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idahopowercompany.sharepoint.com/sites/VODERTeam/Shared Documents/02 Study Review (IPC-E-22-22)/03_Study Report/Revised/Appendices Figures and Support/03 Measurement Interval/"/>
    </mc:Choice>
  </mc:AlternateContent>
  <xr:revisionPtr revIDLastSave="0" documentId="13_ncr:1_{F27F64C8-0BB7-449E-9ECC-6FDEDE9229B0}" xr6:coauthVersionLast="47" xr6:coauthVersionMax="47" xr10:uidLastSave="{00000000-0000-0000-0000-000000000000}"/>
  <bookViews>
    <workbookView xWindow="-120" yWindow="-120" windowWidth="29040" windowHeight="15840" xr2:uid="{E8010AAB-97F6-4E17-BF29-B47CA621D203}"/>
  </bookViews>
  <sheets>
    <sheet name="Rates" sheetId="1" r:id="rId1"/>
    <sheet name="Charts" sheetId="10" r:id="rId2"/>
    <sheet name="I06_NB.RT" sheetId="9" r:id="rId3"/>
    <sheet name="I06_NB.Hourly" sheetId="8" r:id="rId4"/>
    <sheet name="I06_NEM" sheetId="6" r:id="rId5"/>
    <sheet name="I06_HourlyNet" sheetId="7" r:id="rId6"/>
    <sheet name="I01" sheetId="5" r:id="rId7"/>
    <sheet name="I01_Avg" sheetId="3" r:id="rId8"/>
    <sheet name="PVWatts_8.5kW" sheetId="4" r:id="rId9"/>
  </sheets>
  <definedNames>
    <definedName name="_xlnm._FilterDatabase" localSheetId="6" hidden="1">'I01'!$B$8:$H$8</definedName>
    <definedName name="_xlnm._FilterDatabase" localSheetId="5" hidden="1">I06_HourlyNet!$B$8:$I$8768</definedName>
    <definedName name="_xlnm._FilterDatabase" localSheetId="3" hidden="1">I06_NB.Hourly!$B$8:$N$8</definedName>
    <definedName name="_xlnm._FilterDatabase" localSheetId="2" hidden="1">I06_NB.RT!$B$8:$N$8</definedName>
    <definedName name="_xlnm._FilterDatabase" localSheetId="4" hidden="1">I06_NEM!$B$8:$R$8</definedName>
    <definedName name="_xlnm.Print_Area" localSheetId="1">Charts!$A$1:$G$71</definedName>
    <definedName name="_xlnm.Print_Area" localSheetId="6">'I01'!$A$1:$I$21</definedName>
    <definedName name="_xlnm.Print_Area" localSheetId="7">I01_Avg!$A$1:$G$8769</definedName>
    <definedName name="_xlnm.Print_Area" localSheetId="5">I06_HourlyNet!$A$1:$J$8769</definedName>
    <definedName name="_xlnm.Print_Area" localSheetId="3">I06_NB.Hourly!$A$1:$O$21</definedName>
    <definedName name="_xlnm.Print_Area" localSheetId="2">I06_NB.RT!$A$1:$O$21</definedName>
    <definedName name="_xlnm.Print_Area" localSheetId="4">I06_NEM!$A$1:$S$21</definedName>
    <definedName name="_xlnm.Print_Area" localSheetId="8">PVWatts_8.5kW!$A$1:$K$8782</definedName>
    <definedName name="_xlnm.Print_Area" localSheetId="0">Rates!$A$1:$H$34</definedName>
    <definedName name="_xlnm.Print_Titles" localSheetId="1">Charts!$1:$5</definedName>
    <definedName name="_xlnm.Print_Titles" localSheetId="7">I01_Avg!$1:$8</definedName>
    <definedName name="_xlnm.Print_Titles" localSheetId="5">I06_HourlyNet!$1:$8</definedName>
    <definedName name="_xlnm.Print_Titles" localSheetId="3">I06_NB.Hourly!$A:$C</definedName>
    <definedName name="_xlnm.Print_Titles" localSheetId="2">I06_NB.RT!$A:$C</definedName>
    <definedName name="_xlnm.Print_Titles" localSheetId="8">PVWatts_8.5kW!$1:$5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7" l="1"/>
  <c r="B4" i="9"/>
  <c r="B4" i="8"/>
  <c r="B4" i="6"/>
  <c r="B4" i="5"/>
  <c r="B52" i="10"/>
  <c r="A2" i="4"/>
  <c r="A1" i="4"/>
  <c r="A2" i="3"/>
  <c r="A1" i="3"/>
  <c r="A2" i="7"/>
  <c r="A1" i="7"/>
  <c r="A2" i="9"/>
  <c r="A1" i="9"/>
  <c r="A2" i="8"/>
  <c r="A1" i="8"/>
  <c r="A2" i="6"/>
  <c r="A1" i="6"/>
  <c r="A2" i="5"/>
  <c r="A1" i="5"/>
  <c r="A1" i="10"/>
  <c r="A2" i="10"/>
  <c r="B32" i="10"/>
  <c r="B12" i="10"/>
  <c r="B33" i="10"/>
  <c r="B13" i="10"/>
  <c r="H8781" i="4" l="1"/>
  <c r="H8780" i="4"/>
  <c r="H8779" i="4"/>
  <c r="H8778" i="4"/>
  <c r="H8777" i="4"/>
  <c r="H8776" i="4"/>
  <c r="H8775" i="4"/>
  <c r="H8774" i="4"/>
  <c r="H8773" i="4"/>
  <c r="H8772" i="4"/>
  <c r="H8771" i="4"/>
  <c r="H8770" i="4"/>
  <c r="H8769" i="4"/>
  <c r="H8768" i="4"/>
  <c r="H8767" i="4"/>
  <c r="H8766" i="4"/>
  <c r="H8765" i="4"/>
  <c r="H8764" i="4"/>
  <c r="H8763" i="4"/>
  <c r="H8762" i="4"/>
  <c r="H8761" i="4"/>
  <c r="H8760" i="4"/>
  <c r="H8759" i="4"/>
  <c r="H8758" i="4"/>
  <c r="H8757" i="4"/>
  <c r="H8756" i="4"/>
  <c r="H8755" i="4"/>
  <c r="H8754" i="4"/>
  <c r="H8753" i="4"/>
  <c r="H8752" i="4"/>
  <c r="H8751" i="4"/>
  <c r="H8750" i="4"/>
  <c r="H8749" i="4"/>
  <c r="H8748" i="4"/>
  <c r="H8747" i="4"/>
  <c r="H8746" i="4"/>
  <c r="H8745" i="4"/>
  <c r="H8744" i="4"/>
  <c r="H8743" i="4"/>
  <c r="H8742" i="4"/>
  <c r="H8741" i="4"/>
  <c r="H8740" i="4"/>
  <c r="H8739" i="4"/>
  <c r="H8738" i="4"/>
  <c r="H8737" i="4"/>
  <c r="H8736" i="4"/>
  <c r="H8735" i="4"/>
  <c r="H8734" i="4"/>
  <c r="H8733" i="4"/>
  <c r="H8732" i="4"/>
  <c r="H8731" i="4"/>
  <c r="H8730" i="4"/>
  <c r="H8729" i="4"/>
  <c r="H8728" i="4"/>
  <c r="H8727" i="4"/>
  <c r="H8726" i="4"/>
  <c r="H8725" i="4"/>
  <c r="H8724" i="4"/>
  <c r="H8723" i="4"/>
  <c r="H8722" i="4"/>
  <c r="H8721" i="4"/>
  <c r="H8720" i="4"/>
  <c r="H8719" i="4"/>
  <c r="H8718" i="4"/>
  <c r="H8717" i="4"/>
  <c r="H8716" i="4"/>
  <c r="H8715" i="4"/>
  <c r="H8714" i="4"/>
  <c r="H8713" i="4"/>
  <c r="H8712" i="4"/>
  <c r="H8711" i="4"/>
  <c r="H8710" i="4"/>
  <c r="H8709" i="4"/>
  <c r="H8708" i="4"/>
  <c r="H8707" i="4"/>
  <c r="H8706" i="4"/>
  <c r="H8705" i="4"/>
  <c r="H8704" i="4"/>
  <c r="H8703" i="4"/>
  <c r="H8702" i="4"/>
  <c r="H8701" i="4"/>
  <c r="H8700" i="4"/>
  <c r="H8699" i="4"/>
  <c r="H8698" i="4"/>
  <c r="H8697" i="4"/>
  <c r="H8696" i="4"/>
  <c r="H8695" i="4"/>
  <c r="H8694" i="4"/>
  <c r="H8693" i="4"/>
  <c r="H8692" i="4"/>
  <c r="H8691" i="4"/>
  <c r="H8690" i="4"/>
  <c r="H8689" i="4"/>
  <c r="H8688" i="4"/>
  <c r="H8687" i="4"/>
  <c r="H8686" i="4"/>
  <c r="H8685" i="4"/>
  <c r="H8684" i="4"/>
  <c r="H8683" i="4"/>
  <c r="H8682" i="4"/>
  <c r="H8681" i="4"/>
  <c r="H8680" i="4"/>
  <c r="H8679" i="4"/>
  <c r="H8678" i="4"/>
  <c r="H8677" i="4"/>
  <c r="H8676" i="4"/>
  <c r="H8675" i="4"/>
  <c r="H8674" i="4"/>
  <c r="H8673" i="4"/>
  <c r="H8672" i="4"/>
  <c r="H8671" i="4"/>
  <c r="H8670" i="4"/>
  <c r="H8669" i="4"/>
  <c r="H8668" i="4"/>
  <c r="H8667" i="4"/>
  <c r="H8666" i="4"/>
  <c r="H8665" i="4"/>
  <c r="H8664" i="4"/>
  <c r="H8663" i="4"/>
  <c r="H8662" i="4"/>
  <c r="H8661" i="4"/>
  <c r="H8660" i="4"/>
  <c r="H8659" i="4"/>
  <c r="H8658" i="4"/>
  <c r="H8657" i="4"/>
  <c r="H8656" i="4"/>
  <c r="H8655" i="4"/>
  <c r="H8654" i="4"/>
  <c r="H8653" i="4"/>
  <c r="H8652" i="4"/>
  <c r="H8651" i="4"/>
  <c r="H8650" i="4"/>
  <c r="H8649" i="4"/>
  <c r="H8648" i="4"/>
  <c r="H8647" i="4"/>
  <c r="H8646" i="4"/>
  <c r="H8645" i="4"/>
  <c r="H8644" i="4"/>
  <c r="H8643" i="4"/>
  <c r="H8642" i="4"/>
  <c r="H8641" i="4"/>
  <c r="H8640" i="4"/>
  <c r="H8639" i="4"/>
  <c r="H8638" i="4"/>
  <c r="H8637" i="4"/>
  <c r="H8636" i="4"/>
  <c r="H8635" i="4"/>
  <c r="H8634" i="4"/>
  <c r="H8633" i="4"/>
  <c r="H8632" i="4"/>
  <c r="H8631" i="4"/>
  <c r="H8630" i="4"/>
  <c r="H8629" i="4"/>
  <c r="H8628" i="4"/>
  <c r="H8627" i="4"/>
  <c r="H8626" i="4"/>
  <c r="H8625" i="4"/>
  <c r="H8624" i="4"/>
  <c r="H8623" i="4"/>
  <c r="H8622" i="4"/>
  <c r="H8621" i="4"/>
  <c r="H8620" i="4"/>
  <c r="H8619" i="4"/>
  <c r="H8618" i="4"/>
  <c r="H8617" i="4"/>
  <c r="H8616" i="4"/>
  <c r="H8615" i="4"/>
  <c r="H8614" i="4"/>
  <c r="H8613" i="4"/>
  <c r="H8612" i="4"/>
  <c r="H8611" i="4"/>
  <c r="H8610" i="4"/>
  <c r="H8609" i="4"/>
  <c r="H8608" i="4"/>
  <c r="H8607" i="4"/>
  <c r="H8606" i="4"/>
  <c r="H8605" i="4"/>
  <c r="H8604" i="4"/>
  <c r="H8603" i="4"/>
  <c r="H8602" i="4"/>
  <c r="H8601" i="4"/>
  <c r="H8600" i="4"/>
  <c r="H8599" i="4"/>
  <c r="H8598" i="4"/>
  <c r="H8597" i="4"/>
  <c r="H8596" i="4"/>
  <c r="H8595" i="4"/>
  <c r="H8594" i="4"/>
  <c r="H8593" i="4"/>
  <c r="H8592" i="4"/>
  <c r="H8591" i="4"/>
  <c r="H8590" i="4"/>
  <c r="H8589" i="4"/>
  <c r="H8588" i="4"/>
  <c r="H8587" i="4"/>
  <c r="H8586" i="4"/>
  <c r="H8585" i="4"/>
  <c r="H8584" i="4"/>
  <c r="H8583" i="4"/>
  <c r="H8582" i="4"/>
  <c r="H8581" i="4"/>
  <c r="H8580" i="4"/>
  <c r="H8579" i="4"/>
  <c r="H8578" i="4"/>
  <c r="H8577" i="4"/>
  <c r="H8576" i="4"/>
  <c r="H8575" i="4"/>
  <c r="H8574" i="4"/>
  <c r="H8573" i="4"/>
  <c r="H8572" i="4"/>
  <c r="H8571" i="4"/>
  <c r="H8570" i="4"/>
  <c r="H8569" i="4"/>
  <c r="H8568" i="4"/>
  <c r="H8567" i="4"/>
  <c r="H8566" i="4"/>
  <c r="H8565" i="4"/>
  <c r="H8564" i="4"/>
  <c r="H8563" i="4"/>
  <c r="H8562" i="4"/>
  <c r="H8561" i="4"/>
  <c r="H8560" i="4"/>
  <c r="H8559" i="4"/>
  <c r="H8558" i="4"/>
  <c r="H8557" i="4"/>
  <c r="H8556" i="4"/>
  <c r="H8555" i="4"/>
  <c r="H8554" i="4"/>
  <c r="H8553" i="4"/>
  <c r="H8552" i="4"/>
  <c r="H8551" i="4"/>
  <c r="H8550" i="4"/>
  <c r="H8549" i="4"/>
  <c r="H8548" i="4"/>
  <c r="H8547" i="4"/>
  <c r="H8546" i="4"/>
  <c r="H8545" i="4"/>
  <c r="H8544" i="4"/>
  <c r="H8543" i="4"/>
  <c r="H8542" i="4"/>
  <c r="H8541" i="4"/>
  <c r="H8540" i="4"/>
  <c r="H8539" i="4"/>
  <c r="H8538" i="4"/>
  <c r="H8537" i="4"/>
  <c r="H8536" i="4"/>
  <c r="H8535" i="4"/>
  <c r="H8534" i="4"/>
  <c r="H8533" i="4"/>
  <c r="H8532" i="4"/>
  <c r="H8531" i="4"/>
  <c r="H8530" i="4"/>
  <c r="H8529" i="4"/>
  <c r="H8528" i="4"/>
  <c r="H8527" i="4"/>
  <c r="H8526" i="4"/>
  <c r="H8525" i="4"/>
  <c r="H8524" i="4"/>
  <c r="H8523" i="4"/>
  <c r="H8522" i="4"/>
  <c r="H8521" i="4"/>
  <c r="H8520" i="4"/>
  <c r="H8519" i="4"/>
  <c r="H8518" i="4"/>
  <c r="H8517" i="4"/>
  <c r="H8516" i="4"/>
  <c r="H8515" i="4"/>
  <c r="H8514" i="4"/>
  <c r="H8513" i="4"/>
  <c r="H8512" i="4"/>
  <c r="H8511" i="4"/>
  <c r="H8510" i="4"/>
  <c r="H8509" i="4"/>
  <c r="H8508" i="4"/>
  <c r="H8507" i="4"/>
  <c r="H8506" i="4"/>
  <c r="H8505" i="4"/>
  <c r="H8504" i="4"/>
  <c r="H8503" i="4"/>
  <c r="H8502" i="4"/>
  <c r="H8501" i="4"/>
  <c r="H8500" i="4"/>
  <c r="H8499" i="4"/>
  <c r="H8498" i="4"/>
  <c r="H8497" i="4"/>
  <c r="H8496" i="4"/>
  <c r="H8495" i="4"/>
  <c r="H8494" i="4"/>
  <c r="H8493" i="4"/>
  <c r="H8492" i="4"/>
  <c r="H8491" i="4"/>
  <c r="H8490" i="4"/>
  <c r="H8489" i="4"/>
  <c r="H8488" i="4"/>
  <c r="H8487" i="4"/>
  <c r="H8486" i="4"/>
  <c r="H8485" i="4"/>
  <c r="H8484" i="4"/>
  <c r="H8483" i="4"/>
  <c r="H8482" i="4"/>
  <c r="H8481" i="4"/>
  <c r="H8480" i="4"/>
  <c r="H8479" i="4"/>
  <c r="H8478" i="4"/>
  <c r="H8477" i="4"/>
  <c r="H8476" i="4"/>
  <c r="H8475" i="4"/>
  <c r="H8474" i="4"/>
  <c r="H8473" i="4"/>
  <c r="H8472" i="4"/>
  <c r="H8471" i="4"/>
  <c r="H8470" i="4"/>
  <c r="H8469" i="4"/>
  <c r="H8468" i="4"/>
  <c r="H8467" i="4"/>
  <c r="H8466" i="4"/>
  <c r="H8465" i="4"/>
  <c r="H8464" i="4"/>
  <c r="H8463" i="4"/>
  <c r="H8462" i="4"/>
  <c r="H8461" i="4"/>
  <c r="H8460" i="4"/>
  <c r="H8459" i="4"/>
  <c r="H8458" i="4"/>
  <c r="H8457" i="4"/>
  <c r="H8456" i="4"/>
  <c r="H8455" i="4"/>
  <c r="H8454" i="4"/>
  <c r="H8453" i="4"/>
  <c r="H8452" i="4"/>
  <c r="H8451" i="4"/>
  <c r="H8450" i="4"/>
  <c r="H8449" i="4"/>
  <c r="H8448" i="4"/>
  <c r="H8447" i="4"/>
  <c r="H8446" i="4"/>
  <c r="H8445" i="4"/>
  <c r="H8444" i="4"/>
  <c r="H8443" i="4"/>
  <c r="H8442" i="4"/>
  <c r="H8441" i="4"/>
  <c r="H8440" i="4"/>
  <c r="H8439" i="4"/>
  <c r="H8438" i="4"/>
  <c r="H8437" i="4"/>
  <c r="H8436" i="4"/>
  <c r="H8435" i="4"/>
  <c r="H8434" i="4"/>
  <c r="H8433" i="4"/>
  <c r="H8432" i="4"/>
  <c r="H8431" i="4"/>
  <c r="H8430" i="4"/>
  <c r="H8429" i="4"/>
  <c r="H8428" i="4"/>
  <c r="H8427" i="4"/>
  <c r="H8426" i="4"/>
  <c r="H8425" i="4"/>
  <c r="H8424" i="4"/>
  <c r="H8423" i="4"/>
  <c r="H8422" i="4"/>
  <c r="H8421" i="4"/>
  <c r="H8420" i="4"/>
  <c r="H8419" i="4"/>
  <c r="H8418" i="4"/>
  <c r="H8417" i="4"/>
  <c r="H8416" i="4"/>
  <c r="H8415" i="4"/>
  <c r="H8414" i="4"/>
  <c r="H8413" i="4"/>
  <c r="H8412" i="4"/>
  <c r="H8411" i="4"/>
  <c r="H8410" i="4"/>
  <c r="H8409" i="4"/>
  <c r="H8408" i="4"/>
  <c r="H8407" i="4"/>
  <c r="H8406" i="4"/>
  <c r="H8405" i="4"/>
  <c r="H8404" i="4"/>
  <c r="H8403" i="4"/>
  <c r="H8402" i="4"/>
  <c r="H8401" i="4"/>
  <c r="H8400" i="4"/>
  <c r="H8399" i="4"/>
  <c r="H8398" i="4"/>
  <c r="H8397" i="4"/>
  <c r="H8396" i="4"/>
  <c r="H8395" i="4"/>
  <c r="H8394" i="4"/>
  <c r="H8393" i="4"/>
  <c r="H8392" i="4"/>
  <c r="H8391" i="4"/>
  <c r="H8390" i="4"/>
  <c r="H8389" i="4"/>
  <c r="H8388" i="4"/>
  <c r="H8387" i="4"/>
  <c r="H8386" i="4"/>
  <c r="H8385" i="4"/>
  <c r="H8384" i="4"/>
  <c r="H8383" i="4"/>
  <c r="H8382" i="4"/>
  <c r="H8381" i="4"/>
  <c r="H8380" i="4"/>
  <c r="H8379" i="4"/>
  <c r="H8378" i="4"/>
  <c r="H8377" i="4"/>
  <c r="H8376" i="4"/>
  <c r="H8375" i="4"/>
  <c r="H8374" i="4"/>
  <c r="H8373" i="4"/>
  <c r="H8372" i="4"/>
  <c r="H8371" i="4"/>
  <c r="H8370" i="4"/>
  <c r="H8369" i="4"/>
  <c r="H8368" i="4"/>
  <c r="H8367" i="4"/>
  <c r="H8366" i="4"/>
  <c r="H8365" i="4"/>
  <c r="H8364" i="4"/>
  <c r="H8363" i="4"/>
  <c r="H8362" i="4"/>
  <c r="H8361" i="4"/>
  <c r="H8360" i="4"/>
  <c r="H8359" i="4"/>
  <c r="H8358" i="4"/>
  <c r="H8357" i="4"/>
  <c r="H8356" i="4"/>
  <c r="H8355" i="4"/>
  <c r="H8354" i="4"/>
  <c r="H8353" i="4"/>
  <c r="H8352" i="4"/>
  <c r="H8351" i="4"/>
  <c r="H8350" i="4"/>
  <c r="H8349" i="4"/>
  <c r="H8348" i="4"/>
  <c r="H8347" i="4"/>
  <c r="H8346" i="4"/>
  <c r="H8345" i="4"/>
  <c r="H8344" i="4"/>
  <c r="H8343" i="4"/>
  <c r="H8342" i="4"/>
  <c r="H8341" i="4"/>
  <c r="H8340" i="4"/>
  <c r="H8339" i="4"/>
  <c r="H8338" i="4"/>
  <c r="H8337" i="4"/>
  <c r="H8336" i="4"/>
  <c r="H8335" i="4"/>
  <c r="H8334" i="4"/>
  <c r="H8333" i="4"/>
  <c r="H8332" i="4"/>
  <c r="H8331" i="4"/>
  <c r="H8330" i="4"/>
  <c r="H8329" i="4"/>
  <c r="H8328" i="4"/>
  <c r="H8327" i="4"/>
  <c r="H8326" i="4"/>
  <c r="H8325" i="4"/>
  <c r="H8324" i="4"/>
  <c r="H8323" i="4"/>
  <c r="H8322" i="4"/>
  <c r="H8321" i="4"/>
  <c r="H8320" i="4"/>
  <c r="H8319" i="4"/>
  <c r="H8318" i="4"/>
  <c r="H8317" i="4"/>
  <c r="H8316" i="4"/>
  <c r="H8315" i="4"/>
  <c r="H8314" i="4"/>
  <c r="H8313" i="4"/>
  <c r="H8312" i="4"/>
  <c r="H8311" i="4"/>
  <c r="H8310" i="4"/>
  <c r="H8309" i="4"/>
  <c r="H8308" i="4"/>
  <c r="H8307" i="4"/>
  <c r="H8306" i="4"/>
  <c r="H8305" i="4"/>
  <c r="H8304" i="4"/>
  <c r="H8303" i="4"/>
  <c r="H8302" i="4"/>
  <c r="H8301" i="4"/>
  <c r="H8300" i="4"/>
  <c r="H8299" i="4"/>
  <c r="H8298" i="4"/>
  <c r="H8297" i="4"/>
  <c r="H8296" i="4"/>
  <c r="H8295" i="4"/>
  <c r="H8294" i="4"/>
  <c r="H8293" i="4"/>
  <c r="H8292" i="4"/>
  <c r="H8291" i="4"/>
  <c r="H8290" i="4"/>
  <c r="H8289" i="4"/>
  <c r="H8288" i="4"/>
  <c r="H8287" i="4"/>
  <c r="H8286" i="4"/>
  <c r="H8285" i="4"/>
  <c r="H8284" i="4"/>
  <c r="H8283" i="4"/>
  <c r="H8282" i="4"/>
  <c r="H8281" i="4"/>
  <c r="H8280" i="4"/>
  <c r="H8279" i="4"/>
  <c r="H8278" i="4"/>
  <c r="H8277" i="4"/>
  <c r="H8276" i="4"/>
  <c r="H8275" i="4"/>
  <c r="H8274" i="4"/>
  <c r="H8273" i="4"/>
  <c r="H8272" i="4"/>
  <c r="H8271" i="4"/>
  <c r="H8270" i="4"/>
  <c r="H8269" i="4"/>
  <c r="H8268" i="4"/>
  <c r="H8267" i="4"/>
  <c r="H8266" i="4"/>
  <c r="H8265" i="4"/>
  <c r="H8264" i="4"/>
  <c r="H8263" i="4"/>
  <c r="H8262" i="4"/>
  <c r="H8261" i="4"/>
  <c r="H8260" i="4"/>
  <c r="H8259" i="4"/>
  <c r="H8258" i="4"/>
  <c r="H8257" i="4"/>
  <c r="H8256" i="4"/>
  <c r="H8255" i="4"/>
  <c r="H8254" i="4"/>
  <c r="H8253" i="4"/>
  <c r="H8252" i="4"/>
  <c r="H8251" i="4"/>
  <c r="H8250" i="4"/>
  <c r="H8249" i="4"/>
  <c r="H8248" i="4"/>
  <c r="H8247" i="4"/>
  <c r="H8246" i="4"/>
  <c r="H8245" i="4"/>
  <c r="H8244" i="4"/>
  <c r="H8243" i="4"/>
  <c r="H8242" i="4"/>
  <c r="H8241" i="4"/>
  <c r="H8240" i="4"/>
  <c r="H8239" i="4"/>
  <c r="H8238" i="4"/>
  <c r="H8237" i="4"/>
  <c r="H8236" i="4"/>
  <c r="H8235" i="4"/>
  <c r="H8234" i="4"/>
  <c r="H8233" i="4"/>
  <c r="H8232" i="4"/>
  <c r="H8231" i="4"/>
  <c r="H8230" i="4"/>
  <c r="H8229" i="4"/>
  <c r="H8228" i="4"/>
  <c r="H8227" i="4"/>
  <c r="H8226" i="4"/>
  <c r="H8225" i="4"/>
  <c r="H8224" i="4"/>
  <c r="H8223" i="4"/>
  <c r="H8222" i="4"/>
  <c r="H8221" i="4"/>
  <c r="H8220" i="4"/>
  <c r="H8219" i="4"/>
  <c r="H8218" i="4"/>
  <c r="H8217" i="4"/>
  <c r="H8216" i="4"/>
  <c r="H8215" i="4"/>
  <c r="H8214" i="4"/>
  <c r="H8213" i="4"/>
  <c r="H8212" i="4"/>
  <c r="H8211" i="4"/>
  <c r="H8210" i="4"/>
  <c r="H8209" i="4"/>
  <c r="H8208" i="4"/>
  <c r="H8207" i="4"/>
  <c r="H8206" i="4"/>
  <c r="H8205" i="4"/>
  <c r="H8204" i="4"/>
  <c r="H8203" i="4"/>
  <c r="H8202" i="4"/>
  <c r="H8201" i="4"/>
  <c r="H8200" i="4"/>
  <c r="H8199" i="4"/>
  <c r="H8198" i="4"/>
  <c r="H8197" i="4"/>
  <c r="H8196" i="4"/>
  <c r="H8195" i="4"/>
  <c r="H8194" i="4"/>
  <c r="H8193" i="4"/>
  <c r="H8192" i="4"/>
  <c r="H8191" i="4"/>
  <c r="H8190" i="4"/>
  <c r="H8189" i="4"/>
  <c r="H8188" i="4"/>
  <c r="H8187" i="4"/>
  <c r="H8186" i="4"/>
  <c r="H8185" i="4"/>
  <c r="H8184" i="4"/>
  <c r="H8183" i="4"/>
  <c r="H8182" i="4"/>
  <c r="H8181" i="4"/>
  <c r="H8180" i="4"/>
  <c r="H8179" i="4"/>
  <c r="H8178" i="4"/>
  <c r="H8177" i="4"/>
  <c r="H8176" i="4"/>
  <c r="H8175" i="4"/>
  <c r="H8174" i="4"/>
  <c r="H8173" i="4"/>
  <c r="H8172" i="4"/>
  <c r="H8171" i="4"/>
  <c r="H8170" i="4"/>
  <c r="H8169" i="4"/>
  <c r="H8168" i="4"/>
  <c r="H8167" i="4"/>
  <c r="H8166" i="4"/>
  <c r="H8165" i="4"/>
  <c r="H8164" i="4"/>
  <c r="H8163" i="4"/>
  <c r="H8162" i="4"/>
  <c r="H8161" i="4"/>
  <c r="H8160" i="4"/>
  <c r="H8159" i="4"/>
  <c r="H8158" i="4"/>
  <c r="H8157" i="4"/>
  <c r="H8156" i="4"/>
  <c r="H8155" i="4"/>
  <c r="H8154" i="4"/>
  <c r="H8153" i="4"/>
  <c r="H8152" i="4"/>
  <c r="H8151" i="4"/>
  <c r="H8150" i="4"/>
  <c r="H8149" i="4"/>
  <c r="H8148" i="4"/>
  <c r="H8147" i="4"/>
  <c r="H8146" i="4"/>
  <c r="H8145" i="4"/>
  <c r="H8144" i="4"/>
  <c r="H8143" i="4"/>
  <c r="H8142" i="4"/>
  <c r="H8141" i="4"/>
  <c r="H8140" i="4"/>
  <c r="H8139" i="4"/>
  <c r="H8138" i="4"/>
  <c r="H8137" i="4"/>
  <c r="H8136" i="4"/>
  <c r="H8135" i="4"/>
  <c r="H8134" i="4"/>
  <c r="H8133" i="4"/>
  <c r="H8132" i="4"/>
  <c r="H8131" i="4"/>
  <c r="H8130" i="4"/>
  <c r="H8129" i="4"/>
  <c r="H8128" i="4"/>
  <c r="H8127" i="4"/>
  <c r="H8126" i="4"/>
  <c r="H8125" i="4"/>
  <c r="H8124" i="4"/>
  <c r="H8123" i="4"/>
  <c r="H8122" i="4"/>
  <c r="H8121" i="4"/>
  <c r="H8120" i="4"/>
  <c r="H8119" i="4"/>
  <c r="H8118" i="4"/>
  <c r="H8117" i="4"/>
  <c r="H8116" i="4"/>
  <c r="H8115" i="4"/>
  <c r="H8114" i="4"/>
  <c r="H8113" i="4"/>
  <c r="H8112" i="4"/>
  <c r="H8111" i="4"/>
  <c r="H8110" i="4"/>
  <c r="H8109" i="4"/>
  <c r="H8108" i="4"/>
  <c r="H8107" i="4"/>
  <c r="H8106" i="4"/>
  <c r="H8105" i="4"/>
  <c r="H8104" i="4"/>
  <c r="H8103" i="4"/>
  <c r="H8102" i="4"/>
  <c r="H8101" i="4"/>
  <c r="H8100" i="4"/>
  <c r="H8099" i="4"/>
  <c r="H8098" i="4"/>
  <c r="H8097" i="4"/>
  <c r="H8096" i="4"/>
  <c r="H8095" i="4"/>
  <c r="H8094" i="4"/>
  <c r="H8093" i="4"/>
  <c r="H8092" i="4"/>
  <c r="H8091" i="4"/>
  <c r="H8090" i="4"/>
  <c r="H8089" i="4"/>
  <c r="H8088" i="4"/>
  <c r="H8087" i="4"/>
  <c r="H8086" i="4"/>
  <c r="H8085" i="4"/>
  <c r="H8084" i="4"/>
  <c r="H8083" i="4"/>
  <c r="H8082" i="4"/>
  <c r="H8081" i="4"/>
  <c r="H8080" i="4"/>
  <c r="H8079" i="4"/>
  <c r="H8078" i="4"/>
  <c r="H8077" i="4"/>
  <c r="H8076" i="4"/>
  <c r="H8075" i="4"/>
  <c r="H8074" i="4"/>
  <c r="H8073" i="4"/>
  <c r="H8072" i="4"/>
  <c r="H8071" i="4"/>
  <c r="H8070" i="4"/>
  <c r="H8069" i="4"/>
  <c r="H8068" i="4"/>
  <c r="H8067" i="4"/>
  <c r="H8066" i="4"/>
  <c r="H8065" i="4"/>
  <c r="H8064" i="4"/>
  <c r="H8063" i="4"/>
  <c r="H8062" i="4"/>
  <c r="H8061" i="4"/>
  <c r="H8060" i="4"/>
  <c r="H8059" i="4"/>
  <c r="H8058" i="4"/>
  <c r="H8057" i="4"/>
  <c r="H8056" i="4"/>
  <c r="H8055" i="4"/>
  <c r="H8054" i="4"/>
  <c r="H8053" i="4"/>
  <c r="H8052" i="4"/>
  <c r="H8051" i="4"/>
  <c r="H8050" i="4"/>
  <c r="H8049" i="4"/>
  <c r="H8048" i="4"/>
  <c r="H8047" i="4"/>
  <c r="H8046" i="4"/>
  <c r="H8045" i="4"/>
  <c r="H8044" i="4"/>
  <c r="H8043" i="4"/>
  <c r="H8042" i="4"/>
  <c r="H8041" i="4"/>
  <c r="H8040" i="4"/>
  <c r="H8039" i="4"/>
  <c r="H8038" i="4"/>
  <c r="H8037" i="4"/>
  <c r="H8036" i="4"/>
  <c r="H8035" i="4"/>
  <c r="H8034" i="4"/>
  <c r="H8033" i="4"/>
  <c r="H8032" i="4"/>
  <c r="H8031" i="4"/>
  <c r="H8030" i="4"/>
  <c r="H8029" i="4"/>
  <c r="H8028" i="4"/>
  <c r="H8027" i="4"/>
  <c r="H8026" i="4"/>
  <c r="H8025" i="4"/>
  <c r="H8024" i="4"/>
  <c r="H8023" i="4"/>
  <c r="H8022" i="4"/>
  <c r="H8021" i="4"/>
  <c r="H8020" i="4"/>
  <c r="H8019" i="4"/>
  <c r="H8018" i="4"/>
  <c r="H8017" i="4"/>
  <c r="H8016" i="4"/>
  <c r="H8015" i="4"/>
  <c r="H8014" i="4"/>
  <c r="H8013" i="4"/>
  <c r="H8012" i="4"/>
  <c r="H8011" i="4"/>
  <c r="H8010" i="4"/>
  <c r="H8009" i="4"/>
  <c r="H8008" i="4"/>
  <c r="H8007" i="4"/>
  <c r="H8006" i="4"/>
  <c r="H8005" i="4"/>
  <c r="H8004" i="4"/>
  <c r="H8003" i="4"/>
  <c r="H8002" i="4"/>
  <c r="H8001" i="4"/>
  <c r="H8000" i="4"/>
  <c r="H7999" i="4"/>
  <c r="H7998" i="4"/>
  <c r="H7997" i="4"/>
  <c r="H7996" i="4"/>
  <c r="H7995" i="4"/>
  <c r="H7994" i="4"/>
  <c r="H7993" i="4"/>
  <c r="H7992" i="4"/>
  <c r="H7991" i="4"/>
  <c r="H7990" i="4"/>
  <c r="H7989" i="4"/>
  <c r="H7988" i="4"/>
  <c r="H7987" i="4"/>
  <c r="H7986" i="4"/>
  <c r="H7985" i="4"/>
  <c r="H7984" i="4"/>
  <c r="H7983" i="4"/>
  <c r="H7982" i="4"/>
  <c r="H7981" i="4"/>
  <c r="H7980" i="4"/>
  <c r="H7979" i="4"/>
  <c r="H7978" i="4"/>
  <c r="H7977" i="4"/>
  <c r="H7976" i="4"/>
  <c r="H7975" i="4"/>
  <c r="H7974" i="4"/>
  <c r="H7973" i="4"/>
  <c r="H7972" i="4"/>
  <c r="H7971" i="4"/>
  <c r="H7970" i="4"/>
  <c r="H7969" i="4"/>
  <c r="H7968" i="4"/>
  <c r="H7967" i="4"/>
  <c r="H7966" i="4"/>
  <c r="H7965" i="4"/>
  <c r="H7964" i="4"/>
  <c r="H7963" i="4"/>
  <c r="H7962" i="4"/>
  <c r="H7961" i="4"/>
  <c r="H7960" i="4"/>
  <c r="H7959" i="4"/>
  <c r="H7958" i="4"/>
  <c r="H7957" i="4"/>
  <c r="H7956" i="4"/>
  <c r="H7955" i="4"/>
  <c r="H7954" i="4"/>
  <c r="H7953" i="4"/>
  <c r="H7952" i="4"/>
  <c r="H7951" i="4"/>
  <c r="H7950" i="4"/>
  <c r="H7949" i="4"/>
  <c r="H7948" i="4"/>
  <c r="H7947" i="4"/>
  <c r="H7946" i="4"/>
  <c r="H7945" i="4"/>
  <c r="H7944" i="4"/>
  <c r="H7943" i="4"/>
  <c r="H7942" i="4"/>
  <c r="H7941" i="4"/>
  <c r="H7940" i="4"/>
  <c r="H7939" i="4"/>
  <c r="H7938" i="4"/>
  <c r="H7937" i="4"/>
  <c r="H7936" i="4"/>
  <c r="H7935" i="4"/>
  <c r="H7934" i="4"/>
  <c r="H7933" i="4"/>
  <c r="H7932" i="4"/>
  <c r="H7931" i="4"/>
  <c r="H7930" i="4"/>
  <c r="H7929" i="4"/>
  <c r="H7928" i="4"/>
  <c r="H7927" i="4"/>
  <c r="H7926" i="4"/>
  <c r="H7925" i="4"/>
  <c r="H7924" i="4"/>
  <c r="H7923" i="4"/>
  <c r="H7922" i="4"/>
  <c r="H7921" i="4"/>
  <c r="H7920" i="4"/>
  <c r="H7919" i="4"/>
  <c r="H7918" i="4"/>
  <c r="H7917" i="4"/>
  <c r="H7916" i="4"/>
  <c r="H7915" i="4"/>
  <c r="H7914" i="4"/>
  <c r="H7913" i="4"/>
  <c r="H7912" i="4"/>
  <c r="H7911" i="4"/>
  <c r="H7910" i="4"/>
  <c r="H7909" i="4"/>
  <c r="H7908" i="4"/>
  <c r="H7907" i="4"/>
  <c r="H7906" i="4"/>
  <c r="H7905" i="4"/>
  <c r="H7904" i="4"/>
  <c r="H7903" i="4"/>
  <c r="H7902" i="4"/>
  <c r="H7901" i="4"/>
  <c r="H7900" i="4"/>
  <c r="H7899" i="4"/>
  <c r="H7898" i="4"/>
  <c r="H7897" i="4"/>
  <c r="H7896" i="4"/>
  <c r="H7895" i="4"/>
  <c r="H7894" i="4"/>
  <c r="H7893" i="4"/>
  <c r="H7892" i="4"/>
  <c r="H7891" i="4"/>
  <c r="H7890" i="4"/>
  <c r="H7889" i="4"/>
  <c r="H7888" i="4"/>
  <c r="H7887" i="4"/>
  <c r="H7886" i="4"/>
  <c r="H7885" i="4"/>
  <c r="H7884" i="4"/>
  <c r="H7883" i="4"/>
  <c r="H7882" i="4"/>
  <c r="H7881" i="4"/>
  <c r="H7880" i="4"/>
  <c r="H7879" i="4"/>
  <c r="H7878" i="4"/>
  <c r="H7877" i="4"/>
  <c r="H7876" i="4"/>
  <c r="H7875" i="4"/>
  <c r="H7874" i="4"/>
  <c r="H7873" i="4"/>
  <c r="H7872" i="4"/>
  <c r="H7871" i="4"/>
  <c r="H7870" i="4"/>
  <c r="H7869" i="4"/>
  <c r="H7868" i="4"/>
  <c r="H7867" i="4"/>
  <c r="H7866" i="4"/>
  <c r="H7865" i="4"/>
  <c r="H7864" i="4"/>
  <c r="H7863" i="4"/>
  <c r="H7862" i="4"/>
  <c r="H7861" i="4"/>
  <c r="H7860" i="4"/>
  <c r="H7859" i="4"/>
  <c r="H7858" i="4"/>
  <c r="H7857" i="4"/>
  <c r="H7856" i="4"/>
  <c r="H7855" i="4"/>
  <c r="H7854" i="4"/>
  <c r="H7853" i="4"/>
  <c r="H7852" i="4"/>
  <c r="H7851" i="4"/>
  <c r="H7850" i="4"/>
  <c r="H7849" i="4"/>
  <c r="H7848" i="4"/>
  <c r="H7847" i="4"/>
  <c r="H7846" i="4"/>
  <c r="H7845" i="4"/>
  <c r="H7844" i="4"/>
  <c r="H7843" i="4"/>
  <c r="H7842" i="4"/>
  <c r="H7841" i="4"/>
  <c r="H7840" i="4"/>
  <c r="H7839" i="4"/>
  <c r="H7838" i="4"/>
  <c r="H7837" i="4"/>
  <c r="H7836" i="4"/>
  <c r="H7835" i="4"/>
  <c r="H7834" i="4"/>
  <c r="H7833" i="4"/>
  <c r="H7832" i="4"/>
  <c r="H7831" i="4"/>
  <c r="H7830" i="4"/>
  <c r="H7829" i="4"/>
  <c r="H7828" i="4"/>
  <c r="H7827" i="4"/>
  <c r="H7826" i="4"/>
  <c r="H7825" i="4"/>
  <c r="H7824" i="4"/>
  <c r="H7823" i="4"/>
  <c r="H7822" i="4"/>
  <c r="H7821" i="4"/>
  <c r="H7820" i="4"/>
  <c r="H7819" i="4"/>
  <c r="H7818" i="4"/>
  <c r="H7817" i="4"/>
  <c r="H7816" i="4"/>
  <c r="H7815" i="4"/>
  <c r="H7814" i="4"/>
  <c r="H7813" i="4"/>
  <c r="H7812" i="4"/>
  <c r="H7811" i="4"/>
  <c r="H7810" i="4"/>
  <c r="H7809" i="4"/>
  <c r="H7808" i="4"/>
  <c r="H7807" i="4"/>
  <c r="H7806" i="4"/>
  <c r="H7805" i="4"/>
  <c r="H7804" i="4"/>
  <c r="H7803" i="4"/>
  <c r="H7802" i="4"/>
  <c r="H7801" i="4"/>
  <c r="H7800" i="4"/>
  <c r="H7799" i="4"/>
  <c r="H7798" i="4"/>
  <c r="H7797" i="4"/>
  <c r="H7796" i="4"/>
  <c r="H7795" i="4"/>
  <c r="H7794" i="4"/>
  <c r="H7793" i="4"/>
  <c r="H7792" i="4"/>
  <c r="H7791" i="4"/>
  <c r="H7790" i="4"/>
  <c r="H7789" i="4"/>
  <c r="H7788" i="4"/>
  <c r="H7787" i="4"/>
  <c r="H7786" i="4"/>
  <c r="H7785" i="4"/>
  <c r="H7784" i="4"/>
  <c r="H7783" i="4"/>
  <c r="H7782" i="4"/>
  <c r="H7781" i="4"/>
  <c r="H7780" i="4"/>
  <c r="H7779" i="4"/>
  <c r="H7778" i="4"/>
  <c r="H7777" i="4"/>
  <c r="H7776" i="4"/>
  <c r="H7775" i="4"/>
  <c r="H7774" i="4"/>
  <c r="H7773" i="4"/>
  <c r="H7772" i="4"/>
  <c r="H7771" i="4"/>
  <c r="H7770" i="4"/>
  <c r="H7769" i="4"/>
  <c r="H7768" i="4"/>
  <c r="H7767" i="4"/>
  <c r="H7766" i="4"/>
  <c r="H7765" i="4"/>
  <c r="H7764" i="4"/>
  <c r="H7763" i="4"/>
  <c r="H7762" i="4"/>
  <c r="H7761" i="4"/>
  <c r="H7760" i="4"/>
  <c r="H7759" i="4"/>
  <c r="H7758" i="4"/>
  <c r="H7757" i="4"/>
  <c r="H7756" i="4"/>
  <c r="H7755" i="4"/>
  <c r="H7754" i="4"/>
  <c r="H7753" i="4"/>
  <c r="H7752" i="4"/>
  <c r="H7751" i="4"/>
  <c r="H7750" i="4"/>
  <c r="H7749" i="4"/>
  <c r="H7748" i="4"/>
  <c r="H7747" i="4"/>
  <c r="H7746" i="4"/>
  <c r="H7745" i="4"/>
  <c r="H7744" i="4"/>
  <c r="H7743" i="4"/>
  <c r="H7742" i="4"/>
  <c r="H7741" i="4"/>
  <c r="H7740" i="4"/>
  <c r="H7739" i="4"/>
  <c r="H7738" i="4"/>
  <c r="H7737" i="4"/>
  <c r="H7736" i="4"/>
  <c r="H7735" i="4"/>
  <c r="H7734" i="4"/>
  <c r="H7733" i="4"/>
  <c r="H7732" i="4"/>
  <c r="H7731" i="4"/>
  <c r="H7730" i="4"/>
  <c r="H7729" i="4"/>
  <c r="H7728" i="4"/>
  <c r="H7727" i="4"/>
  <c r="H7726" i="4"/>
  <c r="H7725" i="4"/>
  <c r="H7724" i="4"/>
  <c r="H7723" i="4"/>
  <c r="H7722" i="4"/>
  <c r="H7721" i="4"/>
  <c r="H7720" i="4"/>
  <c r="H7719" i="4"/>
  <c r="H7718" i="4"/>
  <c r="H7717" i="4"/>
  <c r="H7716" i="4"/>
  <c r="H7715" i="4"/>
  <c r="H7714" i="4"/>
  <c r="H7713" i="4"/>
  <c r="H7712" i="4"/>
  <c r="H7711" i="4"/>
  <c r="H7710" i="4"/>
  <c r="H7709" i="4"/>
  <c r="H7708" i="4"/>
  <c r="H7707" i="4"/>
  <c r="H7706" i="4"/>
  <c r="H7705" i="4"/>
  <c r="H7704" i="4"/>
  <c r="H7703" i="4"/>
  <c r="H7702" i="4"/>
  <c r="H7701" i="4"/>
  <c r="H7700" i="4"/>
  <c r="H7699" i="4"/>
  <c r="H7698" i="4"/>
  <c r="H7697" i="4"/>
  <c r="H7696" i="4"/>
  <c r="H7695" i="4"/>
  <c r="H7694" i="4"/>
  <c r="H7693" i="4"/>
  <c r="H7692" i="4"/>
  <c r="H7691" i="4"/>
  <c r="H7690" i="4"/>
  <c r="H7689" i="4"/>
  <c r="H7688" i="4"/>
  <c r="H7687" i="4"/>
  <c r="H7686" i="4"/>
  <c r="H7685" i="4"/>
  <c r="H7684" i="4"/>
  <c r="H7683" i="4"/>
  <c r="H7682" i="4"/>
  <c r="H7681" i="4"/>
  <c r="H7680" i="4"/>
  <c r="H7679" i="4"/>
  <c r="H7678" i="4"/>
  <c r="H7677" i="4"/>
  <c r="H7676" i="4"/>
  <c r="H7675" i="4"/>
  <c r="H7674" i="4"/>
  <c r="H7673" i="4"/>
  <c r="H7672" i="4"/>
  <c r="H7671" i="4"/>
  <c r="H7670" i="4"/>
  <c r="H7669" i="4"/>
  <c r="H7668" i="4"/>
  <c r="H7667" i="4"/>
  <c r="H7666" i="4"/>
  <c r="H7665" i="4"/>
  <c r="H7664" i="4"/>
  <c r="H7663" i="4"/>
  <c r="H7662" i="4"/>
  <c r="H7661" i="4"/>
  <c r="H7660" i="4"/>
  <c r="H7659" i="4"/>
  <c r="H7658" i="4"/>
  <c r="H7657" i="4"/>
  <c r="H7656" i="4"/>
  <c r="H7655" i="4"/>
  <c r="H7654" i="4"/>
  <c r="H7653" i="4"/>
  <c r="H7652" i="4"/>
  <c r="H7651" i="4"/>
  <c r="H7650" i="4"/>
  <c r="H7649" i="4"/>
  <c r="H7648" i="4"/>
  <c r="H7647" i="4"/>
  <c r="H7646" i="4"/>
  <c r="H7645" i="4"/>
  <c r="H7644" i="4"/>
  <c r="H7643" i="4"/>
  <c r="H7642" i="4"/>
  <c r="H7641" i="4"/>
  <c r="H7640" i="4"/>
  <c r="H7639" i="4"/>
  <c r="H7638" i="4"/>
  <c r="H7637" i="4"/>
  <c r="H7636" i="4"/>
  <c r="H7635" i="4"/>
  <c r="H7634" i="4"/>
  <c r="H7633" i="4"/>
  <c r="H7632" i="4"/>
  <c r="H7631" i="4"/>
  <c r="H7630" i="4"/>
  <c r="H7629" i="4"/>
  <c r="H7628" i="4"/>
  <c r="H7627" i="4"/>
  <c r="H7626" i="4"/>
  <c r="H7625" i="4"/>
  <c r="H7624" i="4"/>
  <c r="H7623" i="4"/>
  <c r="H7622" i="4"/>
  <c r="H7621" i="4"/>
  <c r="H7620" i="4"/>
  <c r="H7619" i="4"/>
  <c r="H7618" i="4"/>
  <c r="H7617" i="4"/>
  <c r="H7616" i="4"/>
  <c r="H7615" i="4"/>
  <c r="H7614" i="4"/>
  <c r="H7613" i="4"/>
  <c r="H7612" i="4"/>
  <c r="H7611" i="4"/>
  <c r="H7610" i="4"/>
  <c r="H7609" i="4"/>
  <c r="H7608" i="4"/>
  <c r="H7607" i="4"/>
  <c r="H7606" i="4"/>
  <c r="H7605" i="4"/>
  <c r="H7604" i="4"/>
  <c r="H7603" i="4"/>
  <c r="H7602" i="4"/>
  <c r="H7601" i="4"/>
  <c r="H7600" i="4"/>
  <c r="H7599" i="4"/>
  <c r="H7598" i="4"/>
  <c r="H7597" i="4"/>
  <c r="H7596" i="4"/>
  <c r="H7595" i="4"/>
  <c r="H7594" i="4"/>
  <c r="H7593" i="4"/>
  <c r="H7592" i="4"/>
  <c r="H7591" i="4"/>
  <c r="H7590" i="4"/>
  <c r="H7589" i="4"/>
  <c r="H7588" i="4"/>
  <c r="H7587" i="4"/>
  <c r="H7586" i="4"/>
  <c r="H7585" i="4"/>
  <c r="H7584" i="4"/>
  <c r="H7583" i="4"/>
  <c r="H7582" i="4"/>
  <c r="H7581" i="4"/>
  <c r="H7580" i="4"/>
  <c r="H7579" i="4"/>
  <c r="H7578" i="4"/>
  <c r="H7577" i="4"/>
  <c r="H7576" i="4"/>
  <c r="H7575" i="4"/>
  <c r="H7574" i="4"/>
  <c r="H7573" i="4"/>
  <c r="H7572" i="4"/>
  <c r="H7571" i="4"/>
  <c r="H7570" i="4"/>
  <c r="H7569" i="4"/>
  <c r="H7568" i="4"/>
  <c r="H7567" i="4"/>
  <c r="H7566" i="4"/>
  <c r="H7565" i="4"/>
  <c r="H7564" i="4"/>
  <c r="H7563" i="4"/>
  <c r="H7562" i="4"/>
  <c r="H7561" i="4"/>
  <c r="H7560" i="4"/>
  <c r="H7559" i="4"/>
  <c r="H7558" i="4"/>
  <c r="H7557" i="4"/>
  <c r="H7556" i="4"/>
  <c r="H7555" i="4"/>
  <c r="H7554" i="4"/>
  <c r="H7553" i="4"/>
  <c r="H7552" i="4"/>
  <c r="H7551" i="4"/>
  <c r="H7550" i="4"/>
  <c r="H7549" i="4"/>
  <c r="H7548" i="4"/>
  <c r="H7547" i="4"/>
  <c r="H7546" i="4"/>
  <c r="H7545" i="4"/>
  <c r="H7544" i="4"/>
  <c r="H7543" i="4"/>
  <c r="H7542" i="4"/>
  <c r="H7541" i="4"/>
  <c r="H7540" i="4"/>
  <c r="H7539" i="4"/>
  <c r="H7538" i="4"/>
  <c r="H7537" i="4"/>
  <c r="H7536" i="4"/>
  <c r="H7535" i="4"/>
  <c r="H7534" i="4"/>
  <c r="H7533" i="4"/>
  <c r="H7532" i="4"/>
  <c r="H7531" i="4"/>
  <c r="H7530" i="4"/>
  <c r="H7529" i="4"/>
  <c r="H7528" i="4"/>
  <c r="H7527" i="4"/>
  <c r="H7526" i="4"/>
  <c r="H7525" i="4"/>
  <c r="H7524" i="4"/>
  <c r="H7523" i="4"/>
  <c r="H7522" i="4"/>
  <c r="H7521" i="4"/>
  <c r="H7520" i="4"/>
  <c r="H7519" i="4"/>
  <c r="H7518" i="4"/>
  <c r="H7517" i="4"/>
  <c r="H7516" i="4"/>
  <c r="H7515" i="4"/>
  <c r="H7514" i="4"/>
  <c r="H7513" i="4"/>
  <c r="H7512" i="4"/>
  <c r="H7511" i="4"/>
  <c r="H7510" i="4"/>
  <c r="H7509" i="4"/>
  <c r="H7508" i="4"/>
  <c r="H7507" i="4"/>
  <c r="H7506" i="4"/>
  <c r="H7505" i="4"/>
  <c r="H7504" i="4"/>
  <c r="H7503" i="4"/>
  <c r="H7502" i="4"/>
  <c r="H7501" i="4"/>
  <c r="H7500" i="4"/>
  <c r="H7499" i="4"/>
  <c r="H7498" i="4"/>
  <c r="H7497" i="4"/>
  <c r="H7496" i="4"/>
  <c r="H7495" i="4"/>
  <c r="H7494" i="4"/>
  <c r="H7493" i="4"/>
  <c r="H7492" i="4"/>
  <c r="H7491" i="4"/>
  <c r="H7490" i="4"/>
  <c r="H7489" i="4"/>
  <c r="H7488" i="4"/>
  <c r="H7487" i="4"/>
  <c r="H7486" i="4"/>
  <c r="H7485" i="4"/>
  <c r="H7484" i="4"/>
  <c r="H7483" i="4"/>
  <c r="H7482" i="4"/>
  <c r="H7481" i="4"/>
  <c r="H7480" i="4"/>
  <c r="H7479" i="4"/>
  <c r="H7478" i="4"/>
  <c r="H7477" i="4"/>
  <c r="H7476" i="4"/>
  <c r="H7475" i="4"/>
  <c r="H7474" i="4"/>
  <c r="H7473" i="4"/>
  <c r="H7472" i="4"/>
  <c r="H7471" i="4"/>
  <c r="H7470" i="4"/>
  <c r="H7469" i="4"/>
  <c r="H7468" i="4"/>
  <c r="H7467" i="4"/>
  <c r="H7466" i="4"/>
  <c r="H7465" i="4"/>
  <c r="H7464" i="4"/>
  <c r="H7463" i="4"/>
  <c r="H7462" i="4"/>
  <c r="H7461" i="4"/>
  <c r="H7460" i="4"/>
  <c r="H7459" i="4"/>
  <c r="H7458" i="4"/>
  <c r="H7457" i="4"/>
  <c r="H7456" i="4"/>
  <c r="H7455" i="4"/>
  <c r="H7454" i="4"/>
  <c r="H7453" i="4"/>
  <c r="H7452" i="4"/>
  <c r="H7451" i="4"/>
  <c r="H7450" i="4"/>
  <c r="H7449" i="4"/>
  <c r="H7448" i="4"/>
  <c r="H7447" i="4"/>
  <c r="H7446" i="4"/>
  <c r="H7445" i="4"/>
  <c r="H7444" i="4"/>
  <c r="H7443" i="4"/>
  <c r="H7442" i="4"/>
  <c r="H7441" i="4"/>
  <c r="H7440" i="4"/>
  <c r="H7439" i="4"/>
  <c r="H7438" i="4"/>
  <c r="H7437" i="4"/>
  <c r="H7436" i="4"/>
  <c r="H7435" i="4"/>
  <c r="H7434" i="4"/>
  <c r="H7433" i="4"/>
  <c r="H7432" i="4"/>
  <c r="H7431" i="4"/>
  <c r="H7430" i="4"/>
  <c r="H7429" i="4"/>
  <c r="H7428" i="4"/>
  <c r="H7427" i="4"/>
  <c r="H7426" i="4"/>
  <c r="H7425" i="4"/>
  <c r="H7424" i="4"/>
  <c r="H7423" i="4"/>
  <c r="H7422" i="4"/>
  <c r="H7421" i="4"/>
  <c r="H7420" i="4"/>
  <c r="H7419" i="4"/>
  <c r="H7418" i="4"/>
  <c r="H7417" i="4"/>
  <c r="H7416" i="4"/>
  <c r="H7415" i="4"/>
  <c r="H7414" i="4"/>
  <c r="H7413" i="4"/>
  <c r="H7412" i="4"/>
  <c r="H7411" i="4"/>
  <c r="H7410" i="4"/>
  <c r="H7409" i="4"/>
  <c r="H7408" i="4"/>
  <c r="H7407" i="4"/>
  <c r="H7406" i="4"/>
  <c r="H7405" i="4"/>
  <c r="H7404" i="4"/>
  <c r="H7403" i="4"/>
  <c r="H7402" i="4"/>
  <c r="H7401" i="4"/>
  <c r="H7400" i="4"/>
  <c r="H7399" i="4"/>
  <c r="H7398" i="4"/>
  <c r="H7397" i="4"/>
  <c r="H7396" i="4"/>
  <c r="H7395" i="4"/>
  <c r="H7394" i="4"/>
  <c r="H7393" i="4"/>
  <c r="H7392" i="4"/>
  <c r="H7391" i="4"/>
  <c r="H7390" i="4"/>
  <c r="H7389" i="4"/>
  <c r="H7388" i="4"/>
  <c r="H7387" i="4"/>
  <c r="H7386" i="4"/>
  <c r="H7385" i="4"/>
  <c r="H7384" i="4"/>
  <c r="H7383" i="4"/>
  <c r="H7382" i="4"/>
  <c r="H7381" i="4"/>
  <c r="H7380" i="4"/>
  <c r="H7379" i="4"/>
  <c r="H7378" i="4"/>
  <c r="H7377" i="4"/>
  <c r="H7376" i="4"/>
  <c r="H7375" i="4"/>
  <c r="H7374" i="4"/>
  <c r="H7373" i="4"/>
  <c r="H7372" i="4"/>
  <c r="H7371" i="4"/>
  <c r="H7370" i="4"/>
  <c r="H7369" i="4"/>
  <c r="H7368" i="4"/>
  <c r="H7367" i="4"/>
  <c r="H7366" i="4"/>
  <c r="H7365" i="4"/>
  <c r="H7364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C10" i="9" l="1"/>
  <c r="J9" i="9"/>
  <c r="C10" i="8"/>
  <c r="J9" i="8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3674" i="7"/>
  <c r="E3675" i="7"/>
  <c r="E3676" i="7"/>
  <c r="E3677" i="7"/>
  <c r="E3678" i="7"/>
  <c r="E3679" i="7"/>
  <c r="E3680" i="7"/>
  <c r="E3681" i="7"/>
  <c r="E3682" i="7"/>
  <c r="E3683" i="7"/>
  <c r="E3684" i="7"/>
  <c r="E3685" i="7"/>
  <c r="E3686" i="7"/>
  <c r="E3687" i="7"/>
  <c r="E3688" i="7"/>
  <c r="E3689" i="7"/>
  <c r="E3690" i="7"/>
  <c r="E3691" i="7"/>
  <c r="E3692" i="7"/>
  <c r="E3693" i="7"/>
  <c r="E3694" i="7"/>
  <c r="E3695" i="7"/>
  <c r="E3696" i="7"/>
  <c r="E3697" i="7"/>
  <c r="E3698" i="7"/>
  <c r="E3699" i="7"/>
  <c r="E3700" i="7"/>
  <c r="E3701" i="7"/>
  <c r="E3702" i="7"/>
  <c r="E3703" i="7"/>
  <c r="E3704" i="7"/>
  <c r="E3705" i="7"/>
  <c r="E3706" i="7"/>
  <c r="E3707" i="7"/>
  <c r="E3708" i="7"/>
  <c r="E3709" i="7"/>
  <c r="E3710" i="7"/>
  <c r="E3711" i="7"/>
  <c r="E3712" i="7"/>
  <c r="E3713" i="7"/>
  <c r="E3714" i="7"/>
  <c r="E3715" i="7"/>
  <c r="E3716" i="7"/>
  <c r="E3717" i="7"/>
  <c r="E3718" i="7"/>
  <c r="E3719" i="7"/>
  <c r="E3720" i="7"/>
  <c r="E3721" i="7"/>
  <c r="E3722" i="7"/>
  <c r="E3723" i="7"/>
  <c r="E3724" i="7"/>
  <c r="E3725" i="7"/>
  <c r="E3726" i="7"/>
  <c r="E3727" i="7"/>
  <c r="E3728" i="7"/>
  <c r="E3729" i="7"/>
  <c r="E3730" i="7"/>
  <c r="E3731" i="7"/>
  <c r="E3732" i="7"/>
  <c r="E3733" i="7"/>
  <c r="E3734" i="7"/>
  <c r="E3735" i="7"/>
  <c r="E3736" i="7"/>
  <c r="E3737" i="7"/>
  <c r="E3738" i="7"/>
  <c r="E3739" i="7"/>
  <c r="E3740" i="7"/>
  <c r="E3741" i="7"/>
  <c r="E3742" i="7"/>
  <c r="E3743" i="7"/>
  <c r="E3744" i="7"/>
  <c r="E3745" i="7"/>
  <c r="E3746" i="7"/>
  <c r="E3747" i="7"/>
  <c r="E3748" i="7"/>
  <c r="E3749" i="7"/>
  <c r="E3750" i="7"/>
  <c r="E3751" i="7"/>
  <c r="E3752" i="7"/>
  <c r="E3753" i="7"/>
  <c r="E3754" i="7"/>
  <c r="E3755" i="7"/>
  <c r="E3756" i="7"/>
  <c r="E3757" i="7"/>
  <c r="E3758" i="7"/>
  <c r="E3759" i="7"/>
  <c r="E3760" i="7"/>
  <c r="E3761" i="7"/>
  <c r="E3762" i="7"/>
  <c r="E3763" i="7"/>
  <c r="E3764" i="7"/>
  <c r="E3765" i="7"/>
  <c r="E3766" i="7"/>
  <c r="E3767" i="7"/>
  <c r="E3768" i="7"/>
  <c r="E3769" i="7"/>
  <c r="E3770" i="7"/>
  <c r="E3771" i="7"/>
  <c r="E3772" i="7"/>
  <c r="E3773" i="7"/>
  <c r="E3774" i="7"/>
  <c r="E3775" i="7"/>
  <c r="E3776" i="7"/>
  <c r="E3777" i="7"/>
  <c r="E3778" i="7"/>
  <c r="E3779" i="7"/>
  <c r="E3780" i="7"/>
  <c r="E3781" i="7"/>
  <c r="E3782" i="7"/>
  <c r="E3783" i="7"/>
  <c r="E3784" i="7"/>
  <c r="E3785" i="7"/>
  <c r="E3786" i="7"/>
  <c r="E3787" i="7"/>
  <c r="E3788" i="7"/>
  <c r="E3789" i="7"/>
  <c r="E3790" i="7"/>
  <c r="E3791" i="7"/>
  <c r="E3792" i="7"/>
  <c r="E3793" i="7"/>
  <c r="E3794" i="7"/>
  <c r="E3795" i="7"/>
  <c r="E3796" i="7"/>
  <c r="E3797" i="7"/>
  <c r="E3798" i="7"/>
  <c r="E3799" i="7"/>
  <c r="E3800" i="7"/>
  <c r="E3801" i="7"/>
  <c r="E3802" i="7"/>
  <c r="E3803" i="7"/>
  <c r="E3804" i="7"/>
  <c r="E3805" i="7"/>
  <c r="E3806" i="7"/>
  <c r="E3807" i="7"/>
  <c r="E3808" i="7"/>
  <c r="E3809" i="7"/>
  <c r="E3810" i="7"/>
  <c r="E3811" i="7"/>
  <c r="E3812" i="7"/>
  <c r="E3813" i="7"/>
  <c r="E3814" i="7"/>
  <c r="E3815" i="7"/>
  <c r="E3816" i="7"/>
  <c r="E3817" i="7"/>
  <c r="E3818" i="7"/>
  <c r="E3819" i="7"/>
  <c r="E3820" i="7"/>
  <c r="E3821" i="7"/>
  <c r="E3822" i="7"/>
  <c r="E3823" i="7"/>
  <c r="E3824" i="7"/>
  <c r="E3825" i="7"/>
  <c r="E3826" i="7"/>
  <c r="E3827" i="7"/>
  <c r="E3828" i="7"/>
  <c r="E3829" i="7"/>
  <c r="E3830" i="7"/>
  <c r="E3831" i="7"/>
  <c r="E3832" i="7"/>
  <c r="E3833" i="7"/>
  <c r="E3834" i="7"/>
  <c r="E3835" i="7"/>
  <c r="E3836" i="7"/>
  <c r="E3837" i="7"/>
  <c r="E3838" i="7"/>
  <c r="E3839" i="7"/>
  <c r="E3840" i="7"/>
  <c r="E3841" i="7"/>
  <c r="E3842" i="7"/>
  <c r="E3843" i="7"/>
  <c r="E3844" i="7"/>
  <c r="E3845" i="7"/>
  <c r="E3846" i="7"/>
  <c r="E3847" i="7"/>
  <c r="E3848" i="7"/>
  <c r="E3849" i="7"/>
  <c r="E3850" i="7"/>
  <c r="E3851" i="7"/>
  <c r="E3852" i="7"/>
  <c r="E3853" i="7"/>
  <c r="E3854" i="7"/>
  <c r="E3855" i="7"/>
  <c r="E3856" i="7"/>
  <c r="E3857" i="7"/>
  <c r="E3858" i="7"/>
  <c r="E3859" i="7"/>
  <c r="E3860" i="7"/>
  <c r="E3861" i="7"/>
  <c r="E3862" i="7"/>
  <c r="E3863" i="7"/>
  <c r="E3864" i="7"/>
  <c r="E3865" i="7"/>
  <c r="E3866" i="7"/>
  <c r="E3867" i="7"/>
  <c r="E3868" i="7"/>
  <c r="E3869" i="7"/>
  <c r="E3870" i="7"/>
  <c r="E3871" i="7"/>
  <c r="E3872" i="7"/>
  <c r="E3873" i="7"/>
  <c r="E3874" i="7"/>
  <c r="E3875" i="7"/>
  <c r="E3876" i="7"/>
  <c r="E3877" i="7"/>
  <c r="E3878" i="7"/>
  <c r="E3879" i="7"/>
  <c r="E3880" i="7"/>
  <c r="E3881" i="7"/>
  <c r="E3882" i="7"/>
  <c r="E3883" i="7"/>
  <c r="E3884" i="7"/>
  <c r="E3885" i="7"/>
  <c r="E3886" i="7"/>
  <c r="E3887" i="7"/>
  <c r="E3888" i="7"/>
  <c r="E3889" i="7"/>
  <c r="E3890" i="7"/>
  <c r="E3891" i="7"/>
  <c r="E3892" i="7"/>
  <c r="E3893" i="7"/>
  <c r="E3894" i="7"/>
  <c r="E3895" i="7"/>
  <c r="E3896" i="7"/>
  <c r="E3897" i="7"/>
  <c r="E3898" i="7"/>
  <c r="E3899" i="7"/>
  <c r="E3900" i="7"/>
  <c r="E3901" i="7"/>
  <c r="E3902" i="7"/>
  <c r="E3903" i="7"/>
  <c r="E3904" i="7"/>
  <c r="E3905" i="7"/>
  <c r="E3906" i="7"/>
  <c r="E3907" i="7"/>
  <c r="E3908" i="7"/>
  <c r="E3909" i="7"/>
  <c r="E3910" i="7"/>
  <c r="E3911" i="7"/>
  <c r="E3912" i="7"/>
  <c r="E3913" i="7"/>
  <c r="E3914" i="7"/>
  <c r="E3915" i="7"/>
  <c r="E3916" i="7"/>
  <c r="E3917" i="7"/>
  <c r="E3918" i="7"/>
  <c r="E3919" i="7"/>
  <c r="E3920" i="7"/>
  <c r="E3921" i="7"/>
  <c r="E3922" i="7"/>
  <c r="E3923" i="7"/>
  <c r="E3924" i="7"/>
  <c r="E3925" i="7"/>
  <c r="E3926" i="7"/>
  <c r="E3927" i="7"/>
  <c r="E3928" i="7"/>
  <c r="E3929" i="7"/>
  <c r="E3930" i="7"/>
  <c r="E3931" i="7"/>
  <c r="E3932" i="7"/>
  <c r="E3933" i="7"/>
  <c r="E3934" i="7"/>
  <c r="E3935" i="7"/>
  <c r="E3936" i="7"/>
  <c r="E3937" i="7"/>
  <c r="E3938" i="7"/>
  <c r="E3939" i="7"/>
  <c r="E3940" i="7"/>
  <c r="E3941" i="7"/>
  <c r="E3942" i="7"/>
  <c r="E3943" i="7"/>
  <c r="E3944" i="7"/>
  <c r="E3945" i="7"/>
  <c r="E3946" i="7"/>
  <c r="E3947" i="7"/>
  <c r="E3948" i="7"/>
  <c r="E3949" i="7"/>
  <c r="E3950" i="7"/>
  <c r="E3951" i="7"/>
  <c r="E3952" i="7"/>
  <c r="E3953" i="7"/>
  <c r="E3954" i="7"/>
  <c r="E3955" i="7"/>
  <c r="E3956" i="7"/>
  <c r="E3957" i="7"/>
  <c r="E3958" i="7"/>
  <c r="E3959" i="7"/>
  <c r="E3960" i="7"/>
  <c r="E3961" i="7"/>
  <c r="E3962" i="7"/>
  <c r="E3963" i="7"/>
  <c r="E3964" i="7"/>
  <c r="E3965" i="7"/>
  <c r="E3966" i="7"/>
  <c r="E3967" i="7"/>
  <c r="E3968" i="7"/>
  <c r="E3969" i="7"/>
  <c r="E3970" i="7"/>
  <c r="E3971" i="7"/>
  <c r="E3972" i="7"/>
  <c r="E3973" i="7"/>
  <c r="E3974" i="7"/>
  <c r="E3975" i="7"/>
  <c r="E3976" i="7"/>
  <c r="E3977" i="7"/>
  <c r="E3978" i="7"/>
  <c r="E3979" i="7"/>
  <c r="E3980" i="7"/>
  <c r="E3981" i="7"/>
  <c r="E3982" i="7"/>
  <c r="E3983" i="7"/>
  <c r="E3984" i="7"/>
  <c r="E3985" i="7"/>
  <c r="E3986" i="7"/>
  <c r="E3987" i="7"/>
  <c r="E3988" i="7"/>
  <c r="E3989" i="7"/>
  <c r="E3990" i="7"/>
  <c r="E3991" i="7"/>
  <c r="E3992" i="7"/>
  <c r="E3993" i="7"/>
  <c r="E3994" i="7"/>
  <c r="E3995" i="7"/>
  <c r="E3996" i="7"/>
  <c r="E3997" i="7"/>
  <c r="E3998" i="7"/>
  <c r="E3999" i="7"/>
  <c r="E4000" i="7"/>
  <c r="E4001" i="7"/>
  <c r="E4002" i="7"/>
  <c r="E4003" i="7"/>
  <c r="E4004" i="7"/>
  <c r="E4005" i="7"/>
  <c r="E4006" i="7"/>
  <c r="E4007" i="7"/>
  <c r="E4008" i="7"/>
  <c r="E4009" i="7"/>
  <c r="E4010" i="7"/>
  <c r="E4011" i="7"/>
  <c r="E4012" i="7"/>
  <c r="E4013" i="7"/>
  <c r="E4014" i="7"/>
  <c r="E4015" i="7"/>
  <c r="E4016" i="7"/>
  <c r="E4017" i="7"/>
  <c r="E4018" i="7"/>
  <c r="E4019" i="7"/>
  <c r="E4020" i="7"/>
  <c r="E4021" i="7"/>
  <c r="E4022" i="7"/>
  <c r="E4023" i="7"/>
  <c r="E4024" i="7"/>
  <c r="E4025" i="7"/>
  <c r="E4026" i="7"/>
  <c r="E4027" i="7"/>
  <c r="E4028" i="7"/>
  <c r="E4029" i="7"/>
  <c r="E4030" i="7"/>
  <c r="E4031" i="7"/>
  <c r="E4032" i="7"/>
  <c r="E4033" i="7"/>
  <c r="E4034" i="7"/>
  <c r="E4035" i="7"/>
  <c r="E4036" i="7"/>
  <c r="E4037" i="7"/>
  <c r="E4038" i="7"/>
  <c r="E4039" i="7"/>
  <c r="E4040" i="7"/>
  <c r="E4041" i="7"/>
  <c r="E4042" i="7"/>
  <c r="E4043" i="7"/>
  <c r="E4044" i="7"/>
  <c r="E4045" i="7"/>
  <c r="E4046" i="7"/>
  <c r="E4047" i="7"/>
  <c r="E4048" i="7"/>
  <c r="E4049" i="7"/>
  <c r="E4050" i="7"/>
  <c r="E4051" i="7"/>
  <c r="E4052" i="7"/>
  <c r="E4053" i="7"/>
  <c r="E4054" i="7"/>
  <c r="E4055" i="7"/>
  <c r="E4056" i="7"/>
  <c r="E4057" i="7"/>
  <c r="E4058" i="7"/>
  <c r="E4059" i="7"/>
  <c r="E4060" i="7"/>
  <c r="E4061" i="7"/>
  <c r="E4062" i="7"/>
  <c r="E4063" i="7"/>
  <c r="E4064" i="7"/>
  <c r="E4065" i="7"/>
  <c r="E4066" i="7"/>
  <c r="E4067" i="7"/>
  <c r="E4068" i="7"/>
  <c r="E4069" i="7"/>
  <c r="E4070" i="7"/>
  <c r="E4071" i="7"/>
  <c r="E4072" i="7"/>
  <c r="E4073" i="7"/>
  <c r="E4074" i="7"/>
  <c r="E4075" i="7"/>
  <c r="E4076" i="7"/>
  <c r="E4077" i="7"/>
  <c r="E4078" i="7"/>
  <c r="E4079" i="7"/>
  <c r="E4080" i="7"/>
  <c r="E4081" i="7"/>
  <c r="E4082" i="7"/>
  <c r="E4083" i="7"/>
  <c r="E4084" i="7"/>
  <c r="E4085" i="7"/>
  <c r="E4086" i="7"/>
  <c r="E4087" i="7"/>
  <c r="E4088" i="7"/>
  <c r="E4089" i="7"/>
  <c r="E4090" i="7"/>
  <c r="E4091" i="7"/>
  <c r="E4092" i="7"/>
  <c r="E4093" i="7"/>
  <c r="E4094" i="7"/>
  <c r="E4095" i="7"/>
  <c r="E4096" i="7"/>
  <c r="E4097" i="7"/>
  <c r="E4098" i="7"/>
  <c r="E4099" i="7"/>
  <c r="E4100" i="7"/>
  <c r="E4101" i="7"/>
  <c r="E4102" i="7"/>
  <c r="E4103" i="7"/>
  <c r="E4104" i="7"/>
  <c r="E4105" i="7"/>
  <c r="E4106" i="7"/>
  <c r="E4107" i="7"/>
  <c r="E4108" i="7"/>
  <c r="E4109" i="7"/>
  <c r="E4110" i="7"/>
  <c r="E4111" i="7"/>
  <c r="E4112" i="7"/>
  <c r="E4113" i="7"/>
  <c r="E4114" i="7"/>
  <c r="E4115" i="7"/>
  <c r="E4116" i="7"/>
  <c r="E4117" i="7"/>
  <c r="E4118" i="7"/>
  <c r="E4119" i="7"/>
  <c r="E4120" i="7"/>
  <c r="E4121" i="7"/>
  <c r="E4122" i="7"/>
  <c r="E4123" i="7"/>
  <c r="E4124" i="7"/>
  <c r="E4125" i="7"/>
  <c r="E4126" i="7"/>
  <c r="E4127" i="7"/>
  <c r="E4128" i="7"/>
  <c r="E4129" i="7"/>
  <c r="E4130" i="7"/>
  <c r="E4131" i="7"/>
  <c r="E4132" i="7"/>
  <c r="E4133" i="7"/>
  <c r="E4134" i="7"/>
  <c r="E4135" i="7"/>
  <c r="E4136" i="7"/>
  <c r="E4137" i="7"/>
  <c r="E4138" i="7"/>
  <c r="E4139" i="7"/>
  <c r="E4140" i="7"/>
  <c r="E4141" i="7"/>
  <c r="E4142" i="7"/>
  <c r="E4143" i="7"/>
  <c r="E4144" i="7"/>
  <c r="E4145" i="7"/>
  <c r="E4146" i="7"/>
  <c r="E4147" i="7"/>
  <c r="E4148" i="7"/>
  <c r="E4149" i="7"/>
  <c r="E4150" i="7"/>
  <c r="E4151" i="7"/>
  <c r="E4152" i="7"/>
  <c r="E4153" i="7"/>
  <c r="E4154" i="7"/>
  <c r="E4155" i="7"/>
  <c r="E4156" i="7"/>
  <c r="E4157" i="7"/>
  <c r="E4158" i="7"/>
  <c r="E4159" i="7"/>
  <c r="E4160" i="7"/>
  <c r="E4161" i="7"/>
  <c r="E4162" i="7"/>
  <c r="E4163" i="7"/>
  <c r="E4164" i="7"/>
  <c r="E4165" i="7"/>
  <c r="E4166" i="7"/>
  <c r="E4167" i="7"/>
  <c r="E4168" i="7"/>
  <c r="E4169" i="7"/>
  <c r="E4170" i="7"/>
  <c r="E4171" i="7"/>
  <c r="E4172" i="7"/>
  <c r="E4173" i="7"/>
  <c r="E4174" i="7"/>
  <c r="E4175" i="7"/>
  <c r="E4176" i="7"/>
  <c r="E4177" i="7"/>
  <c r="E4178" i="7"/>
  <c r="E4179" i="7"/>
  <c r="E4180" i="7"/>
  <c r="E4181" i="7"/>
  <c r="E4182" i="7"/>
  <c r="E4183" i="7"/>
  <c r="E4184" i="7"/>
  <c r="E4185" i="7"/>
  <c r="E4186" i="7"/>
  <c r="E4187" i="7"/>
  <c r="E4188" i="7"/>
  <c r="E4189" i="7"/>
  <c r="E4190" i="7"/>
  <c r="E4191" i="7"/>
  <c r="E4192" i="7"/>
  <c r="E4193" i="7"/>
  <c r="E4194" i="7"/>
  <c r="E4195" i="7"/>
  <c r="E4196" i="7"/>
  <c r="E4197" i="7"/>
  <c r="E4198" i="7"/>
  <c r="E4199" i="7"/>
  <c r="E4200" i="7"/>
  <c r="E4201" i="7"/>
  <c r="E4202" i="7"/>
  <c r="E4203" i="7"/>
  <c r="E4204" i="7"/>
  <c r="E4205" i="7"/>
  <c r="E4206" i="7"/>
  <c r="E4207" i="7"/>
  <c r="E4208" i="7"/>
  <c r="E4209" i="7"/>
  <c r="E4210" i="7"/>
  <c r="E4211" i="7"/>
  <c r="E4212" i="7"/>
  <c r="E4213" i="7"/>
  <c r="E4214" i="7"/>
  <c r="E4215" i="7"/>
  <c r="E4216" i="7"/>
  <c r="E4217" i="7"/>
  <c r="E4218" i="7"/>
  <c r="E4219" i="7"/>
  <c r="E4220" i="7"/>
  <c r="E4221" i="7"/>
  <c r="E4222" i="7"/>
  <c r="E4223" i="7"/>
  <c r="E4224" i="7"/>
  <c r="E4225" i="7"/>
  <c r="E4226" i="7"/>
  <c r="E4227" i="7"/>
  <c r="E4228" i="7"/>
  <c r="E4229" i="7"/>
  <c r="E4230" i="7"/>
  <c r="E4231" i="7"/>
  <c r="E4232" i="7"/>
  <c r="E4233" i="7"/>
  <c r="E4234" i="7"/>
  <c r="E4235" i="7"/>
  <c r="E4236" i="7"/>
  <c r="E4237" i="7"/>
  <c r="E4238" i="7"/>
  <c r="E4239" i="7"/>
  <c r="E4240" i="7"/>
  <c r="E4241" i="7"/>
  <c r="E4242" i="7"/>
  <c r="E4243" i="7"/>
  <c r="E4244" i="7"/>
  <c r="E4245" i="7"/>
  <c r="E4246" i="7"/>
  <c r="E4247" i="7"/>
  <c r="E4248" i="7"/>
  <c r="E4249" i="7"/>
  <c r="E4250" i="7"/>
  <c r="E4251" i="7"/>
  <c r="E4252" i="7"/>
  <c r="E4253" i="7"/>
  <c r="E4254" i="7"/>
  <c r="E4255" i="7"/>
  <c r="E4256" i="7"/>
  <c r="E4257" i="7"/>
  <c r="E4258" i="7"/>
  <c r="E4259" i="7"/>
  <c r="E4260" i="7"/>
  <c r="E4261" i="7"/>
  <c r="E4262" i="7"/>
  <c r="E4263" i="7"/>
  <c r="E4264" i="7"/>
  <c r="E4265" i="7"/>
  <c r="E4266" i="7"/>
  <c r="E4267" i="7"/>
  <c r="E4268" i="7"/>
  <c r="E4269" i="7"/>
  <c r="E4270" i="7"/>
  <c r="E4271" i="7"/>
  <c r="E4272" i="7"/>
  <c r="E4273" i="7"/>
  <c r="E4274" i="7"/>
  <c r="E4275" i="7"/>
  <c r="E4276" i="7"/>
  <c r="E4277" i="7"/>
  <c r="E4278" i="7"/>
  <c r="E4279" i="7"/>
  <c r="E4280" i="7"/>
  <c r="E4281" i="7"/>
  <c r="E4282" i="7"/>
  <c r="E4283" i="7"/>
  <c r="E4284" i="7"/>
  <c r="E4285" i="7"/>
  <c r="E4286" i="7"/>
  <c r="E4287" i="7"/>
  <c r="E4288" i="7"/>
  <c r="E4289" i="7"/>
  <c r="E4290" i="7"/>
  <c r="E4291" i="7"/>
  <c r="E4292" i="7"/>
  <c r="E4293" i="7"/>
  <c r="E4294" i="7"/>
  <c r="E4295" i="7"/>
  <c r="E4296" i="7"/>
  <c r="E4297" i="7"/>
  <c r="E4298" i="7"/>
  <c r="E4299" i="7"/>
  <c r="E4300" i="7"/>
  <c r="E4301" i="7"/>
  <c r="E4302" i="7"/>
  <c r="E4303" i="7"/>
  <c r="E4304" i="7"/>
  <c r="E4305" i="7"/>
  <c r="E4306" i="7"/>
  <c r="E4307" i="7"/>
  <c r="E4308" i="7"/>
  <c r="E4309" i="7"/>
  <c r="E4310" i="7"/>
  <c r="E4311" i="7"/>
  <c r="E4312" i="7"/>
  <c r="E4313" i="7"/>
  <c r="E4314" i="7"/>
  <c r="E4315" i="7"/>
  <c r="E4316" i="7"/>
  <c r="E4317" i="7"/>
  <c r="E4318" i="7"/>
  <c r="E4319" i="7"/>
  <c r="E4320" i="7"/>
  <c r="E4321" i="7"/>
  <c r="E4322" i="7"/>
  <c r="E4323" i="7"/>
  <c r="E4324" i="7"/>
  <c r="E4325" i="7"/>
  <c r="E4326" i="7"/>
  <c r="E4327" i="7"/>
  <c r="E4328" i="7"/>
  <c r="E4329" i="7"/>
  <c r="E4330" i="7"/>
  <c r="E4331" i="7"/>
  <c r="E4332" i="7"/>
  <c r="E4333" i="7"/>
  <c r="E4334" i="7"/>
  <c r="E4335" i="7"/>
  <c r="E4336" i="7"/>
  <c r="E4337" i="7"/>
  <c r="E4338" i="7"/>
  <c r="E4339" i="7"/>
  <c r="E4340" i="7"/>
  <c r="E4341" i="7"/>
  <c r="E4342" i="7"/>
  <c r="E4343" i="7"/>
  <c r="E4344" i="7"/>
  <c r="E4345" i="7"/>
  <c r="E4346" i="7"/>
  <c r="E4347" i="7"/>
  <c r="E4348" i="7"/>
  <c r="E4349" i="7"/>
  <c r="E4350" i="7"/>
  <c r="E4351" i="7"/>
  <c r="E4352" i="7"/>
  <c r="E4353" i="7"/>
  <c r="E4354" i="7"/>
  <c r="E4355" i="7"/>
  <c r="E4356" i="7"/>
  <c r="E4357" i="7"/>
  <c r="E4358" i="7"/>
  <c r="E4359" i="7"/>
  <c r="E4360" i="7"/>
  <c r="E4361" i="7"/>
  <c r="E4362" i="7"/>
  <c r="E4363" i="7"/>
  <c r="E4364" i="7"/>
  <c r="E4365" i="7"/>
  <c r="E4366" i="7"/>
  <c r="E4367" i="7"/>
  <c r="E4368" i="7"/>
  <c r="E4369" i="7"/>
  <c r="E4370" i="7"/>
  <c r="E4371" i="7"/>
  <c r="E4372" i="7"/>
  <c r="E4373" i="7"/>
  <c r="E4374" i="7"/>
  <c r="E4375" i="7"/>
  <c r="E4376" i="7"/>
  <c r="E4377" i="7"/>
  <c r="E4378" i="7"/>
  <c r="E4379" i="7"/>
  <c r="E4380" i="7"/>
  <c r="E4381" i="7"/>
  <c r="E4382" i="7"/>
  <c r="E4383" i="7"/>
  <c r="E4384" i="7"/>
  <c r="E4385" i="7"/>
  <c r="E4386" i="7"/>
  <c r="E4387" i="7"/>
  <c r="E4388" i="7"/>
  <c r="E4389" i="7"/>
  <c r="E4390" i="7"/>
  <c r="E4391" i="7"/>
  <c r="E4392" i="7"/>
  <c r="E4393" i="7"/>
  <c r="E4394" i="7"/>
  <c r="E4395" i="7"/>
  <c r="E4396" i="7"/>
  <c r="E4397" i="7"/>
  <c r="E4398" i="7"/>
  <c r="E4399" i="7"/>
  <c r="E4400" i="7"/>
  <c r="E4401" i="7"/>
  <c r="E4402" i="7"/>
  <c r="E4403" i="7"/>
  <c r="E4404" i="7"/>
  <c r="E4405" i="7"/>
  <c r="E4406" i="7"/>
  <c r="E4407" i="7"/>
  <c r="E4408" i="7"/>
  <c r="E4409" i="7"/>
  <c r="E4410" i="7"/>
  <c r="E4411" i="7"/>
  <c r="E4412" i="7"/>
  <c r="E4413" i="7"/>
  <c r="E4414" i="7"/>
  <c r="E4415" i="7"/>
  <c r="E4416" i="7"/>
  <c r="E4417" i="7"/>
  <c r="E4418" i="7"/>
  <c r="E4419" i="7"/>
  <c r="E4420" i="7"/>
  <c r="E4421" i="7"/>
  <c r="E4422" i="7"/>
  <c r="E4423" i="7"/>
  <c r="E4424" i="7"/>
  <c r="E4425" i="7"/>
  <c r="E4426" i="7"/>
  <c r="E4427" i="7"/>
  <c r="E4428" i="7"/>
  <c r="E4429" i="7"/>
  <c r="E4430" i="7"/>
  <c r="E4431" i="7"/>
  <c r="E4432" i="7"/>
  <c r="E4433" i="7"/>
  <c r="E4434" i="7"/>
  <c r="E4435" i="7"/>
  <c r="E4436" i="7"/>
  <c r="E4437" i="7"/>
  <c r="E4438" i="7"/>
  <c r="E4439" i="7"/>
  <c r="E4440" i="7"/>
  <c r="E4441" i="7"/>
  <c r="E4442" i="7"/>
  <c r="E4443" i="7"/>
  <c r="E4444" i="7"/>
  <c r="E4445" i="7"/>
  <c r="E4446" i="7"/>
  <c r="E4447" i="7"/>
  <c r="E4448" i="7"/>
  <c r="E4449" i="7"/>
  <c r="E4450" i="7"/>
  <c r="E4451" i="7"/>
  <c r="E4452" i="7"/>
  <c r="E4453" i="7"/>
  <c r="E4454" i="7"/>
  <c r="E4455" i="7"/>
  <c r="E4456" i="7"/>
  <c r="E4457" i="7"/>
  <c r="E4458" i="7"/>
  <c r="E4459" i="7"/>
  <c r="E4460" i="7"/>
  <c r="E4461" i="7"/>
  <c r="E4462" i="7"/>
  <c r="E4463" i="7"/>
  <c r="E4464" i="7"/>
  <c r="E4465" i="7"/>
  <c r="E4466" i="7"/>
  <c r="E4467" i="7"/>
  <c r="E4468" i="7"/>
  <c r="E4469" i="7"/>
  <c r="E4470" i="7"/>
  <c r="E4471" i="7"/>
  <c r="E4472" i="7"/>
  <c r="E4473" i="7"/>
  <c r="E4474" i="7"/>
  <c r="E4475" i="7"/>
  <c r="E4476" i="7"/>
  <c r="E4477" i="7"/>
  <c r="E4478" i="7"/>
  <c r="E4479" i="7"/>
  <c r="E4480" i="7"/>
  <c r="E4481" i="7"/>
  <c r="E4482" i="7"/>
  <c r="E4483" i="7"/>
  <c r="E4484" i="7"/>
  <c r="E4485" i="7"/>
  <c r="E4486" i="7"/>
  <c r="E4487" i="7"/>
  <c r="E4488" i="7"/>
  <c r="E4489" i="7"/>
  <c r="E4490" i="7"/>
  <c r="E4491" i="7"/>
  <c r="E4492" i="7"/>
  <c r="E4493" i="7"/>
  <c r="E4494" i="7"/>
  <c r="E4495" i="7"/>
  <c r="E4496" i="7"/>
  <c r="E4497" i="7"/>
  <c r="E4498" i="7"/>
  <c r="E4499" i="7"/>
  <c r="E4500" i="7"/>
  <c r="E4501" i="7"/>
  <c r="E4502" i="7"/>
  <c r="E4503" i="7"/>
  <c r="E4504" i="7"/>
  <c r="E4505" i="7"/>
  <c r="E4506" i="7"/>
  <c r="E4507" i="7"/>
  <c r="E4508" i="7"/>
  <c r="E4509" i="7"/>
  <c r="E4510" i="7"/>
  <c r="E4511" i="7"/>
  <c r="E4512" i="7"/>
  <c r="E4513" i="7"/>
  <c r="E4514" i="7"/>
  <c r="E4515" i="7"/>
  <c r="E4516" i="7"/>
  <c r="E4517" i="7"/>
  <c r="E4518" i="7"/>
  <c r="E4519" i="7"/>
  <c r="E4520" i="7"/>
  <c r="E4521" i="7"/>
  <c r="E4522" i="7"/>
  <c r="E4523" i="7"/>
  <c r="E4524" i="7"/>
  <c r="E4525" i="7"/>
  <c r="E4526" i="7"/>
  <c r="E4527" i="7"/>
  <c r="E4528" i="7"/>
  <c r="E4529" i="7"/>
  <c r="E4530" i="7"/>
  <c r="E4531" i="7"/>
  <c r="E4532" i="7"/>
  <c r="E4533" i="7"/>
  <c r="E4534" i="7"/>
  <c r="E4535" i="7"/>
  <c r="E4536" i="7"/>
  <c r="E4537" i="7"/>
  <c r="E4538" i="7"/>
  <c r="E4539" i="7"/>
  <c r="E4540" i="7"/>
  <c r="E4541" i="7"/>
  <c r="E4542" i="7"/>
  <c r="E4543" i="7"/>
  <c r="E4544" i="7"/>
  <c r="E4545" i="7"/>
  <c r="E4546" i="7"/>
  <c r="E4547" i="7"/>
  <c r="E4548" i="7"/>
  <c r="E4549" i="7"/>
  <c r="E4550" i="7"/>
  <c r="E4551" i="7"/>
  <c r="E4552" i="7"/>
  <c r="E4553" i="7"/>
  <c r="E4554" i="7"/>
  <c r="E4555" i="7"/>
  <c r="E4556" i="7"/>
  <c r="E4557" i="7"/>
  <c r="E4558" i="7"/>
  <c r="E4559" i="7"/>
  <c r="E4560" i="7"/>
  <c r="E4561" i="7"/>
  <c r="E4562" i="7"/>
  <c r="E4563" i="7"/>
  <c r="E4564" i="7"/>
  <c r="E4565" i="7"/>
  <c r="E4566" i="7"/>
  <c r="E4567" i="7"/>
  <c r="E4568" i="7"/>
  <c r="E4569" i="7"/>
  <c r="E4570" i="7"/>
  <c r="E4571" i="7"/>
  <c r="E4572" i="7"/>
  <c r="E4573" i="7"/>
  <c r="E4574" i="7"/>
  <c r="E4575" i="7"/>
  <c r="E4576" i="7"/>
  <c r="E4577" i="7"/>
  <c r="E4578" i="7"/>
  <c r="E4579" i="7"/>
  <c r="E4580" i="7"/>
  <c r="E4581" i="7"/>
  <c r="E4582" i="7"/>
  <c r="E4583" i="7"/>
  <c r="E4584" i="7"/>
  <c r="E4585" i="7"/>
  <c r="E4586" i="7"/>
  <c r="E4587" i="7"/>
  <c r="E4588" i="7"/>
  <c r="E4589" i="7"/>
  <c r="E4590" i="7"/>
  <c r="E4591" i="7"/>
  <c r="E4592" i="7"/>
  <c r="E4593" i="7"/>
  <c r="E4594" i="7"/>
  <c r="E4595" i="7"/>
  <c r="E4596" i="7"/>
  <c r="E4597" i="7"/>
  <c r="E4598" i="7"/>
  <c r="E4599" i="7"/>
  <c r="E4600" i="7"/>
  <c r="E4601" i="7"/>
  <c r="E4602" i="7"/>
  <c r="E4603" i="7"/>
  <c r="E4604" i="7"/>
  <c r="E4605" i="7"/>
  <c r="E4606" i="7"/>
  <c r="E4607" i="7"/>
  <c r="E4608" i="7"/>
  <c r="E4609" i="7"/>
  <c r="E4610" i="7"/>
  <c r="E4611" i="7"/>
  <c r="E4612" i="7"/>
  <c r="E4613" i="7"/>
  <c r="E4614" i="7"/>
  <c r="E4615" i="7"/>
  <c r="E4616" i="7"/>
  <c r="E4617" i="7"/>
  <c r="E4618" i="7"/>
  <c r="E4619" i="7"/>
  <c r="E4620" i="7"/>
  <c r="E4621" i="7"/>
  <c r="E4622" i="7"/>
  <c r="E4623" i="7"/>
  <c r="E4624" i="7"/>
  <c r="E4625" i="7"/>
  <c r="E4626" i="7"/>
  <c r="E4627" i="7"/>
  <c r="E4628" i="7"/>
  <c r="E4629" i="7"/>
  <c r="E4630" i="7"/>
  <c r="E4631" i="7"/>
  <c r="E4632" i="7"/>
  <c r="E4633" i="7"/>
  <c r="E4634" i="7"/>
  <c r="E4635" i="7"/>
  <c r="E4636" i="7"/>
  <c r="E4637" i="7"/>
  <c r="E4638" i="7"/>
  <c r="E4639" i="7"/>
  <c r="E4640" i="7"/>
  <c r="E4641" i="7"/>
  <c r="E4642" i="7"/>
  <c r="E4643" i="7"/>
  <c r="E4644" i="7"/>
  <c r="E4645" i="7"/>
  <c r="E4646" i="7"/>
  <c r="E4647" i="7"/>
  <c r="E4648" i="7"/>
  <c r="E4649" i="7"/>
  <c r="E4650" i="7"/>
  <c r="E4651" i="7"/>
  <c r="E4652" i="7"/>
  <c r="E4653" i="7"/>
  <c r="E4654" i="7"/>
  <c r="E4655" i="7"/>
  <c r="E4656" i="7"/>
  <c r="E4657" i="7"/>
  <c r="E4658" i="7"/>
  <c r="E4659" i="7"/>
  <c r="E4660" i="7"/>
  <c r="E4661" i="7"/>
  <c r="E4662" i="7"/>
  <c r="E4663" i="7"/>
  <c r="E4664" i="7"/>
  <c r="E4665" i="7"/>
  <c r="E4666" i="7"/>
  <c r="E4667" i="7"/>
  <c r="E4668" i="7"/>
  <c r="E4669" i="7"/>
  <c r="E4670" i="7"/>
  <c r="E4671" i="7"/>
  <c r="E4672" i="7"/>
  <c r="E4673" i="7"/>
  <c r="E4674" i="7"/>
  <c r="E4675" i="7"/>
  <c r="E4676" i="7"/>
  <c r="E4677" i="7"/>
  <c r="E4678" i="7"/>
  <c r="E4679" i="7"/>
  <c r="E4680" i="7"/>
  <c r="E4681" i="7"/>
  <c r="E4682" i="7"/>
  <c r="E4683" i="7"/>
  <c r="E4684" i="7"/>
  <c r="E4685" i="7"/>
  <c r="E4686" i="7"/>
  <c r="E4687" i="7"/>
  <c r="E4688" i="7"/>
  <c r="E4689" i="7"/>
  <c r="E4690" i="7"/>
  <c r="E4691" i="7"/>
  <c r="E4692" i="7"/>
  <c r="E4693" i="7"/>
  <c r="E4694" i="7"/>
  <c r="E4695" i="7"/>
  <c r="E4696" i="7"/>
  <c r="E4697" i="7"/>
  <c r="E4698" i="7"/>
  <c r="E4699" i="7"/>
  <c r="E4700" i="7"/>
  <c r="E4701" i="7"/>
  <c r="E4702" i="7"/>
  <c r="E4703" i="7"/>
  <c r="E4704" i="7"/>
  <c r="E4705" i="7"/>
  <c r="E4706" i="7"/>
  <c r="E4707" i="7"/>
  <c r="E4708" i="7"/>
  <c r="E4709" i="7"/>
  <c r="E4710" i="7"/>
  <c r="E4711" i="7"/>
  <c r="E4712" i="7"/>
  <c r="E4713" i="7"/>
  <c r="E4714" i="7"/>
  <c r="E4715" i="7"/>
  <c r="E4716" i="7"/>
  <c r="E4717" i="7"/>
  <c r="E4718" i="7"/>
  <c r="E4719" i="7"/>
  <c r="E4720" i="7"/>
  <c r="E4721" i="7"/>
  <c r="E4722" i="7"/>
  <c r="E4723" i="7"/>
  <c r="E4724" i="7"/>
  <c r="E4725" i="7"/>
  <c r="E4726" i="7"/>
  <c r="E4727" i="7"/>
  <c r="E4728" i="7"/>
  <c r="E4729" i="7"/>
  <c r="E4730" i="7"/>
  <c r="E4731" i="7"/>
  <c r="E4732" i="7"/>
  <c r="E4733" i="7"/>
  <c r="E4734" i="7"/>
  <c r="E4735" i="7"/>
  <c r="E4736" i="7"/>
  <c r="E4737" i="7"/>
  <c r="E4738" i="7"/>
  <c r="E4739" i="7"/>
  <c r="E4740" i="7"/>
  <c r="E4741" i="7"/>
  <c r="E4742" i="7"/>
  <c r="E4743" i="7"/>
  <c r="E4744" i="7"/>
  <c r="E4745" i="7"/>
  <c r="E4746" i="7"/>
  <c r="E4747" i="7"/>
  <c r="E4748" i="7"/>
  <c r="E4749" i="7"/>
  <c r="E4750" i="7"/>
  <c r="E4751" i="7"/>
  <c r="E4752" i="7"/>
  <c r="E4753" i="7"/>
  <c r="E4754" i="7"/>
  <c r="E4755" i="7"/>
  <c r="E4756" i="7"/>
  <c r="E4757" i="7"/>
  <c r="E4758" i="7"/>
  <c r="E4759" i="7"/>
  <c r="E4760" i="7"/>
  <c r="E4761" i="7"/>
  <c r="E4762" i="7"/>
  <c r="E4763" i="7"/>
  <c r="E4764" i="7"/>
  <c r="E4765" i="7"/>
  <c r="E4766" i="7"/>
  <c r="E4767" i="7"/>
  <c r="E4768" i="7"/>
  <c r="E4769" i="7"/>
  <c r="E4770" i="7"/>
  <c r="E4771" i="7"/>
  <c r="E4772" i="7"/>
  <c r="E4773" i="7"/>
  <c r="E4774" i="7"/>
  <c r="E4775" i="7"/>
  <c r="E4776" i="7"/>
  <c r="E4777" i="7"/>
  <c r="E4778" i="7"/>
  <c r="E4779" i="7"/>
  <c r="E4780" i="7"/>
  <c r="E4781" i="7"/>
  <c r="E4782" i="7"/>
  <c r="E4783" i="7"/>
  <c r="E4784" i="7"/>
  <c r="E4785" i="7"/>
  <c r="E4786" i="7"/>
  <c r="E4787" i="7"/>
  <c r="E4788" i="7"/>
  <c r="E4789" i="7"/>
  <c r="E4790" i="7"/>
  <c r="E4791" i="7"/>
  <c r="E4792" i="7"/>
  <c r="E4793" i="7"/>
  <c r="E4794" i="7"/>
  <c r="E4795" i="7"/>
  <c r="E4796" i="7"/>
  <c r="E4797" i="7"/>
  <c r="E4798" i="7"/>
  <c r="E4799" i="7"/>
  <c r="E4800" i="7"/>
  <c r="E4801" i="7"/>
  <c r="E4802" i="7"/>
  <c r="E4803" i="7"/>
  <c r="E4804" i="7"/>
  <c r="E4805" i="7"/>
  <c r="E4806" i="7"/>
  <c r="E4807" i="7"/>
  <c r="E4808" i="7"/>
  <c r="E4809" i="7"/>
  <c r="E4810" i="7"/>
  <c r="E4811" i="7"/>
  <c r="E4812" i="7"/>
  <c r="E4813" i="7"/>
  <c r="E4814" i="7"/>
  <c r="E4815" i="7"/>
  <c r="E4816" i="7"/>
  <c r="E4817" i="7"/>
  <c r="E4818" i="7"/>
  <c r="E4819" i="7"/>
  <c r="E4820" i="7"/>
  <c r="E4821" i="7"/>
  <c r="E4822" i="7"/>
  <c r="E4823" i="7"/>
  <c r="E4824" i="7"/>
  <c r="E4825" i="7"/>
  <c r="E4826" i="7"/>
  <c r="E4827" i="7"/>
  <c r="E4828" i="7"/>
  <c r="E4829" i="7"/>
  <c r="E4830" i="7"/>
  <c r="E4831" i="7"/>
  <c r="E4832" i="7"/>
  <c r="E4833" i="7"/>
  <c r="E4834" i="7"/>
  <c r="E4835" i="7"/>
  <c r="E4836" i="7"/>
  <c r="E4837" i="7"/>
  <c r="E4838" i="7"/>
  <c r="E4839" i="7"/>
  <c r="E4840" i="7"/>
  <c r="E4841" i="7"/>
  <c r="E4842" i="7"/>
  <c r="E4843" i="7"/>
  <c r="E4844" i="7"/>
  <c r="E4845" i="7"/>
  <c r="E4846" i="7"/>
  <c r="E4847" i="7"/>
  <c r="E4848" i="7"/>
  <c r="E4849" i="7"/>
  <c r="E4850" i="7"/>
  <c r="E4851" i="7"/>
  <c r="E4852" i="7"/>
  <c r="E4853" i="7"/>
  <c r="E4854" i="7"/>
  <c r="E4855" i="7"/>
  <c r="E4856" i="7"/>
  <c r="E4857" i="7"/>
  <c r="E4858" i="7"/>
  <c r="E4859" i="7"/>
  <c r="E4860" i="7"/>
  <c r="E4861" i="7"/>
  <c r="E4862" i="7"/>
  <c r="E4863" i="7"/>
  <c r="E4864" i="7"/>
  <c r="E4865" i="7"/>
  <c r="E4866" i="7"/>
  <c r="E4867" i="7"/>
  <c r="E4868" i="7"/>
  <c r="E4869" i="7"/>
  <c r="E4870" i="7"/>
  <c r="E4871" i="7"/>
  <c r="E4872" i="7"/>
  <c r="E4873" i="7"/>
  <c r="E4874" i="7"/>
  <c r="E4875" i="7"/>
  <c r="E4876" i="7"/>
  <c r="E4877" i="7"/>
  <c r="E4878" i="7"/>
  <c r="E4879" i="7"/>
  <c r="E4880" i="7"/>
  <c r="E4881" i="7"/>
  <c r="E4882" i="7"/>
  <c r="E4883" i="7"/>
  <c r="E4884" i="7"/>
  <c r="E4885" i="7"/>
  <c r="E4886" i="7"/>
  <c r="E4887" i="7"/>
  <c r="E4888" i="7"/>
  <c r="E4889" i="7"/>
  <c r="E4890" i="7"/>
  <c r="E4891" i="7"/>
  <c r="E4892" i="7"/>
  <c r="E4893" i="7"/>
  <c r="E4894" i="7"/>
  <c r="E4895" i="7"/>
  <c r="E4896" i="7"/>
  <c r="E4897" i="7"/>
  <c r="E4898" i="7"/>
  <c r="E4899" i="7"/>
  <c r="E4900" i="7"/>
  <c r="E4901" i="7"/>
  <c r="E4902" i="7"/>
  <c r="E4903" i="7"/>
  <c r="E4904" i="7"/>
  <c r="E4905" i="7"/>
  <c r="E4906" i="7"/>
  <c r="E4907" i="7"/>
  <c r="E4908" i="7"/>
  <c r="E4909" i="7"/>
  <c r="E4910" i="7"/>
  <c r="E4911" i="7"/>
  <c r="E4912" i="7"/>
  <c r="E4913" i="7"/>
  <c r="E4914" i="7"/>
  <c r="E4915" i="7"/>
  <c r="E4916" i="7"/>
  <c r="E4917" i="7"/>
  <c r="E4918" i="7"/>
  <c r="E4919" i="7"/>
  <c r="E4920" i="7"/>
  <c r="E4921" i="7"/>
  <c r="E4922" i="7"/>
  <c r="E4923" i="7"/>
  <c r="E4924" i="7"/>
  <c r="E4925" i="7"/>
  <c r="E4926" i="7"/>
  <c r="E4927" i="7"/>
  <c r="E4928" i="7"/>
  <c r="E4929" i="7"/>
  <c r="E4930" i="7"/>
  <c r="E4931" i="7"/>
  <c r="E4932" i="7"/>
  <c r="E4933" i="7"/>
  <c r="E4934" i="7"/>
  <c r="E4935" i="7"/>
  <c r="E4936" i="7"/>
  <c r="E4937" i="7"/>
  <c r="E4938" i="7"/>
  <c r="E4939" i="7"/>
  <c r="E4940" i="7"/>
  <c r="E4941" i="7"/>
  <c r="E4942" i="7"/>
  <c r="E4943" i="7"/>
  <c r="E4944" i="7"/>
  <c r="E4945" i="7"/>
  <c r="E4946" i="7"/>
  <c r="E4947" i="7"/>
  <c r="E4948" i="7"/>
  <c r="E4949" i="7"/>
  <c r="E4950" i="7"/>
  <c r="E4951" i="7"/>
  <c r="E4952" i="7"/>
  <c r="E4953" i="7"/>
  <c r="E4954" i="7"/>
  <c r="E4955" i="7"/>
  <c r="E4956" i="7"/>
  <c r="E4957" i="7"/>
  <c r="E4958" i="7"/>
  <c r="E4959" i="7"/>
  <c r="E4960" i="7"/>
  <c r="E4961" i="7"/>
  <c r="E4962" i="7"/>
  <c r="E4963" i="7"/>
  <c r="E4964" i="7"/>
  <c r="E4965" i="7"/>
  <c r="E4966" i="7"/>
  <c r="E4967" i="7"/>
  <c r="E4968" i="7"/>
  <c r="E4969" i="7"/>
  <c r="E4970" i="7"/>
  <c r="E4971" i="7"/>
  <c r="E4972" i="7"/>
  <c r="E4973" i="7"/>
  <c r="E4974" i="7"/>
  <c r="E4975" i="7"/>
  <c r="E4976" i="7"/>
  <c r="E4977" i="7"/>
  <c r="E4978" i="7"/>
  <c r="E4979" i="7"/>
  <c r="E4980" i="7"/>
  <c r="E4981" i="7"/>
  <c r="E4982" i="7"/>
  <c r="E4983" i="7"/>
  <c r="E4984" i="7"/>
  <c r="E4985" i="7"/>
  <c r="E4986" i="7"/>
  <c r="E4987" i="7"/>
  <c r="E4988" i="7"/>
  <c r="E4989" i="7"/>
  <c r="E4990" i="7"/>
  <c r="E4991" i="7"/>
  <c r="E4992" i="7"/>
  <c r="E4993" i="7"/>
  <c r="E4994" i="7"/>
  <c r="E4995" i="7"/>
  <c r="E4996" i="7"/>
  <c r="E4997" i="7"/>
  <c r="E4998" i="7"/>
  <c r="E4999" i="7"/>
  <c r="E5000" i="7"/>
  <c r="E5001" i="7"/>
  <c r="E5002" i="7"/>
  <c r="E5003" i="7"/>
  <c r="E5004" i="7"/>
  <c r="E5005" i="7"/>
  <c r="E5006" i="7"/>
  <c r="E5007" i="7"/>
  <c r="E5008" i="7"/>
  <c r="E5009" i="7"/>
  <c r="E5010" i="7"/>
  <c r="E5011" i="7"/>
  <c r="E5012" i="7"/>
  <c r="E5013" i="7"/>
  <c r="E5014" i="7"/>
  <c r="E5015" i="7"/>
  <c r="E5016" i="7"/>
  <c r="E5017" i="7"/>
  <c r="E5018" i="7"/>
  <c r="E5019" i="7"/>
  <c r="E5020" i="7"/>
  <c r="E5021" i="7"/>
  <c r="E5022" i="7"/>
  <c r="E5023" i="7"/>
  <c r="E5024" i="7"/>
  <c r="E5025" i="7"/>
  <c r="E5026" i="7"/>
  <c r="E5027" i="7"/>
  <c r="E5028" i="7"/>
  <c r="E5029" i="7"/>
  <c r="E5030" i="7"/>
  <c r="E5031" i="7"/>
  <c r="E5032" i="7"/>
  <c r="E5033" i="7"/>
  <c r="E5034" i="7"/>
  <c r="E5035" i="7"/>
  <c r="E5036" i="7"/>
  <c r="E5037" i="7"/>
  <c r="E5038" i="7"/>
  <c r="E5039" i="7"/>
  <c r="E5040" i="7"/>
  <c r="E5041" i="7"/>
  <c r="E5042" i="7"/>
  <c r="E5043" i="7"/>
  <c r="E5044" i="7"/>
  <c r="E5045" i="7"/>
  <c r="E5046" i="7"/>
  <c r="E5047" i="7"/>
  <c r="E5048" i="7"/>
  <c r="E5049" i="7"/>
  <c r="E5050" i="7"/>
  <c r="E5051" i="7"/>
  <c r="E5052" i="7"/>
  <c r="E5053" i="7"/>
  <c r="E5054" i="7"/>
  <c r="E5055" i="7"/>
  <c r="E5056" i="7"/>
  <c r="E5057" i="7"/>
  <c r="E5058" i="7"/>
  <c r="E5059" i="7"/>
  <c r="E5060" i="7"/>
  <c r="E5061" i="7"/>
  <c r="E5062" i="7"/>
  <c r="E5063" i="7"/>
  <c r="E5064" i="7"/>
  <c r="E5065" i="7"/>
  <c r="E5066" i="7"/>
  <c r="E5067" i="7"/>
  <c r="E5068" i="7"/>
  <c r="E5069" i="7"/>
  <c r="E5070" i="7"/>
  <c r="E5071" i="7"/>
  <c r="E5072" i="7"/>
  <c r="E5073" i="7"/>
  <c r="E5074" i="7"/>
  <c r="E5075" i="7"/>
  <c r="E5076" i="7"/>
  <c r="E5077" i="7"/>
  <c r="E5078" i="7"/>
  <c r="E5079" i="7"/>
  <c r="E5080" i="7"/>
  <c r="E5081" i="7"/>
  <c r="E5082" i="7"/>
  <c r="E5083" i="7"/>
  <c r="E5084" i="7"/>
  <c r="E5085" i="7"/>
  <c r="E5086" i="7"/>
  <c r="E5087" i="7"/>
  <c r="E5088" i="7"/>
  <c r="E5089" i="7"/>
  <c r="E5090" i="7"/>
  <c r="E5091" i="7"/>
  <c r="E5092" i="7"/>
  <c r="E5093" i="7"/>
  <c r="E5094" i="7"/>
  <c r="E5095" i="7"/>
  <c r="E5096" i="7"/>
  <c r="E5097" i="7"/>
  <c r="E5098" i="7"/>
  <c r="E5099" i="7"/>
  <c r="E5100" i="7"/>
  <c r="E5101" i="7"/>
  <c r="E5102" i="7"/>
  <c r="E5103" i="7"/>
  <c r="E5104" i="7"/>
  <c r="E5105" i="7"/>
  <c r="E5106" i="7"/>
  <c r="E5107" i="7"/>
  <c r="E5108" i="7"/>
  <c r="E5109" i="7"/>
  <c r="E5110" i="7"/>
  <c r="E5111" i="7"/>
  <c r="E5112" i="7"/>
  <c r="E5113" i="7"/>
  <c r="E5114" i="7"/>
  <c r="E5115" i="7"/>
  <c r="E5116" i="7"/>
  <c r="E5117" i="7"/>
  <c r="E5118" i="7"/>
  <c r="E5119" i="7"/>
  <c r="E5120" i="7"/>
  <c r="E5121" i="7"/>
  <c r="E5122" i="7"/>
  <c r="E5123" i="7"/>
  <c r="E5124" i="7"/>
  <c r="E5125" i="7"/>
  <c r="E5126" i="7"/>
  <c r="E5127" i="7"/>
  <c r="E5128" i="7"/>
  <c r="E5129" i="7"/>
  <c r="E5130" i="7"/>
  <c r="E5131" i="7"/>
  <c r="E5132" i="7"/>
  <c r="E5133" i="7"/>
  <c r="E5134" i="7"/>
  <c r="E5135" i="7"/>
  <c r="E5136" i="7"/>
  <c r="E5137" i="7"/>
  <c r="E5138" i="7"/>
  <c r="E5139" i="7"/>
  <c r="E5140" i="7"/>
  <c r="E5141" i="7"/>
  <c r="E5142" i="7"/>
  <c r="E5143" i="7"/>
  <c r="E5144" i="7"/>
  <c r="E5145" i="7"/>
  <c r="E5146" i="7"/>
  <c r="E5147" i="7"/>
  <c r="E5148" i="7"/>
  <c r="E5149" i="7"/>
  <c r="E5150" i="7"/>
  <c r="E5151" i="7"/>
  <c r="E5152" i="7"/>
  <c r="E5153" i="7"/>
  <c r="E5154" i="7"/>
  <c r="E5155" i="7"/>
  <c r="E5156" i="7"/>
  <c r="E5157" i="7"/>
  <c r="E5158" i="7"/>
  <c r="E5159" i="7"/>
  <c r="E5160" i="7"/>
  <c r="E5161" i="7"/>
  <c r="E5162" i="7"/>
  <c r="E5163" i="7"/>
  <c r="E5164" i="7"/>
  <c r="E5165" i="7"/>
  <c r="E5166" i="7"/>
  <c r="E5167" i="7"/>
  <c r="E5168" i="7"/>
  <c r="E5169" i="7"/>
  <c r="E5170" i="7"/>
  <c r="E5171" i="7"/>
  <c r="E5172" i="7"/>
  <c r="E5173" i="7"/>
  <c r="E5174" i="7"/>
  <c r="E5175" i="7"/>
  <c r="E5176" i="7"/>
  <c r="E5177" i="7"/>
  <c r="E5178" i="7"/>
  <c r="E5179" i="7"/>
  <c r="E5180" i="7"/>
  <c r="E5181" i="7"/>
  <c r="E5182" i="7"/>
  <c r="E5183" i="7"/>
  <c r="E5184" i="7"/>
  <c r="E5185" i="7"/>
  <c r="E5186" i="7"/>
  <c r="E5187" i="7"/>
  <c r="E5188" i="7"/>
  <c r="E5189" i="7"/>
  <c r="E5190" i="7"/>
  <c r="E5191" i="7"/>
  <c r="E5192" i="7"/>
  <c r="E5193" i="7"/>
  <c r="E5194" i="7"/>
  <c r="E5195" i="7"/>
  <c r="E5196" i="7"/>
  <c r="E5197" i="7"/>
  <c r="E5198" i="7"/>
  <c r="E5199" i="7"/>
  <c r="E5200" i="7"/>
  <c r="E5201" i="7"/>
  <c r="E5202" i="7"/>
  <c r="E5203" i="7"/>
  <c r="E5204" i="7"/>
  <c r="E5205" i="7"/>
  <c r="E5206" i="7"/>
  <c r="E5207" i="7"/>
  <c r="E5208" i="7"/>
  <c r="E5209" i="7"/>
  <c r="E5210" i="7"/>
  <c r="E5211" i="7"/>
  <c r="E5212" i="7"/>
  <c r="E5213" i="7"/>
  <c r="E5214" i="7"/>
  <c r="E5215" i="7"/>
  <c r="E5216" i="7"/>
  <c r="E5217" i="7"/>
  <c r="E5218" i="7"/>
  <c r="E5219" i="7"/>
  <c r="E5220" i="7"/>
  <c r="E5221" i="7"/>
  <c r="E5222" i="7"/>
  <c r="E5223" i="7"/>
  <c r="E5224" i="7"/>
  <c r="E5225" i="7"/>
  <c r="E5226" i="7"/>
  <c r="E5227" i="7"/>
  <c r="E5228" i="7"/>
  <c r="E5229" i="7"/>
  <c r="E5230" i="7"/>
  <c r="E5231" i="7"/>
  <c r="E5232" i="7"/>
  <c r="E5233" i="7"/>
  <c r="E5234" i="7"/>
  <c r="E5235" i="7"/>
  <c r="E5236" i="7"/>
  <c r="E5237" i="7"/>
  <c r="E5238" i="7"/>
  <c r="E5239" i="7"/>
  <c r="E5240" i="7"/>
  <c r="E5241" i="7"/>
  <c r="E5242" i="7"/>
  <c r="E5243" i="7"/>
  <c r="E5244" i="7"/>
  <c r="E5245" i="7"/>
  <c r="E5246" i="7"/>
  <c r="E5247" i="7"/>
  <c r="E5248" i="7"/>
  <c r="E5249" i="7"/>
  <c r="E5250" i="7"/>
  <c r="E5251" i="7"/>
  <c r="E5252" i="7"/>
  <c r="E5253" i="7"/>
  <c r="E5254" i="7"/>
  <c r="E5255" i="7"/>
  <c r="E5256" i="7"/>
  <c r="E5257" i="7"/>
  <c r="E5258" i="7"/>
  <c r="E5259" i="7"/>
  <c r="E5260" i="7"/>
  <c r="E5261" i="7"/>
  <c r="E5262" i="7"/>
  <c r="E5263" i="7"/>
  <c r="E5264" i="7"/>
  <c r="E5265" i="7"/>
  <c r="E5266" i="7"/>
  <c r="E5267" i="7"/>
  <c r="E5268" i="7"/>
  <c r="E5269" i="7"/>
  <c r="E5270" i="7"/>
  <c r="E5271" i="7"/>
  <c r="E5272" i="7"/>
  <c r="E5273" i="7"/>
  <c r="E5274" i="7"/>
  <c r="E5275" i="7"/>
  <c r="E5276" i="7"/>
  <c r="E5277" i="7"/>
  <c r="E5278" i="7"/>
  <c r="E5279" i="7"/>
  <c r="E5280" i="7"/>
  <c r="E5281" i="7"/>
  <c r="E5282" i="7"/>
  <c r="E5283" i="7"/>
  <c r="E5284" i="7"/>
  <c r="E5285" i="7"/>
  <c r="E5286" i="7"/>
  <c r="E5287" i="7"/>
  <c r="E5288" i="7"/>
  <c r="E5289" i="7"/>
  <c r="E5290" i="7"/>
  <c r="E5291" i="7"/>
  <c r="E5292" i="7"/>
  <c r="E5293" i="7"/>
  <c r="E5294" i="7"/>
  <c r="E5295" i="7"/>
  <c r="E5296" i="7"/>
  <c r="E5297" i="7"/>
  <c r="E5298" i="7"/>
  <c r="E5299" i="7"/>
  <c r="E5300" i="7"/>
  <c r="E5301" i="7"/>
  <c r="E5302" i="7"/>
  <c r="E5303" i="7"/>
  <c r="E5304" i="7"/>
  <c r="E5305" i="7"/>
  <c r="E5306" i="7"/>
  <c r="E5307" i="7"/>
  <c r="E5308" i="7"/>
  <c r="E5309" i="7"/>
  <c r="E5310" i="7"/>
  <c r="E5311" i="7"/>
  <c r="E5312" i="7"/>
  <c r="E5313" i="7"/>
  <c r="E5314" i="7"/>
  <c r="E5315" i="7"/>
  <c r="E5316" i="7"/>
  <c r="E5317" i="7"/>
  <c r="E5318" i="7"/>
  <c r="E5319" i="7"/>
  <c r="E5320" i="7"/>
  <c r="E5321" i="7"/>
  <c r="E5322" i="7"/>
  <c r="E5323" i="7"/>
  <c r="E5324" i="7"/>
  <c r="E5325" i="7"/>
  <c r="E5326" i="7"/>
  <c r="E5327" i="7"/>
  <c r="E5328" i="7"/>
  <c r="E5329" i="7"/>
  <c r="E5330" i="7"/>
  <c r="E5331" i="7"/>
  <c r="E5332" i="7"/>
  <c r="E5333" i="7"/>
  <c r="E5334" i="7"/>
  <c r="E5335" i="7"/>
  <c r="E5336" i="7"/>
  <c r="E5337" i="7"/>
  <c r="E5338" i="7"/>
  <c r="E5339" i="7"/>
  <c r="E5340" i="7"/>
  <c r="E5341" i="7"/>
  <c r="E5342" i="7"/>
  <c r="E5343" i="7"/>
  <c r="E5344" i="7"/>
  <c r="E5345" i="7"/>
  <c r="E5346" i="7"/>
  <c r="E5347" i="7"/>
  <c r="E5348" i="7"/>
  <c r="E5349" i="7"/>
  <c r="E5350" i="7"/>
  <c r="E5351" i="7"/>
  <c r="E5352" i="7"/>
  <c r="E5353" i="7"/>
  <c r="E5354" i="7"/>
  <c r="E5355" i="7"/>
  <c r="E5356" i="7"/>
  <c r="E5357" i="7"/>
  <c r="E5358" i="7"/>
  <c r="E5359" i="7"/>
  <c r="E5360" i="7"/>
  <c r="E5361" i="7"/>
  <c r="E5362" i="7"/>
  <c r="E5363" i="7"/>
  <c r="E5364" i="7"/>
  <c r="E5365" i="7"/>
  <c r="E5366" i="7"/>
  <c r="E5367" i="7"/>
  <c r="E5368" i="7"/>
  <c r="E5369" i="7"/>
  <c r="E5370" i="7"/>
  <c r="E5371" i="7"/>
  <c r="E5372" i="7"/>
  <c r="E5373" i="7"/>
  <c r="E5374" i="7"/>
  <c r="E5375" i="7"/>
  <c r="E5376" i="7"/>
  <c r="E5377" i="7"/>
  <c r="E5378" i="7"/>
  <c r="E5379" i="7"/>
  <c r="E5380" i="7"/>
  <c r="E5381" i="7"/>
  <c r="E5382" i="7"/>
  <c r="E5383" i="7"/>
  <c r="E5384" i="7"/>
  <c r="E5385" i="7"/>
  <c r="E5386" i="7"/>
  <c r="E5387" i="7"/>
  <c r="E5388" i="7"/>
  <c r="E5389" i="7"/>
  <c r="E5390" i="7"/>
  <c r="E5391" i="7"/>
  <c r="E5392" i="7"/>
  <c r="E5393" i="7"/>
  <c r="E5394" i="7"/>
  <c r="E5395" i="7"/>
  <c r="E5396" i="7"/>
  <c r="E5397" i="7"/>
  <c r="E5398" i="7"/>
  <c r="E5399" i="7"/>
  <c r="E5400" i="7"/>
  <c r="E5401" i="7"/>
  <c r="E5402" i="7"/>
  <c r="E5403" i="7"/>
  <c r="E5404" i="7"/>
  <c r="E5405" i="7"/>
  <c r="E5406" i="7"/>
  <c r="E5407" i="7"/>
  <c r="E5408" i="7"/>
  <c r="E5409" i="7"/>
  <c r="E5410" i="7"/>
  <c r="E5411" i="7"/>
  <c r="E5412" i="7"/>
  <c r="E5413" i="7"/>
  <c r="E5414" i="7"/>
  <c r="E5415" i="7"/>
  <c r="E5416" i="7"/>
  <c r="E5417" i="7"/>
  <c r="E5418" i="7"/>
  <c r="E5419" i="7"/>
  <c r="E5420" i="7"/>
  <c r="E5421" i="7"/>
  <c r="E5422" i="7"/>
  <c r="E5423" i="7"/>
  <c r="E5424" i="7"/>
  <c r="E5425" i="7"/>
  <c r="E5426" i="7"/>
  <c r="E5427" i="7"/>
  <c r="E5428" i="7"/>
  <c r="E5429" i="7"/>
  <c r="E5430" i="7"/>
  <c r="E5431" i="7"/>
  <c r="E5432" i="7"/>
  <c r="E5433" i="7"/>
  <c r="E5434" i="7"/>
  <c r="E5435" i="7"/>
  <c r="E5436" i="7"/>
  <c r="E5437" i="7"/>
  <c r="E5438" i="7"/>
  <c r="E5439" i="7"/>
  <c r="E5440" i="7"/>
  <c r="E5441" i="7"/>
  <c r="E5442" i="7"/>
  <c r="E5443" i="7"/>
  <c r="E5444" i="7"/>
  <c r="E5445" i="7"/>
  <c r="E5446" i="7"/>
  <c r="E5447" i="7"/>
  <c r="E5448" i="7"/>
  <c r="E5449" i="7"/>
  <c r="E5450" i="7"/>
  <c r="E5451" i="7"/>
  <c r="E5452" i="7"/>
  <c r="E5453" i="7"/>
  <c r="E5454" i="7"/>
  <c r="E5455" i="7"/>
  <c r="E5456" i="7"/>
  <c r="E5457" i="7"/>
  <c r="E5458" i="7"/>
  <c r="E5459" i="7"/>
  <c r="E5460" i="7"/>
  <c r="E5461" i="7"/>
  <c r="E5462" i="7"/>
  <c r="E5463" i="7"/>
  <c r="E5464" i="7"/>
  <c r="E5465" i="7"/>
  <c r="E5466" i="7"/>
  <c r="E5467" i="7"/>
  <c r="E5468" i="7"/>
  <c r="E5469" i="7"/>
  <c r="E5470" i="7"/>
  <c r="E5471" i="7"/>
  <c r="E5472" i="7"/>
  <c r="E5473" i="7"/>
  <c r="E5474" i="7"/>
  <c r="E5475" i="7"/>
  <c r="E5476" i="7"/>
  <c r="E5477" i="7"/>
  <c r="E5478" i="7"/>
  <c r="E5479" i="7"/>
  <c r="E5480" i="7"/>
  <c r="E5481" i="7"/>
  <c r="E5482" i="7"/>
  <c r="E5483" i="7"/>
  <c r="E5484" i="7"/>
  <c r="E5485" i="7"/>
  <c r="E5486" i="7"/>
  <c r="E5487" i="7"/>
  <c r="E5488" i="7"/>
  <c r="E5489" i="7"/>
  <c r="E5490" i="7"/>
  <c r="E5491" i="7"/>
  <c r="E5492" i="7"/>
  <c r="E5493" i="7"/>
  <c r="E5494" i="7"/>
  <c r="E5495" i="7"/>
  <c r="E5496" i="7"/>
  <c r="E5497" i="7"/>
  <c r="E5498" i="7"/>
  <c r="E5499" i="7"/>
  <c r="E5500" i="7"/>
  <c r="E5501" i="7"/>
  <c r="E5502" i="7"/>
  <c r="E5503" i="7"/>
  <c r="E5504" i="7"/>
  <c r="E5505" i="7"/>
  <c r="E5506" i="7"/>
  <c r="E5507" i="7"/>
  <c r="E5508" i="7"/>
  <c r="E5509" i="7"/>
  <c r="E5510" i="7"/>
  <c r="E5511" i="7"/>
  <c r="E5512" i="7"/>
  <c r="E5513" i="7"/>
  <c r="E5514" i="7"/>
  <c r="E5515" i="7"/>
  <c r="E5516" i="7"/>
  <c r="E5517" i="7"/>
  <c r="E5518" i="7"/>
  <c r="E5519" i="7"/>
  <c r="E5520" i="7"/>
  <c r="E5521" i="7"/>
  <c r="E5522" i="7"/>
  <c r="E5523" i="7"/>
  <c r="E5524" i="7"/>
  <c r="E5525" i="7"/>
  <c r="E5526" i="7"/>
  <c r="E5527" i="7"/>
  <c r="E5528" i="7"/>
  <c r="E5529" i="7"/>
  <c r="E5530" i="7"/>
  <c r="E5531" i="7"/>
  <c r="E5532" i="7"/>
  <c r="E5533" i="7"/>
  <c r="E5534" i="7"/>
  <c r="E5535" i="7"/>
  <c r="E5536" i="7"/>
  <c r="E5537" i="7"/>
  <c r="E5538" i="7"/>
  <c r="E5539" i="7"/>
  <c r="E5540" i="7"/>
  <c r="E5541" i="7"/>
  <c r="E5542" i="7"/>
  <c r="E5543" i="7"/>
  <c r="E5544" i="7"/>
  <c r="E5545" i="7"/>
  <c r="E5546" i="7"/>
  <c r="E5547" i="7"/>
  <c r="E5548" i="7"/>
  <c r="E5549" i="7"/>
  <c r="E5550" i="7"/>
  <c r="E5551" i="7"/>
  <c r="E5552" i="7"/>
  <c r="E5553" i="7"/>
  <c r="E5554" i="7"/>
  <c r="E5555" i="7"/>
  <c r="E5556" i="7"/>
  <c r="E5557" i="7"/>
  <c r="E5558" i="7"/>
  <c r="E5559" i="7"/>
  <c r="E5560" i="7"/>
  <c r="E5561" i="7"/>
  <c r="E5562" i="7"/>
  <c r="E5563" i="7"/>
  <c r="E5564" i="7"/>
  <c r="E5565" i="7"/>
  <c r="E5566" i="7"/>
  <c r="E5567" i="7"/>
  <c r="E5568" i="7"/>
  <c r="E5569" i="7"/>
  <c r="E5570" i="7"/>
  <c r="E5571" i="7"/>
  <c r="E5572" i="7"/>
  <c r="E5573" i="7"/>
  <c r="E5574" i="7"/>
  <c r="E5575" i="7"/>
  <c r="E5576" i="7"/>
  <c r="E5577" i="7"/>
  <c r="E5578" i="7"/>
  <c r="E5579" i="7"/>
  <c r="E5580" i="7"/>
  <c r="E5581" i="7"/>
  <c r="E5582" i="7"/>
  <c r="E5583" i="7"/>
  <c r="E5584" i="7"/>
  <c r="E5585" i="7"/>
  <c r="E5586" i="7"/>
  <c r="E5587" i="7"/>
  <c r="E5588" i="7"/>
  <c r="E5589" i="7"/>
  <c r="E5590" i="7"/>
  <c r="E5591" i="7"/>
  <c r="E5592" i="7"/>
  <c r="E5593" i="7"/>
  <c r="E5594" i="7"/>
  <c r="E5595" i="7"/>
  <c r="E5596" i="7"/>
  <c r="E5597" i="7"/>
  <c r="E5598" i="7"/>
  <c r="E5599" i="7"/>
  <c r="E5600" i="7"/>
  <c r="E5601" i="7"/>
  <c r="E5602" i="7"/>
  <c r="E5603" i="7"/>
  <c r="E5604" i="7"/>
  <c r="E5605" i="7"/>
  <c r="E5606" i="7"/>
  <c r="E5607" i="7"/>
  <c r="E5608" i="7"/>
  <c r="E5609" i="7"/>
  <c r="E5610" i="7"/>
  <c r="E5611" i="7"/>
  <c r="E5612" i="7"/>
  <c r="E5613" i="7"/>
  <c r="E5614" i="7"/>
  <c r="E5615" i="7"/>
  <c r="E5616" i="7"/>
  <c r="E5617" i="7"/>
  <c r="E5618" i="7"/>
  <c r="E5619" i="7"/>
  <c r="E5620" i="7"/>
  <c r="E5621" i="7"/>
  <c r="E5622" i="7"/>
  <c r="E5623" i="7"/>
  <c r="E5624" i="7"/>
  <c r="E5625" i="7"/>
  <c r="E5626" i="7"/>
  <c r="E5627" i="7"/>
  <c r="E5628" i="7"/>
  <c r="E5629" i="7"/>
  <c r="E5630" i="7"/>
  <c r="E5631" i="7"/>
  <c r="E5632" i="7"/>
  <c r="E5633" i="7"/>
  <c r="E5634" i="7"/>
  <c r="E5635" i="7"/>
  <c r="E5636" i="7"/>
  <c r="E5637" i="7"/>
  <c r="E5638" i="7"/>
  <c r="E5639" i="7"/>
  <c r="E5640" i="7"/>
  <c r="E5641" i="7"/>
  <c r="E5642" i="7"/>
  <c r="E5643" i="7"/>
  <c r="E5644" i="7"/>
  <c r="E5645" i="7"/>
  <c r="E5646" i="7"/>
  <c r="E5647" i="7"/>
  <c r="E5648" i="7"/>
  <c r="E5649" i="7"/>
  <c r="E5650" i="7"/>
  <c r="E5651" i="7"/>
  <c r="E5652" i="7"/>
  <c r="E5653" i="7"/>
  <c r="E5654" i="7"/>
  <c r="E5655" i="7"/>
  <c r="E5656" i="7"/>
  <c r="E5657" i="7"/>
  <c r="E5658" i="7"/>
  <c r="E5659" i="7"/>
  <c r="E5660" i="7"/>
  <c r="E5661" i="7"/>
  <c r="E5662" i="7"/>
  <c r="E5663" i="7"/>
  <c r="E5664" i="7"/>
  <c r="E5665" i="7"/>
  <c r="E5666" i="7"/>
  <c r="E5667" i="7"/>
  <c r="E5668" i="7"/>
  <c r="E5669" i="7"/>
  <c r="E5670" i="7"/>
  <c r="E5671" i="7"/>
  <c r="E5672" i="7"/>
  <c r="E5673" i="7"/>
  <c r="E5674" i="7"/>
  <c r="E5675" i="7"/>
  <c r="E5676" i="7"/>
  <c r="E5677" i="7"/>
  <c r="E5678" i="7"/>
  <c r="E5679" i="7"/>
  <c r="E5680" i="7"/>
  <c r="E5681" i="7"/>
  <c r="E5682" i="7"/>
  <c r="E5683" i="7"/>
  <c r="E5684" i="7"/>
  <c r="E5685" i="7"/>
  <c r="E5686" i="7"/>
  <c r="E5687" i="7"/>
  <c r="E5688" i="7"/>
  <c r="E5689" i="7"/>
  <c r="E5690" i="7"/>
  <c r="E5691" i="7"/>
  <c r="E5692" i="7"/>
  <c r="E5693" i="7"/>
  <c r="E5694" i="7"/>
  <c r="E5695" i="7"/>
  <c r="E5696" i="7"/>
  <c r="E5697" i="7"/>
  <c r="E5698" i="7"/>
  <c r="E5699" i="7"/>
  <c r="E5700" i="7"/>
  <c r="E5701" i="7"/>
  <c r="E5702" i="7"/>
  <c r="E5703" i="7"/>
  <c r="E5704" i="7"/>
  <c r="E5705" i="7"/>
  <c r="E5706" i="7"/>
  <c r="E5707" i="7"/>
  <c r="E5708" i="7"/>
  <c r="E5709" i="7"/>
  <c r="E5710" i="7"/>
  <c r="E5711" i="7"/>
  <c r="E5712" i="7"/>
  <c r="E5713" i="7"/>
  <c r="E5714" i="7"/>
  <c r="E5715" i="7"/>
  <c r="E5716" i="7"/>
  <c r="E5717" i="7"/>
  <c r="E5718" i="7"/>
  <c r="E5719" i="7"/>
  <c r="E5720" i="7"/>
  <c r="E5721" i="7"/>
  <c r="E5722" i="7"/>
  <c r="E5723" i="7"/>
  <c r="E5724" i="7"/>
  <c r="E5725" i="7"/>
  <c r="E5726" i="7"/>
  <c r="E5727" i="7"/>
  <c r="E5728" i="7"/>
  <c r="E5729" i="7"/>
  <c r="E5730" i="7"/>
  <c r="E5731" i="7"/>
  <c r="E5732" i="7"/>
  <c r="E5733" i="7"/>
  <c r="E5734" i="7"/>
  <c r="E5735" i="7"/>
  <c r="E5736" i="7"/>
  <c r="E5737" i="7"/>
  <c r="E5738" i="7"/>
  <c r="E5739" i="7"/>
  <c r="E5740" i="7"/>
  <c r="E5741" i="7"/>
  <c r="E5742" i="7"/>
  <c r="E5743" i="7"/>
  <c r="E5744" i="7"/>
  <c r="E5745" i="7"/>
  <c r="E5746" i="7"/>
  <c r="E5747" i="7"/>
  <c r="E5748" i="7"/>
  <c r="E5749" i="7"/>
  <c r="E5750" i="7"/>
  <c r="E5751" i="7"/>
  <c r="E5752" i="7"/>
  <c r="E5753" i="7"/>
  <c r="E5754" i="7"/>
  <c r="E5755" i="7"/>
  <c r="E5756" i="7"/>
  <c r="E5757" i="7"/>
  <c r="E5758" i="7"/>
  <c r="E5759" i="7"/>
  <c r="E5760" i="7"/>
  <c r="E5761" i="7"/>
  <c r="E5762" i="7"/>
  <c r="E5763" i="7"/>
  <c r="E5764" i="7"/>
  <c r="E5765" i="7"/>
  <c r="E5766" i="7"/>
  <c r="E5767" i="7"/>
  <c r="E5768" i="7"/>
  <c r="E5769" i="7"/>
  <c r="E5770" i="7"/>
  <c r="E5771" i="7"/>
  <c r="E5772" i="7"/>
  <c r="E5773" i="7"/>
  <c r="E5774" i="7"/>
  <c r="E5775" i="7"/>
  <c r="E5776" i="7"/>
  <c r="E5777" i="7"/>
  <c r="E5778" i="7"/>
  <c r="E5779" i="7"/>
  <c r="E5780" i="7"/>
  <c r="E5781" i="7"/>
  <c r="E5782" i="7"/>
  <c r="E5783" i="7"/>
  <c r="E5784" i="7"/>
  <c r="E5785" i="7"/>
  <c r="E5786" i="7"/>
  <c r="E5787" i="7"/>
  <c r="E5788" i="7"/>
  <c r="E5789" i="7"/>
  <c r="E5790" i="7"/>
  <c r="E5791" i="7"/>
  <c r="E5792" i="7"/>
  <c r="E5793" i="7"/>
  <c r="E5794" i="7"/>
  <c r="E5795" i="7"/>
  <c r="E5796" i="7"/>
  <c r="E5797" i="7"/>
  <c r="E5798" i="7"/>
  <c r="E5799" i="7"/>
  <c r="E5800" i="7"/>
  <c r="E5801" i="7"/>
  <c r="E5802" i="7"/>
  <c r="E5803" i="7"/>
  <c r="E5804" i="7"/>
  <c r="E5805" i="7"/>
  <c r="E5806" i="7"/>
  <c r="E5807" i="7"/>
  <c r="E5808" i="7"/>
  <c r="E5809" i="7"/>
  <c r="E5810" i="7"/>
  <c r="E5811" i="7"/>
  <c r="E5812" i="7"/>
  <c r="E5813" i="7"/>
  <c r="E5814" i="7"/>
  <c r="E5815" i="7"/>
  <c r="E5816" i="7"/>
  <c r="E5817" i="7"/>
  <c r="E5818" i="7"/>
  <c r="E5819" i="7"/>
  <c r="E5820" i="7"/>
  <c r="E5821" i="7"/>
  <c r="E5822" i="7"/>
  <c r="E5823" i="7"/>
  <c r="E5824" i="7"/>
  <c r="E5825" i="7"/>
  <c r="E5826" i="7"/>
  <c r="E5827" i="7"/>
  <c r="E5828" i="7"/>
  <c r="E5829" i="7"/>
  <c r="E5830" i="7"/>
  <c r="E5831" i="7"/>
  <c r="E5832" i="7"/>
  <c r="E5833" i="7"/>
  <c r="E5834" i="7"/>
  <c r="E5835" i="7"/>
  <c r="E5836" i="7"/>
  <c r="E5837" i="7"/>
  <c r="E5838" i="7"/>
  <c r="E5839" i="7"/>
  <c r="E5840" i="7"/>
  <c r="E5841" i="7"/>
  <c r="E5842" i="7"/>
  <c r="E5843" i="7"/>
  <c r="E5844" i="7"/>
  <c r="E5845" i="7"/>
  <c r="E5846" i="7"/>
  <c r="E5847" i="7"/>
  <c r="E5848" i="7"/>
  <c r="E5849" i="7"/>
  <c r="E5850" i="7"/>
  <c r="E5851" i="7"/>
  <c r="E5852" i="7"/>
  <c r="E5853" i="7"/>
  <c r="E5854" i="7"/>
  <c r="E5855" i="7"/>
  <c r="E5856" i="7"/>
  <c r="E5857" i="7"/>
  <c r="E5858" i="7"/>
  <c r="E5859" i="7"/>
  <c r="E5860" i="7"/>
  <c r="E5861" i="7"/>
  <c r="E5862" i="7"/>
  <c r="E5863" i="7"/>
  <c r="E5864" i="7"/>
  <c r="E5865" i="7"/>
  <c r="E5866" i="7"/>
  <c r="E5867" i="7"/>
  <c r="E5868" i="7"/>
  <c r="E5869" i="7"/>
  <c r="E5870" i="7"/>
  <c r="E5871" i="7"/>
  <c r="E5872" i="7"/>
  <c r="E5873" i="7"/>
  <c r="E5874" i="7"/>
  <c r="E5875" i="7"/>
  <c r="E5876" i="7"/>
  <c r="E5877" i="7"/>
  <c r="E5878" i="7"/>
  <c r="E5879" i="7"/>
  <c r="E5880" i="7"/>
  <c r="E5881" i="7"/>
  <c r="E5882" i="7"/>
  <c r="E5883" i="7"/>
  <c r="E5884" i="7"/>
  <c r="E5885" i="7"/>
  <c r="E5886" i="7"/>
  <c r="E5887" i="7"/>
  <c r="E5888" i="7"/>
  <c r="E5889" i="7"/>
  <c r="E5890" i="7"/>
  <c r="E5891" i="7"/>
  <c r="E5892" i="7"/>
  <c r="E5893" i="7"/>
  <c r="E5894" i="7"/>
  <c r="E5895" i="7"/>
  <c r="E5896" i="7"/>
  <c r="E5897" i="7"/>
  <c r="E5898" i="7"/>
  <c r="E5899" i="7"/>
  <c r="E5900" i="7"/>
  <c r="E5901" i="7"/>
  <c r="E5902" i="7"/>
  <c r="E5903" i="7"/>
  <c r="E5904" i="7"/>
  <c r="E5905" i="7"/>
  <c r="E5906" i="7"/>
  <c r="E5907" i="7"/>
  <c r="E5908" i="7"/>
  <c r="E5909" i="7"/>
  <c r="E5910" i="7"/>
  <c r="E5911" i="7"/>
  <c r="E5912" i="7"/>
  <c r="E5913" i="7"/>
  <c r="E5914" i="7"/>
  <c r="E5915" i="7"/>
  <c r="E5916" i="7"/>
  <c r="E5917" i="7"/>
  <c r="E5918" i="7"/>
  <c r="E5919" i="7"/>
  <c r="E5920" i="7"/>
  <c r="E5921" i="7"/>
  <c r="E5922" i="7"/>
  <c r="E5923" i="7"/>
  <c r="E5924" i="7"/>
  <c r="E5925" i="7"/>
  <c r="E5926" i="7"/>
  <c r="E5927" i="7"/>
  <c r="E5928" i="7"/>
  <c r="E5929" i="7"/>
  <c r="E5930" i="7"/>
  <c r="E5931" i="7"/>
  <c r="E5932" i="7"/>
  <c r="E5933" i="7"/>
  <c r="E5934" i="7"/>
  <c r="E5935" i="7"/>
  <c r="E5936" i="7"/>
  <c r="E5937" i="7"/>
  <c r="E5938" i="7"/>
  <c r="E5939" i="7"/>
  <c r="E5940" i="7"/>
  <c r="E5941" i="7"/>
  <c r="E5942" i="7"/>
  <c r="E5943" i="7"/>
  <c r="E5944" i="7"/>
  <c r="E5945" i="7"/>
  <c r="E5946" i="7"/>
  <c r="E5947" i="7"/>
  <c r="E5948" i="7"/>
  <c r="E5949" i="7"/>
  <c r="E5950" i="7"/>
  <c r="E5951" i="7"/>
  <c r="E5952" i="7"/>
  <c r="E5953" i="7"/>
  <c r="E5954" i="7"/>
  <c r="E5955" i="7"/>
  <c r="E5956" i="7"/>
  <c r="E5957" i="7"/>
  <c r="E5958" i="7"/>
  <c r="E5959" i="7"/>
  <c r="E5960" i="7"/>
  <c r="E5961" i="7"/>
  <c r="E5962" i="7"/>
  <c r="E5963" i="7"/>
  <c r="E5964" i="7"/>
  <c r="E5965" i="7"/>
  <c r="E5966" i="7"/>
  <c r="E5967" i="7"/>
  <c r="E5968" i="7"/>
  <c r="E5969" i="7"/>
  <c r="E5970" i="7"/>
  <c r="E5971" i="7"/>
  <c r="E5972" i="7"/>
  <c r="E5973" i="7"/>
  <c r="E5974" i="7"/>
  <c r="E5975" i="7"/>
  <c r="E5976" i="7"/>
  <c r="E5977" i="7"/>
  <c r="E5978" i="7"/>
  <c r="E5979" i="7"/>
  <c r="E5980" i="7"/>
  <c r="E5981" i="7"/>
  <c r="E5982" i="7"/>
  <c r="E5983" i="7"/>
  <c r="E5984" i="7"/>
  <c r="E5985" i="7"/>
  <c r="E5986" i="7"/>
  <c r="E5987" i="7"/>
  <c r="E5988" i="7"/>
  <c r="E5989" i="7"/>
  <c r="E5990" i="7"/>
  <c r="E5991" i="7"/>
  <c r="E5992" i="7"/>
  <c r="E5993" i="7"/>
  <c r="E5994" i="7"/>
  <c r="E5995" i="7"/>
  <c r="E5996" i="7"/>
  <c r="E5997" i="7"/>
  <c r="E5998" i="7"/>
  <c r="E5999" i="7"/>
  <c r="E6000" i="7"/>
  <c r="E6001" i="7"/>
  <c r="E6002" i="7"/>
  <c r="E6003" i="7"/>
  <c r="E6004" i="7"/>
  <c r="E6005" i="7"/>
  <c r="E6006" i="7"/>
  <c r="E6007" i="7"/>
  <c r="E6008" i="7"/>
  <c r="E6009" i="7"/>
  <c r="E6010" i="7"/>
  <c r="E6011" i="7"/>
  <c r="E6012" i="7"/>
  <c r="E6013" i="7"/>
  <c r="E6014" i="7"/>
  <c r="E6015" i="7"/>
  <c r="E6016" i="7"/>
  <c r="E6017" i="7"/>
  <c r="E6018" i="7"/>
  <c r="E6019" i="7"/>
  <c r="E6020" i="7"/>
  <c r="E6021" i="7"/>
  <c r="E6022" i="7"/>
  <c r="E6023" i="7"/>
  <c r="E6024" i="7"/>
  <c r="E6025" i="7"/>
  <c r="E6026" i="7"/>
  <c r="E6027" i="7"/>
  <c r="E6028" i="7"/>
  <c r="E6029" i="7"/>
  <c r="E6030" i="7"/>
  <c r="E6031" i="7"/>
  <c r="E6032" i="7"/>
  <c r="E6033" i="7"/>
  <c r="E6034" i="7"/>
  <c r="E6035" i="7"/>
  <c r="E6036" i="7"/>
  <c r="E6037" i="7"/>
  <c r="E6038" i="7"/>
  <c r="E6039" i="7"/>
  <c r="E6040" i="7"/>
  <c r="E6041" i="7"/>
  <c r="E6042" i="7"/>
  <c r="E6043" i="7"/>
  <c r="E6044" i="7"/>
  <c r="E6045" i="7"/>
  <c r="E6046" i="7"/>
  <c r="E6047" i="7"/>
  <c r="E6048" i="7"/>
  <c r="E6049" i="7"/>
  <c r="E6050" i="7"/>
  <c r="E6051" i="7"/>
  <c r="E6052" i="7"/>
  <c r="E6053" i="7"/>
  <c r="E6054" i="7"/>
  <c r="E6055" i="7"/>
  <c r="E6056" i="7"/>
  <c r="E6057" i="7"/>
  <c r="E6058" i="7"/>
  <c r="E6059" i="7"/>
  <c r="E6060" i="7"/>
  <c r="E6061" i="7"/>
  <c r="E6062" i="7"/>
  <c r="E6063" i="7"/>
  <c r="E6064" i="7"/>
  <c r="E6065" i="7"/>
  <c r="E6066" i="7"/>
  <c r="E6067" i="7"/>
  <c r="E6068" i="7"/>
  <c r="E6069" i="7"/>
  <c r="E6070" i="7"/>
  <c r="E6071" i="7"/>
  <c r="E6072" i="7"/>
  <c r="E6073" i="7"/>
  <c r="E6074" i="7"/>
  <c r="E6075" i="7"/>
  <c r="E6076" i="7"/>
  <c r="E6077" i="7"/>
  <c r="E6078" i="7"/>
  <c r="E6079" i="7"/>
  <c r="E6080" i="7"/>
  <c r="E6081" i="7"/>
  <c r="E6082" i="7"/>
  <c r="E6083" i="7"/>
  <c r="E6084" i="7"/>
  <c r="E6085" i="7"/>
  <c r="E6086" i="7"/>
  <c r="E6087" i="7"/>
  <c r="E6088" i="7"/>
  <c r="E6089" i="7"/>
  <c r="E6090" i="7"/>
  <c r="E6091" i="7"/>
  <c r="E6092" i="7"/>
  <c r="E6093" i="7"/>
  <c r="E6094" i="7"/>
  <c r="E6095" i="7"/>
  <c r="E6096" i="7"/>
  <c r="E6097" i="7"/>
  <c r="E6098" i="7"/>
  <c r="E6099" i="7"/>
  <c r="E6100" i="7"/>
  <c r="E6101" i="7"/>
  <c r="E6102" i="7"/>
  <c r="E6103" i="7"/>
  <c r="E6104" i="7"/>
  <c r="E6105" i="7"/>
  <c r="E6106" i="7"/>
  <c r="E6107" i="7"/>
  <c r="E6108" i="7"/>
  <c r="E6109" i="7"/>
  <c r="E6110" i="7"/>
  <c r="E6111" i="7"/>
  <c r="E6112" i="7"/>
  <c r="E6113" i="7"/>
  <c r="E6114" i="7"/>
  <c r="E6115" i="7"/>
  <c r="E6116" i="7"/>
  <c r="E6117" i="7"/>
  <c r="E6118" i="7"/>
  <c r="E6119" i="7"/>
  <c r="E6120" i="7"/>
  <c r="E6121" i="7"/>
  <c r="E6122" i="7"/>
  <c r="E6123" i="7"/>
  <c r="E6124" i="7"/>
  <c r="E6125" i="7"/>
  <c r="E6126" i="7"/>
  <c r="E6127" i="7"/>
  <c r="E6128" i="7"/>
  <c r="E6129" i="7"/>
  <c r="E6130" i="7"/>
  <c r="E6131" i="7"/>
  <c r="E6132" i="7"/>
  <c r="E6133" i="7"/>
  <c r="E6134" i="7"/>
  <c r="E6135" i="7"/>
  <c r="E6136" i="7"/>
  <c r="E6137" i="7"/>
  <c r="E6138" i="7"/>
  <c r="E6139" i="7"/>
  <c r="E6140" i="7"/>
  <c r="E6141" i="7"/>
  <c r="E6142" i="7"/>
  <c r="E6143" i="7"/>
  <c r="E6144" i="7"/>
  <c r="E6145" i="7"/>
  <c r="E6146" i="7"/>
  <c r="E6147" i="7"/>
  <c r="E6148" i="7"/>
  <c r="E6149" i="7"/>
  <c r="E6150" i="7"/>
  <c r="E6151" i="7"/>
  <c r="E6152" i="7"/>
  <c r="E6153" i="7"/>
  <c r="E6154" i="7"/>
  <c r="E6155" i="7"/>
  <c r="E6156" i="7"/>
  <c r="E6157" i="7"/>
  <c r="E6158" i="7"/>
  <c r="E6159" i="7"/>
  <c r="E6160" i="7"/>
  <c r="E6161" i="7"/>
  <c r="E6162" i="7"/>
  <c r="E6163" i="7"/>
  <c r="E6164" i="7"/>
  <c r="E6165" i="7"/>
  <c r="E6166" i="7"/>
  <c r="E6167" i="7"/>
  <c r="E6168" i="7"/>
  <c r="E6169" i="7"/>
  <c r="E6170" i="7"/>
  <c r="E6171" i="7"/>
  <c r="E6172" i="7"/>
  <c r="E6173" i="7"/>
  <c r="E6174" i="7"/>
  <c r="E6175" i="7"/>
  <c r="E6176" i="7"/>
  <c r="E6177" i="7"/>
  <c r="E6178" i="7"/>
  <c r="E6179" i="7"/>
  <c r="E6180" i="7"/>
  <c r="E6181" i="7"/>
  <c r="E6182" i="7"/>
  <c r="E6183" i="7"/>
  <c r="E6184" i="7"/>
  <c r="E6185" i="7"/>
  <c r="E6186" i="7"/>
  <c r="E6187" i="7"/>
  <c r="E6188" i="7"/>
  <c r="E6189" i="7"/>
  <c r="E6190" i="7"/>
  <c r="E6191" i="7"/>
  <c r="E6192" i="7"/>
  <c r="E6193" i="7"/>
  <c r="E6194" i="7"/>
  <c r="E6195" i="7"/>
  <c r="E6196" i="7"/>
  <c r="E6197" i="7"/>
  <c r="E6198" i="7"/>
  <c r="E6199" i="7"/>
  <c r="E6200" i="7"/>
  <c r="E6201" i="7"/>
  <c r="E6202" i="7"/>
  <c r="E6203" i="7"/>
  <c r="E6204" i="7"/>
  <c r="E6205" i="7"/>
  <c r="E6206" i="7"/>
  <c r="E6207" i="7"/>
  <c r="E6208" i="7"/>
  <c r="E6209" i="7"/>
  <c r="E6210" i="7"/>
  <c r="E6211" i="7"/>
  <c r="E6212" i="7"/>
  <c r="E6213" i="7"/>
  <c r="E6214" i="7"/>
  <c r="E6215" i="7"/>
  <c r="E6216" i="7"/>
  <c r="E6217" i="7"/>
  <c r="E6218" i="7"/>
  <c r="E6219" i="7"/>
  <c r="E6220" i="7"/>
  <c r="E6221" i="7"/>
  <c r="E6222" i="7"/>
  <c r="E6223" i="7"/>
  <c r="E6224" i="7"/>
  <c r="E6225" i="7"/>
  <c r="E6226" i="7"/>
  <c r="E6227" i="7"/>
  <c r="E6228" i="7"/>
  <c r="E6229" i="7"/>
  <c r="E6230" i="7"/>
  <c r="E6231" i="7"/>
  <c r="E6232" i="7"/>
  <c r="E6233" i="7"/>
  <c r="E6234" i="7"/>
  <c r="E6235" i="7"/>
  <c r="E6236" i="7"/>
  <c r="E6237" i="7"/>
  <c r="E6238" i="7"/>
  <c r="E6239" i="7"/>
  <c r="E6240" i="7"/>
  <c r="E6241" i="7"/>
  <c r="E6242" i="7"/>
  <c r="E6243" i="7"/>
  <c r="E6244" i="7"/>
  <c r="E6245" i="7"/>
  <c r="E6246" i="7"/>
  <c r="E6247" i="7"/>
  <c r="E6248" i="7"/>
  <c r="E6249" i="7"/>
  <c r="E6250" i="7"/>
  <c r="E6251" i="7"/>
  <c r="E6252" i="7"/>
  <c r="E6253" i="7"/>
  <c r="E6254" i="7"/>
  <c r="E6255" i="7"/>
  <c r="E6256" i="7"/>
  <c r="E6257" i="7"/>
  <c r="E6258" i="7"/>
  <c r="E6259" i="7"/>
  <c r="E6260" i="7"/>
  <c r="E6261" i="7"/>
  <c r="E6262" i="7"/>
  <c r="E6263" i="7"/>
  <c r="E6264" i="7"/>
  <c r="E6265" i="7"/>
  <c r="E6266" i="7"/>
  <c r="E6267" i="7"/>
  <c r="E6268" i="7"/>
  <c r="E6269" i="7"/>
  <c r="E6270" i="7"/>
  <c r="E6271" i="7"/>
  <c r="E6272" i="7"/>
  <c r="E6273" i="7"/>
  <c r="E6274" i="7"/>
  <c r="E6275" i="7"/>
  <c r="E6276" i="7"/>
  <c r="E6277" i="7"/>
  <c r="E6278" i="7"/>
  <c r="E6279" i="7"/>
  <c r="E6280" i="7"/>
  <c r="E6281" i="7"/>
  <c r="E6282" i="7"/>
  <c r="E6283" i="7"/>
  <c r="E6284" i="7"/>
  <c r="E6285" i="7"/>
  <c r="E6286" i="7"/>
  <c r="E6287" i="7"/>
  <c r="E6288" i="7"/>
  <c r="E6289" i="7"/>
  <c r="E6290" i="7"/>
  <c r="E6291" i="7"/>
  <c r="E6292" i="7"/>
  <c r="E6293" i="7"/>
  <c r="E6294" i="7"/>
  <c r="E6295" i="7"/>
  <c r="E6296" i="7"/>
  <c r="E6297" i="7"/>
  <c r="E6298" i="7"/>
  <c r="E6299" i="7"/>
  <c r="E6300" i="7"/>
  <c r="E6301" i="7"/>
  <c r="E6302" i="7"/>
  <c r="E6303" i="7"/>
  <c r="E6304" i="7"/>
  <c r="E6305" i="7"/>
  <c r="E6306" i="7"/>
  <c r="E6307" i="7"/>
  <c r="E6308" i="7"/>
  <c r="E6309" i="7"/>
  <c r="E6310" i="7"/>
  <c r="E6311" i="7"/>
  <c r="E6312" i="7"/>
  <c r="E6313" i="7"/>
  <c r="E6314" i="7"/>
  <c r="E6315" i="7"/>
  <c r="E6316" i="7"/>
  <c r="E6317" i="7"/>
  <c r="E6318" i="7"/>
  <c r="E6319" i="7"/>
  <c r="E6320" i="7"/>
  <c r="E6321" i="7"/>
  <c r="E6322" i="7"/>
  <c r="E6323" i="7"/>
  <c r="E6324" i="7"/>
  <c r="E6325" i="7"/>
  <c r="E6326" i="7"/>
  <c r="E6327" i="7"/>
  <c r="E6328" i="7"/>
  <c r="E6329" i="7"/>
  <c r="E6330" i="7"/>
  <c r="E6331" i="7"/>
  <c r="E6332" i="7"/>
  <c r="E6333" i="7"/>
  <c r="E6334" i="7"/>
  <c r="E6335" i="7"/>
  <c r="E6336" i="7"/>
  <c r="E6337" i="7"/>
  <c r="E6338" i="7"/>
  <c r="E6339" i="7"/>
  <c r="E6340" i="7"/>
  <c r="E6341" i="7"/>
  <c r="E6342" i="7"/>
  <c r="E6343" i="7"/>
  <c r="E6344" i="7"/>
  <c r="E6345" i="7"/>
  <c r="E6346" i="7"/>
  <c r="E6347" i="7"/>
  <c r="E6348" i="7"/>
  <c r="E6349" i="7"/>
  <c r="E6350" i="7"/>
  <c r="E6351" i="7"/>
  <c r="E6352" i="7"/>
  <c r="E6353" i="7"/>
  <c r="E6354" i="7"/>
  <c r="E6355" i="7"/>
  <c r="E6356" i="7"/>
  <c r="E6357" i="7"/>
  <c r="E6358" i="7"/>
  <c r="E6359" i="7"/>
  <c r="E6360" i="7"/>
  <c r="E6361" i="7"/>
  <c r="E6362" i="7"/>
  <c r="E6363" i="7"/>
  <c r="E6364" i="7"/>
  <c r="E6365" i="7"/>
  <c r="E6366" i="7"/>
  <c r="E6367" i="7"/>
  <c r="E6368" i="7"/>
  <c r="E6369" i="7"/>
  <c r="E6370" i="7"/>
  <c r="E6371" i="7"/>
  <c r="E6372" i="7"/>
  <c r="E6373" i="7"/>
  <c r="E6374" i="7"/>
  <c r="E6375" i="7"/>
  <c r="E6376" i="7"/>
  <c r="E6377" i="7"/>
  <c r="E6378" i="7"/>
  <c r="E6379" i="7"/>
  <c r="E6380" i="7"/>
  <c r="E6381" i="7"/>
  <c r="E6382" i="7"/>
  <c r="E6383" i="7"/>
  <c r="E6384" i="7"/>
  <c r="E6385" i="7"/>
  <c r="E6386" i="7"/>
  <c r="E6387" i="7"/>
  <c r="E6388" i="7"/>
  <c r="E6389" i="7"/>
  <c r="E6390" i="7"/>
  <c r="E6391" i="7"/>
  <c r="E6392" i="7"/>
  <c r="E6393" i="7"/>
  <c r="E6394" i="7"/>
  <c r="E6395" i="7"/>
  <c r="E6396" i="7"/>
  <c r="E6397" i="7"/>
  <c r="E6398" i="7"/>
  <c r="E6399" i="7"/>
  <c r="E6400" i="7"/>
  <c r="E6401" i="7"/>
  <c r="E6402" i="7"/>
  <c r="E6403" i="7"/>
  <c r="E6404" i="7"/>
  <c r="E6405" i="7"/>
  <c r="E6406" i="7"/>
  <c r="E6407" i="7"/>
  <c r="E6408" i="7"/>
  <c r="E6409" i="7"/>
  <c r="E6410" i="7"/>
  <c r="E6411" i="7"/>
  <c r="E6412" i="7"/>
  <c r="E6413" i="7"/>
  <c r="E6414" i="7"/>
  <c r="E6415" i="7"/>
  <c r="E6416" i="7"/>
  <c r="E6417" i="7"/>
  <c r="E6418" i="7"/>
  <c r="E6419" i="7"/>
  <c r="E6420" i="7"/>
  <c r="E6421" i="7"/>
  <c r="E6422" i="7"/>
  <c r="E6423" i="7"/>
  <c r="E6424" i="7"/>
  <c r="E6425" i="7"/>
  <c r="E6426" i="7"/>
  <c r="E6427" i="7"/>
  <c r="E6428" i="7"/>
  <c r="E6429" i="7"/>
  <c r="E6430" i="7"/>
  <c r="E6431" i="7"/>
  <c r="E6432" i="7"/>
  <c r="E6433" i="7"/>
  <c r="E6434" i="7"/>
  <c r="E6435" i="7"/>
  <c r="E6436" i="7"/>
  <c r="E6437" i="7"/>
  <c r="E6438" i="7"/>
  <c r="E6439" i="7"/>
  <c r="E6440" i="7"/>
  <c r="E6441" i="7"/>
  <c r="E6442" i="7"/>
  <c r="E6443" i="7"/>
  <c r="E6444" i="7"/>
  <c r="E6445" i="7"/>
  <c r="E6446" i="7"/>
  <c r="E6447" i="7"/>
  <c r="E6448" i="7"/>
  <c r="E6449" i="7"/>
  <c r="E6450" i="7"/>
  <c r="E6451" i="7"/>
  <c r="E6452" i="7"/>
  <c r="E6453" i="7"/>
  <c r="E6454" i="7"/>
  <c r="E6455" i="7"/>
  <c r="E6456" i="7"/>
  <c r="E6457" i="7"/>
  <c r="E6458" i="7"/>
  <c r="E6459" i="7"/>
  <c r="E6460" i="7"/>
  <c r="E6461" i="7"/>
  <c r="E6462" i="7"/>
  <c r="E6463" i="7"/>
  <c r="E6464" i="7"/>
  <c r="E6465" i="7"/>
  <c r="E6466" i="7"/>
  <c r="E6467" i="7"/>
  <c r="E6468" i="7"/>
  <c r="E6469" i="7"/>
  <c r="E6470" i="7"/>
  <c r="E6471" i="7"/>
  <c r="E6472" i="7"/>
  <c r="E6473" i="7"/>
  <c r="E6474" i="7"/>
  <c r="E6475" i="7"/>
  <c r="E6476" i="7"/>
  <c r="E6477" i="7"/>
  <c r="E6478" i="7"/>
  <c r="E6479" i="7"/>
  <c r="E6480" i="7"/>
  <c r="E6481" i="7"/>
  <c r="E6482" i="7"/>
  <c r="E6483" i="7"/>
  <c r="E6484" i="7"/>
  <c r="E6485" i="7"/>
  <c r="E6486" i="7"/>
  <c r="E6487" i="7"/>
  <c r="E6488" i="7"/>
  <c r="E6489" i="7"/>
  <c r="E6490" i="7"/>
  <c r="E6491" i="7"/>
  <c r="E6492" i="7"/>
  <c r="E6493" i="7"/>
  <c r="E6494" i="7"/>
  <c r="E6495" i="7"/>
  <c r="E6496" i="7"/>
  <c r="E6497" i="7"/>
  <c r="E6498" i="7"/>
  <c r="E6499" i="7"/>
  <c r="E6500" i="7"/>
  <c r="E6501" i="7"/>
  <c r="E6502" i="7"/>
  <c r="E6503" i="7"/>
  <c r="E6504" i="7"/>
  <c r="E6505" i="7"/>
  <c r="E6506" i="7"/>
  <c r="E6507" i="7"/>
  <c r="E6508" i="7"/>
  <c r="E6509" i="7"/>
  <c r="E6510" i="7"/>
  <c r="E6511" i="7"/>
  <c r="E6512" i="7"/>
  <c r="E6513" i="7"/>
  <c r="E6514" i="7"/>
  <c r="E6515" i="7"/>
  <c r="E6516" i="7"/>
  <c r="E6517" i="7"/>
  <c r="E6518" i="7"/>
  <c r="E6519" i="7"/>
  <c r="E6520" i="7"/>
  <c r="E6521" i="7"/>
  <c r="E6522" i="7"/>
  <c r="E6523" i="7"/>
  <c r="E6524" i="7"/>
  <c r="E6525" i="7"/>
  <c r="E6526" i="7"/>
  <c r="E6527" i="7"/>
  <c r="E6528" i="7"/>
  <c r="E6529" i="7"/>
  <c r="E6530" i="7"/>
  <c r="E6531" i="7"/>
  <c r="E6532" i="7"/>
  <c r="E6533" i="7"/>
  <c r="E6534" i="7"/>
  <c r="E6535" i="7"/>
  <c r="E6536" i="7"/>
  <c r="E6537" i="7"/>
  <c r="E6538" i="7"/>
  <c r="E6539" i="7"/>
  <c r="E6540" i="7"/>
  <c r="E6541" i="7"/>
  <c r="E6542" i="7"/>
  <c r="E6543" i="7"/>
  <c r="E6544" i="7"/>
  <c r="E6545" i="7"/>
  <c r="E6546" i="7"/>
  <c r="E6547" i="7"/>
  <c r="E6548" i="7"/>
  <c r="E6549" i="7"/>
  <c r="E6550" i="7"/>
  <c r="E6551" i="7"/>
  <c r="E6552" i="7"/>
  <c r="E6553" i="7"/>
  <c r="E6554" i="7"/>
  <c r="E6555" i="7"/>
  <c r="E6556" i="7"/>
  <c r="E6557" i="7"/>
  <c r="E6558" i="7"/>
  <c r="E6559" i="7"/>
  <c r="E6560" i="7"/>
  <c r="E6561" i="7"/>
  <c r="E6562" i="7"/>
  <c r="E6563" i="7"/>
  <c r="E6564" i="7"/>
  <c r="E6565" i="7"/>
  <c r="E6566" i="7"/>
  <c r="E6567" i="7"/>
  <c r="E6568" i="7"/>
  <c r="E6569" i="7"/>
  <c r="E6570" i="7"/>
  <c r="E6571" i="7"/>
  <c r="E6572" i="7"/>
  <c r="E6573" i="7"/>
  <c r="E6574" i="7"/>
  <c r="E6575" i="7"/>
  <c r="E6576" i="7"/>
  <c r="E6577" i="7"/>
  <c r="E6578" i="7"/>
  <c r="E6579" i="7"/>
  <c r="E6580" i="7"/>
  <c r="E6581" i="7"/>
  <c r="E6582" i="7"/>
  <c r="E6583" i="7"/>
  <c r="E6584" i="7"/>
  <c r="E6585" i="7"/>
  <c r="E6586" i="7"/>
  <c r="E6587" i="7"/>
  <c r="E6588" i="7"/>
  <c r="E6589" i="7"/>
  <c r="E6590" i="7"/>
  <c r="E6591" i="7"/>
  <c r="E6592" i="7"/>
  <c r="E6593" i="7"/>
  <c r="E6594" i="7"/>
  <c r="E6595" i="7"/>
  <c r="E6596" i="7"/>
  <c r="E6597" i="7"/>
  <c r="E6598" i="7"/>
  <c r="E6599" i="7"/>
  <c r="E6600" i="7"/>
  <c r="E6601" i="7"/>
  <c r="E6602" i="7"/>
  <c r="E6603" i="7"/>
  <c r="E6604" i="7"/>
  <c r="E6605" i="7"/>
  <c r="E6606" i="7"/>
  <c r="E6607" i="7"/>
  <c r="E6608" i="7"/>
  <c r="E6609" i="7"/>
  <c r="E6610" i="7"/>
  <c r="E6611" i="7"/>
  <c r="E6612" i="7"/>
  <c r="E6613" i="7"/>
  <c r="E6614" i="7"/>
  <c r="E6615" i="7"/>
  <c r="E6616" i="7"/>
  <c r="E6617" i="7"/>
  <c r="E6618" i="7"/>
  <c r="E6619" i="7"/>
  <c r="E6620" i="7"/>
  <c r="E6621" i="7"/>
  <c r="E6622" i="7"/>
  <c r="E6623" i="7"/>
  <c r="E6624" i="7"/>
  <c r="E6625" i="7"/>
  <c r="E6626" i="7"/>
  <c r="E6627" i="7"/>
  <c r="E6628" i="7"/>
  <c r="E6629" i="7"/>
  <c r="E6630" i="7"/>
  <c r="E6631" i="7"/>
  <c r="E6632" i="7"/>
  <c r="E6633" i="7"/>
  <c r="E6634" i="7"/>
  <c r="E6635" i="7"/>
  <c r="E6636" i="7"/>
  <c r="E6637" i="7"/>
  <c r="E6638" i="7"/>
  <c r="E6639" i="7"/>
  <c r="E6640" i="7"/>
  <c r="E6641" i="7"/>
  <c r="E6642" i="7"/>
  <c r="E6643" i="7"/>
  <c r="E6644" i="7"/>
  <c r="E6645" i="7"/>
  <c r="E6646" i="7"/>
  <c r="E6647" i="7"/>
  <c r="E6648" i="7"/>
  <c r="E6649" i="7"/>
  <c r="E6650" i="7"/>
  <c r="E6651" i="7"/>
  <c r="E6652" i="7"/>
  <c r="E6653" i="7"/>
  <c r="E6654" i="7"/>
  <c r="E6655" i="7"/>
  <c r="E6656" i="7"/>
  <c r="E6657" i="7"/>
  <c r="E6658" i="7"/>
  <c r="E6659" i="7"/>
  <c r="E6660" i="7"/>
  <c r="E6661" i="7"/>
  <c r="E6662" i="7"/>
  <c r="E6663" i="7"/>
  <c r="E6664" i="7"/>
  <c r="E6665" i="7"/>
  <c r="E6666" i="7"/>
  <c r="E6667" i="7"/>
  <c r="E6668" i="7"/>
  <c r="E6669" i="7"/>
  <c r="E6670" i="7"/>
  <c r="E6671" i="7"/>
  <c r="E6672" i="7"/>
  <c r="E6673" i="7"/>
  <c r="E6674" i="7"/>
  <c r="E6675" i="7"/>
  <c r="E6676" i="7"/>
  <c r="E6677" i="7"/>
  <c r="E6678" i="7"/>
  <c r="E6679" i="7"/>
  <c r="E6680" i="7"/>
  <c r="E6681" i="7"/>
  <c r="E6682" i="7"/>
  <c r="E6683" i="7"/>
  <c r="E6684" i="7"/>
  <c r="E6685" i="7"/>
  <c r="E6686" i="7"/>
  <c r="E6687" i="7"/>
  <c r="E6688" i="7"/>
  <c r="E6689" i="7"/>
  <c r="E6690" i="7"/>
  <c r="E6691" i="7"/>
  <c r="E6692" i="7"/>
  <c r="E6693" i="7"/>
  <c r="E6694" i="7"/>
  <c r="E6695" i="7"/>
  <c r="E6696" i="7"/>
  <c r="E6697" i="7"/>
  <c r="E6698" i="7"/>
  <c r="E6699" i="7"/>
  <c r="E6700" i="7"/>
  <c r="E6701" i="7"/>
  <c r="E6702" i="7"/>
  <c r="E6703" i="7"/>
  <c r="E6704" i="7"/>
  <c r="E6705" i="7"/>
  <c r="E6706" i="7"/>
  <c r="E6707" i="7"/>
  <c r="E6708" i="7"/>
  <c r="E6709" i="7"/>
  <c r="E6710" i="7"/>
  <c r="E6711" i="7"/>
  <c r="E6712" i="7"/>
  <c r="E6713" i="7"/>
  <c r="E6714" i="7"/>
  <c r="E6715" i="7"/>
  <c r="E6716" i="7"/>
  <c r="E6717" i="7"/>
  <c r="E6718" i="7"/>
  <c r="E6719" i="7"/>
  <c r="E6720" i="7"/>
  <c r="E6721" i="7"/>
  <c r="E6722" i="7"/>
  <c r="E6723" i="7"/>
  <c r="E6724" i="7"/>
  <c r="E6725" i="7"/>
  <c r="E6726" i="7"/>
  <c r="E6727" i="7"/>
  <c r="E6728" i="7"/>
  <c r="E6729" i="7"/>
  <c r="E6730" i="7"/>
  <c r="E6731" i="7"/>
  <c r="E6732" i="7"/>
  <c r="E6733" i="7"/>
  <c r="E6734" i="7"/>
  <c r="E6735" i="7"/>
  <c r="E6736" i="7"/>
  <c r="E6737" i="7"/>
  <c r="E6738" i="7"/>
  <c r="E6739" i="7"/>
  <c r="E6740" i="7"/>
  <c r="E6741" i="7"/>
  <c r="E6742" i="7"/>
  <c r="E6743" i="7"/>
  <c r="E6744" i="7"/>
  <c r="E6745" i="7"/>
  <c r="E6746" i="7"/>
  <c r="E6747" i="7"/>
  <c r="E6748" i="7"/>
  <c r="E6749" i="7"/>
  <c r="E6750" i="7"/>
  <c r="E6751" i="7"/>
  <c r="E6752" i="7"/>
  <c r="E6753" i="7"/>
  <c r="E6754" i="7"/>
  <c r="E6755" i="7"/>
  <c r="E6756" i="7"/>
  <c r="E6757" i="7"/>
  <c r="E6758" i="7"/>
  <c r="E6759" i="7"/>
  <c r="E6760" i="7"/>
  <c r="E6761" i="7"/>
  <c r="E6762" i="7"/>
  <c r="E6763" i="7"/>
  <c r="E6764" i="7"/>
  <c r="E6765" i="7"/>
  <c r="E6766" i="7"/>
  <c r="E6767" i="7"/>
  <c r="E6768" i="7"/>
  <c r="E6769" i="7"/>
  <c r="E6770" i="7"/>
  <c r="E6771" i="7"/>
  <c r="E6772" i="7"/>
  <c r="E6773" i="7"/>
  <c r="E6774" i="7"/>
  <c r="E6775" i="7"/>
  <c r="E6776" i="7"/>
  <c r="E6777" i="7"/>
  <c r="E6778" i="7"/>
  <c r="E6779" i="7"/>
  <c r="E6780" i="7"/>
  <c r="E6781" i="7"/>
  <c r="E6782" i="7"/>
  <c r="E6783" i="7"/>
  <c r="E6784" i="7"/>
  <c r="E6785" i="7"/>
  <c r="E6786" i="7"/>
  <c r="E6787" i="7"/>
  <c r="E6788" i="7"/>
  <c r="E6789" i="7"/>
  <c r="E6790" i="7"/>
  <c r="E6791" i="7"/>
  <c r="E6792" i="7"/>
  <c r="E6793" i="7"/>
  <c r="E6794" i="7"/>
  <c r="E6795" i="7"/>
  <c r="E6796" i="7"/>
  <c r="E6797" i="7"/>
  <c r="E6798" i="7"/>
  <c r="E6799" i="7"/>
  <c r="E6800" i="7"/>
  <c r="E6801" i="7"/>
  <c r="E6802" i="7"/>
  <c r="E6803" i="7"/>
  <c r="E6804" i="7"/>
  <c r="E6805" i="7"/>
  <c r="E6806" i="7"/>
  <c r="E6807" i="7"/>
  <c r="E6808" i="7"/>
  <c r="E6809" i="7"/>
  <c r="E6810" i="7"/>
  <c r="E6811" i="7"/>
  <c r="E6812" i="7"/>
  <c r="E6813" i="7"/>
  <c r="E6814" i="7"/>
  <c r="E6815" i="7"/>
  <c r="E6816" i="7"/>
  <c r="E6817" i="7"/>
  <c r="E6818" i="7"/>
  <c r="E6819" i="7"/>
  <c r="E6820" i="7"/>
  <c r="E6821" i="7"/>
  <c r="E6822" i="7"/>
  <c r="E6823" i="7"/>
  <c r="E6824" i="7"/>
  <c r="E6825" i="7"/>
  <c r="E6826" i="7"/>
  <c r="E6827" i="7"/>
  <c r="E6828" i="7"/>
  <c r="E6829" i="7"/>
  <c r="E6830" i="7"/>
  <c r="E6831" i="7"/>
  <c r="E6832" i="7"/>
  <c r="E6833" i="7"/>
  <c r="E6834" i="7"/>
  <c r="E6835" i="7"/>
  <c r="E6836" i="7"/>
  <c r="E6837" i="7"/>
  <c r="E6838" i="7"/>
  <c r="E6839" i="7"/>
  <c r="E6840" i="7"/>
  <c r="E6841" i="7"/>
  <c r="E6842" i="7"/>
  <c r="E6843" i="7"/>
  <c r="E6844" i="7"/>
  <c r="E6845" i="7"/>
  <c r="E6846" i="7"/>
  <c r="E6847" i="7"/>
  <c r="E6848" i="7"/>
  <c r="E6849" i="7"/>
  <c r="E6850" i="7"/>
  <c r="E6851" i="7"/>
  <c r="E6852" i="7"/>
  <c r="E6853" i="7"/>
  <c r="E6854" i="7"/>
  <c r="E6855" i="7"/>
  <c r="E6856" i="7"/>
  <c r="E6857" i="7"/>
  <c r="E6858" i="7"/>
  <c r="E6859" i="7"/>
  <c r="E6860" i="7"/>
  <c r="E6861" i="7"/>
  <c r="E6862" i="7"/>
  <c r="E6863" i="7"/>
  <c r="E6864" i="7"/>
  <c r="E6865" i="7"/>
  <c r="E6866" i="7"/>
  <c r="E6867" i="7"/>
  <c r="E6868" i="7"/>
  <c r="E6869" i="7"/>
  <c r="E6870" i="7"/>
  <c r="E6871" i="7"/>
  <c r="E6872" i="7"/>
  <c r="E6873" i="7"/>
  <c r="E6874" i="7"/>
  <c r="E6875" i="7"/>
  <c r="E6876" i="7"/>
  <c r="E6877" i="7"/>
  <c r="E6878" i="7"/>
  <c r="E6879" i="7"/>
  <c r="E6880" i="7"/>
  <c r="E6881" i="7"/>
  <c r="E6882" i="7"/>
  <c r="E6883" i="7"/>
  <c r="E6884" i="7"/>
  <c r="E6885" i="7"/>
  <c r="E6886" i="7"/>
  <c r="E6887" i="7"/>
  <c r="E6888" i="7"/>
  <c r="E6889" i="7"/>
  <c r="E6890" i="7"/>
  <c r="E6891" i="7"/>
  <c r="E6892" i="7"/>
  <c r="E6893" i="7"/>
  <c r="E6894" i="7"/>
  <c r="E6895" i="7"/>
  <c r="E6896" i="7"/>
  <c r="E6897" i="7"/>
  <c r="E6898" i="7"/>
  <c r="E6899" i="7"/>
  <c r="E6900" i="7"/>
  <c r="E6901" i="7"/>
  <c r="E6902" i="7"/>
  <c r="E6903" i="7"/>
  <c r="E6904" i="7"/>
  <c r="E6905" i="7"/>
  <c r="E6906" i="7"/>
  <c r="E6907" i="7"/>
  <c r="E6908" i="7"/>
  <c r="E6909" i="7"/>
  <c r="E6910" i="7"/>
  <c r="E6911" i="7"/>
  <c r="E6912" i="7"/>
  <c r="E6913" i="7"/>
  <c r="E6914" i="7"/>
  <c r="E6915" i="7"/>
  <c r="E6916" i="7"/>
  <c r="E6917" i="7"/>
  <c r="E6918" i="7"/>
  <c r="E6919" i="7"/>
  <c r="E6920" i="7"/>
  <c r="E6921" i="7"/>
  <c r="E6922" i="7"/>
  <c r="E6923" i="7"/>
  <c r="E6924" i="7"/>
  <c r="E6925" i="7"/>
  <c r="E6926" i="7"/>
  <c r="E6927" i="7"/>
  <c r="E6928" i="7"/>
  <c r="E6929" i="7"/>
  <c r="E6930" i="7"/>
  <c r="E6931" i="7"/>
  <c r="E6932" i="7"/>
  <c r="E6933" i="7"/>
  <c r="E6934" i="7"/>
  <c r="E6935" i="7"/>
  <c r="E6936" i="7"/>
  <c r="E6937" i="7"/>
  <c r="E6938" i="7"/>
  <c r="E6939" i="7"/>
  <c r="E6940" i="7"/>
  <c r="E6941" i="7"/>
  <c r="E6942" i="7"/>
  <c r="E6943" i="7"/>
  <c r="E6944" i="7"/>
  <c r="E6945" i="7"/>
  <c r="E6946" i="7"/>
  <c r="E6947" i="7"/>
  <c r="E6948" i="7"/>
  <c r="E6949" i="7"/>
  <c r="E6950" i="7"/>
  <c r="E6951" i="7"/>
  <c r="E6952" i="7"/>
  <c r="E6953" i="7"/>
  <c r="E6954" i="7"/>
  <c r="E6955" i="7"/>
  <c r="E6956" i="7"/>
  <c r="E6957" i="7"/>
  <c r="E6958" i="7"/>
  <c r="E6959" i="7"/>
  <c r="E6960" i="7"/>
  <c r="E6961" i="7"/>
  <c r="E6962" i="7"/>
  <c r="E6963" i="7"/>
  <c r="E6964" i="7"/>
  <c r="E6965" i="7"/>
  <c r="E6966" i="7"/>
  <c r="E6967" i="7"/>
  <c r="E6968" i="7"/>
  <c r="E6969" i="7"/>
  <c r="E6970" i="7"/>
  <c r="E6971" i="7"/>
  <c r="E6972" i="7"/>
  <c r="E6973" i="7"/>
  <c r="E6974" i="7"/>
  <c r="E6975" i="7"/>
  <c r="E6976" i="7"/>
  <c r="E6977" i="7"/>
  <c r="E6978" i="7"/>
  <c r="E6979" i="7"/>
  <c r="E6980" i="7"/>
  <c r="E6981" i="7"/>
  <c r="E6982" i="7"/>
  <c r="E6983" i="7"/>
  <c r="E6984" i="7"/>
  <c r="E6985" i="7"/>
  <c r="E6986" i="7"/>
  <c r="E6987" i="7"/>
  <c r="E6988" i="7"/>
  <c r="E6989" i="7"/>
  <c r="E6990" i="7"/>
  <c r="E6991" i="7"/>
  <c r="E6992" i="7"/>
  <c r="E6993" i="7"/>
  <c r="E6994" i="7"/>
  <c r="E6995" i="7"/>
  <c r="E6996" i="7"/>
  <c r="E6997" i="7"/>
  <c r="E6998" i="7"/>
  <c r="E6999" i="7"/>
  <c r="E7000" i="7"/>
  <c r="E7001" i="7"/>
  <c r="E7002" i="7"/>
  <c r="E7003" i="7"/>
  <c r="E7004" i="7"/>
  <c r="E7005" i="7"/>
  <c r="E7006" i="7"/>
  <c r="E7007" i="7"/>
  <c r="E7008" i="7"/>
  <c r="E7009" i="7"/>
  <c r="E7010" i="7"/>
  <c r="E7011" i="7"/>
  <c r="E7012" i="7"/>
  <c r="E7013" i="7"/>
  <c r="E7014" i="7"/>
  <c r="E7015" i="7"/>
  <c r="E7016" i="7"/>
  <c r="E7017" i="7"/>
  <c r="E7018" i="7"/>
  <c r="E7019" i="7"/>
  <c r="E7020" i="7"/>
  <c r="E7021" i="7"/>
  <c r="E7022" i="7"/>
  <c r="E7023" i="7"/>
  <c r="E7024" i="7"/>
  <c r="E7025" i="7"/>
  <c r="E7026" i="7"/>
  <c r="E7027" i="7"/>
  <c r="E7028" i="7"/>
  <c r="E7029" i="7"/>
  <c r="E7030" i="7"/>
  <c r="E7031" i="7"/>
  <c r="E7032" i="7"/>
  <c r="E7033" i="7"/>
  <c r="E7034" i="7"/>
  <c r="E7035" i="7"/>
  <c r="E7036" i="7"/>
  <c r="E7037" i="7"/>
  <c r="E7038" i="7"/>
  <c r="E7039" i="7"/>
  <c r="E7040" i="7"/>
  <c r="E7041" i="7"/>
  <c r="E7042" i="7"/>
  <c r="E7043" i="7"/>
  <c r="E7044" i="7"/>
  <c r="E7045" i="7"/>
  <c r="E7046" i="7"/>
  <c r="E7047" i="7"/>
  <c r="E7048" i="7"/>
  <c r="E7049" i="7"/>
  <c r="E7050" i="7"/>
  <c r="E7051" i="7"/>
  <c r="E7052" i="7"/>
  <c r="E7053" i="7"/>
  <c r="E7054" i="7"/>
  <c r="E7055" i="7"/>
  <c r="E7056" i="7"/>
  <c r="E7057" i="7"/>
  <c r="E7058" i="7"/>
  <c r="E7059" i="7"/>
  <c r="E7060" i="7"/>
  <c r="E7061" i="7"/>
  <c r="E7062" i="7"/>
  <c r="E7063" i="7"/>
  <c r="E7064" i="7"/>
  <c r="E7065" i="7"/>
  <c r="E7066" i="7"/>
  <c r="E7067" i="7"/>
  <c r="E7068" i="7"/>
  <c r="E7069" i="7"/>
  <c r="E7070" i="7"/>
  <c r="E7071" i="7"/>
  <c r="E7072" i="7"/>
  <c r="E7073" i="7"/>
  <c r="E7074" i="7"/>
  <c r="E7075" i="7"/>
  <c r="E7076" i="7"/>
  <c r="E7077" i="7"/>
  <c r="E7078" i="7"/>
  <c r="E7079" i="7"/>
  <c r="E7080" i="7"/>
  <c r="E7081" i="7"/>
  <c r="E7082" i="7"/>
  <c r="E7083" i="7"/>
  <c r="E7084" i="7"/>
  <c r="E7085" i="7"/>
  <c r="E7086" i="7"/>
  <c r="E7087" i="7"/>
  <c r="E7088" i="7"/>
  <c r="E7089" i="7"/>
  <c r="E7090" i="7"/>
  <c r="E7091" i="7"/>
  <c r="E7092" i="7"/>
  <c r="E7093" i="7"/>
  <c r="E7094" i="7"/>
  <c r="E7095" i="7"/>
  <c r="E7096" i="7"/>
  <c r="E7097" i="7"/>
  <c r="E7098" i="7"/>
  <c r="E7099" i="7"/>
  <c r="E7100" i="7"/>
  <c r="E7101" i="7"/>
  <c r="E7102" i="7"/>
  <c r="E7103" i="7"/>
  <c r="E7104" i="7"/>
  <c r="E7105" i="7"/>
  <c r="E7106" i="7"/>
  <c r="E7107" i="7"/>
  <c r="E7108" i="7"/>
  <c r="E7109" i="7"/>
  <c r="E7110" i="7"/>
  <c r="E7111" i="7"/>
  <c r="E7112" i="7"/>
  <c r="E7113" i="7"/>
  <c r="E7114" i="7"/>
  <c r="E7115" i="7"/>
  <c r="E7116" i="7"/>
  <c r="E7117" i="7"/>
  <c r="E7118" i="7"/>
  <c r="E7119" i="7"/>
  <c r="E7120" i="7"/>
  <c r="E7121" i="7"/>
  <c r="E7122" i="7"/>
  <c r="E7123" i="7"/>
  <c r="E7124" i="7"/>
  <c r="E7125" i="7"/>
  <c r="E7126" i="7"/>
  <c r="E7127" i="7"/>
  <c r="E7128" i="7"/>
  <c r="E7129" i="7"/>
  <c r="E7130" i="7"/>
  <c r="E7131" i="7"/>
  <c r="E7132" i="7"/>
  <c r="E7133" i="7"/>
  <c r="E7134" i="7"/>
  <c r="E7135" i="7"/>
  <c r="E7136" i="7"/>
  <c r="E7137" i="7"/>
  <c r="E7138" i="7"/>
  <c r="E7139" i="7"/>
  <c r="E7140" i="7"/>
  <c r="E7141" i="7"/>
  <c r="E7142" i="7"/>
  <c r="E7143" i="7"/>
  <c r="E7144" i="7"/>
  <c r="E7145" i="7"/>
  <c r="E7146" i="7"/>
  <c r="E7147" i="7"/>
  <c r="E7148" i="7"/>
  <c r="E7149" i="7"/>
  <c r="E7150" i="7"/>
  <c r="E7151" i="7"/>
  <c r="E7152" i="7"/>
  <c r="E7153" i="7"/>
  <c r="E7154" i="7"/>
  <c r="E7155" i="7"/>
  <c r="E7156" i="7"/>
  <c r="E7157" i="7"/>
  <c r="E7158" i="7"/>
  <c r="E7159" i="7"/>
  <c r="E7160" i="7"/>
  <c r="E7161" i="7"/>
  <c r="E7162" i="7"/>
  <c r="E7163" i="7"/>
  <c r="E7164" i="7"/>
  <c r="E7165" i="7"/>
  <c r="E7166" i="7"/>
  <c r="E7167" i="7"/>
  <c r="E7168" i="7"/>
  <c r="E7169" i="7"/>
  <c r="E7170" i="7"/>
  <c r="E7171" i="7"/>
  <c r="E7172" i="7"/>
  <c r="E7173" i="7"/>
  <c r="E7174" i="7"/>
  <c r="E7175" i="7"/>
  <c r="E7176" i="7"/>
  <c r="E7177" i="7"/>
  <c r="E7178" i="7"/>
  <c r="E7179" i="7"/>
  <c r="E7180" i="7"/>
  <c r="E7181" i="7"/>
  <c r="E7182" i="7"/>
  <c r="E7183" i="7"/>
  <c r="E7184" i="7"/>
  <c r="E7185" i="7"/>
  <c r="E7186" i="7"/>
  <c r="E7187" i="7"/>
  <c r="E7188" i="7"/>
  <c r="E7189" i="7"/>
  <c r="E7190" i="7"/>
  <c r="E7191" i="7"/>
  <c r="E7192" i="7"/>
  <c r="E7193" i="7"/>
  <c r="E7194" i="7"/>
  <c r="E7195" i="7"/>
  <c r="E7196" i="7"/>
  <c r="E7197" i="7"/>
  <c r="E7198" i="7"/>
  <c r="E7199" i="7"/>
  <c r="E7200" i="7"/>
  <c r="E7201" i="7"/>
  <c r="E7202" i="7"/>
  <c r="E7203" i="7"/>
  <c r="E7204" i="7"/>
  <c r="E7205" i="7"/>
  <c r="E7206" i="7"/>
  <c r="E7207" i="7"/>
  <c r="E7208" i="7"/>
  <c r="E7209" i="7"/>
  <c r="E7210" i="7"/>
  <c r="E7211" i="7"/>
  <c r="E7212" i="7"/>
  <c r="E7213" i="7"/>
  <c r="E7214" i="7"/>
  <c r="E7215" i="7"/>
  <c r="E7216" i="7"/>
  <c r="E7217" i="7"/>
  <c r="E7218" i="7"/>
  <c r="E7219" i="7"/>
  <c r="E7220" i="7"/>
  <c r="E7221" i="7"/>
  <c r="E7222" i="7"/>
  <c r="E7223" i="7"/>
  <c r="E7224" i="7"/>
  <c r="E7225" i="7"/>
  <c r="E7226" i="7"/>
  <c r="E7227" i="7"/>
  <c r="E7228" i="7"/>
  <c r="E7229" i="7"/>
  <c r="E7230" i="7"/>
  <c r="E7231" i="7"/>
  <c r="E7232" i="7"/>
  <c r="E7233" i="7"/>
  <c r="E7234" i="7"/>
  <c r="E7235" i="7"/>
  <c r="E7236" i="7"/>
  <c r="E7237" i="7"/>
  <c r="E7238" i="7"/>
  <c r="E7239" i="7"/>
  <c r="E7240" i="7"/>
  <c r="E7241" i="7"/>
  <c r="E7242" i="7"/>
  <c r="E7243" i="7"/>
  <c r="E7244" i="7"/>
  <c r="E7245" i="7"/>
  <c r="E7246" i="7"/>
  <c r="E7247" i="7"/>
  <c r="E7248" i="7"/>
  <c r="E7249" i="7"/>
  <c r="E7250" i="7"/>
  <c r="E7251" i="7"/>
  <c r="E7252" i="7"/>
  <c r="E7253" i="7"/>
  <c r="E7254" i="7"/>
  <c r="E7255" i="7"/>
  <c r="E7256" i="7"/>
  <c r="E7257" i="7"/>
  <c r="E7258" i="7"/>
  <c r="E7259" i="7"/>
  <c r="E7260" i="7"/>
  <c r="E7261" i="7"/>
  <c r="E7262" i="7"/>
  <c r="E7263" i="7"/>
  <c r="E7264" i="7"/>
  <c r="E7265" i="7"/>
  <c r="E7266" i="7"/>
  <c r="E7267" i="7"/>
  <c r="E7268" i="7"/>
  <c r="E7269" i="7"/>
  <c r="E7270" i="7"/>
  <c r="E7271" i="7"/>
  <c r="E7272" i="7"/>
  <c r="E7273" i="7"/>
  <c r="E7274" i="7"/>
  <c r="E7275" i="7"/>
  <c r="E7276" i="7"/>
  <c r="E7277" i="7"/>
  <c r="E7278" i="7"/>
  <c r="E7279" i="7"/>
  <c r="E7280" i="7"/>
  <c r="E7281" i="7"/>
  <c r="E7282" i="7"/>
  <c r="E7283" i="7"/>
  <c r="E7284" i="7"/>
  <c r="E7285" i="7"/>
  <c r="E7286" i="7"/>
  <c r="E7287" i="7"/>
  <c r="E7288" i="7"/>
  <c r="E7289" i="7"/>
  <c r="E7290" i="7"/>
  <c r="E7291" i="7"/>
  <c r="E7292" i="7"/>
  <c r="E7293" i="7"/>
  <c r="E7294" i="7"/>
  <c r="E7295" i="7"/>
  <c r="E7296" i="7"/>
  <c r="E7297" i="7"/>
  <c r="E7298" i="7"/>
  <c r="E7299" i="7"/>
  <c r="E7300" i="7"/>
  <c r="E7301" i="7"/>
  <c r="E7302" i="7"/>
  <c r="E7303" i="7"/>
  <c r="E7304" i="7"/>
  <c r="E7305" i="7"/>
  <c r="E7306" i="7"/>
  <c r="E7307" i="7"/>
  <c r="E7308" i="7"/>
  <c r="E7309" i="7"/>
  <c r="E7310" i="7"/>
  <c r="E7311" i="7"/>
  <c r="E7312" i="7"/>
  <c r="E7313" i="7"/>
  <c r="E7314" i="7"/>
  <c r="E7315" i="7"/>
  <c r="E7316" i="7"/>
  <c r="E7317" i="7"/>
  <c r="E7318" i="7"/>
  <c r="E7319" i="7"/>
  <c r="E7320" i="7"/>
  <c r="E7321" i="7"/>
  <c r="E7322" i="7"/>
  <c r="E7323" i="7"/>
  <c r="E7324" i="7"/>
  <c r="E7325" i="7"/>
  <c r="E7326" i="7"/>
  <c r="E7327" i="7"/>
  <c r="E7328" i="7"/>
  <c r="E7329" i="7"/>
  <c r="E7330" i="7"/>
  <c r="E7331" i="7"/>
  <c r="E7332" i="7"/>
  <c r="E7333" i="7"/>
  <c r="E7334" i="7"/>
  <c r="E7335" i="7"/>
  <c r="E7336" i="7"/>
  <c r="E7337" i="7"/>
  <c r="E7338" i="7"/>
  <c r="E7339" i="7"/>
  <c r="E7340" i="7"/>
  <c r="E7341" i="7"/>
  <c r="E7342" i="7"/>
  <c r="E7343" i="7"/>
  <c r="E7344" i="7"/>
  <c r="E7345" i="7"/>
  <c r="E7346" i="7"/>
  <c r="E7347" i="7"/>
  <c r="E7348" i="7"/>
  <c r="E7349" i="7"/>
  <c r="E7350" i="7"/>
  <c r="E7351" i="7"/>
  <c r="E7352" i="7"/>
  <c r="E7353" i="7"/>
  <c r="E7354" i="7"/>
  <c r="E7355" i="7"/>
  <c r="E7356" i="7"/>
  <c r="E7357" i="7"/>
  <c r="E7358" i="7"/>
  <c r="E7359" i="7"/>
  <c r="E7360" i="7"/>
  <c r="E7361" i="7"/>
  <c r="E7362" i="7"/>
  <c r="E7363" i="7"/>
  <c r="E7364" i="7"/>
  <c r="E7365" i="7"/>
  <c r="E7366" i="7"/>
  <c r="E7367" i="7"/>
  <c r="E7368" i="7"/>
  <c r="E7369" i="7"/>
  <c r="E7370" i="7"/>
  <c r="E7371" i="7"/>
  <c r="E7372" i="7"/>
  <c r="E7373" i="7"/>
  <c r="E7374" i="7"/>
  <c r="E7375" i="7"/>
  <c r="E7376" i="7"/>
  <c r="E7377" i="7"/>
  <c r="E7378" i="7"/>
  <c r="E7379" i="7"/>
  <c r="E7380" i="7"/>
  <c r="E7381" i="7"/>
  <c r="E7382" i="7"/>
  <c r="E7383" i="7"/>
  <c r="E7384" i="7"/>
  <c r="E7385" i="7"/>
  <c r="E7386" i="7"/>
  <c r="E7387" i="7"/>
  <c r="E7388" i="7"/>
  <c r="E7389" i="7"/>
  <c r="E7390" i="7"/>
  <c r="E7391" i="7"/>
  <c r="E7392" i="7"/>
  <c r="E7393" i="7"/>
  <c r="E7394" i="7"/>
  <c r="E7395" i="7"/>
  <c r="E7396" i="7"/>
  <c r="E7397" i="7"/>
  <c r="E7398" i="7"/>
  <c r="E7399" i="7"/>
  <c r="E7400" i="7"/>
  <c r="E7401" i="7"/>
  <c r="E7402" i="7"/>
  <c r="E7403" i="7"/>
  <c r="E7404" i="7"/>
  <c r="E7405" i="7"/>
  <c r="E7406" i="7"/>
  <c r="E7407" i="7"/>
  <c r="E7408" i="7"/>
  <c r="E7409" i="7"/>
  <c r="E7410" i="7"/>
  <c r="E7411" i="7"/>
  <c r="E7412" i="7"/>
  <c r="E7413" i="7"/>
  <c r="E7414" i="7"/>
  <c r="E7415" i="7"/>
  <c r="E7416" i="7"/>
  <c r="E7417" i="7"/>
  <c r="E7418" i="7"/>
  <c r="E7419" i="7"/>
  <c r="E7420" i="7"/>
  <c r="E7421" i="7"/>
  <c r="E7422" i="7"/>
  <c r="E7423" i="7"/>
  <c r="E7424" i="7"/>
  <c r="E7425" i="7"/>
  <c r="E7426" i="7"/>
  <c r="E7427" i="7"/>
  <c r="E7428" i="7"/>
  <c r="E7429" i="7"/>
  <c r="E7430" i="7"/>
  <c r="E7431" i="7"/>
  <c r="E7432" i="7"/>
  <c r="E7433" i="7"/>
  <c r="E7434" i="7"/>
  <c r="E7435" i="7"/>
  <c r="E7436" i="7"/>
  <c r="E7437" i="7"/>
  <c r="E7438" i="7"/>
  <c r="E7439" i="7"/>
  <c r="E7440" i="7"/>
  <c r="E7441" i="7"/>
  <c r="E7442" i="7"/>
  <c r="E7443" i="7"/>
  <c r="E7444" i="7"/>
  <c r="E7445" i="7"/>
  <c r="E7446" i="7"/>
  <c r="E7447" i="7"/>
  <c r="E7448" i="7"/>
  <c r="E7449" i="7"/>
  <c r="E7450" i="7"/>
  <c r="E7451" i="7"/>
  <c r="E7452" i="7"/>
  <c r="E7453" i="7"/>
  <c r="E7454" i="7"/>
  <c r="E7455" i="7"/>
  <c r="E7456" i="7"/>
  <c r="E7457" i="7"/>
  <c r="E7458" i="7"/>
  <c r="E7459" i="7"/>
  <c r="E7460" i="7"/>
  <c r="E7461" i="7"/>
  <c r="E7462" i="7"/>
  <c r="E7463" i="7"/>
  <c r="E7464" i="7"/>
  <c r="E7465" i="7"/>
  <c r="E7466" i="7"/>
  <c r="E7467" i="7"/>
  <c r="E7468" i="7"/>
  <c r="E7469" i="7"/>
  <c r="E7470" i="7"/>
  <c r="E7471" i="7"/>
  <c r="E7472" i="7"/>
  <c r="E7473" i="7"/>
  <c r="E7474" i="7"/>
  <c r="E7475" i="7"/>
  <c r="E7476" i="7"/>
  <c r="E7477" i="7"/>
  <c r="E7478" i="7"/>
  <c r="E7479" i="7"/>
  <c r="E7480" i="7"/>
  <c r="E7481" i="7"/>
  <c r="E7482" i="7"/>
  <c r="E7483" i="7"/>
  <c r="E7484" i="7"/>
  <c r="E7485" i="7"/>
  <c r="E7486" i="7"/>
  <c r="E7487" i="7"/>
  <c r="E7488" i="7"/>
  <c r="E7489" i="7"/>
  <c r="E7490" i="7"/>
  <c r="E7491" i="7"/>
  <c r="E7492" i="7"/>
  <c r="E7493" i="7"/>
  <c r="E7494" i="7"/>
  <c r="E7495" i="7"/>
  <c r="E7496" i="7"/>
  <c r="E7497" i="7"/>
  <c r="E7498" i="7"/>
  <c r="E7499" i="7"/>
  <c r="E7500" i="7"/>
  <c r="E7501" i="7"/>
  <c r="E7502" i="7"/>
  <c r="E7503" i="7"/>
  <c r="E7504" i="7"/>
  <c r="E7505" i="7"/>
  <c r="E7506" i="7"/>
  <c r="E7507" i="7"/>
  <c r="E7508" i="7"/>
  <c r="E7509" i="7"/>
  <c r="E7510" i="7"/>
  <c r="E7511" i="7"/>
  <c r="E7512" i="7"/>
  <c r="E7513" i="7"/>
  <c r="E7514" i="7"/>
  <c r="E7515" i="7"/>
  <c r="E7516" i="7"/>
  <c r="E7517" i="7"/>
  <c r="E7518" i="7"/>
  <c r="E7519" i="7"/>
  <c r="E7520" i="7"/>
  <c r="E7521" i="7"/>
  <c r="E7522" i="7"/>
  <c r="E7523" i="7"/>
  <c r="E7524" i="7"/>
  <c r="E7525" i="7"/>
  <c r="E7526" i="7"/>
  <c r="E7527" i="7"/>
  <c r="E7528" i="7"/>
  <c r="E7529" i="7"/>
  <c r="E7530" i="7"/>
  <c r="E7531" i="7"/>
  <c r="E7532" i="7"/>
  <c r="E7533" i="7"/>
  <c r="E7534" i="7"/>
  <c r="E7535" i="7"/>
  <c r="E7536" i="7"/>
  <c r="E7537" i="7"/>
  <c r="E7538" i="7"/>
  <c r="E7539" i="7"/>
  <c r="E7540" i="7"/>
  <c r="E7541" i="7"/>
  <c r="E7542" i="7"/>
  <c r="E7543" i="7"/>
  <c r="E7544" i="7"/>
  <c r="E7545" i="7"/>
  <c r="E7546" i="7"/>
  <c r="E7547" i="7"/>
  <c r="E7548" i="7"/>
  <c r="E7549" i="7"/>
  <c r="E7550" i="7"/>
  <c r="E7551" i="7"/>
  <c r="E7552" i="7"/>
  <c r="E7553" i="7"/>
  <c r="E7554" i="7"/>
  <c r="E7555" i="7"/>
  <c r="E7556" i="7"/>
  <c r="E7557" i="7"/>
  <c r="E7558" i="7"/>
  <c r="E7559" i="7"/>
  <c r="E7560" i="7"/>
  <c r="E7561" i="7"/>
  <c r="E7562" i="7"/>
  <c r="E7563" i="7"/>
  <c r="E7564" i="7"/>
  <c r="E7565" i="7"/>
  <c r="E7566" i="7"/>
  <c r="E7567" i="7"/>
  <c r="E7568" i="7"/>
  <c r="E7569" i="7"/>
  <c r="E7570" i="7"/>
  <c r="E7571" i="7"/>
  <c r="E7572" i="7"/>
  <c r="E7573" i="7"/>
  <c r="E7574" i="7"/>
  <c r="E7575" i="7"/>
  <c r="E7576" i="7"/>
  <c r="E7577" i="7"/>
  <c r="E7578" i="7"/>
  <c r="E7579" i="7"/>
  <c r="E7580" i="7"/>
  <c r="E7581" i="7"/>
  <c r="E7582" i="7"/>
  <c r="E7583" i="7"/>
  <c r="E7584" i="7"/>
  <c r="E7585" i="7"/>
  <c r="E7586" i="7"/>
  <c r="E7587" i="7"/>
  <c r="E7588" i="7"/>
  <c r="E7589" i="7"/>
  <c r="E7590" i="7"/>
  <c r="E7591" i="7"/>
  <c r="E7592" i="7"/>
  <c r="E7593" i="7"/>
  <c r="E7594" i="7"/>
  <c r="E7595" i="7"/>
  <c r="E7596" i="7"/>
  <c r="E7597" i="7"/>
  <c r="E7598" i="7"/>
  <c r="E7599" i="7"/>
  <c r="E7600" i="7"/>
  <c r="E7601" i="7"/>
  <c r="E7602" i="7"/>
  <c r="E7603" i="7"/>
  <c r="E7604" i="7"/>
  <c r="E7605" i="7"/>
  <c r="E7606" i="7"/>
  <c r="E7607" i="7"/>
  <c r="E7608" i="7"/>
  <c r="E7609" i="7"/>
  <c r="E7610" i="7"/>
  <c r="E7611" i="7"/>
  <c r="E7612" i="7"/>
  <c r="E7613" i="7"/>
  <c r="E7614" i="7"/>
  <c r="E7615" i="7"/>
  <c r="E7616" i="7"/>
  <c r="E7617" i="7"/>
  <c r="E7618" i="7"/>
  <c r="E7619" i="7"/>
  <c r="E7620" i="7"/>
  <c r="E7621" i="7"/>
  <c r="E7622" i="7"/>
  <c r="E7623" i="7"/>
  <c r="E7624" i="7"/>
  <c r="E7625" i="7"/>
  <c r="E7626" i="7"/>
  <c r="E7627" i="7"/>
  <c r="E7628" i="7"/>
  <c r="E7629" i="7"/>
  <c r="E7630" i="7"/>
  <c r="E7631" i="7"/>
  <c r="E7632" i="7"/>
  <c r="E7633" i="7"/>
  <c r="E7634" i="7"/>
  <c r="E7635" i="7"/>
  <c r="E7636" i="7"/>
  <c r="E7637" i="7"/>
  <c r="E7638" i="7"/>
  <c r="E7639" i="7"/>
  <c r="E7640" i="7"/>
  <c r="E7641" i="7"/>
  <c r="E7642" i="7"/>
  <c r="E7643" i="7"/>
  <c r="E7644" i="7"/>
  <c r="E7645" i="7"/>
  <c r="E7646" i="7"/>
  <c r="E7647" i="7"/>
  <c r="E7648" i="7"/>
  <c r="E7649" i="7"/>
  <c r="E7650" i="7"/>
  <c r="E7651" i="7"/>
  <c r="E7652" i="7"/>
  <c r="E7653" i="7"/>
  <c r="E7654" i="7"/>
  <c r="E7655" i="7"/>
  <c r="E7656" i="7"/>
  <c r="E7657" i="7"/>
  <c r="E7658" i="7"/>
  <c r="E7659" i="7"/>
  <c r="E7660" i="7"/>
  <c r="E7661" i="7"/>
  <c r="E7662" i="7"/>
  <c r="E7663" i="7"/>
  <c r="E7664" i="7"/>
  <c r="E7665" i="7"/>
  <c r="E7666" i="7"/>
  <c r="E7667" i="7"/>
  <c r="E7668" i="7"/>
  <c r="E7669" i="7"/>
  <c r="E7670" i="7"/>
  <c r="E7671" i="7"/>
  <c r="E7672" i="7"/>
  <c r="E7673" i="7"/>
  <c r="E7674" i="7"/>
  <c r="E7675" i="7"/>
  <c r="E7676" i="7"/>
  <c r="E7677" i="7"/>
  <c r="E7678" i="7"/>
  <c r="E7679" i="7"/>
  <c r="E7680" i="7"/>
  <c r="E7681" i="7"/>
  <c r="E7682" i="7"/>
  <c r="E7683" i="7"/>
  <c r="E7684" i="7"/>
  <c r="E7685" i="7"/>
  <c r="E7686" i="7"/>
  <c r="E7687" i="7"/>
  <c r="E7688" i="7"/>
  <c r="E7689" i="7"/>
  <c r="E7690" i="7"/>
  <c r="E7691" i="7"/>
  <c r="E7692" i="7"/>
  <c r="E7693" i="7"/>
  <c r="E7694" i="7"/>
  <c r="E7695" i="7"/>
  <c r="E7696" i="7"/>
  <c r="E7697" i="7"/>
  <c r="E7698" i="7"/>
  <c r="E7699" i="7"/>
  <c r="E7700" i="7"/>
  <c r="E7701" i="7"/>
  <c r="E7702" i="7"/>
  <c r="E7703" i="7"/>
  <c r="E7704" i="7"/>
  <c r="E7705" i="7"/>
  <c r="E7706" i="7"/>
  <c r="E7707" i="7"/>
  <c r="E7708" i="7"/>
  <c r="E7709" i="7"/>
  <c r="E7710" i="7"/>
  <c r="E7711" i="7"/>
  <c r="E7712" i="7"/>
  <c r="E7713" i="7"/>
  <c r="E7714" i="7"/>
  <c r="E7715" i="7"/>
  <c r="E7716" i="7"/>
  <c r="E7717" i="7"/>
  <c r="E7718" i="7"/>
  <c r="E7719" i="7"/>
  <c r="E7720" i="7"/>
  <c r="E7721" i="7"/>
  <c r="E7722" i="7"/>
  <c r="E7723" i="7"/>
  <c r="E7724" i="7"/>
  <c r="E7725" i="7"/>
  <c r="E7726" i="7"/>
  <c r="E7727" i="7"/>
  <c r="E7728" i="7"/>
  <c r="E7729" i="7"/>
  <c r="E7730" i="7"/>
  <c r="E7731" i="7"/>
  <c r="E7732" i="7"/>
  <c r="E7733" i="7"/>
  <c r="E7734" i="7"/>
  <c r="E7735" i="7"/>
  <c r="E7736" i="7"/>
  <c r="E7737" i="7"/>
  <c r="E7738" i="7"/>
  <c r="E7739" i="7"/>
  <c r="E7740" i="7"/>
  <c r="E7741" i="7"/>
  <c r="E7742" i="7"/>
  <c r="E7743" i="7"/>
  <c r="E7744" i="7"/>
  <c r="E7745" i="7"/>
  <c r="E7746" i="7"/>
  <c r="E7747" i="7"/>
  <c r="E7748" i="7"/>
  <c r="E7749" i="7"/>
  <c r="E7750" i="7"/>
  <c r="E7751" i="7"/>
  <c r="E7752" i="7"/>
  <c r="E7753" i="7"/>
  <c r="E7754" i="7"/>
  <c r="E7755" i="7"/>
  <c r="E7756" i="7"/>
  <c r="E7757" i="7"/>
  <c r="E7758" i="7"/>
  <c r="E7759" i="7"/>
  <c r="E7760" i="7"/>
  <c r="E7761" i="7"/>
  <c r="E7762" i="7"/>
  <c r="E7763" i="7"/>
  <c r="E7764" i="7"/>
  <c r="E7765" i="7"/>
  <c r="E7766" i="7"/>
  <c r="E7767" i="7"/>
  <c r="E7768" i="7"/>
  <c r="E7769" i="7"/>
  <c r="E7770" i="7"/>
  <c r="E7771" i="7"/>
  <c r="E7772" i="7"/>
  <c r="E7773" i="7"/>
  <c r="E7774" i="7"/>
  <c r="E7775" i="7"/>
  <c r="E7776" i="7"/>
  <c r="E7777" i="7"/>
  <c r="E7778" i="7"/>
  <c r="E7779" i="7"/>
  <c r="E7780" i="7"/>
  <c r="E7781" i="7"/>
  <c r="E7782" i="7"/>
  <c r="E7783" i="7"/>
  <c r="E7784" i="7"/>
  <c r="E7785" i="7"/>
  <c r="E7786" i="7"/>
  <c r="E7787" i="7"/>
  <c r="E7788" i="7"/>
  <c r="E7789" i="7"/>
  <c r="E7790" i="7"/>
  <c r="E7791" i="7"/>
  <c r="E7792" i="7"/>
  <c r="E7793" i="7"/>
  <c r="E7794" i="7"/>
  <c r="E7795" i="7"/>
  <c r="E7796" i="7"/>
  <c r="E7797" i="7"/>
  <c r="E7798" i="7"/>
  <c r="E7799" i="7"/>
  <c r="E7800" i="7"/>
  <c r="E7801" i="7"/>
  <c r="E7802" i="7"/>
  <c r="E7803" i="7"/>
  <c r="E7804" i="7"/>
  <c r="E7805" i="7"/>
  <c r="E7806" i="7"/>
  <c r="E7807" i="7"/>
  <c r="E7808" i="7"/>
  <c r="E7809" i="7"/>
  <c r="E7810" i="7"/>
  <c r="E7811" i="7"/>
  <c r="E7812" i="7"/>
  <c r="E7813" i="7"/>
  <c r="E7814" i="7"/>
  <c r="E7815" i="7"/>
  <c r="E7816" i="7"/>
  <c r="E7817" i="7"/>
  <c r="E7818" i="7"/>
  <c r="E7819" i="7"/>
  <c r="E7820" i="7"/>
  <c r="E7821" i="7"/>
  <c r="E7822" i="7"/>
  <c r="E7823" i="7"/>
  <c r="E7824" i="7"/>
  <c r="E7825" i="7"/>
  <c r="E7826" i="7"/>
  <c r="E7827" i="7"/>
  <c r="E7828" i="7"/>
  <c r="E7829" i="7"/>
  <c r="E7830" i="7"/>
  <c r="E7831" i="7"/>
  <c r="E7832" i="7"/>
  <c r="E7833" i="7"/>
  <c r="E7834" i="7"/>
  <c r="E7835" i="7"/>
  <c r="E7836" i="7"/>
  <c r="E7837" i="7"/>
  <c r="E7838" i="7"/>
  <c r="E7839" i="7"/>
  <c r="E7840" i="7"/>
  <c r="E7841" i="7"/>
  <c r="E7842" i="7"/>
  <c r="E7843" i="7"/>
  <c r="E7844" i="7"/>
  <c r="E7845" i="7"/>
  <c r="E7846" i="7"/>
  <c r="E7847" i="7"/>
  <c r="E7848" i="7"/>
  <c r="E7849" i="7"/>
  <c r="E7850" i="7"/>
  <c r="E7851" i="7"/>
  <c r="E7852" i="7"/>
  <c r="E7853" i="7"/>
  <c r="E7854" i="7"/>
  <c r="E7855" i="7"/>
  <c r="E7856" i="7"/>
  <c r="E7857" i="7"/>
  <c r="E7858" i="7"/>
  <c r="E7859" i="7"/>
  <c r="E7860" i="7"/>
  <c r="E7861" i="7"/>
  <c r="E7862" i="7"/>
  <c r="E7863" i="7"/>
  <c r="E7864" i="7"/>
  <c r="E7865" i="7"/>
  <c r="E7866" i="7"/>
  <c r="E7867" i="7"/>
  <c r="E7868" i="7"/>
  <c r="E7869" i="7"/>
  <c r="E7870" i="7"/>
  <c r="E7871" i="7"/>
  <c r="E7872" i="7"/>
  <c r="E7873" i="7"/>
  <c r="E7874" i="7"/>
  <c r="E7875" i="7"/>
  <c r="E7876" i="7"/>
  <c r="E7877" i="7"/>
  <c r="E7878" i="7"/>
  <c r="E7879" i="7"/>
  <c r="E7880" i="7"/>
  <c r="E7881" i="7"/>
  <c r="E7882" i="7"/>
  <c r="E7883" i="7"/>
  <c r="E7884" i="7"/>
  <c r="E7885" i="7"/>
  <c r="E7886" i="7"/>
  <c r="E7887" i="7"/>
  <c r="E7888" i="7"/>
  <c r="E7889" i="7"/>
  <c r="E7890" i="7"/>
  <c r="E7891" i="7"/>
  <c r="E7892" i="7"/>
  <c r="E7893" i="7"/>
  <c r="E7894" i="7"/>
  <c r="E7895" i="7"/>
  <c r="E7896" i="7"/>
  <c r="E7897" i="7"/>
  <c r="E7898" i="7"/>
  <c r="E7899" i="7"/>
  <c r="E7900" i="7"/>
  <c r="E7901" i="7"/>
  <c r="E7902" i="7"/>
  <c r="E7903" i="7"/>
  <c r="E7904" i="7"/>
  <c r="E7905" i="7"/>
  <c r="E7906" i="7"/>
  <c r="E7907" i="7"/>
  <c r="E7908" i="7"/>
  <c r="E7909" i="7"/>
  <c r="E7910" i="7"/>
  <c r="E7911" i="7"/>
  <c r="E7912" i="7"/>
  <c r="E7913" i="7"/>
  <c r="E7914" i="7"/>
  <c r="E7915" i="7"/>
  <c r="E7916" i="7"/>
  <c r="E7917" i="7"/>
  <c r="E7918" i="7"/>
  <c r="E7919" i="7"/>
  <c r="E7920" i="7"/>
  <c r="E7921" i="7"/>
  <c r="E7922" i="7"/>
  <c r="E7923" i="7"/>
  <c r="E7924" i="7"/>
  <c r="E7925" i="7"/>
  <c r="E7926" i="7"/>
  <c r="E7927" i="7"/>
  <c r="E7928" i="7"/>
  <c r="E7929" i="7"/>
  <c r="E7930" i="7"/>
  <c r="E7931" i="7"/>
  <c r="E7932" i="7"/>
  <c r="E7933" i="7"/>
  <c r="E7934" i="7"/>
  <c r="E7935" i="7"/>
  <c r="E7936" i="7"/>
  <c r="E7937" i="7"/>
  <c r="E7938" i="7"/>
  <c r="E7939" i="7"/>
  <c r="E7940" i="7"/>
  <c r="E7941" i="7"/>
  <c r="E7942" i="7"/>
  <c r="E7943" i="7"/>
  <c r="E7944" i="7"/>
  <c r="E7945" i="7"/>
  <c r="E7946" i="7"/>
  <c r="E7947" i="7"/>
  <c r="E7948" i="7"/>
  <c r="E7949" i="7"/>
  <c r="E7950" i="7"/>
  <c r="E7951" i="7"/>
  <c r="E7952" i="7"/>
  <c r="E7953" i="7"/>
  <c r="E7954" i="7"/>
  <c r="E7955" i="7"/>
  <c r="E7956" i="7"/>
  <c r="E7957" i="7"/>
  <c r="E7958" i="7"/>
  <c r="E7959" i="7"/>
  <c r="E7960" i="7"/>
  <c r="E7961" i="7"/>
  <c r="E7962" i="7"/>
  <c r="E7963" i="7"/>
  <c r="E7964" i="7"/>
  <c r="E7965" i="7"/>
  <c r="E7966" i="7"/>
  <c r="E7967" i="7"/>
  <c r="E7968" i="7"/>
  <c r="E7969" i="7"/>
  <c r="E7970" i="7"/>
  <c r="E7971" i="7"/>
  <c r="E7972" i="7"/>
  <c r="E7973" i="7"/>
  <c r="E7974" i="7"/>
  <c r="E7975" i="7"/>
  <c r="E7976" i="7"/>
  <c r="E7977" i="7"/>
  <c r="E7978" i="7"/>
  <c r="E7979" i="7"/>
  <c r="E7980" i="7"/>
  <c r="E7981" i="7"/>
  <c r="E7982" i="7"/>
  <c r="E7983" i="7"/>
  <c r="E7984" i="7"/>
  <c r="E7985" i="7"/>
  <c r="E7986" i="7"/>
  <c r="E7987" i="7"/>
  <c r="E7988" i="7"/>
  <c r="E7989" i="7"/>
  <c r="E7990" i="7"/>
  <c r="E7991" i="7"/>
  <c r="E7992" i="7"/>
  <c r="E7993" i="7"/>
  <c r="E7994" i="7"/>
  <c r="E7995" i="7"/>
  <c r="E7996" i="7"/>
  <c r="E7997" i="7"/>
  <c r="E7998" i="7"/>
  <c r="E7999" i="7"/>
  <c r="E8000" i="7"/>
  <c r="E8001" i="7"/>
  <c r="E8002" i="7"/>
  <c r="E8003" i="7"/>
  <c r="E8004" i="7"/>
  <c r="E8005" i="7"/>
  <c r="E8006" i="7"/>
  <c r="E8007" i="7"/>
  <c r="E8008" i="7"/>
  <c r="E8009" i="7"/>
  <c r="E8010" i="7"/>
  <c r="E8011" i="7"/>
  <c r="E8012" i="7"/>
  <c r="E8013" i="7"/>
  <c r="E8014" i="7"/>
  <c r="E8015" i="7"/>
  <c r="E8016" i="7"/>
  <c r="E8017" i="7"/>
  <c r="E8018" i="7"/>
  <c r="E8019" i="7"/>
  <c r="E8020" i="7"/>
  <c r="E8021" i="7"/>
  <c r="E8022" i="7"/>
  <c r="E8023" i="7"/>
  <c r="E8024" i="7"/>
  <c r="E8025" i="7"/>
  <c r="E8026" i="7"/>
  <c r="E8027" i="7"/>
  <c r="E8028" i="7"/>
  <c r="E8029" i="7"/>
  <c r="E8030" i="7"/>
  <c r="E8031" i="7"/>
  <c r="E8032" i="7"/>
  <c r="E8033" i="7"/>
  <c r="E8034" i="7"/>
  <c r="E8035" i="7"/>
  <c r="E8036" i="7"/>
  <c r="E8037" i="7"/>
  <c r="E8038" i="7"/>
  <c r="E8039" i="7"/>
  <c r="E8040" i="7"/>
  <c r="E8041" i="7"/>
  <c r="E8042" i="7"/>
  <c r="E8043" i="7"/>
  <c r="E8044" i="7"/>
  <c r="E8045" i="7"/>
  <c r="E8046" i="7"/>
  <c r="E8047" i="7"/>
  <c r="E8048" i="7"/>
  <c r="E8049" i="7"/>
  <c r="E8050" i="7"/>
  <c r="E8051" i="7"/>
  <c r="E8052" i="7"/>
  <c r="E8053" i="7"/>
  <c r="E8054" i="7"/>
  <c r="E8055" i="7"/>
  <c r="E8056" i="7"/>
  <c r="E8057" i="7"/>
  <c r="E8058" i="7"/>
  <c r="E8059" i="7"/>
  <c r="E8060" i="7"/>
  <c r="E8061" i="7"/>
  <c r="E8062" i="7"/>
  <c r="E8063" i="7"/>
  <c r="E8064" i="7"/>
  <c r="E8065" i="7"/>
  <c r="E8066" i="7"/>
  <c r="E8067" i="7"/>
  <c r="E8068" i="7"/>
  <c r="E8069" i="7"/>
  <c r="E8070" i="7"/>
  <c r="E8071" i="7"/>
  <c r="E8072" i="7"/>
  <c r="E8073" i="7"/>
  <c r="E8074" i="7"/>
  <c r="E8075" i="7"/>
  <c r="E8076" i="7"/>
  <c r="E8077" i="7"/>
  <c r="E8078" i="7"/>
  <c r="E8079" i="7"/>
  <c r="E8080" i="7"/>
  <c r="E8081" i="7"/>
  <c r="E8082" i="7"/>
  <c r="E8083" i="7"/>
  <c r="E8084" i="7"/>
  <c r="E8085" i="7"/>
  <c r="E8086" i="7"/>
  <c r="E8087" i="7"/>
  <c r="E8088" i="7"/>
  <c r="E8089" i="7"/>
  <c r="E8090" i="7"/>
  <c r="E8091" i="7"/>
  <c r="E8092" i="7"/>
  <c r="E8093" i="7"/>
  <c r="E8094" i="7"/>
  <c r="E8095" i="7"/>
  <c r="E8096" i="7"/>
  <c r="E8097" i="7"/>
  <c r="E8098" i="7"/>
  <c r="E8099" i="7"/>
  <c r="E8100" i="7"/>
  <c r="E8101" i="7"/>
  <c r="E8102" i="7"/>
  <c r="E8103" i="7"/>
  <c r="E8104" i="7"/>
  <c r="E8105" i="7"/>
  <c r="E8106" i="7"/>
  <c r="E8107" i="7"/>
  <c r="E8108" i="7"/>
  <c r="E8109" i="7"/>
  <c r="E8110" i="7"/>
  <c r="E8111" i="7"/>
  <c r="E8112" i="7"/>
  <c r="E8113" i="7"/>
  <c r="E8114" i="7"/>
  <c r="E8115" i="7"/>
  <c r="E8116" i="7"/>
  <c r="E8117" i="7"/>
  <c r="E8118" i="7"/>
  <c r="E8119" i="7"/>
  <c r="E8120" i="7"/>
  <c r="E8121" i="7"/>
  <c r="E8122" i="7"/>
  <c r="E8123" i="7"/>
  <c r="E8124" i="7"/>
  <c r="E8125" i="7"/>
  <c r="E8126" i="7"/>
  <c r="E8127" i="7"/>
  <c r="E8128" i="7"/>
  <c r="E8129" i="7"/>
  <c r="E8130" i="7"/>
  <c r="E8131" i="7"/>
  <c r="E8132" i="7"/>
  <c r="E8133" i="7"/>
  <c r="E8134" i="7"/>
  <c r="E8135" i="7"/>
  <c r="E8136" i="7"/>
  <c r="E8137" i="7"/>
  <c r="E8138" i="7"/>
  <c r="E8139" i="7"/>
  <c r="E8140" i="7"/>
  <c r="E8141" i="7"/>
  <c r="E8142" i="7"/>
  <c r="E8143" i="7"/>
  <c r="E8144" i="7"/>
  <c r="E8145" i="7"/>
  <c r="E8146" i="7"/>
  <c r="E8147" i="7"/>
  <c r="E8148" i="7"/>
  <c r="E8149" i="7"/>
  <c r="E8150" i="7"/>
  <c r="E8151" i="7"/>
  <c r="E8152" i="7"/>
  <c r="E8153" i="7"/>
  <c r="E8154" i="7"/>
  <c r="E8155" i="7"/>
  <c r="E8156" i="7"/>
  <c r="E8157" i="7"/>
  <c r="E8158" i="7"/>
  <c r="E8159" i="7"/>
  <c r="E8160" i="7"/>
  <c r="E8161" i="7"/>
  <c r="E8162" i="7"/>
  <c r="E8163" i="7"/>
  <c r="E8164" i="7"/>
  <c r="E8165" i="7"/>
  <c r="E8166" i="7"/>
  <c r="E8167" i="7"/>
  <c r="E8168" i="7"/>
  <c r="E8169" i="7"/>
  <c r="E8170" i="7"/>
  <c r="E8171" i="7"/>
  <c r="E8172" i="7"/>
  <c r="E8173" i="7"/>
  <c r="E8174" i="7"/>
  <c r="E8175" i="7"/>
  <c r="E8176" i="7"/>
  <c r="E8177" i="7"/>
  <c r="E8178" i="7"/>
  <c r="E8179" i="7"/>
  <c r="E8180" i="7"/>
  <c r="E8181" i="7"/>
  <c r="E8182" i="7"/>
  <c r="E8183" i="7"/>
  <c r="E8184" i="7"/>
  <c r="E8185" i="7"/>
  <c r="E8186" i="7"/>
  <c r="E8187" i="7"/>
  <c r="E8188" i="7"/>
  <c r="E8189" i="7"/>
  <c r="E8190" i="7"/>
  <c r="E8191" i="7"/>
  <c r="E8192" i="7"/>
  <c r="E8193" i="7"/>
  <c r="E8194" i="7"/>
  <c r="E8195" i="7"/>
  <c r="E8196" i="7"/>
  <c r="E8197" i="7"/>
  <c r="E8198" i="7"/>
  <c r="E8199" i="7"/>
  <c r="E8200" i="7"/>
  <c r="E8201" i="7"/>
  <c r="E8202" i="7"/>
  <c r="E8203" i="7"/>
  <c r="E8204" i="7"/>
  <c r="E8205" i="7"/>
  <c r="E8206" i="7"/>
  <c r="E8207" i="7"/>
  <c r="E8208" i="7"/>
  <c r="E8209" i="7"/>
  <c r="E8210" i="7"/>
  <c r="E8211" i="7"/>
  <c r="E8212" i="7"/>
  <c r="E8213" i="7"/>
  <c r="E8214" i="7"/>
  <c r="E8215" i="7"/>
  <c r="E8216" i="7"/>
  <c r="E8217" i="7"/>
  <c r="E8218" i="7"/>
  <c r="E8219" i="7"/>
  <c r="E8220" i="7"/>
  <c r="E8221" i="7"/>
  <c r="E8222" i="7"/>
  <c r="E8223" i="7"/>
  <c r="E8224" i="7"/>
  <c r="E8225" i="7"/>
  <c r="E8226" i="7"/>
  <c r="E8227" i="7"/>
  <c r="E8228" i="7"/>
  <c r="E8229" i="7"/>
  <c r="E8230" i="7"/>
  <c r="E8231" i="7"/>
  <c r="E8232" i="7"/>
  <c r="E8233" i="7"/>
  <c r="E8234" i="7"/>
  <c r="E8235" i="7"/>
  <c r="E8236" i="7"/>
  <c r="E8237" i="7"/>
  <c r="E8238" i="7"/>
  <c r="E8239" i="7"/>
  <c r="E8240" i="7"/>
  <c r="E8241" i="7"/>
  <c r="E8242" i="7"/>
  <c r="E8243" i="7"/>
  <c r="E8244" i="7"/>
  <c r="E8245" i="7"/>
  <c r="E8246" i="7"/>
  <c r="E8247" i="7"/>
  <c r="E8248" i="7"/>
  <c r="E8249" i="7"/>
  <c r="E8250" i="7"/>
  <c r="E8251" i="7"/>
  <c r="E8252" i="7"/>
  <c r="E8253" i="7"/>
  <c r="E8254" i="7"/>
  <c r="E8255" i="7"/>
  <c r="E8256" i="7"/>
  <c r="E8257" i="7"/>
  <c r="E8258" i="7"/>
  <c r="E8259" i="7"/>
  <c r="E8260" i="7"/>
  <c r="E8261" i="7"/>
  <c r="E8262" i="7"/>
  <c r="E8263" i="7"/>
  <c r="E8264" i="7"/>
  <c r="E8265" i="7"/>
  <c r="E8266" i="7"/>
  <c r="E8267" i="7"/>
  <c r="E8268" i="7"/>
  <c r="E8269" i="7"/>
  <c r="E8270" i="7"/>
  <c r="E8271" i="7"/>
  <c r="E8272" i="7"/>
  <c r="E8273" i="7"/>
  <c r="E8274" i="7"/>
  <c r="E8275" i="7"/>
  <c r="E8276" i="7"/>
  <c r="E8277" i="7"/>
  <c r="E8278" i="7"/>
  <c r="E8279" i="7"/>
  <c r="E8280" i="7"/>
  <c r="E8281" i="7"/>
  <c r="E8282" i="7"/>
  <c r="E8283" i="7"/>
  <c r="E8284" i="7"/>
  <c r="E8285" i="7"/>
  <c r="E8286" i="7"/>
  <c r="E8287" i="7"/>
  <c r="E8288" i="7"/>
  <c r="E8289" i="7"/>
  <c r="E8290" i="7"/>
  <c r="E8291" i="7"/>
  <c r="E8292" i="7"/>
  <c r="E8293" i="7"/>
  <c r="E8294" i="7"/>
  <c r="E8295" i="7"/>
  <c r="E8296" i="7"/>
  <c r="E8297" i="7"/>
  <c r="E8298" i="7"/>
  <c r="E8299" i="7"/>
  <c r="E8300" i="7"/>
  <c r="E8301" i="7"/>
  <c r="E8302" i="7"/>
  <c r="E8303" i="7"/>
  <c r="E8304" i="7"/>
  <c r="E8305" i="7"/>
  <c r="E8306" i="7"/>
  <c r="E8307" i="7"/>
  <c r="E8308" i="7"/>
  <c r="E8309" i="7"/>
  <c r="E8310" i="7"/>
  <c r="E8311" i="7"/>
  <c r="E8312" i="7"/>
  <c r="E8313" i="7"/>
  <c r="E8314" i="7"/>
  <c r="E8315" i="7"/>
  <c r="E8316" i="7"/>
  <c r="E8317" i="7"/>
  <c r="E8318" i="7"/>
  <c r="E8319" i="7"/>
  <c r="E8320" i="7"/>
  <c r="E8321" i="7"/>
  <c r="E8322" i="7"/>
  <c r="E8323" i="7"/>
  <c r="E8324" i="7"/>
  <c r="E8325" i="7"/>
  <c r="E8326" i="7"/>
  <c r="E8327" i="7"/>
  <c r="E8328" i="7"/>
  <c r="E8329" i="7"/>
  <c r="E8330" i="7"/>
  <c r="E8331" i="7"/>
  <c r="E8332" i="7"/>
  <c r="E8333" i="7"/>
  <c r="E8334" i="7"/>
  <c r="E8335" i="7"/>
  <c r="E8336" i="7"/>
  <c r="E8337" i="7"/>
  <c r="E8338" i="7"/>
  <c r="E8339" i="7"/>
  <c r="E8340" i="7"/>
  <c r="E8341" i="7"/>
  <c r="E8342" i="7"/>
  <c r="E8343" i="7"/>
  <c r="E8344" i="7"/>
  <c r="E8345" i="7"/>
  <c r="E8346" i="7"/>
  <c r="E8347" i="7"/>
  <c r="E8348" i="7"/>
  <c r="E8349" i="7"/>
  <c r="E8350" i="7"/>
  <c r="E8351" i="7"/>
  <c r="E8352" i="7"/>
  <c r="E8353" i="7"/>
  <c r="E8354" i="7"/>
  <c r="E8355" i="7"/>
  <c r="E8356" i="7"/>
  <c r="E8357" i="7"/>
  <c r="E8358" i="7"/>
  <c r="E8359" i="7"/>
  <c r="E8360" i="7"/>
  <c r="E8361" i="7"/>
  <c r="E8362" i="7"/>
  <c r="E8363" i="7"/>
  <c r="E8364" i="7"/>
  <c r="E8365" i="7"/>
  <c r="E8366" i="7"/>
  <c r="E8367" i="7"/>
  <c r="E8368" i="7"/>
  <c r="E8369" i="7"/>
  <c r="E8370" i="7"/>
  <c r="E8371" i="7"/>
  <c r="E8372" i="7"/>
  <c r="E8373" i="7"/>
  <c r="E8374" i="7"/>
  <c r="E8375" i="7"/>
  <c r="E8376" i="7"/>
  <c r="E8377" i="7"/>
  <c r="E8378" i="7"/>
  <c r="E8379" i="7"/>
  <c r="E8380" i="7"/>
  <c r="E8381" i="7"/>
  <c r="E8382" i="7"/>
  <c r="E8383" i="7"/>
  <c r="E8384" i="7"/>
  <c r="E8385" i="7"/>
  <c r="E8386" i="7"/>
  <c r="E8387" i="7"/>
  <c r="E8388" i="7"/>
  <c r="E8389" i="7"/>
  <c r="E8390" i="7"/>
  <c r="E8391" i="7"/>
  <c r="E8392" i="7"/>
  <c r="E8393" i="7"/>
  <c r="E8394" i="7"/>
  <c r="E8395" i="7"/>
  <c r="E8396" i="7"/>
  <c r="E8397" i="7"/>
  <c r="E8398" i="7"/>
  <c r="E8399" i="7"/>
  <c r="E8400" i="7"/>
  <c r="E8401" i="7"/>
  <c r="E8402" i="7"/>
  <c r="E8403" i="7"/>
  <c r="E8404" i="7"/>
  <c r="E8405" i="7"/>
  <c r="E8406" i="7"/>
  <c r="E8407" i="7"/>
  <c r="E8408" i="7"/>
  <c r="E8409" i="7"/>
  <c r="E8410" i="7"/>
  <c r="E8411" i="7"/>
  <c r="E8412" i="7"/>
  <c r="E8413" i="7"/>
  <c r="E8414" i="7"/>
  <c r="E8415" i="7"/>
  <c r="E8416" i="7"/>
  <c r="E8417" i="7"/>
  <c r="E8418" i="7"/>
  <c r="E8419" i="7"/>
  <c r="E8420" i="7"/>
  <c r="E8421" i="7"/>
  <c r="E8422" i="7"/>
  <c r="E8423" i="7"/>
  <c r="E8424" i="7"/>
  <c r="E8425" i="7"/>
  <c r="E8426" i="7"/>
  <c r="E8427" i="7"/>
  <c r="E8428" i="7"/>
  <c r="E8429" i="7"/>
  <c r="E8430" i="7"/>
  <c r="E8431" i="7"/>
  <c r="E8432" i="7"/>
  <c r="E8433" i="7"/>
  <c r="E8434" i="7"/>
  <c r="E8435" i="7"/>
  <c r="E8436" i="7"/>
  <c r="E8437" i="7"/>
  <c r="E8438" i="7"/>
  <c r="E8439" i="7"/>
  <c r="E8440" i="7"/>
  <c r="E8441" i="7"/>
  <c r="E8442" i="7"/>
  <c r="E8443" i="7"/>
  <c r="E8444" i="7"/>
  <c r="E8445" i="7"/>
  <c r="E8446" i="7"/>
  <c r="E8447" i="7"/>
  <c r="E8448" i="7"/>
  <c r="E8449" i="7"/>
  <c r="E8450" i="7"/>
  <c r="E8451" i="7"/>
  <c r="E8452" i="7"/>
  <c r="E8453" i="7"/>
  <c r="E8454" i="7"/>
  <c r="E8455" i="7"/>
  <c r="E8456" i="7"/>
  <c r="E8457" i="7"/>
  <c r="E8458" i="7"/>
  <c r="E8459" i="7"/>
  <c r="E8460" i="7"/>
  <c r="E8461" i="7"/>
  <c r="E8462" i="7"/>
  <c r="E8463" i="7"/>
  <c r="E8464" i="7"/>
  <c r="E8465" i="7"/>
  <c r="E8466" i="7"/>
  <c r="E8467" i="7"/>
  <c r="E8468" i="7"/>
  <c r="E8469" i="7"/>
  <c r="E8470" i="7"/>
  <c r="E8471" i="7"/>
  <c r="E8472" i="7"/>
  <c r="E8473" i="7"/>
  <c r="E8474" i="7"/>
  <c r="E8475" i="7"/>
  <c r="E8476" i="7"/>
  <c r="E8477" i="7"/>
  <c r="E8478" i="7"/>
  <c r="E8479" i="7"/>
  <c r="E8480" i="7"/>
  <c r="E8481" i="7"/>
  <c r="E8482" i="7"/>
  <c r="E8483" i="7"/>
  <c r="E8484" i="7"/>
  <c r="E8485" i="7"/>
  <c r="E8486" i="7"/>
  <c r="E8487" i="7"/>
  <c r="E8488" i="7"/>
  <c r="E8489" i="7"/>
  <c r="E8490" i="7"/>
  <c r="E8491" i="7"/>
  <c r="E8492" i="7"/>
  <c r="E8493" i="7"/>
  <c r="E8494" i="7"/>
  <c r="E8495" i="7"/>
  <c r="E8496" i="7"/>
  <c r="E8497" i="7"/>
  <c r="E8498" i="7"/>
  <c r="E8499" i="7"/>
  <c r="E8500" i="7"/>
  <c r="E8501" i="7"/>
  <c r="E8502" i="7"/>
  <c r="E8503" i="7"/>
  <c r="E8504" i="7"/>
  <c r="E8505" i="7"/>
  <c r="E8506" i="7"/>
  <c r="E8507" i="7"/>
  <c r="E8508" i="7"/>
  <c r="E8509" i="7"/>
  <c r="E8510" i="7"/>
  <c r="E8511" i="7"/>
  <c r="E8512" i="7"/>
  <c r="E8513" i="7"/>
  <c r="E8514" i="7"/>
  <c r="E8515" i="7"/>
  <c r="E8516" i="7"/>
  <c r="E8517" i="7"/>
  <c r="E8518" i="7"/>
  <c r="E8519" i="7"/>
  <c r="E8520" i="7"/>
  <c r="E8521" i="7"/>
  <c r="E8522" i="7"/>
  <c r="E8523" i="7"/>
  <c r="E8524" i="7"/>
  <c r="E8525" i="7"/>
  <c r="E8526" i="7"/>
  <c r="E8527" i="7"/>
  <c r="E8528" i="7"/>
  <c r="E8529" i="7"/>
  <c r="E8530" i="7"/>
  <c r="E8531" i="7"/>
  <c r="E8532" i="7"/>
  <c r="E8533" i="7"/>
  <c r="E8534" i="7"/>
  <c r="E8535" i="7"/>
  <c r="E8536" i="7"/>
  <c r="E8537" i="7"/>
  <c r="E8538" i="7"/>
  <c r="E8539" i="7"/>
  <c r="E8540" i="7"/>
  <c r="E8541" i="7"/>
  <c r="E8542" i="7"/>
  <c r="E8543" i="7"/>
  <c r="E8544" i="7"/>
  <c r="E8545" i="7"/>
  <c r="E8546" i="7"/>
  <c r="E8547" i="7"/>
  <c r="E8548" i="7"/>
  <c r="E8549" i="7"/>
  <c r="E8550" i="7"/>
  <c r="E8551" i="7"/>
  <c r="E8552" i="7"/>
  <c r="E8553" i="7"/>
  <c r="E8554" i="7"/>
  <c r="E8555" i="7"/>
  <c r="E8556" i="7"/>
  <c r="E8557" i="7"/>
  <c r="E8558" i="7"/>
  <c r="E8559" i="7"/>
  <c r="E8560" i="7"/>
  <c r="E8561" i="7"/>
  <c r="E8562" i="7"/>
  <c r="E8563" i="7"/>
  <c r="E8564" i="7"/>
  <c r="E8565" i="7"/>
  <c r="E8566" i="7"/>
  <c r="E8567" i="7"/>
  <c r="E8568" i="7"/>
  <c r="E8569" i="7"/>
  <c r="E8570" i="7"/>
  <c r="E8571" i="7"/>
  <c r="E8572" i="7"/>
  <c r="E8573" i="7"/>
  <c r="E8574" i="7"/>
  <c r="E8575" i="7"/>
  <c r="E8576" i="7"/>
  <c r="E8577" i="7"/>
  <c r="E8578" i="7"/>
  <c r="E8579" i="7"/>
  <c r="E8580" i="7"/>
  <c r="E8581" i="7"/>
  <c r="E8582" i="7"/>
  <c r="E8583" i="7"/>
  <c r="E8584" i="7"/>
  <c r="E8585" i="7"/>
  <c r="E8586" i="7"/>
  <c r="E8587" i="7"/>
  <c r="E8588" i="7"/>
  <c r="E8589" i="7"/>
  <c r="E8590" i="7"/>
  <c r="E8591" i="7"/>
  <c r="E8592" i="7"/>
  <c r="E8593" i="7"/>
  <c r="E8594" i="7"/>
  <c r="E8595" i="7"/>
  <c r="E8596" i="7"/>
  <c r="E8597" i="7"/>
  <c r="E8598" i="7"/>
  <c r="E8599" i="7"/>
  <c r="E8600" i="7"/>
  <c r="E8601" i="7"/>
  <c r="E8602" i="7"/>
  <c r="E8603" i="7"/>
  <c r="E8604" i="7"/>
  <c r="E8605" i="7"/>
  <c r="E8606" i="7"/>
  <c r="E8607" i="7"/>
  <c r="E8608" i="7"/>
  <c r="E8609" i="7"/>
  <c r="E8610" i="7"/>
  <c r="E8611" i="7"/>
  <c r="E8612" i="7"/>
  <c r="E8613" i="7"/>
  <c r="E8614" i="7"/>
  <c r="E8615" i="7"/>
  <c r="E8616" i="7"/>
  <c r="E8617" i="7"/>
  <c r="E8618" i="7"/>
  <c r="E8619" i="7"/>
  <c r="E8620" i="7"/>
  <c r="E8621" i="7"/>
  <c r="E8622" i="7"/>
  <c r="E8623" i="7"/>
  <c r="E8624" i="7"/>
  <c r="E8625" i="7"/>
  <c r="E8626" i="7"/>
  <c r="E8627" i="7"/>
  <c r="E8628" i="7"/>
  <c r="E8629" i="7"/>
  <c r="E8630" i="7"/>
  <c r="E8631" i="7"/>
  <c r="E8632" i="7"/>
  <c r="E8633" i="7"/>
  <c r="E8634" i="7"/>
  <c r="E8635" i="7"/>
  <c r="E8636" i="7"/>
  <c r="E8637" i="7"/>
  <c r="E8638" i="7"/>
  <c r="E8639" i="7"/>
  <c r="E8640" i="7"/>
  <c r="E8641" i="7"/>
  <c r="E8642" i="7"/>
  <c r="E8643" i="7"/>
  <c r="E8644" i="7"/>
  <c r="E8645" i="7"/>
  <c r="E8646" i="7"/>
  <c r="E8647" i="7"/>
  <c r="E8648" i="7"/>
  <c r="E8649" i="7"/>
  <c r="E8650" i="7"/>
  <c r="E8651" i="7"/>
  <c r="E8652" i="7"/>
  <c r="E8653" i="7"/>
  <c r="E8654" i="7"/>
  <c r="E8655" i="7"/>
  <c r="E8656" i="7"/>
  <c r="E8657" i="7"/>
  <c r="E8658" i="7"/>
  <c r="E8659" i="7"/>
  <c r="E8660" i="7"/>
  <c r="E8661" i="7"/>
  <c r="E8662" i="7"/>
  <c r="E8663" i="7"/>
  <c r="E8664" i="7"/>
  <c r="E8665" i="7"/>
  <c r="E8666" i="7"/>
  <c r="E8667" i="7"/>
  <c r="E8668" i="7"/>
  <c r="E8669" i="7"/>
  <c r="E8670" i="7"/>
  <c r="E8671" i="7"/>
  <c r="E8672" i="7"/>
  <c r="E8673" i="7"/>
  <c r="E8674" i="7"/>
  <c r="E8675" i="7"/>
  <c r="E8676" i="7"/>
  <c r="E8677" i="7"/>
  <c r="E8678" i="7"/>
  <c r="E8679" i="7"/>
  <c r="E8680" i="7"/>
  <c r="E8681" i="7"/>
  <c r="E8682" i="7"/>
  <c r="E8683" i="7"/>
  <c r="E8684" i="7"/>
  <c r="E8685" i="7"/>
  <c r="E8686" i="7"/>
  <c r="E8687" i="7"/>
  <c r="E8688" i="7"/>
  <c r="E8689" i="7"/>
  <c r="E8690" i="7"/>
  <c r="E8691" i="7"/>
  <c r="E8692" i="7"/>
  <c r="E8693" i="7"/>
  <c r="E8694" i="7"/>
  <c r="E8695" i="7"/>
  <c r="E8696" i="7"/>
  <c r="E8697" i="7"/>
  <c r="E8698" i="7"/>
  <c r="E8699" i="7"/>
  <c r="E8700" i="7"/>
  <c r="E8701" i="7"/>
  <c r="E8702" i="7"/>
  <c r="E8703" i="7"/>
  <c r="E8704" i="7"/>
  <c r="E8705" i="7"/>
  <c r="E8706" i="7"/>
  <c r="E8707" i="7"/>
  <c r="E8708" i="7"/>
  <c r="E8709" i="7"/>
  <c r="E8710" i="7"/>
  <c r="E8711" i="7"/>
  <c r="E8712" i="7"/>
  <c r="E8713" i="7"/>
  <c r="E8714" i="7"/>
  <c r="E8715" i="7"/>
  <c r="E8716" i="7"/>
  <c r="E8717" i="7"/>
  <c r="E8718" i="7"/>
  <c r="E8719" i="7"/>
  <c r="E8720" i="7"/>
  <c r="E8721" i="7"/>
  <c r="E8722" i="7"/>
  <c r="E8723" i="7"/>
  <c r="E8724" i="7"/>
  <c r="E8725" i="7"/>
  <c r="E8726" i="7"/>
  <c r="E8727" i="7"/>
  <c r="E8728" i="7"/>
  <c r="E8729" i="7"/>
  <c r="E8730" i="7"/>
  <c r="E8731" i="7"/>
  <c r="E8732" i="7"/>
  <c r="E8733" i="7"/>
  <c r="E8734" i="7"/>
  <c r="E8735" i="7"/>
  <c r="E8736" i="7"/>
  <c r="E8737" i="7"/>
  <c r="E8738" i="7"/>
  <c r="E8739" i="7"/>
  <c r="E8740" i="7"/>
  <c r="E8741" i="7"/>
  <c r="E8742" i="7"/>
  <c r="E8743" i="7"/>
  <c r="E8744" i="7"/>
  <c r="E8745" i="7"/>
  <c r="E8746" i="7"/>
  <c r="E8747" i="7"/>
  <c r="E8748" i="7"/>
  <c r="E8749" i="7"/>
  <c r="E8750" i="7"/>
  <c r="E8751" i="7"/>
  <c r="E8752" i="7"/>
  <c r="E8753" i="7"/>
  <c r="E8754" i="7"/>
  <c r="E8755" i="7"/>
  <c r="E8756" i="7"/>
  <c r="E8757" i="7"/>
  <c r="E8758" i="7"/>
  <c r="E8759" i="7"/>
  <c r="E8760" i="7"/>
  <c r="E8761" i="7"/>
  <c r="E8762" i="7"/>
  <c r="E8763" i="7"/>
  <c r="E8764" i="7"/>
  <c r="E8765" i="7"/>
  <c r="E8766" i="7"/>
  <c r="E8767" i="7"/>
  <c r="E8768" i="7"/>
  <c r="I9" i="6"/>
  <c r="C10" i="6"/>
  <c r="D10" i="6" s="1"/>
  <c r="D9" i="6"/>
  <c r="D10" i="5"/>
  <c r="E10" i="5" s="1"/>
  <c r="D11" i="5"/>
  <c r="E11" i="5" s="1"/>
  <c r="D12" i="5"/>
  <c r="E12" i="5" s="1"/>
  <c r="D13" i="5"/>
  <c r="E13" i="5" s="1"/>
  <c r="F13" i="5" s="1"/>
  <c r="G13" i="5" s="1"/>
  <c r="D14" i="5"/>
  <c r="E14" i="5" s="1"/>
  <c r="D15" i="5"/>
  <c r="E15" i="5" s="1"/>
  <c r="D16" i="5"/>
  <c r="E16" i="5" s="1"/>
  <c r="D17" i="5"/>
  <c r="E17" i="5" s="1"/>
  <c r="D18" i="5"/>
  <c r="E18" i="5" s="1"/>
  <c r="D19" i="5"/>
  <c r="E19" i="5" s="1"/>
  <c r="F19" i="5" s="1"/>
  <c r="G19" i="5" s="1"/>
  <c r="D20" i="5"/>
  <c r="E20" i="5" s="1"/>
  <c r="D9" i="5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9" i="3"/>
  <c r="C11" i="5"/>
  <c r="C12" i="5" s="1"/>
  <c r="C13" i="5" s="1"/>
  <c r="C14" i="5" s="1"/>
  <c r="C15" i="5" s="1"/>
  <c r="C16" i="5" s="1"/>
  <c r="C17" i="5" s="1"/>
  <c r="C18" i="5" s="1"/>
  <c r="C19" i="5" s="1"/>
  <c r="C20" i="5" s="1"/>
  <c r="C10" i="5"/>
  <c r="F28" i="1"/>
  <c r="E28" i="1"/>
  <c r="D28" i="1"/>
  <c r="F27" i="1"/>
  <c r="E27" i="1"/>
  <c r="D27" i="1"/>
  <c r="F26" i="1"/>
  <c r="E26" i="1"/>
  <c r="D26" i="1"/>
  <c r="F25" i="1"/>
  <c r="E25" i="1"/>
  <c r="D25" i="1"/>
  <c r="F24" i="1"/>
  <c r="E24" i="1"/>
  <c r="D24" i="1"/>
  <c r="F23" i="1"/>
  <c r="E23" i="1"/>
  <c r="D23" i="1"/>
  <c r="F22" i="1"/>
  <c r="E22" i="1"/>
  <c r="D22" i="1"/>
  <c r="F21" i="1"/>
  <c r="E21" i="1"/>
  <c r="D21" i="1"/>
  <c r="F20" i="1"/>
  <c r="E20" i="1"/>
  <c r="D20" i="1"/>
  <c r="F19" i="1"/>
  <c r="E19" i="1"/>
  <c r="D19" i="1"/>
  <c r="B19" i="1"/>
  <c r="B20" i="1" s="1"/>
  <c r="B21" i="1" s="1"/>
  <c r="B22" i="1" s="1"/>
  <c r="B23" i="1" s="1"/>
  <c r="B24" i="1" s="1"/>
  <c r="B25" i="1" s="1"/>
  <c r="B26" i="1" s="1"/>
  <c r="B27" i="1" s="1"/>
  <c r="B28" i="1" s="1"/>
  <c r="F18" i="1"/>
  <c r="E18" i="1"/>
  <c r="D18" i="1"/>
  <c r="B18" i="1"/>
  <c r="F17" i="1"/>
  <c r="E17" i="1"/>
  <c r="D17" i="1"/>
  <c r="E7" i="1"/>
  <c r="F16" i="5" l="1"/>
  <c r="G16" i="5" s="1"/>
  <c r="F14" i="5"/>
  <c r="G14" i="5" s="1"/>
  <c r="H14" i="5" s="1"/>
  <c r="F15" i="5"/>
  <c r="G15" i="5" s="1"/>
  <c r="F20" i="5"/>
  <c r="G20" i="5" s="1"/>
  <c r="H20" i="5" s="1"/>
  <c r="F12" i="5"/>
  <c r="G12" i="5" s="1"/>
  <c r="F11" i="5"/>
  <c r="G11" i="5" s="1"/>
  <c r="F18" i="5"/>
  <c r="G18" i="5" s="1"/>
  <c r="H18" i="5"/>
  <c r="F10" i="5"/>
  <c r="G10" i="5" s="1"/>
  <c r="F17" i="5"/>
  <c r="G17" i="5" s="1"/>
  <c r="D7" i="10"/>
  <c r="H13" i="5"/>
  <c r="E9" i="5"/>
  <c r="H19" i="5"/>
  <c r="C11" i="9"/>
  <c r="C11" i="8"/>
  <c r="C11" i="6"/>
  <c r="H11" i="5" l="1"/>
  <c r="H16" i="5"/>
  <c r="H10" i="5"/>
  <c r="H17" i="5"/>
  <c r="H12" i="5"/>
  <c r="H15" i="5"/>
  <c r="F9" i="5"/>
  <c r="G9" i="5" s="1"/>
  <c r="C12" i="9"/>
  <c r="C12" i="8"/>
  <c r="D11" i="6"/>
  <c r="C12" i="6"/>
  <c r="H9" i="5" l="1"/>
  <c r="C7" i="10" s="1"/>
  <c r="C13" i="9"/>
  <c r="C13" i="8"/>
  <c r="D12" i="6"/>
  <c r="C13" i="6"/>
  <c r="C14" i="9" l="1"/>
  <c r="C14" i="8"/>
  <c r="C14" i="6"/>
  <c r="D13" i="6"/>
  <c r="C15" i="9" l="1"/>
  <c r="C15" i="8"/>
  <c r="D14" i="6"/>
  <c r="C15" i="6"/>
  <c r="C16" i="9" l="1"/>
  <c r="C16" i="8"/>
  <c r="D15" i="6"/>
  <c r="C16" i="6"/>
  <c r="C17" i="9" l="1"/>
  <c r="C17" i="8"/>
  <c r="D16" i="6"/>
  <c r="C17" i="6"/>
  <c r="C18" i="9" l="1"/>
  <c r="C18" i="8"/>
  <c r="C18" i="6"/>
  <c r="D17" i="6"/>
  <c r="C19" i="9" l="1"/>
  <c r="C19" i="8"/>
  <c r="D18" i="6"/>
  <c r="C19" i="6"/>
  <c r="C20" i="9" l="1"/>
  <c r="C20" i="8"/>
  <c r="D19" i="6"/>
  <c r="C20" i="6"/>
  <c r="D20" i="6" s="1"/>
  <c r="G22" i="4" l="1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J765" i="4" s="1" a="1"/>
  <c r="J765" i="4" s="1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J1437" i="4" s="1" a="1"/>
  <c r="J1437" i="4" s="1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J2181" i="4" s="1" a="1"/>
  <c r="J2181" i="4" s="1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J2901" i="4" s="1" a="1"/>
  <c r="J2901" i="4" s="1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J3645" i="4" s="1" a="1"/>
  <c r="J3645" i="4" s="1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J4365" i="4" s="1" a="1"/>
  <c r="J4365" i="4" s="1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902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16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30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44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58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72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86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5000" i="4"/>
  <c r="G5001" i="4"/>
  <c r="G5002" i="4"/>
  <c r="G5003" i="4"/>
  <c r="G5004" i="4"/>
  <c r="G5005" i="4"/>
  <c r="G5006" i="4"/>
  <c r="G5007" i="4"/>
  <c r="G5008" i="4"/>
  <c r="G5009" i="4"/>
  <c r="G5010" i="4"/>
  <c r="G5011" i="4"/>
  <c r="G5012" i="4"/>
  <c r="G5013" i="4"/>
  <c r="G5014" i="4"/>
  <c r="G5015" i="4"/>
  <c r="G5016" i="4"/>
  <c r="G5017" i="4"/>
  <c r="G5018" i="4"/>
  <c r="G5019" i="4"/>
  <c r="G5020" i="4"/>
  <c r="G5021" i="4"/>
  <c r="G5022" i="4"/>
  <c r="G5023" i="4"/>
  <c r="G5024" i="4"/>
  <c r="G5025" i="4"/>
  <c r="G5026" i="4"/>
  <c r="G5027" i="4"/>
  <c r="G5028" i="4"/>
  <c r="G5029" i="4"/>
  <c r="G5030" i="4"/>
  <c r="G5031" i="4"/>
  <c r="G5032" i="4"/>
  <c r="G5033" i="4"/>
  <c r="G5034" i="4"/>
  <c r="G5035" i="4"/>
  <c r="G5036" i="4"/>
  <c r="G5037" i="4"/>
  <c r="G5038" i="4"/>
  <c r="G5039" i="4"/>
  <c r="G5040" i="4"/>
  <c r="G5041" i="4"/>
  <c r="G5042" i="4"/>
  <c r="G5043" i="4"/>
  <c r="G5044" i="4"/>
  <c r="G5045" i="4"/>
  <c r="G5046" i="4"/>
  <c r="G5047" i="4"/>
  <c r="G5048" i="4"/>
  <c r="G5049" i="4"/>
  <c r="G5050" i="4"/>
  <c r="G5051" i="4"/>
  <c r="G5052" i="4"/>
  <c r="G5053" i="4"/>
  <c r="G5054" i="4"/>
  <c r="G5055" i="4"/>
  <c r="G5056" i="4"/>
  <c r="G5057" i="4"/>
  <c r="G5058" i="4"/>
  <c r="G5059" i="4"/>
  <c r="G5060" i="4"/>
  <c r="G5061" i="4"/>
  <c r="G5062" i="4"/>
  <c r="G5063" i="4"/>
  <c r="G5064" i="4"/>
  <c r="G5065" i="4"/>
  <c r="G5066" i="4"/>
  <c r="G5067" i="4"/>
  <c r="G5068" i="4"/>
  <c r="G5069" i="4"/>
  <c r="G5070" i="4"/>
  <c r="G5071" i="4"/>
  <c r="G5072" i="4"/>
  <c r="G5073" i="4"/>
  <c r="G5074" i="4"/>
  <c r="G5075" i="4"/>
  <c r="G5076" i="4"/>
  <c r="G5077" i="4"/>
  <c r="G5078" i="4"/>
  <c r="G5079" i="4"/>
  <c r="G5080" i="4"/>
  <c r="G5081" i="4"/>
  <c r="G5082" i="4"/>
  <c r="G5083" i="4"/>
  <c r="G5084" i="4"/>
  <c r="G5085" i="4"/>
  <c r="G5086" i="4"/>
  <c r="G5087" i="4"/>
  <c r="G5088" i="4"/>
  <c r="G5089" i="4"/>
  <c r="G5090" i="4"/>
  <c r="G5091" i="4"/>
  <c r="G5092" i="4"/>
  <c r="G5093" i="4"/>
  <c r="G5094" i="4"/>
  <c r="G5095" i="4"/>
  <c r="G5096" i="4"/>
  <c r="G5097" i="4"/>
  <c r="G5098" i="4"/>
  <c r="G5099" i="4"/>
  <c r="G5100" i="4"/>
  <c r="G5101" i="4"/>
  <c r="G5102" i="4"/>
  <c r="G5103" i="4"/>
  <c r="G5104" i="4"/>
  <c r="G5105" i="4"/>
  <c r="G5106" i="4"/>
  <c r="G5107" i="4"/>
  <c r="G5108" i="4"/>
  <c r="G5109" i="4"/>
  <c r="J5109" i="4" s="1" a="1"/>
  <c r="J5109" i="4" s="1"/>
  <c r="G5110" i="4"/>
  <c r="G5111" i="4"/>
  <c r="G5112" i="4"/>
  <c r="G5113" i="4"/>
  <c r="G5114" i="4"/>
  <c r="G5115" i="4"/>
  <c r="G5116" i="4"/>
  <c r="G5117" i="4"/>
  <c r="G5118" i="4"/>
  <c r="G5119" i="4"/>
  <c r="G5120" i="4"/>
  <c r="G5121" i="4"/>
  <c r="G5122" i="4"/>
  <c r="G5123" i="4"/>
  <c r="G5124" i="4"/>
  <c r="G5125" i="4"/>
  <c r="G5126" i="4"/>
  <c r="G5127" i="4"/>
  <c r="G5128" i="4"/>
  <c r="G5129" i="4"/>
  <c r="G5130" i="4"/>
  <c r="G5131" i="4"/>
  <c r="G5132" i="4"/>
  <c r="G5133" i="4"/>
  <c r="G5134" i="4"/>
  <c r="G5135" i="4"/>
  <c r="G5136" i="4"/>
  <c r="G5137" i="4"/>
  <c r="G5138" i="4"/>
  <c r="G5139" i="4"/>
  <c r="G5140" i="4"/>
  <c r="G5141" i="4"/>
  <c r="G5142" i="4"/>
  <c r="G5143" i="4"/>
  <c r="G5144" i="4"/>
  <c r="G5145" i="4"/>
  <c r="G5146" i="4"/>
  <c r="G5147" i="4"/>
  <c r="G5148" i="4"/>
  <c r="G5149" i="4"/>
  <c r="G5150" i="4"/>
  <c r="G5151" i="4"/>
  <c r="G5152" i="4"/>
  <c r="G5153" i="4"/>
  <c r="G5154" i="4"/>
  <c r="G5155" i="4"/>
  <c r="G5156" i="4"/>
  <c r="G5157" i="4"/>
  <c r="G5158" i="4"/>
  <c r="G5159" i="4"/>
  <c r="G5160" i="4"/>
  <c r="G5161" i="4"/>
  <c r="G5162" i="4"/>
  <c r="G5163" i="4"/>
  <c r="G5164" i="4"/>
  <c r="G5165" i="4"/>
  <c r="G5166" i="4"/>
  <c r="G5167" i="4"/>
  <c r="G5168" i="4"/>
  <c r="G5169" i="4"/>
  <c r="G5170" i="4"/>
  <c r="G5171" i="4"/>
  <c r="G5172" i="4"/>
  <c r="G5173" i="4"/>
  <c r="G5174" i="4"/>
  <c r="G5175" i="4"/>
  <c r="G5176" i="4"/>
  <c r="G5177" i="4"/>
  <c r="G5178" i="4"/>
  <c r="G5179" i="4"/>
  <c r="G5180" i="4"/>
  <c r="G5181" i="4"/>
  <c r="G5182" i="4"/>
  <c r="G5183" i="4"/>
  <c r="G5184" i="4"/>
  <c r="G5185" i="4"/>
  <c r="G5186" i="4"/>
  <c r="G5187" i="4"/>
  <c r="G5188" i="4"/>
  <c r="G5189" i="4"/>
  <c r="G5190" i="4"/>
  <c r="G5191" i="4"/>
  <c r="G5192" i="4"/>
  <c r="G5193" i="4"/>
  <c r="G5194" i="4"/>
  <c r="G5195" i="4"/>
  <c r="G5196" i="4"/>
  <c r="G5197" i="4"/>
  <c r="G5198" i="4"/>
  <c r="G5199" i="4"/>
  <c r="G5200" i="4"/>
  <c r="G5201" i="4"/>
  <c r="G5202" i="4"/>
  <c r="G5203" i="4"/>
  <c r="G5204" i="4"/>
  <c r="G5205" i="4"/>
  <c r="G5206" i="4"/>
  <c r="G5207" i="4"/>
  <c r="G5208" i="4"/>
  <c r="G5209" i="4"/>
  <c r="G5210" i="4"/>
  <c r="G5211" i="4"/>
  <c r="G5212" i="4"/>
  <c r="G5213" i="4"/>
  <c r="G5214" i="4"/>
  <c r="G5215" i="4"/>
  <c r="G5216" i="4"/>
  <c r="G5217" i="4"/>
  <c r="G5218" i="4"/>
  <c r="G5219" i="4"/>
  <c r="G5220" i="4"/>
  <c r="G5221" i="4"/>
  <c r="G5222" i="4"/>
  <c r="G5223" i="4"/>
  <c r="G5224" i="4"/>
  <c r="G5225" i="4"/>
  <c r="G5226" i="4"/>
  <c r="G5227" i="4"/>
  <c r="G5228" i="4"/>
  <c r="G5229" i="4"/>
  <c r="G5230" i="4"/>
  <c r="G5231" i="4"/>
  <c r="G5232" i="4"/>
  <c r="G5233" i="4"/>
  <c r="G5234" i="4"/>
  <c r="G5235" i="4"/>
  <c r="G5236" i="4"/>
  <c r="G5237" i="4"/>
  <c r="G5238" i="4"/>
  <c r="G5239" i="4"/>
  <c r="G5240" i="4"/>
  <c r="G5241" i="4"/>
  <c r="G5242" i="4"/>
  <c r="G5243" i="4"/>
  <c r="G5244" i="4"/>
  <c r="G5245" i="4"/>
  <c r="G5246" i="4"/>
  <c r="G5247" i="4"/>
  <c r="G5248" i="4"/>
  <c r="G5249" i="4"/>
  <c r="G5250" i="4"/>
  <c r="G5251" i="4"/>
  <c r="G5252" i="4"/>
  <c r="G5253" i="4"/>
  <c r="G5254" i="4"/>
  <c r="G5255" i="4"/>
  <c r="G5256" i="4"/>
  <c r="G5257" i="4"/>
  <c r="G5258" i="4"/>
  <c r="G5259" i="4"/>
  <c r="G5260" i="4"/>
  <c r="G5261" i="4"/>
  <c r="G5262" i="4"/>
  <c r="G5263" i="4"/>
  <c r="G5264" i="4"/>
  <c r="G5265" i="4"/>
  <c r="G5266" i="4"/>
  <c r="G5267" i="4"/>
  <c r="G5268" i="4"/>
  <c r="G5269" i="4"/>
  <c r="G5270" i="4"/>
  <c r="G5271" i="4"/>
  <c r="G5272" i="4"/>
  <c r="G5273" i="4"/>
  <c r="G5274" i="4"/>
  <c r="G5275" i="4"/>
  <c r="G5276" i="4"/>
  <c r="G5277" i="4"/>
  <c r="G5278" i="4"/>
  <c r="G5279" i="4"/>
  <c r="G5280" i="4"/>
  <c r="G5281" i="4"/>
  <c r="G5282" i="4"/>
  <c r="G5283" i="4"/>
  <c r="G5284" i="4"/>
  <c r="G5285" i="4"/>
  <c r="G5286" i="4"/>
  <c r="G5287" i="4"/>
  <c r="G5288" i="4"/>
  <c r="G5289" i="4"/>
  <c r="G5290" i="4"/>
  <c r="G5291" i="4"/>
  <c r="G5292" i="4"/>
  <c r="G5293" i="4"/>
  <c r="G5294" i="4"/>
  <c r="G5295" i="4"/>
  <c r="G5296" i="4"/>
  <c r="G5297" i="4"/>
  <c r="G5298" i="4"/>
  <c r="G5299" i="4"/>
  <c r="G5300" i="4"/>
  <c r="G5301" i="4"/>
  <c r="G5302" i="4"/>
  <c r="G5303" i="4"/>
  <c r="G5304" i="4"/>
  <c r="G5305" i="4"/>
  <c r="G5306" i="4"/>
  <c r="G5307" i="4"/>
  <c r="G5308" i="4"/>
  <c r="G5309" i="4"/>
  <c r="G5310" i="4"/>
  <c r="G5311" i="4"/>
  <c r="G5312" i="4"/>
  <c r="G5313" i="4"/>
  <c r="G5314" i="4"/>
  <c r="G5315" i="4"/>
  <c r="G5316" i="4"/>
  <c r="G5317" i="4"/>
  <c r="G5318" i="4"/>
  <c r="G5319" i="4"/>
  <c r="G5320" i="4"/>
  <c r="G5321" i="4"/>
  <c r="G5322" i="4"/>
  <c r="G5323" i="4"/>
  <c r="G5324" i="4"/>
  <c r="G5325" i="4"/>
  <c r="G5326" i="4"/>
  <c r="G5327" i="4"/>
  <c r="G5328" i="4"/>
  <c r="G5329" i="4"/>
  <c r="G5330" i="4"/>
  <c r="G5331" i="4"/>
  <c r="G5332" i="4"/>
  <c r="G5333" i="4"/>
  <c r="G5334" i="4"/>
  <c r="G5335" i="4"/>
  <c r="G5336" i="4"/>
  <c r="G5337" i="4"/>
  <c r="G5338" i="4"/>
  <c r="G5339" i="4"/>
  <c r="G5340" i="4"/>
  <c r="G5341" i="4"/>
  <c r="G5342" i="4"/>
  <c r="G5343" i="4"/>
  <c r="G5344" i="4"/>
  <c r="G5345" i="4"/>
  <c r="G5346" i="4"/>
  <c r="G5347" i="4"/>
  <c r="G5348" i="4"/>
  <c r="G5349" i="4"/>
  <c r="G5350" i="4"/>
  <c r="G5351" i="4"/>
  <c r="G5352" i="4"/>
  <c r="G5353" i="4"/>
  <c r="G5354" i="4"/>
  <c r="G5355" i="4"/>
  <c r="G5356" i="4"/>
  <c r="G5357" i="4"/>
  <c r="G5358" i="4"/>
  <c r="G5359" i="4"/>
  <c r="G5360" i="4"/>
  <c r="G5361" i="4"/>
  <c r="G5362" i="4"/>
  <c r="G5363" i="4"/>
  <c r="G5364" i="4"/>
  <c r="G5365" i="4"/>
  <c r="G5366" i="4"/>
  <c r="G5367" i="4"/>
  <c r="G5368" i="4"/>
  <c r="G5369" i="4"/>
  <c r="G5370" i="4"/>
  <c r="G5371" i="4"/>
  <c r="G5372" i="4"/>
  <c r="G5373" i="4"/>
  <c r="G5374" i="4"/>
  <c r="G5375" i="4"/>
  <c r="G5376" i="4"/>
  <c r="G5377" i="4"/>
  <c r="G5378" i="4"/>
  <c r="G5379" i="4"/>
  <c r="G5380" i="4"/>
  <c r="G5381" i="4"/>
  <c r="G5382" i="4"/>
  <c r="G5383" i="4"/>
  <c r="G5384" i="4"/>
  <c r="G5385" i="4"/>
  <c r="G5386" i="4"/>
  <c r="G5387" i="4"/>
  <c r="G5388" i="4"/>
  <c r="G5389" i="4"/>
  <c r="G5390" i="4"/>
  <c r="G5391" i="4"/>
  <c r="G5392" i="4"/>
  <c r="G5393" i="4"/>
  <c r="G5394" i="4"/>
  <c r="G5395" i="4"/>
  <c r="G5396" i="4"/>
  <c r="G5397" i="4"/>
  <c r="G5398" i="4"/>
  <c r="G5399" i="4"/>
  <c r="G5400" i="4"/>
  <c r="G5401" i="4"/>
  <c r="G5402" i="4"/>
  <c r="G5403" i="4"/>
  <c r="G5404" i="4"/>
  <c r="G5405" i="4"/>
  <c r="G5406" i="4"/>
  <c r="G5407" i="4"/>
  <c r="G5408" i="4"/>
  <c r="G5409" i="4"/>
  <c r="G5410" i="4"/>
  <c r="G5411" i="4"/>
  <c r="G5412" i="4"/>
  <c r="G5413" i="4"/>
  <c r="G5414" i="4"/>
  <c r="G5415" i="4"/>
  <c r="G5416" i="4"/>
  <c r="G5417" i="4"/>
  <c r="G5418" i="4"/>
  <c r="G5419" i="4"/>
  <c r="G5420" i="4"/>
  <c r="G5421" i="4"/>
  <c r="G5422" i="4"/>
  <c r="G5423" i="4"/>
  <c r="G5424" i="4"/>
  <c r="G5425" i="4"/>
  <c r="G5426" i="4"/>
  <c r="G5427" i="4"/>
  <c r="G5428" i="4"/>
  <c r="G5429" i="4"/>
  <c r="G5430" i="4"/>
  <c r="G5431" i="4"/>
  <c r="G5432" i="4"/>
  <c r="G5433" i="4"/>
  <c r="G5434" i="4"/>
  <c r="G5435" i="4"/>
  <c r="G5436" i="4"/>
  <c r="G5437" i="4"/>
  <c r="G5438" i="4"/>
  <c r="G5439" i="4"/>
  <c r="G5440" i="4"/>
  <c r="G5441" i="4"/>
  <c r="G5442" i="4"/>
  <c r="G5443" i="4"/>
  <c r="G5444" i="4"/>
  <c r="G5445" i="4"/>
  <c r="G5446" i="4"/>
  <c r="G5447" i="4"/>
  <c r="G5448" i="4"/>
  <c r="G5449" i="4"/>
  <c r="G5450" i="4"/>
  <c r="G5451" i="4"/>
  <c r="G5452" i="4"/>
  <c r="G5453" i="4"/>
  <c r="G5454" i="4"/>
  <c r="G5455" i="4"/>
  <c r="G5456" i="4"/>
  <c r="G5457" i="4"/>
  <c r="G5458" i="4"/>
  <c r="G5459" i="4"/>
  <c r="G5460" i="4"/>
  <c r="G5461" i="4"/>
  <c r="G5462" i="4"/>
  <c r="G5463" i="4"/>
  <c r="G5464" i="4"/>
  <c r="G5465" i="4"/>
  <c r="G5466" i="4"/>
  <c r="G5467" i="4"/>
  <c r="G5468" i="4"/>
  <c r="G5469" i="4"/>
  <c r="G5470" i="4"/>
  <c r="G5471" i="4"/>
  <c r="G5472" i="4"/>
  <c r="G5473" i="4"/>
  <c r="G5474" i="4"/>
  <c r="G5475" i="4"/>
  <c r="G5476" i="4"/>
  <c r="G5477" i="4"/>
  <c r="G5478" i="4"/>
  <c r="G5479" i="4"/>
  <c r="G5480" i="4"/>
  <c r="G5481" i="4"/>
  <c r="G5482" i="4"/>
  <c r="G5483" i="4"/>
  <c r="G5484" i="4"/>
  <c r="G5485" i="4"/>
  <c r="G5486" i="4"/>
  <c r="G5487" i="4"/>
  <c r="G5488" i="4"/>
  <c r="G5489" i="4"/>
  <c r="G5490" i="4"/>
  <c r="G5491" i="4"/>
  <c r="G5492" i="4"/>
  <c r="G5493" i="4"/>
  <c r="G5494" i="4"/>
  <c r="G5495" i="4"/>
  <c r="G5496" i="4"/>
  <c r="G5497" i="4"/>
  <c r="G5498" i="4"/>
  <c r="G5499" i="4"/>
  <c r="G5500" i="4"/>
  <c r="G5501" i="4"/>
  <c r="G5502" i="4"/>
  <c r="G5503" i="4"/>
  <c r="G5504" i="4"/>
  <c r="G5505" i="4"/>
  <c r="G5506" i="4"/>
  <c r="G5507" i="4"/>
  <c r="G5508" i="4"/>
  <c r="G5509" i="4"/>
  <c r="G5510" i="4"/>
  <c r="G5511" i="4"/>
  <c r="G5512" i="4"/>
  <c r="G5513" i="4"/>
  <c r="G5514" i="4"/>
  <c r="G5515" i="4"/>
  <c r="G5516" i="4"/>
  <c r="G5517" i="4"/>
  <c r="G5518" i="4"/>
  <c r="G5519" i="4"/>
  <c r="G5520" i="4"/>
  <c r="G5521" i="4"/>
  <c r="G5522" i="4"/>
  <c r="G5523" i="4"/>
  <c r="G5524" i="4"/>
  <c r="G5525" i="4"/>
  <c r="G5526" i="4"/>
  <c r="G5527" i="4"/>
  <c r="G5528" i="4"/>
  <c r="G5529" i="4"/>
  <c r="G5530" i="4"/>
  <c r="G5531" i="4"/>
  <c r="G5532" i="4"/>
  <c r="G5533" i="4"/>
  <c r="G5534" i="4"/>
  <c r="G5535" i="4"/>
  <c r="G5536" i="4"/>
  <c r="G5537" i="4"/>
  <c r="G5538" i="4"/>
  <c r="G5539" i="4"/>
  <c r="G5540" i="4"/>
  <c r="G5541" i="4"/>
  <c r="G5542" i="4"/>
  <c r="G5543" i="4"/>
  <c r="G5544" i="4"/>
  <c r="G5545" i="4"/>
  <c r="G5546" i="4"/>
  <c r="G5547" i="4"/>
  <c r="G5548" i="4"/>
  <c r="G5549" i="4"/>
  <c r="G5550" i="4"/>
  <c r="G5551" i="4"/>
  <c r="G5552" i="4"/>
  <c r="G5553" i="4"/>
  <c r="G5554" i="4"/>
  <c r="G5555" i="4"/>
  <c r="G5556" i="4"/>
  <c r="G5557" i="4"/>
  <c r="G5558" i="4"/>
  <c r="G5559" i="4"/>
  <c r="G5560" i="4"/>
  <c r="G5561" i="4"/>
  <c r="G5562" i="4"/>
  <c r="G5563" i="4"/>
  <c r="G5564" i="4"/>
  <c r="G5565" i="4"/>
  <c r="G5566" i="4"/>
  <c r="G5567" i="4"/>
  <c r="G5568" i="4"/>
  <c r="G5569" i="4"/>
  <c r="G5570" i="4"/>
  <c r="G5571" i="4"/>
  <c r="G5572" i="4"/>
  <c r="G5573" i="4"/>
  <c r="G5574" i="4"/>
  <c r="G5575" i="4"/>
  <c r="G5576" i="4"/>
  <c r="G5577" i="4"/>
  <c r="G5578" i="4"/>
  <c r="G5579" i="4"/>
  <c r="G5580" i="4"/>
  <c r="G5581" i="4"/>
  <c r="G5582" i="4"/>
  <c r="G5583" i="4"/>
  <c r="G5584" i="4"/>
  <c r="G5585" i="4"/>
  <c r="G5586" i="4"/>
  <c r="G5587" i="4"/>
  <c r="G5588" i="4"/>
  <c r="G5589" i="4"/>
  <c r="G5590" i="4"/>
  <c r="G5591" i="4"/>
  <c r="G5592" i="4"/>
  <c r="G5593" i="4"/>
  <c r="G5594" i="4"/>
  <c r="G5595" i="4"/>
  <c r="G5596" i="4"/>
  <c r="G5597" i="4"/>
  <c r="G5598" i="4"/>
  <c r="G5599" i="4"/>
  <c r="G5600" i="4"/>
  <c r="G5601" i="4"/>
  <c r="G5602" i="4"/>
  <c r="G5603" i="4"/>
  <c r="G5604" i="4"/>
  <c r="G5605" i="4"/>
  <c r="G5606" i="4"/>
  <c r="G5607" i="4"/>
  <c r="G5608" i="4"/>
  <c r="G5609" i="4"/>
  <c r="G5610" i="4"/>
  <c r="G5611" i="4"/>
  <c r="G5612" i="4"/>
  <c r="G5613" i="4"/>
  <c r="G5614" i="4"/>
  <c r="G5615" i="4"/>
  <c r="G5616" i="4"/>
  <c r="G5617" i="4"/>
  <c r="G5618" i="4"/>
  <c r="G5619" i="4"/>
  <c r="G5620" i="4"/>
  <c r="G5621" i="4"/>
  <c r="G5622" i="4"/>
  <c r="G5623" i="4"/>
  <c r="G5624" i="4"/>
  <c r="G5625" i="4"/>
  <c r="G5626" i="4"/>
  <c r="G5627" i="4"/>
  <c r="G5628" i="4"/>
  <c r="G5629" i="4"/>
  <c r="G5630" i="4"/>
  <c r="G5631" i="4"/>
  <c r="G5632" i="4"/>
  <c r="G5633" i="4"/>
  <c r="G5634" i="4"/>
  <c r="G5635" i="4"/>
  <c r="G5636" i="4"/>
  <c r="G5637" i="4"/>
  <c r="G5638" i="4"/>
  <c r="G5639" i="4"/>
  <c r="G5640" i="4"/>
  <c r="G5641" i="4"/>
  <c r="G5642" i="4"/>
  <c r="G5643" i="4"/>
  <c r="G5644" i="4"/>
  <c r="G5645" i="4"/>
  <c r="G5646" i="4"/>
  <c r="G5647" i="4"/>
  <c r="G5648" i="4"/>
  <c r="G5649" i="4"/>
  <c r="G5650" i="4"/>
  <c r="G5651" i="4"/>
  <c r="G5652" i="4"/>
  <c r="G5653" i="4"/>
  <c r="G5654" i="4"/>
  <c r="G5655" i="4"/>
  <c r="G5656" i="4"/>
  <c r="G5657" i="4"/>
  <c r="G5658" i="4"/>
  <c r="G5659" i="4"/>
  <c r="G5660" i="4"/>
  <c r="G5661" i="4"/>
  <c r="G5662" i="4"/>
  <c r="G5663" i="4"/>
  <c r="G5664" i="4"/>
  <c r="G5665" i="4"/>
  <c r="G5666" i="4"/>
  <c r="G5667" i="4"/>
  <c r="G5668" i="4"/>
  <c r="G5669" i="4"/>
  <c r="G5670" i="4"/>
  <c r="G5671" i="4"/>
  <c r="G5672" i="4"/>
  <c r="G5673" i="4"/>
  <c r="G5674" i="4"/>
  <c r="G5675" i="4"/>
  <c r="G5676" i="4"/>
  <c r="G5677" i="4"/>
  <c r="G5678" i="4"/>
  <c r="G5679" i="4"/>
  <c r="G5680" i="4"/>
  <c r="G5681" i="4"/>
  <c r="G5682" i="4"/>
  <c r="G5683" i="4"/>
  <c r="G5684" i="4"/>
  <c r="G5685" i="4"/>
  <c r="G5686" i="4"/>
  <c r="G5687" i="4"/>
  <c r="G5688" i="4"/>
  <c r="G5689" i="4"/>
  <c r="G5690" i="4"/>
  <c r="G5691" i="4"/>
  <c r="G5692" i="4"/>
  <c r="G5693" i="4"/>
  <c r="G5694" i="4"/>
  <c r="G5695" i="4"/>
  <c r="G5696" i="4"/>
  <c r="G5697" i="4"/>
  <c r="G5698" i="4"/>
  <c r="G5699" i="4"/>
  <c r="G5700" i="4"/>
  <c r="G5701" i="4"/>
  <c r="G5702" i="4"/>
  <c r="G5703" i="4"/>
  <c r="G5704" i="4"/>
  <c r="G5705" i="4"/>
  <c r="G5706" i="4"/>
  <c r="G5707" i="4"/>
  <c r="G5708" i="4"/>
  <c r="G5709" i="4"/>
  <c r="G5710" i="4"/>
  <c r="G5711" i="4"/>
  <c r="G5712" i="4"/>
  <c r="G5713" i="4"/>
  <c r="G5714" i="4"/>
  <c r="G5715" i="4"/>
  <c r="G5716" i="4"/>
  <c r="G5717" i="4"/>
  <c r="G5718" i="4"/>
  <c r="G5719" i="4"/>
  <c r="G5720" i="4"/>
  <c r="G5721" i="4"/>
  <c r="G5722" i="4"/>
  <c r="G5723" i="4"/>
  <c r="G5724" i="4"/>
  <c r="G5725" i="4"/>
  <c r="G5726" i="4"/>
  <c r="G5727" i="4"/>
  <c r="G5728" i="4"/>
  <c r="G5729" i="4"/>
  <c r="G5730" i="4"/>
  <c r="G5731" i="4"/>
  <c r="G5732" i="4"/>
  <c r="G5733" i="4"/>
  <c r="G5734" i="4"/>
  <c r="G5735" i="4"/>
  <c r="G5736" i="4"/>
  <c r="G5737" i="4"/>
  <c r="G5738" i="4"/>
  <c r="G5739" i="4"/>
  <c r="G5740" i="4"/>
  <c r="G5741" i="4"/>
  <c r="G5742" i="4"/>
  <c r="G5743" i="4"/>
  <c r="G5744" i="4"/>
  <c r="G5745" i="4"/>
  <c r="G5746" i="4"/>
  <c r="G5747" i="4"/>
  <c r="G5748" i="4"/>
  <c r="G5749" i="4"/>
  <c r="G5750" i="4"/>
  <c r="G5751" i="4"/>
  <c r="G5752" i="4"/>
  <c r="G5753" i="4"/>
  <c r="G5754" i="4"/>
  <c r="G5755" i="4"/>
  <c r="G5756" i="4"/>
  <c r="G5757" i="4"/>
  <c r="G5758" i="4"/>
  <c r="G5759" i="4"/>
  <c r="G5760" i="4"/>
  <c r="G5761" i="4"/>
  <c r="G5762" i="4"/>
  <c r="G5763" i="4"/>
  <c r="G5764" i="4"/>
  <c r="G5765" i="4"/>
  <c r="G5766" i="4"/>
  <c r="G5767" i="4"/>
  <c r="G5768" i="4"/>
  <c r="G5769" i="4"/>
  <c r="G5770" i="4"/>
  <c r="G5771" i="4"/>
  <c r="G5772" i="4"/>
  <c r="G5773" i="4"/>
  <c r="G5774" i="4"/>
  <c r="G5775" i="4"/>
  <c r="G5776" i="4"/>
  <c r="G5777" i="4"/>
  <c r="G5778" i="4"/>
  <c r="G5779" i="4"/>
  <c r="G5780" i="4"/>
  <c r="G5781" i="4"/>
  <c r="G5782" i="4"/>
  <c r="G5783" i="4"/>
  <c r="G5784" i="4"/>
  <c r="G5785" i="4"/>
  <c r="G5786" i="4"/>
  <c r="G5787" i="4"/>
  <c r="G5788" i="4"/>
  <c r="G5789" i="4"/>
  <c r="G5790" i="4"/>
  <c r="G5791" i="4"/>
  <c r="G5792" i="4"/>
  <c r="G5793" i="4"/>
  <c r="G5794" i="4"/>
  <c r="G5795" i="4"/>
  <c r="G5796" i="4"/>
  <c r="G5797" i="4"/>
  <c r="G5798" i="4"/>
  <c r="G5799" i="4"/>
  <c r="G5800" i="4"/>
  <c r="G5801" i="4"/>
  <c r="G5802" i="4"/>
  <c r="G5803" i="4"/>
  <c r="G5804" i="4"/>
  <c r="G5805" i="4"/>
  <c r="G5806" i="4"/>
  <c r="G5807" i="4"/>
  <c r="G5808" i="4"/>
  <c r="G5809" i="4"/>
  <c r="G5810" i="4"/>
  <c r="G5811" i="4"/>
  <c r="G5812" i="4"/>
  <c r="G5813" i="4"/>
  <c r="G5814" i="4"/>
  <c r="G5815" i="4"/>
  <c r="G5816" i="4"/>
  <c r="G5817" i="4"/>
  <c r="G5818" i="4"/>
  <c r="G5819" i="4"/>
  <c r="G5820" i="4"/>
  <c r="G5821" i="4"/>
  <c r="G5822" i="4"/>
  <c r="G5823" i="4"/>
  <c r="G5824" i="4"/>
  <c r="G5825" i="4"/>
  <c r="G5826" i="4"/>
  <c r="G5827" i="4"/>
  <c r="G5828" i="4"/>
  <c r="G5829" i="4"/>
  <c r="G5830" i="4"/>
  <c r="G5831" i="4"/>
  <c r="G5832" i="4"/>
  <c r="G5833" i="4"/>
  <c r="G5834" i="4"/>
  <c r="G5835" i="4"/>
  <c r="G5836" i="4"/>
  <c r="G5837" i="4"/>
  <c r="G5838" i="4"/>
  <c r="G5839" i="4"/>
  <c r="G5840" i="4"/>
  <c r="G5841" i="4"/>
  <c r="G5842" i="4"/>
  <c r="G5843" i="4"/>
  <c r="G5844" i="4"/>
  <c r="G5845" i="4"/>
  <c r="G5846" i="4"/>
  <c r="G5847" i="4"/>
  <c r="G5848" i="4"/>
  <c r="G5849" i="4"/>
  <c r="G5850" i="4"/>
  <c r="G5851" i="4"/>
  <c r="G5852" i="4"/>
  <c r="G5853" i="4"/>
  <c r="J5853" i="4" s="1" a="1"/>
  <c r="J5853" i="4" s="1"/>
  <c r="G5854" i="4"/>
  <c r="G5855" i="4"/>
  <c r="G5856" i="4"/>
  <c r="G5857" i="4"/>
  <c r="G5858" i="4"/>
  <c r="G5859" i="4"/>
  <c r="G5860" i="4"/>
  <c r="G5861" i="4"/>
  <c r="G5862" i="4"/>
  <c r="G5863" i="4"/>
  <c r="G5864" i="4"/>
  <c r="G5865" i="4"/>
  <c r="G5866" i="4"/>
  <c r="G5867" i="4"/>
  <c r="G5868" i="4"/>
  <c r="G5869" i="4"/>
  <c r="G5870" i="4"/>
  <c r="G5871" i="4"/>
  <c r="G5872" i="4"/>
  <c r="G5873" i="4"/>
  <c r="G5874" i="4"/>
  <c r="G5875" i="4"/>
  <c r="G5876" i="4"/>
  <c r="G5877" i="4"/>
  <c r="G5878" i="4"/>
  <c r="G5879" i="4"/>
  <c r="G5880" i="4"/>
  <c r="G5881" i="4"/>
  <c r="G5882" i="4"/>
  <c r="G5883" i="4"/>
  <c r="G5884" i="4"/>
  <c r="G5885" i="4"/>
  <c r="G5886" i="4"/>
  <c r="G5887" i="4"/>
  <c r="G5888" i="4"/>
  <c r="G5889" i="4"/>
  <c r="G5890" i="4"/>
  <c r="G5891" i="4"/>
  <c r="G5892" i="4"/>
  <c r="G5893" i="4"/>
  <c r="G5894" i="4"/>
  <c r="G5895" i="4"/>
  <c r="G5896" i="4"/>
  <c r="G5897" i="4"/>
  <c r="G5898" i="4"/>
  <c r="G5899" i="4"/>
  <c r="G5900" i="4"/>
  <c r="G5901" i="4"/>
  <c r="G5902" i="4"/>
  <c r="G5903" i="4"/>
  <c r="G5904" i="4"/>
  <c r="G5905" i="4"/>
  <c r="G5906" i="4"/>
  <c r="G5907" i="4"/>
  <c r="G5908" i="4"/>
  <c r="G5909" i="4"/>
  <c r="G5910" i="4"/>
  <c r="G5911" i="4"/>
  <c r="G5912" i="4"/>
  <c r="G5913" i="4"/>
  <c r="G5914" i="4"/>
  <c r="G5915" i="4"/>
  <c r="G5916" i="4"/>
  <c r="G5917" i="4"/>
  <c r="G5918" i="4"/>
  <c r="G5919" i="4"/>
  <c r="G5920" i="4"/>
  <c r="G5921" i="4"/>
  <c r="G5922" i="4"/>
  <c r="G5923" i="4"/>
  <c r="G5924" i="4"/>
  <c r="G5925" i="4"/>
  <c r="G5926" i="4"/>
  <c r="G5927" i="4"/>
  <c r="G5928" i="4"/>
  <c r="G5929" i="4"/>
  <c r="G5930" i="4"/>
  <c r="G5931" i="4"/>
  <c r="G5932" i="4"/>
  <c r="G5933" i="4"/>
  <c r="G5934" i="4"/>
  <c r="G5935" i="4"/>
  <c r="G5936" i="4"/>
  <c r="G5937" i="4"/>
  <c r="G5938" i="4"/>
  <c r="G5939" i="4"/>
  <c r="G5940" i="4"/>
  <c r="G5941" i="4"/>
  <c r="G5942" i="4"/>
  <c r="G5943" i="4"/>
  <c r="G5944" i="4"/>
  <c r="G5945" i="4"/>
  <c r="G5946" i="4"/>
  <c r="G5947" i="4"/>
  <c r="G5948" i="4"/>
  <c r="G5949" i="4"/>
  <c r="G5950" i="4"/>
  <c r="G5951" i="4"/>
  <c r="G5952" i="4"/>
  <c r="G5953" i="4"/>
  <c r="G5954" i="4"/>
  <c r="G5955" i="4"/>
  <c r="G5956" i="4"/>
  <c r="G5957" i="4"/>
  <c r="G5958" i="4"/>
  <c r="G5959" i="4"/>
  <c r="G5960" i="4"/>
  <c r="G5961" i="4"/>
  <c r="G5962" i="4"/>
  <c r="G5963" i="4"/>
  <c r="G5964" i="4"/>
  <c r="G5965" i="4"/>
  <c r="G5966" i="4"/>
  <c r="G5967" i="4"/>
  <c r="G5968" i="4"/>
  <c r="G5969" i="4"/>
  <c r="G5970" i="4"/>
  <c r="G5971" i="4"/>
  <c r="G5972" i="4"/>
  <c r="G5973" i="4"/>
  <c r="G5974" i="4"/>
  <c r="G5975" i="4"/>
  <c r="G5976" i="4"/>
  <c r="G5977" i="4"/>
  <c r="G5978" i="4"/>
  <c r="G5979" i="4"/>
  <c r="G5980" i="4"/>
  <c r="G5981" i="4"/>
  <c r="G5982" i="4"/>
  <c r="G5983" i="4"/>
  <c r="G5984" i="4"/>
  <c r="G5985" i="4"/>
  <c r="G5986" i="4"/>
  <c r="G5987" i="4"/>
  <c r="G5988" i="4"/>
  <c r="G5989" i="4"/>
  <c r="G5990" i="4"/>
  <c r="G5991" i="4"/>
  <c r="G5992" i="4"/>
  <c r="G5993" i="4"/>
  <c r="G5994" i="4"/>
  <c r="G5995" i="4"/>
  <c r="G5996" i="4"/>
  <c r="G5997" i="4"/>
  <c r="G5998" i="4"/>
  <c r="G5999" i="4"/>
  <c r="G6000" i="4"/>
  <c r="G6001" i="4"/>
  <c r="G6002" i="4"/>
  <c r="G6003" i="4"/>
  <c r="G6004" i="4"/>
  <c r="G6005" i="4"/>
  <c r="G6006" i="4"/>
  <c r="G6007" i="4"/>
  <c r="G6008" i="4"/>
  <c r="G6009" i="4"/>
  <c r="G6010" i="4"/>
  <c r="G6011" i="4"/>
  <c r="G6012" i="4"/>
  <c r="G6013" i="4"/>
  <c r="G6014" i="4"/>
  <c r="G6015" i="4"/>
  <c r="G6016" i="4"/>
  <c r="G6017" i="4"/>
  <c r="G6018" i="4"/>
  <c r="G6019" i="4"/>
  <c r="G6020" i="4"/>
  <c r="G6021" i="4"/>
  <c r="G6022" i="4"/>
  <c r="G6023" i="4"/>
  <c r="G6024" i="4"/>
  <c r="G6025" i="4"/>
  <c r="G6026" i="4"/>
  <c r="G6027" i="4"/>
  <c r="G6028" i="4"/>
  <c r="G6029" i="4"/>
  <c r="G6030" i="4"/>
  <c r="G6031" i="4"/>
  <c r="G6032" i="4"/>
  <c r="G6033" i="4"/>
  <c r="G6034" i="4"/>
  <c r="G6035" i="4"/>
  <c r="G6036" i="4"/>
  <c r="G6037" i="4"/>
  <c r="G6038" i="4"/>
  <c r="G6039" i="4"/>
  <c r="G6040" i="4"/>
  <c r="G6041" i="4"/>
  <c r="G6042" i="4"/>
  <c r="G6043" i="4"/>
  <c r="G6044" i="4"/>
  <c r="G6045" i="4"/>
  <c r="G6046" i="4"/>
  <c r="G6047" i="4"/>
  <c r="G6048" i="4"/>
  <c r="G6049" i="4"/>
  <c r="G6050" i="4"/>
  <c r="G6051" i="4"/>
  <c r="G6052" i="4"/>
  <c r="G6053" i="4"/>
  <c r="G6054" i="4"/>
  <c r="G6055" i="4"/>
  <c r="G6056" i="4"/>
  <c r="G6057" i="4"/>
  <c r="G6058" i="4"/>
  <c r="G6059" i="4"/>
  <c r="G6060" i="4"/>
  <c r="G6061" i="4"/>
  <c r="G6062" i="4"/>
  <c r="G6063" i="4"/>
  <c r="G6064" i="4"/>
  <c r="G6065" i="4"/>
  <c r="G6066" i="4"/>
  <c r="G6067" i="4"/>
  <c r="G6068" i="4"/>
  <c r="G6069" i="4"/>
  <c r="G6070" i="4"/>
  <c r="G6071" i="4"/>
  <c r="G6072" i="4"/>
  <c r="G6073" i="4"/>
  <c r="G6074" i="4"/>
  <c r="G6075" i="4"/>
  <c r="G6076" i="4"/>
  <c r="G6077" i="4"/>
  <c r="G6078" i="4"/>
  <c r="G6079" i="4"/>
  <c r="G6080" i="4"/>
  <c r="G6081" i="4"/>
  <c r="G6082" i="4"/>
  <c r="G6083" i="4"/>
  <c r="G6084" i="4"/>
  <c r="G6085" i="4"/>
  <c r="G6086" i="4"/>
  <c r="G6087" i="4"/>
  <c r="G6088" i="4"/>
  <c r="G6089" i="4"/>
  <c r="G6090" i="4"/>
  <c r="G6091" i="4"/>
  <c r="G6092" i="4"/>
  <c r="G6093" i="4"/>
  <c r="G6094" i="4"/>
  <c r="G6095" i="4"/>
  <c r="G6096" i="4"/>
  <c r="G6097" i="4"/>
  <c r="G6098" i="4"/>
  <c r="G6099" i="4"/>
  <c r="G6100" i="4"/>
  <c r="G6101" i="4"/>
  <c r="G6102" i="4"/>
  <c r="G6103" i="4"/>
  <c r="G6104" i="4"/>
  <c r="G6105" i="4"/>
  <c r="G6106" i="4"/>
  <c r="G6107" i="4"/>
  <c r="G6108" i="4"/>
  <c r="G6109" i="4"/>
  <c r="G6110" i="4"/>
  <c r="G6111" i="4"/>
  <c r="G6112" i="4"/>
  <c r="G6113" i="4"/>
  <c r="G6114" i="4"/>
  <c r="G6115" i="4"/>
  <c r="G6116" i="4"/>
  <c r="G6117" i="4"/>
  <c r="G6118" i="4"/>
  <c r="G6119" i="4"/>
  <c r="G6120" i="4"/>
  <c r="G6121" i="4"/>
  <c r="G6122" i="4"/>
  <c r="G6123" i="4"/>
  <c r="G6124" i="4"/>
  <c r="G6125" i="4"/>
  <c r="G6126" i="4"/>
  <c r="G6127" i="4"/>
  <c r="G6128" i="4"/>
  <c r="G6129" i="4"/>
  <c r="G6130" i="4"/>
  <c r="G6131" i="4"/>
  <c r="G6132" i="4"/>
  <c r="G6133" i="4"/>
  <c r="G6134" i="4"/>
  <c r="G6135" i="4"/>
  <c r="G6136" i="4"/>
  <c r="G6137" i="4"/>
  <c r="G6138" i="4"/>
  <c r="G6139" i="4"/>
  <c r="G6140" i="4"/>
  <c r="G6141" i="4"/>
  <c r="G6142" i="4"/>
  <c r="G6143" i="4"/>
  <c r="G6144" i="4"/>
  <c r="G6145" i="4"/>
  <c r="G6146" i="4"/>
  <c r="G6147" i="4"/>
  <c r="G6148" i="4"/>
  <c r="G6149" i="4"/>
  <c r="G6150" i="4"/>
  <c r="G6151" i="4"/>
  <c r="G6152" i="4"/>
  <c r="G6153" i="4"/>
  <c r="G6154" i="4"/>
  <c r="G6155" i="4"/>
  <c r="G6156" i="4"/>
  <c r="G6157" i="4"/>
  <c r="G6158" i="4"/>
  <c r="G6159" i="4"/>
  <c r="G6160" i="4"/>
  <c r="G6161" i="4"/>
  <c r="G6162" i="4"/>
  <c r="G6163" i="4"/>
  <c r="G6164" i="4"/>
  <c r="G6165" i="4"/>
  <c r="G6166" i="4"/>
  <c r="G6167" i="4"/>
  <c r="G6168" i="4"/>
  <c r="G6169" i="4"/>
  <c r="G6170" i="4"/>
  <c r="G6171" i="4"/>
  <c r="G6172" i="4"/>
  <c r="G6173" i="4"/>
  <c r="G6174" i="4"/>
  <c r="G6175" i="4"/>
  <c r="G6176" i="4"/>
  <c r="G6177" i="4"/>
  <c r="G6178" i="4"/>
  <c r="G6179" i="4"/>
  <c r="G6180" i="4"/>
  <c r="G6181" i="4"/>
  <c r="G6182" i="4"/>
  <c r="G6183" i="4"/>
  <c r="G6184" i="4"/>
  <c r="G6185" i="4"/>
  <c r="G6186" i="4"/>
  <c r="G6187" i="4"/>
  <c r="G6188" i="4"/>
  <c r="G6189" i="4"/>
  <c r="G6190" i="4"/>
  <c r="G6191" i="4"/>
  <c r="G6192" i="4"/>
  <c r="G6193" i="4"/>
  <c r="G6194" i="4"/>
  <c r="G6195" i="4"/>
  <c r="G6196" i="4"/>
  <c r="G6197" i="4"/>
  <c r="G6198" i="4"/>
  <c r="G6199" i="4"/>
  <c r="G6200" i="4"/>
  <c r="G6201" i="4"/>
  <c r="G6202" i="4"/>
  <c r="G6203" i="4"/>
  <c r="G6204" i="4"/>
  <c r="G6205" i="4"/>
  <c r="G6206" i="4"/>
  <c r="G6207" i="4"/>
  <c r="G6208" i="4"/>
  <c r="G6209" i="4"/>
  <c r="G6210" i="4"/>
  <c r="G6211" i="4"/>
  <c r="G6212" i="4"/>
  <c r="G6213" i="4"/>
  <c r="G6214" i="4"/>
  <c r="G6215" i="4"/>
  <c r="G6216" i="4"/>
  <c r="G6217" i="4"/>
  <c r="G6218" i="4"/>
  <c r="G6219" i="4"/>
  <c r="G6220" i="4"/>
  <c r="G6221" i="4"/>
  <c r="G6222" i="4"/>
  <c r="G6223" i="4"/>
  <c r="G6224" i="4"/>
  <c r="G6225" i="4"/>
  <c r="G6226" i="4"/>
  <c r="G6227" i="4"/>
  <c r="G6228" i="4"/>
  <c r="G6229" i="4"/>
  <c r="G6230" i="4"/>
  <c r="G6231" i="4"/>
  <c r="G6232" i="4"/>
  <c r="G6233" i="4"/>
  <c r="G6234" i="4"/>
  <c r="G6235" i="4"/>
  <c r="G6236" i="4"/>
  <c r="G6237" i="4"/>
  <c r="G6238" i="4"/>
  <c r="G6239" i="4"/>
  <c r="G6240" i="4"/>
  <c r="G6241" i="4"/>
  <c r="G6242" i="4"/>
  <c r="G6243" i="4"/>
  <c r="G6244" i="4"/>
  <c r="G6245" i="4"/>
  <c r="G6246" i="4"/>
  <c r="G6247" i="4"/>
  <c r="G6248" i="4"/>
  <c r="G6249" i="4"/>
  <c r="G6250" i="4"/>
  <c r="G6251" i="4"/>
  <c r="G6252" i="4"/>
  <c r="G6253" i="4"/>
  <c r="G6254" i="4"/>
  <c r="G6255" i="4"/>
  <c r="G6256" i="4"/>
  <c r="G6257" i="4"/>
  <c r="G6258" i="4"/>
  <c r="G6259" i="4"/>
  <c r="G6260" i="4"/>
  <c r="G6261" i="4"/>
  <c r="G6262" i="4"/>
  <c r="G6263" i="4"/>
  <c r="G6264" i="4"/>
  <c r="G6265" i="4"/>
  <c r="G6266" i="4"/>
  <c r="G6267" i="4"/>
  <c r="G6268" i="4"/>
  <c r="G6269" i="4"/>
  <c r="G6270" i="4"/>
  <c r="G6271" i="4"/>
  <c r="G6272" i="4"/>
  <c r="G6273" i="4"/>
  <c r="G6274" i="4"/>
  <c r="G6275" i="4"/>
  <c r="G6276" i="4"/>
  <c r="G6277" i="4"/>
  <c r="G6278" i="4"/>
  <c r="G6279" i="4"/>
  <c r="G6280" i="4"/>
  <c r="G6281" i="4"/>
  <c r="G6282" i="4"/>
  <c r="G6283" i="4"/>
  <c r="G6284" i="4"/>
  <c r="G6285" i="4"/>
  <c r="G6286" i="4"/>
  <c r="G6287" i="4"/>
  <c r="G6288" i="4"/>
  <c r="G6289" i="4"/>
  <c r="G6290" i="4"/>
  <c r="G6291" i="4"/>
  <c r="G6292" i="4"/>
  <c r="G6293" i="4"/>
  <c r="G6294" i="4"/>
  <c r="G6295" i="4"/>
  <c r="G6296" i="4"/>
  <c r="G6297" i="4"/>
  <c r="G6298" i="4"/>
  <c r="G6299" i="4"/>
  <c r="G6300" i="4"/>
  <c r="G6301" i="4"/>
  <c r="G6302" i="4"/>
  <c r="G6303" i="4"/>
  <c r="G6304" i="4"/>
  <c r="G6305" i="4"/>
  <c r="G6306" i="4"/>
  <c r="G6307" i="4"/>
  <c r="G6308" i="4"/>
  <c r="G6309" i="4"/>
  <c r="G6310" i="4"/>
  <c r="G6311" i="4"/>
  <c r="G6312" i="4"/>
  <c r="G6313" i="4"/>
  <c r="G6314" i="4"/>
  <c r="G6315" i="4"/>
  <c r="G6316" i="4"/>
  <c r="G6317" i="4"/>
  <c r="G6318" i="4"/>
  <c r="G6319" i="4"/>
  <c r="G6320" i="4"/>
  <c r="G6321" i="4"/>
  <c r="G6322" i="4"/>
  <c r="G6323" i="4"/>
  <c r="G6324" i="4"/>
  <c r="G6325" i="4"/>
  <c r="G6326" i="4"/>
  <c r="G6327" i="4"/>
  <c r="G6328" i="4"/>
  <c r="G6329" i="4"/>
  <c r="G6330" i="4"/>
  <c r="G6331" i="4"/>
  <c r="G6332" i="4"/>
  <c r="G6333" i="4"/>
  <c r="G6334" i="4"/>
  <c r="G6335" i="4"/>
  <c r="G6336" i="4"/>
  <c r="G6337" i="4"/>
  <c r="G6338" i="4"/>
  <c r="G6339" i="4"/>
  <c r="G6340" i="4"/>
  <c r="G6341" i="4"/>
  <c r="G6342" i="4"/>
  <c r="G6343" i="4"/>
  <c r="G6344" i="4"/>
  <c r="G6345" i="4"/>
  <c r="G6346" i="4"/>
  <c r="G6347" i="4"/>
  <c r="G6348" i="4"/>
  <c r="G6349" i="4"/>
  <c r="G6350" i="4"/>
  <c r="G6351" i="4"/>
  <c r="G6352" i="4"/>
  <c r="G6353" i="4"/>
  <c r="G6354" i="4"/>
  <c r="G6355" i="4"/>
  <c r="G6356" i="4"/>
  <c r="G6357" i="4"/>
  <c r="G6358" i="4"/>
  <c r="G6359" i="4"/>
  <c r="G6360" i="4"/>
  <c r="G6361" i="4"/>
  <c r="G6362" i="4"/>
  <c r="G6363" i="4"/>
  <c r="G6364" i="4"/>
  <c r="G6365" i="4"/>
  <c r="G6366" i="4"/>
  <c r="G6367" i="4"/>
  <c r="G6368" i="4"/>
  <c r="G6369" i="4"/>
  <c r="G6370" i="4"/>
  <c r="G6371" i="4"/>
  <c r="G6372" i="4"/>
  <c r="G6373" i="4"/>
  <c r="G6374" i="4"/>
  <c r="G6375" i="4"/>
  <c r="G6376" i="4"/>
  <c r="G6377" i="4"/>
  <c r="G6378" i="4"/>
  <c r="G6379" i="4"/>
  <c r="G6380" i="4"/>
  <c r="G6381" i="4"/>
  <c r="G6382" i="4"/>
  <c r="G6383" i="4"/>
  <c r="G6384" i="4"/>
  <c r="G6385" i="4"/>
  <c r="G6386" i="4"/>
  <c r="G6387" i="4"/>
  <c r="G6388" i="4"/>
  <c r="G6389" i="4"/>
  <c r="G6390" i="4"/>
  <c r="G6391" i="4"/>
  <c r="G6392" i="4"/>
  <c r="G6393" i="4"/>
  <c r="G6394" i="4"/>
  <c r="G6395" i="4"/>
  <c r="G6396" i="4"/>
  <c r="G6397" i="4"/>
  <c r="G6398" i="4"/>
  <c r="G6399" i="4"/>
  <c r="G6400" i="4"/>
  <c r="G6401" i="4"/>
  <c r="G6402" i="4"/>
  <c r="G6403" i="4"/>
  <c r="G6404" i="4"/>
  <c r="G6405" i="4"/>
  <c r="G6406" i="4"/>
  <c r="G6407" i="4"/>
  <c r="G6408" i="4"/>
  <c r="G6409" i="4"/>
  <c r="G6410" i="4"/>
  <c r="G6411" i="4"/>
  <c r="G6412" i="4"/>
  <c r="G6413" i="4"/>
  <c r="G6414" i="4"/>
  <c r="G6415" i="4"/>
  <c r="G6416" i="4"/>
  <c r="G6417" i="4"/>
  <c r="G6418" i="4"/>
  <c r="G6419" i="4"/>
  <c r="G6420" i="4"/>
  <c r="G6421" i="4"/>
  <c r="G6422" i="4"/>
  <c r="G6423" i="4"/>
  <c r="G6424" i="4"/>
  <c r="G6425" i="4"/>
  <c r="G6426" i="4"/>
  <c r="G6427" i="4"/>
  <c r="G6428" i="4"/>
  <c r="G6429" i="4"/>
  <c r="G6430" i="4"/>
  <c r="G6431" i="4"/>
  <c r="G6432" i="4"/>
  <c r="G6433" i="4"/>
  <c r="G6434" i="4"/>
  <c r="G6435" i="4"/>
  <c r="G6436" i="4"/>
  <c r="G6437" i="4"/>
  <c r="G6438" i="4"/>
  <c r="G6439" i="4"/>
  <c r="G6440" i="4"/>
  <c r="G6441" i="4"/>
  <c r="G6442" i="4"/>
  <c r="G6443" i="4"/>
  <c r="G6444" i="4"/>
  <c r="G6445" i="4"/>
  <c r="G6446" i="4"/>
  <c r="G6447" i="4"/>
  <c r="G6448" i="4"/>
  <c r="G6449" i="4"/>
  <c r="G6450" i="4"/>
  <c r="G6451" i="4"/>
  <c r="G6452" i="4"/>
  <c r="G6453" i="4"/>
  <c r="G6454" i="4"/>
  <c r="G6455" i="4"/>
  <c r="G6456" i="4"/>
  <c r="G6457" i="4"/>
  <c r="G6458" i="4"/>
  <c r="G6459" i="4"/>
  <c r="G6460" i="4"/>
  <c r="G6461" i="4"/>
  <c r="G6462" i="4"/>
  <c r="G6463" i="4"/>
  <c r="G6464" i="4"/>
  <c r="G6465" i="4"/>
  <c r="G6466" i="4"/>
  <c r="G6467" i="4"/>
  <c r="G6468" i="4"/>
  <c r="G6469" i="4"/>
  <c r="G6470" i="4"/>
  <c r="G6471" i="4"/>
  <c r="G6472" i="4"/>
  <c r="G6473" i="4"/>
  <c r="G6474" i="4"/>
  <c r="G6475" i="4"/>
  <c r="G6476" i="4"/>
  <c r="G6477" i="4"/>
  <c r="G6478" i="4"/>
  <c r="G6479" i="4"/>
  <c r="G6480" i="4"/>
  <c r="G6481" i="4"/>
  <c r="G6482" i="4"/>
  <c r="G6483" i="4"/>
  <c r="G6484" i="4"/>
  <c r="G6485" i="4"/>
  <c r="G6486" i="4"/>
  <c r="G6487" i="4"/>
  <c r="G6488" i="4"/>
  <c r="G6489" i="4"/>
  <c r="G6490" i="4"/>
  <c r="G6491" i="4"/>
  <c r="G6492" i="4"/>
  <c r="G6493" i="4"/>
  <c r="G6494" i="4"/>
  <c r="G6495" i="4"/>
  <c r="G6496" i="4"/>
  <c r="G6497" i="4"/>
  <c r="G6498" i="4"/>
  <c r="G6499" i="4"/>
  <c r="G6500" i="4"/>
  <c r="G6501" i="4"/>
  <c r="G6502" i="4"/>
  <c r="G6503" i="4"/>
  <c r="G6504" i="4"/>
  <c r="G6505" i="4"/>
  <c r="G6506" i="4"/>
  <c r="G6507" i="4"/>
  <c r="G6508" i="4"/>
  <c r="G6509" i="4"/>
  <c r="G6510" i="4"/>
  <c r="G6511" i="4"/>
  <c r="G6512" i="4"/>
  <c r="G6513" i="4"/>
  <c r="G6514" i="4"/>
  <c r="G6515" i="4"/>
  <c r="G6516" i="4"/>
  <c r="G6517" i="4"/>
  <c r="G6518" i="4"/>
  <c r="G6519" i="4"/>
  <c r="G6520" i="4"/>
  <c r="G6521" i="4"/>
  <c r="G6522" i="4"/>
  <c r="G6523" i="4"/>
  <c r="G6524" i="4"/>
  <c r="G6525" i="4"/>
  <c r="G6526" i="4"/>
  <c r="G6527" i="4"/>
  <c r="G6528" i="4"/>
  <c r="G6529" i="4"/>
  <c r="G6530" i="4"/>
  <c r="G6531" i="4"/>
  <c r="G6532" i="4"/>
  <c r="G6533" i="4"/>
  <c r="G6534" i="4"/>
  <c r="G6535" i="4"/>
  <c r="G6536" i="4"/>
  <c r="G6537" i="4"/>
  <c r="G6538" i="4"/>
  <c r="G6539" i="4"/>
  <c r="G6540" i="4"/>
  <c r="G6541" i="4"/>
  <c r="G6542" i="4"/>
  <c r="G6543" i="4"/>
  <c r="G6544" i="4"/>
  <c r="G6545" i="4"/>
  <c r="G6546" i="4"/>
  <c r="G6547" i="4"/>
  <c r="G6548" i="4"/>
  <c r="G6549" i="4"/>
  <c r="G6550" i="4"/>
  <c r="G6551" i="4"/>
  <c r="G6552" i="4"/>
  <c r="G6553" i="4"/>
  <c r="G6554" i="4"/>
  <c r="G6555" i="4"/>
  <c r="G6556" i="4"/>
  <c r="G6557" i="4"/>
  <c r="G6558" i="4"/>
  <c r="G6559" i="4"/>
  <c r="G6560" i="4"/>
  <c r="G6561" i="4"/>
  <c r="G6562" i="4"/>
  <c r="G6563" i="4"/>
  <c r="G6564" i="4"/>
  <c r="G6565" i="4"/>
  <c r="G6566" i="4"/>
  <c r="G6567" i="4"/>
  <c r="G6568" i="4"/>
  <c r="G6569" i="4"/>
  <c r="G6570" i="4"/>
  <c r="G6571" i="4"/>
  <c r="G6572" i="4"/>
  <c r="G6573" i="4"/>
  <c r="J6573" i="4" s="1" a="1"/>
  <c r="J6573" i="4" s="1"/>
  <c r="G6574" i="4"/>
  <c r="G6575" i="4"/>
  <c r="G6576" i="4"/>
  <c r="G6577" i="4"/>
  <c r="G6578" i="4"/>
  <c r="G6579" i="4"/>
  <c r="G6580" i="4"/>
  <c r="G6581" i="4"/>
  <c r="G6582" i="4"/>
  <c r="G6583" i="4"/>
  <c r="G6584" i="4"/>
  <c r="G6585" i="4"/>
  <c r="G6586" i="4"/>
  <c r="G6587" i="4"/>
  <c r="G6588" i="4"/>
  <c r="G6589" i="4"/>
  <c r="G6590" i="4"/>
  <c r="G6591" i="4"/>
  <c r="G6592" i="4"/>
  <c r="G6593" i="4"/>
  <c r="G6594" i="4"/>
  <c r="G6595" i="4"/>
  <c r="G6596" i="4"/>
  <c r="G6597" i="4"/>
  <c r="G6598" i="4"/>
  <c r="G6599" i="4"/>
  <c r="G6600" i="4"/>
  <c r="G6601" i="4"/>
  <c r="G6602" i="4"/>
  <c r="G6603" i="4"/>
  <c r="G6604" i="4"/>
  <c r="G6605" i="4"/>
  <c r="G6606" i="4"/>
  <c r="G6607" i="4"/>
  <c r="G6608" i="4"/>
  <c r="G6609" i="4"/>
  <c r="G6610" i="4"/>
  <c r="G6611" i="4"/>
  <c r="G6612" i="4"/>
  <c r="G6613" i="4"/>
  <c r="G6614" i="4"/>
  <c r="G6615" i="4"/>
  <c r="G6616" i="4"/>
  <c r="G6617" i="4"/>
  <c r="G6618" i="4"/>
  <c r="G6619" i="4"/>
  <c r="G6620" i="4"/>
  <c r="G6621" i="4"/>
  <c r="G6622" i="4"/>
  <c r="G6623" i="4"/>
  <c r="G6624" i="4"/>
  <c r="G6625" i="4"/>
  <c r="G6626" i="4"/>
  <c r="G6627" i="4"/>
  <c r="G6628" i="4"/>
  <c r="G6629" i="4"/>
  <c r="G6630" i="4"/>
  <c r="G6631" i="4"/>
  <c r="G6632" i="4"/>
  <c r="G6633" i="4"/>
  <c r="G6634" i="4"/>
  <c r="G6635" i="4"/>
  <c r="G6636" i="4"/>
  <c r="G6637" i="4"/>
  <c r="G6638" i="4"/>
  <c r="G6639" i="4"/>
  <c r="G6640" i="4"/>
  <c r="G6641" i="4"/>
  <c r="G6642" i="4"/>
  <c r="G6643" i="4"/>
  <c r="G6644" i="4"/>
  <c r="G6645" i="4"/>
  <c r="G6646" i="4"/>
  <c r="G6647" i="4"/>
  <c r="G6648" i="4"/>
  <c r="G6649" i="4"/>
  <c r="G6650" i="4"/>
  <c r="G6651" i="4"/>
  <c r="G6652" i="4"/>
  <c r="G6653" i="4"/>
  <c r="G6654" i="4"/>
  <c r="G6655" i="4"/>
  <c r="G6656" i="4"/>
  <c r="G6657" i="4"/>
  <c r="G6658" i="4"/>
  <c r="G6659" i="4"/>
  <c r="G6660" i="4"/>
  <c r="G6661" i="4"/>
  <c r="G6662" i="4"/>
  <c r="G6663" i="4"/>
  <c r="G6664" i="4"/>
  <c r="G6665" i="4"/>
  <c r="G6666" i="4"/>
  <c r="G6667" i="4"/>
  <c r="G6668" i="4"/>
  <c r="G6669" i="4"/>
  <c r="G6670" i="4"/>
  <c r="G6671" i="4"/>
  <c r="G6672" i="4"/>
  <c r="G6673" i="4"/>
  <c r="G6674" i="4"/>
  <c r="G6675" i="4"/>
  <c r="G6676" i="4"/>
  <c r="G6677" i="4"/>
  <c r="G6678" i="4"/>
  <c r="G6679" i="4"/>
  <c r="G6680" i="4"/>
  <c r="G6681" i="4"/>
  <c r="G6682" i="4"/>
  <c r="G6683" i="4"/>
  <c r="G6684" i="4"/>
  <c r="G6685" i="4"/>
  <c r="G6686" i="4"/>
  <c r="G6687" i="4"/>
  <c r="G6688" i="4"/>
  <c r="G6689" i="4"/>
  <c r="G6690" i="4"/>
  <c r="G6691" i="4"/>
  <c r="G6692" i="4"/>
  <c r="G6693" i="4"/>
  <c r="G6694" i="4"/>
  <c r="G6695" i="4"/>
  <c r="G6696" i="4"/>
  <c r="G6697" i="4"/>
  <c r="G6698" i="4"/>
  <c r="G6699" i="4"/>
  <c r="G6700" i="4"/>
  <c r="G6701" i="4"/>
  <c r="G6702" i="4"/>
  <c r="G6703" i="4"/>
  <c r="G6704" i="4"/>
  <c r="G6705" i="4"/>
  <c r="G6706" i="4"/>
  <c r="G6707" i="4"/>
  <c r="G6708" i="4"/>
  <c r="G6709" i="4"/>
  <c r="G6710" i="4"/>
  <c r="G6711" i="4"/>
  <c r="G6712" i="4"/>
  <c r="G6713" i="4"/>
  <c r="G6714" i="4"/>
  <c r="G6715" i="4"/>
  <c r="G6716" i="4"/>
  <c r="G6717" i="4"/>
  <c r="G6718" i="4"/>
  <c r="G6719" i="4"/>
  <c r="G6720" i="4"/>
  <c r="G6721" i="4"/>
  <c r="G6722" i="4"/>
  <c r="G6723" i="4"/>
  <c r="G6724" i="4"/>
  <c r="G6725" i="4"/>
  <c r="G6726" i="4"/>
  <c r="G6727" i="4"/>
  <c r="G6728" i="4"/>
  <c r="G6729" i="4"/>
  <c r="G6730" i="4"/>
  <c r="G6731" i="4"/>
  <c r="G6732" i="4"/>
  <c r="G6733" i="4"/>
  <c r="G6734" i="4"/>
  <c r="G6735" i="4"/>
  <c r="G6736" i="4"/>
  <c r="G6737" i="4"/>
  <c r="G6738" i="4"/>
  <c r="G6739" i="4"/>
  <c r="G6740" i="4"/>
  <c r="G6741" i="4"/>
  <c r="G6742" i="4"/>
  <c r="G6743" i="4"/>
  <c r="G6744" i="4"/>
  <c r="G6745" i="4"/>
  <c r="G6746" i="4"/>
  <c r="G6747" i="4"/>
  <c r="G6748" i="4"/>
  <c r="G6749" i="4"/>
  <c r="G6750" i="4"/>
  <c r="G6751" i="4"/>
  <c r="G6752" i="4"/>
  <c r="G6753" i="4"/>
  <c r="G6754" i="4"/>
  <c r="G6755" i="4"/>
  <c r="G6756" i="4"/>
  <c r="G6757" i="4"/>
  <c r="G6758" i="4"/>
  <c r="G6759" i="4"/>
  <c r="G6760" i="4"/>
  <c r="G6761" i="4"/>
  <c r="G6762" i="4"/>
  <c r="G6763" i="4"/>
  <c r="G6764" i="4"/>
  <c r="G6765" i="4"/>
  <c r="G6766" i="4"/>
  <c r="G6767" i="4"/>
  <c r="G6768" i="4"/>
  <c r="G6769" i="4"/>
  <c r="G6770" i="4"/>
  <c r="G6771" i="4"/>
  <c r="G6772" i="4"/>
  <c r="G6773" i="4"/>
  <c r="G6774" i="4"/>
  <c r="G6775" i="4"/>
  <c r="G6776" i="4"/>
  <c r="G6777" i="4"/>
  <c r="G6778" i="4"/>
  <c r="G6779" i="4"/>
  <c r="G6780" i="4"/>
  <c r="G6781" i="4"/>
  <c r="G6782" i="4"/>
  <c r="G6783" i="4"/>
  <c r="G6784" i="4"/>
  <c r="G6785" i="4"/>
  <c r="G6786" i="4"/>
  <c r="G6787" i="4"/>
  <c r="G6788" i="4"/>
  <c r="G6789" i="4"/>
  <c r="G6790" i="4"/>
  <c r="G6791" i="4"/>
  <c r="G6792" i="4"/>
  <c r="G6793" i="4"/>
  <c r="G6794" i="4"/>
  <c r="G6795" i="4"/>
  <c r="G6796" i="4"/>
  <c r="G6797" i="4"/>
  <c r="G6798" i="4"/>
  <c r="G6799" i="4"/>
  <c r="G6800" i="4"/>
  <c r="G6801" i="4"/>
  <c r="G6802" i="4"/>
  <c r="G6803" i="4"/>
  <c r="G6804" i="4"/>
  <c r="G6805" i="4"/>
  <c r="G6806" i="4"/>
  <c r="G6807" i="4"/>
  <c r="G6808" i="4"/>
  <c r="G6809" i="4"/>
  <c r="G6810" i="4"/>
  <c r="G6811" i="4"/>
  <c r="G6812" i="4"/>
  <c r="G6813" i="4"/>
  <c r="G6814" i="4"/>
  <c r="G6815" i="4"/>
  <c r="G6816" i="4"/>
  <c r="G6817" i="4"/>
  <c r="G6818" i="4"/>
  <c r="G6819" i="4"/>
  <c r="G6820" i="4"/>
  <c r="G6821" i="4"/>
  <c r="G6822" i="4"/>
  <c r="G6823" i="4"/>
  <c r="G6824" i="4"/>
  <c r="G6825" i="4"/>
  <c r="G6826" i="4"/>
  <c r="G6827" i="4"/>
  <c r="G6828" i="4"/>
  <c r="G6829" i="4"/>
  <c r="G6830" i="4"/>
  <c r="G6831" i="4"/>
  <c r="G6832" i="4"/>
  <c r="G6833" i="4"/>
  <c r="G6834" i="4"/>
  <c r="G6835" i="4"/>
  <c r="G6836" i="4"/>
  <c r="G6837" i="4"/>
  <c r="G6838" i="4"/>
  <c r="G6839" i="4"/>
  <c r="G6840" i="4"/>
  <c r="G6841" i="4"/>
  <c r="G6842" i="4"/>
  <c r="G6843" i="4"/>
  <c r="G6844" i="4"/>
  <c r="G6845" i="4"/>
  <c r="G6846" i="4"/>
  <c r="G6847" i="4"/>
  <c r="G6848" i="4"/>
  <c r="G6849" i="4"/>
  <c r="G6850" i="4"/>
  <c r="G6851" i="4"/>
  <c r="G6852" i="4"/>
  <c r="G6853" i="4"/>
  <c r="G6854" i="4"/>
  <c r="G6855" i="4"/>
  <c r="G6856" i="4"/>
  <c r="G6857" i="4"/>
  <c r="G6858" i="4"/>
  <c r="G6859" i="4"/>
  <c r="G6860" i="4"/>
  <c r="G6861" i="4"/>
  <c r="G6862" i="4"/>
  <c r="G6863" i="4"/>
  <c r="G6864" i="4"/>
  <c r="G6865" i="4"/>
  <c r="G6866" i="4"/>
  <c r="G6867" i="4"/>
  <c r="G6868" i="4"/>
  <c r="G6869" i="4"/>
  <c r="G6870" i="4"/>
  <c r="G6871" i="4"/>
  <c r="G6872" i="4"/>
  <c r="G6873" i="4"/>
  <c r="G6874" i="4"/>
  <c r="G6875" i="4"/>
  <c r="G6876" i="4"/>
  <c r="G6877" i="4"/>
  <c r="G6878" i="4"/>
  <c r="G6879" i="4"/>
  <c r="G6880" i="4"/>
  <c r="G6881" i="4"/>
  <c r="G6882" i="4"/>
  <c r="G6883" i="4"/>
  <c r="G6884" i="4"/>
  <c r="G6885" i="4"/>
  <c r="G6886" i="4"/>
  <c r="G6887" i="4"/>
  <c r="G6888" i="4"/>
  <c r="G6889" i="4"/>
  <c r="G6890" i="4"/>
  <c r="G6891" i="4"/>
  <c r="G6892" i="4"/>
  <c r="G6893" i="4"/>
  <c r="G6894" i="4"/>
  <c r="G6895" i="4"/>
  <c r="G6896" i="4"/>
  <c r="G6897" i="4"/>
  <c r="G6898" i="4"/>
  <c r="G6899" i="4"/>
  <c r="G6900" i="4"/>
  <c r="G6901" i="4"/>
  <c r="G6902" i="4"/>
  <c r="G6903" i="4"/>
  <c r="G6904" i="4"/>
  <c r="G6905" i="4"/>
  <c r="G6906" i="4"/>
  <c r="G6907" i="4"/>
  <c r="G6908" i="4"/>
  <c r="G6909" i="4"/>
  <c r="G6910" i="4"/>
  <c r="G6911" i="4"/>
  <c r="G6912" i="4"/>
  <c r="G6913" i="4"/>
  <c r="G6914" i="4"/>
  <c r="G6915" i="4"/>
  <c r="G6916" i="4"/>
  <c r="G6917" i="4"/>
  <c r="G6918" i="4"/>
  <c r="G6919" i="4"/>
  <c r="G6920" i="4"/>
  <c r="G6921" i="4"/>
  <c r="G6922" i="4"/>
  <c r="G6923" i="4"/>
  <c r="G6924" i="4"/>
  <c r="G6925" i="4"/>
  <c r="G6926" i="4"/>
  <c r="G6927" i="4"/>
  <c r="G6928" i="4"/>
  <c r="G6929" i="4"/>
  <c r="G6930" i="4"/>
  <c r="G6931" i="4"/>
  <c r="G6932" i="4"/>
  <c r="G6933" i="4"/>
  <c r="G6934" i="4"/>
  <c r="G6935" i="4"/>
  <c r="G6936" i="4"/>
  <c r="G6937" i="4"/>
  <c r="G6938" i="4"/>
  <c r="G6939" i="4"/>
  <c r="G6940" i="4"/>
  <c r="G6941" i="4"/>
  <c r="G6942" i="4"/>
  <c r="G6943" i="4"/>
  <c r="G6944" i="4"/>
  <c r="G6945" i="4"/>
  <c r="G6946" i="4"/>
  <c r="G6947" i="4"/>
  <c r="G6948" i="4"/>
  <c r="G6949" i="4"/>
  <c r="G6950" i="4"/>
  <c r="G6951" i="4"/>
  <c r="G6952" i="4"/>
  <c r="G6953" i="4"/>
  <c r="G6954" i="4"/>
  <c r="G6955" i="4"/>
  <c r="G6956" i="4"/>
  <c r="G6957" i="4"/>
  <c r="G6958" i="4"/>
  <c r="G6959" i="4"/>
  <c r="G6960" i="4"/>
  <c r="G6961" i="4"/>
  <c r="G6962" i="4"/>
  <c r="G6963" i="4"/>
  <c r="G6964" i="4"/>
  <c r="G6965" i="4"/>
  <c r="G6966" i="4"/>
  <c r="G6967" i="4"/>
  <c r="G6968" i="4"/>
  <c r="G6969" i="4"/>
  <c r="G6970" i="4"/>
  <c r="G6971" i="4"/>
  <c r="G6972" i="4"/>
  <c r="G6973" i="4"/>
  <c r="G6974" i="4"/>
  <c r="G6975" i="4"/>
  <c r="G6976" i="4"/>
  <c r="G6977" i="4"/>
  <c r="G6978" i="4"/>
  <c r="G6979" i="4"/>
  <c r="G6980" i="4"/>
  <c r="G6981" i="4"/>
  <c r="G6982" i="4"/>
  <c r="G6983" i="4"/>
  <c r="G6984" i="4"/>
  <c r="G6985" i="4"/>
  <c r="G6986" i="4"/>
  <c r="G6987" i="4"/>
  <c r="G6988" i="4"/>
  <c r="G6989" i="4"/>
  <c r="G6990" i="4"/>
  <c r="G6991" i="4"/>
  <c r="G6992" i="4"/>
  <c r="G6993" i="4"/>
  <c r="G6994" i="4"/>
  <c r="G6995" i="4"/>
  <c r="G6996" i="4"/>
  <c r="G6997" i="4"/>
  <c r="G6998" i="4"/>
  <c r="G6999" i="4"/>
  <c r="G7000" i="4"/>
  <c r="G7001" i="4"/>
  <c r="G7002" i="4"/>
  <c r="G7003" i="4"/>
  <c r="G7004" i="4"/>
  <c r="G7005" i="4"/>
  <c r="G7006" i="4"/>
  <c r="G7007" i="4"/>
  <c r="G7008" i="4"/>
  <c r="G7009" i="4"/>
  <c r="G7010" i="4"/>
  <c r="G7011" i="4"/>
  <c r="G7012" i="4"/>
  <c r="G7013" i="4"/>
  <c r="G7014" i="4"/>
  <c r="G7015" i="4"/>
  <c r="G7016" i="4"/>
  <c r="G7017" i="4"/>
  <c r="G7018" i="4"/>
  <c r="G7019" i="4"/>
  <c r="G7020" i="4"/>
  <c r="G7021" i="4"/>
  <c r="G7022" i="4"/>
  <c r="G7023" i="4"/>
  <c r="G7024" i="4"/>
  <c r="G7025" i="4"/>
  <c r="G7026" i="4"/>
  <c r="G7027" i="4"/>
  <c r="G7028" i="4"/>
  <c r="G7029" i="4"/>
  <c r="G7030" i="4"/>
  <c r="G7031" i="4"/>
  <c r="G7032" i="4"/>
  <c r="G7033" i="4"/>
  <c r="G7034" i="4"/>
  <c r="G7035" i="4"/>
  <c r="G7036" i="4"/>
  <c r="G7037" i="4"/>
  <c r="G7038" i="4"/>
  <c r="G7039" i="4"/>
  <c r="G7040" i="4"/>
  <c r="G7041" i="4"/>
  <c r="G7042" i="4"/>
  <c r="G7043" i="4"/>
  <c r="G7044" i="4"/>
  <c r="G7045" i="4"/>
  <c r="G7046" i="4"/>
  <c r="G7047" i="4"/>
  <c r="G7048" i="4"/>
  <c r="G7049" i="4"/>
  <c r="G7050" i="4"/>
  <c r="G7051" i="4"/>
  <c r="G7052" i="4"/>
  <c r="G7053" i="4"/>
  <c r="G7054" i="4"/>
  <c r="G7055" i="4"/>
  <c r="G7056" i="4"/>
  <c r="G7057" i="4"/>
  <c r="G7058" i="4"/>
  <c r="G7059" i="4"/>
  <c r="G7060" i="4"/>
  <c r="G7061" i="4"/>
  <c r="G7062" i="4"/>
  <c r="G7063" i="4"/>
  <c r="G7064" i="4"/>
  <c r="G7065" i="4"/>
  <c r="G7066" i="4"/>
  <c r="G7067" i="4"/>
  <c r="G7068" i="4"/>
  <c r="G7069" i="4"/>
  <c r="G7070" i="4"/>
  <c r="G7071" i="4"/>
  <c r="G7072" i="4"/>
  <c r="G7073" i="4"/>
  <c r="G7074" i="4"/>
  <c r="G7075" i="4"/>
  <c r="G7076" i="4"/>
  <c r="G7077" i="4"/>
  <c r="G7078" i="4"/>
  <c r="G7079" i="4"/>
  <c r="G7080" i="4"/>
  <c r="G7081" i="4"/>
  <c r="G7082" i="4"/>
  <c r="G7083" i="4"/>
  <c r="G7084" i="4"/>
  <c r="G7085" i="4"/>
  <c r="G7086" i="4"/>
  <c r="G7087" i="4"/>
  <c r="G7088" i="4"/>
  <c r="G7089" i="4"/>
  <c r="G7090" i="4"/>
  <c r="G7091" i="4"/>
  <c r="G7092" i="4"/>
  <c r="G7093" i="4"/>
  <c r="G7094" i="4"/>
  <c r="G7095" i="4"/>
  <c r="G7096" i="4"/>
  <c r="G7097" i="4"/>
  <c r="G7098" i="4"/>
  <c r="G7099" i="4"/>
  <c r="G7100" i="4"/>
  <c r="G7101" i="4"/>
  <c r="G7102" i="4"/>
  <c r="G7103" i="4"/>
  <c r="G7104" i="4"/>
  <c r="G7105" i="4"/>
  <c r="G7106" i="4"/>
  <c r="G7107" i="4"/>
  <c r="G7108" i="4"/>
  <c r="G7109" i="4"/>
  <c r="G7110" i="4"/>
  <c r="G7111" i="4"/>
  <c r="G7112" i="4"/>
  <c r="G7113" i="4"/>
  <c r="G7114" i="4"/>
  <c r="G7115" i="4"/>
  <c r="G7116" i="4"/>
  <c r="G7117" i="4"/>
  <c r="G7118" i="4"/>
  <c r="G7119" i="4"/>
  <c r="G7120" i="4"/>
  <c r="G7121" i="4"/>
  <c r="G7122" i="4"/>
  <c r="G7123" i="4"/>
  <c r="G7124" i="4"/>
  <c r="G7125" i="4"/>
  <c r="G7126" i="4"/>
  <c r="G7127" i="4"/>
  <c r="G7128" i="4"/>
  <c r="G7129" i="4"/>
  <c r="G7130" i="4"/>
  <c r="G7131" i="4"/>
  <c r="G7132" i="4"/>
  <c r="G7133" i="4"/>
  <c r="G7134" i="4"/>
  <c r="G7135" i="4"/>
  <c r="G7136" i="4"/>
  <c r="G7137" i="4"/>
  <c r="G7138" i="4"/>
  <c r="G7139" i="4"/>
  <c r="G7140" i="4"/>
  <c r="G7141" i="4"/>
  <c r="G7142" i="4"/>
  <c r="G7143" i="4"/>
  <c r="G7144" i="4"/>
  <c r="G7145" i="4"/>
  <c r="G7146" i="4"/>
  <c r="G7147" i="4"/>
  <c r="G7148" i="4"/>
  <c r="G7149" i="4"/>
  <c r="G7150" i="4"/>
  <c r="G7151" i="4"/>
  <c r="G7152" i="4"/>
  <c r="G7153" i="4"/>
  <c r="G7154" i="4"/>
  <c r="G7155" i="4"/>
  <c r="G7156" i="4"/>
  <c r="G7157" i="4"/>
  <c r="G7158" i="4"/>
  <c r="G7159" i="4"/>
  <c r="G7160" i="4"/>
  <c r="G7161" i="4"/>
  <c r="G7162" i="4"/>
  <c r="G7163" i="4"/>
  <c r="G7164" i="4"/>
  <c r="G7165" i="4"/>
  <c r="G7166" i="4"/>
  <c r="G7167" i="4"/>
  <c r="G7168" i="4"/>
  <c r="G7169" i="4"/>
  <c r="G7170" i="4"/>
  <c r="G7171" i="4"/>
  <c r="G7172" i="4"/>
  <c r="G7173" i="4"/>
  <c r="G7174" i="4"/>
  <c r="G7175" i="4"/>
  <c r="G7176" i="4"/>
  <c r="G7177" i="4"/>
  <c r="G7178" i="4"/>
  <c r="G7179" i="4"/>
  <c r="G7180" i="4"/>
  <c r="G7181" i="4"/>
  <c r="G7182" i="4"/>
  <c r="G7183" i="4"/>
  <c r="G7184" i="4"/>
  <c r="G7185" i="4"/>
  <c r="G7186" i="4"/>
  <c r="G7187" i="4"/>
  <c r="G7188" i="4"/>
  <c r="G7189" i="4"/>
  <c r="G7190" i="4"/>
  <c r="G7191" i="4"/>
  <c r="G7192" i="4"/>
  <c r="G7193" i="4"/>
  <c r="G7194" i="4"/>
  <c r="G7195" i="4"/>
  <c r="G7196" i="4"/>
  <c r="G7197" i="4"/>
  <c r="G7198" i="4"/>
  <c r="G7199" i="4"/>
  <c r="G7200" i="4"/>
  <c r="G7201" i="4"/>
  <c r="G7202" i="4"/>
  <c r="G7203" i="4"/>
  <c r="G7204" i="4"/>
  <c r="G7205" i="4"/>
  <c r="G7206" i="4"/>
  <c r="G7207" i="4"/>
  <c r="G7208" i="4"/>
  <c r="G7209" i="4"/>
  <c r="G7210" i="4"/>
  <c r="G7211" i="4"/>
  <c r="G7212" i="4"/>
  <c r="G7213" i="4"/>
  <c r="G7214" i="4"/>
  <c r="G7215" i="4"/>
  <c r="G7216" i="4"/>
  <c r="G7217" i="4"/>
  <c r="G7218" i="4"/>
  <c r="G7219" i="4"/>
  <c r="G7220" i="4"/>
  <c r="G7221" i="4"/>
  <c r="G7222" i="4"/>
  <c r="G7223" i="4"/>
  <c r="G7224" i="4"/>
  <c r="G7225" i="4"/>
  <c r="G7226" i="4"/>
  <c r="G7227" i="4"/>
  <c r="G7228" i="4"/>
  <c r="G7229" i="4"/>
  <c r="G7230" i="4"/>
  <c r="G7231" i="4"/>
  <c r="G7232" i="4"/>
  <c r="G7233" i="4"/>
  <c r="G7234" i="4"/>
  <c r="G7235" i="4"/>
  <c r="G7236" i="4"/>
  <c r="G7237" i="4"/>
  <c r="G7238" i="4"/>
  <c r="G7239" i="4"/>
  <c r="G7240" i="4"/>
  <c r="G7241" i="4"/>
  <c r="G7242" i="4"/>
  <c r="G7243" i="4"/>
  <c r="G7244" i="4"/>
  <c r="G7245" i="4"/>
  <c r="G7246" i="4"/>
  <c r="G7247" i="4"/>
  <c r="G7248" i="4"/>
  <c r="G7249" i="4"/>
  <c r="G7250" i="4"/>
  <c r="G7251" i="4"/>
  <c r="G7252" i="4"/>
  <c r="G7253" i="4"/>
  <c r="G7254" i="4"/>
  <c r="G7255" i="4"/>
  <c r="G7256" i="4"/>
  <c r="G7257" i="4"/>
  <c r="G7258" i="4"/>
  <c r="G7259" i="4"/>
  <c r="G7260" i="4"/>
  <c r="G7261" i="4"/>
  <c r="G7262" i="4"/>
  <c r="G7263" i="4"/>
  <c r="G7264" i="4"/>
  <c r="G7265" i="4"/>
  <c r="G7266" i="4"/>
  <c r="G7267" i="4"/>
  <c r="G7268" i="4"/>
  <c r="G7269" i="4"/>
  <c r="G7270" i="4"/>
  <c r="G7271" i="4"/>
  <c r="G7272" i="4"/>
  <c r="G7273" i="4"/>
  <c r="G7274" i="4"/>
  <c r="G7275" i="4"/>
  <c r="G7276" i="4"/>
  <c r="G7277" i="4"/>
  <c r="G7278" i="4"/>
  <c r="G7279" i="4"/>
  <c r="G7280" i="4"/>
  <c r="G7281" i="4"/>
  <c r="G7282" i="4"/>
  <c r="G7283" i="4"/>
  <c r="G7284" i="4"/>
  <c r="G7285" i="4"/>
  <c r="G7286" i="4"/>
  <c r="G7287" i="4"/>
  <c r="G7288" i="4"/>
  <c r="G7289" i="4"/>
  <c r="G7290" i="4"/>
  <c r="G7291" i="4"/>
  <c r="G7292" i="4"/>
  <c r="G7293" i="4"/>
  <c r="G7294" i="4"/>
  <c r="G7295" i="4"/>
  <c r="G7296" i="4"/>
  <c r="G7297" i="4"/>
  <c r="G7298" i="4"/>
  <c r="G7299" i="4"/>
  <c r="G7300" i="4"/>
  <c r="G7301" i="4"/>
  <c r="G7302" i="4"/>
  <c r="G7303" i="4"/>
  <c r="G7304" i="4"/>
  <c r="G7305" i="4"/>
  <c r="G7306" i="4"/>
  <c r="G7307" i="4"/>
  <c r="G7308" i="4"/>
  <c r="G7309" i="4"/>
  <c r="G7310" i="4"/>
  <c r="G7311" i="4"/>
  <c r="G7312" i="4"/>
  <c r="G7313" i="4"/>
  <c r="G7314" i="4"/>
  <c r="G7315" i="4"/>
  <c r="G7316" i="4"/>
  <c r="G7317" i="4"/>
  <c r="J7317" i="4" s="1" a="1"/>
  <c r="J7317" i="4" s="1"/>
  <c r="G7318" i="4"/>
  <c r="G7319" i="4"/>
  <c r="G7320" i="4"/>
  <c r="G7321" i="4"/>
  <c r="G7322" i="4"/>
  <c r="G7323" i="4"/>
  <c r="G7324" i="4"/>
  <c r="G7325" i="4"/>
  <c r="G7326" i="4"/>
  <c r="G7327" i="4"/>
  <c r="G7328" i="4"/>
  <c r="G7329" i="4"/>
  <c r="G7330" i="4"/>
  <c r="G7331" i="4"/>
  <c r="G7332" i="4"/>
  <c r="G7333" i="4"/>
  <c r="G7334" i="4"/>
  <c r="G7335" i="4"/>
  <c r="G7336" i="4"/>
  <c r="G7337" i="4"/>
  <c r="G7338" i="4"/>
  <c r="G7339" i="4"/>
  <c r="G7340" i="4"/>
  <c r="G7341" i="4"/>
  <c r="G7342" i="4"/>
  <c r="G7343" i="4"/>
  <c r="G7344" i="4"/>
  <c r="G7345" i="4"/>
  <c r="G7346" i="4"/>
  <c r="G7347" i="4"/>
  <c r="G7348" i="4"/>
  <c r="G7349" i="4"/>
  <c r="G7350" i="4"/>
  <c r="G7351" i="4"/>
  <c r="G7352" i="4"/>
  <c r="G7353" i="4"/>
  <c r="G7354" i="4"/>
  <c r="G7355" i="4"/>
  <c r="G7356" i="4"/>
  <c r="G7357" i="4"/>
  <c r="G7358" i="4"/>
  <c r="G7359" i="4"/>
  <c r="G7360" i="4"/>
  <c r="G7361" i="4"/>
  <c r="G7362" i="4"/>
  <c r="G7363" i="4"/>
  <c r="G7364" i="4"/>
  <c r="G7365" i="4"/>
  <c r="G7366" i="4"/>
  <c r="G7367" i="4"/>
  <c r="G7368" i="4"/>
  <c r="G7369" i="4"/>
  <c r="G7370" i="4"/>
  <c r="G7371" i="4"/>
  <c r="G7372" i="4"/>
  <c r="G7373" i="4"/>
  <c r="G7374" i="4"/>
  <c r="G7375" i="4"/>
  <c r="G7376" i="4"/>
  <c r="G7377" i="4"/>
  <c r="G7378" i="4"/>
  <c r="G7379" i="4"/>
  <c r="G7380" i="4"/>
  <c r="G7381" i="4"/>
  <c r="G7382" i="4"/>
  <c r="G7383" i="4"/>
  <c r="G7384" i="4"/>
  <c r="G7385" i="4"/>
  <c r="G7386" i="4"/>
  <c r="G7387" i="4"/>
  <c r="G7388" i="4"/>
  <c r="G7389" i="4"/>
  <c r="G7390" i="4"/>
  <c r="G7391" i="4"/>
  <c r="G7392" i="4"/>
  <c r="G7393" i="4"/>
  <c r="G7394" i="4"/>
  <c r="G7395" i="4"/>
  <c r="G7396" i="4"/>
  <c r="G7397" i="4"/>
  <c r="G7398" i="4"/>
  <c r="G7399" i="4"/>
  <c r="G7400" i="4"/>
  <c r="G7401" i="4"/>
  <c r="G7402" i="4"/>
  <c r="G7403" i="4"/>
  <c r="G7404" i="4"/>
  <c r="G7405" i="4"/>
  <c r="G7406" i="4"/>
  <c r="G7407" i="4"/>
  <c r="G7408" i="4"/>
  <c r="G7409" i="4"/>
  <c r="G7410" i="4"/>
  <c r="G7411" i="4"/>
  <c r="G7412" i="4"/>
  <c r="G7413" i="4"/>
  <c r="G7414" i="4"/>
  <c r="G7415" i="4"/>
  <c r="G7416" i="4"/>
  <c r="G7417" i="4"/>
  <c r="G7418" i="4"/>
  <c r="G7419" i="4"/>
  <c r="G7420" i="4"/>
  <c r="G7421" i="4"/>
  <c r="G7422" i="4"/>
  <c r="G7423" i="4"/>
  <c r="G7424" i="4"/>
  <c r="G7425" i="4"/>
  <c r="G7426" i="4"/>
  <c r="G7427" i="4"/>
  <c r="G7428" i="4"/>
  <c r="G7429" i="4"/>
  <c r="G7430" i="4"/>
  <c r="G7431" i="4"/>
  <c r="G7432" i="4"/>
  <c r="G7433" i="4"/>
  <c r="G7434" i="4"/>
  <c r="G7435" i="4"/>
  <c r="G7436" i="4"/>
  <c r="G7437" i="4"/>
  <c r="G7438" i="4"/>
  <c r="G7439" i="4"/>
  <c r="G7440" i="4"/>
  <c r="G7441" i="4"/>
  <c r="G7442" i="4"/>
  <c r="G7443" i="4"/>
  <c r="G7444" i="4"/>
  <c r="G7445" i="4"/>
  <c r="G7446" i="4"/>
  <c r="G7447" i="4"/>
  <c r="G7448" i="4"/>
  <c r="G7449" i="4"/>
  <c r="G7450" i="4"/>
  <c r="G7451" i="4"/>
  <c r="G7452" i="4"/>
  <c r="G7453" i="4"/>
  <c r="G7454" i="4"/>
  <c r="G7455" i="4"/>
  <c r="G7456" i="4"/>
  <c r="G7457" i="4"/>
  <c r="G7458" i="4"/>
  <c r="G7459" i="4"/>
  <c r="G7460" i="4"/>
  <c r="G7461" i="4"/>
  <c r="G7462" i="4"/>
  <c r="G7463" i="4"/>
  <c r="G7464" i="4"/>
  <c r="G7465" i="4"/>
  <c r="G7466" i="4"/>
  <c r="G7467" i="4"/>
  <c r="G7468" i="4"/>
  <c r="G7469" i="4"/>
  <c r="G7470" i="4"/>
  <c r="G7471" i="4"/>
  <c r="G7472" i="4"/>
  <c r="G7473" i="4"/>
  <c r="G7474" i="4"/>
  <c r="G7475" i="4"/>
  <c r="G7476" i="4"/>
  <c r="G7477" i="4"/>
  <c r="G7478" i="4"/>
  <c r="G7479" i="4"/>
  <c r="G7480" i="4"/>
  <c r="G7481" i="4"/>
  <c r="G7482" i="4"/>
  <c r="G7483" i="4"/>
  <c r="G7484" i="4"/>
  <c r="G7485" i="4"/>
  <c r="G7486" i="4"/>
  <c r="G7487" i="4"/>
  <c r="G7488" i="4"/>
  <c r="G7489" i="4"/>
  <c r="G7490" i="4"/>
  <c r="G7491" i="4"/>
  <c r="G7492" i="4"/>
  <c r="G7493" i="4"/>
  <c r="G7494" i="4"/>
  <c r="G7495" i="4"/>
  <c r="G7496" i="4"/>
  <c r="G7497" i="4"/>
  <c r="G7498" i="4"/>
  <c r="G7499" i="4"/>
  <c r="G7500" i="4"/>
  <c r="G7501" i="4"/>
  <c r="G7502" i="4"/>
  <c r="G7503" i="4"/>
  <c r="G7504" i="4"/>
  <c r="G7505" i="4"/>
  <c r="G7506" i="4"/>
  <c r="G7507" i="4"/>
  <c r="G7508" i="4"/>
  <c r="G7509" i="4"/>
  <c r="G7510" i="4"/>
  <c r="G7511" i="4"/>
  <c r="G7512" i="4"/>
  <c r="G7513" i="4"/>
  <c r="G7514" i="4"/>
  <c r="G7515" i="4"/>
  <c r="G7516" i="4"/>
  <c r="G7517" i="4"/>
  <c r="G7518" i="4"/>
  <c r="G7519" i="4"/>
  <c r="G7520" i="4"/>
  <c r="G7521" i="4"/>
  <c r="G7522" i="4"/>
  <c r="G7523" i="4"/>
  <c r="G7524" i="4"/>
  <c r="G7525" i="4"/>
  <c r="G7526" i="4"/>
  <c r="G7527" i="4"/>
  <c r="G7528" i="4"/>
  <c r="G7529" i="4"/>
  <c r="G7530" i="4"/>
  <c r="G7531" i="4"/>
  <c r="G7532" i="4"/>
  <c r="G7533" i="4"/>
  <c r="G7534" i="4"/>
  <c r="G7535" i="4"/>
  <c r="G7536" i="4"/>
  <c r="G7537" i="4"/>
  <c r="G7538" i="4"/>
  <c r="G7539" i="4"/>
  <c r="G7540" i="4"/>
  <c r="G7541" i="4"/>
  <c r="G7542" i="4"/>
  <c r="G7543" i="4"/>
  <c r="G7544" i="4"/>
  <c r="G7545" i="4"/>
  <c r="G7546" i="4"/>
  <c r="G7547" i="4"/>
  <c r="G7548" i="4"/>
  <c r="G7549" i="4"/>
  <c r="G7550" i="4"/>
  <c r="G7551" i="4"/>
  <c r="G7552" i="4"/>
  <c r="G7553" i="4"/>
  <c r="G7554" i="4"/>
  <c r="G7555" i="4"/>
  <c r="G7556" i="4"/>
  <c r="G7557" i="4"/>
  <c r="G7558" i="4"/>
  <c r="G7559" i="4"/>
  <c r="G7560" i="4"/>
  <c r="G7561" i="4"/>
  <c r="G7562" i="4"/>
  <c r="G7563" i="4"/>
  <c r="G7564" i="4"/>
  <c r="G7565" i="4"/>
  <c r="G7566" i="4"/>
  <c r="G7567" i="4"/>
  <c r="G7568" i="4"/>
  <c r="G7569" i="4"/>
  <c r="G7570" i="4"/>
  <c r="G7571" i="4"/>
  <c r="G7572" i="4"/>
  <c r="G7573" i="4"/>
  <c r="G7574" i="4"/>
  <c r="G7575" i="4"/>
  <c r="G7576" i="4"/>
  <c r="G7577" i="4"/>
  <c r="G7578" i="4"/>
  <c r="G7579" i="4"/>
  <c r="G7580" i="4"/>
  <c r="G7581" i="4"/>
  <c r="G7582" i="4"/>
  <c r="G7583" i="4"/>
  <c r="G7584" i="4"/>
  <c r="G7585" i="4"/>
  <c r="G7586" i="4"/>
  <c r="G7587" i="4"/>
  <c r="G7588" i="4"/>
  <c r="G7589" i="4"/>
  <c r="G7590" i="4"/>
  <c r="G7591" i="4"/>
  <c r="G7592" i="4"/>
  <c r="G7593" i="4"/>
  <c r="G7594" i="4"/>
  <c r="G7595" i="4"/>
  <c r="G7596" i="4"/>
  <c r="G7597" i="4"/>
  <c r="G7598" i="4"/>
  <c r="G7599" i="4"/>
  <c r="G7600" i="4"/>
  <c r="G7601" i="4"/>
  <c r="G7602" i="4"/>
  <c r="G7603" i="4"/>
  <c r="G7604" i="4"/>
  <c r="G7605" i="4"/>
  <c r="G7606" i="4"/>
  <c r="G7607" i="4"/>
  <c r="G7608" i="4"/>
  <c r="G7609" i="4"/>
  <c r="G7610" i="4"/>
  <c r="G7611" i="4"/>
  <c r="G7612" i="4"/>
  <c r="G7613" i="4"/>
  <c r="G7614" i="4"/>
  <c r="G7615" i="4"/>
  <c r="G7616" i="4"/>
  <c r="G7617" i="4"/>
  <c r="G7618" i="4"/>
  <c r="G7619" i="4"/>
  <c r="G7620" i="4"/>
  <c r="G7621" i="4"/>
  <c r="G7622" i="4"/>
  <c r="G7623" i="4"/>
  <c r="G7624" i="4"/>
  <c r="G7625" i="4"/>
  <c r="G7626" i="4"/>
  <c r="G7627" i="4"/>
  <c r="G7628" i="4"/>
  <c r="G7629" i="4"/>
  <c r="G7630" i="4"/>
  <c r="G7631" i="4"/>
  <c r="G7632" i="4"/>
  <c r="G7633" i="4"/>
  <c r="G7634" i="4"/>
  <c r="G7635" i="4"/>
  <c r="G7636" i="4"/>
  <c r="G7637" i="4"/>
  <c r="G7638" i="4"/>
  <c r="G7639" i="4"/>
  <c r="G7640" i="4"/>
  <c r="G7641" i="4"/>
  <c r="G7642" i="4"/>
  <c r="G7643" i="4"/>
  <c r="G7644" i="4"/>
  <c r="G7645" i="4"/>
  <c r="G7646" i="4"/>
  <c r="G7647" i="4"/>
  <c r="G7648" i="4"/>
  <c r="G7649" i="4"/>
  <c r="G7650" i="4"/>
  <c r="G7651" i="4"/>
  <c r="G7652" i="4"/>
  <c r="G7653" i="4"/>
  <c r="G7654" i="4"/>
  <c r="G7655" i="4"/>
  <c r="G7656" i="4"/>
  <c r="G7657" i="4"/>
  <c r="G7658" i="4"/>
  <c r="G7659" i="4"/>
  <c r="G7660" i="4"/>
  <c r="G7661" i="4"/>
  <c r="G7662" i="4"/>
  <c r="G7663" i="4"/>
  <c r="G7664" i="4"/>
  <c r="G7665" i="4"/>
  <c r="G7666" i="4"/>
  <c r="G7667" i="4"/>
  <c r="G7668" i="4"/>
  <c r="G7669" i="4"/>
  <c r="G7670" i="4"/>
  <c r="G7671" i="4"/>
  <c r="G7672" i="4"/>
  <c r="G7673" i="4"/>
  <c r="G7674" i="4"/>
  <c r="G7675" i="4"/>
  <c r="G7676" i="4"/>
  <c r="G7677" i="4"/>
  <c r="G7678" i="4"/>
  <c r="G7679" i="4"/>
  <c r="G7680" i="4"/>
  <c r="G7681" i="4"/>
  <c r="G7682" i="4"/>
  <c r="G7683" i="4"/>
  <c r="G7684" i="4"/>
  <c r="G7685" i="4"/>
  <c r="G7686" i="4"/>
  <c r="G7687" i="4"/>
  <c r="G7688" i="4"/>
  <c r="G7689" i="4"/>
  <c r="G7690" i="4"/>
  <c r="G7691" i="4"/>
  <c r="G7692" i="4"/>
  <c r="G7693" i="4"/>
  <c r="G7694" i="4"/>
  <c r="G7695" i="4"/>
  <c r="G7696" i="4"/>
  <c r="G7697" i="4"/>
  <c r="G7698" i="4"/>
  <c r="G7699" i="4"/>
  <c r="G7700" i="4"/>
  <c r="G7701" i="4"/>
  <c r="G7702" i="4"/>
  <c r="G7703" i="4"/>
  <c r="G7704" i="4"/>
  <c r="G7705" i="4"/>
  <c r="G7706" i="4"/>
  <c r="G7707" i="4"/>
  <c r="G7708" i="4"/>
  <c r="G7709" i="4"/>
  <c r="G7710" i="4"/>
  <c r="G7711" i="4"/>
  <c r="G7712" i="4"/>
  <c r="G7713" i="4"/>
  <c r="G7714" i="4"/>
  <c r="G7715" i="4"/>
  <c r="G7716" i="4"/>
  <c r="G7717" i="4"/>
  <c r="G7718" i="4"/>
  <c r="G7719" i="4"/>
  <c r="G7720" i="4"/>
  <c r="G7721" i="4"/>
  <c r="G7722" i="4"/>
  <c r="G7723" i="4"/>
  <c r="G7724" i="4"/>
  <c r="G7725" i="4"/>
  <c r="G7726" i="4"/>
  <c r="G7727" i="4"/>
  <c r="G7728" i="4"/>
  <c r="G7729" i="4"/>
  <c r="G7730" i="4"/>
  <c r="G7731" i="4"/>
  <c r="G7732" i="4"/>
  <c r="G7733" i="4"/>
  <c r="G7734" i="4"/>
  <c r="G7735" i="4"/>
  <c r="G7736" i="4"/>
  <c r="G7737" i="4"/>
  <c r="G7738" i="4"/>
  <c r="G7739" i="4"/>
  <c r="G7740" i="4"/>
  <c r="G7741" i="4"/>
  <c r="G7742" i="4"/>
  <c r="G7743" i="4"/>
  <c r="G7744" i="4"/>
  <c r="G7745" i="4"/>
  <c r="G7746" i="4"/>
  <c r="G7747" i="4"/>
  <c r="G7748" i="4"/>
  <c r="G7749" i="4"/>
  <c r="G7750" i="4"/>
  <c r="G7751" i="4"/>
  <c r="G7752" i="4"/>
  <c r="G7753" i="4"/>
  <c r="G7754" i="4"/>
  <c r="G7755" i="4"/>
  <c r="G7756" i="4"/>
  <c r="G7757" i="4"/>
  <c r="G7758" i="4"/>
  <c r="G7759" i="4"/>
  <c r="G7760" i="4"/>
  <c r="G7761" i="4"/>
  <c r="G7762" i="4"/>
  <c r="G7763" i="4"/>
  <c r="G7764" i="4"/>
  <c r="G7765" i="4"/>
  <c r="G7766" i="4"/>
  <c r="G7767" i="4"/>
  <c r="G7768" i="4"/>
  <c r="G7769" i="4"/>
  <c r="G7770" i="4"/>
  <c r="G7771" i="4"/>
  <c r="G7772" i="4"/>
  <c r="G7773" i="4"/>
  <c r="G7774" i="4"/>
  <c r="G7775" i="4"/>
  <c r="G7776" i="4"/>
  <c r="G7777" i="4"/>
  <c r="G7778" i="4"/>
  <c r="G7779" i="4"/>
  <c r="G7780" i="4"/>
  <c r="G7781" i="4"/>
  <c r="G7782" i="4"/>
  <c r="G7783" i="4"/>
  <c r="G7784" i="4"/>
  <c r="G7785" i="4"/>
  <c r="G7786" i="4"/>
  <c r="G7787" i="4"/>
  <c r="G7788" i="4"/>
  <c r="G7789" i="4"/>
  <c r="G7790" i="4"/>
  <c r="G7791" i="4"/>
  <c r="G7792" i="4"/>
  <c r="G7793" i="4"/>
  <c r="G7794" i="4"/>
  <c r="G7795" i="4"/>
  <c r="G7796" i="4"/>
  <c r="G7797" i="4"/>
  <c r="G7798" i="4"/>
  <c r="G7799" i="4"/>
  <c r="G7800" i="4"/>
  <c r="G7801" i="4"/>
  <c r="G7802" i="4"/>
  <c r="G7803" i="4"/>
  <c r="G7804" i="4"/>
  <c r="G7805" i="4"/>
  <c r="G7806" i="4"/>
  <c r="G7807" i="4"/>
  <c r="G7808" i="4"/>
  <c r="G7809" i="4"/>
  <c r="G7810" i="4"/>
  <c r="G7811" i="4"/>
  <c r="G7812" i="4"/>
  <c r="G7813" i="4"/>
  <c r="G7814" i="4"/>
  <c r="G7815" i="4"/>
  <c r="G7816" i="4"/>
  <c r="G7817" i="4"/>
  <c r="G7818" i="4"/>
  <c r="G7819" i="4"/>
  <c r="G7820" i="4"/>
  <c r="G7821" i="4"/>
  <c r="G7822" i="4"/>
  <c r="G7823" i="4"/>
  <c r="G7824" i="4"/>
  <c r="G7825" i="4"/>
  <c r="G7826" i="4"/>
  <c r="G7827" i="4"/>
  <c r="G7828" i="4"/>
  <c r="G7829" i="4"/>
  <c r="G7830" i="4"/>
  <c r="G7831" i="4"/>
  <c r="G7832" i="4"/>
  <c r="G7833" i="4"/>
  <c r="G7834" i="4"/>
  <c r="G7835" i="4"/>
  <c r="G7836" i="4"/>
  <c r="G7837" i="4"/>
  <c r="G7838" i="4"/>
  <c r="G7839" i="4"/>
  <c r="G7840" i="4"/>
  <c r="G7841" i="4"/>
  <c r="G7842" i="4"/>
  <c r="G7843" i="4"/>
  <c r="G7844" i="4"/>
  <c r="G7845" i="4"/>
  <c r="G7846" i="4"/>
  <c r="G7847" i="4"/>
  <c r="G7848" i="4"/>
  <c r="G7849" i="4"/>
  <c r="G7850" i="4"/>
  <c r="G7851" i="4"/>
  <c r="G7852" i="4"/>
  <c r="G7853" i="4"/>
  <c r="G7854" i="4"/>
  <c r="G7855" i="4"/>
  <c r="G7856" i="4"/>
  <c r="G7857" i="4"/>
  <c r="G7858" i="4"/>
  <c r="G7859" i="4"/>
  <c r="G7860" i="4"/>
  <c r="G7861" i="4"/>
  <c r="G7862" i="4"/>
  <c r="G7863" i="4"/>
  <c r="G7864" i="4"/>
  <c r="G7865" i="4"/>
  <c r="G7866" i="4"/>
  <c r="G7867" i="4"/>
  <c r="G7868" i="4"/>
  <c r="G7869" i="4"/>
  <c r="G7870" i="4"/>
  <c r="G7871" i="4"/>
  <c r="G7872" i="4"/>
  <c r="G7873" i="4"/>
  <c r="G7874" i="4"/>
  <c r="G7875" i="4"/>
  <c r="G7876" i="4"/>
  <c r="G7877" i="4"/>
  <c r="G7878" i="4"/>
  <c r="G7879" i="4"/>
  <c r="G7880" i="4"/>
  <c r="G7881" i="4"/>
  <c r="G7882" i="4"/>
  <c r="G7883" i="4"/>
  <c r="G7884" i="4"/>
  <c r="G7885" i="4"/>
  <c r="G7886" i="4"/>
  <c r="G7887" i="4"/>
  <c r="G7888" i="4"/>
  <c r="G7889" i="4"/>
  <c r="G7890" i="4"/>
  <c r="G7891" i="4"/>
  <c r="G7892" i="4"/>
  <c r="G7893" i="4"/>
  <c r="G7894" i="4"/>
  <c r="G7895" i="4"/>
  <c r="G7896" i="4"/>
  <c r="G7897" i="4"/>
  <c r="G7898" i="4"/>
  <c r="G7899" i="4"/>
  <c r="G7900" i="4"/>
  <c r="G7901" i="4"/>
  <c r="G7902" i="4"/>
  <c r="G7903" i="4"/>
  <c r="G7904" i="4"/>
  <c r="G7905" i="4"/>
  <c r="G7906" i="4"/>
  <c r="G7907" i="4"/>
  <c r="G7908" i="4"/>
  <c r="G7909" i="4"/>
  <c r="G7910" i="4"/>
  <c r="G7911" i="4"/>
  <c r="G7912" i="4"/>
  <c r="G7913" i="4"/>
  <c r="G7914" i="4"/>
  <c r="G7915" i="4"/>
  <c r="G7916" i="4"/>
  <c r="G7917" i="4"/>
  <c r="G7918" i="4"/>
  <c r="G7919" i="4"/>
  <c r="G7920" i="4"/>
  <c r="G7921" i="4"/>
  <c r="G7922" i="4"/>
  <c r="G7923" i="4"/>
  <c r="G7924" i="4"/>
  <c r="G7925" i="4"/>
  <c r="G7926" i="4"/>
  <c r="G7927" i="4"/>
  <c r="G7928" i="4"/>
  <c r="G7929" i="4"/>
  <c r="G7930" i="4"/>
  <c r="G7931" i="4"/>
  <c r="G7932" i="4"/>
  <c r="G7933" i="4"/>
  <c r="G7934" i="4"/>
  <c r="G7935" i="4"/>
  <c r="G7936" i="4"/>
  <c r="G7937" i="4"/>
  <c r="G7938" i="4"/>
  <c r="G7939" i="4"/>
  <c r="G7940" i="4"/>
  <c r="G7941" i="4"/>
  <c r="G7942" i="4"/>
  <c r="G7943" i="4"/>
  <c r="G7944" i="4"/>
  <c r="G7945" i="4"/>
  <c r="G7946" i="4"/>
  <c r="G7947" i="4"/>
  <c r="G7948" i="4"/>
  <c r="G7949" i="4"/>
  <c r="G7950" i="4"/>
  <c r="G7951" i="4"/>
  <c r="G7952" i="4"/>
  <c r="G7953" i="4"/>
  <c r="G7954" i="4"/>
  <c r="G7955" i="4"/>
  <c r="G7956" i="4"/>
  <c r="G7957" i="4"/>
  <c r="G7958" i="4"/>
  <c r="G7959" i="4"/>
  <c r="G7960" i="4"/>
  <c r="G7961" i="4"/>
  <c r="G7962" i="4"/>
  <c r="G7963" i="4"/>
  <c r="G7964" i="4"/>
  <c r="G7965" i="4"/>
  <c r="G7966" i="4"/>
  <c r="G7967" i="4"/>
  <c r="G7968" i="4"/>
  <c r="G7969" i="4"/>
  <c r="G7970" i="4"/>
  <c r="G7971" i="4"/>
  <c r="G7972" i="4"/>
  <c r="G7973" i="4"/>
  <c r="G7974" i="4"/>
  <c r="G7975" i="4"/>
  <c r="G7976" i="4"/>
  <c r="G7977" i="4"/>
  <c r="G7978" i="4"/>
  <c r="G7979" i="4"/>
  <c r="G7980" i="4"/>
  <c r="G7981" i="4"/>
  <c r="G7982" i="4"/>
  <c r="G7983" i="4"/>
  <c r="G7984" i="4"/>
  <c r="G7985" i="4"/>
  <c r="G7986" i="4"/>
  <c r="G7987" i="4"/>
  <c r="G7988" i="4"/>
  <c r="G7989" i="4"/>
  <c r="G7990" i="4"/>
  <c r="G7991" i="4"/>
  <c r="G7992" i="4"/>
  <c r="G7993" i="4"/>
  <c r="G7994" i="4"/>
  <c r="G7995" i="4"/>
  <c r="G7996" i="4"/>
  <c r="G7997" i="4"/>
  <c r="G7998" i="4"/>
  <c r="G7999" i="4"/>
  <c r="G8000" i="4"/>
  <c r="G8001" i="4"/>
  <c r="G8002" i="4"/>
  <c r="G8003" i="4"/>
  <c r="G8004" i="4"/>
  <c r="G8005" i="4"/>
  <c r="G8006" i="4"/>
  <c r="G8007" i="4"/>
  <c r="G8008" i="4"/>
  <c r="G8009" i="4"/>
  <c r="G8010" i="4"/>
  <c r="G8011" i="4"/>
  <c r="G8012" i="4"/>
  <c r="G8013" i="4"/>
  <c r="G8014" i="4"/>
  <c r="G8015" i="4"/>
  <c r="G8016" i="4"/>
  <c r="G8017" i="4"/>
  <c r="G8018" i="4"/>
  <c r="G8019" i="4"/>
  <c r="G8020" i="4"/>
  <c r="G8021" i="4"/>
  <c r="G8022" i="4"/>
  <c r="G8023" i="4"/>
  <c r="G8024" i="4"/>
  <c r="G8025" i="4"/>
  <c r="G8026" i="4"/>
  <c r="G8027" i="4"/>
  <c r="G8028" i="4"/>
  <c r="G8029" i="4"/>
  <c r="G8030" i="4"/>
  <c r="G8031" i="4"/>
  <c r="G8032" i="4"/>
  <c r="G8033" i="4"/>
  <c r="G8034" i="4"/>
  <c r="G8035" i="4"/>
  <c r="G8036" i="4"/>
  <c r="G8037" i="4"/>
  <c r="J8037" i="4" s="1" a="1"/>
  <c r="J8037" i="4" s="1"/>
  <c r="G8038" i="4"/>
  <c r="G8039" i="4"/>
  <c r="G8040" i="4"/>
  <c r="G8041" i="4"/>
  <c r="G8042" i="4"/>
  <c r="G8043" i="4"/>
  <c r="G8044" i="4"/>
  <c r="G8045" i="4"/>
  <c r="G8046" i="4"/>
  <c r="G8047" i="4"/>
  <c r="G8048" i="4"/>
  <c r="G8049" i="4"/>
  <c r="G8050" i="4"/>
  <c r="G8051" i="4"/>
  <c r="G8052" i="4"/>
  <c r="G8053" i="4"/>
  <c r="G8054" i="4"/>
  <c r="G8055" i="4"/>
  <c r="G8056" i="4"/>
  <c r="G8057" i="4"/>
  <c r="G8058" i="4"/>
  <c r="G8059" i="4"/>
  <c r="G8060" i="4"/>
  <c r="G8061" i="4"/>
  <c r="G8062" i="4"/>
  <c r="G8063" i="4"/>
  <c r="G8064" i="4"/>
  <c r="G8065" i="4"/>
  <c r="G8066" i="4"/>
  <c r="G8067" i="4"/>
  <c r="G8068" i="4"/>
  <c r="G8069" i="4"/>
  <c r="G8070" i="4"/>
  <c r="G8071" i="4"/>
  <c r="G8072" i="4"/>
  <c r="G8073" i="4"/>
  <c r="G8074" i="4"/>
  <c r="G8075" i="4"/>
  <c r="G8076" i="4"/>
  <c r="G8077" i="4"/>
  <c r="G8078" i="4"/>
  <c r="G8079" i="4"/>
  <c r="G8080" i="4"/>
  <c r="G8081" i="4"/>
  <c r="G8082" i="4"/>
  <c r="G8083" i="4"/>
  <c r="G8084" i="4"/>
  <c r="G8085" i="4"/>
  <c r="G8086" i="4"/>
  <c r="G8087" i="4"/>
  <c r="G8088" i="4"/>
  <c r="G8089" i="4"/>
  <c r="G8090" i="4"/>
  <c r="G8091" i="4"/>
  <c r="G8092" i="4"/>
  <c r="G8093" i="4"/>
  <c r="G8094" i="4"/>
  <c r="G8095" i="4"/>
  <c r="G8096" i="4"/>
  <c r="G8097" i="4"/>
  <c r="G8098" i="4"/>
  <c r="G8099" i="4"/>
  <c r="G8100" i="4"/>
  <c r="G8101" i="4"/>
  <c r="G8102" i="4"/>
  <c r="G8103" i="4"/>
  <c r="G8104" i="4"/>
  <c r="G8105" i="4"/>
  <c r="G8106" i="4"/>
  <c r="G8107" i="4"/>
  <c r="G8108" i="4"/>
  <c r="G8109" i="4"/>
  <c r="G8110" i="4"/>
  <c r="G8111" i="4"/>
  <c r="G8112" i="4"/>
  <c r="G8113" i="4"/>
  <c r="G8114" i="4"/>
  <c r="G8115" i="4"/>
  <c r="G8116" i="4"/>
  <c r="G8117" i="4"/>
  <c r="G8118" i="4"/>
  <c r="G8119" i="4"/>
  <c r="G8120" i="4"/>
  <c r="G8121" i="4"/>
  <c r="G8122" i="4"/>
  <c r="G8123" i="4"/>
  <c r="G8124" i="4"/>
  <c r="G8125" i="4"/>
  <c r="G8126" i="4"/>
  <c r="G8127" i="4"/>
  <c r="G8128" i="4"/>
  <c r="G8129" i="4"/>
  <c r="G8130" i="4"/>
  <c r="G8131" i="4"/>
  <c r="G8132" i="4"/>
  <c r="G8133" i="4"/>
  <c r="G8134" i="4"/>
  <c r="G8135" i="4"/>
  <c r="G8136" i="4"/>
  <c r="G8137" i="4"/>
  <c r="G8138" i="4"/>
  <c r="G8139" i="4"/>
  <c r="G8140" i="4"/>
  <c r="G8141" i="4"/>
  <c r="G8142" i="4"/>
  <c r="G8143" i="4"/>
  <c r="G8144" i="4"/>
  <c r="G8145" i="4"/>
  <c r="G8146" i="4"/>
  <c r="G8147" i="4"/>
  <c r="G8148" i="4"/>
  <c r="G8149" i="4"/>
  <c r="G8150" i="4"/>
  <c r="G8151" i="4"/>
  <c r="G8152" i="4"/>
  <c r="G8153" i="4"/>
  <c r="G8154" i="4"/>
  <c r="G8155" i="4"/>
  <c r="G8156" i="4"/>
  <c r="G8157" i="4"/>
  <c r="G8158" i="4"/>
  <c r="G8159" i="4"/>
  <c r="G8160" i="4"/>
  <c r="G8161" i="4"/>
  <c r="G8162" i="4"/>
  <c r="G8163" i="4"/>
  <c r="G8164" i="4"/>
  <c r="G8165" i="4"/>
  <c r="G8166" i="4"/>
  <c r="G8167" i="4"/>
  <c r="G8168" i="4"/>
  <c r="G8169" i="4"/>
  <c r="G8170" i="4"/>
  <c r="G8171" i="4"/>
  <c r="G8172" i="4"/>
  <c r="G8173" i="4"/>
  <c r="G8174" i="4"/>
  <c r="G8175" i="4"/>
  <c r="G8176" i="4"/>
  <c r="G8177" i="4"/>
  <c r="G8178" i="4"/>
  <c r="G8179" i="4"/>
  <c r="G8180" i="4"/>
  <c r="G8181" i="4"/>
  <c r="G8182" i="4"/>
  <c r="G8183" i="4"/>
  <c r="G8184" i="4"/>
  <c r="G8185" i="4"/>
  <c r="G8186" i="4"/>
  <c r="G8187" i="4"/>
  <c r="G8188" i="4"/>
  <c r="G8189" i="4"/>
  <c r="G8190" i="4"/>
  <c r="G8191" i="4"/>
  <c r="G8192" i="4"/>
  <c r="G8193" i="4"/>
  <c r="G8194" i="4"/>
  <c r="G8195" i="4"/>
  <c r="G8196" i="4"/>
  <c r="G8197" i="4"/>
  <c r="G8198" i="4"/>
  <c r="G8199" i="4"/>
  <c r="G8200" i="4"/>
  <c r="G8201" i="4"/>
  <c r="G8202" i="4"/>
  <c r="G8203" i="4"/>
  <c r="G8204" i="4"/>
  <c r="G8205" i="4"/>
  <c r="G8206" i="4"/>
  <c r="G8207" i="4"/>
  <c r="G8208" i="4"/>
  <c r="G8209" i="4"/>
  <c r="G8210" i="4"/>
  <c r="G8211" i="4"/>
  <c r="G8212" i="4"/>
  <c r="G8213" i="4"/>
  <c r="G8214" i="4"/>
  <c r="G8215" i="4"/>
  <c r="G8216" i="4"/>
  <c r="G8217" i="4"/>
  <c r="G8218" i="4"/>
  <c r="G8219" i="4"/>
  <c r="G8220" i="4"/>
  <c r="G8221" i="4"/>
  <c r="G8222" i="4"/>
  <c r="G8223" i="4"/>
  <c r="G8224" i="4"/>
  <c r="G8225" i="4"/>
  <c r="G8226" i="4"/>
  <c r="G8227" i="4"/>
  <c r="G8228" i="4"/>
  <c r="G8229" i="4"/>
  <c r="G8230" i="4"/>
  <c r="G8231" i="4"/>
  <c r="G8232" i="4"/>
  <c r="G8233" i="4"/>
  <c r="G8234" i="4"/>
  <c r="G8235" i="4"/>
  <c r="G8236" i="4"/>
  <c r="G8237" i="4"/>
  <c r="G8238" i="4"/>
  <c r="G8239" i="4"/>
  <c r="G8240" i="4"/>
  <c r="G8241" i="4"/>
  <c r="G8242" i="4"/>
  <c r="G8243" i="4"/>
  <c r="G8244" i="4"/>
  <c r="G8245" i="4"/>
  <c r="G8246" i="4"/>
  <c r="G8247" i="4"/>
  <c r="G8248" i="4"/>
  <c r="G8249" i="4"/>
  <c r="G8250" i="4"/>
  <c r="G8251" i="4"/>
  <c r="G8252" i="4"/>
  <c r="G8253" i="4"/>
  <c r="G8254" i="4"/>
  <c r="G8255" i="4"/>
  <c r="G8256" i="4"/>
  <c r="G8257" i="4"/>
  <c r="G8258" i="4"/>
  <c r="G8259" i="4"/>
  <c r="G8260" i="4"/>
  <c r="G8261" i="4"/>
  <c r="G8262" i="4"/>
  <c r="G8263" i="4"/>
  <c r="G8264" i="4"/>
  <c r="G8265" i="4"/>
  <c r="G8266" i="4"/>
  <c r="G8267" i="4"/>
  <c r="G8268" i="4"/>
  <c r="G8269" i="4"/>
  <c r="G8270" i="4"/>
  <c r="G8271" i="4"/>
  <c r="G8272" i="4"/>
  <c r="G8273" i="4"/>
  <c r="G8274" i="4"/>
  <c r="G8275" i="4"/>
  <c r="G8276" i="4"/>
  <c r="G8277" i="4"/>
  <c r="G8278" i="4"/>
  <c r="G8279" i="4"/>
  <c r="G8280" i="4"/>
  <c r="G8281" i="4"/>
  <c r="G8282" i="4"/>
  <c r="G8283" i="4"/>
  <c r="G8284" i="4"/>
  <c r="G8285" i="4"/>
  <c r="G8286" i="4"/>
  <c r="G8287" i="4"/>
  <c r="G8288" i="4"/>
  <c r="G8289" i="4"/>
  <c r="G8290" i="4"/>
  <c r="G8291" i="4"/>
  <c r="G8292" i="4"/>
  <c r="G8293" i="4"/>
  <c r="G8294" i="4"/>
  <c r="G8295" i="4"/>
  <c r="G8296" i="4"/>
  <c r="G8297" i="4"/>
  <c r="G8298" i="4"/>
  <c r="G8299" i="4"/>
  <c r="G8300" i="4"/>
  <c r="G8301" i="4"/>
  <c r="G8302" i="4"/>
  <c r="G8303" i="4"/>
  <c r="G8304" i="4"/>
  <c r="G8305" i="4"/>
  <c r="G8306" i="4"/>
  <c r="G8307" i="4"/>
  <c r="G8308" i="4"/>
  <c r="G8309" i="4"/>
  <c r="G8310" i="4"/>
  <c r="G8311" i="4"/>
  <c r="G8312" i="4"/>
  <c r="G8313" i="4"/>
  <c r="G8314" i="4"/>
  <c r="G8315" i="4"/>
  <c r="G8316" i="4"/>
  <c r="G8317" i="4"/>
  <c r="G8318" i="4"/>
  <c r="G8319" i="4"/>
  <c r="G8320" i="4"/>
  <c r="G8321" i="4"/>
  <c r="G8322" i="4"/>
  <c r="G8323" i="4"/>
  <c r="G8324" i="4"/>
  <c r="G8325" i="4"/>
  <c r="G8326" i="4"/>
  <c r="G8327" i="4"/>
  <c r="G8328" i="4"/>
  <c r="G8329" i="4"/>
  <c r="G8330" i="4"/>
  <c r="G8331" i="4"/>
  <c r="G8332" i="4"/>
  <c r="G8333" i="4"/>
  <c r="G8334" i="4"/>
  <c r="G8335" i="4"/>
  <c r="G8336" i="4"/>
  <c r="G8337" i="4"/>
  <c r="G8338" i="4"/>
  <c r="G8339" i="4"/>
  <c r="G8340" i="4"/>
  <c r="G8341" i="4"/>
  <c r="G8342" i="4"/>
  <c r="G8343" i="4"/>
  <c r="G8344" i="4"/>
  <c r="G8345" i="4"/>
  <c r="G8346" i="4"/>
  <c r="G8347" i="4"/>
  <c r="G8348" i="4"/>
  <c r="G8349" i="4"/>
  <c r="G8350" i="4"/>
  <c r="G8351" i="4"/>
  <c r="G8352" i="4"/>
  <c r="G8353" i="4"/>
  <c r="G8354" i="4"/>
  <c r="G8355" i="4"/>
  <c r="G8356" i="4"/>
  <c r="G8357" i="4"/>
  <c r="G8358" i="4"/>
  <c r="G8359" i="4"/>
  <c r="G8360" i="4"/>
  <c r="G8361" i="4"/>
  <c r="G8362" i="4"/>
  <c r="G8363" i="4"/>
  <c r="G8364" i="4"/>
  <c r="G8365" i="4"/>
  <c r="G8366" i="4"/>
  <c r="G8367" i="4"/>
  <c r="G8368" i="4"/>
  <c r="G8369" i="4"/>
  <c r="G8370" i="4"/>
  <c r="G8371" i="4"/>
  <c r="G8372" i="4"/>
  <c r="G8373" i="4"/>
  <c r="G8374" i="4"/>
  <c r="G8375" i="4"/>
  <c r="G8376" i="4"/>
  <c r="G8377" i="4"/>
  <c r="G8378" i="4"/>
  <c r="G8379" i="4"/>
  <c r="G8380" i="4"/>
  <c r="G8381" i="4"/>
  <c r="G8382" i="4"/>
  <c r="G8383" i="4"/>
  <c r="G8384" i="4"/>
  <c r="G8385" i="4"/>
  <c r="G8386" i="4"/>
  <c r="G8387" i="4"/>
  <c r="G8388" i="4"/>
  <c r="G8389" i="4"/>
  <c r="G8390" i="4"/>
  <c r="G8391" i="4"/>
  <c r="G8392" i="4"/>
  <c r="G8393" i="4"/>
  <c r="G8394" i="4"/>
  <c r="G8395" i="4"/>
  <c r="G8396" i="4"/>
  <c r="G8397" i="4"/>
  <c r="G8398" i="4"/>
  <c r="G8399" i="4"/>
  <c r="G8400" i="4"/>
  <c r="G8401" i="4"/>
  <c r="G8402" i="4"/>
  <c r="G8403" i="4"/>
  <c r="G8404" i="4"/>
  <c r="G8405" i="4"/>
  <c r="G8406" i="4"/>
  <c r="G8407" i="4"/>
  <c r="G8408" i="4"/>
  <c r="G8409" i="4"/>
  <c r="G8410" i="4"/>
  <c r="G8411" i="4"/>
  <c r="G8412" i="4"/>
  <c r="G8413" i="4"/>
  <c r="G8414" i="4"/>
  <c r="G8415" i="4"/>
  <c r="G8416" i="4"/>
  <c r="G8417" i="4"/>
  <c r="G8418" i="4"/>
  <c r="G8419" i="4"/>
  <c r="G8420" i="4"/>
  <c r="G8421" i="4"/>
  <c r="G8422" i="4"/>
  <c r="G8423" i="4"/>
  <c r="G8424" i="4"/>
  <c r="G8425" i="4"/>
  <c r="G8426" i="4"/>
  <c r="G8427" i="4"/>
  <c r="G8428" i="4"/>
  <c r="G8429" i="4"/>
  <c r="G8430" i="4"/>
  <c r="G8431" i="4"/>
  <c r="G8432" i="4"/>
  <c r="G8433" i="4"/>
  <c r="G8434" i="4"/>
  <c r="G8435" i="4"/>
  <c r="G8436" i="4"/>
  <c r="G8437" i="4"/>
  <c r="G8438" i="4"/>
  <c r="G8439" i="4"/>
  <c r="G8440" i="4"/>
  <c r="G8441" i="4"/>
  <c r="G8442" i="4"/>
  <c r="G8443" i="4"/>
  <c r="G8444" i="4"/>
  <c r="G8445" i="4"/>
  <c r="G8446" i="4"/>
  <c r="G8447" i="4"/>
  <c r="G8448" i="4"/>
  <c r="G8449" i="4"/>
  <c r="G8450" i="4"/>
  <c r="G8451" i="4"/>
  <c r="G8452" i="4"/>
  <c r="G8453" i="4"/>
  <c r="G8454" i="4"/>
  <c r="G8455" i="4"/>
  <c r="G8456" i="4"/>
  <c r="G8457" i="4"/>
  <c r="G8458" i="4"/>
  <c r="G8459" i="4"/>
  <c r="G8460" i="4"/>
  <c r="G8461" i="4"/>
  <c r="G8462" i="4"/>
  <c r="G8463" i="4"/>
  <c r="G8464" i="4"/>
  <c r="G8465" i="4"/>
  <c r="G8466" i="4"/>
  <c r="G8467" i="4"/>
  <c r="G8468" i="4"/>
  <c r="G8469" i="4"/>
  <c r="G8470" i="4"/>
  <c r="G8471" i="4"/>
  <c r="G8472" i="4"/>
  <c r="G8473" i="4"/>
  <c r="G8474" i="4"/>
  <c r="G8475" i="4"/>
  <c r="G8476" i="4"/>
  <c r="G8477" i="4"/>
  <c r="G8478" i="4"/>
  <c r="G8479" i="4"/>
  <c r="G8480" i="4"/>
  <c r="G8481" i="4"/>
  <c r="G8482" i="4"/>
  <c r="G8483" i="4"/>
  <c r="G8484" i="4"/>
  <c r="G8485" i="4"/>
  <c r="G8486" i="4"/>
  <c r="G8487" i="4"/>
  <c r="G8488" i="4"/>
  <c r="G8489" i="4"/>
  <c r="G8490" i="4"/>
  <c r="G8491" i="4"/>
  <c r="G8492" i="4"/>
  <c r="G8493" i="4"/>
  <c r="G8494" i="4"/>
  <c r="G8495" i="4"/>
  <c r="G8496" i="4"/>
  <c r="G8497" i="4"/>
  <c r="G8498" i="4"/>
  <c r="G8499" i="4"/>
  <c r="G8500" i="4"/>
  <c r="G8501" i="4"/>
  <c r="G8502" i="4"/>
  <c r="G8503" i="4"/>
  <c r="G8504" i="4"/>
  <c r="G8505" i="4"/>
  <c r="G8506" i="4"/>
  <c r="G8507" i="4"/>
  <c r="G8508" i="4"/>
  <c r="G8509" i="4"/>
  <c r="G8510" i="4"/>
  <c r="G8511" i="4"/>
  <c r="G8512" i="4"/>
  <c r="G8513" i="4"/>
  <c r="G8514" i="4"/>
  <c r="G8515" i="4"/>
  <c r="G8516" i="4"/>
  <c r="G8517" i="4"/>
  <c r="G8518" i="4"/>
  <c r="G8519" i="4"/>
  <c r="G8520" i="4"/>
  <c r="G8521" i="4"/>
  <c r="G8522" i="4"/>
  <c r="G8523" i="4"/>
  <c r="G8524" i="4"/>
  <c r="G8525" i="4"/>
  <c r="G8526" i="4"/>
  <c r="G8527" i="4"/>
  <c r="G8528" i="4"/>
  <c r="G8529" i="4"/>
  <c r="G8530" i="4"/>
  <c r="G8531" i="4"/>
  <c r="G8532" i="4"/>
  <c r="G8533" i="4"/>
  <c r="G8534" i="4"/>
  <c r="G8535" i="4"/>
  <c r="G8536" i="4"/>
  <c r="G8537" i="4"/>
  <c r="G8538" i="4"/>
  <c r="G8539" i="4"/>
  <c r="G8540" i="4"/>
  <c r="G8541" i="4"/>
  <c r="G8542" i="4"/>
  <c r="G8543" i="4"/>
  <c r="G8544" i="4"/>
  <c r="G8545" i="4"/>
  <c r="G8546" i="4"/>
  <c r="G8547" i="4"/>
  <c r="G8548" i="4"/>
  <c r="G8549" i="4"/>
  <c r="G8550" i="4"/>
  <c r="G8551" i="4"/>
  <c r="G8552" i="4"/>
  <c r="G8553" i="4"/>
  <c r="G8554" i="4"/>
  <c r="G8555" i="4"/>
  <c r="G8556" i="4"/>
  <c r="G8557" i="4"/>
  <c r="G8558" i="4"/>
  <c r="G8559" i="4"/>
  <c r="G8560" i="4"/>
  <c r="G8561" i="4"/>
  <c r="G8562" i="4"/>
  <c r="G8563" i="4"/>
  <c r="G8564" i="4"/>
  <c r="G8565" i="4"/>
  <c r="G8566" i="4"/>
  <c r="G8567" i="4"/>
  <c r="G8568" i="4"/>
  <c r="G8569" i="4"/>
  <c r="G8570" i="4"/>
  <c r="G8571" i="4"/>
  <c r="G8572" i="4"/>
  <c r="G8573" i="4"/>
  <c r="G8574" i="4"/>
  <c r="G8575" i="4"/>
  <c r="G8576" i="4"/>
  <c r="G8577" i="4"/>
  <c r="G8578" i="4"/>
  <c r="G8579" i="4"/>
  <c r="G8580" i="4"/>
  <c r="G8581" i="4"/>
  <c r="G8582" i="4"/>
  <c r="G8583" i="4"/>
  <c r="G8584" i="4"/>
  <c r="G8585" i="4"/>
  <c r="G8586" i="4"/>
  <c r="G8587" i="4"/>
  <c r="G8588" i="4"/>
  <c r="G8589" i="4"/>
  <c r="G8590" i="4"/>
  <c r="G8591" i="4"/>
  <c r="G8592" i="4"/>
  <c r="G8593" i="4"/>
  <c r="G8594" i="4"/>
  <c r="G8595" i="4"/>
  <c r="G8596" i="4"/>
  <c r="G8597" i="4"/>
  <c r="G8598" i="4"/>
  <c r="G8599" i="4"/>
  <c r="G8600" i="4"/>
  <c r="G8601" i="4"/>
  <c r="G8602" i="4"/>
  <c r="G8603" i="4"/>
  <c r="G8604" i="4"/>
  <c r="G8605" i="4"/>
  <c r="G8606" i="4"/>
  <c r="G8607" i="4"/>
  <c r="G8608" i="4"/>
  <c r="G8609" i="4"/>
  <c r="G8610" i="4"/>
  <c r="G8611" i="4"/>
  <c r="G8612" i="4"/>
  <c r="G8613" i="4"/>
  <c r="G8614" i="4"/>
  <c r="G8615" i="4"/>
  <c r="G8616" i="4"/>
  <c r="G8617" i="4"/>
  <c r="G8618" i="4"/>
  <c r="G8619" i="4"/>
  <c r="G8620" i="4"/>
  <c r="G8621" i="4"/>
  <c r="G8622" i="4"/>
  <c r="G8623" i="4"/>
  <c r="G8624" i="4"/>
  <c r="G8625" i="4"/>
  <c r="G8626" i="4"/>
  <c r="G8627" i="4"/>
  <c r="G8628" i="4"/>
  <c r="G8629" i="4"/>
  <c r="G8630" i="4"/>
  <c r="G8631" i="4"/>
  <c r="G8632" i="4"/>
  <c r="G8633" i="4"/>
  <c r="G8634" i="4"/>
  <c r="G8635" i="4"/>
  <c r="G8636" i="4"/>
  <c r="G8637" i="4"/>
  <c r="G8638" i="4"/>
  <c r="G8639" i="4"/>
  <c r="G8640" i="4"/>
  <c r="G8641" i="4"/>
  <c r="G8642" i="4"/>
  <c r="G8643" i="4"/>
  <c r="G8644" i="4"/>
  <c r="G8645" i="4"/>
  <c r="G8646" i="4"/>
  <c r="G8647" i="4"/>
  <c r="G8648" i="4"/>
  <c r="G8649" i="4"/>
  <c r="G8650" i="4"/>
  <c r="G8651" i="4"/>
  <c r="G8652" i="4"/>
  <c r="G8653" i="4"/>
  <c r="G8654" i="4"/>
  <c r="G8655" i="4"/>
  <c r="G8656" i="4"/>
  <c r="G8657" i="4"/>
  <c r="G8658" i="4"/>
  <c r="G8659" i="4"/>
  <c r="G8660" i="4"/>
  <c r="G8661" i="4"/>
  <c r="G8662" i="4"/>
  <c r="G8663" i="4"/>
  <c r="G8664" i="4"/>
  <c r="G8665" i="4"/>
  <c r="G8666" i="4"/>
  <c r="G8667" i="4"/>
  <c r="G8668" i="4"/>
  <c r="G8669" i="4"/>
  <c r="G8670" i="4"/>
  <c r="G8671" i="4"/>
  <c r="G8672" i="4"/>
  <c r="G8673" i="4"/>
  <c r="G8674" i="4"/>
  <c r="G8675" i="4"/>
  <c r="G8676" i="4"/>
  <c r="G8677" i="4"/>
  <c r="G8678" i="4"/>
  <c r="G8679" i="4"/>
  <c r="G8680" i="4"/>
  <c r="G8681" i="4"/>
  <c r="G8682" i="4"/>
  <c r="G8683" i="4"/>
  <c r="G8684" i="4"/>
  <c r="G8685" i="4"/>
  <c r="G8686" i="4"/>
  <c r="G8687" i="4"/>
  <c r="G8688" i="4"/>
  <c r="G8689" i="4"/>
  <c r="G8690" i="4"/>
  <c r="G8691" i="4"/>
  <c r="G8692" i="4"/>
  <c r="G8693" i="4"/>
  <c r="G8694" i="4"/>
  <c r="G8695" i="4"/>
  <c r="G8696" i="4"/>
  <c r="G8697" i="4"/>
  <c r="G8698" i="4"/>
  <c r="G8699" i="4"/>
  <c r="G8700" i="4"/>
  <c r="G8701" i="4"/>
  <c r="G8702" i="4"/>
  <c r="G8703" i="4"/>
  <c r="G8704" i="4"/>
  <c r="G8705" i="4"/>
  <c r="G8706" i="4"/>
  <c r="G8707" i="4"/>
  <c r="G8708" i="4"/>
  <c r="G8709" i="4"/>
  <c r="G8710" i="4"/>
  <c r="G8711" i="4"/>
  <c r="G8712" i="4"/>
  <c r="G8713" i="4"/>
  <c r="G8714" i="4"/>
  <c r="G8715" i="4"/>
  <c r="G8716" i="4"/>
  <c r="G8717" i="4"/>
  <c r="G8718" i="4"/>
  <c r="G8719" i="4"/>
  <c r="G8720" i="4"/>
  <c r="G8721" i="4"/>
  <c r="G8722" i="4"/>
  <c r="G8723" i="4"/>
  <c r="G8724" i="4"/>
  <c r="G8725" i="4"/>
  <c r="G8726" i="4"/>
  <c r="G8727" i="4"/>
  <c r="G8728" i="4"/>
  <c r="G8729" i="4"/>
  <c r="G8730" i="4"/>
  <c r="G8731" i="4"/>
  <c r="G8732" i="4"/>
  <c r="G8733" i="4"/>
  <c r="G8734" i="4"/>
  <c r="G8735" i="4"/>
  <c r="G8736" i="4"/>
  <c r="G8737" i="4"/>
  <c r="G8738" i="4"/>
  <c r="G8739" i="4"/>
  <c r="G8740" i="4"/>
  <c r="G8741" i="4"/>
  <c r="G8742" i="4"/>
  <c r="G8743" i="4"/>
  <c r="G8744" i="4"/>
  <c r="G8745" i="4"/>
  <c r="G8746" i="4"/>
  <c r="G8747" i="4"/>
  <c r="G8748" i="4"/>
  <c r="G8749" i="4"/>
  <c r="G8750" i="4"/>
  <c r="G8751" i="4"/>
  <c r="G8752" i="4"/>
  <c r="G8753" i="4"/>
  <c r="G8754" i="4"/>
  <c r="G8755" i="4"/>
  <c r="G8756" i="4"/>
  <c r="G8757" i="4"/>
  <c r="G8758" i="4"/>
  <c r="G8759" i="4"/>
  <c r="G8760" i="4"/>
  <c r="G8761" i="4"/>
  <c r="G8762" i="4"/>
  <c r="G8763" i="4"/>
  <c r="G8764" i="4"/>
  <c r="G8765" i="4"/>
  <c r="G8766" i="4"/>
  <c r="G8767" i="4"/>
  <c r="G8768" i="4"/>
  <c r="G8769" i="4"/>
  <c r="G8770" i="4"/>
  <c r="G8771" i="4"/>
  <c r="G8772" i="4"/>
  <c r="G8773" i="4"/>
  <c r="G8774" i="4"/>
  <c r="G8775" i="4"/>
  <c r="G8776" i="4"/>
  <c r="G8777" i="4"/>
  <c r="G8778" i="4"/>
  <c r="G8779" i="4"/>
  <c r="G8780" i="4"/>
  <c r="G8781" i="4"/>
  <c r="J8781" i="4" s="1" a="1"/>
  <c r="J8781" i="4" s="1"/>
  <c r="G21" i="4"/>
  <c r="J21" i="4" s="1" a="1"/>
  <c r="J21" i="4" s="1"/>
  <c r="J8764" i="4" l="1" a="1"/>
  <c r="J8764" i="4" s="1"/>
  <c r="F8752" i="7" s="1"/>
  <c r="G8752" i="7" s="1"/>
  <c r="J8724" i="4" a="1"/>
  <c r="J8724" i="4" s="1"/>
  <c r="F8712" i="7" s="1"/>
  <c r="G8712" i="7" s="1"/>
  <c r="J8684" i="4" a="1"/>
  <c r="J8684" i="4" s="1"/>
  <c r="F8672" i="7" s="1"/>
  <c r="G8672" i="7" s="1"/>
  <c r="J8636" i="4" a="1"/>
  <c r="J8636" i="4" s="1"/>
  <c r="F8624" i="7" s="1"/>
  <c r="G8624" i="7" s="1"/>
  <c r="J8596" i="4" a="1"/>
  <c r="J8596" i="4" s="1"/>
  <c r="F8584" i="7" s="1"/>
  <c r="G8584" i="7" s="1"/>
  <c r="J8564" i="4" a="1"/>
  <c r="J8564" i="4" s="1"/>
  <c r="F8552" i="7" s="1"/>
  <c r="G8552" i="7" s="1"/>
  <c r="J8516" i="4" a="1"/>
  <c r="J8516" i="4" s="1"/>
  <c r="F8504" i="7" s="1"/>
  <c r="G8504" i="7" s="1"/>
  <c r="J8484" i="4" a="1"/>
  <c r="J8484" i="4" s="1"/>
  <c r="F8472" i="7" s="1"/>
  <c r="G8472" i="7" s="1"/>
  <c r="J8436" i="4" a="1"/>
  <c r="J8436" i="4" s="1"/>
  <c r="F8424" i="7" s="1"/>
  <c r="G8424" i="7" s="1"/>
  <c r="J8380" i="4" a="1"/>
  <c r="J8380" i="4" s="1"/>
  <c r="F8368" i="7" s="1"/>
  <c r="G8368" i="7" s="1"/>
  <c r="J8340" i="4" a="1"/>
  <c r="J8340" i="4" s="1"/>
  <c r="F8328" i="7" s="1"/>
  <c r="G8328" i="7" s="1"/>
  <c r="J8292" i="4" a="1"/>
  <c r="J8292" i="4" s="1"/>
  <c r="F8280" i="7" s="1"/>
  <c r="G8280" i="7" s="1"/>
  <c r="J8260" i="4" a="1"/>
  <c r="J8260" i="4" s="1"/>
  <c r="F8248" i="7" s="1"/>
  <c r="G8248" i="7" s="1"/>
  <c r="J8220" i="4" a="1"/>
  <c r="J8220" i="4" s="1"/>
  <c r="F8208" i="7" s="1"/>
  <c r="G8208" i="7" s="1"/>
  <c r="J8172" i="4" a="1"/>
  <c r="J8172" i="4" s="1"/>
  <c r="F8160" i="7" s="1"/>
  <c r="G8160" i="7" s="1"/>
  <c r="J8124" i="4" a="1"/>
  <c r="J8124" i="4" s="1"/>
  <c r="F8112" i="7" s="1"/>
  <c r="G8112" i="7" s="1"/>
  <c r="J8076" i="4" a="1"/>
  <c r="J8076" i="4" s="1"/>
  <c r="F8064" i="7" s="1"/>
  <c r="G8064" i="7" s="1"/>
  <c r="J8028" i="4" a="1"/>
  <c r="J8028" i="4" s="1"/>
  <c r="F8016" i="7" s="1"/>
  <c r="G8016" i="7" s="1"/>
  <c r="J7988" i="4" a="1"/>
  <c r="J7988" i="4" s="1"/>
  <c r="F7976" i="7" s="1"/>
  <c r="G7976" i="7" s="1"/>
  <c r="J7940" i="4" a="1"/>
  <c r="J7940" i="4" s="1"/>
  <c r="F7928" i="7" s="1"/>
  <c r="G7928" i="7" s="1"/>
  <c r="J7900" i="4" a="1"/>
  <c r="J7900" i="4" s="1"/>
  <c r="F7888" i="7" s="1"/>
  <c r="G7888" i="7" s="1"/>
  <c r="J7860" i="4" a="1"/>
  <c r="J7860" i="4" s="1"/>
  <c r="F7848" i="7" s="1"/>
  <c r="G7848" i="7" s="1"/>
  <c r="J7820" i="4" a="1"/>
  <c r="J7820" i="4" s="1"/>
  <c r="F7808" i="7" s="1"/>
  <c r="G7808" i="7" s="1"/>
  <c r="J7772" i="4" a="1"/>
  <c r="J7772" i="4" s="1"/>
  <c r="F7760" i="7" s="1"/>
  <c r="G7760" i="7" s="1"/>
  <c r="J7748" i="4" a="1"/>
  <c r="J7748" i="4" s="1"/>
  <c r="F7736" i="7" s="1"/>
  <c r="G7736" i="7" s="1"/>
  <c r="J7700" i="4" a="1"/>
  <c r="J7700" i="4" s="1"/>
  <c r="F7688" i="7" s="1"/>
  <c r="G7688" i="7" s="1"/>
  <c r="J7652" i="4" a="1"/>
  <c r="J7652" i="4" s="1"/>
  <c r="F7640" i="7" s="1"/>
  <c r="G7640" i="7" s="1"/>
  <c r="J7596" i="4" a="1"/>
  <c r="J7596" i="4" s="1"/>
  <c r="F7584" i="7" s="1"/>
  <c r="G7584" i="7" s="1"/>
  <c r="J7556" i="4" a="1"/>
  <c r="J7556" i="4" s="1"/>
  <c r="F7544" i="7" s="1"/>
  <c r="G7544" i="7" s="1"/>
  <c r="J7508" i="4" a="1"/>
  <c r="J7508" i="4" s="1"/>
  <c r="F7496" i="7" s="1"/>
  <c r="G7496" i="7" s="1"/>
  <c r="J7468" i="4" a="1"/>
  <c r="J7468" i="4" s="1"/>
  <c r="F7456" i="7" s="1"/>
  <c r="G7456" i="7" s="1"/>
  <c r="J7420" i="4" a="1"/>
  <c r="J7420" i="4" s="1"/>
  <c r="F7408" i="7" s="1"/>
  <c r="G7408" i="7" s="1"/>
  <c r="J7380" i="4" a="1"/>
  <c r="J7380" i="4" s="1"/>
  <c r="F7368" i="7" s="1"/>
  <c r="G7368" i="7" s="1"/>
  <c r="J7340" i="4" a="1"/>
  <c r="J7340" i="4" s="1"/>
  <c r="F7328" i="7" s="1"/>
  <c r="G7328" i="7" s="1"/>
  <c r="J7300" i="4" a="1"/>
  <c r="J7300" i="4" s="1"/>
  <c r="F7288" i="7" s="1"/>
  <c r="G7288" i="7" s="1"/>
  <c r="J7268" i="4" a="1"/>
  <c r="J7268" i="4" s="1"/>
  <c r="F7256" i="7" s="1"/>
  <c r="G7256" i="7" s="1"/>
  <c r="J7236" i="4" a="1"/>
  <c r="J7236" i="4" s="1"/>
  <c r="F7224" i="7" s="1"/>
  <c r="G7224" i="7" s="1"/>
  <c r="J7196" i="4" a="1"/>
  <c r="J7196" i="4" s="1"/>
  <c r="F7184" i="7" s="1"/>
  <c r="G7184" i="7" s="1"/>
  <c r="J7156" i="4" a="1"/>
  <c r="J7156" i="4" s="1"/>
  <c r="F7144" i="7" s="1"/>
  <c r="G7144" i="7" s="1"/>
  <c r="J7132" i="4" a="1"/>
  <c r="J7132" i="4" s="1"/>
  <c r="F7120" i="7" s="1"/>
  <c r="G7120" i="7" s="1"/>
  <c r="J7100" i="4" a="1"/>
  <c r="J7100" i="4" s="1"/>
  <c r="F7088" i="7" s="1"/>
  <c r="G7088" i="7" s="1"/>
  <c r="J7076" i="4" a="1"/>
  <c r="J7076" i="4" s="1"/>
  <c r="F7064" i="7" s="1"/>
  <c r="G7064" i="7" s="1"/>
  <c r="J7028" i="4" a="1"/>
  <c r="J7028" i="4" s="1"/>
  <c r="F7016" i="7" s="1"/>
  <c r="G7016" i="7" s="1"/>
  <c r="J6988" i="4" a="1"/>
  <c r="J6988" i="4" s="1"/>
  <c r="F6976" i="7" s="1"/>
  <c r="G6976" i="7" s="1"/>
  <c r="J6956" i="4" a="1"/>
  <c r="J6956" i="4" s="1"/>
  <c r="F6944" i="7" s="1"/>
  <c r="G6944" i="7" s="1"/>
  <c r="J6908" i="4" a="1"/>
  <c r="J6908" i="4" s="1"/>
  <c r="F6896" i="7" s="1"/>
  <c r="G6896" i="7" s="1"/>
  <c r="J6868" i="4" a="1"/>
  <c r="J6868" i="4" s="1"/>
  <c r="F6856" i="7" s="1"/>
  <c r="G6856" i="7" s="1"/>
  <c r="J6820" i="4" a="1"/>
  <c r="J6820" i="4" s="1"/>
  <c r="F6808" i="7" s="1"/>
  <c r="G6808" i="7" s="1"/>
  <c r="J6780" i="4" a="1"/>
  <c r="J6780" i="4" s="1"/>
  <c r="F6768" i="7" s="1"/>
  <c r="G6768" i="7" s="1"/>
  <c r="J6732" i="4" a="1"/>
  <c r="J6732" i="4" s="1"/>
  <c r="F6720" i="7" s="1"/>
  <c r="G6720" i="7" s="1"/>
  <c r="J6684" i="4" a="1"/>
  <c r="J6684" i="4" s="1"/>
  <c r="F6672" i="7" s="1"/>
  <c r="G6672" i="7" s="1"/>
  <c r="J6644" i="4" a="1"/>
  <c r="J6644" i="4" s="1"/>
  <c r="F6632" i="7" s="1"/>
  <c r="G6632" i="7" s="1"/>
  <c r="J6604" i="4" a="1"/>
  <c r="J6604" i="4" s="1"/>
  <c r="F6592" i="7" s="1"/>
  <c r="G6592" i="7" s="1"/>
  <c r="J6564" i="4" a="1"/>
  <c r="J6564" i="4" s="1"/>
  <c r="F6552" i="7" s="1"/>
  <c r="G6552" i="7" s="1"/>
  <c r="J6516" i="4" a="1"/>
  <c r="J6516" i="4" s="1"/>
  <c r="F6504" i="7" s="1"/>
  <c r="G6504" i="7" s="1"/>
  <c r="J6468" i="4" a="1"/>
  <c r="J6468" i="4" s="1"/>
  <c r="F6456" i="7" s="1"/>
  <c r="G6456" i="7" s="1"/>
  <c r="J6420" i="4" a="1"/>
  <c r="J6420" i="4" s="1"/>
  <c r="F6408" i="7" s="1"/>
  <c r="G6408" i="7" s="1"/>
  <c r="J6372" i="4" a="1"/>
  <c r="J6372" i="4" s="1"/>
  <c r="F6360" i="7" s="1"/>
  <c r="G6360" i="7" s="1"/>
  <c r="J6324" i="4" a="1"/>
  <c r="J6324" i="4" s="1"/>
  <c r="F6312" i="7" s="1"/>
  <c r="G6312" i="7" s="1"/>
  <c r="J6276" i="4" a="1"/>
  <c r="J6276" i="4" s="1"/>
  <c r="F6264" i="7" s="1"/>
  <c r="G6264" i="7" s="1"/>
  <c r="J6236" i="4" a="1"/>
  <c r="J6236" i="4" s="1"/>
  <c r="F6224" i="7" s="1"/>
  <c r="G6224" i="7" s="1"/>
  <c r="J6188" i="4" a="1"/>
  <c r="J6188" i="4" s="1"/>
  <c r="F6176" i="7" s="1"/>
  <c r="G6176" i="7" s="1"/>
  <c r="J6148" i="4" a="1"/>
  <c r="J6148" i="4" s="1"/>
  <c r="F6136" i="7" s="1"/>
  <c r="G6136" i="7" s="1"/>
  <c r="J6116" i="4" a="1"/>
  <c r="J6116" i="4" s="1"/>
  <c r="F6104" i="7" s="1"/>
  <c r="G6104" i="7" s="1"/>
  <c r="J6068" i="4" a="1"/>
  <c r="J6068" i="4" s="1"/>
  <c r="F6056" i="7" s="1"/>
  <c r="G6056" i="7" s="1"/>
  <c r="J6012" i="4" a="1"/>
  <c r="J6012" i="4" s="1"/>
  <c r="F6000" i="7" s="1"/>
  <c r="G6000" i="7" s="1"/>
  <c r="J5980" i="4" a="1"/>
  <c r="J5980" i="4" s="1"/>
  <c r="F5968" i="7" s="1"/>
  <c r="G5968" i="7" s="1"/>
  <c r="J5940" i="4" a="1"/>
  <c r="J5940" i="4" s="1"/>
  <c r="F5928" i="7" s="1"/>
  <c r="G5928" i="7" s="1"/>
  <c r="J5884" i="4" a="1"/>
  <c r="J5884" i="4" s="1"/>
  <c r="F5872" i="7" s="1"/>
  <c r="G5872" i="7" s="1"/>
  <c r="J5844" i="4" a="1"/>
  <c r="J5844" i="4" s="1"/>
  <c r="F5832" i="7" s="1"/>
  <c r="G5832" i="7" s="1"/>
  <c r="J5804" i="4" a="1"/>
  <c r="J5804" i="4" s="1"/>
  <c r="F5792" i="7" s="1"/>
  <c r="G5792" i="7" s="1"/>
  <c r="J5756" i="4" a="1"/>
  <c r="J5756" i="4" s="1"/>
  <c r="F5744" i="7" s="1"/>
  <c r="G5744" i="7" s="1"/>
  <c r="J5716" i="4" a="1"/>
  <c r="J5716" i="4" s="1"/>
  <c r="F5704" i="7" s="1"/>
  <c r="G5704" i="7" s="1"/>
  <c r="J5668" i="4" a="1"/>
  <c r="J5668" i="4" s="1"/>
  <c r="F5656" i="7" s="1"/>
  <c r="G5656" i="7" s="1"/>
  <c r="J5612" i="4" a="1"/>
  <c r="J5612" i="4" s="1"/>
  <c r="F5600" i="7" s="1"/>
  <c r="G5600" i="7" s="1"/>
  <c r="J5572" i="4" a="1"/>
  <c r="J5572" i="4" s="1"/>
  <c r="F5560" i="7" s="1"/>
  <c r="G5560" i="7" s="1"/>
  <c r="J5540" i="4" a="1"/>
  <c r="J5540" i="4" s="1"/>
  <c r="F5528" i="7" s="1"/>
  <c r="G5528" i="7" s="1"/>
  <c r="J5492" i="4" a="1"/>
  <c r="J5492" i="4" s="1"/>
  <c r="F5480" i="7" s="1"/>
  <c r="G5480" i="7" s="1"/>
  <c r="J5444" i="4" a="1"/>
  <c r="J5444" i="4" s="1"/>
  <c r="F5432" i="7" s="1"/>
  <c r="G5432" i="7" s="1"/>
  <c r="J5412" i="4" a="1"/>
  <c r="J5412" i="4" s="1"/>
  <c r="F5400" i="7" s="1"/>
  <c r="G5400" i="7" s="1"/>
  <c r="J5356" i="4" a="1"/>
  <c r="J5356" i="4" s="1"/>
  <c r="F5344" i="7" s="1"/>
  <c r="G5344" i="7" s="1"/>
  <c r="J5300" i="4" a="1"/>
  <c r="J5300" i="4" s="1"/>
  <c r="F5288" i="7" s="1"/>
  <c r="G5288" i="7" s="1"/>
  <c r="J5260" i="4" a="1"/>
  <c r="J5260" i="4" s="1"/>
  <c r="F5248" i="7" s="1"/>
  <c r="G5248" i="7" s="1"/>
  <c r="J5236" i="4" a="1"/>
  <c r="J5236" i="4" s="1"/>
  <c r="F5224" i="7" s="1"/>
  <c r="G5224" i="7" s="1"/>
  <c r="J5196" i="4" a="1"/>
  <c r="J5196" i="4" s="1"/>
  <c r="F5184" i="7" s="1"/>
  <c r="G5184" i="7" s="1"/>
  <c r="J5156" i="4" a="1"/>
  <c r="J5156" i="4" s="1"/>
  <c r="F5144" i="7" s="1"/>
  <c r="G5144" i="7" s="1"/>
  <c r="J5124" i="4" a="1"/>
  <c r="J5124" i="4" s="1"/>
  <c r="F5112" i="7" s="1"/>
  <c r="G5112" i="7" s="1"/>
  <c r="J5076" i="4" a="1"/>
  <c r="J5076" i="4" s="1"/>
  <c r="F5064" i="7" s="1"/>
  <c r="G5064" i="7" s="1"/>
  <c r="J5044" i="4" a="1"/>
  <c r="J5044" i="4" s="1"/>
  <c r="F5032" i="7" s="1"/>
  <c r="G5032" i="7" s="1"/>
  <c r="J4996" i="4" a="1"/>
  <c r="J4996" i="4" s="1"/>
  <c r="F4984" i="7" s="1"/>
  <c r="G4984" i="7" s="1"/>
  <c r="J4956" i="4" a="1"/>
  <c r="J4956" i="4" s="1"/>
  <c r="F4944" i="7" s="1"/>
  <c r="G4944" i="7" s="1"/>
  <c r="J4924" i="4" a="1"/>
  <c r="J4924" i="4" s="1"/>
  <c r="F4912" i="7" s="1"/>
  <c r="G4912" i="7" s="1"/>
  <c r="J4876" i="4" a="1"/>
  <c r="J4876" i="4" s="1"/>
  <c r="F4864" i="7" s="1"/>
  <c r="G4864" i="7" s="1"/>
  <c r="J4836" i="4" a="1"/>
  <c r="J4836" i="4" s="1"/>
  <c r="F4824" i="7" s="1"/>
  <c r="G4824" i="7" s="1"/>
  <c r="J4812" i="4" a="1"/>
  <c r="J4812" i="4" s="1"/>
  <c r="F4800" i="7" s="1"/>
  <c r="G4800" i="7" s="1"/>
  <c r="J4772" i="4" a="1"/>
  <c r="J4772" i="4" s="1"/>
  <c r="F4760" i="7" s="1"/>
  <c r="G4760" i="7" s="1"/>
  <c r="J4724" i="4" a="1"/>
  <c r="J4724" i="4" s="1"/>
  <c r="F4712" i="7" s="1"/>
  <c r="G4712" i="7" s="1"/>
  <c r="J4660" i="4" a="1"/>
  <c r="J4660" i="4" s="1"/>
  <c r="F4648" i="7" s="1"/>
  <c r="G4648" i="7" s="1"/>
  <c r="J4612" i="4" a="1"/>
  <c r="J4612" i="4" s="1"/>
  <c r="F4600" i="7" s="1"/>
  <c r="G4600" i="7" s="1"/>
  <c r="J4556" i="4" a="1"/>
  <c r="J4556" i="4" s="1"/>
  <c r="F4544" i="7" s="1"/>
  <c r="G4544" i="7" s="1"/>
  <c r="J4500" i="4" a="1"/>
  <c r="J4500" i="4" s="1"/>
  <c r="F4488" i="7" s="1"/>
  <c r="G4488" i="7" s="1"/>
  <c r="J4460" i="4" a="1"/>
  <c r="J4460" i="4" s="1"/>
  <c r="F4448" i="7" s="1"/>
  <c r="G4448" i="7" s="1"/>
  <c r="J4420" i="4" a="1"/>
  <c r="J4420" i="4" s="1"/>
  <c r="F4408" i="7" s="1"/>
  <c r="G4408" i="7" s="1"/>
  <c r="J4372" i="4" a="1"/>
  <c r="J4372" i="4" s="1"/>
  <c r="F4360" i="7" s="1"/>
  <c r="G4360" i="7" s="1"/>
  <c r="J4316" i="4" a="1"/>
  <c r="J4316" i="4" s="1"/>
  <c r="F4304" i="7" s="1"/>
  <c r="G4304" i="7" s="1"/>
  <c r="J4140" i="4" a="1"/>
  <c r="J4140" i="4" s="1"/>
  <c r="F4128" i="7" s="1"/>
  <c r="G4128" i="7" s="1"/>
  <c r="J8779" i="4" a="1"/>
  <c r="J8779" i="4" s="1"/>
  <c r="F8767" i="7" s="1"/>
  <c r="G8767" i="7" s="1"/>
  <c r="J8731" i="4" a="1"/>
  <c r="J8731" i="4" s="1"/>
  <c r="F8719" i="7" s="1"/>
  <c r="G8719" i="7" s="1"/>
  <c r="J8683" i="4" a="1"/>
  <c r="J8683" i="4" s="1"/>
  <c r="F8671" i="7" s="1"/>
  <c r="G8671" i="7" s="1"/>
  <c r="J8635" i="4" a="1"/>
  <c r="J8635" i="4" s="1"/>
  <c r="F8623" i="7" s="1"/>
  <c r="G8623" i="7" s="1"/>
  <c r="J8595" i="4" a="1"/>
  <c r="J8595" i="4" s="1"/>
  <c r="F8583" i="7" s="1"/>
  <c r="G8583" i="7" s="1"/>
  <c r="J8539" i="4" a="1"/>
  <c r="J8539" i="4" s="1"/>
  <c r="F8527" i="7" s="1"/>
  <c r="G8527" i="7" s="1"/>
  <c r="J8491" i="4" a="1"/>
  <c r="J8491" i="4" s="1"/>
  <c r="F8479" i="7" s="1"/>
  <c r="G8479" i="7" s="1"/>
  <c r="J8443" i="4" a="1"/>
  <c r="J8443" i="4" s="1"/>
  <c r="F8431" i="7" s="1"/>
  <c r="G8431" i="7" s="1"/>
  <c r="J8411" i="4" a="1"/>
  <c r="J8411" i="4" s="1"/>
  <c r="F8399" i="7" s="1"/>
  <c r="G8399" i="7" s="1"/>
  <c r="J8387" i="4" a="1"/>
  <c r="J8387" i="4" s="1"/>
  <c r="F8375" i="7" s="1"/>
  <c r="G8375" i="7" s="1"/>
  <c r="J8339" i="4" a="1"/>
  <c r="J8339" i="4" s="1"/>
  <c r="F8327" i="7" s="1"/>
  <c r="G8327" i="7" s="1"/>
  <c r="J8307" i="4" a="1"/>
  <c r="J8307" i="4" s="1"/>
  <c r="F8295" i="7" s="1"/>
  <c r="G8295" i="7" s="1"/>
  <c r="J8267" i="4" a="1"/>
  <c r="J8267" i="4" s="1"/>
  <c r="F8255" i="7" s="1"/>
  <c r="G8255" i="7" s="1"/>
  <c r="J8235" i="4" a="1"/>
  <c r="J8235" i="4" s="1"/>
  <c r="F8223" i="7" s="1"/>
  <c r="G8223" i="7" s="1"/>
  <c r="J8195" i="4" a="1"/>
  <c r="J8195" i="4" s="1"/>
  <c r="F8183" i="7" s="1"/>
  <c r="G8183" i="7" s="1"/>
  <c r="J8147" i="4" a="1"/>
  <c r="J8147" i="4" s="1"/>
  <c r="F8135" i="7" s="1"/>
  <c r="G8135" i="7" s="1"/>
  <c r="J8115" i="4" a="1"/>
  <c r="J8115" i="4" s="1"/>
  <c r="F8103" i="7" s="1"/>
  <c r="G8103" i="7" s="1"/>
  <c r="J8059" i="4" a="1"/>
  <c r="J8059" i="4" s="1"/>
  <c r="F8047" i="7" s="1"/>
  <c r="G8047" i="7" s="1"/>
  <c r="J8019" i="4" a="1"/>
  <c r="J8019" i="4" s="1"/>
  <c r="F8007" i="7" s="1"/>
  <c r="G8007" i="7" s="1"/>
  <c r="J7979" i="4" a="1"/>
  <c r="J7979" i="4" s="1"/>
  <c r="F7967" i="7" s="1"/>
  <c r="G7967" i="7" s="1"/>
  <c r="J7939" i="4" a="1"/>
  <c r="J7939" i="4" s="1"/>
  <c r="F7927" i="7" s="1"/>
  <c r="G7927" i="7" s="1"/>
  <c r="J7891" i="4" a="1"/>
  <c r="J7891" i="4" s="1"/>
  <c r="F7879" i="7" s="1"/>
  <c r="G7879" i="7" s="1"/>
  <c r="J7859" i="4" a="1"/>
  <c r="J7859" i="4" s="1"/>
  <c r="F7847" i="7" s="1"/>
  <c r="G7847" i="7" s="1"/>
  <c r="J7827" i="4" a="1"/>
  <c r="J7827" i="4" s="1"/>
  <c r="F7815" i="7" s="1"/>
  <c r="G7815" i="7" s="1"/>
  <c r="J7787" i="4" a="1"/>
  <c r="J7787" i="4" s="1"/>
  <c r="F7775" i="7" s="1"/>
  <c r="G7775" i="7" s="1"/>
  <c r="J7747" i="4" a="1"/>
  <c r="J7747" i="4" s="1"/>
  <c r="F7735" i="7" s="1"/>
  <c r="G7735" i="7" s="1"/>
  <c r="J7699" i="4" a="1"/>
  <c r="J7699" i="4" s="1"/>
  <c r="F7687" i="7" s="1"/>
  <c r="G7687" i="7" s="1"/>
  <c r="J7659" i="4" a="1"/>
  <c r="J7659" i="4" s="1"/>
  <c r="F7647" i="7" s="1"/>
  <c r="G7647" i="7" s="1"/>
  <c r="J7635" i="4" a="1"/>
  <c r="J7635" i="4" s="1"/>
  <c r="F7623" i="7" s="1"/>
  <c r="G7623" i="7" s="1"/>
  <c r="J7595" i="4" a="1"/>
  <c r="J7595" i="4" s="1"/>
  <c r="F7583" i="7" s="1"/>
  <c r="G7583" i="7" s="1"/>
  <c r="J7563" i="4" a="1"/>
  <c r="J7563" i="4" s="1"/>
  <c r="F7551" i="7" s="1"/>
  <c r="G7551" i="7" s="1"/>
  <c r="J7531" i="4" a="1"/>
  <c r="J7531" i="4" s="1"/>
  <c r="F7519" i="7" s="1"/>
  <c r="G7519" i="7" s="1"/>
  <c r="J7483" i="4" a="1"/>
  <c r="J7483" i="4" s="1"/>
  <c r="F7471" i="7" s="1"/>
  <c r="G7471" i="7" s="1"/>
  <c r="J7427" i="4" a="1"/>
  <c r="J7427" i="4" s="1"/>
  <c r="F7415" i="7" s="1"/>
  <c r="G7415" i="7" s="1"/>
  <c r="J7403" i="4" a="1"/>
  <c r="J7403" i="4" s="1"/>
  <c r="F7391" i="7" s="1"/>
  <c r="G7391" i="7" s="1"/>
  <c r="J7355" i="4" a="1"/>
  <c r="J7355" i="4" s="1"/>
  <c r="F7343" i="7" s="1"/>
  <c r="G7343" i="7" s="1"/>
  <c r="J7323" i="4" a="1"/>
  <c r="J7323" i="4" s="1"/>
  <c r="F7311" i="7" s="1"/>
  <c r="G7311" i="7" s="1"/>
  <c r="J7275" i="4" a="1"/>
  <c r="J7275" i="4" s="1"/>
  <c r="F7263" i="7" s="1"/>
  <c r="G7263" i="7" s="1"/>
  <c r="J7251" i="4" a="1"/>
  <c r="J7251" i="4" s="1"/>
  <c r="F7239" i="7" s="1"/>
  <c r="G7239" i="7" s="1"/>
  <c r="J7203" i="4" a="1"/>
  <c r="J7203" i="4" s="1"/>
  <c r="F7191" i="7" s="1"/>
  <c r="G7191" i="7" s="1"/>
  <c r="J7147" i="4" a="1"/>
  <c r="J7147" i="4" s="1"/>
  <c r="F7135" i="7" s="1"/>
  <c r="G7135" i="7" s="1"/>
  <c r="J7099" i="4" a="1"/>
  <c r="J7099" i="4" s="1"/>
  <c r="F7087" i="7" s="1"/>
  <c r="G7087" i="7" s="1"/>
  <c r="J7051" i="4" a="1"/>
  <c r="J7051" i="4" s="1"/>
  <c r="F7039" i="7" s="1"/>
  <c r="G7039" i="7" s="1"/>
  <c r="J6995" i="4" a="1"/>
  <c r="J6995" i="4" s="1"/>
  <c r="F6983" i="7" s="1"/>
  <c r="G6983" i="7" s="1"/>
  <c r="J6955" i="4" a="1"/>
  <c r="J6955" i="4" s="1"/>
  <c r="F6943" i="7" s="1"/>
  <c r="G6943" i="7" s="1"/>
  <c r="J6899" i="4" a="1"/>
  <c r="J6899" i="4" s="1"/>
  <c r="F6887" i="7" s="1"/>
  <c r="G6887" i="7" s="1"/>
  <c r="J6859" i="4" a="1"/>
  <c r="J6859" i="4" s="1"/>
  <c r="F6847" i="7" s="1"/>
  <c r="G6847" i="7" s="1"/>
  <c r="J6803" i="4" a="1"/>
  <c r="J6803" i="4" s="1"/>
  <c r="F6791" i="7" s="1"/>
  <c r="G6791" i="7" s="1"/>
  <c r="J6755" i="4" a="1"/>
  <c r="J6755" i="4" s="1"/>
  <c r="F6743" i="7" s="1"/>
  <c r="G6743" i="7" s="1"/>
  <c r="J6715" i="4" a="1"/>
  <c r="J6715" i="4" s="1"/>
  <c r="F6703" i="7" s="1"/>
  <c r="G6703" i="7" s="1"/>
  <c r="J6667" i="4" a="1"/>
  <c r="J6667" i="4" s="1"/>
  <c r="F6655" i="7" s="1"/>
  <c r="G6655" i="7" s="1"/>
  <c r="J6643" i="4" a="1"/>
  <c r="J6643" i="4" s="1"/>
  <c r="F6631" i="7" s="1"/>
  <c r="G6631" i="7" s="1"/>
  <c r="J6587" i="4" a="1"/>
  <c r="J6587" i="4" s="1"/>
  <c r="F6575" i="7" s="1"/>
  <c r="G6575" i="7" s="1"/>
  <c r="J6547" i="4" a="1"/>
  <c r="J6547" i="4" s="1"/>
  <c r="F6535" i="7" s="1"/>
  <c r="G6535" i="7" s="1"/>
  <c r="J6507" i="4" a="1"/>
  <c r="J6507" i="4" s="1"/>
  <c r="F6495" i="7" s="1"/>
  <c r="G6495" i="7" s="1"/>
  <c r="J6459" i="4" a="1"/>
  <c r="J6459" i="4" s="1"/>
  <c r="F6447" i="7" s="1"/>
  <c r="G6447" i="7" s="1"/>
  <c r="J6427" i="4" a="1"/>
  <c r="J6427" i="4" s="1"/>
  <c r="F6415" i="7" s="1"/>
  <c r="G6415" i="7" s="1"/>
  <c r="J6387" i="4" a="1"/>
  <c r="J6387" i="4" s="1"/>
  <c r="F6375" i="7" s="1"/>
  <c r="G6375" i="7" s="1"/>
  <c r="J6339" i="4" a="1"/>
  <c r="J6339" i="4" s="1"/>
  <c r="F6327" i="7" s="1"/>
  <c r="G6327" i="7" s="1"/>
  <c r="J6299" i="4" a="1"/>
  <c r="J6299" i="4" s="1"/>
  <c r="F6287" i="7" s="1"/>
  <c r="G6287" i="7" s="1"/>
  <c r="J6251" i="4" a="1"/>
  <c r="J6251" i="4" s="1"/>
  <c r="F6239" i="7" s="1"/>
  <c r="G6239" i="7" s="1"/>
  <c r="J6195" i="4" a="1"/>
  <c r="J6195" i="4" s="1"/>
  <c r="F6183" i="7" s="1"/>
  <c r="G6183" i="7" s="1"/>
  <c r="J6147" i="4" a="1"/>
  <c r="J6147" i="4" s="1"/>
  <c r="F6135" i="7" s="1"/>
  <c r="G6135" i="7" s="1"/>
  <c r="J6115" i="4" a="1"/>
  <c r="J6115" i="4" s="1"/>
  <c r="F6103" i="7" s="1"/>
  <c r="G6103" i="7" s="1"/>
  <c r="J6083" i="4" a="1"/>
  <c r="J6083" i="4" s="1"/>
  <c r="F6071" i="7" s="1"/>
  <c r="G6071" i="7" s="1"/>
  <c r="J6035" i="4" a="1"/>
  <c r="J6035" i="4" s="1"/>
  <c r="F6023" i="7" s="1"/>
  <c r="G6023" i="7" s="1"/>
  <c r="J5979" i="4" a="1"/>
  <c r="J5979" i="4" s="1"/>
  <c r="F5967" i="7" s="1"/>
  <c r="G5967" i="7" s="1"/>
  <c r="J5923" i="4" a="1"/>
  <c r="J5923" i="4" s="1"/>
  <c r="F5911" i="7" s="1"/>
  <c r="G5911" i="7" s="1"/>
  <c r="J5875" i="4" a="1"/>
  <c r="J5875" i="4" s="1"/>
  <c r="F5863" i="7" s="1"/>
  <c r="G5863" i="7" s="1"/>
  <c r="J5843" i="4" a="1"/>
  <c r="J5843" i="4" s="1"/>
  <c r="F5831" i="7" s="1"/>
  <c r="G5831" i="7" s="1"/>
  <c r="J5795" i="4" a="1"/>
  <c r="J5795" i="4" s="1"/>
  <c r="F5783" i="7" s="1"/>
  <c r="G5783" i="7" s="1"/>
  <c r="J5755" i="4" a="1"/>
  <c r="J5755" i="4" s="1"/>
  <c r="F5743" i="7" s="1"/>
  <c r="G5743" i="7" s="1"/>
  <c r="J5723" i="4" a="1"/>
  <c r="J5723" i="4" s="1"/>
  <c r="F5711" i="7" s="1"/>
  <c r="G5711" i="7" s="1"/>
  <c r="J5683" i="4" a="1"/>
  <c r="J5683" i="4" s="1"/>
  <c r="F5671" i="7" s="1"/>
  <c r="G5671" i="7" s="1"/>
  <c r="J5635" i="4" a="1"/>
  <c r="J5635" i="4" s="1"/>
  <c r="F5623" i="7" s="1"/>
  <c r="G5623" i="7" s="1"/>
  <c r="J5587" i="4" a="1"/>
  <c r="J5587" i="4" s="1"/>
  <c r="F5575" i="7" s="1"/>
  <c r="G5575" i="7" s="1"/>
  <c r="J5547" i="4" a="1"/>
  <c r="J5547" i="4" s="1"/>
  <c r="F5535" i="7" s="1"/>
  <c r="G5535" i="7" s="1"/>
  <c r="J5499" i="4" a="1"/>
  <c r="J5499" i="4" s="1"/>
  <c r="F5487" i="7" s="1"/>
  <c r="G5487" i="7" s="1"/>
  <c r="J5467" i="4" a="1"/>
  <c r="J5467" i="4" s="1"/>
  <c r="F5455" i="7" s="1"/>
  <c r="G5455" i="7" s="1"/>
  <c r="J5435" i="4" a="1"/>
  <c r="J5435" i="4" s="1"/>
  <c r="F5423" i="7" s="1"/>
  <c r="G5423" i="7" s="1"/>
  <c r="J5411" i="4" a="1"/>
  <c r="J5411" i="4" s="1"/>
  <c r="F5399" i="7" s="1"/>
  <c r="G5399" i="7" s="1"/>
  <c r="J5379" i="4" a="1"/>
  <c r="J5379" i="4" s="1"/>
  <c r="F5367" i="7" s="1"/>
  <c r="G5367" i="7" s="1"/>
  <c r="J5363" i="4" a="1"/>
  <c r="J5363" i="4" s="1"/>
  <c r="F5351" i="7" s="1"/>
  <c r="G5351" i="7" s="1"/>
  <c r="J5347" i="4" a="1"/>
  <c r="J5347" i="4" s="1"/>
  <c r="F5335" i="7" s="1"/>
  <c r="G5335" i="7" s="1"/>
  <c r="J5323" i="4" a="1"/>
  <c r="J5323" i="4" s="1"/>
  <c r="F5311" i="7" s="1"/>
  <c r="G5311" i="7" s="1"/>
  <c r="J5283" i="4" a="1"/>
  <c r="J5283" i="4" s="1"/>
  <c r="F5271" i="7" s="1"/>
  <c r="G5271" i="7" s="1"/>
  <c r="J5275" i="4" a="1"/>
  <c r="J5275" i="4" s="1"/>
  <c r="F5263" i="7" s="1"/>
  <c r="G5263" i="7" s="1"/>
  <c r="J5259" i="4" a="1"/>
  <c r="J5259" i="4" s="1"/>
  <c r="F5247" i="7" s="1"/>
  <c r="G5247" i="7" s="1"/>
  <c r="J5243" i="4" a="1"/>
  <c r="J5243" i="4" s="1"/>
  <c r="F5231" i="7" s="1"/>
  <c r="G5231" i="7" s="1"/>
  <c r="J5227" i="4" a="1"/>
  <c r="J5227" i="4" s="1"/>
  <c r="F5215" i="7" s="1"/>
  <c r="G5215" i="7" s="1"/>
  <c r="J5211" i="4" a="1"/>
  <c r="J5211" i="4" s="1"/>
  <c r="F5199" i="7" s="1"/>
  <c r="G5199" i="7" s="1"/>
  <c r="J5187" i="4" a="1"/>
  <c r="J5187" i="4" s="1"/>
  <c r="F5175" i="7" s="1"/>
  <c r="G5175" i="7" s="1"/>
  <c r="J5171" i="4" a="1"/>
  <c r="J5171" i="4" s="1"/>
  <c r="F5159" i="7" s="1"/>
  <c r="G5159" i="7" s="1"/>
  <c r="J5155" i="4" a="1"/>
  <c r="J5155" i="4" s="1"/>
  <c r="F5143" i="7" s="1"/>
  <c r="G5143" i="7" s="1"/>
  <c r="J5139" i="4" a="1"/>
  <c r="J5139" i="4" s="1"/>
  <c r="F5127" i="7" s="1"/>
  <c r="G5127" i="7" s="1"/>
  <c r="J5123" i="4" a="1"/>
  <c r="J5123" i="4" s="1"/>
  <c r="F5111" i="7" s="1"/>
  <c r="G5111" i="7" s="1"/>
  <c r="J5107" i="4" a="1"/>
  <c r="J5107" i="4" s="1"/>
  <c r="F5095" i="7" s="1"/>
  <c r="G5095" i="7" s="1"/>
  <c r="J5099" i="4" a="1"/>
  <c r="J5099" i="4" s="1"/>
  <c r="F5087" i="7" s="1"/>
  <c r="G5087" i="7" s="1"/>
  <c r="J5083" i="4" a="1"/>
  <c r="J5083" i="4" s="1"/>
  <c r="F5071" i="7" s="1"/>
  <c r="G5071" i="7" s="1"/>
  <c r="J5059" i="4" a="1"/>
  <c r="J5059" i="4" s="1"/>
  <c r="F5047" i="7" s="1"/>
  <c r="G5047" i="7" s="1"/>
  <c r="J5043" i="4" a="1"/>
  <c r="J5043" i="4" s="1"/>
  <c r="F5031" i="7" s="1"/>
  <c r="G5031" i="7" s="1"/>
  <c r="J5027" i="4" a="1"/>
  <c r="J5027" i="4" s="1"/>
  <c r="F5015" i="7" s="1"/>
  <c r="G5015" i="7" s="1"/>
  <c r="J8773" i="4" a="1"/>
  <c r="J8773" i="4" s="1"/>
  <c r="F8761" i="7" s="1"/>
  <c r="G8761" i="7" s="1"/>
  <c r="J8765" i="4" a="1"/>
  <c r="J8765" i="4" s="1"/>
  <c r="F8753" i="7" s="1"/>
  <c r="G8753" i="7" s="1"/>
  <c r="J8757" i="4" a="1"/>
  <c r="J8757" i="4" s="1"/>
  <c r="F8745" i="7" s="1"/>
  <c r="G8745" i="7" s="1"/>
  <c r="J8749" i="4" a="1"/>
  <c r="J8749" i="4" s="1"/>
  <c r="F8737" i="7" s="1"/>
  <c r="G8737" i="7" s="1"/>
  <c r="J8741" i="4" a="1"/>
  <c r="J8741" i="4" s="1"/>
  <c r="F8729" i="7" s="1"/>
  <c r="G8729" i="7" s="1"/>
  <c r="J8733" i="4" a="1"/>
  <c r="J8733" i="4" s="1"/>
  <c r="F8721" i="7" s="1"/>
  <c r="G8721" i="7" s="1"/>
  <c r="J8725" i="4" a="1"/>
  <c r="J8725" i="4" s="1"/>
  <c r="F8713" i="7" s="1"/>
  <c r="G8713" i="7" s="1"/>
  <c r="J8717" i="4" a="1"/>
  <c r="J8717" i="4" s="1"/>
  <c r="F8705" i="7" s="1"/>
  <c r="G8705" i="7" s="1"/>
  <c r="J8709" i="4" a="1"/>
  <c r="J8709" i="4" s="1"/>
  <c r="F8697" i="7" s="1"/>
  <c r="G8697" i="7" s="1"/>
  <c r="J8701" i="4" a="1"/>
  <c r="J8701" i="4" s="1"/>
  <c r="F8689" i="7" s="1"/>
  <c r="G8689" i="7" s="1"/>
  <c r="J8693" i="4" a="1"/>
  <c r="J8693" i="4" s="1"/>
  <c r="F8681" i="7" s="1"/>
  <c r="G8681" i="7" s="1"/>
  <c r="J8685" i="4" a="1"/>
  <c r="J8685" i="4" s="1"/>
  <c r="F8673" i="7" s="1"/>
  <c r="G8673" i="7" s="1"/>
  <c r="J8677" i="4" a="1"/>
  <c r="J8677" i="4" s="1"/>
  <c r="F8665" i="7" s="1"/>
  <c r="G8665" i="7" s="1"/>
  <c r="J8669" i="4" a="1"/>
  <c r="J8669" i="4" s="1"/>
  <c r="F8657" i="7" s="1"/>
  <c r="G8657" i="7" s="1"/>
  <c r="J8661" i="4" a="1"/>
  <c r="J8661" i="4" s="1"/>
  <c r="F8649" i="7" s="1"/>
  <c r="G8649" i="7" s="1"/>
  <c r="J8653" i="4" a="1"/>
  <c r="J8653" i="4" s="1"/>
  <c r="F8641" i="7" s="1"/>
  <c r="G8641" i="7" s="1"/>
  <c r="J8645" i="4" a="1"/>
  <c r="J8645" i="4" s="1"/>
  <c r="F8633" i="7" s="1"/>
  <c r="G8633" i="7" s="1"/>
  <c r="J8637" i="4" a="1"/>
  <c r="J8637" i="4" s="1"/>
  <c r="F8625" i="7" s="1"/>
  <c r="G8625" i="7" s="1"/>
  <c r="J8629" i="4" a="1"/>
  <c r="J8629" i="4" s="1"/>
  <c r="F8617" i="7" s="1"/>
  <c r="G8617" i="7" s="1"/>
  <c r="J8621" i="4" a="1"/>
  <c r="J8621" i="4" s="1"/>
  <c r="F8609" i="7" s="1"/>
  <c r="G8609" i="7" s="1"/>
  <c r="J8613" i="4" a="1"/>
  <c r="J8613" i="4" s="1"/>
  <c r="F8601" i="7" s="1"/>
  <c r="G8601" i="7" s="1"/>
  <c r="J8605" i="4" a="1"/>
  <c r="J8605" i="4" s="1"/>
  <c r="F8593" i="7" s="1"/>
  <c r="G8593" i="7" s="1"/>
  <c r="J8597" i="4" a="1"/>
  <c r="J8597" i="4" s="1"/>
  <c r="F8585" i="7" s="1"/>
  <c r="G8585" i="7" s="1"/>
  <c r="J8589" i="4" a="1"/>
  <c r="J8589" i="4" s="1"/>
  <c r="F8577" i="7" s="1"/>
  <c r="G8577" i="7" s="1"/>
  <c r="J8581" i="4" a="1"/>
  <c r="J8581" i="4" s="1"/>
  <c r="F8569" i="7" s="1"/>
  <c r="G8569" i="7" s="1"/>
  <c r="J8573" i="4" a="1"/>
  <c r="J8573" i="4" s="1"/>
  <c r="F8561" i="7" s="1"/>
  <c r="G8561" i="7" s="1"/>
  <c r="J8565" i="4" a="1"/>
  <c r="J8565" i="4" s="1"/>
  <c r="F8553" i="7" s="1"/>
  <c r="G8553" i="7" s="1"/>
  <c r="J8557" i="4" a="1"/>
  <c r="J8557" i="4" s="1"/>
  <c r="F8545" i="7" s="1"/>
  <c r="G8545" i="7" s="1"/>
  <c r="J8549" i="4" a="1"/>
  <c r="J8549" i="4" s="1"/>
  <c r="F8537" i="7" s="1"/>
  <c r="G8537" i="7" s="1"/>
  <c r="J8541" i="4" a="1"/>
  <c r="J8541" i="4" s="1"/>
  <c r="F8529" i="7" s="1"/>
  <c r="G8529" i="7" s="1"/>
  <c r="J8533" i="4" a="1"/>
  <c r="J8533" i="4" s="1"/>
  <c r="F8521" i="7" s="1"/>
  <c r="G8521" i="7" s="1"/>
  <c r="H8521" i="7" s="1"/>
  <c r="J8525" i="4" a="1"/>
  <c r="J8525" i="4" s="1"/>
  <c r="F8513" i="7" s="1"/>
  <c r="G8513" i="7" s="1"/>
  <c r="J8517" i="4" a="1"/>
  <c r="J8517" i="4" s="1"/>
  <c r="F8505" i="7" s="1"/>
  <c r="G8505" i="7" s="1"/>
  <c r="J8509" i="4" a="1"/>
  <c r="J8509" i="4" s="1"/>
  <c r="F8497" i="7" s="1"/>
  <c r="G8497" i="7" s="1"/>
  <c r="J8501" i="4" a="1"/>
  <c r="J8501" i="4" s="1"/>
  <c r="F8489" i="7" s="1"/>
  <c r="G8489" i="7" s="1"/>
  <c r="J8493" i="4" a="1"/>
  <c r="J8493" i="4" s="1"/>
  <c r="F8481" i="7" s="1"/>
  <c r="G8481" i="7" s="1"/>
  <c r="J8485" i="4" a="1"/>
  <c r="J8485" i="4" s="1"/>
  <c r="F8473" i="7" s="1"/>
  <c r="G8473" i="7" s="1"/>
  <c r="J8477" i="4" a="1"/>
  <c r="J8477" i="4" s="1"/>
  <c r="F8465" i="7" s="1"/>
  <c r="G8465" i="7" s="1"/>
  <c r="J8469" i="4" a="1"/>
  <c r="J8469" i="4" s="1"/>
  <c r="F8457" i="7" s="1"/>
  <c r="G8457" i="7" s="1"/>
  <c r="J8461" i="4" a="1"/>
  <c r="J8461" i="4" s="1"/>
  <c r="F8449" i="7" s="1"/>
  <c r="G8449" i="7" s="1"/>
  <c r="J8453" i="4" a="1"/>
  <c r="J8453" i="4" s="1"/>
  <c r="F8441" i="7" s="1"/>
  <c r="G8441" i="7" s="1"/>
  <c r="J8445" i="4" a="1"/>
  <c r="J8445" i="4" s="1"/>
  <c r="F8433" i="7" s="1"/>
  <c r="G8433" i="7" s="1"/>
  <c r="J8437" i="4" a="1"/>
  <c r="J8437" i="4" s="1"/>
  <c r="F8425" i="7" s="1"/>
  <c r="G8425" i="7" s="1"/>
  <c r="J8429" i="4" a="1"/>
  <c r="J8429" i="4" s="1"/>
  <c r="F8417" i="7" s="1"/>
  <c r="G8417" i="7" s="1"/>
  <c r="J8421" i="4" a="1"/>
  <c r="J8421" i="4" s="1"/>
  <c r="F8409" i="7" s="1"/>
  <c r="G8409" i="7" s="1"/>
  <c r="J8413" i="4" a="1"/>
  <c r="J8413" i="4" s="1"/>
  <c r="F8401" i="7" s="1"/>
  <c r="G8401" i="7" s="1"/>
  <c r="J8405" i="4" a="1"/>
  <c r="J8405" i="4" s="1"/>
  <c r="F8393" i="7" s="1"/>
  <c r="G8393" i="7" s="1"/>
  <c r="J8397" i="4" a="1"/>
  <c r="J8397" i="4" s="1"/>
  <c r="F8385" i="7" s="1"/>
  <c r="G8385" i="7" s="1"/>
  <c r="J8389" i="4" a="1"/>
  <c r="J8389" i="4" s="1"/>
  <c r="F8377" i="7" s="1"/>
  <c r="G8377" i="7" s="1"/>
  <c r="J8381" i="4" a="1"/>
  <c r="J8381" i="4" s="1"/>
  <c r="F8369" i="7" s="1"/>
  <c r="G8369" i="7" s="1"/>
  <c r="J8373" i="4" a="1"/>
  <c r="J8373" i="4" s="1"/>
  <c r="F8361" i="7" s="1"/>
  <c r="G8361" i="7" s="1"/>
  <c r="J8365" i="4" a="1"/>
  <c r="J8365" i="4" s="1"/>
  <c r="F8353" i="7" s="1"/>
  <c r="G8353" i="7" s="1"/>
  <c r="J8357" i="4" a="1"/>
  <c r="J8357" i="4" s="1"/>
  <c r="F8345" i="7" s="1"/>
  <c r="G8345" i="7" s="1"/>
  <c r="J8349" i="4" a="1"/>
  <c r="J8349" i="4" s="1"/>
  <c r="F8337" i="7" s="1"/>
  <c r="G8337" i="7" s="1"/>
  <c r="J8341" i="4" a="1"/>
  <c r="J8341" i="4" s="1"/>
  <c r="F8329" i="7" s="1"/>
  <c r="G8329" i="7" s="1"/>
  <c r="H8329" i="7" s="1"/>
  <c r="J8333" i="4" a="1"/>
  <c r="J8333" i="4" s="1"/>
  <c r="F8321" i="7" s="1"/>
  <c r="G8321" i="7" s="1"/>
  <c r="J8325" i="4" a="1"/>
  <c r="J8325" i="4" s="1"/>
  <c r="F8313" i="7" s="1"/>
  <c r="G8313" i="7" s="1"/>
  <c r="J8317" i="4" a="1"/>
  <c r="J8317" i="4" s="1"/>
  <c r="F8305" i="7" s="1"/>
  <c r="G8305" i="7" s="1"/>
  <c r="J8309" i="4" a="1"/>
  <c r="J8309" i="4" s="1"/>
  <c r="F8297" i="7" s="1"/>
  <c r="G8297" i="7" s="1"/>
  <c r="J8301" i="4" a="1"/>
  <c r="J8301" i="4" s="1"/>
  <c r="F8289" i="7" s="1"/>
  <c r="G8289" i="7" s="1"/>
  <c r="J8293" i="4" a="1"/>
  <c r="J8293" i="4" s="1"/>
  <c r="F8281" i="7" s="1"/>
  <c r="G8281" i="7" s="1"/>
  <c r="J8285" i="4" a="1"/>
  <c r="J8285" i="4" s="1"/>
  <c r="F8273" i="7" s="1"/>
  <c r="G8273" i="7" s="1"/>
  <c r="J8277" i="4" a="1"/>
  <c r="J8277" i="4" s="1"/>
  <c r="F8265" i="7" s="1"/>
  <c r="G8265" i="7" s="1"/>
  <c r="H8265" i="7" s="1"/>
  <c r="J8269" i="4" a="1"/>
  <c r="J8269" i="4" s="1"/>
  <c r="F8257" i="7" s="1"/>
  <c r="G8257" i="7" s="1"/>
  <c r="J8261" i="4" a="1"/>
  <c r="J8261" i="4" s="1"/>
  <c r="F8249" i="7" s="1"/>
  <c r="G8249" i="7" s="1"/>
  <c r="J8253" i="4" a="1"/>
  <c r="J8253" i="4" s="1"/>
  <c r="F8241" i="7" s="1"/>
  <c r="G8241" i="7" s="1"/>
  <c r="J8245" i="4" a="1"/>
  <c r="J8245" i="4" s="1"/>
  <c r="F8233" i="7" s="1"/>
  <c r="G8233" i="7" s="1"/>
  <c r="J8237" i="4" a="1"/>
  <c r="J8237" i="4" s="1"/>
  <c r="F8225" i="7" s="1"/>
  <c r="G8225" i="7" s="1"/>
  <c r="J8229" i="4" a="1"/>
  <c r="J8229" i="4" s="1"/>
  <c r="F8217" i="7" s="1"/>
  <c r="G8217" i="7" s="1"/>
  <c r="J8221" i="4" a="1"/>
  <c r="J8221" i="4" s="1"/>
  <c r="F8209" i="7" s="1"/>
  <c r="G8209" i="7" s="1"/>
  <c r="J8213" i="4" a="1"/>
  <c r="J8213" i="4" s="1"/>
  <c r="F8201" i="7" s="1"/>
  <c r="G8201" i="7" s="1"/>
  <c r="J8205" i="4" a="1"/>
  <c r="J8205" i="4" s="1"/>
  <c r="F8193" i="7" s="1"/>
  <c r="G8193" i="7" s="1"/>
  <c r="J8197" i="4" a="1"/>
  <c r="J8197" i="4" s="1"/>
  <c r="F8185" i="7" s="1"/>
  <c r="G8185" i="7" s="1"/>
  <c r="J8189" i="4" a="1"/>
  <c r="J8189" i="4" s="1"/>
  <c r="F8177" i="7" s="1"/>
  <c r="G8177" i="7" s="1"/>
  <c r="J8181" i="4" a="1"/>
  <c r="J8181" i="4" s="1"/>
  <c r="F8169" i="7" s="1"/>
  <c r="G8169" i="7" s="1"/>
  <c r="J8173" i="4" a="1"/>
  <c r="J8173" i="4" s="1"/>
  <c r="F8161" i="7" s="1"/>
  <c r="G8161" i="7" s="1"/>
  <c r="J8165" i="4" a="1"/>
  <c r="J8165" i="4" s="1"/>
  <c r="F8153" i="7" s="1"/>
  <c r="G8153" i="7" s="1"/>
  <c r="J8157" i="4" a="1"/>
  <c r="J8157" i="4" s="1"/>
  <c r="F8145" i="7" s="1"/>
  <c r="G8145" i="7" s="1"/>
  <c r="J8149" i="4" a="1"/>
  <c r="J8149" i="4" s="1"/>
  <c r="F8137" i="7" s="1"/>
  <c r="G8137" i="7" s="1"/>
  <c r="J8141" i="4" a="1"/>
  <c r="J8141" i="4" s="1"/>
  <c r="F8129" i="7" s="1"/>
  <c r="G8129" i="7" s="1"/>
  <c r="J8133" i="4" a="1"/>
  <c r="J8133" i="4" s="1"/>
  <c r="F8121" i="7" s="1"/>
  <c r="G8121" i="7" s="1"/>
  <c r="J8125" i="4" a="1"/>
  <c r="J8125" i="4" s="1"/>
  <c r="F8113" i="7" s="1"/>
  <c r="G8113" i="7" s="1"/>
  <c r="J8117" i="4" a="1"/>
  <c r="J8117" i="4" s="1"/>
  <c r="F8105" i="7" s="1"/>
  <c r="G8105" i="7" s="1"/>
  <c r="J8109" i="4" a="1"/>
  <c r="J8109" i="4" s="1"/>
  <c r="F8097" i="7" s="1"/>
  <c r="G8097" i="7" s="1"/>
  <c r="J8101" i="4" a="1"/>
  <c r="J8101" i="4" s="1"/>
  <c r="F8089" i="7" s="1"/>
  <c r="G8089" i="7" s="1"/>
  <c r="J8093" i="4" a="1"/>
  <c r="J8093" i="4" s="1"/>
  <c r="F8081" i="7" s="1"/>
  <c r="G8081" i="7" s="1"/>
  <c r="J4116" i="4" a="1"/>
  <c r="J4116" i="4" s="1"/>
  <c r="F4104" i="7" s="1"/>
  <c r="G4104" i="7" s="1"/>
  <c r="I4104" i="7" s="1"/>
  <c r="J4987" i="4" a="1"/>
  <c r="J4987" i="4" s="1"/>
  <c r="F4975" i="7" s="1"/>
  <c r="G4975" i="7" s="1"/>
  <c r="J8780" i="4" a="1"/>
  <c r="J8780" i="4" s="1"/>
  <c r="F8768" i="7" s="1"/>
  <c r="G8768" i="7" s="1"/>
  <c r="J8716" i="4" a="1"/>
  <c r="J8716" i="4" s="1"/>
  <c r="F8704" i="7" s="1"/>
  <c r="G8704" i="7" s="1"/>
  <c r="J8644" i="4" a="1"/>
  <c r="J8644" i="4" s="1"/>
  <c r="F8632" i="7" s="1"/>
  <c r="G8632" i="7" s="1"/>
  <c r="J8588" i="4" a="1"/>
  <c r="J8588" i="4" s="1"/>
  <c r="F8576" i="7" s="1"/>
  <c r="G8576" i="7" s="1"/>
  <c r="J8524" i="4" a="1"/>
  <c r="J8524" i="4" s="1"/>
  <c r="F8512" i="7" s="1"/>
  <c r="G8512" i="7" s="1"/>
  <c r="J8460" i="4" a="1"/>
  <c r="J8460" i="4" s="1"/>
  <c r="F8448" i="7" s="1"/>
  <c r="G8448" i="7" s="1"/>
  <c r="J8396" i="4" a="1"/>
  <c r="J8396" i="4" s="1"/>
  <c r="F8384" i="7" s="1"/>
  <c r="G8384" i="7" s="1"/>
  <c r="J8324" i="4" a="1"/>
  <c r="J8324" i="4" s="1"/>
  <c r="F8312" i="7" s="1"/>
  <c r="G8312" i="7" s="1"/>
  <c r="J8252" i="4" a="1"/>
  <c r="J8252" i="4" s="1"/>
  <c r="F8240" i="7" s="1"/>
  <c r="G8240" i="7" s="1"/>
  <c r="J8180" i="4" a="1"/>
  <c r="J8180" i="4" s="1"/>
  <c r="F8168" i="7" s="1"/>
  <c r="G8168" i="7" s="1"/>
  <c r="J8116" i="4" a="1"/>
  <c r="J8116" i="4" s="1"/>
  <c r="F8104" i="7" s="1"/>
  <c r="G8104" i="7" s="1"/>
  <c r="J8052" i="4" a="1"/>
  <c r="J8052" i="4" s="1"/>
  <c r="F8040" i="7" s="1"/>
  <c r="G8040" i="7" s="1"/>
  <c r="J7996" i="4" a="1"/>
  <c r="J7996" i="4" s="1"/>
  <c r="F7984" i="7" s="1"/>
  <c r="G7984" i="7" s="1"/>
  <c r="J7916" i="4" a="1"/>
  <c r="J7916" i="4" s="1"/>
  <c r="F7904" i="7" s="1"/>
  <c r="G7904" i="7" s="1"/>
  <c r="J7852" i="4" a="1"/>
  <c r="J7852" i="4" s="1"/>
  <c r="F7840" i="7" s="1"/>
  <c r="G7840" i="7" s="1"/>
  <c r="J7796" i="4" a="1"/>
  <c r="J7796" i="4" s="1"/>
  <c r="F7784" i="7" s="1"/>
  <c r="G7784" i="7" s="1"/>
  <c r="J7724" i="4" a="1"/>
  <c r="J7724" i="4" s="1"/>
  <c r="F7712" i="7" s="1"/>
  <c r="G7712" i="7" s="1"/>
  <c r="J7644" i="4" a="1"/>
  <c r="J7644" i="4" s="1"/>
  <c r="F7632" i="7" s="1"/>
  <c r="G7632" i="7" s="1"/>
  <c r="J7572" i="4" a="1"/>
  <c r="J7572" i="4" s="1"/>
  <c r="F7560" i="7" s="1"/>
  <c r="G7560" i="7" s="1"/>
  <c r="J7516" i="4" a="1"/>
  <c r="J7516" i="4" s="1"/>
  <c r="F7504" i="7" s="1"/>
  <c r="G7504" i="7" s="1"/>
  <c r="J7452" i="4" a="1"/>
  <c r="J7452" i="4" s="1"/>
  <c r="F7440" i="7" s="1"/>
  <c r="G7440" i="7" s="1"/>
  <c r="J7388" i="4" a="1"/>
  <c r="J7388" i="4" s="1"/>
  <c r="F7376" i="7" s="1"/>
  <c r="G7376" i="7" s="1"/>
  <c r="J7324" i="4" a="1"/>
  <c r="J7324" i="4" s="1"/>
  <c r="F7312" i="7" s="1"/>
  <c r="G7312" i="7" s="1"/>
  <c r="J7252" i="4" a="1"/>
  <c r="J7252" i="4" s="1"/>
  <c r="F7240" i="7" s="1"/>
  <c r="G7240" i="7" s="1"/>
  <c r="J7188" i="4" a="1"/>
  <c r="J7188" i="4" s="1"/>
  <c r="F7176" i="7" s="1"/>
  <c r="G7176" i="7" s="1"/>
  <c r="J7108" i="4" a="1"/>
  <c r="J7108" i="4" s="1"/>
  <c r="F7096" i="7" s="1"/>
  <c r="G7096" i="7" s="1"/>
  <c r="J7044" i="4" a="1"/>
  <c r="J7044" i="4" s="1"/>
  <c r="F7032" i="7" s="1"/>
  <c r="G7032" i="7" s="1"/>
  <c r="J6996" i="4" a="1"/>
  <c r="J6996" i="4" s="1"/>
  <c r="F6984" i="7" s="1"/>
  <c r="G6984" i="7" s="1"/>
  <c r="J6924" i="4" a="1"/>
  <c r="J6924" i="4" s="1"/>
  <c r="F6912" i="7" s="1"/>
  <c r="G6912" i="7" s="1"/>
  <c r="J6852" i="4" a="1"/>
  <c r="J6852" i="4" s="1"/>
  <c r="F6840" i="7" s="1"/>
  <c r="G6840" i="7" s="1"/>
  <c r="J6788" i="4" a="1"/>
  <c r="J6788" i="4" s="1"/>
  <c r="F6776" i="7" s="1"/>
  <c r="G6776" i="7" s="1"/>
  <c r="J6716" i="4" a="1"/>
  <c r="J6716" i="4" s="1"/>
  <c r="F6704" i="7" s="1"/>
  <c r="G6704" i="7" s="1"/>
  <c r="J6660" i="4" a="1"/>
  <c r="J6660" i="4" s="1"/>
  <c r="F6648" i="7" s="1"/>
  <c r="G6648" i="7" s="1"/>
  <c r="J6596" i="4" a="1"/>
  <c r="J6596" i="4" s="1"/>
  <c r="F6584" i="7" s="1"/>
  <c r="G6584" i="7" s="1"/>
  <c r="J6532" i="4" a="1"/>
  <c r="J6532" i="4" s="1"/>
  <c r="F6520" i="7" s="1"/>
  <c r="G6520" i="7" s="1"/>
  <c r="J6460" i="4" a="1"/>
  <c r="J6460" i="4" s="1"/>
  <c r="F6448" i="7" s="1"/>
  <c r="G6448" i="7" s="1"/>
  <c r="J6396" i="4" a="1"/>
  <c r="J6396" i="4" s="1"/>
  <c r="F6384" i="7" s="1"/>
  <c r="G6384" i="7" s="1"/>
  <c r="J6316" i="4" a="1"/>
  <c r="J6316" i="4" s="1"/>
  <c r="F6304" i="7" s="1"/>
  <c r="G6304" i="7" s="1"/>
  <c r="J6252" i="4" a="1"/>
  <c r="J6252" i="4" s="1"/>
  <c r="F6240" i="7" s="1"/>
  <c r="G6240" i="7" s="1"/>
  <c r="J6180" i="4" a="1"/>
  <c r="J6180" i="4" s="1"/>
  <c r="F6168" i="7" s="1"/>
  <c r="G6168" i="7" s="1"/>
  <c r="J6108" i="4" a="1"/>
  <c r="J6108" i="4" s="1"/>
  <c r="F6096" i="7" s="1"/>
  <c r="G6096" i="7" s="1"/>
  <c r="J6036" i="4" a="1"/>
  <c r="J6036" i="4" s="1"/>
  <c r="F6024" i="7" s="1"/>
  <c r="G6024" i="7" s="1"/>
  <c r="J5972" i="4" a="1"/>
  <c r="J5972" i="4" s="1"/>
  <c r="F5960" i="7" s="1"/>
  <c r="G5960" i="7" s="1"/>
  <c r="J5908" i="4" a="1"/>
  <c r="J5908" i="4" s="1"/>
  <c r="F5896" i="7" s="1"/>
  <c r="G5896" i="7" s="1"/>
  <c r="J5852" i="4" a="1"/>
  <c r="J5852" i="4" s="1"/>
  <c r="F5840" i="7" s="1"/>
  <c r="G5840" i="7" s="1"/>
  <c r="J5780" i="4" a="1"/>
  <c r="J5780" i="4" s="1"/>
  <c r="F5768" i="7" s="1"/>
  <c r="G5768" i="7" s="1"/>
  <c r="J5708" i="4" a="1"/>
  <c r="J5708" i="4" s="1"/>
  <c r="F5696" i="7" s="1"/>
  <c r="G5696" i="7" s="1"/>
  <c r="J5652" i="4" a="1"/>
  <c r="J5652" i="4" s="1"/>
  <c r="F5640" i="7" s="1"/>
  <c r="G5640" i="7" s="1"/>
  <c r="J5588" i="4" a="1"/>
  <c r="J5588" i="4" s="1"/>
  <c r="F5576" i="7" s="1"/>
  <c r="G5576" i="7" s="1"/>
  <c r="J5524" i="4" a="1"/>
  <c r="J5524" i="4" s="1"/>
  <c r="F5512" i="7" s="1"/>
  <c r="G5512" i="7" s="1"/>
  <c r="J5452" i="4" a="1"/>
  <c r="J5452" i="4" s="1"/>
  <c r="F5440" i="7" s="1"/>
  <c r="G5440" i="7" s="1"/>
  <c r="J5388" i="4" a="1"/>
  <c r="J5388" i="4" s="1"/>
  <c r="F5376" i="7" s="1"/>
  <c r="G5376" i="7" s="1"/>
  <c r="J5332" i="4" a="1"/>
  <c r="J5332" i="4" s="1"/>
  <c r="F5320" i="7" s="1"/>
  <c r="G5320" i="7" s="1"/>
  <c r="J5268" i="4" a="1"/>
  <c r="J5268" i="4" s="1"/>
  <c r="F5256" i="7" s="1"/>
  <c r="G5256" i="7" s="1"/>
  <c r="J5188" i="4" a="1"/>
  <c r="J5188" i="4" s="1"/>
  <c r="F5176" i="7" s="1"/>
  <c r="G5176" i="7" s="1"/>
  <c r="J5108" i="4" a="1"/>
  <c r="J5108" i="4" s="1"/>
  <c r="F5096" i="7" s="1"/>
  <c r="G5096" i="7" s="1"/>
  <c r="J5004" i="4" a="1"/>
  <c r="J5004" i="4" s="1"/>
  <c r="F4992" i="7" s="1"/>
  <c r="G4992" i="7" s="1"/>
  <c r="J4892" i="4" a="1"/>
  <c r="J4892" i="4" s="1"/>
  <c r="F4880" i="7" s="1"/>
  <c r="G4880" i="7" s="1"/>
  <c r="J4756" i="4" a="1"/>
  <c r="J4756" i="4" s="1"/>
  <c r="F4744" i="7" s="1"/>
  <c r="G4744" i="7" s="1"/>
  <c r="J4564" i="4" a="1"/>
  <c r="J4564" i="4" s="1"/>
  <c r="F4552" i="7" s="1"/>
  <c r="G4552" i="7" s="1"/>
  <c r="J4164" i="4" a="1"/>
  <c r="J4164" i="4" s="1"/>
  <c r="F4152" i="7" s="1"/>
  <c r="G4152" i="7" s="1"/>
  <c r="J8739" i="4" a="1"/>
  <c r="J8739" i="4" s="1"/>
  <c r="F8727" i="7" s="1"/>
  <c r="G8727" i="7" s="1"/>
  <c r="J8659" i="4" a="1"/>
  <c r="J8659" i="4" s="1"/>
  <c r="F8647" i="7" s="1"/>
  <c r="G8647" i="7" s="1"/>
  <c r="J8563" i="4" a="1"/>
  <c r="J8563" i="4" s="1"/>
  <c r="F8551" i="7" s="1"/>
  <c r="G8551" i="7" s="1"/>
  <c r="J8467" i="4" a="1"/>
  <c r="J8467" i="4" s="1"/>
  <c r="F8455" i="7" s="1"/>
  <c r="G8455" i="7" s="1"/>
  <c r="J8347" i="4" a="1"/>
  <c r="J8347" i="4" s="1"/>
  <c r="F8335" i="7" s="1"/>
  <c r="G8335" i="7" s="1"/>
  <c r="J8275" i="4" a="1"/>
  <c r="J8275" i="4" s="1"/>
  <c r="F8263" i="7" s="1"/>
  <c r="G8263" i="7" s="1"/>
  <c r="J8187" i="4" a="1"/>
  <c r="J8187" i="4" s="1"/>
  <c r="F8175" i="7" s="1"/>
  <c r="G8175" i="7" s="1"/>
  <c r="J8091" i="4" a="1"/>
  <c r="J8091" i="4" s="1"/>
  <c r="F8079" i="7" s="1"/>
  <c r="G8079" i="7" s="1"/>
  <c r="J8011" i="4" a="1"/>
  <c r="J8011" i="4" s="1"/>
  <c r="F7999" i="7" s="1"/>
  <c r="G7999" i="7" s="1"/>
  <c r="J7915" i="4" a="1"/>
  <c r="J7915" i="4" s="1"/>
  <c r="F7903" i="7" s="1"/>
  <c r="G7903" i="7" s="1"/>
  <c r="J7843" i="4" a="1"/>
  <c r="J7843" i="4" s="1"/>
  <c r="F7831" i="7" s="1"/>
  <c r="G7831" i="7" s="1"/>
  <c r="J7795" i="4" a="1"/>
  <c r="J7795" i="4" s="1"/>
  <c r="F7783" i="7" s="1"/>
  <c r="G7783" i="7" s="1"/>
  <c r="J7739" i="4" a="1"/>
  <c r="J7739" i="4" s="1"/>
  <c r="F7727" i="7" s="1"/>
  <c r="G7727" i="7" s="1"/>
  <c r="J7675" i="4" a="1"/>
  <c r="J7675" i="4" s="1"/>
  <c r="F7663" i="7" s="1"/>
  <c r="G7663" i="7" s="1"/>
  <c r="J7603" i="4" a="1"/>
  <c r="J7603" i="4" s="1"/>
  <c r="F7591" i="7" s="1"/>
  <c r="G7591" i="7" s="1"/>
  <c r="J7547" i="4" a="1"/>
  <c r="J7547" i="4" s="1"/>
  <c r="F7535" i="7" s="1"/>
  <c r="G7535" i="7" s="1"/>
  <c r="J7499" i="4" a="1"/>
  <c r="J7499" i="4" s="1"/>
  <c r="F7487" i="7" s="1"/>
  <c r="G7487" i="7" s="1"/>
  <c r="J7443" i="4" a="1"/>
  <c r="J7443" i="4" s="1"/>
  <c r="F7431" i="7" s="1"/>
  <c r="G7431" i="7" s="1"/>
  <c r="J7371" i="4" a="1"/>
  <c r="J7371" i="4" s="1"/>
  <c r="F7359" i="7" s="1"/>
  <c r="G7359" i="7" s="1"/>
  <c r="J7283" i="4" a="1"/>
  <c r="J7283" i="4" s="1"/>
  <c r="F7271" i="7" s="1"/>
  <c r="G7271" i="7" s="1"/>
  <c r="J7219" i="4" a="1"/>
  <c r="J7219" i="4" s="1"/>
  <c r="F7207" i="7" s="1"/>
  <c r="G7207" i="7" s="1"/>
  <c r="J7163" i="4" a="1"/>
  <c r="J7163" i="4" s="1"/>
  <c r="F7151" i="7" s="1"/>
  <c r="G7151" i="7" s="1"/>
  <c r="J7091" i="4" a="1"/>
  <c r="J7091" i="4" s="1"/>
  <c r="F7079" i="7" s="1"/>
  <c r="G7079" i="7" s="1"/>
  <c r="J7043" i="4" a="1"/>
  <c r="J7043" i="4" s="1"/>
  <c r="F7031" i="7" s="1"/>
  <c r="G7031" i="7" s="1"/>
  <c r="J6987" i="4" a="1"/>
  <c r="J6987" i="4" s="1"/>
  <c r="F6975" i="7" s="1"/>
  <c r="G6975" i="7" s="1"/>
  <c r="J6915" i="4" a="1"/>
  <c r="J6915" i="4" s="1"/>
  <c r="F6903" i="7" s="1"/>
  <c r="G6903" i="7" s="1"/>
  <c r="J6843" i="4" a="1"/>
  <c r="J6843" i="4" s="1"/>
  <c r="F6831" i="7" s="1"/>
  <c r="G6831" i="7" s="1"/>
  <c r="J6795" i="4" a="1"/>
  <c r="J6795" i="4" s="1"/>
  <c r="F6783" i="7" s="1"/>
  <c r="G6783" i="7" s="1"/>
  <c r="J6771" i="4" a="1"/>
  <c r="J6771" i="4" s="1"/>
  <c r="F6759" i="7" s="1"/>
  <c r="G6759" i="7" s="1"/>
  <c r="J6707" i="4" a="1"/>
  <c r="J6707" i="4" s="1"/>
  <c r="F6695" i="7" s="1"/>
  <c r="G6695" i="7" s="1"/>
  <c r="J6627" i="4" a="1"/>
  <c r="J6627" i="4" s="1"/>
  <c r="F6615" i="7" s="1"/>
  <c r="G6615" i="7" s="1"/>
  <c r="J6563" i="4" a="1"/>
  <c r="J6563" i="4" s="1"/>
  <c r="F6551" i="7" s="1"/>
  <c r="G6551" i="7" s="1"/>
  <c r="J6491" i="4" a="1"/>
  <c r="J6491" i="4" s="1"/>
  <c r="F6479" i="7" s="1"/>
  <c r="G6479" i="7" s="1"/>
  <c r="J6419" i="4" a="1"/>
  <c r="J6419" i="4" s="1"/>
  <c r="F6407" i="7" s="1"/>
  <c r="G6407" i="7" s="1"/>
  <c r="J6363" i="4" a="1"/>
  <c r="J6363" i="4" s="1"/>
  <c r="F6351" i="7" s="1"/>
  <c r="G6351" i="7" s="1"/>
  <c r="J6291" i="4" a="1"/>
  <c r="J6291" i="4" s="1"/>
  <c r="F6279" i="7" s="1"/>
  <c r="G6279" i="7" s="1"/>
  <c r="J6235" i="4" a="1"/>
  <c r="J6235" i="4" s="1"/>
  <c r="F6223" i="7" s="1"/>
  <c r="G6223" i="7" s="1"/>
  <c r="J6163" i="4" a="1"/>
  <c r="J6163" i="4" s="1"/>
  <c r="F6151" i="7" s="1"/>
  <c r="G6151" i="7" s="1"/>
  <c r="J6091" i="4" a="1"/>
  <c r="J6091" i="4" s="1"/>
  <c r="F6079" i="7" s="1"/>
  <c r="G6079" i="7" s="1"/>
  <c r="J6011" i="4" a="1"/>
  <c r="J6011" i="4" s="1"/>
  <c r="F5999" i="7" s="1"/>
  <c r="G5999" i="7" s="1"/>
  <c r="J5947" i="4" a="1"/>
  <c r="J5947" i="4" s="1"/>
  <c r="F5935" i="7" s="1"/>
  <c r="G5935" i="7" s="1"/>
  <c r="J5883" i="4" a="1"/>
  <c r="J5883" i="4" s="1"/>
  <c r="F5871" i="7" s="1"/>
  <c r="G5871" i="7" s="1"/>
  <c r="J5819" i="4" a="1"/>
  <c r="J5819" i="4" s="1"/>
  <c r="F5807" i="7" s="1"/>
  <c r="G5807" i="7" s="1"/>
  <c r="J5763" i="4" a="1"/>
  <c r="J5763" i="4" s="1"/>
  <c r="F5751" i="7" s="1"/>
  <c r="G5751" i="7" s="1"/>
  <c r="J5699" i="4" a="1"/>
  <c r="J5699" i="4" s="1"/>
  <c r="F5687" i="7" s="1"/>
  <c r="G5687" i="7" s="1"/>
  <c r="J5627" i="4" a="1"/>
  <c r="J5627" i="4" s="1"/>
  <c r="F5615" i="7" s="1"/>
  <c r="G5615" i="7" s="1"/>
  <c r="J5571" i="4" a="1"/>
  <c r="J5571" i="4" s="1"/>
  <c r="F5559" i="7" s="1"/>
  <c r="G5559" i="7" s="1"/>
  <c r="J5507" i="4" a="1"/>
  <c r="J5507" i="4" s="1"/>
  <c r="F5495" i="7" s="1"/>
  <c r="G5495" i="7" s="1"/>
  <c r="J5427" i="4" a="1"/>
  <c r="J5427" i="4" s="1"/>
  <c r="F5415" i="7" s="1"/>
  <c r="G5415" i="7" s="1"/>
  <c r="J5339" i="4" a="1"/>
  <c r="J5339" i="4" s="1"/>
  <c r="F5327" i="7" s="1"/>
  <c r="G5327" i="7" s="1"/>
  <c r="J4995" i="4" a="1"/>
  <c r="J4995" i="4" s="1"/>
  <c r="F4983" i="7" s="1"/>
  <c r="G4983" i="7" s="1"/>
  <c r="J8778" i="4" a="1"/>
  <c r="J8778" i="4" s="1"/>
  <c r="F8766" i="7" s="1"/>
  <c r="G8766" i="7" s="1"/>
  <c r="J8770" i="4" a="1"/>
  <c r="J8770" i="4" s="1"/>
  <c r="F8758" i="7" s="1"/>
  <c r="G8758" i="7" s="1"/>
  <c r="J8762" i="4" a="1"/>
  <c r="J8762" i="4" s="1"/>
  <c r="F8750" i="7" s="1"/>
  <c r="G8750" i="7" s="1"/>
  <c r="J8754" i="4" a="1"/>
  <c r="J8754" i="4" s="1"/>
  <c r="F8742" i="7" s="1"/>
  <c r="G8742" i="7" s="1"/>
  <c r="J8746" i="4" a="1"/>
  <c r="J8746" i="4" s="1"/>
  <c r="F8734" i="7" s="1"/>
  <c r="G8734" i="7" s="1"/>
  <c r="J8738" i="4" a="1"/>
  <c r="J8738" i="4" s="1"/>
  <c r="F8726" i="7" s="1"/>
  <c r="G8726" i="7" s="1"/>
  <c r="J8730" i="4" a="1"/>
  <c r="J8730" i="4" s="1"/>
  <c r="F8718" i="7" s="1"/>
  <c r="G8718" i="7" s="1"/>
  <c r="I8718" i="7" s="1"/>
  <c r="J8722" i="4" a="1"/>
  <c r="J8722" i="4" s="1"/>
  <c r="F8710" i="7" s="1"/>
  <c r="G8710" i="7" s="1"/>
  <c r="J8714" i="4" a="1"/>
  <c r="J8714" i="4" s="1"/>
  <c r="F8702" i="7" s="1"/>
  <c r="G8702" i="7" s="1"/>
  <c r="J8706" i="4" a="1"/>
  <c r="J8706" i="4" s="1"/>
  <c r="F8694" i="7" s="1"/>
  <c r="G8694" i="7" s="1"/>
  <c r="J8698" i="4" a="1"/>
  <c r="J8698" i="4" s="1"/>
  <c r="F8686" i="7" s="1"/>
  <c r="G8686" i="7" s="1"/>
  <c r="J8690" i="4" a="1"/>
  <c r="J8690" i="4" s="1"/>
  <c r="F8678" i="7" s="1"/>
  <c r="G8678" i="7" s="1"/>
  <c r="J8682" i="4" a="1"/>
  <c r="J8682" i="4" s="1"/>
  <c r="F8670" i="7" s="1"/>
  <c r="G8670" i="7" s="1"/>
  <c r="J8674" i="4" a="1"/>
  <c r="J8674" i="4" s="1"/>
  <c r="F8662" i="7" s="1"/>
  <c r="G8662" i="7" s="1"/>
  <c r="J8666" i="4" a="1"/>
  <c r="J8666" i="4" s="1"/>
  <c r="F8654" i="7" s="1"/>
  <c r="G8654" i="7" s="1"/>
  <c r="J8658" i="4" a="1"/>
  <c r="J8658" i="4" s="1"/>
  <c r="F8646" i="7" s="1"/>
  <c r="G8646" i="7" s="1"/>
  <c r="J8650" i="4" a="1"/>
  <c r="J8650" i="4" s="1"/>
  <c r="F8638" i="7" s="1"/>
  <c r="G8638" i="7" s="1"/>
  <c r="J8642" i="4" a="1"/>
  <c r="J8642" i="4" s="1"/>
  <c r="F8630" i="7" s="1"/>
  <c r="G8630" i="7" s="1"/>
  <c r="J8634" i="4" a="1"/>
  <c r="J8634" i="4" s="1"/>
  <c r="F8622" i="7" s="1"/>
  <c r="G8622" i="7" s="1"/>
  <c r="J8626" i="4" a="1"/>
  <c r="J8626" i="4" s="1"/>
  <c r="F8614" i="7" s="1"/>
  <c r="G8614" i="7" s="1"/>
  <c r="J8618" i="4" a="1"/>
  <c r="J8618" i="4" s="1"/>
  <c r="F8606" i="7" s="1"/>
  <c r="G8606" i="7" s="1"/>
  <c r="J8610" i="4" a="1"/>
  <c r="J8610" i="4" s="1"/>
  <c r="F8598" i="7" s="1"/>
  <c r="G8598" i="7" s="1"/>
  <c r="J8602" i="4" a="1"/>
  <c r="J8602" i="4" s="1"/>
  <c r="F8590" i="7" s="1"/>
  <c r="G8590" i="7" s="1"/>
  <c r="I8590" i="7" s="1"/>
  <c r="J8594" i="4" a="1"/>
  <c r="J8594" i="4" s="1"/>
  <c r="F8582" i="7" s="1"/>
  <c r="G8582" i="7" s="1"/>
  <c r="J8586" i="4" a="1"/>
  <c r="J8586" i="4" s="1"/>
  <c r="F8574" i="7" s="1"/>
  <c r="G8574" i="7" s="1"/>
  <c r="J8578" i="4" a="1"/>
  <c r="J8578" i="4" s="1"/>
  <c r="F8566" i="7" s="1"/>
  <c r="G8566" i="7" s="1"/>
  <c r="J8570" i="4" a="1"/>
  <c r="J8570" i="4" s="1"/>
  <c r="F8558" i="7" s="1"/>
  <c r="G8558" i="7" s="1"/>
  <c r="J8562" i="4" a="1"/>
  <c r="J8562" i="4" s="1"/>
  <c r="F8550" i="7" s="1"/>
  <c r="G8550" i="7" s="1"/>
  <c r="J8554" i="4" a="1"/>
  <c r="J8554" i="4" s="1"/>
  <c r="F8542" i="7" s="1"/>
  <c r="G8542" i="7" s="1"/>
  <c r="J8546" i="4" a="1"/>
  <c r="J8546" i="4" s="1"/>
  <c r="F8534" i="7" s="1"/>
  <c r="G8534" i="7" s="1"/>
  <c r="J8538" i="4" a="1"/>
  <c r="J8538" i="4" s="1"/>
  <c r="F8526" i="7" s="1"/>
  <c r="G8526" i="7" s="1"/>
  <c r="I8526" i="7" s="1"/>
  <c r="J8530" i="4" a="1"/>
  <c r="J8530" i="4" s="1"/>
  <c r="F8518" i="7" s="1"/>
  <c r="G8518" i="7" s="1"/>
  <c r="J8522" i="4" a="1"/>
  <c r="J8522" i="4" s="1"/>
  <c r="F8510" i="7" s="1"/>
  <c r="G8510" i="7" s="1"/>
  <c r="J8514" i="4" a="1"/>
  <c r="J8514" i="4" s="1"/>
  <c r="F8502" i="7" s="1"/>
  <c r="G8502" i="7" s="1"/>
  <c r="J8506" i="4" a="1"/>
  <c r="J8506" i="4" s="1"/>
  <c r="F8494" i="7" s="1"/>
  <c r="G8494" i="7" s="1"/>
  <c r="J8498" i="4" a="1"/>
  <c r="J8498" i="4" s="1"/>
  <c r="F8486" i="7" s="1"/>
  <c r="G8486" i="7" s="1"/>
  <c r="J8490" i="4" a="1"/>
  <c r="J8490" i="4" s="1"/>
  <c r="F8478" i="7" s="1"/>
  <c r="G8478" i="7" s="1"/>
  <c r="J8482" i="4" a="1"/>
  <c r="J8482" i="4" s="1"/>
  <c r="F8470" i="7" s="1"/>
  <c r="G8470" i="7" s="1"/>
  <c r="J8474" i="4" a="1"/>
  <c r="J8474" i="4" s="1"/>
  <c r="F8462" i="7" s="1"/>
  <c r="G8462" i="7" s="1"/>
  <c r="I8462" i="7" s="1"/>
  <c r="J8466" i="4" a="1"/>
  <c r="J8466" i="4" s="1"/>
  <c r="F8454" i="7" s="1"/>
  <c r="G8454" i="7" s="1"/>
  <c r="J8458" i="4" a="1"/>
  <c r="J8458" i="4" s="1"/>
  <c r="F8446" i="7" s="1"/>
  <c r="G8446" i="7" s="1"/>
  <c r="J8450" i="4" a="1"/>
  <c r="J8450" i="4" s="1"/>
  <c r="F8438" i="7" s="1"/>
  <c r="G8438" i="7" s="1"/>
  <c r="J8442" i="4" a="1"/>
  <c r="J8442" i="4" s="1"/>
  <c r="F8430" i="7" s="1"/>
  <c r="G8430" i="7" s="1"/>
  <c r="J8434" i="4" a="1"/>
  <c r="J8434" i="4" s="1"/>
  <c r="F8422" i="7" s="1"/>
  <c r="G8422" i="7" s="1"/>
  <c r="J8426" i="4" a="1"/>
  <c r="J8426" i="4" s="1"/>
  <c r="F8414" i="7" s="1"/>
  <c r="G8414" i="7" s="1"/>
  <c r="J8418" i="4" a="1"/>
  <c r="J8418" i="4" s="1"/>
  <c r="F8406" i="7" s="1"/>
  <c r="G8406" i="7" s="1"/>
  <c r="J8410" i="4" a="1"/>
  <c r="J8410" i="4" s="1"/>
  <c r="F8398" i="7" s="1"/>
  <c r="G8398" i="7" s="1"/>
  <c r="I8398" i="7" s="1"/>
  <c r="J8402" i="4" a="1"/>
  <c r="J8402" i="4" s="1"/>
  <c r="F8390" i="7" s="1"/>
  <c r="G8390" i="7" s="1"/>
  <c r="J8394" i="4" a="1"/>
  <c r="J8394" i="4" s="1"/>
  <c r="F8382" i="7" s="1"/>
  <c r="G8382" i="7" s="1"/>
  <c r="J8386" i="4" a="1"/>
  <c r="J8386" i="4" s="1"/>
  <c r="F8374" i="7" s="1"/>
  <c r="G8374" i="7" s="1"/>
  <c r="J8378" i="4" a="1"/>
  <c r="J8378" i="4" s="1"/>
  <c r="F8366" i="7" s="1"/>
  <c r="G8366" i="7" s="1"/>
  <c r="J8370" i="4" a="1"/>
  <c r="J8370" i="4" s="1"/>
  <c r="F8358" i="7" s="1"/>
  <c r="G8358" i="7" s="1"/>
  <c r="J8362" i="4" a="1"/>
  <c r="J8362" i="4" s="1"/>
  <c r="F8350" i="7" s="1"/>
  <c r="G8350" i="7" s="1"/>
  <c r="J8354" i="4" a="1"/>
  <c r="J8354" i="4" s="1"/>
  <c r="F8342" i="7" s="1"/>
  <c r="G8342" i="7" s="1"/>
  <c r="J8346" i="4" a="1"/>
  <c r="J8346" i="4" s="1"/>
  <c r="F8334" i="7" s="1"/>
  <c r="G8334" i="7" s="1"/>
  <c r="I8334" i="7" s="1"/>
  <c r="J8338" i="4" a="1"/>
  <c r="J8338" i="4" s="1"/>
  <c r="F8326" i="7" s="1"/>
  <c r="G8326" i="7" s="1"/>
  <c r="J8330" i="4" a="1"/>
  <c r="J8330" i="4" s="1"/>
  <c r="F8318" i="7" s="1"/>
  <c r="G8318" i="7" s="1"/>
  <c r="J8322" i="4" a="1"/>
  <c r="J8322" i="4" s="1"/>
  <c r="F8310" i="7" s="1"/>
  <c r="G8310" i="7" s="1"/>
  <c r="J8314" i="4" a="1"/>
  <c r="J8314" i="4" s="1"/>
  <c r="F8302" i="7" s="1"/>
  <c r="G8302" i="7" s="1"/>
  <c r="J8306" i="4" a="1"/>
  <c r="J8306" i="4" s="1"/>
  <c r="F8294" i="7" s="1"/>
  <c r="G8294" i="7" s="1"/>
  <c r="J8298" i="4" a="1"/>
  <c r="J8298" i="4" s="1"/>
  <c r="F8286" i="7" s="1"/>
  <c r="G8286" i="7" s="1"/>
  <c r="J8290" i="4" a="1"/>
  <c r="J8290" i="4" s="1"/>
  <c r="F8278" i="7" s="1"/>
  <c r="G8278" i="7" s="1"/>
  <c r="J8282" i="4" a="1"/>
  <c r="J8282" i="4" s="1"/>
  <c r="F8270" i="7" s="1"/>
  <c r="G8270" i="7" s="1"/>
  <c r="I8270" i="7" s="1"/>
  <c r="J8274" i="4" a="1"/>
  <c r="J8274" i="4" s="1"/>
  <c r="F8262" i="7" s="1"/>
  <c r="G8262" i="7" s="1"/>
  <c r="J8266" i="4" a="1"/>
  <c r="J8266" i="4" s="1"/>
  <c r="F8254" i="7" s="1"/>
  <c r="G8254" i="7" s="1"/>
  <c r="J8258" i="4" a="1"/>
  <c r="J8258" i="4" s="1"/>
  <c r="F8246" i="7" s="1"/>
  <c r="G8246" i="7" s="1"/>
  <c r="J8250" i="4" a="1"/>
  <c r="J8250" i="4" s="1"/>
  <c r="F8238" i="7" s="1"/>
  <c r="G8238" i="7" s="1"/>
  <c r="J8242" i="4" a="1"/>
  <c r="J8242" i="4" s="1"/>
  <c r="F8230" i="7" s="1"/>
  <c r="G8230" i="7" s="1"/>
  <c r="J8234" i="4" a="1"/>
  <c r="J8234" i="4" s="1"/>
  <c r="F8222" i="7" s="1"/>
  <c r="G8222" i="7" s="1"/>
  <c r="J8226" i="4" a="1"/>
  <c r="J8226" i="4" s="1"/>
  <c r="F8214" i="7" s="1"/>
  <c r="G8214" i="7" s="1"/>
  <c r="J8218" i="4" a="1"/>
  <c r="J8218" i="4" s="1"/>
  <c r="F8206" i="7" s="1"/>
  <c r="G8206" i="7" s="1"/>
  <c r="I8206" i="7" s="1"/>
  <c r="J8210" i="4" a="1"/>
  <c r="J8210" i="4" s="1"/>
  <c r="F8198" i="7" s="1"/>
  <c r="G8198" i="7" s="1"/>
  <c r="J8202" i="4" a="1"/>
  <c r="J8202" i="4" s="1"/>
  <c r="F8190" i="7" s="1"/>
  <c r="G8190" i="7" s="1"/>
  <c r="J8194" i="4" a="1"/>
  <c r="J8194" i="4" s="1"/>
  <c r="F8182" i="7" s="1"/>
  <c r="G8182" i="7" s="1"/>
  <c r="J8186" i="4" a="1"/>
  <c r="J8186" i="4" s="1"/>
  <c r="F8174" i="7" s="1"/>
  <c r="G8174" i="7" s="1"/>
  <c r="J8178" i="4" a="1"/>
  <c r="J8178" i="4" s="1"/>
  <c r="F8166" i="7" s="1"/>
  <c r="G8166" i="7" s="1"/>
  <c r="J8170" i="4" a="1"/>
  <c r="J8170" i="4" s="1"/>
  <c r="F8158" i="7" s="1"/>
  <c r="G8158" i="7" s="1"/>
  <c r="J8162" i="4" a="1"/>
  <c r="J8162" i="4" s="1"/>
  <c r="F8150" i="7" s="1"/>
  <c r="G8150" i="7" s="1"/>
  <c r="J8154" i="4" a="1"/>
  <c r="J8154" i="4" s="1"/>
  <c r="F8142" i="7" s="1"/>
  <c r="G8142" i="7" s="1"/>
  <c r="I8142" i="7" s="1"/>
  <c r="J8146" i="4" a="1"/>
  <c r="J8146" i="4" s="1"/>
  <c r="F8134" i="7" s="1"/>
  <c r="G8134" i="7" s="1"/>
  <c r="J8138" i="4" a="1"/>
  <c r="J8138" i="4" s="1"/>
  <c r="F8126" i="7" s="1"/>
  <c r="G8126" i="7" s="1"/>
  <c r="J8130" i="4" a="1"/>
  <c r="J8130" i="4" s="1"/>
  <c r="F8118" i="7" s="1"/>
  <c r="G8118" i="7" s="1"/>
  <c r="J8748" i="4" a="1"/>
  <c r="J8748" i="4" s="1"/>
  <c r="F8736" i="7" s="1"/>
  <c r="G8736" i="7" s="1"/>
  <c r="J8676" i="4" a="1"/>
  <c r="J8676" i="4" s="1"/>
  <c r="F8664" i="7" s="1"/>
  <c r="G8664" i="7" s="1"/>
  <c r="J8612" i="4" a="1"/>
  <c r="J8612" i="4" s="1"/>
  <c r="F8600" i="7" s="1"/>
  <c r="G8600" i="7" s="1"/>
  <c r="J8548" i="4" a="1"/>
  <c r="J8548" i="4" s="1"/>
  <c r="F8536" i="7" s="1"/>
  <c r="G8536" i="7" s="1"/>
  <c r="J8476" i="4" a="1"/>
  <c r="J8476" i="4" s="1"/>
  <c r="F8464" i="7" s="1"/>
  <c r="G8464" i="7" s="1"/>
  <c r="J8404" i="4" a="1"/>
  <c r="J8404" i="4" s="1"/>
  <c r="F8392" i="7" s="1"/>
  <c r="G8392" i="7" s="1"/>
  <c r="J8332" i="4" a="1"/>
  <c r="J8332" i="4" s="1"/>
  <c r="F8320" i="7" s="1"/>
  <c r="G8320" i="7" s="1"/>
  <c r="J8276" i="4" a="1"/>
  <c r="J8276" i="4" s="1"/>
  <c r="F8264" i="7" s="1"/>
  <c r="G8264" i="7" s="1"/>
  <c r="J8212" i="4" a="1"/>
  <c r="J8212" i="4" s="1"/>
  <c r="F8200" i="7" s="1"/>
  <c r="G8200" i="7" s="1"/>
  <c r="J8140" i="4" a="1"/>
  <c r="J8140" i="4" s="1"/>
  <c r="F8128" i="7" s="1"/>
  <c r="G8128" i="7" s="1"/>
  <c r="J8084" i="4" a="1"/>
  <c r="J8084" i="4" s="1"/>
  <c r="F8072" i="7" s="1"/>
  <c r="G8072" i="7" s="1"/>
  <c r="J8012" i="4" a="1"/>
  <c r="J8012" i="4" s="1"/>
  <c r="F8000" i="7" s="1"/>
  <c r="G8000" i="7" s="1"/>
  <c r="J7956" i="4" a="1"/>
  <c r="J7956" i="4" s="1"/>
  <c r="F7944" i="7" s="1"/>
  <c r="G7944" i="7" s="1"/>
  <c r="I7944" i="7" s="1"/>
  <c r="J7892" i="4" a="1"/>
  <c r="J7892" i="4" s="1"/>
  <c r="F7880" i="7" s="1"/>
  <c r="G7880" i="7" s="1"/>
  <c r="J7836" i="4" a="1"/>
  <c r="J7836" i="4" s="1"/>
  <c r="F7824" i="7" s="1"/>
  <c r="G7824" i="7" s="1"/>
  <c r="J7788" i="4" a="1"/>
  <c r="J7788" i="4" s="1"/>
  <c r="F7776" i="7" s="1"/>
  <c r="G7776" i="7" s="1"/>
  <c r="J7732" i="4" a="1"/>
  <c r="J7732" i="4" s="1"/>
  <c r="F7720" i="7" s="1"/>
  <c r="G7720" i="7" s="1"/>
  <c r="J7676" i="4" a="1"/>
  <c r="J7676" i="4" s="1"/>
  <c r="F7664" i="7" s="1"/>
  <c r="G7664" i="7" s="1"/>
  <c r="J7628" i="4" a="1"/>
  <c r="J7628" i="4" s="1"/>
  <c r="F7616" i="7" s="1"/>
  <c r="G7616" i="7" s="1"/>
  <c r="J7588" i="4" a="1"/>
  <c r="J7588" i="4" s="1"/>
  <c r="F7576" i="7" s="1"/>
  <c r="G7576" i="7" s="1"/>
  <c r="J7540" i="4" a="1"/>
  <c r="J7540" i="4" s="1"/>
  <c r="F7528" i="7" s="1"/>
  <c r="G7528" i="7" s="1"/>
  <c r="J7492" i="4" a="1"/>
  <c r="J7492" i="4" s="1"/>
  <c r="F7480" i="7" s="1"/>
  <c r="G7480" i="7" s="1"/>
  <c r="J7428" i="4" a="1"/>
  <c r="J7428" i="4" s="1"/>
  <c r="F7416" i="7" s="1"/>
  <c r="G7416" i="7" s="1"/>
  <c r="J7364" i="4" a="1"/>
  <c r="J7364" i="4" s="1"/>
  <c r="F7352" i="7" s="1"/>
  <c r="G7352" i="7" s="1"/>
  <c r="J7292" i="4" a="1"/>
  <c r="J7292" i="4" s="1"/>
  <c r="F7280" i="7" s="1"/>
  <c r="G7280" i="7" s="1"/>
  <c r="J7220" i="4" a="1"/>
  <c r="J7220" i="4" s="1"/>
  <c r="F7208" i="7" s="1"/>
  <c r="G7208" i="7" s="1"/>
  <c r="J7148" i="4" a="1"/>
  <c r="J7148" i="4" s="1"/>
  <c r="F7136" i="7" s="1"/>
  <c r="G7136" i="7" s="1"/>
  <c r="J7084" i="4" a="1"/>
  <c r="J7084" i="4" s="1"/>
  <c r="F7072" i="7" s="1"/>
  <c r="G7072" i="7" s="1"/>
  <c r="J7012" i="4" a="1"/>
  <c r="J7012" i="4" s="1"/>
  <c r="F7000" i="7" s="1"/>
  <c r="G7000" i="7" s="1"/>
  <c r="J6940" i="4" a="1"/>
  <c r="J6940" i="4" s="1"/>
  <c r="F6928" i="7" s="1"/>
  <c r="G6928" i="7" s="1"/>
  <c r="J6884" i="4" a="1"/>
  <c r="J6884" i="4" s="1"/>
  <c r="F6872" i="7" s="1"/>
  <c r="G6872" i="7" s="1"/>
  <c r="J6828" i="4" a="1"/>
  <c r="J6828" i="4" s="1"/>
  <c r="F6816" i="7" s="1"/>
  <c r="G6816" i="7" s="1"/>
  <c r="J6756" i="4" a="1"/>
  <c r="J6756" i="4" s="1"/>
  <c r="F6744" i="7" s="1"/>
  <c r="G6744" i="7" s="1"/>
  <c r="J6692" i="4" a="1"/>
  <c r="J6692" i="4" s="1"/>
  <c r="F6680" i="7" s="1"/>
  <c r="G6680" i="7" s="1"/>
  <c r="J6612" i="4" a="1"/>
  <c r="J6612" i="4" s="1"/>
  <c r="F6600" i="7" s="1"/>
  <c r="G6600" i="7" s="1"/>
  <c r="J6508" i="4" a="1"/>
  <c r="J6508" i="4" s="1"/>
  <c r="F6496" i="7" s="1"/>
  <c r="G6496" i="7" s="1"/>
  <c r="J6436" i="4" a="1"/>
  <c r="J6436" i="4" s="1"/>
  <c r="F6424" i="7" s="1"/>
  <c r="G6424" i="7" s="1"/>
  <c r="J6356" i="4" a="1"/>
  <c r="J6356" i="4" s="1"/>
  <c r="F6344" i="7" s="1"/>
  <c r="G6344" i="7" s="1"/>
  <c r="J6292" i="4" a="1"/>
  <c r="J6292" i="4" s="1"/>
  <c r="F6280" i="7" s="1"/>
  <c r="G6280" i="7" s="1"/>
  <c r="J6228" i="4" a="1"/>
  <c r="J6228" i="4" s="1"/>
  <c r="F6216" i="7" s="1"/>
  <c r="G6216" i="7" s="1"/>
  <c r="J6172" i="4" a="1"/>
  <c r="J6172" i="4" s="1"/>
  <c r="F6160" i="7" s="1"/>
  <c r="G6160" i="7" s="1"/>
  <c r="J6092" i="4" a="1"/>
  <c r="J6092" i="4" s="1"/>
  <c r="F6080" i="7" s="1"/>
  <c r="G6080" i="7" s="1"/>
  <c r="J6028" i="4" a="1"/>
  <c r="J6028" i="4" s="1"/>
  <c r="F6016" i="7" s="1"/>
  <c r="G6016" i="7" s="1"/>
  <c r="J5964" i="4" a="1"/>
  <c r="J5964" i="4" s="1"/>
  <c r="F5952" i="7" s="1"/>
  <c r="G5952" i="7" s="1"/>
  <c r="J5900" i="4" a="1"/>
  <c r="J5900" i="4" s="1"/>
  <c r="F5888" i="7" s="1"/>
  <c r="G5888" i="7" s="1"/>
  <c r="J5828" i="4" a="1"/>
  <c r="J5828" i="4" s="1"/>
  <c r="F5816" i="7" s="1"/>
  <c r="G5816" i="7" s="1"/>
  <c r="J5764" i="4" a="1"/>
  <c r="J5764" i="4" s="1"/>
  <c r="F5752" i="7" s="1"/>
  <c r="G5752" i="7" s="1"/>
  <c r="J5692" i="4" a="1"/>
  <c r="J5692" i="4" s="1"/>
  <c r="F5680" i="7" s="1"/>
  <c r="G5680" i="7" s="1"/>
  <c r="J5628" i="4" a="1"/>
  <c r="J5628" i="4" s="1"/>
  <c r="F5616" i="7" s="1"/>
  <c r="G5616" i="7" s="1"/>
  <c r="J5564" i="4" a="1"/>
  <c r="J5564" i="4" s="1"/>
  <c r="F5552" i="7" s="1"/>
  <c r="G5552" i="7" s="1"/>
  <c r="J5508" i="4" a="1"/>
  <c r="J5508" i="4" s="1"/>
  <c r="F5496" i="7" s="1"/>
  <c r="G5496" i="7" s="1"/>
  <c r="J5460" i="4" a="1"/>
  <c r="J5460" i="4" s="1"/>
  <c r="F5448" i="7" s="1"/>
  <c r="G5448" i="7" s="1"/>
  <c r="J5404" i="4" a="1"/>
  <c r="J5404" i="4" s="1"/>
  <c r="F5392" i="7" s="1"/>
  <c r="G5392" i="7" s="1"/>
  <c r="J5348" i="4" a="1"/>
  <c r="J5348" i="4" s="1"/>
  <c r="F5336" i="7" s="1"/>
  <c r="G5336" i="7" s="1"/>
  <c r="J5292" i="4" a="1"/>
  <c r="J5292" i="4" s="1"/>
  <c r="F5280" i="7" s="1"/>
  <c r="G5280" i="7" s="1"/>
  <c r="J5220" i="4" a="1"/>
  <c r="J5220" i="4" s="1"/>
  <c r="F5208" i="7" s="1"/>
  <c r="G5208" i="7" s="1"/>
  <c r="J5148" i="4" a="1"/>
  <c r="J5148" i="4" s="1"/>
  <c r="F5136" i="7" s="1"/>
  <c r="G5136" i="7" s="1"/>
  <c r="J5092" i="4" a="1"/>
  <c r="J5092" i="4" s="1"/>
  <c r="F5080" i="7" s="1"/>
  <c r="G5080" i="7" s="1"/>
  <c r="J5036" i="4" a="1"/>
  <c r="J5036" i="4" s="1"/>
  <c r="F5024" i="7" s="1"/>
  <c r="G5024" i="7" s="1"/>
  <c r="J4972" i="4" a="1"/>
  <c r="J4972" i="4" s="1"/>
  <c r="F4960" i="7" s="1"/>
  <c r="G4960" i="7" s="1"/>
  <c r="J4916" i="4" a="1"/>
  <c r="J4916" i="4" s="1"/>
  <c r="F4904" i="7" s="1"/>
  <c r="G4904" i="7" s="1"/>
  <c r="J4852" i="4" a="1"/>
  <c r="J4852" i="4" s="1"/>
  <c r="F4840" i="7" s="1"/>
  <c r="G4840" i="7" s="1"/>
  <c r="J4796" i="4" a="1"/>
  <c r="J4796" i="4" s="1"/>
  <c r="F4784" i="7" s="1"/>
  <c r="G4784" i="7" s="1"/>
  <c r="J4740" i="4" a="1"/>
  <c r="J4740" i="4" s="1"/>
  <c r="F4728" i="7" s="1"/>
  <c r="G4728" i="7" s="1"/>
  <c r="J4692" i="4" a="1"/>
  <c r="J4692" i="4" s="1"/>
  <c r="F4680" i="7" s="1"/>
  <c r="G4680" i="7" s="1"/>
  <c r="J4644" i="4" a="1"/>
  <c r="J4644" i="4" s="1"/>
  <c r="F4632" i="7" s="1"/>
  <c r="G4632" i="7" s="1"/>
  <c r="J4596" i="4" a="1"/>
  <c r="J4596" i="4" s="1"/>
  <c r="F4584" i="7" s="1"/>
  <c r="G4584" i="7" s="1"/>
  <c r="J4540" i="4" a="1"/>
  <c r="J4540" i="4" s="1"/>
  <c r="F4528" i="7" s="1"/>
  <c r="G4528" i="7" s="1"/>
  <c r="J4492" i="4" a="1"/>
  <c r="J4492" i="4" s="1"/>
  <c r="F4480" i="7" s="1"/>
  <c r="G4480" i="7" s="1"/>
  <c r="J4452" i="4" a="1"/>
  <c r="J4452" i="4" s="1"/>
  <c r="F4440" i="7" s="1"/>
  <c r="G4440" i="7" s="1"/>
  <c r="J4396" i="4" a="1"/>
  <c r="J4396" i="4" s="1"/>
  <c r="F4384" i="7" s="1"/>
  <c r="G4384" i="7" s="1"/>
  <c r="J4340" i="4" a="1"/>
  <c r="J4340" i="4" s="1"/>
  <c r="F4328" i="7" s="1"/>
  <c r="G4328" i="7" s="1"/>
  <c r="J4284" i="4" a="1"/>
  <c r="J4284" i="4" s="1"/>
  <c r="F4272" i="7" s="1"/>
  <c r="G4272" i="7" s="1"/>
  <c r="J4156" i="4" a="1"/>
  <c r="J4156" i="4" s="1"/>
  <c r="F4144" i="7" s="1"/>
  <c r="G4144" i="7" s="1"/>
  <c r="J8755" i="4" a="1"/>
  <c r="J8755" i="4" s="1"/>
  <c r="F8743" i="7" s="1"/>
  <c r="G8743" i="7" s="1"/>
  <c r="J8699" i="4" a="1"/>
  <c r="J8699" i="4" s="1"/>
  <c r="F8687" i="7" s="1"/>
  <c r="G8687" i="7" s="1"/>
  <c r="J8627" i="4" a="1"/>
  <c r="J8627" i="4" s="1"/>
  <c r="F8615" i="7" s="1"/>
  <c r="G8615" i="7" s="1"/>
  <c r="J8579" i="4" a="1"/>
  <c r="J8579" i="4" s="1"/>
  <c r="F8567" i="7" s="1"/>
  <c r="G8567" i="7" s="1"/>
  <c r="J8515" i="4" a="1"/>
  <c r="J8515" i="4" s="1"/>
  <c r="F8503" i="7" s="1"/>
  <c r="G8503" i="7" s="1"/>
  <c r="J8451" i="4" a="1"/>
  <c r="J8451" i="4" s="1"/>
  <c r="F8439" i="7" s="1"/>
  <c r="G8439" i="7" s="1"/>
  <c r="J8403" i="4" a="1"/>
  <c r="J8403" i="4" s="1"/>
  <c r="F8391" i="7" s="1"/>
  <c r="G8391" i="7" s="1"/>
  <c r="J8355" i="4" a="1"/>
  <c r="J8355" i="4" s="1"/>
  <c r="F8343" i="7" s="1"/>
  <c r="G8343" i="7" s="1"/>
  <c r="J8291" i="4" a="1"/>
  <c r="J8291" i="4" s="1"/>
  <c r="F8279" i="7" s="1"/>
  <c r="G8279" i="7" s="1"/>
  <c r="J8227" i="4" a="1"/>
  <c r="J8227" i="4" s="1"/>
  <c r="F8215" i="7" s="1"/>
  <c r="G8215" i="7" s="1"/>
  <c r="J8155" i="4" a="1"/>
  <c r="J8155" i="4" s="1"/>
  <c r="F8143" i="7" s="1"/>
  <c r="G8143" i="7" s="1"/>
  <c r="J8099" i="4" a="1"/>
  <c r="J8099" i="4" s="1"/>
  <c r="F8087" i="7" s="1"/>
  <c r="G8087" i="7" s="1"/>
  <c r="J8043" i="4" a="1"/>
  <c r="J8043" i="4" s="1"/>
  <c r="F8031" i="7" s="1"/>
  <c r="G8031" i="7" s="1"/>
  <c r="J7971" i="4" a="1"/>
  <c r="J7971" i="4" s="1"/>
  <c r="F7959" i="7" s="1"/>
  <c r="G7959" i="7" s="1"/>
  <c r="J7923" i="4" a="1"/>
  <c r="J7923" i="4" s="1"/>
  <c r="F7911" i="7" s="1"/>
  <c r="G7911" i="7" s="1"/>
  <c r="J7867" i="4" a="1"/>
  <c r="J7867" i="4" s="1"/>
  <c r="F7855" i="7" s="1"/>
  <c r="G7855" i="7" s="1"/>
  <c r="J7811" i="4" a="1"/>
  <c r="J7811" i="4" s="1"/>
  <c r="F7799" i="7" s="1"/>
  <c r="G7799" i="7" s="1"/>
  <c r="J7755" i="4" a="1"/>
  <c r="J7755" i="4" s="1"/>
  <c r="F7743" i="7" s="1"/>
  <c r="G7743" i="7" s="1"/>
  <c r="J7707" i="4" a="1"/>
  <c r="J7707" i="4" s="1"/>
  <c r="F7695" i="7" s="1"/>
  <c r="G7695" i="7" s="1"/>
  <c r="J7643" i="4" a="1"/>
  <c r="J7643" i="4" s="1"/>
  <c r="F7631" i="7" s="1"/>
  <c r="G7631" i="7" s="1"/>
  <c r="J7587" i="4" a="1"/>
  <c r="J7587" i="4" s="1"/>
  <c r="F7575" i="7" s="1"/>
  <c r="G7575" i="7" s="1"/>
  <c r="J7523" i="4" a="1"/>
  <c r="J7523" i="4" s="1"/>
  <c r="F7511" i="7" s="1"/>
  <c r="G7511" i="7" s="1"/>
  <c r="J7459" i="4" a="1"/>
  <c r="J7459" i="4" s="1"/>
  <c r="F7447" i="7" s="1"/>
  <c r="G7447" i="7" s="1"/>
  <c r="J7379" i="4" a="1"/>
  <c r="J7379" i="4" s="1"/>
  <c r="F7367" i="7" s="1"/>
  <c r="G7367" i="7" s="1"/>
  <c r="J7315" i="4" a="1"/>
  <c r="J7315" i="4" s="1"/>
  <c r="F7303" i="7" s="1"/>
  <c r="G7303" i="7" s="1"/>
  <c r="J7243" i="4" a="1"/>
  <c r="J7243" i="4" s="1"/>
  <c r="F7231" i="7" s="1"/>
  <c r="G7231" i="7" s="1"/>
  <c r="J7179" i="4" a="1"/>
  <c r="J7179" i="4" s="1"/>
  <c r="F7167" i="7" s="1"/>
  <c r="G7167" i="7" s="1"/>
  <c r="J7123" i="4" a="1"/>
  <c r="J7123" i="4" s="1"/>
  <c r="F7111" i="7" s="1"/>
  <c r="G7111" i="7" s="1"/>
  <c r="J7067" i="4" a="1"/>
  <c r="J7067" i="4" s="1"/>
  <c r="F7055" i="7" s="1"/>
  <c r="G7055" i="7" s="1"/>
  <c r="J7003" i="4" a="1"/>
  <c r="J7003" i="4" s="1"/>
  <c r="F6991" i="7" s="1"/>
  <c r="G6991" i="7" s="1"/>
  <c r="J6939" i="4" a="1"/>
  <c r="J6939" i="4" s="1"/>
  <c r="F6927" i="7" s="1"/>
  <c r="G6927" i="7" s="1"/>
  <c r="J6883" i="4" a="1"/>
  <c r="J6883" i="4" s="1"/>
  <c r="F6871" i="7" s="1"/>
  <c r="G6871" i="7" s="1"/>
  <c r="J6819" i="4" a="1"/>
  <c r="J6819" i="4" s="1"/>
  <c r="F6807" i="7" s="1"/>
  <c r="G6807" i="7" s="1"/>
  <c r="J6747" i="4" a="1"/>
  <c r="J6747" i="4" s="1"/>
  <c r="F6735" i="7" s="1"/>
  <c r="G6735" i="7" s="1"/>
  <c r="J6675" i="4" a="1"/>
  <c r="J6675" i="4" s="1"/>
  <c r="F6663" i="7" s="1"/>
  <c r="G6663" i="7" s="1"/>
  <c r="J6603" i="4" a="1"/>
  <c r="J6603" i="4" s="1"/>
  <c r="F6591" i="7" s="1"/>
  <c r="G6591" i="7" s="1"/>
  <c r="J6539" i="4" a="1"/>
  <c r="J6539" i="4" s="1"/>
  <c r="F6527" i="7" s="1"/>
  <c r="G6527" i="7" s="1"/>
  <c r="J6483" i="4" a="1"/>
  <c r="J6483" i="4" s="1"/>
  <c r="F6471" i="7" s="1"/>
  <c r="G6471" i="7" s="1"/>
  <c r="J6403" i="4" a="1"/>
  <c r="J6403" i="4" s="1"/>
  <c r="F6391" i="7" s="1"/>
  <c r="G6391" i="7" s="1"/>
  <c r="J6331" i="4" a="1"/>
  <c r="J6331" i="4" s="1"/>
  <c r="F6319" i="7" s="1"/>
  <c r="G6319" i="7" s="1"/>
  <c r="J6267" i="4" a="1"/>
  <c r="J6267" i="4" s="1"/>
  <c r="F6255" i="7" s="1"/>
  <c r="G6255" i="7" s="1"/>
  <c r="J6203" i="4" a="1"/>
  <c r="J6203" i="4" s="1"/>
  <c r="F6191" i="7" s="1"/>
  <c r="G6191" i="7" s="1"/>
  <c r="J6131" i="4" a="1"/>
  <c r="J6131" i="4" s="1"/>
  <c r="F6119" i="7" s="1"/>
  <c r="G6119" i="7" s="1"/>
  <c r="J6059" i="4" a="1"/>
  <c r="J6059" i="4" s="1"/>
  <c r="F6047" i="7" s="1"/>
  <c r="G6047" i="7" s="1"/>
  <c r="J5987" i="4" a="1"/>
  <c r="J5987" i="4" s="1"/>
  <c r="F5975" i="7" s="1"/>
  <c r="G5975" i="7" s="1"/>
  <c r="J5907" i="4" a="1"/>
  <c r="J5907" i="4" s="1"/>
  <c r="F5895" i="7" s="1"/>
  <c r="G5895" i="7" s="1"/>
  <c r="J5835" i="4" a="1"/>
  <c r="J5835" i="4" s="1"/>
  <c r="F5823" i="7" s="1"/>
  <c r="G5823" i="7" s="1"/>
  <c r="J5747" i="4" a="1"/>
  <c r="J5747" i="4" s="1"/>
  <c r="F5735" i="7" s="1"/>
  <c r="G5735" i="7" s="1"/>
  <c r="J5667" i="4" a="1"/>
  <c r="J5667" i="4" s="1"/>
  <c r="F5655" i="7" s="1"/>
  <c r="G5655" i="7" s="1"/>
  <c r="J5603" i="4" a="1"/>
  <c r="J5603" i="4" s="1"/>
  <c r="F5591" i="7" s="1"/>
  <c r="G5591" i="7" s="1"/>
  <c r="J5539" i="4" a="1"/>
  <c r="J5539" i="4" s="1"/>
  <c r="F5527" i="7" s="1"/>
  <c r="G5527" i="7" s="1"/>
  <c r="J5443" i="4" a="1"/>
  <c r="J5443" i="4" s="1"/>
  <c r="F5431" i="7" s="1"/>
  <c r="G5431" i="7" s="1"/>
  <c r="J5331" i="4" a="1"/>
  <c r="J5331" i="4" s="1"/>
  <c r="F5319" i="7" s="1"/>
  <c r="G5319" i="7" s="1"/>
  <c r="J5003" i="4" a="1"/>
  <c r="J5003" i="4" s="1"/>
  <c r="F4991" i="7" s="1"/>
  <c r="G4991" i="7" s="1"/>
  <c r="J8777" i="4" a="1"/>
  <c r="J8777" i="4" s="1"/>
  <c r="F8765" i="7" s="1"/>
  <c r="G8765" i="7" s="1"/>
  <c r="J8769" i="4" a="1"/>
  <c r="J8769" i="4" s="1"/>
  <c r="F8757" i="7" s="1"/>
  <c r="G8757" i="7" s="1"/>
  <c r="J8761" i="4" a="1"/>
  <c r="J8761" i="4" s="1"/>
  <c r="F8749" i="7" s="1"/>
  <c r="G8749" i="7" s="1"/>
  <c r="J8753" i="4" a="1"/>
  <c r="J8753" i="4" s="1"/>
  <c r="F8741" i="7" s="1"/>
  <c r="G8741" i="7" s="1"/>
  <c r="J8745" i="4" a="1"/>
  <c r="J8745" i="4" s="1"/>
  <c r="F8733" i="7" s="1"/>
  <c r="G8733" i="7" s="1"/>
  <c r="J8737" i="4" a="1"/>
  <c r="J8737" i="4" s="1"/>
  <c r="F8725" i="7" s="1"/>
  <c r="G8725" i="7" s="1"/>
  <c r="J8729" i="4" a="1"/>
  <c r="J8729" i="4" s="1"/>
  <c r="F8717" i="7" s="1"/>
  <c r="G8717" i="7" s="1"/>
  <c r="J8721" i="4" a="1"/>
  <c r="J8721" i="4" s="1"/>
  <c r="F8709" i="7" s="1"/>
  <c r="G8709" i="7" s="1"/>
  <c r="J8713" i="4" a="1"/>
  <c r="J8713" i="4" s="1"/>
  <c r="F8701" i="7" s="1"/>
  <c r="G8701" i="7" s="1"/>
  <c r="J8705" i="4" a="1"/>
  <c r="J8705" i="4" s="1"/>
  <c r="F8693" i="7" s="1"/>
  <c r="G8693" i="7" s="1"/>
  <c r="J8697" i="4" a="1"/>
  <c r="J8697" i="4" s="1"/>
  <c r="F8685" i="7" s="1"/>
  <c r="G8685" i="7" s="1"/>
  <c r="J8689" i="4" a="1"/>
  <c r="J8689" i="4" s="1"/>
  <c r="F8677" i="7" s="1"/>
  <c r="G8677" i="7" s="1"/>
  <c r="J8681" i="4" a="1"/>
  <c r="J8681" i="4" s="1"/>
  <c r="F8669" i="7" s="1"/>
  <c r="G8669" i="7" s="1"/>
  <c r="J8673" i="4" a="1"/>
  <c r="J8673" i="4" s="1"/>
  <c r="F8661" i="7" s="1"/>
  <c r="G8661" i="7" s="1"/>
  <c r="J8665" i="4" a="1"/>
  <c r="J8665" i="4" s="1"/>
  <c r="F8653" i="7" s="1"/>
  <c r="G8653" i="7" s="1"/>
  <c r="J8657" i="4" a="1"/>
  <c r="J8657" i="4" s="1"/>
  <c r="F8645" i="7" s="1"/>
  <c r="G8645" i="7" s="1"/>
  <c r="J8649" i="4" a="1"/>
  <c r="J8649" i="4" s="1"/>
  <c r="F8637" i="7" s="1"/>
  <c r="G8637" i="7" s="1"/>
  <c r="J8641" i="4" a="1"/>
  <c r="J8641" i="4" s="1"/>
  <c r="F8629" i="7" s="1"/>
  <c r="G8629" i="7" s="1"/>
  <c r="J8633" i="4" a="1"/>
  <c r="J8633" i="4" s="1"/>
  <c r="F8621" i="7" s="1"/>
  <c r="G8621" i="7" s="1"/>
  <c r="J8625" i="4" a="1"/>
  <c r="J8625" i="4" s="1"/>
  <c r="F8613" i="7" s="1"/>
  <c r="G8613" i="7" s="1"/>
  <c r="J8617" i="4" a="1"/>
  <c r="J8617" i="4" s="1"/>
  <c r="F8605" i="7" s="1"/>
  <c r="G8605" i="7" s="1"/>
  <c r="J8609" i="4" a="1"/>
  <c r="J8609" i="4" s="1"/>
  <c r="F8597" i="7" s="1"/>
  <c r="G8597" i="7" s="1"/>
  <c r="J8601" i="4" a="1"/>
  <c r="J8601" i="4" s="1"/>
  <c r="F8589" i="7" s="1"/>
  <c r="G8589" i="7" s="1"/>
  <c r="J8593" i="4" a="1"/>
  <c r="J8593" i="4" s="1"/>
  <c r="F8581" i="7" s="1"/>
  <c r="G8581" i="7" s="1"/>
  <c r="J8585" i="4" a="1"/>
  <c r="J8585" i="4" s="1"/>
  <c r="F8573" i="7" s="1"/>
  <c r="G8573" i="7" s="1"/>
  <c r="J8577" i="4" a="1"/>
  <c r="J8577" i="4" s="1"/>
  <c r="F8565" i="7" s="1"/>
  <c r="G8565" i="7" s="1"/>
  <c r="J8569" i="4" a="1"/>
  <c r="J8569" i="4" s="1"/>
  <c r="F8557" i="7" s="1"/>
  <c r="G8557" i="7" s="1"/>
  <c r="J8561" i="4" a="1"/>
  <c r="J8561" i="4" s="1"/>
  <c r="F8549" i="7" s="1"/>
  <c r="G8549" i="7" s="1"/>
  <c r="J8553" i="4" a="1"/>
  <c r="J8553" i="4" s="1"/>
  <c r="F8541" i="7" s="1"/>
  <c r="G8541" i="7" s="1"/>
  <c r="J8545" i="4" a="1"/>
  <c r="J8545" i="4" s="1"/>
  <c r="F8533" i="7" s="1"/>
  <c r="G8533" i="7" s="1"/>
  <c r="J8537" i="4" a="1"/>
  <c r="J8537" i="4" s="1"/>
  <c r="F8525" i="7" s="1"/>
  <c r="G8525" i="7" s="1"/>
  <c r="J8529" i="4" a="1"/>
  <c r="J8529" i="4" s="1"/>
  <c r="F8517" i="7" s="1"/>
  <c r="G8517" i="7" s="1"/>
  <c r="J8521" i="4" a="1"/>
  <c r="J8521" i="4" s="1"/>
  <c r="F8509" i="7" s="1"/>
  <c r="G8509" i="7" s="1"/>
  <c r="J8513" i="4" a="1"/>
  <c r="J8513" i="4" s="1"/>
  <c r="F8501" i="7" s="1"/>
  <c r="G8501" i="7" s="1"/>
  <c r="J8505" i="4" a="1"/>
  <c r="J8505" i="4" s="1"/>
  <c r="F8493" i="7" s="1"/>
  <c r="G8493" i="7" s="1"/>
  <c r="J8497" i="4" a="1"/>
  <c r="J8497" i="4" s="1"/>
  <c r="F8485" i="7" s="1"/>
  <c r="G8485" i="7" s="1"/>
  <c r="J8489" i="4" a="1"/>
  <c r="J8489" i="4" s="1"/>
  <c r="F8477" i="7" s="1"/>
  <c r="G8477" i="7" s="1"/>
  <c r="J8481" i="4" a="1"/>
  <c r="J8481" i="4" s="1"/>
  <c r="F8469" i="7" s="1"/>
  <c r="G8469" i="7" s="1"/>
  <c r="J8473" i="4" a="1"/>
  <c r="J8473" i="4" s="1"/>
  <c r="F8461" i="7" s="1"/>
  <c r="G8461" i="7" s="1"/>
  <c r="J8465" i="4" a="1"/>
  <c r="J8465" i="4" s="1"/>
  <c r="F8453" i="7" s="1"/>
  <c r="G8453" i="7" s="1"/>
  <c r="J8457" i="4" a="1"/>
  <c r="J8457" i="4" s="1"/>
  <c r="F8445" i="7" s="1"/>
  <c r="G8445" i="7" s="1"/>
  <c r="J8449" i="4" a="1"/>
  <c r="J8449" i="4" s="1"/>
  <c r="F8437" i="7" s="1"/>
  <c r="G8437" i="7" s="1"/>
  <c r="J8441" i="4" a="1"/>
  <c r="J8441" i="4" s="1"/>
  <c r="F8429" i="7" s="1"/>
  <c r="G8429" i="7" s="1"/>
  <c r="J8433" i="4" a="1"/>
  <c r="J8433" i="4" s="1"/>
  <c r="F8421" i="7" s="1"/>
  <c r="G8421" i="7" s="1"/>
  <c r="J8425" i="4" a="1"/>
  <c r="J8425" i="4" s="1"/>
  <c r="F8413" i="7" s="1"/>
  <c r="G8413" i="7" s="1"/>
  <c r="J8417" i="4" a="1"/>
  <c r="J8417" i="4" s="1"/>
  <c r="F8405" i="7" s="1"/>
  <c r="G8405" i="7" s="1"/>
  <c r="J8409" i="4" a="1"/>
  <c r="J8409" i="4" s="1"/>
  <c r="F8397" i="7" s="1"/>
  <c r="G8397" i="7" s="1"/>
  <c r="J8401" i="4" a="1"/>
  <c r="J8401" i="4" s="1"/>
  <c r="F8389" i="7" s="1"/>
  <c r="G8389" i="7" s="1"/>
  <c r="J8393" i="4" a="1"/>
  <c r="J8393" i="4" s="1"/>
  <c r="F8381" i="7" s="1"/>
  <c r="G8381" i="7" s="1"/>
  <c r="J8385" i="4" a="1"/>
  <c r="J8385" i="4" s="1"/>
  <c r="F8373" i="7" s="1"/>
  <c r="G8373" i="7" s="1"/>
  <c r="J8377" i="4" a="1"/>
  <c r="J8377" i="4" s="1"/>
  <c r="F8365" i="7" s="1"/>
  <c r="G8365" i="7" s="1"/>
  <c r="J8369" i="4" a="1"/>
  <c r="J8369" i="4" s="1"/>
  <c r="F8357" i="7" s="1"/>
  <c r="G8357" i="7" s="1"/>
  <c r="J8361" i="4" a="1"/>
  <c r="J8361" i="4" s="1"/>
  <c r="F8349" i="7" s="1"/>
  <c r="G8349" i="7" s="1"/>
  <c r="J8353" i="4" a="1"/>
  <c r="J8353" i="4" s="1"/>
  <c r="F8341" i="7" s="1"/>
  <c r="G8341" i="7" s="1"/>
  <c r="J8345" i="4" a="1"/>
  <c r="J8345" i="4" s="1"/>
  <c r="F8333" i="7" s="1"/>
  <c r="G8333" i="7" s="1"/>
  <c r="J8337" i="4" a="1"/>
  <c r="J8337" i="4" s="1"/>
  <c r="F8325" i="7" s="1"/>
  <c r="G8325" i="7" s="1"/>
  <c r="J8329" i="4" a="1"/>
  <c r="J8329" i="4" s="1"/>
  <c r="F8317" i="7" s="1"/>
  <c r="G8317" i="7" s="1"/>
  <c r="J8321" i="4" a="1"/>
  <c r="J8321" i="4" s="1"/>
  <c r="F8309" i="7" s="1"/>
  <c r="G8309" i="7" s="1"/>
  <c r="J8313" i="4" a="1"/>
  <c r="J8313" i="4" s="1"/>
  <c r="F8301" i="7" s="1"/>
  <c r="G8301" i="7" s="1"/>
  <c r="J8305" i="4" a="1"/>
  <c r="J8305" i="4" s="1"/>
  <c r="F8293" i="7" s="1"/>
  <c r="G8293" i="7" s="1"/>
  <c r="J8297" i="4" a="1"/>
  <c r="J8297" i="4" s="1"/>
  <c r="F8285" i="7" s="1"/>
  <c r="G8285" i="7" s="1"/>
  <c r="J8289" i="4" a="1"/>
  <c r="J8289" i="4" s="1"/>
  <c r="F8277" i="7" s="1"/>
  <c r="G8277" i="7" s="1"/>
  <c r="J8281" i="4" a="1"/>
  <c r="J8281" i="4" s="1"/>
  <c r="F8269" i="7" s="1"/>
  <c r="G8269" i="7" s="1"/>
  <c r="J8273" i="4" a="1"/>
  <c r="J8273" i="4" s="1"/>
  <c r="F8261" i="7" s="1"/>
  <c r="G8261" i="7" s="1"/>
  <c r="J8265" i="4" a="1"/>
  <c r="J8265" i="4" s="1"/>
  <c r="F8253" i="7" s="1"/>
  <c r="G8253" i="7" s="1"/>
  <c r="J8257" i="4" a="1"/>
  <c r="J8257" i="4" s="1"/>
  <c r="F8245" i="7" s="1"/>
  <c r="G8245" i="7" s="1"/>
  <c r="J8249" i="4" a="1"/>
  <c r="J8249" i="4" s="1"/>
  <c r="F8237" i="7" s="1"/>
  <c r="G8237" i="7" s="1"/>
  <c r="J8241" i="4" a="1"/>
  <c r="J8241" i="4" s="1"/>
  <c r="F8229" i="7" s="1"/>
  <c r="G8229" i="7" s="1"/>
  <c r="J8233" i="4" a="1"/>
  <c r="J8233" i="4" s="1"/>
  <c r="F8221" i="7" s="1"/>
  <c r="G8221" i="7" s="1"/>
  <c r="J8225" i="4" a="1"/>
  <c r="J8225" i="4" s="1"/>
  <c r="F8213" i="7" s="1"/>
  <c r="G8213" i="7" s="1"/>
  <c r="J8217" i="4" a="1"/>
  <c r="J8217" i="4" s="1"/>
  <c r="F8205" i="7" s="1"/>
  <c r="G8205" i="7" s="1"/>
  <c r="J8209" i="4" a="1"/>
  <c r="J8209" i="4" s="1"/>
  <c r="F8197" i="7" s="1"/>
  <c r="G8197" i="7" s="1"/>
  <c r="J8201" i="4" a="1"/>
  <c r="J8201" i="4" s="1"/>
  <c r="F8189" i="7" s="1"/>
  <c r="G8189" i="7" s="1"/>
  <c r="J8193" i="4" a="1"/>
  <c r="J8193" i="4" s="1"/>
  <c r="F8181" i="7" s="1"/>
  <c r="G8181" i="7" s="1"/>
  <c r="J8185" i="4" a="1"/>
  <c r="J8185" i="4" s="1"/>
  <c r="F8173" i="7" s="1"/>
  <c r="G8173" i="7" s="1"/>
  <c r="J8177" i="4" a="1"/>
  <c r="J8177" i="4" s="1"/>
  <c r="F8165" i="7" s="1"/>
  <c r="G8165" i="7" s="1"/>
  <c r="J8169" i="4" a="1"/>
  <c r="J8169" i="4" s="1"/>
  <c r="F8157" i="7" s="1"/>
  <c r="G8157" i="7" s="1"/>
  <c r="J8161" i="4" a="1"/>
  <c r="J8161" i="4" s="1"/>
  <c r="F8149" i="7" s="1"/>
  <c r="G8149" i="7" s="1"/>
  <c r="J8153" i="4" a="1"/>
  <c r="J8153" i="4" s="1"/>
  <c r="F8141" i="7" s="1"/>
  <c r="G8141" i="7" s="1"/>
  <c r="J8145" i="4" a="1"/>
  <c r="J8145" i="4" s="1"/>
  <c r="F8133" i="7" s="1"/>
  <c r="G8133" i="7" s="1"/>
  <c r="J8137" i="4" a="1"/>
  <c r="J8137" i="4" s="1"/>
  <c r="F8125" i="7" s="1"/>
  <c r="G8125" i="7" s="1"/>
  <c r="J8129" i="4" a="1"/>
  <c r="J8129" i="4" s="1"/>
  <c r="F8117" i="7" s="1"/>
  <c r="G8117" i="7" s="1"/>
  <c r="J8772" i="4" a="1"/>
  <c r="J8772" i="4" s="1"/>
  <c r="F8760" i="7" s="1"/>
  <c r="G8760" i="7" s="1"/>
  <c r="J8732" i="4" a="1"/>
  <c r="J8732" i="4" s="1"/>
  <c r="F8720" i="7" s="1"/>
  <c r="G8720" i="7" s="1"/>
  <c r="J8692" i="4" a="1"/>
  <c r="J8692" i="4" s="1"/>
  <c r="F8680" i="7" s="1"/>
  <c r="G8680" i="7" s="1"/>
  <c r="J8660" i="4" a="1"/>
  <c r="J8660" i="4" s="1"/>
  <c r="F8648" i="7" s="1"/>
  <c r="G8648" i="7" s="1"/>
  <c r="J8620" i="4" a="1"/>
  <c r="J8620" i="4" s="1"/>
  <c r="F8608" i="7" s="1"/>
  <c r="G8608" i="7" s="1"/>
  <c r="J8572" i="4" a="1"/>
  <c r="J8572" i="4" s="1"/>
  <c r="F8560" i="7" s="1"/>
  <c r="G8560" i="7" s="1"/>
  <c r="J8540" i="4" a="1"/>
  <c r="J8540" i="4" s="1"/>
  <c r="F8528" i="7" s="1"/>
  <c r="G8528" i="7" s="1"/>
  <c r="J8500" i="4" a="1"/>
  <c r="J8500" i="4" s="1"/>
  <c r="F8488" i="7" s="1"/>
  <c r="G8488" i="7" s="1"/>
  <c r="J8452" i="4" a="1"/>
  <c r="J8452" i="4" s="1"/>
  <c r="F8440" i="7" s="1"/>
  <c r="G8440" i="7" s="1"/>
  <c r="J8412" i="4" a="1"/>
  <c r="J8412" i="4" s="1"/>
  <c r="F8400" i="7" s="1"/>
  <c r="G8400" i="7" s="1"/>
  <c r="J8364" i="4" a="1"/>
  <c r="J8364" i="4" s="1"/>
  <c r="F8352" i="7" s="1"/>
  <c r="G8352" i="7" s="1"/>
  <c r="J8300" i="4" a="1"/>
  <c r="J8300" i="4" s="1"/>
  <c r="F8288" i="7" s="1"/>
  <c r="G8288" i="7" s="1"/>
  <c r="J8236" i="4" a="1"/>
  <c r="J8236" i="4" s="1"/>
  <c r="F8224" i="7" s="1"/>
  <c r="G8224" i="7" s="1"/>
  <c r="J8188" i="4" a="1"/>
  <c r="J8188" i="4" s="1"/>
  <c r="F8176" i="7" s="1"/>
  <c r="G8176" i="7" s="1"/>
  <c r="J8148" i="4" a="1"/>
  <c r="J8148" i="4" s="1"/>
  <c r="F8136" i="7" s="1"/>
  <c r="G8136" i="7" s="1"/>
  <c r="J8100" i="4" a="1"/>
  <c r="J8100" i="4" s="1"/>
  <c r="F8088" i="7" s="1"/>
  <c r="G8088" i="7" s="1"/>
  <c r="J8068" i="4" a="1"/>
  <c r="J8068" i="4" s="1"/>
  <c r="F8056" i="7" s="1"/>
  <c r="G8056" i="7" s="1"/>
  <c r="J8036" i="4" a="1"/>
  <c r="J8036" i="4" s="1"/>
  <c r="F8024" i="7" s="1"/>
  <c r="G8024" i="7" s="1"/>
  <c r="J7980" i="4" a="1"/>
  <c r="J7980" i="4" s="1"/>
  <c r="F7968" i="7" s="1"/>
  <c r="G7968" i="7" s="1"/>
  <c r="J7948" i="4" a="1"/>
  <c r="J7948" i="4" s="1"/>
  <c r="F7936" i="7" s="1"/>
  <c r="G7936" i="7" s="1"/>
  <c r="J7908" i="4" a="1"/>
  <c r="J7908" i="4" s="1"/>
  <c r="F7896" i="7" s="1"/>
  <c r="G7896" i="7" s="1"/>
  <c r="J7868" i="4" a="1"/>
  <c r="J7868" i="4" s="1"/>
  <c r="F7856" i="7" s="1"/>
  <c r="G7856" i="7" s="1"/>
  <c r="J7812" i="4" a="1"/>
  <c r="J7812" i="4" s="1"/>
  <c r="F7800" i="7" s="1"/>
  <c r="G7800" i="7" s="1"/>
  <c r="J7780" i="4" a="1"/>
  <c r="J7780" i="4" s="1"/>
  <c r="F7768" i="7" s="1"/>
  <c r="G7768" i="7" s="1"/>
  <c r="J7740" i="4" a="1"/>
  <c r="J7740" i="4" s="1"/>
  <c r="F7728" i="7" s="1"/>
  <c r="G7728" i="7" s="1"/>
  <c r="J7692" i="4" a="1"/>
  <c r="J7692" i="4" s="1"/>
  <c r="F7680" i="7" s="1"/>
  <c r="G7680" i="7" s="1"/>
  <c r="J7660" i="4" a="1"/>
  <c r="J7660" i="4" s="1"/>
  <c r="F7648" i="7" s="1"/>
  <c r="G7648" i="7" s="1"/>
  <c r="J7612" i="4" a="1"/>
  <c r="J7612" i="4" s="1"/>
  <c r="F7600" i="7" s="1"/>
  <c r="G7600" i="7" s="1"/>
  <c r="J7564" i="4" a="1"/>
  <c r="J7564" i="4" s="1"/>
  <c r="F7552" i="7" s="1"/>
  <c r="G7552" i="7" s="1"/>
  <c r="J7524" i="4" a="1"/>
  <c r="J7524" i="4" s="1"/>
  <c r="F7512" i="7" s="1"/>
  <c r="G7512" i="7" s="1"/>
  <c r="J7476" i="4" a="1"/>
  <c r="J7476" i="4" s="1"/>
  <c r="F7464" i="7" s="1"/>
  <c r="G7464" i="7" s="1"/>
  <c r="J7436" i="4" a="1"/>
  <c r="J7436" i="4" s="1"/>
  <c r="F7424" i="7" s="1"/>
  <c r="G7424" i="7" s="1"/>
  <c r="J7396" i="4" a="1"/>
  <c r="J7396" i="4" s="1"/>
  <c r="F7384" i="7" s="1"/>
  <c r="G7384" i="7" s="1"/>
  <c r="J7348" i="4" a="1"/>
  <c r="J7348" i="4" s="1"/>
  <c r="F7336" i="7" s="1"/>
  <c r="G7336" i="7" s="1"/>
  <c r="J7316" i="4" a="1"/>
  <c r="J7316" i="4" s="1"/>
  <c r="F7304" i="7" s="1"/>
  <c r="G7304" i="7" s="1"/>
  <c r="J7284" i="4" a="1"/>
  <c r="J7284" i="4" s="1"/>
  <c r="F7272" i="7" s="1"/>
  <c r="G7272" i="7" s="1"/>
  <c r="J7244" i="4" a="1"/>
  <c r="J7244" i="4" s="1"/>
  <c r="F7232" i="7" s="1"/>
  <c r="G7232" i="7" s="1"/>
  <c r="J7212" i="4" a="1"/>
  <c r="J7212" i="4" s="1"/>
  <c r="F7200" i="7" s="1"/>
  <c r="G7200" i="7" s="1"/>
  <c r="J7180" i="4" a="1"/>
  <c r="J7180" i="4" s="1"/>
  <c r="F7168" i="7" s="1"/>
  <c r="G7168" i="7" s="1"/>
  <c r="J7140" i="4" a="1"/>
  <c r="J7140" i="4" s="1"/>
  <c r="F7128" i="7" s="1"/>
  <c r="G7128" i="7" s="1"/>
  <c r="J7092" i="4" a="1"/>
  <c r="J7092" i="4" s="1"/>
  <c r="F7080" i="7" s="1"/>
  <c r="G7080" i="7" s="1"/>
  <c r="J7060" i="4" a="1"/>
  <c r="J7060" i="4" s="1"/>
  <c r="F7048" i="7" s="1"/>
  <c r="G7048" i="7" s="1"/>
  <c r="J7036" i="4" a="1"/>
  <c r="J7036" i="4" s="1"/>
  <c r="F7024" i="7" s="1"/>
  <c r="G7024" i="7" s="1"/>
  <c r="J7004" i="4" a="1"/>
  <c r="J7004" i="4" s="1"/>
  <c r="F6992" i="7" s="1"/>
  <c r="G6992" i="7" s="1"/>
  <c r="J6964" i="4" a="1"/>
  <c r="J6964" i="4" s="1"/>
  <c r="F6952" i="7" s="1"/>
  <c r="G6952" i="7" s="1"/>
  <c r="J6916" i="4" a="1"/>
  <c r="J6916" i="4" s="1"/>
  <c r="F6904" i="7" s="1"/>
  <c r="G6904" i="7" s="1"/>
  <c r="J6876" i="4" a="1"/>
  <c r="J6876" i="4" s="1"/>
  <c r="F6864" i="7" s="1"/>
  <c r="G6864" i="7" s="1"/>
  <c r="J6836" i="4" a="1"/>
  <c r="J6836" i="4" s="1"/>
  <c r="F6824" i="7" s="1"/>
  <c r="G6824" i="7" s="1"/>
  <c r="J6796" i="4" a="1"/>
  <c r="J6796" i="4" s="1"/>
  <c r="F6784" i="7" s="1"/>
  <c r="G6784" i="7" s="1"/>
  <c r="J6748" i="4" a="1"/>
  <c r="J6748" i="4" s="1"/>
  <c r="F6736" i="7" s="1"/>
  <c r="G6736" i="7" s="1"/>
  <c r="J6708" i="4" a="1"/>
  <c r="J6708" i="4" s="1"/>
  <c r="F6696" i="7" s="1"/>
  <c r="G6696" i="7" s="1"/>
  <c r="J6668" i="4" a="1"/>
  <c r="J6668" i="4" s="1"/>
  <c r="F6656" i="7" s="1"/>
  <c r="G6656" i="7" s="1"/>
  <c r="J6628" i="4" a="1"/>
  <c r="J6628" i="4" s="1"/>
  <c r="F6616" i="7" s="1"/>
  <c r="G6616" i="7" s="1"/>
  <c r="J6580" i="4" a="1"/>
  <c r="J6580" i="4" s="1"/>
  <c r="F6568" i="7" s="1"/>
  <c r="G6568" i="7" s="1"/>
  <c r="J6548" i="4" a="1"/>
  <c r="J6548" i="4" s="1"/>
  <c r="F6536" i="7" s="1"/>
  <c r="G6536" i="7" s="1"/>
  <c r="J6492" i="4" a="1"/>
  <c r="J6492" i="4" s="1"/>
  <c r="F6480" i="7" s="1"/>
  <c r="G6480" i="7" s="1"/>
  <c r="J6428" i="4" a="1"/>
  <c r="J6428" i="4" s="1"/>
  <c r="F6416" i="7" s="1"/>
  <c r="G6416" i="7" s="1"/>
  <c r="J6380" i="4" a="1"/>
  <c r="J6380" i="4" s="1"/>
  <c r="F6368" i="7" s="1"/>
  <c r="G6368" i="7" s="1"/>
  <c r="J6332" i="4" a="1"/>
  <c r="J6332" i="4" s="1"/>
  <c r="F6320" i="7" s="1"/>
  <c r="G6320" i="7" s="1"/>
  <c r="J6284" i="4" a="1"/>
  <c r="J6284" i="4" s="1"/>
  <c r="F6272" i="7" s="1"/>
  <c r="G6272" i="7" s="1"/>
  <c r="J6244" i="4" a="1"/>
  <c r="J6244" i="4" s="1"/>
  <c r="F6232" i="7" s="1"/>
  <c r="G6232" i="7" s="1"/>
  <c r="J6204" i="4" a="1"/>
  <c r="J6204" i="4" s="1"/>
  <c r="F6192" i="7" s="1"/>
  <c r="G6192" i="7" s="1"/>
  <c r="J6156" i="4" a="1"/>
  <c r="J6156" i="4" s="1"/>
  <c r="F6144" i="7" s="1"/>
  <c r="G6144" i="7" s="1"/>
  <c r="J6124" i="4" a="1"/>
  <c r="J6124" i="4" s="1"/>
  <c r="F6112" i="7" s="1"/>
  <c r="G6112" i="7" s="1"/>
  <c r="J6084" i="4" a="1"/>
  <c r="J6084" i="4" s="1"/>
  <c r="F6072" i="7" s="1"/>
  <c r="G6072" i="7" s="1"/>
  <c r="J6060" i="4" a="1"/>
  <c r="J6060" i="4" s="1"/>
  <c r="F6048" i="7" s="1"/>
  <c r="G6048" i="7" s="1"/>
  <c r="J6020" i="4" a="1"/>
  <c r="J6020" i="4" s="1"/>
  <c r="F6008" i="7" s="1"/>
  <c r="G6008" i="7" s="1"/>
  <c r="J5988" i="4" a="1"/>
  <c r="J5988" i="4" s="1"/>
  <c r="F5976" i="7" s="1"/>
  <c r="G5976" i="7" s="1"/>
  <c r="J5932" i="4" a="1"/>
  <c r="J5932" i="4" s="1"/>
  <c r="F5920" i="7" s="1"/>
  <c r="G5920" i="7" s="1"/>
  <c r="J5876" i="4" a="1"/>
  <c r="J5876" i="4" s="1"/>
  <c r="F5864" i="7" s="1"/>
  <c r="G5864" i="7" s="1"/>
  <c r="J5836" i="4" a="1"/>
  <c r="J5836" i="4" s="1"/>
  <c r="F5824" i="7" s="1"/>
  <c r="G5824" i="7" s="1"/>
  <c r="J5796" i="4" a="1"/>
  <c r="J5796" i="4" s="1"/>
  <c r="F5784" i="7" s="1"/>
  <c r="G5784" i="7" s="1"/>
  <c r="J5748" i="4" a="1"/>
  <c r="J5748" i="4" s="1"/>
  <c r="F5736" i="7" s="1"/>
  <c r="G5736" i="7" s="1"/>
  <c r="J5724" i="4" a="1"/>
  <c r="J5724" i="4" s="1"/>
  <c r="F5712" i="7" s="1"/>
  <c r="G5712" i="7" s="1"/>
  <c r="J5676" i="4" a="1"/>
  <c r="J5676" i="4" s="1"/>
  <c r="F5664" i="7" s="1"/>
  <c r="G5664" i="7" s="1"/>
  <c r="J5636" i="4" a="1"/>
  <c r="J5636" i="4" s="1"/>
  <c r="F5624" i="7" s="1"/>
  <c r="G5624" i="7" s="1"/>
  <c r="J5596" i="4" a="1"/>
  <c r="J5596" i="4" s="1"/>
  <c r="F5584" i="7" s="1"/>
  <c r="G5584" i="7" s="1"/>
  <c r="J5532" i="4" a="1"/>
  <c r="J5532" i="4" s="1"/>
  <c r="F5520" i="7" s="1"/>
  <c r="G5520" i="7" s="1"/>
  <c r="J5484" i="4" a="1"/>
  <c r="J5484" i="4" s="1"/>
  <c r="F5472" i="7" s="1"/>
  <c r="G5472" i="7" s="1"/>
  <c r="J5436" i="4" a="1"/>
  <c r="J5436" i="4" s="1"/>
  <c r="F5424" i="7" s="1"/>
  <c r="G5424" i="7" s="1"/>
  <c r="J5396" i="4" a="1"/>
  <c r="J5396" i="4" s="1"/>
  <c r="F5384" i="7" s="1"/>
  <c r="G5384" i="7" s="1"/>
  <c r="J5364" i="4" a="1"/>
  <c r="J5364" i="4" s="1"/>
  <c r="F5352" i="7" s="1"/>
  <c r="G5352" i="7" s="1"/>
  <c r="J5324" i="4" a="1"/>
  <c r="J5324" i="4" s="1"/>
  <c r="F5312" i="7" s="1"/>
  <c r="G5312" i="7" s="1"/>
  <c r="J5276" i="4" a="1"/>
  <c r="J5276" i="4" s="1"/>
  <c r="F5264" i="7" s="1"/>
  <c r="G5264" i="7" s="1"/>
  <c r="J5212" i="4" a="1"/>
  <c r="J5212" i="4" s="1"/>
  <c r="F5200" i="7" s="1"/>
  <c r="G5200" i="7" s="1"/>
  <c r="J5172" i="4" a="1"/>
  <c r="J5172" i="4" s="1"/>
  <c r="F5160" i="7" s="1"/>
  <c r="G5160" i="7" s="1"/>
  <c r="J5116" i="4" a="1"/>
  <c r="J5116" i="4" s="1"/>
  <c r="F5104" i="7" s="1"/>
  <c r="G5104" i="7" s="1"/>
  <c r="J5068" i="4" a="1"/>
  <c r="J5068" i="4" s="1"/>
  <c r="F5056" i="7" s="1"/>
  <c r="G5056" i="7" s="1"/>
  <c r="J5012" i="4" a="1"/>
  <c r="J5012" i="4" s="1"/>
  <c r="F5000" i="7" s="1"/>
  <c r="G5000" i="7" s="1"/>
  <c r="J4964" i="4" a="1"/>
  <c r="J4964" i="4" s="1"/>
  <c r="F4952" i="7" s="1"/>
  <c r="G4952" i="7" s="1"/>
  <c r="J4932" i="4" a="1"/>
  <c r="J4932" i="4" s="1"/>
  <c r="F4920" i="7" s="1"/>
  <c r="G4920" i="7" s="1"/>
  <c r="J4884" i="4" a="1"/>
  <c r="J4884" i="4" s="1"/>
  <c r="F4872" i="7" s="1"/>
  <c r="G4872" i="7" s="1"/>
  <c r="J4844" i="4" a="1"/>
  <c r="J4844" i="4" s="1"/>
  <c r="F4832" i="7" s="1"/>
  <c r="G4832" i="7" s="1"/>
  <c r="J4804" i="4" a="1"/>
  <c r="J4804" i="4" s="1"/>
  <c r="F4792" i="7" s="1"/>
  <c r="G4792" i="7" s="1"/>
  <c r="J4764" i="4" a="1"/>
  <c r="J4764" i="4" s="1"/>
  <c r="F4752" i="7" s="1"/>
  <c r="G4752" i="7" s="1"/>
  <c r="J4716" i="4" a="1"/>
  <c r="J4716" i="4" s="1"/>
  <c r="F4704" i="7" s="1"/>
  <c r="G4704" i="7" s="1"/>
  <c r="J4676" i="4" a="1"/>
  <c r="J4676" i="4" s="1"/>
  <c r="F4664" i="7" s="1"/>
  <c r="G4664" i="7" s="1"/>
  <c r="J4628" i="4" a="1"/>
  <c r="J4628" i="4" s="1"/>
  <c r="F4616" i="7" s="1"/>
  <c r="G4616" i="7" s="1"/>
  <c r="J4580" i="4" a="1"/>
  <c r="J4580" i="4" s="1"/>
  <c r="F4568" i="7" s="1"/>
  <c r="G4568" i="7" s="1"/>
  <c r="J4524" i="4" a="1"/>
  <c r="J4524" i="4" s="1"/>
  <c r="F4512" i="7" s="1"/>
  <c r="G4512" i="7" s="1"/>
  <c r="J4468" i="4" a="1"/>
  <c r="J4468" i="4" s="1"/>
  <c r="F4456" i="7" s="1"/>
  <c r="G4456" i="7" s="1"/>
  <c r="J4428" i="4" a="1"/>
  <c r="J4428" i="4" s="1"/>
  <c r="F4416" i="7" s="1"/>
  <c r="G4416" i="7" s="1"/>
  <c r="J4364" i="4" a="1"/>
  <c r="J4364" i="4" s="1"/>
  <c r="F4352" i="7" s="1"/>
  <c r="G4352" i="7" s="1"/>
  <c r="J4308" i="4" a="1"/>
  <c r="J4308" i="4" s="1"/>
  <c r="F4296" i="7" s="1"/>
  <c r="G4296" i="7" s="1"/>
  <c r="J4124" i="4" a="1"/>
  <c r="J4124" i="4" s="1"/>
  <c r="F4112" i="7" s="1"/>
  <c r="G4112" i="7" s="1"/>
  <c r="J8747" i="4" a="1"/>
  <c r="J8747" i="4" s="1"/>
  <c r="F8735" i="7" s="1"/>
  <c r="G8735" i="7" s="1"/>
  <c r="J8707" i="4" a="1"/>
  <c r="J8707" i="4" s="1"/>
  <c r="F8695" i="7" s="1"/>
  <c r="G8695" i="7" s="1"/>
  <c r="I8695" i="7" s="1"/>
  <c r="J8667" i="4" a="1"/>
  <c r="J8667" i="4" s="1"/>
  <c r="F8655" i="7" s="1"/>
  <c r="G8655" i="7" s="1"/>
  <c r="J8619" i="4" a="1"/>
  <c r="J8619" i="4" s="1"/>
  <c r="F8607" i="7" s="1"/>
  <c r="G8607" i="7" s="1"/>
  <c r="J8571" i="4" a="1"/>
  <c r="J8571" i="4" s="1"/>
  <c r="F8559" i="7" s="1"/>
  <c r="G8559" i="7" s="1"/>
  <c r="J8507" i="4" a="1"/>
  <c r="J8507" i="4" s="1"/>
  <c r="F8495" i="7" s="1"/>
  <c r="G8495" i="7" s="1"/>
  <c r="J8459" i="4" a="1"/>
  <c r="J8459" i="4" s="1"/>
  <c r="F8447" i="7" s="1"/>
  <c r="G8447" i="7" s="1"/>
  <c r="J8419" i="4" a="1"/>
  <c r="J8419" i="4" s="1"/>
  <c r="F8407" i="7" s="1"/>
  <c r="G8407" i="7" s="1"/>
  <c r="J8371" i="4" a="1"/>
  <c r="J8371" i="4" s="1"/>
  <c r="F8359" i="7" s="1"/>
  <c r="G8359" i="7" s="1"/>
  <c r="J8315" i="4" a="1"/>
  <c r="J8315" i="4" s="1"/>
  <c r="F8303" i="7" s="1"/>
  <c r="G8303" i="7" s="1"/>
  <c r="J8259" i="4" a="1"/>
  <c r="J8259" i="4" s="1"/>
  <c r="F8247" i="7" s="1"/>
  <c r="G8247" i="7" s="1"/>
  <c r="J8211" i="4" a="1"/>
  <c r="J8211" i="4" s="1"/>
  <c r="F8199" i="7" s="1"/>
  <c r="G8199" i="7" s="1"/>
  <c r="J8171" i="4" a="1"/>
  <c r="J8171" i="4" s="1"/>
  <c r="F8159" i="7" s="1"/>
  <c r="G8159" i="7" s="1"/>
  <c r="J8123" i="4" a="1"/>
  <c r="J8123" i="4" s="1"/>
  <c r="F8111" i="7" s="1"/>
  <c r="G8111" i="7" s="1"/>
  <c r="J8067" i="4" a="1"/>
  <c r="J8067" i="4" s="1"/>
  <c r="F8055" i="7" s="1"/>
  <c r="G8055" i="7" s="1"/>
  <c r="J8027" i="4" a="1"/>
  <c r="J8027" i="4" s="1"/>
  <c r="F8015" i="7" s="1"/>
  <c r="G8015" i="7" s="1"/>
  <c r="J7987" i="4" a="1"/>
  <c r="J7987" i="4" s="1"/>
  <c r="F7975" i="7" s="1"/>
  <c r="G7975" i="7" s="1"/>
  <c r="J7947" i="4" a="1"/>
  <c r="J7947" i="4" s="1"/>
  <c r="F7935" i="7" s="1"/>
  <c r="G7935" i="7" s="1"/>
  <c r="J7899" i="4" a="1"/>
  <c r="J7899" i="4" s="1"/>
  <c r="F7887" i="7" s="1"/>
  <c r="G7887" i="7" s="1"/>
  <c r="J7851" i="4" a="1"/>
  <c r="J7851" i="4" s="1"/>
  <c r="F7839" i="7" s="1"/>
  <c r="G7839" i="7" s="1"/>
  <c r="J7803" i="4" a="1"/>
  <c r="J7803" i="4" s="1"/>
  <c r="F7791" i="7" s="1"/>
  <c r="G7791" i="7" s="1"/>
  <c r="J7763" i="4" a="1"/>
  <c r="J7763" i="4" s="1"/>
  <c r="F7751" i="7" s="1"/>
  <c r="G7751" i="7" s="1"/>
  <c r="J7731" i="4" a="1"/>
  <c r="J7731" i="4" s="1"/>
  <c r="F7719" i="7" s="1"/>
  <c r="G7719" i="7" s="1"/>
  <c r="J7691" i="4" a="1"/>
  <c r="J7691" i="4" s="1"/>
  <c r="F7679" i="7" s="1"/>
  <c r="G7679" i="7" s="1"/>
  <c r="J7651" i="4" a="1"/>
  <c r="J7651" i="4" s="1"/>
  <c r="F7639" i="7" s="1"/>
  <c r="G7639" i="7" s="1"/>
  <c r="J7619" i="4" a="1"/>
  <c r="J7619" i="4" s="1"/>
  <c r="F7607" i="7" s="1"/>
  <c r="G7607" i="7" s="1"/>
  <c r="I7607" i="7" s="1"/>
  <c r="J7579" i="4" a="1"/>
  <c r="J7579" i="4" s="1"/>
  <c r="F7567" i="7" s="1"/>
  <c r="G7567" i="7" s="1"/>
  <c r="J7539" i="4" a="1"/>
  <c r="J7539" i="4" s="1"/>
  <c r="F7527" i="7" s="1"/>
  <c r="G7527" i="7" s="1"/>
  <c r="J7491" i="4" a="1"/>
  <c r="J7491" i="4" s="1"/>
  <c r="F7479" i="7" s="1"/>
  <c r="G7479" i="7" s="1"/>
  <c r="J7451" i="4" a="1"/>
  <c r="J7451" i="4" s="1"/>
  <c r="F7439" i="7" s="1"/>
  <c r="G7439" i="7" s="1"/>
  <c r="J7411" i="4" a="1"/>
  <c r="J7411" i="4" s="1"/>
  <c r="F7399" i="7" s="1"/>
  <c r="G7399" i="7" s="1"/>
  <c r="J7363" i="4" a="1"/>
  <c r="J7363" i="4" s="1"/>
  <c r="F7351" i="7" s="1"/>
  <c r="G7351" i="7" s="1"/>
  <c r="J7331" i="4" a="1"/>
  <c r="J7331" i="4" s="1"/>
  <c r="F7319" i="7" s="1"/>
  <c r="G7319" i="7" s="1"/>
  <c r="J7291" i="4" a="1"/>
  <c r="J7291" i="4" s="1"/>
  <c r="F7279" i="7" s="1"/>
  <c r="G7279" i="7" s="1"/>
  <c r="J7235" i="4" a="1"/>
  <c r="J7235" i="4" s="1"/>
  <c r="F7223" i="7" s="1"/>
  <c r="G7223" i="7" s="1"/>
  <c r="J7187" i="4" a="1"/>
  <c r="J7187" i="4" s="1"/>
  <c r="F7175" i="7" s="1"/>
  <c r="G7175" i="7" s="1"/>
  <c r="J7131" i="4" a="1"/>
  <c r="J7131" i="4" s="1"/>
  <c r="F7119" i="7" s="1"/>
  <c r="G7119" i="7" s="1"/>
  <c r="J7075" i="4" a="1"/>
  <c r="J7075" i="4" s="1"/>
  <c r="F7063" i="7" s="1"/>
  <c r="G7063" i="7" s="1"/>
  <c r="J7019" i="4" a="1"/>
  <c r="J7019" i="4" s="1"/>
  <c r="F7007" i="7" s="1"/>
  <c r="G7007" i="7" s="1"/>
  <c r="J6963" i="4" a="1"/>
  <c r="J6963" i="4" s="1"/>
  <c r="F6951" i="7" s="1"/>
  <c r="G6951" i="7" s="1"/>
  <c r="J6923" i="4" a="1"/>
  <c r="J6923" i="4" s="1"/>
  <c r="F6911" i="7" s="1"/>
  <c r="G6911" i="7" s="1"/>
  <c r="J6875" i="4" a="1"/>
  <c r="J6875" i="4" s="1"/>
  <c r="F6863" i="7" s="1"/>
  <c r="G6863" i="7" s="1"/>
  <c r="J6835" i="4" a="1"/>
  <c r="J6835" i="4" s="1"/>
  <c r="F6823" i="7" s="1"/>
  <c r="G6823" i="7" s="1"/>
  <c r="J6787" i="4" a="1"/>
  <c r="J6787" i="4" s="1"/>
  <c r="F6775" i="7" s="1"/>
  <c r="G6775" i="7" s="1"/>
  <c r="J6731" i="4" a="1"/>
  <c r="J6731" i="4" s="1"/>
  <c r="F6719" i="7" s="1"/>
  <c r="G6719" i="7" s="1"/>
  <c r="J6691" i="4" a="1"/>
  <c r="J6691" i="4" s="1"/>
  <c r="F6679" i="7" s="1"/>
  <c r="G6679" i="7" s="1"/>
  <c r="J6635" i="4" a="1"/>
  <c r="J6635" i="4" s="1"/>
  <c r="F6623" i="7" s="1"/>
  <c r="G6623" i="7" s="1"/>
  <c r="J6579" i="4" a="1"/>
  <c r="J6579" i="4" s="1"/>
  <c r="F6567" i="7" s="1"/>
  <c r="G6567" i="7" s="1"/>
  <c r="J6531" i="4" a="1"/>
  <c r="J6531" i="4" s="1"/>
  <c r="F6519" i="7" s="1"/>
  <c r="G6519" i="7" s="1"/>
  <c r="J6499" i="4" a="1"/>
  <c r="J6499" i="4" s="1"/>
  <c r="F6487" i="7" s="1"/>
  <c r="G6487" i="7" s="1"/>
  <c r="J6451" i="4" a="1"/>
  <c r="J6451" i="4" s="1"/>
  <c r="F6439" i="7" s="1"/>
  <c r="G6439" i="7" s="1"/>
  <c r="J6411" i="4" a="1"/>
  <c r="J6411" i="4" s="1"/>
  <c r="F6399" i="7" s="1"/>
  <c r="G6399" i="7" s="1"/>
  <c r="J6371" i="4" a="1"/>
  <c r="J6371" i="4" s="1"/>
  <c r="F6359" i="7" s="1"/>
  <c r="G6359" i="7" s="1"/>
  <c r="J6323" i="4" a="1"/>
  <c r="J6323" i="4" s="1"/>
  <c r="F6311" i="7" s="1"/>
  <c r="G6311" i="7" s="1"/>
  <c r="J6275" i="4" a="1"/>
  <c r="J6275" i="4" s="1"/>
  <c r="F6263" i="7" s="1"/>
  <c r="G6263" i="7" s="1"/>
  <c r="J6227" i="4" a="1"/>
  <c r="J6227" i="4" s="1"/>
  <c r="F6215" i="7" s="1"/>
  <c r="G6215" i="7" s="1"/>
  <c r="J6179" i="4" a="1"/>
  <c r="J6179" i="4" s="1"/>
  <c r="F6167" i="7" s="1"/>
  <c r="G6167" i="7" s="1"/>
  <c r="J6123" i="4" a="1"/>
  <c r="J6123" i="4" s="1"/>
  <c r="F6111" i="7" s="1"/>
  <c r="G6111" i="7" s="1"/>
  <c r="J6067" i="4" a="1"/>
  <c r="J6067" i="4" s="1"/>
  <c r="F6055" i="7" s="1"/>
  <c r="G6055" i="7" s="1"/>
  <c r="J6019" i="4" a="1"/>
  <c r="J6019" i="4" s="1"/>
  <c r="F6007" i="7" s="1"/>
  <c r="G6007" i="7" s="1"/>
  <c r="J5963" i="4" a="1"/>
  <c r="J5963" i="4" s="1"/>
  <c r="F5951" i="7" s="1"/>
  <c r="G5951" i="7" s="1"/>
  <c r="J5915" i="4" a="1"/>
  <c r="J5915" i="4" s="1"/>
  <c r="F5903" i="7" s="1"/>
  <c r="G5903" i="7" s="1"/>
  <c r="J5867" i="4" a="1"/>
  <c r="J5867" i="4" s="1"/>
  <c r="F5855" i="7" s="1"/>
  <c r="G5855" i="7" s="1"/>
  <c r="J5827" i="4" a="1"/>
  <c r="J5827" i="4" s="1"/>
  <c r="F5815" i="7" s="1"/>
  <c r="G5815" i="7" s="1"/>
  <c r="J5787" i="4" a="1"/>
  <c r="J5787" i="4" s="1"/>
  <c r="F5775" i="7" s="1"/>
  <c r="G5775" i="7" s="1"/>
  <c r="J5739" i="4" a="1"/>
  <c r="J5739" i="4" s="1"/>
  <c r="F5727" i="7" s="1"/>
  <c r="G5727" i="7" s="1"/>
  <c r="J5715" i="4" a="1"/>
  <c r="J5715" i="4" s="1"/>
  <c r="F5703" i="7" s="1"/>
  <c r="G5703" i="7" s="1"/>
  <c r="J5675" i="4" a="1"/>
  <c r="J5675" i="4" s="1"/>
  <c r="F5663" i="7" s="1"/>
  <c r="G5663" i="7" s="1"/>
  <c r="J5643" i="4" a="1"/>
  <c r="J5643" i="4" s="1"/>
  <c r="F5631" i="7" s="1"/>
  <c r="G5631" i="7" s="1"/>
  <c r="J5595" i="4" a="1"/>
  <c r="J5595" i="4" s="1"/>
  <c r="F5583" i="7" s="1"/>
  <c r="G5583" i="7" s="1"/>
  <c r="J5555" i="4" a="1"/>
  <c r="J5555" i="4" s="1"/>
  <c r="F5543" i="7" s="1"/>
  <c r="G5543" i="7" s="1"/>
  <c r="J5523" i="4" a="1"/>
  <c r="J5523" i="4" s="1"/>
  <c r="F5511" i="7" s="1"/>
  <c r="G5511" i="7" s="1"/>
  <c r="J5491" i="4" a="1"/>
  <c r="J5491" i="4" s="1"/>
  <c r="F5479" i="7" s="1"/>
  <c r="G5479" i="7" s="1"/>
  <c r="J5483" i="4" a="1"/>
  <c r="J5483" i="4" s="1"/>
  <c r="F5471" i="7" s="1"/>
  <c r="G5471" i="7" s="1"/>
  <c r="J5451" i="4" a="1"/>
  <c r="J5451" i="4" s="1"/>
  <c r="F5439" i="7" s="1"/>
  <c r="G5439" i="7" s="1"/>
  <c r="J5419" i="4" a="1"/>
  <c r="J5419" i="4" s="1"/>
  <c r="F5407" i="7" s="1"/>
  <c r="G5407" i="7" s="1"/>
  <c r="J5387" i="4" a="1"/>
  <c r="J5387" i="4" s="1"/>
  <c r="F5375" i="7" s="1"/>
  <c r="G5375" i="7" s="1"/>
  <c r="J5371" i="4" a="1"/>
  <c r="J5371" i="4" s="1"/>
  <c r="F5359" i="7" s="1"/>
  <c r="G5359" i="7" s="1"/>
  <c r="J5355" i="4" a="1"/>
  <c r="J5355" i="4" s="1"/>
  <c r="F5343" i="7" s="1"/>
  <c r="G5343" i="7" s="1"/>
  <c r="J5315" i="4" a="1"/>
  <c r="J5315" i="4" s="1"/>
  <c r="F5303" i="7" s="1"/>
  <c r="G5303" i="7" s="1"/>
  <c r="J5291" i="4" a="1"/>
  <c r="J5291" i="4" s="1"/>
  <c r="F5279" i="7" s="1"/>
  <c r="G5279" i="7" s="1"/>
  <c r="J5267" i="4" a="1"/>
  <c r="J5267" i="4" s="1"/>
  <c r="F5255" i="7" s="1"/>
  <c r="G5255" i="7" s="1"/>
  <c r="J5251" i="4" a="1"/>
  <c r="J5251" i="4" s="1"/>
  <c r="F5239" i="7" s="1"/>
  <c r="G5239" i="7" s="1"/>
  <c r="J5235" i="4" a="1"/>
  <c r="J5235" i="4" s="1"/>
  <c r="F5223" i="7" s="1"/>
  <c r="G5223" i="7" s="1"/>
  <c r="J5219" i="4" a="1"/>
  <c r="J5219" i="4" s="1"/>
  <c r="F5207" i="7" s="1"/>
  <c r="G5207" i="7" s="1"/>
  <c r="J5203" i="4" a="1"/>
  <c r="J5203" i="4" s="1"/>
  <c r="F5191" i="7" s="1"/>
  <c r="G5191" i="7" s="1"/>
  <c r="J5195" i="4" a="1"/>
  <c r="J5195" i="4" s="1"/>
  <c r="F5183" i="7" s="1"/>
  <c r="G5183" i="7" s="1"/>
  <c r="J5179" i="4" a="1"/>
  <c r="J5179" i="4" s="1"/>
  <c r="F5167" i="7" s="1"/>
  <c r="G5167" i="7" s="1"/>
  <c r="J5163" i="4" a="1"/>
  <c r="J5163" i="4" s="1"/>
  <c r="F5151" i="7" s="1"/>
  <c r="G5151" i="7" s="1"/>
  <c r="J5147" i="4" a="1"/>
  <c r="J5147" i="4" s="1"/>
  <c r="F5135" i="7" s="1"/>
  <c r="G5135" i="7" s="1"/>
  <c r="J5131" i="4" a="1"/>
  <c r="J5131" i="4" s="1"/>
  <c r="F5119" i="7" s="1"/>
  <c r="G5119" i="7" s="1"/>
  <c r="J5115" i="4" a="1"/>
  <c r="J5115" i="4" s="1"/>
  <c r="F5103" i="7" s="1"/>
  <c r="G5103" i="7" s="1"/>
  <c r="J5091" i="4" a="1"/>
  <c r="J5091" i="4" s="1"/>
  <c r="F5079" i="7" s="1"/>
  <c r="G5079" i="7" s="1"/>
  <c r="J5075" i="4" a="1"/>
  <c r="J5075" i="4" s="1"/>
  <c r="F5063" i="7" s="1"/>
  <c r="G5063" i="7" s="1"/>
  <c r="J5067" i="4" a="1"/>
  <c r="J5067" i="4" s="1"/>
  <c r="F5055" i="7" s="1"/>
  <c r="G5055" i="7" s="1"/>
  <c r="J5051" i="4" a="1"/>
  <c r="J5051" i="4" s="1"/>
  <c r="F5039" i="7" s="1"/>
  <c r="G5039" i="7" s="1"/>
  <c r="J5011" i="4" a="1"/>
  <c r="J5011" i="4" s="1"/>
  <c r="F4999" i="7" s="1"/>
  <c r="G4999" i="7" s="1"/>
  <c r="J8776" i="4" a="1"/>
  <c r="J8776" i="4" s="1"/>
  <c r="F8764" i="7" s="1"/>
  <c r="G8764" i="7" s="1"/>
  <c r="J8768" i="4" a="1"/>
  <c r="J8768" i="4" s="1"/>
  <c r="F8756" i="7" s="1"/>
  <c r="G8756" i="7" s="1"/>
  <c r="J8760" i="4" a="1"/>
  <c r="J8760" i="4" s="1"/>
  <c r="F8748" i="7" s="1"/>
  <c r="G8748" i="7" s="1"/>
  <c r="J8752" i="4" a="1"/>
  <c r="J8752" i="4" s="1"/>
  <c r="F8740" i="7" s="1"/>
  <c r="G8740" i="7" s="1"/>
  <c r="J8744" i="4" a="1"/>
  <c r="J8744" i="4" s="1"/>
  <c r="F8732" i="7" s="1"/>
  <c r="G8732" i="7" s="1"/>
  <c r="J8736" i="4" a="1"/>
  <c r="J8736" i="4" s="1"/>
  <c r="F8724" i="7" s="1"/>
  <c r="G8724" i="7" s="1"/>
  <c r="J8728" i="4" a="1"/>
  <c r="J8728" i="4" s="1"/>
  <c r="F8716" i="7" s="1"/>
  <c r="G8716" i="7" s="1"/>
  <c r="J8720" i="4" a="1"/>
  <c r="J8720" i="4" s="1"/>
  <c r="F8708" i="7" s="1"/>
  <c r="G8708" i="7" s="1"/>
  <c r="J8712" i="4" a="1"/>
  <c r="J8712" i="4" s="1"/>
  <c r="F8700" i="7" s="1"/>
  <c r="G8700" i="7" s="1"/>
  <c r="J8704" i="4" a="1"/>
  <c r="J8704" i="4" s="1"/>
  <c r="F8692" i="7" s="1"/>
  <c r="G8692" i="7" s="1"/>
  <c r="J8696" i="4" a="1"/>
  <c r="J8696" i="4" s="1"/>
  <c r="F8684" i="7" s="1"/>
  <c r="G8684" i="7" s="1"/>
  <c r="J8688" i="4" a="1"/>
  <c r="J8688" i="4" s="1"/>
  <c r="F8676" i="7" s="1"/>
  <c r="G8676" i="7" s="1"/>
  <c r="J8680" i="4" a="1"/>
  <c r="J8680" i="4" s="1"/>
  <c r="F8668" i="7" s="1"/>
  <c r="G8668" i="7" s="1"/>
  <c r="J8672" i="4" a="1"/>
  <c r="J8672" i="4" s="1"/>
  <c r="F8660" i="7" s="1"/>
  <c r="G8660" i="7" s="1"/>
  <c r="J8664" i="4" a="1"/>
  <c r="J8664" i="4" s="1"/>
  <c r="F8652" i="7" s="1"/>
  <c r="G8652" i="7" s="1"/>
  <c r="J8656" i="4" a="1"/>
  <c r="J8656" i="4" s="1"/>
  <c r="F8644" i="7" s="1"/>
  <c r="G8644" i="7" s="1"/>
  <c r="J8648" i="4" a="1"/>
  <c r="J8648" i="4" s="1"/>
  <c r="F8636" i="7" s="1"/>
  <c r="G8636" i="7" s="1"/>
  <c r="J8640" i="4" a="1"/>
  <c r="J8640" i="4" s="1"/>
  <c r="F8628" i="7" s="1"/>
  <c r="G8628" i="7" s="1"/>
  <c r="J8632" i="4" a="1"/>
  <c r="J8632" i="4" s="1"/>
  <c r="F8620" i="7" s="1"/>
  <c r="G8620" i="7" s="1"/>
  <c r="J8624" i="4" a="1"/>
  <c r="J8624" i="4" s="1"/>
  <c r="F8612" i="7" s="1"/>
  <c r="G8612" i="7" s="1"/>
  <c r="J8616" i="4" a="1"/>
  <c r="J8616" i="4" s="1"/>
  <c r="F8604" i="7" s="1"/>
  <c r="G8604" i="7" s="1"/>
  <c r="J8608" i="4" a="1"/>
  <c r="J8608" i="4" s="1"/>
  <c r="F8596" i="7" s="1"/>
  <c r="G8596" i="7" s="1"/>
  <c r="J8600" i="4" a="1"/>
  <c r="J8600" i="4" s="1"/>
  <c r="F8588" i="7" s="1"/>
  <c r="G8588" i="7" s="1"/>
  <c r="J8592" i="4" a="1"/>
  <c r="J8592" i="4" s="1"/>
  <c r="F8580" i="7" s="1"/>
  <c r="G8580" i="7" s="1"/>
  <c r="J8584" i="4" a="1"/>
  <c r="J8584" i="4" s="1"/>
  <c r="F8572" i="7" s="1"/>
  <c r="G8572" i="7" s="1"/>
  <c r="J8576" i="4" a="1"/>
  <c r="J8576" i="4" s="1"/>
  <c r="F8564" i="7" s="1"/>
  <c r="G8564" i="7" s="1"/>
  <c r="J8568" i="4" a="1"/>
  <c r="J8568" i="4" s="1"/>
  <c r="F8556" i="7" s="1"/>
  <c r="G8556" i="7" s="1"/>
  <c r="J8560" i="4" a="1"/>
  <c r="J8560" i="4" s="1"/>
  <c r="F8548" i="7" s="1"/>
  <c r="G8548" i="7" s="1"/>
  <c r="J8552" i="4" a="1"/>
  <c r="J8552" i="4" s="1"/>
  <c r="F8540" i="7" s="1"/>
  <c r="G8540" i="7" s="1"/>
  <c r="J8544" i="4" a="1"/>
  <c r="J8544" i="4" s="1"/>
  <c r="F8532" i="7" s="1"/>
  <c r="G8532" i="7" s="1"/>
  <c r="J8536" i="4" a="1"/>
  <c r="J8536" i="4" s="1"/>
  <c r="F8524" i="7" s="1"/>
  <c r="G8524" i="7" s="1"/>
  <c r="J8528" i="4" a="1"/>
  <c r="J8528" i="4" s="1"/>
  <c r="F8516" i="7" s="1"/>
  <c r="G8516" i="7" s="1"/>
  <c r="J8520" i="4" a="1"/>
  <c r="J8520" i="4" s="1"/>
  <c r="F8508" i="7" s="1"/>
  <c r="G8508" i="7" s="1"/>
  <c r="J8512" i="4" a="1"/>
  <c r="J8512" i="4" s="1"/>
  <c r="F8500" i="7" s="1"/>
  <c r="G8500" i="7" s="1"/>
  <c r="J8504" i="4" a="1"/>
  <c r="J8504" i="4" s="1"/>
  <c r="F8492" i="7" s="1"/>
  <c r="G8492" i="7" s="1"/>
  <c r="J8496" i="4" a="1"/>
  <c r="J8496" i="4" s="1"/>
  <c r="F8484" i="7" s="1"/>
  <c r="G8484" i="7" s="1"/>
  <c r="J8488" i="4" a="1"/>
  <c r="J8488" i="4" s="1"/>
  <c r="F8476" i="7" s="1"/>
  <c r="G8476" i="7" s="1"/>
  <c r="J8480" i="4" a="1"/>
  <c r="J8480" i="4" s="1"/>
  <c r="F8468" i="7" s="1"/>
  <c r="G8468" i="7" s="1"/>
  <c r="J8472" i="4" a="1"/>
  <c r="J8472" i="4" s="1"/>
  <c r="F8460" i="7" s="1"/>
  <c r="G8460" i="7" s="1"/>
  <c r="J8464" i="4" a="1"/>
  <c r="J8464" i="4" s="1"/>
  <c r="F8452" i="7" s="1"/>
  <c r="G8452" i="7" s="1"/>
  <c r="J8456" i="4" a="1"/>
  <c r="J8456" i="4" s="1"/>
  <c r="F8444" i="7" s="1"/>
  <c r="G8444" i="7" s="1"/>
  <c r="J8448" i="4" a="1"/>
  <c r="J8448" i="4" s="1"/>
  <c r="F8436" i="7" s="1"/>
  <c r="G8436" i="7" s="1"/>
  <c r="J8440" i="4" a="1"/>
  <c r="J8440" i="4" s="1"/>
  <c r="F8428" i="7" s="1"/>
  <c r="G8428" i="7" s="1"/>
  <c r="J8432" i="4" a="1"/>
  <c r="J8432" i="4" s="1"/>
  <c r="F8420" i="7" s="1"/>
  <c r="G8420" i="7" s="1"/>
  <c r="J8424" i="4" a="1"/>
  <c r="J8424" i="4" s="1"/>
  <c r="F8412" i="7" s="1"/>
  <c r="G8412" i="7" s="1"/>
  <c r="J8416" i="4" a="1"/>
  <c r="J8416" i="4" s="1"/>
  <c r="F8404" i="7" s="1"/>
  <c r="G8404" i="7" s="1"/>
  <c r="J8408" i="4" a="1"/>
  <c r="J8408" i="4" s="1"/>
  <c r="F8396" i="7" s="1"/>
  <c r="G8396" i="7" s="1"/>
  <c r="J8400" i="4" a="1"/>
  <c r="J8400" i="4" s="1"/>
  <c r="F8388" i="7" s="1"/>
  <c r="G8388" i="7" s="1"/>
  <c r="J8392" i="4" a="1"/>
  <c r="J8392" i="4" s="1"/>
  <c r="F8380" i="7" s="1"/>
  <c r="G8380" i="7" s="1"/>
  <c r="J8384" i="4" a="1"/>
  <c r="J8384" i="4" s="1"/>
  <c r="F8372" i="7" s="1"/>
  <c r="G8372" i="7" s="1"/>
  <c r="J8376" i="4" a="1"/>
  <c r="J8376" i="4" s="1"/>
  <c r="F8364" i="7" s="1"/>
  <c r="G8364" i="7" s="1"/>
  <c r="J8368" i="4" a="1"/>
  <c r="J8368" i="4" s="1"/>
  <c r="F8356" i="7" s="1"/>
  <c r="G8356" i="7" s="1"/>
  <c r="J8360" i="4" a="1"/>
  <c r="J8360" i="4" s="1"/>
  <c r="F8348" i="7" s="1"/>
  <c r="G8348" i="7" s="1"/>
  <c r="J8352" i="4" a="1"/>
  <c r="J8352" i="4" s="1"/>
  <c r="F8340" i="7" s="1"/>
  <c r="G8340" i="7" s="1"/>
  <c r="J8344" i="4" a="1"/>
  <c r="J8344" i="4" s="1"/>
  <c r="F8332" i="7" s="1"/>
  <c r="G8332" i="7" s="1"/>
  <c r="J8336" i="4" a="1"/>
  <c r="J8336" i="4" s="1"/>
  <c r="F8324" i="7" s="1"/>
  <c r="G8324" i="7" s="1"/>
  <c r="J8328" i="4" a="1"/>
  <c r="J8328" i="4" s="1"/>
  <c r="F8316" i="7" s="1"/>
  <c r="G8316" i="7" s="1"/>
  <c r="J8320" i="4" a="1"/>
  <c r="J8320" i="4" s="1"/>
  <c r="F8308" i="7" s="1"/>
  <c r="G8308" i="7" s="1"/>
  <c r="J8312" i="4" a="1"/>
  <c r="J8312" i="4" s="1"/>
  <c r="F8300" i="7" s="1"/>
  <c r="G8300" i="7" s="1"/>
  <c r="J8304" i="4" a="1"/>
  <c r="J8304" i="4" s="1"/>
  <c r="F8292" i="7" s="1"/>
  <c r="G8292" i="7" s="1"/>
  <c r="J8296" i="4" a="1"/>
  <c r="J8296" i="4" s="1"/>
  <c r="F8284" i="7" s="1"/>
  <c r="G8284" i="7" s="1"/>
  <c r="J8288" i="4" a="1"/>
  <c r="J8288" i="4" s="1"/>
  <c r="F8276" i="7" s="1"/>
  <c r="G8276" i="7" s="1"/>
  <c r="J8280" i="4" a="1"/>
  <c r="J8280" i="4" s="1"/>
  <c r="F8268" i="7" s="1"/>
  <c r="G8268" i="7" s="1"/>
  <c r="J8272" i="4" a="1"/>
  <c r="J8272" i="4" s="1"/>
  <c r="F8260" i="7" s="1"/>
  <c r="G8260" i="7" s="1"/>
  <c r="J8264" i="4" a="1"/>
  <c r="J8264" i="4" s="1"/>
  <c r="F8252" i="7" s="1"/>
  <c r="G8252" i="7" s="1"/>
  <c r="J8256" i="4" a="1"/>
  <c r="J8256" i="4" s="1"/>
  <c r="F8244" i="7" s="1"/>
  <c r="G8244" i="7" s="1"/>
  <c r="J8248" i="4" a="1"/>
  <c r="J8248" i="4" s="1"/>
  <c r="F8236" i="7" s="1"/>
  <c r="G8236" i="7" s="1"/>
  <c r="J8240" i="4" a="1"/>
  <c r="J8240" i="4" s="1"/>
  <c r="F8228" i="7" s="1"/>
  <c r="G8228" i="7" s="1"/>
  <c r="J8232" i="4" a="1"/>
  <c r="J8232" i="4" s="1"/>
  <c r="F8220" i="7" s="1"/>
  <c r="G8220" i="7" s="1"/>
  <c r="J8224" i="4" a="1"/>
  <c r="J8224" i="4" s="1"/>
  <c r="F8212" i="7" s="1"/>
  <c r="G8212" i="7" s="1"/>
  <c r="J8216" i="4" a="1"/>
  <c r="J8216" i="4" s="1"/>
  <c r="F8204" i="7" s="1"/>
  <c r="G8204" i="7" s="1"/>
  <c r="J8208" i="4" a="1"/>
  <c r="J8208" i="4" s="1"/>
  <c r="F8196" i="7" s="1"/>
  <c r="G8196" i="7" s="1"/>
  <c r="J8200" i="4" a="1"/>
  <c r="J8200" i="4" s="1"/>
  <c r="F8188" i="7" s="1"/>
  <c r="G8188" i="7" s="1"/>
  <c r="J8192" i="4" a="1"/>
  <c r="J8192" i="4" s="1"/>
  <c r="F8180" i="7" s="1"/>
  <c r="G8180" i="7" s="1"/>
  <c r="J8184" i="4" a="1"/>
  <c r="J8184" i="4" s="1"/>
  <c r="F8172" i="7" s="1"/>
  <c r="G8172" i="7" s="1"/>
  <c r="J8176" i="4" a="1"/>
  <c r="J8176" i="4" s="1"/>
  <c r="F8164" i="7" s="1"/>
  <c r="G8164" i="7" s="1"/>
  <c r="J8168" i="4" a="1"/>
  <c r="J8168" i="4" s="1"/>
  <c r="F8156" i="7" s="1"/>
  <c r="G8156" i="7" s="1"/>
  <c r="J8160" i="4" a="1"/>
  <c r="J8160" i="4" s="1"/>
  <c r="F8148" i="7" s="1"/>
  <c r="G8148" i="7" s="1"/>
  <c r="J8152" i="4" a="1"/>
  <c r="J8152" i="4" s="1"/>
  <c r="F8140" i="7" s="1"/>
  <c r="G8140" i="7" s="1"/>
  <c r="J8144" i="4" a="1"/>
  <c r="J8144" i="4" s="1"/>
  <c r="F8132" i="7" s="1"/>
  <c r="G8132" i="7" s="1"/>
  <c r="J8136" i="4" a="1"/>
  <c r="J8136" i="4" s="1"/>
  <c r="F8124" i="7" s="1"/>
  <c r="G8124" i="7" s="1"/>
  <c r="J8128" i="4" a="1"/>
  <c r="J8128" i="4" s="1"/>
  <c r="F8116" i="7" s="1"/>
  <c r="G8116" i="7" s="1"/>
  <c r="J8756" i="4" a="1"/>
  <c r="J8756" i="4" s="1"/>
  <c r="F8744" i="7" s="1"/>
  <c r="G8744" i="7" s="1"/>
  <c r="J8708" i="4" a="1"/>
  <c r="J8708" i="4" s="1"/>
  <c r="F8696" i="7" s="1"/>
  <c r="G8696" i="7" s="1"/>
  <c r="J8668" i="4" a="1"/>
  <c r="J8668" i="4" s="1"/>
  <c r="F8656" i="7" s="1"/>
  <c r="G8656" i="7" s="1"/>
  <c r="J8628" i="4" a="1"/>
  <c r="J8628" i="4" s="1"/>
  <c r="F8616" i="7" s="1"/>
  <c r="G8616" i="7" s="1"/>
  <c r="J8580" i="4" a="1"/>
  <c r="J8580" i="4" s="1"/>
  <c r="F8568" i="7" s="1"/>
  <c r="G8568" i="7" s="1"/>
  <c r="J8532" i="4" a="1"/>
  <c r="J8532" i="4" s="1"/>
  <c r="F8520" i="7" s="1"/>
  <c r="G8520" i="7" s="1"/>
  <c r="J8492" i="4" a="1"/>
  <c r="J8492" i="4" s="1"/>
  <c r="F8480" i="7" s="1"/>
  <c r="G8480" i="7" s="1"/>
  <c r="J8444" i="4" a="1"/>
  <c r="J8444" i="4" s="1"/>
  <c r="F8432" i="7" s="1"/>
  <c r="G8432" i="7" s="1"/>
  <c r="H8432" i="7" s="1"/>
  <c r="J8420" i="4" a="1"/>
  <c r="J8420" i="4" s="1"/>
  <c r="F8408" i="7" s="1"/>
  <c r="G8408" i="7" s="1"/>
  <c r="J8372" i="4" a="1"/>
  <c r="J8372" i="4" s="1"/>
  <c r="F8360" i="7" s="1"/>
  <c r="G8360" i="7" s="1"/>
  <c r="J8348" i="4" a="1"/>
  <c r="J8348" i="4" s="1"/>
  <c r="F8336" i="7" s="1"/>
  <c r="G8336" i="7" s="1"/>
  <c r="J8308" i="4" a="1"/>
  <c r="J8308" i="4" s="1"/>
  <c r="F8296" i="7" s="1"/>
  <c r="G8296" i="7" s="1"/>
  <c r="J8268" i="4" a="1"/>
  <c r="J8268" i="4" s="1"/>
  <c r="F8256" i="7" s="1"/>
  <c r="G8256" i="7" s="1"/>
  <c r="J8228" i="4" a="1"/>
  <c r="J8228" i="4" s="1"/>
  <c r="F8216" i="7" s="1"/>
  <c r="G8216" i="7" s="1"/>
  <c r="J8196" i="4" a="1"/>
  <c r="J8196" i="4" s="1"/>
  <c r="F8184" i="7" s="1"/>
  <c r="G8184" i="7" s="1"/>
  <c r="J8156" i="4" a="1"/>
  <c r="J8156" i="4" s="1"/>
  <c r="F8144" i="7" s="1"/>
  <c r="G8144" i="7" s="1"/>
  <c r="I8144" i="7" s="1"/>
  <c r="J8108" i="4" a="1"/>
  <c r="J8108" i="4" s="1"/>
  <c r="F8096" i="7" s="1"/>
  <c r="G8096" i="7" s="1"/>
  <c r="J8060" i="4" a="1"/>
  <c r="J8060" i="4" s="1"/>
  <c r="F8048" i="7" s="1"/>
  <c r="G8048" i="7" s="1"/>
  <c r="J8020" i="4" a="1"/>
  <c r="J8020" i="4" s="1"/>
  <c r="F8008" i="7" s="1"/>
  <c r="G8008" i="7" s="1"/>
  <c r="J7972" i="4" a="1"/>
  <c r="J7972" i="4" s="1"/>
  <c r="F7960" i="7" s="1"/>
  <c r="G7960" i="7" s="1"/>
  <c r="J7924" i="4" a="1"/>
  <c r="J7924" i="4" s="1"/>
  <c r="F7912" i="7" s="1"/>
  <c r="G7912" i="7" s="1"/>
  <c r="J7876" i="4" a="1"/>
  <c r="J7876" i="4" s="1"/>
  <c r="F7864" i="7" s="1"/>
  <c r="G7864" i="7" s="1"/>
  <c r="J7828" i="4" a="1"/>
  <c r="J7828" i="4" s="1"/>
  <c r="F7816" i="7" s="1"/>
  <c r="G7816" i="7" s="1"/>
  <c r="I7816" i="7" s="1"/>
  <c r="J7764" i="4" a="1"/>
  <c r="J7764" i="4" s="1"/>
  <c r="F7752" i="7" s="1"/>
  <c r="G7752" i="7" s="1"/>
  <c r="J7716" i="4" a="1"/>
  <c r="J7716" i="4" s="1"/>
  <c r="F7704" i="7" s="1"/>
  <c r="G7704" i="7" s="1"/>
  <c r="J7684" i="4" a="1"/>
  <c r="J7684" i="4" s="1"/>
  <c r="F7672" i="7" s="1"/>
  <c r="G7672" i="7" s="1"/>
  <c r="J7636" i="4" a="1"/>
  <c r="J7636" i="4" s="1"/>
  <c r="F7624" i="7" s="1"/>
  <c r="G7624" i="7" s="1"/>
  <c r="J7604" i="4" a="1"/>
  <c r="J7604" i="4" s="1"/>
  <c r="F7592" i="7" s="1"/>
  <c r="G7592" i="7" s="1"/>
  <c r="J7548" i="4" a="1"/>
  <c r="J7548" i="4" s="1"/>
  <c r="F7536" i="7" s="1"/>
  <c r="G7536" i="7" s="1"/>
  <c r="J7500" i="4" a="1"/>
  <c r="J7500" i="4" s="1"/>
  <c r="F7488" i="7" s="1"/>
  <c r="G7488" i="7" s="1"/>
  <c r="J7460" i="4" a="1"/>
  <c r="J7460" i="4" s="1"/>
  <c r="F7448" i="7" s="1"/>
  <c r="G7448" i="7" s="1"/>
  <c r="J7412" i="4" a="1"/>
  <c r="J7412" i="4" s="1"/>
  <c r="F7400" i="7" s="1"/>
  <c r="G7400" i="7" s="1"/>
  <c r="J7372" i="4" a="1"/>
  <c r="J7372" i="4" s="1"/>
  <c r="F7360" i="7" s="1"/>
  <c r="G7360" i="7" s="1"/>
  <c r="J7332" i="4" a="1"/>
  <c r="J7332" i="4" s="1"/>
  <c r="F7320" i="7" s="1"/>
  <c r="G7320" i="7" s="1"/>
  <c r="J7276" i="4" a="1"/>
  <c r="J7276" i="4" s="1"/>
  <c r="F7264" i="7" s="1"/>
  <c r="G7264" i="7" s="1"/>
  <c r="J7228" i="4" a="1"/>
  <c r="J7228" i="4" s="1"/>
  <c r="F7216" i="7" s="1"/>
  <c r="G7216" i="7" s="1"/>
  <c r="J7172" i="4" a="1"/>
  <c r="J7172" i="4" s="1"/>
  <c r="F7160" i="7" s="1"/>
  <c r="G7160" i="7" s="1"/>
  <c r="J7124" i="4" a="1"/>
  <c r="J7124" i="4" s="1"/>
  <c r="F7112" i="7" s="1"/>
  <c r="G7112" i="7" s="1"/>
  <c r="J7052" i="4" a="1"/>
  <c r="J7052" i="4" s="1"/>
  <c r="F7040" i="7" s="1"/>
  <c r="G7040" i="7" s="1"/>
  <c r="J6980" i="4" a="1"/>
  <c r="J6980" i="4" s="1"/>
  <c r="F6968" i="7" s="1"/>
  <c r="G6968" i="7" s="1"/>
  <c r="J6948" i="4" a="1"/>
  <c r="J6948" i="4" s="1"/>
  <c r="F6936" i="7" s="1"/>
  <c r="G6936" i="7" s="1"/>
  <c r="J6900" i="4" a="1"/>
  <c r="J6900" i="4" s="1"/>
  <c r="F6888" i="7" s="1"/>
  <c r="G6888" i="7" s="1"/>
  <c r="J6860" i="4" a="1"/>
  <c r="J6860" i="4" s="1"/>
  <c r="F6848" i="7" s="1"/>
  <c r="G6848" i="7" s="1"/>
  <c r="J6812" i="4" a="1"/>
  <c r="J6812" i="4" s="1"/>
  <c r="F6800" i="7" s="1"/>
  <c r="G6800" i="7" s="1"/>
  <c r="J6772" i="4" a="1"/>
  <c r="J6772" i="4" s="1"/>
  <c r="F6760" i="7" s="1"/>
  <c r="G6760" i="7" s="1"/>
  <c r="J6740" i="4" a="1"/>
  <c r="J6740" i="4" s="1"/>
  <c r="F6728" i="7" s="1"/>
  <c r="G6728" i="7" s="1"/>
  <c r="J6700" i="4" a="1"/>
  <c r="J6700" i="4" s="1"/>
  <c r="F6688" i="7" s="1"/>
  <c r="G6688" i="7" s="1"/>
  <c r="J6652" i="4" a="1"/>
  <c r="J6652" i="4" s="1"/>
  <c r="F6640" i="7" s="1"/>
  <c r="G6640" i="7" s="1"/>
  <c r="J6620" i="4" a="1"/>
  <c r="J6620" i="4" s="1"/>
  <c r="F6608" i="7" s="1"/>
  <c r="G6608" i="7" s="1"/>
  <c r="J6572" i="4" a="1"/>
  <c r="J6572" i="4" s="1"/>
  <c r="F6560" i="7" s="1"/>
  <c r="G6560" i="7" s="1"/>
  <c r="J6540" i="4" a="1"/>
  <c r="J6540" i="4" s="1"/>
  <c r="F6528" i="7" s="1"/>
  <c r="G6528" i="7" s="1"/>
  <c r="J6500" i="4" a="1"/>
  <c r="J6500" i="4" s="1"/>
  <c r="F6488" i="7" s="1"/>
  <c r="G6488" i="7" s="1"/>
  <c r="J6476" i="4" a="1"/>
  <c r="J6476" i="4" s="1"/>
  <c r="F6464" i="7" s="1"/>
  <c r="G6464" i="7" s="1"/>
  <c r="J6444" i="4" a="1"/>
  <c r="J6444" i="4" s="1"/>
  <c r="F6432" i="7" s="1"/>
  <c r="G6432" i="7" s="1"/>
  <c r="J6404" i="4" a="1"/>
  <c r="J6404" i="4" s="1"/>
  <c r="F6392" i="7" s="1"/>
  <c r="G6392" i="7" s="1"/>
  <c r="J6364" i="4" a="1"/>
  <c r="J6364" i="4" s="1"/>
  <c r="F6352" i="7" s="1"/>
  <c r="G6352" i="7" s="1"/>
  <c r="J6340" i="4" a="1"/>
  <c r="J6340" i="4" s="1"/>
  <c r="F6328" i="7" s="1"/>
  <c r="G6328" i="7" s="1"/>
  <c r="J6308" i="4" a="1"/>
  <c r="J6308" i="4" s="1"/>
  <c r="F6296" i="7" s="1"/>
  <c r="G6296" i="7" s="1"/>
  <c r="J6268" i="4" a="1"/>
  <c r="J6268" i="4" s="1"/>
  <c r="F6256" i="7" s="1"/>
  <c r="G6256" i="7" s="1"/>
  <c r="J6220" i="4" a="1"/>
  <c r="J6220" i="4" s="1"/>
  <c r="F6208" i="7" s="1"/>
  <c r="G6208" i="7" s="1"/>
  <c r="J6196" i="4" a="1"/>
  <c r="J6196" i="4" s="1"/>
  <c r="F6184" i="7" s="1"/>
  <c r="G6184" i="7" s="1"/>
  <c r="J6140" i="4" a="1"/>
  <c r="J6140" i="4" s="1"/>
  <c r="F6128" i="7" s="1"/>
  <c r="G6128" i="7" s="1"/>
  <c r="J6100" i="4" a="1"/>
  <c r="J6100" i="4" s="1"/>
  <c r="F6088" i="7" s="1"/>
  <c r="G6088" i="7" s="1"/>
  <c r="I6088" i="7" s="1"/>
  <c r="J6052" i="4" a="1"/>
  <c r="J6052" i="4" s="1"/>
  <c r="F6040" i="7" s="1"/>
  <c r="G6040" i="7" s="1"/>
  <c r="J6004" i="4" a="1"/>
  <c r="J6004" i="4" s="1"/>
  <c r="F5992" i="7" s="1"/>
  <c r="G5992" i="7" s="1"/>
  <c r="J5956" i="4" a="1"/>
  <c r="J5956" i="4" s="1"/>
  <c r="F5944" i="7" s="1"/>
  <c r="G5944" i="7" s="1"/>
  <c r="J5916" i="4" a="1"/>
  <c r="J5916" i="4" s="1"/>
  <c r="F5904" i="7" s="1"/>
  <c r="G5904" i="7" s="1"/>
  <c r="J5868" i="4" a="1"/>
  <c r="J5868" i="4" s="1"/>
  <c r="F5856" i="7" s="1"/>
  <c r="G5856" i="7" s="1"/>
  <c r="J5820" i="4" a="1"/>
  <c r="J5820" i="4" s="1"/>
  <c r="F5808" i="7" s="1"/>
  <c r="G5808" i="7" s="1"/>
  <c r="J5788" i="4" a="1"/>
  <c r="J5788" i="4" s="1"/>
  <c r="F5776" i="7" s="1"/>
  <c r="G5776" i="7" s="1"/>
  <c r="J5740" i="4" a="1"/>
  <c r="J5740" i="4" s="1"/>
  <c r="F5728" i="7" s="1"/>
  <c r="G5728" i="7" s="1"/>
  <c r="J5700" i="4" a="1"/>
  <c r="J5700" i="4" s="1"/>
  <c r="F5688" i="7" s="1"/>
  <c r="G5688" i="7" s="1"/>
  <c r="J5660" i="4" a="1"/>
  <c r="J5660" i="4" s="1"/>
  <c r="F5648" i="7" s="1"/>
  <c r="G5648" i="7" s="1"/>
  <c r="J5620" i="4" a="1"/>
  <c r="J5620" i="4" s="1"/>
  <c r="F5608" i="7" s="1"/>
  <c r="G5608" i="7" s="1"/>
  <c r="J5580" i="4" a="1"/>
  <c r="J5580" i="4" s="1"/>
  <c r="F5568" i="7" s="1"/>
  <c r="G5568" i="7" s="1"/>
  <c r="J5548" i="4" a="1"/>
  <c r="J5548" i="4" s="1"/>
  <c r="F5536" i="7" s="1"/>
  <c r="G5536" i="7" s="1"/>
  <c r="J5500" i="4" a="1"/>
  <c r="J5500" i="4" s="1"/>
  <c r="F5488" i="7" s="1"/>
  <c r="G5488" i="7" s="1"/>
  <c r="J5468" i="4" a="1"/>
  <c r="J5468" i="4" s="1"/>
  <c r="F5456" i="7" s="1"/>
  <c r="G5456" i="7" s="1"/>
  <c r="J5420" i="4" a="1"/>
  <c r="J5420" i="4" s="1"/>
  <c r="F5408" i="7" s="1"/>
  <c r="G5408" i="7" s="1"/>
  <c r="J5372" i="4" a="1"/>
  <c r="J5372" i="4" s="1"/>
  <c r="F5360" i="7" s="1"/>
  <c r="G5360" i="7" s="1"/>
  <c r="J5316" i="4" a="1"/>
  <c r="J5316" i="4" s="1"/>
  <c r="F5304" i="7" s="1"/>
  <c r="G5304" i="7" s="1"/>
  <c r="J5284" i="4" a="1"/>
  <c r="J5284" i="4" s="1"/>
  <c r="F5272" i="7" s="1"/>
  <c r="G5272" i="7" s="1"/>
  <c r="J5244" i="4" a="1"/>
  <c r="J5244" i="4" s="1"/>
  <c r="F5232" i="7" s="1"/>
  <c r="G5232" i="7" s="1"/>
  <c r="J5204" i="4" a="1"/>
  <c r="J5204" i="4" s="1"/>
  <c r="F5192" i="7" s="1"/>
  <c r="G5192" i="7" s="1"/>
  <c r="J5164" i="4" a="1"/>
  <c r="J5164" i="4" s="1"/>
  <c r="F5152" i="7" s="1"/>
  <c r="G5152" i="7" s="1"/>
  <c r="J5132" i="4" a="1"/>
  <c r="J5132" i="4" s="1"/>
  <c r="F5120" i="7" s="1"/>
  <c r="G5120" i="7" s="1"/>
  <c r="J5084" i="4" a="1"/>
  <c r="J5084" i="4" s="1"/>
  <c r="F5072" i="7" s="1"/>
  <c r="G5072" i="7" s="1"/>
  <c r="J5052" i="4" a="1"/>
  <c r="J5052" i="4" s="1"/>
  <c r="F5040" i="7" s="1"/>
  <c r="G5040" i="7" s="1"/>
  <c r="J5028" i="4" a="1"/>
  <c r="J5028" i="4" s="1"/>
  <c r="F5016" i="7" s="1"/>
  <c r="G5016" i="7" s="1"/>
  <c r="J4988" i="4" a="1"/>
  <c r="J4988" i="4" s="1"/>
  <c r="F4976" i="7" s="1"/>
  <c r="G4976" i="7" s="1"/>
  <c r="J4948" i="4" a="1"/>
  <c r="J4948" i="4" s="1"/>
  <c r="F4936" i="7" s="1"/>
  <c r="G4936" i="7" s="1"/>
  <c r="J4908" i="4" a="1"/>
  <c r="J4908" i="4" s="1"/>
  <c r="F4896" i="7" s="1"/>
  <c r="G4896" i="7" s="1"/>
  <c r="J4868" i="4" a="1"/>
  <c r="J4868" i="4" s="1"/>
  <c r="F4856" i="7" s="1"/>
  <c r="G4856" i="7" s="1"/>
  <c r="J4828" i="4" a="1"/>
  <c r="J4828" i="4" s="1"/>
  <c r="F4816" i="7" s="1"/>
  <c r="G4816" i="7" s="1"/>
  <c r="J4788" i="4" a="1"/>
  <c r="J4788" i="4" s="1"/>
  <c r="F4776" i="7" s="1"/>
  <c r="G4776" i="7" s="1"/>
  <c r="I4776" i="7" s="1"/>
  <c r="J4748" i="4" a="1"/>
  <c r="J4748" i="4" s="1"/>
  <c r="F4736" i="7" s="1"/>
  <c r="G4736" i="7" s="1"/>
  <c r="J4708" i="4" a="1"/>
  <c r="J4708" i="4" s="1"/>
  <c r="F4696" i="7" s="1"/>
  <c r="G4696" i="7" s="1"/>
  <c r="J4684" i="4" a="1"/>
  <c r="J4684" i="4" s="1"/>
  <c r="F4672" i="7" s="1"/>
  <c r="G4672" i="7" s="1"/>
  <c r="J4652" i="4" a="1"/>
  <c r="J4652" i="4" s="1"/>
  <c r="F4640" i="7" s="1"/>
  <c r="G4640" i="7" s="1"/>
  <c r="J4620" i="4" a="1"/>
  <c r="J4620" i="4" s="1"/>
  <c r="F4608" i="7" s="1"/>
  <c r="G4608" i="7" s="1"/>
  <c r="J4588" i="4" a="1"/>
  <c r="J4588" i="4" s="1"/>
  <c r="F4576" i="7" s="1"/>
  <c r="G4576" i="7" s="1"/>
  <c r="J4548" i="4" a="1"/>
  <c r="J4548" i="4" s="1"/>
  <c r="F4536" i="7" s="1"/>
  <c r="G4536" i="7" s="1"/>
  <c r="J4516" i="4" a="1"/>
  <c r="J4516" i="4" s="1"/>
  <c r="F4504" i="7" s="1"/>
  <c r="G4504" i="7" s="1"/>
  <c r="J4476" i="4" a="1"/>
  <c r="J4476" i="4" s="1"/>
  <c r="F4464" i="7" s="1"/>
  <c r="G4464" i="7" s="1"/>
  <c r="J4436" i="4" a="1"/>
  <c r="J4436" i="4" s="1"/>
  <c r="F4424" i="7" s="1"/>
  <c r="G4424" i="7" s="1"/>
  <c r="J4404" i="4" a="1"/>
  <c r="J4404" i="4" s="1"/>
  <c r="F4392" i="7" s="1"/>
  <c r="G4392" i="7" s="1"/>
  <c r="J4388" i="4" a="1"/>
  <c r="J4388" i="4" s="1"/>
  <c r="F4376" i="7" s="1"/>
  <c r="G4376" i="7" s="1"/>
  <c r="J4356" i="4" a="1"/>
  <c r="J4356" i="4" s="1"/>
  <c r="F4344" i="7" s="1"/>
  <c r="G4344" i="7" s="1"/>
  <c r="J4324" i="4" a="1"/>
  <c r="J4324" i="4" s="1"/>
  <c r="F4312" i="7" s="1"/>
  <c r="G4312" i="7" s="1"/>
  <c r="J4292" i="4" a="1"/>
  <c r="J4292" i="4" s="1"/>
  <c r="F4280" i="7" s="1"/>
  <c r="G4280" i="7" s="1"/>
  <c r="J4276" i="4" a="1"/>
  <c r="J4276" i="4" s="1"/>
  <c r="F4264" i="7" s="1"/>
  <c r="G4264" i="7" s="1"/>
  <c r="I4264" i="7" s="1"/>
  <c r="J4260" i="4" a="1"/>
  <c r="J4260" i="4" s="1"/>
  <c r="F4248" i="7" s="1"/>
  <c r="G4248" i="7" s="1"/>
  <c r="J4244" i="4" a="1"/>
  <c r="J4244" i="4" s="1"/>
  <c r="F4232" i="7" s="1"/>
  <c r="G4232" i="7" s="1"/>
  <c r="J4220" i="4" a="1"/>
  <c r="J4220" i="4" s="1"/>
  <c r="F4208" i="7" s="1"/>
  <c r="G4208" i="7" s="1"/>
  <c r="J4212" i="4" a="1"/>
  <c r="J4212" i="4" s="1"/>
  <c r="F4200" i="7" s="1"/>
  <c r="G4200" i="7" s="1"/>
  <c r="J4196" i="4" a="1"/>
  <c r="J4196" i="4" s="1"/>
  <c r="F4184" i="7" s="1"/>
  <c r="G4184" i="7" s="1"/>
  <c r="J4180" i="4" a="1"/>
  <c r="J4180" i="4" s="1"/>
  <c r="F4168" i="7" s="1"/>
  <c r="G4168" i="7" s="1"/>
  <c r="J4148" i="4" a="1"/>
  <c r="J4148" i="4" s="1"/>
  <c r="F4136" i="7" s="1"/>
  <c r="G4136" i="7" s="1"/>
  <c r="J8771" i="4" a="1"/>
  <c r="J8771" i="4" s="1"/>
  <c r="F8759" i="7" s="1"/>
  <c r="G8759" i="7" s="1"/>
  <c r="I8759" i="7" s="1"/>
  <c r="J8715" i="4" a="1"/>
  <c r="J8715" i="4" s="1"/>
  <c r="F8703" i="7" s="1"/>
  <c r="G8703" i="7" s="1"/>
  <c r="J8675" i="4" a="1"/>
  <c r="J8675" i="4" s="1"/>
  <c r="F8663" i="7" s="1"/>
  <c r="G8663" i="7" s="1"/>
  <c r="J8643" i="4" a="1"/>
  <c r="J8643" i="4" s="1"/>
  <c r="F8631" i="7" s="1"/>
  <c r="G8631" i="7" s="1"/>
  <c r="J8611" i="4" a="1"/>
  <c r="J8611" i="4" s="1"/>
  <c r="F8599" i="7" s="1"/>
  <c r="G8599" i="7" s="1"/>
  <c r="J8587" i="4" a="1"/>
  <c r="J8587" i="4" s="1"/>
  <c r="F8575" i="7" s="1"/>
  <c r="G8575" i="7" s="1"/>
  <c r="J8547" i="4" a="1"/>
  <c r="J8547" i="4" s="1"/>
  <c r="F8535" i="7" s="1"/>
  <c r="G8535" i="7" s="1"/>
  <c r="J8523" i="4" a="1"/>
  <c r="J8523" i="4" s="1"/>
  <c r="F8511" i="7" s="1"/>
  <c r="G8511" i="7" s="1"/>
  <c r="J8483" i="4" a="1"/>
  <c r="J8483" i="4" s="1"/>
  <c r="F8471" i="7" s="1"/>
  <c r="G8471" i="7" s="1"/>
  <c r="I8471" i="7" s="1"/>
  <c r="J8435" i="4" a="1"/>
  <c r="J8435" i="4" s="1"/>
  <c r="F8423" i="7" s="1"/>
  <c r="G8423" i="7" s="1"/>
  <c r="J8379" i="4" a="1"/>
  <c r="J8379" i="4" s="1"/>
  <c r="F8367" i="7" s="1"/>
  <c r="G8367" i="7" s="1"/>
  <c r="J8331" i="4" a="1"/>
  <c r="J8331" i="4" s="1"/>
  <c r="F8319" i="7" s="1"/>
  <c r="G8319" i="7" s="1"/>
  <c r="J8299" i="4" a="1"/>
  <c r="J8299" i="4" s="1"/>
  <c r="F8287" i="7" s="1"/>
  <c r="G8287" i="7" s="1"/>
  <c r="J8251" i="4" a="1"/>
  <c r="J8251" i="4" s="1"/>
  <c r="F8239" i="7" s="1"/>
  <c r="G8239" i="7" s="1"/>
  <c r="J8219" i="4" a="1"/>
  <c r="J8219" i="4" s="1"/>
  <c r="F8207" i="7" s="1"/>
  <c r="G8207" i="7" s="1"/>
  <c r="J8179" i="4" a="1"/>
  <c r="J8179" i="4" s="1"/>
  <c r="F8167" i="7" s="1"/>
  <c r="G8167" i="7" s="1"/>
  <c r="J8139" i="4" a="1"/>
  <c r="J8139" i="4" s="1"/>
  <c r="F8127" i="7" s="1"/>
  <c r="G8127" i="7" s="1"/>
  <c r="J8107" i="4" a="1"/>
  <c r="J8107" i="4" s="1"/>
  <c r="F8095" i="7" s="1"/>
  <c r="G8095" i="7" s="1"/>
  <c r="J8075" i="4" a="1"/>
  <c r="J8075" i="4" s="1"/>
  <c r="F8063" i="7" s="1"/>
  <c r="G8063" i="7" s="1"/>
  <c r="J8035" i="4" a="1"/>
  <c r="J8035" i="4" s="1"/>
  <c r="F8023" i="7" s="1"/>
  <c r="G8023" i="7" s="1"/>
  <c r="J7995" i="4" a="1"/>
  <c r="J7995" i="4" s="1"/>
  <c r="F7983" i="7" s="1"/>
  <c r="G7983" i="7" s="1"/>
  <c r="J7955" i="4" a="1"/>
  <c r="J7955" i="4" s="1"/>
  <c r="F7943" i="7" s="1"/>
  <c r="G7943" i="7" s="1"/>
  <c r="J7907" i="4" a="1"/>
  <c r="J7907" i="4" s="1"/>
  <c r="F7895" i="7" s="1"/>
  <c r="G7895" i="7" s="1"/>
  <c r="J7875" i="4" a="1"/>
  <c r="J7875" i="4" s="1"/>
  <c r="F7863" i="7" s="1"/>
  <c r="G7863" i="7" s="1"/>
  <c r="J7835" i="4" a="1"/>
  <c r="J7835" i="4" s="1"/>
  <c r="F7823" i="7" s="1"/>
  <c r="G7823" i="7" s="1"/>
  <c r="J7779" i="4" a="1"/>
  <c r="J7779" i="4" s="1"/>
  <c r="F7767" i="7" s="1"/>
  <c r="G7767" i="7" s="1"/>
  <c r="J7723" i="4" a="1"/>
  <c r="J7723" i="4" s="1"/>
  <c r="F7711" i="7" s="1"/>
  <c r="G7711" i="7" s="1"/>
  <c r="J7683" i="4" a="1"/>
  <c r="J7683" i="4" s="1"/>
  <c r="F7671" i="7" s="1"/>
  <c r="G7671" i="7" s="1"/>
  <c r="J7627" i="4" a="1"/>
  <c r="J7627" i="4" s="1"/>
  <c r="F7615" i="7" s="1"/>
  <c r="G7615" i="7" s="1"/>
  <c r="J7571" i="4" a="1"/>
  <c r="J7571" i="4" s="1"/>
  <c r="F7559" i="7" s="1"/>
  <c r="G7559" i="7" s="1"/>
  <c r="J7507" i="4" a="1"/>
  <c r="J7507" i="4" s="1"/>
  <c r="F7495" i="7" s="1"/>
  <c r="G7495" i="7" s="1"/>
  <c r="J7467" i="4" a="1"/>
  <c r="J7467" i="4" s="1"/>
  <c r="F7455" i="7" s="1"/>
  <c r="G7455" i="7" s="1"/>
  <c r="J7419" i="4" a="1"/>
  <c r="J7419" i="4" s="1"/>
  <c r="F7407" i="7" s="1"/>
  <c r="G7407" i="7" s="1"/>
  <c r="J7395" i="4" a="1"/>
  <c r="J7395" i="4" s="1"/>
  <c r="F7383" i="7" s="1"/>
  <c r="G7383" i="7" s="1"/>
  <c r="J7347" i="4" a="1"/>
  <c r="J7347" i="4" s="1"/>
  <c r="F7335" i="7" s="1"/>
  <c r="G7335" i="7" s="1"/>
  <c r="J7299" i="4" a="1"/>
  <c r="J7299" i="4" s="1"/>
  <c r="F7287" i="7" s="1"/>
  <c r="G7287" i="7" s="1"/>
  <c r="J7267" i="4" a="1"/>
  <c r="J7267" i="4" s="1"/>
  <c r="F7255" i="7" s="1"/>
  <c r="G7255" i="7" s="1"/>
  <c r="J7211" i="4" a="1"/>
  <c r="J7211" i="4" s="1"/>
  <c r="F7199" i="7" s="1"/>
  <c r="G7199" i="7" s="1"/>
  <c r="J7171" i="4" a="1"/>
  <c r="J7171" i="4" s="1"/>
  <c r="F7159" i="7" s="1"/>
  <c r="G7159" i="7" s="1"/>
  <c r="J7139" i="4" a="1"/>
  <c r="J7139" i="4" s="1"/>
  <c r="F7127" i="7" s="1"/>
  <c r="G7127" i="7" s="1"/>
  <c r="J7107" i="4" a="1"/>
  <c r="J7107" i="4" s="1"/>
  <c r="F7095" i="7" s="1"/>
  <c r="G7095" i="7" s="1"/>
  <c r="I7095" i="7" s="1"/>
  <c r="J7059" i="4" a="1"/>
  <c r="J7059" i="4" s="1"/>
  <c r="F7047" i="7" s="1"/>
  <c r="G7047" i="7" s="1"/>
  <c r="J7027" i="4" a="1"/>
  <c r="J7027" i="4" s="1"/>
  <c r="F7015" i="7" s="1"/>
  <c r="G7015" i="7" s="1"/>
  <c r="J6979" i="4" a="1"/>
  <c r="J6979" i="4" s="1"/>
  <c r="F6967" i="7" s="1"/>
  <c r="G6967" i="7" s="1"/>
  <c r="J6947" i="4" a="1"/>
  <c r="J6947" i="4" s="1"/>
  <c r="F6935" i="7" s="1"/>
  <c r="G6935" i="7" s="1"/>
  <c r="J6907" i="4" a="1"/>
  <c r="J6907" i="4" s="1"/>
  <c r="F6895" i="7" s="1"/>
  <c r="G6895" i="7" s="1"/>
  <c r="J6867" i="4" a="1"/>
  <c r="J6867" i="4" s="1"/>
  <c r="F6855" i="7" s="1"/>
  <c r="G6855" i="7" s="1"/>
  <c r="J6827" i="4" a="1"/>
  <c r="J6827" i="4" s="1"/>
  <c r="F6815" i="7" s="1"/>
  <c r="G6815" i="7" s="1"/>
  <c r="J6763" i="4" a="1"/>
  <c r="J6763" i="4" s="1"/>
  <c r="F6751" i="7" s="1"/>
  <c r="G6751" i="7" s="1"/>
  <c r="J6723" i="4" a="1"/>
  <c r="J6723" i="4" s="1"/>
  <c r="F6711" i="7" s="1"/>
  <c r="G6711" i="7" s="1"/>
  <c r="J6683" i="4" a="1"/>
  <c r="J6683" i="4" s="1"/>
  <c r="F6671" i="7" s="1"/>
  <c r="G6671" i="7" s="1"/>
  <c r="J6651" i="4" a="1"/>
  <c r="J6651" i="4" s="1"/>
  <c r="F6639" i="7" s="1"/>
  <c r="G6639" i="7" s="1"/>
  <c r="J6611" i="4" a="1"/>
  <c r="J6611" i="4" s="1"/>
  <c r="F6599" i="7" s="1"/>
  <c r="G6599" i="7" s="1"/>
  <c r="J6571" i="4" a="1"/>
  <c r="J6571" i="4" s="1"/>
  <c r="F6559" i="7" s="1"/>
  <c r="G6559" i="7" s="1"/>
  <c r="J6515" i="4" a="1"/>
  <c r="J6515" i="4" s="1"/>
  <c r="F6503" i="7" s="1"/>
  <c r="G6503" i="7" s="1"/>
  <c r="J6467" i="4" a="1"/>
  <c r="J6467" i="4" s="1"/>
  <c r="F6455" i="7" s="1"/>
  <c r="G6455" i="7" s="1"/>
  <c r="J6435" i="4" a="1"/>
  <c r="J6435" i="4" s="1"/>
  <c r="F6423" i="7" s="1"/>
  <c r="G6423" i="7" s="1"/>
  <c r="I6423" i="7" s="1"/>
  <c r="J6379" i="4" a="1"/>
  <c r="J6379" i="4" s="1"/>
  <c r="F6367" i="7" s="1"/>
  <c r="G6367" i="7" s="1"/>
  <c r="J6347" i="4" a="1"/>
  <c r="J6347" i="4" s="1"/>
  <c r="F6335" i="7" s="1"/>
  <c r="G6335" i="7" s="1"/>
  <c r="J6307" i="4" a="1"/>
  <c r="J6307" i="4" s="1"/>
  <c r="F6295" i="7" s="1"/>
  <c r="G6295" i="7" s="1"/>
  <c r="J6259" i="4" a="1"/>
  <c r="J6259" i="4" s="1"/>
  <c r="F6247" i="7" s="1"/>
  <c r="G6247" i="7" s="1"/>
  <c r="J6219" i="4" a="1"/>
  <c r="J6219" i="4" s="1"/>
  <c r="F6207" i="7" s="1"/>
  <c r="G6207" i="7" s="1"/>
  <c r="J6187" i="4" a="1"/>
  <c r="J6187" i="4" s="1"/>
  <c r="F6175" i="7" s="1"/>
  <c r="G6175" i="7" s="1"/>
  <c r="J6155" i="4" a="1"/>
  <c r="J6155" i="4" s="1"/>
  <c r="F6143" i="7" s="1"/>
  <c r="G6143" i="7" s="1"/>
  <c r="J6107" i="4" a="1"/>
  <c r="J6107" i="4" s="1"/>
  <c r="F6095" i="7" s="1"/>
  <c r="G6095" i="7" s="1"/>
  <c r="J6051" i="4" a="1"/>
  <c r="J6051" i="4" s="1"/>
  <c r="F6039" i="7" s="1"/>
  <c r="G6039" i="7" s="1"/>
  <c r="J6027" i="4" a="1"/>
  <c r="J6027" i="4" s="1"/>
  <c r="F6015" i="7" s="1"/>
  <c r="G6015" i="7" s="1"/>
  <c r="J5995" i="4" a="1"/>
  <c r="J5995" i="4" s="1"/>
  <c r="F5983" i="7" s="1"/>
  <c r="G5983" i="7" s="1"/>
  <c r="J5955" i="4" a="1"/>
  <c r="J5955" i="4" s="1"/>
  <c r="F5943" i="7" s="1"/>
  <c r="G5943" i="7" s="1"/>
  <c r="J5931" i="4" a="1"/>
  <c r="J5931" i="4" s="1"/>
  <c r="F5919" i="7" s="1"/>
  <c r="G5919" i="7" s="1"/>
  <c r="J5891" i="4" a="1"/>
  <c r="J5891" i="4" s="1"/>
  <c r="F5879" i="7" s="1"/>
  <c r="G5879" i="7" s="1"/>
  <c r="J5851" i="4" a="1"/>
  <c r="J5851" i="4" s="1"/>
  <c r="F5839" i="7" s="1"/>
  <c r="G5839" i="7" s="1"/>
  <c r="J5803" i="4" a="1"/>
  <c r="J5803" i="4" s="1"/>
  <c r="F5791" i="7" s="1"/>
  <c r="G5791" i="7" s="1"/>
  <c r="J5771" i="4" a="1"/>
  <c r="J5771" i="4" s="1"/>
  <c r="F5759" i="7" s="1"/>
  <c r="G5759" i="7" s="1"/>
  <c r="J5707" i="4" a="1"/>
  <c r="J5707" i="4" s="1"/>
  <c r="F5695" i="7" s="1"/>
  <c r="G5695" i="7" s="1"/>
  <c r="J5659" i="4" a="1"/>
  <c r="J5659" i="4" s="1"/>
  <c r="F5647" i="7" s="1"/>
  <c r="G5647" i="7" s="1"/>
  <c r="J5619" i="4" a="1"/>
  <c r="J5619" i="4" s="1"/>
  <c r="F5607" i="7" s="1"/>
  <c r="G5607" i="7" s="1"/>
  <c r="J5579" i="4" a="1"/>
  <c r="J5579" i="4" s="1"/>
  <c r="F5567" i="7" s="1"/>
  <c r="G5567" i="7" s="1"/>
  <c r="J5531" i="4" a="1"/>
  <c r="J5531" i="4" s="1"/>
  <c r="F5519" i="7" s="1"/>
  <c r="G5519" i="7" s="1"/>
  <c r="J5475" i="4" a="1"/>
  <c r="J5475" i="4" s="1"/>
  <c r="F5463" i="7" s="1"/>
  <c r="G5463" i="7" s="1"/>
  <c r="J5403" i="4" a="1"/>
  <c r="J5403" i="4" s="1"/>
  <c r="F5391" i="7" s="1"/>
  <c r="G5391" i="7" s="1"/>
  <c r="J5299" i="4" a="1"/>
  <c r="J5299" i="4" s="1"/>
  <c r="F5287" i="7" s="1"/>
  <c r="G5287" i="7" s="1"/>
  <c r="J5019" i="4" a="1"/>
  <c r="J5019" i="4" s="1"/>
  <c r="F5007" i="7" s="1"/>
  <c r="G5007" i="7" s="1"/>
  <c r="J8775" i="4" a="1"/>
  <c r="J8775" i="4" s="1"/>
  <c r="F8763" i="7" s="1"/>
  <c r="G8763" i="7" s="1"/>
  <c r="J8767" i="4" a="1"/>
  <c r="J8767" i="4" s="1"/>
  <c r="F8755" i="7" s="1"/>
  <c r="G8755" i="7" s="1"/>
  <c r="J8759" i="4" a="1"/>
  <c r="J8759" i="4" s="1"/>
  <c r="F8747" i="7" s="1"/>
  <c r="G8747" i="7" s="1"/>
  <c r="J8751" i="4" a="1"/>
  <c r="J8751" i="4" s="1"/>
  <c r="F8739" i="7" s="1"/>
  <c r="G8739" i="7" s="1"/>
  <c r="J8743" i="4" a="1"/>
  <c r="J8743" i="4" s="1"/>
  <c r="F8731" i="7" s="1"/>
  <c r="G8731" i="7" s="1"/>
  <c r="J8735" i="4" a="1"/>
  <c r="J8735" i="4" s="1"/>
  <c r="F8723" i="7" s="1"/>
  <c r="G8723" i="7" s="1"/>
  <c r="J8727" i="4" a="1"/>
  <c r="J8727" i="4" s="1"/>
  <c r="F8715" i="7" s="1"/>
  <c r="G8715" i="7" s="1"/>
  <c r="J8719" i="4" a="1"/>
  <c r="J8719" i="4" s="1"/>
  <c r="F8707" i="7" s="1"/>
  <c r="G8707" i="7" s="1"/>
  <c r="J8711" i="4" a="1"/>
  <c r="J8711" i="4" s="1"/>
  <c r="F8699" i="7" s="1"/>
  <c r="G8699" i="7" s="1"/>
  <c r="J8703" i="4" a="1"/>
  <c r="J8703" i="4" s="1"/>
  <c r="F8691" i="7" s="1"/>
  <c r="G8691" i="7" s="1"/>
  <c r="J8695" i="4" a="1"/>
  <c r="J8695" i="4" s="1"/>
  <c r="F8683" i="7" s="1"/>
  <c r="G8683" i="7" s="1"/>
  <c r="J8687" i="4" a="1"/>
  <c r="J8687" i="4" s="1"/>
  <c r="F8675" i="7" s="1"/>
  <c r="G8675" i="7" s="1"/>
  <c r="J8679" i="4" a="1"/>
  <c r="J8679" i="4" s="1"/>
  <c r="F8667" i="7" s="1"/>
  <c r="G8667" i="7" s="1"/>
  <c r="J8671" i="4" a="1"/>
  <c r="J8671" i="4" s="1"/>
  <c r="F8659" i="7" s="1"/>
  <c r="G8659" i="7" s="1"/>
  <c r="J8663" i="4" a="1"/>
  <c r="J8663" i="4" s="1"/>
  <c r="F8651" i="7" s="1"/>
  <c r="G8651" i="7" s="1"/>
  <c r="J8655" i="4" a="1"/>
  <c r="J8655" i="4" s="1"/>
  <c r="F8643" i="7" s="1"/>
  <c r="G8643" i="7" s="1"/>
  <c r="J8647" i="4" a="1"/>
  <c r="J8647" i="4" s="1"/>
  <c r="F8635" i="7" s="1"/>
  <c r="G8635" i="7" s="1"/>
  <c r="J8639" i="4" a="1"/>
  <c r="J8639" i="4" s="1"/>
  <c r="F8627" i="7" s="1"/>
  <c r="G8627" i="7" s="1"/>
  <c r="J8631" i="4" a="1"/>
  <c r="J8631" i="4" s="1"/>
  <c r="F8619" i="7" s="1"/>
  <c r="G8619" i="7" s="1"/>
  <c r="J8623" i="4" a="1"/>
  <c r="J8623" i="4" s="1"/>
  <c r="F8611" i="7" s="1"/>
  <c r="G8611" i="7" s="1"/>
  <c r="J8615" i="4" a="1"/>
  <c r="J8615" i="4" s="1"/>
  <c r="F8603" i="7" s="1"/>
  <c r="G8603" i="7" s="1"/>
  <c r="J8607" i="4" a="1"/>
  <c r="J8607" i="4" s="1"/>
  <c r="F8595" i="7" s="1"/>
  <c r="G8595" i="7" s="1"/>
  <c r="J8599" i="4" a="1"/>
  <c r="J8599" i="4" s="1"/>
  <c r="F8587" i="7" s="1"/>
  <c r="G8587" i="7" s="1"/>
  <c r="J8591" i="4" a="1"/>
  <c r="J8591" i="4" s="1"/>
  <c r="F8579" i="7" s="1"/>
  <c r="G8579" i="7" s="1"/>
  <c r="J8583" i="4" a="1"/>
  <c r="J8583" i="4" s="1"/>
  <c r="F8571" i="7" s="1"/>
  <c r="G8571" i="7" s="1"/>
  <c r="J8575" i="4" a="1"/>
  <c r="J8575" i="4" s="1"/>
  <c r="F8563" i="7" s="1"/>
  <c r="G8563" i="7" s="1"/>
  <c r="J8567" i="4" a="1"/>
  <c r="J8567" i="4" s="1"/>
  <c r="F8555" i="7" s="1"/>
  <c r="G8555" i="7" s="1"/>
  <c r="J8559" i="4" a="1"/>
  <c r="J8559" i="4" s="1"/>
  <c r="F8547" i="7" s="1"/>
  <c r="G8547" i="7" s="1"/>
  <c r="J8551" i="4" a="1"/>
  <c r="J8551" i="4" s="1"/>
  <c r="F8539" i="7" s="1"/>
  <c r="G8539" i="7" s="1"/>
  <c r="J8543" i="4" a="1"/>
  <c r="J8543" i="4" s="1"/>
  <c r="F8531" i="7" s="1"/>
  <c r="G8531" i="7" s="1"/>
  <c r="J8535" i="4" a="1"/>
  <c r="J8535" i="4" s="1"/>
  <c r="F8523" i="7" s="1"/>
  <c r="G8523" i="7" s="1"/>
  <c r="J8527" i="4" a="1"/>
  <c r="J8527" i="4" s="1"/>
  <c r="F8515" i="7" s="1"/>
  <c r="G8515" i="7" s="1"/>
  <c r="J8519" i="4" a="1"/>
  <c r="J8519" i="4" s="1"/>
  <c r="F8507" i="7" s="1"/>
  <c r="G8507" i="7" s="1"/>
  <c r="J8511" i="4" a="1"/>
  <c r="J8511" i="4" s="1"/>
  <c r="F8499" i="7" s="1"/>
  <c r="G8499" i="7" s="1"/>
  <c r="J8503" i="4" a="1"/>
  <c r="J8503" i="4" s="1"/>
  <c r="F8491" i="7" s="1"/>
  <c r="G8491" i="7" s="1"/>
  <c r="J8495" i="4" a="1"/>
  <c r="J8495" i="4" s="1"/>
  <c r="F8483" i="7" s="1"/>
  <c r="G8483" i="7" s="1"/>
  <c r="J8487" i="4" a="1"/>
  <c r="J8487" i="4" s="1"/>
  <c r="F8475" i="7" s="1"/>
  <c r="G8475" i="7" s="1"/>
  <c r="J8479" i="4" a="1"/>
  <c r="J8479" i="4" s="1"/>
  <c r="F8467" i="7" s="1"/>
  <c r="G8467" i="7" s="1"/>
  <c r="J8471" i="4" a="1"/>
  <c r="J8471" i="4" s="1"/>
  <c r="F8459" i="7" s="1"/>
  <c r="G8459" i="7" s="1"/>
  <c r="J8463" i="4" a="1"/>
  <c r="J8463" i="4" s="1"/>
  <c r="F8451" i="7" s="1"/>
  <c r="G8451" i="7" s="1"/>
  <c r="J8455" i="4" a="1"/>
  <c r="J8455" i="4" s="1"/>
  <c r="F8443" i="7" s="1"/>
  <c r="G8443" i="7" s="1"/>
  <c r="J8447" i="4" a="1"/>
  <c r="J8447" i="4" s="1"/>
  <c r="F8435" i="7" s="1"/>
  <c r="G8435" i="7" s="1"/>
  <c r="J8439" i="4" a="1"/>
  <c r="J8439" i="4" s="1"/>
  <c r="F8427" i="7" s="1"/>
  <c r="G8427" i="7" s="1"/>
  <c r="J8431" i="4" a="1"/>
  <c r="J8431" i="4" s="1"/>
  <c r="F8419" i="7" s="1"/>
  <c r="G8419" i="7" s="1"/>
  <c r="J8423" i="4" a="1"/>
  <c r="J8423" i="4" s="1"/>
  <c r="F8411" i="7" s="1"/>
  <c r="G8411" i="7" s="1"/>
  <c r="J8415" i="4" a="1"/>
  <c r="J8415" i="4" s="1"/>
  <c r="F8403" i="7" s="1"/>
  <c r="G8403" i="7" s="1"/>
  <c r="J8407" i="4" a="1"/>
  <c r="J8407" i="4" s="1"/>
  <c r="F8395" i="7" s="1"/>
  <c r="G8395" i="7" s="1"/>
  <c r="J8399" i="4" a="1"/>
  <c r="J8399" i="4" s="1"/>
  <c r="F8387" i="7" s="1"/>
  <c r="G8387" i="7" s="1"/>
  <c r="J8391" i="4" a="1"/>
  <c r="J8391" i="4" s="1"/>
  <c r="F8379" i="7" s="1"/>
  <c r="G8379" i="7" s="1"/>
  <c r="J8383" i="4" a="1"/>
  <c r="J8383" i="4" s="1"/>
  <c r="F8371" i="7" s="1"/>
  <c r="G8371" i="7" s="1"/>
  <c r="J8375" i="4" a="1"/>
  <c r="J8375" i="4" s="1"/>
  <c r="F8363" i="7" s="1"/>
  <c r="G8363" i="7" s="1"/>
  <c r="J8367" i="4" a="1"/>
  <c r="J8367" i="4" s="1"/>
  <c r="F8355" i="7" s="1"/>
  <c r="G8355" i="7" s="1"/>
  <c r="J8359" i="4" a="1"/>
  <c r="J8359" i="4" s="1"/>
  <c r="F8347" i="7" s="1"/>
  <c r="G8347" i="7" s="1"/>
  <c r="J8351" i="4" a="1"/>
  <c r="J8351" i="4" s="1"/>
  <c r="F8339" i="7" s="1"/>
  <c r="G8339" i="7" s="1"/>
  <c r="J8343" i="4" a="1"/>
  <c r="J8343" i="4" s="1"/>
  <c r="F8331" i="7" s="1"/>
  <c r="G8331" i="7" s="1"/>
  <c r="J8335" i="4" a="1"/>
  <c r="J8335" i="4" s="1"/>
  <c r="F8323" i="7" s="1"/>
  <c r="G8323" i="7" s="1"/>
  <c r="J8327" i="4" a="1"/>
  <c r="J8327" i="4" s="1"/>
  <c r="F8315" i="7" s="1"/>
  <c r="G8315" i="7" s="1"/>
  <c r="J8319" i="4" a="1"/>
  <c r="J8319" i="4" s="1"/>
  <c r="F8307" i="7" s="1"/>
  <c r="G8307" i="7" s="1"/>
  <c r="J8311" i="4" a="1"/>
  <c r="J8311" i="4" s="1"/>
  <c r="F8299" i="7" s="1"/>
  <c r="G8299" i="7" s="1"/>
  <c r="J8303" i="4" a="1"/>
  <c r="J8303" i="4" s="1"/>
  <c r="F8291" i="7" s="1"/>
  <c r="G8291" i="7" s="1"/>
  <c r="J8295" i="4" a="1"/>
  <c r="J8295" i="4" s="1"/>
  <c r="F8283" i="7" s="1"/>
  <c r="G8283" i="7" s="1"/>
  <c r="J8287" i="4" a="1"/>
  <c r="J8287" i="4" s="1"/>
  <c r="F8275" i="7" s="1"/>
  <c r="G8275" i="7" s="1"/>
  <c r="J8279" i="4" a="1"/>
  <c r="J8279" i="4" s="1"/>
  <c r="F8267" i="7" s="1"/>
  <c r="G8267" i="7" s="1"/>
  <c r="J8271" i="4" a="1"/>
  <c r="J8271" i="4" s="1"/>
  <c r="F8259" i="7" s="1"/>
  <c r="G8259" i="7" s="1"/>
  <c r="J8263" i="4" a="1"/>
  <c r="J8263" i="4" s="1"/>
  <c r="F8251" i="7" s="1"/>
  <c r="G8251" i="7" s="1"/>
  <c r="J8255" i="4" a="1"/>
  <c r="J8255" i="4" s="1"/>
  <c r="F8243" i="7" s="1"/>
  <c r="G8243" i="7" s="1"/>
  <c r="J8247" i="4" a="1"/>
  <c r="J8247" i="4" s="1"/>
  <c r="F8235" i="7" s="1"/>
  <c r="G8235" i="7" s="1"/>
  <c r="J8239" i="4" a="1"/>
  <c r="J8239" i="4" s="1"/>
  <c r="F8227" i="7" s="1"/>
  <c r="G8227" i="7" s="1"/>
  <c r="J8231" i="4" a="1"/>
  <c r="J8231" i="4" s="1"/>
  <c r="F8219" i="7" s="1"/>
  <c r="G8219" i="7" s="1"/>
  <c r="J8223" i="4" a="1"/>
  <c r="J8223" i="4" s="1"/>
  <c r="F8211" i="7" s="1"/>
  <c r="G8211" i="7" s="1"/>
  <c r="J8215" i="4" a="1"/>
  <c r="J8215" i="4" s="1"/>
  <c r="F8203" i="7" s="1"/>
  <c r="G8203" i="7" s="1"/>
  <c r="J8207" i="4" a="1"/>
  <c r="J8207" i="4" s="1"/>
  <c r="F8195" i="7" s="1"/>
  <c r="G8195" i="7" s="1"/>
  <c r="J8199" i="4" a="1"/>
  <c r="J8199" i="4" s="1"/>
  <c r="F8187" i="7" s="1"/>
  <c r="G8187" i="7" s="1"/>
  <c r="J8191" i="4" a="1"/>
  <c r="J8191" i="4" s="1"/>
  <c r="F8179" i="7" s="1"/>
  <c r="G8179" i="7" s="1"/>
  <c r="J8183" i="4" a="1"/>
  <c r="J8183" i="4" s="1"/>
  <c r="F8171" i="7" s="1"/>
  <c r="G8171" i="7" s="1"/>
  <c r="J8175" i="4" a="1"/>
  <c r="J8175" i="4" s="1"/>
  <c r="F8163" i="7" s="1"/>
  <c r="G8163" i="7" s="1"/>
  <c r="J8167" i="4" a="1"/>
  <c r="J8167" i="4" s="1"/>
  <c r="F8155" i="7" s="1"/>
  <c r="G8155" i="7" s="1"/>
  <c r="J8159" i="4" a="1"/>
  <c r="J8159" i="4" s="1"/>
  <c r="F8147" i="7" s="1"/>
  <c r="G8147" i="7" s="1"/>
  <c r="J8151" i="4" a="1"/>
  <c r="J8151" i="4" s="1"/>
  <c r="F8139" i="7" s="1"/>
  <c r="G8139" i="7" s="1"/>
  <c r="J8143" i="4" a="1"/>
  <c r="J8143" i="4" s="1"/>
  <c r="F8131" i="7" s="1"/>
  <c r="G8131" i="7" s="1"/>
  <c r="J8135" i="4" a="1"/>
  <c r="J8135" i="4" s="1"/>
  <c r="F8123" i="7" s="1"/>
  <c r="G8123" i="7" s="1"/>
  <c r="J8127" i="4" a="1"/>
  <c r="J8127" i="4" s="1"/>
  <c r="F8115" i="7" s="1"/>
  <c r="G8115" i="7" s="1"/>
  <c r="J8119" i="4" a="1"/>
  <c r="J8119" i="4" s="1"/>
  <c r="F8107" i="7" s="1"/>
  <c r="G8107" i="7" s="1"/>
  <c r="J8740" i="4" a="1"/>
  <c r="J8740" i="4" s="1"/>
  <c r="F8728" i="7" s="1"/>
  <c r="G8728" i="7" s="1"/>
  <c r="J8700" i="4" a="1"/>
  <c r="J8700" i="4" s="1"/>
  <c r="F8688" i="7" s="1"/>
  <c r="G8688" i="7" s="1"/>
  <c r="J8652" i="4" a="1"/>
  <c r="J8652" i="4" s="1"/>
  <c r="F8640" i="7" s="1"/>
  <c r="G8640" i="7" s="1"/>
  <c r="J8604" i="4" a="1"/>
  <c r="J8604" i="4" s="1"/>
  <c r="F8592" i="7" s="1"/>
  <c r="G8592" i="7" s="1"/>
  <c r="I8592" i="7" s="1"/>
  <c r="J8556" i="4" a="1"/>
  <c r="J8556" i="4" s="1"/>
  <c r="F8544" i="7" s="1"/>
  <c r="G8544" i="7" s="1"/>
  <c r="J8508" i="4" a="1"/>
  <c r="J8508" i="4" s="1"/>
  <c r="F8496" i="7" s="1"/>
  <c r="G8496" i="7" s="1"/>
  <c r="J8468" i="4" a="1"/>
  <c r="J8468" i="4" s="1"/>
  <c r="F8456" i="7" s="1"/>
  <c r="G8456" i="7" s="1"/>
  <c r="J8428" i="4" a="1"/>
  <c r="J8428" i="4" s="1"/>
  <c r="F8416" i="7" s="1"/>
  <c r="G8416" i="7" s="1"/>
  <c r="J8388" i="4" a="1"/>
  <c r="J8388" i="4" s="1"/>
  <c r="F8376" i="7" s="1"/>
  <c r="G8376" i="7" s="1"/>
  <c r="J8356" i="4" a="1"/>
  <c r="J8356" i="4" s="1"/>
  <c r="F8344" i="7" s="1"/>
  <c r="G8344" i="7" s="1"/>
  <c r="J8316" i="4" a="1"/>
  <c r="J8316" i="4" s="1"/>
  <c r="F8304" i="7" s="1"/>
  <c r="G8304" i="7" s="1"/>
  <c r="J8284" i="4" a="1"/>
  <c r="J8284" i="4" s="1"/>
  <c r="F8272" i="7" s="1"/>
  <c r="G8272" i="7" s="1"/>
  <c r="I8272" i="7" s="1"/>
  <c r="J8244" i="4" a="1"/>
  <c r="J8244" i="4" s="1"/>
  <c r="F8232" i="7" s="1"/>
  <c r="G8232" i="7" s="1"/>
  <c r="J8204" i="4" a="1"/>
  <c r="J8204" i="4" s="1"/>
  <c r="F8192" i="7" s="1"/>
  <c r="G8192" i="7" s="1"/>
  <c r="J8164" i="4" a="1"/>
  <c r="J8164" i="4" s="1"/>
  <c r="F8152" i="7" s="1"/>
  <c r="G8152" i="7" s="1"/>
  <c r="J8132" i="4" a="1"/>
  <c r="J8132" i="4" s="1"/>
  <c r="F8120" i="7" s="1"/>
  <c r="G8120" i="7" s="1"/>
  <c r="J8092" i="4" a="1"/>
  <c r="J8092" i="4" s="1"/>
  <c r="F8080" i="7" s="1"/>
  <c r="G8080" i="7" s="1"/>
  <c r="J8044" i="4" a="1"/>
  <c r="J8044" i="4" s="1"/>
  <c r="F8032" i="7" s="1"/>
  <c r="G8032" i="7" s="1"/>
  <c r="J8004" i="4" a="1"/>
  <c r="J8004" i="4" s="1"/>
  <c r="F7992" i="7" s="1"/>
  <c r="G7992" i="7" s="1"/>
  <c r="J7964" i="4" a="1"/>
  <c r="J7964" i="4" s="1"/>
  <c r="F7952" i="7" s="1"/>
  <c r="G7952" i="7" s="1"/>
  <c r="I7952" i="7" s="1"/>
  <c r="J7932" i="4" a="1"/>
  <c r="J7932" i="4" s="1"/>
  <c r="F7920" i="7" s="1"/>
  <c r="G7920" i="7" s="1"/>
  <c r="J7884" i="4" a="1"/>
  <c r="J7884" i="4" s="1"/>
  <c r="F7872" i="7" s="1"/>
  <c r="G7872" i="7" s="1"/>
  <c r="J7844" i="4" a="1"/>
  <c r="J7844" i="4" s="1"/>
  <c r="F7832" i="7" s="1"/>
  <c r="G7832" i="7" s="1"/>
  <c r="J7804" i="4" a="1"/>
  <c r="J7804" i="4" s="1"/>
  <c r="F7792" i="7" s="1"/>
  <c r="G7792" i="7" s="1"/>
  <c r="J7756" i="4" a="1"/>
  <c r="J7756" i="4" s="1"/>
  <c r="F7744" i="7" s="1"/>
  <c r="G7744" i="7" s="1"/>
  <c r="J7708" i="4" a="1"/>
  <c r="J7708" i="4" s="1"/>
  <c r="F7696" i="7" s="1"/>
  <c r="G7696" i="7" s="1"/>
  <c r="J7668" i="4" a="1"/>
  <c r="J7668" i="4" s="1"/>
  <c r="F7656" i="7" s="1"/>
  <c r="G7656" i="7" s="1"/>
  <c r="I7656" i="7" s="1"/>
  <c r="J7620" i="4" a="1"/>
  <c r="J7620" i="4" s="1"/>
  <c r="F7608" i="7" s="1"/>
  <c r="G7608" i="7" s="1"/>
  <c r="I7608" i="7" s="1"/>
  <c r="J7580" i="4" a="1"/>
  <c r="J7580" i="4" s="1"/>
  <c r="F7568" i="7" s="1"/>
  <c r="G7568" i="7" s="1"/>
  <c r="J7532" i="4" a="1"/>
  <c r="J7532" i="4" s="1"/>
  <c r="F7520" i="7" s="1"/>
  <c r="G7520" i="7" s="1"/>
  <c r="J7484" i="4" a="1"/>
  <c r="J7484" i="4" s="1"/>
  <c r="F7472" i="7" s="1"/>
  <c r="G7472" i="7" s="1"/>
  <c r="J7444" i="4" a="1"/>
  <c r="J7444" i="4" s="1"/>
  <c r="F7432" i="7" s="1"/>
  <c r="G7432" i="7" s="1"/>
  <c r="J7404" i="4" a="1"/>
  <c r="J7404" i="4" s="1"/>
  <c r="F7392" i="7" s="1"/>
  <c r="G7392" i="7" s="1"/>
  <c r="J7356" i="4" a="1"/>
  <c r="J7356" i="4" s="1"/>
  <c r="F7344" i="7" s="1"/>
  <c r="G7344" i="7" s="1"/>
  <c r="J7308" i="4" a="1"/>
  <c r="J7308" i="4" s="1"/>
  <c r="F7296" i="7" s="1"/>
  <c r="G7296" i="7" s="1"/>
  <c r="J7260" i="4" a="1"/>
  <c r="J7260" i="4" s="1"/>
  <c r="F7248" i="7" s="1"/>
  <c r="G7248" i="7" s="1"/>
  <c r="I7248" i="7" s="1"/>
  <c r="J7204" i="4" a="1"/>
  <c r="J7204" i="4" s="1"/>
  <c r="F7192" i="7" s="1"/>
  <c r="G7192" i="7" s="1"/>
  <c r="J7164" i="4" a="1"/>
  <c r="J7164" i="4" s="1"/>
  <c r="F7152" i="7" s="1"/>
  <c r="G7152" i="7" s="1"/>
  <c r="J7116" i="4" a="1"/>
  <c r="J7116" i="4" s="1"/>
  <c r="F7104" i="7" s="1"/>
  <c r="G7104" i="7" s="1"/>
  <c r="J7068" i="4" a="1"/>
  <c r="J7068" i="4" s="1"/>
  <c r="F7056" i="7" s="1"/>
  <c r="G7056" i="7" s="1"/>
  <c r="J7020" i="4" a="1"/>
  <c r="J7020" i="4" s="1"/>
  <c r="F7008" i="7" s="1"/>
  <c r="G7008" i="7" s="1"/>
  <c r="J6972" i="4" a="1"/>
  <c r="J6972" i="4" s="1"/>
  <c r="F6960" i="7" s="1"/>
  <c r="G6960" i="7" s="1"/>
  <c r="J6932" i="4" a="1"/>
  <c r="J6932" i="4" s="1"/>
  <c r="F6920" i="7" s="1"/>
  <c r="G6920" i="7" s="1"/>
  <c r="I6920" i="7" s="1"/>
  <c r="J6892" i="4" a="1"/>
  <c r="J6892" i="4" s="1"/>
  <c r="F6880" i="7" s="1"/>
  <c r="G6880" i="7" s="1"/>
  <c r="H6880" i="7" s="1"/>
  <c r="J6844" i="4" a="1"/>
  <c r="J6844" i="4" s="1"/>
  <c r="F6832" i="7" s="1"/>
  <c r="G6832" i="7" s="1"/>
  <c r="J6804" i="4" a="1"/>
  <c r="J6804" i="4" s="1"/>
  <c r="F6792" i="7" s="1"/>
  <c r="G6792" i="7" s="1"/>
  <c r="J6764" i="4" a="1"/>
  <c r="J6764" i="4" s="1"/>
  <c r="F6752" i="7" s="1"/>
  <c r="G6752" i="7" s="1"/>
  <c r="J6724" i="4" a="1"/>
  <c r="J6724" i="4" s="1"/>
  <c r="F6712" i="7" s="1"/>
  <c r="G6712" i="7" s="1"/>
  <c r="J6676" i="4" a="1"/>
  <c r="J6676" i="4" s="1"/>
  <c r="F6664" i="7" s="1"/>
  <c r="G6664" i="7" s="1"/>
  <c r="J6636" i="4" a="1"/>
  <c r="J6636" i="4" s="1"/>
  <c r="F6624" i="7" s="1"/>
  <c r="G6624" i="7" s="1"/>
  <c r="J6588" i="4" a="1"/>
  <c r="J6588" i="4" s="1"/>
  <c r="F6576" i="7" s="1"/>
  <c r="G6576" i="7" s="1"/>
  <c r="J6556" i="4" a="1"/>
  <c r="J6556" i="4" s="1"/>
  <c r="F6544" i="7" s="1"/>
  <c r="G6544" i="7" s="1"/>
  <c r="I6544" i="7" s="1"/>
  <c r="J6524" i="4" a="1"/>
  <c r="J6524" i="4" s="1"/>
  <c r="F6512" i="7" s="1"/>
  <c r="G6512" i="7" s="1"/>
  <c r="J6484" i="4" a="1"/>
  <c r="J6484" i="4" s="1"/>
  <c r="F6472" i="7" s="1"/>
  <c r="G6472" i="7" s="1"/>
  <c r="J6452" i="4" a="1"/>
  <c r="J6452" i="4" s="1"/>
  <c r="F6440" i="7" s="1"/>
  <c r="G6440" i="7" s="1"/>
  <c r="J6412" i="4" a="1"/>
  <c r="J6412" i="4" s="1"/>
  <c r="F6400" i="7" s="1"/>
  <c r="G6400" i="7" s="1"/>
  <c r="J6388" i="4" a="1"/>
  <c r="J6388" i="4" s="1"/>
  <c r="F6376" i="7" s="1"/>
  <c r="G6376" i="7" s="1"/>
  <c r="J6348" i="4" a="1"/>
  <c r="J6348" i="4" s="1"/>
  <c r="F6336" i="7" s="1"/>
  <c r="G6336" i="7" s="1"/>
  <c r="J6300" i="4" a="1"/>
  <c r="J6300" i="4" s="1"/>
  <c r="F6288" i="7" s="1"/>
  <c r="G6288" i="7" s="1"/>
  <c r="J6260" i="4" a="1"/>
  <c r="J6260" i="4" s="1"/>
  <c r="F6248" i="7" s="1"/>
  <c r="G6248" i="7" s="1"/>
  <c r="I6248" i="7" s="1"/>
  <c r="J6212" i="4" a="1"/>
  <c r="J6212" i="4" s="1"/>
  <c r="F6200" i="7" s="1"/>
  <c r="G6200" i="7" s="1"/>
  <c r="J6164" i="4" a="1"/>
  <c r="J6164" i="4" s="1"/>
  <c r="F6152" i="7" s="1"/>
  <c r="G6152" i="7" s="1"/>
  <c r="J6132" i="4" a="1"/>
  <c r="J6132" i="4" s="1"/>
  <c r="F6120" i="7" s="1"/>
  <c r="G6120" i="7" s="1"/>
  <c r="J6076" i="4" a="1"/>
  <c r="J6076" i="4" s="1"/>
  <c r="F6064" i="7" s="1"/>
  <c r="G6064" i="7" s="1"/>
  <c r="J6044" i="4" a="1"/>
  <c r="J6044" i="4" s="1"/>
  <c r="F6032" i="7" s="1"/>
  <c r="G6032" i="7" s="1"/>
  <c r="J5996" i="4" a="1"/>
  <c r="J5996" i="4" s="1"/>
  <c r="F5984" i="7" s="1"/>
  <c r="G5984" i="7" s="1"/>
  <c r="J5948" i="4" a="1"/>
  <c r="J5948" i="4" s="1"/>
  <c r="F5936" i="7" s="1"/>
  <c r="G5936" i="7" s="1"/>
  <c r="J5924" i="4" a="1"/>
  <c r="J5924" i="4" s="1"/>
  <c r="F5912" i="7" s="1"/>
  <c r="G5912" i="7" s="1"/>
  <c r="I5912" i="7" s="1"/>
  <c r="J5892" i="4" a="1"/>
  <c r="J5892" i="4" s="1"/>
  <c r="F5880" i="7" s="1"/>
  <c r="G5880" i="7" s="1"/>
  <c r="J5860" i="4" a="1"/>
  <c r="J5860" i="4" s="1"/>
  <c r="F5848" i="7" s="1"/>
  <c r="G5848" i="7" s="1"/>
  <c r="J5812" i="4" a="1"/>
  <c r="J5812" i="4" s="1"/>
  <c r="F5800" i="7" s="1"/>
  <c r="G5800" i="7" s="1"/>
  <c r="J5772" i="4" a="1"/>
  <c r="J5772" i="4" s="1"/>
  <c r="F5760" i="7" s="1"/>
  <c r="G5760" i="7" s="1"/>
  <c r="J5732" i="4" a="1"/>
  <c r="J5732" i="4" s="1"/>
  <c r="F5720" i="7" s="1"/>
  <c r="G5720" i="7" s="1"/>
  <c r="J5684" i="4" a="1"/>
  <c r="J5684" i="4" s="1"/>
  <c r="F5672" i="7" s="1"/>
  <c r="G5672" i="7" s="1"/>
  <c r="J5644" i="4" a="1"/>
  <c r="J5644" i="4" s="1"/>
  <c r="F5632" i="7" s="1"/>
  <c r="G5632" i="7" s="1"/>
  <c r="J5604" i="4" a="1"/>
  <c r="J5604" i="4" s="1"/>
  <c r="F5592" i="7" s="1"/>
  <c r="G5592" i="7" s="1"/>
  <c r="H5592" i="7" s="1"/>
  <c r="J5556" i="4" a="1"/>
  <c r="J5556" i="4" s="1"/>
  <c r="F5544" i="7" s="1"/>
  <c r="G5544" i="7" s="1"/>
  <c r="J5516" i="4" a="1"/>
  <c r="J5516" i="4" s="1"/>
  <c r="F5504" i="7" s="1"/>
  <c r="G5504" i="7" s="1"/>
  <c r="J5476" i="4" a="1"/>
  <c r="J5476" i="4" s="1"/>
  <c r="F5464" i="7" s="1"/>
  <c r="G5464" i="7" s="1"/>
  <c r="J5428" i="4" a="1"/>
  <c r="J5428" i="4" s="1"/>
  <c r="F5416" i="7" s="1"/>
  <c r="G5416" i="7" s="1"/>
  <c r="J5380" i="4" a="1"/>
  <c r="J5380" i="4" s="1"/>
  <c r="F5368" i="7" s="1"/>
  <c r="G5368" i="7" s="1"/>
  <c r="J5340" i="4" a="1"/>
  <c r="J5340" i="4" s="1"/>
  <c r="F5328" i="7" s="1"/>
  <c r="G5328" i="7" s="1"/>
  <c r="J5308" i="4" a="1"/>
  <c r="J5308" i="4" s="1"/>
  <c r="F5296" i="7" s="1"/>
  <c r="G5296" i="7" s="1"/>
  <c r="J5252" i="4" a="1"/>
  <c r="J5252" i="4" s="1"/>
  <c r="F5240" i="7" s="1"/>
  <c r="G5240" i="7" s="1"/>
  <c r="I5240" i="7" s="1"/>
  <c r="J5228" i="4" a="1"/>
  <c r="J5228" i="4" s="1"/>
  <c r="F5216" i="7" s="1"/>
  <c r="G5216" i="7" s="1"/>
  <c r="J5180" i="4" a="1"/>
  <c r="J5180" i="4" s="1"/>
  <c r="F5168" i="7" s="1"/>
  <c r="G5168" i="7" s="1"/>
  <c r="J5140" i="4" a="1"/>
  <c r="J5140" i="4" s="1"/>
  <c r="F5128" i="7" s="1"/>
  <c r="G5128" i="7" s="1"/>
  <c r="J5100" i="4" a="1"/>
  <c r="J5100" i="4" s="1"/>
  <c r="F5088" i="7" s="1"/>
  <c r="G5088" i="7" s="1"/>
  <c r="J5060" i="4" a="1"/>
  <c r="J5060" i="4" s="1"/>
  <c r="F5048" i="7" s="1"/>
  <c r="G5048" i="7" s="1"/>
  <c r="J5020" i="4" a="1"/>
  <c r="J5020" i="4" s="1"/>
  <c r="F5008" i="7" s="1"/>
  <c r="G5008" i="7" s="1"/>
  <c r="J4980" i="4" a="1"/>
  <c r="J4980" i="4" s="1"/>
  <c r="F4968" i="7" s="1"/>
  <c r="G4968" i="7" s="1"/>
  <c r="J4940" i="4" a="1"/>
  <c r="J4940" i="4" s="1"/>
  <c r="F4928" i="7" s="1"/>
  <c r="G4928" i="7" s="1"/>
  <c r="H4928" i="7" s="1"/>
  <c r="J4900" i="4" a="1"/>
  <c r="J4900" i="4" s="1"/>
  <c r="F4888" i="7" s="1"/>
  <c r="G4888" i="7" s="1"/>
  <c r="J4860" i="4" a="1"/>
  <c r="J4860" i="4" s="1"/>
  <c r="F4848" i="7" s="1"/>
  <c r="G4848" i="7" s="1"/>
  <c r="J4820" i="4" a="1"/>
  <c r="J4820" i="4" s="1"/>
  <c r="F4808" i="7" s="1"/>
  <c r="G4808" i="7" s="1"/>
  <c r="J4780" i="4" a="1"/>
  <c r="J4780" i="4" s="1"/>
  <c r="F4768" i="7" s="1"/>
  <c r="G4768" i="7" s="1"/>
  <c r="J4732" i="4" a="1"/>
  <c r="J4732" i="4" s="1"/>
  <c r="F4720" i="7" s="1"/>
  <c r="G4720" i="7" s="1"/>
  <c r="J4700" i="4" a="1"/>
  <c r="J4700" i="4" s="1"/>
  <c r="F4688" i="7" s="1"/>
  <c r="G4688" i="7" s="1"/>
  <c r="J4668" i="4" a="1"/>
  <c r="J4668" i="4" s="1"/>
  <c r="F4656" i="7" s="1"/>
  <c r="G4656" i="7" s="1"/>
  <c r="J4636" i="4" a="1"/>
  <c r="J4636" i="4" s="1"/>
  <c r="F4624" i="7" s="1"/>
  <c r="G4624" i="7" s="1"/>
  <c r="H4624" i="7" s="1"/>
  <c r="J4604" i="4" a="1"/>
  <c r="J4604" i="4" s="1"/>
  <c r="F4592" i="7" s="1"/>
  <c r="G4592" i="7" s="1"/>
  <c r="J4572" i="4" a="1"/>
  <c r="J4572" i="4" s="1"/>
  <c r="F4560" i="7" s="1"/>
  <c r="G4560" i="7" s="1"/>
  <c r="J4532" i="4" a="1"/>
  <c r="J4532" i="4" s="1"/>
  <c r="F4520" i="7" s="1"/>
  <c r="G4520" i="7" s="1"/>
  <c r="J4508" i="4" a="1"/>
  <c r="J4508" i="4" s="1"/>
  <c r="F4496" i="7" s="1"/>
  <c r="G4496" i="7" s="1"/>
  <c r="J4484" i="4" a="1"/>
  <c r="J4484" i="4" s="1"/>
  <c r="F4472" i="7" s="1"/>
  <c r="G4472" i="7" s="1"/>
  <c r="J4444" i="4" a="1"/>
  <c r="J4444" i="4" s="1"/>
  <c r="F4432" i="7" s="1"/>
  <c r="G4432" i="7" s="1"/>
  <c r="J4412" i="4" a="1"/>
  <c r="J4412" i="4" s="1"/>
  <c r="F4400" i="7" s="1"/>
  <c r="G4400" i="7" s="1"/>
  <c r="J4380" i="4" a="1"/>
  <c r="J4380" i="4" s="1"/>
  <c r="F4368" i="7" s="1"/>
  <c r="G4368" i="7" s="1"/>
  <c r="I4368" i="7" s="1"/>
  <c r="J4348" i="4" a="1"/>
  <c r="J4348" i="4" s="1"/>
  <c r="F4336" i="7" s="1"/>
  <c r="G4336" i="7" s="1"/>
  <c r="J4332" i="4" a="1"/>
  <c r="J4332" i="4" s="1"/>
  <c r="F4320" i="7" s="1"/>
  <c r="G4320" i="7" s="1"/>
  <c r="J4300" i="4" a="1"/>
  <c r="J4300" i="4" s="1"/>
  <c r="F4288" i="7" s="1"/>
  <c r="G4288" i="7" s="1"/>
  <c r="J4268" i="4" a="1"/>
  <c r="J4268" i="4" s="1"/>
  <c r="F4256" i="7" s="1"/>
  <c r="G4256" i="7" s="1"/>
  <c r="J4252" i="4" a="1"/>
  <c r="J4252" i="4" s="1"/>
  <c r="F4240" i="7" s="1"/>
  <c r="G4240" i="7" s="1"/>
  <c r="J4236" i="4" a="1"/>
  <c r="J4236" i="4" s="1"/>
  <c r="F4224" i="7" s="1"/>
  <c r="G4224" i="7" s="1"/>
  <c r="J4228" i="4" a="1"/>
  <c r="J4228" i="4" s="1"/>
  <c r="F4216" i="7" s="1"/>
  <c r="G4216" i="7" s="1"/>
  <c r="J4204" i="4" a="1"/>
  <c r="J4204" i="4" s="1"/>
  <c r="F4192" i="7" s="1"/>
  <c r="G4192" i="7" s="1"/>
  <c r="I4192" i="7" s="1"/>
  <c r="J4188" i="4" a="1"/>
  <c r="J4188" i="4" s="1"/>
  <c r="F4176" i="7" s="1"/>
  <c r="G4176" i="7" s="1"/>
  <c r="J4172" i="4" a="1"/>
  <c r="J4172" i="4" s="1"/>
  <c r="F4160" i="7" s="1"/>
  <c r="G4160" i="7" s="1"/>
  <c r="J4132" i="4" a="1"/>
  <c r="J4132" i="4" s="1"/>
  <c r="F4120" i="7" s="1"/>
  <c r="G4120" i="7" s="1"/>
  <c r="J8763" i="4" a="1"/>
  <c r="J8763" i="4" s="1"/>
  <c r="F8751" i="7" s="1"/>
  <c r="G8751" i="7" s="1"/>
  <c r="J8723" i="4" a="1"/>
  <c r="J8723" i="4" s="1"/>
  <c r="F8711" i="7" s="1"/>
  <c r="G8711" i="7" s="1"/>
  <c r="J8691" i="4" a="1"/>
  <c r="J8691" i="4" s="1"/>
  <c r="F8679" i="7" s="1"/>
  <c r="G8679" i="7" s="1"/>
  <c r="J8651" i="4" a="1"/>
  <c r="J8651" i="4" s="1"/>
  <c r="F8639" i="7" s="1"/>
  <c r="G8639" i="7" s="1"/>
  <c r="J8603" i="4" a="1"/>
  <c r="J8603" i="4" s="1"/>
  <c r="F8591" i="7" s="1"/>
  <c r="G8591" i="7" s="1"/>
  <c r="I8591" i="7" s="1"/>
  <c r="J8555" i="4" a="1"/>
  <c r="J8555" i="4" s="1"/>
  <c r="F8543" i="7" s="1"/>
  <c r="G8543" i="7" s="1"/>
  <c r="J8531" i="4" a="1"/>
  <c r="J8531" i="4" s="1"/>
  <c r="F8519" i="7" s="1"/>
  <c r="G8519" i="7" s="1"/>
  <c r="J8499" i="4" a="1"/>
  <c r="J8499" i="4" s="1"/>
  <c r="F8487" i="7" s="1"/>
  <c r="G8487" i="7" s="1"/>
  <c r="J8475" i="4" a="1"/>
  <c r="J8475" i="4" s="1"/>
  <c r="F8463" i="7" s="1"/>
  <c r="G8463" i="7" s="1"/>
  <c r="J8427" i="4" a="1"/>
  <c r="J8427" i="4" s="1"/>
  <c r="F8415" i="7" s="1"/>
  <c r="G8415" i="7" s="1"/>
  <c r="J8395" i="4" a="1"/>
  <c r="J8395" i="4" s="1"/>
  <c r="F8383" i="7" s="1"/>
  <c r="G8383" i="7" s="1"/>
  <c r="J8363" i="4" a="1"/>
  <c r="J8363" i="4" s="1"/>
  <c r="F8351" i="7" s="1"/>
  <c r="G8351" i="7" s="1"/>
  <c r="J8323" i="4" a="1"/>
  <c r="J8323" i="4" s="1"/>
  <c r="F8311" i="7" s="1"/>
  <c r="G8311" i="7" s="1"/>
  <c r="J8283" i="4" a="1"/>
  <c r="J8283" i="4" s="1"/>
  <c r="F8271" i="7" s="1"/>
  <c r="G8271" i="7" s="1"/>
  <c r="J8243" i="4" a="1"/>
  <c r="J8243" i="4" s="1"/>
  <c r="F8231" i="7" s="1"/>
  <c r="G8231" i="7" s="1"/>
  <c r="J8203" i="4" a="1"/>
  <c r="J8203" i="4" s="1"/>
  <c r="F8191" i="7" s="1"/>
  <c r="G8191" i="7" s="1"/>
  <c r="J8163" i="4" a="1"/>
  <c r="J8163" i="4" s="1"/>
  <c r="F8151" i="7" s="1"/>
  <c r="G8151" i="7" s="1"/>
  <c r="J8131" i="4" a="1"/>
  <c r="J8131" i="4" s="1"/>
  <c r="F8119" i="7" s="1"/>
  <c r="G8119" i="7" s="1"/>
  <c r="J8083" i="4" a="1"/>
  <c r="J8083" i="4" s="1"/>
  <c r="F8071" i="7" s="1"/>
  <c r="G8071" i="7" s="1"/>
  <c r="J8051" i="4" a="1"/>
  <c r="J8051" i="4" s="1"/>
  <c r="F8039" i="7" s="1"/>
  <c r="G8039" i="7" s="1"/>
  <c r="J8003" i="4" a="1"/>
  <c r="J8003" i="4" s="1"/>
  <c r="F7991" i="7" s="1"/>
  <c r="G7991" i="7" s="1"/>
  <c r="J7963" i="4" a="1"/>
  <c r="J7963" i="4" s="1"/>
  <c r="F7951" i="7" s="1"/>
  <c r="G7951" i="7" s="1"/>
  <c r="J7931" i="4" a="1"/>
  <c r="J7931" i="4" s="1"/>
  <c r="F7919" i="7" s="1"/>
  <c r="G7919" i="7" s="1"/>
  <c r="J7883" i="4" a="1"/>
  <c r="J7883" i="4" s="1"/>
  <c r="F7871" i="7" s="1"/>
  <c r="G7871" i="7" s="1"/>
  <c r="J7819" i="4" a="1"/>
  <c r="J7819" i="4" s="1"/>
  <c r="F7807" i="7" s="1"/>
  <c r="G7807" i="7" s="1"/>
  <c r="J7771" i="4" a="1"/>
  <c r="J7771" i="4" s="1"/>
  <c r="F7759" i="7" s="1"/>
  <c r="G7759" i="7" s="1"/>
  <c r="J7715" i="4" a="1"/>
  <c r="J7715" i="4" s="1"/>
  <c r="F7703" i="7" s="1"/>
  <c r="G7703" i="7" s="1"/>
  <c r="J7667" i="4" a="1"/>
  <c r="J7667" i="4" s="1"/>
  <c r="F7655" i="7" s="1"/>
  <c r="G7655" i="7" s="1"/>
  <c r="J7611" i="4" a="1"/>
  <c r="J7611" i="4" s="1"/>
  <c r="F7599" i="7" s="1"/>
  <c r="G7599" i="7" s="1"/>
  <c r="J7555" i="4" a="1"/>
  <c r="J7555" i="4" s="1"/>
  <c r="F7543" i="7" s="1"/>
  <c r="G7543" i="7" s="1"/>
  <c r="J7515" i="4" a="1"/>
  <c r="J7515" i="4" s="1"/>
  <c r="F7503" i="7" s="1"/>
  <c r="G7503" i="7" s="1"/>
  <c r="J7475" i="4" a="1"/>
  <c r="J7475" i="4" s="1"/>
  <c r="F7463" i="7" s="1"/>
  <c r="G7463" i="7" s="1"/>
  <c r="J7435" i="4" a="1"/>
  <c r="J7435" i="4" s="1"/>
  <c r="F7423" i="7" s="1"/>
  <c r="G7423" i="7" s="1"/>
  <c r="J7387" i="4" a="1"/>
  <c r="J7387" i="4" s="1"/>
  <c r="F7375" i="7" s="1"/>
  <c r="G7375" i="7" s="1"/>
  <c r="J7339" i="4" a="1"/>
  <c r="J7339" i="4" s="1"/>
  <c r="F7327" i="7" s="1"/>
  <c r="G7327" i="7" s="1"/>
  <c r="J7307" i="4" a="1"/>
  <c r="J7307" i="4" s="1"/>
  <c r="F7295" i="7" s="1"/>
  <c r="G7295" i="7" s="1"/>
  <c r="J7259" i="4" a="1"/>
  <c r="J7259" i="4" s="1"/>
  <c r="F7247" i="7" s="1"/>
  <c r="G7247" i="7" s="1"/>
  <c r="J7227" i="4" a="1"/>
  <c r="J7227" i="4" s="1"/>
  <c r="F7215" i="7" s="1"/>
  <c r="G7215" i="7" s="1"/>
  <c r="J7195" i="4" a="1"/>
  <c r="J7195" i="4" s="1"/>
  <c r="F7183" i="7" s="1"/>
  <c r="G7183" i="7" s="1"/>
  <c r="J7155" i="4" a="1"/>
  <c r="J7155" i="4" s="1"/>
  <c r="F7143" i="7" s="1"/>
  <c r="G7143" i="7" s="1"/>
  <c r="J7115" i="4" a="1"/>
  <c r="J7115" i="4" s="1"/>
  <c r="F7103" i="7" s="1"/>
  <c r="G7103" i="7" s="1"/>
  <c r="J7083" i="4" a="1"/>
  <c r="J7083" i="4" s="1"/>
  <c r="F7071" i="7" s="1"/>
  <c r="G7071" i="7" s="1"/>
  <c r="J7035" i="4" a="1"/>
  <c r="J7035" i="4" s="1"/>
  <c r="F7023" i="7" s="1"/>
  <c r="G7023" i="7" s="1"/>
  <c r="J7011" i="4" a="1"/>
  <c r="J7011" i="4" s="1"/>
  <c r="F6999" i="7" s="1"/>
  <c r="G6999" i="7" s="1"/>
  <c r="I6999" i="7" s="1"/>
  <c r="J6971" i="4" a="1"/>
  <c r="J6971" i="4" s="1"/>
  <c r="F6959" i="7" s="1"/>
  <c r="G6959" i="7" s="1"/>
  <c r="J6931" i="4" a="1"/>
  <c r="J6931" i="4" s="1"/>
  <c r="F6919" i="7" s="1"/>
  <c r="G6919" i="7" s="1"/>
  <c r="J6891" i="4" a="1"/>
  <c r="J6891" i="4" s="1"/>
  <c r="F6879" i="7" s="1"/>
  <c r="G6879" i="7" s="1"/>
  <c r="J6851" i="4" a="1"/>
  <c r="J6851" i="4" s="1"/>
  <c r="F6839" i="7" s="1"/>
  <c r="G6839" i="7" s="1"/>
  <c r="J6811" i="4" a="1"/>
  <c r="J6811" i="4" s="1"/>
  <c r="F6799" i="7" s="1"/>
  <c r="G6799" i="7" s="1"/>
  <c r="J6779" i="4" a="1"/>
  <c r="J6779" i="4" s="1"/>
  <c r="F6767" i="7" s="1"/>
  <c r="G6767" i="7" s="1"/>
  <c r="J6739" i="4" a="1"/>
  <c r="J6739" i="4" s="1"/>
  <c r="F6727" i="7" s="1"/>
  <c r="G6727" i="7" s="1"/>
  <c r="J6699" i="4" a="1"/>
  <c r="J6699" i="4" s="1"/>
  <c r="F6687" i="7" s="1"/>
  <c r="G6687" i="7" s="1"/>
  <c r="J6659" i="4" a="1"/>
  <c r="J6659" i="4" s="1"/>
  <c r="F6647" i="7" s="1"/>
  <c r="G6647" i="7" s="1"/>
  <c r="J6619" i="4" a="1"/>
  <c r="J6619" i="4" s="1"/>
  <c r="F6607" i="7" s="1"/>
  <c r="G6607" i="7" s="1"/>
  <c r="J6595" i="4" a="1"/>
  <c r="J6595" i="4" s="1"/>
  <c r="F6583" i="7" s="1"/>
  <c r="G6583" i="7" s="1"/>
  <c r="J6555" i="4" a="1"/>
  <c r="J6555" i="4" s="1"/>
  <c r="F6543" i="7" s="1"/>
  <c r="G6543" i="7" s="1"/>
  <c r="J6523" i="4" a="1"/>
  <c r="J6523" i="4" s="1"/>
  <c r="F6511" i="7" s="1"/>
  <c r="G6511" i="7" s="1"/>
  <c r="J6475" i="4" a="1"/>
  <c r="J6475" i="4" s="1"/>
  <c r="F6463" i="7" s="1"/>
  <c r="G6463" i="7" s="1"/>
  <c r="J6443" i="4" a="1"/>
  <c r="J6443" i="4" s="1"/>
  <c r="F6431" i="7" s="1"/>
  <c r="G6431" i="7" s="1"/>
  <c r="J6395" i="4" a="1"/>
  <c r="J6395" i="4" s="1"/>
  <c r="F6383" i="7" s="1"/>
  <c r="G6383" i="7" s="1"/>
  <c r="J6355" i="4" a="1"/>
  <c r="J6355" i="4" s="1"/>
  <c r="F6343" i="7" s="1"/>
  <c r="G6343" i="7" s="1"/>
  <c r="J6315" i="4" a="1"/>
  <c r="J6315" i="4" s="1"/>
  <c r="F6303" i="7" s="1"/>
  <c r="G6303" i="7" s="1"/>
  <c r="J6283" i="4" a="1"/>
  <c r="J6283" i="4" s="1"/>
  <c r="F6271" i="7" s="1"/>
  <c r="G6271" i="7" s="1"/>
  <c r="J6243" i="4" a="1"/>
  <c r="J6243" i="4" s="1"/>
  <c r="F6231" i="7" s="1"/>
  <c r="G6231" i="7" s="1"/>
  <c r="J6211" i="4" a="1"/>
  <c r="J6211" i="4" s="1"/>
  <c r="F6199" i="7" s="1"/>
  <c r="G6199" i="7" s="1"/>
  <c r="J6171" i="4" a="1"/>
  <c r="J6171" i="4" s="1"/>
  <c r="F6159" i="7" s="1"/>
  <c r="G6159" i="7" s="1"/>
  <c r="J6139" i="4" a="1"/>
  <c r="J6139" i="4" s="1"/>
  <c r="F6127" i="7" s="1"/>
  <c r="G6127" i="7" s="1"/>
  <c r="J6099" i="4" a="1"/>
  <c r="J6099" i="4" s="1"/>
  <c r="F6087" i="7" s="1"/>
  <c r="G6087" i="7" s="1"/>
  <c r="J6075" i="4" a="1"/>
  <c r="J6075" i="4" s="1"/>
  <c r="F6063" i="7" s="1"/>
  <c r="G6063" i="7" s="1"/>
  <c r="J6043" i="4" a="1"/>
  <c r="J6043" i="4" s="1"/>
  <c r="F6031" i="7" s="1"/>
  <c r="G6031" i="7" s="1"/>
  <c r="J6003" i="4" a="1"/>
  <c r="J6003" i="4" s="1"/>
  <c r="F5991" i="7" s="1"/>
  <c r="G5991" i="7" s="1"/>
  <c r="J5971" i="4" a="1"/>
  <c r="J5971" i="4" s="1"/>
  <c r="F5959" i="7" s="1"/>
  <c r="G5959" i="7" s="1"/>
  <c r="J5939" i="4" a="1"/>
  <c r="J5939" i="4" s="1"/>
  <c r="F5927" i="7" s="1"/>
  <c r="G5927" i="7" s="1"/>
  <c r="J5899" i="4" a="1"/>
  <c r="J5899" i="4" s="1"/>
  <c r="F5887" i="7" s="1"/>
  <c r="G5887" i="7" s="1"/>
  <c r="J5859" i="4" a="1"/>
  <c r="J5859" i="4" s="1"/>
  <c r="F5847" i="7" s="1"/>
  <c r="G5847" i="7" s="1"/>
  <c r="J5811" i="4" a="1"/>
  <c r="J5811" i="4" s="1"/>
  <c r="F5799" i="7" s="1"/>
  <c r="G5799" i="7" s="1"/>
  <c r="J5779" i="4" a="1"/>
  <c r="J5779" i="4" s="1"/>
  <c r="F5767" i="7" s="1"/>
  <c r="G5767" i="7" s="1"/>
  <c r="J5731" i="4" a="1"/>
  <c r="J5731" i="4" s="1"/>
  <c r="F5719" i="7" s="1"/>
  <c r="G5719" i="7" s="1"/>
  <c r="J5691" i="4" a="1"/>
  <c r="J5691" i="4" s="1"/>
  <c r="F5679" i="7" s="1"/>
  <c r="G5679" i="7" s="1"/>
  <c r="J5651" i="4" a="1"/>
  <c r="J5651" i="4" s="1"/>
  <c r="F5639" i="7" s="1"/>
  <c r="G5639" i="7" s="1"/>
  <c r="J5611" i="4" a="1"/>
  <c r="J5611" i="4" s="1"/>
  <c r="F5599" i="7" s="1"/>
  <c r="G5599" i="7" s="1"/>
  <c r="J5563" i="4" a="1"/>
  <c r="J5563" i="4" s="1"/>
  <c r="F5551" i="7" s="1"/>
  <c r="G5551" i="7" s="1"/>
  <c r="J5515" i="4" a="1"/>
  <c r="J5515" i="4" s="1"/>
  <c r="F5503" i="7" s="1"/>
  <c r="G5503" i="7" s="1"/>
  <c r="J5459" i="4" a="1"/>
  <c r="J5459" i="4" s="1"/>
  <c r="F5447" i="7" s="1"/>
  <c r="G5447" i="7" s="1"/>
  <c r="J5395" i="4" a="1"/>
  <c r="J5395" i="4" s="1"/>
  <c r="F5383" i="7" s="1"/>
  <c r="G5383" i="7" s="1"/>
  <c r="J5307" i="4" a="1"/>
  <c r="J5307" i="4" s="1"/>
  <c r="F5295" i="7" s="1"/>
  <c r="G5295" i="7" s="1"/>
  <c r="J5035" i="4" a="1"/>
  <c r="J5035" i="4" s="1"/>
  <c r="F5023" i="7" s="1"/>
  <c r="G5023" i="7" s="1"/>
  <c r="F9" i="7"/>
  <c r="J8774" i="4" a="1"/>
  <c r="J8774" i="4" s="1"/>
  <c r="F8762" i="7" s="1"/>
  <c r="G8762" i="7" s="1"/>
  <c r="J8766" i="4" a="1"/>
  <c r="J8766" i="4" s="1"/>
  <c r="F8754" i="7" s="1"/>
  <c r="G8754" i="7" s="1"/>
  <c r="J8758" i="4" a="1"/>
  <c r="J8758" i="4" s="1"/>
  <c r="F8746" i="7" s="1"/>
  <c r="G8746" i="7" s="1"/>
  <c r="J8750" i="4" a="1"/>
  <c r="J8750" i="4" s="1"/>
  <c r="F8738" i="7" s="1"/>
  <c r="G8738" i="7" s="1"/>
  <c r="J8742" i="4" a="1"/>
  <c r="J8742" i="4" s="1"/>
  <c r="F8730" i="7" s="1"/>
  <c r="G8730" i="7" s="1"/>
  <c r="J8734" i="4" a="1"/>
  <c r="J8734" i="4" s="1"/>
  <c r="F8722" i="7" s="1"/>
  <c r="G8722" i="7" s="1"/>
  <c r="J8726" i="4" a="1"/>
  <c r="J8726" i="4" s="1"/>
  <c r="F8714" i="7" s="1"/>
  <c r="G8714" i="7" s="1"/>
  <c r="J8718" i="4" a="1"/>
  <c r="J8718" i="4" s="1"/>
  <c r="F8706" i="7" s="1"/>
  <c r="G8706" i="7" s="1"/>
  <c r="J8710" i="4" a="1"/>
  <c r="J8710" i="4" s="1"/>
  <c r="F8698" i="7" s="1"/>
  <c r="G8698" i="7" s="1"/>
  <c r="J8702" i="4" a="1"/>
  <c r="J8702" i="4" s="1"/>
  <c r="F8690" i="7" s="1"/>
  <c r="G8690" i="7" s="1"/>
  <c r="J8694" i="4" a="1"/>
  <c r="J8694" i="4" s="1"/>
  <c r="F8682" i="7" s="1"/>
  <c r="G8682" i="7" s="1"/>
  <c r="J8686" i="4" a="1"/>
  <c r="J8686" i="4" s="1"/>
  <c r="F8674" i="7" s="1"/>
  <c r="G8674" i="7" s="1"/>
  <c r="J8678" i="4" a="1"/>
  <c r="J8678" i="4" s="1"/>
  <c r="F8666" i="7" s="1"/>
  <c r="G8666" i="7" s="1"/>
  <c r="J8670" i="4" a="1"/>
  <c r="J8670" i="4" s="1"/>
  <c r="F8658" i="7" s="1"/>
  <c r="G8658" i="7" s="1"/>
  <c r="J8662" i="4" a="1"/>
  <c r="J8662" i="4" s="1"/>
  <c r="F8650" i="7" s="1"/>
  <c r="G8650" i="7" s="1"/>
  <c r="J8654" i="4" a="1"/>
  <c r="J8654" i="4" s="1"/>
  <c r="F8642" i="7" s="1"/>
  <c r="G8642" i="7" s="1"/>
  <c r="J8646" i="4" a="1"/>
  <c r="J8646" i="4" s="1"/>
  <c r="F8634" i="7" s="1"/>
  <c r="G8634" i="7" s="1"/>
  <c r="J8638" i="4" a="1"/>
  <c r="J8638" i="4" s="1"/>
  <c r="F8626" i="7" s="1"/>
  <c r="G8626" i="7" s="1"/>
  <c r="J8630" i="4" a="1"/>
  <c r="J8630" i="4" s="1"/>
  <c r="F8618" i="7" s="1"/>
  <c r="G8618" i="7" s="1"/>
  <c r="J8622" i="4" a="1"/>
  <c r="J8622" i="4" s="1"/>
  <c r="F8610" i="7" s="1"/>
  <c r="G8610" i="7" s="1"/>
  <c r="J8614" i="4" a="1"/>
  <c r="J8614" i="4" s="1"/>
  <c r="F8602" i="7" s="1"/>
  <c r="G8602" i="7" s="1"/>
  <c r="J8606" i="4" a="1"/>
  <c r="J8606" i="4" s="1"/>
  <c r="F8594" i="7" s="1"/>
  <c r="G8594" i="7" s="1"/>
  <c r="J8598" i="4" a="1"/>
  <c r="J8598" i="4" s="1"/>
  <c r="F8586" i="7" s="1"/>
  <c r="G8586" i="7" s="1"/>
  <c r="J8590" i="4" a="1"/>
  <c r="J8590" i="4" s="1"/>
  <c r="F8578" i="7" s="1"/>
  <c r="G8578" i="7" s="1"/>
  <c r="J8582" i="4" a="1"/>
  <c r="J8582" i="4" s="1"/>
  <c r="F8570" i="7" s="1"/>
  <c r="G8570" i="7" s="1"/>
  <c r="J8574" i="4" a="1"/>
  <c r="J8574" i="4" s="1"/>
  <c r="F8562" i="7" s="1"/>
  <c r="G8562" i="7" s="1"/>
  <c r="J8566" i="4" a="1"/>
  <c r="J8566" i="4" s="1"/>
  <c r="F8554" i="7" s="1"/>
  <c r="G8554" i="7" s="1"/>
  <c r="J8558" i="4" a="1"/>
  <c r="J8558" i="4" s="1"/>
  <c r="F8546" i="7" s="1"/>
  <c r="G8546" i="7" s="1"/>
  <c r="J8550" i="4" a="1"/>
  <c r="J8550" i="4" s="1"/>
  <c r="F8538" i="7" s="1"/>
  <c r="G8538" i="7" s="1"/>
  <c r="J8542" i="4" a="1"/>
  <c r="J8542" i="4" s="1"/>
  <c r="F8530" i="7" s="1"/>
  <c r="G8530" i="7" s="1"/>
  <c r="J8534" i="4" a="1"/>
  <c r="J8534" i="4" s="1"/>
  <c r="F8522" i="7" s="1"/>
  <c r="G8522" i="7" s="1"/>
  <c r="J8526" i="4" a="1"/>
  <c r="J8526" i="4" s="1"/>
  <c r="F8514" i="7" s="1"/>
  <c r="G8514" i="7" s="1"/>
  <c r="J8518" i="4" a="1"/>
  <c r="J8518" i="4" s="1"/>
  <c r="F8506" i="7" s="1"/>
  <c r="G8506" i="7" s="1"/>
  <c r="J8510" i="4" a="1"/>
  <c r="J8510" i="4" s="1"/>
  <c r="F8498" i="7" s="1"/>
  <c r="G8498" i="7" s="1"/>
  <c r="J8502" i="4" a="1"/>
  <c r="J8502" i="4" s="1"/>
  <c r="F8490" i="7" s="1"/>
  <c r="G8490" i="7" s="1"/>
  <c r="J8494" i="4" a="1"/>
  <c r="J8494" i="4" s="1"/>
  <c r="F8482" i="7" s="1"/>
  <c r="G8482" i="7" s="1"/>
  <c r="J8486" i="4" a="1"/>
  <c r="J8486" i="4" s="1"/>
  <c r="F8474" i="7" s="1"/>
  <c r="G8474" i="7" s="1"/>
  <c r="J8478" i="4" a="1"/>
  <c r="J8478" i="4" s="1"/>
  <c r="F8466" i="7" s="1"/>
  <c r="G8466" i="7" s="1"/>
  <c r="J8470" i="4" a="1"/>
  <c r="J8470" i="4" s="1"/>
  <c r="F8458" i="7" s="1"/>
  <c r="G8458" i="7" s="1"/>
  <c r="J8462" i="4" a="1"/>
  <c r="J8462" i="4" s="1"/>
  <c r="F8450" i="7" s="1"/>
  <c r="G8450" i="7" s="1"/>
  <c r="J8454" i="4" a="1"/>
  <c r="J8454" i="4" s="1"/>
  <c r="F8442" i="7" s="1"/>
  <c r="G8442" i="7" s="1"/>
  <c r="J8446" i="4" a="1"/>
  <c r="J8446" i="4" s="1"/>
  <c r="F8434" i="7" s="1"/>
  <c r="G8434" i="7" s="1"/>
  <c r="J8438" i="4" a="1"/>
  <c r="J8438" i="4" s="1"/>
  <c r="F8426" i="7" s="1"/>
  <c r="G8426" i="7" s="1"/>
  <c r="J8430" i="4" a="1"/>
  <c r="J8430" i="4" s="1"/>
  <c r="F8418" i="7" s="1"/>
  <c r="G8418" i="7" s="1"/>
  <c r="J8422" i="4" a="1"/>
  <c r="J8422" i="4" s="1"/>
  <c r="F8410" i="7" s="1"/>
  <c r="G8410" i="7" s="1"/>
  <c r="J8414" i="4" a="1"/>
  <c r="J8414" i="4" s="1"/>
  <c r="F8402" i="7" s="1"/>
  <c r="G8402" i="7" s="1"/>
  <c r="J8406" i="4" a="1"/>
  <c r="J8406" i="4" s="1"/>
  <c r="F8394" i="7" s="1"/>
  <c r="G8394" i="7" s="1"/>
  <c r="J8398" i="4" a="1"/>
  <c r="J8398" i="4" s="1"/>
  <c r="F8386" i="7" s="1"/>
  <c r="G8386" i="7" s="1"/>
  <c r="J8390" i="4" a="1"/>
  <c r="J8390" i="4" s="1"/>
  <c r="F8378" i="7" s="1"/>
  <c r="G8378" i="7" s="1"/>
  <c r="J8382" i="4" a="1"/>
  <c r="J8382" i="4" s="1"/>
  <c r="F8370" i="7" s="1"/>
  <c r="G8370" i="7" s="1"/>
  <c r="J8374" i="4" a="1"/>
  <c r="J8374" i="4" s="1"/>
  <c r="F8362" i="7" s="1"/>
  <c r="G8362" i="7" s="1"/>
  <c r="J8366" i="4" a="1"/>
  <c r="J8366" i="4" s="1"/>
  <c r="F8354" i="7" s="1"/>
  <c r="G8354" i="7" s="1"/>
  <c r="J8358" i="4" a="1"/>
  <c r="J8358" i="4" s="1"/>
  <c r="F8346" i="7" s="1"/>
  <c r="G8346" i="7" s="1"/>
  <c r="J8350" i="4" a="1"/>
  <c r="J8350" i="4" s="1"/>
  <c r="F8338" i="7" s="1"/>
  <c r="G8338" i="7" s="1"/>
  <c r="J8342" i="4" a="1"/>
  <c r="J8342" i="4" s="1"/>
  <c r="F8330" i="7" s="1"/>
  <c r="G8330" i="7" s="1"/>
  <c r="J8334" i="4" a="1"/>
  <c r="J8334" i="4" s="1"/>
  <c r="F8322" i="7" s="1"/>
  <c r="G8322" i="7" s="1"/>
  <c r="J8326" i="4" a="1"/>
  <c r="J8326" i="4" s="1"/>
  <c r="F8314" i="7" s="1"/>
  <c r="G8314" i="7" s="1"/>
  <c r="J8318" i="4" a="1"/>
  <c r="J8318" i="4" s="1"/>
  <c r="F8306" i="7" s="1"/>
  <c r="G8306" i="7" s="1"/>
  <c r="J8310" i="4" a="1"/>
  <c r="J8310" i="4" s="1"/>
  <c r="F8298" i="7" s="1"/>
  <c r="G8298" i="7" s="1"/>
  <c r="J8302" i="4" a="1"/>
  <c r="J8302" i="4" s="1"/>
  <c r="F8290" i="7" s="1"/>
  <c r="G8290" i="7" s="1"/>
  <c r="J8294" i="4" a="1"/>
  <c r="J8294" i="4" s="1"/>
  <c r="F8282" i="7" s="1"/>
  <c r="G8282" i="7" s="1"/>
  <c r="J8286" i="4" a="1"/>
  <c r="J8286" i="4" s="1"/>
  <c r="F8274" i="7" s="1"/>
  <c r="G8274" i="7" s="1"/>
  <c r="J8278" i="4" a="1"/>
  <c r="J8278" i="4" s="1"/>
  <c r="F8266" i="7" s="1"/>
  <c r="G8266" i="7" s="1"/>
  <c r="J8270" i="4" a="1"/>
  <c r="J8270" i="4" s="1"/>
  <c r="F8258" i="7" s="1"/>
  <c r="G8258" i="7" s="1"/>
  <c r="J8262" i="4" a="1"/>
  <c r="J8262" i="4" s="1"/>
  <c r="F8250" i="7" s="1"/>
  <c r="G8250" i="7" s="1"/>
  <c r="J8254" i="4" a="1"/>
  <c r="J8254" i="4" s="1"/>
  <c r="F8242" i="7" s="1"/>
  <c r="G8242" i="7" s="1"/>
  <c r="J8246" i="4" a="1"/>
  <c r="J8246" i="4" s="1"/>
  <c r="F8234" i="7" s="1"/>
  <c r="G8234" i="7" s="1"/>
  <c r="J8238" i="4" a="1"/>
  <c r="J8238" i="4" s="1"/>
  <c r="F8226" i="7" s="1"/>
  <c r="G8226" i="7" s="1"/>
  <c r="J8230" i="4" a="1"/>
  <c r="J8230" i="4" s="1"/>
  <c r="F8218" i="7" s="1"/>
  <c r="G8218" i="7" s="1"/>
  <c r="J8222" i="4" a="1"/>
  <c r="J8222" i="4" s="1"/>
  <c r="F8210" i="7" s="1"/>
  <c r="G8210" i="7" s="1"/>
  <c r="J8214" i="4" a="1"/>
  <c r="J8214" i="4" s="1"/>
  <c r="F8202" i="7" s="1"/>
  <c r="G8202" i="7" s="1"/>
  <c r="J8206" i="4" a="1"/>
  <c r="J8206" i="4" s="1"/>
  <c r="F8194" i="7" s="1"/>
  <c r="G8194" i="7" s="1"/>
  <c r="J8198" i="4" a="1"/>
  <c r="J8198" i="4" s="1"/>
  <c r="F8186" i="7" s="1"/>
  <c r="G8186" i="7" s="1"/>
  <c r="J8190" i="4" a="1"/>
  <c r="J8190" i="4" s="1"/>
  <c r="F8178" i="7" s="1"/>
  <c r="G8178" i="7" s="1"/>
  <c r="J8182" i="4" a="1"/>
  <c r="J8182" i="4" s="1"/>
  <c r="F8170" i="7" s="1"/>
  <c r="G8170" i="7" s="1"/>
  <c r="J8174" i="4" a="1"/>
  <c r="J8174" i="4" s="1"/>
  <c r="F8162" i="7" s="1"/>
  <c r="G8162" i="7" s="1"/>
  <c r="J8166" i="4" a="1"/>
  <c r="J8166" i="4" s="1"/>
  <c r="F8154" i="7" s="1"/>
  <c r="G8154" i="7" s="1"/>
  <c r="J8158" i="4" a="1"/>
  <c r="J8158" i="4" s="1"/>
  <c r="F8146" i="7" s="1"/>
  <c r="G8146" i="7" s="1"/>
  <c r="J8150" i="4" a="1"/>
  <c r="J8150" i="4" s="1"/>
  <c r="F8138" i="7" s="1"/>
  <c r="G8138" i="7" s="1"/>
  <c r="J8142" i="4" a="1"/>
  <c r="J8142" i="4" s="1"/>
  <c r="F8130" i="7" s="1"/>
  <c r="G8130" i="7" s="1"/>
  <c r="J8134" i="4" a="1"/>
  <c r="J8134" i="4" s="1"/>
  <c r="F8122" i="7" s="1"/>
  <c r="G8122" i="7" s="1"/>
  <c r="J8085" i="4" a="1"/>
  <c r="J8085" i="4" s="1"/>
  <c r="F8073" i="7" s="1"/>
  <c r="G8073" i="7" s="1"/>
  <c r="J8077" i="4" a="1"/>
  <c r="J8077" i="4" s="1"/>
  <c r="F8065" i="7" s="1"/>
  <c r="G8065" i="7" s="1"/>
  <c r="J8069" i="4" a="1"/>
  <c r="J8069" i="4" s="1"/>
  <c r="F8057" i="7" s="1"/>
  <c r="G8057" i="7" s="1"/>
  <c r="J8061" i="4" a="1"/>
  <c r="J8061" i="4" s="1"/>
  <c r="F8049" i="7" s="1"/>
  <c r="G8049" i="7" s="1"/>
  <c r="I8049" i="7" s="1"/>
  <c r="J8053" i="4" a="1"/>
  <c r="J8053" i="4" s="1"/>
  <c r="F8041" i="7" s="1"/>
  <c r="G8041" i="7" s="1"/>
  <c r="J8045" i="4" a="1"/>
  <c r="J8045" i="4" s="1"/>
  <c r="F8033" i="7" s="1"/>
  <c r="G8033" i="7" s="1"/>
  <c r="F8025" i="7"/>
  <c r="J8029" i="4" a="1"/>
  <c r="J8029" i="4" s="1"/>
  <c r="F8017" i="7" s="1"/>
  <c r="G8017" i="7" s="1"/>
  <c r="J8021" i="4" a="1"/>
  <c r="J8021" i="4" s="1"/>
  <c r="F8009" i="7" s="1"/>
  <c r="G8009" i="7" s="1"/>
  <c r="J8013" i="4" a="1"/>
  <c r="J8013" i="4" s="1"/>
  <c r="F8001" i="7" s="1"/>
  <c r="G8001" i="7" s="1"/>
  <c r="J8005" i="4" a="1"/>
  <c r="J8005" i="4" s="1"/>
  <c r="F7993" i="7" s="1"/>
  <c r="G7993" i="7" s="1"/>
  <c r="I7993" i="7" s="1"/>
  <c r="J7997" i="4" a="1"/>
  <c r="J7997" i="4" s="1"/>
  <c r="F7985" i="7" s="1"/>
  <c r="G7985" i="7" s="1"/>
  <c r="H7985" i="7" s="1"/>
  <c r="J7989" i="4" a="1"/>
  <c r="J7989" i="4" s="1"/>
  <c r="F7977" i="7" s="1"/>
  <c r="G7977" i="7" s="1"/>
  <c r="J7981" i="4" a="1"/>
  <c r="J7981" i="4" s="1"/>
  <c r="F7969" i="7" s="1"/>
  <c r="G7969" i="7" s="1"/>
  <c r="J7973" i="4" a="1"/>
  <c r="J7973" i="4" s="1"/>
  <c r="F7961" i="7" s="1"/>
  <c r="G7961" i="7" s="1"/>
  <c r="J7965" i="4" a="1"/>
  <c r="J7965" i="4" s="1"/>
  <c r="F7953" i="7" s="1"/>
  <c r="G7953" i="7" s="1"/>
  <c r="J7957" i="4" a="1"/>
  <c r="J7957" i="4" s="1"/>
  <c r="F7945" i="7" s="1"/>
  <c r="G7945" i="7" s="1"/>
  <c r="J7949" i="4" a="1"/>
  <c r="J7949" i="4" s="1"/>
  <c r="F7937" i="7" s="1"/>
  <c r="G7937" i="7" s="1"/>
  <c r="J7941" i="4" a="1"/>
  <c r="J7941" i="4" s="1"/>
  <c r="F7929" i="7" s="1"/>
  <c r="G7929" i="7" s="1"/>
  <c r="H7929" i="7" s="1"/>
  <c r="J7933" i="4" a="1"/>
  <c r="J7933" i="4" s="1"/>
  <c r="F7921" i="7" s="1"/>
  <c r="G7921" i="7" s="1"/>
  <c r="I7921" i="7" s="1"/>
  <c r="J7925" i="4" a="1"/>
  <c r="J7925" i="4" s="1"/>
  <c r="F7913" i="7" s="1"/>
  <c r="G7913" i="7" s="1"/>
  <c r="J7917" i="4" a="1"/>
  <c r="J7917" i="4" s="1"/>
  <c r="F7905" i="7" s="1"/>
  <c r="G7905" i="7" s="1"/>
  <c r="J7909" i="4" a="1"/>
  <c r="J7909" i="4" s="1"/>
  <c r="F7897" i="7" s="1"/>
  <c r="G7897" i="7" s="1"/>
  <c r="J7901" i="4" a="1"/>
  <c r="J7901" i="4" s="1"/>
  <c r="F7889" i="7" s="1"/>
  <c r="G7889" i="7" s="1"/>
  <c r="J7893" i="4" a="1"/>
  <c r="J7893" i="4" s="1"/>
  <c r="F7881" i="7" s="1"/>
  <c r="G7881" i="7" s="1"/>
  <c r="J7885" i="4" a="1"/>
  <c r="J7885" i="4" s="1"/>
  <c r="F7873" i="7" s="1"/>
  <c r="G7873" i="7" s="1"/>
  <c r="J7877" i="4" a="1"/>
  <c r="J7877" i="4" s="1"/>
  <c r="F7865" i="7" s="1"/>
  <c r="G7865" i="7" s="1"/>
  <c r="J7869" i="4" a="1"/>
  <c r="J7869" i="4" s="1"/>
  <c r="F7857" i="7" s="1"/>
  <c r="G7857" i="7" s="1"/>
  <c r="I7857" i="7" s="1"/>
  <c r="J7861" i="4" a="1"/>
  <c r="J7861" i="4" s="1"/>
  <c r="F7849" i="7" s="1"/>
  <c r="G7849" i="7" s="1"/>
  <c r="J7853" i="4" a="1"/>
  <c r="J7853" i="4" s="1"/>
  <c r="F7841" i="7" s="1"/>
  <c r="G7841" i="7" s="1"/>
  <c r="J7845" i="4" a="1"/>
  <c r="J7845" i="4" s="1"/>
  <c r="F7833" i="7" s="1"/>
  <c r="G7833" i="7" s="1"/>
  <c r="J7837" i="4" a="1"/>
  <c r="J7837" i="4" s="1"/>
  <c r="F7825" i="7" s="1"/>
  <c r="G7825" i="7" s="1"/>
  <c r="J7829" i="4" a="1"/>
  <c r="J7829" i="4" s="1"/>
  <c r="F7817" i="7" s="1"/>
  <c r="G7817" i="7" s="1"/>
  <c r="J7821" i="4" a="1"/>
  <c r="J7821" i="4" s="1"/>
  <c r="F7809" i="7" s="1"/>
  <c r="G7809" i="7" s="1"/>
  <c r="J7813" i="4" a="1"/>
  <c r="J7813" i="4" s="1"/>
  <c r="F7801" i="7" s="1"/>
  <c r="G7801" i="7" s="1"/>
  <c r="J7805" i="4" a="1"/>
  <c r="J7805" i="4" s="1"/>
  <c r="F7793" i="7" s="1"/>
  <c r="G7793" i="7" s="1"/>
  <c r="J7797" i="4" a="1"/>
  <c r="J7797" i="4" s="1"/>
  <c r="F7785" i="7" s="1"/>
  <c r="G7785" i="7" s="1"/>
  <c r="J7789" i="4" a="1"/>
  <c r="J7789" i="4" s="1"/>
  <c r="F7777" i="7" s="1"/>
  <c r="G7777" i="7" s="1"/>
  <c r="J7781" i="4" a="1"/>
  <c r="J7781" i="4" s="1"/>
  <c r="F7769" i="7" s="1"/>
  <c r="G7769" i="7" s="1"/>
  <c r="J7773" i="4" a="1"/>
  <c r="J7773" i="4" s="1"/>
  <c r="F7761" i="7" s="1"/>
  <c r="G7761" i="7" s="1"/>
  <c r="J7765" i="4" a="1"/>
  <c r="J7765" i="4" s="1"/>
  <c r="F7753" i="7" s="1"/>
  <c r="G7753" i="7" s="1"/>
  <c r="J7757" i="4" a="1"/>
  <c r="J7757" i="4" s="1"/>
  <c r="F7745" i="7" s="1"/>
  <c r="G7745" i="7" s="1"/>
  <c r="J7749" i="4" a="1"/>
  <c r="J7749" i="4" s="1"/>
  <c r="F7737" i="7" s="1"/>
  <c r="G7737" i="7" s="1"/>
  <c r="J7741" i="4" a="1"/>
  <c r="J7741" i="4" s="1"/>
  <c r="F7729" i="7" s="1"/>
  <c r="G7729" i="7" s="1"/>
  <c r="J7733" i="4" a="1"/>
  <c r="J7733" i="4" s="1"/>
  <c r="F7721" i="7" s="1"/>
  <c r="G7721" i="7" s="1"/>
  <c r="J7725" i="4" a="1"/>
  <c r="J7725" i="4" s="1"/>
  <c r="F7713" i="7" s="1"/>
  <c r="G7713" i="7" s="1"/>
  <c r="J7717" i="4" a="1"/>
  <c r="J7717" i="4" s="1"/>
  <c r="F7705" i="7" s="1"/>
  <c r="G7705" i="7" s="1"/>
  <c r="J7709" i="4" a="1"/>
  <c r="J7709" i="4" s="1"/>
  <c r="F7697" i="7" s="1"/>
  <c r="G7697" i="7" s="1"/>
  <c r="J7701" i="4" a="1"/>
  <c r="J7701" i="4" s="1"/>
  <c r="F7689" i="7" s="1"/>
  <c r="G7689" i="7" s="1"/>
  <c r="J7693" i="4" a="1"/>
  <c r="J7693" i="4" s="1"/>
  <c r="F7681" i="7" s="1"/>
  <c r="G7681" i="7" s="1"/>
  <c r="J7685" i="4" a="1"/>
  <c r="J7685" i="4" s="1"/>
  <c r="F7673" i="7" s="1"/>
  <c r="G7673" i="7" s="1"/>
  <c r="I7673" i="7" s="1"/>
  <c r="J7677" i="4" a="1"/>
  <c r="J7677" i="4" s="1"/>
  <c r="F7665" i="7" s="1"/>
  <c r="G7665" i="7" s="1"/>
  <c r="I7665" i="7" s="1"/>
  <c r="J7669" i="4" a="1"/>
  <c r="J7669" i="4" s="1"/>
  <c r="F7657" i="7" s="1"/>
  <c r="G7657" i="7" s="1"/>
  <c r="J7661" i="4" a="1"/>
  <c r="J7661" i="4" s="1"/>
  <c r="F7649" i="7" s="1"/>
  <c r="G7649" i="7" s="1"/>
  <c r="J7653" i="4" a="1"/>
  <c r="J7653" i="4" s="1"/>
  <c r="F7641" i="7" s="1"/>
  <c r="G7641" i="7" s="1"/>
  <c r="J7645" i="4" a="1"/>
  <c r="J7645" i="4" s="1"/>
  <c r="F7633" i="7" s="1"/>
  <c r="G7633" i="7" s="1"/>
  <c r="J7637" i="4" a="1"/>
  <c r="J7637" i="4" s="1"/>
  <c r="F7625" i="7" s="1"/>
  <c r="G7625" i="7" s="1"/>
  <c r="J7629" i="4" a="1"/>
  <c r="J7629" i="4" s="1"/>
  <c r="F7617" i="7" s="1"/>
  <c r="G7617" i="7" s="1"/>
  <c r="J7621" i="4" a="1"/>
  <c r="J7621" i="4" s="1"/>
  <c r="F7609" i="7" s="1"/>
  <c r="G7609" i="7" s="1"/>
  <c r="J7613" i="4" a="1"/>
  <c r="J7613" i="4" s="1"/>
  <c r="F7601" i="7" s="1"/>
  <c r="G7601" i="7" s="1"/>
  <c r="J7605" i="4" a="1"/>
  <c r="J7605" i="4" s="1"/>
  <c r="F7593" i="7" s="1"/>
  <c r="G7593" i="7" s="1"/>
  <c r="J7597" i="4" a="1"/>
  <c r="J7597" i="4" s="1"/>
  <c r="F7585" i="7" s="1"/>
  <c r="G7585" i="7" s="1"/>
  <c r="J7589" i="4" a="1"/>
  <c r="J7589" i="4" s="1"/>
  <c r="F7577" i="7" s="1"/>
  <c r="G7577" i="7" s="1"/>
  <c r="J7581" i="4" a="1"/>
  <c r="J7581" i="4" s="1"/>
  <c r="F7569" i="7" s="1"/>
  <c r="G7569" i="7" s="1"/>
  <c r="J7573" i="4" a="1"/>
  <c r="J7573" i="4" s="1"/>
  <c r="F7561" i="7" s="1"/>
  <c r="G7561" i="7" s="1"/>
  <c r="J7565" i="4" a="1"/>
  <c r="J7565" i="4" s="1"/>
  <c r="F7553" i="7" s="1"/>
  <c r="G7553" i="7" s="1"/>
  <c r="J7557" i="4" a="1"/>
  <c r="J7557" i="4" s="1"/>
  <c r="F7545" i="7" s="1"/>
  <c r="G7545" i="7" s="1"/>
  <c r="H7545" i="7" s="1"/>
  <c r="J7549" i="4" a="1"/>
  <c r="J7549" i="4" s="1"/>
  <c r="F7537" i="7" s="1"/>
  <c r="G7537" i="7" s="1"/>
  <c r="J7541" i="4" a="1"/>
  <c r="J7541" i="4" s="1"/>
  <c r="F7529" i="7" s="1"/>
  <c r="G7529" i="7" s="1"/>
  <c r="J7533" i="4" a="1"/>
  <c r="J7533" i="4" s="1"/>
  <c r="F7521" i="7" s="1"/>
  <c r="G7521" i="7" s="1"/>
  <c r="J7525" i="4" a="1"/>
  <c r="J7525" i="4" s="1"/>
  <c r="F7513" i="7" s="1"/>
  <c r="G7513" i="7" s="1"/>
  <c r="J7517" i="4" a="1"/>
  <c r="J7517" i="4" s="1"/>
  <c r="F7505" i="7" s="1"/>
  <c r="G7505" i="7" s="1"/>
  <c r="J7509" i="4" a="1"/>
  <c r="J7509" i="4" s="1"/>
  <c r="F7497" i="7" s="1"/>
  <c r="G7497" i="7" s="1"/>
  <c r="J7501" i="4" a="1"/>
  <c r="J7501" i="4" s="1"/>
  <c r="F7489" i="7" s="1"/>
  <c r="G7489" i="7" s="1"/>
  <c r="J7493" i="4" a="1"/>
  <c r="J7493" i="4" s="1"/>
  <c r="F7481" i="7" s="1"/>
  <c r="G7481" i="7" s="1"/>
  <c r="H7481" i="7" s="1"/>
  <c r="J7485" i="4" a="1"/>
  <c r="J7485" i="4" s="1"/>
  <c r="F7473" i="7" s="1"/>
  <c r="G7473" i="7" s="1"/>
  <c r="J7477" i="4" a="1"/>
  <c r="J7477" i="4" s="1"/>
  <c r="F7465" i="7" s="1"/>
  <c r="G7465" i="7" s="1"/>
  <c r="J7469" i="4" a="1"/>
  <c r="J7469" i="4" s="1"/>
  <c r="F7457" i="7" s="1"/>
  <c r="G7457" i="7" s="1"/>
  <c r="J7461" i="4" a="1"/>
  <c r="J7461" i="4" s="1"/>
  <c r="F7449" i="7" s="1"/>
  <c r="G7449" i="7" s="1"/>
  <c r="J7453" i="4" a="1"/>
  <c r="J7453" i="4" s="1"/>
  <c r="F7441" i="7" s="1"/>
  <c r="G7441" i="7" s="1"/>
  <c r="J7445" i="4" a="1"/>
  <c r="J7445" i="4" s="1"/>
  <c r="F7433" i="7" s="1"/>
  <c r="G7433" i="7" s="1"/>
  <c r="J7437" i="4" a="1"/>
  <c r="J7437" i="4" s="1"/>
  <c r="F7425" i="7" s="1"/>
  <c r="G7425" i="7" s="1"/>
  <c r="J7429" i="4" a="1"/>
  <c r="J7429" i="4" s="1"/>
  <c r="F7417" i="7" s="1"/>
  <c r="G7417" i="7" s="1"/>
  <c r="J7421" i="4" a="1"/>
  <c r="J7421" i="4" s="1"/>
  <c r="F7409" i="7" s="1"/>
  <c r="G7409" i="7" s="1"/>
  <c r="I7409" i="7" s="1"/>
  <c r="J7413" i="4" a="1"/>
  <c r="J7413" i="4" s="1"/>
  <c r="F7401" i="7" s="1"/>
  <c r="G7401" i="7" s="1"/>
  <c r="J7405" i="4" a="1"/>
  <c r="J7405" i="4" s="1"/>
  <c r="F7393" i="7" s="1"/>
  <c r="G7393" i="7" s="1"/>
  <c r="J7397" i="4" a="1"/>
  <c r="J7397" i="4" s="1"/>
  <c r="F7385" i="7" s="1"/>
  <c r="G7385" i="7" s="1"/>
  <c r="J7389" i="4" a="1"/>
  <c r="J7389" i="4" s="1"/>
  <c r="F7377" i="7" s="1"/>
  <c r="G7377" i="7" s="1"/>
  <c r="J7381" i="4" a="1"/>
  <c r="J7381" i="4" s="1"/>
  <c r="F7369" i="7" s="1"/>
  <c r="G7369" i="7" s="1"/>
  <c r="J7373" i="4" a="1"/>
  <c r="J7373" i="4" s="1"/>
  <c r="F7361" i="7" s="1"/>
  <c r="G7361" i="7" s="1"/>
  <c r="J7365" i="4" a="1"/>
  <c r="J7365" i="4" s="1"/>
  <c r="F7353" i="7" s="1"/>
  <c r="G7353" i="7" s="1"/>
  <c r="J7357" i="4" a="1"/>
  <c r="J7357" i="4" s="1"/>
  <c r="F7345" i="7" s="1"/>
  <c r="G7345" i="7" s="1"/>
  <c r="I7345" i="7" s="1"/>
  <c r="J7349" i="4" a="1"/>
  <c r="J7349" i="4" s="1"/>
  <c r="F7337" i="7" s="1"/>
  <c r="G7337" i="7" s="1"/>
  <c r="J7341" i="4" a="1"/>
  <c r="J7341" i="4" s="1"/>
  <c r="F7329" i="7" s="1"/>
  <c r="G7329" i="7" s="1"/>
  <c r="J7333" i="4" a="1"/>
  <c r="J7333" i="4" s="1"/>
  <c r="F7321" i="7" s="1"/>
  <c r="G7321" i="7" s="1"/>
  <c r="J7325" i="4" a="1"/>
  <c r="J7325" i="4" s="1"/>
  <c r="F7313" i="7" s="1"/>
  <c r="G7313" i="7" s="1"/>
  <c r="F7305" i="7"/>
  <c r="J7309" i="4" a="1"/>
  <c r="J7309" i="4" s="1"/>
  <c r="F7297" i="7" s="1"/>
  <c r="G7297" i="7" s="1"/>
  <c r="J7301" i="4" a="1"/>
  <c r="J7301" i="4" s="1"/>
  <c r="F7289" i="7" s="1"/>
  <c r="G7289" i="7" s="1"/>
  <c r="J7293" i="4" a="1"/>
  <c r="J7293" i="4" s="1"/>
  <c r="F7281" i="7" s="1"/>
  <c r="G7281" i="7" s="1"/>
  <c r="I7281" i="7" s="1"/>
  <c r="J7285" i="4" a="1"/>
  <c r="J7285" i="4" s="1"/>
  <c r="F7273" i="7" s="1"/>
  <c r="G7273" i="7" s="1"/>
  <c r="J7277" i="4" a="1"/>
  <c r="J7277" i="4" s="1"/>
  <c r="F7265" i="7" s="1"/>
  <c r="G7265" i="7" s="1"/>
  <c r="J7269" i="4" a="1"/>
  <c r="J7269" i="4" s="1"/>
  <c r="F7257" i="7" s="1"/>
  <c r="G7257" i="7" s="1"/>
  <c r="J7261" i="4" a="1"/>
  <c r="J7261" i="4" s="1"/>
  <c r="F7249" i="7" s="1"/>
  <c r="G7249" i="7" s="1"/>
  <c r="J7253" i="4" a="1"/>
  <c r="J7253" i="4" s="1"/>
  <c r="F7241" i="7" s="1"/>
  <c r="G7241" i="7" s="1"/>
  <c r="J7245" i="4" a="1"/>
  <c r="J7245" i="4" s="1"/>
  <c r="F7233" i="7" s="1"/>
  <c r="G7233" i="7" s="1"/>
  <c r="J7237" i="4" a="1"/>
  <c r="J7237" i="4" s="1"/>
  <c r="F7225" i="7" s="1"/>
  <c r="G7225" i="7" s="1"/>
  <c r="H7225" i="7" s="1"/>
  <c r="J7229" i="4" a="1"/>
  <c r="J7229" i="4" s="1"/>
  <c r="F7217" i="7" s="1"/>
  <c r="G7217" i="7" s="1"/>
  <c r="I7217" i="7" s="1"/>
  <c r="J7221" i="4" a="1"/>
  <c r="J7221" i="4" s="1"/>
  <c r="F7209" i="7" s="1"/>
  <c r="G7209" i="7" s="1"/>
  <c r="J7213" i="4" a="1"/>
  <c r="J7213" i="4" s="1"/>
  <c r="F7201" i="7" s="1"/>
  <c r="G7201" i="7" s="1"/>
  <c r="J7205" i="4" a="1"/>
  <c r="J7205" i="4" s="1"/>
  <c r="F7193" i="7" s="1"/>
  <c r="G7193" i="7" s="1"/>
  <c r="J7197" i="4" a="1"/>
  <c r="J7197" i="4" s="1"/>
  <c r="F7185" i="7" s="1"/>
  <c r="G7185" i="7" s="1"/>
  <c r="J7189" i="4" a="1"/>
  <c r="J7189" i="4" s="1"/>
  <c r="F7177" i="7" s="1"/>
  <c r="G7177" i="7" s="1"/>
  <c r="J7181" i="4" a="1"/>
  <c r="J7181" i="4" s="1"/>
  <c r="F7169" i="7" s="1"/>
  <c r="G7169" i="7" s="1"/>
  <c r="J7173" i="4" a="1"/>
  <c r="J7173" i="4" s="1"/>
  <c r="F7161" i="7" s="1"/>
  <c r="G7161" i="7" s="1"/>
  <c r="J7165" i="4" a="1"/>
  <c r="J7165" i="4" s="1"/>
  <c r="F7153" i="7" s="1"/>
  <c r="G7153" i="7" s="1"/>
  <c r="H7153" i="7" s="1"/>
  <c r="J7157" i="4" a="1"/>
  <c r="J7157" i="4" s="1"/>
  <c r="F7145" i="7" s="1"/>
  <c r="G7145" i="7" s="1"/>
  <c r="J7149" i="4" a="1"/>
  <c r="J7149" i="4" s="1"/>
  <c r="F7137" i="7" s="1"/>
  <c r="G7137" i="7" s="1"/>
  <c r="J7141" i="4" a="1"/>
  <c r="J7141" i="4" s="1"/>
  <c r="F7129" i="7" s="1"/>
  <c r="G7129" i="7" s="1"/>
  <c r="J7133" i="4" a="1"/>
  <c r="J7133" i="4" s="1"/>
  <c r="F7121" i="7" s="1"/>
  <c r="G7121" i="7" s="1"/>
  <c r="J7125" i="4" a="1"/>
  <c r="J7125" i="4" s="1"/>
  <c r="F7113" i="7" s="1"/>
  <c r="G7113" i="7" s="1"/>
  <c r="J7117" i="4" a="1"/>
  <c r="J7117" i="4" s="1"/>
  <c r="F7105" i="7" s="1"/>
  <c r="G7105" i="7" s="1"/>
  <c r="J7109" i="4" a="1"/>
  <c r="J7109" i="4" s="1"/>
  <c r="F7097" i="7" s="1"/>
  <c r="G7097" i="7" s="1"/>
  <c r="I7097" i="7" s="1"/>
  <c r="J7101" i="4" a="1"/>
  <c r="J7101" i="4" s="1"/>
  <c r="F7089" i="7" s="1"/>
  <c r="G7089" i="7" s="1"/>
  <c r="I7089" i="7" s="1"/>
  <c r="J7093" i="4" a="1"/>
  <c r="J7093" i="4" s="1"/>
  <c r="F7081" i="7" s="1"/>
  <c r="G7081" i="7" s="1"/>
  <c r="J7085" i="4" a="1"/>
  <c r="J7085" i="4" s="1"/>
  <c r="F7073" i="7" s="1"/>
  <c r="G7073" i="7" s="1"/>
  <c r="J7077" i="4" a="1"/>
  <c r="J7077" i="4" s="1"/>
  <c r="F7065" i="7" s="1"/>
  <c r="G7065" i="7" s="1"/>
  <c r="J7069" i="4" a="1"/>
  <c r="J7069" i="4" s="1"/>
  <c r="F7057" i="7" s="1"/>
  <c r="G7057" i="7" s="1"/>
  <c r="J7061" i="4" a="1"/>
  <c r="J7061" i="4" s="1"/>
  <c r="F7049" i="7" s="1"/>
  <c r="G7049" i="7" s="1"/>
  <c r="J7053" i="4" a="1"/>
  <c r="J7053" i="4" s="1"/>
  <c r="F7041" i="7" s="1"/>
  <c r="G7041" i="7" s="1"/>
  <c r="J7045" i="4" a="1"/>
  <c r="J7045" i="4" s="1"/>
  <c r="F7033" i="7" s="1"/>
  <c r="G7033" i="7" s="1"/>
  <c r="J7037" i="4" a="1"/>
  <c r="J7037" i="4" s="1"/>
  <c r="F7025" i="7" s="1"/>
  <c r="G7025" i="7" s="1"/>
  <c r="I7025" i="7" s="1"/>
  <c r="J7029" i="4" a="1"/>
  <c r="J7029" i="4" s="1"/>
  <c r="F7017" i="7" s="1"/>
  <c r="G7017" i="7" s="1"/>
  <c r="J7021" i="4" a="1"/>
  <c r="J7021" i="4" s="1"/>
  <c r="F7009" i="7" s="1"/>
  <c r="G7009" i="7" s="1"/>
  <c r="J7013" i="4" a="1"/>
  <c r="J7013" i="4" s="1"/>
  <c r="F7001" i="7" s="1"/>
  <c r="G7001" i="7" s="1"/>
  <c r="J7005" i="4" a="1"/>
  <c r="J7005" i="4" s="1"/>
  <c r="F6993" i="7" s="1"/>
  <c r="G6993" i="7" s="1"/>
  <c r="J6997" i="4" a="1"/>
  <c r="J6997" i="4" s="1"/>
  <c r="F6985" i="7" s="1"/>
  <c r="G6985" i="7" s="1"/>
  <c r="J6989" i="4" a="1"/>
  <c r="J6989" i="4" s="1"/>
  <c r="F6977" i="7" s="1"/>
  <c r="G6977" i="7" s="1"/>
  <c r="J6981" i="4" a="1"/>
  <c r="J6981" i="4" s="1"/>
  <c r="F6969" i="7" s="1"/>
  <c r="G6969" i="7" s="1"/>
  <c r="J6973" i="4" a="1"/>
  <c r="J6973" i="4" s="1"/>
  <c r="F6961" i="7" s="1"/>
  <c r="G6961" i="7" s="1"/>
  <c r="I6961" i="7" s="1"/>
  <c r="J6965" i="4" a="1"/>
  <c r="J6965" i="4" s="1"/>
  <c r="F6953" i="7" s="1"/>
  <c r="G6953" i="7" s="1"/>
  <c r="J6957" i="4" a="1"/>
  <c r="J6957" i="4" s="1"/>
  <c r="F6945" i="7" s="1"/>
  <c r="G6945" i="7" s="1"/>
  <c r="J6949" i="4" a="1"/>
  <c r="J6949" i="4" s="1"/>
  <c r="F6937" i="7" s="1"/>
  <c r="G6937" i="7" s="1"/>
  <c r="J6941" i="4" a="1"/>
  <c r="J6941" i="4" s="1"/>
  <c r="F6929" i="7" s="1"/>
  <c r="G6929" i="7" s="1"/>
  <c r="J6933" i="4" a="1"/>
  <c r="J6933" i="4" s="1"/>
  <c r="F6921" i="7" s="1"/>
  <c r="G6921" i="7" s="1"/>
  <c r="J6925" i="4" a="1"/>
  <c r="J6925" i="4" s="1"/>
  <c r="F6913" i="7" s="1"/>
  <c r="G6913" i="7" s="1"/>
  <c r="J6917" i="4" a="1"/>
  <c r="J6917" i="4" s="1"/>
  <c r="F6905" i="7" s="1"/>
  <c r="G6905" i="7" s="1"/>
  <c r="J6909" i="4" a="1"/>
  <c r="J6909" i="4" s="1"/>
  <c r="F6897" i="7" s="1"/>
  <c r="G6897" i="7" s="1"/>
  <c r="H6897" i="7" s="1"/>
  <c r="J6901" i="4" a="1"/>
  <c r="J6901" i="4" s="1"/>
  <c r="F6889" i="7" s="1"/>
  <c r="G6889" i="7" s="1"/>
  <c r="J6893" i="4" a="1"/>
  <c r="J6893" i="4" s="1"/>
  <c r="F6881" i="7" s="1"/>
  <c r="G6881" i="7" s="1"/>
  <c r="J6885" i="4" a="1"/>
  <c r="J6885" i="4" s="1"/>
  <c r="F6873" i="7" s="1"/>
  <c r="G6873" i="7" s="1"/>
  <c r="J6877" i="4" a="1"/>
  <c r="J6877" i="4" s="1"/>
  <c r="F6865" i="7" s="1"/>
  <c r="G6865" i="7" s="1"/>
  <c r="J6869" i="4" a="1"/>
  <c r="J6869" i="4" s="1"/>
  <c r="F6857" i="7" s="1"/>
  <c r="G6857" i="7" s="1"/>
  <c r="J6861" i="4" a="1"/>
  <c r="J6861" i="4" s="1"/>
  <c r="F6849" i="7" s="1"/>
  <c r="G6849" i="7" s="1"/>
  <c r="J6853" i="4" a="1"/>
  <c r="J6853" i="4" s="1"/>
  <c r="F6841" i="7" s="1"/>
  <c r="G6841" i="7" s="1"/>
  <c r="J6845" i="4" a="1"/>
  <c r="J6845" i="4" s="1"/>
  <c r="F6833" i="7" s="1"/>
  <c r="G6833" i="7" s="1"/>
  <c r="J6837" i="4" a="1"/>
  <c r="J6837" i="4" s="1"/>
  <c r="F6825" i="7" s="1"/>
  <c r="G6825" i="7" s="1"/>
  <c r="J6829" i="4" a="1"/>
  <c r="J6829" i="4" s="1"/>
  <c r="F6817" i="7" s="1"/>
  <c r="G6817" i="7" s="1"/>
  <c r="J6821" i="4" a="1"/>
  <c r="J6821" i="4" s="1"/>
  <c r="F6809" i="7" s="1"/>
  <c r="G6809" i="7" s="1"/>
  <c r="J6813" i="4" a="1"/>
  <c r="J6813" i="4" s="1"/>
  <c r="F6801" i="7" s="1"/>
  <c r="G6801" i="7" s="1"/>
  <c r="J6805" i="4" a="1"/>
  <c r="J6805" i="4" s="1"/>
  <c r="F6793" i="7" s="1"/>
  <c r="G6793" i="7" s="1"/>
  <c r="J6797" i="4" a="1"/>
  <c r="J6797" i="4" s="1"/>
  <c r="F6785" i="7" s="1"/>
  <c r="G6785" i="7" s="1"/>
  <c r="J6789" i="4" a="1"/>
  <c r="J6789" i="4" s="1"/>
  <c r="F6777" i="7" s="1"/>
  <c r="G6777" i="7" s="1"/>
  <c r="H6777" i="7" s="1"/>
  <c r="J6781" i="4" a="1"/>
  <c r="J6781" i="4" s="1"/>
  <c r="F6769" i="7" s="1"/>
  <c r="G6769" i="7" s="1"/>
  <c r="J6773" i="4" a="1"/>
  <c r="J6773" i="4" s="1"/>
  <c r="F6761" i="7" s="1"/>
  <c r="G6761" i="7" s="1"/>
  <c r="J6765" i="4" a="1"/>
  <c r="J6765" i="4" s="1"/>
  <c r="F6753" i="7" s="1"/>
  <c r="G6753" i="7" s="1"/>
  <c r="J6757" i="4" a="1"/>
  <c r="J6757" i="4" s="1"/>
  <c r="F6745" i="7" s="1"/>
  <c r="G6745" i="7" s="1"/>
  <c r="J6749" i="4" a="1"/>
  <c r="J6749" i="4" s="1"/>
  <c r="F6737" i="7" s="1"/>
  <c r="G6737" i="7" s="1"/>
  <c r="J6741" i="4" a="1"/>
  <c r="J6741" i="4" s="1"/>
  <c r="F6729" i="7" s="1"/>
  <c r="G6729" i="7" s="1"/>
  <c r="J6733" i="4" a="1"/>
  <c r="J6733" i="4" s="1"/>
  <c r="F6721" i="7" s="1"/>
  <c r="G6721" i="7" s="1"/>
  <c r="J6725" i="4" a="1"/>
  <c r="J6725" i="4" s="1"/>
  <c r="F6713" i="7" s="1"/>
  <c r="G6713" i="7" s="1"/>
  <c r="J6717" i="4" a="1"/>
  <c r="J6717" i="4" s="1"/>
  <c r="F6705" i="7" s="1"/>
  <c r="G6705" i="7" s="1"/>
  <c r="I6705" i="7" s="1"/>
  <c r="J6709" i="4" a="1"/>
  <c r="J6709" i="4" s="1"/>
  <c r="F6697" i="7" s="1"/>
  <c r="G6697" i="7" s="1"/>
  <c r="J6701" i="4" a="1"/>
  <c r="J6701" i="4" s="1"/>
  <c r="F6689" i="7" s="1"/>
  <c r="G6689" i="7" s="1"/>
  <c r="J6693" i="4" a="1"/>
  <c r="J6693" i="4" s="1"/>
  <c r="F6681" i="7" s="1"/>
  <c r="G6681" i="7" s="1"/>
  <c r="J6685" i="4" a="1"/>
  <c r="J6685" i="4" s="1"/>
  <c r="F6673" i="7" s="1"/>
  <c r="G6673" i="7" s="1"/>
  <c r="J6677" i="4" a="1"/>
  <c r="J6677" i="4" s="1"/>
  <c r="F6665" i="7" s="1"/>
  <c r="G6665" i="7" s="1"/>
  <c r="J6669" i="4" a="1"/>
  <c r="J6669" i="4" s="1"/>
  <c r="F6657" i="7" s="1"/>
  <c r="G6657" i="7" s="1"/>
  <c r="J6661" i="4" a="1"/>
  <c r="J6661" i="4" s="1"/>
  <c r="F6649" i="7" s="1"/>
  <c r="G6649" i="7" s="1"/>
  <c r="J6653" i="4" a="1"/>
  <c r="J6653" i="4" s="1"/>
  <c r="F6641" i="7" s="1"/>
  <c r="G6641" i="7" s="1"/>
  <c r="H6641" i="7" s="1"/>
  <c r="J6645" i="4" a="1"/>
  <c r="J6645" i="4" s="1"/>
  <c r="F6633" i="7" s="1"/>
  <c r="G6633" i="7" s="1"/>
  <c r="J6637" i="4" a="1"/>
  <c r="J6637" i="4" s="1"/>
  <c r="F6625" i="7" s="1"/>
  <c r="G6625" i="7" s="1"/>
  <c r="J6629" i="4" a="1"/>
  <c r="J6629" i="4" s="1"/>
  <c r="F6617" i="7" s="1"/>
  <c r="G6617" i="7" s="1"/>
  <c r="J6621" i="4" a="1"/>
  <c r="J6621" i="4" s="1"/>
  <c r="F6609" i="7" s="1"/>
  <c r="G6609" i="7" s="1"/>
  <c r="J6613" i="4" a="1"/>
  <c r="J6613" i="4" s="1"/>
  <c r="F6601" i="7" s="1"/>
  <c r="G6601" i="7" s="1"/>
  <c r="J6605" i="4" a="1"/>
  <c r="J6605" i="4" s="1"/>
  <c r="F6593" i="7" s="1"/>
  <c r="G6593" i="7" s="1"/>
  <c r="J6597" i="4" a="1"/>
  <c r="J6597" i="4" s="1"/>
  <c r="F6585" i="7" s="1"/>
  <c r="G6585" i="7" s="1"/>
  <c r="J6589" i="4" a="1"/>
  <c r="J6589" i="4" s="1"/>
  <c r="F6577" i="7" s="1"/>
  <c r="G6577" i="7" s="1"/>
  <c r="J6581" i="4" a="1"/>
  <c r="J6581" i="4" s="1"/>
  <c r="F6569" i="7" s="1"/>
  <c r="G6569" i="7" s="1"/>
  <c r="F6561" i="7"/>
  <c r="J6565" i="4" a="1"/>
  <c r="J6565" i="4" s="1"/>
  <c r="F6553" i="7" s="1"/>
  <c r="G6553" i="7" s="1"/>
  <c r="J6557" i="4" a="1"/>
  <c r="J6557" i="4" s="1"/>
  <c r="F6545" i="7" s="1"/>
  <c r="G6545" i="7" s="1"/>
  <c r="J6549" i="4" a="1"/>
  <c r="J6549" i="4" s="1"/>
  <c r="F6537" i="7" s="1"/>
  <c r="G6537" i="7" s="1"/>
  <c r="J6541" i="4" a="1"/>
  <c r="J6541" i="4" s="1"/>
  <c r="F6529" i="7" s="1"/>
  <c r="G6529" i="7" s="1"/>
  <c r="J6533" i="4" a="1"/>
  <c r="J6533" i="4" s="1"/>
  <c r="F6521" i="7" s="1"/>
  <c r="G6521" i="7" s="1"/>
  <c r="J6525" i="4" a="1"/>
  <c r="J6525" i="4" s="1"/>
  <c r="F6513" i="7" s="1"/>
  <c r="G6513" i="7" s="1"/>
  <c r="I6513" i="7" s="1"/>
  <c r="J6517" i="4" a="1"/>
  <c r="J6517" i="4" s="1"/>
  <c r="F6505" i="7" s="1"/>
  <c r="G6505" i="7" s="1"/>
  <c r="J6509" i="4" a="1"/>
  <c r="J6509" i="4" s="1"/>
  <c r="F6497" i="7" s="1"/>
  <c r="G6497" i="7" s="1"/>
  <c r="J6501" i="4" a="1"/>
  <c r="J6501" i="4" s="1"/>
  <c r="F6489" i="7" s="1"/>
  <c r="G6489" i="7" s="1"/>
  <c r="J6493" i="4" a="1"/>
  <c r="J6493" i="4" s="1"/>
  <c r="F6481" i="7" s="1"/>
  <c r="G6481" i="7" s="1"/>
  <c r="J6485" i="4" a="1"/>
  <c r="J6485" i="4" s="1"/>
  <c r="F6473" i="7" s="1"/>
  <c r="G6473" i="7" s="1"/>
  <c r="J6477" i="4" a="1"/>
  <c r="J6477" i="4" s="1"/>
  <c r="F6465" i="7" s="1"/>
  <c r="G6465" i="7" s="1"/>
  <c r="J6469" i="4" a="1"/>
  <c r="J6469" i="4" s="1"/>
  <c r="F6457" i="7" s="1"/>
  <c r="G6457" i="7" s="1"/>
  <c r="J6461" i="4" a="1"/>
  <c r="J6461" i="4" s="1"/>
  <c r="F6449" i="7" s="1"/>
  <c r="G6449" i="7" s="1"/>
  <c r="J6453" i="4" a="1"/>
  <c r="J6453" i="4" s="1"/>
  <c r="F6441" i="7" s="1"/>
  <c r="G6441" i="7" s="1"/>
  <c r="J6445" i="4" a="1"/>
  <c r="J6445" i="4" s="1"/>
  <c r="F6433" i="7" s="1"/>
  <c r="G6433" i="7" s="1"/>
  <c r="J6437" i="4" a="1"/>
  <c r="J6437" i="4" s="1"/>
  <c r="F6425" i="7" s="1"/>
  <c r="G6425" i="7" s="1"/>
  <c r="J6429" i="4" a="1"/>
  <c r="J6429" i="4" s="1"/>
  <c r="F6417" i="7" s="1"/>
  <c r="G6417" i="7" s="1"/>
  <c r="J6421" i="4" a="1"/>
  <c r="J6421" i="4" s="1"/>
  <c r="F6409" i="7" s="1"/>
  <c r="G6409" i="7" s="1"/>
  <c r="J6413" i="4" a="1"/>
  <c r="J6413" i="4" s="1"/>
  <c r="F6401" i="7" s="1"/>
  <c r="G6401" i="7" s="1"/>
  <c r="J6405" i="4" a="1"/>
  <c r="J6405" i="4" s="1"/>
  <c r="F6393" i="7" s="1"/>
  <c r="G6393" i="7" s="1"/>
  <c r="J6397" i="4" a="1"/>
  <c r="J6397" i="4" s="1"/>
  <c r="F6385" i="7" s="1"/>
  <c r="G6385" i="7" s="1"/>
  <c r="J6389" i="4" a="1"/>
  <c r="J6389" i="4" s="1"/>
  <c r="F6377" i="7" s="1"/>
  <c r="G6377" i="7" s="1"/>
  <c r="J6381" i="4" a="1"/>
  <c r="J6381" i="4" s="1"/>
  <c r="F6369" i="7" s="1"/>
  <c r="G6369" i="7" s="1"/>
  <c r="J6373" i="4" a="1"/>
  <c r="J6373" i="4" s="1"/>
  <c r="F6361" i="7" s="1"/>
  <c r="G6361" i="7" s="1"/>
  <c r="J6365" i="4" a="1"/>
  <c r="J6365" i="4" s="1"/>
  <c r="F6353" i="7" s="1"/>
  <c r="G6353" i="7" s="1"/>
  <c r="J6357" i="4" a="1"/>
  <c r="J6357" i="4" s="1"/>
  <c r="F6345" i="7" s="1"/>
  <c r="G6345" i="7" s="1"/>
  <c r="J6349" i="4" a="1"/>
  <c r="J6349" i="4" s="1"/>
  <c r="F6337" i="7" s="1"/>
  <c r="G6337" i="7" s="1"/>
  <c r="J6341" i="4" a="1"/>
  <c r="J6341" i="4" s="1"/>
  <c r="F6329" i="7" s="1"/>
  <c r="G6329" i="7" s="1"/>
  <c r="J6333" i="4" a="1"/>
  <c r="J6333" i="4" s="1"/>
  <c r="F6321" i="7" s="1"/>
  <c r="G6321" i="7" s="1"/>
  <c r="J6325" i="4" a="1"/>
  <c r="J6325" i="4" s="1"/>
  <c r="F6313" i="7" s="1"/>
  <c r="G6313" i="7" s="1"/>
  <c r="J6317" i="4" a="1"/>
  <c r="J6317" i="4" s="1"/>
  <c r="F6305" i="7" s="1"/>
  <c r="G6305" i="7" s="1"/>
  <c r="J6309" i="4" a="1"/>
  <c r="J6309" i="4" s="1"/>
  <c r="F6297" i="7" s="1"/>
  <c r="G6297" i="7" s="1"/>
  <c r="J6301" i="4" a="1"/>
  <c r="J6301" i="4" s="1"/>
  <c r="F6289" i="7" s="1"/>
  <c r="G6289" i="7" s="1"/>
  <c r="J6293" i="4" a="1"/>
  <c r="J6293" i="4" s="1"/>
  <c r="F6281" i="7" s="1"/>
  <c r="G6281" i="7" s="1"/>
  <c r="J6285" i="4" a="1"/>
  <c r="J6285" i="4" s="1"/>
  <c r="F6273" i="7" s="1"/>
  <c r="G6273" i="7" s="1"/>
  <c r="J6277" i="4" a="1"/>
  <c r="J6277" i="4" s="1"/>
  <c r="F6265" i="7" s="1"/>
  <c r="G6265" i="7" s="1"/>
  <c r="H6265" i="7" s="1"/>
  <c r="J6269" i="4" a="1"/>
  <c r="J6269" i="4" s="1"/>
  <c r="F6257" i="7" s="1"/>
  <c r="G6257" i="7" s="1"/>
  <c r="I6257" i="7" s="1"/>
  <c r="J6261" i="4" a="1"/>
  <c r="J6261" i="4" s="1"/>
  <c r="F6249" i="7" s="1"/>
  <c r="G6249" i="7" s="1"/>
  <c r="J6253" i="4" a="1"/>
  <c r="J6253" i="4" s="1"/>
  <c r="F6241" i="7" s="1"/>
  <c r="G6241" i="7" s="1"/>
  <c r="J6245" i="4" a="1"/>
  <c r="J6245" i="4" s="1"/>
  <c r="F6233" i="7" s="1"/>
  <c r="G6233" i="7" s="1"/>
  <c r="J6237" i="4" a="1"/>
  <c r="J6237" i="4" s="1"/>
  <c r="F6225" i="7" s="1"/>
  <c r="G6225" i="7" s="1"/>
  <c r="J6229" i="4" a="1"/>
  <c r="J6229" i="4" s="1"/>
  <c r="F6217" i="7" s="1"/>
  <c r="G6217" i="7" s="1"/>
  <c r="J6221" i="4" a="1"/>
  <c r="J6221" i="4" s="1"/>
  <c r="F6209" i="7" s="1"/>
  <c r="G6209" i="7" s="1"/>
  <c r="J6213" i="4" a="1"/>
  <c r="J6213" i="4" s="1"/>
  <c r="F6201" i="7" s="1"/>
  <c r="G6201" i="7" s="1"/>
  <c r="J6205" i="4" a="1"/>
  <c r="J6205" i="4" s="1"/>
  <c r="F6193" i="7" s="1"/>
  <c r="G6193" i="7" s="1"/>
  <c r="I6193" i="7" s="1"/>
  <c r="J6197" i="4" a="1"/>
  <c r="J6197" i="4" s="1"/>
  <c r="F6185" i="7" s="1"/>
  <c r="G6185" i="7" s="1"/>
  <c r="J6189" i="4" a="1"/>
  <c r="J6189" i="4" s="1"/>
  <c r="F6177" i="7" s="1"/>
  <c r="G6177" i="7" s="1"/>
  <c r="J6181" i="4" a="1"/>
  <c r="J6181" i="4" s="1"/>
  <c r="F6169" i="7" s="1"/>
  <c r="G6169" i="7" s="1"/>
  <c r="J6173" i="4" a="1"/>
  <c r="J6173" i="4" s="1"/>
  <c r="F6161" i="7" s="1"/>
  <c r="G6161" i="7" s="1"/>
  <c r="J6165" i="4" a="1"/>
  <c r="J6165" i="4" s="1"/>
  <c r="F6153" i="7" s="1"/>
  <c r="G6153" i="7" s="1"/>
  <c r="J6157" i="4" a="1"/>
  <c r="J6157" i="4" s="1"/>
  <c r="F6145" i="7" s="1"/>
  <c r="G6145" i="7" s="1"/>
  <c r="J6149" i="4" a="1"/>
  <c r="J6149" i="4" s="1"/>
  <c r="F6137" i="7" s="1"/>
  <c r="G6137" i="7" s="1"/>
  <c r="J6141" i="4" a="1"/>
  <c r="J6141" i="4" s="1"/>
  <c r="F6129" i="7" s="1"/>
  <c r="G6129" i="7" s="1"/>
  <c r="I6129" i="7" s="1"/>
  <c r="J6133" i="4" a="1"/>
  <c r="J6133" i="4" s="1"/>
  <c r="F6121" i="7" s="1"/>
  <c r="G6121" i="7" s="1"/>
  <c r="J6125" i="4" a="1"/>
  <c r="J6125" i="4" s="1"/>
  <c r="F6113" i="7" s="1"/>
  <c r="G6113" i="7" s="1"/>
  <c r="J6117" i="4" a="1"/>
  <c r="J6117" i="4" s="1"/>
  <c r="F6105" i="7" s="1"/>
  <c r="G6105" i="7" s="1"/>
  <c r="J6109" i="4" a="1"/>
  <c r="J6109" i="4" s="1"/>
  <c r="F6097" i="7" s="1"/>
  <c r="G6097" i="7" s="1"/>
  <c r="J6101" i="4" a="1"/>
  <c r="J6101" i="4" s="1"/>
  <c r="F6089" i="7" s="1"/>
  <c r="G6089" i="7" s="1"/>
  <c r="J6093" i="4" a="1"/>
  <c r="J6093" i="4" s="1"/>
  <c r="F6081" i="7" s="1"/>
  <c r="G6081" i="7" s="1"/>
  <c r="J6085" i="4" a="1"/>
  <c r="J6085" i="4" s="1"/>
  <c r="F6073" i="7" s="1"/>
  <c r="G6073" i="7" s="1"/>
  <c r="J6077" i="4" a="1"/>
  <c r="J6077" i="4" s="1"/>
  <c r="F6065" i="7" s="1"/>
  <c r="G6065" i="7" s="1"/>
  <c r="I6065" i="7" s="1"/>
  <c r="J6069" i="4" a="1"/>
  <c r="J6069" i="4" s="1"/>
  <c r="F6057" i="7" s="1"/>
  <c r="G6057" i="7" s="1"/>
  <c r="J6061" i="4" a="1"/>
  <c r="J6061" i="4" s="1"/>
  <c r="F6049" i="7" s="1"/>
  <c r="G6049" i="7" s="1"/>
  <c r="J6053" i="4" a="1"/>
  <c r="J6053" i="4" s="1"/>
  <c r="F6041" i="7" s="1"/>
  <c r="G6041" i="7" s="1"/>
  <c r="J6045" i="4" a="1"/>
  <c r="J6045" i="4" s="1"/>
  <c r="F6033" i="7" s="1"/>
  <c r="G6033" i="7" s="1"/>
  <c r="J6037" i="4" a="1"/>
  <c r="J6037" i="4" s="1"/>
  <c r="F6025" i="7" s="1"/>
  <c r="G6025" i="7" s="1"/>
  <c r="J6029" i="4" a="1"/>
  <c r="J6029" i="4" s="1"/>
  <c r="F6017" i="7" s="1"/>
  <c r="G6017" i="7" s="1"/>
  <c r="J6021" i="4" a="1"/>
  <c r="J6021" i="4" s="1"/>
  <c r="F6009" i="7" s="1"/>
  <c r="G6009" i="7" s="1"/>
  <c r="I6009" i="7" s="1"/>
  <c r="J6013" i="4" a="1"/>
  <c r="J6013" i="4" s="1"/>
  <c r="F6001" i="7" s="1"/>
  <c r="G6001" i="7" s="1"/>
  <c r="H6001" i="7" s="1"/>
  <c r="J6005" i="4" a="1"/>
  <c r="J6005" i="4" s="1"/>
  <c r="F5993" i="7" s="1"/>
  <c r="G5993" i="7" s="1"/>
  <c r="J5997" i="4" a="1"/>
  <c r="J5997" i="4" s="1"/>
  <c r="F5985" i="7" s="1"/>
  <c r="G5985" i="7" s="1"/>
  <c r="J5989" i="4" a="1"/>
  <c r="J5989" i="4" s="1"/>
  <c r="F5977" i="7" s="1"/>
  <c r="G5977" i="7" s="1"/>
  <c r="J5981" i="4" a="1"/>
  <c r="J5981" i="4" s="1"/>
  <c r="F5969" i="7" s="1"/>
  <c r="G5969" i="7" s="1"/>
  <c r="J5973" i="4" a="1"/>
  <c r="J5973" i="4" s="1"/>
  <c r="F5961" i="7" s="1"/>
  <c r="G5961" i="7" s="1"/>
  <c r="J5965" i="4" a="1"/>
  <c r="J5965" i="4" s="1"/>
  <c r="F5953" i="7" s="1"/>
  <c r="G5953" i="7" s="1"/>
  <c r="J5957" i="4" a="1"/>
  <c r="J5957" i="4" s="1"/>
  <c r="F5945" i="7" s="1"/>
  <c r="G5945" i="7" s="1"/>
  <c r="J5949" i="4" a="1"/>
  <c r="J5949" i="4" s="1"/>
  <c r="F5937" i="7" s="1"/>
  <c r="G5937" i="7" s="1"/>
  <c r="J5941" i="4" a="1"/>
  <c r="J5941" i="4" s="1"/>
  <c r="F5929" i="7" s="1"/>
  <c r="G5929" i="7" s="1"/>
  <c r="J5933" i="4" a="1"/>
  <c r="J5933" i="4" s="1"/>
  <c r="F5921" i="7" s="1"/>
  <c r="G5921" i="7" s="1"/>
  <c r="J5925" i="4" a="1"/>
  <c r="J5925" i="4" s="1"/>
  <c r="F5913" i="7" s="1"/>
  <c r="G5913" i="7" s="1"/>
  <c r="J5917" i="4" a="1"/>
  <c r="J5917" i="4" s="1"/>
  <c r="F5905" i="7" s="1"/>
  <c r="G5905" i="7" s="1"/>
  <c r="J5909" i="4" a="1"/>
  <c r="J5909" i="4" s="1"/>
  <c r="F5897" i="7" s="1"/>
  <c r="G5897" i="7" s="1"/>
  <c r="J5901" i="4" a="1"/>
  <c r="J5901" i="4" s="1"/>
  <c r="F5889" i="7" s="1"/>
  <c r="G5889" i="7" s="1"/>
  <c r="J5893" i="4" a="1"/>
  <c r="J5893" i="4" s="1"/>
  <c r="F5881" i="7" s="1"/>
  <c r="G5881" i="7" s="1"/>
  <c r="J5885" i="4" a="1"/>
  <c r="J5885" i="4" s="1"/>
  <c r="F5873" i="7" s="1"/>
  <c r="G5873" i="7" s="1"/>
  <c r="J5877" i="4" a="1"/>
  <c r="J5877" i="4" s="1"/>
  <c r="F5865" i="7" s="1"/>
  <c r="G5865" i="7" s="1"/>
  <c r="J5869" i="4" a="1"/>
  <c r="J5869" i="4" s="1"/>
  <c r="F5857" i="7" s="1"/>
  <c r="G5857" i="7" s="1"/>
  <c r="J5861" i="4" a="1"/>
  <c r="J5861" i="4" s="1"/>
  <c r="F5849" i="7" s="1"/>
  <c r="G5849" i="7" s="1"/>
  <c r="F5841" i="7"/>
  <c r="J5845" i="4" a="1"/>
  <c r="J5845" i="4" s="1"/>
  <c r="F5833" i="7" s="1"/>
  <c r="G5833" i="7" s="1"/>
  <c r="J5837" i="4" a="1"/>
  <c r="J5837" i="4" s="1"/>
  <c r="F5825" i="7" s="1"/>
  <c r="G5825" i="7" s="1"/>
  <c r="J5829" i="4" a="1"/>
  <c r="J5829" i="4" s="1"/>
  <c r="F5817" i="7" s="1"/>
  <c r="G5817" i="7" s="1"/>
  <c r="J5821" i="4" a="1"/>
  <c r="J5821" i="4" s="1"/>
  <c r="F5809" i="7" s="1"/>
  <c r="G5809" i="7" s="1"/>
  <c r="J5813" i="4" a="1"/>
  <c r="J5813" i="4" s="1"/>
  <c r="F5801" i="7" s="1"/>
  <c r="G5801" i="7" s="1"/>
  <c r="J5805" i="4" a="1"/>
  <c r="J5805" i="4" s="1"/>
  <c r="F5793" i="7" s="1"/>
  <c r="G5793" i="7" s="1"/>
  <c r="J5797" i="4" a="1"/>
  <c r="J5797" i="4" s="1"/>
  <c r="F5785" i="7" s="1"/>
  <c r="G5785" i="7" s="1"/>
  <c r="J5789" i="4" a="1"/>
  <c r="J5789" i="4" s="1"/>
  <c r="F5777" i="7" s="1"/>
  <c r="G5777" i="7" s="1"/>
  <c r="J5781" i="4" a="1"/>
  <c r="J5781" i="4" s="1"/>
  <c r="F5769" i="7" s="1"/>
  <c r="G5769" i="7" s="1"/>
  <c r="J5773" i="4" a="1"/>
  <c r="J5773" i="4" s="1"/>
  <c r="F5761" i="7" s="1"/>
  <c r="G5761" i="7" s="1"/>
  <c r="J5765" i="4" a="1"/>
  <c r="J5765" i="4" s="1"/>
  <c r="F5753" i="7" s="1"/>
  <c r="G5753" i="7" s="1"/>
  <c r="J5757" i="4" a="1"/>
  <c r="J5757" i="4" s="1"/>
  <c r="F5745" i="7" s="1"/>
  <c r="G5745" i="7" s="1"/>
  <c r="I5745" i="7" s="1"/>
  <c r="J5749" i="4" a="1"/>
  <c r="J5749" i="4" s="1"/>
  <c r="F5737" i="7" s="1"/>
  <c r="G5737" i="7" s="1"/>
  <c r="J5741" i="4" a="1"/>
  <c r="J5741" i="4" s="1"/>
  <c r="F5729" i="7" s="1"/>
  <c r="G5729" i="7" s="1"/>
  <c r="J5733" i="4" a="1"/>
  <c r="J5733" i="4" s="1"/>
  <c r="F5721" i="7" s="1"/>
  <c r="G5721" i="7" s="1"/>
  <c r="J5725" i="4" a="1"/>
  <c r="J5725" i="4" s="1"/>
  <c r="F5713" i="7" s="1"/>
  <c r="G5713" i="7" s="1"/>
  <c r="J5717" i="4" a="1"/>
  <c r="J5717" i="4" s="1"/>
  <c r="F5705" i="7" s="1"/>
  <c r="G5705" i="7" s="1"/>
  <c r="J5709" i="4" a="1"/>
  <c r="J5709" i="4" s="1"/>
  <c r="F5697" i="7" s="1"/>
  <c r="G5697" i="7" s="1"/>
  <c r="J5701" i="4" a="1"/>
  <c r="J5701" i="4" s="1"/>
  <c r="F5689" i="7" s="1"/>
  <c r="G5689" i="7" s="1"/>
  <c r="J5693" i="4" a="1"/>
  <c r="J5693" i="4" s="1"/>
  <c r="F5681" i="7" s="1"/>
  <c r="G5681" i="7" s="1"/>
  <c r="J5685" i="4" a="1"/>
  <c r="J5685" i="4" s="1"/>
  <c r="F5673" i="7" s="1"/>
  <c r="G5673" i="7" s="1"/>
  <c r="J5677" i="4" a="1"/>
  <c r="J5677" i="4" s="1"/>
  <c r="F5665" i="7" s="1"/>
  <c r="G5665" i="7" s="1"/>
  <c r="J5669" i="4" a="1"/>
  <c r="J5669" i="4" s="1"/>
  <c r="F5657" i="7" s="1"/>
  <c r="G5657" i="7" s="1"/>
  <c r="J5661" i="4" a="1"/>
  <c r="J5661" i="4" s="1"/>
  <c r="F5649" i="7" s="1"/>
  <c r="G5649" i="7" s="1"/>
  <c r="J5653" i="4" a="1"/>
  <c r="J5653" i="4" s="1"/>
  <c r="F5641" i="7" s="1"/>
  <c r="G5641" i="7" s="1"/>
  <c r="J5645" i="4" a="1"/>
  <c r="J5645" i="4" s="1"/>
  <c r="F5633" i="7" s="1"/>
  <c r="G5633" i="7" s="1"/>
  <c r="J5637" i="4" a="1"/>
  <c r="J5637" i="4" s="1"/>
  <c r="F5625" i="7" s="1"/>
  <c r="G5625" i="7" s="1"/>
  <c r="J5629" i="4" a="1"/>
  <c r="J5629" i="4" s="1"/>
  <c r="F5617" i="7" s="1"/>
  <c r="G5617" i="7" s="1"/>
  <c r="J5621" i="4" a="1"/>
  <c r="J5621" i="4" s="1"/>
  <c r="F5609" i="7" s="1"/>
  <c r="G5609" i="7" s="1"/>
  <c r="J5613" i="4" a="1"/>
  <c r="J5613" i="4" s="1"/>
  <c r="F5601" i="7" s="1"/>
  <c r="G5601" i="7" s="1"/>
  <c r="J5605" i="4" a="1"/>
  <c r="J5605" i="4" s="1"/>
  <c r="F5593" i="7" s="1"/>
  <c r="G5593" i="7" s="1"/>
  <c r="J5597" i="4" a="1"/>
  <c r="J5597" i="4" s="1"/>
  <c r="F5585" i="7" s="1"/>
  <c r="G5585" i="7" s="1"/>
  <c r="J5589" i="4" a="1"/>
  <c r="J5589" i="4" s="1"/>
  <c r="F5577" i="7" s="1"/>
  <c r="G5577" i="7" s="1"/>
  <c r="J5581" i="4" a="1"/>
  <c r="J5581" i="4" s="1"/>
  <c r="F5569" i="7" s="1"/>
  <c r="G5569" i="7" s="1"/>
  <c r="J5573" i="4" a="1"/>
  <c r="J5573" i="4" s="1"/>
  <c r="F5561" i="7" s="1"/>
  <c r="G5561" i="7" s="1"/>
  <c r="J5565" i="4" a="1"/>
  <c r="J5565" i="4" s="1"/>
  <c r="F5553" i="7" s="1"/>
  <c r="G5553" i="7" s="1"/>
  <c r="J5557" i="4" a="1"/>
  <c r="J5557" i="4" s="1"/>
  <c r="F5545" i="7" s="1"/>
  <c r="G5545" i="7" s="1"/>
  <c r="J5549" i="4" a="1"/>
  <c r="J5549" i="4" s="1"/>
  <c r="F5537" i="7" s="1"/>
  <c r="G5537" i="7" s="1"/>
  <c r="J5541" i="4" a="1"/>
  <c r="J5541" i="4" s="1"/>
  <c r="F5529" i="7" s="1"/>
  <c r="G5529" i="7" s="1"/>
  <c r="J5533" i="4" a="1"/>
  <c r="J5533" i="4" s="1"/>
  <c r="F5521" i="7" s="1"/>
  <c r="G5521" i="7" s="1"/>
  <c r="J5525" i="4" a="1"/>
  <c r="J5525" i="4" s="1"/>
  <c r="F5513" i="7" s="1"/>
  <c r="G5513" i="7" s="1"/>
  <c r="J5517" i="4" a="1"/>
  <c r="J5517" i="4" s="1"/>
  <c r="F5505" i="7" s="1"/>
  <c r="G5505" i="7" s="1"/>
  <c r="J5509" i="4" a="1"/>
  <c r="J5509" i="4" s="1"/>
  <c r="F5497" i="7" s="1"/>
  <c r="G5497" i="7" s="1"/>
  <c r="I5497" i="7" s="1"/>
  <c r="J5501" i="4" a="1"/>
  <c r="J5501" i="4" s="1"/>
  <c r="F5489" i="7" s="1"/>
  <c r="G5489" i="7" s="1"/>
  <c r="J5493" i="4" a="1"/>
  <c r="J5493" i="4" s="1"/>
  <c r="F5481" i="7" s="1"/>
  <c r="G5481" i="7" s="1"/>
  <c r="J5485" i="4" a="1"/>
  <c r="J5485" i="4" s="1"/>
  <c r="F5473" i="7" s="1"/>
  <c r="G5473" i="7" s="1"/>
  <c r="J5477" i="4" a="1"/>
  <c r="J5477" i="4" s="1"/>
  <c r="F5465" i="7" s="1"/>
  <c r="G5465" i="7" s="1"/>
  <c r="J5469" i="4" a="1"/>
  <c r="J5469" i="4" s="1"/>
  <c r="F5457" i="7" s="1"/>
  <c r="G5457" i="7" s="1"/>
  <c r="J5461" i="4" a="1"/>
  <c r="J5461" i="4" s="1"/>
  <c r="F5449" i="7" s="1"/>
  <c r="G5449" i="7" s="1"/>
  <c r="J5453" i="4" a="1"/>
  <c r="J5453" i="4" s="1"/>
  <c r="F5441" i="7" s="1"/>
  <c r="G5441" i="7" s="1"/>
  <c r="J5445" i="4" a="1"/>
  <c r="J5445" i="4" s="1"/>
  <c r="F5433" i="7" s="1"/>
  <c r="G5433" i="7" s="1"/>
  <c r="J5437" i="4" a="1"/>
  <c r="J5437" i="4" s="1"/>
  <c r="F5425" i="7" s="1"/>
  <c r="G5425" i="7" s="1"/>
  <c r="J5429" i="4" a="1"/>
  <c r="J5429" i="4" s="1"/>
  <c r="F5417" i="7" s="1"/>
  <c r="G5417" i="7" s="1"/>
  <c r="J5421" i="4" a="1"/>
  <c r="J5421" i="4" s="1"/>
  <c r="F5409" i="7" s="1"/>
  <c r="G5409" i="7" s="1"/>
  <c r="J5413" i="4" a="1"/>
  <c r="J5413" i="4" s="1"/>
  <c r="F5401" i="7" s="1"/>
  <c r="G5401" i="7" s="1"/>
  <c r="J5405" i="4" a="1"/>
  <c r="J5405" i="4" s="1"/>
  <c r="F5393" i="7" s="1"/>
  <c r="G5393" i="7" s="1"/>
  <c r="J5397" i="4" a="1"/>
  <c r="J5397" i="4" s="1"/>
  <c r="F5385" i="7" s="1"/>
  <c r="G5385" i="7" s="1"/>
  <c r="J5389" i="4" a="1"/>
  <c r="J5389" i="4" s="1"/>
  <c r="F5377" i="7" s="1"/>
  <c r="G5377" i="7" s="1"/>
  <c r="J5381" i="4" a="1"/>
  <c r="J5381" i="4" s="1"/>
  <c r="F5369" i="7" s="1"/>
  <c r="G5369" i="7" s="1"/>
  <c r="J5373" i="4" a="1"/>
  <c r="J5373" i="4" s="1"/>
  <c r="F5361" i="7" s="1"/>
  <c r="G5361" i="7" s="1"/>
  <c r="J5365" i="4" a="1"/>
  <c r="J5365" i="4" s="1"/>
  <c r="F5353" i="7" s="1"/>
  <c r="G5353" i="7" s="1"/>
  <c r="J5357" i="4" a="1"/>
  <c r="J5357" i="4" s="1"/>
  <c r="F5345" i="7" s="1"/>
  <c r="G5345" i="7" s="1"/>
  <c r="J5349" i="4" a="1"/>
  <c r="J5349" i="4" s="1"/>
  <c r="F5337" i="7" s="1"/>
  <c r="G5337" i="7" s="1"/>
  <c r="J5341" i="4" a="1"/>
  <c r="J5341" i="4" s="1"/>
  <c r="F5329" i="7" s="1"/>
  <c r="G5329" i="7" s="1"/>
  <c r="J5333" i="4" a="1"/>
  <c r="J5333" i="4" s="1"/>
  <c r="F5321" i="7" s="1"/>
  <c r="G5321" i="7" s="1"/>
  <c r="J5325" i="4" a="1"/>
  <c r="J5325" i="4" s="1"/>
  <c r="F5313" i="7" s="1"/>
  <c r="G5313" i="7" s="1"/>
  <c r="J5317" i="4" a="1"/>
  <c r="J5317" i="4" s="1"/>
  <c r="F5305" i="7" s="1"/>
  <c r="G5305" i="7" s="1"/>
  <c r="J5309" i="4" a="1"/>
  <c r="J5309" i="4" s="1"/>
  <c r="F5297" i="7" s="1"/>
  <c r="G5297" i="7" s="1"/>
  <c r="H5297" i="7" s="1"/>
  <c r="J5301" i="4" a="1"/>
  <c r="J5301" i="4" s="1"/>
  <c r="F5289" i="7" s="1"/>
  <c r="G5289" i="7" s="1"/>
  <c r="J5293" i="4" a="1"/>
  <c r="J5293" i="4" s="1"/>
  <c r="F5281" i="7" s="1"/>
  <c r="G5281" i="7" s="1"/>
  <c r="J5285" i="4" a="1"/>
  <c r="J5285" i="4" s="1"/>
  <c r="F5273" i="7" s="1"/>
  <c r="G5273" i="7" s="1"/>
  <c r="J5277" i="4" a="1"/>
  <c r="J5277" i="4" s="1"/>
  <c r="F5265" i="7" s="1"/>
  <c r="G5265" i="7" s="1"/>
  <c r="J5269" i="4" a="1"/>
  <c r="J5269" i="4" s="1"/>
  <c r="F5257" i="7" s="1"/>
  <c r="G5257" i="7" s="1"/>
  <c r="J5261" i="4" a="1"/>
  <c r="J5261" i="4" s="1"/>
  <c r="F5249" i="7" s="1"/>
  <c r="G5249" i="7" s="1"/>
  <c r="J5253" i="4" a="1"/>
  <c r="J5253" i="4" s="1"/>
  <c r="F5241" i="7" s="1"/>
  <c r="G5241" i="7" s="1"/>
  <c r="J5245" i="4" a="1"/>
  <c r="J5245" i="4" s="1"/>
  <c r="F5233" i="7" s="1"/>
  <c r="G5233" i="7" s="1"/>
  <c r="I5233" i="7" s="1"/>
  <c r="J5237" i="4" a="1"/>
  <c r="J5237" i="4" s="1"/>
  <c r="F5225" i="7" s="1"/>
  <c r="G5225" i="7" s="1"/>
  <c r="J5229" i="4" a="1"/>
  <c r="J5229" i="4" s="1"/>
  <c r="F5217" i="7" s="1"/>
  <c r="G5217" i="7" s="1"/>
  <c r="J5221" i="4" a="1"/>
  <c r="J5221" i="4" s="1"/>
  <c r="F5209" i="7" s="1"/>
  <c r="G5209" i="7" s="1"/>
  <c r="J5213" i="4" a="1"/>
  <c r="J5213" i="4" s="1"/>
  <c r="F5201" i="7" s="1"/>
  <c r="G5201" i="7" s="1"/>
  <c r="J5205" i="4" a="1"/>
  <c r="J5205" i="4" s="1"/>
  <c r="F5193" i="7" s="1"/>
  <c r="G5193" i="7" s="1"/>
  <c r="J5197" i="4" a="1"/>
  <c r="J5197" i="4" s="1"/>
  <c r="F5185" i="7" s="1"/>
  <c r="G5185" i="7" s="1"/>
  <c r="J5189" i="4" a="1"/>
  <c r="J5189" i="4" s="1"/>
  <c r="F5177" i="7" s="1"/>
  <c r="G5177" i="7" s="1"/>
  <c r="J5181" i="4" a="1"/>
  <c r="J5181" i="4" s="1"/>
  <c r="F5169" i="7" s="1"/>
  <c r="G5169" i="7" s="1"/>
  <c r="I5169" i="7" s="1"/>
  <c r="J5173" i="4" a="1"/>
  <c r="J5173" i="4" s="1"/>
  <c r="F5161" i="7" s="1"/>
  <c r="G5161" i="7" s="1"/>
  <c r="J5165" i="4" a="1"/>
  <c r="J5165" i="4" s="1"/>
  <c r="F5153" i="7" s="1"/>
  <c r="G5153" i="7" s="1"/>
  <c r="J5157" i="4" a="1"/>
  <c r="J5157" i="4" s="1"/>
  <c r="F5145" i="7" s="1"/>
  <c r="G5145" i="7" s="1"/>
  <c r="J5149" i="4" a="1"/>
  <c r="J5149" i="4" s="1"/>
  <c r="F5137" i="7" s="1"/>
  <c r="G5137" i="7" s="1"/>
  <c r="J5141" i="4" a="1"/>
  <c r="J5141" i="4" s="1"/>
  <c r="F5129" i="7" s="1"/>
  <c r="G5129" i="7" s="1"/>
  <c r="J5133" i="4" a="1"/>
  <c r="J5133" i="4" s="1"/>
  <c r="F5121" i="7" s="1"/>
  <c r="G5121" i="7" s="1"/>
  <c r="J5125" i="4" a="1"/>
  <c r="J5125" i="4" s="1"/>
  <c r="F5113" i="7" s="1"/>
  <c r="G5113" i="7" s="1"/>
  <c r="J5117" i="4" a="1"/>
  <c r="J5117" i="4" s="1"/>
  <c r="F5105" i="7" s="1"/>
  <c r="G5105" i="7" s="1"/>
  <c r="I5105" i="7" s="1"/>
  <c r="F5097" i="7"/>
  <c r="J5101" i="4" a="1"/>
  <c r="J5101" i="4" s="1"/>
  <c r="F5089" i="7" s="1"/>
  <c r="G5089" i="7" s="1"/>
  <c r="J5093" i="4" a="1"/>
  <c r="J5093" i="4" s="1"/>
  <c r="F5081" i="7" s="1"/>
  <c r="G5081" i="7" s="1"/>
  <c r="J5085" i="4" a="1"/>
  <c r="J5085" i="4" s="1"/>
  <c r="F5073" i="7" s="1"/>
  <c r="G5073" i="7" s="1"/>
  <c r="J5077" i="4" a="1"/>
  <c r="J5077" i="4" s="1"/>
  <c r="F5065" i="7" s="1"/>
  <c r="G5065" i="7" s="1"/>
  <c r="J5069" i="4" a="1"/>
  <c r="J5069" i="4" s="1"/>
  <c r="F5057" i="7" s="1"/>
  <c r="G5057" i="7" s="1"/>
  <c r="J5061" i="4" a="1"/>
  <c r="J5061" i="4" s="1"/>
  <c r="F5049" i="7" s="1"/>
  <c r="G5049" i="7" s="1"/>
  <c r="J5053" i="4" a="1"/>
  <c r="J5053" i="4" s="1"/>
  <c r="F5041" i="7" s="1"/>
  <c r="G5041" i="7" s="1"/>
  <c r="J5045" i="4" a="1"/>
  <c r="J5045" i="4" s="1"/>
  <c r="F5033" i="7" s="1"/>
  <c r="G5033" i="7" s="1"/>
  <c r="J5037" i="4" a="1"/>
  <c r="J5037" i="4" s="1"/>
  <c r="F5025" i="7" s="1"/>
  <c r="G5025" i="7" s="1"/>
  <c r="J5029" i="4" a="1"/>
  <c r="J5029" i="4" s="1"/>
  <c r="F5017" i="7" s="1"/>
  <c r="G5017" i="7" s="1"/>
  <c r="J5021" i="4" a="1"/>
  <c r="J5021" i="4" s="1"/>
  <c r="F5009" i="7" s="1"/>
  <c r="G5009" i="7" s="1"/>
  <c r="J5013" i="4" a="1"/>
  <c r="J5013" i="4" s="1"/>
  <c r="F5001" i="7" s="1"/>
  <c r="G5001" i="7" s="1"/>
  <c r="J5005" i="4" a="1"/>
  <c r="J5005" i="4" s="1"/>
  <c r="F4993" i="7" s="1"/>
  <c r="G4993" i="7" s="1"/>
  <c r="J4997" i="4" a="1"/>
  <c r="J4997" i="4" s="1"/>
  <c r="F4985" i="7" s="1"/>
  <c r="G4985" i="7" s="1"/>
  <c r="J4989" i="4" a="1"/>
  <c r="J4989" i="4" s="1"/>
  <c r="F4977" i="7" s="1"/>
  <c r="G4977" i="7" s="1"/>
  <c r="J4981" i="4" a="1"/>
  <c r="J4981" i="4" s="1"/>
  <c r="F4969" i="7" s="1"/>
  <c r="G4969" i="7" s="1"/>
  <c r="J4973" i="4" a="1"/>
  <c r="J4973" i="4" s="1"/>
  <c r="F4961" i="7" s="1"/>
  <c r="G4961" i="7" s="1"/>
  <c r="J4965" i="4" a="1"/>
  <c r="J4965" i="4" s="1"/>
  <c r="F4953" i="7" s="1"/>
  <c r="G4953" i="7" s="1"/>
  <c r="J4957" i="4" a="1"/>
  <c r="J4957" i="4" s="1"/>
  <c r="F4945" i="7" s="1"/>
  <c r="G4945" i="7" s="1"/>
  <c r="J4949" i="4" a="1"/>
  <c r="J4949" i="4" s="1"/>
  <c r="F4937" i="7" s="1"/>
  <c r="G4937" i="7" s="1"/>
  <c r="J4941" i="4" a="1"/>
  <c r="J4941" i="4" s="1"/>
  <c r="F4929" i="7" s="1"/>
  <c r="G4929" i="7" s="1"/>
  <c r="J4933" i="4" a="1"/>
  <c r="J4933" i="4" s="1"/>
  <c r="F4921" i="7" s="1"/>
  <c r="G4921" i="7" s="1"/>
  <c r="J4925" i="4" a="1"/>
  <c r="J4925" i="4" s="1"/>
  <c r="F4913" i="7" s="1"/>
  <c r="G4913" i="7" s="1"/>
  <c r="J4917" i="4" a="1"/>
  <c r="J4917" i="4" s="1"/>
  <c r="F4905" i="7" s="1"/>
  <c r="G4905" i="7" s="1"/>
  <c r="J4909" i="4" a="1"/>
  <c r="J4909" i="4" s="1"/>
  <c r="F4897" i="7" s="1"/>
  <c r="G4897" i="7" s="1"/>
  <c r="J4901" i="4" a="1"/>
  <c r="J4901" i="4" s="1"/>
  <c r="F4889" i="7" s="1"/>
  <c r="G4889" i="7" s="1"/>
  <c r="J4893" i="4" a="1"/>
  <c r="J4893" i="4" s="1"/>
  <c r="F4881" i="7" s="1"/>
  <c r="G4881" i="7" s="1"/>
  <c r="J4885" i="4" a="1"/>
  <c r="J4885" i="4" s="1"/>
  <c r="F4873" i="7" s="1"/>
  <c r="G4873" i="7" s="1"/>
  <c r="J4877" i="4" a="1"/>
  <c r="J4877" i="4" s="1"/>
  <c r="F4865" i="7" s="1"/>
  <c r="G4865" i="7" s="1"/>
  <c r="J4869" i="4" a="1"/>
  <c r="J4869" i="4" s="1"/>
  <c r="F4857" i="7" s="1"/>
  <c r="G4857" i="7" s="1"/>
  <c r="J4861" i="4" a="1"/>
  <c r="J4861" i="4" s="1"/>
  <c r="F4849" i="7" s="1"/>
  <c r="G4849" i="7" s="1"/>
  <c r="J4853" i="4" a="1"/>
  <c r="J4853" i="4" s="1"/>
  <c r="F4841" i="7" s="1"/>
  <c r="G4841" i="7" s="1"/>
  <c r="J4845" i="4" a="1"/>
  <c r="J4845" i="4" s="1"/>
  <c r="F4833" i="7" s="1"/>
  <c r="G4833" i="7" s="1"/>
  <c r="J4837" i="4" a="1"/>
  <c r="J4837" i="4" s="1"/>
  <c r="F4825" i="7" s="1"/>
  <c r="G4825" i="7" s="1"/>
  <c r="J4829" i="4" a="1"/>
  <c r="J4829" i="4" s="1"/>
  <c r="F4817" i="7" s="1"/>
  <c r="G4817" i="7" s="1"/>
  <c r="J4821" i="4" a="1"/>
  <c r="J4821" i="4" s="1"/>
  <c r="F4809" i="7" s="1"/>
  <c r="G4809" i="7" s="1"/>
  <c r="J4813" i="4" a="1"/>
  <c r="J4813" i="4" s="1"/>
  <c r="F4801" i="7" s="1"/>
  <c r="G4801" i="7" s="1"/>
  <c r="J4805" i="4" a="1"/>
  <c r="J4805" i="4" s="1"/>
  <c r="F4793" i="7" s="1"/>
  <c r="G4793" i="7" s="1"/>
  <c r="J4797" i="4" a="1"/>
  <c r="J4797" i="4" s="1"/>
  <c r="F4785" i="7" s="1"/>
  <c r="G4785" i="7" s="1"/>
  <c r="I4785" i="7" s="1"/>
  <c r="J4789" i="4" a="1"/>
  <c r="J4789" i="4" s="1"/>
  <c r="F4777" i="7" s="1"/>
  <c r="G4777" i="7" s="1"/>
  <c r="J4781" i="4" a="1"/>
  <c r="J4781" i="4" s="1"/>
  <c r="F4769" i="7" s="1"/>
  <c r="G4769" i="7" s="1"/>
  <c r="J4773" i="4" a="1"/>
  <c r="J4773" i="4" s="1"/>
  <c r="F4761" i="7" s="1"/>
  <c r="G4761" i="7" s="1"/>
  <c r="J4765" i="4" a="1"/>
  <c r="J4765" i="4" s="1"/>
  <c r="F4753" i="7" s="1"/>
  <c r="G4753" i="7" s="1"/>
  <c r="J4757" i="4" a="1"/>
  <c r="J4757" i="4" s="1"/>
  <c r="F4745" i="7" s="1"/>
  <c r="G4745" i="7" s="1"/>
  <c r="J4749" i="4" a="1"/>
  <c r="J4749" i="4" s="1"/>
  <c r="F4737" i="7" s="1"/>
  <c r="G4737" i="7" s="1"/>
  <c r="J4741" i="4" a="1"/>
  <c r="J4741" i="4" s="1"/>
  <c r="F4729" i="7" s="1"/>
  <c r="G4729" i="7" s="1"/>
  <c r="J4733" i="4" a="1"/>
  <c r="J4733" i="4" s="1"/>
  <c r="F4721" i="7" s="1"/>
  <c r="G4721" i="7" s="1"/>
  <c r="I4721" i="7" s="1"/>
  <c r="J4725" i="4" a="1"/>
  <c r="J4725" i="4" s="1"/>
  <c r="F4713" i="7" s="1"/>
  <c r="G4713" i="7" s="1"/>
  <c r="J4717" i="4" a="1"/>
  <c r="J4717" i="4" s="1"/>
  <c r="F4705" i="7" s="1"/>
  <c r="G4705" i="7" s="1"/>
  <c r="J4709" i="4" a="1"/>
  <c r="J4709" i="4" s="1"/>
  <c r="F4697" i="7" s="1"/>
  <c r="G4697" i="7" s="1"/>
  <c r="J4701" i="4" a="1"/>
  <c r="J4701" i="4" s="1"/>
  <c r="F4689" i="7" s="1"/>
  <c r="G4689" i="7" s="1"/>
  <c r="J4693" i="4" a="1"/>
  <c r="J4693" i="4" s="1"/>
  <c r="F4681" i="7" s="1"/>
  <c r="G4681" i="7" s="1"/>
  <c r="J4685" i="4" a="1"/>
  <c r="J4685" i="4" s="1"/>
  <c r="F4673" i="7" s="1"/>
  <c r="G4673" i="7" s="1"/>
  <c r="J4677" i="4" a="1"/>
  <c r="J4677" i="4" s="1"/>
  <c r="F4665" i="7" s="1"/>
  <c r="G4665" i="7" s="1"/>
  <c r="J4669" i="4" a="1"/>
  <c r="J4669" i="4" s="1"/>
  <c r="F4657" i="7" s="1"/>
  <c r="G4657" i="7" s="1"/>
  <c r="I4657" i="7" s="1"/>
  <c r="J4661" i="4" a="1"/>
  <c r="J4661" i="4" s="1"/>
  <c r="F4649" i="7" s="1"/>
  <c r="G4649" i="7" s="1"/>
  <c r="J4653" i="4" a="1"/>
  <c r="J4653" i="4" s="1"/>
  <c r="F4641" i="7" s="1"/>
  <c r="G4641" i="7" s="1"/>
  <c r="J4645" i="4" a="1"/>
  <c r="J4645" i="4" s="1"/>
  <c r="F4633" i="7" s="1"/>
  <c r="G4633" i="7" s="1"/>
  <c r="J4637" i="4" a="1"/>
  <c r="J4637" i="4" s="1"/>
  <c r="F4625" i="7" s="1"/>
  <c r="G4625" i="7" s="1"/>
  <c r="J4629" i="4" a="1"/>
  <c r="J4629" i="4" s="1"/>
  <c r="F4617" i="7" s="1"/>
  <c r="G4617" i="7" s="1"/>
  <c r="J4621" i="4" a="1"/>
  <c r="J4621" i="4" s="1"/>
  <c r="F4609" i="7" s="1"/>
  <c r="G4609" i="7" s="1"/>
  <c r="J4613" i="4" a="1"/>
  <c r="J4613" i="4" s="1"/>
  <c r="F4601" i="7" s="1"/>
  <c r="G4601" i="7" s="1"/>
  <c r="J4605" i="4" a="1"/>
  <c r="J4605" i="4" s="1"/>
  <c r="F4593" i="7" s="1"/>
  <c r="G4593" i="7" s="1"/>
  <c r="I4593" i="7" s="1"/>
  <c r="J4597" i="4" a="1"/>
  <c r="J4597" i="4" s="1"/>
  <c r="F4585" i="7" s="1"/>
  <c r="G4585" i="7" s="1"/>
  <c r="J4589" i="4" a="1"/>
  <c r="J4589" i="4" s="1"/>
  <c r="F4577" i="7" s="1"/>
  <c r="G4577" i="7" s="1"/>
  <c r="J4581" i="4" a="1"/>
  <c r="J4581" i="4" s="1"/>
  <c r="F4569" i="7" s="1"/>
  <c r="G4569" i="7" s="1"/>
  <c r="J4573" i="4" a="1"/>
  <c r="J4573" i="4" s="1"/>
  <c r="F4561" i="7" s="1"/>
  <c r="G4561" i="7" s="1"/>
  <c r="J4565" i="4" a="1"/>
  <c r="J4565" i="4" s="1"/>
  <c r="F4553" i="7" s="1"/>
  <c r="G4553" i="7" s="1"/>
  <c r="J4557" i="4" a="1"/>
  <c r="J4557" i="4" s="1"/>
  <c r="F4545" i="7" s="1"/>
  <c r="G4545" i="7" s="1"/>
  <c r="J4549" i="4" a="1"/>
  <c r="J4549" i="4" s="1"/>
  <c r="F4537" i="7" s="1"/>
  <c r="G4537" i="7" s="1"/>
  <c r="J4541" i="4" a="1"/>
  <c r="J4541" i="4" s="1"/>
  <c r="F4529" i="7" s="1"/>
  <c r="G4529" i="7" s="1"/>
  <c r="J4533" i="4" a="1"/>
  <c r="J4533" i="4" s="1"/>
  <c r="F4521" i="7" s="1"/>
  <c r="G4521" i="7" s="1"/>
  <c r="J4525" i="4" a="1"/>
  <c r="J4525" i="4" s="1"/>
  <c r="F4513" i="7" s="1"/>
  <c r="G4513" i="7" s="1"/>
  <c r="J4517" i="4" a="1"/>
  <c r="J4517" i="4" s="1"/>
  <c r="F4505" i="7" s="1"/>
  <c r="G4505" i="7" s="1"/>
  <c r="J4509" i="4" a="1"/>
  <c r="J4509" i="4" s="1"/>
  <c r="F4497" i="7" s="1"/>
  <c r="G4497" i="7" s="1"/>
  <c r="J4501" i="4" a="1"/>
  <c r="J4501" i="4" s="1"/>
  <c r="F4489" i="7" s="1"/>
  <c r="G4489" i="7" s="1"/>
  <c r="J4493" i="4" a="1"/>
  <c r="J4493" i="4" s="1"/>
  <c r="F4481" i="7" s="1"/>
  <c r="G4481" i="7" s="1"/>
  <c r="J4485" i="4" a="1"/>
  <c r="J4485" i="4" s="1"/>
  <c r="F4473" i="7" s="1"/>
  <c r="G4473" i="7" s="1"/>
  <c r="J4477" i="4" a="1"/>
  <c r="J4477" i="4" s="1"/>
  <c r="F4465" i="7" s="1"/>
  <c r="G4465" i="7" s="1"/>
  <c r="H4465" i="7" s="1"/>
  <c r="J4469" i="4" a="1"/>
  <c r="J4469" i="4" s="1"/>
  <c r="F4457" i="7" s="1"/>
  <c r="G4457" i="7" s="1"/>
  <c r="J4461" i="4" a="1"/>
  <c r="J4461" i="4" s="1"/>
  <c r="F4449" i="7" s="1"/>
  <c r="G4449" i="7" s="1"/>
  <c r="J4453" i="4" a="1"/>
  <c r="J4453" i="4" s="1"/>
  <c r="F4441" i="7" s="1"/>
  <c r="G4441" i="7" s="1"/>
  <c r="J4445" i="4" a="1"/>
  <c r="J4445" i="4" s="1"/>
  <c r="F4433" i="7" s="1"/>
  <c r="G4433" i="7" s="1"/>
  <c r="J4437" i="4" a="1"/>
  <c r="J4437" i="4" s="1"/>
  <c r="F4425" i="7" s="1"/>
  <c r="G4425" i="7" s="1"/>
  <c r="J4429" i="4" a="1"/>
  <c r="J4429" i="4" s="1"/>
  <c r="F4417" i="7" s="1"/>
  <c r="G4417" i="7" s="1"/>
  <c r="J4421" i="4" a="1"/>
  <c r="J4421" i="4" s="1"/>
  <c r="F4409" i="7" s="1"/>
  <c r="G4409" i="7" s="1"/>
  <c r="J4413" i="4" a="1"/>
  <c r="J4413" i="4" s="1"/>
  <c r="F4401" i="7" s="1"/>
  <c r="G4401" i="7" s="1"/>
  <c r="J4405" i="4" a="1"/>
  <c r="J4405" i="4" s="1"/>
  <c r="F4393" i="7" s="1"/>
  <c r="G4393" i="7" s="1"/>
  <c r="J4397" i="4" a="1"/>
  <c r="J4397" i="4" s="1"/>
  <c r="F4385" i="7" s="1"/>
  <c r="G4385" i="7" s="1"/>
  <c r="J4389" i="4" a="1"/>
  <c r="J4389" i="4" s="1"/>
  <c r="F4377" i="7" s="1"/>
  <c r="G4377" i="7" s="1"/>
  <c r="J4381" i="4" a="1"/>
  <c r="J4381" i="4" s="1"/>
  <c r="F4369" i="7" s="1"/>
  <c r="G4369" i="7" s="1"/>
  <c r="J4373" i="4" a="1"/>
  <c r="J4373" i="4" s="1"/>
  <c r="F4361" i="7" s="1"/>
  <c r="G4361" i="7" s="1"/>
  <c r="F4353" i="7"/>
  <c r="J4357" i="4" a="1"/>
  <c r="J4357" i="4" s="1"/>
  <c r="F4345" i="7" s="1"/>
  <c r="G4345" i="7" s="1"/>
  <c r="J4349" i="4" a="1"/>
  <c r="J4349" i="4" s="1"/>
  <c r="F4337" i="7" s="1"/>
  <c r="G4337" i="7" s="1"/>
  <c r="J4341" i="4" a="1"/>
  <c r="J4341" i="4" s="1"/>
  <c r="F4329" i="7" s="1"/>
  <c r="G4329" i="7" s="1"/>
  <c r="J4333" i="4" a="1"/>
  <c r="J4333" i="4" s="1"/>
  <c r="F4321" i="7" s="1"/>
  <c r="G4321" i="7" s="1"/>
  <c r="J4325" i="4" a="1"/>
  <c r="J4325" i="4" s="1"/>
  <c r="F4313" i="7" s="1"/>
  <c r="G4313" i="7" s="1"/>
  <c r="J4317" i="4" a="1"/>
  <c r="J4317" i="4" s="1"/>
  <c r="F4305" i="7" s="1"/>
  <c r="G4305" i="7" s="1"/>
  <c r="J4309" i="4" a="1"/>
  <c r="J4309" i="4" s="1"/>
  <c r="F4297" i="7" s="1"/>
  <c r="G4297" i="7" s="1"/>
  <c r="J4301" i="4" a="1"/>
  <c r="J4301" i="4" s="1"/>
  <c r="F4289" i="7" s="1"/>
  <c r="G4289" i="7" s="1"/>
  <c r="J4293" i="4" a="1"/>
  <c r="J4293" i="4" s="1"/>
  <c r="F4281" i="7" s="1"/>
  <c r="G4281" i="7" s="1"/>
  <c r="J4285" i="4" a="1"/>
  <c r="J4285" i="4" s="1"/>
  <c r="F4273" i="7" s="1"/>
  <c r="G4273" i="7" s="1"/>
  <c r="J4277" i="4" a="1"/>
  <c r="J4277" i="4" s="1"/>
  <c r="F4265" i="7" s="1"/>
  <c r="G4265" i="7" s="1"/>
  <c r="J4269" i="4" a="1"/>
  <c r="J4269" i="4" s="1"/>
  <c r="F4257" i="7" s="1"/>
  <c r="G4257" i="7" s="1"/>
  <c r="J4261" i="4" a="1"/>
  <c r="J4261" i="4" s="1"/>
  <c r="F4249" i="7" s="1"/>
  <c r="G4249" i="7" s="1"/>
  <c r="J4253" i="4" a="1"/>
  <c r="J4253" i="4" s="1"/>
  <c r="F4241" i="7" s="1"/>
  <c r="G4241" i="7" s="1"/>
  <c r="J4245" i="4" a="1"/>
  <c r="J4245" i="4" s="1"/>
  <c r="F4233" i="7" s="1"/>
  <c r="G4233" i="7" s="1"/>
  <c r="J4237" i="4" a="1"/>
  <c r="J4237" i="4" s="1"/>
  <c r="F4225" i="7" s="1"/>
  <c r="G4225" i="7" s="1"/>
  <c r="J4229" i="4" a="1"/>
  <c r="J4229" i="4" s="1"/>
  <c r="F4217" i="7" s="1"/>
  <c r="G4217" i="7" s="1"/>
  <c r="J4221" i="4" a="1"/>
  <c r="J4221" i="4" s="1"/>
  <c r="F4209" i="7" s="1"/>
  <c r="G4209" i="7" s="1"/>
  <c r="I4209" i="7" s="1"/>
  <c r="J4213" i="4" a="1"/>
  <c r="J4213" i="4" s="1"/>
  <c r="F4201" i="7" s="1"/>
  <c r="G4201" i="7" s="1"/>
  <c r="J4205" i="4" a="1"/>
  <c r="J4205" i="4" s="1"/>
  <c r="F4193" i="7" s="1"/>
  <c r="G4193" i="7" s="1"/>
  <c r="J4197" i="4" a="1"/>
  <c r="J4197" i="4" s="1"/>
  <c r="F4185" i="7" s="1"/>
  <c r="G4185" i="7" s="1"/>
  <c r="J4189" i="4" a="1"/>
  <c r="J4189" i="4" s="1"/>
  <c r="F4177" i="7" s="1"/>
  <c r="G4177" i="7" s="1"/>
  <c r="J4181" i="4" a="1"/>
  <c r="J4181" i="4" s="1"/>
  <c r="F4169" i="7" s="1"/>
  <c r="G4169" i="7" s="1"/>
  <c r="J4173" i="4" a="1"/>
  <c r="J4173" i="4" s="1"/>
  <c r="F4161" i="7" s="1"/>
  <c r="G4161" i="7" s="1"/>
  <c r="J4165" i="4" a="1"/>
  <c r="J4165" i="4" s="1"/>
  <c r="F4153" i="7" s="1"/>
  <c r="G4153" i="7" s="1"/>
  <c r="J4157" i="4" a="1"/>
  <c r="J4157" i="4" s="1"/>
  <c r="F4145" i="7" s="1"/>
  <c r="G4145" i="7" s="1"/>
  <c r="I4145" i="7" s="1"/>
  <c r="J4149" i="4" a="1"/>
  <c r="J4149" i="4" s="1"/>
  <c r="F4137" i="7" s="1"/>
  <c r="G4137" i="7" s="1"/>
  <c r="J4141" i="4" a="1"/>
  <c r="J4141" i="4" s="1"/>
  <c r="F4129" i="7" s="1"/>
  <c r="G4129" i="7" s="1"/>
  <c r="J4133" i="4" a="1"/>
  <c r="J4133" i="4" s="1"/>
  <c r="F4121" i="7" s="1"/>
  <c r="G4121" i="7" s="1"/>
  <c r="J4125" i="4" a="1"/>
  <c r="J4125" i="4" s="1"/>
  <c r="F4113" i="7" s="1"/>
  <c r="G4113" i="7" s="1"/>
  <c r="J4117" i="4" a="1"/>
  <c r="J4117" i="4" s="1"/>
  <c r="F4105" i="7" s="1"/>
  <c r="G4105" i="7" s="1"/>
  <c r="J4109" i="4" a="1"/>
  <c r="J4109" i="4" s="1"/>
  <c r="F4097" i="7" s="1"/>
  <c r="G4097" i="7" s="1"/>
  <c r="J4101" i="4" a="1"/>
  <c r="J4101" i="4" s="1"/>
  <c r="F4089" i="7" s="1"/>
  <c r="G4089" i="7" s="1"/>
  <c r="J4093" i="4" a="1"/>
  <c r="J4093" i="4" s="1"/>
  <c r="F4081" i="7" s="1"/>
  <c r="G4081" i="7" s="1"/>
  <c r="I4081" i="7" s="1"/>
  <c r="J4085" i="4" a="1"/>
  <c r="J4085" i="4" s="1"/>
  <c r="F4073" i="7" s="1"/>
  <c r="G4073" i="7" s="1"/>
  <c r="J4077" i="4" a="1"/>
  <c r="J4077" i="4" s="1"/>
  <c r="F4065" i="7" s="1"/>
  <c r="G4065" i="7" s="1"/>
  <c r="J4069" i="4" a="1"/>
  <c r="J4069" i="4" s="1"/>
  <c r="F4057" i="7" s="1"/>
  <c r="G4057" i="7" s="1"/>
  <c r="J4061" i="4" a="1"/>
  <c r="J4061" i="4" s="1"/>
  <c r="F4049" i="7" s="1"/>
  <c r="G4049" i="7" s="1"/>
  <c r="J4053" i="4" a="1"/>
  <c r="J4053" i="4" s="1"/>
  <c r="F4041" i="7" s="1"/>
  <c r="G4041" i="7" s="1"/>
  <c r="J4108" i="4" a="1"/>
  <c r="J4108" i="4" s="1"/>
  <c r="F4096" i="7" s="1"/>
  <c r="G4096" i="7" s="1"/>
  <c r="J4979" i="4" a="1"/>
  <c r="J4979" i="4" s="1"/>
  <c r="F4967" i="7" s="1"/>
  <c r="G4967" i="7" s="1"/>
  <c r="J4971" i="4" a="1"/>
  <c r="J4971" i="4" s="1"/>
  <c r="F4959" i="7" s="1"/>
  <c r="G4959" i="7" s="1"/>
  <c r="I4959" i="7" s="1"/>
  <c r="J4963" i="4" a="1"/>
  <c r="J4963" i="4" s="1"/>
  <c r="F4951" i="7" s="1"/>
  <c r="G4951" i="7" s="1"/>
  <c r="J4955" i="4" a="1"/>
  <c r="J4955" i="4" s="1"/>
  <c r="F4943" i="7" s="1"/>
  <c r="G4943" i="7" s="1"/>
  <c r="J4947" i="4" a="1"/>
  <c r="J4947" i="4" s="1"/>
  <c r="F4935" i="7" s="1"/>
  <c r="G4935" i="7" s="1"/>
  <c r="J4939" i="4" a="1"/>
  <c r="J4939" i="4" s="1"/>
  <c r="F4927" i="7" s="1"/>
  <c r="G4927" i="7" s="1"/>
  <c r="J4931" i="4" a="1"/>
  <c r="J4931" i="4" s="1"/>
  <c r="F4919" i="7" s="1"/>
  <c r="G4919" i="7" s="1"/>
  <c r="J4923" i="4" a="1"/>
  <c r="J4923" i="4" s="1"/>
  <c r="F4911" i="7" s="1"/>
  <c r="G4911" i="7" s="1"/>
  <c r="J4915" i="4" a="1"/>
  <c r="J4915" i="4" s="1"/>
  <c r="F4903" i="7" s="1"/>
  <c r="G4903" i="7" s="1"/>
  <c r="J4907" i="4" a="1"/>
  <c r="J4907" i="4" s="1"/>
  <c r="F4895" i="7" s="1"/>
  <c r="G4895" i="7" s="1"/>
  <c r="I4895" i="7" s="1"/>
  <c r="J4899" i="4" a="1"/>
  <c r="J4899" i="4" s="1"/>
  <c r="F4887" i="7" s="1"/>
  <c r="G4887" i="7" s="1"/>
  <c r="J4891" i="4" a="1"/>
  <c r="J4891" i="4" s="1"/>
  <c r="F4879" i="7" s="1"/>
  <c r="G4879" i="7" s="1"/>
  <c r="J4883" i="4" a="1"/>
  <c r="J4883" i="4" s="1"/>
  <c r="F4871" i="7" s="1"/>
  <c r="G4871" i="7" s="1"/>
  <c r="J4875" i="4" a="1"/>
  <c r="J4875" i="4" s="1"/>
  <c r="F4863" i="7" s="1"/>
  <c r="G4863" i="7" s="1"/>
  <c r="J4867" i="4" a="1"/>
  <c r="J4867" i="4" s="1"/>
  <c r="F4855" i="7" s="1"/>
  <c r="G4855" i="7" s="1"/>
  <c r="J4859" i="4" a="1"/>
  <c r="J4859" i="4" s="1"/>
  <c r="F4847" i="7" s="1"/>
  <c r="G4847" i="7" s="1"/>
  <c r="J4851" i="4" a="1"/>
  <c r="J4851" i="4" s="1"/>
  <c r="F4839" i="7" s="1"/>
  <c r="G4839" i="7" s="1"/>
  <c r="J4843" i="4" a="1"/>
  <c r="J4843" i="4" s="1"/>
  <c r="F4831" i="7" s="1"/>
  <c r="G4831" i="7" s="1"/>
  <c r="I4831" i="7" s="1"/>
  <c r="J4835" i="4" a="1"/>
  <c r="J4835" i="4" s="1"/>
  <c r="F4823" i="7" s="1"/>
  <c r="G4823" i="7" s="1"/>
  <c r="J4827" i="4" a="1"/>
  <c r="J4827" i="4" s="1"/>
  <c r="F4815" i="7" s="1"/>
  <c r="G4815" i="7" s="1"/>
  <c r="J4819" i="4" a="1"/>
  <c r="J4819" i="4" s="1"/>
  <c r="F4807" i="7" s="1"/>
  <c r="G4807" i="7" s="1"/>
  <c r="J4811" i="4" a="1"/>
  <c r="J4811" i="4" s="1"/>
  <c r="F4799" i="7" s="1"/>
  <c r="G4799" i="7" s="1"/>
  <c r="J4803" i="4" a="1"/>
  <c r="J4803" i="4" s="1"/>
  <c r="F4791" i="7" s="1"/>
  <c r="G4791" i="7" s="1"/>
  <c r="J4795" i="4" a="1"/>
  <c r="J4795" i="4" s="1"/>
  <c r="F4783" i="7" s="1"/>
  <c r="G4783" i="7" s="1"/>
  <c r="J4787" i="4" a="1"/>
  <c r="J4787" i="4" s="1"/>
  <c r="F4775" i="7" s="1"/>
  <c r="G4775" i="7" s="1"/>
  <c r="J4779" i="4" a="1"/>
  <c r="J4779" i="4" s="1"/>
  <c r="F4767" i="7" s="1"/>
  <c r="G4767" i="7" s="1"/>
  <c r="J4771" i="4" a="1"/>
  <c r="J4771" i="4" s="1"/>
  <c r="F4759" i="7" s="1"/>
  <c r="G4759" i="7" s="1"/>
  <c r="J4763" i="4" a="1"/>
  <c r="J4763" i="4" s="1"/>
  <c r="F4751" i="7" s="1"/>
  <c r="G4751" i="7" s="1"/>
  <c r="J4755" i="4" a="1"/>
  <c r="J4755" i="4" s="1"/>
  <c r="F4743" i="7" s="1"/>
  <c r="G4743" i="7" s="1"/>
  <c r="J4747" i="4" a="1"/>
  <c r="J4747" i="4" s="1"/>
  <c r="F4735" i="7" s="1"/>
  <c r="G4735" i="7" s="1"/>
  <c r="J4739" i="4" a="1"/>
  <c r="J4739" i="4" s="1"/>
  <c r="F4727" i="7" s="1"/>
  <c r="G4727" i="7" s="1"/>
  <c r="J4731" i="4" a="1"/>
  <c r="J4731" i="4" s="1"/>
  <c r="F4719" i="7" s="1"/>
  <c r="G4719" i="7" s="1"/>
  <c r="J4723" i="4" a="1"/>
  <c r="J4723" i="4" s="1"/>
  <c r="F4711" i="7" s="1"/>
  <c r="G4711" i="7" s="1"/>
  <c r="J4715" i="4" a="1"/>
  <c r="J4715" i="4" s="1"/>
  <c r="F4703" i="7" s="1"/>
  <c r="G4703" i="7" s="1"/>
  <c r="I4703" i="7" s="1"/>
  <c r="J4707" i="4" a="1"/>
  <c r="J4707" i="4" s="1"/>
  <c r="F4695" i="7" s="1"/>
  <c r="G4695" i="7" s="1"/>
  <c r="J4699" i="4" a="1"/>
  <c r="J4699" i="4" s="1"/>
  <c r="F4687" i="7" s="1"/>
  <c r="G4687" i="7" s="1"/>
  <c r="J4691" i="4" a="1"/>
  <c r="J4691" i="4" s="1"/>
  <c r="F4679" i="7" s="1"/>
  <c r="G4679" i="7" s="1"/>
  <c r="J4683" i="4" a="1"/>
  <c r="J4683" i="4" s="1"/>
  <c r="F4671" i="7" s="1"/>
  <c r="G4671" i="7" s="1"/>
  <c r="J4675" i="4" a="1"/>
  <c r="J4675" i="4" s="1"/>
  <c r="F4663" i="7" s="1"/>
  <c r="G4663" i="7" s="1"/>
  <c r="J4667" i="4" a="1"/>
  <c r="J4667" i="4" s="1"/>
  <c r="F4655" i="7" s="1"/>
  <c r="G4655" i="7" s="1"/>
  <c r="J4659" i="4" a="1"/>
  <c r="J4659" i="4" s="1"/>
  <c r="F4647" i="7" s="1"/>
  <c r="G4647" i="7" s="1"/>
  <c r="J4651" i="4" a="1"/>
  <c r="J4651" i="4" s="1"/>
  <c r="F4639" i="7" s="1"/>
  <c r="G4639" i="7" s="1"/>
  <c r="I4639" i="7" s="1"/>
  <c r="J4643" i="4" a="1"/>
  <c r="J4643" i="4" s="1"/>
  <c r="F4631" i="7" s="1"/>
  <c r="G4631" i="7" s="1"/>
  <c r="J4635" i="4" a="1"/>
  <c r="J4635" i="4" s="1"/>
  <c r="F4623" i="7" s="1"/>
  <c r="G4623" i="7" s="1"/>
  <c r="J4627" i="4" a="1"/>
  <c r="J4627" i="4" s="1"/>
  <c r="F4615" i="7" s="1"/>
  <c r="G4615" i="7" s="1"/>
  <c r="J4619" i="4" a="1"/>
  <c r="J4619" i="4" s="1"/>
  <c r="F4607" i="7" s="1"/>
  <c r="G4607" i="7" s="1"/>
  <c r="J4611" i="4" a="1"/>
  <c r="J4611" i="4" s="1"/>
  <c r="F4599" i="7" s="1"/>
  <c r="G4599" i="7" s="1"/>
  <c r="J4603" i="4" a="1"/>
  <c r="J4603" i="4" s="1"/>
  <c r="F4591" i="7" s="1"/>
  <c r="G4591" i="7" s="1"/>
  <c r="J4595" i="4" a="1"/>
  <c r="J4595" i="4" s="1"/>
  <c r="F4583" i="7" s="1"/>
  <c r="G4583" i="7" s="1"/>
  <c r="J4587" i="4" a="1"/>
  <c r="J4587" i="4" s="1"/>
  <c r="F4575" i="7" s="1"/>
  <c r="G4575" i="7" s="1"/>
  <c r="I4575" i="7" s="1"/>
  <c r="J4579" i="4" a="1"/>
  <c r="J4579" i="4" s="1"/>
  <c r="F4567" i="7" s="1"/>
  <c r="G4567" i="7" s="1"/>
  <c r="J4571" i="4" a="1"/>
  <c r="J4571" i="4" s="1"/>
  <c r="F4559" i="7" s="1"/>
  <c r="G4559" i="7" s="1"/>
  <c r="J4563" i="4" a="1"/>
  <c r="J4563" i="4" s="1"/>
  <c r="F4551" i="7" s="1"/>
  <c r="G4551" i="7" s="1"/>
  <c r="J4555" i="4" a="1"/>
  <c r="J4555" i="4" s="1"/>
  <c r="F4543" i="7" s="1"/>
  <c r="G4543" i="7" s="1"/>
  <c r="J4547" i="4" a="1"/>
  <c r="J4547" i="4" s="1"/>
  <c r="F4535" i="7" s="1"/>
  <c r="G4535" i="7" s="1"/>
  <c r="J4539" i="4" a="1"/>
  <c r="J4539" i="4" s="1"/>
  <c r="F4527" i="7" s="1"/>
  <c r="G4527" i="7" s="1"/>
  <c r="J4531" i="4" a="1"/>
  <c r="J4531" i="4" s="1"/>
  <c r="F4519" i="7" s="1"/>
  <c r="G4519" i="7" s="1"/>
  <c r="J4523" i="4" a="1"/>
  <c r="J4523" i="4" s="1"/>
  <c r="F4511" i="7" s="1"/>
  <c r="G4511" i="7" s="1"/>
  <c r="I4511" i="7" s="1"/>
  <c r="J4515" i="4" a="1"/>
  <c r="J4515" i="4" s="1"/>
  <c r="F4503" i="7" s="1"/>
  <c r="G4503" i="7" s="1"/>
  <c r="J4507" i="4" a="1"/>
  <c r="J4507" i="4" s="1"/>
  <c r="F4495" i="7" s="1"/>
  <c r="G4495" i="7" s="1"/>
  <c r="J4499" i="4" a="1"/>
  <c r="J4499" i="4" s="1"/>
  <c r="F4487" i="7" s="1"/>
  <c r="G4487" i="7" s="1"/>
  <c r="J4491" i="4" a="1"/>
  <c r="J4491" i="4" s="1"/>
  <c r="F4479" i="7" s="1"/>
  <c r="G4479" i="7" s="1"/>
  <c r="J4483" i="4" a="1"/>
  <c r="J4483" i="4" s="1"/>
  <c r="F4471" i="7" s="1"/>
  <c r="G4471" i="7" s="1"/>
  <c r="J4475" i="4" a="1"/>
  <c r="J4475" i="4" s="1"/>
  <c r="F4463" i="7" s="1"/>
  <c r="G4463" i="7" s="1"/>
  <c r="J4467" i="4" a="1"/>
  <c r="J4467" i="4" s="1"/>
  <c r="F4455" i="7" s="1"/>
  <c r="G4455" i="7" s="1"/>
  <c r="J4459" i="4" a="1"/>
  <c r="J4459" i="4" s="1"/>
  <c r="F4447" i="7" s="1"/>
  <c r="G4447" i="7" s="1"/>
  <c r="H4447" i="7" s="1"/>
  <c r="J4451" i="4" a="1"/>
  <c r="J4451" i="4" s="1"/>
  <c r="F4439" i="7" s="1"/>
  <c r="G4439" i="7" s="1"/>
  <c r="J4443" i="4" a="1"/>
  <c r="J4443" i="4" s="1"/>
  <c r="F4431" i="7" s="1"/>
  <c r="G4431" i="7" s="1"/>
  <c r="J4435" i="4" a="1"/>
  <c r="J4435" i="4" s="1"/>
  <c r="F4423" i="7" s="1"/>
  <c r="G4423" i="7" s="1"/>
  <c r="J4427" i="4" a="1"/>
  <c r="J4427" i="4" s="1"/>
  <c r="F4415" i="7" s="1"/>
  <c r="G4415" i="7" s="1"/>
  <c r="J4419" i="4" a="1"/>
  <c r="J4419" i="4" s="1"/>
  <c r="F4407" i="7" s="1"/>
  <c r="G4407" i="7" s="1"/>
  <c r="J4411" i="4" a="1"/>
  <c r="J4411" i="4" s="1"/>
  <c r="F4399" i="7" s="1"/>
  <c r="G4399" i="7" s="1"/>
  <c r="J4403" i="4" a="1"/>
  <c r="J4403" i="4" s="1"/>
  <c r="F4391" i="7" s="1"/>
  <c r="G4391" i="7" s="1"/>
  <c r="J4395" i="4" a="1"/>
  <c r="J4395" i="4" s="1"/>
  <c r="F4383" i="7" s="1"/>
  <c r="G4383" i="7" s="1"/>
  <c r="H4383" i="7" s="1"/>
  <c r="J4387" i="4" a="1"/>
  <c r="J4387" i="4" s="1"/>
  <c r="F4375" i="7" s="1"/>
  <c r="G4375" i="7" s="1"/>
  <c r="J4379" i="4" a="1"/>
  <c r="J4379" i="4" s="1"/>
  <c r="F4367" i="7" s="1"/>
  <c r="G4367" i="7" s="1"/>
  <c r="J4371" i="4" a="1"/>
  <c r="J4371" i="4" s="1"/>
  <c r="F4359" i="7" s="1"/>
  <c r="G4359" i="7" s="1"/>
  <c r="J4363" i="4" a="1"/>
  <c r="J4363" i="4" s="1"/>
  <c r="F4351" i="7" s="1"/>
  <c r="G4351" i="7" s="1"/>
  <c r="J4355" i="4" a="1"/>
  <c r="J4355" i="4" s="1"/>
  <c r="F4343" i="7" s="1"/>
  <c r="G4343" i="7" s="1"/>
  <c r="J4347" i="4" a="1"/>
  <c r="J4347" i="4" s="1"/>
  <c r="F4335" i="7" s="1"/>
  <c r="G4335" i="7" s="1"/>
  <c r="J4339" i="4" a="1"/>
  <c r="J4339" i="4" s="1"/>
  <c r="F4327" i="7" s="1"/>
  <c r="G4327" i="7" s="1"/>
  <c r="I4327" i="7" s="1"/>
  <c r="J4331" i="4" a="1"/>
  <c r="J4331" i="4" s="1"/>
  <c r="F4319" i="7" s="1"/>
  <c r="G4319" i="7" s="1"/>
  <c r="I4319" i="7" s="1"/>
  <c r="J4323" i="4" a="1"/>
  <c r="J4323" i="4" s="1"/>
  <c r="F4311" i="7" s="1"/>
  <c r="G4311" i="7" s="1"/>
  <c r="J4315" i="4" a="1"/>
  <c r="J4315" i="4" s="1"/>
  <c r="F4303" i="7" s="1"/>
  <c r="G4303" i="7" s="1"/>
  <c r="J4307" i="4" a="1"/>
  <c r="J4307" i="4" s="1"/>
  <c r="F4295" i="7" s="1"/>
  <c r="G4295" i="7" s="1"/>
  <c r="J4299" i="4" a="1"/>
  <c r="J4299" i="4" s="1"/>
  <c r="F4287" i="7" s="1"/>
  <c r="G4287" i="7" s="1"/>
  <c r="J4291" i="4" a="1"/>
  <c r="J4291" i="4" s="1"/>
  <c r="F4279" i="7" s="1"/>
  <c r="G4279" i="7" s="1"/>
  <c r="J4283" i="4" a="1"/>
  <c r="J4283" i="4" s="1"/>
  <c r="F4271" i="7" s="1"/>
  <c r="G4271" i="7" s="1"/>
  <c r="J4275" i="4" a="1"/>
  <c r="J4275" i="4" s="1"/>
  <c r="F4263" i="7" s="1"/>
  <c r="G4263" i="7" s="1"/>
  <c r="J4267" i="4" a="1"/>
  <c r="J4267" i="4" s="1"/>
  <c r="F4255" i="7" s="1"/>
  <c r="G4255" i="7" s="1"/>
  <c r="I4255" i="7" s="1"/>
  <c r="J4259" i="4" a="1"/>
  <c r="J4259" i="4" s="1"/>
  <c r="F4247" i="7" s="1"/>
  <c r="G4247" i="7" s="1"/>
  <c r="J4251" i="4" a="1"/>
  <c r="J4251" i="4" s="1"/>
  <c r="F4239" i="7" s="1"/>
  <c r="G4239" i="7" s="1"/>
  <c r="J4243" i="4" a="1"/>
  <c r="J4243" i="4" s="1"/>
  <c r="F4231" i="7" s="1"/>
  <c r="G4231" i="7" s="1"/>
  <c r="J4235" i="4" a="1"/>
  <c r="J4235" i="4" s="1"/>
  <c r="F4223" i="7" s="1"/>
  <c r="G4223" i="7" s="1"/>
  <c r="J4227" i="4" a="1"/>
  <c r="J4227" i="4" s="1"/>
  <c r="F4215" i="7" s="1"/>
  <c r="G4215" i="7" s="1"/>
  <c r="J4219" i="4" a="1"/>
  <c r="J4219" i="4" s="1"/>
  <c r="F4207" i="7" s="1"/>
  <c r="G4207" i="7" s="1"/>
  <c r="J4211" i="4" a="1"/>
  <c r="J4211" i="4" s="1"/>
  <c r="F4199" i="7" s="1"/>
  <c r="G4199" i="7" s="1"/>
  <c r="J4203" i="4" a="1"/>
  <c r="J4203" i="4" s="1"/>
  <c r="F4191" i="7" s="1"/>
  <c r="G4191" i="7" s="1"/>
  <c r="H4191" i="7" s="1"/>
  <c r="J4195" i="4" a="1"/>
  <c r="J4195" i="4" s="1"/>
  <c r="F4183" i="7" s="1"/>
  <c r="G4183" i="7" s="1"/>
  <c r="J4187" i="4" a="1"/>
  <c r="J4187" i="4" s="1"/>
  <c r="F4175" i="7" s="1"/>
  <c r="G4175" i="7" s="1"/>
  <c r="J4179" i="4" a="1"/>
  <c r="J4179" i="4" s="1"/>
  <c r="F4167" i="7" s="1"/>
  <c r="G4167" i="7" s="1"/>
  <c r="J4171" i="4" a="1"/>
  <c r="J4171" i="4" s="1"/>
  <c r="F4159" i="7" s="1"/>
  <c r="G4159" i="7" s="1"/>
  <c r="J4163" i="4" a="1"/>
  <c r="J4163" i="4" s="1"/>
  <c r="F4151" i="7" s="1"/>
  <c r="G4151" i="7" s="1"/>
  <c r="J4155" i="4" a="1"/>
  <c r="J4155" i="4" s="1"/>
  <c r="F4143" i="7" s="1"/>
  <c r="G4143" i="7" s="1"/>
  <c r="J4147" i="4" a="1"/>
  <c r="J4147" i="4" s="1"/>
  <c r="F4135" i="7" s="1"/>
  <c r="G4135" i="7" s="1"/>
  <c r="J4139" i="4" a="1"/>
  <c r="J4139" i="4" s="1"/>
  <c r="F4127" i="7" s="1"/>
  <c r="G4127" i="7" s="1"/>
  <c r="H4127" i="7" s="1"/>
  <c r="J4131" i="4" a="1"/>
  <c r="J4131" i="4" s="1"/>
  <c r="F4119" i="7" s="1"/>
  <c r="G4119" i="7" s="1"/>
  <c r="J4123" i="4" a="1"/>
  <c r="J4123" i="4" s="1"/>
  <c r="F4111" i="7" s="1"/>
  <c r="G4111" i="7" s="1"/>
  <c r="J4115" i="4" a="1"/>
  <c r="J4115" i="4" s="1"/>
  <c r="F4103" i="7" s="1"/>
  <c r="G4103" i="7" s="1"/>
  <c r="J4107" i="4" a="1"/>
  <c r="J4107" i="4" s="1"/>
  <c r="F4095" i="7" s="1"/>
  <c r="G4095" i="7" s="1"/>
  <c r="J4099" i="4" a="1"/>
  <c r="J4099" i="4" s="1"/>
  <c r="F4087" i="7" s="1"/>
  <c r="G4087" i="7" s="1"/>
  <c r="J4091" i="4" a="1"/>
  <c r="J4091" i="4" s="1"/>
  <c r="F4079" i="7" s="1"/>
  <c r="G4079" i="7" s="1"/>
  <c r="J8122" i="4" a="1"/>
  <c r="J8122" i="4" s="1"/>
  <c r="F8110" i="7" s="1"/>
  <c r="G8110" i="7" s="1"/>
  <c r="J8114" i="4" a="1"/>
  <c r="J8114" i="4" s="1"/>
  <c r="F8102" i="7" s="1"/>
  <c r="G8102" i="7" s="1"/>
  <c r="I8102" i="7" s="1"/>
  <c r="J8106" i="4" a="1"/>
  <c r="J8106" i="4" s="1"/>
  <c r="F8094" i="7" s="1"/>
  <c r="G8094" i="7" s="1"/>
  <c r="J8098" i="4" a="1"/>
  <c r="J8098" i="4" s="1"/>
  <c r="F8086" i="7" s="1"/>
  <c r="G8086" i="7" s="1"/>
  <c r="J8090" i="4" a="1"/>
  <c r="J8090" i="4" s="1"/>
  <c r="F8078" i="7" s="1"/>
  <c r="G8078" i="7" s="1"/>
  <c r="J8082" i="4" a="1"/>
  <c r="J8082" i="4" s="1"/>
  <c r="F8070" i="7" s="1"/>
  <c r="G8070" i="7" s="1"/>
  <c r="J8074" i="4" a="1"/>
  <c r="J8074" i="4" s="1"/>
  <c r="F8062" i="7" s="1"/>
  <c r="G8062" i="7" s="1"/>
  <c r="J8066" i="4" a="1"/>
  <c r="J8066" i="4" s="1"/>
  <c r="F8054" i="7" s="1"/>
  <c r="G8054" i="7" s="1"/>
  <c r="J8058" i="4" a="1"/>
  <c r="J8058" i="4" s="1"/>
  <c r="F8046" i="7" s="1"/>
  <c r="G8046" i="7" s="1"/>
  <c r="J8050" i="4" a="1"/>
  <c r="J8050" i="4" s="1"/>
  <c r="F8038" i="7" s="1"/>
  <c r="G8038" i="7" s="1"/>
  <c r="I8038" i="7" s="1"/>
  <c r="J8042" i="4" a="1"/>
  <c r="J8042" i="4" s="1"/>
  <c r="F8030" i="7" s="1"/>
  <c r="G8030" i="7" s="1"/>
  <c r="J8034" i="4" a="1"/>
  <c r="J8034" i="4" s="1"/>
  <c r="F8022" i="7" s="1"/>
  <c r="G8022" i="7" s="1"/>
  <c r="J8026" i="4" a="1"/>
  <c r="J8026" i="4" s="1"/>
  <c r="F8014" i="7" s="1"/>
  <c r="G8014" i="7" s="1"/>
  <c r="J8018" i="4" a="1"/>
  <c r="J8018" i="4" s="1"/>
  <c r="F8006" i="7" s="1"/>
  <c r="G8006" i="7" s="1"/>
  <c r="J8010" i="4" a="1"/>
  <c r="J8010" i="4" s="1"/>
  <c r="F7998" i="7" s="1"/>
  <c r="G7998" i="7" s="1"/>
  <c r="J8002" i="4" a="1"/>
  <c r="J8002" i="4" s="1"/>
  <c r="F7990" i="7" s="1"/>
  <c r="G7990" i="7" s="1"/>
  <c r="J7994" i="4" a="1"/>
  <c r="J7994" i="4" s="1"/>
  <c r="F7982" i="7" s="1"/>
  <c r="G7982" i="7" s="1"/>
  <c r="J7986" i="4" a="1"/>
  <c r="J7986" i="4" s="1"/>
  <c r="F7974" i="7" s="1"/>
  <c r="G7974" i="7" s="1"/>
  <c r="I7974" i="7" s="1"/>
  <c r="J7978" i="4" a="1"/>
  <c r="J7978" i="4" s="1"/>
  <c r="F7966" i="7" s="1"/>
  <c r="G7966" i="7" s="1"/>
  <c r="J7970" i="4" a="1"/>
  <c r="J7970" i="4" s="1"/>
  <c r="F7958" i="7" s="1"/>
  <c r="G7958" i="7" s="1"/>
  <c r="J7962" i="4" a="1"/>
  <c r="J7962" i="4" s="1"/>
  <c r="F7950" i="7" s="1"/>
  <c r="G7950" i="7" s="1"/>
  <c r="J7954" i="4" a="1"/>
  <c r="J7954" i="4" s="1"/>
  <c r="F7942" i="7" s="1"/>
  <c r="G7942" i="7" s="1"/>
  <c r="J7946" i="4" a="1"/>
  <c r="J7946" i="4" s="1"/>
  <c r="F7934" i="7" s="1"/>
  <c r="G7934" i="7" s="1"/>
  <c r="J7938" i="4" a="1"/>
  <c r="J7938" i="4" s="1"/>
  <c r="F7926" i="7" s="1"/>
  <c r="G7926" i="7" s="1"/>
  <c r="J7930" i="4" a="1"/>
  <c r="J7930" i="4" s="1"/>
  <c r="F7918" i="7" s="1"/>
  <c r="G7918" i="7" s="1"/>
  <c r="J7922" i="4" a="1"/>
  <c r="J7922" i="4" s="1"/>
  <c r="F7910" i="7" s="1"/>
  <c r="G7910" i="7" s="1"/>
  <c r="I7910" i="7" s="1"/>
  <c r="J7914" i="4" a="1"/>
  <c r="J7914" i="4" s="1"/>
  <c r="F7902" i="7" s="1"/>
  <c r="G7902" i="7" s="1"/>
  <c r="J7906" i="4" a="1"/>
  <c r="J7906" i="4" s="1"/>
  <c r="F7894" i="7" s="1"/>
  <c r="G7894" i="7" s="1"/>
  <c r="J7898" i="4" a="1"/>
  <c r="J7898" i="4" s="1"/>
  <c r="F7886" i="7" s="1"/>
  <c r="G7886" i="7" s="1"/>
  <c r="J7890" i="4" a="1"/>
  <c r="J7890" i="4" s="1"/>
  <c r="F7878" i="7" s="1"/>
  <c r="G7878" i="7" s="1"/>
  <c r="J7882" i="4" a="1"/>
  <c r="J7882" i="4" s="1"/>
  <c r="F7870" i="7" s="1"/>
  <c r="G7870" i="7" s="1"/>
  <c r="J7874" i="4" a="1"/>
  <c r="J7874" i="4" s="1"/>
  <c r="F7862" i="7" s="1"/>
  <c r="G7862" i="7" s="1"/>
  <c r="J7866" i="4" a="1"/>
  <c r="J7866" i="4" s="1"/>
  <c r="F7854" i="7" s="1"/>
  <c r="G7854" i="7" s="1"/>
  <c r="J7858" i="4" a="1"/>
  <c r="J7858" i="4" s="1"/>
  <c r="F7846" i="7" s="1"/>
  <c r="G7846" i="7" s="1"/>
  <c r="I7846" i="7" s="1"/>
  <c r="J7850" i="4" a="1"/>
  <c r="J7850" i="4" s="1"/>
  <c r="F7838" i="7" s="1"/>
  <c r="G7838" i="7" s="1"/>
  <c r="J7842" i="4" a="1"/>
  <c r="J7842" i="4" s="1"/>
  <c r="F7830" i="7" s="1"/>
  <c r="G7830" i="7" s="1"/>
  <c r="J7834" i="4" a="1"/>
  <c r="J7834" i="4" s="1"/>
  <c r="F7822" i="7" s="1"/>
  <c r="G7822" i="7" s="1"/>
  <c r="J7826" i="4" a="1"/>
  <c r="J7826" i="4" s="1"/>
  <c r="F7814" i="7" s="1"/>
  <c r="G7814" i="7" s="1"/>
  <c r="J7818" i="4" a="1"/>
  <c r="J7818" i="4" s="1"/>
  <c r="F7806" i="7" s="1"/>
  <c r="G7806" i="7" s="1"/>
  <c r="J7810" i="4" a="1"/>
  <c r="J7810" i="4" s="1"/>
  <c r="F7798" i="7" s="1"/>
  <c r="G7798" i="7" s="1"/>
  <c r="J7802" i="4" a="1"/>
  <c r="J7802" i="4" s="1"/>
  <c r="F7790" i="7" s="1"/>
  <c r="G7790" i="7" s="1"/>
  <c r="J7794" i="4" a="1"/>
  <c r="J7794" i="4" s="1"/>
  <c r="F7782" i="7" s="1"/>
  <c r="G7782" i="7" s="1"/>
  <c r="I7782" i="7" s="1"/>
  <c r="J7786" i="4" a="1"/>
  <c r="J7786" i="4" s="1"/>
  <c r="F7774" i="7" s="1"/>
  <c r="G7774" i="7" s="1"/>
  <c r="J7778" i="4" a="1"/>
  <c r="J7778" i="4" s="1"/>
  <c r="F7766" i="7" s="1"/>
  <c r="G7766" i="7" s="1"/>
  <c r="J7770" i="4" a="1"/>
  <c r="J7770" i="4" s="1"/>
  <c r="F7758" i="7" s="1"/>
  <c r="G7758" i="7" s="1"/>
  <c r="J7762" i="4" a="1"/>
  <c r="J7762" i="4" s="1"/>
  <c r="F7750" i="7" s="1"/>
  <c r="G7750" i="7" s="1"/>
  <c r="J7754" i="4" a="1"/>
  <c r="J7754" i="4" s="1"/>
  <c r="F7742" i="7" s="1"/>
  <c r="G7742" i="7" s="1"/>
  <c r="J7746" i="4" a="1"/>
  <c r="J7746" i="4" s="1"/>
  <c r="F7734" i="7" s="1"/>
  <c r="G7734" i="7" s="1"/>
  <c r="J7738" i="4" a="1"/>
  <c r="J7738" i="4" s="1"/>
  <c r="F7726" i="7" s="1"/>
  <c r="G7726" i="7" s="1"/>
  <c r="J7730" i="4" a="1"/>
  <c r="J7730" i="4" s="1"/>
  <c r="F7718" i="7" s="1"/>
  <c r="G7718" i="7" s="1"/>
  <c r="H7718" i="7" s="1"/>
  <c r="J7722" i="4" a="1"/>
  <c r="J7722" i="4" s="1"/>
  <c r="F7710" i="7" s="1"/>
  <c r="G7710" i="7" s="1"/>
  <c r="J7714" i="4" a="1"/>
  <c r="J7714" i="4" s="1"/>
  <c r="F7702" i="7" s="1"/>
  <c r="G7702" i="7" s="1"/>
  <c r="J7706" i="4" a="1"/>
  <c r="J7706" i="4" s="1"/>
  <c r="F7694" i="7" s="1"/>
  <c r="G7694" i="7" s="1"/>
  <c r="J7698" i="4" a="1"/>
  <c r="J7698" i="4" s="1"/>
  <c r="F7686" i="7" s="1"/>
  <c r="G7686" i="7" s="1"/>
  <c r="J7690" i="4" a="1"/>
  <c r="J7690" i="4" s="1"/>
  <c r="F7678" i="7" s="1"/>
  <c r="G7678" i="7" s="1"/>
  <c r="J7682" i="4" a="1"/>
  <c r="J7682" i="4" s="1"/>
  <c r="F7670" i="7" s="1"/>
  <c r="G7670" i="7" s="1"/>
  <c r="J7674" i="4" a="1"/>
  <c r="J7674" i="4" s="1"/>
  <c r="F7662" i="7" s="1"/>
  <c r="G7662" i="7" s="1"/>
  <c r="J7666" i="4" a="1"/>
  <c r="J7666" i="4" s="1"/>
  <c r="F7654" i="7" s="1"/>
  <c r="G7654" i="7" s="1"/>
  <c r="I7654" i="7" s="1"/>
  <c r="J7658" i="4" a="1"/>
  <c r="J7658" i="4" s="1"/>
  <c r="F7646" i="7" s="1"/>
  <c r="G7646" i="7" s="1"/>
  <c r="J7650" i="4" a="1"/>
  <c r="J7650" i="4" s="1"/>
  <c r="F7638" i="7" s="1"/>
  <c r="G7638" i="7" s="1"/>
  <c r="J7642" i="4" a="1"/>
  <c r="J7642" i="4" s="1"/>
  <c r="F7630" i="7" s="1"/>
  <c r="G7630" i="7" s="1"/>
  <c r="J7634" i="4" a="1"/>
  <c r="J7634" i="4" s="1"/>
  <c r="F7622" i="7" s="1"/>
  <c r="G7622" i="7" s="1"/>
  <c r="J7626" i="4" a="1"/>
  <c r="J7626" i="4" s="1"/>
  <c r="F7614" i="7" s="1"/>
  <c r="G7614" i="7" s="1"/>
  <c r="J7618" i="4" a="1"/>
  <c r="J7618" i="4" s="1"/>
  <c r="F7606" i="7" s="1"/>
  <c r="G7606" i="7" s="1"/>
  <c r="J7610" i="4" a="1"/>
  <c r="J7610" i="4" s="1"/>
  <c r="F7598" i="7" s="1"/>
  <c r="G7598" i="7" s="1"/>
  <c r="J7602" i="4" a="1"/>
  <c r="J7602" i="4" s="1"/>
  <c r="F7590" i="7" s="1"/>
  <c r="G7590" i="7" s="1"/>
  <c r="I7590" i="7" s="1"/>
  <c r="J7594" i="4" a="1"/>
  <c r="J7594" i="4" s="1"/>
  <c r="F7582" i="7" s="1"/>
  <c r="G7582" i="7" s="1"/>
  <c r="J7586" i="4" a="1"/>
  <c r="J7586" i="4" s="1"/>
  <c r="F7574" i="7" s="1"/>
  <c r="G7574" i="7" s="1"/>
  <c r="J7578" i="4" a="1"/>
  <c r="J7578" i="4" s="1"/>
  <c r="F7566" i="7" s="1"/>
  <c r="G7566" i="7" s="1"/>
  <c r="J7570" i="4" a="1"/>
  <c r="J7570" i="4" s="1"/>
  <c r="F7558" i="7" s="1"/>
  <c r="G7558" i="7" s="1"/>
  <c r="J7562" i="4" a="1"/>
  <c r="J7562" i="4" s="1"/>
  <c r="F7550" i="7" s="1"/>
  <c r="G7550" i="7" s="1"/>
  <c r="J7554" i="4" a="1"/>
  <c r="J7554" i="4" s="1"/>
  <c r="F7542" i="7" s="1"/>
  <c r="G7542" i="7" s="1"/>
  <c r="J7546" i="4" a="1"/>
  <c r="J7546" i="4" s="1"/>
  <c r="F7534" i="7" s="1"/>
  <c r="G7534" i="7" s="1"/>
  <c r="J7538" i="4" a="1"/>
  <c r="J7538" i="4" s="1"/>
  <c r="F7526" i="7" s="1"/>
  <c r="G7526" i="7" s="1"/>
  <c r="I7526" i="7" s="1"/>
  <c r="J7530" i="4" a="1"/>
  <c r="J7530" i="4" s="1"/>
  <c r="F7518" i="7" s="1"/>
  <c r="G7518" i="7" s="1"/>
  <c r="J7522" i="4" a="1"/>
  <c r="J7522" i="4" s="1"/>
  <c r="F7510" i="7" s="1"/>
  <c r="G7510" i="7" s="1"/>
  <c r="J7514" i="4" a="1"/>
  <c r="J7514" i="4" s="1"/>
  <c r="F7502" i="7" s="1"/>
  <c r="G7502" i="7" s="1"/>
  <c r="J7506" i="4" a="1"/>
  <c r="J7506" i="4" s="1"/>
  <c r="F7494" i="7" s="1"/>
  <c r="G7494" i="7" s="1"/>
  <c r="J7498" i="4" a="1"/>
  <c r="J7498" i="4" s="1"/>
  <c r="F7486" i="7" s="1"/>
  <c r="G7486" i="7" s="1"/>
  <c r="J7490" i="4" a="1"/>
  <c r="J7490" i="4" s="1"/>
  <c r="F7478" i="7" s="1"/>
  <c r="G7478" i="7" s="1"/>
  <c r="J7482" i="4" a="1"/>
  <c r="J7482" i="4" s="1"/>
  <c r="F7470" i="7" s="1"/>
  <c r="G7470" i="7" s="1"/>
  <c r="J7474" i="4" a="1"/>
  <c r="J7474" i="4" s="1"/>
  <c r="F7462" i="7" s="1"/>
  <c r="G7462" i="7" s="1"/>
  <c r="I7462" i="7" s="1"/>
  <c r="J7466" i="4" a="1"/>
  <c r="J7466" i="4" s="1"/>
  <c r="F7454" i="7" s="1"/>
  <c r="G7454" i="7" s="1"/>
  <c r="J7458" i="4" a="1"/>
  <c r="J7458" i="4" s="1"/>
  <c r="F7446" i="7" s="1"/>
  <c r="G7446" i="7" s="1"/>
  <c r="J7450" i="4" a="1"/>
  <c r="J7450" i="4" s="1"/>
  <c r="F7438" i="7" s="1"/>
  <c r="G7438" i="7" s="1"/>
  <c r="J7442" i="4" a="1"/>
  <c r="J7442" i="4" s="1"/>
  <c r="F7430" i="7" s="1"/>
  <c r="G7430" i="7" s="1"/>
  <c r="J7434" i="4" a="1"/>
  <c r="J7434" i="4" s="1"/>
  <c r="F7422" i="7" s="1"/>
  <c r="G7422" i="7" s="1"/>
  <c r="J7426" i="4" a="1"/>
  <c r="J7426" i="4" s="1"/>
  <c r="F7414" i="7" s="1"/>
  <c r="G7414" i="7" s="1"/>
  <c r="J7418" i="4" a="1"/>
  <c r="J7418" i="4" s="1"/>
  <c r="F7406" i="7" s="1"/>
  <c r="G7406" i="7" s="1"/>
  <c r="J7410" i="4" a="1"/>
  <c r="J7410" i="4" s="1"/>
  <c r="F7398" i="7" s="1"/>
  <c r="G7398" i="7" s="1"/>
  <c r="H7398" i="7" s="1"/>
  <c r="J7402" i="4" a="1"/>
  <c r="J7402" i="4" s="1"/>
  <c r="F7390" i="7" s="1"/>
  <c r="G7390" i="7" s="1"/>
  <c r="J7394" i="4" a="1"/>
  <c r="J7394" i="4" s="1"/>
  <c r="F7382" i="7" s="1"/>
  <c r="G7382" i="7" s="1"/>
  <c r="J7386" i="4" a="1"/>
  <c r="J7386" i="4" s="1"/>
  <c r="F7374" i="7" s="1"/>
  <c r="G7374" i="7" s="1"/>
  <c r="J7378" i="4" a="1"/>
  <c r="J7378" i="4" s="1"/>
  <c r="F7366" i="7" s="1"/>
  <c r="G7366" i="7" s="1"/>
  <c r="J7370" i="4" a="1"/>
  <c r="J7370" i="4" s="1"/>
  <c r="F7358" i="7" s="1"/>
  <c r="G7358" i="7" s="1"/>
  <c r="J7362" i="4" a="1"/>
  <c r="J7362" i="4" s="1"/>
  <c r="F7350" i="7" s="1"/>
  <c r="G7350" i="7" s="1"/>
  <c r="J7354" i="4" a="1"/>
  <c r="J7354" i="4" s="1"/>
  <c r="F7342" i="7" s="1"/>
  <c r="G7342" i="7" s="1"/>
  <c r="J7346" i="4" a="1"/>
  <c r="J7346" i="4" s="1"/>
  <c r="F7334" i="7" s="1"/>
  <c r="G7334" i="7" s="1"/>
  <c r="I7334" i="7" s="1"/>
  <c r="J7338" i="4" a="1"/>
  <c r="J7338" i="4" s="1"/>
  <c r="F7326" i="7" s="1"/>
  <c r="G7326" i="7" s="1"/>
  <c r="J7330" i="4" a="1"/>
  <c r="J7330" i="4" s="1"/>
  <c r="F7318" i="7" s="1"/>
  <c r="G7318" i="7" s="1"/>
  <c r="J7322" i="4" a="1"/>
  <c r="J7322" i="4" s="1"/>
  <c r="F7310" i="7" s="1"/>
  <c r="G7310" i="7" s="1"/>
  <c r="J7314" i="4" a="1"/>
  <c r="J7314" i="4" s="1"/>
  <c r="F7302" i="7" s="1"/>
  <c r="G7302" i="7" s="1"/>
  <c r="J7306" i="4" a="1"/>
  <c r="J7306" i="4" s="1"/>
  <c r="F7294" i="7" s="1"/>
  <c r="G7294" i="7" s="1"/>
  <c r="J7298" i="4" a="1"/>
  <c r="J7298" i="4" s="1"/>
  <c r="F7286" i="7" s="1"/>
  <c r="G7286" i="7" s="1"/>
  <c r="J7290" i="4" a="1"/>
  <c r="J7290" i="4" s="1"/>
  <c r="F7278" i="7" s="1"/>
  <c r="G7278" i="7" s="1"/>
  <c r="J7282" i="4" a="1"/>
  <c r="J7282" i="4" s="1"/>
  <c r="F7270" i="7" s="1"/>
  <c r="G7270" i="7" s="1"/>
  <c r="I7270" i="7" s="1"/>
  <c r="J7274" i="4" a="1"/>
  <c r="J7274" i="4" s="1"/>
  <c r="F7262" i="7" s="1"/>
  <c r="G7262" i="7" s="1"/>
  <c r="J7266" i="4" a="1"/>
  <c r="J7266" i="4" s="1"/>
  <c r="F7254" i="7" s="1"/>
  <c r="G7254" i="7" s="1"/>
  <c r="J7258" i="4" a="1"/>
  <c r="J7258" i="4" s="1"/>
  <c r="F7246" i="7" s="1"/>
  <c r="G7246" i="7" s="1"/>
  <c r="J7250" i="4" a="1"/>
  <c r="J7250" i="4" s="1"/>
  <c r="F7238" i="7" s="1"/>
  <c r="G7238" i="7" s="1"/>
  <c r="J7242" i="4" a="1"/>
  <c r="J7242" i="4" s="1"/>
  <c r="F7230" i="7" s="1"/>
  <c r="G7230" i="7" s="1"/>
  <c r="J7234" i="4" a="1"/>
  <c r="J7234" i="4" s="1"/>
  <c r="F7222" i="7" s="1"/>
  <c r="G7222" i="7" s="1"/>
  <c r="J7226" i="4" a="1"/>
  <c r="J7226" i="4" s="1"/>
  <c r="F7214" i="7" s="1"/>
  <c r="G7214" i="7" s="1"/>
  <c r="J7218" i="4" a="1"/>
  <c r="J7218" i="4" s="1"/>
  <c r="F7206" i="7" s="1"/>
  <c r="G7206" i="7" s="1"/>
  <c r="I7206" i="7" s="1"/>
  <c r="J7210" i="4" a="1"/>
  <c r="J7210" i="4" s="1"/>
  <c r="F7198" i="7" s="1"/>
  <c r="G7198" i="7" s="1"/>
  <c r="J7202" i="4" a="1"/>
  <c r="J7202" i="4" s="1"/>
  <c r="F7190" i="7" s="1"/>
  <c r="G7190" i="7" s="1"/>
  <c r="J7194" i="4" a="1"/>
  <c r="J7194" i="4" s="1"/>
  <c r="F7182" i="7" s="1"/>
  <c r="G7182" i="7" s="1"/>
  <c r="J7186" i="4" a="1"/>
  <c r="J7186" i="4" s="1"/>
  <c r="F7174" i="7" s="1"/>
  <c r="G7174" i="7" s="1"/>
  <c r="J7178" i="4" a="1"/>
  <c r="J7178" i="4" s="1"/>
  <c r="F7166" i="7" s="1"/>
  <c r="G7166" i="7" s="1"/>
  <c r="J7170" i="4" a="1"/>
  <c r="J7170" i="4" s="1"/>
  <c r="F7158" i="7" s="1"/>
  <c r="G7158" i="7" s="1"/>
  <c r="J7162" i="4" a="1"/>
  <c r="J7162" i="4" s="1"/>
  <c r="F7150" i="7" s="1"/>
  <c r="G7150" i="7" s="1"/>
  <c r="J7154" i="4" a="1"/>
  <c r="J7154" i="4" s="1"/>
  <c r="F7142" i="7" s="1"/>
  <c r="G7142" i="7" s="1"/>
  <c r="H7142" i="7" s="1"/>
  <c r="J7146" i="4" a="1"/>
  <c r="J7146" i="4" s="1"/>
  <c r="F7134" i="7" s="1"/>
  <c r="G7134" i="7" s="1"/>
  <c r="J7138" i="4" a="1"/>
  <c r="J7138" i="4" s="1"/>
  <c r="F7126" i="7" s="1"/>
  <c r="G7126" i="7" s="1"/>
  <c r="J7130" i="4" a="1"/>
  <c r="J7130" i="4" s="1"/>
  <c r="F7118" i="7" s="1"/>
  <c r="G7118" i="7" s="1"/>
  <c r="J7122" i="4" a="1"/>
  <c r="J7122" i="4" s="1"/>
  <c r="F7110" i="7" s="1"/>
  <c r="G7110" i="7" s="1"/>
  <c r="J7114" i="4" a="1"/>
  <c r="J7114" i="4" s="1"/>
  <c r="F7102" i="7" s="1"/>
  <c r="G7102" i="7" s="1"/>
  <c r="J7106" i="4" a="1"/>
  <c r="J7106" i="4" s="1"/>
  <c r="F7094" i="7" s="1"/>
  <c r="G7094" i="7" s="1"/>
  <c r="J7098" i="4" a="1"/>
  <c r="J7098" i="4" s="1"/>
  <c r="F7086" i="7" s="1"/>
  <c r="G7086" i="7" s="1"/>
  <c r="J7090" i="4" a="1"/>
  <c r="J7090" i="4" s="1"/>
  <c r="F7078" i="7" s="1"/>
  <c r="G7078" i="7" s="1"/>
  <c r="I7078" i="7" s="1"/>
  <c r="J7082" i="4" a="1"/>
  <c r="J7082" i="4" s="1"/>
  <c r="F7070" i="7" s="1"/>
  <c r="G7070" i="7" s="1"/>
  <c r="J7074" i="4" a="1"/>
  <c r="J7074" i="4" s="1"/>
  <c r="F7062" i="7" s="1"/>
  <c r="G7062" i="7" s="1"/>
  <c r="J7066" i="4" a="1"/>
  <c r="J7066" i="4" s="1"/>
  <c r="F7054" i="7" s="1"/>
  <c r="G7054" i="7" s="1"/>
  <c r="J7058" i="4" a="1"/>
  <c r="J7058" i="4" s="1"/>
  <c r="F7046" i="7" s="1"/>
  <c r="G7046" i="7" s="1"/>
  <c r="J7050" i="4" a="1"/>
  <c r="J7050" i="4" s="1"/>
  <c r="F7038" i="7" s="1"/>
  <c r="G7038" i="7" s="1"/>
  <c r="J7042" i="4" a="1"/>
  <c r="J7042" i="4" s="1"/>
  <c r="F7030" i="7" s="1"/>
  <c r="G7030" i="7" s="1"/>
  <c r="J7034" i="4" a="1"/>
  <c r="J7034" i="4" s="1"/>
  <c r="F7022" i="7" s="1"/>
  <c r="G7022" i="7" s="1"/>
  <c r="J7026" i="4" a="1"/>
  <c r="J7026" i="4" s="1"/>
  <c r="F7014" i="7" s="1"/>
  <c r="G7014" i="7" s="1"/>
  <c r="I7014" i="7" s="1"/>
  <c r="J7018" i="4" a="1"/>
  <c r="J7018" i="4" s="1"/>
  <c r="F7006" i="7" s="1"/>
  <c r="G7006" i="7" s="1"/>
  <c r="J7010" i="4" a="1"/>
  <c r="J7010" i="4" s="1"/>
  <c r="F6998" i="7" s="1"/>
  <c r="G6998" i="7" s="1"/>
  <c r="J7002" i="4" a="1"/>
  <c r="J7002" i="4" s="1"/>
  <c r="F6990" i="7" s="1"/>
  <c r="G6990" i="7" s="1"/>
  <c r="J6994" i="4" a="1"/>
  <c r="J6994" i="4" s="1"/>
  <c r="F6982" i="7" s="1"/>
  <c r="G6982" i="7" s="1"/>
  <c r="J6986" i="4" a="1"/>
  <c r="J6986" i="4" s="1"/>
  <c r="F6974" i="7" s="1"/>
  <c r="G6974" i="7" s="1"/>
  <c r="J6978" i="4" a="1"/>
  <c r="J6978" i="4" s="1"/>
  <c r="F6966" i="7" s="1"/>
  <c r="G6966" i="7" s="1"/>
  <c r="J6970" i="4" a="1"/>
  <c r="J6970" i="4" s="1"/>
  <c r="F6958" i="7" s="1"/>
  <c r="G6958" i="7" s="1"/>
  <c r="J6962" i="4" a="1"/>
  <c r="J6962" i="4" s="1"/>
  <c r="F6950" i="7" s="1"/>
  <c r="G6950" i="7" s="1"/>
  <c r="H6950" i="7" s="1"/>
  <c r="J6954" i="4" a="1"/>
  <c r="J6954" i="4" s="1"/>
  <c r="F6942" i="7" s="1"/>
  <c r="G6942" i="7" s="1"/>
  <c r="J6946" i="4" a="1"/>
  <c r="J6946" i="4" s="1"/>
  <c r="F6934" i="7" s="1"/>
  <c r="G6934" i="7" s="1"/>
  <c r="J6938" i="4" a="1"/>
  <c r="J6938" i="4" s="1"/>
  <c r="F6926" i="7" s="1"/>
  <c r="G6926" i="7" s="1"/>
  <c r="J6930" i="4" a="1"/>
  <c r="J6930" i="4" s="1"/>
  <c r="F6918" i="7" s="1"/>
  <c r="G6918" i="7" s="1"/>
  <c r="J6922" i="4" a="1"/>
  <c r="J6922" i="4" s="1"/>
  <c r="F6910" i="7" s="1"/>
  <c r="G6910" i="7" s="1"/>
  <c r="J6914" i="4" a="1"/>
  <c r="J6914" i="4" s="1"/>
  <c r="F6902" i="7" s="1"/>
  <c r="G6902" i="7" s="1"/>
  <c r="J6906" i="4" a="1"/>
  <c r="J6906" i="4" s="1"/>
  <c r="F6894" i="7" s="1"/>
  <c r="G6894" i="7" s="1"/>
  <c r="J6898" i="4" a="1"/>
  <c r="J6898" i="4" s="1"/>
  <c r="F6886" i="7" s="1"/>
  <c r="G6886" i="7" s="1"/>
  <c r="I6886" i="7" s="1"/>
  <c r="J6890" i="4" a="1"/>
  <c r="J6890" i="4" s="1"/>
  <c r="F6878" i="7" s="1"/>
  <c r="G6878" i="7" s="1"/>
  <c r="J6882" i="4" a="1"/>
  <c r="J6882" i="4" s="1"/>
  <c r="F6870" i="7" s="1"/>
  <c r="G6870" i="7" s="1"/>
  <c r="J6874" i="4" a="1"/>
  <c r="J6874" i="4" s="1"/>
  <c r="F6862" i="7" s="1"/>
  <c r="G6862" i="7" s="1"/>
  <c r="J6866" i="4" a="1"/>
  <c r="J6866" i="4" s="1"/>
  <c r="F6854" i="7" s="1"/>
  <c r="G6854" i="7" s="1"/>
  <c r="J6858" i="4" a="1"/>
  <c r="J6858" i="4" s="1"/>
  <c r="F6846" i="7" s="1"/>
  <c r="G6846" i="7" s="1"/>
  <c r="J6850" i="4" a="1"/>
  <c r="J6850" i="4" s="1"/>
  <c r="F6838" i="7" s="1"/>
  <c r="G6838" i="7" s="1"/>
  <c r="J6842" i="4" a="1"/>
  <c r="J6842" i="4" s="1"/>
  <c r="F6830" i="7" s="1"/>
  <c r="G6830" i="7" s="1"/>
  <c r="J6834" i="4" a="1"/>
  <c r="J6834" i="4" s="1"/>
  <c r="F6822" i="7" s="1"/>
  <c r="G6822" i="7" s="1"/>
  <c r="I6822" i="7" s="1"/>
  <c r="J6826" i="4" a="1"/>
  <c r="J6826" i="4" s="1"/>
  <c r="F6814" i="7" s="1"/>
  <c r="G6814" i="7" s="1"/>
  <c r="J6818" i="4" a="1"/>
  <c r="J6818" i="4" s="1"/>
  <c r="F6806" i="7" s="1"/>
  <c r="G6806" i="7" s="1"/>
  <c r="J6810" i="4" a="1"/>
  <c r="J6810" i="4" s="1"/>
  <c r="F6798" i="7" s="1"/>
  <c r="G6798" i="7" s="1"/>
  <c r="J6802" i="4" a="1"/>
  <c r="J6802" i="4" s="1"/>
  <c r="F6790" i="7" s="1"/>
  <c r="G6790" i="7" s="1"/>
  <c r="J6794" i="4" a="1"/>
  <c r="J6794" i="4" s="1"/>
  <c r="F6782" i="7" s="1"/>
  <c r="G6782" i="7" s="1"/>
  <c r="J6786" i="4" a="1"/>
  <c r="J6786" i="4" s="1"/>
  <c r="F6774" i="7" s="1"/>
  <c r="G6774" i="7" s="1"/>
  <c r="J6778" i="4" a="1"/>
  <c r="J6778" i="4" s="1"/>
  <c r="F6766" i="7" s="1"/>
  <c r="G6766" i="7" s="1"/>
  <c r="J6770" i="4" a="1"/>
  <c r="J6770" i="4" s="1"/>
  <c r="F6758" i="7" s="1"/>
  <c r="G6758" i="7" s="1"/>
  <c r="H6758" i="7" s="1"/>
  <c r="J6762" i="4" a="1"/>
  <c r="J6762" i="4" s="1"/>
  <c r="F6750" i="7" s="1"/>
  <c r="G6750" i="7" s="1"/>
  <c r="J6754" i="4" a="1"/>
  <c r="J6754" i="4" s="1"/>
  <c r="F6742" i="7" s="1"/>
  <c r="G6742" i="7" s="1"/>
  <c r="J6746" i="4" a="1"/>
  <c r="J6746" i="4" s="1"/>
  <c r="F6734" i="7" s="1"/>
  <c r="G6734" i="7" s="1"/>
  <c r="J6738" i="4" a="1"/>
  <c r="J6738" i="4" s="1"/>
  <c r="F6726" i="7" s="1"/>
  <c r="G6726" i="7" s="1"/>
  <c r="J6730" i="4" a="1"/>
  <c r="J6730" i="4" s="1"/>
  <c r="F6718" i="7" s="1"/>
  <c r="G6718" i="7" s="1"/>
  <c r="J6722" i="4" a="1"/>
  <c r="J6722" i="4" s="1"/>
  <c r="F6710" i="7" s="1"/>
  <c r="G6710" i="7" s="1"/>
  <c r="J6714" i="4" a="1"/>
  <c r="J6714" i="4" s="1"/>
  <c r="F6702" i="7" s="1"/>
  <c r="G6702" i="7" s="1"/>
  <c r="J6706" i="4" a="1"/>
  <c r="J6706" i="4" s="1"/>
  <c r="F6694" i="7" s="1"/>
  <c r="G6694" i="7" s="1"/>
  <c r="I6694" i="7" s="1"/>
  <c r="J6698" i="4" a="1"/>
  <c r="J6698" i="4" s="1"/>
  <c r="F6686" i="7" s="1"/>
  <c r="G6686" i="7" s="1"/>
  <c r="J6690" i="4" a="1"/>
  <c r="J6690" i="4" s="1"/>
  <c r="F6678" i="7" s="1"/>
  <c r="G6678" i="7" s="1"/>
  <c r="J6682" i="4" a="1"/>
  <c r="J6682" i="4" s="1"/>
  <c r="F6670" i="7" s="1"/>
  <c r="G6670" i="7" s="1"/>
  <c r="J6674" i="4" a="1"/>
  <c r="J6674" i="4" s="1"/>
  <c r="F6662" i="7" s="1"/>
  <c r="G6662" i="7" s="1"/>
  <c r="J6666" i="4" a="1"/>
  <c r="J6666" i="4" s="1"/>
  <c r="F6654" i="7" s="1"/>
  <c r="G6654" i="7" s="1"/>
  <c r="J6658" i="4" a="1"/>
  <c r="J6658" i="4" s="1"/>
  <c r="F6646" i="7" s="1"/>
  <c r="G6646" i="7" s="1"/>
  <c r="J6650" i="4" a="1"/>
  <c r="J6650" i="4" s="1"/>
  <c r="F6638" i="7" s="1"/>
  <c r="G6638" i="7" s="1"/>
  <c r="J6642" i="4" a="1"/>
  <c r="J6642" i="4" s="1"/>
  <c r="F6630" i="7" s="1"/>
  <c r="G6630" i="7" s="1"/>
  <c r="I6630" i="7" s="1"/>
  <c r="J6634" i="4" a="1"/>
  <c r="J6634" i="4" s="1"/>
  <c r="F6622" i="7" s="1"/>
  <c r="G6622" i="7" s="1"/>
  <c r="J6626" i="4" a="1"/>
  <c r="J6626" i="4" s="1"/>
  <c r="F6614" i="7" s="1"/>
  <c r="G6614" i="7" s="1"/>
  <c r="J6618" i="4" a="1"/>
  <c r="J6618" i="4" s="1"/>
  <c r="F6606" i="7" s="1"/>
  <c r="G6606" i="7" s="1"/>
  <c r="J6610" i="4" a="1"/>
  <c r="J6610" i="4" s="1"/>
  <c r="F6598" i="7" s="1"/>
  <c r="G6598" i="7" s="1"/>
  <c r="J6602" i="4" a="1"/>
  <c r="J6602" i="4" s="1"/>
  <c r="F6590" i="7" s="1"/>
  <c r="G6590" i="7" s="1"/>
  <c r="J6594" i="4" a="1"/>
  <c r="J6594" i="4" s="1"/>
  <c r="F6582" i="7" s="1"/>
  <c r="G6582" i="7" s="1"/>
  <c r="J6586" i="4" a="1"/>
  <c r="J6586" i="4" s="1"/>
  <c r="F6574" i="7" s="1"/>
  <c r="G6574" i="7" s="1"/>
  <c r="J6578" i="4" a="1"/>
  <c r="J6578" i="4" s="1"/>
  <c r="F6566" i="7" s="1"/>
  <c r="G6566" i="7" s="1"/>
  <c r="I6566" i="7" s="1"/>
  <c r="J6570" i="4" a="1"/>
  <c r="J6570" i="4" s="1"/>
  <c r="F6558" i="7" s="1"/>
  <c r="G6558" i="7" s="1"/>
  <c r="J6562" i="4" a="1"/>
  <c r="J6562" i="4" s="1"/>
  <c r="F6550" i="7" s="1"/>
  <c r="G6550" i="7" s="1"/>
  <c r="J6554" i="4" a="1"/>
  <c r="J6554" i="4" s="1"/>
  <c r="F6542" i="7" s="1"/>
  <c r="G6542" i="7" s="1"/>
  <c r="J6546" i="4" a="1"/>
  <c r="J6546" i="4" s="1"/>
  <c r="F6534" i="7" s="1"/>
  <c r="G6534" i="7" s="1"/>
  <c r="J6538" i="4" a="1"/>
  <c r="J6538" i="4" s="1"/>
  <c r="F6526" i="7" s="1"/>
  <c r="G6526" i="7" s="1"/>
  <c r="J6530" i="4" a="1"/>
  <c r="J6530" i="4" s="1"/>
  <c r="F6518" i="7" s="1"/>
  <c r="G6518" i="7" s="1"/>
  <c r="J6522" i="4" a="1"/>
  <c r="J6522" i="4" s="1"/>
  <c r="F6510" i="7" s="1"/>
  <c r="G6510" i="7" s="1"/>
  <c r="J6514" i="4" a="1"/>
  <c r="J6514" i="4" s="1"/>
  <c r="F6502" i="7" s="1"/>
  <c r="G6502" i="7" s="1"/>
  <c r="H6502" i="7" s="1"/>
  <c r="J6506" i="4" a="1"/>
  <c r="J6506" i="4" s="1"/>
  <c r="F6494" i="7" s="1"/>
  <c r="G6494" i="7" s="1"/>
  <c r="J6498" i="4" a="1"/>
  <c r="J6498" i="4" s="1"/>
  <c r="F6486" i="7" s="1"/>
  <c r="G6486" i="7" s="1"/>
  <c r="J6490" i="4" a="1"/>
  <c r="J6490" i="4" s="1"/>
  <c r="F6478" i="7" s="1"/>
  <c r="G6478" i="7" s="1"/>
  <c r="J6482" i="4" a="1"/>
  <c r="J6482" i="4" s="1"/>
  <c r="F6470" i="7" s="1"/>
  <c r="G6470" i="7" s="1"/>
  <c r="J6474" i="4" a="1"/>
  <c r="J6474" i="4" s="1"/>
  <c r="F6462" i="7" s="1"/>
  <c r="G6462" i="7" s="1"/>
  <c r="J6466" i="4" a="1"/>
  <c r="J6466" i="4" s="1"/>
  <c r="F6454" i="7" s="1"/>
  <c r="G6454" i="7" s="1"/>
  <c r="J6458" i="4" a="1"/>
  <c r="J6458" i="4" s="1"/>
  <c r="F6446" i="7" s="1"/>
  <c r="G6446" i="7" s="1"/>
  <c r="J6450" i="4" a="1"/>
  <c r="J6450" i="4" s="1"/>
  <c r="F6438" i="7" s="1"/>
  <c r="G6438" i="7" s="1"/>
  <c r="I6438" i="7" s="1"/>
  <c r="J6442" i="4" a="1"/>
  <c r="J6442" i="4" s="1"/>
  <c r="F6430" i="7" s="1"/>
  <c r="G6430" i="7" s="1"/>
  <c r="J6434" i="4" a="1"/>
  <c r="J6434" i="4" s="1"/>
  <c r="F6422" i="7" s="1"/>
  <c r="G6422" i="7" s="1"/>
  <c r="J6426" i="4" a="1"/>
  <c r="J6426" i="4" s="1"/>
  <c r="F6414" i="7" s="1"/>
  <c r="G6414" i="7" s="1"/>
  <c r="J6418" i="4" a="1"/>
  <c r="J6418" i="4" s="1"/>
  <c r="F6406" i="7" s="1"/>
  <c r="G6406" i="7" s="1"/>
  <c r="J6410" i="4" a="1"/>
  <c r="J6410" i="4" s="1"/>
  <c r="F6398" i="7" s="1"/>
  <c r="G6398" i="7" s="1"/>
  <c r="J6402" i="4" a="1"/>
  <c r="J6402" i="4" s="1"/>
  <c r="F6390" i="7" s="1"/>
  <c r="G6390" i="7" s="1"/>
  <c r="J6394" i="4" a="1"/>
  <c r="J6394" i="4" s="1"/>
  <c r="F6382" i="7" s="1"/>
  <c r="G6382" i="7" s="1"/>
  <c r="J6386" i="4" a="1"/>
  <c r="J6386" i="4" s="1"/>
  <c r="F6374" i="7" s="1"/>
  <c r="G6374" i="7" s="1"/>
  <c r="I6374" i="7" s="1"/>
  <c r="J6378" i="4" a="1"/>
  <c r="J6378" i="4" s="1"/>
  <c r="F6366" i="7" s="1"/>
  <c r="G6366" i="7" s="1"/>
  <c r="J6370" i="4" a="1"/>
  <c r="J6370" i="4" s="1"/>
  <c r="F6358" i="7" s="1"/>
  <c r="G6358" i="7" s="1"/>
  <c r="J6362" i="4" a="1"/>
  <c r="J6362" i="4" s="1"/>
  <c r="F6350" i="7" s="1"/>
  <c r="G6350" i="7" s="1"/>
  <c r="J6354" i="4" a="1"/>
  <c r="J6354" i="4" s="1"/>
  <c r="F6342" i="7" s="1"/>
  <c r="G6342" i="7" s="1"/>
  <c r="J6346" i="4" a="1"/>
  <c r="J6346" i="4" s="1"/>
  <c r="F6334" i="7" s="1"/>
  <c r="G6334" i="7" s="1"/>
  <c r="J6338" i="4" a="1"/>
  <c r="J6338" i="4" s="1"/>
  <c r="F6326" i="7" s="1"/>
  <c r="G6326" i="7" s="1"/>
  <c r="J6330" i="4" a="1"/>
  <c r="J6330" i="4" s="1"/>
  <c r="F6318" i="7" s="1"/>
  <c r="G6318" i="7" s="1"/>
  <c r="J6322" i="4" a="1"/>
  <c r="J6322" i="4" s="1"/>
  <c r="F6310" i="7" s="1"/>
  <c r="G6310" i="7" s="1"/>
  <c r="I6310" i="7" s="1"/>
  <c r="J6314" i="4" a="1"/>
  <c r="J6314" i="4" s="1"/>
  <c r="F6302" i="7" s="1"/>
  <c r="G6302" i="7" s="1"/>
  <c r="J6306" i="4" a="1"/>
  <c r="J6306" i="4" s="1"/>
  <c r="F6294" i="7" s="1"/>
  <c r="G6294" i="7" s="1"/>
  <c r="J6298" i="4" a="1"/>
  <c r="J6298" i="4" s="1"/>
  <c r="F6286" i="7" s="1"/>
  <c r="G6286" i="7" s="1"/>
  <c r="J6290" i="4" a="1"/>
  <c r="J6290" i="4" s="1"/>
  <c r="F6278" i="7" s="1"/>
  <c r="G6278" i="7" s="1"/>
  <c r="J6282" i="4" a="1"/>
  <c r="J6282" i="4" s="1"/>
  <c r="F6270" i="7" s="1"/>
  <c r="G6270" i="7" s="1"/>
  <c r="J6274" i="4" a="1"/>
  <c r="J6274" i="4" s="1"/>
  <c r="F6262" i="7" s="1"/>
  <c r="G6262" i="7" s="1"/>
  <c r="J6266" i="4" a="1"/>
  <c r="J6266" i="4" s="1"/>
  <c r="F6254" i="7" s="1"/>
  <c r="G6254" i="7" s="1"/>
  <c r="J6258" i="4" a="1"/>
  <c r="J6258" i="4" s="1"/>
  <c r="F6246" i="7" s="1"/>
  <c r="G6246" i="7" s="1"/>
  <c r="I6246" i="7" s="1"/>
  <c r="J6250" i="4" a="1"/>
  <c r="J6250" i="4" s="1"/>
  <c r="F6238" i="7" s="1"/>
  <c r="G6238" i="7" s="1"/>
  <c r="J6242" i="4" a="1"/>
  <c r="J6242" i="4" s="1"/>
  <c r="F6230" i="7" s="1"/>
  <c r="G6230" i="7" s="1"/>
  <c r="J6234" i="4" a="1"/>
  <c r="J6234" i="4" s="1"/>
  <c r="F6222" i="7" s="1"/>
  <c r="G6222" i="7" s="1"/>
  <c r="J6226" i="4" a="1"/>
  <c r="J6226" i="4" s="1"/>
  <c r="F6214" i="7" s="1"/>
  <c r="G6214" i="7" s="1"/>
  <c r="J6218" i="4" a="1"/>
  <c r="J6218" i="4" s="1"/>
  <c r="F6206" i="7" s="1"/>
  <c r="G6206" i="7" s="1"/>
  <c r="J6210" i="4" a="1"/>
  <c r="J6210" i="4" s="1"/>
  <c r="F6198" i="7" s="1"/>
  <c r="G6198" i="7" s="1"/>
  <c r="J6202" i="4" a="1"/>
  <c r="J6202" i="4" s="1"/>
  <c r="F6190" i="7" s="1"/>
  <c r="G6190" i="7" s="1"/>
  <c r="J6194" i="4" a="1"/>
  <c r="J6194" i="4" s="1"/>
  <c r="F6182" i="7" s="1"/>
  <c r="G6182" i="7" s="1"/>
  <c r="H6182" i="7" s="1"/>
  <c r="J6186" i="4" a="1"/>
  <c r="J6186" i="4" s="1"/>
  <c r="F6174" i="7" s="1"/>
  <c r="G6174" i="7" s="1"/>
  <c r="J6178" i="4" a="1"/>
  <c r="J6178" i="4" s="1"/>
  <c r="F6166" i="7" s="1"/>
  <c r="G6166" i="7" s="1"/>
  <c r="J6170" i="4" a="1"/>
  <c r="J6170" i="4" s="1"/>
  <c r="F6158" i="7" s="1"/>
  <c r="G6158" i="7" s="1"/>
  <c r="J6162" i="4" a="1"/>
  <c r="J6162" i="4" s="1"/>
  <c r="F6150" i="7" s="1"/>
  <c r="G6150" i="7" s="1"/>
  <c r="J6154" i="4" a="1"/>
  <c r="J6154" i="4" s="1"/>
  <c r="F6142" i="7" s="1"/>
  <c r="G6142" i="7" s="1"/>
  <c r="J6146" i="4" a="1"/>
  <c r="J6146" i="4" s="1"/>
  <c r="F6134" i="7" s="1"/>
  <c r="G6134" i="7" s="1"/>
  <c r="J6138" i="4" a="1"/>
  <c r="J6138" i="4" s="1"/>
  <c r="F6126" i="7" s="1"/>
  <c r="G6126" i="7" s="1"/>
  <c r="J6130" i="4" a="1"/>
  <c r="J6130" i="4" s="1"/>
  <c r="F6118" i="7" s="1"/>
  <c r="G6118" i="7" s="1"/>
  <c r="I6118" i="7" s="1"/>
  <c r="J6122" i="4" a="1"/>
  <c r="J6122" i="4" s="1"/>
  <c r="F6110" i="7" s="1"/>
  <c r="G6110" i="7" s="1"/>
  <c r="J6114" i="4" a="1"/>
  <c r="J6114" i="4" s="1"/>
  <c r="F6102" i="7" s="1"/>
  <c r="G6102" i="7" s="1"/>
  <c r="J6106" i="4" a="1"/>
  <c r="J6106" i="4" s="1"/>
  <c r="F6094" i="7" s="1"/>
  <c r="G6094" i="7" s="1"/>
  <c r="J6098" i="4" a="1"/>
  <c r="J6098" i="4" s="1"/>
  <c r="F6086" i="7" s="1"/>
  <c r="G6086" i="7" s="1"/>
  <c r="J6090" i="4" a="1"/>
  <c r="J6090" i="4" s="1"/>
  <c r="F6078" i="7" s="1"/>
  <c r="G6078" i="7" s="1"/>
  <c r="J6082" i="4" a="1"/>
  <c r="J6082" i="4" s="1"/>
  <c r="F6070" i="7" s="1"/>
  <c r="G6070" i="7" s="1"/>
  <c r="J6074" i="4" a="1"/>
  <c r="J6074" i="4" s="1"/>
  <c r="F6062" i="7" s="1"/>
  <c r="G6062" i="7" s="1"/>
  <c r="J6066" i="4" a="1"/>
  <c r="J6066" i="4" s="1"/>
  <c r="F6054" i="7" s="1"/>
  <c r="G6054" i="7" s="1"/>
  <c r="H6054" i="7" s="1"/>
  <c r="J6058" i="4" a="1"/>
  <c r="J6058" i="4" s="1"/>
  <c r="F6046" i="7" s="1"/>
  <c r="G6046" i="7" s="1"/>
  <c r="J6050" i="4" a="1"/>
  <c r="J6050" i="4" s="1"/>
  <c r="F6038" i="7" s="1"/>
  <c r="G6038" i="7" s="1"/>
  <c r="J6042" i="4" a="1"/>
  <c r="J6042" i="4" s="1"/>
  <c r="F6030" i="7" s="1"/>
  <c r="G6030" i="7" s="1"/>
  <c r="J6034" i="4" a="1"/>
  <c r="J6034" i="4" s="1"/>
  <c r="F6022" i="7" s="1"/>
  <c r="G6022" i="7" s="1"/>
  <c r="J6026" i="4" a="1"/>
  <c r="J6026" i="4" s="1"/>
  <c r="F6014" i="7" s="1"/>
  <c r="G6014" i="7" s="1"/>
  <c r="J6018" i="4" a="1"/>
  <c r="J6018" i="4" s="1"/>
  <c r="F6006" i="7" s="1"/>
  <c r="G6006" i="7" s="1"/>
  <c r="J6010" i="4" a="1"/>
  <c r="J6010" i="4" s="1"/>
  <c r="F5998" i="7" s="1"/>
  <c r="G5998" i="7" s="1"/>
  <c r="J6002" i="4" a="1"/>
  <c r="J6002" i="4" s="1"/>
  <c r="F5990" i="7" s="1"/>
  <c r="G5990" i="7" s="1"/>
  <c r="I5990" i="7" s="1"/>
  <c r="J5994" i="4" a="1"/>
  <c r="J5994" i="4" s="1"/>
  <c r="F5982" i="7" s="1"/>
  <c r="G5982" i="7" s="1"/>
  <c r="J5986" i="4" a="1"/>
  <c r="J5986" i="4" s="1"/>
  <c r="F5974" i="7" s="1"/>
  <c r="G5974" i="7" s="1"/>
  <c r="J5978" i="4" a="1"/>
  <c r="J5978" i="4" s="1"/>
  <c r="F5966" i="7" s="1"/>
  <c r="G5966" i="7" s="1"/>
  <c r="J5970" i="4" a="1"/>
  <c r="J5970" i="4" s="1"/>
  <c r="F5958" i="7" s="1"/>
  <c r="G5958" i="7" s="1"/>
  <c r="J5962" i="4" a="1"/>
  <c r="J5962" i="4" s="1"/>
  <c r="F5950" i="7" s="1"/>
  <c r="G5950" i="7" s="1"/>
  <c r="J5954" i="4" a="1"/>
  <c r="J5954" i="4" s="1"/>
  <c r="F5942" i="7" s="1"/>
  <c r="G5942" i="7" s="1"/>
  <c r="J5946" i="4" a="1"/>
  <c r="J5946" i="4" s="1"/>
  <c r="F5934" i="7" s="1"/>
  <c r="G5934" i="7" s="1"/>
  <c r="J5938" i="4" a="1"/>
  <c r="J5938" i="4" s="1"/>
  <c r="F5926" i="7" s="1"/>
  <c r="G5926" i="7" s="1"/>
  <c r="I5926" i="7" s="1"/>
  <c r="J5930" i="4" a="1"/>
  <c r="J5930" i="4" s="1"/>
  <c r="F5918" i="7" s="1"/>
  <c r="G5918" i="7" s="1"/>
  <c r="J5922" i="4" a="1"/>
  <c r="J5922" i="4" s="1"/>
  <c r="F5910" i="7" s="1"/>
  <c r="G5910" i="7" s="1"/>
  <c r="J5914" i="4" a="1"/>
  <c r="J5914" i="4" s="1"/>
  <c r="F5902" i="7" s="1"/>
  <c r="G5902" i="7" s="1"/>
  <c r="J5906" i="4" a="1"/>
  <c r="J5906" i="4" s="1"/>
  <c r="F5894" i="7" s="1"/>
  <c r="G5894" i="7" s="1"/>
  <c r="J5898" i="4" a="1"/>
  <c r="J5898" i="4" s="1"/>
  <c r="F5886" i="7" s="1"/>
  <c r="G5886" i="7" s="1"/>
  <c r="J5890" i="4" a="1"/>
  <c r="J5890" i="4" s="1"/>
  <c r="F5878" i="7" s="1"/>
  <c r="G5878" i="7" s="1"/>
  <c r="J5882" i="4" a="1"/>
  <c r="J5882" i="4" s="1"/>
  <c r="F5870" i="7" s="1"/>
  <c r="G5870" i="7" s="1"/>
  <c r="J5874" i="4" a="1"/>
  <c r="J5874" i="4" s="1"/>
  <c r="F5862" i="7" s="1"/>
  <c r="G5862" i="7" s="1"/>
  <c r="I5862" i="7" s="1"/>
  <c r="J5866" i="4" a="1"/>
  <c r="J5866" i="4" s="1"/>
  <c r="F5854" i="7" s="1"/>
  <c r="G5854" i="7" s="1"/>
  <c r="J5858" i="4" a="1"/>
  <c r="J5858" i="4" s="1"/>
  <c r="F5846" i="7" s="1"/>
  <c r="G5846" i="7" s="1"/>
  <c r="J5850" i="4" a="1"/>
  <c r="J5850" i="4" s="1"/>
  <c r="F5838" i="7" s="1"/>
  <c r="G5838" i="7" s="1"/>
  <c r="J5842" i="4" a="1"/>
  <c r="J5842" i="4" s="1"/>
  <c r="F5830" i="7" s="1"/>
  <c r="G5830" i="7" s="1"/>
  <c r="J5834" i="4" a="1"/>
  <c r="J5834" i="4" s="1"/>
  <c r="F5822" i="7" s="1"/>
  <c r="G5822" i="7" s="1"/>
  <c r="J5826" i="4" a="1"/>
  <c r="J5826" i="4" s="1"/>
  <c r="F5814" i="7" s="1"/>
  <c r="G5814" i="7" s="1"/>
  <c r="J5818" i="4" a="1"/>
  <c r="J5818" i="4" s="1"/>
  <c r="F5806" i="7" s="1"/>
  <c r="G5806" i="7" s="1"/>
  <c r="J5810" i="4" a="1"/>
  <c r="J5810" i="4" s="1"/>
  <c r="F5798" i="7" s="1"/>
  <c r="G5798" i="7" s="1"/>
  <c r="H5798" i="7" s="1"/>
  <c r="J5802" i="4" a="1"/>
  <c r="J5802" i="4" s="1"/>
  <c r="F5790" i="7" s="1"/>
  <c r="G5790" i="7" s="1"/>
  <c r="J5794" i="4" a="1"/>
  <c r="J5794" i="4" s="1"/>
  <c r="F5782" i="7" s="1"/>
  <c r="G5782" i="7" s="1"/>
  <c r="J5786" i="4" a="1"/>
  <c r="J5786" i="4" s="1"/>
  <c r="F5774" i="7" s="1"/>
  <c r="G5774" i="7" s="1"/>
  <c r="J5778" i="4" a="1"/>
  <c r="J5778" i="4" s="1"/>
  <c r="F5766" i="7" s="1"/>
  <c r="G5766" i="7" s="1"/>
  <c r="J5770" i="4" a="1"/>
  <c r="J5770" i="4" s="1"/>
  <c r="F5758" i="7" s="1"/>
  <c r="G5758" i="7" s="1"/>
  <c r="J5762" i="4" a="1"/>
  <c r="J5762" i="4" s="1"/>
  <c r="F5750" i="7" s="1"/>
  <c r="G5750" i="7" s="1"/>
  <c r="J5754" i="4" a="1"/>
  <c r="J5754" i="4" s="1"/>
  <c r="F5742" i="7" s="1"/>
  <c r="G5742" i="7" s="1"/>
  <c r="J5746" i="4" a="1"/>
  <c r="J5746" i="4" s="1"/>
  <c r="F5734" i="7" s="1"/>
  <c r="G5734" i="7" s="1"/>
  <c r="I5734" i="7" s="1"/>
  <c r="J5738" i="4" a="1"/>
  <c r="J5738" i="4" s="1"/>
  <c r="F5726" i="7" s="1"/>
  <c r="G5726" i="7" s="1"/>
  <c r="J5730" i="4" a="1"/>
  <c r="J5730" i="4" s="1"/>
  <c r="F5718" i="7" s="1"/>
  <c r="G5718" i="7" s="1"/>
  <c r="J5722" i="4" a="1"/>
  <c r="J5722" i="4" s="1"/>
  <c r="F5710" i="7" s="1"/>
  <c r="G5710" i="7" s="1"/>
  <c r="J5714" i="4" a="1"/>
  <c r="J5714" i="4" s="1"/>
  <c r="F5702" i="7" s="1"/>
  <c r="G5702" i="7" s="1"/>
  <c r="J5706" i="4" a="1"/>
  <c r="J5706" i="4" s="1"/>
  <c r="F5694" i="7" s="1"/>
  <c r="G5694" i="7" s="1"/>
  <c r="J5698" i="4" a="1"/>
  <c r="J5698" i="4" s="1"/>
  <c r="F5686" i="7" s="1"/>
  <c r="G5686" i="7" s="1"/>
  <c r="J5690" i="4" a="1"/>
  <c r="J5690" i="4" s="1"/>
  <c r="F5678" i="7" s="1"/>
  <c r="G5678" i="7" s="1"/>
  <c r="J5682" i="4" a="1"/>
  <c r="J5682" i="4" s="1"/>
  <c r="F5670" i="7" s="1"/>
  <c r="G5670" i="7" s="1"/>
  <c r="I5670" i="7" s="1"/>
  <c r="J5674" i="4" a="1"/>
  <c r="J5674" i="4" s="1"/>
  <c r="F5662" i="7" s="1"/>
  <c r="G5662" i="7" s="1"/>
  <c r="J5666" i="4" a="1"/>
  <c r="J5666" i="4" s="1"/>
  <c r="F5654" i="7" s="1"/>
  <c r="G5654" i="7" s="1"/>
  <c r="J5658" i="4" a="1"/>
  <c r="J5658" i="4" s="1"/>
  <c r="F5646" i="7" s="1"/>
  <c r="G5646" i="7" s="1"/>
  <c r="J5650" i="4" a="1"/>
  <c r="J5650" i="4" s="1"/>
  <c r="F5638" i="7" s="1"/>
  <c r="G5638" i="7" s="1"/>
  <c r="J5642" i="4" a="1"/>
  <c r="J5642" i="4" s="1"/>
  <c r="F5630" i="7" s="1"/>
  <c r="G5630" i="7" s="1"/>
  <c r="J5634" i="4" a="1"/>
  <c r="J5634" i="4" s="1"/>
  <c r="F5622" i="7" s="1"/>
  <c r="G5622" i="7" s="1"/>
  <c r="J5626" i="4" a="1"/>
  <c r="J5626" i="4" s="1"/>
  <c r="F5614" i="7" s="1"/>
  <c r="G5614" i="7" s="1"/>
  <c r="J5618" i="4" a="1"/>
  <c r="J5618" i="4" s="1"/>
  <c r="F5606" i="7" s="1"/>
  <c r="G5606" i="7" s="1"/>
  <c r="I5606" i="7" s="1"/>
  <c r="J5610" i="4" a="1"/>
  <c r="J5610" i="4" s="1"/>
  <c r="F5598" i="7" s="1"/>
  <c r="G5598" i="7" s="1"/>
  <c r="J5602" i="4" a="1"/>
  <c r="J5602" i="4" s="1"/>
  <c r="F5590" i="7" s="1"/>
  <c r="G5590" i="7" s="1"/>
  <c r="J5594" i="4" a="1"/>
  <c r="J5594" i="4" s="1"/>
  <c r="F5582" i="7" s="1"/>
  <c r="G5582" i="7" s="1"/>
  <c r="J5586" i="4" a="1"/>
  <c r="J5586" i="4" s="1"/>
  <c r="F5574" i="7" s="1"/>
  <c r="G5574" i="7" s="1"/>
  <c r="J5578" i="4" a="1"/>
  <c r="J5578" i="4" s="1"/>
  <c r="F5566" i="7" s="1"/>
  <c r="G5566" i="7" s="1"/>
  <c r="J5570" i="4" a="1"/>
  <c r="J5570" i="4" s="1"/>
  <c r="F5558" i="7" s="1"/>
  <c r="G5558" i="7" s="1"/>
  <c r="J5562" i="4" a="1"/>
  <c r="J5562" i="4" s="1"/>
  <c r="F5550" i="7" s="1"/>
  <c r="G5550" i="7" s="1"/>
  <c r="I5550" i="7" s="1"/>
  <c r="J5554" i="4" a="1"/>
  <c r="J5554" i="4" s="1"/>
  <c r="F5542" i="7" s="1"/>
  <c r="G5542" i="7" s="1"/>
  <c r="I5542" i="7" s="1"/>
  <c r="J5546" i="4" a="1"/>
  <c r="J5546" i="4" s="1"/>
  <c r="F5534" i="7" s="1"/>
  <c r="G5534" i="7" s="1"/>
  <c r="J5538" i="4" a="1"/>
  <c r="J5538" i="4" s="1"/>
  <c r="F5526" i="7" s="1"/>
  <c r="G5526" i="7" s="1"/>
  <c r="J5530" i="4" a="1"/>
  <c r="J5530" i="4" s="1"/>
  <c r="F5518" i="7" s="1"/>
  <c r="G5518" i="7" s="1"/>
  <c r="J5522" i="4" a="1"/>
  <c r="J5522" i="4" s="1"/>
  <c r="F5510" i="7" s="1"/>
  <c r="G5510" i="7" s="1"/>
  <c r="J5514" i="4" a="1"/>
  <c r="J5514" i="4" s="1"/>
  <c r="F5502" i="7" s="1"/>
  <c r="G5502" i="7" s="1"/>
  <c r="J5506" i="4" a="1"/>
  <c r="J5506" i="4" s="1"/>
  <c r="F5494" i="7" s="1"/>
  <c r="G5494" i="7" s="1"/>
  <c r="J5498" i="4" a="1"/>
  <c r="J5498" i="4" s="1"/>
  <c r="F5486" i="7" s="1"/>
  <c r="G5486" i="7" s="1"/>
  <c r="J5490" i="4" a="1"/>
  <c r="J5490" i="4" s="1"/>
  <c r="F5478" i="7" s="1"/>
  <c r="G5478" i="7" s="1"/>
  <c r="I5478" i="7" s="1"/>
  <c r="J5482" i="4" a="1"/>
  <c r="J5482" i="4" s="1"/>
  <c r="F5470" i="7" s="1"/>
  <c r="G5470" i="7" s="1"/>
  <c r="J5474" i="4" a="1"/>
  <c r="J5474" i="4" s="1"/>
  <c r="F5462" i="7" s="1"/>
  <c r="G5462" i="7" s="1"/>
  <c r="J5466" i="4" a="1"/>
  <c r="J5466" i="4" s="1"/>
  <c r="F5454" i="7" s="1"/>
  <c r="G5454" i="7" s="1"/>
  <c r="J5458" i="4" a="1"/>
  <c r="J5458" i="4" s="1"/>
  <c r="F5446" i="7" s="1"/>
  <c r="G5446" i="7" s="1"/>
  <c r="J5450" i="4" a="1"/>
  <c r="J5450" i="4" s="1"/>
  <c r="F5438" i="7" s="1"/>
  <c r="G5438" i="7" s="1"/>
  <c r="J5442" i="4" a="1"/>
  <c r="J5442" i="4" s="1"/>
  <c r="F5430" i="7" s="1"/>
  <c r="G5430" i="7" s="1"/>
  <c r="J5434" i="4" a="1"/>
  <c r="J5434" i="4" s="1"/>
  <c r="F5422" i="7" s="1"/>
  <c r="G5422" i="7" s="1"/>
  <c r="J5426" i="4" a="1"/>
  <c r="J5426" i="4" s="1"/>
  <c r="F5414" i="7" s="1"/>
  <c r="G5414" i="7" s="1"/>
  <c r="H5414" i="7" s="1"/>
  <c r="J5418" i="4" a="1"/>
  <c r="J5418" i="4" s="1"/>
  <c r="F5406" i="7" s="1"/>
  <c r="G5406" i="7" s="1"/>
  <c r="J5410" i="4" a="1"/>
  <c r="J5410" i="4" s="1"/>
  <c r="F5398" i="7" s="1"/>
  <c r="G5398" i="7" s="1"/>
  <c r="J5402" i="4" a="1"/>
  <c r="J5402" i="4" s="1"/>
  <c r="F5390" i="7" s="1"/>
  <c r="G5390" i="7" s="1"/>
  <c r="J5394" i="4" a="1"/>
  <c r="J5394" i="4" s="1"/>
  <c r="F5382" i="7" s="1"/>
  <c r="G5382" i="7" s="1"/>
  <c r="J5386" i="4" a="1"/>
  <c r="J5386" i="4" s="1"/>
  <c r="F5374" i="7" s="1"/>
  <c r="G5374" i="7" s="1"/>
  <c r="J5378" i="4" a="1"/>
  <c r="J5378" i="4" s="1"/>
  <c r="F5366" i="7" s="1"/>
  <c r="G5366" i="7" s="1"/>
  <c r="J5370" i="4" a="1"/>
  <c r="J5370" i="4" s="1"/>
  <c r="F5358" i="7" s="1"/>
  <c r="G5358" i="7" s="1"/>
  <c r="J5362" i="4" a="1"/>
  <c r="J5362" i="4" s="1"/>
  <c r="F5350" i="7" s="1"/>
  <c r="G5350" i="7" s="1"/>
  <c r="I5350" i="7" s="1"/>
  <c r="J5354" i="4" a="1"/>
  <c r="J5354" i="4" s="1"/>
  <c r="F5342" i="7" s="1"/>
  <c r="G5342" i="7" s="1"/>
  <c r="J5346" i="4" a="1"/>
  <c r="J5346" i="4" s="1"/>
  <c r="F5334" i="7" s="1"/>
  <c r="G5334" i="7" s="1"/>
  <c r="J5338" i="4" a="1"/>
  <c r="J5338" i="4" s="1"/>
  <c r="F5326" i="7" s="1"/>
  <c r="G5326" i="7" s="1"/>
  <c r="J5330" i="4" a="1"/>
  <c r="J5330" i="4" s="1"/>
  <c r="F5318" i="7" s="1"/>
  <c r="G5318" i="7" s="1"/>
  <c r="J5322" i="4" a="1"/>
  <c r="J5322" i="4" s="1"/>
  <c r="F5310" i="7" s="1"/>
  <c r="G5310" i="7" s="1"/>
  <c r="J5314" i="4" a="1"/>
  <c r="J5314" i="4" s="1"/>
  <c r="F5302" i="7" s="1"/>
  <c r="G5302" i="7" s="1"/>
  <c r="J5306" i="4" a="1"/>
  <c r="J5306" i="4" s="1"/>
  <c r="F5294" i="7" s="1"/>
  <c r="G5294" i="7" s="1"/>
  <c r="J5298" i="4" a="1"/>
  <c r="J5298" i="4" s="1"/>
  <c r="F5286" i="7" s="1"/>
  <c r="G5286" i="7" s="1"/>
  <c r="I5286" i="7" s="1"/>
  <c r="J5290" i="4" a="1"/>
  <c r="J5290" i="4" s="1"/>
  <c r="F5278" i="7" s="1"/>
  <c r="G5278" i="7" s="1"/>
  <c r="J5282" i="4" a="1"/>
  <c r="J5282" i="4" s="1"/>
  <c r="F5270" i="7" s="1"/>
  <c r="G5270" i="7" s="1"/>
  <c r="J5274" i="4" a="1"/>
  <c r="J5274" i="4" s="1"/>
  <c r="F5262" i="7" s="1"/>
  <c r="G5262" i="7" s="1"/>
  <c r="J5266" i="4" a="1"/>
  <c r="J5266" i="4" s="1"/>
  <c r="F5254" i="7" s="1"/>
  <c r="G5254" i="7" s="1"/>
  <c r="J5258" i="4" a="1"/>
  <c r="J5258" i="4" s="1"/>
  <c r="F5246" i="7" s="1"/>
  <c r="G5246" i="7" s="1"/>
  <c r="J5250" i="4" a="1"/>
  <c r="J5250" i="4" s="1"/>
  <c r="F5238" i="7" s="1"/>
  <c r="G5238" i="7" s="1"/>
  <c r="J5242" i="4" a="1"/>
  <c r="J5242" i="4" s="1"/>
  <c r="F5230" i="7" s="1"/>
  <c r="G5230" i="7" s="1"/>
  <c r="J5234" i="4" a="1"/>
  <c r="J5234" i="4" s="1"/>
  <c r="F5222" i="7" s="1"/>
  <c r="G5222" i="7" s="1"/>
  <c r="H5222" i="7" s="1"/>
  <c r="J5226" i="4" a="1"/>
  <c r="J5226" i="4" s="1"/>
  <c r="F5214" i="7" s="1"/>
  <c r="G5214" i="7" s="1"/>
  <c r="J5218" i="4" a="1"/>
  <c r="J5218" i="4" s="1"/>
  <c r="F5206" i="7" s="1"/>
  <c r="G5206" i="7" s="1"/>
  <c r="J5210" i="4" a="1"/>
  <c r="J5210" i="4" s="1"/>
  <c r="F5198" i="7" s="1"/>
  <c r="G5198" i="7" s="1"/>
  <c r="J5202" i="4" a="1"/>
  <c r="J5202" i="4" s="1"/>
  <c r="F5190" i="7" s="1"/>
  <c r="G5190" i="7" s="1"/>
  <c r="J5194" i="4" a="1"/>
  <c r="J5194" i="4" s="1"/>
  <c r="F5182" i="7" s="1"/>
  <c r="G5182" i="7" s="1"/>
  <c r="J5186" i="4" a="1"/>
  <c r="J5186" i="4" s="1"/>
  <c r="F5174" i="7" s="1"/>
  <c r="G5174" i="7" s="1"/>
  <c r="J5178" i="4" a="1"/>
  <c r="J5178" i="4" s="1"/>
  <c r="F5166" i="7" s="1"/>
  <c r="G5166" i="7" s="1"/>
  <c r="J5170" i="4" a="1"/>
  <c r="J5170" i="4" s="1"/>
  <c r="F5158" i="7" s="1"/>
  <c r="G5158" i="7" s="1"/>
  <c r="I5158" i="7" s="1"/>
  <c r="J5162" i="4" a="1"/>
  <c r="J5162" i="4" s="1"/>
  <c r="F5150" i="7" s="1"/>
  <c r="G5150" i="7" s="1"/>
  <c r="J5154" i="4" a="1"/>
  <c r="J5154" i="4" s="1"/>
  <c r="F5142" i="7" s="1"/>
  <c r="G5142" i="7" s="1"/>
  <c r="J5146" i="4" a="1"/>
  <c r="J5146" i="4" s="1"/>
  <c r="F5134" i="7" s="1"/>
  <c r="G5134" i="7" s="1"/>
  <c r="J5138" i="4" a="1"/>
  <c r="J5138" i="4" s="1"/>
  <c r="F5126" i="7" s="1"/>
  <c r="G5126" i="7" s="1"/>
  <c r="J5130" i="4" a="1"/>
  <c r="J5130" i="4" s="1"/>
  <c r="F5118" i="7" s="1"/>
  <c r="G5118" i="7" s="1"/>
  <c r="J5122" i="4" a="1"/>
  <c r="J5122" i="4" s="1"/>
  <c r="F5110" i="7" s="1"/>
  <c r="G5110" i="7" s="1"/>
  <c r="J5114" i="4" a="1"/>
  <c r="J5114" i="4" s="1"/>
  <c r="F5102" i="7" s="1"/>
  <c r="G5102" i="7" s="1"/>
  <c r="J5106" i="4" a="1"/>
  <c r="J5106" i="4" s="1"/>
  <c r="F5094" i="7" s="1"/>
  <c r="G5094" i="7" s="1"/>
  <c r="I5094" i="7" s="1"/>
  <c r="J5098" i="4" a="1"/>
  <c r="J5098" i="4" s="1"/>
  <c r="F5086" i="7" s="1"/>
  <c r="G5086" i="7" s="1"/>
  <c r="J5090" i="4" a="1"/>
  <c r="J5090" i="4" s="1"/>
  <c r="F5078" i="7" s="1"/>
  <c r="G5078" i="7" s="1"/>
  <c r="J5082" i="4" a="1"/>
  <c r="J5082" i="4" s="1"/>
  <c r="F5070" i="7" s="1"/>
  <c r="G5070" i="7" s="1"/>
  <c r="J5074" i="4" a="1"/>
  <c r="J5074" i="4" s="1"/>
  <c r="F5062" i="7" s="1"/>
  <c r="G5062" i="7" s="1"/>
  <c r="J5066" i="4" a="1"/>
  <c r="J5066" i="4" s="1"/>
  <c r="F5054" i="7" s="1"/>
  <c r="G5054" i="7" s="1"/>
  <c r="J5058" i="4" a="1"/>
  <c r="J5058" i="4" s="1"/>
  <c r="F5046" i="7" s="1"/>
  <c r="G5046" i="7" s="1"/>
  <c r="J5050" i="4" a="1"/>
  <c r="J5050" i="4" s="1"/>
  <c r="F5038" i="7" s="1"/>
  <c r="G5038" i="7" s="1"/>
  <c r="J5042" i="4" a="1"/>
  <c r="J5042" i="4" s="1"/>
  <c r="F5030" i="7" s="1"/>
  <c r="G5030" i="7" s="1"/>
  <c r="I5030" i="7" s="1"/>
  <c r="J5034" i="4" a="1"/>
  <c r="J5034" i="4" s="1"/>
  <c r="F5022" i="7" s="1"/>
  <c r="G5022" i="7" s="1"/>
  <c r="J5026" i="4" a="1"/>
  <c r="J5026" i="4" s="1"/>
  <c r="F5014" i="7" s="1"/>
  <c r="G5014" i="7" s="1"/>
  <c r="J5018" i="4" a="1"/>
  <c r="J5018" i="4" s="1"/>
  <c r="F5006" i="7" s="1"/>
  <c r="G5006" i="7" s="1"/>
  <c r="J5010" i="4" a="1"/>
  <c r="J5010" i="4" s="1"/>
  <c r="F4998" i="7" s="1"/>
  <c r="G4998" i="7" s="1"/>
  <c r="J5002" i="4" a="1"/>
  <c r="J5002" i="4" s="1"/>
  <c r="F4990" i="7" s="1"/>
  <c r="G4990" i="7" s="1"/>
  <c r="J4994" i="4" a="1"/>
  <c r="J4994" i="4" s="1"/>
  <c r="F4982" i="7" s="1"/>
  <c r="G4982" i="7" s="1"/>
  <c r="J4986" i="4" a="1"/>
  <c r="J4986" i="4" s="1"/>
  <c r="F4974" i="7" s="1"/>
  <c r="G4974" i="7" s="1"/>
  <c r="I4974" i="7" s="1"/>
  <c r="J4978" i="4" a="1"/>
  <c r="J4978" i="4" s="1"/>
  <c r="F4966" i="7" s="1"/>
  <c r="G4966" i="7" s="1"/>
  <c r="H4966" i="7" s="1"/>
  <c r="J4970" i="4" a="1"/>
  <c r="J4970" i="4" s="1"/>
  <c r="F4958" i="7" s="1"/>
  <c r="G4958" i="7" s="1"/>
  <c r="J4962" i="4" a="1"/>
  <c r="J4962" i="4" s="1"/>
  <c r="F4950" i="7" s="1"/>
  <c r="G4950" i="7" s="1"/>
  <c r="J4954" i="4" a="1"/>
  <c r="J4954" i="4" s="1"/>
  <c r="F4942" i="7" s="1"/>
  <c r="G4942" i="7" s="1"/>
  <c r="J4946" i="4" a="1"/>
  <c r="J4946" i="4" s="1"/>
  <c r="F4934" i="7" s="1"/>
  <c r="G4934" i="7" s="1"/>
  <c r="J4938" i="4" a="1"/>
  <c r="J4938" i="4" s="1"/>
  <c r="F4926" i="7" s="1"/>
  <c r="G4926" i="7" s="1"/>
  <c r="J4930" i="4" a="1"/>
  <c r="J4930" i="4" s="1"/>
  <c r="F4918" i="7" s="1"/>
  <c r="G4918" i="7" s="1"/>
  <c r="J4922" i="4" a="1"/>
  <c r="J4922" i="4" s="1"/>
  <c r="F4910" i="7" s="1"/>
  <c r="G4910" i="7" s="1"/>
  <c r="I4910" i="7" s="1"/>
  <c r="J4914" i="4" a="1"/>
  <c r="J4914" i="4" s="1"/>
  <c r="F4902" i="7" s="1"/>
  <c r="G4902" i="7" s="1"/>
  <c r="I4902" i="7" s="1"/>
  <c r="J4906" i="4" a="1"/>
  <c r="J4906" i="4" s="1"/>
  <c r="F4894" i="7" s="1"/>
  <c r="G4894" i="7" s="1"/>
  <c r="J4898" i="4" a="1"/>
  <c r="J4898" i="4" s="1"/>
  <c r="F4886" i="7" s="1"/>
  <c r="G4886" i="7" s="1"/>
  <c r="J4890" i="4" a="1"/>
  <c r="J4890" i="4" s="1"/>
  <c r="F4878" i="7" s="1"/>
  <c r="G4878" i="7" s="1"/>
  <c r="J4882" i="4" a="1"/>
  <c r="J4882" i="4" s="1"/>
  <c r="F4870" i="7" s="1"/>
  <c r="G4870" i="7" s="1"/>
  <c r="J4874" i="4" a="1"/>
  <c r="J4874" i="4" s="1"/>
  <c r="F4862" i="7" s="1"/>
  <c r="G4862" i="7" s="1"/>
  <c r="J4866" i="4" a="1"/>
  <c r="J4866" i="4" s="1"/>
  <c r="F4854" i="7" s="1"/>
  <c r="G4854" i="7" s="1"/>
  <c r="J4858" i="4" a="1"/>
  <c r="J4858" i="4" s="1"/>
  <c r="F4846" i="7" s="1"/>
  <c r="G4846" i="7" s="1"/>
  <c r="J4850" i="4" a="1"/>
  <c r="J4850" i="4" s="1"/>
  <c r="F4838" i="7" s="1"/>
  <c r="G4838" i="7" s="1"/>
  <c r="I4838" i="7" s="1"/>
  <c r="J4842" i="4" a="1"/>
  <c r="J4842" i="4" s="1"/>
  <c r="F4830" i="7" s="1"/>
  <c r="G4830" i="7" s="1"/>
  <c r="J4834" i="4" a="1"/>
  <c r="J4834" i="4" s="1"/>
  <c r="F4822" i="7" s="1"/>
  <c r="G4822" i="7" s="1"/>
  <c r="J4826" i="4" a="1"/>
  <c r="J4826" i="4" s="1"/>
  <c r="F4814" i="7" s="1"/>
  <c r="G4814" i="7" s="1"/>
  <c r="J4818" i="4" a="1"/>
  <c r="J4818" i="4" s="1"/>
  <c r="F4806" i="7" s="1"/>
  <c r="G4806" i="7" s="1"/>
  <c r="J4810" i="4" a="1"/>
  <c r="J4810" i="4" s="1"/>
  <c r="F4798" i="7" s="1"/>
  <c r="G4798" i="7" s="1"/>
  <c r="J4802" i="4" a="1"/>
  <c r="J4802" i="4" s="1"/>
  <c r="F4790" i="7" s="1"/>
  <c r="G4790" i="7" s="1"/>
  <c r="J4794" i="4" a="1"/>
  <c r="J4794" i="4" s="1"/>
  <c r="F4782" i="7" s="1"/>
  <c r="G4782" i="7" s="1"/>
  <c r="J4786" i="4" a="1"/>
  <c r="J4786" i="4" s="1"/>
  <c r="F4774" i="7" s="1"/>
  <c r="G4774" i="7" s="1"/>
  <c r="H4774" i="7" s="1"/>
  <c r="J4778" i="4" a="1"/>
  <c r="J4778" i="4" s="1"/>
  <c r="F4766" i="7" s="1"/>
  <c r="G4766" i="7" s="1"/>
  <c r="J4770" i="4" a="1"/>
  <c r="J4770" i="4" s="1"/>
  <c r="F4758" i="7" s="1"/>
  <c r="G4758" i="7" s="1"/>
  <c r="J4762" i="4" a="1"/>
  <c r="J4762" i="4" s="1"/>
  <c r="F4750" i="7" s="1"/>
  <c r="G4750" i="7" s="1"/>
  <c r="J4754" i="4" a="1"/>
  <c r="J4754" i="4" s="1"/>
  <c r="F4742" i="7" s="1"/>
  <c r="G4742" i="7" s="1"/>
  <c r="J4746" i="4" a="1"/>
  <c r="J4746" i="4" s="1"/>
  <c r="F4734" i="7" s="1"/>
  <c r="G4734" i="7" s="1"/>
  <c r="J4738" i="4" a="1"/>
  <c r="J4738" i="4" s="1"/>
  <c r="F4726" i="7" s="1"/>
  <c r="G4726" i="7" s="1"/>
  <c r="J4730" i="4" a="1"/>
  <c r="J4730" i="4" s="1"/>
  <c r="F4718" i="7" s="1"/>
  <c r="G4718" i="7" s="1"/>
  <c r="J4722" i="4" a="1"/>
  <c r="J4722" i="4" s="1"/>
  <c r="F4710" i="7" s="1"/>
  <c r="G4710" i="7" s="1"/>
  <c r="J4714" i="4" a="1"/>
  <c r="J4714" i="4" s="1"/>
  <c r="F4702" i="7" s="1"/>
  <c r="G4702" i="7" s="1"/>
  <c r="J4706" i="4" a="1"/>
  <c r="J4706" i="4" s="1"/>
  <c r="F4694" i="7" s="1"/>
  <c r="G4694" i="7" s="1"/>
  <c r="J4698" i="4" a="1"/>
  <c r="J4698" i="4" s="1"/>
  <c r="F4686" i="7" s="1"/>
  <c r="G4686" i="7" s="1"/>
  <c r="J4690" i="4" a="1"/>
  <c r="J4690" i="4" s="1"/>
  <c r="F4678" i="7" s="1"/>
  <c r="G4678" i="7" s="1"/>
  <c r="J4682" i="4" a="1"/>
  <c r="J4682" i="4" s="1"/>
  <c r="F4670" i="7" s="1"/>
  <c r="G4670" i="7" s="1"/>
  <c r="J4674" i="4" a="1"/>
  <c r="J4674" i="4" s="1"/>
  <c r="F4662" i="7" s="1"/>
  <c r="G4662" i="7" s="1"/>
  <c r="J4666" i="4" a="1"/>
  <c r="J4666" i="4" s="1"/>
  <c r="F4654" i="7" s="1"/>
  <c r="G4654" i="7" s="1"/>
  <c r="J4658" i="4" a="1"/>
  <c r="J4658" i="4" s="1"/>
  <c r="F4646" i="7" s="1"/>
  <c r="G4646" i="7" s="1"/>
  <c r="J4650" i="4" a="1"/>
  <c r="J4650" i="4" s="1"/>
  <c r="F4638" i="7" s="1"/>
  <c r="G4638" i="7" s="1"/>
  <c r="J4642" i="4" a="1"/>
  <c r="J4642" i="4" s="1"/>
  <c r="F4630" i="7" s="1"/>
  <c r="G4630" i="7" s="1"/>
  <c r="J4634" i="4" a="1"/>
  <c r="J4634" i="4" s="1"/>
  <c r="F4622" i="7" s="1"/>
  <c r="G4622" i="7" s="1"/>
  <c r="J4626" i="4" a="1"/>
  <c r="J4626" i="4" s="1"/>
  <c r="F4614" i="7" s="1"/>
  <c r="G4614" i="7" s="1"/>
  <c r="J4618" i="4" a="1"/>
  <c r="J4618" i="4" s="1"/>
  <c r="F4606" i="7" s="1"/>
  <c r="G4606" i="7" s="1"/>
  <c r="J4610" i="4" a="1"/>
  <c r="J4610" i="4" s="1"/>
  <c r="F4598" i="7" s="1"/>
  <c r="G4598" i="7" s="1"/>
  <c r="J4602" i="4" a="1"/>
  <c r="J4602" i="4" s="1"/>
  <c r="F4590" i="7" s="1"/>
  <c r="G4590" i="7" s="1"/>
  <c r="J4594" i="4" a="1"/>
  <c r="J4594" i="4" s="1"/>
  <c r="F4582" i="7" s="1"/>
  <c r="G4582" i="7" s="1"/>
  <c r="I4582" i="7" s="1"/>
  <c r="J4586" i="4" a="1"/>
  <c r="J4586" i="4" s="1"/>
  <c r="F4574" i="7" s="1"/>
  <c r="G4574" i="7" s="1"/>
  <c r="J4578" i="4" a="1"/>
  <c r="J4578" i="4" s="1"/>
  <c r="F4566" i="7" s="1"/>
  <c r="G4566" i="7" s="1"/>
  <c r="J4570" i="4" a="1"/>
  <c r="J4570" i="4" s="1"/>
  <c r="F4558" i="7" s="1"/>
  <c r="G4558" i="7" s="1"/>
  <c r="J4562" i="4" a="1"/>
  <c r="J4562" i="4" s="1"/>
  <c r="F4550" i="7" s="1"/>
  <c r="G4550" i="7" s="1"/>
  <c r="J4554" i="4" a="1"/>
  <c r="J4554" i="4" s="1"/>
  <c r="F4542" i="7" s="1"/>
  <c r="G4542" i="7" s="1"/>
  <c r="J4546" i="4" a="1"/>
  <c r="J4546" i="4" s="1"/>
  <c r="F4534" i="7" s="1"/>
  <c r="G4534" i="7" s="1"/>
  <c r="J4538" i="4" a="1"/>
  <c r="J4538" i="4" s="1"/>
  <c r="F4526" i="7" s="1"/>
  <c r="G4526" i="7" s="1"/>
  <c r="J4530" i="4" a="1"/>
  <c r="J4530" i="4" s="1"/>
  <c r="F4518" i="7" s="1"/>
  <c r="G4518" i="7" s="1"/>
  <c r="I4518" i="7" s="1"/>
  <c r="J4522" i="4" a="1"/>
  <c r="J4522" i="4" s="1"/>
  <c r="F4510" i="7" s="1"/>
  <c r="G4510" i="7" s="1"/>
  <c r="J4514" i="4" a="1"/>
  <c r="J4514" i="4" s="1"/>
  <c r="F4502" i="7" s="1"/>
  <c r="G4502" i="7" s="1"/>
  <c r="J4506" i="4" a="1"/>
  <c r="J4506" i="4" s="1"/>
  <c r="F4494" i="7" s="1"/>
  <c r="G4494" i="7" s="1"/>
  <c r="J4498" i="4" a="1"/>
  <c r="J4498" i="4" s="1"/>
  <c r="F4486" i="7" s="1"/>
  <c r="G4486" i="7" s="1"/>
  <c r="J4490" i="4" a="1"/>
  <c r="J4490" i="4" s="1"/>
  <c r="F4478" i="7" s="1"/>
  <c r="G4478" i="7" s="1"/>
  <c r="J4482" i="4" a="1"/>
  <c r="J4482" i="4" s="1"/>
  <c r="F4470" i="7" s="1"/>
  <c r="G4470" i="7" s="1"/>
  <c r="J4474" i="4" a="1"/>
  <c r="J4474" i="4" s="1"/>
  <c r="F4462" i="7" s="1"/>
  <c r="G4462" i="7" s="1"/>
  <c r="I4462" i="7" s="1"/>
  <c r="J4466" i="4" a="1"/>
  <c r="J4466" i="4" s="1"/>
  <c r="F4454" i="7" s="1"/>
  <c r="G4454" i="7" s="1"/>
  <c r="J4458" i="4" a="1"/>
  <c r="J4458" i="4" s="1"/>
  <c r="F4446" i="7" s="1"/>
  <c r="G4446" i="7" s="1"/>
  <c r="J4450" i="4" a="1"/>
  <c r="J4450" i="4" s="1"/>
  <c r="F4438" i="7" s="1"/>
  <c r="G4438" i="7" s="1"/>
  <c r="J4442" i="4" a="1"/>
  <c r="J4442" i="4" s="1"/>
  <c r="F4430" i="7" s="1"/>
  <c r="G4430" i="7" s="1"/>
  <c r="J4434" i="4" a="1"/>
  <c r="J4434" i="4" s="1"/>
  <c r="F4422" i="7" s="1"/>
  <c r="G4422" i="7" s="1"/>
  <c r="J4426" i="4" a="1"/>
  <c r="J4426" i="4" s="1"/>
  <c r="F4414" i="7" s="1"/>
  <c r="G4414" i="7" s="1"/>
  <c r="J4418" i="4" a="1"/>
  <c r="J4418" i="4" s="1"/>
  <c r="F4406" i="7" s="1"/>
  <c r="G4406" i="7" s="1"/>
  <c r="J4410" i="4" a="1"/>
  <c r="J4410" i="4" s="1"/>
  <c r="F4398" i="7" s="1"/>
  <c r="G4398" i="7" s="1"/>
  <c r="J4402" i="4" a="1"/>
  <c r="J4402" i="4" s="1"/>
  <c r="F4390" i="7" s="1"/>
  <c r="G4390" i="7" s="1"/>
  <c r="J4394" i="4" a="1"/>
  <c r="J4394" i="4" s="1"/>
  <c r="F4382" i="7" s="1"/>
  <c r="G4382" i="7" s="1"/>
  <c r="J4386" i="4" a="1"/>
  <c r="J4386" i="4" s="1"/>
  <c r="F4374" i="7" s="1"/>
  <c r="G4374" i="7" s="1"/>
  <c r="J4378" i="4" a="1"/>
  <c r="J4378" i="4" s="1"/>
  <c r="F4366" i="7" s="1"/>
  <c r="G4366" i="7" s="1"/>
  <c r="J4370" i="4" a="1"/>
  <c r="J4370" i="4" s="1"/>
  <c r="F4358" i="7" s="1"/>
  <c r="G4358" i="7" s="1"/>
  <c r="J4362" i="4" a="1"/>
  <c r="J4362" i="4" s="1"/>
  <c r="F4350" i="7" s="1"/>
  <c r="G4350" i="7" s="1"/>
  <c r="J4354" i="4" a="1"/>
  <c r="J4354" i="4" s="1"/>
  <c r="F4342" i="7" s="1"/>
  <c r="G4342" i="7" s="1"/>
  <c r="J4346" i="4" a="1"/>
  <c r="J4346" i="4" s="1"/>
  <c r="F4334" i="7" s="1"/>
  <c r="G4334" i="7" s="1"/>
  <c r="J4338" i="4" a="1"/>
  <c r="J4338" i="4" s="1"/>
  <c r="F4326" i="7" s="1"/>
  <c r="G4326" i="7" s="1"/>
  <c r="H4326" i="7" s="1"/>
  <c r="J4330" i="4" a="1"/>
  <c r="J4330" i="4" s="1"/>
  <c r="F4318" i="7" s="1"/>
  <c r="G4318" i="7" s="1"/>
  <c r="J4322" i="4" a="1"/>
  <c r="J4322" i="4" s="1"/>
  <c r="F4310" i="7" s="1"/>
  <c r="G4310" i="7" s="1"/>
  <c r="J4314" i="4" a="1"/>
  <c r="J4314" i="4" s="1"/>
  <c r="F4302" i="7" s="1"/>
  <c r="G4302" i="7" s="1"/>
  <c r="J4306" i="4" a="1"/>
  <c r="J4306" i="4" s="1"/>
  <c r="F4294" i="7" s="1"/>
  <c r="G4294" i="7" s="1"/>
  <c r="J4298" i="4" a="1"/>
  <c r="J4298" i="4" s="1"/>
  <c r="F4286" i="7" s="1"/>
  <c r="G4286" i="7" s="1"/>
  <c r="J4290" i="4" a="1"/>
  <c r="J4290" i="4" s="1"/>
  <c r="F4278" i="7" s="1"/>
  <c r="G4278" i="7" s="1"/>
  <c r="J4282" i="4" a="1"/>
  <c r="J4282" i="4" s="1"/>
  <c r="F4270" i="7" s="1"/>
  <c r="G4270" i="7" s="1"/>
  <c r="J4274" i="4" a="1"/>
  <c r="J4274" i="4" s="1"/>
  <c r="F4262" i="7" s="1"/>
  <c r="G4262" i="7" s="1"/>
  <c r="J4266" i="4" a="1"/>
  <c r="J4266" i="4" s="1"/>
  <c r="F4254" i="7" s="1"/>
  <c r="G4254" i="7" s="1"/>
  <c r="J4258" i="4" a="1"/>
  <c r="J4258" i="4" s="1"/>
  <c r="F4246" i="7" s="1"/>
  <c r="G4246" i="7" s="1"/>
  <c r="J4250" i="4" a="1"/>
  <c r="J4250" i="4" s="1"/>
  <c r="F4238" i="7" s="1"/>
  <c r="G4238" i="7" s="1"/>
  <c r="J4242" i="4" a="1"/>
  <c r="J4242" i="4" s="1"/>
  <c r="F4230" i="7" s="1"/>
  <c r="G4230" i="7" s="1"/>
  <c r="J4234" i="4" a="1"/>
  <c r="J4234" i="4" s="1"/>
  <c r="F4222" i="7" s="1"/>
  <c r="G4222" i="7" s="1"/>
  <c r="J4226" i="4" a="1"/>
  <c r="J4226" i="4" s="1"/>
  <c r="F4214" i="7" s="1"/>
  <c r="G4214" i="7" s="1"/>
  <c r="J4218" i="4" a="1"/>
  <c r="J4218" i="4" s="1"/>
  <c r="F4206" i="7" s="1"/>
  <c r="G4206" i="7" s="1"/>
  <c r="J4210" i="4" a="1"/>
  <c r="J4210" i="4" s="1"/>
  <c r="F4198" i="7" s="1"/>
  <c r="G4198" i="7" s="1"/>
  <c r="J4202" i="4" a="1"/>
  <c r="J4202" i="4" s="1"/>
  <c r="F4190" i="7" s="1"/>
  <c r="G4190" i="7" s="1"/>
  <c r="J4194" i="4" a="1"/>
  <c r="J4194" i="4" s="1"/>
  <c r="F4182" i="7" s="1"/>
  <c r="G4182" i="7" s="1"/>
  <c r="J4186" i="4" a="1"/>
  <c r="J4186" i="4" s="1"/>
  <c r="F4174" i="7" s="1"/>
  <c r="G4174" i="7" s="1"/>
  <c r="J4178" i="4" a="1"/>
  <c r="J4178" i="4" s="1"/>
  <c r="F4166" i="7" s="1"/>
  <c r="G4166" i="7" s="1"/>
  <c r="J4170" i="4" a="1"/>
  <c r="J4170" i="4" s="1"/>
  <c r="F4158" i="7" s="1"/>
  <c r="G4158" i="7" s="1"/>
  <c r="J4162" i="4" a="1"/>
  <c r="J4162" i="4" s="1"/>
  <c r="F4150" i="7" s="1"/>
  <c r="G4150" i="7" s="1"/>
  <c r="J4154" i="4" a="1"/>
  <c r="J4154" i="4" s="1"/>
  <c r="F4142" i="7" s="1"/>
  <c r="G4142" i="7" s="1"/>
  <c r="J4146" i="4" a="1"/>
  <c r="J4146" i="4" s="1"/>
  <c r="F4134" i="7" s="1"/>
  <c r="G4134" i="7" s="1"/>
  <c r="I4134" i="7" s="1"/>
  <c r="J4138" i="4" a="1"/>
  <c r="J4138" i="4" s="1"/>
  <c r="F4126" i="7" s="1"/>
  <c r="G4126" i="7" s="1"/>
  <c r="J4130" i="4" a="1"/>
  <c r="J4130" i="4" s="1"/>
  <c r="F4118" i="7" s="1"/>
  <c r="G4118" i="7" s="1"/>
  <c r="J4122" i="4" a="1"/>
  <c r="J4122" i="4" s="1"/>
  <c r="F4110" i="7" s="1"/>
  <c r="G4110" i="7" s="1"/>
  <c r="J4114" i="4" a="1"/>
  <c r="J4114" i="4" s="1"/>
  <c r="F4102" i="7" s="1"/>
  <c r="G4102" i="7" s="1"/>
  <c r="J4106" i="4" a="1"/>
  <c r="J4106" i="4" s="1"/>
  <c r="F4094" i="7" s="1"/>
  <c r="G4094" i="7" s="1"/>
  <c r="J4098" i="4" a="1"/>
  <c r="J4098" i="4" s="1"/>
  <c r="F4086" i="7" s="1"/>
  <c r="G4086" i="7" s="1"/>
  <c r="J4090" i="4" a="1"/>
  <c r="J4090" i="4" s="1"/>
  <c r="F4078" i="7" s="1"/>
  <c r="G4078" i="7" s="1"/>
  <c r="J4082" i="4" a="1"/>
  <c r="J4082" i="4" s="1"/>
  <c r="F4070" i="7" s="1"/>
  <c r="G4070" i="7" s="1"/>
  <c r="H4070" i="7" s="1"/>
  <c r="J4074" i="4" a="1"/>
  <c r="J4074" i="4" s="1"/>
  <c r="F4062" i="7" s="1"/>
  <c r="G4062" i="7" s="1"/>
  <c r="J4066" i="4" a="1"/>
  <c r="J4066" i="4" s="1"/>
  <c r="F4054" i="7" s="1"/>
  <c r="G4054" i="7" s="1"/>
  <c r="J4058" i="4" a="1"/>
  <c r="J4058" i="4" s="1"/>
  <c r="F4046" i="7" s="1"/>
  <c r="G4046" i="7" s="1"/>
  <c r="J4050" i="4" a="1"/>
  <c r="J4050" i="4" s="1"/>
  <c r="F4038" i="7" s="1"/>
  <c r="G4038" i="7" s="1"/>
  <c r="J8121" i="4" a="1"/>
  <c r="J8121" i="4" s="1"/>
  <c r="F8109" i="7" s="1"/>
  <c r="G8109" i="7" s="1"/>
  <c r="J8113" i="4" a="1"/>
  <c r="J8113" i="4" s="1"/>
  <c r="F8101" i="7" s="1"/>
  <c r="G8101" i="7" s="1"/>
  <c r="J8105" i="4" a="1"/>
  <c r="J8105" i="4" s="1"/>
  <c r="F8093" i="7" s="1"/>
  <c r="G8093" i="7" s="1"/>
  <c r="J8097" i="4" a="1"/>
  <c r="J8097" i="4" s="1"/>
  <c r="F8085" i="7" s="1"/>
  <c r="G8085" i="7" s="1"/>
  <c r="J8089" i="4" a="1"/>
  <c r="J8089" i="4" s="1"/>
  <c r="F8077" i="7" s="1"/>
  <c r="G8077" i="7" s="1"/>
  <c r="J8081" i="4" a="1"/>
  <c r="J8081" i="4" s="1"/>
  <c r="F8069" i="7" s="1"/>
  <c r="G8069" i="7" s="1"/>
  <c r="J8073" i="4" a="1"/>
  <c r="J8073" i="4" s="1"/>
  <c r="F8061" i="7" s="1"/>
  <c r="G8061" i="7" s="1"/>
  <c r="J8065" i="4" a="1"/>
  <c r="J8065" i="4" s="1"/>
  <c r="F8053" i="7" s="1"/>
  <c r="G8053" i="7" s="1"/>
  <c r="J8057" i="4" a="1"/>
  <c r="J8057" i="4" s="1"/>
  <c r="F8045" i="7" s="1"/>
  <c r="G8045" i="7" s="1"/>
  <c r="J8049" i="4" a="1"/>
  <c r="J8049" i="4" s="1"/>
  <c r="F8037" i="7" s="1"/>
  <c r="G8037" i="7" s="1"/>
  <c r="J8041" i="4" a="1"/>
  <c r="J8041" i="4" s="1"/>
  <c r="F8029" i="7" s="1"/>
  <c r="G8029" i="7" s="1"/>
  <c r="H8029" i="7" s="1"/>
  <c r="J8033" i="4" a="1"/>
  <c r="J8033" i="4" s="1"/>
  <c r="F8021" i="7" s="1"/>
  <c r="G8021" i="7" s="1"/>
  <c r="J8025" i="4" a="1"/>
  <c r="J8025" i="4" s="1"/>
  <c r="F8013" i="7" s="1"/>
  <c r="G8013" i="7" s="1"/>
  <c r="J8017" i="4" a="1"/>
  <c r="J8017" i="4" s="1"/>
  <c r="F8005" i="7" s="1"/>
  <c r="G8005" i="7" s="1"/>
  <c r="J8009" i="4" a="1"/>
  <c r="J8009" i="4" s="1"/>
  <c r="F7997" i="7" s="1"/>
  <c r="G7997" i="7" s="1"/>
  <c r="J8001" i="4" a="1"/>
  <c r="J8001" i="4" s="1"/>
  <c r="F7989" i="7" s="1"/>
  <c r="G7989" i="7" s="1"/>
  <c r="J7993" i="4" a="1"/>
  <c r="J7993" i="4" s="1"/>
  <c r="F7981" i="7" s="1"/>
  <c r="G7981" i="7" s="1"/>
  <c r="J7985" i="4" a="1"/>
  <c r="J7985" i="4" s="1"/>
  <c r="F7973" i="7" s="1"/>
  <c r="G7973" i="7" s="1"/>
  <c r="J7977" i="4" a="1"/>
  <c r="J7977" i="4" s="1"/>
  <c r="F7965" i="7" s="1"/>
  <c r="G7965" i="7" s="1"/>
  <c r="H7965" i="7" s="1"/>
  <c r="J7969" i="4" a="1"/>
  <c r="J7969" i="4" s="1"/>
  <c r="F7957" i="7" s="1"/>
  <c r="G7957" i="7" s="1"/>
  <c r="I7957" i="7" s="1"/>
  <c r="J7961" i="4" a="1"/>
  <c r="J7961" i="4" s="1"/>
  <c r="F7949" i="7" s="1"/>
  <c r="G7949" i="7" s="1"/>
  <c r="J7953" i="4" a="1"/>
  <c r="J7953" i="4" s="1"/>
  <c r="F7941" i="7" s="1"/>
  <c r="G7941" i="7" s="1"/>
  <c r="J7945" i="4" a="1"/>
  <c r="J7945" i="4" s="1"/>
  <c r="F7933" i="7" s="1"/>
  <c r="G7933" i="7" s="1"/>
  <c r="J7937" i="4" a="1"/>
  <c r="J7937" i="4" s="1"/>
  <c r="F7925" i="7" s="1"/>
  <c r="G7925" i="7" s="1"/>
  <c r="J7929" i="4" a="1"/>
  <c r="J7929" i="4" s="1"/>
  <c r="F7917" i="7" s="1"/>
  <c r="G7917" i="7" s="1"/>
  <c r="J7921" i="4" a="1"/>
  <c r="J7921" i="4" s="1"/>
  <c r="F7909" i="7" s="1"/>
  <c r="G7909" i="7" s="1"/>
  <c r="J7913" i="4" a="1"/>
  <c r="J7913" i="4" s="1"/>
  <c r="F7901" i="7" s="1"/>
  <c r="G7901" i="7" s="1"/>
  <c r="I7901" i="7" s="1"/>
  <c r="J7905" i="4" a="1"/>
  <c r="J7905" i="4" s="1"/>
  <c r="F7893" i="7" s="1"/>
  <c r="G7893" i="7" s="1"/>
  <c r="J7897" i="4" a="1"/>
  <c r="J7897" i="4" s="1"/>
  <c r="F7885" i="7" s="1"/>
  <c r="G7885" i="7" s="1"/>
  <c r="J7889" i="4" a="1"/>
  <c r="J7889" i="4" s="1"/>
  <c r="F7877" i="7" s="1"/>
  <c r="G7877" i="7" s="1"/>
  <c r="J7881" i="4" a="1"/>
  <c r="J7881" i="4" s="1"/>
  <c r="F7869" i="7" s="1"/>
  <c r="G7869" i="7" s="1"/>
  <c r="J7873" i="4" a="1"/>
  <c r="J7873" i="4" s="1"/>
  <c r="F7861" i="7" s="1"/>
  <c r="G7861" i="7" s="1"/>
  <c r="J7865" i="4" a="1"/>
  <c r="J7865" i="4" s="1"/>
  <c r="F7853" i="7" s="1"/>
  <c r="G7853" i="7" s="1"/>
  <c r="J7857" i="4" a="1"/>
  <c r="J7857" i="4" s="1"/>
  <c r="F7845" i="7" s="1"/>
  <c r="G7845" i="7" s="1"/>
  <c r="J7849" i="4" a="1"/>
  <c r="J7849" i="4" s="1"/>
  <c r="F7837" i="7" s="1"/>
  <c r="G7837" i="7" s="1"/>
  <c r="J7841" i="4" a="1"/>
  <c r="J7841" i="4" s="1"/>
  <c r="F7829" i="7" s="1"/>
  <c r="G7829" i="7" s="1"/>
  <c r="J7833" i="4" a="1"/>
  <c r="J7833" i="4" s="1"/>
  <c r="F7821" i="7" s="1"/>
  <c r="G7821" i="7" s="1"/>
  <c r="J7825" i="4" a="1"/>
  <c r="J7825" i="4" s="1"/>
  <c r="F7813" i="7" s="1"/>
  <c r="G7813" i="7" s="1"/>
  <c r="J7817" i="4" a="1"/>
  <c r="J7817" i="4" s="1"/>
  <c r="F7805" i="7" s="1"/>
  <c r="G7805" i="7" s="1"/>
  <c r="J7809" i="4" a="1"/>
  <c r="J7809" i="4" s="1"/>
  <c r="F7797" i="7" s="1"/>
  <c r="G7797" i="7" s="1"/>
  <c r="J7801" i="4" a="1"/>
  <c r="J7801" i="4" s="1"/>
  <c r="F7789" i="7" s="1"/>
  <c r="G7789" i="7" s="1"/>
  <c r="J7793" i="4" a="1"/>
  <c r="J7793" i="4" s="1"/>
  <c r="F7781" i="7" s="1"/>
  <c r="G7781" i="7" s="1"/>
  <c r="J7785" i="4" a="1"/>
  <c r="J7785" i="4" s="1"/>
  <c r="F7773" i="7" s="1"/>
  <c r="G7773" i="7" s="1"/>
  <c r="I7773" i="7" s="1"/>
  <c r="J7777" i="4" a="1"/>
  <c r="J7777" i="4" s="1"/>
  <c r="F7765" i="7" s="1"/>
  <c r="G7765" i="7" s="1"/>
  <c r="H7765" i="7" s="1"/>
  <c r="J7769" i="4" a="1"/>
  <c r="J7769" i="4" s="1"/>
  <c r="F7757" i="7" s="1"/>
  <c r="G7757" i="7" s="1"/>
  <c r="J7761" i="4" a="1"/>
  <c r="J7761" i="4" s="1"/>
  <c r="F7749" i="7" s="1"/>
  <c r="G7749" i="7" s="1"/>
  <c r="J7753" i="4" a="1"/>
  <c r="J7753" i="4" s="1"/>
  <c r="F7741" i="7" s="1"/>
  <c r="G7741" i="7" s="1"/>
  <c r="J7745" i="4" a="1"/>
  <c r="J7745" i="4" s="1"/>
  <c r="F7733" i="7" s="1"/>
  <c r="G7733" i="7" s="1"/>
  <c r="J7737" i="4" a="1"/>
  <c r="J7737" i="4" s="1"/>
  <c r="F7725" i="7" s="1"/>
  <c r="G7725" i="7" s="1"/>
  <c r="J7729" i="4" a="1"/>
  <c r="J7729" i="4" s="1"/>
  <c r="F7717" i="7" s="1"/>
  <c r="G7717" i="7" s="1"/>
  <c r="J7721" i="4" a="1"/>
  <c r="J7721" i="4" s="1"/>
  <c r="F7709" i="7" s="1"/>
  <c r="G7709" i="7" s="1"/>
  <c r="J7713" i="4" a="1"/>
  <c r="J7713" i="4" s="1"/>
  <c r="F7701" i="7" s="1"/>
  <c r="G7701" i="7" s="1"/>
  <c r="I7701" i="7" s="1"/>
  <c r="J7705" i="4" a="1"/>
  <c r="J7705" i="4" s="1"/>
  <c r="F7693" i="7" s="1"/>
  <c r="G7693" i="7" s="1"/>
  <c r="J7697" i="4" a="1"/>
  <c r="J7697" i="4" s="1"/>
  <c r="F7685" i="7" s="1"/>
  <c r="G7685" i="7" s="1"/>
  <c r="J7689" i="4" a="1"/>
  <c r="J7689" i="4" s="1"/>
  <c r="F7677" i="7" s="1"/>
  <c r="G7677" i="7" s="1"/>
  <c r="J7681" i="4" a="1"/>
  <c r="J7681" i="4" s="1"/>
  <c r="F7669" i="7" s="1"/>
  <c r="G7669" i="7" s="1"/>
  <c r="J7673" i="4" a="1"/>
  <c r="J7673" i="4" s="1"/>
  <c r="F7661" i="7" s="1"/>
  <c r="G7661" i="7" s="1"/>
  <c r="J7665" i="4" a="1"/>
  <c r="J7665" i="4" s="1"/>
  <c r="F7653" i="7" s="1"/>
  <c r="G7653" i="7" s="1"/>
  <c r="J7657" i="4" a="1"/>
  <c r="J7657" i="4" s="1"/>
  <c r="F7645" i="7" s="1"/>
  <c r="G7645" i="7" s="1"/>
  <c r="I7645" i="7" s="1"/>
  <c r="J7649" i="4" a="1"/>
  <c r="J7649" i="4" s="1"/>
  <c r="F7637" i="7" s="1"/>
  <c r="G7637" i="7" s="1"/>
  <c r="H7637" i="7" s="1"/>
  <c r="J7641" i="4" a="1"/>
  <c r="J7641" i="4" s="1"/>
  <c r="F7629" i="7" s="1"/>
  <c r="G7629" i="7" s="1"/>
  <c r="J7633" i="4" a="1"/>
  <c r="J7633" i="4" s="1"/>
  <c r="F7621" i="7" s="1"/>
  <c r="G7621" i="7" s="1"/>
  <c r="J7625" i="4" a="1"/>
  <c r="J7625" i="4" s="1"/>
  <c r="F7613" i="7" s="1"/>
  <c r="G7613" i="7" s="1"/>
  <c r="J7617" i="4" a="1"/>
  <c r="J7617" i="4" s="1"/>
  <c r="F7605" i="7" s="1"/>
  <c r="G7605" i="7" s="1"/>
  <c r="J7609" i="4" a="1"/>
  <c r="J7609" i="4" s="1"/>
  <c r="F7597" i="7" s="1"/>
  <c r="G7597" i="7" s="1"/>
  <c r="J7601" i="4" a="1"/>
  <c r="J7601" i="4" s="1"/>
  <c r="F7589" i="7" s="1"/>
  <c r="G7589" i="7" s="1"/>
  <c r="J7593" i="4" a="1"/>
  <c r="J7593" i="4" s="1"/>
  <c r="F7581" i="7" s="1"/>
  <c r="G7581" i="7" s="1"/>
  <c r="J7585" i="4" a="1"/>
  <c r="J7585" i="4" s="1"/>
  <c r="F7573" i="7" s="1"/>
  <c r="G7573" i="7" s="1"/>
  <c r="J7577" i="4" a="1"/>
  <c r="J7577" i="4" s="1"/>
  <c r="F7565" i="7" s="1"/>
  <c r="G7565" i="7" s="1"/>
  <c r="J7569" i="4" a="1"/>
  <c r="J7569" i="4" s="1"/>
  <c r="F7557" i="7" s="1"/>
  <c r="G7557" i="7" s="1"/>
  <c r="J7561" i="4" a="1"/>
  <c r="J7561" i="4" s="1"/>
  <c r="F7549" i="7" s="1"/>
  <c r="G7549" i="7" s="1"/>
  <c r="J7553" i="4" a="1"/>
  <c r="J7553" i="4" s="1"/>
  <c r="F7541" i="7" s="1"/>
  <c r="G7541" i="7" s="1"/>
  <c r="J7545" i="4" a="1"/>
  <c r="J7545" i="4" s="1"/>
  <c r="F7533" i="7" s="1"/>
  <c r="G7533" i="7" s="1"/>
  <c r="J7537" i="4" a="1"/>
  <c r="J7537" i="4" s="1"/>
  <c r="F7525" i="7" s="1"/>
  <c r="G7525" i="7" s="1"/>
  <c r="J7529" i="4" a="1"/>
  <c r="J7529" i="4" s="1"/>
  <c r="F7517" i="7" s="1"/>
  <c r="G7517" i="7" s="1"/>
  <c r="H7517" i="7" s="1"/>
  <c r="J7521" i="4" a="1"/>
  <c r="J7521" i="4" s="1"/>
  <c r="F7509" i="7" s="1"/>
  <c r="G7509" i="7" s="1"/>
  <c r="H7509" i="7" s="1"/>
  <c r="J7513" i="4" a="1"/>
  <c r="J7513" i="4" s="1"/>
  <c r="F7501" i="7" s="1"/>
  <c r="G7501" i="7" s="1"/>
  <c r="J7505" i="4" a="1"/>
  <c r="J7505" i="4" s="1"/>
  <c r="F7493" i="7" s="1"/>
  <c r="G7493" i="7" s="1"/>
  <c r="J7497" i="4" a="1"/>
  <c r="J7497" i="4" s="1"/>
  <c r="F7485" i="7" s="1"/>
  <c r="G7485" i="7" s="1"/>
  <c r="J7489" i="4" a="1"/>
  <c r="J7489" i="4" s="1"/>
  <c r="F7477" i="7" s="1"/>
  <c r="G7477" i="7" s="1"/>
  <c r="J7481" i="4" a="1"/>
  <c r="J7481" i="4" s="1"/>
  <c r="F7469" i="7" s="1"/>
  <c r="G7469" i="7" s="1"/>
  <c r="J7473" i="4" a="1"/>
  <c r="J7473" i="4" s="1"/>
  <c r="F7461" i="7" s="1"/>
  <c r="G7461" i="7" s="1"/>
  <c r="J7465" i="4" a="1"/>
  <c r="J7465" i="4" s="1"/>
  <c r="F7453" i="7" s="1"/>
  <c r="G7453" i="7" s="1"/>
  <c r="H7453" i="7" s="1"/>
  <c r="J7457" i="4" a="1"/>
  <c r="J7457" i="4" s="1"/>
  <c r="F7445" i="7" s="1"/>
  <c r="G7445" i="7" s="1"/>
  <c r="J7449" i="4" a="1"/>
  <c r="J7449" i="4" s="1"/>
  <c r="F7437" i="7" s="1"/>
  <c r="G7437" i="7" s="1"/>
  <c r="J7441" i="4" a="1"/>
  <c r="J7441" i="4" s="1"/>
  <c r="F7429" i="7" s="1"/>
  <c r="G7429" i="7" s="1"/>
  <c r="J7433" i="4" a="1"/>
  <c r="J7433" i="4" s="1"/>
  <c r="F7421" i="7" s="1"/>
  <c r="G7421" i="7" s="1"/>
  <c r="J7425" i="4" a="1"/>
  <c r="J7425" i="4" s="1"/>
  <c r="F7413" i="7" s="1"/>
  <c r="G7413" i="7" s="1"/>
  <c r="J7417" i="4" a="1"/>
  <c r="J7417" i="4" s="1"/>
  <c r="F7405" i="7" s="1"/>
  <c r="G7405" i="7" s="1"/>
  <c r="J7409" i="4" a="1"/>
  <c r="J7409" i="4" s="1"/>
  <c r="F7397" i="7" s="1"/>
  <c r="G7397" i="7" s="1"/>
  <c r="J7401" i="4" a="1"/>
  <c r="J7401" i="4" s="1"/>
  <c r="F7389" i="7" s="1"/>
  <c r="G7389" i="7" s="1"/>
  <c r="J7393" i="4" a="1"/>
  <c r="J7393" i="4" s="1"/>
  <c r="F7381" i="7" s="1"/>
  <c r="G7381" i="7" s="1"/>
  <c r="J7385" i="4" a="1"/>
  <c r="J7385" i="4" s="1"/>
  <c r="F7373" i="7" s="1"/>
  <c r="G7373" i="7" s="1"/>
  <c r="J7377" i="4" a="1"/>
  <c r="J7377" i="4" s="1"/>
  <c r="F7365" i="7" s="1"/>
  <c r="G7365" i="7" s="1"/>
  <c r="J7369" i="4" a="1"/>
  <c r="J7369" i="4" s="1"/>
  <c r="F7357" i="7" s="1"/>
  <c r="G7357" i="7" s="1"/>
  <c r="J7361" i="4" a="1"/>
  <c r="J7361" i="4" s="1"/>
  <c r="F7349" i="7" s="1"/>
  <c r="G7349" i="7" s="1"/>
  <c r="J7353" i="4" a="1"/>
  <c r="J7353" i="4" s="1"/>
  <c r="F7341" i="7" s="1"/>
  <c r="G7341" i="7" s="1"/>
  <c r="J7345" i="4" a="1"/>
  <c r="J7345" i="4" s="1"/>
  <c r="F7333" i="7" s="1"/>
  <c r="G7333" i="7" s="1"/>
  <c r="J7337" i="4" a="1"/>
  <c r="J7337" i="4" s="1"/>
  <c r="F7325" i="7" s="1"/>
  <c r="G7325" i="7" s="1"/>
  <c r="J7329" i="4" a="1"/>
  <c r="J7329" i="4" s="1"/>
  <c r="F7317" i="7" s="1"/>
  <c r="G7317" i="7" s="1"/>
  <c r="H7317" i="7" s="1"/>
  <c r="J7321" i="4" a="1"/>
  <c r="J7321" i="4" s="1"/>
  <c r="F7309" i="7" s="1"/>
  <c r="G7309" i="7" s="1"/>
  <c r="J7313" i="4" a="1"/>
  <c r="J7313" i="4" s="1"/>
  <c r="F7301" i="7" s="1"/>
  <c r="G7301" i="7" s="1"/>
  <c r="J7305" i="4" a="1"/>
  <c r="J7305" i="4" s="1"/>
  <c r="F7293" i="7" s="1"/>
  <c r="G7293" i="7" s="1"/>
  <c r="J7297" i="4" a="1"/>
  <c r="J7297" i="4" s="1"/>
  <c r="F7285" i="7" s="1"/>
  <c r="G7285" i="7" s="1"/>
  <c r="J7289" i="4" a="1"/>
  <c r="J7289" i="4" s="1"/>
  <c r="F7277" i="7" s="1"/>
  <c r="G7277" i="7" s="1"/>
  <c r="J7281" i="4" a="1"/>
  <c r="J7281" i="4" s="1"/>
  <c r="F7269" i="7" s="1"/>
  <c r="G7269" i="7" s="1"/>
  <c r="J7273" i="4" a="1"/>
  <c r="J7273" i="4" s="1"/>
  <c r="F7261" i="7" s="1"/>
  <c r="G7261" i="7" s="1"/>
  <c r="J7265" i="4" a="1"/>
  <c r="J7265" i="4" s="1"/>
  <c r="F7253" i="7" s="1"/>
  <c r="G7253" i="7" s="1"/>
  <c r="J7257" i="4" a="1"/>
  <c r="J7257" i="4" s="1"/>
  <c r="F7245" i="7" s="1"/>
  <c r="G7245" i="7" s="1"/>
  <c r="J7249" i="4" a="1"/>
  <c r="J7249" i="4" s="1"/>
  <c r="F7237" i="7" s="1"/>
  <c r="G7237" i="7" s="1"/>
  <c r="J7241" i="4" a="1"/>
  <c r="J7241" i="4" s="1"/>
  <c r="F7229" i="7" s="1"/>
  <c r="G7229" i="7" s="1"/>
  <c r="J7233" i="4" a="1"/>
  <c r="J7233" i="4" s="1"/>
  <c r="F7221" i="7" s="1"/>
  <c r="G7221" i="7" s="1"/>
  <c r="J7225" i="4" a="1"/>
  <c r="J7225" i="4" s="1"/>
  <c r="F7213" i="7" s="1"/>
  <c r="G7213" i="7" s="1"/>
  <c r="J7217" i="4" a="1"/>
  <c r="J7217" i="4" s="1"/>
  <c r="F7205" i="7" s="1"/>
  <c r="G7205" i="7" s="1"/>
  <c r="J7209" i="4" a="1"/>
  <c r="J7209" i="4" s="1"/>
  <c r="F7197" i="7" s="1"/>
  <c r="G7197" i="7" s="1"/>
  <c r="J7201" i="4" a="1"/>
  <c r="J7201" i="4" s="1"/>
  <c r="F7189" i="7" s="1"/>
  <c r="G7189" i="7" s="1"/>
  <c r="I7189" i="7" s="1"/>
  <c r="J7193" i="4" a="1"/>
  <c r="J7193" i="4" s="1"/>
  <c r="F7181" i="7" s="1"/>
  <c r="G7181" i="7" s="1"/>
  <c r="J7185" i="4" a="1"/>
  <c r="J7185" i="4" s="1"/>
  <c r="F7173" i="7" s="1"/>
  <c r="G7173" i="7" s="1"/>
  <c r="J7177" i="4" a="1"/>
  <c r="J7177" i="4" s="1"/>
  <c r="F7165" i="7" s="1"/>
  <c r="G7165" i="7" s="1"/>
  <c r="J7169" i="4" a="1"/>
  <c r="J7169" i="4" s="1"/>
  <c r="F7157" i="7" s="1"/>
  <c r="G7157" i="7" s="1"/>
  <c r="J7161" i="4" a="1"/>
  <c r="J7161" i="4" s="1"/>
  <c r="F7149" i="7" s="1"/>
  <c r="G7149" i="7" s="1"/>
  <c r="J7153" i="4" a="1"/>
  <c r="J7153" i="4" s="1"/>
  <c r="F7141" i="7" s="1"/>
  <c r="G7141" i="7" s="1"/>
  <c r="J7145" i="4" a="1"/>
  <c r="J7145" i="4" s="1"/>
  <c r="F7133" i="7" s="1"/>
  <c r="G7133" i="7" s="1"/>
  <c r="J7137" i="4" a="1"/>
  <c r="J7137" i="4" s="1"/>
  <c r="F7125" i="7" s="1"/>
  <c r="G7125" i="7" s="1"/>
  <c r="J7129" i="4" a="1"/>
  <c r="J7129" i="4" s="1"/>
  <c r="F7117" i="7" s="1"/>
  <c r="G7117" i="7" s="1"/>
  <c r="J7121" i="4" a="1"/>
  <c r="J7121" i="4" s="1"/>
  <c r="F7109" i="7" s="1"/>
  <c r="G7109" i="7" s="1"/>
  <c r="J7113" i="4" a="1"/>
  <c r="J7113" i="4" s="1"/>
  <c r="F7101" i="7" s="1"/>
  <c r="G7101" i="7" s="1"/>
  <c r="J7105" i="4" a="1"/>
  <c r="J7105" i="4" s="1"/>
  <c r="F7093" i="7" s="1"/>
  <c r="G7093" i="7" s="1"/>
  <c r="J7097" i="4" a="1"/>
  <c r="J7097" i="4" s="1"/>
  <c r="F7085" i="7" s="1"/>
  <c r="G7085" i="7" s="1"/>
  <c r="J7089" i="4" a="1"/>
  <c r="J7089" i="4" s="1"/>
  <c r="F7077" i="7" s="1"/>
  <c r="G7077" i="7" s="1"/>
  <c r="J7081" i="4" a="1"/>
  <c r="J7081" i="4" s="1"/>
  <c r="F7069" i="7" s="1"/>
  <c r="G7069" i="7" s="1"/>
  <c r="H7069" i="7" s="1"/>
  <c r="J7073" i="4" a="1"/>
  <c r="J7073" i="4" s="1"/>
  <c r="F7061" i="7" s="1"/>
  <c r="G7061" i="7" s="1"/>
  <c r="J7065" i="4" a="1"/>
  <c r="J7065" i="4" s="1"/>
  <c r="F7053" i="7" s="1"/>
  <c r="G7053" i="7" s="1"/>
  <c r="J7057" i="4" a="1"/>
  <c r="J7057" i="4" s="1"/>
  <c r="F7045" i="7" s="1"/>
  <c r="G7045" i="7" s="1"/>
  <c r="J7049" i="4" a="1"/>
  <c r="J7049" i="4" s="1"/>
  <c r="F7037" i="7" s="1"/>
  <c r="G7037" i="7" s="1"/>
  <c r="J7041" i="4" a="1"/>
  <c r="J7041" i="4" s="1"/>
  <c r="F7029" i="7" s="1"/>
  <c r="G7029" i="7" s="1"/>
  <c r="J7033" i="4" a="1"/>
  <c r="J7033" i="4" s="1"/>
  <c r="F7021" i="7" s="1"/>
  <c r="G7021" i="7" s="1"/>
  <c r="J7025" i="4" a="1"/>
  <c r="J7025" i="4" s="1"/>
  <c r="F7013" i="7" s="1"/>
  <c r="G7013" i="7" s="1"/>
  <c r="J7017" i="4" a="1"/>
  <c r="J7017" i="4" s="1"/>
  <c r="F7005" i="7" s="1"/>
  <c r="G7005" i="7" s="1"/>
  <c r="H7005" i="7" s="1"/>
  <c r="J7009" i="4" a="1"/>
  <c r="J7009" i="4" s="1"/>
  <c r="F6997" i="7" s="1"/>
  <c r="G6997" i="7" s="1"/>
  <c r="I6997" i="7" s="1"/>
  <c r="J7001" i="4" a="1"/>
  <c r="J7001" i="4" s="1"/>
  <c r="F6989" i="7" s="1"/>
  <c r="G6989" i="7" s="1"/>
  <c r="J6993" i="4" a="1"/>
  <c r="J6993" i="4" s="1"/>
  <c r="F6981" i="7" s="1"/>
  <c r="G6981" i="7" s="1"/>
  <c r="J6985" i="4" a="1"/>
  <c r="J6985" i="4" s="1"/>
  <c r="F6973" i="7" s="1"/>
  <c r="G6973" i="7" s="1"/>
  <c r="J6977" i="4" a="1"/>
  <c r="J6977" i="4" s="1"/>
  <c r="F6965" i="7" s="1"/>
  <c r="G6965" i="7" s="1"/>
  <c r="J6969" i="4" a="1"/>
  <c r="J6969" i="4" s="1"/>
  <c r="F6957" i="7" s="1"/>
  <c r="G6957" i="7" s="1"/>
  <c r="J6961" i="4" a="1"/>
  <c r="J6961" i="4" s="1"/>
  <c r="F6949" i="7" s="1"/>
  <c r="G6949" i="7" s="1"/>
  <c r="J6953" i="4" a="1"/>
  <c r="J6953" i="4" s="1"/>
  <c r="F6941" i="7" s="1"/>
  <c r="G6941" i="7" s="1"/>
  <c r="H6941" i="7" s="1"/>
  <c r="J6945" i="4" a="1"/>
  <c r="J6945" i="4" s="1"/>
  <c r="F6933" i="7" s="1"/>
  <c r="G6933" i="7" s="1"/>
  <c r="J6937" i="4" a="1"/>
  <c r="J6937" i="4" s="1"/>
  <c r="F6925" i="7" s="1"/>
  <c r="G6925" i="7" s="1"/>
  <c r="J6929" i="4" a="1"/>
  <c r="J6929" i="4" s="1"/>
  <c r="F6917" i="7" s="1"/>
  <c r="G6917" i="7" s="1"/>
  <c r="J6921" i="4" a="1"/>
  <c r="J6921" i="4" s="1"/>
  <c r="F6909" i="7" s="1"/>
  <c r="G6909" i="7" s="1"/>
  <c r="J6913" i="4" a="1"/>
  <c r="J6913" i="4" s="1"/>
  <c r="F6901" i="7" s="1"/>
  <c r="G6901" i="7" s="1"/>
  <c r="J6905" i="4" a="1"/>
  <c r="J6905" i="4" s="1"/>
  <c r="F6893" i="7" s="1"/>
  <c r="G6893" i="7" s="1"/>
  <c r="J6897" i="4" a="1"/>
  <c r="J6897" i="4" s="1"/>
  <c r="F6885" i="7" s="1"/>
  <c r="G6885" i="7" s="1"/>
  <c r="J6889" i="4" a="1"/>
  <c r="J6889" i="4" s="1"/>
  <c r="F6877" i="7" s="1"/>
  <c r="G6877" i="7" s="1"/>
  <c r="I6877" i="7" s="1"/>
  <c r="J6881" i="4" a="1"/>
  <c r="J6881" i="4" s="1"/>
  <c r="F6869" i="7" s="1"/>
  <c r="G6869" i="7" s="1"/>
  <c r="J6873" i="4" a="1"/>
  <c r="J6873" i="4" s="1"/>
  <c r="F6861" i="7" s="1"/>
  <c r="G6861" i="7" s="1"/>
  <c r="J6865" i="4" a="1"/>
  <c r="J6865" i="4" s="1"/>
  <c r="F6853" i="7" s="1"/>
  <c r="G6853" i="7" s="1"/>
  <c r="J6857" i="4" a="1"/>
  <c r="J6857" i="4" s="1"/>
  <c r="F6845" i="7" s="1"/>
  <c r="G6845" i="7" s="1"/>
  <c r="J6849" i="4" a="1"/>
  <c r="J6849" i="4" s="1"/>
  <c r="F6837" i="7" s="1"/>
  <c r="G6837" i="7" s="1"/>
  <c r="J6841" i="4" a="1"/>
  <c r="J6841" i="4" s="1"/>
  <c r="F6829" i="7" s="1"/>
  <c r="G6829" i="7" s="1"/>
  <c r="J6833" i="4" a="1"/>
  <c r="J6833" i="4" s="1"/>
  <c r="F6821" i="7" s="1"/>
  <c r="G6821" i="7" s="1"/>
  <c r="J6825" i="4" a="1"/>
  <c r="J6825" i="4" s="1"/>
  <c r="F6813" i="7" s="1"/>
  <c r="G6813" i="7" s="1"/>
  <c r="J6817" i="4" a="1"/>
  <c r="J6817" i="4" s="1"/>
  <c r="F6805" i="7" s="1"/>
  <c r="G6805" i="7" s="1"/>
  <c r="H6805" i="7" s="1"/>
  <c r="J6809" i="4" a="1"/>
  <c r="J6809" i="4" s="1"/>
  <c r="F6797" i="7" s="1"/>
  <c r="G6797" i="7" s="1"/>
  <c r="J6801" i="4" a="1"/>
  <c r="J6801" i="4" s="1"/>
  <c r="F6789" i="7" s="1"/>
  <c r="G6789" i="7" s="1"/>
  <c r="J6793" i="4" a="1"/>
  <c r="J6793" i="4" s="1"/>
  <c r="F6781" i="7" s="1"/>
  <c r="G6781" i="7" s="1"/>
  <c r="J6785" i="4" a="1"/>
  <c r="J6785" i="4" s="1"/>
  <c r="F6773" i="7" s="1"/>
  <c r="G6773" i="7" s="1"/>
  <c r="J6777" i="4" a="1"/>
  <c r="J6777" i="4" s="1"/>
  <c r="F6765" i="7" s="1"/>
  <c r="G6765" i="7" s="1"/>
  <c r="J6769" i="4" a="1"/>
  <c r="J6769" i="4" s="1"/>
  <c r="F6757" i="7" s="1"/>
  <c r="G6757" i="7" s="1"/>
  <c r="J6761" i="4" a="1"/>
  <c r="J6761" i="4" s="1"/>
  <c r="F6749" i="7" s="1"/>
  <c r="G6749" i="7" s="1"/>
  <c r="J6753" i="4" a="1"/>
  <c r="J6753" i="4" s="1"/>
  <c r="F6741" i="7" s="1"/>
  <c r="G6741" i="7" s="1"/>
  <c r="I6741" i="7" s="1"/>
  <c r="J6745" i="4" a="1"/>
  <c r="J6745" i="4" s="1"/>
  <c r="F6733" i="7" s="1"/>
  <c r="G6733" i="7" s="1"/>
  <c r="J6737" i="4" a="1"/>
  <c r="J6737" i="4" s="1"/>
  <c r="F6725" i="7" s="1"/>
  <c r="G6725" i="7" s="1"/>
  <c r="J6729" i="4" a="1"/>
  <c r="J6729" i="4" s="1"/>
  <c r="F6717" i="7" s="1"/>
  <c r="G6717" i="7" s="1"/>
  <c r="J6721" i="4" a="1"/>
  <c r="J6721" i="4" s="1"/>
  <c r="F6709" i="7" s="1"/>
  <c r="G6709" i="7" s="1"/>
  <c r="J6713" i="4" a="1"/>
  <c r="J6713" i="4" s="1"/>
  <c r="F6701" i="7" s="1"/>
  <c r="G6701" i="7" s="1"/>
  <c r="J6705" i="4" a="1"/>
  <c r="J6705" i="4" s="1"/>
  <c r="F6693" i="7" s="1"/>
  <c r="G6693" i="7" s="1"/>
  <c r="J6697" i="4" a="1"/>
  <c r="J6697" i="4" s="1"/>
  <c r="F6685" i="7" s="1"/>
  <c r="G6685" i="7" s="1"/>
  <c r="I6685" i="7" s="1"/>
  <c r="J6689" i="4" a="1"/>
  <c r="J6689" i="4" s="1"/>
  <c r="F6677" i="7" s="1"/>
  <c r="G6677" i="7" s="1"/>
  <c r="J6681" i="4" a="1"/>
  <c r="J6681" i="4" s="1"/>
  <c r="F6669" i="7" s="1"/>
  <c r="G6669" i="7" s="1"/>
  <c r="J6673" i="4" a="1"/>
  <c r="J6673" i="4" s="1"/>
  <c r="F6661" i="7" s="1"/>
  <c r="G6661" i="7" s="1"/>
  <c r="J6665" i="4" a="1"/>
  <c r="J6665" i="4" s="1"/>
  <c r="F6653" i="7" s="1"/>
  <c r="G6653" i="7" s="1"/>
  <c r="J6657" i="4" a="1"/>
  <c r="J6657" i="4" s="1"/>
  <c r="F6645" i="7" s="1"/>
  <c r="G6645" i="7" s="1"/>
  <c r="J6649" i="4" a="1"/>
  <c r="J6649" i="4" s="1"/>
  <c r="F6637" i="7" s="1"/>
  <c r="G6637" i="7" s="1"/>
  <c r="J6641" i="4" a="1"/>
  <c r="J6641" i="4" s="1"/>
  <c r="F6629" i="7" s="1"/>
  <c r="G6629" i="7" s="1"/>
  <c r="J6633" i="4" a="1"/>
  <c r="J6633" i="4" s="1"/>
  <c r="F6621" i="7" s="1"/>
  <c r="G6621" i="7" s="1"/>
  <c r="I6621" i="7" s="1"/>
  <c r="J6625" i="4" a="1"/>
  <c r="J6625" i="4" s="1"/>
  <c r="F6613" i="7" s="1"/>
  <c r="G6613" i="7" s="1"/>
  <c r="H6613" i="7" s="1"/>
  <c r="J6617" i="4" a="1"/>
  <c r="J6617" i="4" s="1"/>
  <c r="F6605" i="7" s="1"/>
  <c r="G6605" i="7" s="1"/>
  <c r="J6609" i="4" a="1"/>
  <c r="J6609" i="4" s="1"/>
  <c r="F6597" i="7" s="1"/>
  <c r="G6597" i="7" s="1"/>
  <c r="J6601" i="4" a="1"/>
  <c r="J6601" i="4" s="1"/>
  <c r="F6589" i="7" s="1"/>
  <c r="G6589" i="7" s="1"/>
  <c r="J6593" i="4" a="1"/>
  <c r="J6593" i="4" s="1"/>
  <c r="F6581" i="7" s="1"/>
  <c r="G6581" i="7" s="1"/>
  <c r="J6585" i="4" a="1"/>
  <c r="J6585" i="4" s="1"/>
  <c r="F6573" i="7" s="1"/>
  <c r="G6573" i="7" s="1"/>
  <c r="J6577" i="4" a="1"/>
  <c r="J6577" i="4" s="1"/>
  <c r="F6565" i="7" s="1"/>
  <c r="G6565" i="7" s="1"/>
  <c r="J6569" i="4" a="1"/>
  <c r="J6569" i="4" s="1"/>
  <c r="F6557" i="7" s="1"/>
  <c r="G6557" i="7" s="1"/>
  <c r="H6557" i="7" s="1"/>
  <c r="J6561" i="4" a="1"/>
  <c r="J6561" i="4" s="1"/>
  <c r="F6549" i="7" s="1"/>
  <c r="G6549" i="7" s="1"/>
  <c r="I6549" i="7" s="1"/>
  <c r="J6553" i="4" a="1"/>
  <c r="J6553" i="4" s="1"/>
  <c r="F6541" i="7" s="1"/>
  <c r="G6541" i="7" s="1"/>
  <c r="J6545" i="4" a="1"/>
  <c r="J6545" i="4" s="1"/>
  <c r="F6533" i="7" s="1"/>
  <c r="G6533" i="7" s="1"/>
  <c r="J6537" i="4" a="1"/>
  <c r="J6537" i="4" s="1"/>
  <c r="F6525" i="7" s="1"/>
  <c r="G6525" i="7" s="1"/>
  <c r="J6529" i="4" a="1"/>
  <c r="J6529" i="4" s="1"/>
  <c r="F6517" i="7" s="1"/>
  <c r="G6517" i="7" s="1"/>
  <c r="J6521" i="4" a="1"/>
  <c r="J6521" i="4" s="1"/>
  <c r="F6509" i="7" s="1"/>
  <c r="G6509" i="7" s="1"/>
  <c r="J6513" i="4" a="1"/>
  <c r="J6513" i="4" s="1"/>
  <c r="F6501" i="7" s="1"/>
  <c r="G6501" i="7" s="1"/>
  <c r="J6505" i="4" a="1"/>
  <c r="J6505" i="4" s="1"/>
  <c r="F6493" i="7" s="1"/>
  <c r="G6493" i="7" s="1"/>
  <c r="H6493" i="7" s="1"/>
  <c r="J6497" i="4" a="1"/>
  <c r="J6497" i="4" s="1"/>
  <c r="F6485" i="7" s="1"/>
  <c r="G6485" i="7" s="1"/>
  <c r="J6489" i="4" a="1"/>
  <c r="J6489" i="4" s="1"/>
  <c r="F6477" i="7" s="1"/>
  <c r="G6477" i="7" s="1"/>
  <c r="J6481" i="4" a="1"/>
  <c r="J6481" i="4" s="1"/>
  <c r="F6469" i="7" s="1"/>
  <c r="G6469" i="7" s="1"/>
  <c r="J6473" i="4" a="1"/>
  <c r="J6473" i="4" s="1"/>
  <c r="F6461" i="7" s="1"/>
  <c r="G6461" i="7" s="1"/>
  <c r="J6465" i="4" a="1"/>
  <c r="J6465" i="4" s="1"/>
  <c r="F6453" i="7" s="1"/>
  <c r="G6453" i="7" s="1"/>
  <c r="J6457" i="4" a="1"/>
  <c r="J6457" i="4" s="1"/>
  <c r="F6445" i="7" s="1"/>
  <c r="G6445" i="7" s="1"/>
  <c r="J6449" i="4" a="1"/>
  <c r="J6449" i="4" s="1"/>
  <c r="F6437" i="7" s="1"/>
  <c r="G6437" i="7" s="1"/>
  <c r="J6441" i="4" a="1"/>
  <c r="J6441" i="4" s="1"/>
  <c r="F6429" i="7" s="1"/>
  <c r="G6429" i="7" s="1"/>
  <c r="J6433" i="4" a="1"/>
  <c r="J6433" i="4" s="1"/>
  <c r="F6421" i="7" s="1"/>
  <c r="G6421" i="7" s="1"/>
  <c r="J6425" i="4" a="1"/>
  <c r="J6425" i="4" s="1"/>
  <c r="F6413" i="7" s="1"/>
  <c r="G6413" i="7" s="1"/>
  <c r="J6417" i="4" a="1"/>
  <c r="J6417" i="4" s="1"/>
  <c r="F6405" i="7" s="1"/>
  <c r="G6405" i="7" s="1"/>
  <c r="J6409" i="4" a="1"/>
  <c r="J6409" i="4" s="1"/>
  <c r="F6397" i="7" s="1"/>
  <c r="G6397" i="7" s="1"/>
  <c r="J6401" i="4" a="1"/>
  <c r="J6401" i="4" s="1"/>
  <c r="F6389" i="7" s="1"/>
  <c r="G6389" i="7" s="1"/>
  <c r="J6393" i="4" a="1"/>
  <c r="J6393" i="4" s="1"/>
  <c r="F6381" i="7" s="1"/>
  <c r="G6381" i="7" s="1"/>
  <c r="J6385" i="4" a="1"/>
  <c r="J6385" i="4" s="1"/>
  <c r="F6373" i="7" s="1"/>
  <c r="G6373" i="7" s="1"/>
  <c r="J6377" i="4" a="1"/>
  <c r="J6377" i="4" s="1"/>
  <c r="F6365" i="7" s="1"/>
  <c r="G6365" i="7" s="1"/>
  <c r="J6369" i="4" a="1"/>
  <c r="J6369" i="4" s="1"/>
  <c r="F6357" i="7" s="1"/>
  <c r="G6357" i="7" s="1"/>
  <c r="H6357" i="7" s="1"/>
  <c r="J6361" i="4" a="1"/>
  <c r="J6361" i="4" s="1"/>
  <c r="F6349" i="7" s="1"/>
  <c r="G6349" i="7" s="1"/>
  <c r="J6353" i="4" a="1"/>
  <c r="J6353" i="4" s="1"/>
  <c r="F6341" i="7" s="1"/>
  <c r="G6341" i="7" s="1"/>
  <c r="J6345" i="4" a="1"/>
  <c r="J6345" i="4" s="1"/>
  <c r="F6333" i="7" s="1"/>
  <c r="G6333" i="7" s="1"/>
  <c r="J6337" i="4" a="1"/>
  <c r="J6337" i="4" s="1"/>
  <c r="F6325" i="7" s="1"/>
  <c r="G6325" i="7" s="1"/>
  <c r="J6329" i="4" a="1"/>
  <c r="J6329" i="4" s="1"/>
  <c r="F6317" i="7" s="1"/>
  <c r="G6317" i="7" s="1"/>
  <c r="J6321" i="4" a="1"/>
  <c r="J6321" i="4" s="1"/>
  <c r="F6309" i="7" s="1"/>
  <c r="G6309" i="7" s="1"/>
  <c r="J6313" i="4" a="1"/>
  <c r="J6313" i="4" s="1"/>
  <c r="F6301" i="7" s="1"/>
  <c r="G6301" i="7" s="1"/>
  <c r="J6305" i="4" a="1"/>
  <c r="J6305" i="4" s="1"/>
  <c r="F6293" i="7" s="1"/>
  <c r="G6293" i="7" s="1"/>
  <c r="J6297" i="4" a="1"/>
  <c r="J6297" i="4" s="1"/>
  <c r="F6285" i="7" s="1"/>
  <c r="G6285" i="7" s="1"/>
  <c r="J6289" i="4" a="1"/>
  <c r="J6289" i="4" s="1"/>
  <c r="F6277" i="7" s="1"/>
  <c r="G6277" i="7" s="1"/>
  <c r="J6281" i="4" a="1"/>
  <c r="J6281" i="4" s="1"/>
  <c r="F6269" i="7" s="1"/>
  <c r="G6269" i="7" s="1"/>
  <c r="J6273" i="4" a="1"/>
  <c r="J6273" i="4" s="1"/>
  <c r="F6261" i="7" s="1"/>
  <c r="G6261" i="7" s="1"/>
  <c r="J6265" i="4" a="1"/>
  <c r="J6265" i="4" s="1"/>
  <c r="F6253" i="7" s="1"/>
  <c r="G6253" i="7" s="1"/>
  <c r="J6257" i="4" a="1"/>
  <c r="J6257" i="4" s="1"/>
  <c r="F6245" i="7" s="1"/>
  <c r="G6245" i="7" s="1"/>
  <c r="J6249" i="4" a="1"/>
  <c r="J6249" i="4" s="1"/>
  <c r="F6237" i="7" s="1"/>
  <c r="G6237" i="7" s="1"/>
  <c r="J6241" i="4" a="1"/>
  <c r="J6241" i="4" s="1"/>
  <c r="F6229" i="7" s="1"/>
  <c r="G6229" i="7" s="1"/>
  <c r="J6233" i="4" a="1"/>
  <c r="J6233" i="4" s="1"/>
  <c r="F6221" i="7" s="1"/>
  <c r="G6221" i="7" s="1"/>
  <c r="J6225" i="4" a="1"/>
  <c r="J6225" i="4" s="1"/>
  <c r="F6213" i="7" s="1"/>
  <c r="G6213" i="7" s="1"/>
  <c r="J6217" i="4" a="1"/>
  <c r="J6217" i="4" s="1"/>
  <c r="F6205" i="7" s="1"/>
  <c r="G6205" i="7" s="1"/>
  <c r="J6209" i="4" a="1"/>
  <c r="J6209" i="4" s="1"/>
  <c r="F6197" i="7" s="1"/>
  <c r="G6197" i="7" s="1"/>
  <c r="J6201" i="4" a="1"/>
  <c r="J6201" i="4" s="1"/>
  <c r="F6189" i="7" s="1"/>
  <c r="G6189" i="7" s="1"/>
  <c r="J6193" i="4" a="1"/>
  <c r="J6193" i="4" s="1"/>
  <c r="F6181" i="7" s="1"/>
  <c r="G6181" i="7" s="1"/>
  <c r="J6185" i="4" a="1"/>
  <c r="J6185" i="4" s="1"/>
  <c r="F6173" i="7" s="1"/>
  <c r="G6173" i="7" s="1"/>
  <c r="J6177" i="4" a="1"/>
  <c r="J6177" i="4" s="1"/>
  <c r="F6165" i="7" s="1"/>
  <c r="G6165" i="7" s="1"/>
  <c r="I6165" i="7" s="1"/>
  <c r="J6169" i="4" a="1"/>
  <c r="J6169" i="4" s="1"/>
  <c r="F6157" i="7" s="1"/>
  <c r="G6157" i="7" s="1"/>
  <c r="J6161" i="4" a="1"/>
  <c r="J6161" i="4" s="1"/>
  <c r="F6149" i="7" s="1"/>
  <c r="G6149" i="7" s="1"/>
  <c r="J6153" i="4" a="1"/>
  <c r="J6153" i="4" s="1"/>
  <c r="F6141" i="7" s="1"/>
  <c r="G6141" i="7" s="1"/>
  <c r="J6145" i="4" a="1"/>
  <c r="J6145" i="4" s="1"/>
  <c r="F6133" i="7" s="1"/>
  <c r="G6133" i="7" s="1"/>
  <c r="J6137" i="4" a="1"/>
  <c r="J6137" i="4" s="1"/>
  <c r="F6125" i="7" s="1"/>
  <c r="G6125" i="7" s="1"/>
  <c r="J6129" i="4" a="1"/>
  <c r="J6129" i="4" s="1"/>
  <c r="F6117" i="7" s="1"/>
  <c r="G6117" i="7" s="1"/>
  <c r="J6121" i="4" a="1"/>
  <c r="J6121" i="4" s="1"/>
  <c r="F6109" i="7" s="1"/>
  <c r="G6109" i="7" s="1"/>
  <c r="J6113" i="4" a="1"/>
  <c r="J6113" i="4" s="1"/>
  <c r="F6101" i="7" s="1"/>
  <c r="G6101" i="7" s="1"/>
  <c r="H6101" i="7" s="1"/>
  <c r="J6105" i="4" a="1"/>
  <c r="J6105" i="4" s="1"/>
  <c r="F6093" i="7" s="1"/>
  <c r="G6093" i="7" s="1"/>
  <c r="J6097" i="4" a="1"/>
  <c r="J6097" i="4" s="1"/>
  <c r="F6085" i="7" s="1"/>
  <c r="G6085" i="7" s="1"/>
  <c r="J6089" i="4" a="1"/>
  <c r="J6089" i="4" s="1"/>
  <c r="F6077" i="7" s="1"/>
  <c r="G6077" i="7" s="1"/>
  <c r="J6081" i="4" a="1"/>
  <c r="J6081" i="4" s="1"/>
  <c r="F6069" i="7" s="1"/>
  <c r="G6069" i="7" s="1"/>
  <c r="J6073" i="4" a="1"/>
  <c r="J6073" i="4" s="1"/>
  <c r="F6061" i="7" s="1"/>
  <c r="G6061" i="7" s="1"/>
  <c r="J6065" i="4" a="1"/>
  <c r="J6065" i="4" s="1"/>
  <c r="F6053" i="7" s="1"/>
  <c r="G6053" i="7" s="1"/>
  <c r="J6057" i="4" a="1"/>
  <c r="J6057" i="4" s="1"/>
  <c r="F6045" i="7" s="1"/>
  <c r="G6045" i="7" s="1"/>
  <c r="H6045" i="7" s="1"/>
  <c r="J6049" i="4" a="1"/>
  <c r="J6049" i="4" s="1"/>
  <c r="F6037" i="7" s="1"/>
  <c r="G6037" i="7" s="1"/>
  <c r="J6041" i="4" a="1"/>
  <c r="J6041" i="4" s="1"/>
  <c r="F6029" i="7" s="1"/>
  <c r="G6029" i="7" s="1"/>
  <c r="J6033" i="4" a="1"/>
  <c r="J6033" i="4" s="1"/>
  <c r="F6021" i="7" s="1"/>
  <c r="G6021" i="7" s="1"/>
  <c r="J6025" i="4" a="1"/>
  <c r="J6025" i="4" s="1"/>
  <c r="F6013" i="7" s="1"/>
  <c r="G6013" i="7" s="1"/>
  <c r="J6017" i="4" a="1"/>
  <c r="J6017" i="4" s="1"/>
  <c r="F6005" i="7" s="1"/>
  <c r="G6005" i="7" s="1"/>
  <c r="J6009" i="4" a="1"/>
  <c r="J6009" i="4" s="1"/>
  <c r="F5997" i="7" s="1"/>
  <c r="G5997" i="7" s="1"/>
  <c r="J6001" i="4" a="1"/>
  <c r="J6001" i="4" s="1"/>
  <c r="F5989" i="7" s="1"/>
  <c r="G5989" i="7" s="1"/>
  <c r="J5993" i="4" a="1"/>
  <c r="J5993" i="4" s="1"/>
  <c r="F5981" i="7" s="1"/>
  <c r="G5981" i="7" s="1"/>
  <c r="H5981" i="7" s="1"/>
  <c r="J5985" i="4" a="1"/>
  <c r="J5985" i="4" s="1"/>
  <c r="F5973" i="7" s="1"/>
  <c r="G5973" i="7" s="1"/>
  <c r="I5973" i="7" s="1"/>
  <c r="J5977" i="4" a="1"/>
  <c r="J5977" i="4" s="1"/>
  <c r="F5965" i="7" s="1"/>
  <c r="G5965" i="7" s="1"/>
  <c r="J5969" i="4" a="1"/>
  <c r="J5969" i="4" s="1"/>
  <c r="F5957" i="7" s="1"/>
  <c r="G5957" i="7" s="1"/>
  <c r="J5961" i="4" a="1"/>
  <c r="J5961" i="4" s="1"/>
  <c r="F5949" i="7" s="1"/>
  <c r="G5949" i="7" s="1"/>
  <c r="J5953" i="4" a="1"/>
  <c r="J5953" i="4" s="1"/>
  <c r="F5941" i="7" s="1"/>
  <c r="G5941" i="7" s="1"/>
  <c r="J5945" i="4" a="1"/>
  <c r="J5945" i="4" s="1"/>
  <c r="F5933" i="7" s="1"/>
  <c r="G5933" i="7" s="1"/>
  <c r="J5937" i="4" a="1"/>
  <c r="J5937" i="4" s="1"/>
  <c r="F5925" i="7" s="1"/>
  <c r="G5925" i="7" s="1"/>
  <c r="J5929" i="4" a="1"/>
  <c r="J5929" i="4" s="1"/>
  <c r="F5917" i="7" s="1"/>
  <c r="G5917" i="7" s="1"/>
  <c r="J5921" i="4" a="1"/>
  <c r="J5921" i="4" s="1"/>
  <c r="F5909" i="7" s="1"/>
  <c r="G5909" i="7" s="1"/>
  <c r="J5913" i="4" a="1"/>
  <c r="J5913" i="4" s="1"/>
  <c r="F5901" i="7" s="1"/>
  <c r="G5901" i="7" s="1"/>
  <c r="J5905" i="4" a="1"/>
  <c r="J5905" i="4" s="1"/>
  <c r="F5893" i="7" s="1"/>
  <c r="G5893" i="7" s="1"/>
  <c r="J5897" i="4" a="1"/>
  <c r="J5897" i="4" s="1"/>
  <c r="F5885" i="7" s="1"/>
  <c r="G5885" i="7" s="1"/>
  <c r="J5889" i="4" a="1"/>
  <c r="J5889" i="4" s="1"/>
  <c r="F5877" i="7" s="1"/>
  <c r="G5877" i="7" s="1"/>
  <c r="J5881" i="4" a="1"/>
  <c r="J5881" i="4" s="1"/>
  <c r="F5869" i="7" s="1"/>
  <c r="G5869" i="7" s="1"/>
  <c r="J5873" i="4" a="1"/>
  <c r="J5873" i="4" s="1"/>
  <c r="F5861" i="7" s="1"/>
  <c r="G5861" i="7" s="1"/>
  <c r="J5865" i="4" a="1"/>
  <c r="J5865" i="4" s="1"/>
  <c r="F5853" i="7" s="1"/>
  <c r="G5853" i="7" s="1"/>
  <c r="I5853" i="7" s="1"/>
  <c r="J5857" i="4" a="1"/>
  <c r="J5857" i="4" s="1"/>
  <c r="F5845" i="7" s="1"/>
  <c r="G5845" i="7" s="1"/>
  <c r="J5849" i="4" a="1"/>
  <c r="J5849" i="4" s="1"/>
  <c r="F5837" i="7" s="1"/>
  <c r="G5837" i="7" s="1"/>
  <c r="J5841" i="4" a="1"/>
  <c r="J5841" i="4" s="1"/>
  <c r="F5829" i="7" s="1"/>
  <c r="G5829" i="7" s="1"/>
  <c r="J5833" i="4" a="1"/>
  <c r="J5833" i="4" s="1"/>
  <c r="F5821" i="7" s="1"/>
  <c r="G5821" i="7" s="1"/>
  <c r="J5825" i="4" a="1"/>
  <c r="J5825" i="4" s="1"/>
  <c r="F5813" i="7" s="1"/>
  <c r="G5813" i="7" s="1"/>
  <c r="J5817" i="4" a="1"/>
  <c r="J5817" i="4" s="1"/>
  <c r="F5805" i="7" s="1"/>
  <c r="G5805" i="7" s="1"/>
  <c r="J5809" i="4" a="1"/>
  <c r="J5809" i="4" s="1"/>
  <c r="F5797" i="7" s="1"/>
  <c r="G5797" i="7" s="1"/>
  <c r="J5801" i="4" a="1"/>
  <c r="J5801" i="4" s="1"/>
  <c r="F5789" i="7" s="1"/>
  <c r="G5789" i="7" s="1"/>
  <c r="I5789" i="7" s="1"/>
  <c r="J5793" i="4" a="1"/>
  <c r="J5793" i="4" s="1"/>
  <c r="F5781" i="7" s="1"/>
  <c r="G5781" i="7" s="1"/>
  <c r="H5781" i="7" s="1"/>
  <c r="J5785" i="4" a="1"/>
  <c r="J5785" i="4" s="1"/>
  <c r="F5773" i="7" s="1"/>
  <c r="G5773" i="7" s="1"/>
  <c r="J5777" i="4" a="1"/>
  <c r="J5777" i="4" s="1"/>
  <c r="F5765" i="7" s="1"/>
  <c r="G5765" i="7" s="1"/>
  <c r="J5769" i="4" a="1"/>
  <c r="J5769" i="4" s="1"/>
  <c r="F5757" i="7" s="1"/>
  <c r="G5757" i="7" s="1"/>
  <c r="J5761" i="4" a="1"/>
  <c r="J5761" i="4" s="1"/>
  <c r="F5749" i="7" s="1"/>
  <c r="G5749" i="7" s="1"/>
  <c r="J5753" i="4" a="1"/>
  <c r="J5753" i="4" s="1"/>
  <c r="F5741" i="7" s="1"/>
  <c r="G5741" i="7" s="1"/>
  <c r="J5745" i="4" a="1"/>
  <c r="J5745" i="4" s="1"/>
  <c r="F5733" i="7" s="1"/>
  <c r="G5733" i="7" s="1"/>
  <c r="J5737" i="4" a="1"/>
  <c r="J5737" i="4" s="1"/>
  <c r="F5725" i="7" s="1"/>
  <c r="G5725" i="7" s="1"/>
  <c r="J5729" i="4" a="1"/>
  <c r="J5729" i="4" s="1"/>
  <c r="F5717" i="7" s="1"/>
  <c r="G5717" i="7" s="1"/>
  <c r="I5717" i="7" s="1"/>
  <c r="J5721" i="4" a="1"/>
  <c r="J5721" i="4" s="1"/>
  <c r="F5709" i="7" s="1"/>
  <c r="G5709" i="7" s="1"/>
  <c r="J5713" i="4" a="1"/>
  <c r="J5713" i="4" s="1"/>
  <c r="F5701" i="7" s="1"/>
  <c r="G5701" i="7" s="1"/>
  <c r="J5705" i="4" a="1"/>
  <c r="J5705" i="4" s="1"/>
  <c r="F5693" i="7" s="1"/>
  <c r="G5693" i="7" s="1"/>
  <c r="J5697" i="4" a="1"/>
  <c r="J5697" i="4" s="1"/>
  <c r="F5685" i="7" s="1"/>
  <c r="G5685" i="7" s="1"/>
  <c r="J5689" i="4" a="1"/>
  <c r="J5689" i="4" s="1"/>
  <c r="F5677" i="7" s="1"/>
  <c r="G5677" i="7" s="1"/>
  <c r="J5681" i="4" a="1"/>
  <c r="J5681" i="4" s="1"/>
  <c r="F5669" i="7" s="1"/>
  <c r="G5669" i="7" s="1"/>
  <c r="J5673" i="4" a="1"/>
  <c r="J5673" i="4" s="1"/>
  <c r="F5661" i="7" s="1"/>
  <c r="G5661" i="7" s="1"/>
  <c r="I5661" i="7" s="1"/>
  <c r="J5665" i="4" a="1"/>
  <c r="J5665" i="4" s="1"/>
  <c r="F5653" i="7" s="1"/>
  <c r="G5653" i="7" s="1"/>
  <c r="H5653" i="7" s="1"/>
  <c r="J5657" i="4" a="1"/>
  <c r="J5657" i="4" s="1"/>
  <c r="F5645" i="7" s="1"/>
  <c r="G5645" i="7" s="1"/>
  <c r="J5649" i="4" a="1"/>
  <c r="J5649" i="4" s="1"/>
  <c r="F5637" i="7" s="1"/>
  <c r="G5637" i="7" s="1"/>
  <c r="J5641" i="4" a="1"/>
  <c r="J5641" i="4" s="1"/>
  <c r="F5629" i="7" s="1"/>
  <c r="G5629" i="7" s="1"/>
  <c r="J5633" i="4" a="1"/>
  <c r="J5633" i="4" s="1"/>
  <c r="F5621" i="7" s="1"/>
  <c r="G5621" i="7" s="1"/>
  <c r="J5625" i="4" a="1"/>
  <c r="J5625" i="4" s="1"/>
  <c r="F5613" i="7" s="1"/>
  <c r="G5613" i="7" s="1"/>
  <c r="J5617" i="4" a="1"/>
  <c r="J5617" i="4" s="1"/>
  <c r="F5605" i="7" s="1"/>
  <c r="G5605" i="7" s="1"/>
  <c r="J5609" i="4" a="1"/>
  <c r="J5609" i="4" s="1"/>
  <c r="F5597" i="7" s="1"/>
  <c r="G5597" i="7" s="1"/>
  <c r="I5597" i="7" s="1"/>
  <c r="J5601" i="4" a="1"/>
  <c r="J5601" i="4" s="1"/>
  <c r="F5589" i="7" s="1"/>
  <c r="G5589" i="7" s="1"/>
  <c r="J5593" i="4" a="1"/>
  <c r="J5593" i="4" s="1"/>
  <c r="F5581" i="7" s="1"/>
  <c r="G5581" i="7" s="1"/>
  <c r="J5585" i="4" a="1"/>
  <c r="J5585" i="4" s="1"/>
  <c r="F5573" i="7" s="1"/>
  <c r="G5573" i="7" s="1"/>
  <c r="J5577" i="4" a="1"/>
  <c r="J5577" i="4" s="1"/>
  <c r="F5565" i="7" s="1"/>
  <c r="G5565" i="7" s="1"/>
  <c r="J5569" i="4" a="1"/>
  <c r="J5569" i="4" s="1"/>
  <c r="F5557" i="7" s="1"/>
  <c r="G5557" i="7" s="1"/>
  <c r="J5561" i="4" a="1"/>
  <c r="J5561" i="4" s="1"/>
  <c r="F5549" i="7" s="1"/>
  <c r="G5549" i="7" s="1"/>
  <c r="J5553" i="4" a="1"/>
  <c r="J5553" i="4" s="1"/>
  <c r="F5541" i="7" s="1"/>
  <c r="G5541" i="7" s="1"/>
  <c r="J5545" i="4" a="1"/>
  <c r="J5545" i="4" s="1"/>
  <c r="F5533" i="7" s="1"/>
  <c r="G5533" i="7" s="1"/>
  <c r="I5533" i="7" s="1"/>
  <c r="J5537" i="4" a="1"/>
  <c r="J5537" i="4" s="1"/>
  <c r="F5525" i="7" s="1"/>
  <c r="G5525" i="7" s="1"/>
  <c r="H5525" i="7" s="1"/>
  <c r="J5529" i="4" a="1"/>
  <c r="J5529" i="4" s="1"/>
  <c r="F5517" i="7" s="1"/>
  <c r="G5517" i="7" s="1"/>
  <c r="J5521" i="4" a="1"/>
  <c r="J5521" i="4" s="1"/>
  <c r="F5509" i="7" s="1"/>
  <c r="G5509" i="7" s="1"/>
  <c r="J5513" i="4" a="1"/>
  <c r="J5513" i="4" s="1"/>
  <c r="F5501" i="7" s="1"/>
  <c r="G5501" i="7" s="1"/>
  <c r="J5505" i="4" a="1"/>
  <c r="J5505" i="4" s="1"/>
  <c r="F5493" i="7" s="1"/>
  <c r="G5493" i="7" s="1"/>
  <c r="J5497" i="4" a="1"/>
  <c r="J5497" i="4" s="1"/>
  <c r="F5485" i="7" s="1"/>
  <c r="G5485" i="7" s="1"/>
  <c r="J5489" i="4" a="1"/>
  <c r="J5489" i="4" s="1"/>
  <c r="F5477" i="7" s="1"/>
  <c r="G5477" i="7" s="1"/>
  <c r="J5481" i="4" a="1"/>
  <c r="J5481" i="4" s="1"/>
  <c r="F5469" i="7" s="1"/>
  <c r="G5469" i="7" s="1"/>
  <c r="J5473" i="4" a="1"/>
  <c r="J5473" i="4" s="1"/>
  <c r="F5461" i="7" s="1"/>
  <c r="G5461" i="7" s="1"/>
  <c r="I5461" i="7" s="1"/>
  <c r="J5465" i="4" a="1"/>
  <c r="J5465" i="4" s="1"/>
  <c r="F5453" i="7" s="1"/>
  <c r="G5453" i="7" s="1"/>
  <c r="J5457" i="4" a="1"/>
  <c r="J5457" i="4" s="1"/>
  <c r="F5445" i="7" s="1"/>
  <c r="G5445" i="7" s="1"/>
  <c r="J5449" i="4" a="1"/>
  <c r="J5449" i="4" s="1"/>
  <c r="F5437" i="7" s="1"/>
  <c r="G5437" i="7" s="1"/>
  <c r="J5441" i="4" a="1"/>
  <c r="J5441" i="4" s="1"/>
  <c r="F5429" i="7" s="1"/>
  <c r="G5429" i="7" s="1"/>
  <c r="J5433" i="4" a="1"/>
  <c r="J5433" i="4" s="1"/>
  <c r="F5421" i="7" s="1"/>
  <c r="G5421" i="7" s="1"/>
  <c r="J5425" i="4" a="1"/>
  <c r="J5425" i="4" s="1"/>
  <c r="F5413" i="7" s="1"/>
  <c r="G5413" i="7" s="1"/>
  <c r="J5417" i="4" a="1"/>
  <c r="J5417" i="4" s="1"/>
  <c r="F5405" i="7" s="1"/>
  <c r="G5405" i="7" s="1"/>
  <c r="J5409" i="4" a="1"/>
  <c r="J5409" i="4" s="1"/>
  <c r="F5397" i="7" s="1"/>
  <c r="G5397" i="7" s="1"/>
  <c r="J5401" i="4" a="1"/>
  <c r="J5401" i="4" s="1"/>
  <c r="F5389" i="7" s="1"/>
  <c r="G5389" i="7" s="1"/>
  <c r="J5393" i="4" a="1"/>
  <c r="J5393" i="4" s="1"/>
  <c r="F5381" i="7" s="1"/>
  <c r="G5381" i="7" s="1"/>
  <c r="J5385" i="4" a="1"/>
  <c r="J5385" i="4" s="1"/>
  <c r="F5373" i="7" s="1"/>
  <c r="G5373" i="7" s="1"/>
  <c r="J5377" i="4" a="1"/>
  <c r="J5377" i="4" s="1"/>
  <c r="F5365" i="7" s="1"/>
  <c r="G5365" i="7" s="1"/>
  <c r="J5369" i="4" a="1"/>
  <c r="J5369" i="4" s="1"/>
  <c r="F5357" i="7" s="1"/>
  <c r="G5357" i="7" s="1"/>
  <c r="J5361" i="4" a="1"/>
  <c r="J5361" i="4" s="1"/>
  <c r="F5349" i="7" s="1"/>
  <c r="G5349" i="7" s="1"/>
  <c r="J5353" i="4" a="1"/>
  <c r="J5353" i="4" s="1"/>
  <c r="F5341" i="7" s="1"/>
  <c r="G5341" i="7" s="1"/>
  <c r="J5345" i="4" a="1"/>
  <c r="J5345" i="4" s="1"/>
  <c r="F5333" i="7" s="1"/>
  <c r="G5333" i="7" s="1"/>
  <c r="J5337" i="4" a="1"/>
  <c r="J5337" i="4" s="1"/>
  <c r="F5325" i="7" s="1"/>
  <c r="G5325" i="7" s="1"/>
  <c r="J5329" i="4" a="1"/>
  <c r="J5329" i="4" s="1"/>
  <c r="F5317" i="7" s="1"/>
  <c r="G5317" i="7" s="1"/>
  <c r="J5321" i="4" a="1"/>
  <c r="J5321" i="4" s="1"/>
  <c r="F5309" i="7" s="1"/>
  <c r="G5309" i="7" s="1"/>
  <c r="J5313" i="4" a="1"/>
  <c r="J5313" i="4" s="1"/>
  <c r="F5301" i="7" s="1"/>
  <c r="G5301" i="7" s="1"/>
  <c r="J5305" i="4" a="1"/>
  <c r="J5305" i="4" s="1"/>
  <c r="F5293" i="7" s="1"/>
  <c r="G5293" i="7" s="1"/>
  <c r="J5297" i="4" a="1"/>
  <c r="J5297" i="4" s="1"/>
  <c r="F5285" i="7" s="1"/>
  <c r="G5285" i="7" s="1"/>
  <c r="J5289" i="4" a="1"/>
  <c r="J5289" i="4" s="1"/>
  <c r="F5277" i="7" s="1"/>
  <c r="G5277" i="7" s="1"/>
  <c r="J5281" i="4" a="1"/>
  <c r="J5281" i="4" s="1"/>
  <c r="F5269" i="7" s="1"/>
  <c r="G5269" i="7" s="1"/>
  <c r="H5269" i="7" s="1"/>
  <c r="J5273" i="4" a="1"/>
  <c r="J5273" i="4" s="1"/>
  <c r="F5261" i="7" s="1"/>
  <c r="G5261" i="7" s="1"/>
  <c r="J5265" i="4" a="1"/>
  <c r="J5265" i="4" s="1"/>
  <c r="F5253" i="7" s="1"/>
  <c r="G5253" i="7" s="1"/>
  <c r="J5257" i="4" a="1"/>
  <c r="J5257" i="4" s="1"/>
  <c r="F5245" i="7" s="1"/>
  <c r="G5245" i="7" s="1"/>
  <c r="J5249" i="4" a="1"/>
  <c r="J5249" i="4" s="1"/>
  <c r="F5237" i="7" s="1"/>
  <c r="G5237" i="7" s="1"/>
  <c r="J5241" i="4" a="1"/>
  <c r="J5241" i="4" s="1"/>
  <c r="F5229" i="7" s="1"/>
  <c r="G5229" i="7" s="1"/>
  <c r="J5233" i="4" a="1"/>
  <c r="J5233" i="4" s="1"/>
  <c r="F5221" i="7" s="1"/>
  <c r="G5221" i="7" s="1"/>
  <c r="J5225" i="4" a="1"/>
  <c r="J5225" i="4" s="1"/>
  <c r="F5213" i="7" s="1"/>
  <c r="G5213" i="7" s="1"/>
  <c r="H5213" i="7" s="1"/>
  <c r="J5217" i="4" a="1"/>
  <c r="J5217" i="4" s="1"/>
  <c r="F5205" i="7" s="1"/>
  <c r="G5205" i="7" s="1"/>
  <c r="I5205" i="7" s="1"/>
  <c r="J5209" i="4" a="1"/>
  <c r="J5209" i="4" s="1"/>
  <c r="F5197" i="7" s="1"/>
  <c r="G5197" i="7" s="1"/>
  <c r="J5201" i="4" a="1"/>
  <c r="J5201" i="4" s="1"/>
  <c r="F5189" i="7" s="1"/>
  <c r="G5189" i="7" s="1"/>
  <c r="J5193" i="4" a="1"/>
  <c r="J5193" i="4" s="1"/>
  <c r="F5181" i="7" s="1"/>
  <c r="G5181" i="7" s="1"/>
  <c r="J5185" i="4" a="1"/>
  <c r="J5185" i="4" s="1"/>
  <c r="F5173" i="7" s="1"/>
  <c r="G5173" i="7" s="1"/>
  <c r="J5177" i="4" a="1"/>
  <c r="J5177" i="4" s="1"/>
  <c r="F5165" i="7" s="1"/>
  <c r="G5165" i="7" s="1"/>
  <c r="J5169" i="4" a="1"/>
  <c r="J5169" i="4" s="1"/>
  <c r="F5157" i="7" s="1"/>
  <c r="G5157" i="7" s="1"/>
  <c r="J5161" i="4" a="1"/>
  <c r="J5161" i="4" s="1"/>
  <c r="F5149" i="7" s="1"/>
  <c r="G5149" i="7" s="1"/>
  <c r="H5149" i="7" s="1"/>
  <c r="J5153" i="4" a="1"/>
  <c r="J5153" i="4" s="1"/>
  <c r="F5141" i="7" s="1"/>
  <c r="G5141" i="7" s="1"/>
  <c r="J5145" i="4" a="1"/>
  <c r="J5145" i="4" s="1"/>
  <c r="F5133" i="7" s="1"/>
  <c r="G5133" i="7" s="1"/>
  <c r="J5137" i="4" a="1"/>
  <c r="J5137" i="4" s="1"/>
  <c r="F5125" i="7" s="1"/>
  <c r="G5125" i="7" s="1"/>
  <c r="J5129" i="4" a="1"/>
  <c r="J5129" i="4" s="1"/>
  <c r="F5117" i="7" s="1"/>
  <c r="G5117" i="7" s="1"/>
  <c r="J5121" i="4" a="1"/>
  <c r="J5121" i="4" s="1"/>
  <c r="F5109" i="7" s="1"/>
  <c r="G5109" i="7" s="1"/>
  <c r="J5113" i="4" a="1"/>
  <c r="J5113" i="4" s="1"/>
  <c r="F5101" i="7" s="1"/>
  <c r="G5101" i="7" s="1"/>
  <c r="J5105" i="4" a="1"/>
  <c r="J5105" i="4" s="1"/>
  <c r="F5093" i="7" s="1"/>
  <c r="G5093" i="7" s="1"/>
  <c r="J5097" i="4" a="1"/>
  <c r="J5097" i="4" s="1"/>
  <c r="F5085" i="7" s="1"/>
  <c r="G5085" i="7" s="1"/>
  <c r="H5085" i="7" s="1"/>
  <c r="J5089" i="4" a="1"/>
  <c r="J5089" i="4" s="1"/>
  <c r="F5077" i="7" s="1"/>
  <c r="G5077" i="7" s="1"/>
  <c r="H5077" i="7" s="1"/>
  <c r="J5081" i="4" a="1"/>
  <c r="J5081" i="4" s="1"/>
  <c r="F5069" i="7" s="1"/>
  <c r="G5069" i="7" s="1"/>
  <c r="J5073" i="4" a="1"/>
  <c r="J5073" i="4" s="1"/>
  <c r="F5061" i="7" s="1"/>
  <c r="G5061" i="7" s="1"/>
  <c r="J5065" i="4" a="1"/>
  <c r="J5065" i="4" s="1"/>
  <c r="F5053" i="7" s="1"/>
  <c r="G5053" i="7" s="1"/>
  <c r="J5057" i="4" a="1"/>
  <c r="J5057" i="4" s="1"/>
  <c r="F5045" i="7" s="1"/>
  <c r="G5045" i="7" s="1"/>
  <c r="J5049" i="4" a="1"/>
  <c r="J5049" i="4" s="1"/>
  <c r="F5037" i="7" s="1"/>
  <c r="G5037" i="7" s="1"/>
  <c r="J5041" i="4" a="1"/>
  <c r="J5041" i="4" s="1"/>
  <c r="F5029" i="7" s="1"/>
  <c r="G5029" i="7" s="1"/>
  <c r="J5033" i="4" a="1"/>
  <c r="J5033" i="4" s="1"/>
  <c r="F5021" i="7" s="1"/>
  <c r="G5021" i="7" s="1"/>
  <c r="I5021" i="7" s="1"/>
  <c r="J5025" i="4" a="1"/>
  <c r="J5025" i="4" s="1"/>
  <c r="F5013" i="7" s="1"/>
  <c r="G5013" i="7" s="1"/>
  <c r="I5013" i="7" s="1"/>
  <c r="J5017" i="4" a="1"/>
  <c r="J5017" i="4" s="1"/>
  <c r="F5005" i="7" s="1"/>
  <c r="G5005" i="7" s="1"/>
  <c r="J5009" i="4" a="1"/>
  <c r="J5009" i="4" s="1"/>
  <c r="F4997" i="7" s="1"/>
  <c r="G4997" i="7" s="1"/>
  <c r="J5001" i="4" a="1"/>
  <c r="J5001" i="4" s="1"/>
  <c r="F4989" i="7" s="1"/>
  <c r="G4989" i="7" s="1"/>
  <c r="J4993" i="4" a="1"/>
  <c r="J4993" i="4" s="1"/>
  <c r="F4981" i="7" s="1"/>
  <c r="G4981" i="7" s="1"/>
  <c r="J4985" i="4" a="1"/>
  <c r="J4985" i="4" s="1"/>
  <c r="F4973" i="7" s="1"/>
  <c r="G4973" i="7" s="1"/>
  <c r="J4977" i="4" a="1"/>
  <c r="J4977" i="4" s="1"/>
  <c r="F4965" i="7" s="1"/>
  <c r="G4965" i="7" s="1"/>
  <c r="J4969" i="4" a="1"/>
  <c r="J4969" i="4" s="1"/>
  <c r="F4957" i="7" s="1"/>
  <c r="G4957" i="7" s="1"/>
  <c r="J4961" i="4" a="1"/>
  <c r="J4961" i="4" s="1"/>
  <c r="F4949" i="7" s="1"/>
  <c r="G4949" i="7" s="1"/>
  <c r="J4953" i="4" a="1"/>
  <c r="J4953" i="4" s="1"/>
  <c r="F4941" i="7" s="1"/>
  <c r="G4941" i="7" s="1"/>
  <c r="J4945" i="4" a="1"/>
  <c r="J4945" i="4" s="1"/>
  <c r="F4933" i="7" s="1"/>
  <c r="G4933" i="7" s="1"/>
  <c r="J4937" i="4" a="1"/>
  <c r="J4937" i="4" s="1"/>
  <c r="F4925" i="7" s="1"/>
  <c r="G4925" i="7" s="1"/>
  <c r="J4929" i="4" a="1"/>
  <c r="J4929" i="4" s="1"/>
  <c r="F4917" i="7" s="1"/>
  <c r="G4917" i="7" s="1"/>
  <c r="J4921" i="4" a="1"/>
  <c r="J4921" i="4" s="1"/>
  <c r="F4909" i="7" s="1"/>
  <c r="G4909" i="7" s="1"/>
  <c r="J4913" i="4" a="1"/>
  <c r="J4913" i="4" s="1"/>
  <c r="F4901" i="7" s="1"/>
  <c r="G4901" i="7" s="1"/>
  <c r="J4905" i="4" a="1"/>
  <c r="J4905" i="4" s="1"/>
  <c r="F4893" i="7" s="1"/>
  <c r="G4893" i="7" s="1"/>
  <c r="I4893" i="7" s="1"/>
  <c r="J4897" i="4" a="1"/>
  <c r="J4897" i="4" s="1"/>
  <c r="F4885" i="7" s="1"/>
  <c r="G4885" i="7" s="1"/>
  <c r="J4889" i="4" a="1"/>
  <c r="J4889" i="4" s="1"/>
  <c r="F4877" i="7" s="1"/>
  <c r="G4877" i="7" s="1"/>
  <c r="J4881" i="4" a="1"/>
  <c r="J4881" i="4" s="1"/>
  <c r="F4869" i="7" s="1"/>
  <c r="G4869" i="7" s="1"/>
  <c r="J4873" i="4" a="1"/>
  <c r="J4873" i="4" s="1"/>
  <c r="F4861" i="7" s="1"/>
  <c r="G4861" i="7" s="1"/>
  <c r="J4865" i="4" a="1"/>
  <c r="J4865" i="4" s="1"/>
  <c r="F4853" i="7" s="1"/>
  <c r="G4853" i="7" s="1"/>
  <c r="J4857" i="4" a="1"/>
  <c r="J4857" i="4" s="1"/>
  <c r="F4845" i="7" s="1"/>
  <c r="G4845" i="7" s="1"/>
  <c r="J4849" i="4" a="1"/>
  <c r="J4849" i="4" s="1"/>
  <c r="F4837" i="7" s="1"/>
  <c r="G4837" i="7" s="1"/>
  <c r="J4841" i="4" a="1"/>
  <c r="J4841" i="4" s="1"/>
  <c r="F4829" i="7" s="1"/>
  <c r="G4829" i="7" s="1"/>
  <c r="I4829" i="7" s="1"/>
  <c r="J4833" i="4" a="1"/>
  <c r="J4833" i="4" s="1"/>
  <c r="F4821" i="7" s="1"/>
  <c r="G4821" i="7" s="1"/>
  <c r="J4825" i="4" a="1"/>
  <c r="J4825" i="4" s="1"/>
  <c r="F4813" i="7" s="1"/>
  <c r="G4813" i="7" s="1"/>
  <c r="J4817" i="4" a="1"/>
  <c r="J4817" i="4" s="1"/>
  <c r="F4805" i="7" s="1"/>
  <c r="G4805" i="7" s="1"/>
  <c r="J4809" i="4" a="1"/>
  <c r="J4809" i="4" s="1"/>
  <c r="F4797" i="7" s="1"/>
  <c r="G4797" i="7" s="1"/>
  <c r="J4801" i="4" a="1"/>
  <c r="J4801" i="4" s="1"/>
  <c r="F4789" i="7" s="1"/>
  <c r="G4789" i="7" s="1"/>
  <c r="J4793" i="4" a="1"/>
  <c r="J4793" i="4" s="1"/>
  <c r="F4781" i="7" s="1"/>
  <c r="G4781" i="7" s="1"/>
  <c r="J4785" i="4" a="1"/>
  <c r="J4785" i="4" s="1"/>
  <c r="F4773" i="7" s="1"/>
  <c r="G4773" i="7" s="1"/>
  <c r="J4777" i="4" a="1"/>
  <c r="J4777" i="4" s="1"/>
  <c r="F4765" i="7" s="1"/>
  <c r="G4765" i="7" s="1"/>
  <c r="I4765" i="7" s="1"/>
  <c r="J4769" i="4" a="1"/>
  <c r="J4769" i="4" s="1"/>
  <c r="F4757" i="7" s="1"/>
  <c r="G4757" i="7" s="1"/>
  <c r="I4757" i="7" s="1"/>
  <c r="J4761" i="4" a="1"/>
  <c r="J4761" i="4" s="1"/>
  <c r="F4749" i="7" s="1"/>
  <c r="G4749" i="7" s="1"/>
  <c r="J4753" i="4" a="1"/>
  <c r="J4753" i="4" s="1"/>
  <c r="F4741" i="7" s="1"/>
  <c r="G4741" i="7" s="1"/>
  <c r="J4745" i="4" a="1"/>
  <c r="J4745" i="4" s="1"/>
  <c r="F4733" i="7" s="1"/>
  <c r="G4733" i="7" s="1"/>
  <c r="J4737" i="4" a="1"/>
  <c r="J4737" i="4" s="1"/>
  <c r="F4725" i="7" s="1"/>
  <c r="G4725" i="7" s="1"/>
  <c r="J4729" i="4" a="1"/>
  <c r="J4729" i="4" s="1"/>
  <c r="F4717" i="7" s="1"/>
  <c r="G4717" i="7" s="1"/>
  <c r="J4721" i="4" a="1"/>
  <c r="J4721" i="4" s="1"/>
  <c r="F4709" i="7" s="1"/>
  <c r="G4709" i="7" s="1"/>
  <c r="J4713" i="4" a="1"/>
  <c r="J4713" i="4" s="1"/>
  <c r="F4701" i="7" s="1"/>
  <c r="G4701" i="7" s="1"/>
  <c r="J4705" i="4" a="1"/>
  <c r="J4705" i="4" s="1"/>
  <c r="F4693" i="7" s="1"/>
  <c r="G4693" i="7" s="1"/>
  <c r="H4693" i="7" s="1"/>
  <c r="J4697" i="4" a="1"/>
  <c r="J4697" i="4" s="1"/>
  <c r="F4685" i="7" s="1"/>
  <c r="G4685" i="7" s="1"/>
  <c r="J4689" i="4" a="1"/>
  <c r="J4689" i="4" s="1"/>
  <c r="F4677" i="7" s="1"/>
  <c r="G4677" i="7" s="1"/>
  <c r="J4681" i="4" a="1"/>
  <c r="J4681" i="4" s="1"/>
  <c r="F4669" i="7" s="1"/>
  <c r="G4669" i="7" s="1"/>
  <c r="J4673" i="4" a="1"/>
  <c r="J4673" i="4" s="1"/>
  <c r="F4661" i="7" s="1"/>
  <c r="G4661" i="7" s="1"/>
  <c r="J4665" i="4" a="1"/>
  <c r="J4665" i="4" s="1"/>
  <c r="F4653" i="7" s="1"/>
  <c r="G4653" i="7" s="1"/>
  <c r="J4657" i="4" a="1"/>
  <c r="J4657" i="4" s="1"/>
  <c r="F4645" i="7" s="1"/>
  <c r="G4645" i="7" s="1"/>
  <c r="J4649" i="4" a="1"/>
  <c r="J4649" i="4" s="1"/>
  <c r="F4637" i="7" s="1"/>
  <c r="G4637" i="7" s="1"/>
  <c r="J4641" i="4" a="1"/>
  <c r="J4641" i="4" s="1"/>
  <c r="F4629" i="7" s="1"/>
  <c r="G4629" i="7" s="1"/>
  <c r="J4633" i="4" a="1"/>
  <c r="J4633" i="4" s="1"/>
  <c r="F4621" i="7" s="1"/>
  <c r="G4621" i="7" s="1"/>
  <c r="J4625" i="4" a="1"/>
  <c r="J4625" i="4" s="1"/>
  <c r="F4613" i="7" s="1"/>
  <c r="G4613" i="7" s="1"/>
  <c r="J4617" i="4" a="1"/>
  <c r="J4617" i="4" s="1"/>
  <c r="F4605" i="7" s="1"/>
  <c r="G4605" i="7" s="1"/>
  <c r="J4609" i="4" a="1"/>
  <c r="J4609" i="4" s="1"/>
  <c r="F4597" i="7" s="1"/>
  <c r="G4597" i="7" s="1"/>
  <c r="J4601" i="4" a="1"/>
  <c r="J4601" i="4" s="1"/>
  <c r="F4589" i="7" s="1"/>
  <c r="G4589" i="7" s="1"/>
  <c r="J4593" i="4" a="1"/>
  <c r="J4593" i="4" s="1"/>
  <c r="F4581" i="7" s="1"/>
  <c r="G4581" i="7" s="1"/>
  <c r="J4585" i="4" a="1"/>
  <c r="J4585" i="4" s="1"/>
  <c r="F4573" i="7" s="1"/>
  <c r="G4573" i="7" s="1"/>
  <c r="J4577" i="4" a="1"/>
  <c r="J4577" i="4" s="1"/>
  <c r="F4565" i="7" s="1"/>
  <c r="G4565" i="7" s="1"/>
  <c r="I4565" i="7" s="1"/>
  <c r="J4569" i="4" a="1"/>
  <c r="J4569" i="4" s="1"/>
  <c r="F4557" i="7" s="1"/>
  <c r="G4557" i="7" s="1"/>
  <c r="J4561" i="4" a="1"/>
  <c r="J4561" i="4" s="1"/>
  <c r="F4549" i="7" s="1"/>
  <c r="G4549" i="7" s="1"/>
  <c r="J4553" i="4" a="1"/>
  <c r="J4553" i="4" s="1"/>
  <c r="F4541" i="7" s="1"/>
  <c r="G4541" i="7" s="1"/>
  <c r="J4545" i="4" a="1"/>
  <c r="J4545" i="4" s="1"/>
  <c r="F4533" i="7" s="1"/>
  <c r="G4533" i="7" s="1"/>
  <c r="J4537" i="4" a="1"/>
  <c r="J4537" i="4" s="1"/>
  <c r="F4525" i="7" s="1"/>
  <c r="G4525" i="7" s="1"/>
  <c r="J4529" i="4" a="1"/>
  <c r="J4529" i="4" s="1"/>
  <c r="F4517" i="7" s="1"/>
  <c r="G4517" i="7" s="1"/>
  <c r="J4521" i="4" a="1"/>
  <c r="J4521" i="4" s="1"/>
  <c r="F4509" i="7" s="1"/>
  <c r="G4509" i="7" s="1"/>
  <c r="H4509" i="7" s="1"/>
  <c r="J4513" i="4" a="1"/>
  <c r="J4513" i="4" s="1"/>
  <c r="F4501" i="7" s="1"/>
  <c r="G4501" i="7" s="1"/>
  <c r="H4501" i="7" s="1"/>
  <c r="J4505" i="4" a="1"/>
  <c r="J4505" i="4" s="1"/>
  <c r="F4493" i="7" s="1"/>
  <c r="G4493" i="7" s="1"/>
  <c r="J4497" i="4" a="1"/>
  <c r="J4497" i="4" s="1"/>
  <c r="F4485" i="7" s="1"/>
  <c r="G4485" i="7" s="1"/>
  <c r="J4489" i="4" a="1"/>
  <c r="J4489" i="4" s="1"/>
  <c r="F4477" i="7" s="1"/>
  <c r="G4477" i="7" s="1"/>
  <c r="J4481" i="4" a="1"/>
  <c r="J4481" i="4" s="1"/>
  <c r="F4469" i="7" s="1"/>
  <c r="G4469" i="7" s="1"/>
  <c r="J4473" i="4" a="1"/>
  <c r="J4473" i="4" s="1"/>
  <c r="F4461" i="7" s="1"/>
  <c r="G4461" i="7" s="1"/>
  <c r="J4465" i="4" a="1"/>
  <c r="J4465" i="4" s="1"/>
  <c r="F4453" i="7" s="1"/>
  <c r="G4453" i="7" s="1"/>
  <c r="J4457" i="4" a="1"/>
  <c r="J4457" i="4" s="1"/>
  <c r="F4445" i="7" s="1"/>
  <c r="G4445" i="7" s="1"/>
  <c r="H4445" i="7" s="1"/>
  <c r="J4449" i="4" a="1"/>
  <c r="J4449" i="4" s="1"/>
  <c r="F4437" i="7" s="1"/>
  <c r="G4437" i="7" s="1"/>
  <c r="J4441" i="4" a="1"/>
  <c r="J4441" i="4" s="1"/>
  <c r="F4429" i="7" s="1"/>
  <c r="G4429" i="7" s="1"/>
  <c r="J4433" i="4" a="1"/>
  <c r="J4433" i="4" s="1"/>
  <c r="F4421" i="7" s="1"/>
  <c r="G4421" i="7" s="1"/>
  <c r="J4425" i="4" a="1"/>
  <c r="J4425" i="4" s="1"/>
  <c r="F4413" i="7" s="1"/>
  <c r="G4413" i="7" s="1"/>
  <c r="J4417" i="4" a="1"/>
  <c r="J4417" i="4" s="1"/>
  <c r="F4405" i="7" s="1"/>
  <c r="G4405" i="7" s="1"/>
  <c r="J4409" i="4" a="1"/>
  <c r="J4409" i="4" s="1"/>
  <c r="F4397" i="7" s="1"/>
  <c r="G4397" i="7" s="1"/>
  <c r="J4401" i="4" a="1"/>
  <c r="J4401" i="4" s="1"/>
  <c r="F4389" i="7" s="1"/>
  <c r="G4389" i="7" s="1"/>
  <c r="J4393" i="4" a="1"/>
  <c r="J4393" i="4" s="1"/>
  <c r="F4381" i="7" s="1"/>
  <c r="G4381" i="7" s="1"/>
  <c r="J4385" i="4" a="1"/>
  <c r="J4385" i="4" s="1"/>
  <c r="F4373" i="7" s="1"/>
  <c r="G4373" i="7" s="1"/>
  <c r="J4377" i="4" a="1"/>
  <c r="J4377" i="4" s="1"/>
  <c r="F4365" i="7" s="1"/>
  <c r="G4365" i="7" s="1"/>
  <c r="J4369" i="4" a="1"/>
  <c r="J4369" i="4" s="1"/>
  <c r="F4357" i="7" s="1"/>
  <c r="G4357" i="7" s="1"/>
  <c r="J4361" i="4" a="1"/>
  <c r="J4361" i="4" s="1"/>
  <c r="F4349" i="7" s="1"/>
  <c r="G4349" i="7" s="1"/>
  <c r="J4353" i="4" a="1"/>
  <c r="J4353" i="4" s="1"/>
  <c r="F4341" i="7" s="1"/>
  <c r="G4341" i="7" s="1"/>
  <c r="J4345" i="4" a="1"/>
  <c r="J4345" i="4" s="1"/>
  <c r="F4333" i="7" s="1"/>
  <c r="G4333" i="7" s="1"/>
  <c r="J4337" i="4" a="1"/>
  <c r="J4337" i="4" s="1"/>
  <c r="F4325" i="7" s="1"/>
  <c r="G4325" i="7" s="1"/>
  <c r="J4329" i="4" a="1"/>
  <c r="J4329" i="4" s="1"/>
  <c r="F4317" i="7" s="1"/>
  <c r="G4317" i="7" s="1"/>
  <c r="H4317" i="7" s="1"/>
  <c r="J4321" i="4" a="1"/>
  <c r="J4321" i="4" s="1"/>
  <c r="F4309" i="7" s="1"/>
  <c r="G4309" i="7" s="1"/>
  <c r="I4309" i="7" s="1"/>
  <c r="J4313" i="4" a="1"/>
  <c r="J4313" i="4" s="1"/>
  <c r="F4301" i="7" s="1"/>
  <c r="G4301" i="7" s="1"/>
  <c r="J4305" i="4" a="1"/>
  <c r="J4305" i="4" s="1"/>
  <c r="F4293" i="7" s="1"/>
  <c r="G4293" i="7" s="1"/>
  <c r="J4297" i="4" a="1"/>
  <c r="J4297" i="4" s="1"/>
  <c r="F4285" i="7" s="1"/>
  <c r="G4285" i="7" s="1"/>
  <c r="J4289" i="4" a="1"/>
  <c r="J4289" i="4" s="1"/>
  <c r="F4277" i="7" s="1"/>
  <c r="G4277" i="7" s="1"/>
  <c r="J4281" i="4" a="1"/>
  <c r="J4281" i="4" s="1"/>
  <c r="F4269" i="7" s="1"/>
  <c r="G4269" i="7" s="1"/>
  <c r="J4273" i="4" a="1"/>
  <c r="J4273" i="4" s="1"/>
  <c r="F4261" i="7" s="1"/>
  <c r="G4261" i="7" s="1"/>
  <c r="J4265" i="4" a="1"/>
  <c r="J4265" i="4" s="1"/>
  <c r="F4253" i="7" s="1"/>
  <c r="G4253" i="7" s="1"/>
  <c r="J4257" i="4" a="1"/>
  <c r="J4257" i="4" s="1"/>
  <c r="F4245" i="7" s="1"/>
  <c r="G4245" i="7" s="1"/>
  <c r="I4245" i="7" s="1"/>
  <c r="J4249" i="4" a="1"/>
  <c r="J4249" i="4" s="1"/>
  <c r="F4237" i="7" s="1"/>
  <c r="G4237" i="7" s="1"/>
  <c r="J4241" i="4" a="1"/>
  <c r="J4241" i="4" s="1"/>
  <c r="F4229" i="7" s="1"/>
  <c r="G4229" i="7" s="1"/>
  <c r="J4233" i="4" a="1"/>
  <c r="J4233" i="4" s="1"/>
  <c r="F4221" i="7" s="1"/>
  <c r="G4221" i="7" s="1"/>
  <c r="J4225" i="4" a="1"/>
  <c r="J4225" i="4" s="1"/>
  <c r="F4213" i="7" s="1"/>
  <c r="G4213" i="7" s="1"/>
  <c r="J4217" i="4" a="1"/>
  <c r="J4217" i="4" s="1"/>
  <c r="F4205" i="7" s="1"/>
  <c r="G4205" i="7" s="1"/>
  <c r="J4209" i="4" a="1"/>
  <c r="J4209" i="4" s="1"/>
  <c r="F4197" i="7" s="1"/>
  <c r="G4197" i="7" s="1"/>
  <c r="J4201" i="4" a="1"/>
  <c r="J4201" i="4" s="1"/>
  <c r="F4189" i="7" s="1"/>
  <c r="G4189" i="7" s="1"/>
  <c r="J4193" i="4" a="1"/>
  <c r="J4193" i="4" s="1"/>
  <c r="F4181" i="7" s="1"/>
  <c r="G4181" i="7" s="1"/>
  <c r="J4185" i="4" a="1"/>
  <c r="J4185" i="4" s="1"/>
  <c r="F4173" i="7" s="1"/>
  <c r="G4173" i="7" s="1"/>
  <c r="J4177" i="4" a="1"/>
  <c r="J4177" i="4" s="1"/>
  <c r="F4165" i="7" s="1"/>
  <c r="G4165" i="7" s="1"/>
  <c r="J4169" i="4" a="1"/>
  <c r="J4169" i="4" s="1"/>
  <c r="F4157" i="7" s="1"/>
  <c r="G4157" i="7" s="1"/>
  <c r="J4161" i="4" a="1"/>
  <c r="J4161" i="4" s="1"/>
  <c r="F4149" i="7" s="1"/>
  <c r="G4149" i="7" s="1"/>
  <c r="J4153" i="4" a="1"/>
  <c r="J4153" i="4" s="1"/>
  <c r="F4141" i="7" s="1"/>
  <c r="G4141" i="7" s="1"/>
  <c r="J4145" i="4" a="1"/>
  <c r="J4145" i="4" s="1"/>
  <c r="F4133" i="7" s="1"/>
  <c r="G4133" i="7" s="1"/>
  <c r="J4137" i="4" a="1"/>
  <c r="J4137" i="4" s="1"/>
  <c r="F4125" i="7" s="1"/>
  <c r="G4125" i="7" s="1"/>
  <c r="H4125" i="7" s="1"/>
  <c r="J4129" i="4" a="1"/>
  <c r="J4129" i="4" s="1"/>
  <c r="F4117" i="7" s="1"/>
  <c r="G4117" i="7" s="1"/>
  <c r="J4121" i="4" a="1"/>
  <c r="J4121" i="4" s="1"/>
  <c r="F4109" i="7" s="1"/>
  <c r="G4109" i="7" s="1"/>
  <c r="J4113" i="4" a="1"/>
  <c r="J4113" i="4" s="1"/>
  <c r="F4101" i="7" s="1"/>
  <c r="G4101" i="7" s="1"/>
  <c r="J4105" i="4" a="1"/>
  <c r="J4105" i="4" s="1"/>
  <c r="F4093" i="7" s="1"/>
  <c r="G4093" i="7" s="1"/>
  <c r="J4097" i="4" a="1"/>
  <c r="J4097" i="4" s="1"/>
  <c r="F4085" i="7" s="1"/>
  <c r="G4085" i="7" s="1"/>
  <c r="J4089" i="4" a="1"/>
  <c r="J4089" i="4" s="1"/>
  <c r="F4077" i="7" s="1"/>
  <c r="G4077" i="7" s="1"/>
  <c r="J4081" i="4" a="1"/>
  <c r="J4081" i="4" s="1"/>
  <c r="F4069" i="7" s="1"/>
  <c r="G4069" i="7" s="1"/>
  <c r="J4073" i="4" a="1"/>
  <c r="J4073" i="4" s="1"/>
  <c r="F4061" i="7" s="1"/>
  <c r="G4061" i="7" s="1"/>
  <c r="J4065" i="4" a="1"/>
  <c r="J4065" i="4" s="1"/>
  <c r="F4053" i="7" s="1"/>
  <c r="G4053" i="7" s="1"/>
  <c r="J4057" i="4" a="1"/>
  <c r="J4057" i="4" s="1"/>
  <c r="F4045" i="7" s="1"/>
  <c r="G4045" i="7" s="1"/>
  <c r="J4049" i="4" a="1"/>
  <c r="J4049" i="4" s="1"/>
  <c r="F4037" i="7" s="1"/>
  <c r="G4037" i="7" s="1"/>
  <c r="J8120" i="4" a="1"/>
  <c r="J8120" i="4" s="1"/>
  <c r="F8108" i="7" s="1"/>
  <c r="G8108" i="7" s="1"/>
  <c r="J8112" i="4" a="1"/>
  <c r="J8112" i="4" s="1"/>
  <c r="F8100" i="7" s="1"/>
  <c r="G8100" i="7" s="1"/>
  <c r="J8104" i="4" a="1"/>
  <c r="J8104" i="4" s="1"/>
  <c r="F8092" i="7" s="1"/>
  <c r="G8092" i="7" s="1"/>
  <c r="J8096" i="4" a="1"/>
  <c r="J8096" i="4" s="1"/>
  <c r="F8084" i="7" s="1"/>
  <c r="G8084" i="7" s="1"/>
  <c r="J8088" i="4" a="1"/>
  <c r="J8088" i="4" s="1"/>
  <c r="F8076" i="7" s="1"/>
  <c r="G8076" i="7" s="1"/>
  <c r="H8076" i="7" s="1"/>
  <c r="J8080" i="4" a="1"/>
  <c r="J8080" i="4" s="1"/>
  <c r="F8068" i="7" s="1"/>
  <c r="G8068" i="7" s="1"/>
  <c r="J8072" i="4" a="1"/>
  <c r="J8072" i="4" s="1"/>
  <c r="F8060" i="7" s="1"/>
  <c r="G8060" i="7" s="1"/>
  <c r="J8064" i="4" a="1"/>
  <c r="J8064" i="4" s="1"/>
  <c r="F8052" i="7" s="1"/>
  <c r="G8052" i="7" s="1"/>
  <c r="J8056" i="4" a="1"/>
  <c r="J8056" i="4" s="1"/>
  <c r="F8044" i="7" s="1"/>
  <c r="G8044" i="7" s="1"/>
  <c r="J8048" i="4" a="1"/>
  <c r="J8048" i="4" s="1"/>
  <c r="F8036" i="7" s="1"/>
  <c r="G8036" i="7" s="1"/>
  <c r="J8040" i="4" a="1"/>
  <c r="J8040" i="4" s="1"/>
  <c r="F8028" i="7" s="1"/>
  <c r="G8028" i="7" s="1"/>
  <c r="J8032" i="4" a="1"/>
  <c r="J8032" i="4" s="1"/>
  <c r="F8020" i="7" s="1"/>
  <c r="G8020" i="7" s="1"/>
  <c r="J8024" i="4" a="1"/>
  <c r="J8024" i="4" s="1"/>
  <c r="F8012" i="7" s="1"/>
  <c r="G8012" i="7" s="1"/>
  <c r="J8016" i="4" a="1"/>
  <c r="J8016" i="4" s="1"/>
  <c r="F8004" i="7" s="1"/>
  <c r="G8004" i="7" s="1"/>
  <c r="J8008" i="4" a="1"/>
  <c r="J8008" i="4" s="1"/>
  <c r="F7996" i="7" s="1"/>
  <c r="G7996" i="7" s="1"/>
  <c r="J8000" i="4" a="1"/>
  <c r="J8000" i="4" s="1"/>
  <c r="F7988" i="7" s="1"/>
  <c r="G7988" i="7" s="1"/>
  <c r="J7992" i="4" a="1"/>
  <c r="J7992" i="4" s="1"/>
  <c r="F7980" i="7" s="1"/>
  <c r="G7980" i="7" s="1"/>
  <c r="J7984" i="4" a="1"/>
  <c r="J7984" i="4" s="1"/>
  <c r="F7972" i="7" s="1"/>
  <c r="G7972" i="7" s="1"/>
  <c r="J7976" i="4" a="1"/>
  <c r="J7976" i="4" s="1"/>
  <c r="F7964" i="7" s="1"/>
  <c r="G7964" i="7" s="1"/>
  <c r="J7968" i="4" a="1"/>
  <c r="J7968" i="4" s="1"/>
  <c r="F7956" i="7" s="1"/>
  <c r="G7956" i="7" s="1"/>
  <c r="J7960" i="4" a="1"/>
  <c r="J7960" i="4" s="1"/>
  <c r="F7948" i="7" s="1"/>
  <c r="G7948" i="7" s="1"/>
  <c r="J7952" i="4" a="1"/>
  <c r="J7952" i="4" s="1"/>
  <c r="F7940" i="7" s="1"/>
  <c r="G7940" i="7" s="1"/>
  <c r="I7940" i="7" s="1"/>
  <c r="J7944" i="4" a="1"/>
  <c r="J7944" i="4" s="1"/>
  <c r="F7932" i="7" s="1"/>
  <c r="G7932" i="7" s="1"/>
  <c r="J7936" i="4" a="1"/>
  <c r="J7936" i="4" s="1"/>
  <c r="F7924" i="7" s="1"/>
  <c r="G7924" i="7" s="1"/>
  <c r="J7928" i="4" a="1"/>
  <c r="J7928" i="4" s="1"/>
  <c r="F7916" i="7" s="1"/>
  <c r="G7916" i="7" s="1"/>
  <c r="J7920" i="4" a="1"/>
  <c r="J7920" i="4" s="1"/>
  <c r="F7908" i="7" s="1"/>
  <c r="G7908" i="7" s="1"/>
  <c r="J7912" i="4" a="1"/>
  <c r="J7912" i="4" s="1"/>
  <c r="F7900" i="7" s="1"/>
  <c r="G7900" i="7" s="1"/>
  <c r="J7904" i="4" a="1"/>
  <c r="J7904" i="4" s="1"/>
  <c r="F7892" i="7" s="1"/>
  <c r="G7892" i="7" s="1"/>
  <c r="J7896" i="4" a="1"/>
  <c r="J7896" i="4" s="1"/>
  <c r="F7884" i="7" s="1"/>
  <c r="G7884" i="7" s="1"/>
  <c r="J7888" i="4" a="1"/>
  <c r="J7888" i="4" s="1"/>
  <c r="F7876" i="7" s="1"/>
  <c r="G7876" i="7" s="1"/>
  <c r="H7876" i="7" s="1"/>
  <c r="J7880" i="4" a="1"/>
  <c r="J7880" i="4" s="1"/>
  <c r="F7868" i="7" s="1"/>
  <c r="G7868" i="7" s="1"/>
  <c r="J7872" i="4" a="1"/>
  <c r="J7872" i="4" s="1"/>
  <c r="F7860" i="7" s="1"/>
  <c r="G7860" i="7" s="1"/>
  <c r="J7864" i="4" a="1"/>
  <c r="J7864" i="4" s="1"/>
  <c r="F7852" i="7" s="1"/>
  <c r="G7852" i="7" s="1"/>
  <c r="J7856" i="4" a="1"/>
  <c r="J7856" i="4" s="1"/>
  <c r="F7844" i="7" s="1"/>
  <c r="G7844" i="7" s="1"/>
  <c r="J7848" i="4" a="1"/>
  <c r="J7848" i="4" s="1"/>
  <c r="F7836" i="7" s="1"/>
  <c r="G7836" i="7" s="1"/>
  <c r="J7840" i="4" a="1"/>
  <c r="J7840" i="4" s="1"/>
  <c r="F7828" i="7" s="1"/>
  <c r="G7828" i="7" s="1"/>
  <c r="J7832" i="4" a="1"/>
  <c r="J7832" i="4" s="1"/>
  <c r="F7820" i="7" s="1"/>
  <c r="G7820" i="7" s="1"/>
  <c r="J7824" i="4" a="1"/>
  <c r="J7824" i="4" s="1"/>
  <c r="F7812" i="7" s="1"/>
  <c r="G7812" i="7" s="1"/>
  <c r="H7812" i="7" s="1"/>
  <c r="J7816" i="4" a="1"/>
  <c r="J7816" i="4" s="1"/>
  <c r="F7804" i="7" s="1"/>
  <c r="G7804" i="7" s="1"/>
  <c r="J7808" i="4" a="1"/>
  <c r="J7808" i="4" s="1"/>
  <c r="F7796" i="7" s="1"/>
  <c r="G7796" i="7" s="1"/>
  <c r="J7800" i="4" a="1"/>
  <c r="J7800" i="4" s="1"/>
  <c r="F7788" i="7" s="1"/>
  <c r="G7788" i="7" s="1"/>
  <c r="J7792" i="4" a="1"/>
  <c r="J7792" i="4" s="1"/>
  <c r="F7780" i="7" s="1"/>
  <c r="G7780" i="7" s="1"/>
  <c r="J7784" i="4" a="1"/>
  <c r="J7784" i="4" s="1"/>
  <c r="F7772" i="7" s="1"/>
  <c r="G7772" i="7" s="1"/>
  <c r="J7776" i="4" a="1"/>
  <c r="J7776" i="4" s="1"/>
  <c r="F7764" i="7" s="1"/>
  <c r="G7764" i="7" s="1"/>
  <c r="J7768" i="4" a="1"/>
  <c r="J7768" i="4" s="1"/>
  <c r="F7756" i="7" s="1"/>
  <c r="G7756" i="7" s="1"/>
  <c r="H7756" i="7" s="1"/>
  <c r="J7760" i="4" a="1"/>
  <c r="J7760" i="4" s="1"/>
  <c r="F7748" i="7" s="1"/>
  <c r="G7748" i="7" s="1"/>
  <c r="J7752" i="4" a="1"/>
  <c r="J7752" i="4" s="1"/>
  <c r="F7740" i="7" s="1"/>
  <c r="G7740" i="7" s="1"/>
  <c r="J7744" i="4" a="1"/>
  <c r="J7744" i="4" s="1"/>
  <c r="F7732" i="7" s="1"/>
  <c r="G7732" i="7" s="1"/>
  <c r="J7736" i="4" a="1"/>
  <c r="J7736" i="4" s="1"/>
  <c r="F7724" i="7" s="1"/>
  <c r="G7724" i="7" s="1"/>
  <c r="J7728" i="4" a="1"/>
  <c r="J7728" i="4" s="1"/>
  <c r="F7716" i="7" s="1"/>
  <c r="G7716" i="7" s="1"/>
  <c r="J7720" i="4" a="1"/>
  <c r="J7720" i="4" s="1"/>
  <c r="F7708" i="7" s="1"/>
  <c r="G7708" i="7" s="1"/>
  <c r="J7712" i="4" a="1"/>
  <c r="J7712" i="4" s="1"/>
  <c r="F7700" i="7" s="1"/>
  <c r="G7700" i="7" s="1"/>
  <c r="J7704" i="4" a="1"/>
  <c r="J7704" i="4" s="1"/>
  <c r="F7692" i="7" s="1"/>
  <c r="G7692" i="7" s="1"/>
  <c r="J7696" i="4" a="1"/>
  <c r="J7696" i="4" s="1"/>
  <c r="F7684" i="7" s="1"/>
  <c r="G7684" i="7" s="1"/>
  <c r="J7688" i="4" a="1"/>
  <c r="J7688" i="4" s="1"/>
  <c r="F7676" i="7" s="1"/>
  <c r="G7676" i="7" s="1"/>
  <c r="J7680" i="4" a="1"/>
  <c r="J7680" i="4" s="1"/>
  <c r="F7668" i="7" s="1"/>
  <c r="G7668" i="7" s="1"/>
  <c r="J7672" i="4" a="1"/>
  <c r="J7672" i="4" s="1"/>
  <c r="F7660" i="7" s="1"/>
  <c r="G7660" i="7" s="1"/>
  <c r="J7664" i="4" a="1"/>
  <c r="J7664" i="4" s="1"/>
  <c r="F7652" i="7" s="1"/>
  <c r="G7652" i="7" s="1"/>
  <c r="J7656" i="4" a="1"/>
  <c r="J7656" i="4" s="1"/>
  <c r="F7644" i="7" s="1"/>
  <c r="G7644" i="7" s="1"/>
  <c r="J7648" i="4" a="1"/>
  <c r="J7648" i="4" s="1"/>
  <c r="F7636" i="7" s="1"/>
  <c r="G7636" i="7" s="1"/>
  <c r="J7640" i="4" a="1"/>
  <c r="J7640" i="4" s="1"/>
  <c r="F7628" i="7" s="1"/>
  <c r="G7628" i="7" s="1"/>
  <c r="J7632" i="4" a="1"/>
  <c r="J7632" i="4" s="1"/>
  <c r="F7620" i="7" s="1"/>
  <c r="G7620" i="7" s="1"/>
  <c r="J7624" i="4" a="1"/>
  <c r="J7624" i="4" s="1"/>
  <c r="F7612" i="7" s="1"/>
  <c r="G7612" i="7" s="1"/>
  <c r="J7616" i="4" a="1"/>
  <c r="J7616" i="4" s="1"/>
  <c r="F7604" i="7" s="1"/>
  <c r="G7604" i="7" s="1"/>
  <c r="J7608" i="4" a="1"/>
  <c r="J7608" i="4" s="1"/>
  <c r="F7596" i="7" s="1"/>
  <c r="G7596" i="7" s="1"/>
  <c r="J7600" i="4" a="1"/>
  <c r="J7600" i="4" s="1"/>
  <c r="F7588" i="7" s="1"/>
  <c r="G7588" i="7" s="1"/>
  <c r="J7592" i="4" a="1"/>
  <c r="J7592" i="4" s="1"/>
  <c r="F7580" i="7" s="1"/>
  <c r="G7580" i="7" s="1"/>
  <c r="J7584" i="4" a="1"/>
  <c r="J7584" i="4" s="1"/>
  <c r="F7572" i="7" s="1"/>
  <c r="G7572" i="7" s="1"/>
  <c r="J7576" i="4" a="1"/>
  <c r="J7576" i="4" s="1"/>
  <c r="F7564" i="7" s="1"/>
  <c r="G7564" i="7" s="1"/>
  <c r="H7564" i="7" s="1"/>
  <c r="J7568" i="4" a="1"/>
  <c r="J7568" i="4" s="1"/>
  <c r="F7556" i="7" s="1"/>
  <c r="G7556" i="7" s="1"/>
  <c r="J7560" i="4" a="1"/>
  <c r="J7560" i="4" s="1"/>
  <c r="F7548" i="7" s="1"/>
  <c r="G7548" i="7" s="1"/>
  <c r="J7552" i="4" a="1"/>
  <c r="J7552" i="4" s="1"/>
  <c r="F7540" i="7" s="1"/>
  <c r="G7540" i="7" s="1"/>
  <c r="J7544" i="4" a="1"/>
  <c r="J7544" i="4" s="1"/>
  <c r="F7532" i="7" s="1"/>
  <c r="G7532" i="7" s="1"/>
  <c r="J7536" i="4" a="1"/>
  <c r="J7536" i="4" s="1"/>
  <c r="F7524" i="7" s="1"/>
  <c r="G7524" i="7" s="1"/>
  <c r="J7528" i="4" a="1"/>
  <c r="J7528" i="4" s="1"/>
  <c r="F7516" i="7" s="1"/>
  <c r="G7516" i="7" s="1"/>
  <c r="J7520" i="4" a="1"/>
  <c r="J7520" i="4" s="1"/>
  <c r="F7508" i="7" s="1"/>
  <c r="G7508" i="7" s="1"/>
  <c r="J7512" i="4" a="1"/>
  <c r="J7512" i="4" s="1"/>
  <c r="F7500" i="7" s="1"/>
  <c r="G7500" i="7" s="1"/>
  <c r="J7504" i="4" a="1"/>
  <c r="J7504" i="4" s="1"/>
  <c r="F7492" i="7" s="1"/>
  <c r="G7492" i="7" s="1"/>
  <c r="J7496" i="4" a="1"/>
  <c r="J7496" i="4" s="1"/>
  <c r="F7484" i="7" s="1"/>
  <c r="G7484" i="7" s="1"/>
  <c r="J7488" i="4" a="1"/>
  <c r="J7488" i="4" s="1"/>
  <c r="F7476" i="7" s="1"/>
  <c r="G7476" i="7" s="1"/>
  <c r="J7480" i="4" a="1"/>
  <c r="J7480" i="4" s="1"/>
  <c r="F7468" i="7" s="1"/>
  <c r="G7468" i="7" s="1"/>
  <c r="J7472" i="4" a="1"/>
  <c r="J7472" i="4" s="1"/>
  <c r="F7460" i="7" s="1"/>
  <c r="G7460" i="7" s="1"/>
  <c r="J7464" i="4" a="1"/>
  <c r="J7464" i="4" s="1"/>
  <c r="F7452" i="7" s="1"/>
  <c r="G7452" i="7" s="1"/>
  <c r="J7456" i="4" a="1"/>
  <c r="J7456" i="4" s="1"/>
  <c r="F7444" i="7" s="1"/>
  <c r="G7444" i="7" s="1"/>
  <c r="J7448" i="4" a="1"/>
  <c r="J7448" i="4" s="1"/>
  <c r="F7436" i="7" s="1"/>
  <c r="G7436" i="7" s="1"/>
  <c r="J7440" i="4" a="1"/>
  <c r="J7440" i="4" s="1"/>
  <c r="F7428" i="7" s="1"/>
  <c r="G7428" i="7" s="1"/>
  <c r="I7428" i="7" s="1"/>
  <c r="J7432" i="4" a="1"/>
  <c r="J7432" i="4" s="1"/>
  <c r="F7420" i="7" s="1"/>
  <c r="G7420" i="7" s="1"/>
  <c r="J7424" i="4" a="1"/>
  <c r="J7424" i="4" s="1"/>
  <c r="F7412" i="7" s="1"/>
  <c r="G7412" i="7" s="1"/>
  <c r="J7416" i="4" a="1"/>
  <c r="J7416" i="4" s="1"/>
  <c r="F7404" i="7" s="1"/>
  <c r="G7404" i="7" s="1"/>
  <c r="J7408" i="4" a="1"/>
  <c r="J7408" i="4" s="1"/>
  <c r="F7396" i="7" s="1"/>
  <c r="G7396" i="7" s="1"/>
  <c r="J7400" i="4" a="1"/>
  <c r="J7400" i="4" s="1"/>
  <c r="F7388" i="7" s="1"/>
  <c r="G7388" i="7" s="1"/>
  <c r="J7392" i="4" a="1"/>
  <c r="J7392" i="4" s="1"/>
  <c r="F7380" i="7" s="1"/>
  <c r="G7380" i="7" s="1"/>
  <c r="J7384" i="4" a="1"/>
  <c r="J7384" i="4" s="1"/>
  <c r="F7372" i="7" s="1"/>
  <c r="G7372" i="7" s="1"/>
  <c r="J7376" i="4" a="1"/>
  <c r="J7376" i="4" s="1"/>
  <c r="F7364" i="7" s="1"/>
  <c r="G7364" i="7" s="1"/>
  <c r="H7364" i="7" s="1"/>
  <c r="J7368" i="4" a="1"/>
  <c r="J7368" i="4" s="1"/>
  <c r="F7356" i="7" s="1"/>
  <c r="G7356" i="7" s="1"/>
  <c r="J7360" i="4" a="1"/>
  <c r="J7360" i="4" s="1"/>
  <c r="F7348" i="7" s="1"/>
  <c r="G7348" i="7" s="1"/>
  <c r="J7352" i="4" a="1"/>
  <c r="J7352" i="4" s="1"/>
  <c r="F7340" i="7" s="1"/>
  <c r="G7340" i="7" s="1"/>
  <c r="J7344" i="4" a="1"/>
  <c r="J7344" i="4" s="1"/>
  <c r="F7332" i="7" s="1"/>
  <c r="G7332" i="7" s="1"/>
  <c r="J7336" i="4" a="1"/>
  <c r="J7336" i="4" s="1"/>
  <c r="F7324" i="7" s="1"/>
  <c r="G7324" i="7" s="1"/>
  <c r="J7328" i="4" a="1"/>
  <c r="J7328" i="4" s="1"/>
  <c r="F7316" i="7" s="1"/>
  <c r="G7316" i="7" s="1"/>
  <c r="J7320" i="4" a="1"/>
  <c r="J7320" i="4" s="1"/>
  <c r="F7308" i="7" s="1"/>
  <c r="G7308" i="7" s="1"/>
  <c r="J7312" i="4" a="1"/>
  <c r="J7312" i="4" s="1"/>
  <c r="F7300" i="7" s="1"/>
  <c r="G7300" i="7" s="1"/>
  <c r="H7300" i="7" s="1"/>
  <c r="J7304" i="4" a="1"/>
  <c r="J7304" i="4" s="1"/>
  <c r="F7292" i="7" s="1"/>
  <c r="G7292" i="7" s="1"/>
  <c r="J7296" i="4" a="1"/>
  <c r="J7296" i="4" s="1"/>
  <c r="F7284" i="7" s="1"/>
  <c r="G7284" i="7" s="1"/>
  <c r="J7288" i="4" a="1"/>
  <c r="J7288" i="4" s="1"/>
  <c r="F7276" i="7" s="1"/>
  <c r="G7276" i="7" s="1"/>
  <c r="J7280" i="4" a="1"/>
  <c r="J7280" i="4" s="1"/>
  <c r="F7268" i="7" s="1"/>
  <c r="G7268" i="7" s="1"/>
  <c r="J7272" i="4" a="1"/>
  <c r="J7272" i="4" s="1"/>
  <c r="F7260" i="7" s="1"/>
  <c r="G7260" i="7" s="1"/>
  <c r="J7264" i="4" a="1"/>
  <c r="J7264" i="4" s="1"/>
  <c r="F7252" i="7" s="1"/>
  <c r="G7252" i="7" s="1"/>
  <c r="J7256" i="4" a="1"/>
  <c r="J7256" i="4" s="1"/>
  <c r="F7244" i="7" s="1"/>
  <c r="G7244" i="7" s="1"/>
  <c r="H7244" i="7" s="1"/>
  <c r="J7248" i="4" a="1"/>
  <c r="J7248" i="4" s="1"/>
  <c r="F7236" i="7" s="1"/>
  <c r="G7236" i="7" s="1"/>
  <c r="J7240" i="4" a="1"/>
  <c r="J7240" i="4" s="1"/>
  <c r="F7228" i="7" s="1"/>
  <c r="G7228" i="7" s="1"/>
  <c r="J7232" i="4" a="1"/>
  <c r="J7232" i="4" s="1"/>
  <c r="F7220" i="7" s="1"/>
  <c r="G7220" i="7" s="1"/>
  <c r="J7224" i="4" a="1"/>
  <c r="J7224" i="4" s="1"/>
  <c r="F7212" i="7" s="1"/>
  <c r="G7212" i="7" s="1"/>
  <c r="J7216" i="4" a="1"/>
  <c r="J7216" i="4" s="1"/>
  <c r="F7204" i="7" s="1"/>
  <c r="G7204" i="7" s="1"/>
  <c r="J7208" i="4" a="1"/>
  <c r="J7208" i="4" s="1"/>
  <c r="F7196" i="7" s="1"/>
  <c r="G7196" i="7" s="1"/>
  <c r="J7200" i="4" a="1"/>
  <c r="J7200" i="4" s="1"/>
  <c r="F7188" i="7" s="1"/>
  <c r="G7188" i="7" s="1"/>
  <c r="J7192" i="4" a="1"/>
  <c r="J7192" i="4" s="1"/>
  <c r="F7180" i="7" s="1"/>
  <c r="G7180" i="7" s="1"/>
  <c r="J7184" i="4" a="1"/>
  <c r="J7184" i="4" s="1"/>
  <c r="F7172" i="7" s="1"/>
  <c r="G7172" i="7" s="1"/>
  <c r="J7176" i="4" a="1"/>
  <c r="J7176" i="4" s="1"/>
  <c r="F7164" i="7" s="1"/>
  <c r="G7164" i="7" s="1"/>
  <c r="J7168" i="4" a="1"/>
  <c r="J7168" i="4" s="1"/>
  <c r="F7156" i="7" s="1"/>
  <c r="G7156" i="7" s="1"/>
  <c r="J7160" i="4" a="1"/>
  <c r="J7160" i="4" s="1"/>
  <c r="F7148" i="7" s="1"/>
  <c r="G7148" i="7" s="1"/>
  <c r="J7152" i="4" a="1"/>
  <c r="J7152" i="4" s="1"/>
  <c r="F7140" i="7" s="1"/>
  <c r="G7140" i="7" s="1"/>
  <c r="J7144" i="4" a="1"/>
  <c r="J7144" i="4" s="1"/>
  <c r="F7132" i="7" s="1"/>
  <c r="G7132" i="7" s="1"/>
  <c r="J7136" i="4" a="1"/>
  <c r="J7136" i="4" s="1"/>
  <c r="F7124" i="7" s="1"/>
  <c r="G7124" i="7" s="1"/>
  <c r="J7128" i="4" a="1"/>
  <c r="J7128" i="4" s="1"/>
  <c r="F7116" i="7" s="1"/>
  <c r="G7116" i="7" s="1"/>
  <c r="J7120" i="4" a="1"/>
  <c r="J7120" i="4" s="1"/>
  <c r="F7108" i="7" s="1"/>
  <c r="G7108" i="7" s="1"/>
  <c r="J7112" i="4" a="1"/>
  <c r="J7112" i="4" s="1"/>
  <c r="F7100" i="7" s="1"/>
  <c r="G7100" i="7" s="1"/>
  <c r="J7104" i="4" a="1"/>
  <c r="J7104" i="4" s="1"/>
  <c r="F7092" i="7" s="1"/>
  <c r="G7092" i="7" s="1"/>
  <c r="J7096" i="4" a="1"/>
  <c r="J7096" i="4" s="1"/>
  <c r="F7084" i="7" s="1"/>
  <c r="G7084" i="7" s="1"/>
  <c r="J7088" i="4" a="1"/>
  <c r="J7088" i="4" s="1"/>
  <c r="F7076" i="7" s="1"/>
  <c r="G7076" i="7" s="1"/>
  <c r="J7080" i="4" a="1"/>
  <c r="J7080" i="4" s="1"/>
  <c r="F7068" i="7" s="1"/>
  <c r="G7068" i="7" s="1"/>
  <c r="J7072" i="4" a="1"/>
  <c r="J7072" i="4" s="1"/>
  <c r="F7060" i="7" s="1"/>
  <c r="G7060" i="7" s="1"/>
  <c r="J7064" i="4" a="1"/>
  <c r="J7064" i="4" s="1"/>
  <c r="F7052" i="7" s="1"/>
  <c r="G7052" i="7" s="1"/>
  <c r="H7052" i="7" s="1"/>
  <c r="J7056" i="4" a="1"/>
  <c r="J7056" i="4" s="1"/>
  <c r="F7044" i="7" s="1"/>
  <c r="G7044" i="7" s="1"/>
  <c r="J7048" i="4" a="1"/>
  <c r="J7048" i="4" s="1"/>
  <c r="F7036" i="7" s="1"/>
  <c r="G7036" i="7" s="1"/>
  <c r="J7040" i="4" a="1"/>
  <c r="J7040" i="4" s="1"/>
  <c r="F7028" i="7" s="1"/>
  <c r="G7028" i="7" s="1"/>
  <c r="J7032" i="4" a="1"/>
  <c r="J7032" i="4" s="1"/>
  <c r="F7020" i="7" s="1"/>
  <c r="G7020" i="7" s="1"/>
  <c r="J7024" i="4" a="1"/>
  <c r="J7024" i="4" s="1"/>
  <c r="F7012" i="7" s="1"/>
  <c r="G7012" i="7" s="1"/>
  <c r="J7016" i="4" a="1"/>
  <c r="J7016" i="4" s="1"/>
  <c r="F7004" i="7" s="1"/>
  <c r="G7004" i="7" s="1"/>
  <c r="J7008" i="4" a="1"/>
  <c r="J7008" i="4" s="1"/>
  <c r="F6996" i="7" s="1"/>
  <c r="G6996" i="7" s="1"/>
  <c r="J7000" i="4" a="1"/>
  <c r="J7000" i="4" s="1"/>
  <c r="F6988" i="7" s="1"/>
  <c r="G6988" i="7" s="1"/>
  <c r="J6992" i="4" a="1"/>
  <c r="J6992" i="4" s="1"/>
  <c r="F6980" i="7" s="1"/>
  <c r="G6980" i="7" s="1"/>
  <c r="J6984" i="4" a="1"/>
  <c r="J6984" i="4" s="1"/>
  <c r="F6972" i="7" s="1"/>
  <c r="G6972" i="7" s="1"/>
  <c r="J6976" i="4" a="1"/>
  <c r="J6976" i="4" s="1"/>
  <c r="F6964" i="7" s="1"/>
  <c r="G6964" i="7" s="1"/>
  <c r="J6968" i="4" a="1"/>
  <c r="J6968" i="4" s="1"/>
  <c r="F6956" i="7" s="1"/>
  <c r="G6956" i="7" s="1"/>
  <c r="J6960" i="4" a="1"/>
  <c r="J6960" i="4" s="1"/>
  <c r="F6948" i="7" s="1"/>
  <c r="G6948" i="7" s="1"/>
  <c r="J6952" i="4" a="1"/>
  <c r="J6952" i="4" s="1"/>
  <c r="F6940" i="7" s="1"/>
  <c r="G6940" i="7" s="1"/>
  <c r="J6944" i="4" a="1"/>
  <c r="J6944" i="4" s="1"/>
  <c r="F6932" i="7" s="1"/>
  <c r="G6932" i="7" s="1"/>
  <c r="J6936" i="4" a="1"/>
  <c r="J6936" i="4" s="1"/>
  <c r="F6924" i="7" s="1"/>
  <c r="G6924" i="7" s="1"/>
  <c r="J6928" i="4" a="1"/>
  <c r="J6928" i="4" s="1"/>
  <c r="F6916" i="7" s="1"/>
  <c r="G6916" i="7" s="1"/>
  <c r="I6916" i="7" s="1"/>
  <c r="J6920" i="4" a="1"/>
  <c r="J6920" i="4" s="1"/>
  <c r="F6908" i="7" s="1"/>
  <c r="G6908" i="7" s="1"/>
  <c r="J6912" i="4" a="1"/>
  <c r="J6912" i="4" s="1"/>
  <c r="F6900" i="7" s="1"/>
  <c r="G6900" i="7" s="1"/>
  <c r="J6904" i="4" a="1"/>
  <c r="J6904" i="4" s="1"/>
  <c r="F6892" i="7" s="1"/>
  <c r="G6892" i="7" s="1"/>
  <c r="J6896" i="4" a="1"/>
  <c r="J6896" i="4" s="1"/>
  <c r="F6884" i="7" s="1"/>
  <c r="G6884" i="7" s="1"/>
  <c r="J6888" i="4" a="1"/>
  <c r="J6888" i="4" s="1"/>
  <c r="F6876" i="7" s="1"/>
  <c r="G6876" i="7" s="1"/>
  <c r="J6880" i="4" a="1"/>
  <c r="J6880" i="4" s="1"/>
  <c r="F6868" i="7" s="1"/>
  <c r="G6868" i="7" s="1"/>
  <c r="J6872" i="4" a="1"/>
  <c r="J6872" i="4" s="1"/>
  <c r="F6860" i="7" s="1"/>
  <c r="G6860" i="7" s="1"/>
  <c r="I6860" i="7" s="1"/>
  <c r="J6864" i="4" a="1"/>
  <c r="J6864" i="4" s="1"/>
  <c r="F6852" i="7" s="1"/>
  <c r="G6852" i="7" s="1"/>
  <c r="H6852" i="7" s="1"/>
  <c r="J6856" i="4" a="1"/>
  <c r="J6856" i="4" s="1"/>
  <c r="F6844" i="7" s="1"/>
  <c r="G6844" i="7" s="1"/>
  <c r="J6848" i="4" a="1"/>
  <c r="J6848" i="4" s="1"/>
  <c r="F6836" i="7" s="1"/>
  <c r="G6836" i="7" s="1"/>
  <c r="J6840" i="4" a="1"/>
  <c r="J6840" i="4" s="1"/>
  <c r="F6828" i="7" s="1"/>
  <c r="G6828" i="7" s="1"/>
  <c r="J6832" i="4" a="1"/>
  <c r="J6832" i="4" s="1"/>
  <c r="F6820" i="7" s="1"/>
  <c r="G6820" i="7" s="1"/>
  <c r="J6824" i="4" a="1"/>
  <c r="J6824" i="4" s="1"/>
  <c r="F6812" i="7" s="1"/>
  <c r="G6812" i="7" s="1"/>
  <c r="J6816" i="4" a="1"/>
  <c r="J6816" i="4" s="1"/>
  <c r="F6804" i="7" s="1"/>
  <c r="G6804" i="7" s="1"/>
  <c r="J6808" i="4" a="1"/>
  <c r="J6808" i="4" s="1"/>
  <c r="F6796" i="7" s="1"/>
  <c r="G6796" i="7" s="1"/>
  <c r="J6800" i="4" a="1"/>
  <c r="J6800" i="4" s="1"/>
  <c r="F6788" i="7" s="1"/>
  <c r="G6788" i="7" s="1"/>
  <c r="H6788" i="7" s="1"/>
  <c r="J6792" i="4" a="1"/>
  <c r="J6792" i="4" s="1"/>
  <c r="F6780" i="7" s="1"/>
  <c r="G6780" i="7" s="1"/>
  <c r="J6784" i="4" a="1"/>
  <c r="J6784" i="4" s="1"/>
  <c r="F6772" i="7" s="1"/>
  <c r="G6772" i="7" s="1"/>
  <c r="J6776" i="4" a="1"/>
  <c r="J6776" i="4" s="1"/>
  <c r="F6764" i="7" s="1"/>
  <c r="G6764" i="7" s="1"/>
  <c r="J6768" i="4" a="1"/>
  <c r="J6768" i="4" s="1"/>
  <c r="F6756" i="7" s="1"/>
  <c r="G6756" i="7" s="1"/>
  <c r="J6760" i="4" a="1"/>
  <c r="J6760" i="4" s="1"/>
  <c r="F6748" i="7" s="1"/>
  <c r="G6748" i="7" s="1"/>
  <c r="J6752" i="4" a="1"/>
  <c r="J6752" i="4" s="1"/>
  <c r="F6740" i="7" s="1"/>
  <c r="G6740" i="7" s="1"/>
  <c r="J6744" i="4" a="1"/>
  <c r="J6744" i="4" s="1"/>
  <c r="F6732" i="7" s="1"/>
  <c r="G6732" i="7" s="1"/>
  <c r="J6736" i="4" a="1"/>
  <c r="J6736" i="4" s="1"/>
  <c r="F6724" i="7" s="1"/>
  <c r="G6724" i="7" s="1"/>
  <c r="J6728" i="4" a="1"/>
  <c r="J6728" i="4" s="1"/>
  <c r="F6716" i="7" s="1"/>
  <c r="G6716" i="7" s="1"/>
  <c r="J6720" i="4" a="1"/>
  <c r="J6720" i="4" s="1"/>
  <c r="F6708" i="7" s="1"/>
  <c r="G6708" i="7" s="1"/>
  <c r="J6712" i="4" a="1"/>
  <c r="J6712" i="4" s="1"/>
  <c r="F6700" i="7" s="1"/>
  <c r="G6700" i="7" s="1"/>
  <c r="J6704" i="4" a="1"/>
  <c r="J6704" i="4" s="1"/>
  <c r="F6692" i="7" s="1"/>
  <c r="G6692" i="7" s="1"/>
  <c r="J6696" i="4" a="1"/>
  <c r="J6696" i="4" s="1"/>
  <c r="F6684" i="7" s="1"/>
  <c r="G6684" i="7" s="1"/>
  <c r="J6688" i="4" a="1"/>
  <c r="J6688" i="4" s="1"/>
  <c r="F6676" i="7" s="1"/>
  <c r="G6676" i="7" s="1"/>
  <c r="J6680" i="4" a="1"/>
  <c r="J6680" i="4" s="1"/>
  <c r="F6668" i="7" s="1"/>
  <c r="G6668" i="7" s="1"/>
  <c r="I6668" i="7" s="1"/>
  <c r="J6672" i="4" a="1"/>
  <c r="J6672" i="4" s="1"/>
  <c r="F6660" i="7" s="1"/>
  <c r="G6660" i="7" s="1"/>
  <c r="J6664" i="4" a="1"/>
  <c r="J6664" i="4" s="1"/>
  <c r="F6652" i="7" s="1"/>
  <c r="G6652" i="7" s="1"/>
  <c r="J6656" i="4" a="1"/>
  <c r="J6656" i="4" s="1"/>
  <c r="F6644" i="7" s="1"/>
  <c r="G6644" i="7" s="1"/>
  <c r="J6648" i="4" a="1"/>
  <c r="J6648" i="4" s="1"/>
  <c r="F6636" i="7" s="1"/>
  <c r="G6636" i="7" s="1"/>
  <c r="J6640" i="4" a="1"/>
  <c r="J6640" i="4" s="1"/>
  <c r="F6628" i="7" s="1"/>
  <c r="G6628" i="7" s="1"/>
  <c r="J6632" i="4" a="1"/>
  <c r="J6632" i="4" s="1"/>
  <c r="F6620" i="7" s="1"/>
  <c r="G6620" i="7" s="1"/>
  <c r="J6624" i="4" a="1"/>
  <c r="J6624" i="4" s="1"/>
  <c r="F6612" i="7" s="1"/>
  <c r="G6612" i="7" s="1"/>
  <c r="J6616" i="4" a="1"/>
  <c r="J6616" i="4" s="1"/>
  <c r="F6604" i="7" s="1"/>
  <c r="G6604" i="7" s="1"/>
  <c r="J6608" i="4" a="1"/>
  <c r="J6608" i="4" s="1"/>
  <c r="F6596" i="7" s="1"/>
  <c r="G6596" i="7" s="1"/>
  <c r="J6600" i="4" a="1"/>
  <c r="J6600" i="4" s="1"/>
  <c r="F6588" i="7" s="1"/>
  <c r="G6588" i="7" s="1"/>
  <c r="J6592" i="4" a="1"/>
  <c r="J6592" i="4" s="1"/>
  <c r="F6580" i="7" s="1"/>
  <c r="G6580" i="7" s="1"/>
  <c r="J6584" i="4" a="1"/>
  <c r="J6584" i="4" s="1"/>
  <c r="F6572" i="7" s="1"/>
  <c r="G6572" i="7" s="1"/>
  <c r="J6576" i="4" a="1"/>
  <c r="J6576" i="4" s="1"/>
  <c r="F6564" i="7" s="1"/>
  <c r="G6564" i="7" s="1"/>
  <c r="J6568" i="4" a="1"/>
  <c r="J6568" i="4" s="1"/>
  <c r="F6556" i="7" s="1"/>
  <c r="G6556" i="7" s="1"/>
  <c r="J6560" i="4" a="1"/>
  <c r="J6560" i="4" s="1"/>
  <c r="F6548" i="7" s="1"/>
  <c r="G6548" i="7" s="1"/>
  <c r="J6552" i="4" a="1"/>
  <c r="J6552" i="4" s="1"/>
  <c r="F6540" i="7" s="1"/>
  <c r="G6540" i="7" s="1"/>
  <c r="J6544" i="4" a="1"/>
  <c r="J6544" i="4" s="1"/>
  <c r="F6532" i="7" s="1"/>
  <c r="G6532" i="7" s="1"/>
  <c r="J6536" i="4" a="1"/>
  <c r="J6536" i="4" s="1"/>
  <c r="F6524" i="7" s="1"/>
  <c r="G6524" i="7" s="1"/>
  <c r="J6528" i="4" a="1"/>
  <c r="J6528" i="4" s="1"/>
  <c r="F6516" i="7" s="1"/>
  <c r="G6516" i="7" s="1"/>
  <c r="J6520" i="4" a="1"/>
  <c r="J6520" i="4" s="1"/>
  <c r="F6508" i="7" s="1"/>
  <c r="G6508" i="7" s="1"/>
  <c r="J6512" i="4" a="1"/>
  <c r="J6512" i="4" s="1"/>
  <c r="F6500" i="7" s="1"/>
  <c r="G6500" i="7" s="1"/>
  <c r="J6504" i="4" a="1"/>
  <c r="J6504" i="4" s="1"/>
  <c r="F6492" i="7" s="1"/>
  <c r="G6492" i="7" s="1"/>
  <c r="J6496" i="4" a="1"/>
  <c r="J6496" i="4" s="1"/>
  <c r="F6484" i="7" s="1"/>
  <c r="G6484" i="7" s="1"/>
  <c r="J6488" i="4" a="1"/>
  <c r="J6488" i="4" s="1"/>
  <c r="F6476" i="7" s="1"/>
  <c r="G6476" i="7" s="1"/>
  <c r="I6476" i="7" s="1"/>
  <c r="J6480" i="4" a="1"/>
  <c r="J6480" i="4" s="1"/>
  <c r="F6468" i="7" s="1"/>
  <c r="G6468" i="7" s="1"/>
  <c r="J6472" i="4" a="1"/>
  <c r="J6472" i="4" s="1"/>
  <c r="F6460" i="7" s="1"/>
  <c r="G6460" i="7" s="1"/>
  <c r="J6464" i="4" a="1"/>
  <c r="J6464" i="4" s="1"/>
  <c r="F6452" i="7" s="1"/>
  <c r="G6452" i="7" s="1"/>
  <c r="J6456" i="4" a="1"/>
  <c r="J6456" i="4" s="1"/>
  <c r="F6444" i="7" s="1"/>
  <c r="G6444" i="7" s="1"/>
  <c r="J6448" i="4" a="1"/>
  <c r="J6448" i="4" s="1"/>
  <c r="F6436" i="7" s="1"/>
  <c r="G6436" i="7" s="1"/>
  <c r="J6440" i="4" a="1"/>
  <c r="J6440" i="4" s="1"/>
  <c r="F6428" i="7" s="1"/>
  <c r="G6428" i="7" s="1"/>
  <c r="J6432" i="4" a="1"/>
  <c r="J6432" i="4" s="1"/>
  <c r="F6420" i="7" s="1"/>
  <c r="G6420" i="7" s="1"/>
  <c r="J6424" i="4" a="1"/>
  <c r="J6424" i="4" s="1"/>
  <c r="F6412" i="7" s="1"/>
  <c r="G6412" i="7" s="1"/>
  <c r="J6416" i="4" a="1"/>
  <c r="J6416" i="4" s="1"/>
  <c r="F6404" i="7" s="1"/>
  <c r="G6404" i="7" s="1"/>
  <c r="I6404" i="7" s="1"/>
  <c r="J6408" i="4" a="1"/>
  <c r="J6408" i="4" s="1"/>
  <c r="F6396" i="7" s="1"/>
  <c r="G6396" i="7" s="1"/>
  <c r="J6400" i="4" a="1"/>
  <c r="J6400" i="4" s="1"/>
  <c r="F6388" i="7" s="1"/>
  <c r="G6388" i="7" s="1"/>
  <c r="J6392" i="4" a="1"/>
  <c r="J6392" i="4" s="1"/>
  <c r="F6380" i="7" s="1"/>
  <c r="G6380" i="7" s="1"/>
  <c r="J6384" i="4" a="1"/>
  <c r="J6384" i="4" s="1"/>
  <c r="F6372" i="7" s="1"/>
  <c r="G6372" i="7" s="1"/>
  <c r="J6376" i="4" a="1"/>
  <c r="J6376" i="4" s="1"/>
  <c r="F6364" i="7" s="1"/>
  <c r="G6364" i="7" s="1"/>
  <c r="J6368" i="4" a="1"/>
  <c r="J6368" i="4" s="1"/>
  <c r="F6356" i="7" s="1"/>
  <c r="G6356" i="7" s="1"/>
  <c r="J6360" i="4" a="1"/>
  <c r="J6360" i="4" s="1"/>
  <c r="F6348" i="7" s="1"/>
  <c r="G6348" i="7" s="1"/>
  <c r="I6348" i="7" s="1"/>
  <c r="J6352" i="4" a="1"/>
  <c r="J6352" i="4" s="1"/>
  <c r="F6340" i="7" s="1"/>
  <c r="G6340" i="7" s="1"/>
  <c r="H6340" i="7" s="1"/>
  <c r="J6344" i="4" a="1"/>
  <c r="J6344" i="4" s="1"/>
  <c r="F6332" i="7" s="1"/>
  <c r="G6332" i="7" s="1"/>
  <c r="J6336" i="4" a="1"/>
  <c r="J6336" i="4" s="1"/>
  <c r="F6324" i="7" s="1"/>
  <c r="G6324" i="7" s="1"/>
  <c r="J6328" i="4" a="1"/>
  <c r="J6328" i="4" s="1"/>
  <c r="F6316" i="7" s="1"/>
  <c r="G6316" i="7" s="1"/>
  <c r="J6320" i="4" a="1"/>
  <c r="J6320" i="4" s="1"/>
  <c r="F6308" i="7" s="1"/>
  <c r="G6308" i="7" s="1"/>
  <c r="J6312" i="4" a="1"/>
  <c r="J6312" i="4" s="1"/>
  <c r="F6300" i="7" s="1"/>
  <c r="G6300" i="7" s="1"/>
  <c r="J6304" i="4" a="1"/>
  <c r="J6304" i="4" s="1"/>
  <c r="F6292" i="7" s="1"/>
  <c r="G6292" i="7" s="1"/>
  <c r="J6296" i="4" a="1"/>
  <c r="J6296" i="4" s="1"/>
  <c r="F6284" i="7" s="1"/>
  <c r="G6284" i="7" s="1"/>
  <c r="J6288" i="4" a="1"/>
  <c r="J6288" i="4" s="1"/>
  <c r="F6276" i="7" s="1"/>
  <c r="G6276" i="7" s="1"/>
  <c r="H6276" i="7" s="1"/>
  <c r="J6280" i="4" a="1"/>
  <c r="J6280" i="4" s="1"/>
  <c r="F6268" i="7" s="1"/>
  <c r="G6268" i="7" s="1"/>
  <c r="J6272" i="4" a="1"/>
  <c r="J6272" i="4" s="1"/>
  <c r="F6260" i="7" s="1"/>
  <c r="G6260" i="7" s="1"/>
  <c r="J6264" i="4" a="1"/>
  <c r="J6264" i="4" s="1"/>
  <c r="F6252" i="7" s="1"/>
  <c r="G6252" i="7" s="1"/>
  <c r="J6256" i="4" a="1"/>
  <c r="J6256" i="4" s="1"/>
  <c r="F6244" i="7" s="1"/>
  <c r="G6244" i="7" s="1"/>
  <c r="J6248" i="4" a="1"/>
  <c r="J6248" i="4" s="1"/>
  <c r="F6236" i="7" s="1"/>
  <c r="G6236" i="7" s="1"/>
  <c r="J6240" i="4" a="1"/>
  <c r="J6240" i="4" s="1"/>
  <c r="F6228" i="7" s="1"/>
  <c r="G6228" i="7" s="1"/>
  <c r="J6232" i="4" a="1"/>
  <c r="J6232" i="4" s="1"/>
  <c r="F6220" i="7" s="1"/>
  <c r="G6220" i="7" s="1"/>
  <c r="J6224" i="4" a="1"/>
  <c r="J6224" i="4" s="1"/>
  <c r="F6212" i="7" s="1"/>
  <c r="G6212" i="7" s="1"/>
  <c r="J6216" i="4" a="1"/>
  <c r="J6216" i="4" s="1"/>
  <c r="F6204" i="7" s="1"/>
  <c r="G6204" i="7" s="1"/>
  <c r="J6208" i="4" a="1"/>
  <c r="J6208" i="4" s="1"/>
  <c r="F6196" i="7" s="1"/>
  <c r="G6196" i="7" s="1"/>
  <c r="J6200" i="4" a="1"/>
  <c r="J6200" i="4" s="1"/>
  <c r="F6188" i="7" s="1"/>
  <c r="G6188" i="7" s="1"/>
  <c r="J6192" i="4" a="1"/>
  <c r="J6192" i="4" s="1"/>
  <c r="F6180" i="7" s="1"/>
  <c r="G6180" i="7" s="1"/>
  <c r="J6184" i="4" a="1"/>
  <c r="J6184" i="4" s="1"/>
  <c r="F6172" i="7" s="1"/>
  <c r="G6172" i="7" s="1"/>
  <c r="J6176" i="4" a="1"/>
  <c r="J6176" i="4" s="1"/>
  <c r="F6164" i="7" s="1"/>
  <c r="G6164" i="7" s="1"/>
  <c r="J6168" i="4" a="1"/>
  <c r="J6168" i="4" s="1"/>
  <c r="F6156" i="7" s="1"/>
  <c r="G6156" i="7" s="1"/>
  <c r="J6160" i="4" a="1"/>
  <c r="J6160" i="4" s="1"/>
  <c r="F6148" i="7" s="1"/>
  <c r="G6148" i="7" s="1"/>
  <c r="J6152" i="4" a="1"/>
  <c r="J6152" i="4" s="1"/>
  <c r="F6140" i="7" s="1"/>
  <c r="G6140" i="7" s="1"/>
  <c r="J6144" i="4" a="1"/>
  <c r="J6144" i="4" s="1"/>
  <c r="F6132" i="7" s="1"/>
  <c r="G6132" i="7" s="1"/>
  <c r="J6136" i="4" a="1"/>
  <c r="J6136" i="4" s="1"/>
  <c r="F6124" i="7" s="1"/>
  <c r="G6124" i="7" s="1"/>
  <c r="J6128" i="4" a="1"/>
  <c r="J6128" i="4" s="1"/>
  <c r="F6116" i="7" s="1"/>
  <c r="G6116" i="7" s="1"/>
  <c r="J6120" i="4" a="1"/>
  <c r="J6120" i="4" s="1"/>
  <c r="F6108" i="7" s="1"/>
  <c r="G6108" i="7" s="1"/>
  <c r="J6112" i="4" a="1"/>
  <c r="J6112" i="4" s="1"/>
  <c r="F6100" i="7" s="1"/>
  <c r="G6100" i="7" s="1"/>
  <c r="J6104" i="4" a="1"/>
  <c r="J6104" i="4" s="1"/>
  <c r="F6092" i="7" s="1"/>
  <c r="G6092" i="7" s="1"/>
  <c r="J6096" i="4" a="1"/>
  <c r="J6096" i="4" s="1"/>
  <c r="F6084" i="7" s="1"/>
  <c r="G6084" i="7" s="1"/>
  <c r="J6088" i="4" a="1"/>
  <c r="J6088" i="4" s="1"/>
  <c r="F6076" i="7" s="1"/>
  <c r="G6076" i="7" s="1"/>
  <c r="J6080" i="4" a="1"/>
  <c r="J6080" i="4" s="1"/>
  <c r="F6068" i="7" s="1"/>
  <c r="G6068" i="7" s="1"/>
  <c r="J6072" i="4" a="1"/>
  <c r="J6072" i="4" s="1"/>
  <c r="F6060" i="7" s="1"/>
  <c r="G6060" i="7" s="1"/>
  <c r="J6064" i="4" a="1"/>
  <c r="J6064" i="4" s="1"/>
  <c r="F6052" i="7" s="1"/>
  <c r="G6052" i="7" s="1"/>
  <c r="J6056" i="4" a="1"/>
  <c r="J6056" i="4" s="1"/>
  <c r="F6044" i="7" s="1"/>
  <c r="G6044" i="7" s="1"/>
  <c r="J6048" i="4" a="1"/>
  <c r="J6048" i="4" s="1"/>
  <c r="F6036" i="7" s="1"/>
  <c r="G6036" i="7" s="1"/>
  <c r="J6040" i="4" a="1"/>
  <c r="J6040" i="4" s="1"/>
  <c r="F6028" i="7" s="1"/>
  <c r="G6028" i="7" s="1"/>
  <c r="J6032" i="4" a="1"/>
  <c r="J6032" i="4" s="1"/>
  <c r="F6020" i="7" s="1"/>
  <c r="G6020" i="7" s="1"/>
  <c r="J6024" i="4" a="1"/>
  <c r="J6024" i="4" s="1"/>
  <c r="F6012" i="7" s="1"/>
  <c r="G6012" i="7" s="1"/>
  <c r="J6016" i="4" a="1"/>
  <c r="J6016" i="4" s="1"/>
  <c r="F6004" i="7" s="1"/>
  <c r="G6004" i="7" s="1"/>
  <c r="J6008" i="4" a="1"/>
  <c r="J6008" i="4" s="1"/>
  <c r="F5996" i="7" s="1"/>
  <c r="G5996" i="7" s="1"/>
  <c r="J6000" i="4" a="1"/>
  <c r="J6000" i="4" s="1"/>
  <c r="F5988" i="7" s="1"/>
  <c r="G5988" i="7" s="1"/>
  <c r="J5992" i="4" a="1"/>
  <c r="J5992" i="4" s="1"/>
  <c r="F5980" i="7" s="1"/>
  <c r="G5980" i="7" s="1"/>
  <c r="J5984" i="4" a="1"/>
  <c r="J5984" i="4" s="1"/>
  <c r="F5972" i="7" s="1"/>
  <c r="G5972" i="7" s="1"/>
  <c r="J5976" i="4" a="1"/>
  <c r="J5976" i="4" s="1"/>
  <c r="F5964" i="7" s="1"/>
  <c r="G5964" i="7" s="1"/>
  <c r="J5968" i="4" a="1"/>
  <c r="J5968" i="4" s="1"/>
  <c r="F5956" i="7" s="1"/>
  <c r="G5956" i="7" s="1"/>
  <c r="J5960" i="4" a="1"/>
  <c r="J5960" i="4" s="1"/>
  <c r="F5948" i="7" s="1"/>
  <c r="G5948" i="7" s="1"/>
  <c r="J5952" i="4" a="1"/>
  <c r="J5952" i="4" s="1"/>
  <c r="F5940" i="7" s="1"/>
  <c r="G5940" i="7" s="1"/>
  <c r="J5944" i="4" a="1"/>
  <c r="J5944" i="4" s="1"/>
  <c r="F5932" i="7" s="1"/>
  <c r="G5932" i="7" s="1"/>
  <c r="J5936" i="4" a="1"/>
  <c r="J5936" i="4" s="1"/>
  <c r="F5924" i="7" s="1"/>
  <c r="G5924" i="7" s="1"/>
  <c r="J5928" i="4" a="1"/>
  <c r="J5928" i="4" s="1"/>
  <c r="F5916" i="7" s="1"/>
  <c r="G5916" i="7" s="1"/>
  <c r="J5920" i="4" a="1"/>
  <c r="J5920" i="4" s="1"/>
  <c r="F5908" i="7" s="1"/>
  <c r="G5908" i="7" s="1"/>
  <c r="J5912" i="4" a="1"/>
  <c r="J5912" i="4" s="1"/>
  <c r="F5900" i="7" s="1"/>
  <c r="G5900" i="7" s="1"/>
  <c r="J5904" i="4" a="1"/>
  <c r="J5904" i="4" s="1"/>
  <c r="F5892" i="7" s="1"/>
  <c r="G5892" i="7" s="1"/>
  <c r="J5896" i="4" a="1"/>
  <c r="J5896" i="4" s="1"/>
  <c r="F5884" i="7" s="1"/>
  <c r="G5884" i="7" s="1"/>
  <c r="J5888" i="4" a="1"/>
  <c r="J5888" i="4" s="1"/>
  <c r="F5876" i="7" s="1"/>
  <c r="G5876" i="7" s="1"/>
  <c r="J5880" i="4" a="1"/>
  <c r="J5880" i="4" s="1"/>
  <c r="F5868" i="7" s="1"/>
  <c r="G5868" i="7" s="1"/>
  <c r="J5872" i="4" a="1"/>
  <c r="J5872" i="4" s="1"/>
  <c r="F5860" i="7" s="1"/>
  <c r="G5860" i="7" s="1"/>
  <c r="J5864" i="4" a="1"/>
  <c r="J5864" i="4" s="1"/>
  <c r="F5852" i="7" s="1"/>
  <c r="G5852" i="7" s="1"/>
  <c r="J5856" i="4" a="1"/>
  <c r="J5856" i="4" s="1"/>
  <c r="F5844" i="7" s="1"/>
  <c r="G5844" i="7" s="1"/>
  <c r="J5848" i="4" a="1"/>
  <c r="J5848" i="4" s="1"/>
  <c r="F5836" i="7" s="1"/>
  <c r="G5836" i="7" s="1"/>
  <c r="J5840" i="4" a="1"/>
  <c r="J5840" i="4" s="1"/>
  <c r="F5828" i="7" s="1"/>
  <c r="G5828" i="7" s="1"/>
  <c r="J5832" i="4" a="1"/>
  <c r="J5832" i="4" s="1"/>
  <c r="F5820" i="7" s="1"/>
  <c r="G5820" i="7" s="1"/>
  <c r="J5824" i="4" a="1"/>
  <c r="J5824" i="4" s="1"/>
  <c r="F5812" i="7" s="1"/>
  <c r="G5812" i="7" s="1"/>
  <c r="J5816" i="4" a="1"/>
  <c r="J5816" i="4" s="1"/>
  <c r="F5804" i="7" s="1"/>
  <c r="G5804" i="7" s="1"/>
  <c r="J5808" i="4" a="1"/>
  <c r="J5808" i="4" s="1"/>
  <c r="F5796" i="7" s="1"/>
  <c r="G5796" i="7" s="1"/>
  <c r="J5800" i="4" a="1"/>
  <c r="J5800" i="4" s="1"/>
  <c r="F5788" i="7" s="1"/>
  <c r="G5788" i="7" s="1"/>
  <c r="J5792" i="4" a="1"/>
  <c r="J5792" i="4" s="1"/>
  <c r="F5780" i="7" s="1"/>
  <c r="G5780" i="7" s="1"/>
  <c r="J5784" i="4" a="1"/>
  <c r="J5784" i="4" s="1"/>
  <c r="F5772" i="7" s="1"/>
  <c r="G5772" i="7" s="1"/>
  <c r="J5776" i="4" a="1"/>
  <c r="J5776" i="4" s="1"/>
  <c r="F5764" i="7" s="1"/>
  <c r="G5764" i="7" s="1"/>
  <c r="J5768" i="4" a="1"/>
  <c r="J5768" i="4" s="1"/>
  <c r="F5756" i="7" s="1"/>
  <c r="G5756" i="7" s="1"/>
  <c r="J5760" i="4" a="1"/>
  <c r="J5760" i="4" s="1"/>
  <c r="F5748" i="7" s="1"/>
  <c r="G5748" i="7" s="1"/>
  <c r="J5752" i="4" a="1"/>
  <c r="J5752" i="4" s="1"/>
  <c r="F5740" i="7" s="1"/>
  <c r="G5740" i="7" s="1"/>
  <c r="J5744" i="4" a="1"/>
  <c r="J5744" i="4" s="1"/>
  <c r="F5732" i="7" s="1"/>
  <c r="G5732" i="7" s="1"/>
  <c r="J5736" i="4" a="1"/>
  <c r="J5736" i="4" s="1"/>
  <c r="F5724" i="7" s="1"/>
  <c r="G5724" i="7" s="1"/>
  <c r="J5728" i="4" a="1"/>
  <c r="J5728" i="4" s="1"/>
  <c r="F5716" i="7" s="1"/>
  <c r="G5716" i="7" s="1"/>
  <c r="J5720" i="4" a="1"/>
  <c r="J5720" i="4" s="1"/>
  <c r="F5708" i="7" s="1"/>
  <c r="G5708" i="7" s="1"/>
  <c r="J5712" i="4" a="1"/>
  <c r="J5712" i="4" s="1"/>
  <c r="F5700" i="7" s="1"/>
  <c r="G5700" i="7" s="1"/>
  <c r="J5704" i="4" a="1"/>
  <c r="J5704" i="4" s="1"/>
  <c r="F5692" i="7" s="1"/>
  <c r="G5692" i="7" s="1"/>
  <c r="J5696" i="4" a="1"/>
  <c r="J5696" i="4" s="1"/>
  <c r="F5684" i="7" s="1"/>
  <c r="G5684" i="7" s="1"/>
  <c r="J5688" i="4" a="1"/>
  <c r="J5688" i="4" s="1"/>
  <c r="F5676" i="7" s="1"/>
  <c r="G5676" i="7" s="1"/>
  <c r="J5680" i="4" a="1"/>
  <c r="J5680" i="4" s="1"/>
  <c r="F5668" i="7" s="1"/>
  <c r="G5668" i="7" s="1"/>
  <c r="J5672" i="4" a="1"/>
  <c r="J5672" i="4" s="1"/>
  <c r="F5660" i="7" s="1"/>
  <c r="G5660" i="7" s="1"/>
  <c r="J5664" i="4" a="1"/>
  <c r="J5664" i="4" s="1"/>
  <c r="F5652" i="7" s="1"/>
  <c r="G5652" i="7" s="1"/>
  <c r="J5656" i="4" a="1"/>
  <c r="J5656" i="4" s="1"/>
  <c r="F5644" i="7" s="1"/>
  <c r="G5644" i="7" s="1"/>
  <c r="J5648" i="4" a="1"/>
  <c r="J5648" i="4" s="1"/>
  <c r="F5636" i="7" s="1"/>
  <c r="G5636" i="7" s="1"/>
  <c r="J5640" i="4" a="1"/>
  <c r="J5640" i="4" s="1"/>
  <c r="F5628" i="7" s="1"/>
  <c r="G5628" i="7" s="1"/>
  <c r="J5632" i="4" a="1"/>
  <c r="J5632" i="4" s="1"/>
  <c r="F5620" i="7" s="1"/>
  <c r="G5620" i="7" s="1"/>
  <c r="J5624" i="4" a="1"/>
  <c r="J5624" i="4" s="1"/>
  <c r="F5612" i="7" s="1"/>
  <c r="G5612" i="7" s="1"/>
  <c r="J5616" i="4" a="1"/>
  <c r="J5616" i="4" s="1"/>
  <c r="F5604" i="7" s="1"/>
  <c r="G5604" i="7" s="1"/>
  <c r="J5608" i="4" a="1"/>
  <c r="J5608" i="4" s="1"/>
  <c r="F5596" i="7" s="1"/>
  <c r="G5596" i="7" s="1"/>
  <c r="J5600" i="4" a="1"/>
  <c r="J5600" i="4" s="1"/>
  <c r="F5588" i="7" s="1"/>
  <c r="G5588" i="7" s="1"/>
  <c r="J5592" i="4" a="1"/>
  <c r="J5592" i="4" s="1"/>
  <c r="F5580" i="7" s="1"/>
  <c r="G5580" i="7" s="1"/>
  <c r="J5584" i="4" a="1"/>
  <c r="J5584" i="4" s="1"/>
  <c r="F5572" i="7" s="1"/>
  <c r="G5572" i="7" s="1"/>
  <c r="J5576" i="4" a="1"/>
  <c r="J5576" i="4" s="1"/>
  <c r="F5564" i="7" s="1"/>
  <c r="G5564" i="7" s="1"/>
  <c r="J5568" i="4" a="1"/>
  <c r="J5568" i="4" s="1"/>
  <c r="F5556" i="7" s="1"/>
  <c r="G5556" i="7" s="1"/>
  <c r="J5560" i="4" a="1"/>
  <c r="J5560" i="4" s="1"/>
  <c r="F5548" i="7" s="1"/>
  <c r="G5548" i="7" s="1"/>
  <c r="J5552" i="4" a="1"/>
  <c r="J5552" i="4" s="1"/>
  <c r="F5540" i="7" s="1"/>
  <c r="G5540" i="7" s="1"/>
  <c r="J5544" i="4" a="1"/>
  <c r="J5544" i="4" s="1"/>
  <c r="F5532" i="7" s="1"/>
  <c r="G5532" i="7" s="1"/>
  <c r="J5536" i="4" a="1"/>
  <c r="J5536" i="4" s="1"/>
  <c r="F5524" i="7" s="1"/>
  <c r="G5524" i="7" s="1"/>
  <c r="J5528" i="4" a="1"/>
  <c r="J5528" i="4" s="1"/>
  <c r="F5516" i="7" s="1"/>
  <c r="G5516" i="7" s="1"/>
  <c r="J5520" i="4" a="1"/>
  <c r="J5520" i="4" s="1"/>
  <c r="F5508" i="7" s="1"/>
  <c r="G5508" i="7" s="1"/>
  <c r="J5512" i="4" a="1"/>
  <c r="J5512" i="4" s="1"/>
  <c r="F5500" i="7" s="1"/>
  <c r="G5500" i="7" s="1"/>
  <c r="J5504" i="4" a="1"/>
  <c r="J5504" i="4" s="1"/>
  <c r="F5492" i="7" s="1"/>
  <c r="G5492" i="7" s="1"/>
  <c r="J5496" i="4" a="1"/>
  <c r="J5496" i="4" s="1"/>
  <c r="F5484" i="7" s="1"/>
  <c r="G5484" i="7" s="1"/>
  <c r="J5488" i="4" a="1"/>
  <c r="J5488" i="4" s="1"/>
  <c r="F5476" i="7" s="1"/>
  <c r="G5476" i="7" s="1"/>
  <c r="J5480" i="4" a="1"/>
  <c r="J5480" i="4" s="1"/>
  <c r="F5468" i="7" s="1"/>
  <c r="G5468" i="7" s="1"/>
  <c r="J5472" i="4" a="1"/>
  <c r="J5472" i="4" s="1"/>
  <c r="F5460" i="7" s="1"/>
  <c r="G5460" i="7" s="1"/>
  <c r="J5464" i="4" a="1"/>
  <c r="J5464" i="4" s="1"/>
  <c r="F5452" i="7" s="1"/>
  <c r="G5452" i="7" s="1"/>
  <c r="H5452" i="7" s="1"/>
  <c r="J5456" i="4" a="1"/>
  <c r="J5456" i="4" s="1"/>
  <c r="F5444" i="7" s="1"/>
  <c r="G5444" i="7" s="1"/>
  <c r="J5448" i="4" a="1"/>
  <c r="J5448" i="4" s="1"/>
  <c r="F5436" i="7" s="1"/>
  <c r="G5436" i="7" s="1"/>
  <c r="J5440" i="4" a="1"/>
  <c r="J5440" i="4" s="1"/>
  <c r="F5428" i="7" s="1"/>
  <c r="G5428" i="7" s="1"/>
  <c r="J5432" i="4" a="1"/>
  <c r="J5432" i="4" s="1"/>
  <c r="F5420" i="7" s="1"/>
  <c r="G5420" i="7" s="1"/>
  <c r="J5424" i="4" a="1"/>
  <c r="J5424" i="4" s="1"/>
  <c r="F5412" i="7" s="1"/>
  <c r="G5412" i="7" s="1"/>
  <c r="J5416" i="4" a="1"/>
  <c r="J5416" i="4" s="1"/>
  <c r="F5404" i="7" s="1"/>
  <c r="G5404" i="7" s="1"/>
  <c r="J5408" i="4" a="1"/>
  <c r="J5408" i="4" s="1"/>
  <c r="F5396" i="7" s="1"/>
  <c r="G5396" i="7" s="1"/>
  <c r="J5400" i="4" a="1"/>
  <c r="J5400" i="4" s="1"/>
  <c r="F5388" i="7" s="1"/>
  <c r="G5388" i="7" s="1"/>
  <c r="J5392" i="4" a="1"/>
  <c r="J5392" i="4" s="1"/>
  <c r="F5380" i="7" s="1"/>
  <c r="G5380" i="7" s="1"/>
  <c r="J5384" i="4" a="1"/>
  <c r="J5384" i="4" s="1"/>
  <c r="F5372" i="7" s="1"/>
  <c r="G5372" i="7" s="1"/>
  <c r="J5376" i="4" a="1"/>
  <c r="J5376" i="4" s="1"/>
  <c r="F5364" i="7" s="1"/>
  <c r="G5364" i="7" s="1"/>
  <c r="J5368" i="4" a="1"/>
  <c r="J5368" i="4" s="1"/>
  <c r="F5356" i="7" s="1"/>
  <c r="G5356" i="7" s="1"/>
  <c r="J5360" i="4" a="1"/>
  <c r="J5360" i="4" s="1"/>
  <c r="F5348" i="7" s="1"/>
  <c r="G5348" i="7" s="1"/>
  <c r="J5352" i="4" a="1"/>
  <c r="J5352" i="4" s="1"/>
  <c r="F5340" i="7" s="1"/>
  <c r="G5340" i="7" s="1"/>
  <c r="J5344" i="4" a="1"/>
  <c r="J5344" i="4" s="1"/>
  <c r="F5332" i="7" s="1"/>
  <c r="G5332" i="7" s="1"/>
  <c r="J5336" i="4" a="1"/>
  <c r="J5336" i="4" s="1"/>
  <c r="F5324" i="7" s="1"/>
  <c r="G5324" i="7" s="1"/>
  <c r="H5324" i="7" s="1"/>
  <c r="J5328" i="4" a="1"/>
  <c r="J5328" i="4" s="1"/>
  <c r="F5316" i="7" s="1"/>
  <c r="G5316" i="7" s="1"/>
  <c r="J5320" i="4" a="1"/>
  <c r="J5320" i="4" s="1"/>
  <c r="F5308" i="7" s="1"/>
  <c r="G5308" i="7" s="1"/>
  <c r="J5312" i="4" a="1"/>
  <c r="J5312" i="4" s="1"/>
  <c r="F5300" i="7" s="1"/>
  <c r="G5300" i="7" s="1"/>
  <c r="J5304" i="4" a="1"/>
  <c r="J5304" i="4" s="1"/>
  <c r="F5292" i="7" s="1"/>
  <c r="G5292" i="7" s="1"/>
  <c r="J5296" i="4" a="1"/>
  <c r="J5296" i="4" s="1"/>
  <c r="F5284" i="7" s="1"/>
  <c r="G5284" i="7" s="1"/>
  <c r="J5288" i="4" a="1"/>
  <c r="J5288" i="4" s="1"/>
  <c r="F5276" i="7" s="1"/>
  <c r="G5276" i="7" s="1"/>
  <c r="J5280" i="4" a="1"/>
  <c r="J5280" i="4" s="1"/>
  <c r="F5268" i="7" s="1"/>
  <c r="G5268" i="7" s="1"/>
  <c r="J5272" i="4" a="1"/>
  <c r="J5272" i="4" s="1"/>
  <c r="F5260" i="7" s="1"/>
  <c r="G5260" i="7" s="1"/>
  <c r="J5264" i="4" a="1"/>
  <c r="J5264" i="4" s="1"/>
  <c r="F5252" i="7" s="1"/>
  <c r="G5252" i="7" s="1"/>
  <c r="J5256" i="4" a="1"/>
  <c r="J5256" i="4" s="1"/>
  <c r="F5244" i="7" s="1"/>
  <c r="G5244" i="7" s="1"/>
  <c r="J5248" i="4" a="1"/>
  <c r="J5248" i="4" s="1"/>
  <c r="F5236" i="7" s="1"/>
  <c r="G5236" i="7" s="1"/>
  <c r="J5240" i="4" a="1"/>
  <c r="J5240" i="4" s="1"/>
  <c r="F5228" i="7" s="1"/>
  <c r="G5228" i="7" s="1"/>
  <c r="J5232" i="4" a="1"/>
  <c r="J5232" i="4" s="1"/>
  <c r="F5220" i="7" s="1"/>
  <c r="G5220" i="7" s="1"/>
  <c r="J5224" i="4" a="1"/>
  <c r="J5224" i="4" s="1"/>
  <c r="F5212" i="7" s="1"/>
  <c r="G5212" i="7" s="1"/>
  <c r="J5216" i="4" a="1"/>
  <c r="J5216" i="4" s="1"/>
  <c r="F5204" i="7" s="1"/>
  <c r="G5204" i="7" s="1"/>
  <c r="J5208" i="4" a="1"/>
  <c r="J5208" i="4" s="1"/>
  <c r="F5196" i="7" s="1"/>
  <c r="G5196" i="7" s="1"/>
  <c r="H5196" i="7" s="1"/>
  <c r="J5200" i="4" a="1"/>
  <c r="J5200" i="4" s="1"/>
  <c r="F5188" i="7" s="1"/>
  <c r="G5188" i="7" s="1"/>
  <c r="J5192" i="4" a="1"/>
  <c r="J5192" i="4" s="1"/>
  <c r="F5180" i="7" s="1"/>
  <c r="G5180" i="7" s="1"/>
  <c r="J5184" i="4" a="1"/>
  <c r="J5184" i="4" s="1"/>
  <c r="F5172" i="7" s="1"/>
  <c r="G5172" i="7" s="1"/>
  <c r="J5176" i="4" a="1"/>
  <c r="J5176" i="4" s="1"/>
  <c r="F5164" i="7" s="1"/>
  <c r="G5164" i="7" s="1"/>
  <c r="J5168" i="4" a="1"/>
  <c r="J5168" i="4" s="1"/>
  <c r="F5156" i="7" s="1"/>
  <c r="G5156" i="7" s="1"/>
  <c r="J5160" i="4" a="1"/>
  <c r="J5160" i="4" s="1"/>
  <c r="F5148" i="7" s="1"/>
  <c r="G5148" i="7" s="1"/>
  <c r="J5152" i="4" a="1"/>
  <c r="J5152" i="4" s="1"/>
  <c r="F5140" i="7" s="1"/>
  <c r="G5140" i="7" s="1"/>
  <c r="J5144" i="4" a="1"/>
  <c r="J5144" i="4" s="1"/>
  <c r="F5132" i="7" s="1"/>
  <c r="G5132" i="7" s="1"/>
  <c r="J5136" i="4" a="1"/>
  <c r="J5136" i="4" s="1"/>
  <c r="F5124" i="7" s="1"/>
  <c r="G5124" i="7" s="1"/>
  <c r="J5128" i="4" a="1"/>
  <c r="J5128" i="4" s="1"/>
  <c r="F5116" i="7" s="1"/>
  <c r="G5116" i="7" s="1"/>
  <c r="J5120" i="4" a="1"/>
  <c r="J5120" i="4" s="1"/>
  <c r="F5108" i="7" s="1"/>
  <c r="G5108" i="7" s="1"/>
  <c r="J5112" i="4" a="1"/>
  <c r="J5112" i="4" s="1"/>
  <c r="F5100" i="7" s="1"/>
  <c r="G5100" i="7" s="1"/>
  <c r="J5104" i="4" a="1"/>
  <c r="J5104" i="4" s="1"/>
  <c r="F5092" i="7" s="1"/>
  <c r="G5092" i="7" s="1"/>
  <c r="J5096" i="4" a="1"/>
  <c r="J5096" i="4" s="1"/>
  <c r="F5084" i="7" s="1"/>
  <c r="G5084" i="7" s="1"/>
  <c r="J5088" i="4" a="1"/>
  <c r="J5088" i="4" s="1"/>
  <c r="F5076" i="7" s="1"/>
  <c r="G5076" i="7" s="1"/>
  <c r="J5080" i="4" a="1"/>
  <c r="J5080" i="4" s="1"/>
  <c r="F5068" i="7" s="1"/>
  <c r="G5068" i="7" s="1"/>
  <c r="J5072" i="4" a="1"/>
  <c r="J5072" i="4" s="1"/>
  <c r="F5060" i="7" s="1"/>
  <c r="G5060" i="7" s="1"/>
  <c r="J5064" i="4" a="1"/>
  <c r="J5064" i="4" s="1"/>
  <c r="F5052" i="7" s="1"/>
  <c r="G5052" i="7" s="1"/>
  <c r="J5056" i="4" a="1"/>
  <c r="J5056" i="4" s="1"/>
  <c r="F5044" i="7" s="1"/>
  <c r="G5044" i="7" s="1"/>
  <c r="J5048" i="4" a="1"/>
  <c r="J5048" i="4" s="1"/>
  <c r="F5036" i="7" s="1"/>
  <c r="G5036" i="7" s="1"/>
  <c r="J5040" i="4" a="1"/>
  <c r="J5040" i="4" s="1"/>
  <c r="F5028" i="7" s="1"/>
  <c r="G5028" i="7" s="1"/>
  <c r="J5032" i="4" a="1"/>
  <c r="J5032" i="4" s="1"/>
  <c r="F5020" i="7" s="1"/>
  <c r="G5020" i="7" s="1"/>
  <c r="J5024" i="4" a="1"/>
  <c r="J5024" i="4" s="1"/>
  <c r="F5012" i="7" s="1"/>
  <c r="G5012" i="7" s="1"/>
  <c r="J5016" i="4" a="1"/>
  <c r="J5016" i="4" s="1"/>
  <c r="F5004" i="7" s="1"/>
  <c r="G5004" i="7" s="1"/>
  <c r="J5008" i="4" a="1"/>
  <c r="J5008" i="4" s="1"/>
  <c r="F4996" i="7" s="1"/>
  <c r="G4996" i="7" s="1"/>
  <c r="J5000" i="4" a="1"/>
  <c r="J5000" i="4" s="1"/>
  <c r="F4988" i="7" s="1"/>
  <c r="G4988" i="7" s="1"/>
  <c r="J4992" i="4" a="1"/>
  <c r="J4992" i="4" s="1"/>
  <c r="F4980" i="7" s="1"/>
  <c r="G4980" i="7" s="1"/>
  <c r="J4984" i="4" a="1"/>
  <c r="J4984" i="4" s="1"/>
  <c r="F4972" i="7" s="1"/>
  <c r="G4972" i="7" s="1"/>
  <c r="J4976" i="4" a="1"/>
  <c r="J4976" i="4" s="1"/>
  <c r="F4964" i="7" s="1"/>
  <c r="G4964" i="7" s="1"/>
  <c r="J4968" i="4" a="1"/>
  <c r="J4968" i="4" s="1"/>
  <c r="F4956" i="7" s="1"/>
  <c r="G4956" i="7" s="1"/>
  <c r="J4960" i="4" a="1"/>
  <c r="J4960" i="4" s="1"/>
  <c r="F4948" i="7" s="1"/>
  <c r="G4948" i="7" s="1"/>
  <c r="J4952" i="4" a="1"/>
  <c r="J4952" i="4" s="1"/>
  <c r="F4940" i="7" s="1"/>
  <c r="G4940" i="7" s="1"/>
  <c r="J4944" i="4" a="1"/>
  <c r="J4944" i="4" s="1"/>
  <c r="F4932" i="7" s="1"/>
  <c r="G4932" i="7" s="1"/>
  <c r="J4936" i="4" a="1"/>
  <c r="J4936" i="4" s="1"/>
  <c r="F4924" i="7" s="1"/>
  <c r="G4924" i="7" s="1"/>
  <c r="J4928" i="4" a="1"/>
  <c r="J4928" i="4" s="1"/>
  <c r="F4916" i="7" s="1"/>
  <c r="G4916" i="7" s="1"/>
  <c r="J4920" i="4" a="1"/>
  <c r="J4920" i="4" s="1"/>
  <c r="F4908" i="7" s="1"/>
  <c r="G4908" i="7" s="1"/>
  <c r="J4912" i="4" a="1"/>
  <c r="J4912" i="4" s="1"/>
  <c r="F4900" i="7" s="1"/>
  <c r="G4900" i="7" s="1"/>
  <c r="J4904" i="4" a="1"/>
  <c r="J4904" i="4" s="1"/>
  <c r="F4892" i="7" s="1"/>
  <c r="G4892" i="7" s="1"/>
  <c r="J4896" i="4" a="1"/>
  <c r="J4896" i="4" s="1"/>
  <c r="F4884" i="7" s="1"/>
  <c r="G4884" i="7" s="1"/>
  <c r="J4888" i="4" a="1"/>
  <c r="J4888" i="4" s="1"/>
  <c r="F4876" i="7" s="1"/>
  <c r="G4876" i="7" s="1"/>
  <c r="J4880" i="4" a="1"/>
  <c r="J4880" i="4" s="1"/>
  <c r="F4868" i="7" s="1"/>
  <c r="G4868" i="7" s="1"/>
  <c r="J4872" i="4" a="1"/>
  <c r="J4872" i="4" s="1"/>
  <c r="F4860" i="7" s="1"/>
  <c r="G4860" i="7" s="1"/>
  <c r="J4864" i="4" a="1"/>
  <c r="J4864" i="4" s="1"/>
  <c r="F4852" i="7" s="1"/>
  <c r="G4852" i="7" s="1"/>
  <c r="J4856" i="4" a="1"/>
  <c r="J4856" i="4" s="1"/>
  <c r="F4844" i="7" s="1"/>
  <c r="G4844" i="7" s="1"/>
  <c r="J4848" i="4" a="1"/>
  <c r="J4848" i="4" s="1"/>
  <c r="F4836" i="7" s="1"/>
  <c r="G4836" i="7" s="1"/>
  <c r="J4840" i="4" a="1"/>
  <c r="J4840" i="4" s="1"/>
  <c r="F4828" i="7" s="1"/>
  <c r="G4828" i="7" s="1"/>
  <c r="J4832" i="4" a="1"/>
  <c r="J4832" i="4" s="1"/>
  <c r="F4820" i="7" s="1"/>
  <c r="G4820" i="7" s="1"/>
  <c r="J4824" i="4" a="1"/>
  <c r="J4824" i="4" s="1"/>
  <c r="F4812" i="7" s="1"/>
  <c r="G4812" i="7" s="1"/>
  <c r="H4812" i="7" s="1"/>
  <c r="J4816" i="4" a="1"/>
  <c r="J4816" i="4" s="1"/>
  <c r="F4804" i="7" s="1"/>
  <c r="G4804" i="7" s="1"/>
  <c r="J4808" i="4" a="1"/>
  <c r="J4808" i="4" s="1"/>
  <c r="F4796" i="7" s="1"/>
  <c r="G4796" i="7" s="1"/>
  <c r="J4800" i="4" a="1"/>
  <c r="J4800" i="4" s="1"/>
  <c r="F4788" i="7" s="1"/>
  <c r="G4788" i="7" s="1"/>
  <c r="J4792" i="4" a="1"/>
  <c r="J4792" i="4" s="1"/>
  <c r="F4780" i="7" s="1"/>
  <c r="G4780" i="7" s="1"/>
  <c r="J4784" i="4" a="1"/>
  <c r="J4784" i="4" s="1"/>
  <c r="F4772" i="7" s="1"/>
  <c r="G4772" i="7" s="1"/>
  <c r="J4776" i="4" a="1"/>
  <c r="J4776" i="4" s="1"/>
  <c r="F4764" i="7" s="1"/>
  <c r="G4764" i="7" s="1"/>
  <c r="J4768" i="4" a="1"/>
  <c r="J4768" i="4" s="1"/>
  <c r="F4756" i="7" s="1"/>
  <c r="G4756" i="7" s="1"/>
  <c r="J4760" i="4" a="1"/>
  <c r="J4760" i="4" s="1"/>
  <c r="F4748" i="7" s="1"/>
  <c r="G4748" i="7" s="1"/>
  <c r="H4748" i="7" s="1"/>
  <c r="J4752" i="4" a="1"/>
  <c r="J4752" i="4" s="1"/>
  <c r="F4740" i="7" s="1"/>
  <c r="G4740" i="7" s="1"/>
  <c r="J4744" i="4" a="1"/>
  <c r="J4744" i="4" s="1"/>
  <c r="F4732" i="7" s="1"/>
  <c r="G4732" i="7" s="1"/>
  <c r="J4736" i="4" a="1"/>
  <c r="J4736" i="4" s="1"/>
  <c r="F4724" i="7" s="1"/>
  <c r="G4724" i="7" s="1"/>
  <c r="J4728" i="4" a="1"/>
  <c r="J4728" i="4" s="1"/>
  <c r="F4716" i="7" s="1"/>
  <c r="G4716" i="7" s="1"/>
  <c r="J4720" i="4" a="1"/>
  <c r="J4720" i="4" s="1"/>
  <c r="F4708" i="7" s="1"/>
  <c r="G4708" i="7" s="1"/>
  <c r="J4712" i="4" a="1"/>
  <c r="J4712" i="4" s="1"/>
  <c r="F4700" i="7" s="1"/>
  <c r="G4700" i="7" s="1"/>
  <c r="J4704" i="4" a="1"/>
  <c r="J4704" i="4" s="1"/>
  <c r="F4692" i="7" s="1"/>
  <c r="G4692" i="7" s="1"/>
  <c r="J4696" i="4" a="1"/>
  <c r="J4696" i="4" s="1"/>
  <c r="F4684" i="7" s="1"/>
  <c r="G4684" i="7" s="1"/>
  <c r="J4688" i="4" a="1"/>
  <c r="J4688" i="4" s="1"/>
  <c r="F4676" i="7" s="1"/>
  <c r="G4676" i="7" s="1"/>
  <c r="J4680" i="4" a="1"/>
  <c r="J4680" i="4" s="1"/>
  <c r="F4668" i="7" s="1"/>
  <c r="G4668" i="7" s="1"/>
  <c r="J4672" i="4" a="1"/>
  <c r="J4672" i="4" s="1"/>
  <c r="F4660" i="7" s="1"/>
  <c r="G4660" i="7" s="1"/>
  <c r="J4664" i="4" a="1"/>
  <c r="J4664" i="4" s="1"/>
  <c r="F4652" i="7" s="1"/>
  <c r="G4652" i="7" s="1"/>
  <c r="I4652" i="7" s="1"/>
  <c r="J4656" i="4" a="1"/>
  <c r="J4656" i="4" s="1"/>
  <c r="F4644" i="7" s="1"/>
  <c r="G4644" i="7" s="1"/>
  <c r="J4648" i="4" a="1"/>
  <c r="J4648" i="4" s="1"/>
  <c r="F4636" i="7" s="1"/>
  <c r="G4636" i="7" s="1"/>
  <c r="J4640" i="4" a="1"/>
  <c r="J4640" i="4" s="1"/>
  <c r="F4628" i="7" s="1"/>
  <c r="G4628" i="7" s="1"/>
  <c r="J4632" i="4" a="1"/>
  <c r="J4632" i="4" s="1"/>
  <c r="F4620" i="7" s="1"/>
  <c r="G4620" i="7" s="1"/>
  <c r="J4624" i="4" a="1"/>
  <c r="J4624" i="4" s="1"/>
  <c r="F4612" i="7" s="1"/>
  <c r="G4612" i="7" s="1"/>
  <c r="J4616" i="4" a="1"/>
  <c r="J4616" i="4" s="1"/>
  <c r="F4604" i="7" s="1"/>
  <c r="G4604" i="7" s="1"/>
  <c r="J4608" i="4" a="1"/>
  <c r="J4608" i="4" s="1"/>
  <c r="F4596" i="7" s="1"/>
  <c r="G4596" i="7" s="1"/>
  <c r="J4600" i="4" a="1"/>
  <c r="J4600" i="4" s="1"/>
  <c r="F4588" i="7" s="1"/>
  <c r="G4588" i="7" s="1"/>
  <c r="J4592" i="4" a="1"/>
  <c r="J4592" i="4" s="1"/>
  <c r="F4580" i="7" s="1"/>
  <c r="G4580" i="7" s="1"/>
  <c r="I4580" i="7" s="1"/>
  <c r="J4584" i="4" a="1"/>
  <c r="J4584" i="4" s="1"/>
  <c r="F4572" i="7" s="1"/>
  <c r="G4572" i="7" s="1"/>
  <c r="J4576" i="4" a="1"/>
  <c r="J4576" i="4" s="1"/>
  <c r="F4564" i="7" s="1"/>
  <c r="G4564" i="7" s="1"/>
  <c r="J4568" i="4" a="1"/>
  <c r="J4568" i="4" s="1"/>
  <c r="F4556" i="7" s="1"/>
  <c r="G4556" i="7" s="1"/>
  <c r="H4556" i="7" s="1"/>
  <c r="J4560" i="4" a="1"/>
  <c r="J4560" i="4" s="1"/>
  <c r="F4548" i="7" s="1"/>
  <c r="G4548" i="7" s="1"/>
  <c r="J4552" i="4" a="1"/>
  <c r="J4552" i="4" s="1"/>
  <c r="F4540" i="7" s="1"/>
  <c r="G4540" i="7" s="1"/>
  <c r="J4544" i="4" a="1"/>
  <c r="J4544" i="4" s="1"/>
  <c r="F4532" i="7" s="1"/>
  <c r="G4532" i="7" s="1"/>
  <c r="J4536" i="4" a="1"/>
  <c r="J4536" i="4" s="1"/>
  <c r="F4524" i="7" s="1"/>
  <c r="G4524" i="7" s="1"/>
  <c r="J4528" i="4" a="1"/>
  <c r="J4528" i="4" s="1"/>
  <c r="F4516" i="7" s="1"/>
  <c r="G4516" i="7" s="1"/>
  <c r="J4520" i="4" a="1"/>
  <c r="J4520" i="4" s="1"/>
  <c r="F4508" i="7" s="1"/>
  <c r="G4508" i="7" s="1"/>
  <c r="J4512" i="4" a="1"/>
  <c r="J4512" i="4" s="1"/>
  <c r="F4500" i="7" s="1"/>
  <c r="G4500" i="7" s="1"/>
  <c r="J4504" i="4" a="1"/>
  <c r="J4504" i="4" s="1"/>
  <c r="F4492" i="7" s="1"/>
  <c r="G4492" i="7" s="1"/>
  <c r="J4496" i="4" a="1"/>
  <c r="J4496" i="4" s="1"/>
  <c r="F4484" i="7" s="1"/>
  <c r="G4484" i="7" s="1"/>
  <c r="J4488" i="4" a="1"/>
  <c r="J4488" i="4" s="1"/>
  <c r="F4476" i="7" s="1"/>
  <c r="G4476" i="7" s="1"/>
  <c r="J4480" i="4" a="1"/>
  <c r="J4480" i="4" s="1"/>
  <c r="F4468" i="7" s="1"/>
  <c r="G4468" i="7" s="1"/>
  <c r="J4472" i="4" a="1"/>
  <c r="J4472" i="4" s="1"/>
  <c r="F4460" i="7" s="1"/>
  <c r="G4460" i="7" s="1"/>
  <c r="J4464" i="4" a="1"/>
  <c r="J4464" i="4" s="1"/>
  <c r="F4452" i="7" s="1"/>
  <c r="G4452" i="7" s="1"/>
  <c r="J4456" i="4" a="1"/>
  <c r="J4456" i="4" s="1"/>
  <c r="F4444" i="7" s="1"/>
  <c r="G4444" i="7" s="1"/>
  <c r="J4448" i="4" a="1"/>
  <c r="J4448" i="4" s="1"/>
  <c r="F4436" i="7" s="1"/>
  <c r="G4436" i="7" s="1"/>
  <c r="J4440" i="4" a="1"/>
  <c r="J4440" i="4" s="1"/>
  <c r="F4428" i="7" s="1"/>
  <c r="G4428" i="7" s="1"/>
  <c r="J4432" i="4" a="1"/>
  <c r="J4432" i="4" s="1"/>
  <c r="F4420" i="7" s="1"/>
  <c r="G4420" i="7" s="1"/>
  <c r="J4424" i="4" a="1"/>
  <c r="J4424" i="4" s="1"/>
  <c r="F4412" i="7" s="1"/>
  <c r="G4412" i="7" s="1"/>
  <c r="J4416" i="4" a="1"/>
  <c r="J4416" i="4" s="1"/>
  <c r="F4404" i="7" s="1"/>
  <c r="G4404" i="7" s="1"/>
  <c r="J4408" i="4" a="1"/>
  <c r="J4408" i="4" s="1"/>
  <c r="F4396" i="7" s="1"/>
  <c r="G4396" i="7" s="1"/>
  <c r="J4400" i="4" a="1"/>
  <c r="J4400" i="4" s="1"/>
  <c r="F4388" i="7" s="1"/>
  <c r="G4388" i="7" s="1"/>
  <c r="J4392" i="4" a="1"/>
  <c r="J4392" i="4" s="1"/>
  <c r="F4380" i="7" s="1"/>
  <c r="G4380" i="7" s="1"/>
  <c r="J4384" i="4" a="1"/>
  <c r="J4384" i="4" s="1"/>
  <c r="F4372" i="7" s="1"/>
  <c r="G4372" i="7" s="1"/>
  <c r="J4376" i="4" a="1"/>
  <c r="J4376" i="4" s="1"/>
  <c r="F4364" i="7" s="1"/>
  <c r="G4364" i="7" s="1"/>
  <c r="J4368" i="4" a="1"/>
  <c r="J4368" i="4" s="1"/>
  <c r="F4356" i="7" s="1"/>
  <c r="G4356" i="7" s="1"/>
  <c r="J4360" i="4" a="1"/>
  <c r="J4360" i="4" s="1"/>
  <c r="F4348" i="7" s="1"/>
  <c r="G4348" i="7" s="1"/>
  <c r="J4352" i="4" a="1"/>
  <c r="J4352" i="4" s="1"/>
  <c r="F4340" i="7" s="1"/>
  <c r="G4340" i="7" s="1"/>
  <c r="J4344" i="4" a="1"/>
  <c r="J4344" i="4" s="1"/>
  <c r="F4332" i="7" s="1"/>
  <c r="G4332" i="7" s="1"/>
  <c r="J4336" i="4" a="1"/>
  <c r="J4336" i="4" s="1"/>
  <c r="F4324" i="7" s="1"/>
  <c r="G4324" i="7" s="1"/>
  <c r="J4328" i="4" a="1"/>
  <c r="J4328" i="4" s="1"/>
  <c r="F4316" i="7" s="1"/>
  <c r="G4316" i="7" s="1"/>
  <c r="J4320" i="4" a="1"/>
  <c r="J4320" i="4" s="1"/>
  <c r="F4308" i="7" s="1"/>
  <c r="G4308" i="7" s="1"/>
  <c r="J4312" i="4" a="1"/>
  <c r="J4312" i="4" s="1"/>
  <c r="F4300" i="7" s="1"/>
  <c r="G4300" i="7" s="1"/>
  <c r="J4304" i="4" a="1"/>
  <c r="J4304" i="4" s="1"/>
  <c r="F4292" i="7" s="1"/>
  <c r="G4292" i="7" s="1"/>
  <c r="J4296" i="4" a="1"/>
  <c r="J4296" i="4" s="1"/>
  <c r="F4284" i="7" s="1"/>
  <c r="G4284" i="7" s="1"/>
  <c r="J4288" i="4" a="1"/>
  <c r="J4288" i="4" s="1"/>
  <c r="F4276" i="7" s="1"/>
  <c r="G4276" i="7" s="1"/>
  <c r="J4280" i="4" a="1"/>
  <c r="J4280" i="4" s="1"/>
  <c r="F4268" i="7" s="1"/>
  <c r="G4268" i="7" s="1"/>
  <c r="J4272" i="4" a="1"/>
  <c r="J4272" i="4" s="1"/>
  <c r="F4260" i="7" s="1"/>
  <c r="G4260" i="7" s="1"/>
  <c r="J4264" i="4" a="1"/>
  <c r="J4264" i="4" s="1"/>
  <c r="F4252" i="7" s="1"/>
  <c r="G4252" i="7" s="1"/>
  <c r="J4256" i="4" a="1"/>
  <c r="J4256" i="4" s="1"/>
  <c r="F4244" i="7" s="1"/>
  <c r="G4244" i="7" s="1"/>
  <c r="J4248" i="4" a="1"/>
  <c r="J4248" i="4" s="1"/>
  <c r="F4236" i="7" s="1"/>
  <c r="G4236" i="7" s="1"/>
  <c r="J4240" i="4" a="1"/>
  <c r="J4240" i="4" s="1"/>
  <c r="F4228" i="7" s="1"/>
  <c r="G4228" i="7" s="1"/>
  <c r="J4232" i="4" a="1"/>
  <c r="J4232" i="4" s="1"/>
  <c r="F4220" i="7" s="1"/>
  <c r="G4220" i="7" s="1"/>
  <c r="J4224" i="4" a="1"/>
  <c r="J4224" i="4" s="1"/>
  <c r="F4212" i="7" s="1"/>
  <c r="G4212" i="7" s="1"/>
  <c r="J4216" i="4" a="1"/>
  <c r="J4216" i="4" s="1"/>
  <c r="F4204" i="7" s="1"/>
  <c r="G4204" i="7" s="1"/>
  <c r="J4208" i="4" a="1"/>
  <c r="J4208" i="4" s="1"/>
  <c r="F4196" i="7" s="1"/>
  <c r="G4196" i="7" s="1"/>
  <c r="J4200" i="4" a="1"/>
  <c r="J4200" i="4" s="1"/>
  <c r="F4188" i="7" s="1"/>
  <c r="G4188" i="7" s="1"/>
  <c r="J4192" i="4" a="1"/>
  <c r="J4192" i="4" s="1"/>
  <c r="F4180" i="7" s="1"/>
  <c r="G4180" i="7" s="1"/>
  <c r="J4184" i="4" a="1"/>
  <c r="J4184" i="4" s="1"/>
  <c r="F4172" i="7" s="1"/>
  <c r="G4172" i="7" s="1"/>
  <c r="H4172" i="7" s="1"/>
  <c r="J4176" i="4" a="1"/>
  <c r="J4176" i="4" s="1"/>
  <c r="F4164" i="7" s="1"/>
  <c r="G4164" i="7" s="1"/>
  <c r="J4168" i="4" a="1"/>
  <c r="J4168" i="4" s="1"/>
  <c r="F4156" i="7" s="1"/>
  <c r="G4156" i="7" s="1"/>
  <c r="J4160" i="4" a="1"/>
  <c r="J4160" i="4" s="1"/>
  <c r="F4148" i="7" s="1"/>
  <c r="G4148" i="7" s="1"/>
  <c r="J4152" i="4" a="1"/>
  <c r="J4152" i="4" s="1"/>
  <c r="F4140" i="7" s="1"/>
  <c r="G4140" i="7" s="1"/>
  <c r="J4144" i="4" a="1"/>
  <c r="J4144" i="4" s="1"/>
  <c r="F4132" i="7" s="1"/>
  <c r="G4132" i="7" s="1"/>
  <c r="J4136" i="4" a="1"/>
  <c r="J4136" i="4" s="1"/>
  <c r="F4124" i="7" s="1"/>
  <c r="G4124" i="7" s="1"/>
  <c r="J4128" i="4" a="1"/>
  <c r="J4128" i="4" s="1"/>
  <c r="F4116" i="7" s="1"/>
  <c r="G4116" i="7" s="1"/>
  <c r="J4120" i="4" a="1"/>
  <c r="J4120" i="4" s="1"/>
  <c r="F4108" i="7" s="1"/>
  <c r="G4108" i="7" s="1"/>
  <c r="J4112" i="4" a="1"/>
  <c r="J4112" i="4" s="1"/>
  <c r="F4100" i="7" s="1"/>
  <c r="G4100" i="7" s="1"/>
  <c r="J4104" i="4" a="1"/>
  <c r="J4104" i="4" s="1"/>
  <c r="F4092" i="7" s="1"/>
  <c r="G4092" i="7" s="1"/>
  <c r="J4096" i="4" a="1"/>
  <c r="J4096" i="4" s="1"/>
  <c r="F4084" i="7" s="1"/>
  <c r="G4084" i="7" s="1"/>
  <c r="J4088" i="4" a="1"/>
  <c r="J4088" i="4" s="1"/>
  <c r="F4076" i="7" s="1"/>
  <c r="G4076" i="7" s="1"/>
  <c r="J4080" i="4" a="1"/>
  <c r="J4080" i="4" s="1"/>
  <c r="F4068" i="7" s="1"/>
  <c r="G4068" i="7" s="1"/>
  <c r="J4072" i="4" a="1"/>
  <c r="J4072" i="4" s="1"/>
  <c r="F4060" i="7" s="1"/>
  <c r="G4060" i="7" s="1"/>
  <c r="J4064" i="4" a="1"/>
  <c r="J4064" i="4" s="1"/>
  <c r="F4052" i="7" s="1"/>
  <c r="G4052" i="7" s="1"/>
  <c r="J4056" i="4" a="1"/>
  <c r="J4056" i="4" s="1"/>
  <c r="F4044" i="7" s="1"/>
  <c r="G4044" i="7" s="1"/>
  <c r="J4048" i="4" a="1"/>
  <c r="J4048" i="4" s="1"/>
  <c r="F4036" i="7" s="1"/>
  <c r="G4036" i="7" s="1"/>
  <c r="J8111" i="4" a="1"/>
  <c r="J8111" i="4" s="1"/>
  <c r="F8099" i="7" s="1"/>
  <c r="G8099" i="7" s="1"/>
  <c r="J8103" i="4" a="1"/>
  <c r="J8103" i="4" s="1"/>
  <c r="F8091" i="7" s="1"/>
  <c r="G8091" i="7" s="1"/>
  <c r="J8095" i="4" a="1"/>
  <c r="J8095" i="4" s="1"/>
  <c r="F8083" i="7" s="1"/>
  <c r="G8083" i="7" s="1"/>
  <c r="J8087" i="4" a="1"/>
  <c r="J8087" i="4" s="1"/>
  <c r="F8075" i="7" s="1"/>
  <c r="G8075" i="7" s="1"/>
  <c r="J8079" i="4" a="1"/>
  <c r="J8079" i="4" s="1"/>
  <c r="F8067" i="7" s="1"/>
  <c r="G8067" i="7" s="1"/>
  <c r="J8071" i="4" a="1"/>
  <c r="J8071" i="4" s="1"/>
  <c r="F8059" i="7" s="1"/>
  <c r="G8059" i="7" s="1"/>
  <c r="J8063" i="4" a="1"/>
  <c r="J8063" i="4" s="1"/>
  <c r="F8051" i="7" s="1"/>
  <c r="G8051" i="7" s="1"/>
  <c r="J8055" i="4" a="1"/>
  <c r="J8055" i="4" s="1"/>
  <c r="F8043" i="7" s="1"/>
  <c r="G8043" i="7" s="1"/>
  <c r="J8047" i="4" a="1"/>
  <c r="J8047" i="4" s="1"/>
  <c r="F8035" i="7" s="1"/>
  <c r="G8035" i="7" s="1"/>
  <c r="J8039" i="4" a="1"/>
  <c r="J8039" i="4" s="1"/>
  <c r="F8027" i="7" s="1"/>
  <c r="G8027" i="7" s="1"/>
  <c r="J8031" i="4" a="1"/>
  <c r="J8031" i="4" s="1"/>
  <c r="F8019" i="7" s="1"/>
  <c r="G8019" i="7" s="1"/>
  <c r="J8023" i="4" a="1"/>
  <c r="J8023" i="4" s="1"/>
  <c r="F8011" i="7" s="1"/>
  <c r="G8011" i="7" s="1"/>
  <c r="J8015" i="4" a="1"/>
  <c r="J8015" i="4" s="1"/>
  <c r="F8003" i="7" s="1"/>
  <c r="G8003" i="7" s="1"/>
  <c r="J8007" i="4" a="1"/>
  <c r="J8007" i="4" s="1"/>
  <c r="F7995" i="7" s="1"/>
  <c r="G7995" i="7" s="1"/>
  <c r="J7999" i="4" a="1"/>
  <c r="J7999" i="4" s="1"/>
  <c r="F7987" i="7" s="1"/>
  <c r="G7987" i="7" s="1"/>
  <c r="J7991" i="4" a="1"/>
  <c r="J7991" i="4" s="1"/>
  <c r="F7979" i="7" s="1"/>
  <c r="G7979" i="7" s="1"/>
  <c r="J7983" i="4" a="1"/>
  <c r="J7983" i="4" s="1"/>
  <c r="F7971" i="7" s="1"/>
  <c r="G7971" i="7" s="1"/>
  <c r="J7975" i="4" a="1"/>
  <c r="J7975" i="4" s="1"/>
  <c r="F7963" i="7" s="1"/>
  <c r="G7963" i="7" s="1"/>
  <c r="J7967" i="4" a="1"/>
  <c r="J7967" i="4" s="1"/>
  <c r="F7955" i="7" s="1"/>
  <c r="G7955" i="7" s="1"/>
  <c r="J7959" i="4" a="1"/>
  <c r="J7959" i="4" s="1"/>
  <c r="F7947" i="7" s="1"/>
  <c r="G7947" i="7" s="1"/>
  <c r="J7951" i="4" a="1"/>
  <c r="J7951" i="4" s="1"/>
  <c r="F7939" i="7" s="1"/>
  <c r="G7939" i="7" s="1"/>
  <c r="J7943" i="4" a="1"/>
  <c r="J7943" i="4" s="1"/>
  <c r="F7931" i="7" s="1"/>
  <c r="G7931" i="7" s="1"/>
  <c r="J7935" i="4" a="1"/>
  <c r="J7935" i="4" s="1"/>
  <c r="F7923" i="7" s="1"/>
  <c r="G7923" i="7" s="1"/>
  <c r="J7927" i="4" a="1"/>
  <c r="J7927" i="4" s="1"/>
  <c r="F7915" i="7" s="1"/>
  <c r="G7915" i="7" s="1"/>
  <c r="J7919" i="4" a="1"/>
  <c r="J7919" i="4" s="1"/>
  <c r="F7907" i="7" s="1"/>
  <c r="G7907" i="7" s="1"/>
  <c r="J7911" i="4" a="1"/>
  <c r="J7911" i="4" s="1"/>
  <c r="F7899" i="7" s="1"/>
  <c r="G7899" i="7" s="1"/>
  <c r="J7903" i="4" a="1"/>
  <c r="J7903" i="4" s="1"/>
  <c r="F7891" i="7" s="1"/>
  <c r="G7891" i="7" s="1"/>
  <c r="J7895" i="4" a="1"/>
  <c r="J7895" i="4" s="1"/>
  <c r="F7883" i="7" s="1"/>
  <c r="G7883" i="7" s="1"/>
  <c r="J7887" i="4" a="1"/>
  <c r="J7887" i="4" s="1"/>
  <c r="F7875" i="7" s="1"/>
  <c r="G7875" i="7" s="1"/>
  <c r="J7879" i="4" a="1"/>
  <c r="J7879" i="4" s="1"/>
  <c r="F7867" i="7" s="1"/>
  <c r="G7867" i="7" s="1"/>
  <c r="J7871" i="4" a="1"/>
  <c r="J7871" i="4" s="1"/>
  <c r="F7859" i="7" s="1"/>
  <c r="G7859" i="7" s="1"/>
  <c r="J7863" i="4" a="1"/>
  <c r="J7863" i="4" s="1"/>
  <c r="F7851" i="7" s="1"/>
  <c r="G7851" i="7" s="1"/>
  <c r="J7855" i="4" a="1"/>
  <c r="J7855" i="4" s="1"/>
  <c r="F7843" i="7" s="1"/>
  <c r="G7843" i="7" s="1"/>
  <c r="J7847" i="4" a="1"/>
  <c r="J7847" i="4" s="1"/>
  <c r="F7835" i="7" s="1"/>
  <c r="G7835" i="7" s="1"/>
  <c r="J7839" i="4" a="1"/>
  <c r="J7839" i="4" s="1"/>
  <c r="F7827" i="7" s="1"/>
  <c r="G7827" i="7" s="1"/>
  <c r="J7831" i="4" a="1"/>
  <c r="J7831" i="4" s="1"/>
  <c r="F7819" i="7" s="1"/>
  <c r="G7819" i="7" s="1"/>
  <c r="J7823" i="4" a="1"/>
  <c r="J7823" i="4" s="1"/>
  <c r="F7811" i="7" s="1"/>
  <c r="G7811" i="7" s="1"/>
  <c r="J7815" i="4" a="1"/>
  <c r="J7815" i="4" s="1"/>
  <c r="F7803" i="7" s="1"/>
  <c r="G7803" i="7" s="1"/>
  <c r="J7807" i="4" a="1"/>
  <c r="J7807" i="4" s="1"/>
  <c r="F7795" i="7" s="1"/>
  <c r="G7795" i="7" s="1"/>
  <c r="J7799" i="4" a="1"/>
  <c r="J7799" i="4" s="1"/>
  <c r="F7787" i="7" s="1"/>
  <c r="G7787" i="7" s="1"/>
  <c r="J7791" i="4" a="1"/>
  <c r="J7791" i="4" s="1"/>
  <c r="F7779" i="7" s="1"/>
  <c r="G7779" i="7" s="1"/>
  <c r="J7783" i="4" a="1"/>
  <c r="J7783" i="4" s="1"/>
  <c r="F7771" i="7" s="1"/>
  <c r="G7771" i="7" s="1"/>
  <c r="J7775" i="4" a="1"/>
  <c r="J7775" i="4" s="1"/>
  <c r="F7763" i="7" s="1"/>
  <c r="G7763" i="7" s="1"/>
  <c r="J7767" i="4" a="1"/>
  <c r="J7767" i="4" s="1"/>
  <c r="F7755" i="7" s="1"/>
  <c r="G7755" i="7" s="1"/>
  <c r="J7759" i="4" a="1"/>
  <c r="J7759" i="4" s="1"/>
  <c r="F7747" i="7" s="1"/>
  <c r="G7747" i="7" s="1"/>
  <c r="J7751" i="4" a="1"/>
  <c r="J7751" i="4" s="1"/>
  <c r="F7739" i="7" s="1"/>
  <c r="G7739" i="7" s="1"/>
  <c r="J7743" i="4" a="1"/>
  <c r="J7743" i="4" s="1"/>
  <c r="F7731" i="7" s="1"/>
  <c r="G7731" i="7" s="1"/>
  <c r="J7735" i="4" a="1"/>
  <c r="J7735" i="4" s="1"/>
  <c r="F7723" i="7" s="1"/>
  <c r="G7723" i="7" s="1"/>
  <c r="J7727" i="4" a="1"/>
  <c r="J7727" i="4" s="1"/>
  <c r="F7715" i="7" s="1"/>
  <c r="G7715" i="7" s="1"/>
  <c r="J7719" i="4" a="1"/>
  <c r="J7719" i="4" s="1"/>
  <c r="F7707" i="7" s="1"/>
  <c r="G7707" i="7" s="1"/>
  <c r="J7711" i="4" a="1"/>
  <c r="J7711" i="4" s="1"/>
  <c r="F7699" i="7" s="1"/>
  <c r="G7699" i="7" s="1"/>
  <c r="J7703" i="4" a="1"/>
  <c r="J7703" i="4" s="1"/>
  <c r="F7691" i="7" s="1"/>
  <c r="G7691" i="7" s="1"/>
  <c r="J7695" i="4" a="1"/>
  <c r="J7695" i="4" s="1"/>
  <c r="F7683" i="7" s="1"/>
  <c r="G7683" i="7" s="1"/>
  <c r="J7687" i="4" a="1"/>
  <c r="J7687" i="4" s="1"/>
  <c r="F7675" i="7" s="1"/>
  <c r="G7675" i="7" s="1"/>
  <c r="J7679" i="4" a="1"/>
  <c r="J7679" i="4" s="1"/>
  <c r="F7667" i="7" s="1"/>
  <c r="G7667" i="7" s="1"/>
  <c r="J7671" i="4" a="1"/>
  <c r="J7671" i="4" s="1"/>
  <c r="F7659" i="7" s="1"/>
  <c r="G7659" i="7" s="1"/>
  <c r="J7663" i="4" a="1"/>
  <c r="J7663" i="4" s="1"/>
  <c r="F7651" i="7" s="1"/>
  <c r="G7651" i="7" s="1"/>
  <c r="J7655" i="4" a="1"/>
  <c r="J7655" i="4" s="1"/>
  <c r="F7643" i="7" s="1"/>
  <c r="G7643" i="7" s="1"/>
  <c r="J7647" i="4" a="1"/>
  <c r="J7647" i="4" s="1"/>
  <c r="F7635" i="7" s="1"/>
  <c r="G7635" i="7" s="1"/>
  <c r="J7639" i="4" a="1"/>
  <c r="J7639" i="4" s="1"/>
  <c r="F7627" i="7" s="1"/>
  <c r="G7627" i="7" s="1"/>
  <c r="J7631" i="4" a="1"/>
  <c r="J7631" i="4" s="1"/>
  <c r="F7619" i="7" s="1"/>
  <c r="G7619" i="7" s="1"/>
  <c r="J7623" i="4" a="1"/>
  <c r="J7623" i="4" s="1"/>
  <c r="F7611" i="7" s="1"/>
  <c r="G7611" i="7" s="1"/>
  <c r="J7615" i="4" a="1"/>
  <c r="J7615" i="4" s="1"/>
  <c r="F7603" i="7" s="1"/>
  <c r="G7603" i="7" s="1"/>
  <c r="J7607" i="4" a="1"/>
  <c r="J7607" i="4" s="1"/>
  <c r="F7595" i="7" s="1"/>
  <c r="G7595" i="7" s="1"/>
  <c r="J7599" i="4" a="1"/>
  <c r="J7599" i="4" s="1"/>
  <c r="F7587" i="7" s="1"/>
  <c r="G7587" i="7" s="1"/>
  <c r="J7591" i="4" a="1"/>
  <c r="J7591" i="4" s="1"/>
  <c r="F7579" i="7" s="1"/>
  <c r="G7579" i="7" s="1"/>
  <c r="J7583" i="4" a="1"/>
  <c r="J7583" i="4" s="1"/>
  <c r="F7571" i="7" s="1"/>
  <c r="G7571" i="7" s="1"/>
  <c r="J7575" i="4" a="1"/>
  <c r="J7575" i="4" s="1"/>
  <c r="F7563" i="7" s="1"/>
  <c r="G7563" i="7" s="1"/>
  <c r="J7567" i="4" a="1"/>
  <c r="J7567" i="4" s="1"/>
  <c r="F7555" i="7" s="1"/>
  <c r="G7555" i="7" s="1"/>
  <c r="J7559" i="4" a="1"/>
  <c r="J7559" i="4" s="1"/>
  <c r="F7547" i="7" s="1"/>
  <c r="G7547" i="7" s="1"/>
  <c r="J7551" i="4" a="1"/>
  <c r="J7551" i="4" s="1"/>
  <c r="F7539" i="7" s="1"/>
  <c r="G7539" i="7" s="1"/>
  <c r="H7539" i="7" s="1"/>
  <c r="J7543" i="4" a="1"/>
  <c r="J7543" i="4" s="1"/>
  <c r="F7531" i="7" s="1"/>
  <c r="G7531" i="7" s="1"/>
  <c r="J7535" i="4" a="1"/>
  <c r="J7535" i="4" s="1"/>
  <c r="F7523" i="7" s="1"/>
  <c r="G7523" i="7" s="1"/>
  <c r="J7527" i="4" a="1"/>
  <c r="J7527" i="4" s="1"/>
  <c r="F7515" i="7" s="1"/>
  <c r="G7515" i="7" s="1"/>
  <c r="J7519" i="4" a="1"/>
  <c r="J7519" i="4" s="1"/>
  <c r="F7507" i="7" s="1"/>
  <c r="G7507" i="7" s="1"/>
  <c r="J7511" i="4" a="1"/>
  <c r="J7511" i="4" s="1"/>
  <c r="F7499" i="7" s="1"/>
  <c r="G7499" i="7" s="1"/>
  <c r="J7503" i="4" a="1"/>
  <c r="J7503" i="4" s="1"/>
  <c r="F7491" i="7" s="1"/>
  <c r="G7491" i="7" s="1"/>
  <c r="J7495" i="4" a="1"/>
  <c r="J7495" i="4" s="1"/>
  <c r="F7483" i="7" s="1"/>
  <c r="G7483" i="7" s="1"/>
  <c r="J7487" i="4" a="1"/>
  <c r="J7487" i="4" s="1"/>
  <c r="F7475" i="7" s="1"/>
  <c r="G7475" i="7" s="1"/>
  <c r="H7475" i="7" s="1"/>
  <c r="J7479" i="4" a="1"/>
  <c r="J7479" i="4" s="1"/>
  <c r="F7467" i="7" s="1"/>
  <c r="G7467" i="7" s="1"/>
  <c r="J7471" i="4" a="1"/>
  <c r="J7471" i="4" s="1"/>
  <c r="F7459" i="7" s="1"/>
  <c r="G7459" i="7" s="1"/>
  <c r="J7463" i="4" a="1"/>
  <c r="J7463" i="4" s="1"/>
  <c r="F7451" i="7" s="1"/>
  <c r="G7451" i="7" s="1"/>
  <c r="J7455" i="4" a="1"/>
  <c r="J7455" i="4" s="1"/>
  <c r="F7443" i="7" s="1"/>
  <c r="G7443" i="7" s="1"/>
  <c r="J7447" i="4" a="1"/>
  <c r="J7447" i="4" s="1"/>
  <c r="F7435" i="7" s="1"/>
  <c r="G7435" i="7" s="1"/>
  <c r="J7439" i="4" a="1"/>
  <c r="J7439" i="4" s="1"/>
  <c r="F7427" i="7" s="1"/>
  <c r="G7427" i="7" s="1"/>
  <c r="J7431" i="4" a="1"/>
  <c r="J7431" i="4" s="1"/>
  <c r="F7419" i="7" s="1"/>
  <c r="G7419" i="7" s="1"/>
  <c r="J7423" i="4" a="1"/>
  <c r="J7423" i="4" s="1"/>
  <c r="F7411" i="7" s="1"/>
  <c r="G7411" i="7" s="1"/>
  <c r="H7411" i="7" s="1"/>
  <c r="J7415" i="4" a="1"/>
  <c r="J7415" i="4" s="1"/>
  <c r="F7403" i="7" s="1"/>
  <c r="G7403" i="7" s="1"/>
  <c r="J7407" i="4" a="1"/>
  <c r="J7407" i="4" s="1"/>
  <c r="F7395" i="7" s="1"/>
  <c r="G7395" i="7" s="1"/>
  <c r="J7399" i="4" a="1"/>
  <c r="J7399" i="4" s="1"/>
  <c r="F7387" i="7" s="1"/>
  <c r="G7387" i="7" s="1"/>
  <c r="J7391" i="4" a="1"/>
  <c r="J7391" i="4" s="1"/>
  <c r="F7379" i="7" s="1"/>
  <c r="G7379" i="7" s="1"/>
  <c r="J7383" i="4" a="1"/>
  <c r="J7383" i="4" s="1"/>
  <c r="F7371" i="7" s="1"/>
  <c r="G7371" i="7" s="1"/>
  <c r="J7375" i="4" a="1"/>
  <c r="J7375" i="4" s="1"/>
  <c r="F7363" i="7" s="1"/>
  <c r="G7363" i="7" s="1"/>
  <c r="J7367" i="4" a="1"/>
  <c r="J7367" i="4" s="1"/>
  <c r="F7355" i="7" s="1"/>
  <c r="G7355" i="7" s="1"/>
  <c r="J7359" i="4" a="1"/>
  <c r="J7359" i="4" s="1"/>
  <c r="F7347" i="7" s="1"/>
  <c r="G7347" i="7" s="1"/>
  <c r="J7351" i="4" a="1"/>
  <c r="J7351" i="4" s="1"/>
  <c r="F7339" i="7" s="1"/>
  <c r="G7339" i="7" s="1"/>
  <c r="J7343" i="4" a="1"/>
  <c r="J7343" i="4" s="1"/>
  <c r="F7331" i="7" s="1"/>
  <c r="G7331" i="7" s="1"/>
  <c r="J7335" i="4" a="1"/>
  <c r="J7335" i="4" s="1"/>
  <c r="F7323" i="7" s="1"/>
  <c r="G7323" i="7" s="1"/>
  <c r="J7327" i="4" a="1"/>
  <c r="J7327" i="4" s="1"/>
  <c r="F7315" i="7" s="1"/>
  <c r="G7315" i="7" s="1"/>
  <c r="J7319" i="4" a="1"/>
  <c r="J7319" i="4" s="1"/>
  <c r="F7307" i="7" s="1"/>
  <c r="G7307" i="7" s="1"/>
  <c r="J7311" i="4" a="1"/>
  <c r="J7311" i="4" s="1"/>
  <c r="F7299" i="7" s="1"/>
  <c r="G7299" i="7" s="1"/>
  <c r="J7303" i="4" a="1"/>
  <c r="J7303" i="4" s="1"/>
  <c r="F7291" i="7" s="1"/>
  <c r="G7291" i="7" s="1"/>
  <c r="J7295" i="4" a="1"/>
  <c r="J7295" i="4" s="1"/>
  <c r="F7283" i="7" s="1"/>
  <c r="G7283" i="7" s="1"/>
  <c r="H7283" i="7" s="1"/>
  <c r="J7287" i="4" a="1"/>
  <c r="J7287" i="4" s="1"/>
  <c r="F7275" i="7" s="1"/>
  <c r="G7275" i="7" s="1"/>
  <c r="J7279" i="4" a="1"/>
  <c r="J7279" i="4" s="1"/>
  <c r="F7267" i="7" s="1"/>
  <c r="G7267" i="7" s="1"/>
  <c r="J7271" i="4" a="1"/>
  <c r="J7271" i="4" s="1"/>
  <c r="F7259" i="7" s="1"/>
  <c r="G7259" i="7" s="1"/>
  <c r="J7263" i="4" a="1"/>
  <c r="J7263" i="4" s="1"/>
  <c r="F7251" i="7" s="1"/>
  <c r="G7251" i="7" s="1"/>
  <c r="J7255" i="4" a="1"/>
  <c r="J7255" i="4" s="1"/>
  <c r="F7243" i="7" s="1"/>
  <c r="G7243" i="7" s="1"/>
  <c r="J7247" i="4" a="1"/>
  <c r="J7247" i="4" s="1"/>
  <c r="F7235" i="7" s="1"/>
  <c r="G7235" i="7" s="1"/>
  <c r="J7239" i="4" a="1"/>
  <c r="J7239" i="4" s="1"/>
  <c r="F7227" i="7" s="1"/>
  <c r="G7227" i="7" s="1"/>
  <c r="J7231" i="4" a="1"/>
  <c r="J7231" i="4" s="1"/>
  <c r="F7219" i="7" s="1"/>
  <c r="G7219" i="7" s="1"/>
  <c r="J7223" i="4" a="1"/>
  <c r="J7223" i="4" s="1"/>
  <c r="F7211" i="7" s="1"/>
  <c r="G7211" i="7" s="1"/>
  <c r="J7215" i="4" a="1"/>
  <c r="J7215" i="4" s="1"/>
  <c r="F7203" i="7" s="1"/>
  <c r="G7203" i="7" s="1"/>
  <c r="J7207" i="4" a="1"/>
  <c r="J7207" i="4" s="1"/>
  <c r="F7195" i="7" s="1"/>
  <c r="G7195" i="7" s="1"/>
  <c r="J7199" i="4" a="1"/>
  <c r="J7199" i="4" s="1"/>
  <c r="F7187" i="7" s="1"/>
  <c r="G7187" i="7" s="1"/>
  <c r="J7191" i="4" a="1"/>
  <c r="J7191" i="4" s="1"/>
  <c r="F7179" i="7" s="1"/>
  <c r="G7179" i="7" s="1"/>
  <c r="J7183" i="4" a="1"/>
  <c r="J7183" i="4" s="1"/>
  <c r="F7171" i="7" s="1"/>
  <c r="G7171" i="7" s="1"/>
  <c r="J7175" i="4" a="1"/>
  <c r="J7175" i="4" s="1"/>
  <c r="F7163" i="7" s="1"/>
  <c r="G7163" i="7" s="1"/>
  <c r="J7167" i="4" a="1"/>
  <c r="J7167" i="4" s="1"/>
  <c r="F7155" i="7" s="1"/>
  <c r="G7155" i="7" s="1"/>
  <c r="J7159" i="4" a="1"/>
  <c r="J7159" i="4" s="1"/>
  <c r="F7147" i="7" s="1"/>
  <c r="G7147" i="7" s="1"/>
  <c r="J7151" i="4" a="1"/>
  <c r="J7151" i="4" s="1"/>
  <c r="F7139" i="7" s="1"/>
  <c r="G7139" i="7" s="1"/>
  <c r="J7143" i="4" a="1"/>
  <c r="J7143" i="4" s="1"/>
  <c r="F7131" i="7" s="1"/>
  <c r="G7131" i="7" s="1"/>
  <c r="J7135" i="4" a="1"/>
  <c r="J7135" i="4" s="1"/>
  <c r="F7123" i="7" s="1"/>
  <c r="G7123" i="7" s="1"/>
  <c r="J7127" i="4" a="1"/>
  <c r="J7127" i="4" s="1"/>
  <c r="F7115" i="7" s="1"/>
  <c r="G7115" i="7" s="1"/>
  <c r="J7119" i="4" a="1"/>
  <c r="J7119" i="4" s="1"/>
  <c r="F7107" i="7" s="1"/>
  <c r="G7107" i="7" s="1"/>
  <c r="J7111" i="4" a="1"/>
  <c r="J7111" i="4" s="1"/>
  <c r="F7099" i="7" s="1"/>
  <c r="G7099" i="7" s="1"/>
  <c r="J7103" i="4" a="1"/>
  <c r="J7103" i="4" s="1"/>
  <c r="F7091" i="7" s="1"/>
  <c r="G7091" i="7" s="1"/>
  <c r="J7095" i="4" a="1"/>
  <c r="J7095" i="4" s="1"/>
  <c r="F7083" i="7" s="1"/>
  <c r="G7083" i="7" s="1"/>
  <c r="J7087" i="4" a="1"/>
  <c r="J7087" i="4" s="1"/>
  <c r="F7075" i="7" s="1"/>
  <c r="G7075" i="7" s="1"/>
  <c r="J7079" i="4" a="1"/>
  <c r="J7079" i="4" s="1"/>
  <c r="F7067" i="7" s="1"/>
  <c r="G7067" i="7" s="1"/>
  <c r="J7071" i="4" a="1"/>
  <c r="J7071" i="4" s="1"/>
  <c r="F7059" i="7" s="1"/>
  <c r="G7059" i="7" s="1"/>
  <c r="J7063" i="4" a="1"/>
  <c r="J7063" i="4" s="1"/>
  <c r="F7051" i="7" s="1"/>
  <c r="G7051" i="7" s="1"/>
  <c r="J7055" i="4" a="1"/>
  <c r="J7055" i="4" s="1"/>
  <c r="F7043" i="7" s="1"/>
  <c r="G7043" i="7" s="1"/>
  <c r="J7047" i="4" a="1"/>
  <c r="J7047" i="4" s="1"/>
  <c r="F7035" i="7" s="1"/>
  <c r="G7035" i="7" s="1"/>
  <c r="H7035" i="7" s="1"/>
  <c r="J7039" i="4" a="1"/>
  <c r="J7039" i="4" s="1"/>
  <c r="F7027" i="7" s="1"/>
  <c r="G7027" i="7" s="1"/>
  <c r="J7031" i="4" a="1"/>
  <c r="J7031" i="4" s="1"/>
  <c r="F7019" i="7" s="1"/>
  <c r="G7019" i="7" s="1"/>
  <c r="J7023" i="4" a="1"/>
  <c r="J7023" i="4" s="1"/>
  <c r="F7011" i="7" s="1"/>
  <c r="G7011" i="7" s="1"/>
  <c r="J7015" i="4" a="1"/>
  <c r="J7015" i="4" s="1"/>
  <c r="F7003" i="7" s="1"/>
  <c r="G7003" i="7" s="1"/>
  <c r="J7007" i="4" a="1"/>
  <c r="J7007" i="4" s="1"/>
  <c r="F6995" i="7" s="1"/>
  <c r="G6995" i="7" s="1"/>
  <c r="J6999" i="4" a="1"/>
  <c r="J6999" i="4" s="1"/>
  <c r="F6987" i="7" s="1"/>
  <c r="G6987" i="7" s="1"/>
  <c r="J6991" i="4" a="1"/>
  <c r="J6991" i="4" s="1"/>
  <c r="F6979" i="7" s="1"/>
  <c r="G6979" i="7" s="1"/>
  <c r="J6983" i="4" a="1"/>
  <c r="J6983" i="4" s="1"/>
  <c r="F6971" i="7" s="1"/>
  <c r="G6971" i="7" s="1"/>
  <c r="J6975" i="4" a="1"/>
  <c r="J6975" i="4" s="1"/>
  <c r="F6963" i="7" s="1"/>
  <c r="G6963" i="7" s="1"/>
  <c r="J6967" i="4" a="1"/>
  <c r="J6967" i="4" s="1"/>
  <c r="F6955" i="7" s="1"/>
  <c r="G6955" i="7" s="1"/>
  <c r="J6959" i="4" a="1"/>
  <c r="J6959" i="4" s="1"/>
  <c r="F6947" i="7" s="1"/>
  <c r="G6947" i="7" s="1"/>
  <c r="J6951" i="4" a="1"/>
  <c r="J6951" i="4" s="1"/>
  <c r="F6939" i="7" s="1"/>
  <c r="G6939" i="7" s="1"/>
  <c r="J6943" i="4" a="1"/>
  <c r="J6943" i="4" s="1"/>
  <c r="F6931" i="7" s="1"/>
  <c r="G6931" i="7" s="1"/>
  <c r="J6935" i="4" a="1"/>
  <c r="J6935" i="4" s="1"/>
  <c r="F6923" i="7" s="1"/>
  <c r="G6923" i="7" s="1"/>
  <c r="J6927" i="4" a="1"/>
  <c r="J6927" i="4" s="1"/>
  <c r="F6915" i="7" s="1"/>
  <c r="G6915" i="7" s="1"/>
  <c r="J6919" i="4" a="1"/>
  <c r="J6919" i="4" s="1"/>
  <c r="F6907" i="7" s="1"/>
  <c r="G6907" i="7" s="1"/>
  <c r="J6911" i="4" a="1"/>
  <c r="J6911" i="4" s="1"/>
  <c r="F6899" i="7" s="1"/>
  <c r="G6899" i="7" s="1"/>
  <c r="J6903" i="4" a="1"/>
  <c r="J6903" i="4" s="1"/>
  <c r="F6891" i="7" s="1"/>
  <c r="G6891" i="7" s="1"/>
  <c r="J6895" i="4" a="1"/>
  <c r="J6895" i="4" s="1"/>
  <c r="F6883" i="7" s="1"/>
  <c r="G6883" i="7" s="1"/>
  <c r="J6887" i="4" a="1"/>
  <c r="J6887" i="4" s="1"/>
  <c r="F6875" i="7" s="1"/>
  <c r="G6875" i="7" s="1"/>
  <c r="J6879" i="4" a="1"/>
  <c r="J6879" i="4" s="1"/>
  <c r="F6867" i="7" s="1"/>
  <c r="G6867" i="7" s="1"/>
  <c r="J6871" i="4" a="1"/>
  <c r="J6871" i="4" s="1"/>
  <c r="F6859" i="7" s="1"/>
  <c r="G6859" i="7" s="1"/>
  <c r="J6863" i="4" a="1"/>
  <c r="J6863" i="4" s="1"/>
  <c r="F6851" i="7" s="1"/>
  <c r="G6851" i="7" s="1"/>
  <c r="J6855" i="4" a="1"/>
  <c r="J6855" i="4" s="1"/>
  <c r="F6843" i="7" s="1"/>
  <c r="G6843" i="7" s="1"/>
  <c r="J6847" i="4" a="1"/>
  <c r="J6847" i="4" s="1"/>
  <c r="F6835" i="7" s="1"/>
  <c r="G6835" i="7" s="1"/>
  <c r="J6839" i="4" a="1"/>
  <c r="J6839" i="4" s="1"/>
  <c r="F6827" i="7" s="1"/>
  <c r="G6827" i="7" s="1"/>
  <c r="J6831" i="4" a="1"/>
  <c r="J6831" i="4" s="1"/>
  <c r="F6819" i="7" s="1"/>
  <c r="G6819" i="7" s="1"/>
  <c r="J6823" i="4" a="1"/>
  <c r="J6823" i="4" s="1"/>
  <c r="F6811" i="7" s="1"/>
  <c r="G6811" i="7" s="1"/>
  <c r="J6815" i="4" a="1"/>
  <c r="J6815" i="4" s="1"/>
  <c r="F6803" i="7" s="1"/>
  <c r="G6803" i="7" s="1"/>
  <c r="J6807" i="4" a="1"/>
  <c r="J6807" i="4" s="1"/>
  <c r="F6795" i="7" s="1"/>
  <c r="G6795" i="7" s="1"/>
  <c r="J6799" i="4" a="1"/>
  <c r="J6799" i="4" s="1"/>
  <c r="F6787" i="7" s="1"/>
  <c r="G6787" i="7" s="1"/>
  <c r="J6791" i="4" a="1"/>
  <c r="J6791" i="4" s="1"/>
  <c r="F6779" i="7" s="1"/>
  <c r="G6779" i="7" s="1"/>
  <c r="H6779" i="7" s="1"/>
  <c r="J6783" i="4" a="1"/>
  <c r="J6783" i="4" s="1"/>
  <c r="F6771" i="7" s="1"/>
  <c r="G6771" i="7" s="1"/>
  <c r="J6775" i="4" a="1"/>
  <c r="J6775" i="4" s="1"/>
  <c r="F6763" i="7" s="1"/>
  <c r="G6763" i="7" s="1"/>
  <c r="J6767" i="4" a="1"/>
  <c r="J6767" i="4" s="1"/>
  <c r="F6755" i="7" s="1"/>
  <c r="G6755" i="7" s="1"/>
  <c r="J6759" i="4" a="1"/>
  <c r="J6759" i="4" s="1"/>
  <c r="F6747" i="7" s="1"/>
  <c r="G6747" i="7" s="1"/>
  <c r="J6751" i="4" a="1"/>
  <c r="J6751" i="4" s="1"/>
  <c r="F6739" i="7" s="1"/>
  <c r="G6739" i="7" s="1"/>
  <c r="J6743" i="4" a="1"/>
  <c r="J6743" i="4" s="1"/>
  <c r="F6731" i="7" s="1"/>
  <c r="G6731" i="7" s="1"/>
  <c r="J6735" i="4" a="1"/>
  <c r="J6735" i="4" s="1"/>
  <c r="F6723" i="7" s="1"/>
  <c r="G6723" i="7" s="1"/>
  <c r="J6727" i="4" a="1"/>
  <c r="J6727" i="4" s="1"/>
  <c r="F6715" i="7" s="1"/>
  <c r="G6715" i="7" s="1"/>
  <c r="J6719" i="4" a="1"/>
  <c r="J6719" i="4" s="1"/>
  <c r="F6707" i="7" s="1"/>
  <c r="G6707" i="7" s="1"/>
  <c r="J6711" i="4" a="1"/>
  <c r="J6711" i="4" s="1"/>
  <c r="F6699" i="7" s="1"/>
  <c r="G6699" i="7" s="1"/>
  <c r="J6703" i="4" a="1"/>
  <c r="J6703" i="4" s="1"/>
  <c r="F6691" i="7" s="1"/>
  <c r="G6691" i="7" s="1"/>
  <c r="J6695" i="4" a="1"/>
  <c r="J6695" i="4" s="1"/>
  <c r="F6683" i="7" s="1"/>
  <c r="G6683" i="7" s="1"/>
  <c r="J6687" i="4" a="1"/>
  <c r="J6687" i="4" s="1"/>
  <c r="F6675" i="7" s="1"/>
  <c r="G6675" i="7" s="1"/>
  <c r="J6679" i="4" a="1"/>
  <c r="J6679" i="4" s="1"/>
  <c r="F6667" i="7" s="1"/>
  <c r="G6667" i="7" s="1"/>
  <c r="J6671" i="4" a="1"/>
  <c r="J6671" i="4" s="1"/>
  <c r="F6659" i="7" s="1"/>
  <c r="G6659" i="7" s="1"/>
  <c r="J6663" i="4" a="1"/>
  <c r="J6663" i="4" s="1"/>
  <c r="F6651" i="7" s="1"/>
  <c r="G6651" i="7" s="1"/>
  <c r="J6655" i="4" a="1"/>
  <c r="J6655" i="4" s="1"/>
  <c r="F6643" i="7" s="1"/>
  <c r="G6643" i="7" s="1"/>
  <c r="J6647" i="4" a="1"/>
  <c r="J6647" i="4" s="1"/>
  <c r="F6635" i="7" s="1"/>
  <c r="G6635" i="7" s="1"/>
  <c r="J6639" i="4" a="1"/>
  <c r="J6639" i="4" s="1"/>
  <c r="F6627" i="7" s="1"/>
  <c r="G6627" i="7" s="1"/>
  <c r="J6631" i="4" a="1"/>
  <c r="J6631" i="4" s="1"/>
  <c r="F6619" i="7" s="1"/>
  <c r="G6619" i="7" s="1"/>
  <c r="J6623" i="4" a="1"/>
  <c r="J6623" i="4" s="1"/>
  <c r="F6611" i="7" s="1"/>
  <c r="G6611" i="7" s="1"/>
  <c r="J6615" i="4" a="1"/>
  <c r="J6615" i="4" s="1"/>
  <c r="F6603" i="7" s="1"/>
  <c r="G6603" i="7" s="1"/>
  <c r="J6607" i="4" a="1"/>
  <c r="J6607" i="4" s="1"/>
  <c r="F6595" i="7" s="1"/>
  <c r="G6595" i="7" s="1"/>
  <c r="J6599" i="4" a="1"/>
  <c r="J6599" i="4" s="1"/>
  <c r="F6587" i="7" s="1"/>
  <c r="G6587" i="7" s="1"/>
  <c r="H6587" i="7" s="1"/>
  <c r="J6591" i="4" a="1"/>
  <c r="J6591" i="4" s="1"/>
  <c r="F6579" i="7" s="1"/>
  <c r="G6579" i="7" s="1"/>
  <c r="J6583" i="4" a="1"/>
  <c r="J6583" i="4" s="1"/>
  <c r="F6571" i="7" s="1"/>
  <c r="G6571" i="7" s="1"/>
  <c r="J6575" i="4" a="1"/>
  <c r="J6575" i="4" s="1"/>
  <c r="F6563" i="7" s="1"/>
  <c r="G6563" i="7" s="1"/>
  <c r="J6567" i="4" a="1"/>
  <c r="J6567" i="4" s="1"/>
  <c r="F6555" i="7" s="1"/>
  <c r="G6555" i="7" s="1"/>
  <c r="J6559" i="4" a="1"/>
  <c r="J6559" i="4" s="1"/>
  <c r="F6547" i="7" s="1"/>
  <c r="G6547" i="7" s="1"/>
  <c r="J6551" i="4" a="1"/>
  <c r="J6551" i="4" s="1"/>
  <c r="F6539" i="7" s="1"/>
  <c r="G6539" i="7" s="1"/>
  <c r="J6543" i="4" a="1"/>
  <c r="J6543" i="4" s="1"/>
  <c r="F6531" i="7" s="1"/>
  <c r="G6531" i="7" s="1"/>
  <c r="J6535" i="4" a="1"/>
  <c r="J6535" i="4" s="1"/>
  <c r="F6523" i="7" s="1"/>
  <c r="G6523" i="7" s="1"/>
  <c r="J6527" i="4" a="1"/>
  <c r="J6527" i="4" s="1"/>
  <c r="F6515" i="7" s="1"/>
  <c r="G6515" i="7" s="1"/>
  <c r="J6519" i="4" a="1"/>
  <c r="J6519" i="4" s="1"/>
  <c r="F6507" i="7" s="1"/>
  <c r="G6507" i="7" s="1"/>
  <c r="J6511" i="4" a="1"/>
  <c r="J6511" i="4" s="1"/>
  <c r="F6499" i="7" s="1"/>
  <c r="G6499" i="7" s="1"/>
  <c r="J6503" i="4" a="1"/>
  <c r="J6503" i="4" s="1"/>
  <c r="F6491" i="7" s="1"/>
  <c r="G6491" i="7" s="1"/>
  <c r="J6495" i="4" a="1"/>
  <c r="J6495" i="4" s="1"/>
  <c r="F6483" i="7" s="1"/>
  <c r="G6483" i="7" s="1"/>
  <c r="J6487" i="4" a="1"/>
  <c r="J6487" i="4" s="1"/>
  <c r="F6475" i="7" s="1"/>
  <c r="G6475" i="7" s="1"/>
  <c r="J6479" i="4" a="1"/>
  <c r="J6479" i="4" s="1"/>
  <c r="F6467" i="7" s="1"/>
  <c r="G6467" i="7" s="1"/>
  <c r="J6471" i="4" a="1"/>
  <c r="J6471" i="4" s="1"/>
  <c r="F6459" i="7" s="1"/>
  <c r="G6459" i="7" s="1"/>
  <c r="J6463" i="4" a="1"/>
  <c r="J6463" i="4" s="1"/>
  <c r="F6451" i="7" s="1"/>
  <c r="G6451" i="7" s="1"/>
  <c r="J6455" i="4" a="1"/>
  <c r="J6455" i="4" s="1"/>
  <c r="F6443" i="7" s="1"/>
  <c r="G6443" i="7" s="1"/>
  <c r="J6447" i="4" a="1"/>
  <c r="J6447" i="4" s="1"/>
  <c r="F6435" i="7" s="1"/>
  <c r="G6435" i="7" s="1"/>
  <c r="J6439" i="4" a="1"/>
  <c r="J6439" i="4" s="1"/>
  <c r="F6427" i="7" s="1"/>
  <c r="G6427" i="7" s="1"/>
  <c r="J6431" i="4" a="1"/>
  <c r="J6431" i="4" s="1"/>
  <c r="F6419" i="7" s="1"/>
  <c r="G6419" i="7" s="1"/>
  <c r="J6423" i="4" a="1"/>
  <c r="J6423" i="4" s="1"/>
  <c r="F6411" i="7" s="1"/>
  <c r="G6411" i="7" s="1"/>
  <c r="J6415" i="4" a="1"/>
  <c r="J6415" i="4" s="1"/>
  <c r="F6403" i="7" s="1"/>
  <c r="G6403" i="7" s="1"/>
  <c r="J6407" i="4" a="1"/>
  <c r="J6407" i="4" s="1"/>
  <c r="F6395" i="7" s="1"/>
  <c r="G6395" i="7" s="1"/>
  <c r="H6395" i="7" s="1"/>
  <c r="J6399" i="4" a="1"/>
  <c r="J6399" i="4" s="1"/>
  <c r="F6387" i="7" s="1"/>
  <c r="G6387" i="7" s="1"/>
  <c r="J6391" i="4" a="1"/>
  <c r="J6391" i="4" s="1"/>
  <c r="F6379" i="7" s="1"/>
  <c r="G6379" i="7" s="1"/>
  <c r="J6383" i="4" a="1"/>
  <c r="J6383" i="4" s="1"/>
  <c r="F6371" i="7" s="1"/>
  <c r="G6371" i="7" s="1"/>
  <c r="J6375" i="4" a="1"/>
  <c r="J6375" i="4" s="1"/>
  <c r="F6363" i="7" s="1"/>
  <c r="G6363" i="7" s="1"/>
  <c r="J6367" i="4" a="1"/>
  <c r="J6367" i="4" s="1"/>
  <c r="F6355" i="7" s="1"/>
  <c r="G6355" i="7" s="1"/>
  <c r="J6359" i="4" a="1"/>
  <c r="J6359" i="4" s="1"/>
  <c r="F6347" i="7" s="1"/>
  <c r="G6347" i="7" s="1"/>
  <c r="J6351" i="4" a="1"/>
  <c r="J6351" i="4" s="1"/>
  <c r="F6339" i="7" s="1"/>
  <c r="G6339" i="7" s="1"/>
  <c r="J6343" i="4" a="1"/>
  <c r="J6343" i="4" s="1"/>
  <c r="F6331" i="7" s="1"/>
  <c r="G6331" i="7" s="1"/>
  <c r="J6335" i="4" a="1"/>
  <c r="J6335" i="4" s="1"/>
  <c r="F6323" i="7" s="1"/>
  <c r="G6323" i="7" s="1"/>
  <c r="J6327" i="4" a="1"/>
  <c r="J6327" i="4" s="1"/>
  <c r="F6315" i="7" s="1"/>
  <c r="G6315" i="7" s="1"/>
  <c r="J6319" i="4" a="1"/>
  <c r="J6319" i="4" s="1"/>
  <c r="F6307" i="7" s="1"/>
  <c r="G6307" i="7" s="1"/>
  <c r="J6311" i="4" a="1"/>
  <c r="J6311" i="4" s="1"/>
  <c r="F6299" i="7" s="1"/>
  <c r="G6299" i="7" s="1"/>
  <c r="J6303" i="4" a="1"/>
  <c r="J6303" i="4" s="1"/>
  <c r="F6291" i="7" s="1"/>
  <c r="G6291" i="7" s="1"/>
  <c r="J6295" i="4" a="1"/>
  <c r="J6295" i="4" s="1"/>
  <c r="F6283" i="7" s="1"/>
  <c r="G6283" i="7" s="1"/>
  <c r="J6287" i="4" a="1"/>
  <c r="J6287" i="4" s="1"/>
  <c r="F6275" i="7" s="1"/>
  <c r="G6275" i="7" s="1"/>
  <c r="J6279" i="4" a="1"/>
  <c r="J6279" i="4" s="1"/>
  <c r="F6267" i="7" s="1"/>
  <c r="G6267" i="7" s="1"/>
  <c r="J6271" i="4" a="1"/>
  <c r="J6271" i="4" s="1"/>
  <c r="F6259" i="7" s="1"/>
  <c r="G6259" i="7" s="1"/>
  <c r="J6263" i="4" a="1"/>
  <c r="J6263" i="4" s="1"/>
  <c r="F6251" i="7" s="1"/>
  <c r="G6251" i="7" s="1"/>
  <c r="J6255" i="4" a="1"/>
  <c r="J6255" i="4" s="1"/>
  <c r="F6243" i="7" s="1"/>
  <c r="G6243" i="7" s="1"/>
  <c r="J6247" i="4" a="1"/>
  <c r="J6247" i="4" s="1"/>
  <c r="F6235" i="7" s="1"/>
  <c r="G6235" i="7" s="1"/>
  <c r="J6239" i="4" a="1"/>
  <c r="J6239" i="4" s="1"/>
  <c r="F6227" i="7" s="1"/>
  <c r="G6227" i="7" s="1"/>
  <c r="J6231" i="4" a="1"/>
  <c r="J6231" i="4" s="1"/>
  <c r="F6219" i="7" s="1"/>
  <c r="G6219" i="7" s="1"/>
  <c r="J6223" i="4" a="1"/>
  <c r="J6223" i="4" s="1"/>
  <c r="F6211" i="7" s="1"/>
  <c r="G6211" i="7" s="1"/>
  <c r="J6215" i="4" a="1"/>
  <c r="J6215" i="4" s="1"/>
  <c r="F6203" i="7" s="1"/>
  <c r="G6203" i="7" s="1"/>
  <c r="J6207" i="4" a="1"/>
  <c r="J6207" i="4" s="1"/>
  <c r="F6195" i="7" s="1"/>
  <c r="G6195" i="7" s="1"/>
  <c r="J6199" i="4" a="1"/>
  <c r="J6199" i="4" s="1"/>
  <c r="F6187" i="7" s="1"/>
  <c r="G6187" i="7" s="1"/>
  <c r="J6191" i="4" a="1"/>
  <c r="J6191" i="4" s="1"/>
  <c r="F6179" i="7" s="1"/>
  <c r="G6179" i="7" s="1"/>
  <c r="J6183" i="4" a="1"/>
  <c r="J6183" i="4" s="1"/>
  <c r="F6171" i="7" s="1"/>
  <c r="G6171" i="7" s="1"/>
  <c r="J6175" i="4" a="1"/>
  <c r="J6175" i="4" s="1"/>
  <c r="F6163" i="7" s="1"/>
  <c r="G6163" i="7" s="1"/>
  <c r="J6167" i="4" a="1"/>
  <c r="J6167" i="4" s="1"/>
  <c r="F6155" i="7" s="1"/>
  <c r="G6155" i="7" s="1"/>
  <c r="J6159" i="4" a="1"/>
  <c r="J6159" i="4" s="1"/>
  <c r="F6147" i="7" s="1"/>
  <c r="G6147" i="7" s="1"/>
  <c r="J6151" i="4" a="1"/>
  <c r="J6151" i="4" s="1"/>
  <c r="F6139" i="7" s="1"/>
  <c r="G6139" i="7" s="1"/>
  <c r="J6143" i="4" a="1"/>
  <c r="J6143" i="4" s="1"/>
  <c r="F6131" i="7" s="1"/>
  <c r="G6131" i="7" s="1"/>
  <c r="J6135" i="4" a="1"/>
  <c r="J6135" i="4" s="1"/>
  <c r="F6123" i="7" s="1"/>
  <c r="G6123" i="7" s="1"/>
  <c r="J6127" i="4" a="1"/>
  <c r="J6127" i="4" s="1"/>
  <c r="F6115" i="7" s="1"/>
  <c r="G6115" i="7" s="1"/>
  <c r="J6119" i="4" a="1"/>
  <c r="J6119" i="4" s="1"/>
  <c r="F6107" i="7" s="1"/>
  <c r="G6107" i="7" s="1"/>
  <c r="J6111" i="4" a="1"/>
  <c r="J6111" i="4" s="1"/>
  <c r="F6099" i="7" s="1"/>
  <c r="G6099" i="7" s="1"/>
  <c r="J6103" i="4" a="1"/>
  <c r="J6103" i="4" s="1"/>
  <c r="F6091" i="7" s="1"/>
  <c r="G6091" i="7" s="1"/>
  <c r="J6095" i="4" a="1"/>
  <c r="J6095" i="4" s="1"/>
  <c r="F6083" i="7" s="1"/>
  <c r="G6083" i="7" s="1"/>
  <c r="J6087" i="4" a="1"/>
  <c r="J6087" i="4" s="1"/>
  <c r="F6075" i="7" s="1"/>
  <c r="G6075" i="7" s="1"/>
  <c r="J6079" i="4" a="1"/>
  <c r="J6079" i="4" s="1"/>
  <c r="F6067" i="7" s="1"/>
  <c r="G6067" i="7" s="1"/>
  <c r="J6071" i="4" a="1"/>
  <c r="J6071" i="4" s="1"/>
  <c r="F6059" i="7" s="1"/>
  <c r="G6059" i="7" s="1"/>
  <c r="J6063" i="4" a="1"/>
  <c r="J6063" i="4" s="1"/>
  <c r="F6051" i="7" s="1"/>
  <c r="G6051" i="7" s="1"/>
  <c r="J6055" i="4" a="1"/>
  <c r="J6055" i="4" s="1"/>
  <c r="F6043" i="7" s="1"/>
  <c r="G6043" i="7" s="1"/>
  <c r="J6047" i="4" a="1"/>
  <c r="J6047" i="4" s="1"/>
  <c r="F6035" i="7" s="1"/>
  <c r="G6035" i="7" s="1"/>
  <c r="J6039" i="4" a="1"/>
  <c r="J6039" i="4" s="1"/>
  <c r="F6027" i="7" s="1"/>
  <c r="G6027" i="7" s="1"/>
  <c r="J6031" i="4" a="1"/>
  <c r="J6031" i="4" s="1"/>
  <c r="F6019" i="7" s="1"/>
  <c r="G6019" i="7" s="1"/>
  <c r="J6023" i="4" a="1"/>
  <c r="J6023" i="4" s="1"/>
  <c r="F6011" i="7" s="1"/>
  <c r="G6011" i="7" s="1"/>
  <c r="J6015" i="4" a="1"/>
  <c r="J6015" i="4" s="1"/>
  <c r="F6003" i="7" s="1"/>
  <c r="G6003" i="7" s="1"/>
  <c r="J6007" i="4" a="1"/>
  <c r="J6007" i="4" s="1"/>
  <c r="F5995" i="7" s="1"/>
  <c r="G5995" i="7" s="1"/>
  <c r="J5999" i="4" a="1"/>
  <c r="J5999" i="4" s="1"/>
  <c r="F5987" i="7" s="1"/>
  <c r="G5987" i="7" s="1"/>
  <c r="J5991" i="4" a="1"/>
  <c r="J5991" i="4" s="1"/>
  <c r="F5979" i="7" s="1"/>
  <c r="G5979" i="7" s="1"/>
  <c r="J5983" i="4" a="1"/>
  <c r="J5983" i="4" s="1"/>
  <c r="F5971" i="7" s="1"/>
  <c r="G5971" i="7" s="1"/>
  <c r="J5975" i="4" a="1"/>
  <c r="J5975" i="4" s="1"/>
  <c r="F5963" i="7" s="1"/>
  <c r="G5963" i="7" s="1"/>
  <c r="J5967" i="4" a="1"/>
  <c r="J5967" i="4" s="1"/>
  <c r="F5955" i="7" s="1"/>
  <c r="G5955" i="7" s="1"/>
  <c r="J5959" i="4" a="1"/>
  <c r="J5959" i="4" s="1"/>
  <c r="F5947" i="7" s="1"/>
  <c r="G5947" i="7" s="1"/>
  <c r="H5947" i="7" s="1"/>
  <c r="J5951" i="4" a="1"/>
  <c r="J5951" i="4" s="1"/>
  <c r="F5939" i="7" s="1"/>
  <c r="G5939" i="7" s="1"/>
  <c r="J5943" i="4" a="1"/>
  <c r="J5943" i="4" s="1"/>
  <c r="F5931" i="7" s="1"/>
  <c r="G5931" i="7" s="1"/>
  <c r="J5935" i="4" a="1"/>
  <c r="J5935" i="4" s="1"/>
  <c r="F5923" i="7" s="1"/>
  <c r="G5923" i="7" s="1"/>
  <c r="J5927" i="4" a="1"/>
  <c r="J5927" i="4" s="1"/>
  <c r="F5915" i="7" s="1"/>
  <c r="G5915" i="7" s="1"/>
  <c r="J5919" i="4" a="1"/>
  <c r="J5919" i="4" s="1"/>
  <c r="F5907" i="7" s="1"/>
  <c r="G5907" i="7" s="1"/>
  <c r="J5911" i="4" a="1"/>
  <c r="J5911" i="4" s="1"/>
  <c r="F5899" i="7" s="1"/>
  <c r="G5899" i="7" s="1"/>
  <c r="J5903" i="4" a="1"/>
  <c r="J5903" i="4" s="1"/>
  <c r="F5891" i="7" s="1"/>
  <c r="G5891" i="7" s="1"/>
  <c r="J5895" i="4" a="1"/>
  <c r="J5895" i="4" s="1"/>
  <c r="F5883" i="7" s="1"/>
  <c r="G5883" i="7" s="1"/>
  <c r="H5883" i="7" s="1"/>
  <c r="J5887" i="4" a="1"/>
  <c r="J5887" i="4" s="1"/>
  <c r="F5875" i="7" s="1"/>
  <c r="G5875" i="7" s="1"/>
  <c r="J5879" i="4" a="1"/>
  <c r="J5879" i="4" s="1"/>
  <c r="F5867" i="7" s="1"/>
  <c r="G5867" i="7" s="1"/>
  <c r="J5871" i="4" a="1"/>
  <c r="J5871" i="4" s="1"/>
  <c r="F5859" i="7" s="1"/>
  <c r="G5859" i="7" s="1"/>
  <c r="J5863" i="4" a="1"/>
  <c r="J5863" i="4" s="1"/>
  <c r="F5851" i="7" s="1"/>
  <c r="G5851" i="7" s="1"/>
  <c r="J5855" i="4" a="1"/>
  <c r="J5855" i="4" s="1"/>
  <c r="F5843" i="7" s="1"/>
  <c r="G5843" i="7" s="1"/>
  <c r="J5847" i="4" a="1"/>
  <c r="J5847" i="4" s="1"/>
  <c r="F5835" i="7" s="1"/>
  <c r="G5835" i="7" s="1"/>
  <c r="J5839" i="4" a="1"/>
  <c r="J5839" i="4" s="1"/>
  <c r="F5827" i="7" s="1"/>
  <c r="G5827" i="7" s="1"/>
  <c r="J5831" i="4" a="1"/>
  <c r="J5831" i="4" s="1"/>
  <c r="F5819" i="7" s="1"/>
  <c r="G5819" i="7" s="1"/>
  <c r="J5823" i="4" a="1"/>
  <c r="J5823" i="4" s="1"/>
  <c r="F5811" i="7" s="1"/>
  <c r="G5811" i="7" s="1"/>
  <c r="J5815" i="4" a="1"/>
  <c r="J5815" i="4" s="1"/>
  <c r="F5803" i="7" s="1"/>
  <c r="G5803" i="7" s="1"/>
  <c r="J5807" i="4" a="1"/>
  <c r="J5807" i="4" s="1"/>
  <c r="F5795" i="7" s="1"/>
  <c r="G5795" i="7" s="1"/>
  <c r="J5799" i="4" a="1"/>
  <c r="J5799" i="4" s="1"/>
  <c r="F5787" i="7" s="1"/>
  <c r="G5787" i="7" s="1"/>
  <c r="J5791" i="4" a="1"/>
  <c r="J5791" i="4" s="1"/>
  <c r="F5779" i="7" s="1"/>
  <c r="G5779" i="7" s="1"/>
  <c r="J5783" i="4" a="1"/>
  <c r="J5783" i="4" s="1"/>
  <c r="F5771" i="7" s="1"/>
  <c r="G5771" i="7" s="1"/>
  <c r="J5775" i="4" a="1"/>
  <c r="J5775" i="4" s="1"/>
  <c r="F5763" i="7" s="1"/>
  <c r="G5763" i="7" s="1"/>
  <c r="J5767" i="4" a="1"/>
  <c r="J5767" i="4" s="1"/>
  <c r="F5755" i="7" s="1"/>
  <c r="G5755" i="7" s="1"/>
  <c r="J5759" i="4" a="1"/>
  <c r="J5759" i="4" s="1"/>
  <c r="F5747" i="7" s="1"/>
  <c r="G5747" i="7" s="1"/>
  <c r="J5751" i="4" a="1"/>
  <c r="J5751" i="4" s="1"/>
  <c r="F5739" i="7" s="1"/>
  <c r="G5739" i="7" s="1"/>
  <c r="J5743" i="4" a="1"/>
  <c r="J5743" i="4" s="1"/>
  <c r="F5731" i="7" s="1"/>
  <c r="G5731" i="7" s="1"/>
  <c r="J5735" i="4" a="1"/>
  <c r="J5735" i="4" s="1"/>
  <c r="F5723" i="7" s="1"/>
  <c r="G5723" i="7" s="1"/>
  <c r="J5727" i="4" a="1"/>
  <c r="J5727" i="4" s="1"/>
  <c r="F5715" i="7" s="1"/>
  <c r="G5715" i="7" s="1"/>
  <c r="J5719" i="4" a="1"/>
  <c r="J5719" i="4" s="1"/>
  <c r="F5707" i="7" s="1"/>
  <c r="G5707" i="7" s="1"/>
  <c r="J5711" i="4" a="1"/>
  <c r="J5711" i="4" s="1"/>
  <c r="F5699" i="7" s="1"/>
  <c r="G5699" i="7" s="1"/>
  <c r="J5703" i="4" a="1"/>
  <c r="J5703" i="4" s="1"/>
  <c r="F5691" i="7" s="1"/>
  <c r="G5691" i="7" s="1"/>
  <c r="H5691" i="7" s="1"/>
  <c r="J5695" i="4" a="1"/>
  <c r="J5695" i="4" s="1"/>
  <c r="F5683" i="7" s="1"/>
  <c r="G5683" i="7" s="1"/>
  <c r="J5687" i="4" a="1"/>
  <c r="J5687" i="4" s="1"/>
  <c r="F5675" i="7" s="1"/>
  <c r="G5675" i="7" s="1"/>
  <c r="J5679" i="4" a="1"/>
  <c r="J5679" i="4" s="1"/>
  <c r="F5667" i="7" s="1"/>
  <c r="G5667" i="7" s="1"/>
  <c r="J5671" i="4" a="1"/>
  <c r="J5671" i="4" s="1"/>
  <c r="F5659" i="7" s="1"/>
  <c r="G5659" i="7" s="1"/>
  <c r="J5663" i="4" a="1"/>
  <c r="J5663" i="4" s="1"/>
  <c r="F5651" i="7" s="1"/>
  <c r="G5651" i="7" s="1"/>
  <c r="J5655" i="4" a="1"/>
  <c r="J5655" i="4" s="1"/>
  <c r="F5643" i="7" s="1"/>
  <c r="G5643" i="7" s="1"/>
  <c r="J5647" i="4" a="1"/>
  <c r="J5647" i="4" s="1"/>
  <c r="F5635" i="7" s="1"/>
  <c r="G5635" i="7" s="1"/>
  <c r="J5639" i="4" a="1"/>
  <c r="J5639" i="4" s="1"/>
  <c r="F5627" i="7" s="1"/>
  <c r="G5627" i="7" s="1"/>
  <c r="J5631" i="4" a="1"/>
  <c r="J5631" i="4" s="1"/>
  <c r="F5619" i="7" s="1"/>
  <c r="G5619" i="7" s="1"/>
  <c r="J5623" i="4" a="1"/>
  <c r="J5623" i="4" s="1"/>
  <c r="F5611" i="7" s="1"/>
  <c r="G5611" i="7" s="1"/>
  <c r="J5615" i="4" a="1"/>
  <c r="J5615" i="4" s="1"/>
  <c r="F5603" i="7" s="1"/>
  <c r="G5603" i="7" s="1"/>
  <c r="J5607" i="4" a="1"/>
  <c r="J5607" i="4" s="1"/>
  <c r="F5595" i="7" s="1"/>
  <c r="G5595" i="7" s="1"/>
  <c r="J5599" i="4" a="1"/>
  <c r="J5599" i="4" s="1"/>
  <c r="F5587" i="7" s="1"/>
  <c r="G5587" i="7" s="1"/>
  <c r="J5591" i="4" a="1"/>
  <c r="J5591" i="4" s="1"/>
  <c r="F5579" i="7" s="1"/>
  <c r="G5579" i="7" s="1"/>
  <c r="J5583" i="4" a="1"/>
  <c r="J5583" i="4" s="1"/>
  <c r="F5571" i="7" s="1"/>
  <c r="G5571" i="7" s="1"/>
  <c r="J5575" i="4" a="1"/>
  <c r="J5575" i="4" s="1"/>
  <c r="F5563" i="7" s="1"/>
  <c r="G5563" i="7" s="1"/>
  <c r="J5567" i="4" a="1"/>
  <c r="J5567" i="4" s="1"/>
  <c r="F5555" i="7" s="1"/>
  <c r="G5555" i="7" s="1"/>
  <c r="J5559" i="4" a="1"/>
  <c r="J5559" i="4" s="1"/>
  <c r="F5547" i="7" s="1"/>
  <c r="G5547" i="7" s="1"/>
  <c r="J5551" i="4" a="1"/>
  <c r="J5551" i="4" s="1"/>
  <c r="F5539" i="7" s="1"/>
  <c r="G5539" i="7" s="1"/>
  <c r="J5543" i="4" a="1"/>
  <c r="J5543" i="4" s="1"/>
  <c r="F5531" i="7" s="1"/>
  <c r="G5531" i="7" s="1"/>
  <c r="J5535" i="4" a="1"/>
  <c r="J5535" i="4" s="1"/>
  <c r="F5523" i="7" s="1"/>
  <c r="G5523" i="7" s="1"/>
  <c r="J5527" i="4" a="1"/>
  <c r="J5527" i="4" s="1"/>
  <c r="F5515" i="7" s="1"/>
  <c r="G5515" i="7" s="1"/>
  <c r="J5519" i="4" a="1"/>
  <c r="J5519" i="4" s="1"/>
  <c r="F5507" i="7" s="1"/>
  <c r="G5507" i="7" s="1"/>
  <c r="J5511" i="4" a="1"/>
  <c r="J5511" i="4" s="1"/>
  <c r="F5499" i="7" s="1"/>
  <c r="G5499" i="7" s="1"/>
  <c r="H5499" i="7" s="1"/>
  <c r="J5503" i="4" a="1"/>
  <c r="J5503" i="4" s="1"/>
  <c r="F5491" i="7" s="1"/>
  <c r="G5491" i="7" s="1"/>
  <c r="J5495" i="4" a="1"/>
  <c r="J5495" i="4" s="1"/>
  <c r="F5483" i="7" s="1"/>
  <c r="G5483" i="7" s="1"/>
  <c r="J5487" i="4" a="1"/>
  <c r="J5487" i="4" s="1"/>
  <c r="F5475" i="7" s="1"/>
  <c r="G5475" i="7" s="1"/>
  <c r="J5479" i="4" a="1"/>
  <c r="J5479" i="4" s="1"/>
  <c r="F5467" i="7" s="1"/>
  <c r="G5467" i="7" s="1"/>
  <c r="J5471" i="4" a="1"/>
  <c r="J5471" i="4" s="1"/>
  <c r="F5459" i="7" s="1"/>
  <c r="G5459" i="7" s="1"/>
  <c r="J5463" i="4" a="1"/>
  <c r="J5463" i="4" s="1"/>
  <c r="F5451" i="7" s="1"/>
  <c r="G5451" i="7" s="1"/>
  <c r="J5455" i="4" a="1"/>
  <c r="J5455" i="4" s="1"/>
  <c r="F5443" i="7" s="1"/>
  <c r="G5443" i="7" s="1"/>
  <c r="J5447" i="4" a="1"/>
  <c r="J5447" i="4" s="1"/>
  <c r="F5435" i="7" s="1"/>
  <c r="G5435" i="7" s="1"/>
  <c r="H5435" i="7" s="1"/>
  <c r="J5439" i="4" a="1"/>
  <c r="J5439" i="4" s="1"/>
  <c r="F5427" i="7" s="1"/>
  <c r="G5427" i="7" s="1"/>
  <c r="J5431" i="4" a="1"/>
  <c r="J5431" i="4" s="1"/>
  <c r="F5419" i="7" s="1"/>
  <c r="G5419" i="7" s="1"/>
  <c r="J5423" i="4" a="1"/>
  <c r="J5423" i="4" s="1"/>
  <c r="F5411" i="7" s="1"/>
  <c r="G5411" i="7" s="1"/>
  <c r="J5415" i="4" a="1"/>
  <c r="J5415" i="4" s="1"/>
  <c r="F5403" i="7" s="1"/>
  <c r="G5403" i="7" s="1"/>
  <c r="J5407" i="4" a="1"/>
  <c r="J5407" i="4" s="1"/>
  <c r="F5395" i="7" s="1"/>
  <c r="G5395" i="7" s="1"/>
  <c r="J5399" i="4" a="1"/>
  <c r="J5399" i="4" s="1"/>
  <c r="F5387" i="7" s="1"/>
  <c r="G5387" i="7" s="1"/>
  <c r="J5391" i="4" a="1"/>
  <c r="J5391" i="4" s="1"/>
  <c r="F5379" i="7" s="1"/>
  <c r="G5379" i="7" s="1"/>
  <c r="J5383" i="4" a="1"/>
  <c r="J5383" i="4" s="1"/>
  <c r="F5371" i="7" s="1"/>
  <c r="G5371" i="7" s="1"/>
  <c r="H5371" i="7" s="1"/>
  <c r="J5375" i="4" a="1"/>
  <c r="J5375" i="4" s="1"/>
  <c r="F5363" i="7" s="1"/>
  <c r="G5363" i="7" s="1"/>
  <c r="J5367" i="4" a="1"/>
  <c r="J5367" i="4" s="1"/>
  <c r="F5355" i="7" s="1"/>
  <c r="G5355" i="7" s="1"/>
  <c r="J5359" i="4" a="1"/>
  <c r="J5359" i="4" s="1"/>
  <c r="F5347" i="7" s="1"/>
  <c r="G5347" i="7" s="1"/>
  <c r="J5351" i="4" a="1"/>
  <c r="J5351" i="4" s="1"/>
  <c r="F5339" i="7" s="1"/>
  <c r="G5339" i="7" s="1"/>
  <c r="J5343" i="4" a="1"/>
  <c r="J5343" i="4" s="1"/>
  <c r="F5331" i="7" s="1"/>
  <c r="G5331" i="7" s="1"/>
  <c r="J5335" i="4" a="1"/>
  <c r="J5335" i="4" s="1"/>
  <c r="F5323" i="7" s="1"/>
  <c r="G5323" i="7" s="1"/>
  <c r="J5327" i="4" a="1"/>
  <c r="J5327" i="4" s="1"/>
  <c r="F5315" i="7" s="1"/>
  <c r="G5315" i="7" s="1"/>
  <c r="J5319" i="4" a="1"/>
  <c r="J5319" i="4" s="1"/>
  <c r="F5307" i="7" s="1"/>
  <c r="G5307" i="7" s="1"/>
  <c r="H5307" i="7" s="1"/>
  <c r="J5311" i="4" a="1"/>
  <c r="J5311" i="4" s="1"/>
  <c r="F5299" i="7" s="1"/>
  <c r="G5299" i="7" s="1"/>
  <c r="J5303" i="4" a="1"/>
  <c r="J5303" i="4" s="1"/>
  <c r="F5291" i="7" s="1"/>
  <c r="G5291" i="7" s="1"/>
  <c r="J5295" i="4" a="1"/>
  <c r="J5295" i="4" s="1"/>
  <c r="F5283" i="7" s="1"/>
  <c r="G5283" i="7" s="1"/>
  <c r="J5287" i="4" a="1"/>
  <c r="J5287" i="4" s="1"/>
  <c r="F5275" i="7" s="1"/>
  <c r="G5275" i="7" s="1"/>
  <c r="J5279" i="4" a="1"/>
  <c r="J5279" i="4" s="1"/>
  <c r="F5267" i="7" s="1"/>
  <c r="G5267" i="7" s="1"/>
  <c r="J5271" i="4" a="1"/>
  <c r="J5271" i="4" s="1"/>
  <c r="F5259" i="7" s="1"/>
  <c r="G5259" i="7" s="1"/>
  <c r="J5263" i="4" a="1"/>
  <c r="J5263" i="4" s="1"/>
  <c r="F5251" i="7" s="1"/>
  <c r="G5251" i="7" s="1"/>
  <c r="J5255" i="4" a="1"/>
  <c r="J5255" i="4" s="1"/>
  <c r="F5243" i="7" s="1"/>
  <c r="G5243" i="7" s="1"/>
  <c r="J5247" i="4" a="1"/>
  <c r="J5247" i="4" s="1"/>
  <c r="F5235" i="7" s="1"/>
  <c r="G5235" i="7" s="1"/>
  <c r="J5239" i="4" a="1"/>
  <c r="J5239" i="4" s="1"/>
  <c r="F5227" i="7" s="1"/>
  <c r="G5227" i="7" s="1"/>
  <c r="J5231" i="4" a="1"/>
  <c r="J5231" i="4" s="1"/>
  <c r="F5219" i="7" s="1"/>
  <c r="G5219" i="7" s="1"/>
  <c r="J5223" i="4" a="1"/>
  <c r="J5223" i="4" s="1"/>
  <c r="F5211" i="7" s="1"/>
  <c r="G5211" i="7" s="1"/>
  <c r="J5215" i="4" a="1"/>
  <c r="J5215" i="4" s="1"/>
  <c r="F5203" i="7" s="1"/>
  <c r="G5203" i="7" s="1"/>
  <c r="J5207" i="4" a="1"/>
  <c r="J5207" i="4" s="1"/>
  <c r="F5195" i="7" s="1"/>
  <c r="G5195" i="7" s="1"/>
  <c r="J5199" i="4" a="1"/>
  <c r="J5199" i="4" s="1"/>
  <c r="F5187" i="7" s="1"/>
  <c r="G5187" i="7" s="1"/>
  <c r="J5191" i="4" a="1"/>
  <c r="J5191" i="4" s="1"/>
  <c r="F5179" i="7" s="1"/>
  <c r="G5179" i="7" s="1"/>
  <c r="J5183" i="4" a="1"/>
  <c r="J5183" i="4" s="1"/>
  <c r="F5171" i="7" s="1"/>
  <c r="G5171" i="7" s="1"/>
  <c r="J5175" i="4" a="1"/>
  <c r="J5175" i="4" s="1"/>
  <c r="F5163" i="7" s="1"/>
  <c r="G5163" i="7" s="1"/>
  <c r="J5167" i="4" a="1"/>
  <c r="J5167" i="4" s="1"/>
  <c r="F5155" i="7" s="1"/>
  <c r="G5155" i="7" s="1"/>
  <c r="J5159" i="4" a="1"/>
  <c r="J5159" i="4" s="1"/>
  <c r="F5147" i="7" s="1"/>
  <c r="G5147" i="7" s="1"/>
  <c r="J5151" i="4" a="1"/>
  <c r="J5151" i="4" s="1"/>
  <c r="F5139" i="7" s="1"/>
  <c r="G5139" i="7" s="1"/>
  <c r="J5143" i="4" a="1"/>
  <c r="J5143" i="4" s="1"/>
  <c r="F5131" i="7" s="1"/>
  <c r="G5131" i="7" s="1"/>
  <c r="J5135" i="4" a="1"/>
  <c r="J5135" i="4" s="1"/>
  <c r="F5123" i="7" s="1"/>
  <c r="G5123" i="7" s="1"/>
  <c r="J5127" i="4" a="1"/>
  <c r="J5127" i="4" s="1"/>
  <c r="F5115" i="7" s="1"/>
  <c r="G5115" i="7" s="1"/>
  <c r="J5119" i="4" a="1"/>
  <c r="J5119" i="4" s="1"/>
  <c r="F5107" i="7" s="1"/>
  <c r="G5107" i="7" s="1"/>
  <c r="J5111" i="4" a="1"/>
  <c r="J5111" i="4" s="1"/>
  <c r="F5099" i="7" s="1"/>
  <c r="G5099" i="7" s="1"/>
  <c r="J5103" i="4" a="1"/>
  <c r="J5103" i="4" s="1"/>
  <c r="F5091" i="7" s="1"/>
  <c r="G5091" i="7" s="1"/>
  <c r="J5095" i="4" a="1"/>
  <c r="J5095" i="4" s="1"/>
  <c r="F5083" i="7" s="1"/>
  <c r="G5083" i="7" s="1"/>
  <c r="J5087" i="4" a="1"/>
  <c r="J5087" i="4" s="1"/>
  <c r="F5075" i="7" s="1"/>
  <c r="G5075" i="7" s="1"/>
  <c r="J5079" i="4" a="1"/>
  <c r="J5079" i="4" s="1"/>
  <c r="F5067" i="7" s="1"/>
  <c r="G5067" i="7" s="1"/>
  <c r="J5071" i="4" a="1"/>
  <c r="J5071" i="4" s="1"/>
  <c r="F5059" i="7" s="1"/>
  <c r="G5059" i="7" s="1"/>
  <c r="J5063" i="4" a="1"/>
  <c r="J5063" i="4" s="1"/>
  <c r="F5051" i="7" s="1"/>
  <c r="G5051" i="7" s="1"/>
  <c r="J5055" i="4" a="1"/>
  <c r="J5055" i="4" s="1"/>
  <c r="F5043" i="7" s="1"/>
  <c r="G5043" i="7" s="1"/>
  <c r="J5047" i="4" a="1"/>
  <c r="J5047" i="4" s="1"/>
  <c r="F5035" i="7" s="1"/>
  <c r="G5035" i="7" s="1"/>
  <c r="J5039" i="4" a="1"/>
  <c r="J5039" i="4" s="1"/>
  <c r="F5027" i="7" s="1"/>
  <c r="G5027" i="7" s="1"/>
  <c r="J5031" i="4" a="1"/>
  <c r="J5031" i="4" s="1"/>
  <c r="F5019" i="7" s="1"/>
  <c r="G5019" i="7" s="1"/>
  <c r="J5023" i="4" a="1"/>
  <c r="J5023" i="4" s="1"/>
  <c r="F5011" i="7" s="1"/>
  <c r="G5011" i="7" s="1"/>
  <c r="J5015" i="4" a="1"/>
  <c r="J5015" i="4" s="1"/>
  <c r="F5003" i="7" s="1"/>
  <c r="G5003" i="7" s="1"/>
  <c r="J5007" i="4" a="1"/>
  <c r="J5007" i="4" s="1"/>
  <c r="F4995" i="7" s="1"/>
  <c r="G4995" i="7" s="1"/>
  <c r="J4999" i="4" a="1"/>
  <c r="J4999" i="4" s="1"/>
  <c r="F4987" i="7" s="1"/>
  <c r="G4987" i="7" s="1"/>
  <c r="J4991" i="4" a="1"/>
  <c r="J4991" i="4" s="1"/>
  <c r="F4979" i="7" s="1"/>
  <c r="G4979" i="7" s="1"/>
  <c r="J4983" i="4" a="1"/>
  <c r="J4983" i="4" s="1"/>
  <c r="F4971" i="7" s="1"/>
  <c r="G4971" i="7" s="1"/>
  <c r="J4975" i="4" a="1"/>
  <c r="J4975" i="4" s="1"/>
  <c r="F4963" i="7" s="1"/>
  <c r="G4963" i="7" s="1"/>
  <c r="J4967" i="4" a="1"/>
  <c r="J4967" i="4" s="1"/>
  <c r="F4955" i="7" s="1"/>
  <c r="G4955" i="7" s="1"/>
  <c r="J4959" i="4" a="1"/>
  <c r="J4959" i="4" s="1"/>
  <c r="F4947" i="7" s="1"/>
  <c r="G4947" i="7" s="1"/>
  <c r="J4951" i="4" a="1"/>
  <c r="J4951" i="4" s="1"/>
  <c r="F4939" i="7" s="1"/>
  <c r="G4939" i="7" s="1"/>
  <c r="J4943" i="4" a="1"/>
  <c r="J4943" i="4" s="1"/>
  <c r="F4931" i="7" s="1"/>
  <c r="G4931" i="7" s="1"/>
  <c r="J4935" i="4" a="1"/>
  <c r="J4935" i="4" s="1"/>
  <c r="F4923" i="7" s="1"/>
  <c r="G4923" i="7" s="1"/>
  <c r="J4927" i="4" a="1"/>
  <c r="J4927" i="4" s="1"/>
  <c r="F4915" i="7" s="1"/>
  <c r="G4915" i="7" s="1"/>
  <c r="J4919" i="4" a="1"/>
  <c r="J4919" i="4" s="1"/>
  <c r="F4907" i="7" s="1"/>
  <c r="G4907" i="7" s="1"/>
  <c r="J4911" i="4" a="1"/>
  <c r="J4911" i="4" s="1"/>
  <c r="F4899" i="7" s="1"/>
  <c r="G4899" i="7" s="1"/>
  <c r="J4903" i="4" a="1"/>
  <c r="J4903" i="4" s="1"/>
  <c r="F4891" i="7" s="1"/>
  <c r="G4891" i="7" s="1"/>
  <c r="J4895" i="4" a="1"/>
  <c r="J4895" i="4" s="1"/>
  <c r="F4883" i="7" s="1"/>
  <c r="G4883" i="7" s="1"/>
  <c r="J4887" i="4" a="1"/>
  <c r="J4887" i="4" s="1"/>
  <c r="F4875" i="7" s="1"/>
  <c r="G4875" i="7" s="1"/>
  <c r="J4879" i="4" a="1"/>
  <c r="J4879" i="4" s="1"/>
  <c r="F4867" i="7" s="1"/>
  <c r="G4867" i="7" s="1"/>
  <c r="J4871" i="4" a="1"/>
  <c r="J4871" i="4" s="1"/>
  <c r="F4859" i="7" s="1"/>
  <c r="G4859" i="7" s="1"/>
  <c r="J4863" i="4" a="1"/>
  <c r="J4863" i="4" s="1"/>
  <c r="F4851" i="7" s="1"/>
  <c r="G4851" i="7" s="1"/>
  <c r="J4855" i="4" a="1"/>
  <c r="J4855" i="4" s="1"/>
  <c r="F4843" i="7" s="1"/>
  <c r="G4843" i="7" s="1"/>
  <c r="J4847" i="4" a="1"/>
  <c r="J4847" i="4" s="1"/>
  <c r="F4835" i="7" s="1"/>
  <c r="G4835" i="7" s="1"/>
  <c r="J4839" i="4" a="1"/>
  <c r="J4839" i="4" s="1"/>
  <c r="F4827" i="7" s="1"/>
  <c r="G4827" i="7" s="1"/>
  <c r="J4831" i="4" a="1"/>
  <c r="J4831" i="4" s="1"/>
  <c r="F4819" i="7" s="1"/>
  <c r="G4819" i="7" s="1"/>
  <c r="J4823" i="4" a="1"/>
  <c r="J4823" i="4" s="1"/>
  <c r="F4811" i="7" s="1"/>
  <c r="G4811" i="7" s="1"/>
  <c r="J4815" i="4" a="1"/>
  <c r="J4815" i="4" s="1"/>
  <c r="F4803" i="7" s="1"/>
  <c r="G4803" i="7" s="1"/>
  <c r="J4807" i="4" a="1"/>
  <c r="J4807" i="4" s="1"/>
  <c r="F4795" i="7" s="1"/>
  <c r="G4795" i="7" s="1"/>
  <c r="J4799" i="4" a="1"/>
  <c r="J4799" i="4" s="1"/>
  <c r="F4787" i="7" s="1"/>
  <c r="G4787" i="7" s="1"/>
  <c r="J4791" i="4" a="1"/>
  <c r="J4791" i="4" s="1"/>
  <c r="F4779" i="7" s="1"/>
  <c r="G4779" i="7" s="1"/>
  <c r="J4783" i="4" a="1"/>
  <c r="J4783" i="4" s="1"/>
  <c r="F4771" i="7" s="1"/>
  <c r="G4771" i="7" s="1"/>
  <c r="J4775" i="4" a="1"/>
  <c r="J4775" i="4" s="1"/>
  <c r="F4763" i="7" s="1"/>
  <c r="G4763" i="7" s="1"/>
  <c r="J4767" i="4" a="1"/>
  <c r="J4767" i="4" s="1"/>
  <c r="F4755" i="7" s="1"/>
  <c r="G4755" i="7" s="1"/>
  <c r="J4759" i="4" a="1"/>
  <c r="J4759" i="4" s="1"/>
  <c r="F4747" i="7" s="1"/>
  <c r="G4747" i="7" s="1"/>
  <c r="J4751" i="4" a="1"/>
  <c r="J4751" i="4" s="1"/>
  <c r="F4739" i="7" s="1"/>
  <c r="G4739" i="7" s="1"/>
  <c r="J4743" i="4" a="1"/>
  <c r="J4743" i="4" s="1"/>
  <c r="F4731" i="7" s="1"/>
  <c r="G4731" i="7" s="1"/>
  <c r="H4731" i="7" s="1"/>
  <c r="J4735" i="4" a="1"/>
  <c r="J4735" i="4" s="1"/>
  <c r="F4723" i="7" s="1"/>
  <c r="G4723" i="7" s="1"/>
  <c r="J4727" i="4" a="1"/>
  <c r="J4727" i="4" s="1"/>
  <c r="F4715" i="7" s="1"/>
  <c r="G4715" i="7" s="1"/>
  <c r="J4719" i="4" a="1"/>
  <c r="J4719" i="4" s="1"/>
  <c r="F4707" i="7" s="1"/>
  <c r="G4707" i="7" s="1"/>
  <c r="J4711" i="4" a="1"/>
  <c r="J4711" i="4" s="1"/>
  <c r="F4699" i="7" s="1"/>
  <c r="G4699" i="7" s="1"/>
  <c r="J4703" i="4" a="1"/>
  <c r="J4703" i="4" s="1"/>
  <c r="F4691" i="7" s="1"/>
  <c r="G4691" i="7" s="1"/>
  <c r="J4695" i="4" a="1"/>
  <c r="J4695" i="4" s="1"/>
  <c r="F4683" i="7" s="1"/>
  <c r="G4683" i="7" s="1"/>
  <c r="J4687" i="4" a="1"/>
  <c r="J4687" i="4" s="1"/>
  <c r="F4675" i="7" s="1"/>
  <c r="G4675" i="7" s="1"/>
  <c r="J4679" i="4" a="1"/>
  <c r="J4679" i="4" s="1"/>
  <c r="F4667" i="7" s="1"/>
  <c r="G4667" i="7" s="1"/>
  <c r="J4671" i="4" a="1"/>
  <c r="J4671" i="4" s="1"/>
  <c r="F4659" i="7" s="1"/>
  <c r="G4659" i="7" s="1"/>
  <c r="J4663" i="4" a="1"/>
  <c r="J4663" i="4" s="1"/>
  <c r="F4651" i="7" s="1"/>
  <c r="G4651" i="7" s="1"/>
  <c r="J4655" i="4" a="1"/>
  <c r="J4655" i="4" s="1"/>
  <c r="F4643" i="7" s="1"/>
  <c r="G4643" i="7" s="1"/>
  <c r="J4647" i="4" a="1"/>
  <c r="J4647" i="4" s="1"/>
  <c r="F4635" i="7" s="1"/>
  <c r="G4635" i="7" s="1"/>
  <c r="J4639" i="4" a="1"/>
  <c r="J4639" i="4" s="1"/>
  <c r="F4627" i="7" s="1"/>
  <c r="G4627" i="7" s="1"/>
  <c r="J4631" i="4" a="1"/>
  <c r="J4631" i="4" s="1"/>
  <c r="F4619" i="7" s="1"/>
  <c r="G4619" i="7" s="1"/>
  <c r="J4623" i="4" a="1"/>
  <c r="J4623" i="4" s="1"/>
  <c r="F4611" i="7" s="1"/>
  <c r="G4611" i="7" s="1"/>
  <c r="J4615" i="4" a="1"/>
  <c r="J4615" i="4" s="1"/>
  <c r="F4603" i="7" s="1"/>
  <c r="G4603" i="7" s="1"/>
  <c r="J4607" i="4" a="1"/>
  <c r="J4607" i="4" s="1"/>
  <c r="F4595" i="7" s="1"/>
  <c r="G4595" i="7" s="1"/>
  <c r="J4599" i="4" a="1"/>
  <c r="J4599" i="4" s="1"/>
  <c r="F4587" i="7" s="1"/>
  <c r="G4587" i="7" s="1"/>
  <c r="J4591" i="4" a="1"/>
  <c r="J4591" i="4" s="1"/>
  <c r="F4579" i="7" s="1"/>
  <c r="G4579" i="7" s="1"/>
  <c r="J4583" i="4" a="1"/>
  <c r="J4583" i="4" s="1"/>
  <c r="F4571" i="7" s="1"/>
  <c r="G4571" i="7" s="1"/>
  <c r="J4575" i="4" a="1"/>
  <c r="J4575" i="4" s="1"/>
  <c r="F4563" i="7" s="1"/>
  <c r="G4563" i="7" s="1"/>
  <c r="J4567" i="4" a="1"/>
  <c r="J4567" i="4" s="1"/>
  <c r="F4555" i="7" s="1"/>
  <c r="G4555" i="7" s="1"/>
  <c r="J4559" i="4" a="1"/>
  <c r="J4559" i="4" s="1"/>
  <c r="F4547" i="7" s="1"/>
  <c r="G4547" i="7" s="1"/>
  <c r="J4551" i="4" a="1"/>
  <c r="J4551" i="4" s="1"/>
  <c r="F4539" i="7" s="1"/>
  <c r="G4539" i="7" s="1"/>
  <c r="J4543" i="4" a="1"/>
  <c r="J4543" i="4" s="1"/>
  <c r="F4531" i="7" s="1"/>
  <c r="G4531" i="7" s="1"/>
  <c r="J4535" i="4" a="1"/>
  <c r="J4535" i="4" s="1"/>
  <c r="F4523" i="7" s="1"/>
  <c r="G4523" i="7" s="1"/>
  <c r="J4527" i="4" a="1"/>
  <c r="J4527" i="4" s="1"/>
  <c r="F4515" i="7" s="1"/>
  <c r="G4515" i="7" s="1"/>
  <c r="J4519" i="4" a="1"/>
  <c r="J4519" i="4" s="1"/>
  <c r="F4507" i="7" s="1"/>
  <c r="G4507" i="7" s="1"/>
  <c r="J4511" i="4" a="1"/>
  <c r="J4511" i="4" s="1"/>
  <c r="F4499" i="7" s="1"/>
  <c r="G4499" i="7" s="1"/>
  <c r="J4503" i="4" a="1"/>
  <c r="J4503" i="4" s="1"/>
  <c r="F4491" i="7" s="1"/>
  <c r="G4491" i="7" s="1"/>
  <c r="J4495" i="4" a="1"/>
  <c r="J4495" i="4" s="1"/>
  <c r="F4483" i="7" s="1"/>
  <c r="G4483" i="7" s="1"/>
  <c r="J4487" i="4" a="1"/>
  <c r="J4487" i="4" s="1"/>
  <c r="F4475" i="7" s="1"/>
  <c r="G4475" i="7" s="1"/>
  <c r="J4479" i="4" a="1"/>
  <c r="J4479" i="4" s="1"/>
  <c r="F4467" i="7" s="1"/>
  <c r="G4467" i="7" s="1"/>
  <c r="J4471" i="4" a="1"/>
  <c r="J4471" i="4" s="1"/>
  <c r="F4459" i="7" s="1"/>
  <c r="G4459" i="7" s="1"/>
  <c r="J4463" i="4" a="1"/>
  <c r="J4463" i="4" s="1"/>
  <c r="F4451" i="7" s="1"/>
  <c r="G4451" i="7" s="1"/>
  <c r="J4455" i="4" a="1"/>
  <c r="J4455" i="4" s="1"/>
  <c r="F4443" i="7" s="1"/>
  <c r="G4443" i="7" s="1"/>
  <c r="J4447" i="4" a="1"/>
  <c r="J4447" i="4" s="1"/>
  <c r="F4435" i="7" s="1"/>
  <c r="G4435" i="7" s="1"/>
  <c r="J4439" i="4" a="1"/>
  <c r="J4439" i="4" s="1"/>
  <c r="F4427" i="7" s="1"/>
  <c r="G4427" i="7" s="1"/>
  <c r="J4431" i="4" a="1"/>
  <c r="J4431" i="4" s="1"/>
  <c r="F4419" i="7" s="1"/>
  <c r="G4419" i="7" s="1"/>
  <c r="J4423" i="4" a="1"/>
  <c r="J4423" i="4" s="1"/>
  <c r="F4411" i="7" s="1"/>
  <c r="G4411" i="7" s="1"/>
  <c r="J4415" i="4" a="1"/>
  <c r="J4415" i="4" s="1"/>
  <c r="F4403" i="7" s="1"/>
  <c r="G4403" i="7" s="1"/>
  <c r="J4407" i="4" a="1"/>
  <c r="J4407" i="4" s="1"/>
  <c r="F4395" i="7" s="1"/>
  <c r="G4395" i="7" s="1"/>
  <c r="J4399" i="4" a="1"/>
  <c r="J4399" i="4" s="1"/>
  <c r="F4387" i="7" s="1"/>
  <c r="G4387" i="7" s="1"/>
  <c r="J4391" i="4" a="1"/>
  <c r="J4391" i="4" s="1"/>
  <c r="F4379" i="7" s="1"/>
  <c r="G4379" i="7" s="1"/>
  <c r="J4383" i="4" a="1"/>
  <c r="J4383" i="4" s="1"/>
  <c r="F4371" i="7" s="1"/>
  <c r="G4371" i="7" s="1"/>
  <c r="J4375" i="4" a="1"/>
  <c r="J4375" i="4" s="1"/>
  <c r="F4363" i="7" s="1"/>
  <c r="G4363" i="7" s="1"/>
  <c r="J4367" i="4" a="1"/>
  <c r="J4367" i="4" s="1"/>
  <c r="F4355" i="7" s="1"/>
  <c r="G4355" i="7" s="1"/>
  <c r="J4359" i="4" a="1"/>
  <c r="J4359" i="4" s="1"/>
  <c r="F4347" i="7" s="1"/>
  <c r="G4347" i="7" s="1"/>
  <c r="J4351" i="4" a="1"/>
  <c r="J4351" i="4" s="1"/>
  <c r="F4339" i="7" s="1"/>
  <c r="G4339" i="7" s="1"/>
  <c r="J4343" i="4" a="1"/>
  <c r="J4343" i="4" s="1"/>
  <c r="F4331" i="7" s="1"/>
  <c r="G4331" i="7" s="1"/>
  <c r="J4335" i="4" a="1"/>
  <c r="J4335" i="4" s="1"/>
  <c r="F4323" i="7" s="1"/>
  <c r="G4323" i="7" s="1"/>
  <c r="J4327" i="4" a="1"/>
  <c r="J4327" i="4" s="1"/>
  <c r="F4315" i="7" s="1"/>
  <c r="G4315" i="7" s="1"/>
  <c r="J4319" i="4" a="1"/>
  <c r="J4319" i="4" s="1"/>
  <c r="F4307" i="7" s="1"/>
  <c r="G4307" i="7" s="1"/>
  <c r="J4311" i="4" a="1"/>
  <c r="J4311" i="4" s="1"/>
  <c r="F4299" i="7" s="1"/>
  <c r="G4299" i="7" s="1"/>
  <c r="J4303" i="4" a="1"/>
  <c r="J4303" i="4" s="1"/>
  <c r="F4291" i="7" s="1"/>
  <c r="G4291" i="7" s="1"/>
  <c r="J4295" i="4" a="1"/>
  <c r="J4295" i="4" s="1"/>
  <c r="F4283" i="7" s="1"/>
  <c r="G4283" i="7" s="1"/>
  <c r="J4287" i="4" a="1"/>
  <c r="J4287" i="4" s="1"/>
  <c r="F4275" i="7" s="1"/>
  <c r="G4275" i="7" s="1"/>
  <c r="J4279" i="4" a="1"/>
  <c r="J4279" i="4" s="1"/>
  <c r="F4267" i="7" s="1"/>
  <c r="G4267" i="7" s="1"/>
  <c r="J4271" i="4" a="1"/>
  <c r="J4271" i="4" s="1"/>
  <c r="F4259" i="7" s="1"/>
  <c r="G4259" i="7" s="1"/>
  <c r="J4263" i="4" a="1"/>
  <c r="J4263" i="4" s="1"/>
  <c r="F4251" i="7" s="1"/>
  <c r="G4251" i="7" s="1"/>
  <c r="J4255" i="4" a="1"/>
  <c r="J4255" i="4" s="1"/>
  <c r="F4243" i="7" s="1"/>
  <c r="G4243" i="7" s="1"/>
  <c r="J4247" i="4" a="1"/>
  <c r="J4247" i="4" s="1"/>
  <c r="F4235" i="7" s="1"/>
  <c r="G4235" i="7" s="1"/>
  <c r="J4239" i="4" a="1"/>
  <c r="J4239" i="4" s="1"/>
  <c r="F4227" i="7" s="1"/>
  <c r="G4227" i="7" s="1"/>
  <c r="J4231" i="4" a="1"/>
  <c r="J4231" i="4" s="1"/>
  <c r="F4219" i="7" s="1"/>
  <c r="G4219" i="7" s="1"/>
  <c r="J4223" i="4" a="1"/>
  <c r="J4223" i="4" s="1"/>
  <c r="F4211" i="7" s="1"/>
  <c r="G4211" i="7" s="1"/>
  <c r="J4215" i="4" a="1"/>
  <c r="J4215" i="4" s="1"/>
  <c r="F4203" i="7" s="1"/>
  <c r="G4203" i="7" s="1"/>
  <c r="J4207" i="4" a="1"/>
  <c r="J4207" i="4" s="1"/>
  <c r="F4195" i="7" s="1"/>
  <c r="G4195" i="7" s="1"/>
  <c r="J4199" i="4" a="1"/>
  <c r="J4199" i="4" s="1"/>
  <c r="F4187" i="7" s="1"/>
  <c r="G4187" i="7" s="1"/>
  <c r="J4191" i="4" a="1"/>
  <c r="J4191" i="4" s="1"/>
  <c r="F4179" i="7" s="1"/>
  <c r="G4179" i="7" s="1"/>
  <c r="J4183" i="4" a="1"/>
  <c r="J4183" i="4" s="1"/>
  <c r="F4171" i="7" s="1"/>
  <c r="G4171" i="7" s="1"/>
  <c r="J4175" i="4" a="1"/>
  <c r="J4175" i="4" s="1"/>
  <c r="F4163" i="7" s="1"/>
  <c r="G4163" i="7" s="1"/>
  <c r="J4167" i="4" a="1"/>
  <c r="J4167" i="4" s="1"/>
  <c r="F4155" i="7" s="1"/>
  <c r="G4155" i="7" s="1"/>
  <c r="H4155" i="7" s="1"/>
  <c r="J4159" i="4" a="1"/>
  <c r="J4159" i="4" s="1"/>
  <c r="F4147" i="7" s="1"/>
  <c r="G4147" i="7" s="1"/>
  <c r="J4151" i="4" a="1"/>
  <c r="J4151" i="4" s="1"/>
  <c r="F4139" i="7" s="1"/>
  <c r="G4139" i="7" s="1"/>
  <c r="J4143" i="4" a="1"/>
  <c r="J4143" i="4" s="1"/>
  <c r="F4131" i="7" s="1"/>
  <c r="G4131" i="7" s="1"/>
  <c r="J4135" i="4" a="1"/>
  <c r="J4135" i="4" s="1"/>
  <c r="F4123" i="7" s="1"/>
  <c r="G4123" i="7" s="1"/>
  <c r="J4127" i="4" a="1"/>
  <c r="J4127" i="4" s="1"/>
  <c r="F4115" i="7" s="1"/>
  <c r="G4115" i="7" s="1"/>
  <c r="J4119" i="4" a="1"/>
  <c r="J4119" i="4" s="1"/>
  <c r="F4107" i="7" s="1"/>
  <c r="G4107" i="7" s="1"/>
  <c r="J4111" i="4" a="1"/>
  <c r="J4111" i="4" s="1"/>
  <c r="F4099" i="7" s="1"/>
  <c r="G4099" i="7" s="1"/>
  <c r="J8126" i="4" a="1"/>
  <c r="J8126" i="4" s="1"/>
  <c r="F8114" i="7" s="1"/>
  <c r="G8114" i="7" s="1"/>
  <c r="J8118" i="4" a="1"/>
  <c r="J8118" i="4" s="1"/>
  <c r="F8106" i="7" s="1"/>
  <c r="G8106" i="7" s="1"/>
  <c r="J8110" i="4" a="1"/>
  <c r="J8110" i="4" s="1"/>
  <c r="F8098" i="7" s="1"/>
  <c r="G8098" i="7" s="1"/>
  <c r="J8102" i="4" a="1"/>
  <c r="J8102" i="4" s="1"/>
  <c r="F8090" i="7" s="1"/>
  <c r="G8090" i="7" s="1"/>
  <c r="J8094" i="4" a="1"/>
  <c r="J8094" i="4" s="1"/>
  <c r="F8082" i="7" s="1"/>
  <c r="G8082" i="7" s="1"/>
  <c r="J8086" i="4" a="1"/>
  <c r="J8086" i="4" s="1"/>
  <c r="F8074" i="7" s="1"/>
  <c r="G8074" i="7" s="1"/>
  <c r="J8078" i="4" a="1"/>
  <c r="J8078" i="4" s="1"/>
  <c r="F8066" i="7" s="1"/>
  <c r="G8066" i="7" s="1"/>
  <c r="J8070" i="4" a="1"/>
  <c r="J8070" i="4" s="1"/>
  <c r="F8058" i="7" s="1"/>
  <c r="G8058" i="7" s="1"/>
  <c r="J8062" i="4" a="1"/>
  <c r="J8062" i="4" s="1"/>
  <c r="F8050" i="7" s="1"/>
  <c r="G8050" i="7" s="1"/>
  <c r="J8054" i="4" a="1"/>
  <c r="J8054" i="4" s="1"/>
  <c r="F8042" i="7" s="1"/>
  <c r="G8042" i="7" s="1"/>
  <c r="J8046" i="4" a="1"/>
  <c r="J8046" i="4" s="1"/>
  <c r="F8034" i="7" s="1"/>
  <c r="G8034" i="7" s="1"/>
  <c r="J8038" i="4" a="1"/>
  <c r="J8038" i="4" s="1"/>
  <c r="J8030" i="4" a="1"/>
  <c r="J8030" i="4" s="1"/>
  <c r="F8018" i="7" s="1"/>
  <c r="G8018" i="7" s="1"/>
  <c r="J8022" i="4" a="1"/>
  <c r="J8022" i="4" s="1"/>
  <c r="F8010" i="7" s="1"/>
  <c r="G8010" i="7" s="1"/>
  <c r="J8014" i="4" a="1"/>
  <c r="J8014" i="4" s="1"/>
  <c r="F8002" i="7" s="1"/>
  <c r="G8002" i="7" s="1"/>
  <c r="J8006" i="4" a="1"/>
  <c r="J8006" i="4" s="1"/>
  <c r="F7994" i="7" s="1"/>
  <c r="G7994" i="7" s="1"/>
  <c r="J7998" i="4" a="1"/>
  <c r="J7998" i="4" s="1"/>
  <c r="F7986" i="7" s="1"/>
  <c r="G7986" i="7" s="1"/>
  <c r="J7990" i="4" a="1"/>
  <c r="J7990" i="4" s="1"/>
  <c r="F7978" i="7" s="1"/>
  <c r="G7978" i="7" s="1"/>
  <c r="J7982" i="4" a="1"/>
  <c r="J7982" i="4" s="1"/>
  <c r="F7970" i="7" s="1"/>
  <c r="G7970" i="7" s="1"/>
  <c r="J7974" i="4" a="1"/>
  <c r="J7974" i="4" s="1"/>
  <c r="F7962" i="7" s="1"/>
  <c r="G7962" i="7" s="1"/>
  <c r="J7966" i="4" a="1"/>
  <c r="J7966" i="4" s="1"/>
  <c r="F7954" i="7" s="1"/>
  <c r="G7954" i="7" s="1"/>
  <c r="J7958" i="4" a="1"/>
  <c r="J7958" i="4" s="1"/>
  <c r="F7946" i="7" s="1"/>
  <c r="G7946" i="7" s="1"/>
  <c r="J7950" i="4" a="1"/>
  <c r="J7950" i="4" s="1"/>
  <c r="F7938" i="7" s="1"/>
  <c r="G7938" i="7" s="1"/>
  <c r="J7942" i="4" a="1"/>
  <c r="J7942" i="4" s="1"/>
  <c r="F7930" i="7" s="1"/>
  <c r="G7930" i="7" s="1"/>
  <c r="J7934" i="4" a="1"/>
  <c r="J7934" i="4" s="1"/>
  <c r="F7922" i="7" s="1"/>
  <c r="G7922" i="7" s="1"/>
  <c r="J7926" i="4" a="1"/>
  <c r="J7926" i="4" s="1"/>
  <c r="F7914" i="7" s="1"/>
  <c r="G7914" i="7" s="1"/>
  <c r="J7918" i="4" a="1"/>
  <c r="J7918" i="4" s="1"/>
  <c r="F7906" i="7" s="1"/>
  <c r="G7906" i="7" s="1"/>
  <c r="J7910" i="4" a="1"/>
  <c r="J7910" i="4" s="1"/>
  <c r="F7898" i="7" s="1"/>
  <c r="G7898" i="7" s="1"/>
  <c r="J7902" i="4" a="1"/>
  <c r="J7902" i="4" s="1"/>
  <c r="F7890" i="7" s="1"/>
  <c r="G7890" i="7" s="1"/>
  <c r="J7894" i="4" a="1"/>
  <c r="J7894" i="4" s="1"/>
  <c r="F7882" i="7" s="1"/>
  <c r="G7882" i="7" s="1"/>
  <c r="J7886" i="4" a="1"/>
  <c r="J7886" i="4" s="1"/>
  <c r="F7874" i="7" s="1"/>
  <c r="G7874" i="7" s="1"/>
  <c r="J7878" i="4" a="1"/>
  <c r="J7878" i="4" s="1"/>
  <c r="F7866" i="7" s="1"/>
  <c r="G7866" i="7" s="1"/>
  <c r="J7870" i="4" a="1"/>
  <c r="J7870" i="4" s="1"/>
  <c r="F7858" i="7" s="1"/>
  <c r="G7858" i="7" s="1"/>
  <c r="J7862" i="4" a="1"/>
  <c r="J7862" i="4" s="1"/>
  <c r="F7850" i="7" s="1"/>
  <c r="G7850" i="7" s="1"/>
  <c r="J7854" i="4" a="1"/>
  <c r="J7854" i="4" s="1"/>
  <c r="F7842" i="7" s="1"/>
  <c r="G7842" i="7" s="1"/>
  <c r="J7846" i="4" a="1"/>
  <c r="J7846" i="4" s="1"/>
  <c r="F7834" i="7" s="1"/>
  <c r="G7834" i="7" s="1"/>
  <c r="J7838" i="4" a="1"/>
  <c r="J7838" i="4" s="1"/>
  <c r="F7826" i="7" s="1"/>
  <c r="G7826" i="7" s="1"/>
  <c r="J7830" i="4" a="1"/>
  <c r="J7830" i="4" s="1"/>
  <c r="F7818" i="7" s="1"/>
  <c r="G7818" i="7" s="1"/>
  <c r="J7822" i="4" a="1"/>
  <c r="J7822" i="4" s="1"/>
  <c r="F7810" i="7" s="1"/>
  <c r="G7810" i="7" s="1"/>
  <c r="J7814" i="4" a="1"/>
  <c r="J7814" i="4" s="1"/>
  <c r="F7802" i="7" s="1"/>
  <c r="G7802" i="7" s="1"/>
  <c r="J7806" i="4" a="1"/>
  <c r="J7806" i="4" s="1"/>
  <c r="F7794" i="7" s="1"/>
  <c r="G7794" i="7" s="1"/>
  <c r="J7798" i="4" a="1"/>
  <c r="J7798" i="4" s="1"/>
  <c r="F7786" i="7" s="1"/>
  <c r="G7786" i="7" s="1"/>
  <c r="J7790" i="4" a="1"/>
  <c r="J7790" i="4" s="1"/>
  <c r="F7778" i="7" s="1"/>
  <c r="G7778" i="7" s="1"/>
  <c r="J7782" i="4" a="1"/>
  <c r="J7782" i="4" s="1"/>
  <c r="F7770" i="7" s="1"/>
  <c r="G7770" i="7" s="1"/>
  <c r="J7774" i="4" a="1"/>
  <c r="J7774" i="4" s="1"/>
  <c r="F7762" i="7" s="1"/>
  <c r="G7762" i="7" s="1"/>
  <c r="J7766" i="4" a="1"/>
  <c r="J7766" i="4" s="1"/>
  <c r="F7754" i="7" s="1"/>
  <c r="G7754" i="7" s="1"/>
  <c r="J7758" i="4" a="1"/>
  <c r="J7758" i="4" s="1"/>
  <c r="F7746" i="7" s="1"/>
  <c r="G7746" i="7" s="1"/>
  <c r="J7750" i="4" a="1"/>
  <c r="J7750" i="4" s="1"/>
  <c r="F7738" i="7" s="1"/>
  <c r="G7738" i="7" s="1"/>
  <c r="J7742" i="4" a="1"/>
  <c r="J7742" i="4" s="1"/>
  <c r="F7730" i="7" s="1"/>
  <c r="G7730" i="7" s="1"/>
  <c r="J7734" i="4" a="1"/>
  <c r="J7734" i="4" s="1"/>
  <c r="F7722" i="7" s="1"/>
  <c r="G7722" i="7" s="1"/>
  <c r="J7726" i="4" a="1"/>
  <c r="J7726" i="4" s="1"/>
  <c r="F7714" i="7" s="1"/>
  <c r="G7714" i="7" s="1"/>
  <c r="J7718" i="4" a="1"/>
  <c r="J7718" i="4" s="1"/>
  <c r="F7706" i="7" s="1"/>
  <c r="G7706" i="7" s="1"/>
  <c r="J7710" i="4" a="1"/>
  <c r="J7710" i="4" s="1"/>
  <c r="F7698" i="7" s="1"/>
  <c r="G7698" i="7" s="1"/>
  <c r="J7702" i="4" a="1"/>
  <c r="J7702" i="4" s="1"/>
  <c r="F7690" i="7" s="1"/>
  <c r="G7690" i="7" s="1"/>
  <c r="J7694" i="4" a="1"/>
  <c r="J7694" i="4" s="1"/>
  <c r="F7682" i="7" s="1"/>
  <c r="G7682" i="7" s="1"/>
  <c r="J7686" i="4" a="1"/>
  <c r="J7686" i="4" s="1"/>
  <c r="F7674" i="7" s="1"/>
  <c r="G7674" i="7" s="1"/>
  <c r="J7678" i="4" a="1"/>
  <c r="J7678" i="4" s="1"/>
  <c r="F7666" i="7" s="1"/>
  <c r="G7666" i="7" s="1"/>
  <c r="J7670" i="4" a="1"/>
  <c r="J7670" i="4" s="1"/>
  <c r="F7658" i="7" s="1"/>
  <c r="G7658" i="7" s="1"/>
  <c r="J7662" i="4" a="1"/>
  <c r="J7662" i="4" s="1"/>
  <c r="F7650" i="7" s="1"/>
  <c r="G7650" i="7" s="1"/>
  <c r="J7654" i="4" a="1"/>
  <c r="J7654" i="4" s="1"/>
  <c r="F7642" i="7" s="1"/>
  <c r="G7642" i="7" s="1"/>
  <c r="J7646" i="4" a="1"/>
  <c r="J7646" i="4" s="1"/>
  <c r="F7634" i="7" s="1"/>
  <c r="G7634" i="7" s="1"/>
  <c r="J7638" i="4" a="1"/>
  <c r="J7638" i="4" s="1"/>
  <c r="F7626" i="7" s="1"/>
  <c r="G7626" i="7" s="1"/>
  <c r="J7630" i="4" a="1"/>
  <c r="J7630" i="4" s="1"/>
  <c r="F7618" i="7" s="1"/>
  <c r="G7618" i="7" s="1"/>
  <c r="J7622" i="4" a="1"/>
  <c r="J7622" i="4" s="1"/>
  <c r="F7610" i="7" s="1"/>
  <c r="G7610" i="7" s="1"/>
  <c r="J7614" i="4" a="1"/>
  <c r="J7614" i="4" s="1"/>
  <c r="F7602" i="7" s="1"/>
  <c r="G7602" i="7" s="1"/>
  <c r="J7606" i="4" a="1"/>
  <c r="J7606" i="4" s="1"/>
  <c r="F7594" i="7" s="1"/>
  <c r="G7594" i="7" s="1"/>
  <c r="J7598" i="4" a="1"/>
  <c r="J7598" i="4" s="1"/>
  <c r="F7586" i="7" s="1"/>
  <c r="G7586" i="7" s="1"/>
  <c r="J7590" i="4" a="1"/>
  <c r="J7590" i="4" s="1"/>
  <c r="F7578" i="7" s="1"/>
  <c r="G7578" i="7" s="1"/>
  <c r="J7582" i="4" a="1"/>
  <c r="J7582" i="4" s="1"/>
  <c r="F7570" i="7" s="1"/>
  <c r="G7570" i="7" s="1"/>
  <c r="J7574" i="4" a="1"/>
  <c r="J7574" i="4" s="1"/>
  <c r="F7562" i="7" s="1"/>
  <c r="G7562" i="7" s="1"/>
  <c r="J7566" i="4" a="1"/>
  <c r="J7566" i="4" s="1"/>
  <c r="F7554" i="7" s="1"/>
  <c r="G7554" i="7" s="1"/>
  <c r="J7558" i="4" a="1"/>
  <c r="J7558" i="4" s="1"/>
  <c r="F7546" i="7" s="1"/>
  <c r="G7546" i="7" s="1"/>
  <c r="J7550" i="4" a="1"/>
  <c r="J7550" i="4" s="1"/>
  <c r="F7538" i="7" s="1"/>
  <c r="G7538" i="7" s="1"/>
  <c r="J7542" i="4" a="1"/>
  <c r="J7542" i="4" s="1"/>
  <c r="F7530" i="7" s="1"/>
  <c r="G7530" i="7" s="1"/>
  <c r="J7534" i="4" a="1"/>
  <c r="J7534" i="4" s="1"/>
  <c r="F7522" i="7" s="1"/>
  <c r="G7522" i="7" s="1"/>
  <c r="J7526" i="4" a="1"/>
  <c r="J7526" i="4" s="1"/>
  <c r="F7514" i="7" s="1"/>
  <c r="G7514" i="7" s="1"/>
  <c r="J7518" i="4" a="1"/>
  <c r="J7518" i="4" s="1"/>
  <c r="F7506" i="7" s="1"/>
  <c r="G7506" i="7" s="1"/>
  <c r="J7510" i="4" a="1"/>
  <c r="J7510" i="4" s="1"/>
  <c r="F7498" i="7" s="1"/>
  <c r="G7498" i="7" s="1"/>
  <c r="J7502" i="4" a="1"/>
  <c r="J7502" i="4" s="1"/>
  <c r="F7490" i="7" s="1"/>
  <c r="G7490" i="7" s="1"/>
  <c r="J7494" i="4" a="1"/>
  <c r="J7494" i="4" s="1"/>
  <c r="F7482" i="7" s="1"/>
  <c r="G7482" i="7" s="1"/>
  <c r="J7486" i="4" a="1"/>
  <c r="J7486" i="4" s="1"/>
  <c r="F7474" i="7" s="1"/>
  <c r="G7474" i="7" s="1"/>
  <c r="J7478" i="4" a="1"/>
  <c r="J7478" i="4" s="1"/>
  <c r="F7466" i="7" s="1"/>
  <c r="G7466" i="7" s="1"/>
  <c r="J7470" i="4" a="1"/>
  <c r="J7470" i="4" s="1"/>
  <c r="F7458" i="7" s="1"/>
  <c r="G7458" i="7" s="1"/>
  <c r="J7462" i="4" a="1"/>
  <c r="J7462" i="4" s="1"/>
  <c r="F7450" i="7" s="1"/>
  <c r="G7450" i="7" s="1"/>
  <c r="J7454" i="4" a="1"/>
  <c r="J7454" i="4" s="1"/>
  <c r="F7442" i="7" s="1"/>
  <c r="G7442" i="7" s="1"/>
  <c r="J7446" i="4" a="1"/>
  <c r="J7446" i="4" s="1"/>
  <c r="F7434" i="7" s="1"/>
  <c r="G7434" i="7" s="1"/>
  <c r="J7438" i="4" a="1"/>
  <c r="J7438" i="4" s="1"/>
  <c r="F7426" i="7" s="1"/>
  <c r="G7426" i="7" s="1"/>
  <c r="J7430" i="4" a="1"/>
  <c r="J7430" i="4" s="1"/>
  <c r="F7418" i="7" s="1"/>
  <c r="G7418" i="7" s="1"/>
  <c r="J7422" i="4" a="1"/>
  <c r="J7422" i="4" s="1"/>
  <c r="F7410" i="7" s="1"/>
  <c r="G7410" i="7" s="1"/>
  <c r="J7414" i="4" a="1"/>
  <c r="J7414" i="4" s="1"/>
  <c r="F7402" i="7" s="1"/>
  <c r="G7402" i="7" s="1"/>
  <c r="J7406" i="4" a="1"/>
  <c r="J7406" i="4" s="1"/>
  <c r="F7394" i="7" s="1"/>
  <c r="G7394" i="7" s="1"/>
  <c r="J7398" i="4" a="1"/>
  <c r="J7398" i="4" s="1"/>
  <c r="F7386" i="7" s="1"/>
  <c r="G7386" i="7" s="1"/>
  <c r="J7390" i="4" a="1"/>
  <c r="J7390" i="4" s="1"/>
  <c r="F7378" i="7" s="1"/>
  <c r="G7378" i="7" s="1"/>
  <c r="J7382" i="4" a="1"/>
  <c r="J7382" i="4" s="1"/>
  <c r="F7370" i="7" s="1"/>
  <c r="G7370" i="7" s="1"/>
  <c r="J7374" i="4" a="1"/>
  <c r="J7374" i="4" s="1"/>
  <c r="F7362" i="7" s="1"/>
  <c r="G7362" i="7" s="1"/>
  <c r="J7366" i="4" a="1"/>
  <c r="J7366" i="4" s="1"/>
  <c r="F7354" i="7" s="1"/>
  <c r="G7354" i="7" s="1"/>
  <c r="J7358" i="4" a="1"/>
  <c r="J7358" i="4" s="1"/>
  <c r="F7346" i="7" s="1"/>
  <c r="G7346" i="7" s="1"/>
  <c r="J7350" i="4" a="1"/>
  <c r="J7350" i="4" s="1"/>
  <c r="F7338" i="7" s="1"/>
  <c r="G7338" i="7" s="1"/>
  <c r="J7342" i="4" a="1"/>
  <c r="J7342" i="4" s="1"/>
  <c r="F7330" i="7" s="1"/>
  <c r="G7330" i="7" s="1"/>
  <c r="J7334" i="4" a="1"/>
  <c r="J7334" i="4" s="1"/>
  <c r="F7322" i="7" s="1"/>
  <c r="G7322" i="7" s="1"/>
  <c r="J7326" i="4" a="1"/>
  <c r="J7326" i="4" s="1"/>
  <c r="F7314" i="7" s="1"/>
  <c r="G7314" i="7" s="1"/>
  <c r="J7318" i="4" a="1"/>
  <c r="J7318" i="4" s="1"/>
  <c r="J7310" i="4" a="1"/>
  <c r="J7310" i="4" s="1"/>
  <c r="F7298" i="7" s="1"/>
  <c r="G7298" i="7" s="1"/>
  <c r="J7302" i="4" a="1"/>
  <c r="J7302" i="4" s="1"/>
  <c r="F7290" i="7" s="1"/>
  <c r="G7290" i="7" s="1"/>
  <c r="J7294" i="4" a="1"/>
  <c r="J7294" i="4" s="1"/>
  <c r="F7282" i="7" s="1"/>
  <c r="G7282" i="7" s="1"/>
  <c r="J7286" i="4" a="1"/>
  <c r="J7286" i="4" s="1"/>
  <c r="F7274" i="7" s="1"/>
  <c r="G7274" i="7" s="1"/>
  <c r="J7278" i="4" a="1"/>
  <c r="J7278" i="4" s="1"/>
  <c r="F7266" i="7" s="1"/>
  <c r="G7266" i="7" s="1"/>
  <c r="J7270" i="4" a="1"/>
  <c r="J7270" i="4" s="1"/>
  <c r="F7258" i="7" s="1"/>
  <c r="G7258" i="7" s="1"/>
  <c r="J7262" i="4" a="1"/>
  <c r="J7262" i="4" s="1"/>
  <c r="F7250" i="7" s="1"/>
  <c r="G7250" i="7" s="1"/>
  <c r="J7254" i="4" a="1"/>
  <c r="J7254" i="4" s="1"/>
  <c r="F7242" i="7" s="1"/>
  <c r="G7242" i="7" s="1"/>
  <c r="J7246" i="4" a="1"/>
  <c r="J7246" i="4" s="1"/>
  <c r="F7234" i="7" s="1"/>
  <c r="G7234" i="7" s="1"/>
  <c r="J7238" i="4" a="1"/>
  <c r="J7238" i="4" s="1"/>
  <c r="F7226" i="7" s="1"/>
  <c r="G7226" i="7" s="1"/>
  <c r="J7230" i="4" a="1"/>
  <c r="J7230" i="4" s="1"/>
  <c r="F7218" i="7" s="1"/>
  <c r="G7218" i="7" s="1"/>
  <c r="J7222" i="4" a="1"/>
  <c r="J7222" i="4" s="1"/>
  <c r="F7210" i="7" s="1"/>
  <c r="G7210" i="7" s="1"/>
  <c r="J7214" i="4" a="1"/>
  <c r="J7214" i="4" s="1"/>
  <c r="F7202" i="7" s="1"/>
  <c r="G7202" i="7" s="1"/>
  <c r="J7206" i="4" a="1"/>
  <c r="J7206" i="4" s="1"/>
  <c r="F7194" i="7" s="1"/>
  <c r="G7194" i="7" s="1"/>
  <c r="J7198" i="4" a="1"/>
  <c r="J7198" i="4" s="1"/>
  <c r="F7186" i="7" s="1"/>
  <c r="G7186" i="7" s="1"/>
  <c r="J7190" i="4" a="1"/>
  <c r="J7190" i="4" s="1"/>
  <c r="F7178" i="7" s="1"/>
  <c r="G7178" i="7" s="1"/>
  <c r="J7182" i="4" a="1"/>
  <c r="J7182" i="4" s="1"/>
  <c r="F7170" i="7" s="1"/>
  <c r="G7170" i="7" s="1"/>
  <c r="J7174" i="4" a="1"/>
  <c r="J7174" i="4" s="1"/>
  <c r="F7162" i="7" s="1"/>
  <c r="G7162" i="7" s="1"/>
  <c r="J7166" i="4" a="1"/>
  <c r="J7166" i="4" s="1"/>
  <c r="F7154" i="7" s="1"/>
  <c r="G7154" i="7" s="1"/>
  <c r="J7158" i="4" a="1"/>
  <c r="J7158" i="4" s="1"/>
  <c r="F7146" i="7" s="1"/>
  <c r="G7146" i="7" s="1"/>
  <c r="J7150" i="4" a="1"/>
  <c r="J7150" i="4" s="1"/>
  <c r="F7138" i="7" s="1"/>
  <c r="G7138" i="7" s="1"/>
  <c r="J7142" i="4" a="1"/>
  <c r="J7142" i="4" s="1"/>
  <c r="F7130" i="7" s="1"/>
  <c r="G7130" i="7" s="1"/>
  <c r="J7134" i="4" a="1"/>
  <c r="J7134" i="4" s="1"/>
  <c r="F7122" i="7" s="1"/>
  <c r="G7122" i="7" s="1"/>
  <c r="J7126" i="4" a="1"/>
  <c r="J7126" i="4" s="1"/>
  <c r="F7114" i="7" s="1"/>
  <c r="G7114" i="7" s="1"/>
  <c r="J7118" i="4" a="1"/>
  <c r="J7118" i="4" s="1"/>
  <c r="F7106" i="7" s="1"/>
  <c r="G7106" i="7" s="1"/>
  <c r="J7110" i="4" a="1"/>
  <c r="J7110" i="4" s="1"/>
  <c r="F7098" i="7" s="1"/>
  <c r="G7098" i="7" s="1"/>
  <c r="J7102" i="4" a="1"/>
  <c r="J7102" i="4" s="1"/>
  <c r="F7090" i="7" s="1"/>
  <c r="G7090" i="7" s="1"/>
  <c r="J7094" i="4" a="1"/>
  <c r="J7094" i="4" s="1"/>
  <c r="F7082" i="7" s="1"/>
  <c r="G7082" i="7" s="1"/>
  <c r="J7086" i="4" a="1"/>
  <c r="J7086" i="4" s="1"/>
  <c r="F7074" i="7" s="1"/>
  <c r="G7074" i="7" s="1"/>
  <c r="J7078" i="4" a="1"/>
  <c r="J7078" i="4" s="1"/>
  <c r="F7066" i="7" s="1"/>
  <c r="G7066" i="7" s="1"/>
  <c r="J7070" i="4" a="1"/>
  <c r="J7070" i="4" s="1"/>
  <c r="F7058" i="7" s="1"/>
  <c r="G7058" i="7" s="1"/>
  <c r="J7062" i="4" a="1"/>
  <c r="J7062" i="4" s="1"/>
  <c r="F7050" i="7" s="1"/>
  <c r="G7050" i="7" s="1"/>
  <c r="J7054" i="4" a="1"/>
  <c r="J7054" i="4" s="1"/>
  <c r="F7042" i="7" s="1"/>
  <c r="G7042" i="7" s="1"/>
  <c r="J7046" i="4" a="1"/>
  <c r="J7046" i="4" s="1"/>
  <c r="F7034" i="7" s="1"/>
  <c r="G7034" i="7" s="1"/>
  <c r="J7038" i="4" a="1"/>
  <c r="J7038" i="4" s="1"/>
  <c r="F7026" i="7" s="1"/>
  <c r="G7026" i="7" s="1"/>
  <c r="J7030" i="4" a="1"/>
  <c r="J7030" i="4" s="1"/>
  <c r="F7018" i="7" s="1"/>
  <c r="G7018" i="7" s="1"/>
  <c r="J7022" i="4" a="1"/>
  <c r="J7022" i="4" s="1"/>
  <c r="F7010" i="7" s="1"/>
  <c r="G7010" i="7" s="1"/>
  <c r="J7014" i="4" a="1"/>
  <c r="J7014" i="4" s="1"/>
  <c r="F7002" i="7" s="1"/>
  <c r="G7002" i="7" s="1"/>
  <c r="J7006" i="4" a="1"/>
  <c r="J7006" i="4" s="1"/>
  <c r="F6994" i="7" s="1"/>
  <c r="G6994" i="7" s="1"/>
  <c r="J6998" i="4" a="1"/>
  <c r="J6998" i="4" s="1"/>
  <c r="F6986" i="7" s="1"/>
  <c r="G6986" i="7" s="1"/>
  <c r="J6990" i="4" a="1"/>
  <c r="J6990" i="4" s="1"/>
  <c r="F6978" i="7" s="1"/>
  <c r="G6978" i="7" s="1"/>
  <c r="J6982" i="4" a="1"/>
  <c r="J6982" i="4" s="1"/>
  <c r="F6970" i="7" s="1"/>
  <c r="G6970" i="7" s="1"/>
  <c r="J6974" i="4" a="1"/>
  <c r="J6974" i="4" s="1"/>
  <c r="F6962" i="7" s="1"/>
  <c r="G6962" i="7" s="1"/>
  <c r="J6966" i="4" a="1"/>
  <c r="J6966" i="4" s="1"/>
  <c r="F6954" i="7" s="1"/>
  <c r="G6954" i="7" s="1"/>
  <c r="J6958" i="4" a="1"/>
  <c r="J6958" i="4" s="1"/>
  <c r="F6946" i="7" s="1"/>
  <c r="G6946" i="7" s="1"/>
  <c r="J6950" i="4" a="1"/>
  <c r="J6950" i="4" s="1"/>
  <c r="F6938" i="7" s="1"/>
  <c r="G6938" i="7" s="1"/>
  <c r="J6942" i="4" a="1"/>
  <c r="J6942" i="4" s="1"/>
  <c r="F6930" i="7" s="1"/>
  <c r="G6930" i="7" s="1"/>
  <c r="J6934" i="4" a="1"/>
  <c r="J6934" i="4" s="1"/>
  <c r="F6922" i="7" s="1"/>
  <c r="G6922" i="7" s="1"/>
  <c r="J6926" i="4" a="1"/>
  <c r="J6926" i="4" s="1"/>
  <c r="F6914" i="7" s="1"/>
  <c r="G6914" i="7" s="1"/>
  <c r="J6918" i="4" a="1"/>
  <c r="J6918" i="4" s="1"/>
  <c r="F6906" i="7" s="1"/>
  <c r="G6906" i="7" s="1"/>
  <c r="J6910" i="4" a="1"/>
  <c r="J6910" i="4" s="1"/>
  <c r="F6898" i="7" s="1"/>
  <c r="G6898" i="7" s="1"/>
  <c r="J6902" i="4" a="1"/>
  <c r="J6902" i="4" s="1"/>
  <c r="F6890" i="7" s="1"/>
  <c r="G6890" i="7" s="1"/>
  <c r="J6894" i="4" a="1"/>
  <c r="J6894" i="4" s="1"/>
  <c r="F6882" i="7" s="1"/>
  <c r="G6882" i="7" s="1"/>
  <c r="J6886" i="4" a="1"/>
  <c r="J6886" i="4" s="1"/>
  <c r="F6874" i="7" s="1"/>
  <c r="G6874" i="7" s="1"/>
  <c r="J6878" i="4" a="1"/>
  <c r="J6878" i="4" s="1"/>
  <c r="F6866" i="7" s="1"/>
  <c r="G6866" i="7" s="1"/>
  <c r="J6870" i="4" a="1"/>
  <c r="J6870" i="4" s="1"/>
  <c r="F6858" i="7" s="1"/>
  <c r="G6858" i="7" s="1"/>
  <c r="J6862" i="4" a="1"/>
  <c r="J6862" i="4" s="1"/>
  <c r="F6850" i="7" s="1"/>
  <c r="G6850" i="7" s="1"/>
  <c r="J6854" i="4" a="1"/>
  <c r="J6854" i="4" s="1"/>
  <c r="F6842" i="7" s="1"/>
  <c r="G6842" i="7" s="1"/>
  <c r="J6846" i="4" a="1"/>
  <c r="J6846" i="4" s="1"/>
  <c r="F6834" i="7" s="1"/>
  <c r="G6834" i="7" s="1"/>
  <c r="J6838" i="4" a="1"/>
  <c r="J6838" i="4" s="1"/>
  <c r="F6826" i="7" s="1"/>
  <c r="G6826" i="7" s="1"/>
  <c r="J6830" i="4" a="1"/>
  <c r="J6830" i="4" s="1"/>
  <c r="F6818" i="7" s="1"/>
  <c r="G6818" i="7" s="1"/>
  <c r="J6822" i="4" a="1"/>
  <c r="J6822" i="4" s="1"/>
  <c r="F6810" i="7" s="1"/>
  <c r="G6810" i="7" s="1"/>
  <c r="J6814" i="4" a="1"/>
  <c r="J6814" i="4" s="1"/>
  <c r="F6802" i="7" s="1"/>
  <c r="G6802" i="7" s="1"/>
  <c r="J6806" i="4" a="1"/>
  <c r="J6806" i="4" s="1"/>
  <c r="F6794" i="7" s="1"/>
  <c r="G6794" i="7" s="1"/>
  <c r="J6798" i="4" a="1"/>
  <c r="J6798" i="4" s="1"/>
  <c r="F6786" i="7" s="1"/>
  <c r="G6786" i="7" s="1"/>
  <c r="J6790" i="4" a="1"/>
  <c r="J6790" i="4" s="1"/>
  <c r="F6778" i="7" s="1"/>
  <c r="G6778" i="7" s="1"/>
  <c r="J6782" i="4" a="1"/>
  <c r="J6782" i="4" s="1"/>
  <c r="F6770" i="7" s="1"/>
  <c r="G6770" i="7" s="1"/>
  <c r="I6770" i="7" s="1"/>
  <c r="J6774" i="4" a="1"/>
  <c r="J6774" i="4" s="1"/>
  <c r="F6762" i="7" s="1"/>
  <c r="G6762" i="7" s="1"/>
  <c r="J6766" i="4" a="1"/>
  <c r="J6766" i="4" s="1"/>
  <c r="F6754" i="7" s="1"/>
  <c r="G6754" i="7" s="1"/>
  <c r="J6758" i="4" a="1"/>
  <c r="J6758" i="4" s="1"/>
  <c r="F6746" i="7" s="1"/>
  <c r="G6746" i="7" s="1"/>
  <c r="J6750" i="4" a="1"/>
  <c r="J6750" i="4" s="1"/>
  <c r="F6738" i="7" s="1"/>
  <c r="G6738" i="7" s="1"/>
  <c r="J6742" i="4" a="1"/>
  <c r="J6742" i="4" s="1"/>
  <c r="F6730" i="7" s="1"/>
  <c r="G6730" i="7" s="1"/>
  <c r="J6734" i="4" a="1"/>
  <c r="J6734" i="4" s="1"/>
  <c r="F6722" i="7" s="1"/>
  <c r="G6722" i="7" s="1"/>
  <c r="J6726" i="4" a="1"/>
  <c r="J6726" i="4" s="1"/>
  <c r="F6714" i="7" s="1"/>
  <c r="G6714" i="7" s="1"/>
  <c r="J6718" i="4" a="1"/>
  <c r="J6718" i="4" s="1"/>
  <c r="F6706" i="7" s="1"/>
  <c r="G6706" i="7" s="1"/>
  <c r="I6706" i="7" s="1"/>
  <c r="J6710" i="4" a="1"/>
  <c r="J6710" i="4" s="1"/>
  <c r="F6698" i="7" s="1"/>
  <c r="G6698" i="7" s="1"/>
  <c r="J6702" i="4" a="1"/>
  <c r="J6702" i="4" s="1"/>
  <c r="F6690" i="7" s="1"/>
  <c r="G6690" i="7" s="1"/>
  <c r="J6694" i="4" a="1"/>
  <c r="J6694" i="4" s="1"/>
  <c r="F6682" i="7" s="1"/>
  <c r="G6682" i="7" s="1"/>
  <c r="J6686" i="4" a="1"/>
  <c r="J6686" i="4" s="1"/>
  <c r="F6674" i="7" s="1"/>
  <c r="G6674" i="7" s="1"/>
  <c r="J6678" i="4" a="1"/>
  <c r="J6678" i="4" s="1"/>
  <c r="F6666" i="7" s="1"/>
  <c r="G6666" i="7" s="1"/>
  <c r="J6670" i="4" a="1"/>
  <c r="J6670" i="4" s="1"/>
  <c r="F6658" i="7" s="1"/>
  <c r="G6658" i="7" s="1"/>
  <c r="J6662" i="4" a="1"/>
  <c r="J6662" i="4" s="1"/>
  <c r="F6650" i="7" s="1"/>
  <c r="G6650" i="7" s="1"/>
  <c r="J6654" i="4" a="1"/>
  <c r="J6654" i="4" s="1"/>
  <c r="F6642" i="7" s="1"/>
  <c r="G6642" i="7" s="1"/>
  <c r="I6642" i="7" s="1"/>
  <c r="J6646" i="4" a="1"/>
  <c r="J6646" i="4" s="1"/>
  <c r="F6634" i="7" s="1"/>
  <c r="G6634" i="7" s="1"/>
  <c r="J6638" i="4" a="1"/>
  <c r="J6638" i="4" s="1"/>
  <c r="F6626" i="7" s="1"/>
  <c r="G6626" i="7" s="1"/>
  <c r="J6630" i="4" a="1"/>
  <c r="J6630" i="4" s="1"/>
  <c r="F6618" i="7" s="1"/>
  <c r="G6618" i="7" s="1"/>
  <c r="J6622" i="4" a="1"/>
  <c r="J6622" i="4" s="1"/>
  <c r="F6610" i="7" s="1"/>
  <c r="G6610" i="7" s="1"/>
  <c r="J6614" i="4" a="1"/>
  <c r="J6614" i="4" s="1"/>
  <c r="F6602" i="7" s="1"/>
  <c r="G6602" i="7" s="1"/>
  <c r="J6606" i="4" a="1"/>
  <c r="J6606" i="4" s="1"/>
  <c r="F6594" i="7" s="1"/>
  <c r="G6594" i="7" s="1"/>
  <c r="J6598" i="4" a="1"/>
  <c r="J6598" i="4" s="1"/>
  <c r="F6586" i="7" s="1"/>
  <c r="G6586" i="7" s="1"/>
  <c r="J6590" i="4" a="1"/>
  <c r="J6590" i="4" s="1"/>
  <c r="F6578" i="7" s="1"/>
  <c r="G6578" i="7" s="1"/>
  <c r="I6578" i="7" s="1"/>
  <c r="J6582" i="4" a="1"/>
  <c r="J6582" i="4" s="1"/>
  <c r="F6570" i="7" s="1"/>
  <c r="G6570" i="7" s="1"/>
  <c r="J6574" i="4" a="1"/>
  <c r="J6574" i="4" s="1"/>
  <c r="J6566" i="4" a="1"/>
  <c r="J6566" i="4" s="1"/>
  <c r="F6554" i="7" s="1"/>
  <c r="G6554" i="7" s="1"/>
  <c r="J6558" i="4" a="1"/>
  <c r="J6558" i="4" s="1"/>
  <c r="F6546" i="7" s="1"/>
  <c r="G6546" i="7" s="1"/>
  <c r="J6550" i="4" a="1"/>
  <c r="J6550" i="4" s="1"/>
  <c r="F6538" i="7" s="1"/>
  <c r="G6538" i="7" s="1"/>
  <c r="J6542" i="4" a="1"/>
  <c r="J6542" i="4" s="1"/>
  <c r="F6530" i="7" s="1"/>
  <c r="G6530" i="7" s="1"/>
  <c r="J6534" i="4" a="1"/>
  <c r="J6534" i="4" s="1"/>
  <c r="F6522" i="7" s="1"/>
  <c r="G6522" i="7" s="1"/>
  <c r="J6526" i="4" a="1"/>
  <c r="J6526" i="4" s="1"/>
  <c r="F6514" i="7" s="1"/>
  <c r="G6514" i="7" s="1"/>
  <c r="J6518" i="4" a="1"/>
  <c r="J6518" i="4" s="1"/>
  <c r="F6506" i="7" s="1"/>
  <c r="G6506" i="7" s="1"/>
  <c r="J6510" i="4" a="1"/>
  <c r="J6510" i="4" s="1"/>
  <c r="F6498" i="7" s="1"/>
  <c r="G6498" i="7" s="1"/>
  <c r="J6502" i="4" a="1"/>
  <c r="J6502" i="4" s="1"/>
  <c r="F6490" i="7" s="1"/>
  <c r="G6490" i="7" s="1"/>
  <c r="J6494" i="4" a="1"/>
  <c r="J6494" i="4" s="1"/>
  <c r="F6482" i="7" s="1"/>
  <c r="G6482" i="7" s="1"/>
  <c r="J6486" i="4" a="1"/>
  <c r="J6486" i="4" s="1"/>
  <c r="F6474" i="7" s="1"/>
  <c r="G6474" i="7" s="1"/>
  <c r="J6478" i="4" a="1"/>
  <c r="J6478" i="4" s="1"/>
  <c r="F6466" i="7" s="1"/>
  <c r="G6466" i="7" s="1"/>
  <c r="J6470" i="4" a="1"/>
  <c r="J6470" i="4" s="1"/>
  <c r="F6458" i="7" s="1"/>
  <c r="G6458" i="7" s="1"/>
  <c r="J6462" i="4" a="1"/>
  <c r="J6462" i="4" s="1"/>
  <c r="F6450" i="7" s="1"/>
  <c r="G6450" i="7" s="1"/>
  <c r="J6454" i="4" a="1"/>
  <c r="J6454" i="4" s="1"/>
  <c r="F6442" i="7" s="1"/>
  <c r="G6442" i="7" s="1"/>
  <c r="J6446" i="4" a="1"/>
  <c r="J6446" i="4" s="1"/>
  <c r="F6434" i="7" s="1"/>
  <c r="G6434" i="7" s="1"/>
  <c r="J6438" i="4" a="1"/>
  <c r="J6438" i="4" s="1"/>
  <c r="F6426" i="7" s="1"/>
  <c r="G6426" i="7" s="1"/>
  <c r="J6430" i="4" a="1"/>
  <c r="J6430" i="4" s="1"/>
  <c r="F6418" i="7" s="1"/>
  <c r="G6418" i="7" s="1"/>
  <c r="J6422" i="4" a="1"/>
  <c r="J6422" i="4" s="1"/>
  <c r="F6410" i="7" s="1"/>
  <c r="G6410" i="7" s="1"/>
  <c r="J6414" i="4" a="1"/>
  <c r="J6414" i="4" s="1"/>
  <c r="F6402" i="7" s="1"/>
  <c r="G6402" i="7" s="1"/>
  <c r="J6406" i="4" a="1"/>
  <c r="J6406" i="4" s="1"/>
  <c r="F6394" i="7" s="1"/>
  <c r="G6394" i="7" s="1"/>
  <c r="J6398" i="4" a="1"/>
  <c r="J6398" i="4" s="1"/>
  <c r="F6386" i="7" s="1"/>
  <c r="G6386" i="7" s="1"/>
  <c r="J6390" i="4" a="1"/>
  <c r="J6390" i="4" s="1"/>
  <c r="F6378" i="7" s="1"/>
  <c r="G6378" i="7" s="1"/>
  <c r="J6382" i="4" a="1"/>
  <c r="J6382" i="4" s="1"/>
  <c r="F6370" i="7" s="1"/>
  <c r="G6370" i="7" s="1"/>
  <c r="J6374" i="4" a="1"/>
  <c r="J6374" i="4" s="1"/>
  <c r="F6362" i="7" s="1"/>
  <c r="G6362" i="7" s="1"/>
  <c r="J6366" i="4" a="1"/>
  <c r="J6366" i="4" s="1"/>
  <c r="F6354" i="7" s="1"/>
  <c r="G6354" i="7" s="1"/>
  <c r="J6358" i="4" a="1"/>
  <c r="J6358" i="4" s="1"/>
  <c r="F6346" i="7" s="1"/>
  <c r="G6346" i="7" s="1"/>
  <c r="J6350" i="4" a="1"/>
  <c r="J6350" i="4" s="1"/>
  <c r="F6338" i="7" s="1"/>
  <c r="G6338" i="7" s="1"/>
  <c r="J6342" i="4" a="1"/>
  <c r="J6342" i="4" s="1"/>
  <c r="F6330" i="7" s="1"/>
  <c r="G6330" i="7" s="1"/>
  <c r="J6334" i="4" a="1"/>
  <c r="J6334" i="4" s="1"/>
  <c r="F6322" i="7" s="1"/>
  <c r="G6322" i="7" s="1"/>
  <c r="J6326" i="4" a="1"/>
  <c r="J6326" i="4" s="1"/>
  <c r="F6314" i="7" s="1"/>
  <c r="G6314" i="7" s="1"/>
  <c r="J6318" i="4" a="1"/>
  <c r="J6318" i="4" s="1"/>
  <c r="F6306" i="7" s="1"/>
  <c r="G6306" i="7" s="1"/>
  <c r="J6310" i="4" a="1"/>
  <c r="J6310" i="4" s="1"/>
  <c r="F6298" i="7" s="1"/>
  <c r="G6298" i="7" s="1"/>
  <c r="J6302" i="4" a="1"/>
  <c r="J6302" i="4" s="1"/>
  <c r="F6290" i="7" s="1"/>
  <c r="G6290" i="7" s="1"/>
  <c r="J6294" i="4" a="1"/>
  <c r="J6294" i="4" s="1"/>
  <c r="F6282" i="7" s="1"/>
  <c r="G6282" i="7" s="1"/>
  <c r="J6286" i="4" a="1"/>
  <c r="J6286" i="4" s="1"/>
  <c r="F6274" i="7" s="1"/>
  <c r="G6274" i="7" s="1"/>
  <c r="J6278" i="4" a="1"/>
  <c r="J6278" i="4" s="1"/>
  <c r="F6266" i="7" s="1"/>
  <c r="G6266" i="7" s="1"/>
  <c r="J6270" i="4" a="1"/>
  <c r="J6270" i="4" s="1"/>
  <c r="F6258" i="7" s="1"/>
  <c r="G6258" i="7" s="1"/>
  <c r="J6262" i="4" a="1"/>
  <c r="J6262" i="4" s="1"/>
  <c r="F6250" i="7" s="1"/>
  <c r="G6250" i="7" s="1"/>
  <c r="J6254" i="4" a="1"/>
  <c r="J6254" i="4" s="1"/>
  <c r="F6242" i="7" s="1"/>
  <c r="G6242" i="7" s="1"/>
  <c r="J6246" i="4" a="1"/>
  <c r="J6246" i="4" s="1"/>
  <c r="F6234" i="7" s="1"/>
  <c r="G6234" i="7" s="1"/>
  <c r="J6238" i="4" a="1"/>
  <c r="J6238" i="4" s="1"/>
  <c r="F6226" i="7" s="1"/>
  <c r="G6226" i="7" s="1"/>
  <c r="J6230" i="4" a="1"/>
  <c r="J6230" i="4" s="1"/>
  <c r="F6218" i="7" s="1"/>
  <c r="G6218" i="7" s="1"/>
  <c r="J6222" i="4" a="1"/>
  <c r="J6222" i="4" s="1"/>
  <c r="F6210" i="7" s="1"/>
  <c r="G6210" i="7" s="1"/>
  <c r="J6214" i="4" a="1"/>
  <c r="J6214" i="4" s="1"/>
  <c r="F6202" i="7" s="1"/>
  <c r="G6202" i="7" s="1"/>
  <c r="J6206" i="4" a="1"/>
  <c r="J6206" i="4" s="1"/>
  <c r="F6194" i="7" s="1"/>
  <c r="G6194" i="7" s="1"/>
  <c r="J6198" i="4" a="1"/>
  <c r="J6198" i="4" s="1"/>
  <c r="F6186" i="7" s="1"/>
  <c r="G6186" i="7" s="1"/>
  <c r="J6190" i="4" a="1"/>
  <c r="J6190" i="4" s="1"/>
  <c r="F6178" i="7" s="1"/>
  <c r="G6178" i="7" s="1"/>
  <c r="J6182" i="4" a="1"/>
  <c r="J6182" i="4" s="1"/>
  <c r="F6170" i="7" s="1"/>
  <c r="G6170" i="7" s="1"/>
  <c r="J6174" i="4" a="1"/>
  <c r="J6174" i="4" s="1"/>
  <c r="F6162" i="7" s="1"/>
  <c r="G6162" i="7" s="1"/>
  <c r="J6166" i="4" a="1"/>
  <c r="J6166" i="4" s="1"/>
  <c r="F6154" i="7" s="1"/>
  <c r="G6154" i="7" s="1"/>
  <c r="J6158" i="4" a="1"/>
  <c r="J6158" i="4" s="1"/>
  <c r="F6146" i="7" s="1"/>
  <c r="G6146" i="7" s="1"/>
  <c r="J6150" i="4" a="1"/>
  <c r="J6150" i="4" s="1"/>
  <c r="F6138" i="7" s="1"/>
  <c r="G6138" i="7" s="1"/>
  <c r="J6142" i="4" a="1"/>
  <c r="J6142" i="4" s="1"/>
  <c r="F6130" i="7" s="1"/>
  <c r="G6130" i="7" s="1"/>
  <c r="J6134" i="4" a="1"/>
  <c r="J6134" i="4" s="1"/>
  <c r="F6122" i="7" s="1"/>
  <c r="G6122" i="7" s="1"/>
  <c r="J6126" i="4" a="1"/>
  <c r="J6126" i="4" s="1"/>
  <c r="F6114" i="7" s="1"/>
  <c r="G6114" i="7" s="1"/>
  <c r="J6118" i="4" a="1"/>
  <c r="J6118" i="4" s="1"/>
  <c r="F6106" i="7" s="1"/>
  <c r="G6106" i="7" s="1"/>
  <c r="J6110" i="4" a="1"/>
  <c r="J6110" i="4" s="1"/>
  <c r="F6098" i="7" s="1"/>
  <c r="G6098" i="7" s="1"/>
  <c r="J6102" i="4" a="1"/>
  <c r="J6102" i="4" s="1"/>
  <c r="F6090" i="7" s="1"/>
  <c r="G6090" i="7" s="1"/>
  <c r="J6094" i="4" a="1"/>
  <c r="J6094" i="4" s="1"/>
  <c r="F6082" i="7" s="1"/>
  <c r="G6082" i="7" s="1"/>
  <c r="J6086" i="4" a="1"/>
  <c r="J6086" i="4" s="1"/>
  <c r="F6074" i="7" s="1"/>
  <c r="G6074" i="7" s="1"/>
  <c r="J6078" i="4" a="1"/>
  <c r="J6078" i="4" s="1"/>
  <c r="F6066" i="7" s="1"/>
  <c r="G6066" i="7" s="1"/>
  <c r="J6070" i="4" a="1"/>
  <c r="J6070" i="4" s="1"/>
  <c r="F6058" i="7" s="1"/>
  <c r="G6058" i="7" s="1"/>
  <c r="J6062" i="4" a="1"/>
  <c r="J6062" i="4" s="1"/>
  <c r="F6050" i="7" s="1"/>
  <c r="G6050" i="7" s="1"/>
  <c r="J6054" i="4" a="1"/>
  <c r="J6054" i="4" s="1"/>
  <c r="F6042" i="7" s="1"/>
  <c r="G6042" i="7" s="1"/>
  <c r="J6046" i="4" a="1"/>
  <c r="J6046" i="4" s="1"/>
  <c r="F6034" i="7" s="1"/>
  <c r="G6034" i="7" s="1"/>
  <c r="J6038" i="4" a="1"/>
  <c r="J6038" i="4" s="1"/>
  <c r="F6026" i="7" s="1"/>
  <c r="G6026" i="7" s="1"/>
  <c r="J6030" i="4" a="1"/>
  <c r="J6030" i="4" s="1"/>
  <c r="F6018" i="7" s="1"/>
  <c r="G6018" i="7" s="1"/>
  <c r="J6022" i="4" a="1"/>
  <c r="J6022" i="4" s="1"/>
  <c r="F6010" i="7" s="1"/>
  <c r="G6010" i="7" s="1"/>
  <c r="J6014" i="4" a="1"/>
  <c r="J6014" i="4" s="1"/>
  <c r="F6002" i="7" s="1"/>
  <c r="G6002" i="7" s="1"/>
  <c r="J6006" i="4" a="1"/>
  <c r="J6006" i="4" s="1"/>
  <c r="F5994" i="7" s="1"/>
  <c r="G5994" i="7" s="1"/>
  <c r="J5998" i="4" a="1"/>
  <c r="J5998" i="4" s="1"/>
  <c r="F5986" i="7" s="1"/>
  <c r="G5986" i="7" s="1"/>
  <c r="J5990" i="4" a="1"/>
  <c r="J5990" i="4" s="1"/>
  <c r="F5978" i="7" s="1"/>
  <c r="G5978" i="7" s="1"/>
  <c r="J5982" i="4" a="1"/>
  <c r="J5982" i="4" s="1"/>
  <c r="F5970" i="7" s="1"/>
  <c r="G5970" i="7" s="1"/>
  <c r="J5974" i="4" a="1"/>
  <c r="J5974" i="4" s="1"/>
  <c r="F5962" i="7" s="1"/>
  <c r="G5962" i="7" s="1"/>
  <c r="J5966" i="4" a="1"/>
  <c r="J5966" i="4" s="1"/>
  <c r="F5954" i="7" s="1"/>
  <c r="G5954" i="7" s="1"/>
  <c r="J5958" i="4" a="1"/>
  <c r="J5958" i="4" s="1"/>
  <c r="F5946" i="7" s="1"/>
  <c r="G5946" i="7" s="1"/>
  <c r="J5950" i="4" a="1"/>
  <c r="J5950" i="4" s="1"/>
  <c r="F5938" i="7" s="1"/>
  <c r="G5938" i="7" s="1"/>
  <c r="J5942" i="4" a="1"/>
  <c r="J5942" i="4" s="1"/>
  <c r="F5930" i="7" s="1"/>
  <c r="G5930" i="7" s="1"/>
  <c r="J5934" i="4" a="1"/>
  <c r="J5934" i="4" s="1"/>
  <c r="F5922" i="7" s="1"/>
  <c r="G5922" i="7" s="1"/>
  <c r="J5926" i="4" a="1"/>
  <c r="J5926" i="4" s="1"/>
  <c r="F5914" i="7" s="1"/>
  <c r="G5914" i="7" s="1"/>
  <c r="J5918" i="4" a="1"/>
  <c r="J5918" i="4" s="1"/>
  <c r="F5906" i="7" s="1"/>
  <c r="G5906" i="7" s="1"/>
  <c r="J5910" i="4" a="1"/>
  <c r="J5910" i="4" s="1"/>
  <c r="F5898" i="7" s="1"/>
  <c r="G5898" i="7" s="1"/>
  <c r="J5902" i="4" a="1"/>
  <c r="J5902" i="4" s="1"/>
  <c r="F5890" i="7" s="1"/>
  <c r="G5890" i="7" s="1"/>
  <c r="J5894" i="4" a="1"/>
  <c r="J5894" i="4" s="1"/>
  <c r="F5882" i="7" s="1"/>
  <c r="G5882" i="7" s="1"/>
  <c r="J5886" i="4" a="1"/>
  <c r="J5886" i="4" s="1"/>
  <c r="F5874" i="7" s="1"/>
  <c r="G5874" i="7" s="1"/>
  <c r="J5878" i="4" a="1"/>
  <c r="J5878" i="4" s="1"/>
  <c r="F5866" i="7" s="1"/>
  <c r="G5866" i="7" s="1"/>
  <c r="J5870" i="4" a="1"/>
  <c r="J5870" i="4" s="1"/>
  <c r="F5858" i="7" s="1"/>
  <c r="G5858" i="7" s="1"/>
  <c r="J5862" i="4" a="1"/>
  <c r="J5862" i="4" s="1"/>
  <c r="F5850" i="7" s="1"/>
  <c r="G5850" i="7" s="1"/>
  <c r="J5854" i="4" a="1"/>
  <c r="J5854" i="4" s="1"/>
  <c r="J5846" i="4" a="1"/>
  <c r="J5846" i="4" s="1"/>
  <c r="F5834" i="7" s="1"/>
  <c r="G5834" i="7" s="1"/>
  <c r="J5838" i="4" a="1"/>
  <c r="J5838" i="4" s="1"/>
  <c r="F5826" i="7" s="1"/>
  <c r="G5826" i="7" s="1"/>
  <c r="J5830" i="4" a="1"/>
  <c r="J5830" i="4" s="1"/>
  <c r="F5818" i="7" s="1"/>
  <c r="G5818" i="7" s="1"/>
  <c r="J5822" i="4" a="1"/>
  <c r="J5822" i="4" s="1"/>
  <c r="F5810" i="7" s="1"/>
  <c r="G5810" i="7" s="1"/>
  <c r="I5810" i="7" s="1"/>
  <c r="J5814" i="4" a="1"/>
  <c r="J5814" i="4" s="1"/>
  <c r="F5802" i="7" s="1"/>
  <c r="G5802" i="7" s="1"/>
  <c r="J5806" i="4" a="1"/>
  <c r="J5806" i="4" s="1"/>
  <c r="F5794" i="7" s="1"/>
  <c r="G5794" i="7" s="1"/>
  <c r="J5798" i="4" a="1"/>
  <c r="J5798" i="4" s="1"/>
  <c r="F5786" i="7" s="1"/>
  <c r="G5786" i="7" s="1"/>
  <c r="J5790" i="4" a="1"/>
  <c r="J5790" i="4" s="1"/>
  <c r="F5778" i="7" s="1"/>
  <c r="G5778" i="7" s="1"/>
  <c r="J5782" i="4" a="1"/>
  <c r="J5782" i="4" s="1"/>
  <c r="F5770" i="7" s="1"/>
  <c r="G5770" i="7" s="1"/>
  <c r="J5774" i="4" a="1"/>
  <c r="J5774" i="4" s="1"/>
  <c r="F5762" i="7" s="1"/>
  <c r="G5762" i="7" s="1"/>
  <c r="J5766" i="4" a="1"/>
  <c r="J5766" i="4" s="1"/>
  <c r="F5754" i="7" s="1"/>
  <c r="G5754" i="7" s="1"/>
  <c r="J5758" i="4" a="1"/>
  <c r="J5758" i="4" s="1"/>
  <c r="F5746" i="7" s="1"/>
  <c r="G5746" i="7" s="1"/>
  <c r="I5746" i="7" s="1"/>
  <c r="J5750" i="4" a="1"/>
  <c r="J5750" i="4" s="1"/>
  <c r="F5738" i="7" s="1"/>
  <c r="G5738" i="7" s="1"/>
  <c r="J5742" i="4" a="1"/>
  <c r="J5742" i="4" s="1"/>
  <c r="F5730" i="7" s="1"/>
  <c r="G5730" i="7" s="1"/>
  <c r="J5734" i="4" a="1"/>
  <c r="J5734" i="4" s="1"/>
  <c r="F5722" i="7" s="1"/>
  <c r="G5722" i="7" s="1"/>
  <c r="J5726" i="4" a="1"/>
  <c r="J5726" i="4" s="1"/>
  <c r="F5714" i="7" s="1"/>
  <c r="G5714" i="7" s="1"/>
  <c r="J5718" i="4" a="1"/>
  <c r="J5718" i="4" s="1"/>
  <c r="F5706" i="7" s="1"/>
  <c r="G5706" i="7" s="1"/>
  <c r="J5710" i="4" a="1"/>
  <c r="J5710" i="4" s="1"/>
  <c r="F5698" i="7" s="1"/>
  <c r="G5698" i="7" s="1"/>
  <c r="J5702" i="4" a="1"/>
  <c r="J5702" i="4" s="1"/>
  <c r="F5690" i="7" s="1"/>
  <c r="G5690" i="7" s="1"/>
  <c r="J5694" i="4" a="1"/>
  <c r="J5694" i="4" s="1"/>
  <c r="F5682" i="7" s="1"/>
  <c r="G5682" i="7" s="1"/>
  <c r="J5686" i="4" a="1"/>
  <c r="J5686" i="4" s="1"/>
  <c r="F5674" i="7" s="1"/>
  <c r="G5674" i="7" s="1"/>
  <c r="J5678" i="4" a="1"/>
  <c r="J5678" i="4" s="1"/>
  <c r="F5666" i="7" s="1"/>
  <c r="G5666" i="7" s="1"/>
  <c r="J5670" i="4" a="1"/>
  <c r="J5670" i="4" s="1"/>
  <c r="F5658" i="7" s="1"/>
  <c r="G5658" i="7" s="1"/>
  <c r="J5662" i="4" a="1"/>
  <c r="J5662" i="4" s="1"/>
  <c r="F5650" i="7" s="1"/>
  <c r="G5650" i="7" s="1"/>
  <c r="J5654" i="4" a="1"/>
  <c r="J5654" i="4" s="1"/>
  <c r="F5642" i="7" s="1"/>
  <c r="G5642" i="7" s="1"/>
  <c r="J5646" i="4" a="1"/>
  <c r="J5646" i="4" s="1"/>
  <c r="F5634" i="7" s="1"/>
  <c r="G5634" i="7" s="1"/>
  <c r="J5638" i="4" a="1"/>
  <c r="J5638" i="4" s="1"/>
  <c r="F5626" i="7" s="1"/>
  <c r="G5626" i="7" s="1"/>
  <c r="J5630" i="4" a="1"/>
  <c r="J5630" i="4" s="1"/>
  <c r="F5618" i="7" s="1"/>
  <c r="G5618" i="7" s="1"/>
  <c r="J5622" i="4" a="1"/>
  <c r="J5622" i="4" s="1"/>
  <c r="F5610" i="7" s="1"/>
  <c r="G5610" i="7" s="1"/>
  <c r="J5614" i="4" a="1"/>
  <c r="J5614" i="4" s="1"/>
  <c r="F5602" i="7" s="1"/>
  <c r="G5602" i="7" s="1"/>
  <c r="J5606" i="4" a="1"/>
  <c r="J5606" i="4" s="1"/>
  <c r="F5594" i="7" s="1"/>
  <c r="G5594" i="7" s="1"/>
  <c r="J5598" i="4" a="1"/>
  <c r="J5598" i="4" s="1"/>
  <c r="F5586" i="7" s="1"/>
  <c r="G5586" i="7" s="1"/>
  <c r="J5590" i="4" a="1"/>
  <c r="J5590" i="4" s="1"/>
  <c r="F5578" i="7" s="1"/>
  <c r="G5578" i="7" s="1"/>
  <c r="J5582" i="4" a="1"/>
  <c r="J5582" i="4" s="1"/>
  <c r="F5570" i="7" s="1"/>
  <c r="G5570" i="7" s="1"/>
  <c r="J5574" i="4" a="1"/>
  <c r="J5574" i="4" s="1"/>
  <c r="F5562" i="7" s="1"/>
  <c r="G5562" i="7" s="1"/>
  <c r="J5566" i="4" a="1"/>
  <c r="J5566" i="4" s="1"/>
  <c r="F5554" i="7" s="1"/>
  <c r="G5554" i="7" s="1"/>
  <c r="J5558" i="4" a="1"/>
  <c r="J5558" i="4" s="1"/>
  <c r="F5546" i="7" s="1"/>
  <c r="G5546" i="7" s="1"/>
  <c r="J5550" i="4" a="1"/>
  <c r="J5550" i="4" s="1"/>
  <c r="F5538" i="7" s="1"/>
  <c r="G5538" i="7" s="1"/>
  <c r="J5542" i="4" a="1"/>
  <c r="J5542" i="4" s="1"/>
  <c r="F5530" i="7" s="1"/>
  <c r="G5530" i="7" s="1"/>
  <c r="J5534" i="4" a="1"/>
  <c r="J5534" i="4" s="1"/>
  <c r="F5522" i="7" s="1"/>
  <c r="G5522" i="7" s="1"/>
  <c r="J5526" i="4" a="1"/>
  <c r="J5526" i="4" s="1"/>
  <c r="F5514" i="7" s="1"/>
  <c r="G5514" i="7" s="1"/>
  <c r="J5518" i="4" a="1"/>
  <c r="J5518" i="4" s="1"/>
  <c r="F5506" i="7" s="1"/>
  <c r="G5506" i="7" s="1"/>
  <c r="J5510" i="4" a="1"/>
  <c r="J5510" i="4" s="1"/>
  <c r="F5498" i="7" s="1"/>
  <c r="G5498" i="7" s="1"/>
  <c r="J5502" i="4" a="1"/>
  <c r="J5502" i="4" s="1"/>
  <c r="F5490" i="7" s="1"/>
  <c r="G5490" i="7" s="1"/>
  <c r="J5494" i="4" a="1"/>
  <c r="J5494" i="4" s="1"/>
  <c r="F5482" i="7" s="1"/>
  <c r="G5482" i="7" s="1"/>
  <c r="J5486" i="4" a="1"/>
  <c r="J5486" i="4" s="1"/>
  <c r="F5474" i="7" s="1"/>
  <c r="G5474" i="7" s="1"/>
  <c r="J5478" i="4" a="1"/>
  <c r="J5478" i="4" s="1"/>
  <c r="F5466" i="7" s="1"/>
  <c r="G5466" i="7" s="1"/>
  <c r="J5470" i="4" a="1"/>
  <c r="J5470" i="4" s="1"/>
  <c r="F5458" i="7" s="1"/>
  <c r="G5458" i="7" s="1"/>
  <c r="J5462" i="4" a="1"/>
  <c r="J5462" i="4" s="1"/>
  <c r="F5450" i="7" s="1"/>
  <c r="G5450" i="7" s="1"/>
  <c r="J5454" i="4" a="1"/>
  <c r="J5454" i="4" s="1"/>
  <c r="F5442" i="7" s="1"/>
  <c r="G5442" i="7" s="1"/>
  <c r="J5446" i="4" a="1"/>
  <c r="J5446" i="4" s="1"/>
  <c r="F5434" i="7" s="1"/>
  <c r="G5434" i="7" s="1"/>
  <c r="J5438" i="4" a="1"/>
  <c r="J5438" i="4" s="1"/>
  <c r="F5426" i="7" s="1"/>
  <c r="G5426" i="7" s="1"/>
  <c r="J5430" i="4" a="1"/>
  <c r="J5430" i="4" s="1"/>
  <c r="F5418" i="7" s="1"/>
  <c r="G5418" i="7" s="1"/>
  <c r="J5422" i="4" a="1"/>
  <c r="J5422" i="4" s="1"/>
  <c r="F5410" i="7" s="1"/>
  <c r="G5410" i="7" s="1"/>
  <c r="J5414" i="4" a="1"/>
  <c r="J5414" i="4" s="1"/>
  <c r="F5402" i="7" s="1"/>
  <c r="G5402" i="7" s="1"/>
  <c r="J5406" i="4" a="1"/>
  <c r="J5406" i="4" s="1"/>
  <c r="F5394" i="7" s="1"/>
  <c r="G5394" i="7" s="1"/>
  <c r="J5398" i="4" a="1"/>
  <c r="J5398" i="4" s="1"/>
  <c r="F5386" i="7" s="1"/>
  <c r="G5386" i="7" s="1"/>
  <c r="J5390" i="4" a="1"/>
  <c r="J5390" i="4" s="1"/>
  <c r="F5378" i="7" s="1"/>
  <c r="G5378" i="7" s="1"/>
  <c r="J5382" i="4" a="1"/>
  <c r="J5382" i="4" s="1"/>
  <c r="F5370" i="7" s="1"/>
  <c r="G5370" i="7" s="1"/>
  <c r="J5374" i="4" a="1"/>
  <c r="J5374" i="4" s="1"/>
  <c r="F5362" i="7" s="1"/>
  <c r="G5362" i="7" s="1"/>
  <c r="J5366" i="4" a="1"/>
  <c r="J5366" i="4" s="1"/>
  <c r="F5354" i="7" s="1"/>
  <c r="G5354" i="7" s="1"/>
  <c r="J5358" i="4" a="1"/>
  <c r="J5358" i="4" s="1"/>
  <c r="F5346" i="7" s="1"/>
  <c r="G5346" i="7" s="1"/>
  <c r="J5350" i="4" a="1"/>
  <c r="J5350" i="4" s="1"/>
  <c r="F5338" i="7" s="1"/>
  <c r="G5338" i="7" s="1"/>
  <c r="J5342" i="4" a="1"/>
  <c r="J5342" i="4" s="1"/>
  <c r="F5330" i="7" s="1"/>
  <c r="G5330" i="7" s="1"/>
  <c r="J5334" i="4" a="1"/>
  <c r="J5334" i="4" s="1"/>
  <c r="F5322" i="7" s="1"/>
  <c r="G5322" i="7" s="1"/>
  <c r="J5326" i="4" a="1"/>
  <c r="J5326" i="4" s="1"/>
  <c r="F5314" i="7" s="1"/>
  <c r="G5314" i="7" s="1"/>
  <c r="J5318" i="4" a="1"/>
  <c r="J5318" i="4" s="1"/>
  <c r="F5306" i="7" s="1"/>
  <c r="G5306" i="7" s="1"/>
  <c r="J5310" i="4" a="1"/>
  <c r="J5310" i="4" s="1"/>
  <c r="F5298" i="7" s="1"/>
  <c r="G5298" i="7" s="1"/>
  <c r="J5302" i="4" a="1"/>
  <c r="J5302" i="4" s="1"/>
  <c r="F5290" i="7" s="1"/>
  <c r="G5290" i="7" s="1"/>
  <c r="J5294" i="4" a="1"/>
  <c r="J5294" i="4" s="1"/>
  <c r="F5282" i="7" s="1"/>
  <c r="G5282" i="7" s="1"/>
  <c r="J5286" i="4" a="1"/>
  <c r="J5286" i="4" s="1"/>
  <c r="F5274" i="7" s="1"/>
  <c r="G5274" i="7" s="1"/>
  <c r="J5278" i="4" a="1"/>
  <c r="J5278" i="4" s="1"/>
  <c r="F5266" i="7" s="1"/>
  <c r="G5266" i="7" s="1"/>
  <c r="J5270" i="4" a="1"/>
  <c r="J5270" i="4" s="1"/>
  <c r="F5258" i="7" s="1"/>
  <c r="G5258" i="7" s="1"/>
  <c r="J5262" i="4" a="1"/>
  <c r="J5262" i="4" s="1"/>
  <c r="F5250" i="7" s="1"/>
  <c r="G5250" i="7" s="1"/>
  <c r="J5254" i="4" a="1"/>
  <c r="J5254" i="4" s="1"/>
  <c r="F5242" i="7" s="1"/>
  <c r="G5242" i="7" s="1"/>
  <c r="J5246" i="4" a="1"/>
  <c r="J5246" i="4" s="1"/>
  <c r="F5234" i="7" s="1"/>
  <c r="G5234" i="7" s="1"/>
  <c r="J5238" i="4" a="1"/>
  <c r="J5238" i="4" s="1"/>
  <c r="F5226" i="7" s="1"/>
  <c r="G5226" i="7" s="1"/>
  <c r="J5230" i="4" a="1"/>
  <c r="J5230" i="4" s="1"/>
  <c r="F5218" i="7" s="1"/>
  <c r="G5218" i="7" s="1"/>
  <c r="J5222" i="4" a="1"/>
  <c r="J5222" i="4" s="1"/>
  <c r="F5210" i="7" s="1"/>
  <c r="G5210" i="7" s="1"/>
  <c r="J5214" i="4" a="1"/>
  <c r="J5214" i="4" s="1"/>
  <c r="F5202" i="7" s="1"/>
  <c r="G5202" i="7" s="1"/>
  <c r="J5206" i="4" a="1"/>
  <c r="J5206" i="4" s="1"/>
  <c r="F5194" i="7" s="1"/>
  <c r="G5194" i="7" s="1"/>
  <c r="J5198" i="4" a="1"/>
  <c r="J5198" i="4" s="1"/>
  <c r="F5186" i="7" s="1"/>
  <c r="G5186" i="7" s="1"/>
  <c r="J5190" i="4" a="1"/>
  <c r="J5190" i="4" s="1"/>
  <c r="F5178" i="7" s="1"/>
  <c r="G5178" i="7" s="1"/>
  <c r="J5182" i="4" a="1"/>
  <c r="J5182" i="4" s="1"/>
  <c r="F5170" i="7" s="1"/>
  <c r="G5170" i="7" s="1"/>
  <c r="J5174" i="4" a="1"/>
  <c r="J5174" i="4" s="1"/>
  <c r="F5162" i="7" s="1"/>
  <c r="G5162" i="7" s="1"/>
  <c r="J5166" i="4" a="1"/>
  <c r="J5166" i="4" s="1"/>
  <c r="F5154" i="7" s="1"/>
  <c r="G5154" i="7" s="1"/>
  <c r="J5158" i="4" a="1"/>
  <c r="J5158" i="4" s="1"/>
  <c r="F5146" i="7" s="1"/>
  <c r="G5146" i="7" s="1"/>
  <c r="J5150" i="4" a="1"/>
  <c r="J5150" i="4" s="1"/>
  <c r="F5138" i="7" s="1"/>
  <c r="G5138" i="7" s="1"/>
  <c r="J5142" i="4" a="1"/>
  <c r="J5142" i="4" s="1"/>
  <c r="F5130" i="7" s="1"/>
  <c r="G5130" i="7" s="1"/>
  <c r="J5134" i="4" a="1"/>
  <c r="J5134" i="4" s="1"/>
  <c r="F5122" i="7" s="1"/>
  <c r="G5122" i="7" s="1"/>
  <c r="J5126" i="4" a="1"/>
  <c r="J5126" i="4" s="1"/>
  <c r="F5114" i="7" s="1"/>
  <c r="G5114" i="7" s="1"/>
  <c r="J5118" i="4" a="1"/>
  <c r="J5118" i="4" s="1"/>
  <c r="F5106" i="7" s="1"/>
  <c r="G5106" i="7" s="1"/>
  <c r="J5110" i="4" a="1"/>
  <c r="J5110" i="4" s="1"/>
  <c r="J5102" i="4" a="1"/>
  <c r="J5102" i="4" s="1"/>
  <c r="F5090" i="7" s="1"/>
  <c r="G5090" i="7" s="1"/>
  <c r="J5094" i="4" a="1"/>
  <c r="J5094" i="4" s="1"/>
  <c r="F5082" i="7" s="1"/>
  <c r="G5082" i="7" s="1"/>
  <c r="J5086" i="4" a="1"/>
  <c r="J5086" i="4" s="1"/>
  <c r="F5074" i="7" s="1"/>
  <c r="G5074" i="7" s="1"/>
  <c r="J5078" i="4" a="1"/>
  <c r="J5078" i="4" s="1"/>
  <c r="F5066" i="7" s="1"/>
  <c r="G5066" i="7" s="1"/>
  <c r="J5070" i="4" a="1"/>
  <c r="J5070" i="4" s="1"/>
  <c r="F5058" i="7" s="1"/>
  <c r="G5058" i="7" s="1"/>
  <c r="J5062" i="4" a="1"/>
  <c r="J5062" i="4" s="1"/>
  <c r="F5050" i="7" s="1"/>
  <c r="G5050" i="7" s="1"/>
  <c r="J5054" i="4" a="1"/>
  <c r="J5054" i="4" s="1"/>
  <c r="F5042" i="7" s="1"/>
  <c r="G5042" i="7" s="1"/>
  <c r="J5046" i="4" a="1"/>
  <c r="J5046" i="4" s="1"/>
  <c r="F5034" i="7" s="1"/>
  <c r="G5034" i="7" s="1"/>
  <c r="J5038" i="4" a="1"/>
  <c r="J5038" i="4" s="1"/>
  <c r="F5026" i="7" s="1"/>
  <c r="G5026" i="7" s="1"/>
  <c r="J5030" i="4" a="1"/>
  <c r="J5030" i="4" s="1"/>
  <c r="F5018" i="7" s="1"/>
  <c r="G5018" i="7" s="1"/>
  <c r="J5022" i="4" a="1"/>
  <c r="J5022" i="4" s="1"/>
  <c r="F5010" i="7" s="1"/>
  <c r="G5010" i="7" s="1"/>
  <c r="J5014" i="4" a="1"/>
  <c r="J5014" i="4" s="1"/>
  <c r="F5002" i="7" s="1"/>
  <c r="G5002" i="7" s="1"/>
  <c r="J5006" i="4" a="1"/>
  <c r="J5006" i="4" s="1"/>
  <c r="F4994" i="7" s="1"/>
  <c r="G4994" i="7" s="1"/>
  <c r="J4998" i="4" a="1"/>
  <c r="J4998" i="4" s="1"/>
  <c r="F4986" i="7" s="1"/>
  <c r="G4986" i="7" s="1"/>
  <c r="J4990" i="4" a="1"/>
  <c r="J4990" i="4" s="1"/>
  <c r="F4978" i="7" s="1"/>
  <c r="G4978" i="7" s="1"/>
  <c r="J4982" i="4" a="1"/>
  <c r="J4982" i="4" s="1"/>
  <c r="F4970" i="7" s="1"/>
  <c r="G4970" i="7" s="1"/>
  <c r="J4974" i="4" a="1"/>
  <c r="J4974" i="4" s="1"/>
  <c r="F4962" i="7" s="1"/>
  <c r="G4962" i="7" s="1"/>
  <c r="J4966" i="4" a="1"/>
  <c r="J4966" i="4" s="1"/>
  <c r="F4954" i="7" s="1"/>
  <c r="G4954" i="7" s="1"/>
  <c r="J4958" i="4" a="1"/>
  <c r="J4958" i="4" s="1"/>
  <c r="F4946" i="7" s="1"/>
  <c r="G4946" i="7" s="1"/>
  <c r="J4950" i="4" a="1"/>
  <c r="J4950" i="4" s="1"/>
  <c r="F4938" i="7" s="1"/>
  <c r="G4938" i="7" s="1"/>
  <c r="J4942" i="4" a="1"/>
  <c r="J4942" i="4" s="1"/>
  <c r="F4930" i="7" s="1"/>
  <c r="G4930" i="7" s="1"/>
  <c r="J4934" i="4" a="1"/>
  <c r="J4934" i="4" s="1"/>
  <c r="F4922" i="7" s="1"/>
  <c r="G4922" i="7" s="1"/>
  <c r="J4926" i="4" a="1"/>
  <c r="J4926" i="4" s="1"/>
  <c r="F4914" i="7" s="1"/>
  <c r="G4914" i="7" s="1"/>
  <c r="J4918" i="4" a="1"/>
  <c r="J4918" i="4" s="1"/>
  <c r="F4906" i="7" s="1"/>
  <c r="G4906" i="7" s="1"/>
  <c r="J4910" i="4" a="1"/>
  <c r="J4910" i="4" s="1"/>
  <c r="F4898" i="7" s="1"/>
  <c r="G4898" i="7" s="1"/>
  <c r="J4902" i="4" a="1"/>
  <c r="J4902" i="4" s="1"/>
  <c r="F4890" i="7" s="1"/>
  <c r="G4890" i="7" s="1"/>
  <c r="J4894" i="4" a="1"/>
  <c r="J4894" i="4" s="1"/>
  <c r="F4882" i="7" s="1"/>
  <c r="G4882" i="7" s="1"/>
  <c r="J4886" i="4" a="1"/>
  <c r="J4886" i="4" s="1"/>
  <c r="F4874" i="7" s="1"/>
  <c r="G4874" i="7" s="1"/>
  <c r="J4878" i="4" a="1"/>
  <c r="J4878" i="4" s="1"/>
  <c r="F4866" i="7" s="1"/>
  <c r="G4866" i="7" s="1"/>
  <c r="J4870" i="4" a="1"/>
  <c r="J4870" i="4" s="1"/>
  <c r="F4858" i="7" s="1"/>
  <c r="G4858" i="7" s="1"/>
  <c r="J4862" i="4" a="1"/>
  <c r="J4862" i="4" s="1"/>
  <c r="F4850" i="7" s="1"/>
  <c r="G4850" i="7" s="1"/>
  <c r="J4854" i="4" a="1"/>
  <c r="J4854" i="4" s="1"/>
  <c r="F4842" i="7" s="1"/>
  <c r="G4842" i="7" s="1"/>
  <c r="J4846" i="4" a="1"/>
  <c r="J4846" i="4" s="1"/>
  <c r="F4834" i="7" s="1"/>
  <c r="G4834" i="7" s="1"/>
  <c r="J4838" i="4" a="1"/>
  <c r="J4838" i="4" s="1"/>
  <c r="F4826" i="7" s="1"/>
  <c r="G4826" i="7" s="1"/>
  <c r="J4830" i="4" a="1"/>
  <c r="J4830" i="4" s="1"/>
  <c r="F4818" i="7" s="1"/>
  <c r="G4818" i="7" s="1"/>
  <c r="J4822" i="4" a="1"/>
  <c r="J4822" i="4" s="1"/>
  <c r="F4810" i="7" s="1"/>
  <c r="G4810" i="7" s="1"/>
  <c r="J4814" i="4" a="1"/>
  <c r="J4814" i="4" s="1"/>
  <c r="F4802" i="7" s="1"/>
  <c r="G4802" i="7" s="1"/>
  <c r="J4806" i="4" a="1"/>
  <c r="J4806" i="4" s="1"/>
  <c r="F4794" i="7" s="1"/>
  <c r="G4794" i="7" s="1"/>
  <c r="J4798" i="4" a="1"/>
  <c r="J4798" i="4" s="1"/>
  <c r="F4786" i="7" s="1"/>
  <c r="G4786" i="7" s="1"/>
  <c r="J4790" i="4" a="1"/>
  <c r="J4790" i="4" s="1"/>
  <c r="F4778" i="7" s="1"/>
  <c r="G4778" i="7" s="1"/>
  <c r="J4782" i="4" a="1"/>
  <c r="J4782" i="4" s="1"/>
  <c r="F4770" i="7" s="1"/>
  <c r="G4770" i="7" s="1"/>
  <c r="J4774" i="4" a="1"/>
  <c r="J4774" i="4" s="1"/>
  <c r="F4762" i="7" s="1"/>
  <c r="G4762" i="7" s="1"/>
  <c r="J4766" i="4" a="1"/>
  <c r="J4766" i="4" s="1"/>
  <c r="F4754" i="7" s="1"/>
  <c r="G4754" i="7" s="1"/>
  <c r="J4758" i="4" a="1"/>
  <c r="J4758" i="4" s="1"/>
  <c r="F4746" i="7" s="1"/>
  <c r="G4746" i="7" s="1"/>
  <c r="J4750" i="4" a="1"/>
  <c r="J4750" i="4" s="1"/>
  <c r="F4738" i="7" s="1"/>
  <c r="G4738" i="7" s="1"/>
  <c r="J4742" i="4" a="1"/>
  <c r="J4742" i="4" s="1"/>
  <c r="F4730" i="7" s="1"/>
  <c r="G4730" i="7" s="1"/>
  <c r="J4734" i="4" a="1"/>
  <c r="J4734" i="4" s="1"/>
  <c r="F4722" i="7" s="1"/>
  <c r="G4722" i="7" s="1"/>
  <c r="J4726" i="4" a="1"/>
  <c r="J4726" i="4" s="1"/>
  <c r="F4714" i="7" s="1"/>
  <c r="G4714" i="7" s="1"/>
  <c r="J4718" i="4" a="1"/>
  <c r="J4718" i="4" s="1"/>
  <c r="F4706" i="7" s="1"/>
  <c r="G4706" i="7" s="1"/>
  <c r="J4710" i="4" a="1"/>
  <c r="J4710" i="4" s="1"/>
  <c r="F4698" i="7" s="1"/>
  <c r="G4698" i="7" s="1"/>
  <c r="J4702" i="4" a="1"/>
  <c r="J4702" i="4" s="1"/>
  <c r="F4690" i="7" s="1"/>
  <c r="G4690" i="7" s="1"/>
  <c r="J4694" i="4" a="1"/>
  <c r="J4694" i="4" s="1"/>
  <c r="F4682" i="7" s="1"/>
  <c r="G4682" i="7" s="1"/>
  <c r="J4686" i="4" a="1"/>
  <c r="J4686" i="4" s="1"/>
  <c r="F4674" i="7" s="1"/>
  <c r="G4674" i="7" s="1"/>
  <c r="J4678" i="4" a="1"/>
  <c r="J4678" i="4" s="1"/>
  <c r="F4666" i="7" s="1"/>
  <c r="G4666" i="7" s="1"/>
  <c r="J4670" i="4" a="1"/>
  <c r="J4670" i="4" s="1"/>
  <c r="F4658" i="7" s="1"/>
  <c r="G4658" i="7" s="1"/>
  <c r="J4662" i="4" a="1"/>
  <c r="J4662" i="4" s="1"/>
  <c r="F4650" i="7" s="1"/>
  <c r="G4650" i="7" s="1"/>
  <c r="J4654" i="4" a="1"/>
  <c r="J4654" i="4" s="1"/>
  <c r="F4642" i="7" s="1"/>
  <c r="G4642" i="7" s="1"/>
  <c r="J4646" i="4" a="1"/>
  <c r="J4646" i="4" s="1"/>
  <c r="F4634" i="7" s="1"/>
  <c r="G4634" i="7" s="1"/>
  <c r="J4638" i="4" a="1"/>
  <c r="J4638" i="4" s="1"/>
  <c r="F4626" i="7" s="1"/>
  <c r="G4626" i="7" s="1"/>
  <c r="J4630" i="4" a="1"/>
  <c r="J4630" i="4" s="1"/>
  <c r="F4618" i="7" s="1"/>
  <c r="G4618" i="7" s="1"/>
  <c r="J4622" i="4" a="1"/>
  <c r="J4622" i="4" s="1"/>
  <c r="F4610" i="7" s="1"/>
  <c r="G4610" i="7" s="1"/>
  <c r="J4614" i="4" a="1"/>
  <c r="J4614" i="4" s="1"/>
  <c r="F4602" i="7" s="1"/>
  <c r="G4602" i="7" s="1"/>
  <c r="J4606" i="4" a="1"/>
  <c r="J4606" i="4" s="1"/>
  <c r="F4594" i="7" s="1"/>
  <c r="G4594" i="7" s="1"/>
  <c r="J4598" i="4" a="1"/>
  <c r="J4598" i="4" s="1"/>
  <c r="F4586" i="7" s="1"/>
  <c r="G4586" i="7" s="1"/>
  <c r="J4590" i="4" a="1"/>
  <c r="J4590" i="4" s="1"/>
  <c r="F4578" i="7" s="1"/>
  <c r="G4578" i="7" s="1"/>
  <c r="J4582" i="4" a="1"/>
  <c r="J4582" i="4" s="1"/>
  <c r="F4570" i="7" s="1"/>
  <c r="G4570" i="7" s="1"/>
  <c r="J4574" i="4" a="1"/>
  <c r="J4574" i="4" s="1"/>
  <c r="F4562" i="7" s="1"/>
  <c r="G4562" i="7" s="1"/>
  <c r="J4566" i="4" a="1"/>
  <c r="J4566" i="4" s="1"/>
  <c r="F4554" i="7" s="1"/>
  <c r="G4554" i="7" s="1"/>
  <c r="J4558" i="4" a="1"/>
  <c r="J4558" i="4" s="1"/>
  <c r="F4546" i="7" s="1"/>
  <c r="G4546" i="7" s="1"/>
  <c r="J4550" i="4" a="1"/>
  <c r="J4550" i="4" s="1"/>
  <c r="F4538" i="7" s="1"/>
  <c r="G4538" i="7" s="1"/>
  <c r="J4542" i="4" a="1"/>
  <c r="J4542" i="4" s="1"/>
  <c r="F4530" i="7" s="1"/>
  <c r="G4530" i="7" s="1"/>
  <c r="J4534" i="4" a="1"/>
  <c r="J4534" i="4" s="1"/>
  <c r="F4522" i="7" s="1"/>
  <c r="G4522" i="7" s="1"/>
  <c r="J4526" i="4" a="1"/>
  <c r="J4526" i="4" s="1"/>
  <c r="F4514" i="7" s="1"/>
  <c r="G4514" i="7" s="1"/>
  <c r="J4518" i="4" a="1"/>
  <c r="J4518" i="4" s="1"/>
  <c r="F4506" i="7" s="1"/>
  <c r="G4506" i="7" s="1"/>
  <c r="J4510" i="4" a="1"/>
  <c r="J4510" i="4" s="1"/>
  <c r="F4498" i="7" s="1"/>
  <c r="G4498" i="7" s="1"/>
  <c r="J4502" i="4" a="1"/>
  <c r="J4502" i="4" s="1"/>
  <c r="F4490" i="7" s="1"/>
  <c r="G4490" i="7" s="1"/>
  <c r="J4494" i="4" a="1"/>
  <c r="J4494" i="4" s="1"/>
  <c r="F4482" i="7" s="1"/>
  <c r="G4482" i="7" s="1"/>
  <c r="J4486" i="4" a="1"/>
  <c r="J4486" i="4" s="1"/>
  <c r="F4474" i="7" s="1"/>
  <c r="G4474" i="7" s="1"/>
  <c r="J4478" i="4" a="1"/>
  <c r="J4478" i="4" s="1"/>
  <c r="F4466" i="7" s="1"/>
  <c r="G4466" i="7" s="1"/>
  <c r="J4470" i="4" a="1"/>
  <c r="J4470" i="4" s="1"/>
  <c r="F4458" i="7" s="1"/>
  <c r="G4458" i="7" s="1"/>
  <c r="J4462" i="4" a="1"/>
  <c r="J4462" i="4" s="1"/>
  <c r="F4450" i="7" s="1"/>
  <c r="G4450" i="7" s="1"/>
  <c r="J4454" i="4" a="1"/>
  <c r="J4454" i="4" s="1"/>
  <c r="F4442" i="7" s="1"/>
  <c r="G4442" i="7" s="1"/>
  <c r="J4446" i="4" a="1"/>
  <c r="J4446" i="4" s="1"/>
  <c r="F4434" i="7" s="1"/>
  <c r="G4434" i="7" s="1"/>
  <c r="J4438" i="4" a="1"/>
  <c r="J4438" i="4" s="1"/>
  <c r="F4426" i="7" s="1"/>
  <c r="G4426" i="7" s="1"/>
  <c r="J4430" i="4" a="1"/>
  <c r="J4430" i="4" s="1"/>
  <c r="F4418" i="7" s="1"/>
  <c r="G4418" i="7" s="1"/>
  <c r="J4422" i="4" a="1"/>
  <c r="J4422" i="4" s="1"/>
  <c r="F4410" i="7" s="1"/>
  <c r="G4410" i="7" s="1"/>
  <c r="J4414" i="4" a="1"/>
  <c r="J4414" i="4" s="1"/>
  <c r="F4402" i="7" s="1"/>
  <c r="G4402" i="7" s="1"/>
  <c r="J4406" i="4" a="1"/>
  <c r="J4406" i="4" s="1"/>
  <c r="F4394" i="7" s="1"/>
  <c r="G4394" i="7" s="1"/>
  <c r="J4398" i="4" a="1"/>
  <c r="J4398" i="4" s="1"/>
  <c r="F4386" i="7" s="1"/>
  <c r="G4386" i="7" s="1"/>
  <c r="J4390" i="4" a="1"/>
  <c r="J4390" i="4" s="1"/>
  <c r="F4378" i="7" s="1"/>
  <c r="G4378" i="7" s="1"/>
  <c r="J4382" i="4" a="1"/>
  <c r="J4382" i="4" s="1"/>
  <c r="F4370" i="7" s="1"/>
  <c r="G4370" i="7" s="1"/>
  <c r="J4374" i="4" a="1"/>
  <c r="J4374" i="4" s="1"/>
  <c r="F4362" i="7" s="1"/>
  <c r="G4362" i="7" s="1"/>
  <c r="J4366" i="4" a="1"/>
  <c r="J4366" i="4" s="1"/>
  <c r="J4358" i="4" a="1"/>
  <c r="J4358" i="4" s="1"/>
  <c r="F4346" i="7" s="1"/>
  <c r="G4346" i="7" s="1"/>
  <c r="J4350" i="4" a="1"/>
  <c r="J4350" i="4" s="1"/>
  <c r="F4338" i="7" s="1"/>
  <c r="G4338" i="7" s="1"/>
  <c r="J4342" i="4" a="1"/>
  <c r="J4342" i="4" s="1"/>
  <c r="F4330" i="7" s="1"/>
  <c r="G4330" i="7" s="1"/>
  <c r="J4334" i="4" a="1"/>
  <c r="J4334" i="4" s="1"/>
  <c r="F4322" i="7" s="1"/>
  <c r="G4322" i="7" s="1"/>
  <c r="J4326" i="4" a="1"/>
  <c r="J4326" i="4" s="1"/>
  <c r="F4314" i="7" s="1"/>
  <c r="G4314" i="7" s="1"/>
  <c r="J4318" i="4" a="1"/>
  <c r="J4318" i="4" s="1"/>
  <c r="F4306" i="7" s="1"/>
  <c r="G4306" i="7" s="1"/>
  <c r="J4310" i="4" a="1"/>
  <c r="J4310" i="4" s="1"/>
  <c r="F4298" i="7" s="1"/>
  <c r="G4298" i="7" s="1"/>
  <c r="J4302" i="4" a="1"/>
  <c r="J4302" i="4" s="1"/>
  <c r="F4290" i="7" s="1"/>
  <c r="G4290" i="7" s="1"/>
  <c r="J4294" i="4" a="1"/>
  <c r="J4294" i="4" s="1"/>
  <c r="F4282" i="7" s="1"/>
  <c r="G4282" i="7" s="1"/>
  <c r="J4286" i="4" a="1"/>
  <c r="J4286" i="4" s="1"/>
  <c r="F4274" i="7" s="1"/>
  <c r="G4274" i="7" s="1"/>
  <c r="J4278" i="4" a="1"/>
  <c r="J4278" i="4" s="1"/>
  <c r="F4266" i="7" s="1"/>
  <c r="G4266" i="7" s="1"/>
  <c r="J4270" i="4" a="1"/>
  <c r="J4270" i="4" s="1"/>
  <c r="F4258" i="7" s="1"/>
  <c r="G4258" i="7" s="1"/>
  <c r="J4262" i="4" a="1"/>
  <c r="J4262" i="4" s="1"/>
  <c r="F4250" i="7" s="1"/>
  <c r="G4250" i="7" s="1"/>
  <c r="J4254" i="4" a="1"/>
  <c r="J4254" i="4" s="1"/>
  <c r="F4242" i="7" s="1"/>
  <c r="G4242" i="7" s="1"/>
  <c r="J4246" i="4" a="1"/>
  <c r="J4246" i="4" s="1"/>
  <c r="F4234" i="7" s="1"/>
  <c r="G4234" i="7" s="1"/>
  <c r="J4238" i="4" a="1"/>
  <c r="J4238" i="4" s="1"/>
  <c r="F4226" i="7" s="1"/>
  <c r="G4226" i="7" s="1"/>
  <c r="J4230" i="4" a="1"/>
  <c r="J4230" i="4" s="1"/>
  <c r="F4218" i="7" s="1"/>
  <c r="G4218" i="7" s="1"/>
  <c r="J4222" i="4" a="1"/>
  <c r="J4222" i="4" s="1"/>
  <c r="F4210" i="7" s="1"/>
  <c r="G4210" i="7" s="1"/>
  <c r="J4214" i="4" a="1"/>
  <c r="J4214" i="4" s="1"/>
  <c r="F4202" i="7" s="1"/>
  <c r="G4202" i="7" s="1"/>
  <c r="J4206" i="4" a="1"/>
  <c r="J4206" i="4" s="1"/>
  <c r="F4194" i="7" s="1"/>
  <c r="G4194" i="7" s="1"/>
  <c r="J4198" i="4" a="1"/>
  <c r="J4198" i="4" s="1"/>
  <c r="F4186" i="7" s="1"/>
  <c r="G4186" i="7" s="1"/>
  <c r="J4190" i="4" a="1"/>
  <c r="J4190" i="4" s="1"/>
  <c r="F4178" i="7" s="1"/>
  <c r="G4178" i="7" s="1"/>
  <c r="J4182" i="4" a="1"/>
  <c r="J4182" i="4" s="1"/>
  <c r="F4170" i="7" s="1"/>
  <c r="G4170" i="7" s="1"/>
  <c r="J4174" i="4" a="1"/>
  <c r="J4174" i="4" s="1"/>
  <c r="F4162" i="7" s="1"/>
  <c r="G4162" i="7" s="1"/>
  <c r="J4166" i="4" a="1"/>
  <c r="J4166" i="4" s="1"/>
  <c r="F4154" i="7" s="1"/>
  <c r="G4154" i="7" s="1"/>
  <c r="J4158" i="4" a="1"/>
  <c r="J4158" i="4" s="1"/>
  <c r="F4146" i="7" s="1"/>
  <c r="G4146" i="7" s="1"/>
  <c r="J4150" i="4" a="1"/>
  <c r="J4150" i="4" s="1"/>
  <c r="F4138" i="7" s="1"/>
  <c r="G4138" i="7" s="1"/>
  <c r="J4142" i="4" a="1"/>
  <c r="J4142" i="4" s="1"/>
  <c r="F4130" i="7" s="1"/>
  <c r="G4130" i="7" s="1"/>
  <c r="J4134" i="4" a="1"/>
  <c r="J4134" i="4" s="1"/>
  <c r="F4122" i="7" s="1"/>
  <c r="G4122" i="7" s="1"/>
  <c r="J4126" i="4" a="1"/>
  <c r="J4126" i="4" s="1"/>
  <c r="F4114" i="7" s="1"/>
  <c r="G4114" i="7" s="1"/>
  <c r="J4118" i="4" a="1"/>
  <c r="J4118" i="4" s="1"/>
  <c r="F4106" i="7" s="1"/>
  <c r="G4106" i="7" s="1"/>
  <c r="J4110" i="4" a="1"/>
  <c r="J4110" i="4" s="1"/>
  <c r="F4098" i="7" s="1"/>
  <c r="G4098" i="7" s="1"/>
  <c r="J4102" i="4" a="1"/>
  <c r="J4102" i="4" s="1"/>
  <c r="F4090" i="7" s="1"/>
  <c r="G4090" i="7" s="1"/>
  <c r="J4094" i="4" a="1"/>
  <c r="J4094" i="4" s="1"/>
  <c r="F4082" i="7" s="1"/>
  <c r="G4082" i="7" s="1"/>
  <c r="J4086" i="4" a="1"/>
  <c r="J4086" i="4" s="1"/>
  <c r="F4074" i="7" s="1"/>
  <c r="G4074" i="7" s="1"/>
  <c r="J4078" i="4" a="1"/>
  <c r="J4078" i="4" s="1"/>
  <c r="F4066" i="7" s="1"/>
  <c r="G4066" i="7" s="1"/>
  <c r="J4070" i="4" a="1"/>
  <c r="J4070" i="4" s="1"/>
  <c r="F4058" i="7" s="1"/>
  <c r="G4058" i="7" s="1"/>
  <c r="J4062" i="4" a="1"/>
  <c r="J4062" i="4" s="1"/>
  <c r="F4050" i="7" s="1"/>
  <c r="G4050" i="7" s="1"/>
  <c r="J4054" i="4" a="1"/>
  <c r="J4054" i="4" s="1"/>
  <c r="F4042" i="7" s="1"/>
  <c r="G4042" i="7" s="1"/>
  <c r="J4046" i="4" a="1"/>
  <c r="J4046" i="4" s="1"/>
  <c r="F4034" i="7" s="1"/>
  <c r="G4034" i="7" s="1"/>
  <c r="J4045" i="4" a="1"/>
  <c r="J4045" i="4" s="1"/>
  <c r="F4033" i="7" s="1"/>
  <c r="G4033" i="7" s="1"/>
  <c r="J4037" i="4" a="1"/>
  <c r="J4037" i="4" s="1"/>
  <c r="F4025" i="7" s="1"/>
  <c r="G4025" i="7" s="1"/>
  <c r="J4029" i="4" a="1"/>
  <c r="J4029" i="4" s="1"/>
  <c r="F4017" i="7" s="1"/>
  <c r="G4017" i="7" s="1"/>
  <c r="J4021" i="4" a="1"/>
  <c r="J4021" i="4" s="1"/>
  <c r="F4009" i="7" s="1"/>
  <c r="G4009" i="7" s="1"/>
  <c r="J4013" i="4" a="1"/>
  <c r="J4013" i="4" s="1"/>
  <c r="F4001" i="7" s="1"/>
  <c r="G4001" i="7" s="1"/>
  <c r="I4001" i="7" s="1"/>
  <c r="J4005" i="4" a="1"/>
  <c r="J4005" i="4" s="1"/>
  <c r="F3993" i="7" s="1"/>
  <c r="G3993" i="7" s="1"/>
  <c r="J3997" i="4" a="1"/>
  <c r="J3997" i="4" s="1"/>
  <c r="F3985" i="7" s="1"/>
  <c r="G3985" i="7" s="1"/>
  <c r="J3989" i="4" a="1"/>
  <c r="J3989" i="4" s="1"/>
  <c r="F3977" i="7" s="1"/>
  <c r="G3977" i="7" s="1"/>
  <c r="J3981" i="4" a="1"/>
  <c r="J3981" i="4" s="1"/>
  <c r="F3969" i="7" s="1"/>
  <c r="G3969" i="7" s="1"/>
  <c r="J3973" i="4" a="1"/>
  <c r="J3973" i="4" s="1"/>
  <c r="F3961" i="7" s="1"/>
  <c r="G3961" i="7" s="1"/>
  <c r="J3965" i="4" a="1"/>
  <c r="J3965" i="4" s="1"/>
  <c r="F3953" i="7" s="1"/>
  <c r="G3953" i="7" s="1"/>
  <c r="J3957" i="4" a="1"/>
  <c r="J3957" i="4" s="1"/>
  <c r="F3945" i="7" s="1"/>
  <c r="G3945" i="7" s="1"/>
  <c r="J3949" i="4" a="1"/>
  <c r="J3949" i="4" s="1"/>
  <c r="F3937" i="7" s="1"/>
  <c r="G3937" i="7" s="1"/>
  <c r="H3937" i="7" s="1"/>
  <c r="J3941" i="4" a="1"/>
  <c r="J3941" i="4" s="1"/>
  <c r="F3929" i="7" s="1"/>
  <c r="G3929" i="7" s="1"/>
  <c r="J3933" i="4" a="1"/>
  <c r="J3933" i="4" s="1"/>
  <c r="F3921" i="7" s="1"/>
  <c r="G3921" i="7" s="1"/>
  <c r="J3925" i="4" a="1"/>
  <c r="J3925" i="4" s="1"/>
  <c r="F3913" i="7" s="1"/>
  <c r="G3913" i="7" s="1"/>
  <c r="J3917" i="4" a="1"/>
  <c r="J3917" i="4" s="1"/>
  <c r="F3905" i="7" s="1"/>
  <c r="G3905" i="7" s="1"/>
  <c r="J3909" i="4" a="1"/>
  <c r="J3909" i="4" s="1"/>
  <c r="F3897" i="7" s="1"/>
  <c r="G3897" i="7" s="1"/>
  <c r="J3901" i="4" a="1"/>
  <c r="J3901" i="4" s="1"/>
  <c r="F3889" i="7" s="1"/>
  <c r="G3889" i="7" s="1"/>
  <c r="J3893" i="4" a="1"/>
  <c r="J3893" i="4" s="1"/>
  <c r="F3881" i="7" s="1"/>
  <c r="G3881" i="7" s="1"/>
  <c r="J3885" i="4" a="1"/>
  <c r="J3885" i="4" s="1"/>
  <c r="F3873" i="7" s="1"/>
  <c r="G3873" i="7" s="1"/>
  <c r="J3877" i="4" a="1"/>
  <c r="J3877" i="4" s="1"/>
  <c r="F3865" i="7" s="1"/>
  <c r="G3865" i="7" s="1"/>
  <c r="J3869" i="4" a="1"/>
  <c r="J3869" i="4" s="1"/>
  <c r="F3857" i="7" s="1"/>
  <c r="G3857" i="7" s="1"/>
  <c r="J3861" i="4" a="1"/>
  <c r="J3861" i="4" s="1"/>
  <c r="F3849" i="7" s="1"/>
  <c r="G3849" i="7" s="1"/>
  <c r="J3853" i="4" a="1"/>
  <c r="J3853" i="4" s="1"/>
  <c r="F3841" i="7" s="1"/>
  <c r="G3841" i="7" s="1"/>
  <c r="J3845" i="4" a="1"/>
  <c r="J3845" i="4" s="1"/>
  <c r="F3833" i="7" s="1"/>
  <c r="G3833" i="7" s="1"/>
  <c r="J3837" i="4" a="1"/>
  <c r="J3837" i="4" s="1"/>
  <c r="F3825" i="7" s="1"/>
  <c r="G3825" i="7" s="1"/>
  <c r="J3829" i="4" a="1"/>
  <c r="J3829" i="4" s="1"/>
  <c r="F3817" i="7" s="1"/>
  <c r="G3817" i="7" s="1"/>
  <c r="J3821" i="4" a="1"/>
  <c r="J3821" i="4" s="1"/>
  <c r="F3809" i="7" s="1"/>
  <c r="G3809" i="7" s="1"/>
  <c r="J3813" i="4" a="1"/>
  <c r="J3813" i="4" s="1"/>
  <c r="F3801" i="7" s="1"/>
  <c r="G3801" i="7" s="1"/>
  <c r="J3805" i="4" a="1"/>
  <c r="J3805" i="4" s="1"/>
  <c r="F3793" i="7" s="1"/>
  <c r="G3793" i="7" s="1"/>
  <c r="J3797" i="4" a="1"/>
  <c r="J3797" i="4" s="1"/>
  <c r="F3785" i="7" s="1"/>
  <c r="G3785" i="7" s="1"/>
  <c r="J3789" i="4" a="1"/>
  <c r="J3789" i="4" s="1"/>
  <c r="F3777" i="7" s="1"/>
  <c r="G3777" i="7" s="1"/>
  <c r="J3781" i="4" a="1"/>
  <c r="J3781" i="4" s="1"/>
  <c r="F3769" i="7" s="1"/>
  <c r="G3769" i="7" s="1"/>
  <c r="J3773" i="4" a="1"/>
  <c r="J3773" i="4" s="1"/>
  <c r="F3761" i="7" s="1"/>
  <c r="G3761" i="7" s="1"/>
  <c r="J3765" i="4" a="1"/>
  <c r="J3765" i="4" s="1"/>
  <c r="F3753" i="7" s="1"/>
  <c r="G3753" i="7" s="1"/>
  <c r="J3757" i="4" a="1"/>
  <c r="J3757" i="4" s="1"/>
  <c r="F3745" i="7" s="1"/>
  <c r="G3745" i="7" s="1"/>
  <c r="J3749" i="4" a="1"/>
  <c r="J3749" i="4" s="1"/>
  <c r="F3737" i="7" s="1"/>
  <c r="G3737" i="7" s="1"/>
  <c r="J3741" i="4" a="1"/>
  <c r="J3741" i="4" s="1"/>
  <c r="F3729" i="7" s="1"/>
  <c r="G3729" i="7" s="1"/>
  <c r="J3733" i="4" a="1"/>
  <c r="J3733" i="4" s="1"/>
  <c r="F3721" i="7" s="1"/>
  <c r="G3721" i="7" s="1"/>
  <c r="J3725" i="4" a="1"/>
  <c r="J3725" i="4" s="1"/>
  <c r="F3713" i="7" s="1"/>
  <c r="G3713" i="7" s="1"/>
  <c r="J3717" i="4" a="1"/>
  <c r="J3717" i="4" s="1"/>
  <c r="F3705" i="7" s="1"/>
  <c r="G3705" i="7" s="1"/>
  <c r="J3709" i="4" a="1"/>
  <c r="J3709" i="4" s="1"/>
  <c r="F3697" i="7" s="1"/>
  <c r="G3697" i="7" s="1"/>
  <c r="J3701" i="4" a="1"/>
  <c r="J3701" i="4" s="1"/>
  <c r="F3689" i="7" s="1"/>
  <c r="G3689" i="7" s="1"/>
  <c r="J3693" i="4" a="1"/>
  <c r="J3693" i="4" s="1"/>
  <c r="F3681" i="7" s="1"/>
  <c r="G3681" i="7" s="1"/>
  <c r="H3681" i="7" s="1"/>
  <c r="J3685" i="4" a="1"/>
  <c r="J3685" i="4" s="1"/>
  <c r="F3673" i="7" s="1"/>
  <c r="G3673" i="7" s="1"/>
  <c r="J3677" i="4" a="1"/>
  <c r="J3677" i="4" s="1"/>
  <c r="F3665" i="7" s="1"/>
  <c r="G3665" i="7" s="1"/>
  <c r="J3669" i="4" a="1"/>
  <c r="J3669" i="4" s="1"/>
  <c r="F3657" i="7" s="1"/>
  <c r="G3657" i="7" s="1"/>
  <c r="J3661" i="4" a="1"/>
  <c r="J3661" i="4" s="1"/>
  <c r="F3649" i="7" s="1"/>
  <c r="G3649" i="7" s="1"/>
  <c r="J3653" i="4" a="1"/>
  <c r="J3653" i="4" s="1"/>
  <c r="F3641" i="7" s="1"/>
  <c r="G3641" i="7" s="1"/>
  <c r="F3633" i="7"/>
  <c r="J3637" i="4" a="1"/>
  <c r="J3637" i="4" s="1"/>
  <c r="F3625" i="7" s="1"/>
  <c r="G3625" i="7" s="1"/>
  <c r="J3629" i="4" a="1"/>
  <c r="J3629" i="4" s="1"/>
  <c r="F3617" i="7" s="1"/>
  <c r="G3617" i="7" s="1"/>
  <c r="J3621" i="4" a="1"/>
  <c r="J3621" i="4" s="1"/>
  <c r="F3609" i="7" s="1"/>
  <c r="G3609" i="7" s="1"/>
  <c r="J3613" i="4" a="1"/>
  <c r="J3613" i="4" s="1"/>
  <c r="F3601" i="7" s="1"/>
  <c r="G3601" i="7" s="1"/>
  <c r="J3605" i="4" a="1"/>
  <c r="J3605" i="4" s="1"/>
  <c r="F3593" i="7" s="1"/>
  <c r="G3593" i="7" s="1"/>
  <c r="J3597" i="4" a="1"/>
  <c r="J3597" i="4" s="1"/>
  <c r="F3585" i="7" s="1"/>
  <c r="G3585" i="7" s="1"/>
  <c r="J3589" i="4" a="1"/>
  <c r="J3589" i="4" s="1"/>
  <c r="F3577" i="7" s="1"/>
  <c r="G3577" i="7" s="1"/>
  <c r="J3581" i="4" a="1"/>
  <c r="J3581" i="4" s="1"/>
  <c r="F3569" i="7" s="1"/>
  <c r="G3569" i="7" s="1"/>
  <c r="J3573" i="4" a="1"/>
  <c r="J3573" i="4" s="1"/>
  <c r="F3561" i="7" s="1"/>
  <c r="G3561" i="7" s="1"/>
  <c r="J3565" i="4" a="1"/>
  <c r="J3565" i="4" s="1"/>
  <c r="F3553" i="7" s="1"/>
  <c r="G3553" i="7" s="1"/>
  <c r="J3557" i="4" a="1"/>
  <c r="J3557" i="4" s="1"/>
  <c r="F3545" i="7" s="1"/>
  <c r="G3545" i="7" s="1"/>
  <c r="J3549" i="4" a="1"/>
  <c r="J3549" i="4" s="1"/>
  <c r="F3537" i="7" s="1"/>
  <c r="G3537" i="7" s="1"/>
  <c r="J3541" i="4" a="1"/>
  <c r="J3541" i="4" s="1"/>
  <c r="F3529" i="7" s="1"/>
  <c r="G3529" i="7" s="1"/>
  <c r="J3533" i="4" a="1"/>
  <c r="J3533" i="4" s="1"/>
  <c r="F3521" i="7" s="1"/>
  <c r="G3521" i="7" s="1"/>
  <c r="J3525" i="4" a="1"/>
  <c r="J3525" i="4" s="1"/>
  <c r="F3513" i="7" s="1"/>
  <c r="G3513" i="7" s="1"/>
  <c r="J3517" i="4" a="1"/>
  <c r="J3517" i="4" s="1"/>
  <c r="F3505" i="7" s="1"/>
  <c r="G3505" i="7" s="1"/>
  <c r="J3509" i="4" a="1"/>
  <c r="J3509" i="4" s="1"/>
  <c r="F3497" i="7" s="1"/>
  <c r="G3497" i="7" s="1"/>
  <c r="J3501" i="4" a="1"/>
  <c r="J3501" i="4" s="1"/>
  <c r="F3489" i="7" s="1"/>
  <c r="G3489" i="7" s="1"/>
  <c r="J3493" i="4" a="1"/>
  <c r="J3493" i="4" s="1"/>
  <c r="F3481" i="7" s="1"/>
  <c r="G3481" i="7" s="1"/>
  <c r="J3485" i="4" a="1"/>
  <c r="J3485" i="4" s="1"/>
  <c r="F3473" i="7" s="1"/>
  <c r="G3473" i="7" s="1"/>
  <c r="J3477" i="4" a="1"/>
  <c r="J3477" i="4" s="1"/>
  <c r="F3465" i="7" s="1"/>
  <c r="G3465" i="7" s="1"/>
  <c r="J3469" i="4" a="1"/>
  <c r="J3469" i="4" s="1"/>
  <c r="F3457" i="7" s="1"/>
  <c r="G3457" i="7" s="1"/>
  <c r="J3461" i="4" a="1"/>
  <c r="J3461" i="4" s="1"/>
  <c r="F3449" i="7" s="1"/>
  <c r="G3449" i="7" s="1"/>
  <c r="J3453" i="4" a="1"/>
  <c r="J3453" i="4" s="1"/>
  <c r="F3441" i="7" s="1"/>
  <c r="G3441" i="7" s="1"/>
  <c r="J3445" i="4" a="1"/>
  <c r="J3445" i="4" s="1"/>
  <c r="F3433" i="7" s="1"/>
  <c r="G3433" i="7" s="1"/>
  <c r="J3437" i="4" a="1"/>
  <c r="J3437" i="4" s="1"/>
  <c r="F3425" i="7" s="1"/>
  <c r="G3425" i="7" s="1"/>
  <c r="H3425" i="7" s="1"/>
  <c r="J3429" i="4" a="1"/>
  <c r="J3429" i="4" s="1"/>
  <c r="F3417" i="7" s="1"/>
  <c r="G3417" i="7" s="1"/>
  <c r="J3421" i="4" a="1"/>
  <c r="J3421" i="4" s="1"/>
  <c r="F3409" i="7" s="1"/>
  <c r="G3409" i="7" s="1"/>
  <c r="J3413" i="4" a="1"/>
  <c r="J3413" i="4" s="1"/>
  <c r="F3401" i="7" s="1"/>
  <c r="G3401" i="7" s="1"/>
  <c r="J3405" i="4" a="1"/>
  <c r="J3405" i="4" s="1"/>
  <c r="F3393" i="7" s="1"/>
  <c r="G3393" i="7" s="1"/>
  <c r="J3397" i="4" a="1"/>
  <c r="J3397" i="4" s="1"/>
  <c r="F3385" i="7" s="1"/>
  <c r="G3385" i="7" s="1"/>
  <c r="J3389" i="4" a="1"/>
  <c r="J3389" i="4" s="1"/>
  <c r="F3377" i="7" s="1"/>
  <c r="G3377" i="7" s="1"/>
  <c r="J3381" i="4" a="1"/>
  <c r="J3381" i="4" s="1"/>
  <c r="F3369" i="7" s="1"/>
  <c r="G3369" i="7" s="1"/>
  <c r="J3373" i="4" a="1"/>
  <c r="J3373" i="4" s="1"/>
  <c r="F3361" i="7" s="1"/>
  <c r="G3361" i="7" s="1"/>
  <c r="I3361" i="7" s="1"/>
  <c r="J3365" i="4" a="1"/>
  <c r="J3365" i="4" s="1"/>
  <c r="F3353" i="7" s="1"/>
  <c r="G3353" i="7" s="1"/>
  <c r="J3357" i="4" a="1"/>
  <c r="J3357" i="4" s="1"/>
  <c r="F3345" i="7" s="1"/>
  <c r="G3345" i="7" s="1"/>
  <c r="J3349" i="4" a="1"/>
  <c r="J3349" i="4" s="1"/>
  <c r="F3337" i="7" s="1"/>
  <c r="G3337" i="7" s="1"/>
  <c r="J3341" i="4" a="1"/>
  <c r="J3341" i="4" s="1"/>
  <c r="F3329" i="7" s="1"/>
  <c r="G3329" i="7" s="1"/>
  <c r="J3333" i="4" a="1"/>
  <c r="J3333" i="4" s="1"/>
  <c r="F3321" i="7" s="1"/>
  <c r="G3321" i="7" s="1"/>
  <c r="I3321" i="7" s="1"/>
  <c r="J3325" i="4" a="1"/>
  <c r="J3325" i="4" s="1"/>
  <c r="F3313" i="7" s="1"/>
  <c r="G3313" i="7" s="1"/>
  <c r="J3317" i="4" a="1"/>
  <c r="J3317" i="4" s="1"/>
  <c r="F3305" i="7" s="1"/>
  <c r="G3305" i="7" s="1"/>
  <c r="J3309" i="4" a="1"/>
  <c r="J3309" i="4" s="1"/>
  <c r="F3297" i="7" s="1"/>
  <c r="G3297" i="7" s="1"/>
  <c r="J3301" i="4" a="1"/>
  <c r="J3301" i="4" s="1"/>
  <c r="F3289" i="7" s="1"/>
  <c r="G3289" i="7" s="1"/>
  <c r="J3293" i="4" a="1"/>
  <c r="J3293" i="4" s="1"/>
  <c r="F3281" i="7" s="1"/>
  <c r="G3281" i="7" s="1"/>
  <c r="J3285" i="4" a="1"/>
  <c r="J3285" i="4" s="1"/>
  <c r="F3273" i="7" s="1"/>
  <c r="G3273" i="7" s="1"/>
  <c r="J3277" i="4" a="1"/>
  <c r="J3277" i="4" s="1"/>
  <c r="F3265" i="7" s="1"/>
  <c r="G3265" i="7" s="1"/>
  <c r="J3269" i="4" a="1"/>
  <c r="J3269" i="4" s="1"/>
  <c r="F3257" i="7" s="1"/>
  <c r="G3257" i="7" s="1"/>
  <c r="J3261" i="4" a="1"/>
  <c r="J3261" i="4" s="1"/>
  <c r="F3249" i="7" s="1"/>
  <c r="G3249" i="7" s="1"/>
  <c r="J3253" i="4" a="1"/>
  <c r="J3253" i="4" s="1"/>
  <c r="F3241" i="7" s="1"/>
  <c r="G3241" i="7" s="1"/>
  <c r="J3245" i="4" a="1"/>
  <c r="J3245" i="4" s="1"/>
  <c r="F3233" i="7" s="1"/>
  <c r="G3233" i="7" s="1"/>
  <c r="J3237" i="4" a="1"/>
  <c r="J3237" i="4" s="1"/>
  <c r="F3225" i="7" s="1"/>
  <c r="G3225" i="7" s="1"/>
  <c r="J3229" i="4" a="1"/>
  <c r="J3229" i="4" s="1"/>
  <c r="F3217" i="7" s="1"/>
  <c r="G3217" i="7" s="1"/>
  <c r="J3221" i="4" a="1"/>
  <c r="J3221" i="4" s="1"/>
  <c r="F3209" i="7" s="1"/>
  <c r="G3209" i="7" s="1"/>
  <c r="J3213" i="4" a="1"/>
  <c r="J3213" i="4" s="1"/>
  <c r="F3201" i="7" s="1"/>
  <c r="G3201" i="7" s="1"/>
  <c r="J3205" i="4" a="1"/>
  <c r="J3205" i="4" s="1"/>
  <c r="F3193" i="7" s="1"/>
  <c r="G3193" i="7" s="1"/>
  <c r="J3197" i="4" a="1"/>
  <c r="J3197" i="4" s="1"/>
  <c r="F3185" i="7" s="1"/>
  <c r="G3185" i="7" s="1"/>
  <c r="J3189" i="4" a="1"/>
  <c r="J3189" i="4" s="1"/>
  <c r="F3177" i="7" s="1"/>
  <c r="G3177" i="7" s="1"/>
  <c r="J3181" i="4" a="1"/>
  <c r="J3181" i="4" s="1"/>
  <c r="F3169" i="7" s="1"/>
  <c r="G3169" i="7" s="1"/>
  <c r="J3173" i="4" a="1"/>
  <c r="J3173" i="4" s="1"/>
  <c r="F3161" i="7" s="1"/>
  <c r="G3161" i="7" s="1"/>
  <c r="J3165" i="4" a="1"/>
  <c r="J3165" i="4" s="1"/>
  <c r="F3153" i="7" s="1"/>
  <c r="G3153" i="7" s="1"/>
  <c r="J3157" i="4" a="1"/>
  <c r="J3157" i="4" s="1"/>
  <c r="F3145" i="7" s="1"/>
  <c r="G3145" i="7" s="1"/>
  <c r="J3149" i="4" a="1"/>
  <c r="J3149" i="4" s="1"/>
  <c r="F3137" i="7" s="1"/>
  <c r="G3137" i="7" s="1"/>
  <c r="J3141" i="4" a="1"/>
  <c r="J3141" i="4" s="1"/>
  <c r="F3129" i="7" s="1"/>
  <c r="G3129" i="7" s="1"/>
  <c r="J3133" i="4" a="1"/>
  <c r="J3133" i="4" s="1"/>
  <c r="F3121" i="7" s="1"/>
  <c r="G3121" i="7" s="1"/>
  <c r="J3125" i="4" a="1"/>
  <c r="J3125" i="4" s="1"/>
  <c r="F3113" i="7" s="1"/>
  <c r="G3113" i="7" s="1"/>
  <c r="J3117" i="4" a="1"/>
  <c r="J3117" i="4" s="1"/>
  <c r="F3105" i="7" s="1"/>
  <c r="G3105" i="7" s="1"/>
  <c r="J3109" i="4" a="1"/>
  <c r="J3109" i="4" s="1"/>
  <c r="F3097" i="7" s="1"/>
  <c r="G3097" i="7" s="1"/>
  <c r="J3101" i="4" a="1"/>
  <c r="J3101" i="4" s="1"/>
  <c r="F3089" i="7" s="1"/>
  <c r="G3089" i="7" s="1"/>
  <c r="J3093" i="4" a="1"/>
  <c r="J3093" i="4" s="1"/>
  <c r="F3081" i="7" s="1"/>
  <c r="G3081" i="7" s="1"/>
  <c r="J3085" i="4" a="1"/>
  <c r="J3085" i="4" s="1"/>
  <c r="F3073" i="7" s="1"/>
  <c r="G3073" i="7" s="1"/>
  <c r="J3077" i="4" a="1"/>
  <c r="J3077" i="4" s="1"/>
  <c r="F3065" i="7" s="1"/>
  <c r="G3065" i="7" s="1"/>
  <c r="J3069" i="4" a="1"/>
  <c r="J3069" i="4" s="1"/>
  <c r="F3057" i="7" s="1"/>
  <c r="G3057" i="7" s="1"/>
  <c r="J3061" i="4" a="1"/>
  <c r="J3061" i="4" s="1"/>
  <c r="F3049" i="7" s="1"/>
  <c r="G3049" i="7" s="1"/>
  <c r="J3053" i="4" a="1"/>
  <c r="J3053" i="4" s="1"/>
  <c r="F3041" i="7" s="1"/>
  <c r="G3041" i="7" s="1"/>
  <c r="J3045" i="4" a="1"/>
  <c r="J3045" i="4" s="1"/>
  <c r="F3033" i="7" s="1"/>
  <c r="G3033" i="7" s="1"/>
  <c r="J3037" i="4" a="1"/>
  <c r="J3037" i="4" s="1"/>
  <c r="F3025" i="7" s="1"/>
  <c r="G3025" i="7" s="1"/>
  <c r="J3029" i="4" a="1"/>
  <c r="J3029" i="4" s="1"/>
  <c r="F3017" i="7" s="1"/>
  <c r="G3017" i="7" s="1"/>
  <c r="J3021" i="4" a="1"/>
  <c r="J3021" i="4" s="1"/>
  <c r="F3009" i="7" s="1"/>
  <c r="G3009" i="7" s="1"/>
  <c r="J3013" i="4" a="1"/>
  <c r="J3013" i="4" s="1"/>
  <c r="F3001" i="7" s="1"/>
  <c r="G3001" i="7" s="1"/>
  <c r="J3005" i="4" a="1"/>
  <c r="J3005" i="4" s="1"/>
  <c r="F2993" i="7" s="1"/>
  <c r="G2993" i="7" s="1"/>
  <c r="J2997" i="4" a="1"/>
  <c r="J2997" i="4" s="1"/>
  <c r="F2985" i="7" s="1"/>
  <c r="G2985" i="7" s="1"/>
  <c r="J2989" i="4" a="1"/>
  <c r="J2989" i="4" s="1"/>
  <c r="F2977" i="7" s="1"/>
  <c r="G2977" i="7" s="1"/>
  <c r="J2981" i="4" a="1"/>
  <c r="J2981" i="4" s="1"/>
  <c r="F2969" i="7" s="1"/>
  <c r="G2969" i="7" s="1"/>
  <c r="J2973" i="4" a="1"/>
  <c r="J2973" i="4" s="1"/>
  <c r="F2961" i="7" s="1"/>
  <c r="G2961" i="7" s="1"/>
  <c r="J2965" i="4" a="1"/>
  <c r="J2965" i="4" s="1"/>
  <c r="F2953" i="7" s="1"/>
  <c r="G2953" i="7" s="1"/>
  <c r="J2957" i="4" a="1"/>
  <c r="J2957" i="4" s="1"/>
  <c r="F2945" i="7" s="1"/>
  <c r="G2945" i="7" s="1"/>
  <c r="J2949" i="4" a="1"/>
  <c r="J2949" i="4" s="1"/>
  <c r="F2937" i="7" s="1"/>
  <c r="G2937" i="7" s="1"/>
  <c r="J2941" i="4" a="1"/>
  <c r="J2941" i="4" s="1"/>
  <c r="F2929" i="7" s="1"/>
  <c r="G2929" i="7" s="1"/>
  <c r="J2933" i="4" a="1"/>
  <c r="J2933" i="4" s="1"/>
  <c r="F2921" i="7" s="1"/>
  <c r="G2921" i="7" s="1"/>
  <c r="J2925" i="4" a="1"/>
  <c r="J2925" i="4" s="1"/>
  <c r="F2913" i="7" s="1"/>
  <c r="G2913" i="7" s="1"/>
  <c r="H2913" i="7" s="1"/>
  <c r="J2917" i="4" a="1"/>
  <c r="J2917" i="4" s="1"/>
  <c r="F2905" i="7" s="1"/>
  <c r="G2905" i="7" s="1"/>
  <c r="J2909" i="4" a="1"/>
  <c r="J2909" i="4" s="1"/>
  <c r="F2897" i="7" s="1"/>
  <c r="G2897" i="7" s="1"/>
  <c r="F2889" i="7"/>
  <c r="J2893" i="4" a="1"/>
  <c r="J2893" i="4" s="1"/>
  <c r="F2881" i="7" s="1"/>
  <c r="G2881" i="7" s="1"/>
  <c r="J2885" i="4" a="1"/>
  <c r="J2885" i="4" s="1"/>
  <c r="F2873" i="7" s="1"/>
  <c r="G2873" i="7" s="1"/>
  <c r="J2877" i="4" a="1"/>
  <c r="J2877" i="4" s="1"/>
  <c r="F2865" i="7" s="1"/>
  <c r="G2865" i="7" s="1"/>
  <c r="J2869" i="4" a="1"/>
  <c r="J2869" i="4" s="1"/>
  <c r="F2857" i="7" s="1"/>
  <c r="G2857" i="7" s="1"/>
  <c r="J2861" i="4" a="1"/>
  <c r="J2861" i="4" s="1"/>
  <c r="F2849" i="7" s="1"/>
  <c r="G2849" i="7" s="1"/>
  <c r="J2853" i="4" a="1"/>
  <c r="J2853" i="4" s="1"/>
  <c r="F2841" i="7" s="1"/>
  <c r="G2841" i="7" s="1"/>
  <c r="J2845" i="4" a="1"/>
  <c r="J2845" i="4" s="1"/>
  <c r="F2833" i="7" s="1"/>
  <c r="G2833" i="7" s="1"/>
  <c r="J2837" i="4" a="1"/>
  <c r="J2837" i="4" s="1"/>
  <c r="F2825" i="7" s="1"/>
  <c r="G2825" i="7" s="1"/>
  <c r="J2829" i="4" a="1"/>
  <c r="J2829" i="4" s="1"/>
  <c r="F2817" i="7" s="1"/>
  <c r="G2817" i="7" s="1"/>
  <c r="J2821" i="4" a="1"/>
  <c r="J2821" i="4" s="1"/>
  <c r="F2809" i="7" s="1"/>
  <c r="G2809" i="7" s="1"/>
  <c r="J2813" i="4" a="1"/>
  <c r="J2813" i="4" s="1"/>
  <c r="F2801" i="7" s="1"/>
  <c r="G2801" i="7" s="1"/>
  <c r="J2805" i="4" a="1"/>
  <c r="J2805" i="4" s="1"/>
  <c r="F2793" i="7" s="1"/>
  <c r="G2793" i="7" s="1"/>
  <c r="J2797" i="4" a="1"/>
  <c r="J2797" i="4" s="1"/>
  <c r="F2785" i="7" s="1"/>
  <c r="G2785" i="7" s="1"/>
  <c r="J2789" i="4" a="1"/>
  <c r="J2789" i="4" s="1"/>
  <c r="F2777" i="7" s="1"/>
  <c r="G2777" i="7" s="1"/>
  <c r="J2781" i="4" a="1"/>
  <c r="J2781" i="4" s="1"/>
  <c r="F2769" i="7" s="1"/>
  <c r="G2769" i="7" s="1"/>
  <c r="J2773" i="4" a="1"/>
  <c r="J2773" i="4" s="1"/>
  <c r="F2761" i="7" s="1"/>
  <c r="G2761" i="7" s="1"/>
  <c r="J2765" i="4" a="1"/>
  <c r="J2765" i="4" s="1"/>
  <c r="F2753" i="7" s="1"/>
  <c r="G2753" i="7" s="1"/>
  <c r="J2757" i="4" a="1"/>
  <c r="J2757" i="4" s="1"/>
  <c r="F2745" i="7" s="1"/>
  <c r="G2745" i="7" s="1"/>
  <c r="J2749" i="4" a="1"/>
  <c r="J2749" i="4" s="1"/>
  <c r="F2737" i="7" s="1"/>
  <c r="G2737" i="7" s="1"/>
  <c r="J2741" i="4" a="1"/>
  <c r="J2741" i="4" s="1"/>
  <c r="F2729" i="7" s="1"/>
  <c r="G2729" i="7" s="1"/>
  <c r="J2733" i="4" a="1"/>
  <c r="J2733" i="4" s="1"/>
  <c r="F2721" i="7" s="1"/>
  <c r="G2721" i="7" s="1"/>
  <c r="J2725" i="4" a="1"/>
  <c r="J2725" i="4" s="1"/>
  <c r="F2713" i="7" s="1"/>
  <c r="G2713" i="7" s="1"/>
  <c r="J2717" i="4" a="1"/>
  <c r="J2717" i="4" s="1"/>
  <c r="F2705" i="7" s="1"/>
  <c r="G2705" i="7" s="1"/>
  <c r="J2709" i="4" a="1"/>
  <c r="J2709" i="4" s="1"/>
  <c r="F2697" i="7" s="1"/>
  <c r="G2697" i="7" s="1"/>
  <c r="J2701" i="4" a="1"/>
  <c r="J2701" i="4" s="1"/>
  <c r="F2689" i="7" s="1"/>
  <c r="G2689" i="7" s="1"/>
  <c r="J2693" i="4" a="1"/>
  <c r="J2693" i="4" s="1"/>
  <c r="F2681" i="7" s="1"/>
  <c r="G2681" i="7" s="1"/>
  <c r="J2685" i="4" a="1"/>
  <c r="J2685" i="4" s="1"/>
  <c r="F2673" i="7" s="1"/>
  <c r="G2673" i="7" s="1"/>
  <c r="J2677" i="4" a="1"/>
  <c r="J2677" i="4" s="1"/>
  <c r="F2665" i="7" s="1"/>
  <c r="G2665" i="7" s="1"/>
  <c r="J2669" i="4" a="1"/>
  <c r="J2669" i="4" s="1"/>
  <c r="F2657" i="7" s="1"/>
  <c r="G2657" i="7" s="1"/>
  <c r="I2657" i="7" s="1"/>
  <c r="J2661" i="4" a="1"/>
  <c r="J2661" i="4" s="1"/>
  <c r="F2649" i="7" s="1"/>
  <c r="G2649" i="7" s="1"/>
  <c r="J2653" i="4" a="1"/>
  <c r="J2653" i="4" s="1"/>
  <c r="F2641" i="7" s="1"/>
  <c r="G2641" i="7" s="1"/>
  <c r="J2645" i="4" a="1"/>
  <c r="J2645" i="4" s="1"/>
  <c r="F2633" i="7" s="1"/>
  <c r="G2633" i="7" s="1"/>
  <c r="J2637" i="4" a="1"/>
  <c r="J2637" i="4" s="1"/>
  <c r="F2625" i="7" s="1"/>
  <c r="G2625" i="7" s="1"/>
  <c r="J2629" i="4" a="1"/>
  <c r="J2629" i="4" s="1"/>
  <c r="F2617" i="7" s="1"/>
  <c r="G2617" i="7" s="1"/>
  <c r="J2621" i="4" a="1"/>
  <c r="J2621" i="4" s="1"/>
  <c r="F2609" i="7" s="1"/>
  <c r="G2609" i="7" s="1"/>
  <c r="J2613" i="4" a="1"/>
  <c r="J2613" i="4" s="1"/>
  <c r="F2601" i="7" s="1"/>
  <c r="G2601" i="7" s="1"/>
  <c r="J2605" i="4" a="1"/>
  <c r="J2605" i="4" s="1"/>
  <c r="F2593" i="7" s="1"/>
  <c r="G2593" i="7" s="1"/>
  <c r="J2597" i="4" a="1"/>
  <c r="J2597" i="4" s="1"/>
  <c r="F2585" i="7" s="1"/>
  <c r="G2585" i="7" s="1"/>
  <c r="J2589" i="4" a="1"/>
  <c r="J2589" i="4" s="1"/>
  <c r="F2577" i="7" s="1"/>
  <c r="G2577" i="7" s="1"/>
  <c r="J2581" i="4" a="1"/>
  <c r="J2581" i="4" s="1"/>
  <c r="F2569" i="7" s="1"/>
  <c r="G2569" i="7" s="1"/>
  <c r="J2573" i="4" a="1"/>
  <c r="J2573" i="4" s="1"/>
  <c r="F2561" i="7" s="1"/>
  <c r="G2561" i="7" s="1"/>
  <c r="J2565" i="4" a="1"/>
  <c r="J2565" i="4" s="1"/>
  <c r="F2553" i="7" s="1"/>
  <c r="G2553" i="7" s="1"/>
  <c r="J2557" i="4" a="1"/>
  <c r="J2557" i="4" s="1"/>
  <c r="F2545" i="7" s="1"/>
  <c r="G2545" i="7" s="1"/>
  <c r="J2549" i="4" a="1"/>
  <c r="J2549" i="4" s="1"/>
  <c r="F2537" i="7" s="1"/>
  <c r="G2537" i="7" s="1"/>
  <c r="J2541" i="4" a="1"/>
  <c r="J2541" i="4" s="1"/>
  <c r="F2529" i="7" s="1"/>
  <c r="G2529" i="7" s="1"/>
  <c r="J2533" i="4" a="1"/>
  <c r="J2533" i="4" s="1"/>
  <c r="F2521" i="7" s="1"/>
  <c r="G2521" i="7" s="1"/>
  <c r="J2525" i="4" a="1"/>
  <c r="J2525" i="4" s="1"/>
  <c r="F2513" i="7" s="1"/>
  <c r="G2513" i="7" s="1"/>
  <c r="J2517" i="4" a="1"/>
  <c r="J2517" i="4" s="1"/>
  <c r="F2505" i="7" s="1"/>
  <c r="G2505" i="7" s="1"/>
  <c r="J2509" i="4" a="1"/>
  <c r="J2509" i="4" s="1"/>
  <c r="F2497" i="7" s="1"/>
  <c r="G2497" i="7" s="1"/>
  <c r="J2501" i="4" a="1"/>
  <c r="J2501" i="4" s="1"/>
  <c r="F2489" i="7" s="1"/>
  <c r="G2489" i="7" s="1"/>
  <c r="J2493" i="4" a="1"/>
  <c r="J2493" i="4" s="1"/>
  <c r="F2481" i="7" s="1"/>
  <c r="G2481" i="7" s="1"/>
  <c r="J2485" i="4" a="1"/>
  <c r="J2485" i="4" s="1"/>
  <c r="F2473" i="7" s="1"/>
  <c r="G2473" i="7" s="1"/>
  <c r="J2477" i="4" a="1"/>
  <c r="J2477" i="4" s="1"/>
  <c r="F2465" i="7" s="1"/>
  <c r="G2465" i="7" s="1"/>
  <c r="J2469" i="4" a="1"/>
  <c r="J2469" i="4" s="1"/>
  <c r="F2457" i="7" s="1"/>
  <c r="G2457" i="7" s="1"/>
  <c r="J2461" i="4" a="1"/>
  <c r="J2461" i="4" s="1"/>
  <c r="F2449" i="7" s="1"/>
  <c r="G2449" i="7" s="1"/>
  <c r="J2453" i="4" a="1"/>
  <c r="J2453" i="4" s="1"/>
  <c r="F2441" i="7" s="1"/>
  <c r="G2441" i="7" s="1"/>
  <c r="J2445" i="4" a="1"/>
  <c r="J2445" i="4" s="1"/>
  <c r="F2433" i="7" s="1"/>
  <c r="G2433" i="7" s="1"/>
  <c r="J2437" i="4" a="1"/>
  <c r="J2437" i="4" s="1"/>
  <c r="F2425" i="7" s="1"/>
  <c r="G2425" i="7" s="1"/>
  <c r="J2429" i="4" a="1"/>
  <c r="J2429" i="4" s="1"/>
  <c r="F2417" i="7" s="1"/>
  <c r="G2417" i="7" s="1"/>
  <c r="J2421" i="4" a="1"/>
  <c r="J2421" i="4" s="1"/>
  <c r="F2409" i="7" s="1"/>
  <c r="G2409" i="7" s="1"/>
  <c r="J2413" i="4" a="1"/>
  <c r="J2413" i="4" s="1"/>
  <c r="F2401" i="7" s="1"/>
  <c r="G2401" i="7" s="1"/>
  <c r="I2401" i="7" s="1"/>
  <c r="J2405" i="4" a="1"/>
  <c r="J2405" i="4" s="1"/>
  <c r="F2393" i="7" s="1"/>
  <c r="G2393" i="7" s="1"/>
  <c r="J2397" i="4" a="1"/>
  <c r="J2397" i="4" s="1"/>
  <c r="F2385" i="7" s="1"/>
  <c r="G2385" i="7" s="1"/>
  <c r="J2389" i="4" a="1"/>
  <c r="J2389" i="4" s="1"/>
  <c r="F2377" i="7" s="1"/>
  <c r="G2377" i="7" s="1"/>
  <c r="J2381" i="4" a="1"/>
  <c r="J2381" i="4" s="1"/>
  <c r="F2369" i="7" s="1"/>
  <c r="G2369" i="7" s="1"/>
  <c r="J2373" i="4" a="1"/>
  <c r="J2373" i="4" s="1"/>
  <c r="F2361" i="7" s="1"/>
  <c r="G2361" i="7" s="1"/>
  <c r="J2365" i="4" a="1"/>
  <c r="J2365" i="4" s="1"/>
  <c r="F2353" i="7" s="1"/>
  <c r="G2353" i="7" s="1"/>
  <c r="J2357" i="4" a="1"/>
  <c r="J2357" i="4" s="1"/>
  <c r="F2345" i="7" s="1"/>
  <c r="G2345" i="7" s="1"/>
  <c r="J2349" i="4" a="1"/>
  <c r="J2349" i="4" s="1"/>
  <c r="F2337" i="7" s="1"/>
  <c r="G2337" i="7" s="1"/>
  <c r="J2341" i="4" a="1"/>
  <c r="J2341" i="4" s="1"/>
  <c r="F2329" i="7" s="1"/>
  <c r="G2329" i="7" s="1"/>
  <c r="J2333" i="4" a="1"/>
  <c r="J2333" i="4" s="1"/>
  <c r="F2321" i="7" s="1"/>
  <c r="G2321" i="7" s="1"/>
  <c r="J2325" i="4" a="1"/>
  <c r="J2325" i="4" s="1"/>
  <c r="F2313" i="7" s="1"/>
  <c r="G2313" i="7" s="1"/>
  <c r="J2317" i="4" a="1"/>
  <c r="J2317" i="4" s="1"/>
  <c r="F2305" i="7" s="1"/>
  <c r="G2305" i="7" s="1"/>
  <c r="J2309" i="4" a="1"/>
  <c r="J2309" i="4" s="1"/>
  <c r="F2297" i="7" s="1"/>
  <c r="G2297" i="7" s="1"/>
  <c r="J2301" i="4" a="1"/>
  <c r="J2301" i="4" s="1"/>
  <c r="F2289" i="7" s="1"/>
  <c r="G2289" i="7" s="1"/>
  <c r="J2293" i="4" a="1"/>
  <c r="J2293" i="4" s="1"/>
  <c r="F2281" i="7" s="1"/>
  <c r="G2281" i="7" s="1"/>
  <c r="J2285" i="4" a="1"/>
  <c r="J2285" i="4" s="1"/>
  <c r="F2273" i="7" s="1"/>
  <c r="G2273" i="7" s="1"/>
  <c r="J2277" i="4" a="1"/>
  <c r="J2277" i="4" s="1"/>
  <c r="F2265" i="7" s="1"/>
  <c r="G2265" i="7" s="1"/>
  <c r="J2269" i="4" a="1"/>
  <c r="J2269" i="4" s="1"/>
  <c r="F2257" i="7" s="1"/>
  <c r="G2257" i="7" s="1"/>
  <c r="J2261" i="4" a="1"/>
  <c r="J2261" i="4" s="1"/>
  <c r="F2249" i="7" s="1"/>
  <c r="G2249" i="7" s="1"/>
  <c r="J2253" i="4" a="1"/>
  <c r="J2253" i="4" s="1"/>
  <c r="F2241" i="7" s="1"/>
  <c r="G2241" i="7" s="1"/>
  <c r="J2245" i="4" a="1"/>
  <c r="J2245" i="4" s="1"/>
  <c r="F2233" i="7" s="1"/>
  <c r="G2233" i="7" s="1"/>
  <c r="J2237" i="4" a="1"/>
  <c r="J2237" i="4" s="1"/>
  <c r="F2225" i="7" s="1"/>
  <c r="G2225" i="7" s="1"/>
  <c r="J2229" i="4" a="1"/>
  <c r="J2229" i="4" s="1"/>
  <c r="F2217" i="7" s="1"/>
  <c r="G2217" i="7" s="1"/>
  <c r="J2221" i="4" a="1"/>
  <c r="J2221" i="4" s="1"/>
  <c r="F2209" i="7" s="1"/>
  <c r="G2209" i="7" s="1"/>
  <c r="J2213" i="4" a="1"/>
  <c r="J2213" i="4" s="1"/>
  <c r="F2201" i="7" s="1"/>
  <c r="G2201" i="7" s="1"/>
  <c r="J2205" i="4" a="1"/>
  <c r="J2205" i="4" s="1"/>
  <c r="F2193" i="7" s="1"/>
  <c r="G2193" i="7" s="1"/>
  <c r="J2197" i="4" a="1"/>
  <c r="J2197" i="4" s="1"/>
  <c r="F2185" i="7" s="1"/>
  <c r="G2185" i="7" s="1"/>
  <c r="J2189" i="4" a="1"/>
  <c r="J2189" i="4" s="1"/>
  <c r="F2177" i="7" s="1"/>
  <c r="G2177" i="7" s="1"/>
  <c r="F2169" i="7"/>
  <c r="G2169" i="7" s="1"/>
  <c r="J2173" i="4" a="1"/>
  <c r="J2173" i="4" s="1"/>
  <c r="F2161" i="7" s="1"/>
  <c r="G2161" i="7" s="1"/>
  <c r="J2165" i="4" a="1"/>
  <c r="J2165" i="4" s="1"/>
  <c r="F2153" i="7" s="1"/>
  <c r="G2153" i="7" s="1"/>
  <c r="J2157" i="4" a="1"/>
  <c r="J2157" i="4" s="1"/>
  <c r="F2145" i="7" s="1"/>
  <c r="G2145" i="7" s="1"/>
  <c r="I2145" i="7" s="1"/>
  <c r="J2149" i="4" a="1"/>
  <c r="J2149" i="4" s="1"/>
  <c r="F2137" i="7" s="1"/>
  <c r="G2137" i="7" s="1"/>
  <c r="J2141" i="4" a="1"/>
  <c r="J2141" i="4" s="1"/>
  <c r="F2129" i="7" s="1"/>
  <c r="G2129" i="7" s="1"/>
  <c r="J2133" i="4" a="1"/>
  <c r="J2133" i="4" s="1"/>
  <c r="F2121" i="7" s="1"/>
  <c r="G2121" i="7" s="1"/>
  <c r="J2125" i="4" a="1"/>
  <c r="J2125" i="4" s="1"/>
  <c r="F2113" i="7" s="1"/>
  <c r="G2113" i="7" s="1"/>
  <c r="J2117" i="4" a="1"/>
  <c r="J2117" i="4" s="1"/>
  <c r="F2105" i="7" s="1"/>
  <c r="G2105" i="7" s="1"/>
  <c r="J2109" i="4" a="1"/>
  <c r="J2109" i="4" s="1"/>
  <c r="F2097" i="7" s="1"/>
  <c r="G2097" i="7" s="1"/>
  <c r="J2101" i="4" a="1"/>
  <c r="J2101" i="4" s="1"/>
  <c r="F2089" i="7" s="1"/>
  <c r="G2089" i="7" s="1"/>
  <c r="J2093" i="4" a="1"/>
  <c r="J2093" i="4" s="1"/>
  <c r="F2081" i="7" s="1"/>
  <c r="G2081" i="7" s="1"/>
  <c r="J2085" i="4" a="1"/>
  <c r="J2085" i="4" s="1"/>
  <c r="F2073" i="7" s="1"/>
  <c r="G2073" i="7" s="1"/>
  <c r="J2077" i="4" a="1"/>
  <c r="J2077" i="4" s="1"/>
  <c r="F2065" i="7" s="1"/>
  <c r="G2065" i="7" s="1"/>
  <c r="J2069" i="4" a="1"/>
  <c r="J2069" i="4" s="1"/>
  <c r="F2057" i="7" s="1"/>
  <c r="G2057" i="7" s="1"/>
  <c r="J2061" i="4" a="1"/>
  <c r="J2061" i="4" s="1"/>
  <c r="F2049" i="7" s="1"/>
  <c r="G2049" i="7" s="1"/>
  <c r="J2053" i="4" a="1"/>
  <c r="J2053" i="4" s="1"/>
  <c r="F2041" i="7" s="1"/>
  <c r="G2041" i="7" s="1"/>
  <c r="J2045" i="4" a="1"/>
  <c r="J2045" i="4" s="1"/>
  <c r="F2033" i="7" s="1"/>
  <c r="G2033" i="7" s="1"/>
  <c r="J2037" i="4" a="1"/>
  <c r="J2037" i="4" s="1"/>
  <c r="F2025" i="7" s="1"/>
  <c r="G2025" i="7" s="1"/>
  <c r="J2029" i="4" a="1"/>
  <c r="J2029" i="4" s="1"/>
  <c r="F2017" i="7" s="1"/>
  <c r="G2017" i="7" s="1"/>
  <c r="J2021" i="4" a="1"/>
  <c r="J2021" i="4" s="1"/>
  <c r="F2009" i="7" s="1"/>
  <c r="G2009" i="7" s="1"/>
  <c r="J2013" i="4" a="1"/>
  <c r="J2013" i="4" s="1"/>
  <c r="F2001" i="7" s="1"/>
  <c r="G2001" i="7" s="1"/>
  <c r="J2005" i="4" a="1"/>
  <c r="J2005" i="4" s="1"/>
  <c r="F1993" i="7" s="1"/>
  <c r="G1993" i="7" s="1"/>
  <c r="J1997" i="4" a="1"/>
  <c r="J1997" i="4" s="1"/>
  <c r="F1985" i="7" s="1"/>
  <c r="G1985" i="7" s="1"/>
  <c r="J1989" i="4" a="1"/>
  <c r="J1989" i="4" s="1"/>
  <c r="F1977" i="7" s="1"/>
  <c r="G1977" i="7" s="1"/>
  <c r="J1981" i="4" a="1"/>
  <c r="J1981" i="4" s="1"/>
  <c r="F1969" i="7" s="1"/>
  <c r="G1969" i="7" s="1"/>
  <c r="J1973" i="4" a="1"/>
  <c r="J1973" i="4" s="1"/>
  <c r="F1961" i="7" s="1"/>
  <c r="G1961" i="7" s="1"/>
  <c r="J1965" i="4" a="1"/>
  <c r="J1965" i="4" s="1"/>
  <c r="F1953" i="7" s="1"/>
  <c r="G1953" i="7" s="1"/>
  <c r="J1957" i="4" a="1"/>
  <c r="J1957" i="4" s="1"/>
  <c r="F1945" i="7" s="1"/>
  <c r="G1945" i="7" s="1"/>
  <c r="J1949" i="4" a="1"/>
  <c r="J1949" i="4" s="1"/>
  <c r="F1937" i="7" s="1"/>
  <c r="G1937" i="7" s="1"/>
  <c r="J1941" i="4" a="1"/>
  <c r="J1941" i="4" s="1"/>
  <c r="F1929" i="7" s="1"/>
  <c r="G1929" i="7" s="1"/>
  <c r="J1933" i="4" a="1"/>
  <c r="J1933" i="4" s="1"/>
  <c r="F1921" i="7" s="1"/>
  <c r="G1921" i="7" s="1"/>
  <c r="J1925" i="4" a="1"/>
  <c r="J1925" i="4" s="1"/>
  <c r="F1913" i="7" s="1"/>
  <c r="G1913" i="7" s="1"/>
  <c r="J1917" i="4" a="1"/>
  <c r="J1917" i="4" s="1"/>
  <c r="F1905" i="7" s="1"/>
  <c r="G1905" i="7" s="1"/>
  <c r="J1909" i="4" a="1"/>
  <c r="J1909" i="4" s="1"/>
  <c r="F1897" i="7" s="1"/>
  <c r="G1897" i="7" s="1"/>
  <c r="J1901" i="4" a="1"/>
  <c r="J1901" i="4" s="1"/>
  <c r="F1889" i="7" s="1"/>
  <c r="G1889" i="7" s="1"/>
  <c r="I1889" i="7" s="1"/>
  <c r="J1893" i="4" a="1"/>
  <c r="J1893" i="4" s="1"/>
  <c r="F1881" i="7" s="1"/>
  <c r="G1881" i="7" s="1"/>
  <c r="J1885" i="4" a="1"/>
  <c r="J1885" i="4" s="1"/>
  <c r="F1873" i="7" s="1"/>
  <c r="G1873" i="7" s="1"/>
  <c r="J1877" i="4" a="1"/>
  <c r="J1877" i="4" s="1"/>
  <c r="F1865" i="7" s="1"/>
  <c r="G1865" i="7" s="1"/>
  <c r="J1869" i="4" a="1"/>
  <c r="J1869" i="4" s="1"/>
  <c r="F1857" i="7" s="1"/>
  <c r="G1857" i="7" s="1"/>
  <c r="J1861" i="4" a="1"/>
  <c r="J1861" i="4" s="1"/>
  <c r="F1849" i="7" s="1"/>
  <c r="G1849" i="7" s="1"/>
  <c r="J1853" i="4" a="1"/>
  <c r="J1853" i="4" s="1"/>
  <c r="F1841" i="7" s="1"/>
  <c r="G1841" i="7" s="1"/>
  <c r="J1845" i="4" a="1"/>
  <c r="J1845" i="4" s="1"/>
  <c r="F1833" i="7" s="1"/>
  <c r="G1833" i="7" s="1"/>
  <c r="J1837" i="4" a="1"/>
  <c r="J1837" i="4" s="1"/>
  <c r="F1825" i="7" s="1"/>
  <c r="G1825" i="7" s="1"/>
  <c r="J1829" i="4" a="1"/>
  <c r="J1829" i="4" s="1"/>
  <c r="F1817" i="7" s="1"/>
  <c r="G1817" i="7" s="1"/>
  <c r="J1821" i="4" a="1"/>
  <c r="J1821" i="4" s="1"/>
  <c r="F1809" i="7" s="1"/>
  <c r="G1809" i="7" s="1"/>
  <c r="J1813" i="4" a="1"/>
  <c r="J1813" i="4" s="1"/>
  <c r="F1801" i="7" s="1"/>
  <c r="G1801" i="7" s="1"/>
  <c r="J1805" i="4" a="1"/>
  <c r="J1805" i="4" s="1"/>
  <c r="F1793" i="7" s="1"/>
  <c r="G1793" i="7" s="1"/>
  <c r="J1797" i="4" a="1"/>
  <c r="J1797" i="4" s="1"/>
  <c r="F1785" i="7" s="1"/>
  <c r="G1785" i="7" s="1"/>
  <c r="J1789" i="4" a="1"/>
  <c r="J1789" i="4" s="1"/>
  <c r="F1777" i="7" s="1"/>
  <c r="G1777" i="7" s="1"/>
  <c r="J1781" i="4" a="1"/>
  <c r="J1781" i="4" s="1"/>
  <c r="F1769" i="7" s="1"/>
  <c r="G1769" i="7" s="1"/>
  <c r="J1773" i="4" a="1"/>
  <c r="J1773" i="4" s="1"/>
  <c r="F1761" i="7" s="1"/>
  <c r="G1761" i="7" s="1"/>
  <c r="J1765" i="4" a="1"/>
  <c r="J1765" i="4" s="1"/>
  <c r="F1753" i="7" s="1"/>
  <c r="G1753" i="7" s="1"/>
  <c r="J1757" i="4" a="1"/>
  <c r="J1757" i="4" s="1"/>
  <c r="F1745" i="7" s="1"/>
  <c r="G1745" i="7" s="1"/>
  <c r="J1749" i="4" a="1"/>
  <c r="J1749" i="4" s="1"/>
  <c r="F1737" i="7" s="1"/>
  <c r="G1737" i="7" s="1"/>
  <c r="J1741" i="4" a="1"/>
  <c r="J1741" i="4" s="1"/>
  <c r="F1729" i="7" s="1"/>
  <c r="G1729" i="7" s="1"/>
  <c r="J1733" i="4" a="1"/>
  <c r="J1733" i="4" s="1"/>
  <c r="F1721" i="7" s="1"/>
  <c r="G1721" i="7" s="1"/>
  <c r="J1725" i="4" a="1"/>
  <c r="J1725" i="4" s="1"/>
  <c r="F1713" i="7" s="1"/>
  <c r="G1713" i="7" s="1"/>
  <c r="J1717" i="4" a="1"/>
  <c r="J1717" i="4" s="1"/>
  <c r="F1705" i="7" s="1"/>
  <c r="G1705" i="7" s="1"/>
  <c r="J1709" i="4" a="1"/>
  <c r="J1709" i="4" s="1"/>
  <c r="F1697" i="7" s="1"/>
  <c r="G1697" i="7" s="1"/>
  <c r="J1701" i="4" a="1"/>
  <c r="J1701" i="4" s="1"/>
  <c r="F1689" i="7" s="1"/>
  <c r="G1689" i="7" s="1"/>
  <c r="J1693" i="4" a="1"/>
  <c r="J1693" i="4" s="1"/>
  <c r="F1681" i="7" s="1"/>
  <c r="G1681" i="7" s="1"/>
  <c r="J1685" i="4" a="1"/>
  <c r="J1685" i="4" s="1"/>
  <c r="F1673" i="7" s="1"/>
  <c r="G1673" i="7" s="1"/>
  <c r="J1677" i="4" a="1"/>
  <c r="J1677" i="4" s="1"/>
  <c r="F1665" i="7" s="1"/>
  <c r="G1665" i="7" s="1"/>
  <c r="J1669" i="4" a="1"/>
  <c r="J1669" i="4" s="1"/>
  <c r="F1657" i="7" s="1"/>
  <c r="G1657" i="7" s="1"/>
  <c r="J1661" i="4" a="1"/>
  <c r="J1661" i="4" s="1"/>
  <c r="F1649" i="7" s="1"/>
  <c r="G1649" i="7" s="1"/>
  <c r="J1653" i="4" a="1"/>
  <c r="J1653" i="4" s="1"/>
  <c r="F1641" i="7" s="1"/>
  <c r="G1641" i="7" s="1"/>
  <c r="J1645" i="4" a="1"/>
  <c r="J1645" i="4" s="1"/>
  <c r="F1633" i="7" s="1"/>
  <c r="G1633" i="7" s="1"/>
  <c r="I1633" i="7" s="1"/>
  <c r="J1637" i="4" a="1"/>
  <c r="J1637" i="4" s="1"/>
  <c r="F1625" i="7" s="1"/>
  <c r="G1625" i="7" s="1"/>
  <c r="J1629" i="4" a="1"/>
  <c r="J1629" i="4" s="1"/>
  <c r="F1617" i="7" s="1"/>
  <c r="G1617" i="7" s="1"/>
  <c r="J1621" i="4" a="1"/>
  <c r="J1621" i="4" s="1"/>
  <c r="F1609" i="7" s="1"/>
  <c r="G1609" i="7" s="1"/>
  <c r="J1613" i="4" a="1"/>
  <c r="J1613" i="4" s="1"/>
  <c r="F1601" i="7" s="1"/>
  <c r="G1601" i="7" s="1"/>
  <c r="J1605" i="4" a="1"/>
  <c r="J1605" i="4" s="1"/>
  <c r="F1593" i="7" s="1"/>
  <c r="G1593" i="7" s="1"/>
  <c r="J1597" i="4" a="1"/>
  <c r="J1597" i="4" s="1"/>
  <c r="F1585" i="7" s="1"/>
  <c r="G1585" i="7" s="1"/>
  <c r="J1589" i="4" a="1"/>
  <c r="J1589" i="4" s="1"/>
  <c r="F1577" i="7" s="1"/>
  <c r="G1577" i="7" s="1"/>
  <c r="J1581" i="4" a="1"/>
  <c r="J1581" i="4" s="1"/>
  <c r="F1569" i="7" s="1"/>
  <c r="G1569" i="7" s="1"/>
  <c r="J1573" i="4" a="1"/>
  <c r="J1573" i="4" s="1"/>
  <c r="F1561" i="7" s="1"/>
  <c r="G1561" i="7" s="1"/>
  <c r="J1565" i="4" a="1"/>
  <c r="J1565" i="4" s="1"/>
  <c r="F1553" i="7" s="1"/>
  <c r="G1553" i="7" s="1"/>
  <c r="J1557" i="4" a="1"/>
  <c r="J1557" i="4" s="1"/>
  <c r="F1545" i="7" s="1"/>
  <c r="G1545" i="7" s="1"/>
  <c r="J1549" i="4" a="1"/>
  <c r="J1549" i="4" s="1"/>
  <c r="F1537" i="7" s="1"/>
  <c r="G1537" i="7" s="1"/>
  <c r="J1541" i="4" a="1"/>
  <c r="J1541" i="4" s="1"/>
  <c r="F1529" i="7" s="1"/>
  <c r="G1529" i="7" s="1"/>
  <c r="J1533" i="4" a="1"/>
  <c r="J1533" i="4" s="1"/>
  <c r="F1521" i="7" s="1"/>
  <c r="G1521" i="7" s="1"/>
  <c r="J1525" i="4" a="1"/>
  <c r="J1525" i="4" s="1"/>
  <c r="F1513" i="7" s="1"/>
  <c r="G1513" i="7" s="1"/>
  <c r="J1517" i="4" a="1"/>
  <c r="J1517" i="4" s="1"/>
  <c r="F1505" i="7" s="1"/>
  <c r="G1505" i="7" s="1"/>
  <c r="J1509" i="4" a="1"/>
  <c r="J1509" i="4" s="1"/>
  <c r="F1497" i="7" s="1"/>
  <c r="G1497" i="7" s="1"/>
  <c r="J1501" i="4" a="1"/>
  <c r="J1501" i="4" s="1"/>
  <c r="F1489" i="7" s="1"/>
  <c r="G1489" i="7" s="1"/>
  <c r="J1493" i="4" a="1"/>
  <c r="J1493" i="4" s="1"/>
  <c r="F1481" i="7" s="1"/>
  <c r="G1481" i="7" s="1"/>
  <c r="J1485" i="4" a="1"/>
  <c r="J1485" i="4" s="1"/>
  <c r="F1473" i="7" s="1"/>
  <c r="G1473" i="7" s="1"/>
  <c r="J1477" i="4" a="1"/>
  <c r="J1477" i="4" s="1"/>
  <c r="F1465" i="7" s="1"/>
  <c r="G1465" i="7" s="1"/>
  <c r="J1469" i="4" a="1"/>
  <c r="J1469" i="4" s="1"/>
  <c r="F1457" i="7" s="1"/>
  <c r="G1457" i="7" s="1"/>
  <c r="J1461" i="4" a="1"/>
  <c r="J1461" i="4" s="1"/>
  <c r="F1449" i="7" s="1"/>
  <c r="G1449" i="7" s="1"/>
  <c r="J1453" i="4" a="1"/>
  <c r="J1453" i="4" s="1"/>
  <c r="F1441" i="7" s="1"/>
  <c r="G1441" i="7" s="1"/>
  <c r="J1445" i="4" a="1"/>
  <c r="J1445" i="4" s="1"/>
  <c r="F1433" i="7" s="1"/>
  <c r="G1433" i="7" s="1"/>
  <c r="F1425" i="7"/>
  <c r="J1429" i="4" a="1"/>
  <c r="J1429" i="4" s="1"/>
  <c r="F1417" i="7" s="1"/>
  <c r="G1417" i="7" s="1"/>
  <c r="J1421" i="4" a="1"/>
  <c r="J1421" i="4" s="1"/>
  <c r="F1409" i="7" s="1"/>
  <c r="G1409" i="7" s="1"/>
  <c r="J1413" i="4" a="1"/>
  <c r="J1413" i="4" s="1"/>
  <c r="F1401" i="7" s="1"/>
  <c r="G1401" i="7" s="1"/>
  <c r="J1405" i="4" a="1"/>
  <c r="J1405" i="4" s="1"/>
  <c r="F1393" i="7" s="1"/>
  <c r="G1393" i="7" s="1"/>
  <c r="J1397" i="4" a="1"/>
  <c r="J1397" i="4" s="1"/>
  <c r="F1385" i="7" s="1"/>
  <c r="G1385" i="7" s="1"/>
  <c r="J1389" i="4" a="1"/>
  <c r="J1389" i="4" s="1"/>
  <c r="F1377" i="7" s="1"/>
  <c r="G1377" i="7" s="1"/>
  <c r="J1381" i="4" a="1"/>
  <c r="J1381" i="4" s="1"/>
  <c r="F1369" i="7" s="1"/>
  <c r="G1369" i="7" s="1"/>
  <c r="J1373" i="4" a="1"/>
  <c r="J1373" i="4" s="1"/>
  <c r="F1361" i="7" s="1"/>
  <c r="G1361" i="7" s="1"/>
  <c r="J1365" i="4" a="1"/>
  <c r="J1365" i="4" s="1"/>
  <c r="F1353" i="7" s="1"/>
  <c r="G1353" i="7" s="1"/>
  <c r="J1357" i="4" a="1"/>
  <c r="J1357" i="4" s="1"/>
  <c r="F1345" i="7" s="1"/>
  <c r="G1345" i="7" s="1"/>
  <c r="J1349" i="4" a="1"/>
  <c r="J1349" i="4" s="1"/>
  <c r="F1337" i="7" s="1"/>
  <c r="G1337" i="7" s="1"/>
  <c r="J1341" i="4" a="1"/>
  <c r="J1341" i="4" s="1"/>
  <c r="F1329" i="7" s="1"/>
  <c r="G1329" i="7" s="1"/>
  <c r="J1333" i="4" a="1"/>
  <c r="J1333" i="4" s="1"/>
  <c r="F1321" i="7" s="1"/>
  <c r="G1321" i="7" s="1"/>
  <c r="J1325" i="4" a="1"/>
  <c r="J1325" i="4" s="1"/>
  <c r="F1313" i="7" s="1"/>
  <c r="G1313" i="7" s="1"/>
  <c r="J1317" i="4" a="1"/>
  <c r="J1317" i="4" s="1"/>
  <c r="F1305" i="7" s="1"/>
  <c r="G1305" i="7" s="1"/>
  <c r="J1309" i="4" a="1"/>
  <c r="J1309" i="4" s="1"/>
  <c r="F1297" i="7" s="1"/>
  <c r="G1297" i="7" s="1"/>
  <c r="J1301" i="4" a="1"/>
  <c r="J1301" i="4" s="1"/>
  <c r="F1289" i="7" s="1"/>
  <c r="G1289" i="7" s="1"/>
  <c r="J1293" i="4" a="1"/>
  <c r="J1293" i="4" s="1"/>
  <c r="F1281" i="7" s="1"/>
  <c r="G1281" i="7" s="1"/>
  <c r="J1285" i="4" a="1"/>
  <c r="J1285" i="4" s="1"/>
  <c r="F1273" i="7" s="1"/>
  <c r="G1273" i="7" s="1"/>
  <c r="J1277" i="4" a="1"/>
  <c r="J1277" i="4" s="1"/>
  <c r="F1265" i="7" s="1"/>
  <c r="G1265" i="7" s="1"/>
  <c r="J1269" i="4" a="1"/>
  <c r="J1269" i="4" s="1"/>
  <c r="F1257" i="7" s="1"/>
  <c r="G1257" i="7" s="1"/>
  <c r="J1261" i="4" a="1"/>
  <c r="J1261" i="4" s="1"/>
  <c r="F1249" i="7" s="1"/>
  <c r="G1249" i="7" s="1"/>
  <c r="J1253" i="4" a="1"/>
  <c r="J1253" i="4" s="1"/>
  <c r="F1241" i="7" s="1"/>
  <c r="G1241" i="7" s="1"/>
  <c r="J1245" i="4" a="1"/>
  <c r="J1245" i="4" s="1"/>
  <c r="F1233" i="7" s="1"/>
  <c r="G1233" i="7" s="1"/>
  <c r="J1237" i="4" a="1"/>
  <c r="J1237" i="4" s="1"/>
  <c r="F1225" i="7" s="1"/>
  <c r="G1225" i="7" s="1"/>
  <c r="J1229" i="4" a="1"/>
  <c r="J1229" i="4" s="1"/>
  <c r="F1217" i="7" s="1"/>
  <c r="G1217" i="7" s="1"/>
  <c r="J1221" i="4" a="1"/>
  <c r="J1221" i="4" s="1"/>
  <c r="F1209" i="7" s="1"/>
  <c r="G1209" i="7" s="1"/>
  <c r="J1213" i="4" a="1"/>
  <c r="J1213" i="4" s="1"/>
  <c r="F1201" i="7" s="1"/>
  <c r="G1201" i="7" s="1"/>
  <c r="J1205" i="4" a="1"/>
  <c r="J1205" i="4" s="1"/>
  <c r="F1193" i="7" s="1"/>
  <c r="G1193" i="7" s="1"/>
  <c r="J1197" i="4" a="1"/>
  <c r="J1197" i="4" s="1"/>
  <c r="F1185" i="7" s="1"/>
  <c r="G1185" i="7" s="1"/>
  <c r="H1185" i="7" s="1"/>
  <c r="J1189" i="4" a="1"/>
  <c r="J1189" i="4" s="1"/>
  <c r="F1177" i="7" s="1"/>
  <c r="G1177" i="7" s="1"/>
  <c r="J1181" i="4" a="1"/>
  <c r="J1181" i="4" s="1"/>
  <c r="F1169" i="7" s="1"/>
  <c r="G1169" i="7" s="1"/>
  <c r="J1173" i="4" a="1"/>
  <c r="J1173" i="4" s="1"/>
  <c r="F1161" i="7" s="1"/>
  <c r="G1161" i="7" s="1"/>
  <c r="J1165" i="4" a="1"/>
  <c r="J1165" i="4" s="1"/>
  <c r="F1153" i="7" s="1"/>
  <c r="G1153" i="7" s="1"/>
  <c r="J1157" i="4" a="1"/>
  <c r="J1157" i="4" s="1"/>
  <c r="F1145" i="7" s="1"/>
  <c r="G1145" i="7" s="1"/>
  <c r="J1149" i="4" a="1"/>
  <c r="J1149" i="4" s="1"/>
  <c r="F1137" i="7" s="1"/>
  <c r="G1137" i="7" s="1"/>
  <c r="J1141" i="4" a="1"/>
  <c r="J1141" i="4" s="1"/>
  <c r="F1129" i="7" s="1"/>
  <c r="G1129" i="7" s="1"/>
  <c r="J1133" i="4" a="1"/>
  <c r="J1133" i="4" s="1"/>
  <c r="F1121" i="7" s="1"/>
  <c r="G1121" i="7" s="1"/>
  <c r="J1125" i="4" a="1"/>
  <c r="J1125" i="4" s="1"/>
  <c r="F1113" i="7" s="1"/>
  <c r="G1113" i="7" s="1"/>
  <c r="J1117" i="4" a="1"/>
  <c r="J1117" i="4" s="1"/>
  <c r="F1105" i="7" s="1"/>
  <c r="G1105" i="7" s="1"/>
  <c r="J1109" i="4" a="1"/>
  <c r="J1109" i="4" s="1"/>
  <c r="F1097" i="7" s="1"/>
  <c r="G1097" i="7" s="1"/>
  <c r="J1101" i="4" a="1"/>
  <c r="J1101" i="4" s="1"/>
  <c r="F1089" i="7" s="1"/>
  <c r="G1089" i="7" s="1"/>
  <c r="J1093" i="4" a="1"/>
  <c r="J1093" i="4" s="1"/>
  <c r="F1081" i="7" s="1"/>
  <c r="G1081" i="7" s="1"/>
  <c r="J1085" i="4" a="1"/>
  <c r="J1085" i="4" s="1"/>
  <c r="F1073" i="7" s="1"/>
  <c r="G1073" i="7" s="1"/>
  <c r="J1077" i="4" a="1"/>
  <c r="J1077" i="4" s="1"/>
  <c r="F1065" i="7" s="1"/>
  <c r="G1065" i="7" s="1"/>
  <c r="J1069" i="4" a="1"/>
  <c r="J1069" i="4" s="1"/>
  <c r="F1057" i="7" s="1"/>
  <c r="G1057" i="7" s="1"/>
  <c r="J1061" i="4" a="1"/>
  <c r="J1061" i="4" s="1"/>
  <c r="F1049" i="7" s="1"/>
  <c r="G1049" i="7" s="1"/>
  <c r="J1053" i="4" a="1"/>
  <c r="J1053" i="4" s="1"/>
  <c r="F1041" i="7" s="1"/>
  <c r="G1041" i="7" s="1"/>
  <c r="J1045" i="4" a="1"/>
  <c r="J1045" i="4" s="1"/>
  <c r="F1033" i="7" s="1"/>
  <c r="G1033" i="7" s="1"/>
  <c r="J1037" i="4" a="1"/>
  <c r="J1037" i="4" s="1"/>
  <c r="F1025" i="7" s="1"/>
  <c r="G1025" i="7" s="1"/>
  <c r="J1029" i="4" a="1"/>
  <c r="J1029" i="4" s="1"/>
  <c r="F1017" i="7" s="1"/>
  <c r="G1017" i="7" s="1"/>
  <c r="J1021" i="4" a="1"/>
  <c r="J1021" i="4" s="1"/>
  <c r="F1009" i="7" s="1"/>
  <c r="G1009" i="7" s="1"/>
  <c r="J1013" i="4" a="1"/>
  <c r="J1013" i="4" s="1"/>
  <c r="F1001" i="7" s="1"/>
  <c r="G1001" i="7" s="1"/>
  <c r="J1005" i="4" a="1"/>
  <c r="J1005" i="4" s="1"/>
  <c r="F993" i="7" s="1"/>
  <c r="G993" i="7" s="1"/>
  <c r="J997" i="4" a="1"/>
  <c r="J997" i="4" s="1"/>
  <c r="F985" i="7" s="1"/>
  <c r="G985" i="7" s="1"/>
  <c r="J989" i="4" a="1"/>
  <c r="J989" i="4" s="1"/>
  <c r="F977" i="7" s="1"/>
  <c r="G977" i="7" s="1"/>
  <c r="J981" i="4" a="1"/>
  <c r="J981" i="4" s="1"/>
  <c r="F969" i="7" s="1"/>
  <c r="G969" i="7" s="1"/>
  <c r="J973" i="4" a="1"/>
  <c r="J973" i="4" s="1"/>
  <c r="F961" i="7" s="1"/>
  <c r="G961" i="7" s="1"/>
  <c r="J965" i="4" a="1"/>
  <c r="J965" i="4" s="1"/>
  <c r="F953" i="7" s="1"/>
  <c r="G953" i="7" s="1"/>
  <c r="J957" i="4" a="1"/>
  <c r="J957" i="4" s="1"/>
  <c r="F945" i="7" s="1"/>
  <c r="G945" i="7" s="1"/>
  <c r="J949" i="4" a="1"/>
  <c r="J949" i="4" s="1"/>
  <c r="F937" i="7" s="1"/>
  <c r="G937" i="7" s="1"/>
  <c r="J941" i="4" a="1"/>
  <c r="J941" i="4" s="1"/>
  <c r="F929" i="7" s="1"/>
  <c r="G929" i="7" s="1"/>
  <c r="H929" i="7" s="1"/>
  <c r="J933" i="4" a="1"/>
  <c r="J933" i="4" s="1"/>
  <c r="F921" i="7" s="1"/>
  <c r="G921" i="7" s="1"/>
  <c r="J925" i="4" a="1"/>
  <c r="J925" i="4" s="1"/>
  <c r="F913" i="7" s="1"/>
  <c r="G913" i="7" s="1"/>
  <c r="J917" i="4" a="1"/>
  <c r="J917" i="4" s="1"/>
  <c r="F905" i="7" s="1"/>
  <c r="G905" i="7" s="1"/>
  <c r="J909" i="4" a="1"/>
  <c r="J909" i="4" s="1"/>
  <c r="F897" i="7" s="1"/>
  <c r="G897" i="7" s="1"/>
  <c r="J901" i="4" a="1"/>
  <c r="J901" i="4" s="1"/>
  <c r="F889" i="7" s="1"/>
  <c r="G889" i="7" s="1"/>
  <c r="J893" i="4" a="1"/>
  <c r="J893" i="4" s="1"/>
  <c r="F881" i="7" s="1"/>
  <c r="G881" i="7" s="1"/>
  <c r="J885" i="4" a="1"/>
  <c r="J885" i="4" s="1"/>
  <c r="F873" i="7" s="1"/>
  <c r="G873" i="7" s="1"/>
  <c r="J877" i="4" a="1"/>
  <c r="J877" i="4" s="1"/>
  <c r="F865" i="7" s="1"/>
  <c r="G865" i="7" s="1"/>
  <c r="J869" i="4" a="1"/>
  <c r="J869" i="4" s="1"/>
  <c r="F857" i="7" s="1"/>
  <c r="G857" i="7" s="1"/>
  <c r="J861" i="4" a="1"/>
  <c r="J861" i="4" s="1"/>
  <c r="F849" i="7" s="1"/>
  <c r="G849" i="7" s="1"/>
  <c r="J853" i="4" a="1"/>
  <c r="J853" i="4" s="1"/>
  <c r="F841" i="7" s="1"/>
  <c r="G841" i="7" s="1"/>
  <c r="J845" i="4" a="1"/>
  <c r="J845" i="4" s="1"/>
  <c r="F833" i="7" s="1"/>
  <c r="G833" i="7" s="1"/>
  <c r="J837" i="4" a="1"/>
  <c r="J837" i="4" s="1"/>
  <c r="F825" i="7" s="1"/>
  <c r="G825" i="7" s="1"/>
  <c r="J829" i="4" a="1"/>
  <c r="J829" i="4" s="1"/>
  <c r="F817" i="7" s="1"/>
  <c r="G817" i="7" s="1"/>
  <c r="J821" i="4" a="1"/>
  <c r="J821" i="4" s="1"/>
  <c r="F809" i="7" s="1"/>
  <c r="G809" i="7" s="1"/>
  <c r="J813" i="4" a="1"/>
  <c r="J813" i="4" s="1"/>
  <c r="F801" i="7" s="1"/>
  <c r="G801" i="7" s="1"/>
  <c r="J805" i="4" a="1"/>
  <c r="J805" i="4" s="1"/>
  <c r="F793" i="7" s="1"/>
  <c r="G793" i="7" s="1"/>
  <c r="J797" i="4" a="1"/>
  <c r="J797" i="4" s="1"/>
  <c r="F785" i="7" s="1"/>
  <c r="G785" i="7" s="1"/>
  <c r="J789" i="4" a="1"/>
  <c r="J789" i="4" s="1"/>
  <c r="F777" i="7" s="1"/>
  <c r="G777" i="7" s="1"/>
  <c r="J781" i="4" a="1"/>
  <c r="J781" i="4" s="1"/>
  <c r="F769" i="7" s="1"/>
  <c r="G769" i="7" s="1"/>
  <c r="J773" i="4" a="1"/>
  <c r="J773" i="4" s="1"/>
  <c r="F761" i="7" s="1"/>
  <c r="G761" i="7" s="1"/>
  <c r="F753" i="7"/>
  <c r="J757" i="4" a="1"/>
  <c r="J757" i="4" s="1"/>
  <c r="F745" i="7" s="1"/>
  <c r="G745" i="7" s="1"/>
  <c r="J749" i="4" a="1"/>
  <c r="J749" i="4" s="1"/>
  <c r="F737" i="7" s="1"/>
  <c r="G737" i="7" s="1"/>
  <c r="J741" i="4" a="1"/>
  <c r="J741" i="4" s="1"/>
  <c r="F729" i="7" s="1"/>
  <c r="G729" i="7" s="1"/>
  <c r="J733" i="4" a="1"/>
  <c r="J733" i="4" s="1"/>
  <c r="F721" i="7" s="1"/>
  <c r="G721" i="7" s="1"/>
  <c r="J725" i="4" a="1"/>
  <c r="J725" i="4" s="1"/>
  <c r="F713" i="7" s="1"/>
  <c r="G713" i="7" s="1"/>
  <c r="J717" i="4" a="1"/>
  <c r="J717" i="4" s="1"/>
  <c r="F705" i="7" s="1"/>
  <c r="G705" i="7" s="1"/>
  <c r="J709" i="4" a="1"/>
  <c r="J709" i="4" s="1"/>
  <c r="F697" i="7" s="1"/>
  <c r="G697" i="7" s="1"/>
  <c r="J701" i="4" a="1"/>
  <c r="J701" i="4" s="1"/>
  <c r="F689" i="7" s="1"/>
  <c r="G689" i="7" s="1"/>
  <c r="J693" i="4" a="1"/>
  <c r="J693" i="4" s="1"/>
  <c r="F681" i="7" s="1"/>
  <c r="G681" i="7" s="1"/>
  <c r="J685" i="4" a="1"/>
  <c r="J685" i="4" s="1"/>
  <c r="F673" i="7" s="1"/>
  <c r="G673" i="7" s="1"/>
  <c r="I673" i="7" s="1"/>
  <c r="J677" i="4" a="1"/>
  <c r="J677" i="4" s="1"/>
  <c r="F665" i="7" s="1"/>
  <c r="G665" i="7" s="1"/>
  <c r="J669" i="4" a="1"/>
  <c r="J669" i="4" s="1"/>
  <c r="F657" i="7" s="1"/>
  <c r="G657" i="7" s="1"/>
  <c r="J661" i="4" a="1"/>
  <c r="J661" i="4" s="1"/>
  <c r="F649" i="7" s="1"/>
  <c r="G649" i="7" s="1"/>
  <c r="J653" i="4" a="1"/>
  <c r="J653" i="4" s="1"/>
  <c r="F641" i="7" s="1"/>
  <c r="G641" i="7" s="1"/>
  <c r="J645" i="4" a="1"/>
  <c r="J645" i="4" s="1"/>
  <c r="F633" i="7" s="1"/>
  <c r="G633" i="7" s="1"/>
  <c r="J637" i="4" a="1"/>
  <c r="J637" i="4" s="1"/>
  <c r="F625" i="7" s="1"/>
  <c r="G625" i="7" s="1"/>
  <c r="J629" i="4" a="1"/>
  <c r="J629" i="4" s="1"/>
  <c r="F617" i="7" s="1"/>
  <c r="G617" i="7" s="1"/>
  <c r="J621" i="4" a="1"/>
  <c r="J621" i="4" s="1"/>
  <c r="F609" i="7" s="1"/>
  <c r="G609" i="7" s="1"/>
  <c r="J613" i="4" a="1"/>
  <c r="J613" i="4" s="1"/>
  <c r="F601" i="7" s="1"/>
  <c r="G601" i="7" s="1"/>
  <c r="J605" i="4" a="1"/>
  <c r="J605" i="4" s="1"/>
  <c r="F593" i="7" s="1"/>
  <c r="G593" i="7" s="1"/>
  <c r="J597" i="4" a="1"/>
  <c r="J597" i="4" s="1"/>
  <c r="F585" i="7" s="1"/>
  <c r="G585" i="7" s="1"/>
  <c r="J589" i="4" a="1"/>
  <c r="J589" i="4" s="1"/>
  <c r="F577" i="7" s="1"/>
  <c r="G577" i="7" s="1"/>
  <c r="J581" i="4" a="1"/>
  <c r="J581" i="4" s="1"/>
  <c r="F569" i="7" s="1"/>
  <c r="G569" i="7" s="1"/>
  <c r="J573" i="4" a="1"/>
  <c r="J573" i="4" s="1"/>
  <c r="F561" i="7" s="1"/>
  <c r="G561" i="7" s="1"/>
  <c r="J565" i="4" a="1"/>
  <c r="J565" i="4" s="1"/>
  <c r="F553" i="7" s="1"/>
  <c r="G553" i="7" s="1"/>
  <c r="J557" i="4" a="1"/>
  <c r="J557" i="4" s="1"/>
  <c r="F545" i="7" s="1"/>
  <c r="G545" i="7" s="1"/>
  <c r="J549" i="4" a="1"/>
  <c r="J549" i="4" s="1"/>
  <c r="F537" i="7" s="1"/>
  <c r="G537" i="7" s="1"/>
  <c r="J541" i="4" a="1"/>
  <c r="J541" i="4" s="1"/>
  <c r="F529" i="7" s="1"/>
  <c r="G529" i="7" s="1"/>
  <c r="J533" i="4" a="1"/>
  <c r="J533" i="4" s="1"/>
  <c r="F521" i="7" s="1"/>
  <c r="G521" i="7" s="1"/>
  <c r="J525" i="4" a="1"/>
  <c r="J525" i="4" s="1"/>
  <c r="F513" i="7" s="1"/>
  <c r="G513" i="7" s="1"/>
  <c r="J517" i="4" a="1"/>
  <c r="J517" i="4" s="1"/>
  <c r="F505" i="7" s="1"/>
  <c r="G505" i="7" s="1"/>
  <c r="J509" i="4" a="1"/>
  <c r="J509" i="4" s="1"/>
  <c r="F497" i="7" s="1"/>
  <c r="G497" i="7" s="1"/>
  <c r="J501" i="4" a="1"/>
  <c r="J501" i="4" s="1"/>
  <c r="F489" i="7" s="1"/>
  <c r="G489" i="7" s="1"/>
  <c r="J493" i="4" a="1"/>
  <c r="J493" i="4" s="1"/>
  <c r="F481" i="7" s="1"/>
  <c r="G481" i="7" s="1"/>
  <c r="J485" i="4" a="1"/>
  <c r="J485" i="4" s="1"/>
  <c r="F473" i="7" s="1"/>
  <c r="G473" i="7" s="1"/>
  <c r="J477" i="4" a="1"/>
  <c r="J477" i="4" s="1"/>
  <c r="F465" i="7" s="1"/>
  <c r="G465" i="7" s="1"/>
  <c r="J469" i="4" a="1"/>
  <c r="J469" i="4" s="1"/>
  <c r="F457" i="7" s="1"/>
  <c r="G457" i="7" s="1"/>
  <c r="J461" i="4" a="1"/>
  <c r="J461" i="4" s="1"/>
  <c r="F449" i="7" s="1"/>
  <c r="G449" i="7" s="1"/>
  <c r="J453" i="4" a="1"/>
  <c r="J453" i="4" s="1"/>
  <c r="F441" i="7" s="1"/>
  <c r="G441" i="7" s="1"/>
  <c r="J445" i="4" a="1"/>
  <c r="J445" i="4" s="1"/>
  <c r="F433" i="7" s="1"/>
  <c r="G433" i="7" s="1"/>
  <c r="J437" i="4" a="1"/>
  <c r="J437" i="4" s="1"/>
  <c r="F425" i="7" s="1"/>
  <c r="G425" i="7" s="1"/>
  <c r="J429" i="4" a="1"/>
  <c r="J429" i="4" s="1"/>
  <c r="F417" i="7" s="1"/>
  <c r="G417" i="7" s="1"/>
  <c r="I417" i="7" s="1"/>
  <c r="J421" i="4" a="1"/>
  <c r="J421" i="4" s="1"/>
  <c r="F409" i="7" s="1"/>
  <c r="G409" i="7" s="1"/>
  <c r="J413" i="4" a="1"/>
  <c r="J413" i="4" s="1"/>
  <c r="F401" i="7" s="1"/>
  <c r="G401" i="7" s="1"/>
  <c r="J405" i="4" a="1"/>
  <c r="J405" i="4" s="1"/>
  <c r="F393" i="7" s="1"/>
  <c r="G393" i="7" s="1"/>
  <c r="J397" i="4" a="1"/>
  <c r="J397" i="4" s="1"/>
  <c r="F385" i="7" s="1"/>
  <c r="G385" i="7" s="1"/>
  <c r="J389" i="4" a="1"/>
  <c r="J389" i="4" s="1"/>
  <c r="F377" i="7" s="1"/>
  <c r="G377" i="7" s="1"/>
  <c r="J381" i="4" a="1"/>
  <c r="J381" i="4" s="1"/>
  <c r="F369" i="7" s="1"/>
  <c r="G369" i="7" s="1"/>
  <c r="J373" i="4" a="1"/>
  <c r="J373" i="4" s="1"/>
  <c r="F361" i="7" s="1"/>
  <c r="G361" i="7" s="1"/>
  <c r="J365" i="4" a="1"/>
  <c r="J365" i="4" s="1"/>
  <c r="F353" i="7" s="1"/>
  <c r="G353" i="7" s="1"/>
  <c r="J357" i="4" a="1"/>
  <c r="J357" i="4" s="1"/>
  <c r="F345" i="7" s="1"/>
  <c r="G345" i="7" s="1"/>
  <c r="J349" i="4" a="1"/>
  <c r="J349" i="4" s="1"/>
  <c r="F337" i="7" s="1"/>
  <c r="G337" i="7" s="1"/>
  <c r="J341" i="4" a="1"/>
  <c r="J341" i="4" s="1"/>
  <c r="F329" i="7" s="1"/>
  <c r="G329" i="7" s="1"/>
  <c r="J333" i="4" a="1"/>
  <c r="J333" i="4" s="1"/>
  <c r="F321" i="7" s="1"/>
  <c r="G321" i="7" s="1"/>
  <c r="J325" i="4" a="1"/>
  <c r="J325" i="4" s="1"/>
  <c r="F313" i="7" s="1"/>
  <c r="G313" i="7" s="1"/>
  <c r="J317" i="4" a="1"/>
  <c r="J317" i="4" s="1"/>
  <c r="F305" i="7" s="1"/>
  <c r="G305" i="7" s="1"/>
  <c r="J309" i="4" a="1"/>
  <c r="J309" i="4" s="1"/>
  <c r="F297" i="7" s="1"/>
  <c r="G297" i="7" s="1"/>
  <c r="J301" i="4" a="1"/>
  <c r="J301" i="4" s="1"/>
  <c r="F289" i="7" s="1"/>
  <c r="G289" i="7" s="1"/>
  <c r="J293" i="4" a="1"/>
  <c r="J293" i="4" s="1"/>
  <c r="F281" i="7" s="1"/>
  <c r="G281" i="7" s="1"/>
  <c r="J285" i="4" a="1"/>
  <c r="J285" i="4" s="1"/>
  <c r="F273" i="7" s="1"/>
  <c r="G273" i="7" s="1"/>
  <c r="J277" i="4" a="1"/>
  <c r="J277" i="4" s="1"/>
  <c r="F265" i="7" s="1"/>
  <c r="G265" i="7" s="1"/>
  <c r="J269" i="4" a="1"/>
  <c r="J269" i="4" s="1"/>
  <c r="F257" i="7" s="1"/>
  <c r="G257" i="7" s="1"/>
  <c r="J261" i="4" a="1"/>
  <c r="J261" i="4" s="1"/>
  <c r="F249" i="7" s="1"/>
  <c r="G249" i="7" s="1"/>
  <c r="J253" i="4" a="1"/>
  <c r="J253" i="4" s="1"/>
  <c r="F241" i="7" s="1"/>
  <c r="G241" i="7" s="1"/>
  <c r="J245" i="4" a="1"/>
  <c r="J245" i="4" s="1"/>
  <c r="F233" i="7" s="1"/>
  <c r="G233" i="7" s="1"/>
  <c r="J237" i="4" a="1"/>
  <c r="J237" i="4" s="1"/>
  <c r="F225" i="7" s="1"/>
  <c r="G225" i="7" s="1"/>
  <c r="J229" i="4" a="1"/>
  <c r="J229" i="4" s="1"/>
  <c r="F217" i="7" s="1"/>
  <c r="G217" i="7" s="1"/>
  <c r="J221" i="4" a="1"/>
  <c r="J221" i="4" s="1"/>
  <c r="F209" i="7" s="1"/>
  <c r="G209" i="7" s="1"/>
  <c r="J213" i="4" a="1"/>
  <c r="J213" i="4" s="1"/>
  <c r="F201" i="7" s="1"/>
  <c r="G201" i="7" s="1"/>
  <c r="J205" i="4" a="1"/>
  <c r="J205" i="4" s="1"/>
  <c r="F193" i="7" s="1"/>
  <c r="G193" i="7" s="1"/>
  <c r="J197" i="4" a="1"/>
  <c r="J197" i="4" s="1"/>
  <c r="F185" i="7" s="1"/>
  <c r="G185" i="7" s="1"/>
  <c r="J189" i="4" a="1"/>
  <c r="J189" i="4" s="1"/>
  <c r="F177" i="7" s="1"/>
  <c r="G177" i="7" s="1"/>
  <c r="J181" i="4" a="1"/>
  <c r="J181" i="4" s="1"/>
  <c r="F169" i="7" s="1"/>
  <c r="G169" i="7" s="1"/>
  <c r="J173" i="4" a="1"/>
  <c r="J173" i="4" s="1"/>
  <c r="F161" i="7" s="1"/>
  <c r="G161" i="7" s="1"/>
  <c r="I161" i="7" s="1"/>
  <c r="J165" i="4" a="1"/>
  <c r="J165" i="4" s="1"/>
  <c r="F153" i="7" s="1"/>
  <c r="G153" i="7" s="1"/>
  <c r="J157" i="4" a="1"/>
  <c r="J157" i="4" s="1"/>
  <c r="F145" i="7" s="1"/>
  <c r="G145" i="7" s="1"/>
  <c r="J149" i="4" a="1"/>
  <c r="J149" i="4" s="1"/>
  <c r="F137" i="7" s="1"/>
  <c r="G137" i="7" s="1"/>
  <c r="J141" i="4" a="1"/>
  <c r="J141" i="4" s="1"/>
  <c r="F129" i="7" s="1"/>
  <c r="G129" i="7" s="1"/>
  <c r="J133" i="4" a="1"/>
  <c r="J133" i="4" s="1"/>
  <c r="F121" i="7" s="1"/>
  <c r="G121" i="7" s="1"/>
  <c r="J125" i="4" a="1"/>
  <c r="J125" i="4" s="1"/>
  <c r="F113" i="7" s="1"/>
  <c r="G113" i="7" s="1"/>
  <c r="J117" i="4" a="1"/>
  <c r="J117" i="4" s="1"/>
  <c r="F105" i="7" s="1"/>
  <c r="G105" i="7" s="1"/>
  <c r="J109" i="4" a="1"/>
  <c r="J109" i="4" s="1"/>
  <c r="F97" i="7" s="1"/>
  <c r="G97" i="7" s="1"/>
  <c r="J101" i="4" a="1"/>
  <c r="J101" i="4" s="1"/>
  <c r="F89" i="7" s="1"/>
  <c r="G89" i="7" s="1"/>
  <c r="J93" i="4" a="1"/>
  <c r="J93" i="4" s="1"/>
  <c r="F81" i="7" s="1"/>
  <c r="G81" i="7" s="1"/>
  <c r="J85" i="4" a="1"/>
  <c r="J85" i="4" s="1"/>
  <c r="F73" i="7" s="1"/>
  <c r="G73" i="7" s="1"/>
  <c r="J77" i="4" a="1"/>
  <c r="J77" i="4" s="1"/>
  <c r="F65" i="7" s="1"/>
  <c r="G65" i="7" s="1"/>
  <c r="J69" i="4" a="1"/>
  <c r="J69" i="4" s="1"/>
  <c r="F57" i="7" s="1"/>
  <c r="G57" i="7" s="1"/>
  <c r="J61" i="4" a="1"/>
  <c r="J61" i="4" s="1"/>
  <c r="F49" i="7" s="1"/>
  <c r="G49" i="7" s="1"/>
  <c r="J53" i="4" a="1"/>
  <c r="J53" i="4" s="1"/>
  <c r="F41" i="7" s="1"/>
  <c r="G41" i="7" s="1"/>
  <c r="J45" i="4" a="1"/>
  <c r="J45" i="4" s="1"/>
  <c r="F33" i="7" s="1"/>
  <c r="G33" i="7" s="1"/>
  <c r="J37" i="4" a="1"/>
  <c r="J37" i="4" s="1"/>
  <c r="F25" i="7" s="1"/>
  <c r="G25" i="7" s="1"/>
  <c r="J29" i="4" a="1"/>
  <c r="J29" i="4" s="1"/>
  <c r="F17" i="7" s="1"/>
  <c r="G17" i="7" s="1"/>
  <c r="J4100" i="4" a="1"/>
  <c r="J4100" i="4" s="1"/>
  <c r="F4088" i="7" s="1"/>
  <c r="G4088" i="7" s="1"/>
  <c r="J4092" i="4" a="1"/>
  <c r="J4092" i="4" s="1"/>
  <c r="F4080" i="7" s="1"/>
  <c r="G4080" i="7" s="1"/>
  <c r="J4084" i="4" a="1"/>
  <c r="J4084" i="4" s="1"/>
  <c r="F4072" i="7" s="1"/>
  <c r="G4072" i="7" s="1"/>
  <c r="J4076" i="4" a="1"/>
  <c r="J4076" i="4" s="1"/>
  <c r="F4064" i="7" s="1"/>
  <c r="G4064" i="7" s="1"/>
  <c r="J4068" i="4" a="1"/>
  <c r="J4068" i="4" s="1"/>
  <c r="F4056" i="7" s="1"/>
  <c r="G4056" i="7" s="1"/>
  <c r="J4060" i="4" a="1"/>
  <c r="J4060" i="4" s="1"/>
  <c r="F4048" i="7" s="1"/>
  <c r="G4048" i="7" s="1"/>
  <c r="J4052" i="4" a="1"/>
  <c r="J4052" i="4" s="1"/>
  <c r="F4040" i="7" s="1"/>
  <c r="G4040" i="7" s="1"/>
  <c r="J4044" i="4" a="1"/>
  <c r="J4044" i="4" s="1"/>
  <c r="F4032" i="7" s="1"/>
  <c r="G4032" i="7" s="1"/>
  <c r="J4036" i="4" a="1"/>
  <c r="J4036" i="4" s="1"/>
  <c r="F4024" i="7" s="1"/>
  <c r="G4024" i="7" s="1"/>
  <c r="J4028" i="4" a="1"/>
  <c r="J4028" i="4" s="1"/>
  <c r="F4016" i="7" s="1"/>
  <c r="G4016" i="7" s="1"/>
  <c r="J4020" i="4" a="1"/>
  <c r="J4020" i="4" s="1"/>
  <c r="F4008" i="7" s="1"/>
  <c r="G4008" i="7" s="1"/>
  <c r="J4012" i="4" a="1"/>
  <c r="J4012" i="4" s="1"/>
  <c r="F4000" i="7" s="1"/>
  <c r="G4000" i="7" s="1"/>
  <c r="J4004" i="4" a="1"/>
  <c r="J4004" i="4" s="1"/>
  <c r="F3992" i="7" s="1"/>
  <c r="G3992" i="7" s="1"/>
  <c r="J3996" i="4" a="1"/>
  <c r="J3996" i="4" s="1"/>
  <c r="F3984" i="7" s="1"/>
  <c r="G3984" i="7" s="1"/>
  <c r="I3984" i="7" s="1"/>
  <c r="J3988" i="4" a="1"/>
  <c r="J3988" i="4" s="1"/>
  <c r="F3976" i="7" s="1"/>
  <c r="G3976" i="7" s="1"/>
  <c r="J3980" i="4" a="1"/>
  <c r="J3980" i="4" s="1"/>
  <c r="F3968" i="7" s="1"/>
  <c r="G3968" i="7" s="1"/>
  <c r="J3972" i="4" a="1"/>
  <c r="J3972" i="4" s="1"/>
  <c r="F3960" i="7" s="1"/>
  <c r="G3960" i="7" s="1"/>
  <c r="J3964" i="4" a="1"/>
  <c r="J3964" i="4" s="1"/>
  <c r="F3952" i="7" s="1"/>
  <c r="G3952" i="7" s="1"/>
  <c r="J3956" i="4" a="1"/>
  <c r="J3956" i="4" s="1"/>
  <c r="F3944" i="7" s="1"/>
  <c r="G3944" i="7" s="1"/>
  <c r="J3948" i="4" a="1"/>
  <c r="J3948" i="4" s="1"/>
  <c r="F3936" i="7" s="1"/>
  <c r="G3936" i="7" s="1"/>
  <c r="J3940" i="4" a="1"/>
  <c r="J3940" i="4" s="1"/>
  <c r="F3928" i="7" s="1"/>
  <c r="G3928" i="7" s="1"/>
  <c r="J3932" i="4" a="1"/>
  <c r="J3932" i="4" s="1"/>
  <c r="F3920" i="7" s="1"/>
  <c r="G3920" i="7" s="1"/>
  <c r="J3924" i="4" a="1"/>
  <c r="J3924" i="4" s="1"/>
  <c r="F3912" i="7" s="1"/>
  <c r="G3912" i="7" s="1"/>
  <c r="J3916" i="4" a="1"/>
  <c r="J3916" i="4" s="1"/>
  <c r="F3904" i="7" s="1"/>
  <c r="G3904" i="7" s="1"/>
  <c r="J3908" i="4" a="1"/>
  <c r="J3908" i="4" s="1"/>
  <c r="F3896" i="7" s="1"/>
  <c r="G3896" i="7" s="1"/>
  <c r="J3900" i="4" a="1"/>
  <c r="J3900" i="4" s="1"/>
  <c r="F3888" i="7" s="1"/>
  <c r="G3888" i="7" s="1"/>
  <c r="J3892" i="4" a="1"/>
  <c r="J3892" i="4" s="1"/>
  <c r="F3880" i="7" s="1"/>
  <c r="G3880" i="7" s="1"/>
  <c r="J3884" i="4" a="1"/>
  <c r="J3884" i="4" s="1"/>
  <c r="F3872" i="7" s="1"/>
  <c r="G3872" i="7" s="1"/>
  <c r="J3876" i="4" a="1"/>
  <c r="J3876" i="4" s="1"/>
  <c r="F3864" i="7" s="1"/>
  <c r="G3864" i="7" s="1"/>
  <c r="J3868" i="4" a="1"/>
  <c r="J3868" i="4" s="1"/>
  <c r="F3856" i="7" s="1"/>
  <c r="G3856" i="7" s="1"/>
  <c r="J3860" i="4" a="1"/>
  <c r="J3860" i="4" s="1"/>
  <c r="F3848" i="7" s="1"/>
  <c r="G3848" i="7" s="1"/>
  <c r="J3852" i="4" a="1"/>
  <c r="J3852" i="4" s="1"/>
  <c r="F3840" i="7" s="1"/>
  <c r="G3840" i="7" s="1"/>
  <c r="J3844" i="4" a="1"/>
  <c r="J3844" i="4" s="1"/>
  <c r="F3832" i="7" s="1"/>
  <c r="G3832" i="7" s="1"/>
  <c r="J3836" i="4" a="1"/>
  <c r="J3836" i="4" s="1"/>
  <c r="F3824" i="7" s="1"/>
  <c r="G3824" i="7" s="1"/>
  <c r="J3828" i="4" a="1"/>
  <c r="J3828" i="4" s="1"/>
  <c r="F3816" i="7" s="1"/>
  <c r="G3816" i="7" s="1"/>
  <c r="J3820" i="4" a="1"/>
  <c r="J3820" i="4" s="1"/>
  <c r="F3808" i="7" s="1"/>
  <c r="G3808" i="7" s="1"/>
  <c r="J3812" i="4" a="1"/>
  <c r="J3812" i="4" s="1"/>
  <c r="F3800" i="7" s="1"/>
  <c r="G3800" i="7" s="1"/>
  <c r="J3804" i="4" a="1"/>
  <c r="J3804" i="4" s="1"/>
  <c r="F3792" i="7" s="1"/>
  <c r="G3792" i="7" s="1"/>
  <c r="J3796" i="4" a="1"/>
  <c r="J3796" i="4" s="1"/>
  <c r="F3784" i="7" s="1"/>
  <c r="G3784" i="7" s="1"/>
  <c r="J3788" i="4" a="1"/>
  <c r="J3788" i="4" s="1"/>
  <c r="F3776" i="7" s="1"/>
  <c r="G3776" i="7" s="1"/>
  <c r="J3780" i="4" a="1"/>
  <c r="J3780" i="4" s="1"/>
  <c r="F3768" i="7" s="1"/>
  <c r="G3768" i="7" s="1"/>
  <c r="J3772" i="4" a="1"/>
  <c r="J3772" i="4" s="1"/>
  <c r="F3760" i="7" s="1"/>
  <c r="G3760" i="7" s="1"/>
  <c r="J3764" i="4" a="1"/>
  <c r="J3764" i="4" s="1"/>
  <c r="F3752" i="7" s="1"/>
  <c r="G3752" i="7" s="1"/>
  <c r="J3756" i="4" a="1"/>
  <c r="J3756" i="4" s="1"/>
  <c r="F3744" i="7" s="1"/>
  <c r="G3744" i="7" s="1"/>
  <c r="J3748" i="4" a="1"/>
  <c r="J3748" i="4" s="1"/>
  <c r="F3736" i="7" s="1"/>
  <c r="G3736" i="7" s="1"/>
  <c r="J3740" i="4" a="1"/>
  <c r="J3740" i="4" s="1"/>
  <c r="F3728" i="7" s="1"/>
  <c r="G3728" i="7" s="1"/>
  <c r="I3728" i="7" s="1"/>
  <c r="J3732" i="4" a="1"/>
  <c r="J3732" i="4" s="1"/>
  <c r="F3720" i="7" s="1"/>
  <c r="G3720" i="7" s="1"/>
  <c r="J3724" i="4" a="1"/>
  <c r="J3724" i="4" s="1"/>
  <c r="F3712" i="7" s="1"/>
  <c r="G3712" i="7" s="1"/>
  <c r="J3716" i="4" a="1"/>
  <c r="J3716" i="4" s="1"/>
  <c r="F3704" i="7" s="1"/>
  <c r="G3704" i="7" s="1"/>
  <c r="J3708" i="4" a="1"/>
  <c r="J3708" i="4" s="1"/>
  <c r="F3696" i="7" s="1"/>
  <c r="G3696" i="7" s="1"/>
  <c r="J3700" i="4" a="1"/>
  <c r="J3700" i="4" s="1"/>
  <c r="F3688" i="7" s="1"/>
  <c r="G3688" i="7" s="1"/>
  <c r="J3692" i="4" a="1"/>
  <c r="J3692" i="4" s="1"/>
  <c r="F3680" i="7" s="1"/>
  <c r="G3680" i="7" s="1"/>
  <c r="J3684" i="4" a="1"/>
  <c r="J3684" i="4" s="1"/>
  <c r="F3672" i="7" s="1"/>
  <c r="G3672" i="7" s="1"/>
  <c r="J3676" i="4" a="1"/>
  <c r="J3676" i="4" s="1"/>
  <c r="F3664" i="7" s="1"/>
  <c r="G3664" i="7" s="1"/>
  <c r="J3668" i="4" a="1"/>
  <c r="J3668" i="4" s="1"/>
  <c r="F3656" i="7" s="1"/>
  <c r="G3656" i="7" s="1"/>
  <c r="J3660" i="4" a="1"/>
  <c r="J3660" i="4" s="1"/>
  <c r="F3648" i="7" s="1"/>
  <c r="G3648" i="7" s="1"/>
  <c r="J3652" i="4" a="1"/>
  <c r="J3652" i="4" s="1"/>
  <c r="F3640" i="7" s="1"/>
  <c r="G3640" i="7" s="1"/>
  <c r="J3644" i="4" a="1"/>
  <c r="J3644" i="4" s="1"/>
  <c r="F3632" i="7" s="1"/>
  <c r="G3632" i="7" s="1"/>
  <c r="J3636" i="4" a="1"/>
  <c r="J3636" i="4" s="1"/>
  <c r="F3624" i="7" s="1"/>
  <c r="G3624" i="7" s="1"/>
  <c r="J3628" i="4" a="1"/>
  <c r="J3628" i="4" s="1"/>
  <c r="F3616" i="7" s="1"/>
  <c r="G3616" i="7" s="1"/>
  <c r="J3620" i="4" a="1"/>
  <c r="J3620" i="4" s="1"/>
  <c r="F3608" i="7" s="1"/>
  <c r="G3608" i="7" s="1"/>
  <c r="J3612" i="4" a="1"/>
  <c r="J3612" i="4" s="1"/>
  <c r="F3600" i="7" s="1"/>
  <c r="G3600" i="7" s="1"/>
  <c r="J3604" i="4" a="1"/>
  <c r="J3604" i="4" s="1"/>
  <c r="F3592" i="7" s="1"/>
  <c r="G3592" i="7" s="1"/>
  <c r="J3596" i="4" a="1"/>
  <c r="J3596" i="4" s="1"/>
  <c r="F3584" i="7" s="1"/>
  <c r="G3584" i="7" s="1"/>
  <c r="J3588" i="4" a="1"/>
  <c r="J3588" i="4" s="1"/>
  <c r="F3576" i="7" s="1"/>
  <c r="G3576" i="7" s="1"/>
  <c r="J3580" i="4" a="1"/>
  <c r="J3580" i="4" s="1"/>
  <c r="F3568" i="7" s="1"/>
  <c r="G3568" i="7" s="1"/>
  <c r="J3572" i="4" a="1"/>
  <c r="J3572" i="4" s="1"/>
  <c r="F3560" i="7" s="1"/>
  <c r="G3560" i="7" s="1"/>
  <c r="J3564" i="4" a="1"/>
  <c r="J3564" i="4" s="1"/>
  <c r="F3552" i="7" s="1"/>
  <c r="G3552" i="7" s="1"/>
  <c r="J3556" i="4" a="1"/>
  <c r="J3556" i="4" s="1"/>
  <c r="F3544" i="7" s="1"/>
  <c r="G3544" i="7" s="1"/>
  <c r="J3548" i="4" a="1"/>
  <c r="J3548" i="4" s="1"/>
  <c r="F3536" i="7" s="1"/>
  <c r="G3536" i="7" s="1"/>
  <c r="J3540" i="4" a="1"/>
  <c r="J3540" i="4" s="1"/>
  <c r="F3528" i="7" s="1"/>
  <c r="G3528" i="7" s="1"/>
  <c r="J3532" i="4" a="1"/>
  <c r="J3532" i="4" s="1"/>
  <c r="F3520" i="7" s="1"/>
  <c r="G3520" i="7" s="1"/>
  <c r="J3524" i="4" a="1"/>
  <c r="J3524" i="4" s="1"/>
  <c r="F3512" i="7" s="1"/>
  <c r="G3512" i="7" s="1"/>
  <c r="J3516" i="4" a="1"/>
  <c r="J3516" i="4" s="1"/>
  <c r="F3504" i="7" s="1"/>
  <c r="G3504" i="7" s="1"/>
  <c r="J3508" i="4" a="1"/>
  <c r="J3508" i="4" s="1"/>
  <c r="F3496" i="7" s="1"/>
  <c r="G3496" i="7" s="1"/>
  <c r="J3500" i="4" a="1"/>
  <c r="J3500" i="4" s="1"/>
  <c r="F3488" i="7" s="1"/>
  <c r="G3488" i="7" s="1"/>
  <c r="J3492" i="4" a="1"/>
  <c r="J3492" i="4" s="1"/>
  <c r="F3480" i="7" s="1"/>
  <c r="G3480" i="7" s="1"/>
  <c r="J3484" i="4" a="1"/>
  <c r="J3484" i="4" s="1"/>
  <c r="F3472" i="7" s="1"/>
  <c r="G3472" i="7" s="1"/>
  <c r="I3472" i="7" s="1"/>
  <c r="J3476" i="4" a="1"/>
  <c r="J3476" i="4" s="1"/>
  <c r="F3464" i="7" s="1"/>
  <c r="G3464" i="7" s="1"/>
  <c r="J3468" i="4" a="1"/>
  <c r="J3468" i="4" s="1"/>
  <c r="F3456" i="7" s="1"/>
  <c r="G3456" i="7" s="1"/>
  <c r="J3460" i="4" a="1"/>
  <c r="J3460" i="4" s="1"/>
  <c r="F3448" i="7" s="1"/>
  <c r="G3448" i="7" s="1"/>
  <c r="J3452" i="4" a="1"/>
  <c r="J3452" i="4" s="1"/>
  <c r="F3440" i="7" s="1"/>
  <c r="G3440" i="7" s="1"/>
  <c r="J3444" i="4" a="1"/>
  <c r="J3444" i="4" s="1"/>
  <c r="F3432" i="7" s="1"/>
  <c r="G3432" i="7" s="1"/>
  <c r="J3436" i="4" a="1"/>
  <c r="J3436" i="4" s="1"/>
  <c r="F3424" i="7" s="1"/>
  <c r="G3424" i="7" s="1"/>
  <c r="J3428" i="4" a="1"/>
  <c r="J3428" i="4" s="1"/>
  <c r="F3416" i="7" s="1"/>
  <c r="G3416" i="7" s="1"/>
  <c r="J3420" i="4" a="1"/>
  <c r="J3420" i="4" s="1"/>
  <c r="F3408" i="7" s="1"/>
  <c r="G3408" i="7" s="1"/>
  <c r="J3412" i="4" a="1"/>
  <c r="J3412" i="4" s="1"/>
  <c r="F3400" i="7" s="1"/>
  <c r="G3400" i="7" s="1"/>
  <c r="J3404" i="4" a="1"/>
  <c r="J3404" i="4" s="1"/>
  <c r="F3392" i="7" s="1"/>
  <c r="G3392" i="7" s="1"/>
  <c r="J3396" i="4" a="1"/>
  <c r="J3396" i="4" s="1"/>
  <c r="F3384" i="7" s="1"/>
  <c r="G3384" i="7" s="1"/>
  <c r="J3388" i="4" a="1"/>
  <c r="J3388" i="4" s="1"/>
  <c r="F3376" i="7" s="1"/>
  <c r="G3376" i="7" s="1"/>
  <c r="J3380" i="4" a="1"/>
  <c r="J3380" i="4" s="1"/>
  <c r="F3368" i="7" s="1"/>
  <c r="G3368" i="7" s="1"/>
  <c r="J3372" i="4" a="1"/>
  <c r="J3372" i="4" s="1"/>
  <c r="F3360" i="7" s="1"/>
  <c r="G3360" i="7" s="1"/>
  <c r="J3364" i="4" a="1"/>
  <c r="J3364" i="4" s="1"/>
  <c r="F3352" i="7" s="1"/>
  <c r="G3352" i="7" s="1"/>
  <c r="J3356" i="4" a="1"/>
  <c r="J3356" i="4" s="1"/>
  <c r="F3344" i="7" s="1"/>
  <c r="G3344" i="7" s="1"/>
  <c r="J3348" i="4" a="1"/>
  <c r="J3348" i="4" s="1"/>
  <c r="F3336" i="7" s="1"/>
  <c r="G3336" i="7" s="1"/>
  <c r="J3340" i="4" a="1"/>
  <c r="J3340" i="4" s="1"/>
  <c r="F3328" i="7" s="1"/>
  <c r="G3328" i="7" s="1"/>
  <c r="J3332" i="4" a="1"/>
  <c r="J3332" i="4" s="1"/>
  <c r="F3320" i="7" s="1"/>
  <c r="G3320" i="7" s="1"/>
  <c r="J3324" i="4" a="1"/>
  <c r="J3324" i="4" s="1"/>
  <c r="F3312" i="7" s="1"/>
  <c r="G3312" i="7" s="1"/>
  <c r="J3316" i="4" a="1"/>
  <c r="J3316" i="4" s="1"/>
  <c r="F3304" i="7" s="1"/>
  <c r="G3304" i="7" s="1"/>
  <c r="J3308" i="4" a="1"/>
  <c r="J3308" i="4" s="1"/>
  <c r="F3296" i="7" s="1"/>
  <c r="G3296" i="7" s="1"/>
  <c r="J3300" i="4" a="1"/>
  <c r="J3300" i="4" s="1"/>
  <c r="F3288" i="7" s="1"/>
  <c r="G3288" i="7" s="1"/>
  <c r="J3292" i="4" a="1"/>
  <c r="J3292" i="4" s="1"/>
  <c r="F3280" i="7" s="1"/>
  <c r="G3280" i="7" s="1"/>
  <c r="J3284" i="4" a="1"/>
  <c r="J3284" i="4" s="1"/>
  <c r="F3272" i="7" s="1"/>
  <c r="G3272" i="7" s="1"/>
  <c r="J3276" i="4" a="1"/>
  <c r="J3276" i="4" s="1"/>
  <c r="F3264" i="7" s="1"/>
  <c r="G3264" i="7" s="1"/>
  <c r="J3268" i="4" a="1"/>
  <c r="J3268" i="4" s="1"/>
  <c r="F3256" i="7" s="1"/>
  <c r="G3256" i="7" s="1"/>
  <c r="J3260" i="4" a="1"/>
  <c r="J3260" i="4" s="1"/>
  <c r="F3248" i="7" s="1"/>
  <c r="G3248" i="7" s="1"/>
  <c r="J3252" i="4" a="1"/>
  <c r="J3252" i="4" s="1"/>
  <c r="F3240" i="7" s="1"/>
  <c r="G3240" i="7" s="1"/>
  <c r="J3244" i="4" a="1"/>
  <c r="J3244" i="4" s="1"/>
  <c r="F3232" i="7" s="1"/>
  <c r="G3232" i="7" s="1"/>
  <c r="J3236" i="4" a="1"/>
  <c r="J3236" i="4" s="1"/>
  <c r="F3224" i="7" s="1"/>
  <c r="G3224" i="7" s="1"/>
  <c r="J3228" i="4" a="1"/>
  <c r="J3228" i="4" s="1"/>
  <c r="F3216" i="7" s="1"/>
  <c r="G3216" i="7" s="1"/>
  <c r="I3216" i="7" s="1"/>
  <c r="J3220" i="4" a="1"/>
  <c r="J3220" i="4" s="1"/>
  <c r="F3208" i="7" s="1"/>
  <c r="G3208" i="7" s="1"/>
  <c r="J3212" i="4" a="1"/>
  <c r="J3212" i="4" s="1"/>
  <c r="F3200" i="7" s="1"/>
  <c r="G3200" i="7" s="1"/>
  <c r="J3204" i="4" a="1"/>
  <c r="J3204" i="4" s="1"/>
  <c r="F3192" i="7" s="1"/>
  <c r="G3192" i="7" s="1"/>
  <c r="J3196" i="4" a="1"/>
  <c r="J3196" i="4" s="1"/>
  <c r="F3184" i="7" s="1"/>
  <c r="G3184" i="7" s="1"/>
  <c r="J3188" i="4" a="1"/>
  <c r="J3188" i="4" s="1"/>
  <c r="F3176" i="7" s="1"/>
  <c r="G3176" i="7" s="1"/>
  <c r="J3180" i="4" a="1"/>
  <c r="J3180" i="4" s="1"/>
  <c r="F3168" i="7" s="1"/>
  <c r="G3168" i="7" s="1"/>
  <c r="J3172" i="4" a="1"/>
  <c r="J3172" i="4" s="1"/>
  <c r="F3160" i="7" s="1"/>
  <c r="G3160" i="7" s="1"/>
  <c r="J3164" i="4" a="1"/>
  <c r="J3164" i="4" s="1"/>
  <c r="F3152" i="7" s="1"/>
  <c r="G3152" i="7" s="1"/>
  <c r="J3156" i="4" a="1"/>
  <c r="J3156" i="4" s="1"/>
  <c r="F3144" i="7" s="1"/>
  <c r="G3144" i="7" s="1"/>
  <c r="J3148" i="4" a="1"/>
  <c r="J3148" i="4" s="1"/>
  <c r="F3136" i="7" s="1"/>
  <c r="G3136" i="7" s="1"/>
  <c r="J3140" i="4" a="1"/>
  <c r="J3140" i="4" s="1"/>
  <c r="F3128" i="7" s="1"/>
  <c r="G3128" i="7" s="1"/>
  <c r="J3132" i="4" a="1"/>
  <c r="J3132" i="4" s="1"/>
  <c r="F3120" i="7" s="1"/>
  <c r="G3120" i="7" s="1"/>
  <c r="J3124" i="4" a="1"/>
  <c r="J3124" i="4" s="1"/>
  <c r="F3112" i="7" s="1"/>
  <c r="G3112" i="7" s="1"/>
  <c r="J3116" i="4" a="1"/>
  <c r="J3116" i="4" s="1"/>
  <c r="F3104" i="7" s="1"/>
  <c r="G3104" i="7" s="1"/>
  <c r="J3108" i="4" a="1"/>
  <c r="J3108" i="4" s="1"/>
  <c r="F3096" i="7" s="1"/>
  <c r="G3096" i="7" s="1"/>
  <c r="J3100" i="4" a="1"/>
  <c r="J3100" i="4" s="1"/>
  <c r="F3088" i="7" s="1"/>
  <c r="G3088" i="7" s="1"/>
  <c r="J3092" i="4" a="1"/>
  <c r="J3092" i="4" s="1"/>
  <c r="F3080" i="7" s="1"/>
  <c r="G3080" i="7" s="1"/>
  <c r="J3084" i="4" a="1"/>
  <c r="J3084" i="4" s="1"/>
  <c r="F3072" i="7" s="1"/>
  <c r="G3072" i="7" s="1"/>
  <c r="J3076" i="4" a="1"/>
  <c r="J3076" i="4" s="1"/>
  <c r="F3064" i="7" s="1"/>
  <c r="G3064" i="7" s="1"/>
  <c r="J3068" i="4" a="1"/>
  <c r="J3068" i="4" s="1"/>
  <c r="F3056" i="7" s="1"/>
  <c r="G3056" i="7" s="1"/>
  <c r="J3060" i="4" a="1"/>
  <c r="J3060" i="4" s="1"/>
  <c r="F3048" i="7" s="1"/>
  <c r="G3048" i="7" s="1"/>
  <c r="J3052" i="4" a="1"/>
  <c r="J3052" i="4" s="1"/>
  <c r="F3040" i="7" s="1"/>
  <c r="G3040" i="7" s="1"/>
  <c r="J3044" i="4" a="1"/>
  <c r="J3044" i="4" s="1"/>
  <c r="F3032" i="7" s="1"/>
  <c r="G3032" i="7" s="1"/>
  <c r="J3036" i="4" a="1"/>
  <c r="J3036" i="4" s="1"/>
  <c r="F3024" i="7" s="1"/>
  <c r="G3024" i="7" s="1"/>
  <c r="J3028" i="4" a="1"/>
  <c r="J3028" i="4" s="1"/>
  <c r="F3016" i="7" s="1"/>
  <c r="G3016" i="7" s="1"/>
  <c r="J3020" i="4" a="1"/>
  <c r="J3020" i="4" s="1"/>
  <c r="F3008" i="7" s="1"/>
  <c r="G3008" i="7" s="1"/>
  <c r="J3012" i="4" a="1"/>
  <c r="J3012" i="4" s="1"/>
  <c r="F3000" i="7" s="1"/>
  <c r="G3000" i="7" s="1"/>
  <c r="J3004" i="4" a="1"/>
  <c r="J3004" i="4" s="1"/>
  <c r="F2992" i="7" s="1"/>
  <c r="G2992" i="7" s="1"/>
  <c r="J2996" i="4" a="1"/>
  <c r="J2996" i="4" s="1"/>
  <c r="F2984" i="7" s="1"/>
  <c r="G2984" i="7" s="1"/>
  <c r="J2988" i="4" a="1"/>
  <c r="J2988" i="4" s="1"/>
  <c r="F2976" i="7" s="1"/>
  <c r="G2976" i="7" s="1"/>
  <c r="J2980" i="4" a="1"/>
  <c r="J2980" i="4" s="1"/>
  <c r="F2968" i="7" s="1"/>
  <c r="G2968" i="7" s="1"/>
  <c r="J2972" i="4" a="1"/>
  <c r="J2972" i="4" s="1"/>
  <c r="F2960" i="7" s="1"/>
  <c r="G2960" i="7" s="1"/>
  <c r="I2960" i="7" s="1"/>
  <c r="J2964" i="4" a="1"/>
  <c r="J2964" i="4" s="1"/>
  <c r="F2952" i="7" s="1"/>
  <c r="G2952" i="7" s="1"/>
  <c r="J2956" i="4" a="1"/>
  <c r="J2956" i="4" s="1"/>
  <c r="F2944" i="7" s="1"/>
  <c r="G2944" i="7" s="1"/>
  <c r="J2948" i="4" a="1"/>
  <c r="J2948" i="4" s="1"/>
  <c r="F2936" i="7" s="1"/>
  <c r="G2936" i="7" s="1"/>
  <c r="J2940" i="4" a="1"/>
  <c r="J2940" i="4" s="1"/>
  <c r="F2928" i="7" s="1"/>
  <c r="G2928" i="7" s="1"/>
  <c r="J2932" i="4" a="1"/>
  <c r="J2932" i="4" s="1"/>
  <c r="F2920" i="7" s="1"/>
  <c r="G2920" i="7" s="1"/>
  <c r="J2924" i="4" a="1"/>
  <c r="J2924" i="4" s="1"/>
  <c r="F2912" i="7" s="1"/>
  <c r="G2912" i="7" s="1"/>
  <c r="J2916" i="4" a="1"/>
  <c r="J2916" i="4" s="1"/>
  <c r="F2904" i="7" s="1"/>
  <c r="G2904" i="7" s="1"/>
  <c r="J2908" i="4" a="1"/>
  <c r="J2908" i="4" s="1"/>
  <c r="F2896" i="7" s="1"/>
  <c r="G2896" i="7" s="1"/>
  <c r="J2900" i="4" a="1"/>
  <c r="J2900" i="4" s="1"/>
  <c r="F2888" i="7" s="1"/>
  <c r="G2888" i="7" s="1"/>
  <c r="J2892" i="4" a="1"/>
  <c r="J2892" i="4" s="1"/>
  <c r="F2880" i="7" s="1"/>
  <c r="G2880" i="7" s="1"/>
  <c r="J2884" i="4" a="1"/>
  <c r="J2884" i="4" s="1"/>
  <c r="F2872" i="7" s="1"/>
  <c r="G2872" i="7" s="1"/>
  <c r="J2876" i="4" a="1"/>
  <c r="J2876" i="4" s="1"/>
  <c r="F2864" i="7" s="1"/>
  <c r="G2864" i="7" s="1"/>
  <c r="J2868" i="4" a="1"/>
  <c r="J2868" i="4" s="1"/>
  <c r="F2856" i="7" s="1"/>
  <c r="G2856" i="7" s="1"/>
  <c r="J2860" i="4" a="1"/>
  <c r="J2860" i="4" s="1"/>
  <c r="F2848" i="7" s="1"/>
  <c r="G2848" i="7" s="1"/>
  <c r="J2852" i="4" a="1"/>
  <c r="J2852" i="4" s="1"/>
  <c r="F2840" i="7" s="1"/>
  <c r="G2840" i="7" s="1"/>
  <c r="J2844" i="4" a="1"/>
  <c r="J2844" i="4" s="1"/>
  <c r="F2832" i="7" s="1"/>
  <c r="G2832" i="7" s="1"/>
  <c r="J2836" i="4" a="1"/>
  <c r="J2836" i="4" s="1"/>
  <c r="F2824" i="7" s="1"/>
  <c r="G2824" i="7" s="1"/>
  <c r="J2828" i="4" a="1"/>
  <c r="J2828" i="4" s="1"/>
  <c r="F2816" i="7" s="1"/>
  <c r="G2816" i="7" s="1"/>
  <c r="J2820" i="4" a="1"/>
  <c r="J2820" i="4" s="1"/>
  <c r="F2808" i="7" s="1"/>
  <c r="G2808" i="7" s="1"/>
  <c r="J2812" i="4" a="1"/>
  <c r="J2812" i="4" s="1"/>
  <c r="F2800" i="7" s="1"/>
  <c r="G2800" i="7" s="1"/>
  <c r="J2804" i="4" a="1"/>
  <c r="J2804" i="4" s="1"/>
  <c r="F2792" i="7" s="1"/>
  <c r="G2792" i="7" s="1"/>
  <c r="J2796" i="4" a="1"/>
  <c r="J2796" i="4" s="1"/>
  <c r="F2784" i="7" s="1"/>
  <c r="G2784" i="7" s="1"/>
  <c r="J2788" i="4" a="1"/>
  <c r="J2788" i="4" s="1"/>
  <c r="F2776" i="7" s="1"/>
  <c r="G2776" i="7" s="1"/>
  <c r="J2780" i="4" a="1"/>
  <c r="J2780" i="4" s="1"/>
  <c r="F2768" i="7" s="1"/>
  <c r="G2768" i="7" s="1"/>
  <c r="J2772" i="4" a="1"/>
  <c r="J2772" i="4" s="1"/>
  <c r="F2760" i="7" s="1"/>
  <c r="G2760" i="7" s="1"/>
  <c r="J2764" i="4" a="1"/>
  <c r="J2764" i="4" s="1"/>
  <c r="F2752" i="7" s="1"/>
  <c r="G2752" i="7" s="1"/>
  <c r="J2756" i="4" a="1"/>
  <c r="J2756" i="4" s="1"/>
  <c r="F2744" i="7" s="1"/>
  <c r="G2744" i="7" s="1"/>
  <c r="J2748" i="4" a="1"/>
  <c r="J2748" i="4" s="1"/>
  <c r="F2736" i="7" s="1"/>
  <c r="G2736" i="7" s="1"/>
  <c r="J2740" i="4" a="1"/>
  <c r="J2740" i="4" s="1"/>
  <c r="F2728" i="7" s="1"/>
  <c r="G2728" i="7" s="1"/>
  <c r="J2732" i="4" a="1"/>
  <c r="J2732" i="4" s="1"/>
  <c r="F2720" i="7" s="1"/>
  <c r="G2720" i="7" s="1"/>
  <c r="J2724" i="4" a="1"/>
  <c r="J2724" i="4" s="1"/>
  <c r="F2712" i="7" s="1"/>
  <c r="G2712" i="7" s="1"/>
  <c r="J2716" i="4" a="1"/>
  <c r="J2716" i="4" s="1"/>
  <c r="F2704" i="7" s="1"/>
  <c r="G2704" i="7" s="1"/>
  <c r="I2704" i="7" s="1"/>
  <c r="J2708" i="4" a="1"/>
  <c r="J2708" i="4" s="1"/>
  <c r="F2696" i="7" s="1"/>
  <c r="G2696" i="7" s="1"/>
  <c r="J2700" i="4" a="1"/>
  <c r="J2700" i="4" s="1"/>
  <c r="F2688" i="7" s="1"/>
  <c r="G2688" i="7" s="1"/>
  <c r="J2692" i="4" a="1"/>
  <c r="J2692" i="4" s="1"/>
  <c r="F2680" i="7" s="1"/>
  <c r="G2680" i="7" s="1"/>
  <c r="J2684" i="4" a="1"/>
  <c r="J2684" i="4" s="1"/>
  <c r="F2672" i="7" s="1"/>
  <c r="G2672" i="7" s="1"/>
  <c r="J2676" i="4" a="1"/>
  <c r="J2676" i="4" s="1"/>
  <c r="F2664" i="7" s="1"/>
  <c r="G2664" i="7" s="1"/>
  <c r="J2668" i="4" a="1"/>
  <c r="J2668" i="4" s="1"/>
  <c r="F2656" i="7" s="1"/>
  <c r="G2656" i="7" s="1"/>
  <c r="J2660" i="4" a="1"/>
  <c r="J2660" i="4" s="1"/>
  <c r="F2648" i="7" s="1"/>
  <c r="G2648" i="7" s="1"/>
  <c r="J2652" i="4" a="1"/>
  <c r="J2652" i="4" s="1"/>
  <c r="F2640" i="7" s="1"/>
  <c r="G2640" i="7" s="1"/>
  <c r="J2644" i="4" a="1"/>
  <c r="J2644" i="4" s="1"/>
  <c r="F2632" i="7" s="1"/>
  <c r="G2632" i="7" s="1"/>
  <c r="J2636" i="4" a="1"/>
  <c r="J2636" i="4" s="1"/>
  <c r="F2624" i="7" s="1"/>
  <c r="G2624" i="7" s="1"/>
  <c r="J2628" i="4" a="1"/>
  <c r="J2628" i="4" s="1"/>
  <c r="F2616" i="7" s="1"/>
  <c r="G2616" i="7" s="1"/>
  <c r="J2620" i="4" a="1"/>
  <c r="J2620" i="4" s="1"/>
  <c r="F2608" i="7" s="1"/>
  <c r="G2608" i="7" s="1"/>
  <c r="J2612" i="4" a="1"/>
  <c r="J2612" i="4" s="1"/>
  <c r="F2600" i="7" s="1"/>
  <c r="G2600" i="7" s="1"/>
  <c r="J2604" i="4" a="1"/>
  <c r="J2604" i="4" s="1"/>
  <c r="F2592" i="7" s="1"/>
  <c r="G2592" i="7" s="1"/>
  <c r="J2596" i="4" a="1"/>
  <c r="J2596" i="4" s="1"/>
  <c r="F2584" i="7" s="1"/>
  <c r="G2584" i="7" s="1"/>
  <c r="J2588" i="4" a="1"/>
  <c r="J2588" i="4" s="1"/>
  <c r="F2576" i="7" s="1"/>
  <c r="G2576" i="7" s="1"/>
  <c r="J2580" i="4" a="1"/>
  <c r="J2580" i="4" s="1"/>
  <c r="F2568" i="7" s="1"/>
  <c r="G2568" i="7" s="1"/>
  <c r="J2572" i="4" a="1"/>
  <c r="J2572" i="4" s="1"/>
  <c r="F2560" i="7" s="1"/>
  <c r="G2560" i="7" s="1"/>
  <c r="J2564" i="4" a="1"/>
  <c r="J2564" i="4" s="1"/>
  <c r="F2552" i="7" s="1"/>
  <c r="G2552" i="7" s="1"/>
  <c r="J2556" i="4" a="1"/>
  <c r="J2556" i="4" s="1"/>
  <c r="F2544" i="7" s="1"/>
  <c r="G2544" i="7" s="1"/>
  <c r="J2548" i="4" a="1"/>
  <c r="J2548" i="4" s="1"/>
  <c r="F2536" i="7" s="1"/>
  <c r="G2536" i="7" s="1"/>
  <c r="J2540" i="4" a="1"/>
  <c r="J2540" i="4" s="1"/>
  <c r="F2528" i="7" s="1"/>
  <c r="G2528" i="7" s="1"/>
  <c r="J2532" i="4" a="1"/>
  <c r="J2532" i="4" s="1"/>
  <c r="F2520" i="7" s="1"/>
  <c r="G2520" i="7" s="1"/>
  <c r="J2524" i="4" a="1"/>
  <c r="J2524" i="4" s="1"/>
  <c r="F2512" i="7" s="1"/>
  <c r="G2512" i="7" s="1"/>
  <c r="J2516" i="4" a="1"/>
  <c r="J2516" i="4" s="1"/>
  <c r="F2504" i="7" s="1"/>
  <c r="G2504" i="7" s="1"/>
  <c r="J2508" i="4" a="1"/>
  <c r="J2508" i="4" s="1"/>
  <c r="F2496" i="7" s="1"/>
  <c r="G2496" i="7" s="1"/>
  <c r="J2500" i="4" a="1"/>
  <c r="J2500" i="4" s="1"/>
  <c r="F2488" i="7" s="1"/>
  <c r="G2488" i="7" s="1"/>
  <c r="J2492" i="4" a="1"/>
  <c r="J2492" i="4" s="1"/>
  <c r="F2480" i="7" s="1"/>
  <c r="G2480" i="7" s="1"/>
  <c r="J2484" i="4" a="1"/>
  <c r="J2484" i="4" s="1"/>
  <c r="F2472" i="7" s="1"/>
  <c r="G2472" i="7" s="1"/>
  <c r="J2476" i="4" a="1"/>
  <c r="J2476" i="4" s="1"/>
  <c r="F2464" i="7" s="1"/>
  <c r="G2464" i="7" s="1"/>
  <c r="J2468" i="4" a="1"/>
  <c r="J2468" i="4" s="1"/>
  <c r="F2456" i="7" s="1"/>
  <c r="G2456" i="7" s="1"/>
  <c r="J2460" i="4" a="1"/>
  <c r="J2460" i="4" s="1"/>
  <c r="F2448" i="7" s="1"/>
  <c r="G2448" i="7" s="1"/>
  <c r="I2448" i="7" s="1"/>
  <c r="J2452" i="4" a="1"/>
  <c r="J2452" i="4" s="1"/>
  <c r="F2440" i="7" s="1"/>
  <c r="G2440" i="7" s="1"/>
  <c r="J2444" i="4" a="1"/>
  <c r="J2444" i="4" s="1"/>
  <c r="F2432" i="7" s="1"/>
  <c r="G2432" i="7" s="1"/>
  <c r="J2436" i="4" a="1"/>
  <c r="J2436" i="4" s="1"/>
  <c r="F2424" i="7" s="1"/>
  <c r="G2424" i="7" s="1"/>
  <c r="J2428" i="4" a="1"/>
  <c r="J2428" i="4" s="1"/>
  <c r="F2416" i="7" s="1"/>
  <c r="G2416" i="7" s="1"/>
  <c r="J2420" i="4" a="1"/>
  <c r="J2420" i="4" s="1"/>
  <c r="F2408" i="7" s="1"/>
  <c r="G2408" i="7" s="1"/>
  <c r="J2412" i="4" a="1"/>
  <c r="J2412" i="4" s="1"/>
  <c r="F2400" i="7" s="1"/>
  <c r="G2400" i="7" s="1"/>
  <c r="J2404" i="4" a="1"/>
  <c r="J2404" i="4" s="1"/>
  <c r="F2392" i="7" s="1"/>
  <c r="G2392" i="7" s="1"/>
  <c r="J2396" i="4" a="1"/>
  <c r="J2396" i="4" s="1"/>
  <c r="F2384" i="7" s="1"/>
  <c r="G2384" i="7" s="1"/>
  <c r="J2388" i="4" a="1"/>
  <c r="J2388" i="4" s="1"/>
  <c r="F2376" i="7" s="1"/>
  <c r="G2376" i="7" s="1"/>
  <c r="J2380" i="4" a="1"/>
  <c r="J2380" i="4" s="1"/>
  <c r="F2368" i="7" s="1"/>
  <c r="G2368" i="7" s="1"/>
  <c r="J2372" i="4" a="1"/>
  <c r="J2372" i="4" s="1"/>
  <c r="F2360" i="7" s="1"/>
  <c r="G2360" i="7" s="1"/>
  <c r="J2364" i="4" a="1"/>
  <c r="J2364" i="4" s="1"/>
  <c r="F2352" i="7" s="1"/>
  <c r="G2352" i="7" s="1"/>
  <c r="J2356" i="4" a="1"/>
  <c r="J2356" i="4" s="1"/>
  <c r="F2344" i="7" s="1"/>
  <c r="G2344" i="7" s="1"/>
  <c r="J2348" i="4" a="1"/>
  <c r="J2348" i="4" s="1"/>
  <c r="F2336" i="7" s="1"/>
  <c r="G2336" i="7" s="1"/>
  <c r="J2340" i="4" a="1"/>
  <c r="J2340" i="4" s="1"/>
  <c r="F2328" i="7" s="1"/>
  <c r="G2328" i="7" s="1"/>
  <c r="J2332" i="4" a="1"/>
  <c r="J2332" i="4" s="1"/>
  <c r="F2320" i="7" s="1"/>
  <c r="G2320" i="7" s="1"/>
  <c r="J2324" i="4" a="1"/>
  <c r="J2324" i="4" s="1"/>
  <c r="F2312" i="7" s="1"/>
  <c r="G2312" i="7" s="1"/>
  <c r="J2316" i="4" a="1"/>
  <c r="J2316" i="4" s="1"/>
  <c r="F2304" i="7" s="1"/>
  <c r="G2304" i="7" s="1"/>
  <c r="J2308" i="4" a="1"/>
  <c r="J2308" i="4" s="1"/>
  <c r="F2296" i="7" s="1"/>
  <c r="G2296" i="7" s="1"/>
  <c r="J2300" i="4" a="1"/>
  <c r="J2300" i="4" s="1"/>
  <c r="F2288" i="7" s="1"/>
  <c r="G2288" i="7" s="1"/>
  <c r="J2292" i="4" a="1"/>
  <c r="J2292" i="4" s="1"/>
  <c r="F2280" i="7" s="1"/>
  <c r="G2280" i="7" s="1"/>
  <c r="J2284" i="4" a="1"/>
  <c r="J2284" i="4" s="1"/>
  <c r="F2272" i="7" s="1"/>
  <c r="G2272" i="7" s="1"/>
  <c r="J2276" i="4" a="1"/>
  <c r="J2276" i="4" s="1"/>
  <c r="F2264" i="7" s="1"/>
  <c r="G2264" i="7" s="1"/>
  <c r="J2268" i="4" a="1"/>
  <c r="J2268" i="4" s="1"/>
  <c r="F2256" i="7" s="1"/>
  <c r="G2256" i="7" s="1"/>
  <c r="J2260" i="4" a="1"/>
  <c r="J2260" i="4" s="1"/>
  <c r="F2248" i="7" s="1"/>
  <c r="G2248" i="7" s="1"/>
  <c r="J2252" i="4" a="1"/>
  <c r="J2252" i="4" s="1"/>
  <c r="F2240" i="7" s="1"/>
  <c r="G2240" i="7" s="1"/>
  <c r="J2244" i="4" a="1"/>
  <c r="J2244" i="4" s="1"/>
  <c r="F2232" i="7" s="1"/>
  <c r="G2232" i="7" s="1"/>
  <c r="J2236" i="4" a="1"/>
  <c r="J2236" i="4" s="1"/>
  <c r="F2224" i="7" s="1"/>
  <c r="G2224" i="7" s="1"/>
  <c r="J2228" i="4" a="1"/>
  <c r="J2228" i="4" s="1"/>
  <c r="F2216" i="7" s="1"/>
  <c r="G2216" i="7" s="1"/>
  <c r="J2220" i="4" a="1"/>
  <c r="J2220" i="4" s="1"/>
  <c r="F2208" i="7" s="1"/>
  <c r="G2208" i="7" s="1"/>
  <c r="J2212" i="4" a="1"/>
  <c r="J2212" i="4" s="1"/>
  <c r="F2200" i="7" s="1"/>
  <c r="G2200" i="7" s="1"/>
  <c r="J2204" i="4" a="1"/>
  <c r="J2204" i="4" s="1"/>
  <c r="F2192" i="7" s="1"/>
  <c r="G2192" i="7" s="1"/>
  <c r="I2192" i="7" s="1"/>
  <c r="J2196" i="4" a="1"/>
  <c r="J2196" i="4" s="1"/>
  <c r="F2184" i="7" s="1"/>
  <c r="G2184" i="7" s="1"/>
  <c r="J2188" i="4" a="1"/>
  <c r="J2188" i="4" s="1"/>
  <c r="F2176" i="7" s="1"/>
  <c r="G2176" i="7" s="1"/>
  <c r="J2180" i="4" a="1"/>
  <c r="J2180" i="4" s="1"/>
  <c r="F2168" i="7" s="1"/>
  <c r="G2168" i="7" s="1"/>
  <c r="J2172" i="4" a="1"/>
  <c r="J2172" i="4" s="1"/>
  <c r="F2160" i="7" s="1"/>
  <c r="G2160" i="7" s="1"/>
  <c r="J2164" i="4" a="1"/>
  <c r="J2164" i="4" s="1"/>
  <c r="F2152" i="7" s="1"/>
  <c r="G2152" i="7" s="1"/>
  <c r="J2156" i="4" a="1"/>
  <c r="J2156" i="4" s="1"/>
  <c r="F2144" i="7" s="1"/>
  <c r="G2144" i="7" s="1"/>
  <c r="J2148" i="4" a="1"/>
  <c r="J2148" i="4" s="1"/>
  <c r="F2136" i="7" s="1"/>
  <c r="G2136" i="7" s="1"/>
  <c r="J2140" i="4" a="1"/>
  <c r="J2140" i="4" s="1"/>
  <c r="F2128" i="7" s="1"/>
  <c r="G2128" i="7" s="1"/>
  <c r="J2132" i="4" a="1"/>
  <c r="J2132" i="4" s="1"/>
  <c r="F2120" i="7" s="1"/>
  <c r="G2120" i="7" s="1"/>
  <c r="J2124" i="4" a="1"/>
  <c r="J2124" i="4" s="1"/>
  <c r="F2112" i="7" s="1"/>
  <c r="G2112" i="7" s="1"/>
  <c r="J2116" i="4" a="1"/>
  <c r="J2116" i="4" s="1"/>
  <c r="F2104" i="7" s="1"/>
  <c r="G2104" i="7" s="1"/>
  <c r="J2108" i="4" a="1"/>
  <c r="J2108" i="4" s="1"/>
  <c r="F2096" i="7" s="1"/>
  <c r="G2096" i="7" s="1"/>
  <c r="J2100" i="4" a="1"/>
  <c r="J2100" i="4" s="1"/>
  <c r="F2088" i="7" s="1"/>
  <c r="G2088" i="7" s="1"/>
  <c r="J2092" i="4" a="1"/>
  <c r="J2092" i="4" s="1"/>
  <c r="F2080" i="7" s="1"/>
  <c r="G2080" i="7" s="1"/>
  <c r="J2084" i="4" a="1"/>
  <c r="J2084" i="4" s="1"/>
  <c r="F2072" i="7" s="1"/>
  <c r="G2072" i="7" s="1"/>
  <c r="J2076" i="4" a="1"/>
  <c r="J2076" i="4" s="1"/>
  <c r="F2064" i="7" s="1"/>
  <c r="G2064" i="7" s="1"/>
  <c r="J2068" i="4" a="1"/>
  <c r="J2068" i="4" s="1"/>
  <c r="F2056" i="7" s="1"/>
  <c r="G2056" i="7" s="1"/>
  <c r="J2060" i="4" a="1"/>
  <c r="J2060" i="4" s="1"/>
  <c r="F2048" i="7" s="1"/>
  <c r="G2048" i="7" s="1"/>
  <c r="J2052" i="4" a="1"/>
  <c r="J2052" i="4" s="1"/>
  <c r="F2040" i="7" s="1"/>
  <c r="G2040" i="7" s="1"/>
  <c r="J2044" i="4" a="1"/>
  <c r="J2044" i="4" s="1"/>
  <c r="F2032" i="7" s="1"/>
  <c r="G2032" i="7" s="1"/>
  <c r="J2036" i="4" a="1"/>
  <c r="J2036" i="4" s="1"/>
  <c r="F2024" i="7" s="1"/>
  <c r="G2024" i="7" s="1"/>
  <c r="J2028" i="4" a="1"/>
  <c r="J2028" i="4" s="1"/>
  <c r="F2016" i="7" s="1"/>
  <c r="G2016" i="7" s="1"/>
  <c r="J2020" i="4" a="1"/>
  <c r="J2020" i="4" s="1"/>
  <c r="F2008" i="7" s="1"/>
  <c r="G2008" i="7" s="1"/>
  <c r="J2012" i="4" a="1"/>
  <c r="J2012" i="4" s="1"/>
  <c r="F2000" i="7" s="1"/>
  <c r="G2000" i="7" s="1"/>
  <c r="J2004" i="4" a="1"/>
  <c r="J2004" i="4" s="1"/>
  <c r="F1992" i="7" s="1"/>
  <c r="G1992" i="7" s="1"/>
  <c r="J1996" i="4" a="1"/>
  <c r="J1996" i="4" s="1"/>
  <c r="F1984" i="7" s="1"/>
  <c r="G1984" i="7" s="1"/>
  <c r="J1988" i="4" a="1"/>
  <c r="J1988" i="4" s="1"/>
  <c r="F1976" i="7" s="1"/>
  <c r="G1976" i="7" s="1"/>
  <c r="J1980" i="4" a="1"/>
  <c r="J1980" i="4" s="1"/>
  <c r="F1968" i="7" s="1"/>
  <c r="G1968" i="7" s="1"/>
  <c r="J1972" i="4" a="1"/>
  <c r="J1972" i="4" s="1"/>
  <c r="F1960" i="7" s="1"/>
  <c r="G1960" i="7" s="1"/>
  <c r="J1964" i="4" a="1"/>
  <c r="J1964" i="4" s="1"/>
  <c r="F1952" i="7" s="1"/>
  <c r="G1952" i="7" s="1"/>
  <c r="J1956" i="4" a="1"/>
  <c r="J1956" i="4" s="1"/>
  <c r="F1944" i="7" s="1"/>
  <c r="G1944" i="7" s="1"/>
  <c r="J1948" i="4" a="1"/>
  <c r="J1948" i="4" s="1"/>
  <c r="F1936" i="7" s="1"/>
  <c r="G1936" i="7" s="1"/>
  <c r="I1936" i="7" s="1"/>
  <c r="J1940" i="4" a="1"/>
  <c r="J1940" i="4" s="1"/>
  <c r="F1928" i="7" s="1"/>
  <c r="G1928" i="7" s="1"/>
  <c r="J1932" i="4" a="1"/>
  <c r="J1932" i="4" s="1"/>
  <c r="F1920" i="7" s="1"/>
  <c r="G1920" i="7" s="1"/>
  <c r="J1924" i="4" a="1"/>
  <c r="J1924" i="4" s="1"/>
  <c r="F1912" i="7" s="1"/>
  <c r="G1912" i="7" s="1"/>
  <c r="J1916" i="4" a="1"/>
  <c r="J1916" i="4" s="1"/>
  <c r="F1904" i="7" s="1"/>
  <c r="G1904" i="7" s="1"/>
  <c r="J1908" i="4" a="1"/>
  <c r="J1908" i="4" s="1"/>
  <c r="F1896" i="7" s="1"/>
  <c r="G1896" i="7" s="1"/>
  <c r="J1900" i="4" a="1"/>
  <c r="J1900" i="4" s="1"/>
  <c r="F1888" i="7" s="1"/>
  <c r="G1888" i="7" s="1"/>
  <c r="J1892" i="4" a="1"/>
  <c r="J1892" i="4" s="1"/>
  <c r="F1880" i="7" s="1"/>
  <c r="G1880" i="7" s="1"/>
  <c r="J1884" i="4" a="1"/>
  <c r="J1884" i="4" s="1"/>
  <c r="F1872" i="7" s="1"/>
  <c r="G1872" i="7" s="1"/>
  <c r="J1876" i="4" a="1"/>
  <c r="J1876" i="4" s="1"/>
  <c r="F1864" i="7" s="1"/>
  <c r="G1864" i="7" s="1"/>
  <c r="J1868" i="4" a="1"/>
  <c r="J1868" i="4" s="1"/>
  <c r="F1856" i="7" s="1"/>
  <c r="G1856" i="7" s="1"/>
  <c r="J1860" i="4" a="1"/>
  <c r="J1860" i="4" s="1"/>
  <c r="F1848" i="7" s="1"/>
  <c r="G1848" i="7" s="1"/>
  <c r="J1852" i="4" a="1"/>
  <c r="J1852" i="4" s="1"/>
  <c r="F1840" i="7" s="1"/>
  <c r="G1840" i="7" s="1"/>
  <c r="J1844" i="4" a="1"/>
  <c r="J1844" i="4" s="1"/>
  <c r="F1832" i="7" s="1"/>
  <c r="G1832" i="7" s="1"/>
  <c r="J1836" i="4" a="1"/>
  <c r="J1836" i="4" s="1"/>
  <c r="F1824" i="7" s="1"/>
  <c r="G1824" i="7" s="1"/>
  <c r="J1828" i="4" a="1"/>
  <c r="J1828" i="4" s="1"/>
  <c r="F1816" i="7" s="1"/>
  <c r="G1816" i="7" s="1"/>
  <c r="J1820" i="4" a="1"/>
  <c r="J1820" i="4" s="1"/>
  <c r="F1808" i="7" s="1"/>
  <c r="G1808" i="7" s="1"/>
  <c r="J1812" i="4" a="1"/>
  <c r="J1812" i="4" s="1"/>
  <c r="F1800" i="7" s="1"/>
  <c r="G1800" i="7" s="1"/>
  <c r="J1804" i="4" a="1"/>
  <c r="J1804" i="4" s="1"/>
  <c r="F1792" i="7" s="1"/>
  <c r="G1792" i="7" s="1"/>
  <c r="J1796" i="4" a="1"/>
  <c r="J1796" i="4" s="1"/>
  <c r="F1784" i="7" s="1"/>
  <c r="G1784" i="7" s="1"/>
  <c r="J1788" i="4" a="1"/>
  <c r="J1788" i="4" s="1"/>
  <c r="F1776" i="7" s="1"/>
  <c r="G1776" i="7" s="1"/>
  <c r="J1780" i="4" a="1"/>
  <c r="J1780" i="4" s="1"/>
  <c r="F1768" i="7" s="1"/>
  <c r="G1768" i="7" s="1"/>
  <c r="J1772" i="4" a="1"/>
  <c r="J1772" i="4" s="1"/>
  <c r="F1760" i="7" s="1"/>
  <c r="G1760" i="7" s="1"/>
  <c r="J1764" i="4" a="1"/>
  <c r="J1764" i="4" s="1"/>
  <c r="F1752" i="7" s="1"/>
  <c r="G1752" i="7" s="1"/>
  <c r="J1756" i="4" a="1"/>
  <c r="J1756" i="4" s="1"/>
  <c r="F1744" i="7" s="1"/>
  <c r="G1744" i="7" s="1"/>
  <c r="J1748" i="4" a="1"/>
  <c r="J1748" i="4" s="1"/>
  <c r="F1736" i="7" s="1"/>
  <c r="G1736" i="7" s="1"/>
  <c r="J1740" i="4" a="1"/>
  <c r="J1740" i="4" s="1"/>
  <c r="F1728" i="7" s="1"/>
  <c r="G1728" i="7" s="1"/>
  <c r="J1732" i="4" a="1"/>
  <c r="J1732" i="4" s="1"/>
  <c r="F1720" i="7" s="1"/>
  <c r="G1720" i="7" s="1"/>
  <c r="J1724" i="4" a="1"/>
  <c r="J1724" i="4" s="1"/>
  <c r="F1712" i="7" s="1"/>
  <c r="G1712" i="7" s="1"/>
  <c r="J1716" i="4" a="1"/>
  <c r="J1716" i="4" s="1"/>
  <c r="F1704" i="7" s="1"/>
  <c r="G1704" i="7" s="1"/>
  <c r="J1708" i="4" a="1"/>
  <c r="J1708" i="4" s="1"/>
  <c r="F1696" i="7" s="1"/>
  <c r="G1696" i="7" s="1"/>
  <c r="J1700" i="4" a="1"/>
  <c r="J1700" i="4" s="1"/>
  <c r="F1688" i="7" s="1"/>
  <c r="G1688" i="7" s="1"/>
  <c r="J1692" i="4" a="1"/>
  <c r="J1692" i="4" s="1"/>
  <c r="F1680" i="7" s="1"/>
  <c r="G1680" i="7" s="1"/>
  <c r="I1680" i="7" s="1"/>
  <c r="J1684" i="4" a="1"/>
  <c r="J1684" i="4" s="1"/>
  <c r="F1672" i="7" s="1"/>
  <c r="G1672" i="7" s="1"/>
  <c r="J1676" i="4" a="1"/>
  <c r="J1676" i="4" s="1"/>
  <c r="F1664" i="7" s="1"/>
  <c r="G1664" i="7" s="1"/>
  <c r="J1668" i="4" a="1"/>
  <c r="J1668" i="4" s="1"/>
  <c r="F1656" i="7" s="1"/>
  <c r="G1656" i="7" s="1"/>
  <c r="J1660" i="4" a="1"/>
  <c r="J1660" i="4" s="1"/>
  <c r="F1648" i="7" s="1"/>
  <c r="G1648" i="7" s="1"/>
  <c r="J1652" i="4" a="1"/>
  <c r="J1652" i="4" s="1"/>
  <c r="F1640" i="7" s="1"/>
  <c r="G1640" i="7" s="1"/>
  <c r="J1644" i="4" a="1"/>
  <c r="J1644" i="4" s="1"/>
  <c r="F1632" i="7" s="1"/>
  <c r="G1632" i="7" s="1"/>
  <c r="J1636" i="4" a="1"/>
  <c r="J1636" i="4" s="1"/>
  <c r="F1624" i="7" s="1"/>
  <c r="G1624" i="7" s="1"/>
  <c r="J1628" i="4" a="1"/>
  <c r="J1628" i="4" s="1"/>
  <c r="F1616" i="7" s="1"/>
  <c r="G1616" i="7" s="1"/>
  <c r="J1620" i="4" a="1"/>
  <c r="J1620" i="4" s="1"/>
  <c r="F1608" i="7" s="1"/>
  <c r="G1608" i="7" s="1"/>
  <c r="J1612" i="4" a="1"/>
  <c r="J1612" i="4" s="1"/>
  <c r="F1600" i="7" s="1"/>
  <c r="G1600" i="7" s="1"/>
  <c r="J1604" i="4" a="1"/>
  <c r="J1604" i="4" s="1"/>
  <c r="F1592" i="7" s="1"/>
  <c r="G1592" i="7" s="1"/>
  <c r="J1596" i="4" a="1"/>
  <c r="J1596" i="4" s="1"/>
  <c r="F1584" i="7" s="1"/>
  <c r="G1584" i="7" s="1"/>
  <c r="J1588" i="4" a="1"/>
  <c r="J1588" i="4" s="1"/>
  <c r="F1576" i="7" s="1"/>
  <c r="G1576" i="7" s="1"/>
  <c r="J1580" i="4" a="1"/>
  <c r="J1580" i="4" s="1"/>
  <c r="F1568" i="7" s="1"/>
  <c r="G1568" i="7" s="1"/>
  <c r="J1572" i="4" a="1"/>
  <c r="J1572" i="4" s="1"/>
  <c r="F1560" i="7" s="1"/>
  <c r="G1560" i="7" s="1"/>
  <c r="J1564" i="4" a="1"/>
  <c r="J1564" i="4" s="1"/>
  <c r="F1552" i="7" s="1"/>
  <c r="G1552" i="7" s="1"/>
  <c r="J1556" i="4" a="1"/>
  <c r="J1556" i="4" s="1"/>
  <c r="F1544" i="7" s="1"/>
  <c r="G1544" i="7" s="1"/>
  <c r="J1548" i="4" a="1"/>
  <c r="J1548" i="4" s="1"/>
  <c r="F1536" i="7" s="1"/>
  <c r="G1536" i="7" s="1"/>
  <c r="J1540" i="4" a="1"/>
  <c r="J1540" i="4" s="1"/>
  <c r="F1528" i="7" s="1"/>
  <c r="G1528" i="7" s="1"/>
  <c r="J1532" i="4" a="1"/>
  <c r="J1532" i="4" s="1"/>
  <c r="F1520" i="7" s="1"/>
  <c r="G1520" i="7" s="1"/>
  <c r="J1524" i="4" a="1"/>
  <c r="J1524" i="4" s="1"/>
  <c r="F1512" i="7" s="1"/>
  <c r="G1512" i="7" s="1"/>
  <c r="J1516" i="4" a="1"/>
  <c r="J1516" i="4" s="1"/>
  <c r="F1504" i="7" s="1"/>
  <c r="G1504" i="7" s="1"/>
  <c r="J1508" i="4" a="1"/>
  <c r="J1508" i="4" s="1"/>
  <c r="F1496" i="7" s="1"/>
  <c r="G1496" i="7" s="1"/>
  <c r="J1500" i="4" a="1"/>
  <c r="J1500" i="4" s="1"/>
  <c r="F1488" i="7" s="1"/>
  <c r="G1488" i="7" s="1"/>
  <c r="J1492" i="4" a="1"/>
  <c r="J1492" i="4" s="1"/>
  <c r="F1480" i="7" s="1"/>
  <c r="G1480" i="7" s="1"/>
  <c r="J1484" i="4" a="1"/>
  <c r="J1484" i="4" s="1"/>
  <c r="F1472" i="7" s="1"/>
  <c r="G1472" i="7" s="1"/>
  <c r="J1476" i="4" a="1"/>
  <c r="J1476" i="4" s="1"/>
  <c r="F1464" i="7" s="1"/>
  <c r="G1464" i="7" s="1"/>
  <c r="J1468" i="4" a="1"/>
  <c r="J1468" i="4" s="1"/>
  <c r="F1456" i="7" s="1"/>
  <c r="G1456" i="7" s="1"/>
  <c r="J1460" i="4" a="1"/>
  <c r="J1460" i="4" s="1"/>
  <c r="F1448" i="7" s="1"/>
  <c r="G1448" i="7" s="1"/>
  <c r="J1452" i="4" a="1"/>
  <c r="J1452" i="4" s="1"/>
  <c r="F1440" i="7" s="1"/>
  <c r="G1440" i="7" s="1"/>
  <c r="J1444" i="4" a="1"/>
  <c r="J1444" i="4" s="1"/>
  <c r="F1432" i="7" s="1"/>
  <c r="G1432" i="7" s="1"/>
  <c r="J1436" i="4" a="1"/>
  <c r="J1436" i="4" s="1"/>
  <c r="F1424" i="7" s="1"/>
  <c r="G1424" i="7" s="1"/>
  <c r="I1424" i="7" s="1"/>
  <c r="J1428" i="4" a="1"/>
  <c r="J1428" i="4" s="1"/>
  <c r="F1416" i="7" s="1"/>
  <c r="G1416" i="7" s="1"/>
  <c r="J1420" i="4" a="1"/>
  <c r="J1420" i="4" s="1"/>
  <c r="F1408" i="7" s="1"/>
  <c r="G1408" i="7" s="1"/>
  <c r="J1412" i="4" a="1"/>
  <c r="J1412" i="4" s="1"/>
  <c r="F1400" i="7" s="1"/>
  <c r="G1400" i="7" s="1"/>
  <c r="J1404" i="4" a="1"/>
  <c r="J1404" i="4" s="1"/>
  <c r="F1392" i="7" s="1"/>
  <c r="G1392" i="7" s="1"/>
  <c r="J1396" i="4" a="1"/>
  <c r="J1396" i="4" s="1"/>
  <c r="F1384" i="7" s="1"/>
  <c r="G1384" i="7" s="1"/>
  <c r="J1388" i="4" a="1"/>
  <c r="J1388" i="4" s="1"/>
  <c r="F1376" i="7" s="1"/>
  <c r="G1376" i="7" s="1"/>
  <c r="J1380" i="4" a="1"/>
  <c r="J1380" i="4" s="1"/>
  <c r="F1368" i="7" s="1"/>
  <c r="G1368" i="7" s="1"/>
  <c r="J1372" i="4" a="1"/>
  <c r="J1372" i="4" s="1"/>
  <c r="F1360" i="7" s="1"/>
  <c r="G1360" i="7" s="1"/>
  <c r="J1364" i="4" a="1"/>
  <c r="J1364" i="4" s="1"/>
  <c r="F1352" i="7" s="1"/>
  <c r="G1352" i="7" s="1"/>
  <c r="J1356" i="4" a="1"/>
  <c r="J1356" i="4" s="1"/>
  <c r="F1344" i="7" s="1"/>
  <c r="G1344" i="7" s="1"/>
  <c r="J1348" i="4" a="1"/>
  <c r="J1348" i="4" s="1"/>
  <c r="F1336" i="7" s="1"/>
  <c r="G1336" i="7" s="1"/>
  <c r="J1340" i="4" a="1"/>
  <c r="J1340" i="4" s="1"/>
  <c r="F1328" i="7" s="1"/>
  <c r="G1328" i="7" s="1"/>
  <c r="J1332" i="4" a="1"/>
  <c r="J1332" i="4" s="1"/>
  <c r="F1320" i="7" s="1"/>
  <c r="G1320" i="7" s="1"/>
  <c r="J1324" i="4" a="1"/>
  <c r="J1324" i="4" s="1"/>
  <c r="F1312" i="7" s="1"/>
  <c r="G1312" i="7" s="1"/>
  <c r="J1316" i="4" a="1"/>
  <c r="J1316" i="4" s="1"/>
  <c r="F1304" i="7" s="1"/>
  <c r="G1304" i="7" s="1"/>
  <c r="J1308" i="4" a="1"/>
  <c r="J1308" i="4" s="1"/>
  <c r="F1296" i="7" s="1"/>
  <c r="G1296" i="7" s="1"/>
  <c r="J1300" i="4" a="1"/>
  <c r="J1300" i="4" s="1"/>
  <c r="F1288" i="7" s="1"/>
  <c r="G1288" i="7" s="1"/>
  <c r="J1292" i="4" a="1"/>
  <c r="J1292" i="4" s="1"/>
  <c r="F1280" i="7" s="1"/>
  <c r="G1280" i="7" s="1"/>
  <c r="J1284" i="4" a="1"/>
  <c r="J1284" i="4" s="1"/>
  <c r="F1272" i="7" s="1"/>
  <c r="G1272" i="7" s="1"/>
  <c r="J1276" i="4" a="1"/>
  <c r="J1276" i="4" s="1"/>
  <c r="F1264" i="7" s="1"/>
  <c r="G1264" i="7" s="1"/>
  <c r="J1268" i="4" a="1"/>
  <c r="J1268" i="4" s="1"/>
  <c r="F1256" i="7" s="1"/>
  <c r="G1256" i="7" s="1"/>
  <c r="J1260" i="4" a="1"/>
  <c r="J1260" i="4" s="1"/>
  <c r="F1248" i="7" s="1"/>
  <c r="G1248" i="7" s="1"/>
  <c r="J1252" i="4" a="1"/>
  <c r="J1252" i="4" s="1"/>
  <c r="F1240" i="7" s="1"/>
  <c r="G1240" i="7" s="1"/>
  <c r="J1244" i="4" a="1"/>
  <c r="J1244" i="4" s="1"/>
  <c r="F1232" i="7" s="1"/>
  <c r="G1232" i="7" s="1"/>
  <c r="I1232" i="7" s="1"/>
  <c r="J1236" i="4" a="1"/>
  <c r="J1236" i="4" s="1"/>
  <c r="F1224" i="7" s="1"/>
  <c r="G1224" i="7" s="1"/>
  <c r="J1228" i="4" a="1"/>
  <c r="J1228" i="4" s="1"/>
  <c r="F1216" i="7" s="1"/>
  <c r="G1216" i="7" s="1"/>
  <c r="J1220" i="4" a="1"/>
  <c r="J1220" i="4" s="1"/>
  <c r="F1208" i="7" s="1"/>
  <c r="G1208" i="7" s="1"/>
  <c r="J1212" i="4" a="1"/>
  <c r="J1212" i="4" s="1"/>
  <c r="F1200" i="7" s="1"/>
  <c r="G1200" i="7" s="1"/>
  <c r="J1204" i="4" a="1"/>
  <c r="J1204" i="4" s="1"/>
  <c r="F1192" i="7" s="1"/>
  <c r="G1192" i="7" s="1"/>
  <c r="J1196" i="4" a="1"/>
  <c r="J1196" i="4" s="1"/>
  <c r="F1184" i="7" s="1"/>
  <c r="G1184" i="7" s="1"/>
  <c r="J1188" i="4" a="1"/>
  <c r="J1188" i="4" s="1"/>
  <c r="F1176" i="7" s="1"/>
  <c r="G1176" i="7" s="1"/>
  <c r="J1180" i="4" a="1"/>
  <c r="J1180" i="4" s="1"/>
  <c r="F1168" i="7" s="1"/>
  <c r="G1168" i="7" s="1"/>
  <c r="J1172" i="4" a="1"/>
  <c r="J1172" i="4" s="1"/>
  <c r="F1160" i="7" s="1"/>
  <c r="G1160" i="7" s="1"/>
  <c r="J1164" i="4" a="1"/>
  <c r="J1164" i="4" s="1"/>
  <c r="F1152" i="7" s="1"/>
  <c r="G1152" i="7" s="1"/>
  <c r="J1156" i="4" a="1"/>
  <c r="J1156" i="4" s="1"/>
  <c r="F1144" i="7" s="1"/>
  <c r="G1144" i="7" s="1"/>
  <c r="J1148" i="4" a="1"/>
  <c r="J1148" i="4" s="1"/>
  <c r="F1136" i="7" s="1"/>
  <c r="G1136" i="7" s="1"/>
  <c r="J1140" i="4" a="1"/>
  <c r="J1140" i="4" s="1"/>
  <c r="F1128" i="7" s="1"/>
  <c r="G1128" i="7" s="1"/>
  <c r="J1132" i="4" a="1"/>
  <c r="J1132" i="4" s="1"/>
  <c r="F1120" i="7" s="1"/>
  <c r="G1120" i="7" s="1"/>
  <c r="J1124" i="4" a="1"/>
  <c r="J1124" i="4" s="1"/>
  <c r="F1112" i="7" s="1"/>
  <c r="G1112" i="7" s="1"/>
  <c r="J1116" i="4" a="1"/>
  <c r="J1116" i="4" s="1"/>
  <c r="F1104" i="7" s="1"/>
  <c r="G1104" i="7" s="1"/>
  <c r="J1108" i="4" a="1"/>
  <c r="J1108" i="4" s="1"/>
  <c r="F1096" i="7" s="1"/>
  <c r="G1096" i="7" s="1"/>
  <c r="J1100" i="4" a="1"/>
  <c r="J1100" i="4" s="1"/>
  <c r="F1088" i="7" s="1"/>
  <c r="G1088" i="7" s="1"/>
  <c r="J1092" i="4" a="1"/>
  <c r="J1092" i="4" s="1"/>
  <c r="F1080" i="7" s="1"/>
  <c r="G1080" i="7" s="1"/>
  <c r="J1084" i="4" a="1"/>
  <c r="J1084" i="4" s="1"/>
  <c r="F1072" i="7" s="1"/>
  <c r="G1072" i="7" s="1"/>
  <c r="J1076" i="4" a="1"/>
  <c r="J1076" i="4" s="1"/>
  <c r="F1064" i="7" s="1"/>
  <c r="G1064" i="7" s="1"/>
  <c r="J1068" i="4" a="1"/>
  <c r="J1068" i="4" s="1"/>
  <c r="F1056" i="7" s="1"/>
  <c r="G1056" i="7" s="1"/>
  <c r="J1060" i="4" a="1"/>
  <c r="J1060" i="4" s="1"/>
  <c r="F1048" i="7" s="1"/>
  <c r="G1048" i="7" s="1"/>
  <c r="J1052" i="4" a="1"/>
  <c r="J1052" i="4" s="1"/>
  <c r="F1040" i="7" s="1"/>
  <c r="G1040" i="7" s="1"/>
  <c r="J1044" i="4" a="1"/>
  <c r="J1044" i="4" s="1"/>
  <c r="F1032" i="7" s="1"/>
  <c r="G1032" i="7" s="1"/>
  <c r="J1036" i="4" a="1"/>
  <c r="J1036" i="4" s="1"/>
  <c r="F1024" i="7" s="1"/>
  <c r="G1024" i="7" s="1"/>
  <c r="J1028" i="4" a="1"/>
  <c r="J1028" i="4" s="1"/>
  <c r="F1016" i="7" s="1"/>
  <c r="G1016" i="7" s="1"/>
  <c r="J1020" i="4" a="1"/>
  <c r="J1020" i="4" s="1"/>
  <c r="F1008" i="7" s="1"/>
  <c r="G1008" i="7" s="1"/>
  <c r="J1012" i="4" a="1"/>
  <c r="J1012" i="4" s="1"/>
  <c r="F1000" i="7" s="1"/>
  <c r="G1000" i="7" s="1"/>
  <c r="J1004" i="4" a="1"/>
  <c r="J1004" i="4" s="1"/>
  <c r="F992" i="7" s="1"/>
  <c r="G992" i="7" s="1"/>
  <c r="J996" i="4" a="1"/>
  <c r="J996" i="4" s="1"/>
  <c r="F984" i="7" s="1"/>
  <c r="G984" i="7" s="1"/>
  <c r="J988" i="4" a="1"/>
  <c r="J988" i="4" s="1"/>
  <c r="F976" i="7" s="1"/>
  <c r="G976" i="7" s="1"/>
  <c r="I976" i="7" s="1"/>
  <c r="J980" i="4" a="1"/>
  <c r="J980" i="4" s="1"/>
  <c r="F968" i="7" s="1"/>
  <c r="G968" i="7" s="1"/>
  <c r="J972" i="4" a="1"/>
  <c r="J972" i="4" s="1"/>
  <c r="F960" i="7" s="1"/>
  <c r="G960" i="7" s="1"/>
  <c r="J964" i="4" a="1"/>
  <c r="J964" i="4" s="1"/>
  <c r="F952" i="7" s="1"/>
  <c r="G952" i="7" s="1"/>
  <c r="J956" i="4" a="1"/>
  <c r="J956" i="4" s="1"/>
  <c r="F944" i="7" s="1"/>
  <c r="G944" i="7" s="1"/>
  <c r="J948" i="4" a="1"/>
  <c r="J948" i="4" s="1"/>
  <c r="F936" i="7" s="1"/>
  <c r="G936" i="7" s="1"/>
  <c r="J940" i="4" a="1"/>
  <c r="J940" i="4" s="1"/>
  <c r="F928" i="7" s="1"/>
  <c r="G928" i="7" s="1"/>
  <c r="J932" i="4" a="1"/>
  <c r="J932" i="4" s="1"/>
  <c r="F920" i="7" s="1"/>
  <c r="G920" i="7" s="1"/>
  <c r="J924" i="4" a="1"/>
  <c r="J924" i="4" s="1"/>
  <c r="F912" i="7" s="1"/>
  <c r="G912" i="7" s="1"/>
  <c r="J916" i="4" a="1"/>
  <c r="J916" i="4" s="1"/>
  <c r="F904" i="7" s="1"/>
  <c r="G904" i="7" s="1"/>
  <c r="J908" i="4" a="1"/>
  <c r="J908" i="4" s="1"/>
  <c r="F896" i="7" s="1"/>
  <c r="G896" i="7" s="1"/>
  <c r="J900" i="4" a="1"/>
  <c r="J900" i="4" s="1"/>
  <c r="F888" i="7" s="1"/>
  <c r="G888" i="7" s="1"/>
  <c r="J892" i="4" a="1"/>
  <c r="J892" i="4" s="1"/>
  <c r="F880" i="7" s="1"/>
  <c r="G880" i="7" s="1"/>
  <c r="J884" i="4" a="1"/>
  <c r="J884" i="4" s="1"/>
  <c r="F872" i="7" s="1"/>
  <c r="G872" i="7" s="1"/>
  <c r="J876" i="4" a="1"/>
  <c r="J876" i="4" s="1"/>
  <c r="F864" i="7" s="1"/>
  <c r="G864" i="7" s="1"/>
  <c r="J868" i="4" a="1"/>
  <c r="J868" i="4" s="1"/>
  <c r="F856" i="7" s="1"/>
  <c r="G856" i="7" s="1"/>
  <c r="J860" i="4" a="1"/>
  <c r="J860" i="4" s="1"/>
  <c r="F848" i="7" s="1"/>
  <c r="G848" i="7" s="1"/>
  <c r="J852" i="4" a="1"/>
  <c r="J852" i="4" s="1"/>
  <c r="F840" i="7" s="1"/>
  <c r="G840" i="7" s="1"/>
  <c r="J844" i="4" a="1"/>
  <c r="J844" i="4" s="1"/>
  <c r="F832" i="7" s="1"/>
  <c r="G832" i="7" s="1"/>
  <c r="J836" i="4" a="1"/>
  <c r="J836" i="4" s="1"/>
  <c r="F824" i="7" s="1"/>
  <c r="G824" i="7" s="1"/>
  <c r="J828" i="4" a="1"/>
  <c r="J828" i="4" s="1"/>
  <c r="F816" i="7" s="1"/>
  <c r="G816" i="7" s="1"/>
  <c r="J820" i="4" a="1"/>
  <c r="J820" i="4" s="1"/>
  <c r="F808" i="7" s="1"/>
  <c r="G808" i="7" s="1"/>
  <c r="J812" i="4" a="1"/>
  <c r="J812" i="4" s="1"/>
  <c r="F800" i="7" s="1"/>
  <c r="G800" i="7" s="1"/>
  <c r="J804" i="4" a="1"/>
  <c r="J804" i="4" s="1"/>
  <c r="F792" i="7" s="1"/>
  <c r="G792" i="7" s="1"/>
  <c r="J796" i="4" a="1"/>
  <c r="J796" i="4" s="1"/>
  <c r="F784" i="7" s="1"/>
  <c r="G784" i="7" s="1"/>
  <c r="J788" i="4" a="1"/>
  <c r="J788" i="4" s="1"/>
  <c r="F776" i="7" s="1"/>
  <c r="G776" i="7" s="1"/>
  <c r="J780" i="4" a="1"/>
  <c r="J780" i="4" s="1"/>
  <c r="F768" i="7" s="1"/>
  <c r="G768" i="7" s="1"/>
  <c r="J772" i="4" a="1"/>
  <c r="J772" i="4" s="1"/>
  <c r="F760" i="7" s="1"/>
  <c r="G760" i="7" s="1"/>
  <c r="J764" i="4" a="1"/>
  <c r="J764" i="4" s="1"/>
  <c r="F752" i="7" s="1"/>
  <c r="G752" i="7" s="1"/>
  <c r="J756" i="4" a="1"/>
  <c r="J756" i="4" s="1"/>
  <c r="F744" i="7" s="1"/>
  <c r="G744" i="7" s="1"/>
  <c r="J748" i="4" a="1"/>
  <c r="J748" i="4" s="1"/>
  <c r="F736" i="7" s="1"/>
  <c r="G736" i="7" s="1"/>
  <c r="J740" i="4" a="1"/>
  <c r="J740" i="4" s="1"/>
  <c r="F728" i="7" s="1"/>
  <c r="G728" i="7" s="1"/>
  <c r="J732" i="4" a="1"/>
  <c r="J732" i="4" s="1"/>
  <c r="F720" i="7" s="1"/>
  <c r="G720" i="7" s="1"/>
  <c r="I720" i="7" s="1"/>
  <c r="J724" i="4" a="1"/>
  <c r="J724" i="4" s="1"/>
  <c r="F712" i="7" s="1"/>
  <c r="G712" i="7" s="1"/>
  <c r="J716" i="4" a="1"/>
  <c r="J716" i="4" s="1"/>
  <c r="F704" i="7" s="1"/>
  <c r="G704" i="7" s="1"/>
  <c r="J708" i="4" a="1"/>
  <c r="J708" i="4" s="1"/>
  <c r="F696" i="7" s="1"/>
  <c r="G696" i="7" s="1"/>
  <c r="J700" i="4" a="1"/>
  <c r="J700" i="4" s="1"/>
  <c r="F688" i="7" s="1"/>
  <c r="G688" i="7" s="1"/>
  <c r="J692" i="4" a="1"/>
  <c r="J692" i="4" s="1"/>
  <c r="F680" i="7" s="1"/>
  <c r="G680" i="7" s="1"/>
  <c r="J684" i="4" a="1"/>
  <c r="J684" i="4" s="1"/>
  <c r="F672" i="7" s="1"/>
  <c r="G672" i="7" s="1"/>
  <c r="J676" i="4" a="1"/>
  <c r="J676" i="4" s="1"/>
  <c r="F664" i="7" s="1"/>
  <c r="G664" i="7" s="1"/>
  <c r="J668" i="4" a="1"/>
  <c r="J668" i="4" s="1"/>
  <c r="F656" i="7" s="1"/>
  <c r="G656" i="7" s="1"/>
  <c r="J660" i="4" a="1"/>
  <c r="J660" i="4" s="1"/>
  <c r="F648" i="7" s="1"/>
  <c r="G648" i="7" s="1"/>
  <c r="J652" i="4" a="1"/>
  <c r="J652" i="4" s="1"/>
  <c r="F640" i="7" s="1"/>
  <c r="G640" i="7" s="1"/>
  <c r="J644" i="4" a="1"/>
  <c r="J644" i="4" s="1"/>
  <c r="F632" i="7" s="1"/>
  <c r="G632" i="7" s="1"/>
  <c r="J636" i="4" a="1"/>
  <c r="J636" i="4" s="1"/>
  <c r="F624" i="7" s="1"/>
  <c r="G624" i="7" s="1"/>
  <c r="J628" i="4" a="1"/>
  <c r="J628" i="4" s="1"/>
  <c r="F616" i="7" s="1"/>
  <c r="G616" i="7" s="1"/>
  <c r="J620" i="4" a="1"/>
  <c r="J620" i="4" s="1"/>
  <c r="F608" i="7" s="1"/>
  <c r="G608" i="7" s="1"/>
  <c r="J612" i="4" a="1"/>
  <c r="J612" i="4" s="1"/>
  <c r="F600" i="7" s="1"/>
  <c r="G600" i="7" s="1"/>
  <c r="J604" i="4" a="1"/>
  <c r="J604" i="4" s="1"/>
  <c r="F592" i="7" s="1"/>
  <c r="G592" i="7" s="1"/>
  <c r="J596" i="4" a="1"/>
  <c r="J596" i="4" s="1"/>
  <c r="F584" i="7" s="1"/>
  <c r="G584" i="7" s="1"/>
  <c r="J588" i="4" a="1"/>
  <c r="J588" i="4" s="1"/>
  <c r="F576" i="7" s="1"/>
  <c r="G576" i="7" s="1"/>
  <c r="J580" i="4" a="1"/>
  <c r="J580" i="4" s="1"/>
  <c r="F568" i="7" s="1"/>
  <c r="G568" i="7" s="1"/>
  <c r="J572" i="4" a="1"/>
  <c r="J572" i="4" s="1"/>
  <c r="F560" i="7" s="1"/>
  <c r="G560" i="7" s="1"/>
  <c r="J564" i="4" a="1"/>
  <c r="J564" i="4" s="1"/>
  <c r="F552" i="7" s="1"/>
  <c r="G552" i="7" s="1"/>
  <c r="J556" i="4" a="1"/>
  <c r="J556" i="4" s="1"/>
  <c r="F544" i="7" s="1"/>
  <c r="G544" i="7" s="1"/>
  <c r="J548" i="4" a="1"/>
  <c r="J548" i="4" s="1"/>
  <c r="F536" i="7" s="1"/>
  <c r="G536" i="7" s="1"/>
  <c r="J540" i="4" a="1"/>
  <c r="J540" i="4" s="1"/>
  <c r="F528" i="7" s="1"/>
  <c r="G528" i="7" s="1"/>
  <c r="J532" i="4" a="1"/>
  <c r="J532" i="4" s="1"/>
  <c r="F520" i="7" s="1"/>
  <c r="G520" i="7" s="1"/>
  <c r="J524" i="4" a="1"/>
  <c r="J524" i="4" s="1"/>
  <c r="F512" i="7" s="1"/>
  <c r="G512" i="7" s="1"/>
  <c r="J516" i="4" a="1"/>
  <c r="J516" i="4" s="1"/>
  <c r="F504" i="7" s="1"/>
  <c r="G504" i="7" s="1"/>
  <c r="J508" i="4" a="1"/>
  <c r="J508" i="4" s="1"/>
  <c r="F496" i="7" s="1"/>
  <c r="G496" i="7" s="1"/>
  <c r="J500" i="4" a="1"/>
  <c r="J500" i="4" s="1"/>
  <c r="F488" i="7" s="1"/>
  <c r="G488" i="7" s="1"/>
  <c r="J492" i="4" a="1"/>
  <c r="J492" i="4" s="1"/>
  <c r="F480" i="7" s="1"/>
  <c r="G480" i="7" s="1"/>
  <c r="J484" i="4" a="1"/>
  <c r="J484" i="4" s="1"/>
  <c r="F472" i="7" s="1"/>
  <c r="G472" i="7" s="1"/>
  <c r="J476" i="4" a="1"/>
  <c r="J476" i="4" s="1"/>
  <c r="F464" i="7" s="1"/>
  <c r="G464" i="7" s="1"/>
  <c r="I464" i="7" s="1"/>
  <c r="J468" i="4" a="1"/>
  <c r="J468" i="4" s="1"/>
  <c r="F456" i="7" s="1"/>
  <c r="G456" i="7" s="1"/>
  <c r="J460" i="4" a="1"/>
  <c r="J460" i="4" s="1"/>
  <c r="F448" i="7" s="1"/>
  <c r="G448" i="7" s="1"/>
  <c r="J452" i="4" a="1"/>
  <c r="J452" i="4" s="1"/>
  <c r="F440" i="7" s="1"/>
  <c r="G440" i="7" s="1"/>
  <c r="J444" i="4" a="1"/>
  <c r="J444" i="4" s="1"/>
  <c r="F432" i="7" s="1"/>
  <c r="G432" i="7" s="1"/>
  <c r="J436" i="4" a="1"/>
  <c r="J436" i="4" s="1"/>
  <c r="F424" i="7" s="1"/>
  <c r="G424" i="7" s="1"/>
  <c r="J428" i="4" a="1"/>
  <c r="J428" i="4" s="1"/>
  <c r="F416" i="7" s="1"/>
  <c r="G416" i="7" s="1"/>
  <c r="J420" i="4" a="1"/>
  <c r="J420" i="4" s="1"/>
  <c r="F408" i="7" s="1"/>
  <c r="G408" i="7" s="1"/>
  <c r="J412" i="4" a="1"/>
  <c r="J412" i="4" s="1"/>
  <c r="F400" i="7" s="1"/>
  <c r="G400" i="7" s="1"/>
  <c r="J404" i="4" a="1"/>
  <c r="J404" i="4" s="1"/>
  <c r="F392" i="7" s="1"/>
  <c r="G392" i="7" s="1"/>
  <c r="J396" i="4" a="1"/>
  <c r="J396" i="4" s="1"/>
  <c r="F384" i="7" s="1"/>
  <c r="G384" i="7" s="1"/>
  <c r="J388" i="4" a="1"/>
  <c r="J388" i="4" s="1"/>
  <c r="F376" i="7" s="1"/>
  <c r="G376" i="7" s="1"/>
  <c r="J380" i="4" a="1"/>
  <c r="J380" i="4" s="1"/>
  <c r="F368" i="7" s="1"/>
  <c r="G368" i="7" s="1"/>
  <c r="J372" i="4" a="1"/>
  <c r="J372" i="4" s="1"/>
  <c r="F360" i="7" s="1"/>
  <c r="G360" i="7" s="1"/>
  <c r="J364" i="4" a="1"/>
  <c r="J364" i="4" s="1"/>
  <c r="F352" i="7" s="1"/>
  <c r="G352" i="7" s="1"/>
  <c r="J356" i="4" a="1"/>
  <c r="J356" i="4" s="1"/>
  <c r="F344" i="7" s="1"/>
  <c r="G344" i="7" s="1"/>
  <c r="J348" i="4" a="1"/>
  <c r="J348" i="4" s="1"/>
  <c r="F336" i="7" s="1"/>
  <c r="G336" i="7" s="1"/>
  <c r="J340" i="4" a="1"/>
  <c r="J340" i="4" s="1"/>
  <c r="F328" i="7" s="1"/>
  <c r="G328" i="7" s="1"/>
  <c r="J332" i="4" a="1"/>
  <c r="J332" i="4" s="1"/>
  <c r="F320" i="7" s="1"/>
  <c r="G320" i="7" s="1"/>
  <c r="J324" i="4" a="1"/>
  <c r="J324" i="4" s="1"/>
  <c r="F312" i="7" s="1"/>
  <c r="G312" i="7" s="1"/>
  <c r="J316" i="4" a="1"/>
  <c r="J316" i="4" s="1"/>
  <c r="F304" i="7" s="1"/>
  <c r="G304" i="7" s="1"/>
  <c r="J308" i="4" a="1"/>
  <c r="J308" i="4" s="1"/>
  <c r="F296" i="7" s="1"/>
  <c r="G296" i="7" s="1"/>
  <c r="J300" i="4" a="1"/>
  <c r="J300" i="4" s="1"/>
  <c r="F288" i="7" s="1"/>
  <c r="G288" i="7" s="1"/>
  <c r="J292" i="4" a="1"/>
  <c r="J292" i="4" s="1"/>
  <c r="F280" i="7" s="1"/>
  <c r="G280" i="7" s="1"/>
  <c r="J284" i="4" a="1"/>
  <c r="J284" i="4" s="1"/>
  <c r="F272" i="7" s="1"/>
  <c r="G272" i="7" s="1"/>
  <c r="J276" i="4" a="1"/>
  <c r="J276" i="4" s="1"/>
  <c r="F264" i="7" s="1"/>
  <c r="G264" i="7" s="1"/>
  <c r="J268" i="4" a="1"/>
  <c r="J268" i="4" s="1"/>
  <c r="F256" i="7" s="1"/>
  <c r="G256" i="7" s="1"/>
  <c r="J260" i="4" a="1"/>
  <c r="J260" i="4" s="1"/>
  <c r="F248" i="7" s="1"/>
  <c r="G248" i="7" s="1"/>
  <c r="J252" i="4" a="1"/>
  <c r="J252" i="4" s="1"/>
  <c r="F240" i="7" s="1"/>
  <c r="G240" i="7" s="1"/>
  <c r="J244" i="4" a="1"/>
  <c r="J244" i="4" s="1"/>
  <c r="F232" i="7" s="1"/>
  <c r="G232" i="7" s="1"/>
  <c r="J236" i="4" a="1"/>
  <c r="J236" i="4" s="1"/>
  <c r="F224" i="7" s="1"/>
  <c r="G224" i="7" s="1"/>
  <c r="J228" i="4" a="1"/>
  <c r="J228" i="4" s="1"/>
  <c r="F216" i="7" s="1"/>
  <c r="G216" i="7" s="1"/>
  <c r="J220" i="4" a="1"/>
  <c r="J220" i="4" s="1"/>
  <c r="F208" i="7" s="1"/>
  <c r="G208" i="7" s="1"/>
  <c r="I208" i="7" s="1"/>
  <c r="J212" i="4" a="1"/>
  <c r="J212" i="4" s="1"/>
  <c r="F200" i="7" s="1"/>
  <c r="G200" i="7" s="1"/>
  <c r="J204" i="4" a="1"/>
  <c r="J204" i="4" s="1"/>
  <c r="F192" i="7" s="1"/>
  <c r="G192" i="7" s="1"/>
  <c r="J196" i="4" a="1"/>
  <c r="J196" i="4" s="1"/>
  <c r="F184" i="7" s="1"/>
  <c r="G184" i="7" s="1"/>
  <c r="J188" i="4" a="1"/>
  <c r="J188" i="4" s="1"/>
  <c r="F176" i="7" s="1"/>
  <c r="G176" i="7" s="1"/>
  <c r="J180" i="4" a="1"/>
  <c r="J180" i="4" s="1"/>
  <c r="F168" i="7" s="1"/>
  <c r="G168" i="7" s="1"/>
  <c r="J172" i="4" a="1"/>
  <c r="J172" i="4" s="1"/>
  <c r="F160" i="7" s="1"/>
  <c r="G160" i="7" s="1"/>
  <c r="J164" i="4" a="1"/>
  <c r="J164" i="4" s="1"/>
  <c r="F152" i="7" s="1"/>
  <c r="G152" i="7" s="1"/>
  <c r="J156" i="4" a="1"/>
  <c r="J156" i="4" s="1"/>
  <c r="F144" i="7" s="1"/>
  <c r="G144" i="7" s="1"/>
  <c r="J148" i="4" a="1"/>
  <c r="J148" i="4" s="1"/>
  <c r="F136" i="7" s="1"/>
  <c r="G136" i="7" s="1"/>
  <c r="J140" i="4" a="1"/>
  <c r="J140" i="4" s="1"/>
  <c r="F128" i="7" s="1"/>
  <c r="G128" i="7" s="1"/>
  <c r="J132" i="4" a="1"/>
  <c r="J132" i="4" s="1"/>
  <c r="F120" i="7" s="1"/>
  <c r="G120" i="7" s="1"/>
  <c r="J124" i="4" a="1"/>
  <c r="J124" i="4" s="1"/>
  <c r="F112" i="7" s="1"/>
  <c r="G112" i="7" s="1"/>
  <c r="J116" i="4" a="1"/>
  <c r="J116" i="4" s="1"/>
  <c r="F104" i="7" s="1"/>
  <c r="G104" i="7" s="1"/>
  <c r="J108" i="4" a="1"/>
  <c r="J108" i="4" s="1"/>
  <c r="F96" i="7" s="1"/>
  <c r="G96" i="7" s="1"/>
  <c r="J100" i="4" a="1"/>
  <c r="J100" i="4" s="1"/>
  <c r="F88" i="7" s="1"/>
  <c r="G88" i="7" s="1"/>
  <c r="J92" i="4" a="1"/>
  <c r="J92" i="4" s="1"/>
  <c r="F80" i="7" s="1"/>
  <c r="G80" i="7" s="1"/>
  <c r="J84" i="4" a="1"/>
  <c r="J84" i="4" s="1"/>
  <c r="F72" i="7" s="1"/>
  <c r="G72" i="7" s="1"/>
  <c r="J76" i="4" a="1"/>
  <c r="J76" i="4" s="1"/>
  <c r="F64" i="7" s="1"/>
  <c r="G64" i="7" s="1"/>
  <c r="J68" i="4" a="1"/>
  <c r="J68" i="4" s="1"/>
  <c r="F56" i="7" s="1"/>
  <c r="G56" i="7" s="1"/>
  <c r="J60" i="4" a="1"/>
  <c r="J60" i="4" s="1"/>
  <c r="F48" i="7" s="1"/>
  <c r="G48" i="7" s="1"/>
  <c r="J52" i="4" a="1"/>
  <c r="J52" i="4" s="1"/>
  <c r="F40" i="7" s="1"/>
  <c r="G40" i="7" s="1"/>
  <c r="J44" i="4" a="1"/>
  <c r="J44" i="4" s="1"/>
  <c r="F32" i="7" s="1"/>
  <c r="G32" i="7" s="1"/>
  <c r="J36" i="4" a="1"/>
  <c r="J36" i="4" s="1"/>
  <c r="F24" i="7" s="1"/>
  <c r="G24" i="7" s="1"/>
  <c r="J28" i="4" a="1"/>
  <c r="J28" i="4" s="1"/>
  <c r="F16" i="7" s="1"/>
  <c r="G16" i="7" s="1"/>
  <c r="J4083" i="4" a="1"/>
  <c r="J4083" i="4" s="1"/>
  <c r="F4071" i="7" s="1"/>
  <c r="G4071" i="7" s="1"/>
  <c r="J4075" i="4" a="1"/>
  <c r="J4075" i="4" s="1"/>
  <c r="F4063" i="7" s="1"/>
  <c r="G4063" i="7" s="1"/>
  <c r="J4067" i="4" a="1"/>
  <c r="J4067" i="4" s="1"/>
  <c r="F4055" i="7" s="1"/>
  <c r="G4055" i="7" s="1"/>
  <c r="J4059" i="4" a="1"/>
  <c r="J4059" i="4" s="1"/>
  <c r="F4047" i="7" s="1"/>
  <c r="G4047" i="7" s="1"/>
  <c r="J4051" i="4" a="1"/>
  <c r="J4051" i="4" s="1"/>
  <c r="F4039" i="7" s="1"/>
  <c r="G4039" i="7" s="1"/>
  <c r="J4043" i="4" a="1"/>
  <c r="J4043" i="4" s="1"/>
  <c r="F4031" i="7" s="1"/>
  <c r="G4031" i="7" s="1"/>
  <c r="J4035" i="4" a="1"/>
  <c r="J4035" i="4" s="1"/>
  <c r="F4023" i="7" s="1"/>
  <c r="G4023" i="7" s="1"/>
  <c r="J4027" i="4" a="1"/>
  <c r="J4027" i="4" s="1"/>
  <c r="F4015" i="7" s="1"/>
  <c r="G4015" i="7" s="1"/>
  <c r="J4019" i="4" a="1"/>
  <c r="J4019" i="4" s="1"/>
  <c r="F4007" i="7" s="1"/>
  <c r="G4007" i="7" s="1"/>
  <c r="J4011" i="4" a="1"/>
  <c r="J4011" i="4" s="1"/>
  <c r="F3999" i="7" s="1"/>
  <c r="G3999" i="7" s="1"/>
  <c r="J4003" i="4" a="1"/>
  <c r="J4003" i="4" s="1"/>
  <c r="F3991" i="7" s="1"/>
  <c r="G3991" i="7" s="1"/>
  <c r="J3995" i="4" a="1"/>
  <c r="J3995" i="4" s="1"/>
  <c r="F3983" i="7" s="1"/>
  <c r="G3983" i="7" s="1"/>
  <c r="J3987" i="4" a="1"/>
  <c r="J3987" i="4" s="1"/>
  <c r="F3975" i="7" s="1"/>
  <c r="G3975" i="7" s="1"/>
  <c r="J3979" i="4" a="1"/>
  <c r="J3979" i="4" s="1"/>
  <c r="F3967" i="7" s="1"/>
  <c r="G3967" i="7" s="1"/>
  <c r="J3971" i="4" a="1"/>
  <c r="J3971" i="4" s="1"/>
  <c r="F3959" i="7" s="1"/>
  <c r="G3959" i="7" s="1"/>
  <c r="J3963" i="4" a="1"/>
  <c r="J3963" i="4" s="1"/>
  <c r="F3951" i="7" s="1"/>
  <c r="G3951" i="7" s="1"/>
  <c r="J3955" i="4" a="1"/>
  <c r="J3955" i="4" s="1"/>
  <c r="F3943" i="7" s="1"/>
  <c r="G3943" i="7" s="1"/>
  <c r="J3947" i="4" a="1"/>
  <c r="J3947" i="4" s="1"/>
  <c r="F3935" i="7" s="1"/>
  <c r="G3935" i="7" s="1"/>
  <c r="J3939" i="4" a="1"/>
  <c r="J3939" i="4" s="1"/>
  <c r="F3927" i="7" s="1"/>
  <c r="G3927" i="7" s="1"/>
  <c r="J3931" i="4" a="1"/>
  <c r="J3931" i="4" s="1"/>
  <c r="F3919" i="7" s="1"/>
  <c r="G3919" i="7" s="1"/>
  <c r="J3923" i="4" a="1"/>
  <c r="J3923" i="4" s="1"/>
  <c r="F3911" i="7" s="1"/>
  <c r="G3911" i="7" s="1"/>
  <c r="J3915" i="4" a="1"/>
  <c r="J3915" i="4" s="1"/>
  <c r="F3903" i="7" s="1"/>
  <c r="G3903" i="7" s="1"/>
  <c r="J3907" i="4" a="1"/>
  <c r="J3907" i="4" s="1"/>
  <c r="F3895" i="7" s="1"/>
  <c r="G3895" i="7" s="1"/>
  <c r="J3899" i="4" a="1"/>
  <c r="J3899" i="4" s="1"/>
  <c r="F3887" i="7" s="1"/>
  <c r="G3887" i="7" s="1"/>
  <c r="I3887" i="7" s="1"/>
  <c r="J3891" i="4" a="1"/>
  <c r="J3891" i="4" s="1"/>
  <c r="F3879" i="7" s="1"/>
  <c r="G3879" i="7" s="1"/>
  <c r="J3883" i="4" a="1"/>
  <c r="J3883" i="4" s="1"/>
  <c r="F3871" i="7" s="1"/>
  <c r="G3871" i="7" s="1"/>
  <c r="J3875" i="4" a="1"/>
  <c r="J3875" i="4" s="1"/>
  <c r="F3863" i="7" s="1"/>
  <c r="G3863" i="7" s="1"/>
  <c r="J3867" i="4" a="1"/>
  <c r="J3867" i="4" s="1"/>
  <c r="F3855" i="7" s="1"/>
  <c r="G3855" i="7" s="1"/>
  <c r="J3859" i="4" a="1"/>
  <c r="J3859" i="4" s="1"/>
  <c r="F3847" i="7" s="1"/>
  <c r="G3847" i="7" s="1"/>
  <c r="J3851" i="4" a="1"/>
  <c r="J3851" i="4" s="1"/>
  <c r="F3839" i="7" s="1"/>
  <c r="G3839" i="7" s="1"/>
  <c r="J3843" i="4" a="1"/>
  <c r="J3843" i="4" s="1"/>
  <c r="F3831" i="7" s="1"/>
  <c r="G3831" i="7" s="1"/>
  <c r="J3835" i="4" a="1"/>
  <c r="J3835" i="4" s="1"/>
  <c r="F3823" i="7" s="1"/>
  <c r="G3823" i="7" s="1"/>
  <c r="I3823" i="7" s="1"/>
  <c r="J3827" i="4" a="1"/>
  <c r="J3827" i="4" s="1"/>
  <c r="F3815" i="7" s="1"/>
  <c r="G3815" i="7" s="1"/>
  <c r="J3819" i="4" a="1"/>
  <c r="J3819" i="4" s="1"/>
  <c r="F3807" i="7" s="1"/>
  <c r="G3807" i="7" s="1"/>
  <c r="J3811" i="4" a="1"/>
  <c r="J3811" i="4" s="1"/>
  <c r="F3799" i="7" s="1"/>
  <c r="G3799" i="7" s="1"/>
  <c r="J3803" i="4" a="1"/>
  <c r="J3803" i="4" s="1"/>
  <c r="F3791" i="7" s="1"/>
  <c r="G3791" i="7" s="1"/>
  <c r="J3795" i="4" a="1"/>
  <c r="J3795" i="4" s="1"/>
  <c r="F3783" i="7" s="1"/>
  <c r="G3783" i="7" s="1"/>
  <c r="J3787" i="4" a="1"/>
  <c r="J3787" i="4" s="1"/>
  <c r="F3775" i="7" s="1"/>
  <c r="G3775" i="7" s="1"/>
  <c r="J3779" i="4" a="1"/>
  <c r="J3779" i="4" s="1"/>
  <c r="F3767" i="7" s="1"/>
  <c r="G3767" i="7" s="1"/>
  <c r="J3771" i="4" a="1"/>
  <c r="J3771" i="4" s="1"/>
  <c r="F3759" i="7" s="1"/>
  <c r="G3759" i="7" s="1"/>
  <c r="J3763" i="4" a="1"/>
  <c r="J3763" i="4" s="1"/>
  <c r="F3751" i="7" s="1"/>
  <c r="G3751" i="7" s="1"/>
  <c r="J3755" i="4" a="1"/>
  <c r="J3755" i="4" s="1"/>
  <c r="F3743" i="7" s="1"/>
  <c r="G3743" i="7" s="1"/>
  <c r="J3747" i="4" a="1"/>
  <c r="J3747" i="4" s="1"/>
  <c r="F3735" i="7" s="1"/>
  <c r="G3735" i="7" s="1"/>
  <c r="J3739" i="4" a="1"/>
  <c r="J3739" i="4" s="1"/>
  <c r="F3727" i="7" s="1"/>
  <c r="G3727" i="7" s="1"/>
  <c r="J3731" i="4" a="1"/>
  <c r="J3731" i="4" s="1"/>
  <c r="F3719" i="7" s="1"/>
  <c r="G3719" i="7" s="1"/>
  <c r="J3723" i="4" a="1"/>
  <c r="J3723" i="4" s="1"/>
  <c r="F3711" i="7" s="1"/>
  <c r="G3711" i="7" s="1"/>
  <c r="J3715" i="4" a="1"/>
  <c r="J3715" i="4" s="1"/>
  <c r="F3703" i="7" s="1"/>
  <c r="G3703" i="7" s="1"/>
  <c r="J3707" i="4" a="1"/>
  <c r="J3707" i="4" s="1"/>
  <c r="F3695" i="7" s="1"/>
  <c r="G3695" i="7" s="1"/>
  <c r="I3695" i="7" s="1"/>
  <c r="J3699" i="4" a="1"/>
  <c r="J3699" i="4" s="1"/>
  <c r="F3687" i="7" s="1"/>
  <c r="G3687" i="7" s="1"/>
  <c r="J3691" i="4" a="1"/>
  <c r="J3691" i="4" s="1"/>
  <c r="F3679" i="7" s="1"/>
  <c r="G3679" i="7" s="1"/>
  <c r="J3683" i="4" a="1"/>
  <c r="J3683" i="4" s="1"/>
  <c r="F3671" i="7" s="1"/>
  <c r="G3671" i="7" s="1"/>
  <c r="J3675" i="4" a="1"/>
  <c r="J3675" i="4" s="1"/>
  <c r="F3663" i="7" s="1"/>
  <c r="G3663" i="7" s="1"/>
  <c r="J3667" i="4" a="1"/>
  <c r="J3667" i="4" s="1"/>
  <c r="F3655" i="7" s="1"/>
  <c r="G3655" i="7" s="1"/>
  <c r="J3659" i="4" a="1"/>
  <c r="J3659" i="4" s="1"/>
  <c r="F3647" i="7" s="1"/>
  <c r="G3647" i="7" s="1"/>
  <c r="J3651" i="4" a="1"/>
  <c r="J3651" i="4" s="1"/>
  <c r="F3639" i="7" s="1"/>
  <c r="G3639" i="7" s="1"/>
  <c r="J3643" i="4" a="1"/>
  <c r="J3643" i="4" s="1"/>
  <c r="F3631" i="7" s="1"/>
  <c r="G3631" i="7" s="1"/>
  <c r="I3631" i="7" s="1"/>
  <c r="J3635" i="4" a="1"/>
  <c r="J3635" i="4" s="1"/>
  <c r="F3623" i="7" s="1"/>
  <c r="G3623" i="7" s="1"/>
  <c r="J3627" i="4" a="1"/>
  <c r="J3627" i="4" s="1"/>
  <c r="F3615" i="7" s="1"/>
  <c r="G3615" i="7" s="1"/>
  <c r="J3619" i="4" a="1"/>
  <c r="J3619" i="4" s="1"/>
  <c r="F3607" i="7" s="1"/>
  <c r="G3607" i="7" s="1"/>
  <c r="J3611" i="4" a="1"/>
  <c r="J3611" i="4" s="1"/>
  <c r="F3599" i="7" s="1"/>
  <c r="G3599" i="7" s="1"/>
  <c r="J3603" i="4" a="1"/>
  <c r="J3603" i="4" s="1"/>
  <c r="F3591" i="7" s="1"/>
  <c r="G3591" i="7" s="1"/>
  <c r="J3595" i="4" a="1"/>
  <c r="J3595" i="4" s="1"/>
  <c r="F3583" i="7" s="1"/>
  <c r="G3583" i="7" s="1"/>
  <c r="J3587" i="4" a="1"/>
  <c r="J3587" i="4" s="1"/>
  <c r="F3575" i="7" s="1"/>
  <c r="G3575" i="7" s="1"/>
  <c r="J3579" i="4" a="1"/>
  <c r="J3579" i="4" s="1"/>
  <c r="F3567" i="7" s="1"/>
  <c r="G3567" i="7" s="1"/>
  <c r="I3567" i="7" s="1"/>
  <c r="J3571" i="4" a="1"/>
  <c r="J3571" i="4" s="1"/>
  <c r="F3559" i="7" s="1"/>
  <c r="G3559" i="7" s="1"/>
  <c r="J3563" i="4" a="1"/>
  <c r="J3563" i="4" s="1"/>
  <c r="F3551" i="7" s="1"/>
  <c r="G3551" i="7" s="1"/>
  <c r="J3555" i="4" a="1"/>
  <c r="J3555" i="4" s="1"/>
  <c r="F3543" i="7" s="1"/>
  <c r="G3543" i="7" s="1"/>
  <c r="J3547" i="4" a="1"/>
  <c r="J3547" i="4" s="1"/>
  <c r="F3535" i="7" s="1"/>
  <c r="G3535" i="7" s="1"/>
  <c r="J3539" i="4" a="1"/>
  <c r="J3539" i="4" s="1"/>
  <c r="F3527" i="7" s="1"/>
  <c r="G3527" i="7" s="1"/>
  <c r="J3531" i="4" a="1"/>
  <c r="J3531" i="4" s="1"/>
  <c r="F3519" i="7" s="1"/>
  <c r="G3519" i="7" s="1"/>
  <c r="J3523" i="4" a="1"/>
  <c r="J3523" i="4" s="1"/>
  <c r="F3511" i="7" s="1"/>
  <c r="G3511" i="7" s="1"/>
  <c r="J3515" i="4" a="1"/>
  <c r="J3515" i="4" s="1"/>
  <c r="F3503" i="7" s="1"/>
  <c r="G3503" i="7" s="1"/>
  <c r="I3503" i="7" s="1"/>
  <c r="J3507" i="4" a="1"/>
  <c r="J3507" i="4" s="1"/>
  <c r="F3495" i="7" s="1"/>
  <c r="G3495" i="7" s="1"/>
  <c r="J3499" i="4" a="1"/>
  <c r="J3499" i="4" s="1"/>
  <c r="F3487" i="7" s="1"/>
  <c r="G3487" i="7" s="1"/>
  <c r="J3491" i="4" a="1"/>
  <c r="J3491" i="4" s="1"/>
  <c r="F3479" i="7" s="1"/>
  <c r="G3479" i="7" s="1"/>
  <c r="J3483" i="4" a="1"/>
  <c r="J3483" i="4" s="1"/>
  <c r="F3471" i="7" s="1"/>
  <c r="G3471" i="7" s="1"/>
  <c r="J3475" i="4" a="1"/>
  <c r="J3475" i="4" s="1"/>
  <c r="F3463" i="7" s="1"/>
  <c r="G3463" i="7" s="1"/>
  <c r="I3463" i="7" s="1"/>
  <c r="J3467" i="4" a="1"/>
  <c r="J3467" i="4" s="1"/>
  <c r="F3455" i="7" s="1"/>
  <c r="G3455" i="7" s="1"/>
  <c r="J3459" i="4" a="1"/>
  <c r="J3459" i="4" s="1"/>
  <c r="F3447" i="7" s="1"/>
  <c r="G3447" i="7" s="1"/>
  <c r="J3451" i="4" a="1"/>
  <c r="J3451" i="4" s="1"/>
  <c r="F3439" i="7" s="1"/>
  <c r="G3439" i="7" s="1"/>
  <c r="I3439" i="7" s="1"/>
  <c r="J3443" i="4" a="1"/>
  <c r="J3443" i="4" s="1"/>
  <c r="F3431" i="7" s="1"/>
  <c r="G3431" i="7" s="1"/>
  <c r="J3435" i="4" a="1"/>
  <c r="J3435" i="4" s="1"/>
  <c r="F3423" i="7" s="1"/>
  <c r="G3423" i="7" s="1"/>
  <c r="J3427" i="4" a="1"/>
  <c r="J3427" i="4" s="1"/>
  <c r="F3415" i="7" s="1"/>
  <c r="G3415" i="7" s="1"/>
  <c r="J3419" i="4" a="1"/>
  <c r="J3419" i="4" s="1"/>
  <c r="F3407" i="7" s="1"/>
  <c r="G3407" i="7" s="1"/>
  <c r="J3411" i="4" a="1"/>
  <c r="J3411" i="4" s="1"/>
  <c r="F3399" i="7" s="1"/>
  <c r="G3399" i="7" s="1"/>
  <c r="J3403" i="4" a="1"/>
  <c r="J3403" i="4" s="1"/>
  <c r="F3391" i="7" s="1"/>
  <c r="G3391" i="7" s="1"/>
  <c r="J3395" i="4" a="1"/>
  <c r="J3395" i="4" s="1"/>
  <c r="F3383" i="7" s="1"/>
  <c r="G3383" i="7" s="1"/>
  <c r="J3387" i="4" a="1"/>
  <c r="J3387" i="4" s="1"/>
  <c r="F3375" i="7" s="1"/>
  <c r="G3375" i="7" s="1"/>
  <c r="I3375" i="7" s="1"/>
  <c r="J3379" i="4" a="1"/>
  <c r="J3379" i="4" s="1"/>
  <c r="F3367" i="7" s="1"/>
  <c r="G3367" i="7" s="1"/>
  <c r="J3371" i="4" a="1"/>
  <c r="J3371" i="4" s="1"/>
  <c r="F3359" i="7" s="1"/>
  <c r="G3359" i="7" s="1"/>
  <c r="J3363" i="4" a="1"/>
  <c r="J3363" i="4" s="1"/>
  <c r="F3351" i="7" s="1"/>
  <c r="G3351" i="7" s="1"/>
  <c r="J3355" i="4" a="1"/>
  <c r="J3355" i="4" s="1"/>
  <c r="F3343" i="7" s="1"/>
  <c r="G3343" i="7" s="1"/>
  <c r="J3347" i="4" a="1"/>
  <c r="J3347" i="4" s="1"/>
  <c r="F3335" i="7" s="1"/>
  <c r="G3335" i="7" s="1"/>
  <c r="J3339" i="4" a="1"/>
  <c r="J3339" i="4" s="1"/>
  <c r="F3327" i="7" s="1"/>
  <c r="G3327" i="7" s="1"/>
  <c r="J3331" i="4" a="1"/>
  <c r="J3331" i="4" s="1"/>
  <c r="F3319" i="7" s="1"/>
  <c r="G3319" i="7" s="1"/>
  <c r="J3323" i="4" a="1"/>
  <c r="J3323" i="4" s="1"/>
  <c r="F3311" i="7" s="1"/>
  <c r="G3311" i="7" s="1"/>
  <c r="I3311" i="7" s="1"/>
  <c r="J3315" i="4" a="1"/>
  <c r="J3315" i="4" s="1"/>
  <c r="F3303" i="7" s="1"/>
  <c r="G3303" i="7" s="1"/>
  <c r="J3307" i="4" a="1"/>
  <c r="J3307" i="4" s="1"/>
  <c r="F3295" i="7" s="1"/>
  <c r="G3295" i="7" s="1"/>
  <c r="J3299" i="4" a="1"/>
  <c r="J3299" i="4" s="1"/>
  <c r="F3287" i="7" s="1"/>
  <c r="G3287" i="7" s="1"/>
  <c r="J3291" i="4" a="1"/>
  <c r="J3291" i="4" s="1"/>
  <c r="F3279" i="7" s="1"/>
  <c r="G3279" i="7" s="1"/>
  <c r="J3283" i="4" a="1"/>
  <c r="J3283" i="4" s="1"/>
  <c r="F3271" i="7" s="1"/>
  <c r="G3271" i="7" s="1"/>
  <c r="J3275" i="4" a="1"/>
  <c r="J3275" i="4" s="1"/>
  <c r="F3263" i="7" s="1"/>
  <c r="G3263" i="7" s="1"/>
  <c r="J3267" i="4" a="1"/>
  <c r="J3267" i="4" s="1"/>
  <c r="F3255" i="7" s="1"/>
  <c r="G3255" i="7" s="1"/>
  <c r="J3259" i="4" a="1"/>
  <c r="J3259" i="4" s="1"/>
  <c r="F3247" i="7" s="1"/>
  <c r="G3247" i="7" s="1"/>
  <c r="I3247" i="7" s="1"/>
  <c r="J3251" i="4" a="1"/>
  <c r="J3251" i="4" s="1"/>
  <c r="F3239" i="7" s="1"/>
  <c r="G3239" i="7" s="1"/>
  <c r="J3243" i="4" a="1"/>
  <c r="J3243" i="4" s="1"/>
  <c r="F3231" i="7" s="1"/>
  <c r="G3231" i="7" s="1"/>
  <c r="J3235" i="4" a="1"/>
  <c r="J3235" i="4" s="1"/>
  <c r="F3223" i="7" s="1"/>
  <c r="G3223" i="7" s="1"/>
  <c r="J3227" i="4" a="1"/>
  <c r="J3227" i="4" s="1"/>
  <c r="F3215" i="7" s="1"/>
  <c r="G3215" i="7" s="1"/>
  <c r="J3219" i="4" a="1"/>
  <c r="J3219" i="4" s="1"/>
  <c r="F3207" i="7" s="1"/>
  <c r="G3207" i="7" s="1"/>
  <c r="J3211" i="4" a="1"/>
  <c r="J3211" i="4" s="1"/>
  <c r="F3199" i="7" s="1"/>
  <c r="G3199" i="7" s="1"/>
  <c r="J3203" i="4" a="1"/>
  <c r="J3203" i="4" s="1"/>
  <c r="F3191" i="7" s="1"/>
  <c r="G3191" i="7" s="1"/>
  <c r="J3195" i="4" a="1"/>
  <c r="J3195" i="4" s="1"/>
  <c r="F3183" i="7" s="1"/>
  <c r="G3183" i="7" s="1"/>
  <c r="H3183" i="7" s="1"/>
  <c r="J3187" i="4" a="1"/>
  <c r="J3187" i="4" s="1"/>
  <c r="F3175" i="7" s="1"/>
  <c r="G3175" i="7" s="1"/>
  <c r="J3179" i="4" a="1"/>
  <c r="J3179" i="4" s="1"/>
  <c r="F3167" i="7" s="1"/>
  <c r="G3167" i="7" s="1"/>
  <c r="J3171" i="4" a="1"/>
  <c r="J3171" i="4" s="1"/>
  <c r="F3159" i="7" s="1"/>
  <c r="G3159" i="7" s="1"/>
  <c r="J3163" i="4" a="1"/>
  <c r="J3163" i="4" s="1"/>
  <c r="F3151" i="7" s="1"/>
  <c r="G3151" i="7" s="1"/>
  <c r="J3155" i="4" a="1"/>
  <c r="J3155" i="4" s="1"/>
  <c r="F3143" i="7" s="1"/>
  <c r="G3143" i="7" s="1"/>
  <c r="J3147" i="4" a="1"/>
  <c r="J3147" i="4" s="1"/>
  <c r="F3135" i="7" s="1"/>
  <c r="G3135" i="7" s="1"/>
  <c r="J3139" i="4" a="1"/>
  <c r="J3139" i="4" s="1"/>
  <c r="F3127" i="7" s="1"/>
  <c r="G3127" i="7" s="1"/>
  <c r="J3131" i="4" a="1"/>
  <c r="J3131" i="4" s="1"/>
  <c r="F3119" i="7" s="1"/>
  <c r="G3119" i="7" s="1"/>
  <c r="I3119" i="7" s="1"/>
  <c r="J3123" i="4" a="1"/>
  <c r="J3123" i="4" s="1"/>
  <c r="F3111" i="7" s="1"/>
  <c r="G3111" i="7" s="1"/>
  <c r="J3115" i="4" a="1"/>
  <c r="J3115" i="4" s="1"/>
  <c r="F3103" i="7" s="1"/>
  <c r="G3103" i="7" s="1"/>
  <c r="J3107" i="4" a="1"/>
  <c r="J3107" i="4" s="1"/>
  <c r="F3095" i="7" s="1"/>
  <c r="G3095" i="7" s="1"/>
  <c r="J3099" i="4" a="1"/>
  <c r="J3099" i="4" s="1"/>
  <c r="F3087" i="7" s="1"/>
  <c r="G3087" i="7" s="1"/>
  <c r="J3091" i="4" a="1"/>
  <c r="J3091" i="4" s="1"/>
  <c r="F3079" i="7" s="1"/>
  <c r="G3079" i="7" s="1"/>
  <c r="J3083" i="4" a="1"/>
  <c r="J3083" i="4" s="1"/>
  <c r="F3071" i="7" s="1"/>
  <c r="G3071" i="7" s="1"/>
  <c r="J3075" i="4" a="1"/>
  <c r="J3075" i="4" s="1"/>
  <c r="F3063" i="7" s="1"/>
  <c r="G3063" i="7" s="1"/>
  <c r="J3067" i="4" a="1"/>
  <c r="J3067" i="4" s="1"/>
  <c r="F3055" i="7" s="1"/>
  <c r="G3055" i="7" s="1"/>
  <c r="I3055" i="7" s="1"/>
  <c r="J3059" i="4" a="1"/>
  <c r="J3059" i="4" s="1"/>
  <c r="F3047" i="7" s="1"/>
  <c r="G3047" i="7" s="1"/>
  <c r="J3051" i="4" a="1"/>
  <c r="J3051" i="4" s="1"/>
  <c r="F3039" i="7" s="1"/>
  <c r="G3039" i="7" s="1"/>
  <c r="J3043" i="4" a="1"/>
  <c r="J3043" i="4" s="1"/>
  <c r="F3031" i="7" s="1"/>
  <c r="G3031" i="7" s="1"/>
  <c r="J3035" i="4" a="1"/>
  <c r="J3035" i="4" s="1"/>
  <c r="F3023" i="7" s="1"/>
  <c r="G3023" i="7" s="1"/>
  <c r="J3027" i="4" a="1"/>
  <c r="J3027" i="4" s="1"/>
  <c r="F3015" i="7" s="1"/>
  <c r="G3015" i="7" s="1"/>
  <c r="J3019" i="4" a="1"/>
  <c r="J3019" i="4" s="1"/>
  <c r="F3007" i="7" s="1"/>
  <c r="G3007" i="7" s="1"/>
  <c r="J3011" i="4" a="1"/>
  <c r="J3011" i="4" s="1"/>
  <c r="F2999" i="7" s="1"/>
  <c r="G2999" i="7" s="1"/>
  <c r="J3003" i="4" a="1"/>
  <c r="J3003" i="4" s="1"/>
  <c r="F2991" i="7" s="1"/>
  <c r="G2991" i="7" s="1"/>
  <c r="I2991" i="7" s="1"/>
  <c r="J2995" i="4" a="1"/>
  <c r="J2995" i="4" s="1"/>
  <c r="F2983" i="7" s="1"/>
  <c r="G2983" i="7" s="1"/>
  <c r="J2987" i="4" a="1"/>
  <c r="J2987" i="4" s="1"/>
  <c r="F2975" i="7" s="1"/>
  <c r="G2975" i="7" s="1"/>
  <c r="J2979" i="4" a="1"/>
  <c r="J2979" i="4" s="1"/>
  <c r="F2967" i="7" s="1"/>
  <c r="G2967" i="7" s="1"/>
  <c r="J2971" i="4" a="1"/>
  <c r="J2971" i="4" s="1"/>
  <c r="F2959" i="7" s="1"/>
  <c r="G2959" i="7" s="1"/>
  <c r="J2963" i="4" a="1"/>
  <c r="J2963" i="4" s="1"/>
  <c r="F2951" i="7" s="1"/>
  <c r="G2951" i="7" s="1"/>
  <c r="J2955" i="4" a="1"/>
  <c r="J2955" i="4" s="1"/>
  <c r="F2943" i="7" s="1"/>
  <c r="G2943" i="7" s="1"/>
  <c r="J2947" i="4" a="1"/>
  <c r="J2947" i="4" s="1"/>
  <c r="F2935" i="7" s="1"/>
  <c r="G2935" i="7" s="1"/>
  <c r="J2939" i="4" a="1"/>
  <c r="J2939" i="4" s="1"/>
  <c r="F2927" i="7" s="1"/>
  <c r="G2927" i="7" s="1"/>
  <c r="H2927" i="7" s="1"/>
  <c r="J2931" i="4" a="1"/>
  <c r="J2931" i="4" s="1"/>
  <c r="F2919" i="7" s="1"/>
  <c r="G2919" i="7" s="1"/>
  <c r="J2923" i="4" a="1"/>
  <c r="J2923" i="4" s="1"/>
  <c r="F2911" i="7" s="1"/>
  <c r="G2911" i="7" s="1"/>
  <c r="J2915" i="4" a="1"/>
  <c r="J2915" i="4" s="1"/>
  <c r="F2903" i="7" s="1"/>
  <c r="G2903" i="7" s="1"/>
  <c r="J2907" i="4" a="1"/>
  <c r="J2907" i="4" s="1"/>
  <c r="F2895" i="7" s="1"/>
  <c r="G2895" i="7" s="1"/>
  <c r="J2899" i="4" a="1"/>
  <c r="J2899" i="4" s="1"/>
  <c r="F2887" i="7" s="1"/>
  <c r="G2887" i="7" s="1"/>
  <c r="J2891" i="4" a="1"/>
  <c r="J2891" i="4" s="1"/>
  <c r="F2879" i="7" s="1"/>
  <c r="G2879" i="7" s="1"/>
  <c r="J2883" i="4" a="1"/>
  <c r="J2883" i="4" s="1"/>
  <c r="F2871" i="7" s="1"/>
  <c r="G2871" i="7" s="1"/>
  <c r="J2875" i="4" a="1"/>
  <c r="J2875" i="4" s="1"/>
  <c r="F2863" i="7" s="1"/>
  <c r="G2863" i="7" s="1"/>
  <c r="I2863" i="7" s="1"/>
  <c r="J2867" i="4" a="1"/>
  <c r="J2867" i="4" s="1"/>
  <c r="F2855" i="7" s="1"/>
  <c r="G2855" i="7" s="1"/>
  <c r="J2859" i="4" a="1"/>
  <c r="J2859" i="4" s="1"/>
  <c r="F2847" i="7" s="1"/>
  <c r="G2847" i="7" s="1"/>
  <c r="J2851" i="4" a="1"/>
  <c r="J2851" i="4" s="1"/>
  <c r="F2839" i="7" s="1"/>
  <c r="G2839" i="7" s="1"/>
  <c r="J2843" i="4" a="1"/>
  <c r="J2843" i="4" s="1"/>
  <c r="F2831" i="7" s="1"/>
  <c r="G2831" i="7" s="1"/>
  <c r="J2835" i="4" a="1"/>
  <c r="J2835" i="4" s="1"/>
  <c r="F2823" i="7" s="1"/>
  <c r="G2823" i="7" s="1"/>
  <c r="J2827" i="4" a="1"/>
  <c r="J2827" i="4" s="1"/>
  <c r="F2815" i="7" s="1"/>
  <c r="G2815" i="7" s="1"/>
  <c r="J2819" i="4" a="1"/>
  <c r="J2819" i="4" s="1"/>
  <c r="F2807" i="7" s="1"/>
  <c r="G2807" i="7" s="1"/>
  <c r="J2811" i="4" a="1"/>
  <c r="J2811" i="4" s="1"/>
  <c r="F2799" i="7" s="1"/>
  <c r="G2799" i="7" s="1"/>
  <c r="I2799" i="7" s="1"/>
  <c r="J2803" i="4" a="1"/>
  <c r="J2803" i="4" s="1"/>
  <c r="F2791" i="7" s="1"/>
  <c r="G2791" i="7" s="1"/>
  <c r="J2795" i="4" a="1"/>
  <c r="J2795" i="4" s="1"/>
  <c r="F2783" i="7" s="1"/>
  <c r="G2783" i="7" s="1"/>
  <c r="J2787" i="4" a="1"/>
  <c r="J2787" i="4" s="1"/>
  <c r="F2775" i="7" s="1"/>
  <c r="G2775" i="7" s="1"/>
  <c r="J2779" i="4" a="1"/>
  <c r="J2779" i="4" s="1"/>
  <c r="F2767" i="7" s="1"/>
  <c r="G2767" i="7" s="1"/>
  <c r="J2771" i="4" a="1"/>
  <c r="J2771" i="4" s="1"/>
  <c r="F2759" i="7" s="1"/>
  <c r="G2759" i="7" s="1"/>
  <c r="J2763" i="4" a="1"/>
  <c r="J2763" i="4" s="1"/>
  <c r="F2751" i="7" s="1"/>
  <c r="G2751" i="7" s="1"/>
  <c r="J2755" i="4" a="1"/>
  <c r="J2755" i="4" s="1"/>
  <c r="F2743" i="7" s="1"/>
  <c r="G2743" i="7" s="1"/>
  <c r="J2747" i="4" a="1"/>
  <c r="J2747" i="4" s="1"/>
  <c r="F2735" i="7" s="1"/>
  <c r="G2735" i="7" s="1"/>
  <c r="I2735" i="7" s="1"/>
  <c r="J2739" i="4" a="1"/>
  <c r="J2739" i="4" s="1"/>
  <c r="F2727" i="7" s="1"/>
  <c r="G2727" i="7" s="1"/>
  <c r="J2731" i="4" a="1"/>
  <c r="J2731" i="4" s="1"/>
  <c r="F2719" i="7" s="1"/>
  <c r="G2719" i="7" s="1"/>
  <c r="J2723" i="4" a="1"/>
  <c r="J2723" i="4" s="1"/>
  <c r="F2711" i="7" s="1"/>
  <c r="G2711" i="7" s="1"/>
  <c r="J2715" i="4" a="1"/>
  <c r="J2715" i="4" s="1"/>
  <c r="F2703" i="7" s="1"/>
  <c r="G2703" i="7" s="1"/>
  <c r="J2707" i="4" a="1"/>
  <c r="J2707" i="4" s="1"/>
  <c r="F2695" i="7" s="1"/>
  <c r="G2695" i="7" s="1"/>
  <c r="J2699" i="4" a="1"/>
  <c r="J2699" i="4" s="1"/>
  <c r="F2687" i="7" s="1"/>
  <c r="G2687" i="7" s="1"/>
  <c r="J2691" i="4" a="1"/>
  <c r="J2691" i="4" s="1"/>
  <c r="F2679" i="7" s="1"/>
  <c r="G2679" i="7" s="1"/>
  <c r="J2683" i="4" a="1"/>
  <c r="J2683" i="4" s="1"/>
  <c r="F2671" i="7" s="1"/>
  <c r="G2671" i="7" s="1"/>
  <c r="H2671" i="7" s="1"/>
  <c r="J2675" i="4" a="1"/>
  <c r="J2675" i="4" s="1"/>
  <c r="F2663" i="7" s="1"/>
  <c r="G2663" i="7" s="1"/>
  <c r="J2667" i="4" a="1"/>
  <c r="J2667" i="4" s="1"/>
  <c r="F2655" i="7" s="1"/>
  <c r="G2655" i="7" s="1"/>
  <c r="J2659" i="4" a="1"/>
  <c r="J2659" i="4" s="1"/>
  <c r="F2647" i="7" s="1"/>
  <c r="G2647" i="7" s="1"/>
  <c r="J2651" i="4" a="1"/>
  <c r="J2651" i="4" s="1"/>
  <c r="F2639" i="7" s="1"/>
  <c r="G2639" i="7" s="1"/>
  <c r="J2643" i="4" a="1"/>
  <c r="J2643" i="4" s="1"/>
  <c r="F2631" i="7" s="1"/>
  <c r="G2631" i="7" s="1"/>
  <c r="J2635" i="4" a="1"/>
  <c r="J2635" i="4" s="1"/>
  <c r="F2623" i="7" s="1"/>
  <c r="G2623" i="7" s="1"/>
  <c r="J2627" i="4" a="1"/>
  <c r="J2627" i="4" s="1"/>
  <c r="F2615" i="7" s="1"/>
  <c r="G2615" i="7" s="1"/>
  <c r="J2619" i="4" a="1"/>
  <c r="J2619" i="4" s="1"/>
  <c r="F2607" i="7" s="1"/>
  <c r="G2607" i="7" s="1"/>
  <c r="I2607" i="7" s="1"/>
  <c r="J2611" i="4" a="1"/>
  <c r="J2611" i="4" s="1"/>
  <c r="F2599" i="7" s="1"/>
  <c r="G2599" i="7" s="1"/>
  <c r="J2603" i="4" a="1"/>
  <c r="J2603" i="4" s="1"/>
  <c r="F2591" i="7" s="1"/>
  <c r="G2591" i="7" s="1"/>
  <c r="J2595" i="4" a="1"/>
  <c r="J2595" i="4" s="1"/>
  <c r="F2583" i="7" s="1"/>
  <c r="G2583" i="7" s="1"/>
  <c r="J2587" i="4" a="1"/>
  <c r="J2587" i="4" s="1"/>
  <c r="F2575" i="7" s="1"/>
  <c r="G2575" i="7" s="1"/>
  <c r="J2579" i="4" a="1"/>
  <c r="J2579" i="4" s="1"/>
  <c r="F2567" i="7" s="1"/>
  <c r="G2567" i="7" s="1"/>
  <c r="J2571" i="4" a="1"/>
  <c r="J2571" i="4" s="1"/>
  <c r="F2559" i="7" s="1"/>
  <c r="G2559" i="7" s="1"/>
  <c r="J2563" i="4" a="1"/>
  <c r="J2563" i="4" s="1"/>
  <c r="F2551" i="7" s="1"/>
  <c r="G2551" i="7" s="1"/>
  <c r="J2555" i="4" a="1"/>
  <c r="J2555" i="4" s="1"/>
  <c r="F2543" i="7" s="1"/>
  <c r="G2543" i="7" s="1"/>
  <c r="I2543" i="7" s="1"/>
  <c r="J2547" i="4" a="1"/>
  <c r="J2547" i="4" s="1"/>
  <c r="F2535" i="7" s="1"/>
  <c r="G2535" i="7" s="1"/>
  <c r="J2539" i="4" a="1"/>
  <c r="J2539" i="4" s="1"/>
  <c r="F2527" i="7" s="1"/>
  <c r="G2527" i="7" s="1"/>
  <c r="J2531" i="4" a="1"/>
  <c r="J2531" i="4" s="1"/>
  <c r="F2519" i="7" s="1"/>
  <c r="G2519" i="7" s="1"/>
  <c r="J2523" i="4" a="1"/>
  <c r="J2523" i="4" s="1"/>
  <c r="F2511" i="7" s="1"/>
  <c r="G2511" i="7" s="1"/>
  <c r="J2515" i="4" a="1"/>
  <c r="J2515" i="4" s="1"/>
  <c r="F2503" i="7" s="1"/>
  <c r="G2503" i="7" s="1"/>
  <c r="J2507" i="4" a="1"/>
  <c r="J2507" i="4" s="1"/>
  <c r="F2495" i="7" s="1"/>
  <c r="G2495" i="7" s="1"/>
  <c r="J2499" i="4" a="1"/>
  <c r="J2499" i="4" s="1"/>
  <c r="F2487" i="7" s="1"/>
  <c r="G2487" i="7" s="1"/>
  <c r="J2491" i="4" a="1"/>
  <c r="J2491" i="4" s="1"/>
  <c r="F2479" i="7" s="1"/>
  <c r="G2479" i="7" s="1"/>
  <c r="I2479" i="7" s="1"/>
  <c r="J2483" i="4" a="1"/>
  <c r="J2483" i="4" s="1"/>
  <c r="F2471" i="7" s="1"/>
  <c r="G2471" i="7" s="1"/>
  <c r="J2475" i="4" a="1"/>
  <c r="J2475" i="4" s="1"/>
  <c r="F2463" i="7" s="1"/>
  <c r="G2463" i="7" s="1"/>
  <c r="J2467" i="4" a="1"/>
  <c r="J2467" i="4" s="1"/>
  <c r="F2455" i="7" s="1"/>
  <c r="G2455" i="7" s="1"/>
  <c r="J2459" i="4" a="1"/>
  <c r="J2459" i="4" s="1"/>
  <c r="F2447" i="7" s="1"/>
  <c r="G2447" i="7" s="1"/>
  <c r="J2451" i="4" a="1"/>
  <c r="J2451" i="4" s="1"/>
  <c r="F2439" i="7" s="1"/>
  <c r="G2439" i="7" s="1"/>
  <c r="J2443" i="4" a="1"/>
  <c r="J2443" i="4" s="1"/>
  <c r="F2431" i="7" s="1"/>
  <c r="G2431" i="7" s="1"/>
  <c r="J2435" i="4" a="1"/>
  <c r="J2435" i="4" s="1"/>
  <c r="F2423" i="7" s="1"/>
  <c r="G2423" i="7" s="1"/>
  <c r="J2427" i="4" a="1"/>
  <c r="J2427" i="4" s="1"/>
  <c r="F2415" i="7" s="1"/>
  <c r="G2415" i="7" s="1"/>
  <c r="H2415" i="7" s="1"/>
  <c r="J2419" i="4" a="1"/>
  <c r="J2419" i="4" s="1"/>
  <c r="F2407" i="7" s="1"/>
  <c r="G2407" i="7" s="1"/>
  <c r="J2411" i="4" a="1"/>
  <c r="J2411" i="4" s="1"/>
  <c r="F2399" i="7" s="1"/>
  <c r="G2399" i="7" s="1"/>
  <c r="J2403" i="4" a="1"/>
  <c r="J2403" i="4" s="1"/>
  <c r="F2391" i="7" s="1"/>
  <c r="G2391" i="7" s="1"/>
  <c r="J2395" i="4" a="1"/>
  <c r="J2395" i="4" s="1"/>
  <c r="F2383" i="7" s="1"/>
  <c r="G2383" i="7" s="1"/>
  <c r="J2387" i="4" a="1"/>
  <c r="J2387" i="4" s="1"/>
  <c r="F2375" i="7" s="1"/>
  <c r="G2375" i="7" s="1"/>
  <c r="J2379" i="4" a="1"/>
  <c r="J2379" i="4" s="1"/>
  <c r="F2367" i="7" s="1"/>
  <c r="G2367" i="7" s="1"/>
  <c r="J2371" i="4" a="1"/>
  <c r="J2371" i="4" s="1"/>
  <c r="F2359" i="7" s="1"/>
  <c r="G2359" i="7" s="1"/>
  <c r="J2363" i="4" a="1"/>
  <c r="J2363" i="4" s="1"/>
  <c r="F2351" i="7" s="1"/>
  <c r="G2351" i="7" s="1"/>
  <c r="I2351" i="7" s="1"/>
  <c r="J2355" i="4" a="1"/>
  <c r="J2355" i="4" s="1"/>
  <c r="F2343" i="7" s="1"/>
  <c r="G2343" i="7" s="1"/>
  <c r="J2347" i="4" a="1"/>
  <c r="J2347" i="4" s="1"/>
  <c r="F2335" i="7" s="1"/>
  <c r="G2335" i="7" s="1"/>
  <c r="J2339" i="4" a="1"/>
  <c r="J2339" i="4" s="1"/>
  <c r="F2327" i="7" s="1"/>
  <c r="G2327" i="7" s="1"/>
  <c r="J2331" i="4" a="1"/>
  <c r="J2331" i="4" s="1"/>
  <c r="F2319" i="7" s="1"/>
  <c r="G2319" i="7" s="1"/>
  <c r="J2323" i="4" a="1"/>
  <c r="J2323" i="4" s="1"/>
  <c r="F2311" i="7" s="1"/>
  <c r="G2311" i="7" s="1"/>
  <c r="J2315" i="4" a="1"/>
  <c r="J2315" i="4" s="1"/>
  <c r="F2303" i="7" s="1"/>
  <c r="G2303" i="7" s="1"/>
  <c r="J2307" i="4" a="1"/>
  <c r="J2307" i="4" s="1"/>
  <c r="F2295" i="7" s="1"/>
  <c r="G2295" i="7" s="1"/>
  <c r="J2299" i="4" a="1"/>
  <c r="J2299" i="4" s="1"/>
  <c r="F2287" i="7" s="1"/>
  <c r="G2287" i="7" s="1"/>
  <c r="I2287" i="7" s="1"/>
  <c r="J2291" i="4" a="1"/>
  <c r="J2291" i="4" s="1"/>
  <c r="F2279" i="7" s="1"/>
  <c r="G2279" i="7" s="1"/>
  <c r="J2283" i="4" a="1"/>
  <c r="J2283" i="4" s="1"/>
  <c r="F2271" i="7" s="1"/>
  <c r="G2271" i="7" s="1"/>
  <c r="J2275" i="4" a="1"/>
  <c r="J2275" i="4" s="1"/>
  <c r="F2263" i="7" s="1"/>
  <c r="G2263" i="7" s="1"/>
  <c r="J2267" i="4" a="1"/>
  <c r="J2267" i="4" s="1"/>
  <c r="F2255" i="7" s="1"/>
  <c r="G2255" i="7" s="1"/>
  <c r="J2259" i="4" a="1"/>
  <c r="J2259" i="4" s="1"/>
  <c r="F2247" i="7" s="1"/>
  <c r="G2247" i="7" s="1"/>
  <c r="J2251" i="4" a="1"/>
  <c r="J2251" i="4" s="1"/>
  <c r="F2239" i="7" s="1"/>
  <c r="G2239" i="7" s="1"/>
  <c r="J2243" i="4" a="1"/>
  <c r="J2243" i="4" s="1"/>
  <c r="F2231" i="7" s="1"/>
  <c r="G2231" i="7" s="1"/>
  <c r="J2235" i="4" a="1"/>
  <c r="J2235" i="4" s="1"/>
  <c r="F2223" i="7" s="1"/>
  <c r="G2223" i="7" s="1"/>
  <c r="I2223" i="7" s="1"/>
  <c r="J2227" i="4" a="1"/>
  <c r="J2227" i="4" s="1"/>
  <c r="F2215" i="7" s="1"/>
  <c r="G2215" i="7" s="1"/>
  <c r="J2219" i="4" a="1"/>
  <c r="J2219" i="4" s="1"/>
  <c r="F2207" i="7" s="1"/>
  <c r="G2207" i="7" s="1"/>
  <c r="J2211" i="4" a="1"/>
  <c r="J2211" i="4" s="1"/>
  <c r="F2199" i="7" s="1"/>
  <c r="G2199" i="7" s="1"/>
  <c r="J2203" i="4" a="1"/>
  <c r="J2203" i="4" s="1"/>
  <c r="F2191" i="7" s="1"/>
  <c r="G2191" i="7" s="1"/>
  <c r="J2195" i="4" a="1"/>
  <c r="J2195" i="4" s="1"/>
  <c r="F2183" i="7" s="1"/>
  <c r="G2183" i="7" s="1"/>
  <c r="J2187" i="4" a="1"/>
  <c r="J2187" i="4" s="1"/>
  <c r="F2175" i="7" s="1"/>
  <c r="G2175" i="7" s="1"/>
  <c r="J2179" i="4" a="1"/>
  <c r="J2179" i="4" s="1"/>
  <c r="F2167" i="7" s="1"/>
  <c r="G2167" i="7" s="1"/>
  <c r="J2171" i="4" a="1"/>
  <c r="J2171" i="4" s="1"/>
  <c r="F2159" i="7" s="1"/>
  <c r="G2159" i="7" s="1"/>
  <c r="H2159" i="7" s="1"/>
  <c r="J2163" i="4" a="1"/>
  <c r="J2163" i="4" s="1"/>
  <c r="F2151" i="7" s="1"/>
  <c r="G2151" i="7" s="1"/>
  <c r="J2155" i="4" a="1"/>
  <c r="J2155" i="4" s="1"/>
  <c r="F2143" i="7" s="1"/>
  <c r="G2143" i="7" s="1"/>
  <c r="J2147" i="4" a="1"/>
  <c r="J2147" i="4" s="1"/>
  <c r="F2135" i="7" s="1"/>
  <c r="G2135" i="7" s="1"/>
  <c r="J2139" i="4" a="1"/>
  <c r="J2139" i="4" s="1"/>
  <c r="F2127" i="7" s="1"/>
  <c r="G2127" i="7" s="1"/>
  <c r="J2131" i="4" a="1"/>
  <c r="J2131" i="4" s="1"/>
  <c r="F2119" i="7" s="1"/>
  <c r="G2119" i="7" s="1"/>
  <c r="J2123" i="4" a="1"/>
  <c r="J2123" i="4" s="1"/>
  <c r="F2111" i="7" s="1"/>
  <c r="G2111" i="7" s="1"/>
  <c r="J2115" i="4" a="1"/>
  <c r="J2115" i="4" s="1"/>
  <c r="F2103" i="7" s="1"/>
  <c r="G2103" i="7" s="1"/>
  <c r="J2107" i="4" a="1"/>
  <c r="J2107" i="4" s="1"/>
  <c r="F2095" i="7" s="1"/>
  <c r="G2095" i="7" s="1"/>
  <c r="I2095" i="7" s="1"/>
  <c r="J2099" i="4" a="1"/>
  <c r="J2099" i="4" s="1"/>
  <c r="F2087" i="7" s="1"/>
  <c r="G2087" i="7" s="1"/>
  <c r="J2091" i="4" a="1"/>
  <c r="J2091" i="4" s="1"/>
  <c r="F2079" i="7" s="1"/>
  <c r="G2079" i="7" s="1"/>
  <c r="J2083" i="4" a="1"/>
  <c r="J2083" i="4" s="1"/>
  <c r="F2071" i="7" s="1"/>
  <c r="G2071" i="7" s="1"/>
  <c r="J2075" i="4" a="1"/>
  <c r="J2075" i="4" s="1"/>
  <c r="F2063" i="7" s="1"/>
  <c r="G2063" i="7" s="1"/>
  <c r="J2067" i="4" a="1"/>
  <c r="J2067" i="4" s="1"/>
  <c r="F2055" i="7" s="1"/>
  <c r="G2055" i="7" s="1"/>
  <c r="J2059" i="4" a="1"/>
  <c r="J2059" i="4" s="1"/>
  <c r="F2047" i="7" s="1"/>
  <c r="G2047" i="7" s="1"/>
  <c r="J2051" i="4" a="1"/>
  <c r="J2051" i="4" s="1"/>
  <c r="F2039" i="7" s="1"/>
  <c r="G2039" i="7" s="1"/>
  <c r="J2043" i="4" a="1"/>
  <c r="J2043" i="4" s="1"/>
  <c r="F2031" i="7" s="1"/>
  <c r="G2031" i="7" s="1"/>
  <c r="I2031" i="7" s="1"/>
  <c r="J2035" i="4" a="1"/>
  <c r="J2035" i="4" s="1"/>
  <c r="F2023" i="7" s="1"/>
  <c r="G2023" i="7" s="1"/>
  <c r="J2027" i="4" a="1"/>
  <c r="J2027" i="4" s="1"/>
  <c r="F2015" i="7" s="1"/>
  <c r="G2015" i="7" s="1"/>
  <c r="J2019" i="4" a="1"/>
  <c r="J2019" i="4" s="1"/>
  <c r="F2007" i="7" s="1"/>
  <c r="G2007" i="7" s="1"/>
  <c r="J2011" i="4" a="1"/>
  <c r="J2011" i="4" s="1"/>
  <c r="F1999" i="7" s="1"/>
  <c r="G1999" i="7" s="1"/>
  <c r="J2003" i="4" a="1"/>
  <c r="J2003" i="4" s="1"/>
  <c r="F1991" i="7" s="1"/>
  <c r="G1991" i="7" s="1"/>
  <c r="J1995" i="4" a="1"/>
  <c r="J1995" i="4" s="1"/>
  <c r="F1983" i="7" s="1"/>
  <c r="G1983" i="7" s="1"/>
  <c r="J1987" i="4" a="1"/>
  <c r="J1987" i="4" s="1"/>
  <c r="F1975" i="7" s="1"/>
  <c r="G1975" i="7" s="1"/>
  <c r="J1979" i="4" a="1"/>
  <c r="J1979" i="4" s="1"/>
  <c r="F1967" i="7" s="1"/>
  <c r="G1967" i="7" s="1"/>
  <c r="I1967" i="7" s="1"/>
  <c r="J1971" i="4" a="1"/>
  <c r="J1971" i="4" s="1"/>
  <c r="F1959" i="7" s="1"/>
  <c r="G1959" i="7" s="1"/>
  <c r="J1963" i="4" a="1"/>
  <c r="J1963" i="4" s="1"/>
  <c r="F1951" i="7" s="1"/>
  <c r="G1951" i="7" s="1"/>
  <c r="J1955" i="4" a="1"/>
  <c r="J1955" i="4" s="1"/>
  <c r="F1943" i="7" s="1"/>
  <c r="G1943" i="7" s="1"/>
  <c r="J1947" i="4" a="1"/>
  <c r="J1947" i="4" s="1"/>
  <c r="F1935" i="7" s="1"/>
  <c r="G1935" i="7" s="1"/>
  <c r="J1939" i="4" a="1"/>
  <c r="J1939" i="4" s="1"/>
  <c r="F1927" i="7" s="1"/>
  <c r="G1927" i="7" s="1"/>
  <c r="J1931" i="4" a="1"/>
  <c r="J1931" i="4" s="1"/>
  <c r="F1919" i="7" s="1"/>
  <c r="G1919" i="7" s="1"/>
  <c r="J1923" i="4" a="1"/>
  <c r="J1923" i="4" s="1"/>
  <c r="F1911" i="7" s="1"/>
  <c r="G1911" i="7" s="1"/>
  <c r="J1915" i="4" a="1"/>
  <c r="J1915" i="4" s="1"/>
  <c r="F1903" i="7" s="1"/>
  <c r="G1903" i="7" s="1"/>
  <c r="H1903" i="7" s="1"/>
  <c r="J1907" i="4" a="1"/>
  <c r="J1907" i="4" s="1"/>
  <c r="F1895" i="7" s="1"/>
  <c r="G1895" i="7" s="1"/>
  <c r="J1899" i="4" a="1"/>
  <c r="J1899" i="4" s="1"/>
  <c r="F1887" i="7" s="1"/>
  <c r="G1887" i="7" s="1"/>
  <c r="J1891" i="4" a="1"/>
  <c r="J1891" i="4" s="1"/>
  <c r="F1879" i="7" s="1"/>
  <c r="G1879" i="7" s="1"/>
  <c r="J1883" i="4" a="1"/>
  <c r="J1883" i="4" s="1"/>
  <c r="F1871" i="7" s="1"/>
  <c r="G1871" i="7" s="1"/>
  <c r="J1875" i="4" a="1"/>
  <c r="J1875" i="4" s="1"/>
  <c r="F1863" i="7" s="1"/>
  <c r="G1863" i="7" s="1"/>
  <c r="J1867" i="4" a="1"/>
  <c r="J1867" i="4" s="1"/>
  <c r="F1855" i="7" s="1"/>
  <c r="G1855" i="7" s="1"/>
  <c r="J1859" i="4" a="1"/>
  <c r="J1859" i="4" s="1"/>
  <c r="F1847" i="7" s="1"/>
  <c r="G1847" i="7" s="1"/>
  <c r="J1851" i="4" a="1"/>
  <c r="J1851" i="4" s="1"/>
  <c r="F1839" i="7" s="1"/>
  <c r="G1839" i="7" s="1"/>
  <c r="I1839" i="7" s="1"/>
  <c r="J1843" i="4" a="1"/>
  <c r="J1843" i="4" s="1"/>
  <c r="F1831" i="7" s="1"/>
  <c r="G1831" i="7" s="1"/>
  <c r="J1835" i="4" a="1"/>
  <c r="J1835" i="4" s="1"/>
  <c r="F1823" i="7" s="1"/>
  <c r="G1823" i="7" s="1"/>
  <c r="J1827" i="4" a="1"/>
  <c r="J1827" i="4" s="1"/>
  <c r="F1815" i="7" s="1"/>
  <c r="G1815" i="7" s="1"/>
  <c r="J1819" i="4" a="1"/>
  <c r="J1819" i="4" s="1"/>
  <c r="F1807" i="7" s="1"/>
  <c r="G1807" i="7" s="1"/>
  <c r="J1811" i="4" a="1"/>
  <c r="J1811" i="4" s="1"/>
  <c r="F1799" i="7" s="1"/>
  <c r="G1799" i="7" s="1"/>
  <c r="J1803" i="4" a="1"/>
  <c r="J1803" i="4" s="1"/>
  <c r="F1791" i="7" s="1"/>
  <c r="G1791" i="7" s="1"/>
  <c r="J1795" i="4" a="1"/>
  <c r="J1795" i="4" s="1"/>
  <c r="F1783" i="7" s="1"/>
  <c r="G1783" i="7" s="1"/>
  <c r="J1787" i="4" a="1"/>
  <c r="J1787" i="4" s="1"/>
  <c r="F1775" i="7" s="1"/>
  <c r="G1775" i="7" s="1"/>
  <c r="I1775" i="7" s="1"/>
  <c r="J1779" i="4" a="1"/>
  <c r="J1779" i="4" s="1"/>
  <c r="F1767" i="7" s="1"/>
  <c r="G1767" i="7" s="1"/>
  <c r="J1771" i="4" a="1"/>
  <c r="J1771" i="4" s="1"/>
  <c r="F1759" i="7" s="1"/>
  <c r="G1759" i="7" s="1"/>
  <c r="J1763" i="4" a="1"/>
  <c r="J1763" i="4" s="1"/>
  <c r="F1751" i="7" s="1"/>
  <c r="G1751" i="7" s="1"/>
  <c r="J1755" i="4" a="1"/>
  <c r="J1755" i="4" s="1"/>
  <c r="F1743" i="7" s="1"/>
  <c r="G1743" i="7" s="1"/>
  <c r="J1747" i="4" a="1"/>
  <c r="J1747" i="4" s="1"/>
  <c r="F1735" i="7" s="1"/>
  <c r="G1735" i="7" s="1"/>
  <c r="J1739" i="4" a="1"/>
  <c r="J1739" i="4" s="1"/>
  <c r="F1727" i="7" s="1"/>
  <c r="G1727" i="7" s="1"/>
  <c r="J1731" i="4" a="1"/>
  <c r="J1731" i="4" s="1"/>
  <c r="F1719" i="7" s="1"/>
  <c r="G1719" i="7" s="1"/>
  <c r="J1723" i="4" a="1"/>
  <c r="J1723" i="4" s="1"/>
  <c r="F1711" i="7" s="1"/>
  <c r="G1711" i="7" s="1"/>
  <c r="I1711" i="7" s="1"/>
  <c r="J1715" i="4" a="1"/>
  <c r="J1715" i="4" s="1"/>
  <c r="F1703" i="7" s="1"/>
  <c r="G1703" i="7" s="1"/>
  <c r="J1707" i="4" a="1"/>
  <c r="J1707" i="4" s="1"/>
  <c r="F1695" i="7" s="1"/>
  <c r="G1695" i="7" s="1"/>
  <c r="J1699" i="4" a="1"/>
  <c r="J1699" i="4" s="1"/>
  <c r="F1687" i="7" s="1"/>
  <c r="G1687" i="7" s="1"/>
  <c r="J1691" i="4" a="1"/>
  <c r="J1691" i="4" s="1"/>
  <c r="F1679" i="7" s="1"/>
  <c r="G1679" i="7" s="1"/>
  <c r="J1683" i="4" a="1"/>
  <c r="J1683" i="4" s="1"/>
  <c r="F1671" i="7" s="1"/>
  <c r="G1671" i="7" s="1"/>
  <c r="J1675" i="4" a="1"/>
  <c r="J1675" i="4" s="1"/>
  <c r="F1663" i="7" s="1"/>
  <c r="G1663" i="7" s="1"/>
  <c r="J1667" i="4" a="1"/>
  <c r="J1667" i="4" s="1"/>
  <c r="F1655" i="7" s="1"/>
  <c r="G1655" i="7" s="1"/>
  <c r="J1659" i="4" a="1"/>
  <c r="J1659" i="4" s="1"/>
  <c r="F1647" i="7" s="1"/>
  <c r="G1647" i="7" s="1"/>
  <c r="H1647" i="7" s="1"/>
  <c r="J1651" i="4" a="1"/>
  <c r="J1651" i="4" s="1"/>
  <c r="F1639" i="7" s="1"/>
  <c r="G1639" i="7" s="1"/>
  <c r="J1643" i="4" a="1"/>
  <c r="J1643" i="4" s="1"/>
  <c r="F1631" i="7" s="1"/>
  <c r="G1631" i="7" s="1"/>
  <c r="J1635" i="4" a="1"/>
  <c r="J1635" i="4" s="1"/>
  <c r="F1623" i="7" s="1"/>
  <c r="G1623" i="7" s="1"/>
  <c r="J1627" i="4" a="1"/>
  <c r="J1627" i="4" s="1"/>
  <c r="F1615" i="7" s="1"/>
  <c r="G1615" i="7" s="1"/>
  <c r="J1619" i="4" a="1"/>
  <c r="J1619" i="4" s="1"/>
  <c r="F1607" i="7" s="1"/>
  <c r="G1607" i="7" s="1"/>
  <c r="J1611" i="4" a="1"/>
  <c r="J1611" i="4" s="1"/>
  <c r="F1599" i="7" s="1"/>
  <c r="G1599" i="7" s="1"/>
  <c r="J1603" i="4" a="1"/>
  <c r="J1603" i="4" s="1"/>
  <c r="F1591" i="7" s="1"/>
  <c r="G1591" i="7" s="1"/>
  <c r="J1595" i="4" a="1"/>
  <c r="J1595" i="4" s="1"/>
  <c r="F1583" i="7" s="1"/>
  <c r="G1583" i="7" s="1"/>
  <c r="I1583" i="7" s="1"/>
  <c r="J1587" i="4" a="1"/>
  <c r="J1587" i="4" s="1"/>
  <c r="F1575" i="7" s="1"/>
  <c r="G1575" i="7" s="1"/>
  <c r="J1579" i="4" a="1"/>
  <c r="J1579" i="4" s="1"/>
  <c r="F1567" i="7" s="1"/>
  <c r="G1567" i="7" s="1"/>
  <c r="J1571" i="4" a="1"/>
  <c r="J1571" i="4" s="1"/>
  <c r="F1559" i="7" s="1"/>
  <c r="G1559" i="7" s="1"/>
  <c r="J1563" i="4" a="1"/>
  <c r="J1563" i="4" s="1"/>
  <c r="F1551" i="7" s="1"/>
  <c r="G1551" i="7" s="1"/>
  <c r="J1555" i="4" a="1"/>
  <c r="J1555" i="4" s="1"/>
  <c r="F1543" i="7" s="1"/>
  <c r="G1543" i="7" s="1"/>
  <c r="J1547" i="4" a="1"/>
  <c r="J1547" i="4" s="1"/>
  <c r="F1535" i="7" s="1"/>
  <c r="G1535" i="7" s="1"/>
  <c r="J1539" i="4" a="1"/>
  <c r="J1539" i="4" s="1"/>
  <c r="F1527" i="7" s="1"/>
  <c r="G1527" i="7" s="1"/>
  <c r="J1531" i="4" a="1"/>
  <c r="J1531" i="4" s="1"/>
  <c r="F1519" i="7" s="1"/>
  <c r="G1519" i="7" s="1"/>
  <c r="I1519" i="7" s="1"/>
  <c r="J1523" i="4" a="1"/>
  <c r="J1523" i="4" s="1"/>
  <c r="F1511" i="7" s="1"/>
  <c r="G1511" i="7" s="1"/>
  <c r="J1515" i="4" a="1"/>
  <c r="J1515" i="4" s="1"/>
  <c r="F1503" i="7" s="1"/>
  <c r="G1503" i="7" s="1"/>
  <c r="J1507" i="4" a="1"/>
  <c r="J1507" i="4" s="1"/>
  <c r="F1495" i="7" s="1"/>
  <c r="G1495" i="7" s="1"/>
  <c r="J1499" i="4" a="1"/>
  <c r="J1499" i="4" s="1"/>
  <c r="F1487" i="7" s="1"/>
  <c r="G1487" i="7" s="1"/>
  <c r="J1491" i="4" a="1"/>
  <c r="J1491" i="4" s="1"/>
  <c r="F1479" i="7" s="1"/>
  <c r="G1479" i="7" s="1"/>
  <c r="J1483" i="4" a="1"/>
  <c r="J1483" i="4" s="1"/>
  <c r="F1471" i="7" s="1"/>
  <c r="G1471" i="7" s="1"/>
  <c r="J1475" i="4" a="1"/>
  <c r="J1475" i="4" s="1"/>
  <c r="F1463" i="7" s="1"/>
  <c r="G1463" i="7" s="1"/>
  <c r="J1467" i="4" a="1"/>
  <c r="J1467" i="4" s="1"/>
  <c r="F1455" i="7" s="1"/>
  <c r="G1455" i="7" s="1"/>
  <c r="I1455" i="7" s="1"/>
  <c r="J1459" i="4" a="1"/>
  <c r="J1459" i="4" s="1"/>
  <c r="F1447" i="7" s="1"/>
  <c r="G1447" i="7" s="1"/>
  <c r="J1451" i="4" a="1"/>
  <c r="J1451" i="4" s="1"/>
  <c r="F1439" i="7" s="1"/>
  <c r="G1439" i="7" s="1"/>
  <c r="J1443" i="4" a="1"/>
  <c r="J1443" i="4" s="1"/>
  <c r="F1431" i="7" s="1"/>
  <c r="G1431" i="7" s="1"/>
  <c r="J1435" i="4" a="1"/>
  <c r="J1435" i="4" s="1"/>
  <c r="F1423" i="7" s="1"/>
  <c r="G1423" i="7" s="1"/>
  <c r="J1427" i="4" a="1"/>
  <c r="J1427" i="4" s="1"/>
  <c r="F1415" i="7" s="1"/>
  <c r="G1415" i="7" s="1"/>
  <c r="J1419" i="4" a="1"/>
  <c r="J1419" i="4" s="1"/>
  <c r="F1407" i="7" s="1"/>
  <c r="G1407" i="7" s="1"/>
  <c r="J1411" i="4" a="1"/>
  <c r="J1411" i="4" s="1"/>
  <c r="F1399" i="7" s="1"/>
  <c r="G1399" i="7" s="1"/>
  <c r="J1403" i="4" a="1"/>
  <c r="J1403" i="4" s="1"/>
  <c r="F1391" i="7" s="1"/>
  <c r="G1391" i="7" s="1"/>
  <c r="H1391" i="7" s="1"/>
  <c r="J1395" i="4" a="1"/>
  <c r="J1395" i="4" s="1"/>
  <c r="F1383" i="7" s="1"/>
  <c r="G1383" i="7" s="1"/>
  <c r="J1387" i="4" a="1"/>
  <c r="J1387" i="4" s="1"/>
  <c r="F1375" i="7" s="1"/>
  <c r="G1375" i="7" s="1"/>
  <c r="J1379" i="4" a="1"/>
  <c r="J1379" i="4" s="1"/>
  <c r="F1367" i="7" s="1"/>
  <c r="G1367" i="7" s="1"/>
  <c r="J1371" i="4" a="1"/>
  <c r="J1371" i="4" s="1"/>
  <c r="F1359" i="7" s="1"/>
  <c r="G1359" i="7" s="1"/>
  <c r="J1363" i="4" a="1"/>
  <c r="J1363" i="4" s="1"/>
  <c r="F1351" i="7" s="1"/>
  <c r="G1351" i="7" s="1"/>
  <c r="J1355" i="4" a="1"/>
  <c r="J1355" i="4" s="1"/>
  <c r="F1343" i="7" s="1"/>
  <c r="G1343" i="7" s="1"/>
  <c r="J1347" i="4" a="1"/>
  <c r="J1347" i="4" s="1"/>
  <c r="F1335" i="7" s="1"/>
  <c r="G1335" i="7" s="1"/>
  <c r="J1339" i="4" a="1"/>
  <c r="J1339" i="4" s="1"/>
  <c r="F1327" i="7" s="1"/>
  <c r="G1327" i="7" s="1"/>
  <c r="I1327" i="7" s="1"/>
  <c r="J1331" i="4" a="1"/>
  <c r="J1331" i="4" s="1"/>
  <c r="F1319" i="7" s="1"/>
  <c r="G1319" i="7" s="1"/>
  <c r="J1323" i="4" a="1"/>
  <c r="J1323" i="4" s="1"/>
  <c r="F1311" i="7" s="1"/>
  <c r="G1311" i="7" s="1"/>
  <c r="J1315" i="4" a="1"/>
  <c r="J1315" i="4" s="1"/>
  <c r="F1303" i="7" s="1"/>
  <c r="G1303" i="7" s="1"/>
  <c r="J1307" i="4" a="1"/>
  <c r="J1307" i="4" s="1"/>
  <c r="F1295" i="7" s="1"/>
  <c r="G1295" i="7" s="1"/>
  <c r="J1299" i="4" a="1"/>
  <c r="J1299" i="4" s="1"/>
  <c r="F1287" i="7" s="1"/>
  <c r="G1287" i="7" s="1"/>
  <c r="J1291" i="4" a="1"/>
  <c r="J1291" i="4" s="1"/>
  <c r="F1279" i="7" s="1"/>
  <c r="G1279" i="7" s="1"/>
  <c r="J1283" i="4" a="1"/>
  <c r="J1283" i="4" s="1"/>
  <c r="F1271" i="7" s="1"/>
  <c r="G1271" i="7" s="1"/>
  <c r="J1275" i="4" a="1"/>
  <c r="J1275" i="4" s="1"/>
  <c r="F1263" i="7" s="1"/>
  <c r="G1263" i="7" s="1"/>
  <c r="I1263" i="7" s="1"/>
  <c r="J1267" i="4" a="1"/>
  <c r="J1267" i="4" s="1"/>
  <c r="F1255" i="7" s="1"/>
  <c r="G1255" i="7" s="1"/>
  <c r="J1259" i="4" a="1"/>
  <c r="J1259" i="4" s="1"/>
  <c r="F1247" i="7" s="1"/>
  <c r="G1247" i="7" s="1"/>
  <c r="J1251" i="4" a="1"/>
  <c r="J1251" i="4" s="1"/>
  <c r="F1239" i="7" s="1"/>
  <c r="G1239" i="7" s="1"/>
  <c r="J1243" i="4" a="1"/>
  <c r="J1243" i="4" s="1"/>
  <c r="F1231" i="7" s="1"/>
  <c r="G1231" i="7" s="1"/>
  <c r="J1235" i="4" a="1"/>
  <c r="J1235" i="4" s="1"/>
  <c r="F1223" i="7" s="1"/>
  <c r="G1223" i="7" s="1"/>
  <c r="J1227" i="4" a="1"/>
  <c r="J1227" i="4" s="1"/>
  <c r="F1215" i="7" s="1"/>
  <c r="G1215" i="7" s="1"/>
  <c r="J1219" i="4" a="1"/>
  <c r="J1219" i="4" s="1"/>
  <c r="F1207" i="7" s="1"/>
  <c r="G1207" i="7" s="1"/>
  <c r="J1211" i="4" a="1"/>
  <c r="J1211" i="4" s="1"/>
  <c r="F1199" i="7" s="1"/>
  <c r="G1199" i="7" s="1"/>
  <c r="I1199" i="7" s="1"/>
  <c r="J1203" i="4" a="1"/>
  <c r="J1203" i="4" s="1"/>
  <c r="F1191" i="7" s="1"/>
  <c r="G1191" i="7" s="1"/>
  <c r="J1195" i="4" a="1"/>
  <c r="J1195" i="4" s="1"/>
  <c r="F1183" i="7" s="1"/>
  <c r="G1183" i="7" s="1"/>
  <c r="J1187" i="4" a="1"/>
  <c r="J1187" i="4" s="1"/>
  <c r="F1175" i="7" s="1"/>
  <c r="G1175" i="7" s="1"/>
  <c r="J1179" i="4" a="1"/>
  <c r="J1179" i="4" s="1"/>
  <c r="F1167" i="7" s="1"/>
  <c r="G1167" i="7" s="1"/>
  <c r="J1171" i="4" a="1"/>
  <c r="J1171" i="4" s="1"/>
  <c r="F1159" i="7" s="1"/>
  <c r="G1159" i="7" s="1"/>
  <c r="J1163" i="4" a="1"/>
  <c r="J1163" i="4" s="1"/>
  <c r="F1151" i="7" s="1"/>
  <c r="G1151" i="7" s="1"/>
  <c r="J1155" i="4" a="1"/>
  <c r="J1155" i="4" s="1"/>
  <c r="F1143" i="7" s="1"/>
  <c r="G1143" i="7" s="1"/>
  <c r="J1147" i="4" a="1"/>
  <c r="J1147" i="4" s="1"/>
  <c r="F1135" i="7" s="1"/>
  <c r="G1135" i="7" s="1"/>
  <c r="H1135" i="7" s="1"/>
  <c r="J1139" i="4" a="1"/>
  <c r="J1139" i="4" s="1"/>
  <c r="F1127" i="7" s="1"/>
  <c r="G1127" i="7" s="1"/>
  <c r="J1131" i="4" a="1"/>
  <c r="J1131" i="4" s="1"/>
  <c r="F1119" i="7" s="1"/>
  <c r="G1119" i="7" s="1"/>
  <c r="J1123" i="4" a="1"/>
  <c r="J1123" i="4" s="1"/>
  <c r="F1111" i="7" s="1"/>
  <c r="G1111" i="7" s="1"/>
  <c r="J1115" i="4" a="1"/>
  <c r="J1115" i="4" s="1"/>
  <c r="F1103" i="7" s="1"/>
  <c r="G1103" i="7" s="1"/>
  <c r="J1107" i="4" a="1"/>
  <c r="J1107" i="4" s="1"/>
  <c r="F1095" i="7" s="1"/>
  <c r="G1095" i="7" s="1"/>
  <c r="J1099" i="4" a="1"/>
  <c r="J1099" i="4" s="1"/>
  <c r="F1087" i="7" s="1"/>
  <c r="G1087" i="7" s="1"/>
  <c r="J1091" i="4" a="1"/>
  <c r="J1091" i="4" s="1"/>
  <c r="F1079" i="7" s="1"/>
  <c r="G1079" i="7" s="1"/>
  <c r="J1083" i="4" a="1"/>
  <c r="J1083" i="4" s="1"/>
  <c r="F1071" i="7" s="1"/>
  <c r="G1071" i="7" s="1"/>
  <c r="I1071" i="7" s="1"/>
  <c r="J1075" i="4" a="1"/>
  <c r="J1075" i="4" s="1"/>
  <c r="F1063" i="7" s="1"/>
  <c r="G1063" i="7" s="1"/>
  <c r="J1067" i="4" a="1"/>
  <c r="J1067" i="4" s="1"/>
  <c r="F1055" i="7" s="1"/>
  <c r="G1055" i="7" s="1"/>
  <c r="J1059" i="4" a="1"/>
  <c r="J1059" i="4" s="1"/>
  <c r="F1047" i="7" s="1"/>
  <c r="G1047" i="7" s="1"/>
  <c r="J1051" i="4" a="1"/>
  <c r="J1051" i="4" s="1"/>
  <c r="F1039" i="7" s="1"/>
  <c r="G1039" i="7" s="1"/>
  <c r="J1043" i="4" a="1"/>
  <c r="J1043" i="4" s="1"/>
  <c r="F1031" i="7" s="1"/>
  <c r="G1031" i="7" s="1"/>
  <c r="J1035" i="4" a="1"/>
  <c r="J1035" i="4" s="1"/>
  <c r="F1023" i="7" s="1"/>
  <c r="G1023" i="7" s="1"/>
  <c r="J1027" i="4" a="1"/>
  <c r="J1027" i="4" s="1"/>
  <c r="F1015" i="7" s="1"/>
  <c r="G1015" i="7" s="1"/>
  <c r="J1019" i="4" a="1"/>
  <c r="J1019" i="4" s="1"/>
  <c r="F1007" i="7" s="1"/>
  <c r="G1007" i="7" s="1"/>
  <c r="I1007" i="7" s="1"/>
  <c r="J1011" i="4" a="1"/>
  <c r="J1011" i="4" s="1"/>
  <c r="F999" i="7" s="1"/>
  <c r="G999" i="7" s="1"/>
  <c r="J1003" i="4" a="1"/>
  <c r="J1003" i="4" s="1"/>
  <c r="F991" i="7" s="1"/>
  <c r="G991" i="7" s="1"/>
  <c r="J995" i="4" a="1"/>
  <c r="J995" i="4" s="1"/>
  <c r="F983" i="7" s="1"/>
  <c r="G983" i="7" s="1"/>
  <c r="J987" i="4" a="1"/>
  <c r="J987" i="4" s="1"/>
  <c r="F975" i="7" s="1"/>
  <c r="G975" i="7" s="1"/>
  <c r="J979" i="4" a="1"/>
  <c r="J979" i="4" s="1"/>
  <c r="F967" i="7" s="1"/>
  <c r="G967" i="7" s="1"/>
  <c r="J971" i="4" a="1"/>
  <c r="J971" i="4" s="1"/>
  <c r="F959" i="7" s="1"/>
  <c r="G959" i="7" s="1"/>
  <c r="J963" i="4" a="1"/>
  <c r="J963" i="4" s="1"/>
  <c r="F951" i="7" s="1"/>
  <c r="G951" i="7" s="1"/>
  <c r="J955" i="4" a="1"/>
  <c r="J955" i="4" s="1"/>
  <c r="F943" i="7" s="1"/>
  <c r="G943" i="7" s="1"/>
  <c r="I943" i="7" s="1"/>
  <c r="J947" i="4" a="1"/>
  <c r="J947" i="4" s="1"/>
  <c r="F935" i="7" s="1"/>
  <c r="G935" i="7" s="1"/>
  <c r="J939" i="4" a="1"/>
  <c r="J939" i="4" s="1"/>
  <c r="F927" i="7" s="1"/>
  <c r="G927" i="7" s="1"/>
  <c r="J931" i="4" a="1"/>
  <c r="J931" i="4" s="1"/>
  <c r="F919" i="7" s="1"/>
  <c r="G919" i="7" s="1"/>
  <c r="J923" i="4" a="1"/>
  <c r="J923" i="4" s="1"/>
  <c r="F911" i="7" s="1"/>
  <c r="G911" i="7" s="1"/>
  <c r="J915" i="4" a="1"/>
  <c r="J915" i="4" s="1"/>
  <c r="F903" i="7" s="1"/>
  <c r="G903" i="7" s="1"/>
  <c r="J907" i="4" a="1"/>
  <c r="J907" i="4" s="1"/>
  <c r="F895" i="7" s="1"/>
  <c r="G895" i="7" s="1"/>
  <c r="J899" i="4" a="1"/>
  <c r="J899" i="4" s="1"/>
  <c r="F887" i="7" s="1"/>
  <c r="G887" i="7" s="1"/>
  <c r="J891" i="4" a="1"/>
  <c r="J891" i="4" s="1"/>
  <c r="F879" i="7" s="1"/>
  <c r="G879" i="7" s="1"/>
  <c r="H879" i="7" s="1"/>
  <c r="J883" i="4" a="1"/>
  <c r="J883" i="4" s="1"/>
  <c r="F871" i="7" s="1"/>
  <c r="G871" i="7" s="1"/>
  <c r="J875" i="4" a="1"/>
  <c r="J875" i="4" s="1"/>
  <c r="F863" i="7" s="1"/>
  <c r="G863" i="7" s="1"/>
  <c r="J867" i="4" a="1"/>
  <c r="J867" i="4" s="1"/>
  <c r="F855" i="7" s="1"/>
  <c r="G855" i="7" s="1"/>
  <c r="J859" i="4" a="1"/>
  <c r="J859" i="4" s="1"/>
  <c r="F847" i="7" s="1"/>
  <c r="G847" i="7" s="1"/>
  <c r="J851" i="4" a="1"/>
  <c r="J851" i="4" s="1"/>
  <c r="F839" i="7" s="1"/>
  <c r="G839" i="7" s="1"/>
  <c r="J843" i="4" a="1"/>
  <c r="J843" i="4" s="1"/>
  <c r="F831" i="7" s="1"/>
  <c r="G831" i="7" s="1"/>
  <c r="J835" i="4" a="1"/>
  <c r="J835" i="4" s="1"/>
  <c r="F823" i="7" s="1"/>
  <c r="G823" i="7" s="1"/>
  <c r="J827" i="4" a="1"/>
  <c r="J827" i="4" s="1"/>
  <c r="F815" i="7" s="1"/>
  <c r="G815" i="7" s="1"/>
  <c r="I815" i="7" s="1"/>
  <c r="J819" i="4" a="1"/>
  <c r="J819" i="4" s="1"/>
  <c r="F807" i="7" s="1"/>
  <c r="G807" i="7" s="1"/>
  <c r="J811" i="4" a="1"/>
  <c r="J811" i="4" s="1"/>
  <c r="F799" i="7" s="1"/>
  <c r="G799" i="7" s="1"/>
  <c r="J803" i="4" a="1"/>
  <c r="J803" i="4" s="1"/>
  <c r="F791" i="7" s="1"/>
  <c r="G791" i="7" s="1"/>
  <c r="J795" i="4" a="1"/>
  <c r="J795" i="4" s="1"/>
  <c r="F783" i="7" s="1"/>
  <c r="G783" i="7" s="1"/>
  <c r="J787" i="4" a="1"/>
  <c r="J787" i="4" s="1"/>
  <c r="F775" i="7" s="1"/>
  <c r="G775" i="7" s="1"/>
  <c r="J779" i="4" a="1"/>
  <c r="J779" i="4" s="1"/>
  <c r="F767" i="7" s="1"/>
  <c r="G767" i="7" s="1"/>
  <c r="J771" i="4" a="1"/>
  <c r="J771" i="4" s="1"/>
  <c r="F759" i="7" s="1"/>
  <c r="G759" i="7" s="1"/>
  <c r="J763" i="4" a="1"/>
  <c r="J763" i="4" s="1"/>
  <c r="F751" i="7" s="1"/>
  <c r="G751" i="7" s="1"/>
  <c r="I751" i="7" s="1"/>
  <c r="J755" i="4" a="1"/>
  <c r="J755" i="4" s="1"/>
  <c r="F743" i="7" s="1"/>
  <c r="G743" i="7" s="1"/>
  <c r="J747" i="4" a="1"/>
  <c r="J747" i="4" s="1"/>
  <c r="F735" i="7" s="1"/>
  <c r="G735" i="7" s="1"/>
  <c r="J739" i="4" a="1"/>
  <c r="J739" i="4" s="1"/>
  <c r="F727" i="7" s="1"/>
  <c r="G727" i="7" s="1"/>
  <c r="J731" i="4" a="1"/>
  <c r="J731" i="4" s="1"/>
  <c r="F719" i="7" s="1"/>
  <c r="G719" i="7" s="1"/>
  <c r="J723" i="4" a="1"/>
  <c r="J723" i="4" s="1"/>
  <c r="F711" i="7" s="1"/>
  <c r="G711" i="7" s="1"/>
  <c r="J715" i="4" a="1"/>
  <c r="J715" i="4" s="1"/>
  <c r="F703" i="7" s="1"/>
  <c r="G703" i="7" s="1"/>
  <c r="J707" i="4" a="1"/>
  <c r="J707" i="4" s="1"/>
  <c r="F695" i="7" s="1"/>
  <c r="G695" i="7" s="1"/>
  <c r="J699" i="4" a="1"/>
  <c r="J699" i="4" s="1"/>
  <c r="F687" i="7" s="1"/>
  <c r="G687" i="7" s="1"/>
  <c r="I687" i="7" s="1"/>
  <c r="J691" i="4" a="1"/>
  <c r="J691" i="4" s="1"/>
  <c r="F679" i="7" s="1"/>
  <c r="G679" i="7" s="1"/>
  <c r="J683" i="4" a="1"/>
  <c r="J683" i="4" s="1"/>
  <c r="F671" i="7" s="1"/>
  <c r="G671" i="7" s="1"/>
  <c r="J675" i="4" a="1"/>
  <c r="J675" i="4" s="1"/>
  <c r="F663" i="7" s="1"/>
  <c r="G663" i="7" s="1"/>
  <c r="J667" i="4" a="1"/>
  <c r="J667" i="4" s="1"/>
  <c r="F655" i="7" s="1"/>
  <c r="G655" i="7" s="1"/>
  <c r="J659" i="4" a="1"/>
  <c r="J659" i="4" s="1"/>
  <c r="F647" i="7" s="1"/>
  <c r="G647" i="7" s="1"/>
  <c r="J651" i="4" a="1"/>
  <c r="J651" i="4" s="1"/>
  <c r="F639" i="7" s="1"/>
  <c r="G639" i="7" s="1"/>
  <c r="J643" i="4" a="1"/>
  <c r="J643" i="4" s="1"/>
  <c r="F631" i="7" s="1"/>
  <c r="G631" i="7" s="1"/>
  <c r="J635" i="4" a="1"/>
  <c r="J635" i="4" s="1"/>
  <c r="F623" i="7" s="1"/>
  <c r="G623" i="7" s="1"/>
  <c r="H623" i="7" s="1"/>
  <c r="J627" i="4" a="1"/>
  <c r="J627" i="4" s="1"/>
  <c r="F615" i="7" s="1"/>
  <c r="G615" i="7" s="1"/>
  <c r="J619" i="4" a="1"/>
  <c r="J619" i="4" s="1"/>
  <c r="F607" i="7" s="1"/>
  <c r="G607" i="7" s="1"/>
  <c r="J611" i="4" a="1"/>
  <c r="J611" i="4" s="1"/>
  <c r="F599" i="7" s="1"/>
  <c r="G599" i="7" s="1"/>
  <c r="J603" i="4" a="1"/>
  <c r="J603" i="4" s="1"/>
  <c r="F591" i="7" s="1"/>
  <c r="G591" i="7" s="1"/>
  <c r="J595" i="4" a="1"/>
  <c r="J595" i="4" s="1"/>
  <c r="F583" i="7" s="1"/>
  <c r="G583" i="7" s="1"/>
  <c r="J587" i="4" a="1"/>
  <c r="J587" i="4" s="1"/>
  <c r="F575" i="7" s="1"/>
  <c r="G575" i="7" s="1"/>
  <c r="J579" i="4" a="1"/>
  <c r="J579" i="4" s="1"/>
  <c r="F567" i="7" s="1"/>
  <c r="G567" i="7" s="1"/>
  <c r="J571" i="4" a="1"/>
  <c r="J571" i="4" s="1"/>
  <c r="F559" i="7" s="1"/>
  <c r="G559" i="7" s="1"/>
  <c r="I559" i="7" s="1"/>
  <c r="J563" i="4" a="1"/>
  <c r="J563" i="4" s="1"/>
  <c r="F551" i="7" s="1"/>
  <c r="G551" i="7" s="1"/>
  <c r="J555" i="4" a="1"/>
  <c r="J555" i="4" s="1"/>
  <c r="F543" i="7" s="1"/>
  <c r="G543" i="7" s="1"/>
  <c r="J547" i="4" a="1"/>
  <c r="J547" i="4" s="1"/>
  <c r="F535" i="7" s="1"/>
  <c r="G535" i="7" s="1"/>
  <c r="J539" i="4" a="1"/>
  <c r="J539" i="4" s="1"/>
  <c r="F527" i="7" s="1"/>
  <c r="G527" i="7" s="1"/>
  <c r="J531" i="4" a="1"/>
  <c r="J531" i="4" s="1"/>
  <c r="F519" i="7" s="1"/>
  <c r="G519" i="7" s="1"/>
  <c r="J523" i="4" a="1"/>
  <c r="J523" i="4" s="1"/>
  <c r="F511" i="7" s="1"/>
  <c r="G511" i="7" s="1"/>
  <c r="J515" i="4" a="1"/>
  <c r="J515" i="4" s="1"/>
  <c r="F503" i="7" s="1"/>
  <c r="G503" i="7" s="1"/>
  <c r="J507" i="4" a="1"/>
  <c r="J507" i="4" s="1"/>
  <c r="F495" i="7" s="1"/>
  <c r="G495" i="7" s="1"/>
  <c r="I495" i="7" s="1"/>
  <c r="J499" i="4" a="1"/>
  <c r="J499" i="4" s="1"/>
  <c r="F487" i="7" s="1"/>
  <c r="G487" i="7" s="1"/>
  <c r="J491" i="4" a="1"/>
  <c r="J491" i="4" s="1"/>
  <c r="F479" i="7" s="1"/>
  <c r="G479" i="7" s="1"/>
  <c r="J483" i="4" a="1"/>
  <c r="J483" i="4" s="1"/>
  <c r="F471" i="7" s="1"/>
  <c r="G471" i="7" s="1"/>
  <c r="J475" i="4" a="1"/>
  <c r="J475" i="4" s="1"/>
  <c r="F463" i="7" s="1"/>
  <c r="G463" i="7" s="1"/>
  <c r="J467" i="4" a="1"/>
  <c r="J467" i="4" s="1"/>
  <c r="F455" i="7" s="1"/>
  <c r="G455" i="7" s="1"/>
  <c r="J459" i="4" a="1"/>
  <c r="J459" i="4" s="1"/>
  <c r="F447" i="7" s="1"/>
  <c r="G447" i="7" s="1"/>
  <c r="J451" i="4" a="1"/>
  <c r="J451" i="4" s="1"/>
  <c r="F439" i="7" s="1"/>
  <c r="G439" i="7" s="1"/>
  <c r="J443" i="4" a="1"/>
  <c r="J443" i="4" s="1"/>
  <c r="F431" i="7" s="1"/>
  <c r="G431" i="7" s="1"/>
  <c r="I431" i="7" s="1"/>
  <c r="J435" i="4" a="1"/>
  <c r="J435" i="4" s="1"/>
  <c r="F423" i="7" s="1"/>
  <c r="G423" i="7" s="1"/>
  <c r="J427" i="4" a="1"/>
  <c r="J427" i="4" s="1"/>
  <c r="F415" i="7" s="1"/>
  <c r="G415" i="7" s="1"/>
  <c r="J419" i="4" a="1"/>
  <c r="J419" i="4" s="1"/>
  <c r="F407" i="7" s="1"/>
  <c r="G407" i="7" s="1"/>
  <c r="J411" i="4" a="1"/>
  <c r="J411" i="4" s="1"/>
  <c r="F399" i="7" s="1"/>
  <c r="G399" i="7" s="1"/>
  <c r="J403" i="4" a="1"/>
  <c r="J403" i="4" s="1"/>
  <c r="F391" i="7" s="1"/>
  <c r="G391" i="7" s="1"/>
  <c r="J395" i="4" a="1"/>
  <c r="J395" i="4" s="1"/>
  <c r="F383" i="7" s="1"/>
  <c r="G383" i="7" s="1"/>
  <c r="J387" i="4" a="1"/>
  <c r="J387" i="4" s="1"/>
  <c r="F375" i="7" s="1"/>
  <c r="G375" i="7" s="1"/>
  <c r="J379" i="4" a="1"/>
  <c r="J379" i="4" s="1"/>
  <c r="F367" i="7" s="1"/>
  <c r="G367" i="7" s="1"/>
  <c r="H367" i="7" s="1"/>
  <c r="J371" i="4" a="1"/>
  <c r="J371" i="4" s="1"/>
  <c r="F359" i="7" s="1"/>
  <c r="G359" i="7" s="1"/>
  <c r="J363" i="4" a="1"/>
  <c r="J363" i="4" s="1"/>
  <c r="F351" i="7" s="1"/>
  <c r="G351" i="7" s="1"/>
  <c r="J355" i="4" a="1"/>
  <c r="J355" i="4" s="1"/>
  <c r="F343" i="7" s="1"/>
  <c r="G343" i="7" s="1"/>
  <c r="J347" i="4" a="1"/>
  <c r="J347" i="4" s="1"/>
  <c r="F335" i="7" s="1"/>
  <c r="G335" i="7" s="1"/>
  <c r="J339" i="4" a="1"/>
  <c r="J339" i="4" s="1"/>
  <c r="F327" i="7" s="1"/>
  <c r="G327" i="7" s="1"/>
  <c r="J331" i="4" a="1"/>
  <c r="J331" i="4" s="1"/>
  <c r="F319" i="7" s="1"/>
  <c r="G319" i="7" s="1"/>
  <c r="J323" i="4" a="1"/>
  <c r="J323" i="4" s="1"/>
  <c r="F311" i="7" s="1"/>
  <c r="G311" i="7" s="1"/>
  <c r="J315" i="4" a="1"/>
  <c r="J315" i="4" s="1"/>
  <c r="F303" i="7" s="1"/>
  <c r="G303" i="7" s="1"/>
  <c r="I303" i="7" s="1"/>
  <c r="J307" i="4" a="1"/>
  <c r="J307" i="4" s="1"/>
  <c r="F295" i="7" s="1"/>
  <c r="G295" i="7" s="1"/>
  <c r="J299" i="4" a="1"/>
  <c r="J299" i="4" s="1"/>
  <c r="F287" i="7" s="1"/>
  <c r="G287" i="7" s="1"/>
  <c r="J291" i="4" a="1"/>
  <c r="J291" i="4" s="1"/>
  <c r="F279" i="7" s="1"/>
  <c r="G279" i="7" s="1"/>
  <c r="J283" i="4" a="1"/>
  <c r="J283" i="4" s="1"/>
  <c r="F271" i="7" s="1"/>
  <c r="G271" i="7" s="1"/>
  <c r="J275" i="4" a="1"/>
  <c r="J275" i="4" s="1"/>
  <c r="F263" i="7" s="1"/>
  <c r="G263" i="7" s="1"/>
  <c r="J267" i="4" a="1"/>
  <c r="J267" i="4" s="1"/>
  <c r="F255" i="7" s="1"/>
  <c r="G255" i="7" s="1"/>
  <c r="J259" i="4" a="1"/>
  <c r="J259" i="4" s="1"/>
  <c r="F247" i="7" s="1"/>
  <c r="G247" i="7" s="1"/>
  <c r="J251" i="4" a="1"/>
  <c r="J251" i="4" s="1"/>
  <c r="F239" i="7" s="1"/>
  <c r="G239" i="7" s="1"/>
  <c r="I239" i="7" s="1"/>
  <c r="J243" i="4" a="1"/>
  <c r="J243" i="4" s="1"/>
  <c r="F231" i="7" s="1"/>
  <c r="G231" i="7" s="1"/>
  <c r="J235" i="4" a="1"/>
  <c r="J235" i="4" s="1"/>
  <c r="F223" i="7" s="1"/>
  <c r="G223" i="7" s="1"/>
  <c r="J227" i="4" a="1"/>
  <c r="J227" i="4" s="1"/>
  <c r="F215" i="7" s="1"/>
  <c r="G215" i="7" s="1"/>
  <c r="J219" i="4" a="1"/>
  <c r="J219" i="4" s="1"/>
  <c r="F207" i="7" s="1"/>
  <c r="G207" i="7" s="1"/>
  <c r="J211" i="4" a="1"/>
  <c r="J211" i="4" s="1"/>
  <c r="F199" i="7" s="1"/>
  <c r="G199" i="7" s="1"/>
  <c r="J203" i="4" a="1"/>
  <c r="J203" i="4" s="1"/>
  <c r="F191" i="7" s="1"/>
  <c r="G191" i="7" s="1"/>
  <c r="J195" i="4" a="1"/>
  <c r="J195" i="4" s="1"/>
  <c r="F183" i="7" s="1"/>
  <c r="G183" i="7" s="1"/>
  <c r="J187" i="4" a="1"/>
  <c r="J187" i="4" s="1"/>
  <c r="F175" i="7" s="1"/>
  <c r="G175" i="7" s="1"/>
  <c r="I175" i="7" s="1"/>
  <c r="J179" i="4" a="1"/>
  <c r="J179" i="4" s="1"/>
  <c r="F167" i="7" s="1"/>
  <c r="G167" i="7" s="1"/>
  <c r="J171" i="4" a="1"/>
  <c r="J171" i="4" s="1"/>
  <c r="F159" i="7" s="1"/>
  <c r="G159" i="7" s="1"/>
  <c r="J163" i="4" a="1"/>
  <c r="J163" i="4" s="1"/>
  <c r="F151" i="7" s="1"/>
  <c r="G151" i="7" s="1"/>
  <c r="J155" i="4" a="1"/>
  <c r="J155" i="4" s="1"/>
  <c r="F143" i="7" s="1"/>
  <c r="G143" i="7" s="1"/>
  <c r="J147" i="4" a="1"/>
  <c r="J147" i="4" s="1"/>
  <c r="F135" i="7" s="1"/>
  <c r="G135" i="7" s="1"/>
  <c r="J139" i="4" a="1"/>
  <c r="J139" i="4" s="1"/>
  <c r="F127" i="7" s="1"/>
  <c r="G127" i="7" s="1"/>
  <c r="J131" i="4" a="1"/>
  <c r="J131" i="4" s="1"/>
  <c r="F119" i="7" s="1"/>
  <c r="G119" i="7" s="1"/>
  <c r="J123" i="4" a="1"/>
  <c r="J123" i="4" s="1"/>
  <c r="F111" i="7" s="1"/>
  <c r="G111" i="7" s="1"/>
  <c r="H111" i="7" s="1"/>
  <c r="J115" i="4" a="1"/>
  <c r="J115" i="4" s="1"/>
  <c r="F103" i="7" s="1"/>
  <c r="G103" i="7" s="1"/>
  <c r="J107" i="4" a="1"/>
  <c r="J107" i="4" s="1"/>
  <c r="F95" i="7" s="1"/>
  <c r="G95" i="7" s="1"/>
  <c r="J99" i="4" a="1"/>
  <c r="J99" i="4" s="1"/>
  <c r="F87" i="7" s="1"/>
  <c r="G87" i="7" s="1"/>
  <c r="J91" i="4" a="1"/>
  <c r="J91" i="4" s="1"/>
  <c r="F79" i="7" s="1"/>
  <c r="G79" i="7" s="1"/>
  <c r="J83" i="4" a="1"/>
  <c r="J83" i="4" s="1"/>
  <c r="F71" i="7" s="1"/>
  <c r="G71" i="7" s="1"/>
  <c r="J75" i="4" a="1"/>
  <c r="J75" i="4" s="1"/>
  <c r="F63" i="7" s="1"/>
  <c r="G63" i="7" s="1"/>
  <c r="J67" i="4" a="1"/>
  <c r="J67" i="4" s="1"/>
  <c r="F55" i="7" s="1"/>
  <c r="G55" i="7" s="1"/>
  <c r="J59" i="4" a="1"/>
  <c r="J59" i="4" s="1"/>
  <c r="F47" i="7" s="1"/>
  <c r="G47" i="7" s="1"/>
  <c r="I47" i="7" s="1"/>
  <c r="J51" i="4" a="1"/>
  <c r="J51" i="4" s="1"/>
  <c r="F39" i="7" s="1"/>
  <c r="G39" i="7" s="1"/>
  <c r="J43" i="4" a="1"/>
  <c r="J43" i="4" s="1"/>
  <c r="F31" i="7" s="1"/>
  <c r="G31" i="7" s="1"/>
  <c r="J35" i="4" a="1"/>
  <c r="J35" i="4" s="1"/>
  <c r="F23" i="7" s="1"/>
  <c r="G23" i="7" s="1"/>
  <c r="J27" i="4" a="1"/>
  <c r="J27" i="4" s="1"/>
  <c r="F15" i="7" s="1"/>
  <c r="G15" i="7" s="1"/>
  <c r="J4042" i="4" a="1"/>
  <c r="J4042" i="4" s="1"/>
  <c r="F4030" i="7" s="1"/>
  <c r="G4030" i="7" s="1"/>
  <c r="J4034" i="4" a="1"/>
  <c r="J4034" i="4" s="1"/>
  <c r="F4022" i="7" s="1"/>
  <c r="G4022" i="7" s="1"/>
  <c r="J4026" i="4" a="1"/>
  <c r="J4026" i="4" s="1"/>
  <c r="F4014" i="7" s="1"/>
  <c r="G4014" i="7" s="1"/>
  <c r="J4018" i="4" a="1"/>
  <c r="J4018" i="4" s="1"/>
  <c r="F4006" i="7" s="1"/>
  <c r="G4006" i="7" s="1"/>
  <c r="H4006" i="7" s="1"/>
  <c r="J4010" i="4" a="1"/>
  <c r="J4010" i="4" s="1"/>
  <c r="F3998" i="7" s="1"/>
  <c r="G3998" i="7" s="1"/>
  <c r="J4002" i="4" a="1"/>
  <c r="J4002" i="4" s="1"/>
  <c r="F3990" i="7" s="1"/>
  <c r="G3990" i="7" s="1"/>
  <c r="J3994" i="4" a="1"/>
  <c r="J3994" i="4" s="1"/>
  <c r="F3982" i="7" s="1"/>
  <c r="G3982" i="7" s="1"/>
  <c r="J3986" i="4" a="1"/>
  <c r="J3986" i="4" s="1"/>
  <c r="F3974" i="7" s="1"/>
  <c r="G3974" i="7" s="1"/>
  <c r="J3978" i="4" a="1"/>
  <c r="J3978" i="4" s="1"/>
  <c r="F3966" i="7" s="1"/>
  <c r="G3966" i="7" s="1"/>
  <c r="J3970" i="4" a="1"/>
  <c r="J3970" i="4" s="1"/>
  <c r="F3958" i="7" s="1"/>
  <c r="G3958" i="7" s="1"/>
  <c r="J3962" i="4" a="1"/>
  <c r="J3962" i="4" s="1"/>
  <c r="F3950" i="7" s="1"/>
  <c r="G3950" i="7" s="1"/>
  <c r="J3954" i="4" a="1"/>
  <c r="J3954" i="4" s="1"/>
  <c r="F3942" i="7" s="1"/>
  <c r="G3942" i="7" s="1"/>
  <c r="I3942" i="7" s="1"/>
  <c r="J3946" i="4" a="1"/>
  <c r="J3946" i="4" s="1"/>
  <c r="F3934" i="7" s="1"/>
  <c r="G3934" i="7" s="1"/>
  <c r="J3938" i="4" a="1"/>
  <c r="J3938" i="4" s="1"/>
  <c r="F3926" i="7" s="1"/>
  <c r="G3926" i="7" s="1"/>
  <c r="J3930" i="4" a="1"/>
  <c r="J3930" i="4" s="1"/>
  <c r="F3918" i="7" s="1"/>
  <c r="G3918" i="7" s="1"/>
  <c r="J3922" i="4" a="1"/>
  <c r="J3922" i="4" s="1"/>
  <c r="F3910" i="7" s="1"/>
  <c r="G3910" i="7" s="1"/>
  <c r="J3914" i="4" a="1"/>
  <c r="J3914" i="4" s="1"/>
  <c r="F3902" i="7" s="1"/>
  <c r="G3902" i="7" s="1"/>
  <c r="J3906" i="4" a="1"/>
  <c r="J3906" i="4" s="1"/>
  <c r="F3894" i="7" s="1"/>
  <c r="G3894" i="7" s="1"/>
  <c r="J3898" i="4" a="1"/>
  <c r="J3898" i="4" s="1"/>
  <c r="F3886" i="7" s="1"/>
  <c r="G3886" i="7" s="1"/>
  <c r="J3890" i="4" a="1"/>
  <c r="J3890" i="4" s="1"/>
  <c r="F3878" i="7" s="1"/>
  <c r="G3878" i="7" s="1"/>
  <c r="I3878" i="7" s="1"/>
  <c r="J3882" i="4" a="1"/>
  <c r="J3882" i="4" s="1"/>
  <c r="F3870" i="7" s="1"/>
  <c r="G3870" i="7" s="1"/>
  <c r="J3874" i="4" a="1"/>
  <c r="J3874" i="4" s="1"/>
  <c r="F3862" i="7" s="1"/>
  <c r="G3862" i="7" s="1"/>
  <c r="J3866" i="4" a="1"/>
  <c r="J3866" i="4" s="1"/>
  <c r="F3854" i="7" s="1"/>
  <c r="G3854" i="7" s="1"/>
  <c r="J3858" i="4" a="1"/>
  <c r="J3858" i="4" s="1"/>
  <c r="F3846" i="7" s="1"/>
  <c r="G3846" i="7" s="1"/>
  <c r="J3850" i="4" a="1"/>
  <c r="J3850" i="4" s="1"/>
  <c r="F3838" i="7" s="1"/>
  <c r="G3838" i="7" s="1"/>
  <c r="J3842" i="4" a="1"/>
  <c r="J3842" i="4" s="1"/>
  <c r="F3830" i="7" s="1"/>
  <c r="G3830" i="7" s="1"/>
  <c r="J3834" i="4" a="1"/>
  <c r="J3834" i="4" s="1"/>
  <c r="F3822" i="7" s="1"/>
  <c r="G3822" i="7" s="1"/>
  <c r="J3826" i="4" a="1"/>
  <c r="J3826" i="4" s="1"/>
  <c r="F3814" i="7" s="1"/>
  <c r="G3814" i="7" s="1"/>
  <c r="I3814" i="7" s="1"/>
  <c r="J3818" i="4" a="1"/>
  <c r="J3818" i="4" s="1"/>
  <c r="F3806" i="7" s="1"/>
  <c r="G3806" i="7" s="1"/>
  <c r="J3810" i="4" a="1"/>
  <c r="J3810" i="4" s="1"/>
  <c r="F3798" i="7" s="1"/>
  <c r="G3798" i="7" s="1"/>
  <c r="J3802" i="4" a="1"/>
  <c r="J3802" i="4" s="1"/>
  <c r="F3790" i="7" s="1"/>
  <c r="G3790" i="7" s="1"/>
  <c r="J3794" i="4" a="1"/>
  <c r="J3794" i="4" s="1"/>
  <c r="F3782" i="7" s="1"/>
  <c r="G3782" i="7" s="1"/>
  <c r="J3786" i="4" a="1"/>
  <c r="J3786" i="4" s="1"/>
  <c r="F3774" i="7" s="1"/>
  <c r="G3774" i="7" s="1"/>
  <c r="J3778" i="4" a="1"/>
  <c r="J3778" i="4" s="1"/>
  <c r="F3766" i="7" s="1"/>
  <c r="G3766" i="7" s="1"/>
  <c r="J3770" i="4" a="1"/>
  <c r="J3770" i="4" s="1"/>
  <c r="F3758" i="7" s="1"/>
  <c r="G3758" i="7" s="1"/>
  <c r="J3762" i="4" a="1"/>
  <c r="J3762" i="4" s="1"/>
  <c r="F3750" i="7" s="1"/>
  <c r="G3750" i="7" s="1"/>
  <c r="H3750" i="7" s="1"/>
  <c r="J3754" i="4" a="1"/>
  <c r="J3754" i="4" s="1"/>
  <c r="F3742" i="7" s="1"/>
  <c r="G3742" i="7" s="1"/>
  <c r="J3746" i="4" a="1"/>
  <c r="J3746" i="4" s="1"/>
  <c r="F3734" i="7" s="1"/>
  <c r="G3734" i="7" s="1"/>
  <c r="J3738" i="4" a="1"/>
  <c r="J3738" i="4" s="1"/>
  <c r="F3726" i="7" s="1"/>
  <c r="G3726" i="7" s="1"/>
  <c r="J3730" i="4" a="1"/>
  <c r="J3730" i="4" s="1"/>
  <c r="F3718" i="7" s="1"/>
  <c r="G3718" i="7" s="1"/>
  <c r="J3722" i="4" a="1"/>
  <c r="J3722" i="4" s="1"/>
  <c r="F3710" i="7" s="1"/>
  <c r="G3710" i="7" s="1"/>
  <c r="J3714" i="4" a="1"/>
  <c r="J3714" i="4" s="1"/>
  <c r="F3702" i="7" s="1"/>
  <c r="G3702" i="7" s="1"/>
  <c r="J3706" i="4" a="1"/>
  <c r="J3706" i="4" s="1"/>
  <c r="F3694" i="7" s="1"/>
  <c r="G3694" i="7" s="1"/>
  <c r="J3698" i="4" a="1"/>
  <c r="J3698" i="4" s="1"/>
  <c r="F3686" i="7" s="1"/>
  <c r="G3686" i="7" s="1"/>
  <c r="I3686" i="7" s="1"/>
  <c r="J3690" i="4" a="1"/>
  <c r="J3690" i="4" s="1"/>
  <c r="F3678" i="7" s="1"/>
  <c r="G3678" i="7" s="1"/>
  <c r="J3682" i="4" a="1"/>
  <c r="J3682" i="4" s="1"/>
  <c r="F3670" i="7" s="1"/>
  <c r="G3670" i="7" s="1"/>
  <c r="J3674" i="4" a="1"/>
  <c r="J3674" i="4" s="1"/>
  <c r="F3662" i="7" s="1"/>
  <c r="G3662" i="7" s="1"/>
  <c r="J3666" i="4" a="1"/>
  <c r="J3666" i="4" s="1"/>
  <c r="F3654" i="7" s="1"/>
  <c r="G3654" i="7" s="1"/>
  <c r="J3658" i="4" a="1"/>
  <c r="J3658" i="4" s="1"/>
  <c r="F3646" i="7" s="1"/>
  <c r="G3646" i="7" s="1"/>
  <c r="J3650" i="4" a="1"/>
  <c r="J3650" i="4" s="1"/>
  <c r="F3638" i="7" s="1"/>
  <c r="G3638" i="7" s="1"/>
  <c r="J3642" i="4" a="1"/>
  <c r="J3642" i="4" s="1"/>
  <c r="F3630" i="7" s="1"/>
  <c r="G3630" i="7" s="1"/>
  <c r="J3634" i="4" a="1"/>
  <c r="J3634" i="4" s="1"/>
  <c r="F3622" i="7" s="1"/>
  <c r="G3622" i="7" s="1"/>
  <c r="J3626" i="4" a="1"/>
  <c r="J3626" i="4" s="1"/>
  <c r="F3614" i="7" s="1"/>
  <c r="G3614" i="7" s="1"/>
  <c r="J3618" i="4" a="1"/>
  <c r="J3618" i="4" s="1"/>
  <c r="F3606" i="7" s="1"/>
  <c r="G3606" i="7" s="1"/>
  <c r="J3610" i="4" a="1"/>
  <c r="J3610" i="4" s="1"/>
  <c r="F3598" i="7" s="1"/>
  <c r="G3598" i="7" s="1"/>
  <c r="J3602" i="4" a="1"/>
  <c r="J3602" i="4" s="1"/>
  <c r="F3590" i="7" s="1"/>
  <c r="G3590" i="7" s="1"/>
  <c r="J3594" i="4" a="1"/>
  <c r="J3594" i="4" s="1"/>
  <c r="F3582" i="7" s="1"/>
  <c r="G3582" i="7" s="1"/>
  <c r="J3586" i="4" a="1"/>
  <c r="J3586" i="4" s="1"/>
  <c r="F3574" i="7" s="1"/>
  <c r="G3574" i="7" s="1"/>
  <c r="J3578" i="4" a="1"/>
  <c r="J3578" i="4" s="1"/>
  <c r="F3566" i="7" s="1"/>
  <c r="G3566" i="7" s="1"/>
  <c r="J3570" i="4" a="1"/>
  <c r="J3570" i="4" s="1"/>
  <c r="F3558" i="7" s="1"/>
  <c r="G3558" i="7" s="1"/>
  <c r="I3558" i="7" s="1"/>
  <c r="J3562" i="4" a="1"/>
  <c r="J3562" i="4" s="1"/>
  <c r="F3550" i="7" s="1"/>
  <c r="G3550" i="7" s="1"/>
  <c r="J3554" i="4" a="1"/>
  <c r="J3554" i="4" s="1"/>
  <c r="F3542" i="7" s="1"/>
  <c r="G3542" i="7" s="1"/>
  <c r="J3546" i="4" a="1"/>
  <c r="J3546" i="4" s="1"/>
  <c r="F3534" i="7" s="1"/>
  <c r="G3534" i="7" s="1"/>
  <c r="J3538" i="4" a="1"/>
  <c r="J3538" i="4" s="1"/>
  <c r="F3526" i="7" s="1"/>
  <c r="G3526" i="7" s="1"/>
  <c r="J3530" i="4" a="1"/>
  <c r="J3530" i="4" s="1"/>
  <c r="F3518" i="7" s="1"/>
  <c r="G3518" i="7" s="1"/>
  <c r="J3522" i="4" a="1"/>
  <c r="J3522" i="4" s="1"/>
  <c r="F3510" i="7" s="1"/>
  <c r="G3510" i="7" s="1"/>
  <c r="J3514" i="4" a="1"/>
  <c r="J3514" i="4" s="1"/>
  <c r="F3502" i="7" s="1"/>
  <c r="G3502" i="7" s="1"/>
  <c r="J3506" i="4" a="1"/>
  <c r="J3506" i="4" s="1"/>
  <c r="F3494" i="7" s="1"/>
  <c r="G3494" i="7" s="1"/>
  <c r="J3498" i="4" a="1"/>
  <c r="J3498" i="4" s="1"/>
  <c r="F3486" i="7" s="1"/>
  <c r="G3486" i="7" s="1"/>
  <c r="J3490" i="4" a="1"/>
  <c r="J3490" i="4" s="1"/>
  <c r="F3478" i="7" s="1"/>
  <c r="G3478" i="7" s="1"/>
  <c r="J3482" i="4" a="1"/>
  <c r="J3482" i="4" s="1"/>
  <c r="F3470" i="7" s="1"/>
  <c r="G3470" i="7" s="1"/>
  <c r="J3474" i="4" a="1"/>
  <c r="J3474" i="4" s="1"/>
  <c r="F3462" i="7" s="1"/>
  <c r="G3462" i="7" s="1"/>
  <c r="J3466" i="4" a="1"/>
  <c r="J3466" i="4" s="1"/>
  <c r="F3454" i="7" s="1"/>
  <c r="G3454" i="7" s="1"/>
  <c r="J3458" i="4" a="1"/>
  <c r="J3458" i="4" s="1"/>
  <c r="F3446" i="7" s="1"/>
  <c r="G3446" i="7" s="1"/>
  <c r="J3450" i="4" a="1"/>
  <c r="J3450" i="4" s="1"/>
  <c r="F3438" i="7" s="1"/>
  <c r="G3438" i="7" s="1"/>
  <c r="J3442" i="4" a="1"/>
  <c r="J3442" i="4" s="1"/>
  <c r="F3430" i="7" s="1"/>
  <c r="G3430" i="7" s="1"/>
  <c r="I3430" i="7" s="1"/>
  <c r="J3434" i="4" a="1"/>
  <c r="J3434" i="4" s="1"/>
  <c r="F3422" i="7" s="1"/>
  <c r="G3422" i="7" s="1"/>
  <c r="J3426" i="4" a="1"/>
  <c r="J3426" i="4" s="1"/>
  <c r="F3414" i="7" s="1"/>
  <c r="G3414" i="7" s="1"/>
  <c r="J3418" i="4" a="1"/>
  <c r="J3418" i="4" s="1"/>
  <c r="F3406" i="7" s="1"/>
  <c r="G3406" i="7" s="1"/>
  <c r="J3410" i="4" a="1"/>
  <c r="J3410" i="4" s="1"/>
  <c r="F3398" i="7" s="1"/>
  <c r="G3398" i="7" s="1"/>
  <c r="J3402" i="4" a="1"/>
  <c r="J3402" i="4" s="1"/>
  <c r="F3390" i="7" s="1"/>
  <c r="G3390" i="7" s="1"/>
  <c r="J3394" i="4" a="1"/>
  <c r="J3394" i="4" s="1"/>
  <c r="F3382" i="7" s="1"/>
  <c r="G3382" i="7" s="1"/>
  <c r="J3386" i="4" a="1"/>
  <c r="J3386" i="4" s="1"/>
  <c r="F3374" i="7" s="1"/>
  <c r="G3374" i="7" s="1"/>
  <c r="J3378" i="4" a="1"/>
  <c r="J3378" i="4" s="1"/>
  <c r="F3366" i="7" s="1"/>
  <c r="G3366" i="7" s="1"/>
  <c r="J3370" i="4" a="1"/>
  <c r="J3370" i="4" s="1"/>
  <c r="F3358" i="7" s="1"/>
  <c r="G3358" i="7" s="1"/>
  <c r="J3362" i="4" a="1"/>
  <c r="J3362" i="4" s="1"/>
  <c r="F3350" i="7" s="1"/>
  <c r="G3350" i="7" s="1"/>
  <c r="J3354" i="4" a="1"/>
  <c r="J3354" i="4" s="1"/>
  <c r="F3342" i="7" s="1"/>
  <c r="G3342" i="7" s="1"/>
  <c r="J3346" i="4" a="1"/>
  <c r="J3346" i="4" s="1"/>
  <c r="F3334" i="7" s="1"/>
  <c r="G3334" i="7" s="1"/>
  <c r="J3338" i="4" a="1"/>
  <c r="J3338" i="4" s="1"/>
  <c r="F3326" i="7" s="1"/>
  <c r="G3326" i="7" s="1"/>
  <c r="J3330" i="4" a="1"/>
  <c r="J3330" i="4" s="1"/>
  <c r="F3318" i="7" s="1"/>
  <c r="G3318" i="7" s="1"/>
  <c r="J3322" i="4" a="1"/>
  <c r="J3322" i="4" s="1"/>
  <c r="F3310" i="7" s="1"/>
  <c r="G3310" i="7" s="1"/>
  <c r="J3314" i="4" a="1"/>
  <c r="J3314" i="4" s="1"/>
  <c r="F3302" i="7" s="1"/>
  <c r="G3302" i="7" s="1"/>
  <c r="I3302" i="7" s="1"/>
  <c r="J3306" i="4" a="1"/>
  <c r="J3306" i="4" s="1"/>
  <c r="F3294" i="7" s="1"/>
  <c r="G3294" i="7" s="1"/>
  <c r="J3298" i="4" a="1"/>
  <c r="J3298" i="4" s="1"/>
  <c r="F3286" i="7" s="1"/>
  <c r="G3286" i="7" s="1"/>
  <c r="J3290" i="4" a="1"/>
  <c r="J3290" i="4" s="1"/>
  <c r="F3278" i="7" s="1"/>
  <c r="G3278" i="7" s="1"/>
  <c r="J3282" i="4" a="1"/>
  <c r="J3282" i="4" s="1"/>
  <c r="F3270" i="7" s="1"/>
  <c r="G3270" i="7" s="1"/>
  <c r="J3274" i="4" a="1"/>
  <c r="J3274" i="4" s="1"/>
  <c r="F3262" i="7" s="1"/>
  <c r="G3262" i="7" s="1"/>
  <c r="J3266" i="4" a="1"/>
  <c r="J3266" i="4" s="1"/>
  <c r="F3254" i="7" s="1"/>
  <c r="G3254" i="7" s="1"/>
  <c r="J3258" i="4" a="1"/>
  <c r="J3258" i="4" s="1"/>
  <c r="F3246" i="7" s="1"/>
  <c r="G3246" i="7" s="1"/>
  <c r="J3250" i="4" a="1"/>
  <c r="J3250" i="4" s="1"/>
  <c r="F3238" i="7" s="1"/>
  <c r="G3238" i="7" s="1"/>
  <c r="J3242" i="4" a="1"/>
  <c r="J3242" i="4" s="1"/>
  <c r="F3230" i="7" s="1"/>
  <c r="G3230" i="7" s="1"/>
  <c r="J3234" i="4" a="1"/>
  <c r="J3234" i="4" s="1"/>
  <c r="F3222" i="7" s="1"/>
  <c r="G3222" i="7" s="1"/>
  <c r="J3226" i="4" a="1"/>
  <c r="J3226" i="4" s="1"/>
  <c r="F3214" i="7" s="1"/>
  <c r="G3214" i="7" s="1"/>
  <c r="J3218" i="4" a="1"/>
  <c r="J3218" i="4" s="1"/>
  <c r="F3206" i="7" s="1"/>
  <c r="G3206" i="7" s="1"/>
  <c r="J3210" i="4" a="1"/>
  <c r="J3210" i="4" s="1"/>
  <c r="F3198" i="7" s="1"/>
  <c r="G3198" i="7" s="1"/>
  <c r="J3202" i="4" a="1"/>
  <c r="J3202" i="4" s="1"/>
  <c r="F3190" i="7" s="1"/>
  <c r="G3190" i="7" s="1"/>
  <c r="J3194" i="4" a="1"/>
  <c r="J3194" i="4" s="1"/>
  <c r="F3182" i="7" s="1"/>
  <c r="G3182" i="7" s="1"/>
  <c r="J3186" i="4" a="1"/>
  <c r="J3186" i="4" s="1"/>
  <c r="F3174" i="7" s="1"/>
  <c r="G3174" i="7" s="1"/>
  <c r="I3174" i="7" s="1"/>
  <c r="J3178" i="4" a="1"/>
  <c r="J3178" i="4" s="1"/>
  <c r="F3166" i="7" s="1"/>
  <c r="G3166" i="7" s="1"/>
  <c r="J3170" i="4" a="1"/>
  <c r="J3170" i="4" s="1"/>
  <c r="F3158" i="7" s="1"/>
  <c r="G3158" i="7" s="1"/>
  <c r="J3162" i="4" a="1"/>
  <c r="J3162" i="4" s="1"/>
  <c r="F3150" i="7" s="1"/>
  <c r="G3150" i="7" s="1"/>
  <c r="J3154" i="4" a="1"/>
  <c r="J3154" i="4" s="1"/>
  <c r="F3142" i="7" s="1"/>
  <c r="G3142" i="7" s="1"/>
  <c r="J3146" i="4" a="1"/>
  <c r="J3146" i="4" s="1"/>
  <c r="F3134" i="7" s="1"/>
  <c r="G3134" i="7" s="1"/>
  <c r="J3138" i="4" a="1"/>
  <c r="J3138" i="4" s="1"/>
  <c r="F3126" i="7" s="1"/>
  <c r="G3126" i="7" s="1"/>
  <c r="J3130" i="4" a="1"/>
  <c r="J3130" i="4" s="1"/>
  <c r="F3118" i="7" s="1"/>
  <c r="G3118" i="7" s="1"/>
  <c r="J3122" i="4" a="1"/>
  <c r="J3122" i="4" s="1"/>
  <c r="F3110" i="7" s="1"/>
  <c r="G3110" i="7" s="1"/>
  <c r="J3114" i="4" a="1"/>
  <c r="J3114" i="4" s="1"/>
  <c r="F3102" i="7" s="1"/>
  <c r="G3102" i="7" s="1"/>
  <c r="J3106" i="4" a="1"/>
  <c r="J3106" i="4" s="1"/>
  <c r="F3094" i="7" s="1"/>
  <c r="G3094" i="7" s="1"/>
  <c r="J3098" i="4" a="1"/>
  <c r="J3098" i="4" s="1"/>
  <c r="F3086" i="7" s="1"/>
  <c r="G3086" i="7" s="1"/>
  <c r="J3090" i="4" a="1"/>
  <c r="J3090" i="4" s="1"/>
  <c r="F3078" i="7" s="1"/>
  <c r="G3078" i="7" s="1"/>
  <c r="J3082" i="4" a="1"/>
  <c r="J3082" i="4" s="1"/>
  <c r="F3070" i="7" s="1"/>
  <c r="G3070" i="7" s="1"/>
  <c r="J3074" i="4" a="1"/>
  <c r="J3074" i="4" s="1"/>
  <c r="F3062" i="7" s="1"/>
  <c r="G3062" i="7" s="1"/>
  <c r="J3066" i="4" a="1"/>
  <c r="J3066" i="4" s="1"/>
  <c r="F3054" i="7" s="1"/>
  <c r="G3054" i="7" s="1"/>
  <c r="J3058" i="4" a="1"/>
  <c r="J3058" i="4" s="1"/>
  <c r="F3046" i="7" s="1"/>
  <c r="G3046" i="7" s="1"/>
  <c r="I3046" i="7" s="1"/>
  <c r="J3050" i="4" a="1"/>
  <c r="J3050" i="4" s="1"/>
  <c r="F3038" i="7" s="1"/>
  <c r="G3038" i="7" s="1"/>
  <c r="J3042" i="4" a="1"/>
  <c r="J3042" i="4" s="1"/>
  <c r="F3030" i="7" s="1"/>
  <c r="G3030" i="7" s="1"/>
  <c r="J3034" i="4" a="1"/>
  <c r="J3034" i="4" s="1"/>
  <c r="F3022" i="7" s="1"/>
  <c r="G3022" i="7" s="1"/>
  <c r="J3026" i="4" a="1"/>
  <c r="J3026" i="4" s="1"/>
  <c r="F3014" i="7" s="1"/>
  <c r="G3014" i="7" s="1"/>
  <c r="J3018" i="4" a="1"/>
  <c r="J3018" i="4" s="1"/>
  <c r="F3006" i="7" s="1"/>
  <c r="G3006" i="7" s="1"/>
  <c r="J3010" i="4" a="1"/>
  <c r="J3010" i="4" s="1"/>
  <c r="F2998" i="7" s="1"/>
  <c r="G2998" i="7" s="1"/>
  <c r="J3002" i="4" a="1"/>
  <c r="J3002" i="4" s="1"/>
  <c r="F2990" i="7" s="1"/>
  <c r="G2990" i="7" s="1"/>
  <c r="J2994" i="4" a="1"/>
  <c r="J2994" i="4" s="1"/>
  <c r="F2982" i="7" s="1"/>
  <c r="G2982" i="7" s="1"/>
  <c r="J2986" i="4" a="1"/>
  <c r="J2986" i="4" s="1"/>
  <c r="F2974" i="7" s="1"/>
  <c r="G2974" i="7" s="1"/>
  <c r="J2978" i="4" a="1"/>
  <c r="J2978" i="4" s="1"/>
  <c r="F2966" i="7" s="1"/>
  <c r="G2966" i="7" s="1"/>
  <c r="J2970" i="4" a="1"/>
  <c r="J2970" i="4" s="1"/>
  <c r="F2958" i="7" s="1"/>
  <c r="G2958" i="7" s="1"/>
  <c r="J2962" i="4" a="1"/>
  <c r="J2962" i="4" s="1"/>
  <c r="F2950" i="7" s="1"/>
  <c r="G2950" i="7" s="1"/>
  <c r="J2954" i="4" a="1"/>
  <c r="J2954" i="4" s="1"/>
  <c r="F2942" i="7" s="1"/>
  <c r="G2942" i="7" s="1"/>
  <c r="J2946" i="4" a="1"/>
  <c r="J2946" i="4" s="1"/>
  <c r="F2934" i="7" s="1"/>
  <c r="G2934" i="7" s="1"/>
  <c r="J2938" i="4" a="1"/>
  <c r="J2938" i="4" s="1"/>
  <c r="F2926" i="7" s="1"/>
  <c r="G2926" i="7" s="1"/>
  <c r="J2930" i="4" a="1"/>
  <c r="J2930" i="4" s="1"/>
  <c r="F2918" i="7" s="1"/>
  <c r="G2918" i="7" s="1"/>
  <c r="I2918" i="7" s="1"/>
  <c r="J2922" i="4" a="1"/>
  <c r="J2922" i="4" s="1"/>
  <c r="F2910" i="7" s="1"/>
  <c r="G2910" i="7" s="1"/>
  <c r="J2914" i="4" a="1"/>
  <c r="J2914" i="4" s="1"/>
  <c r="F2902" i="7" s="1"/>
  <c r="G2902" i="7" s="1"/>
  <c r="J2906" i="4" a="1"/>
  <c r="J2906" i="4" s="1"/>
  <c r="F2894" i="7" s="1"/>
  <c r="G2894" i="7" s="1"/>
  <c r="J2898" i="4" a="1"/>
  <c r="J2898" i="4" s="1"/>
  <c r="F2886" i="7" s="1"/>
  <c r="G2886" i="7" s="1"/>
  <c r="J2890" i="4" a="1"/>
  <c r="J2890" i="4" s="1"/>
  <c r="F2878" i="7" s="1"/>
  <c r="G2878" i="7" s="1"/>
  <c r="I2878" i="7" s="1"/>
  <c r="J2882" i="4" a="1"/>
  <c r="J2882" i="4" s="1"/>
  <c r="F2870" i="7" s="1"/>
  <c r="G2870" i="7" s="1"/>
  <c r="J2874" i="4" a="1"/>
  <c r="J2874" i="4" s="1"/>
  <c r="F2862" i="7" s="1"/>
  <c r="G2862" i="7" s="1"/>
  <c r="J2866" i="4" a="1"/>
  <c r="J2866" i="4" s="1"/>
  <c r="F2854" i="7" s="1"/>
  <c r="G2854" i="7" s="1"/>
  <c r="I2854" i="7" s="1"/>
  <c r="J2858" i="4" a="1"/>
  <c r="J2858" i="4" s="1"/>
  <c r="F2846" i="7" s="1"/>
  <c r="G2846" i="7" s="1"/>
  <c r="J2850" i="4" a="1"/>
  <c r="J2850" i="4" s="1"/>
  <c r="F2838" i="7" s="1"/>
  <c r="G2838" i="7" s="1"/>
  <c r="J2842" i="4" a="1"/>
  <c r="J2842" i="4" s="1"/>
  <c r="F2830" i="7" s="1"/>
  <c r="G2830" i="7" s="1"/>
  <c r="J2834" i="4" a="1"/>
  <c r="J2834" i="4" s="1"/>
  <c r="F2822" i="7" s="1"/>
  <c r="G2822" i="7" s="1"/>
  <c r="J2826" i="4" a="1"/>
  <c r="J2826" i="4" s="1"/>
  <c r="F2814" i="7" s="1"/>
  <c r="G2814" i="7" s="1"/>
  <c r="I2814" i="7" s="1"/>
  <c r="J2818" i="4" a="1"/>
  <c r="J2818" i="4" s="1"/>
  <c r="F2806" i="7" s="1"/>
  <c r="G2806" i="7" s="1"/>
  <c r="J2810" i="4" a="1"/>
  <c r="J2810" i="4" s="1"/>
  <c r="F2798" i="7" s="1"/>
  <c r="G2798" i="7" s="1"/>
  <c r="J2802" i="4" a="1"/>
  <c r="J2802" i="4" s="1"/>
  <c r="F2790" i="7" s="1"/>
  <c r="G2790" i="7" s="1"/>
  <c r="J2794" i="4" a="1"/>
  <c r="J2794" i="4" s="1"/>
  <c r="F2782" i="7" s="1"/>
  <c r="G2782" i="7" s="1"/>
  <c r="J2786" i="4" a="1"/>
  <c r="J2786" i="4" s="1"/>
  <c r="F2774" i="7" s="1"/>
  <c r="G2774" i="7" s="1"/>
  <c r="J2778" i="4" a="1"/>
  <c r="J2778" i="4" s="1"/>
  <c r="F2766" i="7" s="1"/>
  <c r="G2766" i="7" s="1"/>
  <c r="J2770" i="4" a="1"/>
  <c r="J2770" i="4" s="1"/>
  <c r="F2758" i="7" s="1"/>
  <c r="G2758" i="7" s="1"/>
  <c r="J2762" i="4" a="1"/>
  <c r="J2762" i="4" s="1"/>
  <c r="F2750" i="7" s="1"/>
  <c r="G2750" i="7" s="1"/>
  <c r="I2750" i="7" s="1"/>
  <c r="J2754" i="4" a="1"/>
  <c r="J2754" i="4" s="1"/>
  <c r="F2742" i="7" s="1"/>
  <c r="G2742" i="7" s="1"/>
  <c r="J2746" i="4" a="1"/>
  <c r="J2746" i="4" s="1"/>
  <c r="F2734" i="7" s="1"/>
  <c r="G2734" i="7" s="1"/>
  <c r="J2738" i="4" a="1"/>
  <c r="J2738" i="4" s="1"/>
  <c r="F2726" i="7" s="1"/>
  <c r="G2726" i="7" s="1"/>
  <c r="J2730" i="4" a="1"/>
  <c r="J2730" i="4" s="1"/>
  <c r="F2718" i="7" s="1"/>
  <c r="G2718" i="7" s="1"/>
  <c r="J2722" i="4" a="1"/>
  <c r="J2722" i="4" s="1"/>
  <c r="F2710" i="7" s="1"/>
  <c r="G2710" i="7" s="1"/>
  <c r="J2714" i="4" a="1"/>
  <c r="J2714" i="4" s="1"/>
  <c r="F2702" i="7" s="1"/>
  <c r="G2702" i="7" s="1"/>
  <c r="J2706" i="4" a="1"/>
  <c r="J2706" i="4" s="1"/>
  <c r="F2694" i="7" s="1"/>
  <c r="G2694" i="7" s="1"/>
  <c r="J2698" i="4" a="1"/>
  <c r="J2698" i="4" s="1"/>
  <c r="F2686" i="7" s="1"/>
  <c r="G2686" i="7" s="1"/>
  <c r="J2690" i="4" a="1"/>
  <c r="J2690" i="4" s="1"/>
  <c r="F2678" i="7" s="1"/>
  <c r="G2678" i="7" s="1"/>
  <c r="J2682" i="4" a="1"/>
  <c r="J2682" i="4" s="1"/>
  <c r="F2670" i="7" s="1"/>
  <c r="G2670" i="7" s="1"/>
  <c r="J2674" i="4" a="1"/>
  <c r="J2674" i="4" s="1"/>
  <c r="F2662" i="7" s="1"/>
  <c r="G2662" i="7" s="1"/>
  <c r="I2662" i="7" s="1"/>
  <c r="J2666" i="4" a="1"/>
  <c r="J2666" i="4" s="1"/>
  <c r="F2654" i="7" s="1"/>
  <c r="G2654" i="7" s="1"/>
  <c r="J2658" i="4" a="1"/>
  <c r="J2658" i="4" s="1"/>
  <c r="F2646" i="7" s="1"/>
  <c r="G2646" i="7" s="1"/>
  <c r="J2650" i="4" a="1"/>
  <c r="J2650" i="4" s="1"/>
  <c r="F2638" i="7" s="1"/>
  <c r="G2638" i="7" s="1"/>
  <c r="J2642" i="4" a="1"/>
  <c r="J2642" i="4" s="1"/>
  <c r="F2630" i="7" s="1"/>
  <c r="G2630" i="7" s="1"/>
  <c r="J2634" i="4" a="1"/>
  <c r="J2634" i="4" s="1"/>
  <c r="F2622" i="7" s="1"/>
  <c r="G2622" i="7" s="1"/>
  <c r="J2626" i="4" a="1"/>
  <c r="J2626" i="4" s="1"/>
  <c r="F2614" i="7" s="1"/>
  <c r="G2614" i="7" s="1"/>
  <c r="J2618" i="4" a="1"/>
  <c r="J2618" i="4" s="1"/>
  <c r="F2606" i="7" s="1"/>
  <c r="G2606" i="7" s="1"/>
  <c r="J2610" i="4" a="1"/>
  <c r="J2610" i="4" s="1"/>
  <c r="F2598" i="7" s="1"/>
  <c r="G2598" i="7" s="1"/>
  <c r="J2602" i="4" a="1"/>
  <c r="J2602" i="4" s="1"/>
  <c r="F2590" i="7" s="1"/>
  <c r="G2590" i="7" s="1"/>
  <c r="J2594" i="4" a="1"/>
  <c r="J2594" i="4" s="1"/>
  <c r="F2582" i="7" s="1"/>
  <c r="G2582" i="7" s="1"/>
  <c r="J2586" i="4" a="1"/>
  <c r="J2586" i="4" s="1"/>
  <c r="F2574" i="7" s="1"/>
  <c r="G2574" i="7" s="1"/>
  <c r="J2578" i="4" a="1"/>
  <c r="J2578" i="4" s="1"/>
  <c r="F2566" i="7" s="1"/>
  <c r="G2566" i="7" s="1"/>
  <c r="J2570" i="4" a="1"/>
  <c r="J2570" i="4" s="1"/>
  <c r="F2558" i="7" s="1"/>
  <c r="G2558" i="7" s="1"/>
  <c r="J2562" i="4" a="1"/>
  <c r="J2562" i="4" s="1"/>
  <c r="F2550" i="7" s="1"/>
  <c r="G2550" i="7" s="1"/>
  <c r="J2554" i="4" a="1"/>
  <c r="J2554" i="4" s="1"/>
  <c r="F2542" i="7" s="1"/>
  <c r="G2542" i="7" s="1"/>
  <c r="J2546" i="4" a="1"/>
  <c r="J2546" i="4" s="1"/>
  <c r="F2534" i="7" s="1"/>
  <c r="G2534" i="7" s="1"/>
  <c r="I2534" i="7" s="1"/>
  <c r="J2538" i="4" a="1"/>
  <c r="J2538" i="4" s="1"/>
  <c r="F2526" i="7" s="1"/>
  <c r="G2526" i="7" s="1"/>
  <c r="J2530" i="4" a="1"/>
  <c r="J2530" i="4" s="1"/>
  <c r="F2518" i="7" s="1"/>
  <c r="G2518" i="7" s="1"/>
  <c r="J2522" i="4" a="1"/>
  <c r="J2522" i="4" s="1"/>
  <c r="F2510" i="7" s="1"/>
  <c r="G2510" i="7" s="1"/>
  <c r="J2514" i="4" a="1"/>
  <c r="J2514" i="4" s="1"/>
  <c r="F2502" i="7" s="1"/>
  <c r="G2502" i="7" s="1"/>
  <c r="J2506" i="4" a="1"/>
  <c r="J2506" i="4" s="1"/>
  <c r="F2494" i="7" s="1"/>
  <c r="G2494" i="7" s="1"/>
  <c r="I2494" i="7" s="1"/>
  <c r="J2498" i="4" a="1"/>
  <c r="J2498" i="4" s="1"/>
  <c r="F2486" i="7" s="1"/>
  <c r="G2486" i="7" s="1"/>
  <c r="J2490" i="4" a="1"/>
  <c r="J2490" i="4" s="1"/>
  <c r="F2478" i="7" s="1"/>
  <c r="G2478" i="7" s="1"/>
  <c r="J2482" i="4" a="1"/>
  <c r="J2482" i="4" s="1"/>
  <c r="F2470" i="7" s="1"/>
  <c r="G2470" i="7" s="1"/>
  <c r="J2474" i="4" a="1"/>
  <c r="J2474" i="4" s="1"/>
  <c r="F2462" i="7" s="1"/>
  <c r="G2462" i="7" s="1"/>
  <c r="J2466" i="4" a="1"/>
  <c r="J2466" i="4" s="1"/>
  <c r="F2454" i="7" s="1"/>
  <c r="G2454" i="7" s="1"/>
  <c r="J2458" i="4" a="1"/>
  <c r="J2458" i="4" s="1"/>
  <c r="F2446" i="7" s="1"/>
  <c r="G2446" i="7" s="1"/>
  <c r="J2450" i="4" a="1"/>
  <c r="J2450" i="4" s="1"/>
  <c r="F2438" i="7" s="1"/>
  <c r="G2438" i="7" s="1"/>
  <c r="J2442" i="4" a="1"/>
  <c r="J2442" i="4" s="1"/>
  <c r="F2430" i="7" s="1"/>
  <c r="G2430" i="7" s="1"/>
  <c r="I2430" i="7" s="1"/>
  <c r="J2434" i="4" a="1"/>
  <c r="J2434" i="4" s="1"/>
  <c r="F2422" i="7" s="1"/>
  <c r="G2422" i="7" s="1"/>
  <c r="J2426" i="4" a="1"/>
  <c r="J2426" i="4" s="1"/>
  <c r="F2414" i="7" s="1"/>
  <c r="G2414" i="7" s="1"/>
  <c r="J2418" i="4" a="1"/>
  <c r="J2418" i="4" s="1"/>
  <c r="F2406" i="7" s="1"/>
  <c r="G2406" i="7" s="1"/>
  <c r="I2406" i="7" s="1"/>
  <c r="J2410" i="4" a="1"/>
  <c r="J2410" i="4" s="1"/>
  <c r="F2398" i="7" s="1"/>
  <c r="G2398" i="7" s="1"/>
  <c r="J2402" i="4" a="1"/>
  <c r="J2402" i="4" s="1"/>
  <c r="F2390" i="7" s="1"/>
  <c r="G2390" i="7" s="1"/>
  <c r="J2394" i="4" a="1"/>
  <c r="J2394" i="4" s="1"/>
  <c r="F2382" i="7" s="1"/>
  <c r="G2382" i="7" s="1"/>
  <c r="J2386" i="4" a="1"/>
  <c r="J2386" i="4" s="1"/>
  <c r="F2374" i="7" s="1"/>
  <c r="G2374" i="7" s="1"/>
  <c r="J2378" i="4" a="1"/>
  <c r="J2378" i="4" s="1"/>
  <c r="F2366" i="7" s="1"/>
  <c r="G2366" i="7" s="1"/>
  <c r="I2366" i="7" s="1"/>
  <c r="J2370" i="4" a="1"/>
  <c r="J2370" i="4" s="1"/>
  <c r="F2358" i="7" s="1"/>
  <c r="G2358" i="7" s="1"/>
  <c r="J2362" i="4" a="1"/>
  <c r="J2362" i="4" s="1"/>
  <c r="F2350" i="7" s="1"/>
  <c r="G2350" i="7" s="1"/>
  <c r="J2354" i="4" a="1"/>
  <c r="J2354" i="4" s="1"/>
  <c r="F2342" i="7" s="1"/>
  <c r="G2342" i="7" s="1"/>
  <c r="I2342" i="7" s="1"/>
  <c r="J2346" i="4" a="1"/>
  <c r="J2346" i="4" s="1"/>
  <c r="F2334" i="7" s="1"/>
  <c r="G2334" i="7" s="1"/>
  <c r="J2338" i="4" a="1"/>
  <c r="J2338" i="4" s="1"/>
  <c r="F2326" i="7" s="1"/>
  <c r="G2326" i="7" s="1"/>
  <c r="J2330" i="4" a="1"/>
  <c r="J2330" i="4" s="1"/>
  <c r="F2318" i="7" s="1"/>
  <c r="G2318" i="7" s="1"/>
  <c r="J2322" i="4" a="1"/>
  <c r="J2322" i="4" s="1"/>
  <c r="F2310" i="7" s="1"/>
  <c r="G2310" i="7" s="1"/>
  <c r="J2314" i="4" a="1"/>
  <c r="J2314" i="4" s="1"/>
  <c r="F2302" i="7" s="1"/>
  <c r="G2302" i="7" s="1"/>
  <c r="I2302" i="7" s="1"/>
  <c r="J2306" i="4" a="1"/>
  <c r="J2306" i="4" s="1"/>
  <c r="F2294" i="7" s="1"/>
  <c r="G2294" i="7" s="1"/>
  <c r="J2298" i="4" a="1"/>
  <c r="J2298" i="4" s="1"/>
  <c r="F2286" i="7" s="1"/>
  <c r="G2286" i="7" s="1"/>
  <c r="J2290" i="4" a="1"/>
  <c r="J2290" i="4" s="1"/>
  <c r="F2278" i="7" s="1"/>
  <c r="G2278" i="7" s="1"/>
  <c r="J2282" i="4" a="1"/>
  <c r="J2282" i="4" s="1"/>
  <c r="F2270" i="7" s="1"/>
  <c r="G2270" i="7" s="1"/>
  <c r="J2274" i="4" a="1"/>
  <c r="J2274" i="4" s="1"/>
  <c r="F2262" i="7" s="1"/>
  <c r="G2262" i="7" s="1"/>
  <c r="J2266" i="4" a="1"/>
  <c r="J2266" i="4" s="1"/>
  <c r="F2254" i="7" s="1"/>
  <c r="G2254" i="7" s="1"/>
  <c r="J2258" i="4" a="1"/>
  <c r="J2258" i="4" s="1"/>
  <c r="F2246" i="7" s="1"/>
  <c r="G2246" i="7" s="1"/>
  <c r="J2250" i="4" a="1"/>
  <c r="J2250" i="4" s="1"/>
  <c r="F2238" i="7" s="1"/>
  <c r="G2238" i="7" s="1"/>
  <c r="I2238" i="7" s="1"/>
  <c r="J2242" i="4" a="1"/>
  <c r="J2242" i="4" s="1"/>
  <c r="F2230" i="7" s="1"/>
  <c r="G2230" i="7" s="1"/>
  <c r="J2234" i="4" a="1"/>
  <c r="J2234" i="4" s="1"/>
  <c r="F2222" i="7" s="1"/>
  <c r="G2222" i="7" s="1"/>
  <c r="J2226" i="4" a="1"/>
  <c r="J2226" i="4" s="1"/>
  <c r="F2214" i="7" s="1"/>
  <c r="G2214" i="7" s="1"/>
  <c r="I2214" i="7" s="1"/>
  <c r="J2218" i="4" a="1"/>
  <c r="J2218" i="4" s="1"/>
  <c r="F2206" i="7" s="1"/>
  <c r="G2206" i="7" s="1"/>
  <c r="J2210" i="4" a="1"/>
  <c r="J2210" i="4" s="1"/>
  <c r="F2198" i="7" s="1"/>
  <c r="G2198" i="7" s="1"/>
  <c r="J2202" i="4" a="1"/>
  <c r="J2202" i="4" s="1"/>
  <c r="F2190" i="7" s="1"/>
  <c r="G2190" i="7" s="1"/>
  <c r="J2194" i="4" a="1"/>
  <c r="J2194" i="4" s="1"/>
  <c r="F2182" i="7" s="1"/>
  <c r="G2182" i="7" s="1"/>
  <c r="J2186" i="4" a="1"/>
  <c r="J2186" i="4" s="1"/>
  <c r="F2174" i="7" s="1"/>
  <c r="G2174" i="7" s="1"/>
  <c r="I2174" i="7" s="1"/>
  <c r="J2178" i="4" a="1"/>
  <c r="J2178" i="4" s="1"/>
  <c r="F2166" i="7" s="1"/>
  <c r="G2166" i="7" s="1"/>
  <c r="J2170" i="4" a="1"/>
  <c r="J2170" i="4" s="1"/>
  <c r="F2158" i="7" s="1"/>
  <c r="G2158" i="7" s="1"/>
  <c r="J2162" i="4" a="1"/>
  <c r="J2162" i="4" s="1"/>
  <c r="F2150" i="7" s="1"/>
  <c r="G2150" i="7" s="1"/>
  <c r="J2154" i="4" a="1"/>
  <c r="J2154" i="4" s="1"/>
  <c r="F2142" i="7" s="1"/>
  <c r="G2142" i="7" s="1"/>
  <c r="J2146" i="4" a="1"/>
  <c r="J2146" i="4" s="1"/>
  <c r="F2134" i="7" s="1"/>
  <c r="G2134" i="7" s="1"/>
  <c r="J2138" i="4" a="1"/>
  <c r="J2138" i="4" s="1"/>
  <c r="F2126" i="7" s="1"/>
  <c r="G2126" i="7" s="1"/>
  <c r="J2130" i="4" a="1"/>
  <c r="J2130" i="4" s="1"/>
  <c r="F2118" i="7" s="1"/>
  <c r="G2118" i="7" s="1"/>
  <c r="J2122" i="4" a="1"/>
  <c r="J2122" i="4" s="1"/>
  <c r="F2110" i="7" s="1"/>
  <c r="G2110" i="7" s="1"/>
  <c r="I2110" i="7" s="1"/>
  <c r="J2114" i="4" a="1"/>
  <c r="J2114" i="4" s="1"/>
  <c r="F2102" i="7" s="1"/>
  <c r="G2102" i="7" s="1"/>
  <c r="J2106" i="4" a="1"/>
  <c r="J2106" i="4" s="1"/>
  <c r="F2094" i="7" s="1"/>
  <c r="G2094" i="7" s="1"/>
  <c r="J2098" i="4" a="1"/>
  <c r="J2098" i="4" s="1"/>
  <c r="F2086" i="7" s="1"/>
  <c r="G2086" i="7" s="1"/>
  <c r="I2086" i="7" s="1"/>
  <c r="J2090" i="4" a="1"/>
  <c r="J2090" i="4" s="1"/>
  <c r="F2078" i="7" s="1"/>
  <c r="G2078" i="7" s="1"/>
  <c r="J2082" i="4" a="1"/>
  <c r="J2082" i="4" s="1"/>
  <c r="F2070" i="7" s="1"/>
  <c r="G2070" i="7" s="1"/>
  <c r="J2074" i="4" a="1"/>
  <c r="J2074" i="4" s="1"/>
  <c r="F2062" i="7" s="1"/>
  <c r="G2062" i="7" s="1"/>
  <c r="J2066" i="4" a="1"/>
  <c r="J2066" i="4" s="1"/>
  <c r="F2054" i="7" s="1"/>
  <c r="G2054" i="7" s="1"/>
  <c r="J2058" i="4" a="1"/>
  <c r="J2058" i="4" s="1"/>
  <c r="F2046" i="7" s="1"/>
  <c r="G2046" i="7" s="1"/>
  <c r="I2046" i="7" s="1"/>
  <c r="J2050" i="4" a="1"/>
  <c r="J2050" i="4" s="1"/>
  <c r="F2038" i="7" s="1"/>
  <c r="G2038" i="7" s="1"/>
  <c r="J2042" i="4" a="1"/>
  <c r="J2042" i="4" s="1"/>
  <c r="F2030" i="7" s="1"/>
  <c r="G2030" i="7" s="1"/>
  <c r="J2034" i="4" a="1"/>
  <c r="J2034" i="4" s="1"/>
  <c r="F2022" i="7" s="1"/>
  <c r="G2022" i="7" s="1"/>
  <c r="J2026" i="4" a="1"/>
  <c r="J2026" i="4" s="1"/>
  <c r="F2014" i="7" s="1"/>
  <c r="G2014" i="7" s="1"/>
  <c r="J2018" i="4" a="1"/>
  <c r="J2018" i="4" s="1"/>
  <c r="F2006" i="7" s="1"/>
  <c r="G2006" i="7" s="1"/>
  <c r="J2010" i="4" a="1"/>
  <c r="J2010" i="4" s="1"/>
  <c r="F1998" i="7" s="1"/>
  <c r="G1998" i="7" s="1"/>
  <c r="J2002" i="4" a="1"/>
  <c r="J2002" i="4" s="1"/>
  <c r="F1990" i="7" s="1"/>
  <c r="G1990" i="7" s="1"/>
  <c r="J1994" i="4" a="1"/>
  <c r="J1994" i="4" s="1"/>
  <c r="F1982" i="7" s="1"/>
  <c r="G1982" i="7" s="1"/>
  <c r="I1982" i="7" s="1"/>
  <c r="J1986" i="4" a="1"/>
  <c r="J1986" i="4" s="1"/>
  <c r="F1974" i="7" s="1"/>
  <c r="G1974" i="7" s="1"/>
  <c r="J1978" i="4" a="1"/>
  <c r="J1978" i="4" s="1"/>
  <c r="F1966" i="7" s="1"/>
  <c r="G1966" i="7" s="1"/>
  <c r="J1970" i="4" a="1"/>
  <c r="J1970" i="4" s="1"/>
  <c r="F1958" i="7" s="1"/>
  <c r="G1958" i="7" s="1"/>
  <c r="I1958" i="7" s="1"/>
  <c r="J1962" i="4" a="1"/>
  <c r="J1962" i="4" s="1"/>
  <c r="F1950" i="7" s="1"/>
  <c r="G1950" i="7" s="1"/>
  <c r="J1954" i="4" a="1"/>
  <c r="J1954" i="4" s="1"/>
  <c r="F1942" i="7" s="1"/>
  <c r="G1942" i="7" s="1"/>
  <c r="J1946" i="4" a="1"/>
  <c r="J1946" i="4" s="1"/>
  <c r="F1934" i="7" s="1"/>
  <c r="G1934" i="7" s="1"/>
  <c r="J1938" i="4" a="1"/>
  <c r="J1938" i="4" s="1"/>
  <c r="F1926" i="7" s="1"/>
  <c r="G1926" i="7" s="1"/>
  <c r="J1930" i="4" a="1"/>
  <c r="J1930" i="4" s="1"/>
  <c r="F1918" i="7" s="1"/>
  <c r="G1918" i="7" s="1"/>
  <c r="I1918" i="7" s="1"/>
  <c r="J1922" i="4" a="1"/>
  <c r="J1922" i="4" s="1"/>
  <c r="F1910" i="7" s="1"/>
  <c r="G1910" i="7" s="1"/>
  <c r="J1914" i="4" a="1"/>
  <c r="J1914" i="4" s="1"/>
  <c r="F1902" i="7" s="1"/>
  <c r="G1902" i="7" s="1"/>
  <c r="J1906" i="4" a="1"/>
  <c r="J1906" i="4" s="1"/>
  <c r="F1894" i="7" s="1"/>
  <c r="G1894" i="7" s="1"/>
  <c r="J1898" i="4" a="1"/>
  <c r="J1898" i="4" s="1"/>
  <c r="F1886" i="7" s="1"/>
  <c r="G1886" i="7" s="1"/>
  <c r="J1890" i="4" a="1"/>
  <c r="J1890" i="4" s="1"/>
  <c r="F1878" i="7" s="1"/>
  <c r="G1878" i="7" s="1"/>
  <c r="J1882" i="4" a="1"/>
  <c r="J1882" i="4" s="1"/>
  <c r="F1870" i="7" s="1"/>
  <c r="G1870" i="7" s="1"/>
  <c r="J1874" i="4" a="1"/>
  <c r="J1874" i="4" s="1"/>
  <c r="F1862" i="7" s="1"/>
  <c r="G1862" i="7" s="1"/>
  <c r="J1866" i="4" a="1"/>
  <c r="J1866" i="4" s="1"/>
  <c r="F1854" i="7" s="1"/>
  <c r="G1854" i="7" s="1"/>
  <c r="I1854" i="7" s="1"/>
  <c r="J1858" i="4" a="1"/>
  <c r="J1858" i="4" s="1"/>
  <c r="F1846" i="7" s="1"/>
  <c r="G1846" i="7" s="1"/>
  <c r="J1850" i="4" a="1"/>
  <c r="J1850" i="4" s="1"/>
  <c r="F1838" i="7" s="1"/>
  <c r="G1838" i="7" s="1"/>
  <c r="J1842" i="4" a="1"/>
  <c r="J1842" i="4" s="1"/>
  <c r="F1830" i="7" s="1"/>
  <c r="G1830" i="7" s="1"/>
  <c r="I1830" i="7" s="1"/>
  <c r="J1834" i="4" a="1"/>
  <c r="J1834" i="4" s="1"/>
  <c r="F1822" i="7" s="1"/>
  <c r="G1822" i="7" s="1"/>
  <c r="J1826" i="4" a="1"/>
  <c r="J1826" i="4" s="1"/>
  <c r="F1814" i="7" s="1"/>
  <c r="G1814" i="7" s="1"/>
  <c r="J1818" i="4" a="1"/>
  <c r="J1818" i="4" s="1"/>
  <c r="F1806" i="7" s="1"/>
  <c r="G1806" i="7" s="1"/>
  <c r="J1810" i="4" a="1"/>
  <c r="J1810" i="4" s="1"/>
  <c r="F1798" i="7" s="1"/>
  <c r="G1798" i="7" s="1"/>
  <c r="J1802" i="4" a="1"/>
  <c r="J1802" i="4" s="1"/>
  <c r="F1790" i="7" s="1"/>
  <c r="G1790" i="7" s="1"/>
  <c r="I1790" i="7" s="1"/>
  <c r="J1794" i="4" a="1"/>
  <c r="J1794" i="4" s="1"/>
  <c r="F1782" i="7" s="1"/>
  <c r="G1782" i="7" s="1"/>
  <c r="J1786" i="4" a="1"/>
  <c r="J1786" i="4" s="1"/>
  <c r="F1774" i="7" s="1"/>
  <c r="G1774" i="7" s="1"/>
  <c r="J1778" i="4" a="1"/>
  <c r="J1778" i="4" s="1"/>
  <c r="F1766" i="7" s="1"/>
  <c r="G1766" i="7" s="1"/>
  <c r="J1770" i="4" a="1"/>
  <c r="J1770" i="4" s="1"/>
  <c r="F1758" i="7" s="1"/>
  <c r="G1758" i="7" s="1"/>
  <c r="J1762" i="4" a="1"/>
  <c r="J1762" i="4" s="1"/>
  <c r="F1750" i="7" s="1"/>
  <c r="G1750" i="7" s="1"/>
  <c r="J1754" i="4" a="1"/>
  <c r="J1754" i="4" s="1"/>
  <c r="F1742" i="7" s="1"/>
  <c r="G1742" i="7" s="1"/>
  <c r="J1746" i="4" a="1"/>
  <c r="J1746" i="4" s="1"/>
  <c r="F1734" i="7" s="1"/>
  <c r="G1734" i="7" s="1"/>
  <c r="J1738" i="4" a="1"/>
  <c r="J1738" i="4" s="1"/>
  <c r="F1726" i="7" s="1"/>
  <c r="G1726" i="7" s="1"/>
  <c r="I1726" i="7" s="1"/>
  <c r="J1730" i="4" a="1"/>
  <c r="J1730" i="4" s="1"/>
  <c r="F1718" i="7" s="1"/>
  <c r="G1718" i="7" s="1"/>
  <c r="J1722" i="4" a="1"/>
  <c r="J1722" i="4" s="1"/>
  <c r="F1710" i="7" s="1"/>
  <c r="G1710" i="7" s="1"/>
  <c r="J1714" i="4" a="1"/>
  <c r="J1714" i="4" s="1"/>
  <c r="F1702" i="7" s="1"/>
  <c r="G1702" i="7" s="1"/>
  <c r="I1702" i="7" s="1"/>
  <c r="J1706" i="4" a="1"/>
  <c r="J1706" i="4" s="1"/>
  <c r="F1694" i="7" s="1"/>
  <c r="G1694" i="7" s="1"/>
  <c r="J1698" i="4" a="1"/>
  <c r="J1698" i="4" s="1"/>
  <c r="F1686" i="7" s="1"/>
  <c r="G1686" i="7" s="1"/>
  <c r="J1690" i="4" a="1"/>
  <c r="J1690" i="4" s="1"/>
  <c r="F1678" i="7" s="1"/>
  <c r="G1678" i="7" s="1"/>
  <c r="J1682" i="4" a="1"/>
  <c r="J1682" i="4" s="1"/>
  <c r="F1670" i="7" s="1"/>
  <c r="G1670" i="7" s="1"/>
  <c r="J1674" i="4" a="1"/>
  <c r="J1674" i="4" s="1"/>
  <c r="F1662" i="7" s="1"/>
  <c r="G1662" i="7" s="1"/>
  <c r="I1662" i="7" s="1"/>
  <c r="J1666" i="4" a="1"/>
  <c r="J1666" i="4" s="1"/>
  <c r="F1654" i="7" s="1"/>
  <c r="G1654" i="7" s="1"/>
  <c r="J1658" i="4" a="1"/>
  <c r="J1658" i="4" s="1"/>
  <c r="F1646" i="7" s="1"/>
  <c r="G1646" i="7" s="1"/>
  <c r="J1650" i="4" a="1"/>
  <c r="J1650" i="4" s="1"/>
  <c r="F1638" i="7" s="1"/>
  <c r="G1638" i="7" s="1"/>
  <c r="J1642" i="4" a="1"/>
  <c r="J1642" i="4" s="1"/>
  <c r="F1630" i="7" s="1"/>
  <c r="G1630" i="7" s="1"/>
  <c r="J1634" i="4" a="1"/>
  <c r="J1634" i="4" s="1"/>
  <c r="F1622" i="7" s="1"/>
  <c r="G1622" i="7" s="1"/>
  <c r="J1626" i="4" a="1"/>
  <c r="J1626" i="4" s="1"/>
  <c r="F1614" i="7" s="1"/>
  <c r="G1614" i="7" s="1"/>
  <c r="J1618" i="4" a="1"/>
  <c r="J1618" i="4" s="1"/>
  <c r="F1606" i="7" s="1"/>
  <c r="G1606" i="7" s="1"/>
  <c r="J1610" i="4" a="1"/>
  <c r="J1610" i="4" s="1"/>
  <c r="F1598" i="7" s="1"/>
  <c r="G1598" i="7" s="1"/>
  <c r="I1598" i="7" s="1"/>
  <c r="J1602" i="4" a="1"/>
  <c r="J1602" i="4" s="1"/>
  <c r="F1590" i="7" s="1"/>
  <c r="G1590" i="7" s="1"/>
  <c r="J1594" i="4" a="1"/>
  <c r="J1594" i="4" s="1"/>
  <c r="F1582" i="7" s="1"/>
  <c r="G1582" i="7" s="1"/>
  <c r="J1586" i="4" a="1"/>
  <c r="J1586" i="4" s="1"/>
  <c r="F1574" i="7" s="1"/>
  <c r="G1574" i="7" s="1"/>
  <c r="I1574" i="7" s="1"/>
  <c r="J1578" i="4" a="1"/>
  <c r="J1578" i="4" s="1"/>
  <c r="F1566" i="7" s="1"/>
  <c r="G1566" i="7" s="1"/>
  <c r="J1570" i="4" a="1"/>
  <c r="J1570" i="4" s="1"/>
  <c r="F1558" i="7" s="1"/>
  <c r="G1558" i="7" s="1"/>
  <c r="J1562" i="4" a="1"/>
  <c r="J1562" i="4" s="1"/>
  <c r="F1550" i="7" s="1"/>
  <c r="G1550" i="7" s="1"/>
  <c r="J1554" i="4" a="1"/>
  <c r="J1554" i="4" s="1"/>
  <c r="F1542" i="7" s="1"/>
  <c r="G1542" i="7" s="1"/>
  <c r="J1546" i="4" a="1"/>
  <c r="J1546" i="4" s="1"/>
  <c r="F1534" i="7" s="1"/>
  <c r="G1534" i="7" s="1"/>
  <c r="I1534" i="7" s="1"/>
  <c r="J1538" i="4" a="1"/>
  <c r="J1538" i="4" s="1"/>
  <c r="F1526" i="7" s="1"/>
  <c r="G1526" i="7" s="1"/>
  <c r="J1530" i="4" a="1"/>
  <c r="J1530" i="4" s="1"/>
  <c r="F1518" i="7" s="1"/>
  <c r="G1518" i="7" s="1"/>
  <c r="J1522" i="4" a="1"/>
  <c r="J1522" i="4" s="1"/>
  <c r="F1510" i="7" s="1"/>
  <c r="G1510" i="7" s="1"/>
  <c r="I1510" i="7" s="1"/>
  <c r="J1514" i="4" a="1"/>
  <c r="J1514" i="4" s="1"/>
  <c r="F1502" i="7" s="1"/>
  <c r="G1502" i="7" s="1"/>
  <c r="J1506" i="4" a="1"/>
  <c r="J1506" i="4" s="1"/>
  <c r="F1494" i="7" s="1"/>
  <c r="G1494" i="7" s="1"/>
  <c r="J1498" i="4" a="1"/>
  <c r="J1498" i="4" s="1"/>
  <c r="F1486" i="7" s="1"/>
  <c r="G1486" i="7" s="1"/>
  <c r="J1490" i="4" a="1"/>
  <c r="J1490" i="4" s="1"/>
  <c r="F1478" i="7" s="1"/>
  <c r="G1478" i="7" s="1"/>
  <c r="J1482" i="4" a="1"/>
  <c r="J1482" i="4" s="1"/>
  <c r="F1470" i="7" s="1"/>
  <c r="G1470" i="7" s="1"/>
  <c r="J1474" i="4" a="1"/>
  <c r="J1474" i="4" s="1"/>
  <c r="F1462" i="7" s="1"/>
  <c r="G1462" i="7" s="1"/>
  <c r="J1466" i="4" a="1"/>
  <c r="J1466" i="4" s="1"/>
  <c r="F1454" i="7" s="1"/>
  <c r="G1454" i="7" s="1"/>
  <c r="J1458" i="4" a="1"/>
  <c r="J1458" i="4" s="1"/>
  <c r="F1446" i="7" s="1"/>
  <c r="G1446" i="7" s="1"/>
  <c r="J1450" i="4" a="1"/>
  <c r="J1450" i="4" s="1"/>
  <c r="F1438" i="7" s="1"/>
  <c r="G1438" i="7" s="1"/>
  <c r="J1442" i="4" a="1"/>
  <c r="J1442" i="4" s="1"/>
  <c r="F1430" i="7" s="1"/>
  <c r="G1430" i="7" s="1"/>
  <c r="J1434" i="4" a="1"/>
  <c r="J1434" i="4" s="1"/>
  <c r="F1422" i="7" s="1"/>
  <c r="G1422" i="7" s="1"/>
  <c r="J1426" i="4" a="1"/>
  <c r="J1426" i="4" s="1"/>
  <c r="F1414" i="7" s="1"/>
  <c r="G1414" i="7" s="1"/>
  <c r="J1418" i="4" a="1"/>
  <c r="J1418" i="4" s="1"/>
  <c r="F1406" i="7" s="1"/>
  <c r="G1406" i="7" s="1"/>
  <c r="I1406" i="7" s="1"/>
  <c r="J1410" i="4" a="1"/>
  <c r="J1410" i="4" s="1"/>
  <c r="F1398" i="7" s="1"/>
  <c r="G1398" i="7" s="1"/>
  <c r="J1402" i="4" a="1"/>
  <c r="J1402" i="4" s="1"/>
  <c r="F1390" i="7" s="1"/>
  <c r="G1390" i="7" s="1"/>
  <c r="J1394" i="4" a="1"/>
  <c r="J1394" i="4" s="1"/>
  <c r="F1382" i="7" s="1"/>
  <c r="G1382" i="7" s="1"/>
  <c r="H1382" i="7" s="1"/>
  <c r="J1386" i="4" a="1"/>
  <c r="J1386" i="4" s="1"/>
  <c r="F1374" i="7" s="1"/>
  <c r="G1374" i="7" s="1"/>
  <c r="J1378" i="4" a="1"/>
  <c r="J1378" i="4" s="1"/>
  <c r="F1366" i="7" s="1"/>
  <c r="G1366" i="7" s="1"/>
  <c r="J1370" i="4" a="1"/>
  <c r="J1370" i="4" s="1"/>
  <c r="F1358" i="7" s="1"/>
  <c r="G1358" i="7" s="1"/>
  <c r="J1362" i="4" a="1"/>
  <c r="J1362" i="4" s="1"/>
  <c r="F1350" i="7" s="1"/>
  <c r="G1350" i="7" s="1"/>
  <c r="J1354" i="4" a="1"/>
  <c r="J1354" i="4" s="1"/>
  <c r="F1342" i="7" s="1"/>
  <c r="G1342" i="7" s="1"/>
  <c r="J1346" i="4" a="1"/>
  <c r="J1346" i="4" s="1"/>
  <c r="F1334" i="7" s="1"/>
  <c r="G1334" i="7" s="1"/>
  <c r="J1338" i="4" a="1"/>
  <c r="J1338" i="4" s="1"/>
  <c r="F1326" i="7" s="1"/>
  <c r="G1326" i="7" s="1"/>
  <c r="J1330" i="4" a="1"/>
  <c r="J1330" i="4" s="1"/>
  <c r="F1318" i="7" s="1"/>
  <c r="G1318" i="7" s="1"/>
  <c r="I1318" i="7" s="1"/>
  <c r="J1322" i="4" a="1"/>
  <c r="J1322" i="4" s="1"/>
  <c r="F1310" i="7" s="1"/>
  <c r="G1310" i="7" s="1"/>
  <c r="H1310" i="7" s="1"/>
  <c r="J1314" i="4" a="1"/>
  <c r="J1314" i="4" s="1"/>
  <c r="F1302" i="7" s="1"/>
  <c r="G1302" i="7" s="1"/>
  <c r="J1306" i="4" a="1"/>
  <c r="J1306" i="4" s="1"/>
  <c r="F1294" i="7" s="1"/>
  <c r="G1294" i="7" s="1"/>
  <c r="J1298" i="4" a="1"/>
  <c r="J1298" i="4" s="1"/>
  <c r="F1286" i="7" s="1"/>
  <c r="G1286" i="7" s="1"/>
  <c r="J1290" i="4" a="1"/>
  <c r="J1290" i="4" s="1"/>
  <c r="F1278" i="7" s="1"/>
  <c r="G1278" i="7" s="1"/>
  <c r="J1282" i="4" a="1"/>
  <c r="J1282" i="4" s="1"/>
  <c r="F1270" i="7" s="1"/>
  <c r="G1270" i="7" s="1"/>
  <c r="J1274" i="4" a="1"/>
  <c r="J1274" i="4" s="1"/>
  <c r="F1262" i="7" s="1"/>
  <c r="G1262" i="7" s="1"/>
  <c r="J1266" i="4" a="1"/>
  <c r="J1266" i="4" s="1"/>
  <c r="F1254" i="7" s="1"/>
  <c r="G1254" i="7" s="1"/>
  <c r="J1258" i="4" a="1"/>
  <c r="J1258" i="4" s="1"/>
  <c r="F1246" i="7" s="1"/>
  <c r="G1246" i="7" s="1"/>
  <c r="J1250" i="4" a="1"/>
  <c r="J1250" i="4" s="1"/>
  <c r="F1238" i="7" s="1"/>
  <c r="G1238" i="7" s="1"/>
  <c r="J1242" i="4" a="1"/>
  <c r="J1242" i="4" s="1"/>
  <c r="F1230" i="7" s="1"/>
  <c r="G1230" i="7" s="1"/>
  <c r="J1234" i="4" a="1"/>
  <c r="J1234" i="4" s="1"/>
  <c r="F1222" i="7" s="1"/>
  <c r="G1222" i="7" s="1"/>
  <c r="J1226" i="4" a="1"/>
  <c r="J1226" i="4" s="1"/>
  <c r="F1214" i="7" s="1"/>
  <c r="G1214" i="7" s="1"/>
  <c r="I1214" i="7" s="1"/>
  <c r="J1218" i="4" a="1"/>
  <c r="J1218" i="4" s="1"/>
  <c r="F1206" i="7" s="1"/>
  <c r="G1206" i="7" s="1"/>
  <c r="J1210" i="4" a="1"/>
  <c r="J1210" i="4" s="1"/>
  <c r="F1198" i="7" s="1"/>
  <c r="G1198" i="7" s="1"/>
  <c r="J1202" i="4" a="1"/>
  <c r="J1202" i="4" s="1"/>
  <c r="F1190" i="7" s="1"/>
  <c r="G1190" i="7" s="1"/>
  <c r="H1190" i="7" s="1"/>
  <c r="J1194" i="4" a="1"/>
  <c r="J1194" i="4" s="1"/>
  <c r="F1182" i="7" s="1"/>
  <c r="G1182" i="7" s="1"/>
  <c r="J1186" i="4" a="1"/>
  <c r="J1186" i="4" s="1"/>
  <c r="F1174" i="7" s="1"/>
  <c r="G1174" i="7" s="1"/>
  <c r="J1178" i="4" a="1"/>
  <c r="J1178" i="4" s="1"/>
  <c r="F1166" i="7" s="1"/>
  <c r="G1166" i="7" s="1"/>
  <c r="J1170" i="4" a="1"/>
  <c r="J1170" i="4" s="1"/>
  <c r="F1158" i="7" s="1"/>
  <c r="G1158" i="7" s="1"/>
  <c r="J1162" i="4" a="1"/>
  <c r="J1162" i="4" s="1"/>
  <c r="F1150" i="7" s="1"/>
  <c r="G1150" i="7" s="1"/>
  <c r="J1154" i="4" a="1"/>
  <c r="J1154" i="4" s="1"/>
  <c r="F1142" i="7" s="1"/>
  <c r="G1142" i="7" s="1"/>
  <c r="J1146" i="4" a="1"/>
  <c r="J1146" i="4" s="1"/>
  <c r="F1134" i="7" s="1"/>
  <c r="G1134" i="7" s="1"/>
  <c r="J1138" i="4" a="1"/>
  <c r="J1138" i="4" s="1"/>
  <c r="F1126" i="7" s="1"/>
  <c r="G1126" i="7" s="1"/>
  <c r="H1126" i="7" s="1"/>
  <c r="J1130" i="4" a="1"/>
  <c r="J1130" i="4" s="1"/>
  <c r="F1118" i="7" s="1"/>
  <c r="G1118" i="7" s="1"/>
  <c r="J1122" i="4" a="1"/>
  <c r="J1122" i="4" s="1"/>
  <c r="F1110" i="7" s="1"/>
  <c r="G1110" i="7" s="1"/>
  <c r="J1114" i="4" a="1"/>
  <c r="J1114" i="4" s="1"/>
  <c r="F1102" i="7" s="1"/>
  <c r="G1102" i="7" s="1"/>
  <c r="J1106" i="4" a="1"/>
  <c r="J1106" i="4" s="1"/>
  <c r="F1094" i="7" s="1"/>
  <c r="G1094" i="7" s="1"/>
  <c r="J1098" i="4" a="1"/>
  <c r="J1098" i="4" s="1"/>
  <c r="F1086" i="7" s="1"/>
  <c r="G1086" i="7" s="1"/>
  <c r="J1090" i="4" a="1"/>
  <c r="J1090" i="4" s="1"/>
  <c r="F1078" i="7" s="1"/>
  <c r="G1078" i="7" s="1"/>
  <c r="J1082" i="4" a="1"/>
  <c r="J1082" i="4" s="1"/>
  <c r="F1070" i="7" s="1"/>
  <c r="G1070" i="7" s="1"/>
  <c r="J1074" i="4" a="1"/>
  <c r="J1074" i="4" s="1"/>
  <c r="F1062" i="7" s="1"/>
  <c r="G1062" i="7" s="1"/>
  <c r="I1062" i="7" s="1"/>
  <c r="J1066" i="4" a="1"/>
  <c r="J1066" i="4" s="1"/>
  <c r="F1054" i="7" s="1"/>
  <c r="G1054" i="7" s="1"/>
  <c r="J1058" i="4" a="1"/>
  <c r="J1058" i="4" s="1"/>
  <c r="F1046" i="7" s="1"/>
  <c r="G1046" i="7" s="1"/>
  <c r="J1050" i="4" a="1"/>
  <c r="J1050" i="4" s="1"/>
  <c r="F1038" i="7" s="1"/>
  <c r="G1038" i="7" s="1"/>
  <c r="J1042" i="4" a="1"/>
  <c r="J1042" i="4" s="1"/>
  <c r="F1030" i="7" s="1"/>
  <c r="G1030" i="7" s="1"/>
  <c r="J1034" i="4" a="1"/>
  <c r="J1034" i="4" s="1"/>
  <c r="F1022" i="7" s="1"/>
  <c r="G1022" i="7" s="1"/>
  <c r="J1026" i="4" a="1"/>
  <c r="J1026" i="4" s="1"/>
  <c r="F1014" i="7" s="1"/>
  <c r="G1014" i="7" s="1"/>
  <c r="J1018" i="4" a="1"/>
  <c r="J1018" i="4" s="1"/>
  <c r="F1006" i="7" s="1"/>
  <c r="G1006" i="7" s="1"/>
  <c r="J1010" i="4" a="1"/>
  <c r="J1010" i="4" s="1"/>
  <c r="F998" i="7" s="1"/>
  <c r="G998" i="7" s="1"/>
  <c r="J1002" i="4" a="1"/>
  <c r="J1002" i="4" s="1"/>
  <c r="F990" i="7" s="1"/>
  <c r="G990" i="7" s="1"/>
  <c r="J994" i="4" a="1"/>
  <c r="J994" i="4" s="1"/>
  <c r="F982" i="7" s="1"/>
  <c r="G982" i="7" s="1"/>
  <c r="J986" i="4" a="1"/>
  <c r="J986" i="4" s="1"/>
  <c r="F974" i="7" s="1"/>
  <c r="G974" i="7" s="1"/>
  <c r="J978" i="4" a="1"/>
  <c r="J978" i="4" s="1"/>
  <c r="F966" i="7" s="1"/>
  <c r="G966" i="7" s="1"/>
  <c r="J970" i="4" a="1"/>
  <c r="J970" i="4" s="1"/>
  <c r="F958" i="7" s="1"/>
  <c r="G958" i="7" s="1"/>
  <c r="J962" i="4" a="1"/>
  <c r="J962" i="4" s="1"/>
  <c r="F950" i="7" s="1"/>
  <c r="G950" i="7" s="1"/>
  <c r="J954" i="4" a="1"/>
  <c r="J954" i="4" s="1"/>
  <c r="F942" i="7" s="1"/>
  <c r="G942" i="7" s="1"/>
  <c r="J946" i="4" a="1"/>
  <c r="J946" i="4" s="1"/>
  <c r="F934" i="7" s="1"/>
  <c r="G934" i="7" s="1"/>
  <c r="H934" i="7" s="1"/>
  <c r="J938" i="4" a="1"/>
  <c r="J938" i="4" s="1"/>
  <c r="F926" i="7" s="1"/>
  <c r="G926" i="7" s="1"/>
  <c r="J930" i="4" a="1"/>
  <c r="J930" i="4" s="1"/>
  <c r="F918" i="7" s="1"/>
  <c r="G918" i="7" s="1"/>
  <c r="J922" i="4" a="1"/>
  <c r="J922" i="4" s="1"/>
  <c r="F910" i="7" s="1"/>
  <c r="G910" i="7" s="1"/>
  <c r="J914" i="4" a="1"/>
  <c r="J914" i="4" s="1"/>
  <c r="F902" i="7" s="1"/>
  <c r="G902" i="7" s="1"/>
  <c r="J906" i="4" a="1"/>
  <c r="J906" i="4" s="1"/>
  <c r="F894" i="7" s="1"/>
  <c r="G894" i="7" s="1"/>
  <c r="J898" i="4" a="1"/>
  <c r="J898" i="4" s="1"/>
  <c r="F886" i="7" s="1"/>
  <c r="G886" i="7" s="1"/>
  <c r="J890" i="4" a="1"/>
  <c r="J890" i="4" s="1"/>
  <c r="F878" i="7" s="1"/>
  <c r="G878" i="7" s="1"/>
  <c r="J882" i="4" a="1"/>
  <c r="J882" i="4" s="1"/>
  <c r="F870" i="7" s="1"/>
  <c r="G870" i="7" s="1"/>
  <c r="J874" i="4" a="1"/>
  <c r="J874" i="4" s="1"/>
  <c r="F862" i="7" s="1"/>
  <c r="G862" i="7" s="1"/>
  <c r="J866" i="4" a="1"/>
  <c r="J866" i="4" s="1"/>
  <c r="F854" i="7" s="1"/>
  <c r="G854" i="7" s="1"/>
  <c r="J858" i="4" a="1"/>
  <c r="J858" i="4" s="1"/>
  <c r="F846" i="7" s="1"/>
  <c r="G846" i="7" s="1"/>
  <c r="J850" i="4" a="1"/>
  <c r="J850" i="4" s="1"/>
  <c r="F838" i="7" s="1"/>
  <c r="G838" i="7" s="1"/>
  <c r="J842" i="4" a="1"/>
  <c r="J842" i="4" s="1"/>
  <c r="F830" i="7" s="1"/>
  <c r="G830" i="7" s="1"/>
  <c r="J834" i="4" a="1"/>
  <c r="J834" i="4" s="1"/>
  <c r="F822" i="7" s="1"/>
  <c r="G822" i="7" s="1"/>
  <c r="J826" i="4" a="1"/>
  <c r="J826" i="4" s="1"/>
  <c r="F814" i="7" s="1"/>
  <c r="G814" i="7" s="1"/>
  <c r="J818" i="4" a="1"/>
  <c r="J818" i="4" s="1"/>
  <c r="F806" i="7" s="1"/>
  <c r="G806" i="7" s="1"/>
  <c r="J810" i="4" a="1"/>
  <c r="J810" i="4" s="1"/>
  <c r="F798" i="7" s="1"/>
  <c r="G798" i="7" s="1"/>
  <c r="H798" i="7" s="1"/>
  <c r="J802" i="4" a="1"/>
  <c r="J802" i="4" s="1"/>
  <c r="F790" i="7" s="1"/>
  <c r="G790" i="7" s="1"/>
  <c r="J794" i="4" a="1"/>
  <c r="J794" i="4" s="1"/>
  <c r="F782" i="7" s="1"/>
  <c r="G782" i="7" s="1"/>
  <c r="J786" i="4" a="1"/>
  <c r="J786" i="4" s="1"/>
  <c r="F774" i="7" s="1"/>
  <c r="G774" i="7" s="1"/>
  <c r="J778" i="4" a="1"/>
  <c r="J778" i="4" s="1"/>
  <c r="F766" i="7" s="1"/>
  <c r="G766" i="7" s="1"/>
  <c r="J770" i="4" a="1"/>
  <c r="J770" i="4" s="1"/>
  <c r="F758" i="7" s="1"/>
  <c r="G758" i="7" s="1"/>
  <c r="J762" i="4" a="1"/>
  <c r="J762" i="4" s="1"/>
  <c r="F750" i="7" s="1"/>
  <c r="G750" i="7" s="1"/>
  <c r="J754" i="4" a="1"/>
  <c r="J754" i="4" s="1"/>
  <c r="F742" i="7" s="1"/>
  <c r="G742" i="7" s="1"/>
  <c r="J746" i="4" a="1"/>
  <c r="J746" i="4" s="1"/>
  <c r="F734" i="7" s="1"/>
  <c r="G734" i="7" s="1"/>
  <c r="H734" i="7" s="1"/>
  <c r="J738" i="4" a="1"/>
  <c r="J738" i="4" s="1"/>
  <c r="F726" i="7" s="1"/>
  <c r="G726" i="7" s="1"/>
  <c r="J730" i="4" a="1"/>
  <c r="J730" i="4" s="1"/>
  <c r="F718" i="7" s="1"/>
  <c r="G718" i="7" s="1"/>
  <c r="J722" i="4" a="1"/>
  <c r="J722" i="4" s="1"/>
  <c r="F710" i="7" s="1"/>
  <c r="G710" i="7" s="1"/>
  <c r="J714" i="4" a="1"/>
  <c r="J714" i="4" s="1"/>
  <c r="F702" i="7" s="1"/>
  <c r="G702" i="7" s="1"/>
  <c r="J706" i="4" a="1"/>
  <c r="J706" i="4" s="1"/>
  <c r="F694" i="7" s="1"/>
  <c r="G694" i="7" s="1"/>
  <c r="J698" i="4" a="1"/>
  <c r="J698" i="4" s="1"/>
  <c r="F686" i="7" s="1"/>
  <c r="G686" i="7" s="1"/>
  <c r="J690" i="4" a="1"/>
  <c r="J690" i="4" s="1"/>
  <c r="F678" i="7" s="1"/>
  <c r="G678" i="7" s="1"/>
  <c r="J682" i="4" a="1"/>
  <c r="J682" i="4" s="1"/>
  <c r="F670" i="7" s="1"/>
  <c r="G670" i="7" s="1"/>
  <c r="J674" i="4" a="1"/>
  <c r="J674" i="4" s="1"/>
  <c r="F662" i="7" s="1"/>
  <c r="G662" i="7" s="1"/>
  <c r="J666" i="4" a="1"/>
  <c r="J666" i="4" s="1"/>
  <c r="F654" i="7" s="1"/>
  <c r="G654" i="7" s="1"/>
  <c r="J658" i="4" a="1"/>
  <c r="J658" i="4" s="1"/>
  <c r="F646" i="7" s="1"/>
  <c r="G646" i="7" s="1"/>
  <c r="J650" i="4" a="1"/>
  <c r="J650" i="4" s="1"/>
  <c r="F638" i="7" s="1"/>
  <c r="G638" i="7" s="1"/>
  <c r="J642" i="4" a="1"/>
  <c r="J642" i="4" s="1"/>
  <c r="F630" i="7" s="1"/>
  <c r="G630" i="7" s="1"/>
  <c r="J634" i="4" a="1"/>
  <c r="J634" i="4" s="1"/>
  <c r="F622" i="7" s="1"/>
  <c r="G622" i="7" s="1"/>
  <c r="J626" i="4" a="1"/>
  <c r="J626" i="4" s="1"/>
  <c r="F614" i="7" s="1"/>
  <c r="G614" i="7" s="1"/>
  <c r="H614" i="7" s="1"/>
  <c r="J618" i="4" a="1"/>
  <c r="J618" i="4" s="1"/>
  <c r="F606" i="7" s="1"/>
  <c r="G606" i="7" s="1"/>
  <c r="H606" i="7" s="1"/>
  <c r="J610" i="4" a="1"/>
  <c r="J610" i="4" s="1"/>
  <c r="F598" i="7" s="1"/>
  <c r="G598" i="7" s="1"/>
  <c r="J602" i="4" a="1"/>
  <c r="J602" i="4" s="1"/>
  <c r="F590" i="7" s="1"/>
  <c r="G590" i="7" s="1"/>
  <c r="J594" i="4" a="1"/>
  <c r="J594" i="4" s="1"/>
  <c r="F582" i="7" s="1"/>
  <c r="G582" i="7" s="1"/>
  <c r="J586" i="4" a="1"/>
  <c r="J586" i="4" s="1"/>
  <c r="F574" i="7" s="1"/>
  <c r="G574" i="7" s="1"/>
  <c r="J578" i="4" a="1"/>
  <c r="J578" i="4" s="1"/>
  <c r="F566" i="7" s="1"/>
  <c r="G566" i="7" s="1"/>
  <c r="J570" i="4" a="1"/>
  <c r="J570" i="4" s="1"/>
  <c r="F558" i="7" s="1"/>
  <c r="G558" i="7" s="1"/>
  <c r="J562" i="4" a="1"/>
  <c r="J562" i="4" s="1"/>
  <c r="F550" i="7" s="1"/>
  <c r="G550" i="7" s="1"/>
  <c r="J554" i="4" a="1"/>
  <c r="J554" i="4" s="1"/>
  <c r="F542" i="7" s="1"/>
  <c r="G542" i="7" s="1"/>
  <c r="H542" i="7" s="1"/>
  <c r="J546" i="4" a="1"/>
  <c r="J546" i="4" s="1"/>
  <c r="F534" i="7" s="1"/>
  <c r="G534" i="7" s="1"/>
  <c r="J538" i="4" a="1"/>
  <c r="J538" i="4" s="1"/>
  <c r="F526" i="7" s="1"/>
  <c r="G526" i="7" s="1"/>
  <c r="J530" i="4" a="1"/>
  <c r="J530" i="4" s="1"/>
  <c r="F518" i="7" s="1"/>
  <c r="G518" i="7" s="1"/>
  <c r="J522" i="4" a="1"/>
  <c r="J522" i="4" s="1"/>
  <c r="F510" i="7" s="1"/>
  <c r="G510" i="7" s="1"/>
  <c r="J514" i="4" a="1"/>
  <c r="J514" i="4" s="1"/>
  <c r="F502" i="7" s="1"/>
  <c r="G502" i="7" s="1"/>
  <c r="J506" i="4" a="1"/>
  <c r="J506" i="4" s="1"/>
  <c r="F494" i="7" s="1"/>
  <c r="G494" i="7" s="1"/>
  <c r="J498" i="4" a="1"/>
  <c r="J498" i="4" s="1"/>
  <c r="F486" i="7" s="1"/>
  <c r="G486" i="7" s="1"/>
  <c r="I486" i="7" s="1"/>
  <c r="J490" i="4" a="1"/>
  <c r="J490" i="4" s="1"/>
  <c r="F478" i="7" s="1"/>
  <c r="G478" i="7" s="1"/>
  <c r="J482" i="4" a="1"/>
  <c r="J482" i="4" s="1"/>
  <c r="F470" i="7" s="1"/>
  <c r="G470" i="7" s="1"/>
  <c r="J474" i="4" a="1"/>
  <c r="J474" i="4" s="1"/>
  <c r="F462" i="7" s="1"/>
  <c r="G462" i="7" s="1"/>
  <c r="J466" i="4" a="1"/>
  <c r="J466" i="4" s="1"/>
  <c r="F454" i="7" s="1"/>
  <c r="G454" i="7" s="1"/>
  <c r="J458" i="4" a="1"/>
  <c r="J458" i="4" s="1"/>
  <c r="F446" i="7" s="1"/>
  <c r="G446" i="7" s="1"/>
  <c r="J450" i="4" a="1"/>
  <c r="J450" i="4" s="1"/>
  <c r="F438" i="7" s="1"/>
  <c r="G438" i="7" s="1"/>
  <c r="J442" i="4" a="1"/>
  <c r="J442" i="4" s="1"/>
  <c r="F430" i="7" s="1"/>
  <c r="G430" i="7" s="1"/>
  <c r="J434" i="4" a="1"/>
  <c r="J434" i="4" s="1"/>
  <c r="F422" i="7" s="1"/>
  <c r="G422" i="7" s="1"/>
  <c r="I422" i="7" s="1"/>
  <c r="J426" i="4" a="1"/>
  <c r="J426" i="4" s="1"/>
  <c r="F414" i="7" s="1"/>
  <c r="G414" i="7" s="1"/>
  <c r="J418" i="4" a="1"/>
  <c r="J418" i="4" s="1"/>
  <c r="F406" i="7" s="1"/>
  <c r="G406" i="7" s="1"/>
  <c r="J410" i="4" a="1"/>
  <c r="J410" i="4" s="1"/>
  <c r="F398" i="7" s="1"/>
  <c r="G398" i="7" s="1"/>
  <c r="J402" i="4" a="1"/>
  <c r="J402" i="4" s="1"/>
  <c r="F390" i="7" s="1"/>
  <c r="G390" i="7" s="1"/>
  <c r="J394" i="4" a="1"/>
  <c r="J394" i="4" s="1"/>
  <c r="F382" i="7" s="1"/>
  <c r="G382" i="7" s="1"/>
  <c r="J386" i="4" a="1"/>
  <c r="J386" i="4" s="1"/>
  <c r="F374" i="7" s="1"/>
  <c r="G374" i="7" s="1"/>
  <c r="J378" i="4" a="1"/>
  <c r="J378" i="4" s="1"/>
  <c r="F366" i="7" s="1"/>
  <c r="G366" i="7" s="1"/>
  <c r="J370" i="4" a="1"/>
  <c r="J370" i="4" s="1"/>
  <c r="F358" i="7" s="1"/>
  <c r="G358" i="7" s="1"/>
  <c r="J362" i="4" a="1"/>
  <c r="J362" i="4" s="1"/>
  <c r="F350" i="7" s="1"/>
  <c r="G350" i="7" s="1"/>
  <c r="H350" i="7" s="1"/>
  <c r="J354" i="4" a="1"/>
  <c r="J354" i="4" s="1"/>
  <c r="F342" i="7" s="1"/>
  <c r="G342" i="7" s="1"/>
  <c r="J346" i="4" a="1"/>
  <c r="J346" i="4" s="1"/>
  <c r="F334" i="7" s="1"/>
  <c r="G334" i="7" s="1"/>
  <c r="J338" i="4" a="1"/>
  <c r="J338" i="4" s="1"/>
  <c r="F326" i="7" s="1"/>
  <c r="G326" i="7" s="1"/>
  <c r="J330" i="4" a="1"/>
  <c r="J330" i="4" s="1"/>
  <c r="F318" i="7" s="1"/>
  <c r="G318" i="7" s="1"/>
  <c r="J322" i="4" a="1"/>
  <c r="J322" i="4" s="1"/>
  <c r="F310" i="7" s="1"/>
  <c r="G310" i="7" s="1"/>
  <c r="J314" i="4" a="1"/>
  <c r="J314" i="4" s="1"/>
  <c r="F302" i="7" s="1"/>
  <c r="G302" i="7" s="1"/>
  <c r="J306" i="4" a="1"/>
  <c r="J306" i="4" s="1"/>
  <c r="F294" i="7" s="1"/>
  <c r="G294" i="7" s="1"/>
  <c r="I294" i="7" s="1"/>
  <c r="J298" i="4" a="1"/>
  <c r="J298" i="4" s="1"/>
  <c r="F286" i="7" s="1"/>
  <c r="G286" i="7" s="1"/>
  <c r="H286" i="7" s="1"/>
  <c r="J290" i="4" a="1"/>
  <c r="J290" i="4" s="1"/>
  <c r="F278" i="7" s="1"/>
  <c r="G278" i="7" s="1"/>
  <c r="J282" i="4" a="1"/>
  <c r="J282" i="4" s="1"/>
  <c r="F270" i="7" s="1"/>
  <c r="G270" i="7" s="1"/>
  <c r="J274" i="4" a="1"/>
  <c r="J274" i="4" s="1"/>
  <c r="F262" i="7" s="1"/>
  <c r="G262" i="7" s="1"/>
  <c r="J266" i="4" a="1"/>
  <c r="J266" i="4" s="1"/>
  <c r="F254" i="7" s="1"/>
  <c r="G254" i="7" s="1"/>
  <c r="J258" i="4" a="1"/>
  <c r="J258" i="4" s="1"/>
  <c r="F246" i="7" s="1"/>
  <c r="G246" i="7" s="1"/>
  <c r="J250" i="4" a="1"/>
  <c r="J250" i="4" s="1"/>
  <c r="F238" i="7" s="1"/>
  <c r="G238" i="7" s="1"/>
  <c r="J242" i="4" a="1"/>
  <c r="J242" i="4" s="1"/>
  <c r="F230" i="7" s="1"/>
  <c r="G230" i="7" s="1"/>
  <c r="H230" i="7" s="1"/>
  <c r="J234" i="4" a="1"/>
  <c r="J234" i="4" s="1"/>
  <c r="F222" i="7" s="1"/>
  <c r="G222" i="7" s="1"/>
  <c r="J226" i="4" a="1"/>
  <c r="J226" i="4" s="1"/>
  <c r="F214" i="7" s="1"/>
  <c r="G214" i="7" s="1"/>
  <c r="J218" i="4" a="1"/>
  <c r="J218" i="4" s="1"/>
  <c r="F206" i="7" s="1"/>
  <c r="G206" i="7" s="1"/>
  <c r="J210" i="4" a="1"/>
  <c r="J210" i="4" s="1"/>
  <c r="F198" i="7" s="1"/>
  <c r="G198" i="7" s="1"/>
  <c r="J202" i="4" a="1"/>
  <c r="J202" i="4" s="1"/>
  <c r="F190" i="7" s="1"/>
  <c r="G190" i="7" s="1"/>
  <c r="H190" i="7" s="1"/>
  <c r="J194" i="4" a="1"/>
  <c r="J194" i="4" s="1"/>
  <c r="F182" i="7" s="1"/>
  <c r="G182" i="7" s="1"/>
  <c r="J186" i="4" a="1"/>
  <c r="J186" i="4" s="1"/>
  <c r="F174" i="7" s="1"/>
  <c r="G174" i="7" s="1"/>
  <c r="J178" i="4" a="1"/>
  <c r="J178" i="4" s="1"/>
  <c r="F166" i="7" s="1"/>
  <c r="G166" i="7" s="1"/>
  <c r="J170" i="4" a="1"/>
  <c r="J170" i="4" s="1"/>
  <c r="F158" i="7" s="1"/>
  <c r="G158" i="7" s="1"/>
  <c r="J162" i="4" a="1"/>
  <c r="J162" i="4" s="1"/>
  <c r="F150" i="7" s="1"/>
  <c r="G150" i="7" s="1"/>
  <c r="J154" i="4" a="1"/>
  <c r="J154" i="4" s="1"/>
  <c r="F142" i="7" s="1"/>
  <c r="G142" i="7" s="1"/>
  <c r="J146" i="4" a="1"/>
  <c r="J146" i="4" s="1"/>
  <c r="F134" i="7" s="1"/>
  <c r="G134" i="7" s="1"/>
  <c r="J138" i="4" a="1"/>
  <c r="J138" i="4" s="1"/>
  <c r="F126" i="7" s="1"/>
  <c r="G126" i="7" s="1"/>
  <c r="J130" i="4" a="1"/>
  <c r="J130" i="4" s="1"/>
  <c r="F118" i="7" s="1"/>
  <c r="G118" i="7" s="1"/>
  <c r="J122" i="4" a="1"/>
  <c r="J122" i="4" s="1"/>
  <c r="F110" i="7" s="1"/>
  <c r="G110" i="7" s="1"/>
  <c r="J114" i="4" a="1"/>
  <c r="J114" i="4" s="1"/>
  <c r="F102" i="7" s="1"/>
  <c r="G102" i="7" s="1"/>
  <c r="H102" i="7" s="1"/>
  <c r="J106" i="4" a="1"/>
  <c r="J106" i="4" s="1"/>
  <c r="F94" i="7" s="1"/>
  <c r="G94" i="7" s="1"/>
  <c r="H94" i="7" s="1"/>
  <c r="J98" i="4" a="1"/>
  <c r="J98" i="4" s="1"/>
  <c r="F86" i="7" s="1"/>
  <c r="G86" i="7" s="1"/>
  <c r="J90" i="4" a="1"/>
  <c r="J90" i="4" s="1"/>
  <c r="F78" i="7" s="1"/>
  <c r="G78" i="7" s="1"/>
  <c r="J82" i="4" a="1"/>
  <c r="J82" i="4" s="1"/>
  <c r="F70" i="7" s="1"/>
  <c r="G70" i="7" s="1"/>
  <c r="J74" i="4" a="1"/>
  <c r="J74" i="4" s="1"/>
  <c r="F62" i="7" s="1"/>
  <c r="G62" i="7" s="1"/>
  <c r="J66" i="4" a="1"/>
  <c r="J66" i="4" s="1"/>
  <c r="F54" i="7" s="1"/>
  <c r="G54" i="7" s="1"/>
  <c r="J58" i="4" a="1"/>
  <c r="J58" i="4" s="1"/>
  <c r="F46" i="7" s="1"/>
  <c r="G46" i="7" s="1"/>
  <c r="J50" i="4" a="1"/>
  <c r="J50" i="4" s="1"/>
  <c r="F38" i="7" s="1"/>
  <c r="G38" i="7" s="1"/>
  <c r="H38" i="7" s="1"/>
  <c r="J42" i="4" a="1"/>
  <c r="J42" i="4" s="1"/>
  <c r="F30" i="7" s="1"/>
  <c r="G30" i="7" s="1"/>
  <c r="H30" i="7" s="1"/>
  <c r="J34" i="4" a="1"/>
  <c r="J34" i="4" s="1"/>
  <c r="F22" i="7" s="1"/>
  <c r="G22" i="7" s="1"/>
  <c r="J26" i="4" a="1"/>
  <c r="J26" i="4" s="1"/>
  <c r="F14" i="7" s="1"/>
  <c r="G14" i="7" s="1"/>
  <c r="J4041" i="4" a="1"/>
  <c r="J4041" i="4" s="1"/>
  <c r="F4029" i="7" s="1"/>
  <c r="G4029" i="7" s="1"/>
  <c r="J4033" i="4" a="1"/>
  <c r="J4033" i="4" s="1"/>
  <c r="F4021" i="7" s="1"/>
  <c r="G4021" i="7" s="1"/>
  <c r="J4025" i="4" a="1"/>
  <c r="J4025" i="4" s="1"/>
  <c r="F4013" i="7" s="1"/>
  <c r="G4013" i="7" s="1"/>
  <c r="J4017" i="4" a="1"/>
  <c r="J4017" i="4" s="1"/>
  <c r="F4005" i="7" s="1"/>
  <c r="G4005" i="7" s="1"/>
  <c r="J4009" i="4" a="1"/>
  <c r="J4009" i="4" s="1"/>
  <c r="F3997" i="7" s="1"/>
  <c r="G3997" i="7" s="1"/>
  <c r="J4001" i="4" a="1"/>
  <c r="J4001" i="4" s="1"/>
  <c r="F3989" i="7" s="1"/>
  <c r="G3989" i="7" s="1"/>
  <c r="J3993" i="4" a="1"/>
  <c r="J3993" i="4" s="1"/>
  <c r="F3981" i="7" s="1"/>
  <c r="G3981" i="7" s="1"/>
  <c r="J3985" i="4" a="1"/>
  <c r="J3985" i="4" s="1"/>
  <c r="F3973" i="7" s="1"/>
  <c r="G3973" i="7" s="1"/>
  <c r="J3977" i="4" a="1"/>
  <c r="J3977" i="4" s="1"/>
  <c r="F3965" i="7" s="1"/>
  <c r="G3965" i="7" s="1"/>
  <c r="J3969" i="4" a="1"/>
  <c r="J3969" i="4" s="1"/>
  <c r="F3957" i="7" s="1"/>
  <c r="G3957" i="7" s="1"/>
  <c r="J3961" i="4" a="1"/>
  <c r="J3961" i="4" s="1"/>
  <c r="F3949" i="7" s="1"/>
  <c r="G3949" i="7" s="1"/>
  <c r="J3953" i="4" a="1"/>
  <c r="J3953" i="4" s="1"/>
  <c r="F3941" i="7" s="1"/>
  <c r="G3941" i="7" s="1"/>
  <c r="J3945" i="4" a="1"/>
  <c r="J3945" i="4" s="1"/>
  <c r="F3933" i="7" s="1"/>
  <c r="G3933" i="7" s="1"/>
  <c r="J3937" i="4" a="1"/>
  <c r="J3937" i="4" s="1"/>
  <c r="F3925" i="7" s="1"/>
  <c r="G3925" i="7" s="1"/>
  <c r="I3925" i="7" s="1"/>
  <c r="J3929" i="4" a="1"/>
  <c r="J3929" i="4" s="1"/>
  <c r="F3917" i="7" s="1"/>
  <c r="G3917" i="7" s="1"/>
  <c r="J3921" i="4" a="1"/>
  <c r="J3921" i="4" s="1"/>
  <c r="F3909" i="7" s="1"/>
  <c r="G3909" i="7" s="1"/>
  <c r="J3913" i="4" a="1"/>
  <c r="J3913" i="4" s="1"/>
  <c r="F3901" i="7" s="1"/>
  <c r="G3901" i="7" s="1"/>
  <c r="J3905" i="4" a="1"/>
  <c r="J3905" i="4" s="1"/>
  <c r="F3893" i="7" s="1"/>
  <c r="G3893" i="7" s="1"/>
  <c r="J3897" i="4" a="1"/>
  <c r="J3897" i="4" s="1"/>
  <c r="F3885" i="7" s="1"/>
  <c r="G3885" i="7" s="1"/>
  <c r="J3889" i="4" a="1"/>
  <c r="J3889" i="4" s="1"/>
  <c r="F3877" i="7" s="1"/>
  <c r="G3877" i="7" s="1"/>
  <c r="J3881" i="4" a="1"/>
  <c r="J3881" i="4" s="1"/>
  <c r="F3869" i="7" s="1"/>
  <c r="G3869" i="7" s="1"/>
  <c r="I3869" i="7" s="1"/>
  <c r="J3873" i="4" a="1"/>
  <c r="J3873" i="4" s="1"/>
  <c r="F3861" i="7" s="1"/>
  <c r="G3861" i="7" s="1"/>
  <c r="I3861" i="7" s="1"/>
  <c r="J3865" i="4" a="1"/>
  <c r="J3865" i="4" s="1"/>
  <c r="F3853" i="7" s="1"/>
  <c r="G3853" i="7" s="1"/>
  <c r="J3857" i="4" a="1"/>
  <c r="J3857" i="4" s="1"/>
  <c r="F3845" i="7" s="1"/>
  <c r="G3845" i="7" s="1"/>
  <c r="J3849" i="4" a="1"/>
  <c r="J3849" i="4" s="1"/>
  <c r="F3837" i="7" s="1"/>
  <c r="G3837" i="7" s="1"/>
  <c r="J3841" i="4" a="1"/>
  <c r="J3841" i="4" s="1"/>
  <c r="F3829" i="7" s="1"/>
  <c r="G3829" i="7" s="1"/>
  <c r="J3833" i="4" a="1"/>
  <c r="J3833" i="4" s="1"/>
  <c r="F3821" i="7" s="1"/>
  <c r="G3821" i="7" s="1"/>
  <c r="J3825" i="4" a="1"/>
  <c r="J3825" i="4" s="1"/>
  <c r="F3813" i="7" s="1"/>
  <c r="G3813" i="7" s="1"/>
  <c r="J3817" i="4" a="1"/>
  <c r="J3817" i="4" s="1"/>
  <c r="F3805" i="7" s="1"/>
  <c r="G3805" i="7" s="1"/>
  <c r="H3805" i="7" s="1"/>
  <c r="J3809" i="4" a="1"/>
  <c r="J3809" i="4" s="1"/>
  <c r="F3797" i="7" s="1"/>
  <c r="G3797" i="7" s="1"/>
  <c r="I3797" i="7" s="1"/>
  <c r="J3801" i="4" a="1"/>
  <c r="J3801" i="4" s="1"/>
  <c r="F3789" i="7" s="1"/>
  <c r="G3789" i="7" s="1"/>
  <c r="J3793" i="4" a="1"/>
  <c r="J3793" i="4" s="1"/>
  <c r="F3781" i="7" s="1"/>
  <c r="G3781" i="7" s="1"/>
  <c r="J3785" i="4" a="1"/>
  <c r="J3785" i="4" s="1"/>
  <c r="F3773" i="7" s="1"/>
  <c r="G3773" i="7" s="1"/>
  <c r="J3777" i="4" a="1"/>
  <c r="J3777" i="4" s="1"/>
  <c r="F3765" i="7" s="1"/>
  <c r="G3765" i="7" s="1"/>
  <c r="J3769" i="4" a="1"/>
  <c r="J3769" i="4" s="1"/>
  <c r="F3757" i="7" s="1"/>
  <c r="G3757" i="7" s="1"/>
  <c r="J3761" i="4" a="1"/>
  <c r="J3761" i="4" s="1"/>
  <c r="F3749" i="7" s="1"/>
  <c r="G3749" i="7" s="1"/>
  <c r="J3753" i="4" a="1"/>
  <c r="J3753" i="4" s="1"/>
  <c r="F3741" i="7" s="1"/>
  <c r="G3741" i="7" s="1"/>
  <c r="H3741" i="7" s="1"/>
  <c r="J3745" i="4" a="1"/>
  <c r="J3745" i="4" s="1"/>
  <c r="F3733" i="7" s="1"/>
  <c r="G3733" i="7" s="1"/>
  <c r="I3733" i="7" s="1"/>
  <c r="J3737" i="4" a="1"/>
  <c r="J3737" i="4" s="1"/>
  <c r="F3725" i="7" s="1"/>
  <c r="G3725" i="7" s="1"/>
  <c r="J3729" i="4" a="1"/>
  <c r="J3729" i="4" s="1"/>
  <c r="F3717" i="7" s="1"/>
  <c r="G3717" i="7" s="1"/>
  <c r="J3721" i="4" a="1"/>
  <c r="J3721" i="4" s="1"/>
  <c r="F3709" i="7" s="1"/>
  <c r="G3709" i="7" s="1"/>
  <c r="J3713" i="4" a="1"/>
  <c r="J3713" i="4" s="1"/>
  <c r="F3701" i="7" s="1"/>
  <c r="G3701" i="7" s="1"/>
  <c r="J3705" i="4" a="1"/>
  <c r="J3705" i="4" s="1"/>
  <c r="F3693" i="7" s="1"/>
  <c r="G3693" i="7" s="1"/>
  <c r="J3697" i="4" a="1"/>
  <c r="J3697" i="4" s="1"/>
  <c r="F3685" i="7" s="1"/>
  <c r="G3685" i="7" s="1"/>
  <c r="J3689" i="4" a="1"/>
  <c r="J3689" i="4" s="1"/>
  <c r="F3677" i="7" s="1"/>
  <c r="G3677" i="7" s="1"/>
  <c r="J3681" i="4" a="1"/>
  <c r="J3681" i="4" s="1"/>
  <c r="F3669" i="7" s="1"/>
  <c r="G3669" i="7" s="1"/>
  <c r="I3669" i="7" s="1"/>
  <c r="J3673" i="4" a="1"/>
  <c r="J3673" i="4" s="1"/>
  <c r="F3661" i="7" s="1"/>
  <c r="G3661" i="7" s="1"/>
  <c r="J3665" i="4" a="1"/>
  <c r="J3665" i="4" s="1"/>
  <c r="F3653" i="7" s="1"/>
  <c r="G3653" i="7" s="1"/>
  <c r="J3657" i="4" a="1"/>
  <c r="J3657" i="4" s="1"/>
  <c r="F3645" i="7" s="1"/>
  <c r="G3645" i="7" s="1"/>
  <c r="J3649" i="4" a="1"/>
  <c r="J3649" i="4" s="1"/>
  <c r="F3637" i="7" s="1"/>
  <c r="G3637" i="7" s="1"/>
  <c r="J3641" i="4" a="1"/>
  <c r="J3641" i="4" s="1"/>
  <c r="F3629" i="7" s="1"/>
  <c r="G3629" i="7" s="1"/>
  <c r="J3633" i="4" a="1"/>
  <c r="J3633" i="4" s="1"/>
  <c r="F3621" i="7" s="1"/>
  <c r="G3621" i="7" s="1"/>
  <c r="J3625" i="4" a="1"/>
  <c r="J3625" i="4" s="1"/>
  <c r="F3613" i="7" s="1"/>
  <c r="G3613" i="7" s="1"/>
  <c r="J3617" i="4" a="1"/>
  <c r="J3617" i="4" s="1"/>
  <c r="F3605" i="7" s="1"/>
  <c r="G3605" i="7" s="1"/>
  <c r="J3609" i="4" a="1"/>
  <c r="J3609" i="4" s="1"/>
  <c r="F3597" i="7" s="1"/>
  <c r="G3597" i="7" s="1"/>
  <c r="J3601" i="4" a="1"/>
  <c r="J3601" i="4" s="1"/>
  <c r="F3589" i="7" s="1"/>
  <c r="G3589" i="7" s="1"/>
  <c r="J3593" i="4" a="1"/>
  <c r="J3593" i="4" s="1"/>
  <c r="F3581" i="7" s="1"/>
  <c r="G3581" i="7" s="1"/>
  <c r="I3581" i="7" s="1"/>
  <c r="J3585" i="4" a="1"/>
  <c r="J3585" i="4" s="1"/>
  <c r="F3573" i="7" s="1"/>
  <c r="G3573" i="7" s="1"/>
  <c r="I3573" i="7" s="1"/>
  <c r="J3577" i="4" a="1"/>
  <c r="J3577" i="4" s="1"/>
  <c r="F3565" i="7" s="1"/>
  <c r="G3565" i="7" s="1"/>
  <c r="J3569" i="4" a="1"/>
  <c r="J3569" i="4" s="1"/>
  <c r="F3557" i="7" s="1"/>
  <c r="G3557" i="7" s="1"/>
  <c r="J3561" i="4" a="1"/>
  <c r="J3561" i="4" s="1"/>
  <c r="F3549" i="7" s="1"/>
  <c r="G3549" i="7" s="1"/>
  <c r="J3553" i="4" a="1"/>
  <c r="J3553" i="4" s="1"/>
  <c r="F3541" i="7" s="1"/>
  <c r="G3541" i="7" s="1"/>
  <c r="J3545" i="4" a="1"/>
  <c r="J3545" i="4" s="1"/>
  <c r="F3533" i="7" s="1"/>
  <c r="G3533" i="7" s="1"/>
  <c r="J3537" i="4" a="1"/>
  <c r="J3537" i="4" s="1"/>
  <c r="F3525" i="7" s="1"/>
  <c r="G3525" i="7" s="1"/>
  <c r="J3529" i="4" a="1"/>
  <c r="J3529" i="4" s="1"/>
  <c r="F3517" i="7" s="1"/>
  <c r="G3517" i="7" s="1"/>
  <c r="H3517" i="7" s="1"/>
  <c r="J3521" i="4" a="1"/>
  <c r="J3521" i="4" s="1"/>
  <c r="F3509" i="7" s="1"/>
  <c r="G3509" i="7" s="1"/>
  <c r="J3513" i="4" a="1"/>
  <c r="J3513" i="4" s="1"/>
  <c r="F3501" i="7" s="1"/>
  <c r="G3501" i="7" s="1"/>
  <c r="J3505" i="4" a="1"/>
  <c r="J3505" i="4" s="1"/>
  <c r="F3493" i="7" s="1"/>
  <c r="G3493" i="7" s="1"/>
  <c r="J3497" i="4" a="1"/>
  <c r="J3497" i="4" s="1"/>
  <c r="F3485" i="7" s="1"/>
  <c r="G3485" i="7" s="1"/>
  <c r="I3485" i="7" s="1"/>
  <c r="J3489" i="4" a="1"/>
  <c r="J3489" i="4" s="1"/>
  <c r="F3477" i="7" s="1"/>
  <c r="G3477" i="7" s="1"/>
  <c r="J3481" i="4" a="1"/>
  <c r="J3481" i="4" s="1"/>
  <c r="F3469" i="7" s="1"/>
  <c r="G3469" i="7" s="1"/>
  <c r="J3473" i="4" a="1"/>
  <c r="J3473" i="4" s="1"/>
  <c r="F3461" i="7" s="1"/>
  <c r="G3461" i="7" s="1"/>
  <c r="J3465" i="4" a="1"/>
  <c r="J3465" i="4" s="1"/>
  <c r="F3453" i="7" s="1"/>
  <c r="G3453" i="7" s="1"/>
  <c r="I3453" i="7" s="1"/>
  <c r="J3457" i="4" a="1"/>
  <c r="J3457" i="4" s="1"/>
  <c r="F3445" i="7" s="1"/>
  <c r="G3445" i="7" s="1"/>
  <c r="I3445" i="7" s="1"/>
  <c r="J3449" i="4" a="1"/>
  <c r="J3449" i="4" s="1"/>
  <c r="F3437" i="7" s="1"/>
  <c r="G3437" i="7" s="1"/>
  <c r="J3441" i="4" a="1"/>
  <c r="J3441" i="4" s="1"/>
  <c r="F3429" i="7" s="1"/>
  <c r="G3429" i="7" s="1"/>
  <c r="J3433" i="4" a="1"/>
  <c r="J3433" i="4" s="1"/>
  <c r="F3421" i="7" s="1"/>
  <c r="G3421" i="7" s="1"/>
  <c r="H3421" i="7" s="1"/>
  <c r="J3425" i="4" a="1"/>
  <c r="J3425" i="4" s="1"/>
  <c r="F3413" i="7" s="1"/>
  <c r="G3413" i="7" s="1"/>
  <c r="J3417" i="4" a="1"/>
  <c r="J3417" i="4" s="1"/>
  <c r="F3405" i="7" s="1"/>
  <c r="G3405" i="7" s="1"/>
  <c r="J3409" i="4" a="1"/>
  <c r="J3409" i="4" s="1"/>
  <c r="F3397" i="7" s="1"/>
  <c r="G3397" i="7" s="1"/>
  <c r="J3401" i="4" a="1"/>
  <c r="J3401" i="4" s="1"/>
  <c r="F3389" i="7" s="1"/>
  <c r="G3389" i="7" s="1"/>
  <c r="J3393" i="4" a="1"/>
  <c r="J3393" i="4" s="1"/>
  <c r="F3381" i="7" s="1"/>
  <c r="G3381" i="7" s="1"/>
  <c r="I3381" i="7" s="1"/>
  <c r="J3385" i="4" a="1"/>
  <c r="J3385" i="4" s="1"/>
  <c r="F3373" i="7" s="1"/>
  <c r="G3373" i="7" s="1"/>
  <c r="J3377" i="4" a="1"/>
  <c r="J3377" i="4" s="1"/>
  <c r="F3365" i="7" s="1"/>
  <c r="G3365" i="7" s="1"/>
  <c r="J3369" i="4" a="1"/>
  <c r="J3369" i="4" s="1"/>
  <c r="F3357" i="7" s="1"/>
  <c r="G3357" i="7" s="1"/>
  <c r="H3357" i="7" s="1"/>
  <c r="J3361" i="4" a="1"/>
  <c r="J3361" i="4" s="1"/>
  <c r="F3349" i="7" s="1"/>
  <c r="G3349" i="7" s="1"/>
  <c r="J3353" i="4" a="1"/>
  <c r="J3353" i="4" s="1"/>
  <c r="F3341" i="7" s="1"/>
  <c r="G3341" i="7" s="1"/>
  <c r="J3345" i="4" a="1"/>
  <c r="J3345" i="4" s="1"/>
  <c r="F3333" i="7" s="1"/>
  <c r="G3333" i="7" s="1"/>
  <c r="J3337" i="4" a="1"/>
  <c r="J3337" i="4" s="1"/>
  <c r="F3325" i="7" s="1"/>
  <c r="G3325" i="7" s="1"/>
  <c r="J3329" i="4" a="1"/>
  <c r="J3329" i="4" s="1"/>
  <c r="F3317" i="7" s="1"/>
  <c r="G3317" i="7" s="1"/>
  <c r="J3321" i="4" a="1"/>
  <c r="J3321" i="4" s="1"/>
  <c r="F3309" i="7" s="1"/>
  <c r="G3309" i="7" s="1"/>
  <c r="J3313" i="4" a="1"/>
  <c r="J3313" i="4" s="1"/>
  <c r="F3301" i="7" s="1"/>
  <c r="G3301" i="7" s="1"/>
  <c r="J3305" i="4" a="1"/>
  <c r="J3305" i="4" s="1"/>
  <c r="F3293" i="7" s="1"/>
  <c r="G3293" i="7" s="1"/>
  <c r="H3293" i="7" s="1"/>
  <c r="J3297" i="4" a="1"/>
  <c r="J3297" i="4" s="1"/>
  <c r="F3285" i="7" s="1"/>
  <c r="G3285" i="7" s="1"/>
  <c r="J3289" i="4" a="1"/>
  <c r="J3289" i="4" s="1"/>
  <c r="F3277" i="7" s="1"/>
  <c r="G3277" i="7" s="1"/>
  <c r="J3281" i="4" a="1"/>
  <c r="J3281" i="4" s="1"/>
  <c r="F3269" i="7" s="1"/>
  <c r="G3269" i="7" s="1"/>
  <c r="J3273" i="4" a="1"/>
  <c r="J3273" i="4" s="1"/>
  <c r="F3261" i="7" s="1"/>
  <c r="G3261" i="7" s="1"/>
  <c r="H3261" i="7" s="1"/>
  <c r="J3265" i="4" a="1"/>
  <c r="J3265" i="4" s="1"/>
  <c r="F3253" i="7" s="1"/>
  <c r="G3253" i="7" s="1"/>
  <c r="J3257" i="4" a="1"/>
  <c r="J3257" i="4" s="1"/>
  <c r="F3245" i="7" s="1"/>
  <c r="G3245" i="7" s="1"/>
  <c r="J3249" i="4" a="1"/>
  <c r="J3249" i="4" s="1"/>
  <c r="F3237" i="7" s="1"/>
  <c r="G3237" i="7" s="1"/>
  <c r="J3241" i="4" a="1"/>
  <c r="J3241" i="4" s="1"/>
  <c r="F3229" i="7" s="1"/>
  <c r="G3229" i="7" s="1"/>
  <c r="H3229" i="7" s="1"/>
  <c r="J3233" i="4" a="1"/>
  <c r="J3233" i="4" s="1"/>
  <c r="F3221" i="7" s="1"/>
  <c r="G3221" i="7" s="1"/>
  <c r="J3225" i="4" a="1"/>
  <c r="J3225" i="4" s="1"/>
  <c r="F3213" i="7" s="1"/>
  <c r="G3213" i="7" s="1"/>
  <c r="J3217" i="4" a="1"/>
  <c r="J3217" i="4" s="1"/>
  <c r="F3205" i="7" s="1"/>
  <c r="G3205" i="7" s="1"/>
  <c r="J3209" i="4" a="1"/>
  <c r="J3209" i="4" s="1"/>
  <c r="F3197" i="7" s="1"/>
  <c r="G3197" i="7" s="1"/>
  <c r="I3197" i="7" s="1"/>
  <c r="J3201" i="4" a="1"/>
  <c r="J3201" i="4" s="1"/>
  <c r="F3189" i="7" s="1"/>
  <c r="G3189" i="7" s="1"/>
  <c r="J3193" i="4" a="1"/>
  <c r="J3193" i="4" s="1"/>
  <c r="F3181" i="7" s="1"/>
  <c r="G3181" i="7" s="1"/>
  <c r="J3185" i="4" a="1"/>
  <c r="J3185" i="4" s="1"/>
  <c r="F3173" i="7" s="1"/>
  <c r="G3173" i="7" s="1"/>
  <c r="J3177" i="4" a="1"/>
  <c r="J3177" i="4" s="1"/>
  <c r="F3165" i="7" s="1"/>
  <c r="G3165" i="7" s="1"/>
  <c r="J3169" i="4" a="1"/>
  <c r="J3169" i="4" s="1"/>
  <c r="F3157" i="7" s="1"/>
  <c r="G3157" i="7" s="1"/>
  <c r="J3161" i="4" a="1"/>
  <c r="J3161" i="4" s="1"/>
  <c r="F3149" i="7" s="1"/>
  <c r="G3149" i="7" s="1"/>
  <c r="J3153" i="4" a="1"/>
  <c r="J3153" i="4" s="1"/>
  <c r="F3141" i="7" s="1"/>
  <c r="G3141" i="7" s="1"/>
  <c r="J3145" i="4" a="1"/>
  <c r="J3145" i="4" s="1"/>
  <c r="F3133" i="7" s="1"/>
  <c r="G3133" i="7" s="1"/>
  <c r="J3137" i="4" a="1"/>
  <c r="J3137" i="4" s="1"/>
  <c r="F3125" i="7" s="1"/>
  <c r="G3125" i="7" s="1"/>
  <c r="I3125" i="7" s="1"/>
  <c r="J3129" i="4" a="1"/>
  <c r="J3129" i="4" s="1"/>
  <c r="F3117" i="7" s="1"/>
  <c r="G3117" i="7" s="1"/>
  <c r="J3121" i="4" a="1"/>
  <c r="J3121" i="4" s="1"/>
  <c r="F3109" i="7" s="1"/>
  <c r="G3109" i="7" s="1"/>
  <c r="J3113" i="4" a="1"/>
  <c r="J3113" i="4" s="1"/>
  <c r="F3101" i="7" s="1"/>
  <c r="G3101" i="7" s="1"/>
  <c r="I3101" i="7" s="1"/>
  <c r="J3105" i="4" a="1"/>
  <c r="J3105" i="4" s="1"/>
  <c r="F3093" i="7" s="1"/>
  <c r="G3093" i="7" s="1"/>
  <c r="J3097" i="4" a="1"/>
  <c r="J3097" i="4" s="1"/>
  <c r="F3085" i="7" s="1"/>
  <c r="G3085" i="7" s="1"/>
  <c r="J3089" i="4" a="1"/>
  <c r="J3089" i="4" s="1"/>
  <c r="F3077" i="7" s="1"/>
  <c r="G3077" i="7" s="1"/>
  <c r="J3081" i="4" a="1"/>
  <c r="J3081" i="4" s="1"/>
  <c r="F3069" i="7" s="1"/>
  <c r="G3069" i="7" s="1"/>
  <c r="J3073" i="4" a="1"/>
  <c r="J3073" i="4" s="1"/>
  <c r="F3061" i="7" s="1"/>
  <c r="G3061" i="7" s="1"/>
  <c r="I3061" i="7" s="1"/>
  <c r="J3065" i="4" a="1"/>
  <c r="J3065" i="4" s="1"/>
  <c r="F3053" i="7" s="1"/>
  <c r="G3053" i="7" s="1"/>
  <c r="J3057" i="4" a="1"/>
  <c r="J3057" i="4" s="1"/>
  <c r="F3045" i="7" s="1"/>
  <c r="G3045" i="7" s="1"/>
  <c r="J3049" i="4" a="1"/>
  <c r="J3049" i="4" s="1"/>
  <c r="F3037" i="7" s="1"/>
  <c r="G3037" i="7" s="1"/>
  <c r="J3041" i="4" a="1"/>
  <c r="J3041" i="4" s="1"/>
  <c r="F3029" i="7" s="1"/>
  <c r="G3029" i="7" s="1"/>
  <c r="J3033" i="4" a="1"/>
  <c r="J3033" i="4" s="1"/>
  <c r="F3021" i="7" s="1"/>
  <c r="G3021" i="7" s="1"/>
  <c r="J3025" i="4" a="1"/>
  <c r="J3025" i="4" s="1"/>
  <c r="F3013" i="7" s="1"/>
  <c r="G3013" i="7" s="1"/>
  <c r="J3017" i="4" a="1"/>
  <c r="J3017" i="4" s="1"/>
  <c r="F3005" i="7" s="1"/>
  <c r="G3005" i="7" s="1"/>
  <c r="H3005" i="7" s="1"/>
  <c r="J3009" i="4" a="1"/>
  <c r="J3009" i="4" s="1"/>
  <c r="F2997" i="7" s="1"/>
  <c r="G2997" i="7" s="1"/>
  <c r="J3001" i="4" a="1"/>
  <c r="J3001" i="4" s="1"/>
  <c r="F2989" i="7" s="1"/>
  <c r="G2989" i="7" s="1"/>
  <c r="J2993" i="4" a="1"/>
  <c r="J2993" i="4" s="1"/>
  <c r="F2981" i="7" s="1"/>
  <c r="G2981" i="7" s="1"/>
  <c r="J2985" i="4" a="1"/>
  <c r="J2985" i="4" s="1"/>
  <c r="F2973" i="7" s="1"/>
  <c r="G2973" i="7" s="1"/>
  <c r="I2973" i="7" s="1"/>
  <c r="J2977" i="4" a="1"/>
  <c r="J2977" i="4" s="1"/>
  <c r="F2965" i="7" s="1"/>
  <c r="G2965" i="7" s="1"/>
  <c r="J2969" i="4" a="1"/>
  <c r="J2969" i="4" s="1"/>
  <c r="F2957" i="7" s="1"/>
  <c r="G2957" i="7" s="1"/>
  <c r="J2961" i="4" a="1"/>
  <c r="J2961" i="4" s="1"/>
  <c r="F2949" i="7" s="1"/>
  <c r="G2949" i="7" s="1"/>
  <c r="J2953" i="4" a="1"/>
  <c r="J2953" i="4" s="1"/>
  <c r="F2941" i="7" s="1"/>
  <c r="G2941" i="7" s="1"/>
  <c r="I2941" i="7" s="1"/>
  <c r="J2945" i="4" a="1"/>
  <c r="J2945" i="4" s="1"/>
  <c r="F2933" i="7" s="1"/>
  <c r="G2933" i="7" s="1"/>
  <c r="H2933" i="7" s="1"/>
  <c r="J2937" i="4" a="1"/>
  <c r="J2937" i="4" s="1"/>
  <c r="F2925" i="7" s="1"/>
  <c r="G2925" i="7" s="1"/>
  <c r="J2929" i="4" a="1"/>
  <c r="J2929" i="4" s="1"/>
  <c r="F2917" i="7" s="1"/>
  <c r="G2917" i="7" s="1"/>
  <c r="J2921" i="4" a="1"/>
  <c r="J2921" i="4" s="1"/>
  <c r="F2909" i="7" s="1"/>
  <c r="G2909" i="7" s="1"/>
  <c r="I2909" i="7" s="1"/>
  <c r="J2913" i="4" a="1"/>
  <c r="J2913" i="4" s="1"/>
  <c r="F2901" i="7" s="1"/>
  <c r="G2901" i="7" s="1"/>
  <c r="J2905" i="4" a="1"/>
  <c r="J2905" i="4" s="1"/>
  <c r="F2893" i="7" s="1"/>
  <c r="G2893" i="7" s="1"/>
  <c r="J2897" i="4" a="1"/>
  <c r="J2897" i="4" s="1"/>
  <c r="F2885" i="7" s="1"/>
  <c r="G2885" i="7" s="1"/>
  <c r="J2889" i="4" a="1"/>
  <c r="J2889" i="4" s="1"/>
  <c r="F2877" i="7" s="1"/>
  <c r="G2877" i="7" s="1"/>
  <c r="J2881" i="4" a="1"/>
  <c r="J2881" i="4" s="1"/>
  <c r="F2869" i="7" s="1"/>
  <c r="G2869" i="7" s="1"/>
  <c r="H2869" i="7" s="1"/>
  <c r="J2873" i="4" a="1"/>
  <c r="J2873" i="4" s="1"/>
  <c r="F2861" i="7" s="1"/>
  <c r="G2861" i="7" s="1"/>
  <c r="J2865" i="4" a="1"/>
  <c r="J2865" i="4" s="1"/>
  <c r="F2853" i="7" s="1"/>
  <c r="G2853" i="7" s="1"/>
  <c r="J2857" i="4" a="1"/>
  <c r="J2857" i="4" s="1"/>
  <c r="F2845" i="7" s="1"/>
  <c r="G2845" i="7" s="1"/>
  <c r="H2845" i="7" s="1"/>
  <c r="J2849" i="4" a="1"/>
  <c r="J2849" i="4" s="1"/>
  <c r="F2837" i="7" s="1"/>
  <c r="G2837" i="7" s="1"/>
  <c r="J2841" i="4" a="1"/>
  <c r="J2841" i="4" s="1"/>
  <c r="F2829" i="7" s="1"/>
  <c r="G2829" i="7" s="1"/>
  <c r="J2833" i="4" a="1"/>
  <c r="J2833" i="4" s="1"/>
  <c r="F2821" i="7" s="1"/>
  <c r="G2821" i="7" s="1"/>
  <c r="J2825" i="4" a="1"/>
  <c r="J2825" i="4" s="1"/>
  <c r="F2813" i="7" s="1"/>
  <c r="G2813" i="7" s="1"/>
  <c r="J2817" i="4" a="1"/>
  <c r="J2817" i="4" s="1"/>
  <c r="F2805" i="7" s="1"/>
  <c r="G2805" i="7" s="1"/>
  <c r="J2809" i="4" a="1"/>
  <c r="J2809" i="4" s="1"/>
  <c r="F2797" i="7" s="1"/>
  <c r="G2797" i="7" s="1"/>
  <c r="J2801" i="4" a="1"/>
  <c r="J2801" i="4" s="1"/>
  <c r="F2789" i="7" s="1"/>
  <c r="G2789" i="7" s="1"/>
  <c r="J2793" i="4" a="1"/>
  <c r="J2793" i="4" s="1"/>
  <c r="F2781" i="7" s="1"/>
  <c r="G2781" i="7" s="1"/>
  <c r="I2781" i="7" s="1"/>
  <c r="J2785" i="4" a="1"/>
  <c r="J2785" i="4" s="1"/>
  <c r="F2773" i="7" s="1"/>
  <c r="G2773" i="7" s="1"/>
  <c r="J2777" i="4" a="1"/>
  <c r="J2777" i="4" s="1"/>
  <c r="F2765" i="7" s="1"/>
  <c r="G2765" i="7" s="1"/>
  <c r="J2769" i="4" a="1"/>
  <c r="J2769" i="4" s="1"/>
  <c r="F2757" i="7" s="1"/>
  <c r="G2757" i="7" s="1"/>
  <c r="J2761" i="4" a="1"/>
  <c r="J2761" i="4" s="1"/>
  <c r="F2749" i="7" s="1"/>
  <c r="G2749" i="7" s="1"/>
  <c r="H2749" i="7" s="1"/>
  <c r="J2753" i="4" a="1"/>
  <c r="J2753" i="4" s="1"/>
  <c r="F2741" i="7" s="1"/>
  <c r="G2741" i="7" s="1"/>
  <c r="H2741" i="7" s="1"/>
  <c r="J2745" i="4" a="1"/>
  <c r="J2745" i="4" s="1"/>
  <c r="F2733" i="7" s="1"/>
  <c r="G2733" i="7" s="1"/>
  <c r="J2737" i="4" a="1"/>
  <c r="J2737" i="4" s="1"/>
  <c r="F2725" i="7" s="1"/>
  <c r="G2725" i="7" s="1"/>
  <c r="J2729" i="4" a="1"/>
  <c r="J2729" i="4" s="1"/>
  <c r="F2717" i="7" s="1"/>
  <c r="G2717" i="7" s="1"/>
  <c r="J2721" i="4" a="1"/>
  <c r="J2721" i="4" s="1"/>
  <c r="F2709" i="7" s="1"/>
  <c r="G2709" i="7" s="1"/>
  <c r="J2713" i="4" a="1"/>
  <c r="J2713" i="4" s="1"/>
  <c r="F2701" i="7" s="1"/>
  <c r="G2701" i="7" s="1"/>
  <c r="J2705" i="4" a="1"/>
  <c r="J2705" i="4" s="1"/>
  <c r="F2693" i="7" s="1"/>
  <c r="G2693" i="7" s="1"/>
  <c r="J2697" i="4" a="1"/>
  <c r="J2697" i="4" s="1"/>
  <c r="F2685" i="7" s="1"/>
  <c r="G2685" i="7" s="1"/>
  <c r="I2685" i="7" s="1"/>
  <c r="J2689" i="4" a="1"/>
  <c r="J2689" i="4" s="1"/>
  <c r="F2677" i="7" s="1"/>
  <c r="G2677" i="7" s="1"/>
  <c r="H2677" i="7" s="1"/>
  <c r="J2681" i="4" a="1"/>
  <c r="J2681" i="4" s="1"/>
  <c r="F2669" i="7" s="1"/>
  <c r="G2669" i="7" s="1"/>
  <c r="J2673" i="4" a="1"/>
  <c r="J2673" i="4" s="1"/>
  <c r="F2661" i="7" s="1"/>
  <c r="G2661" i="7" s="1"/>
  <c r="J2665" i="4" a="1"/>
  <c r="J2665" i="4" s="1"/>
  <c r="F2653" i="7" s="1"/>
  <c r="G2653" i="7" s="1"/>
  <c r="I2653" i="7" s="1"/>
  <c r="J2657" i="4" a="1"/>
  <c r="J2657" i="4" s="1"/>
  <c r="F2645" i="7" s="1"/>
  <c r="G2645" i="7" s="1"/>
  <c r="J2649" i="4" a="1"/>
  <c r="J2649" i="4" s="1"/>
  <c r="F2637" i="7" s="1"/>
  <c r="G2637" i="7" s="1"/>
  <c r="J2641" i="4" a="1"/>
  <c r="J2641" i="4" s="1"/>
  <c r="F2629" i="7" s="1"/>
  <c r="G2629" i="7" s="1"/>
  <c r="J2633" i="4" a="1"/>
  <c r="J2633" i="4" s="1"/>
  <c r="F2621" i="7" s="1"/>
  <c r="G2621" i="7" s="1"/>
  <c r="J2625" i="4" a="1"/>
  <c r="J2625" i="4" s="1"/>
  <c r="F2613" i="7" s="1"/>
  <c r="G2613" i="7" s="1"/>
  <c r="J2617" i="4" a="1"/>
  <c r="J2617" i="4" s="1"/>
  <c r="F2605" i="7" s="1"/>
  <c r="G2605" i="7" s="1"/>
  <c r="J2609" i="4" a="1"/>
  <c r="J2609" i="4" s="1"/>
  <c r="F2597" i="7" s="1"/>
  <c r="G2597" i="7" s="1"/>
  <c r="J2601" i="4" a="1"/>
  <c r="J2601" i="4" s="1"/>
  <c r="F2589" i="7" s="1"/>
  <c r="G2589" i="7" s="1"/>
  <c r="J2593" i="4" a="1"/>
  <c r="J2593" i="4" s="1"/>
  <c r="F2581" i="7" s="1"/>
  <c r="G2581" i="7" s="1"/>
  <c r="J2585" i="4" a="1"/>
  <c r="J2585" i="4" s="1"/>
  <c r="F2573" i="7" s="1"/>
  <c r="G2573" i="7" s="1"/>
  <c r="J2577" i="4" a="1"/>
  <c r="J2577" i="4" s="1"/>
  <c r="F2565" i="7" s="1"/>
  <c r="G2565" i="7" s="1"/>
  <c r="J2569" i="4" a="1"/>
  <c r="J2569" i="4" s="1"/>
  <c r="F2557" i="7" s="1"/>
  <c r="G2557" i="7" s="1"/>
  <c r="J2561" i="4" a="1"/>
  <c r="J2561" i="4" s="1"/>
  <c r="F2549" i="7" s="1"/>
  <c r="G2549" i="7" s="1"/>
  <c r="J2553" i="4" a="1"/>
  <c r="J2553" i="4" s="1"/>
  <c r="F2541" i="7" s="1"/>
  <c r="G2541" i="7" s="1"/>
  <c r="J2545" i="4" a="1"/>
  <c r="J2545" i="4" s="1"/>
  <c r="F2533" i="7" s="1"/>
  <c r="G2533" i="7" s="1"/>
  <c r="J2537" i="4" a="1"/>
  <c r="J2537" i="4" s="1"/>
  <c r="F2525" i="7" s="1"/>
  <c r="G2525" i="7" s="1"/>
  <c r="H2525" i="7" s="1"/>
  <c r="J2529" i="4" a="1"/>
  <c r="J2529" i="4" s="1"/>
  <c r="F2517" i="7" s="1"/>
  <c r="G2517" i="7" s="1"/>
  <c r="J2521" i="4" a="1"/>
  <c r="J2521" i="4" s="1"/>
  <c r="F2509" i="7" s="1"/>
  <c r="G2509" i="7" s="1"/>
  <c r="J2513" i="4" a="1"/>
  <c r="J2513" i="4" s="1"/>
  <c r="F2501" i="7" s="1"/>
  <c r="G2501" i="7" s="1"/>
  <c r="J2505" i="4" a="1"/>
  <c r="J2505" i="4" s="1"/>
  <c r="F2493" i="7" s="1"/>
  <c r="G2493" i="7" s="1"/>
  <c r="H2493" i="7" s="1"/>
  <c r="J2497" i="4" a="1"/>
  <c r="J2497" i="4" s="1"/>
  <c r="F2485" i="7" s="1"/>
  <c r="G2485" i="7" s="1"/>
  <c r="J2489" i="4" a="1"/>
  <c r="J2489" i="4" s="1"/>
  <c r="F2477" i="7" s="1"/>
  <c r="G2477" i="7" s="1"/>
  <c r="J2481" i="4" a="1"/>
  <c r="J2481" i="4" s="1"/>
  <c r="F2469" i="7" s="1"/>
  <c r="G2469" i="7" s="1"/>
  <c r="J2473" i="4" a="1"/>
  <c r="J2473" i="4" s="1"/>
  <c r="F2461" i="7" s="1"/>
  <c r="G2461" i="7" s="1"/>
  <c r="I2461" i="7" s="1"/>
  <c r="J2465" i="4" a="1"/>
  <c r="J2465" i="4" s="1"/>
  <c r="F2453" i="7" s="1"/>
  <c r="G2453" i="7" s="1"/>
  <c r="J2457" i="4" a="1"/>
  <c r="J2457" i="4" s="1"/>
  <c r="F2445" i="7" s="1"/>
  <c r="G2445" i="7" s="1"/>
  <c r="J2449" i="4" a="1"/>
  <c r="J2449" i="4" s="1"/>
  <c r="F2437" i="7" s="1"/>
  <c r="G2437" i="7" s="1"/>
  <c r="J2441" i="4" a="1"/>
  <c r="J2441" i="4" s="1"/>
  <c r="F2429" i="7" s="1"/>
  <c r="G2429" i="7" s="1"/>
  <c r="I2429" i="7" s="1"/>
  <c r="J2433" i="4" a="1"/>
  <c r="J2433" i="4" s="1"/>
  <c r="F2421" i="7" s="1"/>
  <c r="G2421" i="7" s="1"/>
  <c r="I2421" i="7" s="1"/>
  <c r="J2425" i="4" a="1"/>
  <c r="J2425" i="4" s="1"/>
  <c r="F2413" i="7" s="1"/>
  <c r="G2413" i="7" s="1"/>
  <c r="J2417" i="4" a="1"/>
  <c r="J2417" i="4" s="1"/>
  <c r="F2405" i="7" s="1"/>
  <c r="G2405" i="7" s="1"/>
  <c r="J2409" i="4" a="1"/>
  <c r="J2409" i="4" s="1"/>
  <c r="F2397" i="7" s="1"/>
  <c r="G2397" i="7" s="1"/>
  <c r="I2397" i="7" s="1"/>
  <c r="J2401" i="4" a="1"/>
  <c r="J2401" i="4" s="1"/>
  <c r="F2389" i="7" s="1"/>
  <c r="G2389" i="7" s="1"/>
  <c r="J2393" i="4" a="1"/>
  <c r="J2393" i="4" s="1"/>
  <c r="F2381" i="7" s="1"/>
  <c r="G2381" i="7" s="1"/>
  <c r="J2385" i="4" a="1"/>
  <c r="J2385" i="4" s="1"/>
  <c r="F2373" i="7" s="1"/>
  <c r="G2373" i="7" s="1"/>
  <c r="J2377" i="4" a="1"/>
  <c r="J2377" i="4" s="1"/>
  <c r="F2365" i="7" s="1"/>
  <c r="G2365" i="7" s="1"/>
  <c r="J2369" i="4" a="1"/>
  <c r="J2369" i="4" s="1"/>
  <c r="F2357" i="7" s="1"/>
  <c r="G2357" i="7" s="1"/>
  <c r="J2361" i="4" a="1"/>
  <c r="J2361" i="4" s="1"/>
  <c r="F2349" i="7" s="1"/>
  <c r="G2349" i="7" s="1"/>
  <c r="J2353" i="4" a="1"/>
  <c r="J2353" i="4" s="1"/>
  <c r="F2341" i="7" s="1"/>
  <c r="G2341" i="7" s="1"/>
  <c r="J2345" i="4" a="1"/>
  <c r="J2345" i="4" s="1"/>
  <c r="F2333" i="7" s="1"/>
  <c r="G2333" i="7" s="1"/>
  <c r="H2333" i="7" s="1"/>
  <c r="J2337" i="4" a="1"/>
  <c r="J2337" i="4" s="1"/>
  <c r="F2325" i="7" s="1"/>
  <c r="G2325" i="7" s="1"/>
  <c r="J2329" i="4" a="1"/>
  <c r="J2329" i="4" s="1"/>
  <c r="F2317" i="7" s="1"/>
  <c r="G2317" i="7" s="1"/>
  <c r="J2321" i="4" a="1"/>
  <c r="J2321" i="4" s="1"/>
  <c r="F2309" i="7" s="1"/>
  <c r="G2309" i="7" s="1"/>
  <c r="J2313" i="4" a="1"/>
  <c r="J2313" i="4" s="1"/>
  <c r="F2301" i="7" s="1"/>
  <c r="G2301" i="7" s="1"/>
  <c r="J2305" i="4" a="1"/>
  <c r="J2305" i="4" s="1"/>
  <c r="F2293" i="7" s="1"/>
  <c r="G2293" i="7" s="1"/>
  <c r="J2297" i="4" a="1"/>
  <c r="J2297" i="4" s="1"/>
  <c r="F2285" i="7" s="1"/>
  <c r="G2285" i="7" s="1"/>
  <c r="J2289" i="4" a="1"/>
  <c r="J2289" i="4" s="1"/>
  <c r="F2277" i="7" s="1"/>
  <c r="G2277" i="7" s="1"/>
  <c r="J2281" i="4" a="1"/>
  <c r="J2281" i="4" s="1"/>
  <c r="F2269" i="7" s="1"/>
  <c r="G2269" i="7" s="1"/>
  <c r="I2269" i="7" s="1"/>
  <c r="J2273" i="4" a="1"/>
  <c r="J2273" i="4" s="1"/>
  <c r="F2261" i="7" s="1"/>
  <c r="G2261" i="7" s="1"/>
  <c r="J2265" i="4" a="1"/>
  <c r="J2265" i="4" s="1"/>
  <c r="F2253" i="7" s="1"/>
  <c r="G2253" i="7" s="1"/>
  <c r="J2257" i="4" a="1"/>
  <c r="J2257" i="4" s="1"/>
  <c r="F2245" i="7" s="1"/>
  <c r="G2245" i="7" s="1"/>
  <c r="J2249" i="4" a="1"/>
  <c r="J2249" i="4" s="1"/>
  <c r="F2237" i="7" s="1"/>
  <c r="G2237" i="7" s="1"/>
  <c r="H2237" i="7" s="1"/>
  <c r="J2241" i="4" a="1"/>
  <c r="J2241" i="4" s="1"/>
  <c r="F2229" i="7" s="1"/>
  <c r="G2229" i="7" s="1"/>
  <c r="I2229" i="7" s="1"/>
  <c r="J2233" i="4" a="1"/>
  <c r="J2233" i="4" s="1"/>
  <c r="F2221" i="7" s="1"/>
  <c r="G2221" i="7" s="1"/>
  <c r="J2225" i="4" a="1"/>
  <c r="J2225" i="4" s="1"/>
  <c r="F2213" i="7" s="1"/>
  <c r="G2213" i="7" s="1"/>
  <c r="J2217" i="4" a="1"/>
  <c r="J2217" i="4" s="1"/>
  <c r="F2205" i="7" s="1"/>
  <c r="G2205" i="7" s="1"/>
  <c r="I2205" i="7" s="1"/>
  <c r="J2209" i="4" a="1"/>
  <c r="J2209" i="4" s="1"/>
  <c r="F2197" i="7" s="1"/>
  <c r="G2197" i="7" s="1"/>
  <c r="J2201" i="4" a="1"/>
  <c r="J2201" i="4" s="1"/>
  <c r="F2189" i="7" s="1"/>
  <c r="G2189" i="7" s="1"/>
  <c r="J2193" i="4" a="1"/>
  <c r="J2193" i="4" s="1"/>
  <c r="F2181" i="7" s="1"/>
  <c r="G2181" i="7" s="1"/>
  <c r="J2185" i="4" a="1"/>
  <c r="J2185" i="4" s="1"/>
  <c r="F2173" i="7" s="1"/>
  <c r="G2173" i="7" s="1"/>
  <c r="I2173" i="7" s="1"/>
  <c r="J2177" i="4" a="1"/>
  <c r="J2177" i="4" s="1"/>
  <c r="F2165" i="7" s="1"/>
  <c r="G2165" i="7" s="1"/>
  <c r="J2169" i="4" a="1"/>
  <c r="J2169" i="4" s="1"/>
  <c r="F2157" i="7" s="1"/>
  <c r="G2157" i="7" s="1"/>
  <c r="J2161" i="4" a="1"/>
  <c r="J2161" i="4" s="1"/>
  <c r="F2149" i="7" s="1"/>
  <c r="G2149" i="7" s="1"/>
  <c r="J2153" i="4" a="1"/>
  <c r="J2153" i="4" s="1"/>
  <c r="F2141" i="7" s="1"/>
  <c r="G2141" i="7" s="1"/>
  <c r="I2141" i="7" s="1"/>
  <c r="J2145" i="4" a="1"/>
  <c r="J2145" i="4" s="1"/>
  <c r="F2133" i="7" s="1"/>
  <c r="G2133" i="7" s="1"/>
  <c r="J2137" i="4" a="1"/>
  <c r="J2137" i="4" s="1"/>
  <c r="F2125" i="7" s="1"/>
  <c r="G2125" i="7" s="1"/>
  <c r="J2129" i="4" a="1"/>
  <c r="J2129" i="4" s="1"/>
  <c r="F2117" i="7" s="1"/>
  <c r="G2117" i="7" s="1"/>
  <c r="J2121" i="4" a="1"/>
  <c r="J2121" i="4" s="1"/>
  <c r="F2109" i="7" s="1"/>
  <c r="G2109" i="7" s="1"/>
  <c r="J2113" i="4" a="1"/>
  <c r="J2113" i="4" s="1"/>
  <c r="F2101" i="7" s="1"/>
  <c r="G2101" i="7" s="1"/>
  <c r="J2105" i="4" a="1"/>
  <c r="J2105" i="4" s="1"/>
  <c r="F2093" i="7" s="1"/>
  <c r="G2093" i="7" s="1"/>
  <c r="J2097" i="4" a="1"/>
  <c r="J2097" i="4" s="1"/>
  <c r="F2085" i="7" s="1"/>
  <c r="G2085" i="7" s="1"/>
  <c r="J2089" i="4" a="1"/>
  <c r="J2089" i="4" s="1"/>
  <c r="F2077" i="7" s="1"/>
  <c r="G2077" i="7" s="1"/>
  <c r="I2077" i="7" s="1"/>
  <c r="J2081" i="4" a="1"/>
  <c r="J2081" i="4" s="1"/>
  <c r="F2069" i="7" s="1"/>
  <c r="G2069" i="7" s="1"/>
  <c r="J2073" i="4" a="1"/>
  <c r="J2073" i="4" s="1"/>
  <c r="F2061" i="7" s="1"/>
  <c r="G2061" i="7" s="1"/>
  <c r="J2065" i="4" a="1"/>
  <c r="J2065" i="4" s="1"/>
  <c r="F2053" i="7" s="1"/>
  <c r="G2053" i="7" s="1"/>
  <c r="J2057" i="4" a="1"/>
  <c r="J2057" i="4" s="1"/>
  <c r="F2045" i="7" s="1"/>
  <c r="G2045" i="7" s="1"/>
  <c r="J2049" i="4" a="1"/>
  <c r="J2049" i="4" s="1"/>
  <c r="F2037" i="7" s="1"/>
  <c r="G2037" i="7" s="1"/>
  <c r="H2037" i="7" s="1"/>
  <c r="J2041" i="4" a="1"/>
  <c r="J2041" i="4" s="1"/>
  <c r="F2029" i="7" s="1"/>
  <c r="G2029" i="7" s="1"/>
  <c r="J2033" i="4" a="1"/>
  <c r="J2033" i="4" s="1"/>
  <c r="F2021" i="7" s="1"/>
  <c r="G2021" i="7" s="1"/>
  <c r="J2025" i="4" a="1"/>
  <c r="J2025" i="4" s="1"/>
  <c r="F2013" i="7" s="1"/>
  <c r="G2013" i="7" s="1"/>
  <c r="I2013" i="7" s="1"/>
  <c r="J2017" i="4" a="1"/>
  <c r="J2017" i="4" s="1"/>
  <c r="F2005" i="7" s="1"/>
  <c r="G2005" i="7" s="1"/>
  <c r="J2009" i="4" a="1"/>
  <c r="J2009" i="4" s="1"/>
  <c r="F1997" i="7" s="1"/>
  <c r="G1997" i="7" s="1"/>
  <c r="J2001" i="4" a="1"/>
  <c r="J2001" i="4" s="1"/>
  <c r="F1989" i="7" s="1"/>
  <c r="G1989" i="7" s="1"/>
  <c r="J1993" i="4" a="1"/>
  <c r="J1993" i="4" s="1"/>
  <c r="F1981" i="7" s="1"/>
  <c r="G1981" i="7" s="1"/>
  <c r="H1981" i="7" s="1"/>
  <c r="J1985" i="4" a="1"/>
  <c r="J1985" i="4" s="1"/>
  <c r="F1973" i="7" s="1"/>
  <c r="G1973" i="7" s="1"/>
  <c r="J1977" i="4" a="1"/>
  <c r="J1977" i="4" s="1"/>
  <c r="F1965" i="7" s="1"/>
  <c r="G1965" i="7" s="1"/>
  <c r="J1969" i="4" a="1"/>
  <c r="J1969" i="4" s="1"/>
  <c r="F1957" i="7" s="1"/>
  <c r="G1957" i="7" s="1"/>
  <c r="J1961" i="4" a="1"/>
  <c r="J1961" i="4" s="1"/>
  <c r="F1949" i="7" s="1"/>
  <c r="G1949" i="7" s="1"/>
  <c r="H1949" i="7" s="1"/>
  <c r="J1953" i="4" a="1"/>
  <c r="J1953" i="4" s="1"/>
  <c r="F1941" i="7" s="1"/>
  <c r="G1941" i="7" s="1"/>
  <c r="J1945" i="4" a="1"/>
  <c r="J1945" i="4" s="1"/>
  <c r="F1933" i="7" s="1"/>
  <c r="G1933" i="7" s="1"/>
  <c r="J1937" i="4" a="1"/>
  <c r="J1937" i="4" s="1"/>
  <c r="F1925" i="7" s="1"/>
  <c r="G1925" i="7" s="1"/>
  <c r="J1929" i="4" a="1"/>
  <c r="J1929" i="4" s="1"/>
  <c r="F1917" i="7" s="1"/>
  <c r="G1917" i="7" s="1"/>
  <c r="I1917" i="7" s="1"/>
  <c r="J1921" i="4" a="1"/>
  <c r="J1921" i="4" s="1"/>
  <c r="F1909" i="7" s="1"/>
  <c r="G1909" i="7" s="1"/>
  <c r="J1913" i="4" a="1"/>
  <c r="J1913" i="4" s="1"/>
  <c r="F1901" i="7" s="1"/>
  <c r="G1901" i="7" s="1"/>
  <c r="J1905" i="4" a="1"/>
  <c r="J1905" i="4" s="1"/>
  <c r="F1893" i="7" s="1"/>
  <c r="G1893" i="7" s="1"/>
  <c r="J1897" i="4" a="1"/>
  <c r="J1897" i="4" s="1"/>
  <c r="F1885" i="7" s="1"/>
  <c r="G1885" i="7" s="1"/>
  <c r="H1885" i="7" s="1"/>
  <c r="J1889" i="4" a="1"/>
  <c r="J1889" i="4" s="1"/>
  <c r="F1877" i="7" s="1"/>
  <c r="G1877" i="7" s="1"/>
  <c r="J1881" i="4" a="1"/>
  <c r="J1881" i="4" s="1"/>
  <c r="F1869" i="7" s="1"/>
  <c r="G1869" i="7" s="1"/>
  <c r="J1873" i="4" a="1"/>
  <c r="J1873" i="4" s="1"/>
  <c r="F1861" i="7" s="1"/>
  <c r="G1861" i="7" s="1"/>
  <c r="J1865" i="4" a="1"/>
  <c r="J1865" i="4" s="1"/>
  <c r="F1853" i="7" s="1"/>
  <c r="G1853" i="7" s="1"/>
  <c r="J1857" i="4" a="1"/>
  <c r="J1857" i="4" s="1"/>
  <c r="F1845" i="7" s="1"/>
  <c r="G1845" i="7" s="1"/>
  <c r="H1845" i="7" s="1"/>
  <c r="J1849" i="4" a="1"/>
  <c r="J1849" i="4" s="1"/>
  <c r="F1837" i="7" s="1"/>
  <c r="G1837" i="7" s="1"/>
  <c r="J1841" i="4" a="1"/>
  <c r="J1841" i="4" s="1"/>
  <c r="F1829" i="7" s="1"/>
  <c r="G1829" i="7" s="1"/>
  <c r="J1833" i="4" a="1"/>
  <c r="J1833" i="4" s="1"/>
  <c r="F1821" i="7" s="1"/>
  <c r="G1821" i="7" s="1"/>
  <c r="I1821" i="7" s="1"/>
  <c r="J1825" i="4" a="1"/>
  <c r="J1825" i="4" s="1"/>
  <c r="F1813" i="7" s="1"/>
  <c r="G1813" i="7" s="1"/>
  <c r="J1817" i="4" a="1"/>
  <c r="J1817" i="4" s="1"/>
  <c r="F1805" i="7" s="1"/>
  <c r="G1805" i="7" s="1"/>
  <c r="J1809" i="4" a="1"/>
  <c r="J1809" i="4" s="1"/>
  <c r="F1797" i="7" s="1"/>
  <c r="G1797" i="7" s="1"/>
  <c r="J1801" i="4" a="1"/>
  <c r="J1801" i="4" s="1"/>
  <c r="F1789" i="7" s="1"/>
  <c r="G1789" i="7" s="1"/>
  <c r="J1793" i="4" a="1"/>
  <c r="J1793" i="4" s="1"/>
  <c r="F1781" i="7" s="1"/>
  <c r="G1781" i="7" s="1"/>
  <c r="J1785" i="4" a="1"/>
  <c r="J1785" i="4" s="1"/>
  <c r="F1773" i="7" s="1"/>
  <c r="G1773" i="7" s="1"/>
  <c r="J1777" i="4" a="1"/>
  <c r="J1777" i="4" s="1"/>
  <c r="F1765" i="7" s="1"/>
  <c r="G1765" i="7" s="1"/>
  <c r="J1769" i="4" a="1"/>
  <c r="J1769" i="4" s="1"/>
  <c r="F1757" i="7" s="1"/>
  <c r="G1757" i="7" s="1"/>
  <c r="H1757" i="7" s="1"/>
  <c r="J1761" i="4" a="1"/>
  <c r="J1761" i="4" s="1"/>
  <c r="F1749" i="7" s="1"/>
  <c r="G1749" i="7" s="1"/>
  <c r="J1753" i="4" a="1"/>
  <c r="J1753" i="4" s="1"/>
  <c r="F1741" i="7" s="1"/>
  <c r="G1741" i="7" s="1"/>
  <c r="J1745" i="4" a="1"/>
  <c r="J1745" i="4" s="1"/>
  <c r="F1733" i="7" s="1"/>
  <c r="G1733" i="7" s="1"/>
  <c r="J1737" i="4" a="1"/>
  <c r="J1737" i="4" s="1"/>
  <c r="F1725" i="7" s="1"/>
  <c r="G1725" i="7" s="1"/>
  <c r="H1725" i="7" s="1"/>
  <c r="J1729" i="4" a="1"/>
  <c r="J1729" i="4" s="1"/>
  <c r="F1717" i="7" s="1"/>
  <c r="G1717" i="7" s="1"/>
  <c r="J1721" i="4" a="1"/>
  <c r="J1721" i="4" s="1"/>
  <c r="F1709" i="7" s="1"/>
  <c r="G1709" i="7" s="1"/>
  <c r="J1713" i="4" a="1"/>
  <c r="J1713" i="4" s="1"/>
  <c r="F1701" i="7" s="1"/>
  <c r="G1701" i="7" s="1"/>
  <c r="J1705" i="4" a="1"/>
  <c r="J1705" i="4" s="1"/>
  <c r="F1693" i="7" s="1"/>
  <c r="G1693" i="7" s="1"/>
  <c r="I1693" i="7" s="1"/>
  <c r="J1697" i="4" a="1"/>
  <c r="J1697" i="4" s="1"/>
  <c r="F1685" i="7" s="1"/>
  <c r="G1685" i="7" s="1"/>
  <c r="J1689" i="4" a="1"/>
  <c r="J1689" i="4" s="1"/>
  <c r="F1677" i="7" s="1"/>
  <c r="G1677" i="7" s="1"/>
  <c r="J1681" i="4" a="1"/>
  <c r="J1681" i="4" s="1"/>
  <c r="F1669" i="7" s="1"/>
  <c r="G1669" i="7" s="1"/>
  <c r="J1673" i="4" a="1"/>
  <c r="J1673" i="4" s="1"/>
  <c r="F1661" i="7" s="1"/>
  <c r="G1661" i="7" s="1"/>
  <c r="I1661" i="7" s="1"/>
  <c r="J1665" i="4" a="1"/>
  <c r="J1665" i="4" s="1"/>
  <c r="F1653" i="7" s="1"/>
  <c r="G1653" i="7" s="1"/>
  <c r="J1657" i="4" a="1"/>
  <c r="J1657" i="4" s="1"/>
  <c r="F1645" i="7" s="1"/>
  <c r="G1645" i="7" s="1"/>
  <c r="J1649" i="4" a="1"/>
  <c r="J1649" i="4" s="1"/>
  <c r="F1637" i="7" s="1"/>
  <c r="G1637" i="7" s="1"/>
  <c r="J1641" i="4" a="1"/>
  <c r="J1641" i="4" s="1"/>
  <c r="F1629" i="7" s="1"/>
  <c r="G1629" i="7" s="1"/>
  <c r="I1629" i="7" s="1"/>
  <c r="J1633" i="4" a="1"/>
  <c r="J1633" i="4" s="1"/>
  <c r="F1621" i="7" s="1"/>
  <c r="G1621" i="7" s="1"/>
  <c r="J1625" i="4" a="1"/>
  <c r="J1625" i="4" s="1"/>
  <c r="F1613" i="7" s="1"/>
  <c r="G1613" i="7" s="1"/>
  <c r="J1617" i="4" a="1"/>
  <c r="J1617" i="4" s="1"/>
  <c r="F1605" i="7" s="1"/>
  <c r="G1605" i="7" s="1"/>
  <c r="J1609" i="4" a="1"/>
  <c r="J1609" i="4" s="1"/>
  <c r="F1597" i="7" s="1"/>
  <c r="G1597" i="7" s="1"/>
  <c r="J1601" i="4" a="1"/>
  <c r="J1601" i="4" s="1"/>
  <c r="F1589" i="7" s="1"/>
  <c r="G1589" i="7" s="1"/>
  <c r="J1593" i="4" a="1"/>
  <c r="J1593" i="4" s="1"/>
  <c r="F1581" i="7" s="1"/>
  <c r="G1581" i="7" s="1"/>
  <c r="J1585" i="4" a="1"/>
  <c r="J1585" i="4" s="1"/>
  <c r="F1573" i="7" s="1"/>
  <c r="G1573" i="7" s="1"/>
  <c r="J1577" i="4" a="1"/>
  <c r="J1577" i="4" s="1"/>
  <c r="F1565" i="7" s="1"/>
  <c r="G1565" i="7" s="1"/>
  <c r="I1565" i="7" s="1"/>
  <c r="J1569" i="4" a="1"/>
  <c r="J1569" i="4" s="1"/>
  <c r="F1557" i="7" s="1"/>
  <c r="G1557" i="7" s="1"/>
  <c r="J1561" i="4" a="1"/>
  <c r="J1561" i="4" s="1"/>
  <c r="F1549" i="7" s="1"/>
  <c r="G1549" i="7" s="1"/>
  <c r="J1553" i="4" a="1"/>
  <c r="J1553" i="4" s="1"/>
  <c r="F1541" i="7" s="1"/>
  <c r="G1541" i="7" s="1"/>
  <c r="J1545" i="4" a="1"/>
  <c r="J1545" i="4" s="1"/>
  <c r="F1533" i="7" s="1"/>
  <c r="G1533" i="7" s="1"/>
  <c r="J1537" i="4" a="1"/>
  <c r="J1537" i="4" s="1"/>
  <c r="F1525" i="7" s="1"/>
  <c r="G1525" i="7" s="1"/>
  <c r="I1525" i="7" s="1"/>
  <c r="J1529" i="4" a="1"/>
  <c r="J1529" i="4" s="1"/>
  <c r="F1517" i="7" s="1"/>
  <c r="G1517" i="7" s="1"/>
  <c r="J1521" i="4" a="1"/>
  <c r="J1521" i="4" s="1"/>
  <c r="F1509" i="7" s="1"/>
  <c r="G1509" i="7" s="1"/>
  <c r="J1513" i="4" a="1"/>
  <c r="J1513" i="4" s="1"/>
  <c r="F1501" i="7" s="1"/>
  <c r="G1501" i="7" s="1"/>
  <c r="I1501" i="7" s="1"/>
  <c r="J1505" i="4" a="1"/>
  <c r="J1505" i="4" s="1"/>
  <c r="F1493" i="7" s="1"/>
  <c r="G1493" i="7" s="1"/>
  <c r="J1497" i="4" a="1"/>
  <c r="J1497" i="4" s="1"/>
  <c r="F1485" i="7" s="1"/>
  <c r="G1485" i="7" s="1"/>
  <c r="J1489" i="4" a="1"/>
  <c r="J1489" i="4" s="1"/>
  <c r="F1477" i="7" s="1"/>
  <c r="G1477" i="7" s="1"/>
  <c r="J1481" i="4" a="1"/>
  <c r="J1481" i="4" s="1"/>
  <c r="F1469" i="7" s="1"/>
  <c r="G1469" i="7" s="1"/>
  <c r="H1469" i="7" s="1"/>
  <c r="J1473" i="4" a="1"/>
  <c r="J1473" i="4" s="1"/>
  <c r="F1461" i="7" s="1"/>
  <c r="G1461" i="7" s="1"/>
  <c r="J1465" i="4" a="1"/>
  <c r="J1465" i="4" s="1"/>
  <c r="F1453" i="7" s="1"/>
  <c r="G1453" i="7" s="1"/>
  <c r="J1457" i="4" a="1"/>
  <c r="J1457" i="4" s="1"/>
  <c r="F1445" i="7" s="1"/>
  <c r="G1445" i="7" s="1"/>
  <c r="J1449" i="4" a="1"/>
  <c r="J1449" i="4" s="1"/>
  <c r="F1437" i="7" s="1"/>
  <c r="G1437" i="7" s="1"/>
  <c r="J1441" i="4" a="1"/>
  <c r="J1441" i="4" s="1"/>
  <c r="F1429" i="7" s="1"/>
  <c r="G1429" i="7" s="1"/>
  <c r="J1433" i="4" a="1"/>
  <c r="J1433" i="4" s="1"/>
  <c r="F1421" i="7" s="1"/>
  <c r="G1421" i="7" s="1"/>
  <c r="J1425" i="4" a="1"/>
  <c r="J1425" i="4" s="1"/>
  <c r="F1413" i="7" s="1"/>
  <c r="G1413" i="7" s="1"/>
  <c r="J1417" i="4" a="1"/>
  <c r="J1417" i="4" s="1"/>
  <c r="F1405" i="7" s="1"/>
  <c r="G1405" i="7" s="1"/>
  <c r="I1405" i="7" s="1"/>
  <c r="J1409" i="4" a="1"/>
  <c r="J1409" i="4" s="1"/>
  <c r="F1397" i="7" s="1"/>
  <c r="G1397" i="7" s="1"/>
  <c r="H1397" i="7" s="1"/>
  <c r="J1401" i="4" a="1"/>
  <c r="J1401" i="4" s="1"/>
  <c r="F1389" i="7" s="1"/>
  <c r="G1389" i="7" s="1"/>
  <c r="J1393" i="4" a="1"/>
  <c r="J1393" i="4" s="1"/>
  <c r="F1381" i="7" s="1"/>
  <c r="G1381" i="7" s="1"/>
  <c r="J1385" i="4" a="1"/>
  <c r="J1385" i="4" s="1"/>
  <c r="F1373" i="7" s="1"/>
  <c r="G1373" i="7" s="1"/>
  <c r="I1373" i="7" s="1"/>
  <c r="J1377" i="4" a="1"/>
  <c r="J1377" i="4" s="1"/>
  <c r="F1365" i="7" s="1"/>
  <c r="G1365" i="7" s="1"/>
  <c r="J1369" i="4" a="1"/>
  <c r="J1369" i="4" s="1"/>
  <c r="F1357" i="7" s="1"/>
  <c r="G1357" i="7" s="1"/>
  <c r="J1361" i="4" a="1"/>
  <c r="J1361" i="4" s="1"/>
  <c r="F1349" i="7" s="1"/>
  <c r="G1349" i="7" s="1"/>
  <c r="J1353" i="4" a="1"/>
  <c r="J1353" i="4" s="1"/>
  <c r="F1341" i="7" s="1"/>
  <c r="G1341" i="7" s="1"/>
  <c r="J1345" i="4" a="1"/>
  <c r="J1345" i="4" s="1"/>
  <c r="F1333" i="7" s="1"/>
  <c r="G1333" i="7" s="1"/>
  <c r="J1337" i="4" a="1"/>
  <c r="J1337" i="4" s="1"/>
  <c r="F1325" i="7" s="1"/>
  <c r="G1325" i="7" s="1"/>
  <c r="J1329" i="4" a="1"/>
  <c r="J1329" i="4" s="1"/>
  <c r="F1317" i="7" s="1"/>
  <c r="G1317" i="7" s="1"/>
  <c r="J1321" i="4" a="1"/>
  <c r="J1321" i="4" s="1"/>
  <c r="F1309" i="7" s="1"/>
  <c r="G1309" i="7" s="1"/>
  <c r="H1309" i="7" s="1"/>
  <c r="J1313" i="4" a="1"/>
  <c r="J1313" i="4" s="1"/>
  <c r="F1301" i="7" s="1"/>
  <c r="G1301" i="7" s="1"/>
  <c r="J1305" i="4" a="1"/>
  <c r="J1305" i="4" s="1"/>
  <c r="F1293" i="7" s="1"/>
  <c r="G1293" i="7" s="1"/>
  <c r="J1297" i="4" a="1"/>
  <c r="J1297" i="4" s="1"/>
  <c r="F1285" i="7" s="1"/>
  <c r="G1285" i="7" s="1"/>
  <c r="J1289" i="4" a="1"/>
  <c r="J1289" i="4" s="1"/>
  <c r="F1277" i="7" s="1"/>
  <c r="G1277" i="7" s="1"/>
  <c r="J1281" i="4" a="1"/>
  <c r="J1281" i="4" s="1"/>
  <c r="F1269" i="7" s="1"/>
  <c r="G1269" i="7" s="1"/>
  <c r="H1269" i="7" s="1"/>
  <c r="J1273" i="4" a="1"/>
  <c r="J1273" i="4" s="1"/>
  <c r="F1261" i="7" s="1"/>
  <c r="G1261" i="7" s="1"/>
  <c r="J1265" i="4" a="1"/>
  <c r="J1265" i="4" s="1"/>
  <c r="F1253" i="7" s="1"/>
  <c r="G1253" i="7" s="1"/>
  <c r="J1257" i="4" a="1"/>
  <c r="J1257" i="4" s="1"/>
  <c r="F1245" i="7" s="1"/>
  <c r="G1245" i="7" s="1"/>
  <c r="I1245" i="7" s="1"/>
  <c r="J1249" i="4" a="1"/>
  <c r="J1249" i="4" s="1"/>
  <c r="F1237" i="7" s="1"/>
  <c r="G1237" i="7" s="1"/>
  <c r="J1241" i="4" a="1"/>
  <c r="J1241" i="4" s="1"/>
  <c r="F1229" i="7" s="1"/>
  <c r="G1229" i="7" s="1"/>
  <c r="J1233" i="4" a="1"/>
  <c r="J1233" i="4" s="1"/>
  <c r="F1221" i="7" s="1"/>
  <c r="G1221" i="7" s="1"/>
  <c r="J1225" i="4" a="1"/>
  <c r="J1225" i="4" s="1"/>
  <c r="F1213" i="7" s="1"/>
  <c r="G1213" i="7" s="1"/>
  <c r="H1213" i="7" s="1"/>
  <c r="J1217" i="4" a="1"/>
  <c r="J1217" i="4" s="1"/>
  <c r="F1205" i="7" s="1"/>
  <c r="G1205" i="7" s="1"/>
  <c r="H1205" i="7" s="1"/>
  <c r="J1209" i="4" a="1"/>
  <c r="J1209" i="4" s="1"/>
  <c r="F1197" i="7" s="1"/>
  <c r="G1197" i="7" s="1"/>
  <c r="J1201" i="4" a="1"/>
  <c r="J1201" i="4" s="1"/>
  <c r="F1189" i="7" s="1"/>
  <c r="G1189" i="7" s="1"/>
  <c r="J1193" i="4" a="1"/>
  <c r="J1193" i="4" s="1"/>
  <c r="F1181" i="7" s="1"/>
  <c r="G1181" i="7" s="1"/>
  <c r="I1181" i="7" s="1"/>
  <c r="J1185" i="4" a="1"/>
  <c r="J1185" i="4" s="1"/>
  <c r="F1173" i="7" s="1"/>
  <c r="G1173" i="7" s="1"/>
  <c r="J1177" i="4" a="1"/>
  <c r="J1177" i="4" s="1"/>
  <c r="F1165" i="7" s="1"/>
  <c r="G1165" i="7" s="1"/>
  <c r="J1169" i="4" a="1"/>
  <c r="J1169" i="4" s="1"/>
  <c r="F1157" i="7" s="1"/>
  <c r="G1157" i="7" s="1"/>
  <c r="J1161" i="4" a="1"/>
  <c r="J1161" i="4" s="1"/>
  <c r="F1149" i="7" s="1"/>
  <c r="G1149" i="7" s="1"/>
  <c r="I1149" i="7" s="1"/>
  <c r="J1153" i="4" a="1"/>
  <c r="J1153" i="4" s="1"/>
  <c r="F1141" i="7" s="1"/>
  <c r="G1141" i="7" s="1"/>
  <c r="J1145" i="4" a="1"/>
  <c r="J1145" i="4" s="1"/>
  <c r="F1133" i="7" s="1"/>
  <c r="G1133" i="7" s="1"/>
  <c r="J1137" i="4" a="1"/>
  <c r="J1137" i="4" s="1"/>
  <c r="F1125" i="7" s="1"/>
  <c r="G1125" i="7" s="1"/>
  <c r="J1129" i="4" a="1"/>
  <c r="J1129" i="4" s="1"/>
  <c r="F1117" i="7" s="1"/>
  <c r="G1117" i="7" s="1"/>
  <c r="I1117" i="7" s="1"/>
  <c r="J1121" i="4" a="1"/>
  <c r="J1121" i="4" s="1"/>
  <c r="F1109" i="7" s="1"/>
  <c r="G1109" i="7" s="1"/>
  <c r="J1113" i="4" a="1"/>
  <c r="J1113" i="4" s="1"/>
  <c r="F1101" i="7" s="1"/>
  <c r="G1101" i="7" s="1"/>
  <c r="J1105" i="4" a="1"/>
  <c r="J1105" i="4" s="1"/>
  <c r="F1093" i="7" s="1"/>
  <c r="G1093" i="7" s="1"/>
  <c r="J1097" i="4" a="1"/>
  <c r="J1097" i="4" s="1"/>
  <c r="F1085" i="7" s="1"/>
  <c r="G1085" i="7" s="1"/>
  <c r="J1089" i="4" a="1"/>
  <c r="J1089" i="4" s="1"/>
  <c r="F1077" i="7" s="1"/>
  <c r="G1077" i="7" s="1"/>
  <c r="J1081" i="4" a="1"/>
  <c r="J1081" i="4" s="1"/>
  <c r="F1069" i="7" s="1"/>
  <c r="G1069" i="7" s="1"/>
  <c r="J1073" i="4" a="1"/>
  <c r="J1073" i="4" s="1"/>
  <c r="F1061" i="7" s="1"/>
  <c r="G1061" i="7" s="1"/>
  <c r="J1065" i="4" a="1"/>
  <c r="J1065" i="4" s="1"/>
  <c r="F1053" i="7" s="1"/>
  <c r="G1053" i="7" s="1"/>
  <c r="I1053" i="7" s="1"/>
  <c r="J1057" i="4" a="1"/>
  <c r="J1057" i="4" s="1"/>
  <c r="F1045" i="7" s="1"/>
  <c r="G1045" i="7" s="1"/>
  <c r="J1049" i="4" a="1"/>
  <c r="J1049" i="4" s="1"/>
  <c r="F1037" i="7" s="1"/>
  <c r="G1037" i="7" s="1"/>
  <c r="J1041" i="4" a="1"/>
  <c r="J1041" i="4" s="1"/>
  <c r="F1029" i="7" s="1"/>
  <c r="G1029" i="7" s="1"/>
  <c r="J1033" i="4" a="1"/>
  <c r="J1033" i="4" s="1"/>
  <c r="F1021" i="7" s="1"/>
  <c r="G1021" i="7" s="1"/>
  <c r="J1025" i="4" a="1"/>
  <c r="J1025" i="4" s="1"/>
  <c r="F1013" i="7" s="1"/>
  <c r="G1013" i="7" s="1"/>
  <c r="J1017" i="4" a="1"/>
  <c r="J1017" i="4" s="1"/>
  <c r="F1005" i="7" s="1"/>
  <c r="G1005" i="7" s="1"/>
  <c r="J1009" i="4" a="1"/>
  <c r="J1009" i="4" s="1"/>
  <c r="F997" i="7" s="1"/>
  <c r="G997" i="7" s="1"/>
  <c r="J1001" i="4" a="1"/>
  <c r="J1001" i="4" s="1"/>
  <c r="F989" i="7" s="1"/>
  <c r="G989" i="7" s="1"/>
  <c r="I989" i="7" s="1"/>
  <c r="J993" i="4" a="1"/>
  <c r="J993" i="4" s="1"/>
  <c r="F981" i="7" s="1"/>
  <c r="G981" i="7" s="1"/>
  <c r="J985" i="4" a="1"/>
  <c r="J985" i="4" s="1"/>
  <c r="F973" i="7" s="1"/>
  <c r="G973" i="7" s="1"/>
  <c r="J977" i="4" a="1"/>
  <c r="J977" i="4" s="1"/>
  <c r="F965" i="7" s="1"/>
  <c r="G965" i="7" s="1"/>
  <c r="J969" i="4" a="1"/>
  <c r="J969" i="4" s="1"/>
  <c r="F957" i="7" s="1"/>
  <c r="G957" i="7" s="1"/>
  <c r="H957" i="7" s="1"/>
  <c r="J961" i="4" a="1"/>
  <c r="J961" i="4" s="1"/>
  <c r="F949" i="7" s="1"/>
  <c r="G949" i="7" s="1"/>
  <c r="H949" i="7" s="1"/>
  <c r="J953" i="4" a="1"/>
  <c r="J953" i="4" s="1"/>
  <c r="F941" i="7" s="1"/>
  <c r="G941" i="7" s="1"/>
  <c r="J945" i="4" a="1"/>
  <c r="J945" i="4" s="1"/>
  <c r="F933" i="7" s="1"/>
  <c r="G933" i="7" s="1"/>
  <c r="J937" i="4" a="1"/>
  <c r="J937" i="4" s="1"/>
  <c r="F925" i="7" s="1"/>
  <c r="G925" i="7" s="1"/>
  <c r="H925" i="7" s="1"/>
  <c r="J929" i="4" a="1"/>
  <c r="J929" i="4" s="1"/>
  <c r="F917" i="7" s="1"/>
  <c r="G917" i="7" s="1"/>
  <c r="J921" i="4" a="1"/>
  <c r="J921" i="4" s="1"/>
  <c r="F909" i="7" s="1"/>
  <c r="G909" i="7" s="1"/>
  <c r="J913" i="4" a="1"/>
  <c r="J913" i="4" s="1"/>
  <c r="F901" i="7" s="1"/>
  <c r="G901" i="7" s="1"/>
  <c r="J905" i="4" a="1"/>
  <c r="J905" i="4" s="1"/>
  <c r="F893" i="7" s="1"/>
  <c r="G893" i="7" s="1"/>
  <c r="I893" i="7" s="1"/>
  <c r="J897" i="4" a="1"/>
  <c r="J897" i="4" s="1"/>
  <c r="F885" i="7" s="1"/>
  <c r="G885" i="7" s="1"/>
  <c r="J889" i="4" a="1"/>
  <c r="J889" i="4" s="1"/>
  <c r="F877" i="7" s="1"/>
  <c r="G877" i="7" s="1"/>
  <c r="J881" i="4" a="1"/>
  <c r="J881" i="4" s="1"/>
  <c r="F869" i="7" s="1"/>
  <c r="G869" i="7" s="1"/>
  <c r="J873" i="4" a="1"/>
  <c r="J873" i="4" s="1"/>
  <c r="F861" i="7" s="1"/>
  <c r="G861" i="7" s="1"/>
  <c r="H861" i="7" s="1"/>
  <c r="J865" i="4" a="1"/>
  <c r="J865" i="4" s="1"/>
  <c r="F853" i="7" s="1"/>
  <c r="G853" i="7" s="1"/>
  <c r="J857" i="4" a="1"/>
  <c r="J857" i="4" s="1"/>
  <c r="F845" i="7" s="1"/>
  <c r="G845" i="7" s="1"/>
  <c r="J849" i="4" a="1"/>
  <c r="J849" i="4" s="1"/>
  <c r="F837" i="7" s="1"/>
  <c r="G837" i="7" s="1"/>
  <c r="J841" i="4" a="1"/>
  <c r="J841" i="4" s="1"/>
  <c r="F829" i="7" s="1"/>
  <c r="G829" i="7" s="1"/>
  <c r="J833" i="4" a="1"/>
  <c r="J833" i="4" s="1"/>
  <c r="F821" i="7" s="1"/>
  <c r="G821" i="7" s="1"/>
  <c r="J825" i="4" a="1"/>
  <c r="J825" i="4" s="1"/>
  <c r="F813" i="7" s="1"/>
  <c r="G813" i="7" s="1"/>
  <c r="J817" i="4" a="1"/>
  <c r="J817" i="4" s="1"/>
  <c r="F805" i="7" s="1"/>
  <c r="G805" i="7" s="1"/>
  <c r="J809" i="4" a="1"/>
  <c r="J809" i="4" s="1"/>
  <c r="F797" i="7" s="1"/>
  <c r="G797" i="7" s="1"/>
  <c r="I797" i="7" s="1"/>
  <c r="J801" i="4" a="1"/>
  <c r="J801" i="4" s="1"/>
  <c r="F789" i="7" s="1"/>
  <c r="G789" i="7" s="1"/>
  <c r="J793" i="4" a="1"/>
  <c r="J793" i="4" s="1"/>
  <c r="F781" i="7" s="1"/>
  <c r="G781" i="7" s="1"/>
  <c r="J785" i="4" a="1"/>
  <c r="J785" i="4" s="1"/>
  <c r="F773" i="7" s="1"/>
  <c r="G773" i="7" s="1"/>
  <c r="J777" i="4" a="1"/>
  <c r="J777" i="4" s="1"/>
  <c r="F765" i="7" s="1"/>
  <c r="G765" i="7" s="1"/>
  <c r="J769" i="4" a="1"/>
  <c r="J769" i="4" s="1"/>
  <c r="F757" i="7" s="1"/>
  <c r="G757" i="7" s="1"/>
  <c r="J761" i="4" a="1"/>
  <c r="J761" i="4" s="1"/>
  <c r="F749" i="7" s="1"/>
  <c r="G749" i="7" s="1"/>
  <c r="J753" i="4" a="1"/>
  <c r="J753" i="4" s="1"/>
  <c r="F741" i="7" s="1"/>
  <c r="G741" i="7" s="1"/>
  <c r="J745" i="4" a="1"/>
  <c r="J745" i="4" s="1"/>
  <c r="F733" i="7" s="1"/>
  <c r="G733" i="7" s="1"/>
  <c r="H733" i="7" s="1"/>
  <c r="J737" i="4" a="1"/>
  <c r="J737" i="4" s="1"/>
  <c r="F725" i="7" s="1"/>
  <c r="G725" i="7" s="1"/>
  <c r="J729" i="4" a="1"/>
  <c r="J729" i="4" s="1"/>
  <c r="F717" i="7" s="1"/>
  <c r="G717" i="7" s="1"/>
  <c r="J721" i="4" a="1"/>
  <c r="J721" i="4" s="1"/>
  <c r="F709" i="7" s="1"/>
  <c r="G709" i="7" s="1"/>
  <c r="J713" i="4" a="1"/>
  <c r="J713" i="4" s="1"/>
  <c r="F701" i="7" s="1"/>
  <c r="G701" i="7" s="1"/>
  <c r="H701" i="7" s="1"/>
  <c r="J705" i="4" a="1"/>
  <c r="J705" i="4" s="1"/>
  <c r="F693" i="7" s="1"/>
  <c r="G693" i="7" s="1"/>
  <c r="J697" i="4" a="1"/>
  <c r="J697" i="4" s="1"/>
  <c r="F685" i="7" s="1"/>
  <c r="G685" i="7" s="1"/>
  <c r="J689" i="4" a="1"/>
  <c r="J689" i="4" s="1"/>
  <c r="F677" i="7" s="1"/>
  <c r="G677" i="7" s="1"/>
  <c r="J681" i="4" a="1"/>
  <c r="J681" i="4" s="1"/>
  <c r="F669" i="7" s="1"/>
  <c r="G669" i="7" s="1"/>
  <c r="I669" i="7" s="1"/>
  <c r="J673" i="4" a="1"/>
  <c r="J673" i="4" s="1"/>
  <c r="F661" i="7" s="1"/>
  <c r="G661" i="7" s="1"/>
  <c r="J665" i="4" a="1"/>
  <c r="J665" i="4" s="1"/>
  <c r="F653" i="7" s="1"/>
  <c r="G653" i="7" s="1"/>
  <c r="J657" i="4" a="1"/>
  <c r="J657" i="4" s="1"/>
  <c r="F645" i="7" s="1"/>
  <c r="G645" i="7" s="1"/>
  <c r="J649" i="4" a="1"/>
  <c r="J649" i="4" s="1"/>
  <c r="F637" i="7" s="1"/>
  <c r="G637" i="7" s="1"/>
  <c r="I637" i="7" s="1"/>
  <c r="J641" i="4" a="1"/>
  <c r="J641" i="4" s="1"/>
  <c r="F629" i="7" s="1"/>
  <c r="G629" i="7" s="1"/>
  <c r="H629" i="7" s="1"/>
  <c r="J633" i="4" a="1"/>
  <c r="J633" i="4" s="1"/>
  <c r="F621" i="7" s="1"/>
  <c r="G621" i="7" s="1"/>
  <c r="J625" i="4" a="1"/>
  <c r="J625" i="4" s="1"/>
  <c r="F613" i="7" s="1"/>
  <c r="G613" i="7" s="1"/>
  <c r="J617" i="4" a="1"/>
  <c r="J617" i="4" s="1"/>
  <c r="F605" i="7" s="1"/>
  <c r="G605" i="7" s="1"/>
  <c r="I605" i="7" s="1"/>
  <c r="J609" i="4" a="1"/>
  <c r="J609" i="4" s="1"/>
  <c r="F597" i="7" s="1"/>
  <c r="G597" i="7" s="1"/>
  <c r="J601" i="4" a="1"/>
  <c r="J601" i="4" s="1"/>
  <c r="F589" i="7" s="1"/>
  <c r="G589" i="7" s="1"/>
  <c r="J593" i="4" a="1"/>
  <c r="J593" i="4" s="1"/>
  <c r="F581" i="7" s="1"/>
  <c r="G581" i="7" s="1"/>
  <c r="J585" i="4" a="1"/>
  <c r="J585" i="4" s="1"/>
  <c r="F573" i="7" s="1"/>
  <c r="G573" i="7" s="1"/>
  <c r="J577" i="4" a="1"/>
  <c r="J577" i="4" s="1"/>
  <c r="F565" i="7" s="1"/>
  <c r="G565" i="7" s="1"/>
  <c r="H565" i="7" s="1"/>
  <c r="J569" i="4" a="1"/>
  <c r="J569" i="4" s="1"/>
  <c r="F557" i="7" s="1"/>
  <c r="G557" i="7" s="1"/>
  <c r="J561" i="4" a="1"/>
  <c r="J561" i="4" s="1"/>
  <c r="F549" i="7" s="1"/>
  <c r="G549" i="7" s="1"/>
  <c r="J553" i="4" a="1"/>
  <c r="J553" i="4" s="1"/>
  <c r="F541" i="7" s="1"/>
  <c r="G541" i="7" s="1"/>
  <c r="I541" i="7" s="1"/>
  <c r="J545" i="4" a="1"/>
  <c r="J545" i="4" s="1"/>
  <c r="F533" i="7" s="1"/>
  <c r="G533" i="7" s="1"/>
  <c r="J537" i="4" a="1"/>
  <c r="J537" i="4" s="1"/>
  <c r="F525" i="7" s="1"/>
  <c r="G525" i="7" s="1"/>
  <c r="J529" i="4" a="1"/>
  <c r="J529" i="4" s="1"/>
  <c r="F517" i="7" s="1"/>
  <c r="G517" i="7" s="1"/>
  <c r="J521" i="4" a="1"/>
  <c r="J521" i="4" s="1"/>
  <c r="F509" i="7" s="1"/>
  <c r="G509" i="7" s="1"/>
  <c r="J513" i="4" a="1"/>
  <c r="J513" i="4" s="1"/>
  <c r="F501" i="7" s="1"/>
  <c r="G501" i="7" s="1"/>
  <c r="J505" i="4" a="1"/>
  <c r="J505" i="4" s="1"/>
  <c r="F493" i="7" s="1"/>
  <c r="G493" i="7" s="1"/>
  <c r="J497" i="4" a="1"/>
  <c r="J497" i="4" s="1"/>
  <c r="F485" i="7" s="1"/>
  <c r="G485" i="7" s="1"/>
  <c r="J489" i="4" a="1"/>
  <c r="J489" i="4" s="1"/>
  <c r="F477" i="7" s="1"/>
  <c r="G477" i="7" s="1"/>
  <c r="I477" i="7" s="1"/>
  <c r="J481" i="4" a="1"/>
  <c r="J481" i="4" s="1"/>
  <c r="F469" i="7" s="1"/>
  <c r="G469" i="7" s="1"/>
  <c r="J473" i="4" a="1"/>
  <c r="J473" i="4" s="1"/>
  <c r="F461" i="7" s="1"/>
  <c r="G461" i="7" s="1"/>
  <c r="J465" i="4" a="1"/>
  <c r="J465" i="4" s="1"/>
  <c r="F453" i="7" s="1"/>
  <c r="G453" i="7" s="1"/>
  <c r="J457" i="4" a="1"/>
  <c r="J457" i="4" s="1"/>
  <c r="F445" i="7" s="1"/>
  <c r="G445" i="7" s="1"/>
  <c r="H445" i="7" s="1"/>
  <c r="J449" i="4" a="1"/>
  <c r="J449" i="4" s="1"/>
  <c r="F437" i="7" s="1"/>
  <c r="G437" i="7" s="1"/>
  <c r="J441" i="4" a="1"/>
  <c r="J441" i="4" s="1"/>
  <c r="F429" i="7" s="1"/>
  <c r="G429" i="7" s="1"/>
  <c r="J433" i="4" a="1"/>
  <c r="J433" i="4" s="1"/>
  <c r="F421" i="7" s="1"/>
  <c r="G421" i="7" s="1"/>
  <c r="J425" i="4" a="1"/>
  <c r="J425" i="4" s="1"/>
  <c r="F413" i="7" s="1"/>
  <c r="G413" i="7" s="1"/>
  <c r="J417" i="4" a="1"/>
  <c r="J417" i="4" s="1"/>
  <c r="F405" i="7" s="1"/>
  <c r="G405" i="7" s="1"/>
  <c r="J409" i="4" a="1"/>
  <c r="J409" i="4" s="1"/>
  <c r="F397" i="7" s="1"/>
  <c r="G397" i="7" s="1"/>
  <c r="J401" i="4" a="1"/>
  <c r="J401" i="4" s="1"/>
  <c r="F389" i="7" s="1"/>
  <c r="G389" i="7" s="1"/>
  <c r="J393" i="4" a="1"/>
  <c r="J393" i="4" s="1"/>
  <c r="F381" i="7" s="1"/>
  <c r="G381" i="7" s="1"/>
  <c r="I381" i="7" s="1"/>
  <c r="J385" i="4" a="1"/>
  <c r="J385" i="4" s="1"/>
  <c r="F373" i="7" s="1"/>
  <c r="G373" i="7" s="1"/>
  <c r="I373" i="7" s="1"/>
  <c r="J377" i="4" a="1"/>
  <c r="J377" i="4" s="1"/>
  <c r="F365" i="7" s="1"/>
  <c r="G365" i="7" s="1"/>
  <c r="J369" i="4" a="1"/>
  <c r="J369" i="4" s="1"/>
  <c r="F357" i="7" s="1"/>
  <c r="G357" i="7" s="1"/>
  <c r="J361" i="4" a="1"/>
  <c r="J361" i="4" s="1"/>
  <c r="F349" i="7" s="1"/>
  <c r="G349" i="7" s="1"/>
  <c r="I349" i="7" s="1"/>
  <c r="J353" i="4" a="1"/>
  <c r="J353" i="4" s="1"/>
  <c r="F341" i="7" s="1"/>
  <c r="G341" i="7" s="1"/>
  <c r="J345" i="4" a="1"/>
  <c r="J345" i="4" s="1"/>
  <c r="F333" i="7" s="1"/>
  <c r="G333" i="7" s="1"/>
  <c r="J337" i="4" a="1"/>
  <c r="J337" i="4" s="1"/>
  <c r="F325" i="7" s="1"/>
  <c r="G325" i="7" s="1"/>
  <c r="J329" i="4" a="1"/>
  <c r="J329" i="4" s="1"/>
  <c r="F317" i="7" s="1"/>
  <c r="G317" i="7" s="1"/>
  <c r="I317" i="7" s="1"/>
  <c r="J321" i="4" a="1"/>
  <c r="J321" i="4" s="1"/>
  <c r="F309" i="7" s="1"/>
  <c r="G309" i="7" s="1"/>
  <c r="J313" i="4" a="1"/>
  <c r="J313" i="4" s="1"/>
  <c r="F301" i="7" s="1"/>
  <c r="G301" i="7" s="1"/>
  <c r="J305" i="4" a="1"/>
  <c r="J305" i="4" s="1"/>
  <c r="F293" i="7" s="1"/>
  <c r="G293" i="7" s="1"/>
  <c r="J297" i="4" a="1"/>
  <c r="J297" i="4" s="1"/>
  <c r="F285" i="7" s="1"/>
  <c r="G285" i="7" s="1"/>
  <c r="I285" i="7" s="1"/>
  <c r="J289" i="4" a="1"/>
  <c r="J289" i="4" s="1"/>
  <c r="F277" i="7" s="1"/>
  <c r="G277" i="7" s="1"/>
  <c r="J281" i="4" a="1"/>
  <c r="J281" i="4" s="1"/>
  <c r="F269" i="7" s="1"/>
  <c r="G269" i="7" s="1"/>
  <c r="J273" i="4" a="1"/>
  <c r="J273" i="4" s="1"/>
  <c r="F261" i="7" s="1"/>
  <c r="G261" i="7" s="1"/>
  <c r="J265" i="4" a="1"/>
  <c r="J265" i="4" s="1"/>
  <c r="F253" i="7" s="1"/>
  <c r="G253" i="7" s="1"/>
  <c r="I253" i="7" s="1"/>
  <c r="J257" i="4" a="1"/>
  <c r="J257" i="4" s="1"/>
  <c r="F245" i="7" s="1"/>
  <c r="G245" i="7" s="1"/>
  <c r="I245" i="7" s="1"/>
  <c r="J249" i="4" a="1"/>
  <c r="J249" i="4" s="1"/>
  <c r="F237" i="7" s="1"/>
  <c r="G237" i="7" s="1"/>
  <c r="J241" i="4" a="1"/>
  <c r="J241" i="4" s="1"/>
  <c r="F229" i="7" s="1"/>
  <c r="G229" i="7" s="1"/>
  <c r="J233" i="4" a="1"/>
  <c r="J233" i="4" s="1"/>
  <c r="F221" i="7" s="1"/>
  <c r="G221" i="7" s="1"/>
  <c r="I221" i="7" s="1"/>
  <c r="J225" i="4" a="1"/>
  <c r="J225" i="4" s="1"/>
  <c r="F213" i="7" s="1"/>
  <c r="G213" i="7" s="1"/>
  <c r="J217" i="4" a="1"/>
  <c r="J217" i="4" s="1"/>
  <c r="F205" i="7" s="1"/>
  <c r="G205" i="7" s="1"/>
  <c r="J209" i="4" a="1"/>
  <c r="J209" i="4" s="1"/>
  <c r="F197" i="7" s="1"/>
  <c r="G197" i="7" s="1"/>
  <c r="J201" i="4" a="1"/>
  <c r="J201" i="4" s="1"/>
  <c r="F189" i="7" s="1"/>
  <c r="G189" i="7" s="1"/>
  <c r="I189" i="7" s="1"/>
  <c r="J193" i="4" a="1"/>
  <c r="J193" i="4" s="1"/>
  <c r="F181" i="7" s="1"/>
  <c r="G181" i="7" s="1"/>
  <c r="J185" i="4" a="1"/>
  <c r="J185" i="4" s="1"/>
  <c r="F173" i="7" s="1"/>
  <c r="G173" i="7" s="1"/>
  <c r="J177" i="4" a="1"/>
  <c r="J177" i="4" s="1"/>
  <c r="F165" i="7" s="1"/>
  <c r="G165" i="7" s="1"/>
  <c r="J169" i="4" a="1"/>
  <c r="J169" i="4" s="1"/>
  <c r="F157" i="7" s="1"/>
  <c r="G157" i="7" s="1"/>
  <c r="H157" i="7" s="1"/>
  <c r="J161" i="4" a="1"/>
  <c r="J161" i="4" s="1"/>
  <c r="F149" i="7" s="1"/>
  <c r="G149" i="7" s="1"/>
  <c r="J153" i="4" a="1"/>
  <c r="J153" i="4" s="1"/>
  <c r="F141" i="7" s="1"/>
  <c r="G141" i="7" s="1"/>
  <c r="J145" i="4" a="1"/>
  <c r="J145" i="4" s="1"/>
  <c r="F133" i="7" s="1"/>
  <c r="G133" i="7" s="1"/>
  <c r="J137" i="4" a="1"/>
  <c r="J137" i="4" s="1"/>
  <c r="F125" i="7" s="1"/>
  <c r="G125" i="7" s="1"/>
  <c r="I125" i="7" s="1"/>
  <c r="J129" i="4" a="1"/>
  <c r="J129" i="4" s="1"/>
  <c r="F117" i="7" s="1"/>
  <c r="G117" i="7" s="1"/>
  <c r="J121" i="4" a="1"/>
  <c r="J121" i="4" s="1"/>
  <c r="F109" i="7" s="1"/>
  <c r="G109" i="7" s="1"/>
  <c r="J113" i="4" a="1"/>
  <c r="J113" i="4" s="1"/>
  <c r="F101" i="7" s="1"/>
  <c r="G101" i="7" s="1"/>
  <c r="J105" i="4" a="1"/>
  <c r="J105" i="4" s="1"/>
  <c r="F93" i="7" s="1"/>
  <c r="G93" i="7" s="1"/>
  <c r="I93" i="7" s="1"/>
  <c r="J97" i="4" a="1"/>
  <c r="J97" i="4" s="1"/>
  <c r="F85" i="7" s="1"/>
  <c r="G85" i="7" s="1"/>
  <c r="J89" i="4" a="1"/>
  <c r="J89" i="4" s="1"/>
  <c r="F77" i="7" s="1"/>
  <c r="G77" i="7" s="1"/>
  <c r="J81" i="4" a="1"/>
  <c r="J81" i="4" s="1"/>
  <c r="F69" i="7" s="1"/>
  <c r="G69" i="7" s="1"/>
  <c r="J73" i="4" a="1"/>
  <c r="J73" i="4" s="1"/>
  <c r="F61" i="7" s="1"/>
  <c r="G61" i="7" s="1"/>
  <c r="I61" i="7" s="1"/>
  <c r="J65" i="4" a="1"/>
  <c r="J65" i="4" s="1"/>
  <c r="F53" i="7" s="1"/>
  <c r="G53" i="7" s="1"/>
  <c r="J57" i="4" a="1"/>
  <c r="J57" i="4" s="1"/>
  <c r="F45" i="7" s="1"/>
  <c r="G45" i="7" s="1"/>
  <c r="J49" i="4" a="1"/>
  <c r="J49" i="4" s="1"/>
  <c r="F37" i="7" s="1"/>
  <c r="G37" i="7" s="1"/>
  <c r="J41" i="4" a="1"/>
  <c r="J41" i="4" s="1"/>
  <c r="F29" i="7" s="1"/>
  <c r="G29" i="7" s="1"/>
  <c r="I29" i="7" s="1"/>
  <c r="J33" i="4" a="1"/>
  <c r="J33" i="4" s="1"/>
  <c r="F21" i="7" s="1"/>
  <c r="G21" i="7" s="1"/>
  <c r="J25" i="4" a="1"/>
  <c r="J25" i="4" s="1"/>
  <c r="F13" i="7" s="1"/>
  <c r="G13" i="7" s="1"/>
  <c r="J4040" i="4" a="1"/>
  <c r="J4040" i="4" s="1"/>
  <c r="F4028" i="7" s="1"/>
  <c r="G4028" i="7" s="1"/>
  <c r="J4032" i="4" a="1"/>
  <c r="J4032" i="4" s="1"/>
  <c r="F4020" i="7" s="1"/>
  <c r="G4020" i="7" s="1"/>
  <c r="J4024" i="4" a="1"/>
  <c r="J4024" i="4" s="1"/>
  <c r="F4012" i="7" s="1"/>
  <c r="G4012" i="7" s="1"/>
  <c r="J4016" i="4" a="1"/>
  <c r="J4016" i="4" s="1"/>
  <c r="F4004" i="7" s="1"/>
  <c r="G4004" i="7" s="1"/>
  <c r="J4008" i="4" a="1"/>
  <c r="J4008" i="4" s="1"/>
  <c r="F3996" i="7" s="1"/>
  <c r="G3996" i="7" s="1"/>
  <c r="J4000" i="4" a="1"/>
  <c r="J4000" i="4" s="1"/>
  <c r="F3988" i="7" s="1"/>
  <c r="G3988" i="7" s="1"/>
  <c r="I3988" i="7" s="1"/>
  <c r="J3992" i="4" a="1"/>
  <c r="J3992" i="4" s="1"/>
  <c r="F3980" i="7" s="1"/>
  <c r="G3980" i="7" s="1"/>
  <c r="J3984" i="4" a="1"/>
  <c r="J3984" i="4" s="1"/>
  <c r="F3972" i="7" s="1"/>
  <c r="G3972" i="7" s="1"/>
  <c r="J3976" i="4" a="1"/>
  <c r="J3976" i="4" s="1"/>
  <c r="F3964" i="7" s="1"/>
  <c r="G3964" i="7" s="1"/>
  <c r="J3968" i="4" a="1"/>
  <c r="J3968" i="4" s="1"/>
  <c r="F3956" i="7" s="1"/>
  <c r="G3956" i="7" s="1"/>
  <c r="J3960" i="4" a="1"/>
  <c r="J3960" i="4" s="1"/>
  <c r="F3948" i="7" s="1"/>
  <c r="G3948" i="7" s="1"/>
  <c r="I3948" i="7" s="1"/>
  <c r="J3952" i="4" a="1"/>
  <c r="J3952" i="4" s="1"/>
  <c r="F3940" i="7" s="1"/>
  <c r="G3940" i="7" s="1"/>
  <c r="J3944" i="4" a="1"/>
  <c r="J3944" i="4" s="1"/>
  <c r="F3932" i="7" s="1"/>
  <c r="G3932" i="7" s="1"/>
  <c r="J3936" i="4" a="1"/>
  <c r="J3936" i="4" s="1"/>
  <c r="F3924" i="7" s="1"/>
  <c r="G3924" i="7" s="1"/>
  <c r="I3924" i="7" s="1"/>
  <c r="J3928" i="4" a="1"/>
  <c r="J3928" i="4" s="1"/>
  <c r="F3916" i="7" s="1"/>
  <c r="G3916" i="7" s="1"/>
  <c r="J3920" i="4" a="1"/>
  <c r="J3920" i="4" s="1"/>
  <c r="F3908" i="7" s="1"/>
  <c r="G3908" i="7" s="1"/>
  <c r="J3912" i="4" a="1"/>
  <c r="J3912" i="4" s="1"/>
  <c r="F3900" i="7" s="1"/>
  <c r="G3900" i="7" s="1"/>
  <c r="J3904" i="4" a="1"/>
  <c r="J3904" i="4" s="1"/>
  <c r="F3892" i="7" s="1"/>
  <c r="G3892" i="7" s="1"/>
  <c r="J3896" i="4" a="1"/>
  <c r="J3896" i="4" s="1"/>
  <c r="F3884" i="7" s="1"/>
  <c r="G3884" i="7" s="1"/>
  <c r="J3888" i="4" a="1"/>
  <c r="J3888" i="4" s="1"/>
  <c r="F3876" i="7" s="1"/>
  <c r="G3876" i="7" s="1"/>
  <c r="J3880" i="4" a="1"/>
  <c r="J3880" i="4" s="1"/>
  <c r="F3868" i="7" s="1"/>
  <c r="G3868" i="7" s="1"/>
  <c r="J3872" i="4" a="1"/>
  <c r="J3872" i="4" s="1"/>
  <c r="F3860" i="7" s="1"/>
  <c r="G3860" i="7" s="1"/>
  <c r="I3860" i="7" s="1"/>
  <c r="J3864" i="4" a="1"/>
  <c r="J3864" i="4" s="1"/>
  <c r="F3852" i="7" s="1"/>
  <c r="G3852" i="7" s="1"/>
  <c r="J3856" i="4" a="1"/>
  <c r="J3856" i="4" s="1"/>
  <c r="F3844" i="7" s="1"/>
  <c r="G3844" i="7" s="1"/>
  <c r="J3848" i="4" a="1"/>
  <c r="J3848" i="4" s="1"/>
  <c r="F3836" i="7" s="1"/>
  <c r="G3836" i="7" s="1"/>
  <c r="J3840" i="4" a="1"/>
  <c r="J3840" i="4" s="1"/>
  <c r="F3828" i="7" s="1"/>
  <c r="G3828" i="7" s="1"/>
  <c r="J3832" i="4" a="1"/>
  <c r="J3832" i="4" s="1"/>
  <c r="F3820" i="7" s="1"/>
  <c r="G3820" i="7" s="1"/>
  <c r="I3820" i="7" s="1"/>
  <c r="J3824" i="4" a="1"/>
  <c r="J3824" i="4" s="1"/>
  <c r="F3812" i="7" s="1"/>
  <c r="G3812" i="7" s="1"/>
  <c r="J3816" i="4" a="1"/>
  <c r="J3816" i="4" s="1"/>
  <c r="F3804" i="7" s="1"/>
  <c r="G3804" i="7" s="1"/>
  <c r="J3808" i="4" a="1"/>
  <c r="J3808" i="4" s="1"/>
  <c r="F3796" i="7" s="1"/>
  <c r="G3796" i="7" s="1"/>
  <c r="H3796" i="7" s="1"/>
  <c r="J3800" i="4" a="1"/>
  <c r="J3800" i="4" s="1"/>
  <c r="F3788" i="7" s="1"/>
  <c r="G3788" i="7" s="1"/>
  <c r="J3792" i="4" a="1"/>
  <c r="J3792" i="4" s="1"/>
  <c r="F3780" i="7" s="1"/>
  <c r="G3780" i="7" s="1"/>
  <c r="J3784" i="4" a="1"/>
  <c r="J3784" i="4" s="1"/>
  <c r="F3772" i="7" s="1"/>
  <c r="G3772" i="7" s="1"/>
  <c r="J3776" i="4" a="1"/>
  <c r="J3776" i="4" s="1"/>
  <c r="F3764" i="7" s="1"/>
  <c r="G3764" i="7" s="1"/>
  <c r="J3768" i="4" a="1"/>
  <c r="J3768" i="4" s="1"/>
  <c r="F3756" i="7" s="1"/>
  <c r="G3756" i="7" s="1"/>
  <c r="J3760" i="4" a="1"/>
  <c r="J3760" i="4" s="1"/>
  <c r="F3748" i="7" s="1"/>
  <c r="G3748" i="7" s="1"/>
  <c r="J3752" i="4" a="1"/>
  <c r="J3752" i="4" s="1"/>
  <c r="F3740" i="7" s="1"/>
  <c r="G3740" i="7" s="1"/>
  <c r="J3744" i="4" a="1"/>
  <c r="J3744" i="4" s="1"/>
  <c r="F3732" i="7" s="1"/>
  <c r="G3732" i="7" s="1"/>
  <c r="I3732" i="7" s="1"/>
  <c r="J3736" i="4" a="1"/>
  <c r="J3736" i="4" s="1"/>
  <c r="F3724" i="7" s="1"/>
  <c r="G3724" i="7" s="1"/>
  <c r="J3728" i="4" a="1"/>
  <c r="J3728" i="4" s="1"/>
  <c r="F3716" i="7" s="1"/>
  <c r="G3716" i="7" s="1"/>
  <c r="J3720" i="4" a="1"/>
  <c r="J3720" i="4" s="1"/>
  <c r="F3708" i="7" s="1"/>
  <c r="G3708" i="7" s="1"/>
  <c r="J3712" i="4" a="1"/>
  <c r="J3712" i="4" s="1"/>
  <c r="F3700" i="7" s="1"/>
  <c r="G3700" i="7" s="1"/>
  <c r="J3704" i="4" a="1"/>
  <c r="J3704" i="4" s="1"/>
  <c r="F3692" i="7" s="1"/>
  <c r="G3692" i="7" s="1"/>
  <c r="J3696" i="4" a="1"/>
  <c r="J3696" i="4" s="1"/>
  <c r="F3684" i="7" s="1"/>
  <c r="G3684" i="7" s="1"/>
  <c r="J3688" i="4" a="1"/>
  <c r="J3688" i="4" s="1"/>
  <c r="F3676" i="7" s="1"/>
  <c r="G3676" i="7" s="1"/>
  <c r="J3680" i="4" a="1"/>
  <c r="J3680" i="4" s="1"/>
  <c r="F3668" i="7" s="1"/>
  <c r="G3668" i="7" s="1"/>
  <c r="I3668" i="7" s="1"/>
  <c r="J3672" i="4" a="1"/>
  <c r="J3672" i="4" s="1"/>
  <c r="F3660" i="7" s="1"/>
  <c r="G3660" i="7" s="1"/>
  <c r="J3664" i="4" a="1"/>
  <c r="J3664" i="4" s="1"/>
  <c r="F3652" i="7" s="1"/>
  <c r="G3652" i="7" s="1"/>
  <c r="J3656" i="4" a="1"/>
  <c r="J3656" i="4" s="1"/>
  <c r="F3644" i="7" s="1"/>
  <c r="G3644" i="7" s="1"/>
  <c r="J3648" i="4" a="1"/>
  <c r="J3648" i="4" s="1"/>
  <c r="F3636" i="7" s="1"/>
  <c r="G3636" i="7" s="1"/>
  <c r="J3640" i="4" a="1"/>
  <c r="J3640" i="4" s="1"/>
  <c r="F3628" i="7" s="1"/>
  <c r="G3628" i="7" s="1"/>
  <c r="J3632" i="4" a="1"/>
  <c r="J3632" i="4" s="1"/>
  <c r="F3620" i="7" s="1"/>
  <c r="G3620" i="7" s="1"/>
  <c r="J3624" i="4" a="1"/>
  <c r="J3624" i="4" s="1"/>
  <c r="F3612" i="7" s="1"/>
  <c r="G3612" i="7" s="1"/>
  <c r="J3616" i="4" a="1"/>
  <c r="J3616" i="4" s="1"/>
  <c r="F3604" i="7" s="1"/>
  <c r="G3604" i="7" s="1"/>
  <c r="I3604" i="7" s="1"/>
  <c r="J3608" i="4" a="1"/>
  <c r="J3608" i="4" s="1"/>
  <c r="F3596" i="7" s="1"/>
  <c r="G3596" i="7" s="1"/>
  <c r="J3600" i="4" a="1"/>
  <c r="J3600" i="4" s="1"/>
  <c r="F3588" i="7" s="1"/>
  <c r="G3588" i="7" s="1"/>
  <c r="J3592" i="4" a="1"/>
  <c r="J3592" i="4" s="1"/>
  <c r="F3580" i="7" s="1"/>
  <c r="G3580" i="7" s="1"/>
  <c r="J3584" i="4" a="1"/>
  <c r="J3584" i="4" s="1"/>
  <c r="F3572" i="7" s="1"/>
  <c r="G3572" i="7" s="1"/>
  <c r="J3576" i="4" a="1"/>
  <c r="J3576" i="4" s="1"/>
  <c r="F3564" i="7" s="1"/>
  <c r="G3564" i="7" s="1"/>
  <c r="J3568" i="4" a="1"/>
  <c r="J3568" i="4" s="1"/>
  <c r="F3556" i="7" s="1"/>
  <c r="G3556" i="7" s="1"/>
  <c r="J3560" i="4" a="1"/>
  <c r="J3560" i="4" s="1"/>
  <c r="F3548" i="7" s="1"/>
  <c r="G3548" i="7" s="1"/>
  <c r="J3552" i="4" a="1"/>
  <c r="J3552" i="4" s="1"/>
  <c r="F3540" i="7" s="1"/>
  <c r="G3540" i="7" s="1"/>
  <c r="H3540" i="7" s="1"/>
  <c r="J3544" i="4" a="1"/>
  <c r="J3544" i="4" s="1"/>
  <c r="F3532" i="7" s="1"/>
  <c r="G3532" i="7" s="1"/>
  <c r="J3536" i="4" a="1"/>
  <c r="J3536" i="4" s="1"/>
  <c r="F3524" i="7" s="1"/>
  <c r="G3524" i="7" s="1"/>
  <c r="J3528" i="4" a="1"/>
  <c r="J3528" i="4" s="1"/>
  <c r="F3516" i="7" s="1"/>
  <c r="G3516" i="7" s="1"/>
  <c r="J3520" i="4" a="1"/>
  <c r="J3520" i="4" s="1"/>
  <c r="F3508" i="7" s="1"/>
  <c r="G3508" i="7" s="1"/>
  <c r="J3512" i="4" a="1"/>
  <c r="J3512" i="4" s="1"/>
  <c r="F3500" i="7" s="1"/>
  <c r="G3500" i="7" s="1"/>
  <c r="I3500" i="7" s="1"/>
  <c r="J3504" i="4" a="1"/>
  <c r="J3504" i="4" s="1"/>
  <c r="F3492" i="7" s="1"/>
  <c r="G3492" i="7" s="1"/>
  <c r="J3496" i="4" a="1"/>
  <c r="J3496" i="4" s="1"/>
  <c r="F3484" i="7" s="1"/>
  <c r="G3484" i="7" s="1"/>
  <c r="J3488" i="4" a="1"/>
  <c r="J3488" i="4" s="1"/>
  <c r="F3476" i="7" s="1"/>
  <c r="G3476" i="7" s="1"/>
  <c r="I3476" i="7" s="1"/>
  <c r="J3480" i="4" a="1"/>
  <c r="J3480" i="4" s="1"/>
  <c r="F3468" i="7" s="1"/>
  <c r="G3468" i="7" s="1"/>
  <c r="J3472" i="4" a="1"/>
  <c r="J3472" i="4" s="1"/>
  <c r="F3460" i="7" s="1"/>
  <c r="G3460" i="7" s="1"/>
  <c r="J3464" i="4" a="1"/>
  <c r="J3464" i="4" s="1"/>
  <c r="F3452" i="7" s="1"/>
  <c r="G3452" i="7" s="1"/>
  <c r="J3456" i="4" a="1"/>
  <c r="J3456" i="4" s="1"/>
  <c r="F3444" i="7" s="1"/>
  <c r="G3444" i="7" s="1"/>
  <c r="J3448" i="4" a="1"/>
  <c r="J3448" i="4" s="1"/>
  <c r="F3436" i="7" s="1"/>
  <c r="G3436" i="7" s="1"/>
  <c r="J3440" i="4" a="1"/>
  <c r="J3440" i="4" s="1"/>
  <c r="F3428" i="7" s="1"/>
  <c r="G3428" i="7" s="1"/>
  <c r="J3432" i="4" a="1"/>
  <c r="J3432" i="4" s="1"/>
  <c r="F3420" i="7" s="1"/>
  <c r="G3420" i="7" s="1"/>
  <c r="J3424" i="4" a="1"/>
  <c r="J3424" i="4" s="1"/>
  <c r="F3412" i="7" s="1"/>
  <c r="G3412" i="7" s="1"/>
  <c r="I3412" i="7" s="1"/>
  <c r="J3416" i="4" a="1"/>
  <c r="J3416" i="4" s="1"/>
  <c r="F3404" i="7" s="1"/>
  <c r="G3404" i="7" s="1"/>
  <c r="J3408" i="4" a="1"/>
  <c r="J3408" i="4" s="1"/>
  <c r="F3396" i="7" s="1"/>
  <c r="G3396" i="7" s="1"/>
  <c r="J3400" i="4" a="1"/>
  <c r="J3400" i="4" s="1"/>
  <c r="F3388" i="7" s="1"/>
  <c r="G3388" i="7" s="1"/>
  <c r="J3392" i="4" a="1"/>
  <c r="J3392" i="4" s="1"/>
  <c r="F3380" i="7" s="1"/>
  <c r="G3380" i="7" s="1"/>
  <c r="J3384" i="4" a="1"/>
  <c r="J3384" i="4" s="1"/>
  <c r="F3372" i="7" s="1"/>
  <c r="G3372" i="7" s="1"/>
  <c r="I3372" i="7" s="1"/>
  <c r="J3376" i="4" a="1"/>
  <c r="J3376" i="4" s="1"/>
  <c r="F3364" i="7" s="1"/>
  <c r="G3364" i="7" s="1"/>
  <c r="J3368" i="4" a="1"/>
  <c r="J3368" i="4" s="1"/>
  <c r="F3356" i="7" s="1"/>
  <c r="G3356" i="7" s="1"/>
  <c r="J3360" i="4" a="1"/>
  <c r="J3360" i="4" s="1"/>
  <c r="F3348" i="7" s="1"/>
  <c r="G3348" i="7" s="1"/>
  <c r="I3348" i="7" s="1"/>
  <c r="J3352" i="4" a="1"/>
  <c r="J3352" i="4" s="1"/>
  <c r="F3340" i="7" s="1"/>
  <c r="G3340" i="7" s="1"/>
  <c r="J3344" i="4" a="1"/>
  <c r="J3344" i="4" s="1"/>
  <c r="F3332" i="7" s="1"/>
  <c r="G3332" i="7" s="1"/>
  <c r="J3336" i="4" a="1"/>
  <c r="J3336" i="4" s="1"/>
  <c r="F3324" i="7" s="1"/>
  <c r="G3324" i="7" s="1"/>
  <c r="J3328" i="4" a="1"/>
  <c r="J3328" i="4" s="1"/>
  <c r="F3316" i="7" s="1"/>
  <c r="G3316" i="7" s="1"/>
  <c r="J3320" i="4" a="1"/>
  <c r="J3320" i="4" s="1"/>
  <c r="F3308" i="7" s="1"/>
  <c r="G3308" i="7" s="1"/>
  <c r="J3312" i="4" a="1"/>
  <c r="J3312" i="4" s="1"/>
  <c r="F3300" i="7" s="1"/>
  <c r="G3300" i="7" s="1"/>
  <c r="J3304" i="4" a="1"/>
  <c r="J3304" i="4" s="1"/>
  <c r="F3292" i="7" s="1"/>
  <c r="G3292" i="7" s="1"/>
  <c r="J3296" i="4" a="1"/>
  <c r="J3296" i="4" s="1"/>
  <c r="F3284" i="7" s="1"/>
  <c r="G3284" i="7" s="1"/>
  <c r="H3284" i="7" s="1"/>
  <c r="J3288" i="4" a="1"/>
  <c r="J3288" i="4" s="1"/>
  <c r="F3276" i="7" s="1"/>
  <c r="G3276" i="7" s="1"/>
  <c r="J3280" i="4" a="1"/>
  <c r="J3280" i="4" s="1"/>
  <c r="F3268" i="7" s="1"/>
  <c r="G3268" i="7" s="1"/>
  <c r="J3272" i="4" a="1"/>
  <c r="J3272" i="4" s="1"/>
  <c r="F3260" i="7" s="1"/>
  <c r="G3260" i="7" s="1"/>
  <c r="J3264" i="4" a="1"/>
  <c r="J3264" i="4" s="1"/>
  <c r="F3252" i="7" s="1"/>
  <c r="G3252" i="7" s="1"/>
  <c r="J3256" i="4" a="1"/>
  <c r="J3256" i="4" s="1"/>
  <c r="F3244" i="7" s="1"/>
  <c r="G3244" i="7" s="1"/>
  <c r="J3248" i="4" a="1"/>
  <c r="J3248" i="4" s="1"/>
  <c r="F3236" i="7" s="1"/>
  <c r="G3236" i="7" s="1"/>
  <c r="J3240" i="4" a="1"/>
  <c r="J3240" i="4" s="1"/>
  <c r="F3228" i="7" s="1"/>
  <c r="G3228" i="7" s="1"/>
  <c r="J3232" i="4" a="1"/>
  <c r="J3232" i="4" s="1"/>
  <c r="F3220" i="7" s="1"/>
  <c r="G3220" i="7" s="1"/>
  <c r="I3220" i="7" s="1"/>
  <c r="J3224" i="4" a="1"/>
  <c r="J3224" i="4" s="1"/>
  <c r="F3212" i="7" s="1"/>
  <c r="G3212" i="7" s="1"/>
  <c r="J3216" i="4" a="1"/>
  <c r="J3216" i="4" s="1"/>
  <c r="F3204" i="7" s="1"/>
  <c r="G3204" i="7" s="1"/>
  <c r="J3208" i="4" a="1"/>
  <c r="J3208" i="4" s="1"/>
  <c r="F3196" i="7" s="1"/>
  <c r="G3196" i="7" s="1"/>
  <c r="J3200" i="4" a="1"/>
  <c r="J3200" i="4" s="1"/>
  <c r="F3188" i="7" s="1"/>
  <c r="G3188" i="7" s="1"/>
  <c r="J3192" i="4" a="1"/>
  <c r="J3192" i="4" s="1"/>
  <c r="F3180" i="7" s="1"/>
  <c r="G3180" i="7" s="1"/>
  <c r="I3180" i="7" s="1"/>
  <c r="J3184" i="4" a="1"/>
  <c r="J3184" i="4" s="1"/>
  <c r="F3172" i="7" s="1"/>
  <c r="G3172" i="7" s="1"/>
  <c r="J3176" i="4" a="1"/>
  <c r="J3176" i="4" s="1"/>
  <c r="F3164" i="7" s="1"/>
  <c r="G3164" i="7" s="1"/>
  <c r="J3168" i="4" a="1"/>
  <c r="J3168" i="4" s="1"/>
  <c r="F3156" i="7" s="1"/>
  <c r="G3156" i="7" s="1"/>
  <c r="I3156" i="7" s="1"/>
  <c r="J3160" i="4" a="1"/>
  <c r="J3160" i="4" s="1"/>
  <c r="F3148" i="7" s="1"/>
  <c r="G3148" i="7" s="1"/>
  <c r="J3152" i="4" a="1"/>
  <c r="J3152" i="4" s="1"/>
  <c r="F3140" i="7" s="1"/>
  <c r="G3140" i="7" s="1"/>
  <c r="J3144" i="4" a="1"/>
  <c r="J3144" i="4" s="1"/>
  <c r="F3132" i="7" s="1"/>
  <c r="G3132" i="7" s="1"/>
  <c r="J3136" i="4" a="1"/>
  <c r="J3136" i="4" s="1"/>
  <c r="F3124" i="7" s="1"/>
  <c r="G3124" i="7" s="1"/>
  <c r="J3128" i="4" a="1"/>
  <c r="J3128" i="4" s="1"/>
  <c r="F3116" i="7" s="1"/>
  <c r="G3116" i="7" s="1"/>
  <c r="J3120" i="4" a="1"/>
  <c r="J3120" i="4" s="1"/>
  <c r="F3108" i="7" s="1"/>
  <c r="G3108" i="7" s="1"/>
  <c r="J3112" i="4" a="1"/>
  <c r="J3112" i="4" s="1"/>
  <c r="F3100" i="7" s="1"/>
  <c r="G3100" i="7" s="1"/>
  <c r="J3104" i="4" a="1"/>
  <c r="J3104" i="4" s="1"/>
  <c r="F3092" i="7" s="1"/>
  <c r="G3092" i="7" s="1"/>
  <c r="I3092" i="7" s="1"/>
  <c r="J3096" i="4" a="1"/>
  <c r="J3096" i="4" s="1"/>
  <c r="F3084" i="7" s="1"/>
  <c r="G3084" i="7" s="1"/>
  <c r="J3088" i="4" a="1"/>
  <c r="J3088" i="4" s="1"/>
  <c r="F3076" i="7" s="1"/>
  <c r="G3076" i="7" s="1"/>
  <c r="J3080" i="4" a="1"/>
  <c r="J3080" i="4" s="1"/>
  <c r="F3068" i="7" s="1"/>
  <c r="G3068" i="7" s="1"/>
  <c r="J3072" i="4" a="1"/>
  <c r="J3072" i="4" s="1"/>
  <c r="F3060" i="7" s="1"/>
  <c r="G3060" i="7" s="1"/>
  <c r="J3064" i="4" a="1"/>
  <c r="J3064" i="4" s="1"/>
  <c r="F3052" i="7" s="1"/>
  <c r="G3052" i="7" s="1"/>
  <c r="I3052" i="7" s="1"/>
  <c r="J3056" i="4" a="1"/>
  <c r="J3056" i="4" s="1"/>
  <c r="F3044" i="7" s="1"/>
  <c r="G3044" i="7" s="1"/>
  <c r="J3048" i="4" a="1"/>
  <c r="J3048" i="4" s="1"/>
  <c r="F3036" i="7" s="1"/>
  <c r="G3036" i="7" s="1"/>
  <c r="J3040" i="4" a="1"/>
  <c r="J3040" i="4" s="1"/>
  <c r="F3028" i="7" s="1"/>
  <c r="G3028" i="7" s="1"/>
  <c r="H3028" i="7" s="1"/>
  <c r="J3032" i="4" a="1"/>
  <c r="J3032" i="4" s="1"/>
  <c r="F3020" i="7" s="1"/>
  <c r="G3020" i="7" s="1"/>
  <c r="J3024" i="4" a="1"/>
  <c r="J3024" i="4" s="1"/>
  <c r="F3012" i="7" s="1"/>
  <c r="G3012" i="7" s="1"/>
  <c r="J3016" i="4" a="1"/>
  <c r="J3016" i="4" s="1"/>
  <c r="F3004" i="7" s="1"/>
  <c r="G3004" i="7" s="1"/>
  <c r="J3008" i="4" a="1"/>
  <c r="J3008" i="4" s="1"/>
  <c r="F2996" i="7" s="1"/>
  <c r="G2996" i="7" s="1"/>
  <c r="J3000" i="4" a="1"/>
  <c r="J3000" i="4" s="1"/>
  <c r="F2988" i="7" s="1"/>
  <c r="G2988" i="7" s="1"/>
  <c r="J2992" i="4" a="1"/>
  <c r="J2992" i="4" s="1"/>
  <c r="F2980" i="7" s="1"/>
  <c r="G2980" i="7" s="1"/>
  <c r="J2984" i="4" a="1"/>
  <c r="J2984" i="4" s="1"/>
  <c r="F2972" i="7" s="1"/>
  <c r="G2972" i="7" s="1"/>
  <c r="J2976" i="4" a="1"/>
  <c r="J2976" i="4" s="1"/>
  <c r="F2964" i="7" s="1"/>
  <c r="G2964" i="7" s="1"/>
  <c r="I2964" i="7" s="1"/>
  <c r="J2968" i="4" a="1"/>
  <c r="J2968" i="4" s="1"/>
  <c r="F2956" i="7" s="1"/>
  <c r="G2956" i="7" s="1"/>
  <c r="J2960" i="4" a="1"/>
  <c r="J2960" i="4" s="1"/>
  <c r="F2948" i="7" s="1"/>
  <c r="G2948" i="7" s="1"/>
  <c r="J2952" i="4" a="1"/>
  <c r="J2952" i="4" s="1"/>
  <c r="F2940" i="7" s="1"/>
  <c r="G2940" i="7" s="1"/>
  <c r="J2944" i="4" a="1"/>
  <c r="J2944" i="4" s="1"/>
  <c r="F2932" i="7" s="1"/>
  <c r="G2932" i="7" s="1"/>
  <c r="J2936" i="4" a="1"/>
  <c r="J2936" i="4" s="1"/>
  <c r="F2924" i="7" s="1"/>
  <c r="G2924" i="7" s="1"/>
  <c r="H2924" i="7" s="1"/>
  <c r="J2928" i="4" a="1"/>
  <c r="J2928" i="4" s="1"/>
  <c r="F2916" i="7" s="1"/>
  <c r="G2916" i="7" s="1"/>
  <c r="J2920" i="4" a="1"/>
  <c r="J2920" i="4" s="1"/>
  <c r="F2908" i="7" s="1"/>
  <c r="G2908" i="7" s="1"/>
  <c r="J2912" i="4" a="1"/>
  <c r="J2912" i="4" s="1"/>
  <c r="F2900" i="7" s="1"/>
  <c r="G2900" i="7" s="1"/>
  <c r="I2900" i="7" s="1"/>
  <c r="J2904" i="4" a="1"/>
  <c r="J2904" i="4" s="1"/>
  <c r="F2892" i="7" s="1"/>
  <c r="G2892" i="7" s="1"/>
  <c r="J2896" i="4" a="1"/>
  <c r="J2896" i="4" s="1"/>
  <c r="F2884" i="7" s="1"/>
  <c r="G2884" i="7" s="1"/>
  <c r="J2888" i="4" a="1"/>
  <c r="J2888" i="4" s="1"/>
  <c r="F2876" i="7" s="1"/>
  <c r="G2876" i="7" s="1"/>
  <c r="J2880" i="4" a="1"/>
  <c r="J2880" i="4" s="1"/>
  <c r="F2868" i="7" s="1"/>
  <c r="G2868" i="7" s="1"/>
  <c r="J2872" i="4" a="1"/>
  <c r="J2872" i="4" s="1"/>
  <c r="F2860" i="7" s="1"/>
  <c r="G2860" i="7" s="1"/>
  <c r="I2860" i="7" s="1"/>
  <c r="J2864" i="4" a="1"/>
  <c r="J2864" i="4" s="1"/>
  <c r="F2852" i="7" s="1"/>
  <c r="G2852" i="7" s="1"/>
  <c r="J2856" i="4" a="1"/>
  <c r="J2856" i="4" s="1"/>
  <c r="F2844" i="7" s="1"/>
  <c r="G2844" i="7" s="1"/>
  <c r="J2848" i="4" a="1"/>
  <c r="J2848" i="4" s="1"/>
  <c r="F2836" i="7" s="1"/>
  <c r="G2836" i="7" s="1"/>
  <c r="I2836" i="7" s="1"/>
  <c r="J2840" i="4" a="1"/>
  <c r="J2840" i="4" s="1"/>
  <c r="F2828" i="7" s="1"/>
  <c r="G2828" i="7" s="1"/>
  <c r="J2832" i="4" a="1"/>
  <c r="J2832" i="4" s="1"/>
  <c r="F2820" i="7" s="1"/>
  <c r="G2820" i="7" s="1"/>
  <c r="J2824" i="4" a="1"/>
  <c r="J2824" i="4" s="1"/>
  <c r="F2812" i="7" s="1"/>
  <c r="G2812" i="7" s="1"/>
  <c r="J2816" i="4" a="1"/>
  <c r="J2816" i="4" s="1"/>
  <c r="F2804" i="7" s="1"/>
  <c r="G2804" i="7" s="1"/>
  <c r="J2808" i="4" a="1"/>
  <c r="J2808" i="4" s="1"/>
  <c r="F2796" i="7" s="1"/>
  <c r="G2796" i="7" s="1"/>
  <c r="J2800" i="4" a="1"/>
  <c r="J2800" i="4" s="1"/>
  <c r="F2788" i="7" s="1"/>
  <c r="G2788" i="7" s="1"/>
  <c r="J2792" i="4" a="1"/>
  <c r="J2792" i="4" s="1"/>
  <c r="F2780" i="7" s="1"/>
  <c r="G2780" i="7" s="1"/>
  <c r="J2784" i="4" a="1"/>
  <c r="J2784" i="4" s="1"/>
  <c r="F2772" i="7" s="1"/>
  <c r="G2772" i="7" s="1"/>
  <c r="H2772" i="7" s="1"/>
  <c r="J2776" i="4" a="1"/>
  <c r="J2776" i="4" s="1"/>
  <c r="F2764" i="7" s="1"/>
  <c r="G2764" i="7" s="1"/>
  <c r="J2768" i="4" a="1"/>
  <c r="J2768" i="4" s="1"/>
  <c r="F2756" i="7" s="1"/>
  <c r="G2756" i="7" s="1"/>
  <c r="J2760" i="4" a="1"/>
  <c r="J2760" i="4" s="1"/>
  <c r="F2748" i="7" s="1"/>
  <c r="G2748" i="7" s="1"/>
  <c r="J2752" i="4" a="1"/>
  <c r="J2752" i="4" s="1"/>
  <c r="F2740" i="7" s="1"/>
  <c r="G2740" i="7" s="1"/>
  <c r="J2744" i="4" a="1"/>
  <c r="J2744" i="4" s="1"/>
  <c r="F2732" i="7" s="1"/>
  <c r="G2732" i="7" s="1"/>
  <c r="I2732" i="7" s="1"/>
  <c r="J2736" i="4" a="1"/>
  <c r="J2736" i="4" s="1"/>
  <c r="F2724" i="7" s="1"/>
  <c r="G2724" i="7" s="1"/>
  <c r="J2728" i="4" a="1"/>
  <c r="J2728" i="4" s="1"/>
  <c r="F2716" i="7" s="1"/>
  <c r="G2716" i="7" s="1"/>
  <c r="J2720" i="4" a="1"/>
  <c r="J2720" i="4" s="1"/>
  <c r="F2708" i="7" s="1"/>
  <c r="G2708" i="7" s="1"/>
  <c r="I2708" i="7" s="1"/>
  <c r="J2712" i="4" a="1"/>
  <c r="J2712" i="4" s="1"/>
  <c r="F2700" i="7" s="1"/>
  <c r="G2700" i="7" s="1"/>
  <c r="J2704" i="4" a="1"/>
  <c r="J2704" i="4" s="1"/>
  <c r="F2692" i="7" s="1"/>
  <c r="G2692" i="7" s="1"/>
  <c r="J2696" i="4" a="1"/>
  <c r="J2696" i="4" s="1"/>
  <c r="F2684" i="7" s="1"/>
  <c r="G2684" i="7" s="1"/>
  <c r="J2688" i="4" a="1"/>
  <c r="J2688" i="4" s="1"/>
  <c r="F2676" i="7" s="1"/>
  <c r="G2676" i="7" s="1"/>
  <c r="J2680" i="4" a="1"/>
  <c r="J2680" i="4" s="1"/>
  <c r="F2668" i="7" s="1"/>
  <c r="G2668" i="7" s="1"/>
  <c r="J2672" i="4" a="1"/>
  <c r="J2672" i="4" s="1"/>
  <c r="F2660" i="7" s="1"/>
  <c r="G2660" i="7" s="1"/>
  <c r="I2660" i="7" s="1"/>
  <c r="J2664" i="4" a="1"/>
  <c r="J2664" i="4" s="1"/>
  <c r="F2652" i="7" s="1"/>
  <c r="G2652" i="7" s="1"/>
  <c r="J2656" i="4" a="1"/>
  <c r="J2656" i="4" s="1"/>
  <c r="F2644" i="7" s="1"/>
  <c r="G2644" i="7" s="1"/>
  <c r="H2644" i="7" s="1"/>
  <c r="J2648" i="4" a="1"/>
  <c r="J2648" i="4" s="1"/>
  <c r="F2636" i="7" s="1"/>
  <c r="G2636" i="7" s="1"/>
  <c r="J2640" i="4" a="1"/>
  <c r="J2640" i="4" s="1"/>
  <c r="F2628" i="7" s="1"/>
  <c r="G2628" i="7" s="1"/>
  <c r="I2628" i="7" s="1"/>
  <c r="J2632" i="4" a="1"/>
  <c r="J2632" i="4" s="1"/>
  <c r="F2620" i="7" s="1"/>
  <c r="G2620" i="7" s="1"/>
  <c r="J2624" i="4" a="1"/>
  <c r="J2624" i="4" s="1"/>
  <c r="F2612" i="7" s="1"/>
  <c r="G2612" i="7" s="1"/>
  <c r="J2616" i="4" a="1"/>
  <c r="J2616" i="4" s="1"/>
  <c r="F2604" i="7" s="1"/>
  <c r="G2604" i="7" s="1"/>
  <c r="J2608" i="4" a="1"/>
  <c r="J2608" i="4" s="1"/>
  <c r="F2596" i="7" s="1"/>
  <c r="G2596" i="7" s="1"/>
  <c r="I2596" i="7" s="1"/>
  <c r="J2600" i="4" a="1"/>
  <c r="J2600" i="4" s="1"/>
  <c r="F2588" i="7" s="1"/>
  <c r="G2588" i="7" s="1"/>
  <c r="J2592" i="4" a="1"/>
  <c r="J2592" i="4" s="1"/>
  <c r="F2580" i="7" s="1"/>
  <c r="G2580" i="7" s="1"/>
  <c r="I2580" i="7" s="1"/>
  <c r="J2584" i="4" a="1"/>
  <c r="J2584" i="4" s="1"/>
  <c r="F2572" i="7" s="1"/>
  <c r="G2572" i="7" s="1"/>
  <c r="J2576" i="4" a="1"/>
  <c r="J2576" i="4" s="1"/>
  <c r="F2564" i="7" s="1"/>
  <c r="G2564" i="7" s="1"/>
  <c r="I2564" i="7" s="1"/>
  <c r="J2568" i="4" a="1"/>
  <c r="J2568" i="4" s="1"/>
  <c r="F2556" i="7" s="1"/>
  <c r="G2556" i="7" s="1"/>
  <c r="J2560" i="4" a="1"/>
  <c r="J2560" i="4" s="1"/>
  <c r="F2548" i="7" s="1"/>
  <c r="G2548" i="7" s="1"/>
  <c r="J2552" i="4" a="1"/>
  <c r="J2552" i="4" s="1"/>
  <c r="F2540" i="7" s="1"/>
  <c r="G2540" i="7" s="1"/>
  <c r="J2544" i="4" a="1"/>
  <c r="J2544" i="4" s="1"/>
  <c r="F2532" i="7" s="1"/>
  <c r="G2532" i="7" s="1"/>
  <c r="I2532" i="7" s="1"/>
  <c r="J2536" i="4" a="1"/>
  <c r="J2536" i="4" s="1"/>
  <c r="F2524" i="7" s="1"/>
  <c r="G2524" i="7" s="1"/>
  <c r="J2528" i="4" a="1"/>
  <c r="J2528" i="4" s="1"/>
  <c r="F2516" i="7" s="1"/>
  <c r="G2516" i="7" s="1"/>
  <c r="I2516" i="7" s="1"/>
  <c r="J2520" i="4" a="1"/>
  <c r="J2520" i="4" s="1"/>
  <c r="F2508" i="7" s="1"/>
  <c r="G2508" i="7" s="1"/>
  <c r="J2512" i="4" a="1"/>
  <c r="J2512" i="4" s="1"/>
  <c r="F2500" i="7" s="1"/>
  <c r="G2500" i="7" s="1"/>
  <c r="I2500" i="7" s="1"/>
  <c r="J2504" i="4" a="1"/>
  <c r="J2504" i="4" s="1"/>
  <c r="F2492" i="7" s="1"/>
  <c r="G2492" i="7" s="1"/>
  <c r="J2496" i="4" a="1"/>
  <c r="J2496" i="4" s="1"/>
  <c r="F2484" i="7" s="1"/>
  <c r="G2484" i="7" s="1"/>
  <c r="J2488" i="4" a="1"/>
  <c r="J2488" i="4" s="1"/>
  <c r="F2476" i="7" s="1"/>
  <c r="G2476" i="7" s="1"/>
  <c r="J2480" i="4" a="1"/>
  <c r="J2480" i="4" s="1"/>
  <c r="F2468" i="7" s="1"/>
  <c r="G2468" i="7" s="1"/>
  <c r="I2468" i="7" s="1"/>
  <c r="J2472" i="4" a="1"/>
  <c r="J2472" i="4" s="1"/>
  <c r="F2460" i="7" s="1"/>
  <c r="G2460" i="7" s="1"/>
  <c r="J2464" i="4" a="1"/>
  <c r="J2464" i="4" s="1"/>
  <c r="F2452" i="7" s="1"/>
  <c r="G2452" i="7" s="1"/>
  <c r="I2452" i="7" s="1"/>
  <c r="J2456" i="4" a="1"/>
  <c r="J2456" i="4" s="1"/>
  <c r="F2444" i="7" s="1"/>
  <c r="G2444" i="7" s="1"/>
  <c r="J2448" i="4" a="1"/>
  <c r="J2448" i="4" s="1"/>
  <c r="F2436" i="7" s="1"/>
  <c r="G2436" i="7" s="1"/>
  <c r="I2436" i="7" s="1"/>
  <c r="J2440" i="4" a="1"/>
  <c r="J2440" i="4" s="1"/>
  <c r="F2428" i="7" s="1"/>
  <c r="G2428" i="7" s="1"/>
  <c r="J2432" i="4" a="1"/>
  <c r="J2432" i="4" s="1"/>
  <c r="F2420" i="7" s="1"/>
  <c r="G2420" i="7" s="1"/>
  <c r="J2424" i="4" a="1"/>
  <c r="J2424" i="4" s="1"/>
  <c r="F2412" i="7" s="1"/>
  <c r="G2412" i="7" s="1"/>
  <c r="J2416" i="4" a="1"/>
  <c r="J2416" i="4" s="1"/>
  <c r="F2404" i="7" s="1"/>
  <c r="G2404" i="7" s="1"/>
  <c r="I2404" i="7" s="1"/>
  <c r="J2408" i="4" a="1"/>
  <c r="J2408" i="4" s="1"/>
  <c r="F2396" i="7" s="1"/>
  <c r="G2396" i="7" s="1"/>
  <c r="J2400" i="4" a="1"/>
  <c r="J2400" i="4" s="1"/>
  <c r="F2388" i="7" s="1"/>
  <c r="G2388" i="7" s="1"/>
  <c r="I2388" i="7" s="1"/>
  <c r="J2392" i="4" a="1"/>
  <c r="J2392" i="4" s="1"/>
  <c r="F2380" i="7" s="1"/>
  <c r="G2380" i="7" s="1"/>
  <c r="J2384" i="4" a="1"/>
  <c r="J2384" i="4" s="1"/>
  <c r="F2372" i="7" s="1"/>
  <c r="G2372" i="7" s="1"/>
  <c r="I2372" i="7" s="1"/>
  <c r="J2376" i="4" a="1"/>
  <c r="J2376" i="4" s="1"/>
  <c r="F2364" i="7" s="1"/>
  <c r="G2364" i="7" s="1"/>
  <c r="J2368" i="4" a="1"/>
  <c r="J2368" i="4" s="1"/>
  <c r="F2356" i="7" s="1"/>
  <c r="G2356" i="7" s="1"/>
  <c r="J2360" i="4" a="1"/>
  <c r="J2360" i="4" s="1"/>
  <c r="F2348" i="7" s="1"/>
  <c r="G2348" i="7" s="1"/>
  <c r="J2352" i="4" a="1"/>
  <c r="J2352" i="4" s="1"/>
  <c r="F2340" i="7" s="1"/>
  <c r="G2340" i="7" s="1"/>
  <c r="I2340" i="7" s="1"/>
  <c r="J2344" i="4" a="1"/>
  <c r="J2344" i="4" s="1"/>
  <c r="F2332" i="7" s="1"/>
  <c r="G2332" i="7" s="1"/>
  <c r="J2336" i="4" a="1"/>
  <c r="J2336" i="4" s="1"/>
  <c r="F2324" i="7" s="1"/>
  <c r="G2324" i="7" s="1"/>
  <c r="I2324" i="7" s="1"/>
  <c r="J2328" i="4" a="1"/>
  <c r="J2328" i="4" s="1"/>
  <c r="F2316" i="7" s="1"/>
  <c r="G2316" i="7" s="1"/>
  <c r="J2320" i="4" a="1"/>
  <c r="J2320" i="4" s="1"/>
  <c r="F2308" i="7" s="1"/>
  <c r="G2308" i="7" s="1"/>
  <c r="I2308" i="7" s="1"/>
  <c r="J2312" i="4" a="1"/>
  <c r="J2312" i="4" s="1"/>
  <c r="F2300" i="7" s="1"/>
  <c r="G2300" i="7" s="1"/>
  <c r="J2304" i="4" a="1"/>
  <c r="J2304" i="4" s="1"/>
  <c r="F2292" i="7" s="1"/>
  <c r="G2292" i="7" s="1"/>
  <c r="J2296" i="4" a="1"/>
  <c r="J2296" i="4" s="1"/>
  <c r="F2284" i="7" s="1"/>
  <c r="G2284" i="7" s="1"/>
  <c r="J2288" i="4" a="1"/>
  <c r="J2288" i="4" s="1"/>
  <c r="F2276" i="7" s="1"/>
  <c r="G2276" i="7" s="1"/>
  <c r="I2276" i="7" s="1"/>
  <c r="J2280" i="4" a="1"/>
  <c r="J2280" i="4" s="1"/>
  <c r="F2268" i="7" s="1"/>
  <c r="G2268" i="7" s="1"/>
  <c r="J2272" i="4" a="1"/>
  <c r="J2272" i="4" s="1"/>
  <c r="F2260" i="7" s="1"/>
  <c r="G2260" i="7" s="1"/>
  <c r="I2260" i="7" s="1"/>
  <c r="J2264" i="4" a="1"/>
  <c r="J2264" i="4" s="1"/>
  <c r="F2252" i="7" s="1"/>
  <c r="G2252" i="7" s="1"/>
  <c r="J2256" i="4" a="1"/>
  <c r="J2256" i="4" s="1"/>
  <c r="F2244" i="7" s="1"/>
  <c r="G2244" i="7" s="1"/>
  <c r="I2244" i="7" s="1"/>
  <c r="J2248" i="4" a="1"/>
  <c r="J2248" i="4" s="1"/>
  <c r="F2236" i="7" s="1"/>
  <c r="G2236" i="7" s="1"/>
  <c r="J2240" i="4" a="1"/>
  <c r="J2240" i="4" s="1"/>
  <c r="F2228" i="7" s="1"/>
  <c r="G2228" i="7" s="1"/>
  <c r="J2232" i="4" a="1"/>
  <c r="J2232" i="4" s="1"/>
  <c r="F2220" i="7" s="1"/>
  <c r="G2220" i="7" s="1"/>
  <c r="J2224" i="4" a="1"/>
  <c r="J2224" i="4" s="1"/>
  <c r="F2212" i="7" s="1"/>
  <c r="G2212" i="7" s="1"/>
  <c r="I2212" i="7" s="1"/>
  <c r="J2216" i="4" a="1"/>
  <c r="J2216" i="4" s="1"/>
  <c r="F2204" i="7" s="1"/>
  <c r="G2204" i="7" s="1"/>
  <c r="J2208" i="4" a="1"/>
  <c r="J2208" i="4" s="1"/>
  <c r="F2196" i="7" s="1"/>
  <c r="G2196" i="7" s="1"/>
  <c r="I2196" i="7" s="1"/>
  <c r="J2200" i="4" a="1"/>
  <c r="J2200" i="4" s="1"/>
  <c r="F2188" i="7" s="1"/>
  <c r="G2188" i="7" s="1"/>
  <c r="J2192" i="4" a="1"/>
  <c r="J2192" i="4" s="1"/>
  <c r="F2180" i="7" s="1"/>
  <c r="G2180" i="7" s="1"/>
  <c r="I2180" i="7" s="1"/>
  <c r="J2184" i="4" a="1"/>
  <c r="J2184" i="4" s="1"/>
  <c r="F2172" i="7" s="1"/>
  <c r="G2172" i="7" s="1"/>
  <c r="J2176" i="4" a="1"/>
  <c r="J2176" i="4" s="1"/>
  <c r="F2164" i="7" s="1"/>
  <c r="G2164" i="7" s="1"/>
  <c r="J2168" i="4" a="1"/>
  <c r="J2168" i="4" s="1"/>
  <c r="F2156" i="7" s="1"/>
  <c r="G2156" i="7" s="1"/>
  <c r="J2160" i="4" a="1"/>
  <c r="J2160" i="4" s="1"/>
  <c r="F2148" i="7" s="1"/>
  <c r="G2148" i="7" s="1"/>
  <c r="I2148" i="7" s="1"/>
  <c r="J2152" i="4" a="1"/>
  <c r="J2152" i="4" s="1"/>
  <c r="F2140" i="7" s="1"/>
  <c r="G2140" i="7" s="1"/>
  <c r="J2144" i="4" a="1"/>
  <c r="J2144" i="4" s="1"/>
  <c r="F2132" i="7" s="1"/>
  <c r="G2132" i="7" s="1"/>
  <c r="I2132" i="7" s="1"/>
  <c r="J2136" i="4" a="1"/>
  <c r="J2136" i="4" s="1"/>
  <c r="F2124" i="7" s="1"/>
  <c r="G2124" i="7" s="1"/>
  <c r="J2128" i="4" a="1"/>
  <c r="J2128" i="4" s="1"/>
  <c r="F2116" i="7" s="1"/>
  <c r="G2116" i="7" s="1"/>
  <c r="I2116" i="7" s="1"/>
  <c r="J2120" i="4" a="1"/>
  <c r="J2120" i="4" s="1"/>
  <c r="F2108" i="7" s="1"/>
  <c r="G2108" i="7" s="1"/>
  <c r="I2108" i="7" s="1"/>
  <c r="J2112" i="4" a="1"/>
  <c r="J2112" i="4" s="1"/>
  <c r="F2100" i="7" s="1"/>
  <c r="G2100" i="7" s="1"/>
  <c r="J2104" i="4" a="1"/>
  <c r="J2104" i="4" s="1"/>
  <c r="F2092" i="7" s="1"/>
  <c r="G2092" i="7" s="1"/>
  <c r="J2096" i="4" a="1"/>
  <c r="J2096" i="4" s="1"/>
  <c r="F2084" i="7" s="1"/>
  <c r="G2084" i="7" s="1"/>
  <c r="I2084" i="7" s="1"/>
  <c r="J2088" i="4" a="1"/>
  <c r="J2088" i="4" s="1"/>
  <c r="F2076" i="7" s="1"/>
  <c r="G2076" i="7" s="1"/>
  <c r="I2076" i="7" s="1"/>
  <c r="J2080" i="4" a="1"/>
  <c r="J2080" i="4" s="1"/>
  <c r="F2068" i="7" s="1"/>
  <c r="G2068" i="7" s="1"/>
  <c r="I2068" i="7" s="1"/>
  <c r="J2072" i="4" a="1"/>
  <c r="J2072" i="4" s="1"/>
  <c r="F2060" i="7" s="1"/>
  <c r="G2060" i="7" s="1"/>
  <c r="I2060" i="7" s="1"/>
  <c r="J2064" i="4" a="1"/>
  <c r="J2064" i="4" s="1"/>
  <c r="F2052" i="7" s="1"/>
  <c r="G2052" i="7" s="1"/>
  <c r="I2052" i="7" s="1"/>
  <c r="J2056" i="4" a="1"/>
  <c r="J2056" i="4" s="1"/>
  <c r="F2044" i="7" s="1"/>
  <c r="G2044" i="7" s="1"/>
  <c r="I2044" i="7" s="1"/>
  <c r="J2048" i="4" a="1"/>
  <c r="J2048" i="4" s="1"/>
  <c r="F2036" i="7" s="1"/>
  <c r="G2036" i="7" s="1"/>
  <c r="J2040" i="4" a="1"/>
  <c r="J2040" i="4" s="1"/>
  <c r="F2028" i="7" s="1"/>
  <c r="G2028" i="7" s="1"/>
  <c r="I2028" i="7" s="1"/>
  <c r="J2032" i="4" a="1"/>
  <c r="J2032" i="4" s="1"/>
  <c r="F2020" i="7" s="1"/>
  <c r="G2020" i="7" s="1"/>
  <c r="I2020" i="7" s="1"/>
  <c r="J2024" i="4" a="1"/>
  <c r="J2024" i="4" s="1"/>
  <c r="F2012" i="7" s="1"/>
  <c r="G2012" i="7" s="1"/>
  <c r="I2012" i="7" s="1"/>
  <c r="J2016" i="4" a="1"/>
  <c r="J2016" i="4" s="1"/>
  <c r="F2004" i="7" s="1"/>
  <c r="G2004" i="7" s="1"/>
  <c r="I2004" i="7" s="1"/>
  <c r="J2008" i="4" a="1"/>
  <c r="J2008" i="4" s="1"/>
  <c r="F1996" i="7" s="1"/>
  <c r="G1996" i="7" s="1"/>
  <c r="I1996" i="7" s="1"/>
  <c r="J2000" i="4" a="1"/>
  <c r="J2000" i="4" s="1"/>
  <c r="F1988" i="7" s="1"/>
  <c r="G1988" i="7" s="1"/>
  <c r="I1988" i="7" s="1"/>
  <c r="J1992" i="4" a="1"/>
  <c r="J1992" i="4" s="1"/>
  <c r="F1980" i="7" s="1"/>
  <c r="G1980" i="7" s="1"/>
  <c r="I1980" i="7" s="1"/>
  <c r="J1984" i="4" a="1"/>
  <c r="J1984" i="4" s="1"/>
  <c r="F1972" i="7" s="1"/>
  <c r="G1972" i="7" s="1"/>
  <c r="J1976" i="4" a="1"/>
  <c r="J1976" i="4" s="1"/>
  <c r="F1964" i="7" s="1"/>
  <c r="G1964" i="7" s="1"/>
  <c r="I1964" i="7" s="1"/>
  <c r="J1968" i="4" a="1"/>
  <c r="J1968" i="4" s="1"/>
  <c r="F1956" i="7" s="1"/>
  <c r="G1956" i="7" s="1"/>
  <c r="I1956" i="7" s="1"/>
  <c r="J1960" i="4" a="1"/>
  <c r="J1960" i="4" s="1"/>
  <c r="F1948" i="7" s="1"/>
  <c r="G1948" i="7" s="1"/>
  <c r="I1948" i="7" s="1"/>
  <c r="J1952" i="4" a="1"/>
  <c r="J1952" i="4" s="1"/>
  <c r="F1940" i="7" s="1"/>
  <c r="G1940" i="7" s="1"/>
  <c r="I1940" i="7" s="1"/>
  <c r="J1944" i="4" a="1"/>
  <c r="J1944" i="4" s="1"/>
  <c r="F1932" i="7" s="1"/>
  <c r="G1932" i="7" s="1"/>
  <c r="I1932" i="7" s="1"/>
  <c r="J1936" i="4" a="1"/>
  <c r="J1936" i="4" s="1"/>
  <c r="F1924" i="7" s="1"/>
  <c r="G1924" i="7" s="1"/>
  <c r="I1924" i="7" s="1"/>
  <c r="J1928" i="4" a="1"/>
  <c r="J1928" i="4" s="1"/>
  <c r="F1916" i="7" s="1"/>
  <c r="G1916" i="7" s="1"/>
  <c r="I1916" i="7" s="1"/>
  <c r="J1920" i="4" a="1"/>
  <c r="J1920" i="4" s="1"/>
  <c r="F1908" i="7" s="1"/>
  <c r="G1908" i="7" s="1"/>
  <c r="J1912" i="4" a="1"/>
  <c r="J1912" i="4" s="1"/>
  <c r="F1900" i="7" s="1"/>
  <c r="G1900" i="7" s="1"/>
  <c r="J1904" i="4" a="1"/>
  <c r="J1904" i="4" s="1"/>
  <c r="F1892" i="7" s="1"/>
  <c r="G1892" i="7" s="1"/>
  <c r="I1892" i="7" s="1"/>
  <c r="J1896" i="4" a="1"/>
  <c r="J1896" i="4" s="1"/>
  <c r="F1884" i="7" s="1"/>
  <c r="G1884" i="7" s="1"/>
  <c r="I1884" i="7" s="1"/>
  <c r="J1888" i="4" a="1"/>
  <c r="J1888" i="4" s="1"/>
  <c r="F1876" i="7" s="1"/>
  <c r="G1876" i="7" s="1"/>
  <c r="I1876" i="7" s="1"/>
  <c r="J1880" i="4" a="1"/>
  <c r="J1880" i="4" s="1"/>
  <c r="F1868" i="7" s="1"/>
  <c r="G1868" i="7" s="1"/>
  <c r="I1868" i="7" s="1"/>
  <c r="J1872" i="4" a="1"/>
  <c r="J1872" i="4" s="1"/>
  <c r="F1860" i="7" s="1"/>
  <c r="G1860" i="7" s="1"/>
  <c r="I1860" i="7" s="1"/>
  <c r="J1864" i="4" a="1"/>
  <c r="J1864" i="4" s="1"/>
  <c r="F1852" i="7" s="1"/>
  <c r="G1852" i="7" s="1"/>
  <c r="I1852" i="7" s="1"/>
  <c r="J1856" i="4" a="1"/>
  <c r="J1856" i="4" s="1"/>
  <c r="F1844" i="7" s="1"/>
  <c r="G1844" i="7" s="1"/>
  <c r="J1848" i="4" a="1"/>
  <c r="J1848" i="4" s="1"/>
  <c r="F1836" i="7" s="1"/>
  <c r="G1836" i="7" s="1"/>
  <c r="I1836" i="7" s="1"/>
  <c r="J1840" i="4" a="1"/>
  <c r="J1840" i="4" s="1"/>
  <c r="F1828" i="7" s="1"/>
  <c r="G1828" i="7" s="1"/>
  <c r="I1828" i="7" s="1"/>
  <c r="J1832" i="4" a="1"/>
  <c r="J1832" i="4" s="1"/>
  <c r="F1820" i="7" s="1"/>
  <c r="G1820" i="7" s="1"/>
  <c r="I1820" i="7" s="1"/>
  <c r="J1824" i="4" a="1"/>
  <c r="J1824" i="4" s="1"/>
  <c r="F1812" i="7" s="1"/>
  <c r="G1812" i="7" s="1"/>
  <c r="I1812" i="7" s="1"/>
  <c r="J1816" i="4" a="1"/>
  <c r="J1816" i="4" s="1"/>
  <c r="F1804" i="7" s="1"/>
  <c r="G1804" i="7" s="1"/>
  <c r="I1804" i="7" s="1"/>
  <c r="J1808" i="4" a="1"/>
  <c r="J1808" i="4" s="1"/>
  <c r="F1796" i="7" s="1"/>
  <c r="G1796" i="7" s="1"/>
  <c r="I1796" i="7" s="1"/>
  <c r="J1800" i="4" a="1"/>
  <c r="J1800" i="4" s="1"/>
  <c r="F1788" i="7" s="1"/>
  <c r="G1788" i="7" s="1"/>
  <c r="I1788" i="7" s="1"/>
  <c r="J1792" i="4" a="1"/>
  <c r="J1792" i="4" s="1"/>
  <c r="F1780" i="7" s="1"/>
  <c r="G1780" i="7" s="1"/>
  <c r="J1784" i="4" a="1"/>
  <c r="J1784" i="4" s="1"/>
  <c r="F1772" i="7" s="1"/>
  <c r="G1772" i="7" s="1"/>
  <c r="J1776" i="4" a="1"/>
  <c r="J1776" i="4" s="1"/>
  <c r="F1764" i="7" s="1"/>
  <c r="G1764" i="7" s="1"/>
  <c r="I1764" i="7" s="1"/>
  <c r="J1768" i="4" a="1"/>
  <c r="J1768" i="4" s="1"/>
  <c r="F1756" i="7" s="1"/>
  <c r="G1756" i="7" s="1"/>
  <c r="I1756" i="7" s="1"/>
  <c r="J1760" i="4" a="1"/>
  <c r="J1760" i="4" s="1"/>
  <c r="F1748" i="7" s="1"/>
  <c r="G1748" i="7" s="1"/>
  <c r="I1748" i="7" s="1"/>
  <c r="J1752" i="4" a="1"/>
  <c r="J1752" i="4" s="1"/>
  <c r="F1740" i="7" s="1"/>
  <c r="G1740" i="7" s="1"/>
  <c r="I1740" i="7" s="1"/>
  <c r="J1744" i="4" a="1"/>
  <c r="J1744" i="4" s="1"/>
  <c r="F1732" i="7" s="1"/>
  <c r="G1732" i="7" s="1"/>
  <c r="I1732" i="7" s="1"/>
  <c r="J1736" i="4" a="1"/>
  <c r="J1736" i="4" s="1"/>
  <c r="F1724" i="7" s="1"/>
  <c r="G1724" i="7" s="1"/>
  <c r="I1724" i="7" s="1"/>
  <c r="J1728" i="4" a="1"/>
  <c r="J1728" i="4" s="1"/>
  <c r="F1716" i="7" s="1"/>
  <c r="G1716" i="7" s="1"/>
  <c r="J1720" i="4" a="1"/>
  <c r="J1720" i="4" s="1"/>
  <c r="F1708" i="7" s="1"/>
  <c r="G1708" i="7" s="1"/>
  <c r="I1708" i="7" s="1"/>
  <c r="J1712" i="4" a="1"/>
  <c r="J1712" i="4" s="1"/>
  <c r="F1700" i="7" s="1"/>
  <c r="G1700" i="7" s="1"/>
  <c r="I1700" i="7" s="1"/>
  <c r="J1704" i="4" a="1"/>
  <c r="J1704" i="4" s="1"/>
  <c r="F1692" i="7" s="1"/>
  <c r="G1692" i="7" s="1"/>
  <c r="I1692" i="7" s="1"/>
  <c r="J1696" i="4" a="1"/>
  <c r="J1696" i="4" s="1"/>
  <c r="F1684" i="7" s="1"/>
  <c r="G1684" i="7" s="1"/>
  <c r="I1684" i="7" s="1"/>
  <c r="J1688" i="4" a="1"/>
  <c r="J1688" i="4" s="1"/>
  <c r="F1676" i="7" s="1"/>
  <c r="G1676" i="7" s="1"/>
  <c r="I1676" i="7" s="1"/>
  <c r="J1680" i="4" a="1"/>
  <c r="J1680" i="4" s="1"/>
  <c r="F1668" i="7" s="1"/>
  <c r="G1668" i="7" s="1"/>
  <c r="I1668" i="7" s="1"/>
  <c r="J1672" i="4" a="1"/>
  <c r="J1672" i="4" s="1"/>
  <c r="F1660" i="7" s="1"/>
  <c r="G1660" i="7" s="1"/>
  <c r="I1660" i="7" s="1"/>
  <c r="J1664" i="4" a="1"/>
  <c r="J1664" i="4" s="1"/>
  <c r="F1652" i="7" s="1"/>
  <c r="G1652" i="7" s="1"/>
  <c r="J1656" i="4" a="1"/>
  <c r="J1656" i="4" s="1"/>
  <c r="F1644" i="7" s="1"/>
  <c r="G1644" i="7" s="1"/>
  <c r="I1644" i="7" s="1"/>
  <c r="J1648" i="4" a="1"/>
  <c r="J1648" i="4" s="1"/>
  <c r="F1636" i="7" s="1"/>
  <c r="G1636" i="7" s="1"/>
  <c r="I1636" i="7" s="1"/>
  <c r="J1640" i="4" a="1"/>
  <c r="J1640" i="4" s="1"/>
  <c r="F1628" i="7" s="1"/>
  <c r="G1628" i="7" s="1"/>
  <c r="I1628" i="7" s="1"/>
  <c r="J1632" i="4" a="1"/>
  <c r="J1632" i="4" s="1"/>
  <c r="F1620" i="7" s="1"/>
  <c r="G1620" i="7" s="1"/>
  <c r="I1620" i="7" s="1"/>
  <c r="J1624" i="4" a="1"/>
  <c r="J1624" i="4" s="1"/>
  <c r="F1612" i="7" s="1"/>
  <c r="G1612" i="7" s="1"/>
  <c r="I1612" i="7" s="1"/>
  <c r="J1616" i="4" a="1"/>
  <c r="J1616" i="4" s="1"/>
  <c r="F1604" i="7" s="1"/>
  <c r="G1604" i="7" s="1"/>
  <c r="I1604" i="7" s="1"/>
  <c r="J1608" i="4" a="1"/>
  <c r="J1608" i="4" s="1"/>
  <c r="F1596" i="7" s="1"/>
  <c r="G1596" i="7" s="1"/>
  <c r="I1596" i="7" s="1"/>
  <c r="J1600" i="4" a="1"/>
  <c r="J1600" i="4" s="1"/>
  <c r="F1588" i="7" s="1"/>
  <c r="G1588" i="7" s="1"/>
  <c r="J1592" i="4" a="1"/>
  <c r="J1592" i="4" s="1"/>
  <c r="F1580" i="7" s="1"/>
  <c r="G1580" i="7" s="1"/>
  <c r="J1584" i="4" a="1"/>
  <c r="J1584" i="4" s="1"/>
  <c r="F1572" i="7" s="1"/>
  <c r="G1572" i="7" s="1"/>
  <c r="I1572" i="7" s="1"/>
  <c r="J1576" i="4" a="1"/>
  <c r="J1576" i="4" s="1"/>
  <c r="F1564" i="7" s="1"/>
  <c r="G1564" i="7" s="1"/>
  <c r="I1564" i="7" s="1"/>
  <c r="J1568" i="4" a="1"/>
  <c r="J1568" i="4" s="1"/>
  <c r="F1556" i="7" s="1"/>
  <c r="G1556" i="7" s="1"/>
  <c r="I1556" i="7" s="1"/>
  <c r="J1560" i="4" a="1"/>
  <c r="J1560" i="4" s="1"/>
  <c r="F1548" i="7" s="1"/>
  <c r="G1548" i="7" s="1"/>
  <c r="I1548" i="7" s="1"/>
  <c r="J1552" i="4" a="1"/>
  <c r="J1552" i="4" s="1"/>
  <c r="F1540" i="7" s="1"/>
  <c r="G1540" i="7" s="1"/>
  <c r="I1540" i="7" s="1"/>
  <c r="J1544" i="4" a="1"/>
  <c r="J1544" i="4" s="1"/>
  <c r="F1532" i="7" s="1"/>
  <c r="G1532" i="7" s="1"/>
  <c r="I1532" i="7" s="1"/>
  <c r="J1536" i="4" a="1"/>
  <c r="J1536" i="4" s="1"/>
  <c r="F1524" i="7" s="1"/>
  <c r="G1524" i="7" s="1"/>
  <c r="J1528" i="4" a="1"/>
  <c r="J1528" i="4" s="1"/>
  <c r="F1516" i="7" s="1"/>
  <c r="G1516" i="7" s="1"/>
  <c r="I1516" i="7" s="1"/>
  <c r="J1520" i="4" a="1"/>
  <c r="J1520" i="4" s="1"/>
  <c r="F1508" i="7" s="1"/>
  <c r="G1508" i="7" s="1"/>
  <c r="I1508" i="7" s="1"/>
  <c r="J1512" i="4" a="1"/>
  <c r="J1512" i="4" s="1"/>
  <c r="F1500" i="7" s="1"/>
  <c r="G1500" i="7" s="1"/>
  <c r="I1500" i="7" s="1"/>
  <c r="J1504" i="4" a="1"/>
  <c r="J1504" i="4" s="1"/>
  <c r="F1492" i="7" s="1"/>
  <c r="G1492" i="7" s="1"/>
  <c r="I1492" i="7" s="1"/>
  <c r="J1496" i="4" a="1"/>
  <c r="J1496" i="4" s="1"/>
  <c r="F1484" i="7" s="1"/>
  <c r="G1484" i="7" s="1"/>
  <c r="I1484" i="7" s="1"/>
  <c r="J1488" i="4" a="1"/>
  <c r="J1488" i="4" s="1"/>
  <c r="F1476" i="7" s="1"/>
  <c r="G1476" i="7" s="1"/>
  <c r="I1476" i="7" s="1"/>
  <c r="J1480" i="4" a="1"/>
  <c r="J1480" i="4" s="1"/>
  <c r="F1468" i="7" s="1"/>
  <c r="G1468" i="7" s="1"/>
  <c r="I1468" i="7" s="1"/>
  <c r="J1472" i="4" a="1"/>
  <c r="J1472" i="4" s="1"/>
  <c r="F1460" i="7" s="1"/>
  <c r="G1460" i="7" s="1"/>
  <c r="J1464" i="4" a="1"/>
  <c r="J1464" i="4" s="1"/>
  <c r="F1452" i="7" s="1"/>
  <c r="G1452" i="7" s="1"/>
  <c r="J1456" i="4" a="1"/>
  <c r="J1456" i="4" s="1"/>
  <c r="F1444" i="7" s="1"/>
  <c r="G1444" i="7" s="1"/>
  <c r="I1444" i="7" s="1"/>
  <c r="J1448" i="4" a="1"/>
  <c r="J1448" i="4" s="1"/>
  <c r="F1436" i="7" s="1"/>
  <c r="G1436" i="7" s="1"/>
  <c r="I1436" i="7" s="1"/>
  <c r="J1440" i="4" a="1"/>
  <c r="J1440" i="4" s="1"/>
  <c r="F1428" i="7" s="1"/>
  <c r="G1428" i="7" s="1"/>
  <c r="I1428" i="7" s="1"/>
  <c r="J1432" i="4" a="1"/>
  <c r="J1432" i="4" s="1"/>
  <c r="F1420" i="7" s="1"/>
  <c r="G1420" i="7" s="1"/>
  <c r="I1420" i="7" s="1"/>
  <c r="J1424" i="4" a="1"/>
  <c r="J1424" i="4" s="1"/>
  <c r="F1412" i="7" s="1"/>
  <c r="G1412" i="7" s="1"/>
  <c r="I1412" i="7" s="1"/>
  <c r="J1416" i="4" a="1"/>
  <c r="J1416" i="4" s="1"/>
  <c r="F1404" i="7" s="1"/>
  <c r="G1404" i="7" s="1"/>
  <c r="I1404" i="7" s="1"/>
  <c r="J1408" i="4" a="1"/>
  <c r="J1408" i="4" s="1"/>
  <c r="F1396" i="7" s="1"/>
  <c r="G1396" i="7" s="1"/>
  <c r="J1400" i="4" a="1"/>
  <c r="J1400" i="4" s="1"/>
  <c r="F1388" i="7" s="1"/>
  <c r="G1388" i="7" s="1"/>
  <c r="I1388" i="7" s="1"/>
  <c r="J1392" i="4" a="1"/>
  <c r="J1392" i="4" s="1"/>
  <c r="F1380" i="7" s="1"/>
  <c r="G1380" i="7" s="1"/>
  <c r="I1380" i="7" s="1"/>
  <c r="J1384" i="4" a="1"/>
  <c r="J1384" i="4" s="1"/>
  <c r="F1372" i="7" s="1"/>
  <c r="G1372" i="7" s="1"/>
  <c r="I1372" i="7" s="1"/>
  <c r="J1376" i="4" a="1"/>
  <c r="J1376" i="4" s="1"/>
  <c r="F1364" i="7" s="1"/>
  <c r="G1364" i="7" s="1"/>
  <c r="I1364" i="7" s="1"/>
  <c r="J1368" i="4" a="1"/>
  <c r="J1368" i="4" s="1"/>
  <c r="F1356" i="7" s="1"/>
  <c r="G1356" i="7" s="1"/>
  <c r="I1356" i="7" s="1"/>
  <c r="J1360" i="4" a="1"/>
  <c r="J1360" i="4" s="1"/>
  <c r="F1348" i="7" s="1"/>
  <c r="G1348" i="7" s="1"/>
  <c r="I1348" i="7" s="1"/>
  <c r="J1352" i="4" a="1"/>
  <c r="J1352" i="4" s="1"/>
  <c r="F1340" i="7" s="1"/>
  <c r="G1340" i="7" s="1"/>
  <c r="I1340" i="7" s="1"/>
  <c r="J1344" i="4" a="1"/>
  <c r="J1344" i="4" s="1"/>
  <c r="F1332" i="7" s="1"/>
  <c r="G1332" i="7" s="1"/>
  <c r="J1336" i="4" a="1"/>
  <c r="J1336" i="4" s="1"/>
  <c r="F1324" i="7" s="1"/>
  <c r="G1324" i="7" s="1"/>
  <c r="I1324" i="7" s="1"/>
  <c r="J1328" i="4" a="1"/>
  <c r="J1328" i="4" s="1"/>
  <c r="F1316" i="7" s="1"/>
  <c r="G1316" i="7" s="1"/>
  <c r="I1316" i="7" s="1"/>
  <c r="J1320" i="4" a="1"/>
  <c r="J1320" i="4" s="1"/>
  <c r="F1308" i="7" s="1"/>
  <c r="G1308" i="7" s="1"/>
  <c r="I1308" i="7" s="1"/>
  <c r="J1312" i="4" a="1"/>
  <c r="J1312" i="4" s="1"/>
  <c r="F1300" i="7" s="1"/>
  <c r="G1300" i="7" s="1"/>
  <c r="I1300" i="7" s="1"/>
  <c r="J1304" i="4" a="1"/>
  <c r="J1304" i="4" s="1"/>
  <c r="F1292" i="7" s="1"/>
  <c r="G1292" i="7" s="1"/>
  <c r="I1292" i="7" s="1"/>
  <c r="J1296" i="4" a="1"/>
  <c r="J1296" i="4" s="1"/>
  <c r="F1284" i="7" s="1"/>
  <c r="G1284" i="7" s="1"/>
  <c r="I1284" i="7" s="1"/>
  <c r="J1288" i="4" a="1"/>
  <c r="J1288" i="4" s="1"/>
  <c r="F1276" i="7" s="1"/>
  <c r="G1276" i="7" s="1"/>
  <c r="I1276" i="7" s="1"/>
  <c r="J1280" i="4" a="1"/>
  <c r="J1280" i="4" s="1"/>
  <c r="F1268" i="7" s="1"/>
  <c r="G1268" i="7" s="1"/>
  <c r="J1272" i="4" a="1"/>
  <c r="J1272" i="4" s="1"/>
  <c r="F1260" i="7" s="1"/>
  <c r="G1260" i="7" s="1"/>
  <c r="J1264" i="4" a="1"/>
  <c r="J1264" i="4" s="1"/>
  <c r="F1252" i="7" s="1"/>
  <c r="G1252" i="7" s="1"/>
  <c r="I1252" i="7" s="1"/>
  <c r="J1256" i="4" a="1"/>
  <c r="J1256" i="4" s="1"/>
  <c r="F1244" i="7" s="1"/>
  <c r="G1244" i="7" s="1"/>
  <c r="I1244" i="7" s="1"/>
  <c r="J1248" i="4" a="1"/>
  <c r="J1248" i="4" s="1"/>
  <c r="F1236" i="7" s="1"/>
  <c r="G1236" i="7" s="1"/>
  <c r="I1236" i="7" s="1"/>
  <c r="J1240" i="4" a="1"/>
  <c r="J1240" i="4" s="1"/>
  <c r="F1228" i="7" s="1"/>
  <c r="G1228" i="7" s="1"/>
  <c r="I1228" i="7" s="1"/>
  <c r="J1232" i="4" a="1"/>
  <c r="J1232" i="4" s="1"/>
  <c r="F1220" i="7" s="1"/>
  <c r="G1220" i="7" s="1"/>
  <c r="I1220" i="7" s="1"/>
  <c r="J1224" i="4" a="1"/>
  <c r="J1224" i="4" s="1"/>
  <c r="F1212" i="7" s="1"/>
  <c r="G1212" i="7" s="1"/>
  <c r="I1212" i="7" s="1"/>
  <c r="J1216" i="4" a="1"/>
  <c r="J1216" i="4" s="1"/>
  <c r="F1204" i="7" s="1"/>
  <c r="G1204" i="7" s="1"/>
  <c r="J1208" i="4" a="1"/>
  <c r="J1208" i="4" s="1"/>
  <c r="F1196" i="7" s="1"/>
  <c r="G1196" i="7" s="1"/>
  <c r="J1200" i="4" a="1"/>
  <c r="J1200" i="4" s="1"/>
  <c r="F1188" i="7" s="1"/>
  <c r="G1188" i="7" s="1"/>
  <c r="I1188" i="7" s="1"/>
  <c r="J1192" i="4" a="1"/>
  <c r="J1192" i="4" s="1"/>
  <c r="F1180" i="7" s="1"/>
  <c r="G1180" i="7" s="1"/>
  <c r="I1180" i="7" s="1"/>
  <c r="J1184" i="4" a="1"/>
  <c r="J1184" i="4" s="1"/>
  <c r="F1172" i="7" s="1"/>
  <c r="G1172" i="7" s="1"/>
  <c r="I1172" i="7" s="1"/>
  <c r="J1176" i="4" a="1"/>
  <c r="J1176" i="4" s="1"/>
  <c r="F1164" i="7" s="1"/>
  <c r="G1164" i="7" s="1"/>
  <c r="I1164" i="7" s="1"/>
  <c r="J1168" i="4" a="1"/>
  <c r="J1168" i="4" s="1"/>
  <c r="F1156" i="7" s="1"/>
  <c r="G1156" i="7" s="1"/>
  <c r="I1156" i="7" s="1"/>
  <c r="J1160" i="4" a="1"/>
  <c r="J1160" i="4" s="1"/>
  <c r="F1148" i="7" s="1"/>
  <c r="G1148" i="7" s="1"/>
  <c r="I1148" i="7" s="1"/>
  <c r="J1152" i="4" a="1"/>
  <c r="J1152" i="4" s="1"/>
  <c r="F1140" i="7" s="1"/>
  <c r="G1140" i="7" s="1"/>
  <c r="J1144" i="4" a="1"/>
  <c r="J1144" i="4" s="1"/>
  <c r="F1132" i="7" s="1"/>
  <c r="G1132" i="7" s="1"/>
  <c r="J1136" i="4" a="1"/>
  <c r="J1136" i="4" s="1"/>
  <c r="F1124" i="7" s="1"/>
  <c r="G1124" i="7" s="1"/>
  <c r="I1124" i="7" s="1"/>
  <c r="J1128" i="4" a="1"/>
  <c r="J1128" i="4" s="1"/>
  <c r="F1116" i="7" s="1"/>
  <c r="G1116" i="7" s="1"/>
  <c r="I1116" i="7" s="1"/>
  <c r="J1120" i="4" a="1"/>
  <c r="J1120" i="4" s="1"/>
  <c r="F1108" i="7" s="1"/>
  <c r="G1108" i="7" s="1"/>
  <c r="I1108" i="7" s="1"/>
  <c r="J1112" i="4" a="1"/>
  <c r="J1112" i="4" s="1"/>
  <c r="F1100" i="7" s="1"/>
  <c r="G1100" i="7" s="1"/>
  <c r="I1100" i="7" s="1"/>
  <c r="J1104" i="4" a="1"/>
  <c r="J1104" i="4" s="1"/>
  <c r="F1092" i="7" s="1"/>
  <c r="G1092" i="7" s="1"/>
  <c r="I1092" i="7" s="1"/>
  <c r="J1096" i="4" a="1"/>
  <c r="J1096" i="4" s="1"/>
  <c r="F1084" i="7" s="1"/>
  <c r="G1084" i="7" s="1"/>
  <c r="I1084" i="7" s="1"/>
  <c r="J1088" i="4" a="1"/>
  <c r="J1088" i="4" s="1"/>
  <c r="F1076" i="7" s="1"/>
  <c r="G1076" i="7" s="1"/>
  <c r="J1080" i="4" a="1"/>
  <c r="J1080" i="4" s="1"/>
  <c r="F1068" i="7" s="1"/>
  <c r="G1068" i="7" s="1"/>
  <c r="I1068" i="7" s="1"/>
  <c r="J1072" i="4" a="1"/>
  <c r="J1072" i="4" s="1"/>
  <c r="F1060" i="7" s="1"/>
  <c r="G1060" i="7" s="1"/>
  <c r="I1060" i="7" s="1"/>
  <c r="J1064" i="4" a="1"/>
  <c r="J1064" i="4" s="1"/>
  <c r="F1052" i="7" s="1"/>
  <c r="G1052" i="7" s="1"/>
  <c r="I1052" i="7" s="1"/>
  <c r="J1056" i="4" a="1"/>
  <c r="J1056" i="4" s="1"/>
  <c r="F1044" i="7" s="1"/>
  <c r="G1044" i="7" s="1"/>
  <c r="I1044" i="7" s="1"/>
  <c r="J1048" i="4" a="1"/>
  <c r="J1048" i="4" s="1"/>
  <c r="F1036" i="7" s="1"/>
  <c r="G1036" i="7" s="1"/>
  <c r="I1036" i="7" s="1"/>
  <c r="J1040" i="4" a="1"/>
  <c r="J1040" i="4" s="1"/>
  <c r="F1028" i="7" s="1"/>
  <c r="G1028" i="7" s="1"/>
  <c r="I1028" i="7" s="1"/>
  <c r="J1032" i="4" a="1"/>
  <c r="J1032" i="4" s="1"/>
  <c r="F1020" i="7" s="1"/>
  <c r="G1020" i="7" s="1"/>
  <c r="I1020" i="7" s="1"/>
  <c r="J1024" i="4" a="1"/>
  <c r="J1024" i="4" s="1"/>
  <c r="F1012" i="7" s="1"/>
  <c r="G1012" i="7" s="1"/>
  <c r="J1016" i="4" a="1"/>
  <c r="J1016" i="4" s="1"/>
  <c r="F1004" i="7" s="1"/>
  <c r="G1004" i="7" s="1"/>
  <c r="I1004" i="7" s="1"/>
  <c r="J1008" i="4" a="1"/>
  <c r="J1008" i="4" s="1"/>
  <c r="F996" i="7" s="1"/>
  <c r="G996" i="7" s="1"/>
  <c r="I996" i="7" s="1"/>
  <c r="J1000" i="4" a="1"/>
  <c r="J1000" i="4" s="1"/>
  <c r="F988" i="7" s="1"/>
  <c r="G988" i="7" s="1"/>
  <c r="I988" i="7" s="1"/>
  <c r="J992" i="4" a="1"/>
  <c r="J992" i="4" s="1"/>
  <c r="F980" i="7" s="1"/>
  <c r="G980" i="7" s="1"/>
  <c r="I980" i="7" s="1"/>
  <c r="J984" i="4" a="1"/>
  <c r="J984" i="4" s="1"/>
  <c r="F972" i="7" s="1"/>
  <c r="G972" i="7" s="1"/>
  <c r="I972" i="7" s="1"/>
  <c r="J976" i="4" a="1"/>
  <c r="J976" i="4" s="1"/>
  <c r="F964" i="7" s="1"/>
  <c r="G964" i="7" s="1"/>
  <c r="I964" i="7" s="1"/>
  <c r="J968" i="4" a="1"/>
  <c r="J968" i="4" s="1"/>
  <c r="F956" i="7" s="1"/>
  <c r="G956" i="7" s="1"/>
  <c r="I956" i="7" s="1"/>
  <c r="J960" i="4" a="1"/>
  <c r="J960" i="4" s="1"/>
  <c r="F948" i="7" s="1"/>
  <c r="G948" i="7" s="1"/>
  <c r="J952" i="4" a="1"/>
  <c r="J952" i="4" s="1"/>
  <c r="F940" i="7" s="1"/>
  <c r="G940" i="7" s="1"/>
  <c r="J944" i="4" a="1"/>
  <c r="J944" i="4" s="1"/>
  <c r="F932" i="7" s="1"/>
  <c r="G932" i="7" s="1"/>
  <c r="I932" i="7" s="1"/>
  <c r="J936" i="4" a="1"/>
  <c r="J936" i="4" s="1"/>
  <c r="F924" i="7" s="1"/>
  <c r="G924" i="7" s="1"/>
  <c r="I924" i="7" s="1"/>
  <c r="J928" i="4" a="1"/>
  <c r="J928" i="4" s="1"/>
  <c r="F916" i="7" s="1"/>
  <c r="G916" i="7" s="1"/>
  <c r="I916" i="7" s="1"/>
  <c r="J920" i="4" a="1"/>
  <c r="J920" i="4" s="1"/>
  <c r="F908" i="7" s="1"/>
  <c r="G908" i="7" s="1"/>
  <c r="I908" i="7" s="1"/>
  <c r="J912" i="4" a="1"/>
  <c r="J912" i="4" s="1"/>
  <c r="F900" i="7" s="1"/>
  <c r="G900" i="7" s="1"/>
  <c r="I900" i="7" s="1"/>
  <c r="J904" i="4" a="1"/>
  <c r="J904" i="4" s="1"/>
  <c r="F892" i="7" s="1"/>
  <c r="G892" i="7" s="1"/>
  <c r="I892" i="7" s="1"/>
  <c r="J896" i="4" a="1"/>
  <c r="J896" i="4" s="1"/>
  <c r="F884" i="7" s="1"/>
  <c r="G884" i="7" s="1"/>
  <c r="J888" i="4" a="1"/>
  <c r="J888" i="4" s="1"/>
  <c r="F876" i="7" s="1"/>
  <c r="G876" i="7" s="1"/>
  <c r="I876" i="7" s="1"/>
  <c r="J880" i="4" a="1"/>
  <c r="J880" i="4" s="1"/>
  <c r="F868" i="7" s="1"/>
  <c r="G868" i="7" s="1"/>
  <c r="I868" i="7" s="1"/>
  <c r="J872" i="4" a="1"/>
  <c r="J872" i="4" s="1"/>
  <c r="F860" i="7" s="1"/>
  <c r="G860" i="7" s="1"/>
  <c r="I860" i="7" s="1"/>
  <c r="J864" i="4" a="1"/>
  <c r="J864" i="4" s="1"/>
  <c r="F852" i="7" s="1"/>
  <c r="G852" i="7" s="1"/>
  <c r="I852" i="7" s="1"/>
  <c r="J856" i="4" a="1"/>
  <c r="J856" i="4" s="1"/>
  <c r="F844" i="7" s="1"/>
  <c r="G844" i="7" s="1"/>
  <c r="I844" i="7" s="1"/>
  <c r="J848" i="4" a="1"/>
  <c r="J848" i="4" s="1"/>
  <c r="F836" i="7" s="1"/>
  <c r="G836" i="7" s="1"/>
  <c r="I836" i="7" s="1"/>
  <c r="J840" i="4" a="1"/>
  <c r="J840" i="4" s="1"/>
  <c r="F828" i="7" s="1"/>
  <c r="G828" i="7" s="1"/>
  <c r="I828" i="7" s="1"/>
  <c r="J832" i="4" a="1"/>
  <c r="J832" i="4" s="1"/>
  <c r="F820" i="7" s="1"/>
  <c r="G820" i="7" s="1"/>
  <c r="J824" i="4" a="1"/>
  <c r="J824" i="4" s="1"/>
  <c r="F812" i="7" s="1"/>
  <c r="G812" i="7" s="1"/>
  <c r="I812" i="7" s="1"/>
  <c r="J816" i="4" a="1"/>
  <c r="J816" i="4" s="1"/>
  <c r="F804" i="7" s="1"/>
  <c r="G804" i="7" s="1"/>
  <c r="I804" i="7" s="1"/>
  <c r="J808" i="4" a="1"/>
  <c r="J808" i="4" s="1"/>
  <c r="F796" i="7" s="1"/>
  <c r="G796" i="7" s="1"/>
  <c r="I796" i="7" s="1"/>
  <c r="J800" i="4" a="1"/>
  <c r="J800" i="4" s="1"/>
  <c r="F788" i="7" s="1"/>
  <c r="G788" i="7" s="1"/>
  <c r="I788" i="7" s="1"/>
  <c r="J792" i="4" a="1"/>
  <c r="J792" i="4" s="1"/>
  <c r="F780" i="7" s="1"/>
  <c r="G780" i="7" s="1"/>
  <c r="I780" i="7" s="1"/>
  <c r="J784" i="4" a="1"/>
  <c r="J784" i="4" s="1"/>
  <c r="F772" i="7" s="1"/>
  <c r="G772" i="7" s="1"/>
  <c r="I772" i="7" s="1"/>
  <c r="J776" i="4" a="1"/>
  <c r="J776" i="4" s="1"/>
  <c r="F764" i="7" s="1"/>
  <c r="G764" i="7" s="1"/>
  <c r="I764" i="7" s="1"/>
  <c r="J768" i="4" a="1"/>
  <c r="J768" i="4" s="1"/>
  <c r="F756" i="7" s="1"/>
  <c r="G756" i="7" s="1"/>
  <c r="J760" i="4" a="1"/>
  <c r="J760" i="4" s="1"/>
  <c r="F748" i="7" s="1"/>
  <c r="G748" i="7" s="1"/>
  <c r="I748" i="7" s="1"/>
  <c r="J752" i="4" a="1"/>
  <c r="J752" i="4" s="1"/>
  <c r="F740" i="7" s="1"/>
  <c r="G740" i="7" s="1"/>
  <c r="I740" i="7" s="1"/>
  <c r="J744" i="4" a="1"/>
  <c r="J744" i="4" s="1"/>
  <c r="F732" i="7" s="1"/>
  <c r="G732" i="7" s="1"/>
  <c r="I732" i="7" s="1"/>
  <c r="J736" i="4" a="1"/>
  <c r="J736" i="4" s="1"/>
  <c r="F724" i="7" s="1"/>
  <c r="G724" i="7" s="1"/>
  <c r="I724" i="7" s="1"/>
  <c r="J728" i="4" a="1"/>
  <c r="J728" i="4" s="1"/>
  <c r="F716" i="7" s="1"/>
  <c r="G716" i="7" s="1"/>
  <c r="I716" i="7" s="1"/>
  <c r="J720" i="4" a="1"/>
  <c r="J720" i="4" s="1"/>
  <c r="F708" i="7" s="1"/>
  <c r="G708" i="7" s="1"/>
  <c r="I708" i="7" s="1"/>
  <c r="J712" i="4" a="1"/>
  <c r="J712" i="4" s="1"/>
  <c r="F700" i="7" s="1"/>
  <c r="G700" i="7" s="1"/>
  <c r="I700" i="7" s="1"/>
  <c r="J704" i="4" a="1"/>
  <c r="J704" i="4" s="1"/>
  <c r="F692" i="7" s="1"/>
  <c r="G692" i="7" s="1"/>
  <c r="J696" i="4" a="1"/>
  <c r="J696" i="4" s="1"/>
  <c r="F684" i="7" s="1"/>
  <c r="G684" i="7" s="1"/>
  <c r="I684" i="7" s="1"/>
  <c r="J688" i="4" a="1"/>
  <c r="J688" i="4" s="1"/>
  <c r="F676" i="7" s="1"/>
  <c r="G676" i="7" s="1"/>
  <c r="I676" i="7" s="1"/>
  <c r="J680" i="4" a="1"/>
  <c r="J680" i="4" s="1"/>
  <c r="F668" i="7" s="1"/>
  <c r="G668" i="7" s="1"/>
  <c r="I668" i="7" s="1"/>
  <c r="J672" i="4" a="1"/>
  <c r="J672" i="4" s="1"/>
  <c r="F660" i="7" s="1"/>
  <c r="G660" i="7" s="1"/>
  <c r="I660" i="7" s="1"/>
  <c r="J664" i="4" a="1"/>
  <c r="J664" i="4" s="1"/>
  <c r="F652" i="7" s="1"/>
  <c r="G652" i="7" s="1"/>
  <c r="I652" i="7" s="1"/>
  <c r="J656" i="4" a="1"/>
  <c r="J656" i="4" s="1"/>
  <c r="F644" i="7" s="1"/>
  <c r="G644" i="7" s="1"/>
  <c r="I644" i="7" s="1"/>
  <c r="J648" i="4" a="1"/>
  <c r="J648" i="4" s="1"/>
  <c r="F636" i="7" s="1"/>
  <c r="G636" i="7" s="1"/>
  <c r="I636" i="7" s="1"/>
  <c r="J640" i="4" a="1"/>
  <c r="J640" i="4" s="1"/>
  <c r="F628" i="7" s="1"/>
  <c r="G628" i="7" s="1"/>
  <c r="J632" i="4" a="1"/>
  <c r="J632" i="4" s="1"/>
  <c r="F620" i="7" s="1"/>
  <c r="G620" i="7" s="1"/>
  <c r="J624" i="4" a="1"/>
  <c r="J624" i="4" s="1"/>
  <c r="F612" i="7" s="1"/>
  <c r="G612" i="7" s="1"/>
  <c r="I612" i="7" s="1"/>
  <c r="J616" i="4" a="1"/>
  <c r="J616" i="4" s="1"/>
  <c r="F604" i="7" s="1"/>
  <c r="G604" i="7" s="1"/>
  <c r="I604" i="7" s="1"/>
  <c r="J608" i="4" a="1"/>
  <c r="J608" i="4" s="1"/>
  <c r="F596" i="7" s="1"/>
  <c r="G596" i="7" s="1"/>
  <c r="I596" i="7" s="1"/>
  <c r="J600" i="4" a="1"/>
  <c r="J600" i="4" s="1"/>
  <c r="F588" i="7" s="1"/>
  <c r="G588" i="7" s="1"/>
  <c r="I588" i="7" s="1"/>
  <c r="J592" i="4" a="1"/>
  <c r="J592" i="4" s="1"/>
  <c r="F580" i="7" s="1"/>
  <c r="G580" i="7" s="1"/>
  <c r="I580" i="7" s="1"/>
  <c r="J584" i="4" a="1"/>
  <c r="J584" i="4" s="1"/>
  <c r="F572" i="7" s="1"/>
  <c r="G572" i="7" s="1"/>
  <c r="I572" i="7" s="1"/>
  <c r="J576" i="4" a="1"/>
  <c r="J576" i="4" s="1"/>
  <c r="F564" i="7" s="1"/>
  <c r="G564" i="7" s="1"/>
  <c r="J568" i="4" a="1"/>
  <c r="J568" i="4" s="1"/>
  <c r="F556" i="7" s="1"/>
  <c r="G556" i="7" s="1"/>
  <c r="I556" i="7" s="1"/>
  <c r="J560" i="4" a="1"/>
  <c r="J560" i="4" s="1"/>
  <c r="F548" i="7" s="1"/>
  <c r="G548" i="7" s="1"/>
  <c r="I548" i="7" s="1"/>
  <c r="J552" i="4" a="1"/>
  <c r="J552" i="4" s="1"/>
  <c r="F540" i="7" s="1"/>
  <c r="G540" i="7" s="1"/>
  <c r="I540" i="7" s="1"/>
  <c r="J544" i="4" a="1"/>
  <c r="J544" i="4" s="1"/>
  <c r="F532" i="7" s="1"/>
  <c r="G532" i="7" s="1"/>
  <c r="I532" i="7" s="1"/>
  <c r="J536" i="4" a="1"/>
  <c r="J536" i="4" s="1"/>
  <c r="F524" i="7" s="1"/>
  <c r="G524" i="7" s="1"/>
  <c r="I524" i="7" s="1"/>
  <c r="J528" i="4" a="1"/>
  <c r="J528" i="4" s="1"/>
  <c r="F516" i="7" s="1"/>
  <c r="G516" i="7" s="1"/>
  <c r="I516" i="7" s="1"/>
  <c r="J520" i="4" a="1"/>
  <c r="J520" i="4" s="1"/>
  <c r="F508" i="7" s="1"/>
  <c r="G508" i="7" s="1"/>
  <c r="I508" i="7" s="1"/>
  <c r="J512" i="4" a="1"/>
  <c r="J512" i="4" s="1"/>
  <c r="F500" i="7" s="1"/>
  <c r="G500" i="7" s="1"/>
  <c r="J504" i="4" a="1"/>
  <c r="J504" i="4" s="1"/>
  <c r="F492" i="7" s="1"/>
  <c r="G492" i="7" s="1"/>
  <c r="I492" i="7" s="1"/>
  <c r="J496" i="4" a="1"/>
  <c r="J496" i="4" s="1"/>
  <c r="F484" i="7" s="1"/>
  <c r="G484" i="7" s="1"/>
  <c r="I484" i="7" s="1"/>
  <c r="J488" i="4" a="1"/>
  <c r="J488" i="4" s="1"/>
  <c r="F476" i="7" s="1"/>
  <c r="G476" i="7" s="1"/>
  <c r="I476" i="7" s="1"/>
  <c r="J480" i="4" a="1"/>
  <c r="J480" i="4" s="1"/>
  <c r="F468" i="7" s="1"/>
  <c r="G468" i="7" s="1"/>
  <c r="I468" i="7" s="1"/>
  <c r="J472" i="4" a="1"/>
  <c r="J472" i="4" s="1"/>
  <c r="F460" i="7" s="1"/>
  <c r="G460" i="7" s="1"/>
  <c r="I460" i="7" s="1"/>
  <c r="J464" i="4" a="1"/>
  <c r="J464" i="4" s="1"/>
  <c r="F452" i="7" s="1"/>
  <c r="G452" i="7" s="1"/>
  <c r="I452" i="7" s="1"/>
  <c r="J456" i="4" a="1"/>
  <c r="J456" i="4" s="1"/>
  <c r="F444" i="7" s="1"/>
  <c r="G444" i="7" s="1"/>
  <c r="I444" i="7" s="1"/>
  <c r="J448" i="4" a="1"/>
  <c r="J448" i="4" s="1"/>
  <c r="F436" i="7" s="1"/>
  <c r="G436" i="7" s="1"/>
  <c r="J440" i="4" a="1"/>
  <c r="J440" i="4" s="1"/>
  <c r="F428" i="7" s="1"/>
  <c r="G428" i="7" s="1"/>
  <c r="I428" i="7" s="1"/>
  <c r="J432" i="4" a="1"/>
  <c r="J432" i="4" s="1"/>
  <c r="F420" i="7" s="1"/>
  <c r="G420" i="7" s="1"/>
  <c r="I420" i="7" s="1"/>
  <c r="J424" i="4" a="1"/>
  <c r="J424" i="4" s="1"/>
  <c r="F412" i="7" s="1"/>
  <c r="G412" i="7" s="1"/>
  <c r="I412" i="7" s="1"/>
  <c r="J416" i="4" a="1"/>
  <c r="J416" i="4" s="1"/>
  <c r="F404" i="7" s="1"/>
  <c r="G404" i="7" s="1"/>
  <c r="I404" i="7" s="1"/>
  <c r="J408" i="4" a="1"/>
  <c r="J408" i="4" s="1"/>
  <c r="F396" i="7" s="1"/>
  <c r="G396" i="7" s="1"/>
  <c r="I396" i="7" s="1"/>
  <c r="J400" i="4" a="1"/>
  <c r="J400" i="4" s="1"/>
  <c r="F388" i="7" s="1"/>
  <c r="G388" i="7" s="1"/>
  <c r="I388" i="7" s="1"/>
  <c r="J392" i="4" a="1"/>
  <c r="J392" i="4" s="1"/>
  <c r="F380" i="7" s="1"/>
  <c r="G380" i="7" s="1"/>
  <c r="I380" i="7" s="1"/>
  <c r="J384" i="4" a="1"/>
  <c r="J384" i="4" s="1"/>
  <c r="F372" i="7" s="1"/>
  <c r="G372" i="7" s="1"/>
  <c r="J376" i="4" a="1"/>
  <c r="J376" i="4" s="1"/>
  <c r="F364" i="7" s="1"/>
  <c r="G364" i="7" s="1"/>
  <c r="I364" i="7" s="1"/>
  <c r="J368" i="4" a="1"/>
  <c r="J368" i="4" s="1"/>
  <c r="F356" i="7" s="1"/>
  <c r="G356" i="7" s="1"/>
  <c r="I356" i="7" s="1"/>
  <c r="J360" i="4" a="1"/>
  <c r="J360" i="4" s="1"/>
  <c r="F348" i="7" s="1"/>
  <c r="G348" i="7" s="1"/>
  <c r="I348" i="7" s="1"/>
  <c r="J352" i="4" a="1"/>
  <c r="J352" i="4" s="1"/>
  <c r="F340" i="7" s="1"/>
  <c r="G340" i="7" s="1"/>
  <c r="I340" i="7" s="1"/>
  <c r="J344" i="4" a="1"/>
  <c r="J344" i="4" s="1"/>
  <c r="F332" i="7" s="1"/>
  <c r="G332" i="7" s="1"/>
  <c r="I332" i="7" s="1"/>
  <c r="J336" i="4" a="1"/>
  <c r="J336" i="4" s="1"/>
  <c r="F324" i="7" s="1"/>
  <c r="G324" i="7" s="1"/>
  <c r="I324" i="7" s="1"/>
  <c r="J328" i="4" a="1"/>
  <c r="J328" i="4" s="1"/>
  <c r="F316" i="7" s="1"/>
  <c r="G316" i="7" s="1"/>
  <c r="I316" i="7" s="1"/>
  <c r="J320" i="4" a="1"/>
  <c r="J320" i="4" s="1"/>
  <c r="F308" i="7" s="1"/>
  <c r="G308" i="7" s="1"/>
  <c r="J312" i="4" a="1"/>
  <c r="J312" i="4" s="1"/>
  <c r="F300" i="7" s="1"/>
  <c r="G300" i="7" s="1"/>
  <c r="J304" i="4" a="1"/>
  <c r="J304" i="4" s="1"/>
  <c r="F292" i="7" s="1"/>
  <c r="G292" i="7" s="1"/>
  <c r="I292" i="7" s="1"/>
  <c r="J296" i="4" a="1"/>
  <c r="J296" i="4" s="1"/>
  <c r="F284" i="7" s="1"/>
  <c r="G284" i="7" s="1"/>
  <c r="I284" i="7" s="1"/>
  <c r="J288" i="4" a="1"/>
  <c r="J288" i="4" s="1"/>
  <c r="F276" i="7" s="1"/>
  <c r="G276" i="7" s="1"/>
  <c r="I276" i="7" s="1"/>
  <c r="J280" i="4" a="1"/>
  <c r="J280" i="4" s="1"/>
  <c r="F268" i="7" s="1"/>
  <c r="G268" i="7" s="1"/>
  <c r="I268" i="7" s="1"/>
  <c r="J272" i="4" a="1"/>
  <c r="J272" i="4" s="1"/>
  <c r="F260" i="7" s="1"/>
  <c r="G260" i="7" s="1"/>
  <c r="I260" i="7" s="1"/>
  <c r="J264" i="4" a="1"/>
  <c r="J264" i="4" s="1"/>
  <c r="F252" i="7" s="1"/>
  <c r="G252" i="7" s="1"/>
  <c r="I252" i="7" s="1"/>
  <c r="J256" i="4" a="1"/>
  <c r="J256" i="4" s="1"/>
  <c r="F244" i="7" s="1"/>
  <c r="G244" i="7" s="1"/>
  <c r="J248" i="4" a="1"/>
  <c r="J248" i="4" s="1"/>
  <c r="F236" i="7" s="1"/>
  <c r="G236" i="7" s="1"/>
  <c r="I236" i="7" s="1"/>
  <c r="J240" i="4" a="1"/>
  <c r="J240" i="4" s="1"/>
  <c r="F228" i="7" s="1"/>
  <c r="G228" i="7" s="1"/>
  <c r="I228" i="7" s="1"/>
  <c r="J232" i="4" a="1"/>
  <c r="J232" i="4" s="1"/>
  <c r="F220" i="7" s="1"/>
  <c r="G220" i="7" s="1"/>
  <c r="I220" i="7" s="1"/>
  <c r="J224" i="4" a="1"/>
  <c r="J224" i="4" s="1"/>
  <c r="F212" i="7" s="1"/>
  <c r="G212" i="7" s="1"/>
  <c r="I212" i="7" s="1"/>
  <c r="J216" i="4" a="1"/>
  <c r="J216" i="4" s="1"/>
  <c r="F204" i="7" s="1"/>
  <c r="G204" i="7" s="1"/>
  <c r="I204" i="7" s="1"/>
  <c r="J208" i="4" a="1"/>
  <c r="J208" i="4" s="1"/>
  <c r="F196" i="7" s="1"/>
  <c r="G196" i="7" s="1"/>
  <c r="I196" i="7" s="1"/>
  <c r="J200" i="4" a="1"/>
  <c r="J200" i="4" s="1"/>
  <c r="F188" i="7" s="1"/>
  <c r="G188" i="7" s="1"/>
  <c r="I188" i="7" s="1"/>
  <c r="J192" i="4" a="1"/>
  <c r="J192" i="4" s="1"/>
  <c r="F180" i="7" s="1"/>
  <c r="G180" i="7" s="1"/>
  <c r="J184" i="4" a="1"/>
  <c r="J184" i="4" s="1"/>
  <c r="F172" i="7" s="1"/>
  <c r="G172" i="7" s="1"/>
  <c r="J176" i="4" a="1"/>
  <c r="J176" i="4" s="1"/>
  <c r="F164" i="7" s="1"/>
  <c r="G164" i="7" s="1"/>
  <c r="I164" i="7" s="1"/>
  <c r="J168" i="4" a="1"/>
  <c r="J168" i="4" s="1"/>
  <c r="F156" i="7" s="1"/>
  <c r="G156" i="7" s="1"/>
  <c r="I156" i="7" s="1"/>
  <c r="J160" i="4" a="1"/>
  <c r="J160" i="4" s="1"/>
  <c r="F148" i="7" s="1"/>
  <c r="G148" i="7" s="1"/>
  <c r="I148" i="7" s="1"/>
  <c r="J152" i="4" a="1"/>
  <c r="J152" i="4" s="1"/>
  <c r="F140" i="7" s="1"/>
  <c r="G140" i="7" s="1"/>
  <c r="I140" i="7" s="1"/>
  <c r="J144" i="4" a="1"/>
  <c r="J144" i="4" s="1"/>
  <c r="F132" i="7" s="1"/>
  <c r="G132" i="7" s="1"/>
  <c r="I132" i="7" s="1"/>
  <c r="J136" i="4" a="1"/>
  <c r="J136" i="4" s="1"/>
  <c r="F124" i="7" s="1"/>
  <c r="G124" i="7" s="1"/>
  <c r="I124" i="7" s="1"/>
  <c r="J128" i="4" a="1"/>
  <c r="J128" i="4" s="1"/>
  <c r="F116" i="7" s="1"/>
  <c r="G116" i="7" s="1"/>
  <c r="J120" i="4" a="1"/>
  <c r="J120" i="4" s="1"/>
  <c r="F108" i="7" s="1"/>
  <c r="G108" i="7" s="1"/>
  <c r="I108" i="7" s="1"/>
  <c r="J112" i="4" a="1"/>
  <c r="J112" i="4" s="1"/>
  <c r="F100" i="7" s="1"/>
  <c r="G100" i="7" s="1"/>
  <c r="I100" i="7" s="1"/>
  <c r="J104" i="4" a="1"/>
  <c r="J104" i="4" s="1"/>
  <c r="F92" i="7" s="1"/>
  <c r="G92" i="7" s="1"/>
  <c r="I92" i="7" s="1"/>
  <c r="J96" i="4" a="1"/>
  <c r="J96" i="4" s="1"/>
  <c r="F84" i="7" s="1"/>
  <c r="G84" i="7" s="1"/>
  <c r="I84" i="7" s="1"/>
  <c r="J88" i="4" a="1"/>
  <c r="J88" i="4" s="1"/>
  <c r="F76" i="7" s="1"/>
  <c r="G76" i="7" s="1"/>
  <c r="I76" i="7" s="1"/>
  <c r="J80" i="4" a="1"/>
  <c r="J80" i="4" s="1"/>
  <c r="F68" i="7" s="1"/>
  <c r="G68" i="7" s="1"/>
  <c r="I68" i="7" s="1"/>
  <c r="J72" i="4" a="1"/>
  <c r="J72" i="4" s="1"/>
  <c r="F60" i="7" s="1"/>
  <c r="G60" i="7" s="1"/>
  <c r="I60" i="7" s="1"/>
  <c r="J64" i="4" a="1"/>
  <c r="J64" i="4" s="1"/>
  <c r="F52" i="7" s="1"/>
  <c r="G52" i="7" s="1"/>
  <c r="J56" i="4" a="1"/>
  <c r="J56" i="4" s="1"/>
  <c r="F44" i="7" s="1"/>
  <c r="G44" i="7" s="1"/>
  <c r="I44" i="7" s="1"/>
  <c r="J48" i="4" a="1"/>
  <c r="J48" i="4" s="1"/>
  <c r="F36" i="7" s="1"/>
  <c r="G36" i="7" s="1"/>
  <c r="I36" i="7" s="1"/>
  <c r="J40" i="4" a="1"/>
  <c r="J40" i="4" s="1"/>
  <c r="F28" i="7" s="1"/>
  <c r="G28" i="7" s="1"/>
  <c r="I28" i="7" s="1"/>
  <c r="J32" i="4" a="1"/>
  <c r="J32" i="4" s="1"/>
  <c r="F20" i="7" s="1"/>
  <c r="G20" i="7" s="1"/>
  <c r="I20" i="7" s="1"/>
  <c r="J24" i="4" a="1"/>
  <c r="J24" i="4" s="1"/>
  <c r="F12" i="7" s="1"/>
  <c r="G12" i="7" s="1"/>
  <c r="I12" i="7" s="1"/>
  <c r="J4103" i="4" a="1"/>
  <c r="J4103" i="4" s="1"/>
  <c r="F4091" i="7" s="1"/>
  <c r="G4091" i="7" s="1"/>
  <c r="I4091" i="7" s="1"/>
  <c r="J4095" i="4" a="1"/>
  <c r="J4095" i="4" s="1"/>
  <c r="F4083" i="7" s="1"/>
  <c r="G4083" i="7" s="1"/>
  <c r="I4083" i="7" s="1"/>
  <c r="J4087" i="4" a="1"/>
  <c r="J4087" i="4" s="1"/>
  <c r="F4075" i="7" s="1"/>
  <c r="G4075" i="7" s="1"/>
  <c r="J4079" i="4" a="1"/>
  <c r="J4079" i="4" s="1"/>
  <c r="F4067" i="7" s="1"/>
  <c r="G4067" i="7" s="1"/>
  <c r="I4067" i="7" s="1"/>
  <c r="J4071" i="4" a="1"/>
  <c r="J4071" i="4" s="1"/>
  <c r="F4059" i="7" s="1"/>
  <c r="G4059" i="7" s="1"/>
  <c r="I4059" i="7" s="1"/>
  <c r="J4063" i="4" a="1"/>
  <c r="J4063" i="4" s="1"/>
  <c r="F4051" i="7" s="1"/>
  <c r="G4051" i="7" s="1"/>
  <c r="I4051" i="7" s="1"/>
  <c r="J4055" i="4" a="1"/>
  <c r="J4055" i="4" s="1"/>
  <c r="F4043" i="7" s="1"/>
  <c r="G4043" i="7" s="1"/>
  <c r="I4043" i="7" s="1"/>
  <c r="J4047" i="4" a="1"/>
  <c r="J4047" i="4" s="1"/>
  <c r="F4035" i="7" s="1"/>
  <c r="G4035" i="7" s="1"/>
  <c r="I4035" i="7" s="1"/>
  <c r="J4039" i="4" a="1"/>
  <c r="J4039" i="4" s="1"/>
  <c r="F4027" i="7" s="1"/>
  <c r="G4027" i="7" s="1"/>
  <c r="I4027" i="7" s="1"/>
  <c r="J4031" i="4" a="1"/>
  <c r="J4031" i="4" s="1"/>
  <c r="F4019" i="7" s="1"/>
  <c r="G4019" i="7" s="1"/>
  <c r="I4019" i="7" s="1"/>
  <c r="J4023" i="4" a="1"/>
  <c r="J4023" i="4" s="1"/>
  <c r="F4011" i="7" s="1"/>
  <c r="G4011" i="7" s="1"/>
  <c r="J4015" i="4" a="1"/>
  <c r="J4015" i="4" s="1"/>
  <c r="F4003" i="7" s="1"/>
  <c r="G4003" i="7" s="1"/>
  <c r="I4003" i="7" s="1"/>
  <c r="J4007" i="4" a="1"/>
  <c r="J4007" i="4" s="1"/>
  <c r="F3995" i="7" s="1"/>
  <c r="G3995" i="7" s="1"/>
  <c r="I3995" i="7" s="1"/>
  <c r="J3999" i="4" a="1"/>
  <c r="J3999" i="4" s="1"/>
  <c r="F3987" i="7" s="1"/>
  <c r="G3987" i="7" s="1"/>
  <c r="I3987" i="7" s="1"/>
  <c r="J3991" i="4" a="1"/>
  <c r="J3991" i="4" s="1"/>
  <c r="F3979" i="7" s="1"/>
  <c r="G3979" i="7" s="1"/>
  <c r="I3979" i="7" s="1"/>
  <c r="J3983" i="4" a="1"/>
  <c r="J3983" i="4" s="1"/>
  <c r="F3971" i="7" s="1"/>
  <c r="G3971" i="7" s="1"/>
  <c r="I3971" i="7" s="1"/>
  <c r="J3975" i="4" a="1"/>
  <c r="J3975" i="4" s="1"/>
  <c r="F3963" i="7" s="1"/>
  <c r="G3963" i="7" s="1"/>
  <c r="I3963" i="7" s="1"/>
  <c r="J3967" i="4" a="1"/>
  <c r="J3967" i="4" s="1"/>
  <c r="F3955" i="7" s="1"/>
  <c r="G3955" i="7" s="1"/>
  <c r="I3955" i="7" s="1"/>
  <c r="J3959" i="4" a="1"/>
  <c r="J3959" i="4" s="1"/>
  <c r="F3947" i="7" s="1"/>
  <c r="G3947" i="7" s="1"/>
  <c r="J3951" i="4" a="1"/>
  <c r="J3951" i="4" s="1"/>
  <c r="F3939" i="7" s="1"/>
  <c r="G3939" i="7" s="1"/>
  <c r="J3943" i="4" a="1"/>
  <c r="J3943" i="4" s="1"/>
  <c r="F3931" i="7" s="1"/>
  <c r="G3931" i="7" s="1"/>
  <c r="I3931" i="7" s="1"/>
  <c r="J3935" i="4" a="1"/>
  <c r="J3935" i="4" s="1"/>
  <c r="F3923" i="7" s="1"/>
  <c r="G3923" i="7" s="1"/>
  <c r="I3923" i="7" s="1"/>
  <c r="J3927" i="4" a="1"/>
  <c r="J3927" i="4" s="1"/>
  <c r="F3915" i="7" s="1"/>
  <c r="G3915" i="7" s="1"/>
  <c r="I3915" i="7" s="1"/>
  <c r="J3919" i="4" a="1"/>
  <c r="J3919" i="4" s="1"/>
  <c r="F3907" i="7" s="1"/>
  <c r="G3907" i="7" s="1"/>
  <c r="I3907" i="7" s="1"/>
  <c r="J3911" i="4" a="1"/>
  <c r="J3911" i="4" s="1"/>
  <c r="F3899" i="7" s="1"/>
  <c r="G3899" i="7" s="1"/>
  <c r="I3899" i="7" s="1"/>
  <c r="J3903" i="4" a="1"/>
  <c r="J3903" i="4" s="1"/>
  <c r="F3891" i="7" s="1"/>
  <c r="G3891" i="7" s="1"/>
  <c r="I3891" i="7" s="1"/>
  <c r="J3895" i="4" a="1"/>
  <c r="J3895" i="4" s="1"/>
  <c r="F3883" i="7" s="1"/>
  <c r="G3883" i="7" s="1"/>
  <c r="J3887" i="4" a="1"/>
  <c r="J3887" i="4" s="1"/>
  <c r="F3875" i="7" s="1"/>
  <c r="G3875" i="7" s="1"/>
  <c r="I3875" i="7" s="1"/>
  <c r="J3879" i="4" a="1"/>
  <c r="J3879" i="4" s="1"/>
  <c r="F3867" i="7" s="1"/>
  <c r="G3867" i="7" s="1"/>
  <c r="I3867" i="7" s="1"/>
  <c r="J3871" i="4" a="1"/>
  <c r="J3871" i="4" s="1"/>
  <c r="F3859" i="7" s="1"/>
  <c r="G3859" i="7" s="1"/>
  <c r="I3859" i="7" s="1"/>
  <c r="J3863" i="4" a="1"/>
  <c r="J3863" i="4" s="1"/>
  <c r="F3851" i="7" s="1"/>
  <c r="G3851" i="7" s="1"/>
  <c r="I3851" i="7" s="1"/>
  <c r="J3855" i="4" a="1"/>
  <c r="J3855" i="4" s="1"/>
  <c r="F3843" i="7" s="1"/>
  <c r="G3843" i="7" s="1"/>
  <c r="I3843" i="7" s="1"/>
  <c r="J3847" i="4" a="1"/>
  <c r="J3847" i="4" s="1"/>
  <c r="F3835" i="7" s="1"/>
  <c r="G3835" i="7" s="1"/>
  <c r="I3835" i="7" s="1"/>
  <c r="J3839" i="4" a="1"/>
  <c r="J3839" i="4" s="1"/>
  <c r="F3827" i="7" s="1"/>
  <c r="G3827" i="7" s="1"/>
  <c r="I3827" i="7" s="1"/>
  <c r="J3831" i="4" a="1"/>
  <c r="J3831" i="4" s="1"/>
  <c r="F3819" i="7" s="1"/>
  <c r="G3819" i="7" s="1"/>
  <c r="J3823" i="4" a="1"/>
  <c r="J3823" i="4" s="1"/>
  <c r="F3811" i="7" s="1"/>
  <c r="G3811" i="7" s="1"/>
  <c r="I3811" i="7" s="1"/>
  <c r="J3815" i="4" a="1"/>
  <c r="J3815" i="4" s="1"/>
  <c r="F3803" i="7" s="1"/>
  <c r="G3803" i="7" s="1"/>
  <c r="I3803" i="7" s="1"/>
  <c r="J3807" i="4" a="1"/>
  <c r="J3807" i="4" s="1"/>
  <c r="F3795" i="7" s="1"/>
  <c r="G3795" i="7" s="1"/>
  <c r="I3795" i="7" s="1"/>
  <c r="J3799" i="4" a="1"/>
  <c r="J3799" i="4" s="1"/>
  <c r="F3787" i="7" s="1"/>
  <c r="G3787" i="7" s="1"/>
  <c r="I3787" i="7" s="1"/>
  <c r="J3791" i="4" a="1"/>
  <c r="J3791" i="4" s="1"/>
  <c r="F3779" i="7" s="1"/>
  <c r="G3779" i="7" s="1"/>
  <c r="I3779" i="7" s="1"/>
  <c r="J3783" i="4" a="1"/>
  <c r="J3783" i="4" s="1"/>
  <c r="F3771" i="7" s="1"/>
  <c r="G3771" i="7" s="1"/>
  <c r="I3771" i="7" s="1"/>
  <c r="J3775" i="4" a="1"/>
  <c r="J3775" i="4" s="1"/>
  <c r="F3763" i="7" s="1"/>
  <c r="G3763" i="7" s="1"/>
  <c r="I3763" i="7" s="1"/>
  <c r="J3767" i="4" a="1"/>
  <c r="J3767" i="4" s="1"/>
  <c r="F3755" i="7" s="1"/>
  <c r="G3755" i="7" s="1"/>
  <c r="J3759" i="4" a="1"/>
  <c r="J3759" i="4" s="1"/>
  <c r="F3747" i="7" s="1"/>
  <c r="G3747" i="7" s="1"/>
  <c r="I3747" i="7" s="1"/>
  <c r="J3751" i="4" a="1"/>
  <c r="J3751" i="4" s="1"/>
  <c r="F3739" i="7" s="1"/>
  <c r="G3739" i="7" s="1"/>
  <c r="I3739" i="7" s="1"/>
  <c r="J3743" i="4" a="1"/>
  <c r="J3743" i="4" s="1"/>
  <c r="F3731" i="7" s="1"/>
  <c r="G3731" i="7" s="1"/>
  <c r="I3731" i="7" s="1"/>
  <c r="J3735" i="4" a="1"/>
  <c r="J3735" i="4" s="1"/>
  <c r="F3723" i="7" s="1"/>
  <c r="G3723" i="7" s="1"/>
  <c r="I3723" i="7" s="1"/>
  <c r="J3727" i="4" a="1"/>
  <c r="J3727" i="4" s="1"/>
  <c r="F3715" i="7" s="1"/>
  <c r="G3715" i="7" s="1"/>
  <c r="I3715" i="7" s="1"/>
  <c r="J3719" i="4" a="1"/>
  <c r="J3719" i="4" s="1"/>
  <c r="F3707" i="7" s="1"/>
  <c r="G3707" i="7" s="1"/>
  <c r="I3707" i="7" s="1"/>
  <c r="J3711" i="4" a="1"/>
  <c r="J3711" i="4" s="1"/>
  <c r="F3699" i="7" s="1"/>
  <c r="G3699" i="7" s="1"/>
  <c r="I3699" i="7" s="1"/>
  <c r="J3703" i="4" a="1"/>
  <c r="J3703" i="4" s="1"/>
  <c r="F3691" i="7" s="1"/>
  <c r="G3691" i="7" s="1"/>
  <c r="J3695" i="4" a="1"/>
  <c r="J3695" i="4" s="1"/>
  <c r="F3683" i="7" s="1"/>
  <c r="G3683" i="7" s="1"/>
  <c r="I3683" i="7" s="1"/>
  <c r="J3687" i="4" a="1"/>
  <c r="J3687" i="4" s="1"/>
  <c r="F3675" i="7" s="1"/>
  <c r="G3675" i="7" s="1"/>
  <c r="I3675" i="7" s="1"/>
  <c r="J3679" i="4" a="1"/>
  <c r="J3679" i="4" s="1"/>
  <c r="F3667" i="7" s="1"/>
  <c r="G3667" i="7" s="1"/>
  <c r="I3667" i="7" s="1"/>
  <c r="J3671" i="4" a="1"/>
  <c r="J3671" i="4" s="1"/>
  <c r="F3659" i="7" s="1"/>
  <c r="G3659" i="7" s="1"/>
  <c r="I3659" i="7" s="1"/>
  <c r="J3663" i="4" a="1"/>
  <c r="J3663" i="4" s="1"/>
  <c r="F3651" i="7" s="1"/>
  <c r="G3651" i="7" s="1"/>
  <c r="I3651" i="7" s="1"/>
  <c r="J3655" i="4" a="1"/>
  <c r="J3655" i="4" s="1"/>
  <c r="F3643" i="7" s="1"/>
  <c r="G3643" i="7" s="1"/>
  <c r="I3643" i="7" s="1"/>
  <c r="J3647" i="4" a="1"/>
  <c r="J3647" i="4" s="1"/>
  <c r="F3635" i="7" s="1"/>
  <c r="G3635" i="7" s="1"/>
  <c r="I3635" i="7" s="1"/>
  <c r="J3639" i="4" a="1"/>
  <c r="J3639" i="4" s="1"/>
  <c r="F3627" i="7" s="1"/>
  <c r="G3627" i="7" s="1"/>
  <c r="J3631" i="4" a="1"/>
  <c r="J3631" i="4" s="1"/>
  <c r="F3619" i="7" s="1"/>
  <c r="G3619" i="7" s="1"/>
  <c r="I3619" i="7" s="1"/>
  <c r="J3623" i="4" a="1"/>
  <c r="J3623" i="4" s="1"/>
  <c r="F3611" i="7" s="1"/>
  <c r="G3611" i="7" s="1"/>
  <c r="I3611" i="7" s="1"/>
  <c r="J3615" i="4" a="1"/>
  <c r="J3615" i="4" s="1"/>
  <c r="F3603" i="7" s="1"/>
  <c r="G3603" i="7" s="1"/>
  <c r="I3603" i="7" s="1"/>
  <c r="J3607" i="4" a="1"/>
  <c r="J3607" i="4" s="1"/>
  <c r="F3595" i="7" s="1"/>
  <c r="G3595" i="7" s="1"/>
  <c r="I3595" i="7" s="1"/>
  <c r="J3599" i="4" a="1"/>
  <c r="J3599" i="4" s="1"/>
  <c r="F3587" i="7" s="1"/>
  <c r="G3587" i="7" s="1"/>
  <c r="I3587" i="7" s="1"/>
  <c r="J3591" i="4" a="1"/>
  <c r="J3591" i="4" s="1"/>
  <c r="F3579" i="7" s="1"/>
  <c r="G3579" i="7" s="1"/>
  <c r="I3579" i="7" s="1"/>
  <c r="J3583" i="4" a="1"/>
  <c r="J3583" i="4" s="1"/>
  <c r="F3571" i="7" s="1"/>
  <c r="G3571" i="7" s="1"/>
  <c r="I3571" i="7" s="1"/>
  <c r="J3575" i="4" a="1"/>
  <c r="J3575" i="4" s="1"/>
  <c r="F3563" i="7" s="1"/>
  <c r="G3563" i="7" s="1"/>
  <c r="J3567" i="4" a="1"/>
  <c r="J3567" i="4" s="1"/>
  <c r="F3555" i="7" s="1"/>
  <c r="G3555" i="7" s="1"/>
  <c r="I3555" i="7" s="1"/>
  <c r="J3559" i="4" a="1"/>
  <c r="J3559" i="4" s="1"/>
  <c r="F3547" i="7" s="1"/>
  <c r="G3547" i="7" s="1"/>
  <c r="I3547" i="7" s="1"/>
  <c r="J3551" i="4" a="1"/>
  <c r="J3551" i="4" s="1"/>
  <c r="F3539" i="7" s="1"/>
  <c r="G3539" i="7" s="1"/>
  <c r="I3539" i="7" s="1"/>
  <c r="J3543" i="4" a="1"/>
  <c r="J3543" i="4" s="1"/>
  <c r="F3531" i="7" s="1"/>
  <c r="G3531" i="7" s="1"/>
  <c r="I3531" i="7" s="1"/>
  <c r="J3535" i="4" a="1"/>
  <c r="J3535" i="4" s="1"/>
  <c r="F3523" i="7" s="1"/>
  <c r="G3523" i="7" s="1"/>
  <c r="I3523" i="7" s="1"/>
  <c r="J3527" i="4" a="1"/>
  <c r="J3527" i="4" s="1"/>
  <c r="F3515" i="7" s="1"/>
  <c r="G3515" i="7" s="1"/>
  <c r="I3515" i="7" s="1"/>
  <c r="J3519" i="4" a="1"/>
  <c r="J3519" i="4" s="1"/>
  <c r="F3507" i="7" s="1"/>
  <c r="G3507" i="7" s="1"/>
  <c r="I3507" i="7" s="1"/>
  <c r="J3511" i="4" a="1"/>
  <c r="J3511" i="4" s="1"/>
  <c r="F3499" i="7" s="1"/>
  <c r="G3499" i="7" s="1"/>
  <c r="J3503" i="4" a="1"/>
  <c r="J3503" i="4" s="1"/>
  <c r="F3491" i="7" s="1"/>
  <c r="G3491" i="7" s="1"/>
  <c r="J3495" i="4" a="1"/>
  <c r="J3495" i="4" s="1"/>
  <c r="F3483" i="7" s="1"/>
  <c r="G3483" i="7" s="1"/>
  <c r="I3483" i="7" s="1"/>
  <c r="J3487" i="4" a="1"/>
  <c r="J3487" i="4" s="1"/>
  <c r="F3475" i="7" s="1"/>
  <c r="G3475" i="7" s="1"/>
  <c r="I3475" i="7" s="1"/>
  <c r="J3479" i="4" a="1"/>
  <c r="J3479" i="4" s="1"/>
  <c r="F3467" i="7" s="1"/>
  <c r="G3467" i="7" s="1"/>
  <c r="I3467" i="7" s="1"/>
  <c r="J3471" i="4" a="1"/>
  <c r="J3471" i="4" s="1"/>
  <c r="F3459" i="7" s="1"/>
  <c r="G3459" i="7" s="1"/>
  <c r="I3459" i="7" s="1"/>
  <c r="J3463" i="4" a="1"/>
  <c r="J3463" i="4" s="1"/>
  <c r="F3451" i="7" s="1"/>
  <c r="G3451" i="7" s="1"/>
  <c r="I3451" i="7" s="1"/>
  <c r="J3455" i="4" a="1"/>
  <c r="J3455" i="4" s="1"/>
  <c r="F3443" i="7" s="1"/>
  <c r="G3443" i="7" s="1"/>
  <c r="I3443" i="7" s="1"/>
  <c r="J3447" i="4" a="1"/>
  <c r="J3447" i="4" s="1"/>
  <c r="F3435" i="7" s="1"/>
  <c r="G3435" i="7" s="1"/>
  <c r="J3439" i="4" a="1"/>
  <c r="J3439" i="4" s="1"/>
  <c r="F3427" i="7" s="1"/>
  <c r="G3427" i="7" s="1"/>
  <c r="I3427" i="7" s="1"/>
  <c r="J3431" i="4" a="1"/>
  <c r="J3431" i="4" s="1"/>
  <c r="F3419" i="7" s="1"/>
  <c r="G3419" i="7" s="1"/>
  <c r="I3419" i="7" s="1"/>
  <c r="J3423" i="4" a="1"/>
  <c r="J3423" i="4" s="1"/>
  <c r="F3411" i="7" s="1"/>
  <c r="G3411" i="7" s="1"/>
  <c r="I3411" i="7" s="1"/>
  <c r="J3415" i="4" a="1"/>
  <c r="J3415" i="4" s="1"/>
  <c r="F3403" i="7" s="1"/>
  <c r="G3403" i="7" s="1"/>
  <c r="I3403" i="7" s="1"/>
  <c r="J3407" i="4" a="1"/>
  <c r="J3407" i="4" s="1"/>
  <c r="F3395" i="7" s="1"/>
  <c r="G3395" i="7" s="1"/>
  <c r="I3395" i="7" s="1"/>
  <c r="J3399" i="4" a="1"/>
  <c r="J3399" i="4" s="1"/>
  <c r="F3387" i="7" s="1"/>
  <c r="G3387" i="7" s="1"/>
  <c r="I3387" i="7" s="1"/>
  <c r="J3391" i="4" a="1"/>
  <c r="J3391" i="4" s="1"/>
  <c r="F3379" i="7" s="1"/>
  <c r="G3379" i="7" s="1"/>
  <c r="I3379" i="7" s="1"/>
  <c r="J3383" i="4" a="1"/>
  <c r="J3383" i="4" s="1"/>
  <c r="F3371" i="7" s="1"/>
  <c r="G3371" i="7" s="1"/>
  <c r="J3375" i="4" a="1"/>
  <c r="J3375" i="4" s="1"/>
  <c r="F3363" i="7" s="1"/>
  <c r="G3363" i="7" s="1"/>
  <c r="I3363" i="7" s="1"/>
  <c r="J3367" i="4" a="1"/>
  <c r="J3367" i="4" s="1"/>
  <c r="F3355" i="7" s="1"/>
  <c r="G3355" i="7" s="1"/>
  <c r="I3355" i="7" s="1"/>
  <c r="J3359" i="4" a="1"/>
  <c r="J3359" i="4" s="1"/>
  <c r="F3347" i="7" s="1"/>
  <c r="G3347" i="7" s="1"/>
  <c r="I3347" i="7" s="1"/>
  <c r="J3351" i="4" a="1"/>
  <c r="J3351" i="4" s="1"/>
  <c r="F3339" i="7" s="1"/>
  <c r="G3339" i="7" s="1"/>
  <c r="I3339" i="7" s="1"/>
  <c r="J3343" i="4" a="1"/>
  <c r="J3343" i="4" s="1"/>
  <c r="F3331" i="7" s="1"/>
  <c r="G3331" i="7" s="1"/>
  <c r="I3331" i="7" s="1"/>
  <c r="J3335" i="4" a="1"/>
  <c r="J3335" i="4" s="1"/>
  <c r="F3323" i="7" s="1"/>
  <c r="G3323" i="7" s="1"/>
  <c r="I3323" i="7" s="1"/>
  <c r="J3327" i="4" a="1"/>
  <c r="J3327" i="4" s="1"/>
  <c r="F3315" i="7" s="1"/>
  <c r="G3315" i="7" s="1"/>
  <c r="I3315" i="7" s="1"/>
  <c r="J3319" i="4" a="1"/>
  <c r="J3319" i="4" s="1"/>
  <c r="F3307" i="7" s="1"/>
  <c r="G3307" i="7" s="1"/>
  <c r="J3311" i="4" a="1"/>
  <c r="J3311" i="4" s="1"/>
  <c r="F3299" i="7" s="1"/>
  <c r="G3299" i="7" s="1"/>
  <c r="J3303" i="4" a="1"/>
  <c r="J3303" i="4" s="1"/>
  <c r="F3291" i="7" s="1"/>
  <c r="G3291" i="7" s="1"/>
  <c r="I3291" i="7" s="1"/>
  <c r="J3295" i="4" a="1"/>
  <c r="J3295" i="4" s="1"/>
  <c r="F3283" i="7" s="1"/>
  <c r="G3283" i="7" s="1"/>
  <c r="I3283" i="7" s="1"/>
  <c r="J3287" i="4" a="1"/>
  <c r="J3287" i="4" s="1"/>
  <c r="F3275" i="7" s="1"/>
  <c r="G3275" i="7" s="1"/>
  <c r="I3275" i="7" s="1"/>
  <c r="J3279" i="4" a="1"/>
  <c r="J3279" i="4" s="1"/>
  <c r="F3267" i="7" s="1"/>
  <c r="G3267" i="7" s="1"/>
  <c r="I3267" i="7" s="1"/>
  <c r="J3271" i="4" a="1"/>
  <c r="J3271" i="4" s="1"/>
  <c r="F3259" i="7" s="1"/>
  <c r="G3259" i="7" s="1"/>
  <c r="I3259" i="7" s="1"/>
  <c r="J3263" i="4" a="1"/>
  <c r="J3263" i="4" s="1"/>
  <c r="F3251" i="7" s="1"/>
  <c r="G3251" i="7" s="1"/>
  <c r="I3251" i="7" s="1"/>
  <c r="J3255" i="4" a="1"/>
  <c r="J3255" i="4" s="1"/>
  <c r="F3243" i="7" s="1"/>
  <c r="G3243" i="7" s="1"/>
  <c r="J3247" i="4" a="1"/>
  <c r="J3247" i="4" s="1"/>
  <c r="F3235" i="7" s="1"/>
  <c r="G3235" i="7" s="1"/>
  <c r="I3235" i="7" s="1"/>
  <c r="J3239" i="4" a="1"/>
  <c r="J3239" i="4" s="1"/>
  <c r="F3227" i="7" s="1"/>
  <c r="G3227" i="7" s="1"/>
  <c r="I3227" i="7" s="1"/>
  <c r="J3231" i="4" a="1"/>
  <c r="J3231" i="4" s="1"/>
  <c r="F3219" i="7" s="1"/>
  <c r="G3219" i="7" s="1"/>
  <c r="I3219" i="7" s="1"/>
  <c r="J3223" i="4" a="1"/>
  <c r="J3223" i="4" s="1"/>
  <c r="F3211" i="7" s="1"/>
  <c r="G3211" i="7" s="1"/>
  <c r="I3211" i="7" s="1"/>
  <c r="J3215" i="4" a="1"/>
  <c r="J3215" i="4" s="1"/>
  <c r="F3203" i="7" s="1"/>
  <c r="G3203" i="7" s="1"/>
  <c r="I3203" i="7" s="1"/>
  <c r="J3207" i="4" a="1"/>
  <c r="J3207" i="4" s="1"/>
  <c r="F3195" i="7" s="1"/>
  <c r="G3195" i="7" s="1"/>
  <c r="I3195" i="7" s="1"/>
  <c r="J3199" i="4" a="1"/>
  <c r="J3199" i="4" s="1"/>
  <c r="F3187" i="7" s="1"/>
  <c r="G3187" i="7" s="1"/>
  <c r="I3187" i="7" s="1"/>
  <c r="J3191" i="4" a="1"/>
  <c r="J3191" i="4" s="1"/>
  <c r="F3179" i="7" s="1"/>
  <c r="G3179" i="7" s="1"/>
  <c r="J3183" i="4" a="1"/>
  <c r="J3183" i="4" s="1"/>
  <c r="F3171" i="7" s="1"/>
  <c r="G3171" i="7" s="1"/>
  <c r="I3171" i="7" s="1"/>
  <c r="J3175" i="4" a="1"/>
  <c r="J3175" i="4" s="1"/>
  <c r="F3163" i="7" s="1"/>
  <c r="G3163" i="7" s="1"/>
  <c r="I3163" i="7" s="1"/>
  <c r="J3167" i="4" a="1"/>
  <c r="J3167" i="4" s="1"/>
  <c r="F3155" i="7" s="1"/>
  <c r="G3155" i="7" s="1"/>
  <c r="I3155" i="7" s="1"/>
  <c r="J3159" i="4" a="1"/>
  <c r="J3159" i="4" s="1"/>
  <c r="F3147" i="7" s="1"/>
  <c r="G3147" i="7" s="1"/>
  <c r="I3147" i="7" s="1"/>
  <c r="J3151" i="4" a="1"/>
  <c r="J3151" i="4" s="1"/>
  <c r="F3139" i="7" s="1"/>
  <c r="G3139" i="7" s="1"/>
  <c r="I3139" i="7" s="1"/>
  <c r="J3143" i="4" a="1"/>
  <c r="J3143" i="4" s="1"/>
  <c r="F3131" i="7" s="1"/>
  <c r="G3131" i="7" s="1"/>
  <c r="I3131" i="7" s="1"/>
  <c r="J3135" i="4" a="1"/>
  <c r="J3135" i="4" s="1"/>
  <c r="F3123" i="7" s="1"/>
  <c r="G3123" i="7" s="1"/>
  <c r="I3123" i="7" s="1"/>
  <c r="J3127" i="4" a="1"/>
  <c r="J3127" i="4" s="1"/>
  <c r="F3115" i="7" s="1"/>
  <c r="G3115" i="7" s="1"/>
  <c r="J3119" i="4" a="1"/>
  <c r="J3119" i="4" s="1"/>
  <c r="F3107" i="7" s="1"/>
  <c r="G3107" i="7" s="1"/>
  <c r="I3107" i="7" s="1"/>
  <c r="J3111" i="4" a="1"/>
  <c r="J3111" i="4" s="1"/>
  <c r="F3099" i="7" s="1"/>
  <c r="G3099" i="7" s="1"/>
  <c r="I3099" i="7" s="1"/>
  <c r="J3103" i="4" a="1"/>
  <c r="J3103" i="4" s="1"/>
  <c r="F3091" i="7" s="1"/>
  <c r="G3091" i="7" s="1"/>
  <c r="I3091" i="7" s="1"/>
  <c r="J3095" i="4" a="1"/>
  <c r="J3095" i="4" s="1"/>
  <c r="F3083" i="7" s="1"/>
  <c r="G3083" i="7" s="1"/>
  <c r="I3083" i="7" s="1"/>
  <c r="J3087" i="4" a="1"/>
  <c r="J3087" i="4" s="1"/>
  <c r="F3075" i="7" s="1"/>
  <c r="G3075" i="7" s="1"/>
  <c r="I3075" i="7" s="1"/>
  <c r="J3079" i="4" a="1"/>
  <c r="J3079" i="4" s="1"/>
  <c r="F3067" i="7" s="1"/>
  <c r="G3067" i="7" s="1"/>
  <c r="I3067" i="7" s="1"/>
  <c r="J3071" i="4" a="1"/>
  <c r="J3071" i="4" s="1"/>
  <c r="F3059" i="7" s="1"/>
  <c r="G3059" i="7" s="1"/>
  <c r="I3059" i="7" s="1"/>
  <c r="J3063" i="4" a="1"/>
  <c r="J3063" i="4" s="1"/>
  <c r="F3051" i="7" s="1"/>
  <c r="G3051" i="7" s="1"/>
  <c r="J3055" i="4" a="1"/>
  <c r="J3055" i="4" s="1"/>
  <c r="F3043" i="7" s="1"/>
  <c r="G3043" i="7" s="1"/>
  <c r="I3043" i="7" s="1"/>
  <c r="J3047" i="4" a="1"/>
  <c r="J3047" i="4" s="1"/>
  <c r="F3035" i="7" s="1"/>
  <c r="G3035" i="7" s="1"/>
  <c r="I3035" i="7" s="1"/>
  <c r="J3039" i="4" a="1"/>
  <c r="J3039" i="4" s="1"/>
  <c r="F3027" i="7" s="1"/>
  <c r="G3027" i="7" s="1"/>
  <c r="I3027" i="7" s="1"/>
  <c r="J3031" i="4" a="1"/>
  <c r="J3031" i="4" s="1"/>
  <c r="F3019" i="7" s="1"/>
  <c r="G3019" i="7" s="1"/>
  <c r="I3019" i="7" s="1"/>
  <c r="J3023" i="4" a="1"/>
  <c r="J3023" i="4" s="1"/>
  <c r="F3011" i="7" s="1"/>
  <c r="G3011" i="7" s="1"/>
  <c r="I3011" i="7" s="1"/>
  <c r="J3015" i="4" a="1"/>
  <c r="J3015" i="4" s="1"/>
  <c r="F3003" i="7" s="1"/>
  <c r="G3003" i="7" s="1"/>
  <c r="I3003" i="7" s="1"/>
  <c r="J3007" i="4" a="1"/>
  <c r="J3007" i="4" s="1"/>
  <c r="F2995" i="7" s="1"/>
  <c r="G2995" i="7" s="1"/>
  <c r="I2995" i="7" s="1"/>
  <c r="J2999" i="4" a="1"/>
  <c r="J2999" i="4" s="1"/>
  <c r="F2987" i="7" s="1"/>
  <c r="G2987" i="7" s="1"/>
  <c r="J2991" i="4" a="1"/>
  <c r="J2991" i="4" s="1"/>
  <c r="F2979" i="7" s="1"/>
  <c r="G2979" i="7" s="1"/>
  <c r="J2983" i="4" a="1"/>
  <c r="J2983" i="4" s="1"/>
  <c r="F2971" i="7" s="1"/>
  <c r="G2971" i="7" s="1"/>
  <c r="I2971" i="7" s="1"/>
  <c r="J2975" i="4" a="1"/>
  <c r="J2975" i="4" s="1"/>
  <c r="F2963" i="7" s="1"/>
  <c r="G2963" i="7" s="1"/>
  <c r="I2963" i="7" s="1"/>
  <c r="J2967" i="4" a="1"/>
  <c r="J2967" i="4" s="1"/>
  <c r="F2955" i="7" s="1"/>
  <c r="G2955" i="7" s="1"/>
  <c r="I2955" i="7" s="1"/>
  <c r="J2959" i="4" a="1"/>
  <c r="J2959" i="4" s="1"/>
  <c r="F2947" i="7" s="1"/>
  <c r="G2947" i="7" s="1"/>
  <c r="I2947" i="7" s="1"/>
  <c r="J2951" i="4" a="1"/>
  <c r="J2951" i="4" s="1"/>
  <c r="F2939" i="7" s="1"/>
  <c r="G2939" i="7" s="1"/>
  <c r="I2939" i="7" s="1"/>
  <c r="J2943" i="4" a="1"/>
  <c r="J2943" i="4" s="1"/>
  <c r="F2931" i="7" s="1"/>
  <c r="G2931" i="7" s="1"/>
  <c r="I2931" i="7" s="1"/>
  <c r="J2935" i="4" a="1"/>
  <c r="J2935" i="4" s="1"/>
  <c r="F2923" i="7" s="1"/>
  <c r="G2923" i="7" s="1"/>
  <c r="J2927" i="4" a="1"/>
  <c r="J2927" i="4" s="1"/>
  <c r="F2915" i="7" s="1"/>
  <c r="G2915" i="7" s="1"/>
  <c r="I2915" i="7" s="1"/>
  <c r="J2919" i="4" a="1"/>
  <c r="J2919" i="4" s="1"/>
  <c r="F2907" i="7" s="1"/>
  <c r="G2907" i="7" s="1"/>
  <c r="I2907" i="7" s="1"/>
  <c r="J2911" i="4" a="1"/>
  <c r="J2911" i="4" s="1"/>
  <c r="F2899" i="7" s="1"/>
  <c r="G2899" i="7" s="1"/>
  <c r="I2899" i="7" s="1"/>
  <c r="J2903" i="4" a="1"/>
  <c r="J2903" i="4" s="1"/>
  <c r="F2891" i="7" s="1"/>
  <c r="G2891" i="7" s="1"/>
  <c r="I2891" i="7" s="1"/>
  <c r="J2895" i="4" a="1"/>
  <c r="J2895" i="4" s="1"/>
  <c r="F2883" i="7" s="1"/>
  <c r="G2883" i="7" s="1"/>
  <c r="I2883" i="7" s="1"/>
  <c r="J2887" i="4" a="1"/>
  <c r="J2887" i="4" s="1"/>
  <c r="F2875" i="7" s="1"/>
  <c r="G2875" i="7" s="1"/>
  <c r="I2875" i="7" s="1"/>
  <c r="J2879" i="4" a="1"/>
  <c r="J2879" i="4" s="1"/>
  <c r="F2867" i="7" s="1"/>
  <c r="G2867" i="7" s="1"/>
  <c r="I2867" i="7" s="1"/>
  <c r="J2871" i="4" a="1"/>
  <c r="J2871" i="4" s="1"/>
  <c r="F2859" i="7" s="1"/>
  <c r="G2859" i="7" s="1"/>
  <c r="J2863" i="4" a="1"/>
  <c r="J2863" i="4" s="1"/>
  <c r="F2851" i="7" s="1"/>
  <c r="G2851" i="7" s="1"/>
  <c r="I2851" i="7" s="1"/>
  <c r="J2855" i="4" a="1"/>
  <c r="J2855" i="4" s="1"/>
  <c r="F2843" i="7" s="1"/>
  <c r="G2843" i="7" s="1"/>
  <c r="I2843" i="7" s="1"/>
  <c r="J2847" i="4" a="1"/>
  <c r="J2847" i="4" s="1"/>
  <c r="F2835" i="7" s="1"/>
  <c r="G2835" i="7" s="1"/>
  <c r="I2835" i="7" s="1"/>
  <c r="J2839" i="4" a="1"/>
  <c r="J2839" i="4" s="1"/>
  <c r="F2827" i="7" s="1"/>
  <c r="G2827" i="7" s="1"/>
  <c r="I2827" i="7" s="1"/>
  <c r="J2831" i="4" a="1"/>
  <c r="J2831" i="4" s="1"/>
  <c r="F2819" i="7" s="1"/>
  <c r="G2819" i="7" s="1"/>
  <c r="I2819" i="7" s="1"/>
  <c r="J2823" i="4" a="1"/>
  <c r="J2823" i="4" s="1"/>
  <c r="F2811" i="7" s="1"/>
  <c r="G2811" i="7" s="1"/>
  <c r="I2811" i="7" s="1"/>
  <c r="J2815" i="4" a="1"/>
  <c r="J2815" i="4" s="1"/>
  <c r="F2803" i="7" s="1"/>
  <c r="G2803" i="7" s="1"/>
  <c r="I2803" i="7" s="1"/>
  <c r="J2807" i="4" a="1"/>
  <c r="J2807" i="4" s="1"/>
  <c r="F2795" i="7" s="1"/>
  <c r="G2795" i="7" s="1"/>
  <c r="J2799" i="4" a="1"/>
  <c r="J2799" i="4" s="1"/>
  <c r="F2787" i="7" s="1"/>
  <c r="G2787" i="7" s="1"/>
  <c r="I2787" i="7" s="1"/>
  <c r="J2791" i="4" a="1"/>
  <c r="J2791" i="4" s="1"/>
  <c r="F2779" i="7" s="1"/>
  <c r="G2779" i="7" s="1"/>
  <c r="I2779" i="7" s="1"/>
  <c r="J2783" i="4" a="1"/>
  <c r="J2783" i="4" s="1"/>
  <c r="F2771" i="7" s="1"/>
  <c r="G2771" i="7" s="1"/>
  <c r="I2771" i="7" s="1"/>
  <c r="J2775" i="4" a="1"/>
  <c r="J2775" i="4" s="1"/>
  <c r="F2763" i="7" s="1"/>
  <c r="G2763" i="7" s="1"/>
  <c r="I2763" i="7" s="1"/>
  <c r="J2767" i="4" a="1"/>
  <c r="J2767" i="4" s="1"/>
  <c r="F2755" i="7" s="1"/>
  <c r="G2755" i="7" s="1"/>
  <c r="I2755" i="7" s="1"/>
  <c r="J2759" i="4" a="1"/>
  <c r="J2759" i="4" s="1"/>
  <c r="F2747" i="7" s="1"/>
  <c r="G2747" i="7" s="1"/>
  <c r="I2747" i="7" s="1"/>
  <c r="J2751" i="4" a="1"/>
  <c r="J2751" i="4" s="1"/>
  <c r="F2739" i="7" s="1"/>
  <c r="G2739" i="7" s="1"/>
  <c r="I2739" i="7" s="1"/>
  <c r="J2743" i="4" a="1"/>
  <c r="J2743" i="4" s="1"/>
  <c r="F2731" i="7" s="1"/>
  <c r="G2731" i="7" s="1"/>
  <c r="J2735" i="4" a="1"/>
  <c r="J2735" i="4" s="1"/>
  <c r="F2723" i="7" s="1"/>
  <c r="G2723" i="7" s="1"/>
  <c r="I2723" i="7" s="1"/>
  <c r="J2727" i="4" a="1"/>
  <c r="J2727" i="4" s="1"/>
  <c r="F2715" i="7" s="1"/>
  <c r="G2715" i="7" s="1"/>
  <c r="I2715" i="7" s="1"/>
  <c r="J2719" i="4" a="1"/>
  <c r="J2719" i="4" s="1"/>
  <c r="F2707" i="7" s="1"/>
  <c r="G2707" i="7" s="1"/>
  <c r="I2707" i="7" s="1"/>
  <c r="J2711" i="4" a="1"/>
  <c r="J2711" i="4" s="1"/>
  <c r="F2699" i="7" s="1"/>
  <c r="G2699" i="7" s="1"/>
  <c r="I2699" i="7" s="1"/>
  <c r="J2703" i="4" a="1"/>
  <c r="J2703" i="4" s="1"/>
  <c r="F2691" i="7" s="1"/>
  <c r="G2691" i="7" s="1"/>
  <c r="I2691" i="7" s="1"/>
  <c r="J2695" i="4" a="1"/>
  <c r="J2695" i="4" s="1"/>
  <c r="F2683" i="7" s="1"/>
  <c r="G2683" i="7" s="1"/>
  <c r="I2683" i="7" s="1"/>
  <c r="J2687" i="4" a="1"/>
  <c r="J2687" i="4" s="1"/>
  <c r="F2675" i="7" s="1"/>
  <c r="G2675" i="7" s="1"/>
  <c r="I2675" i="7" s="1"/>
  <c r="J2679" i="4" a="1"/>
  <c r="J2679" i="4" s="1"/>
  <c r="F2667" i="7" s="1"/>
  <c r="G2667" i="7" s="1"/>
  <c r="J2671" i="4" a="1"/>
  <c r="J2671" i="4" s="1"/>
  <c r="F2659" i="7" s="1"/>
  <c r="G2659" i="7" s="1"/>
  <c r="J2663" i="4" a="1"/>
  <c r="J2663" i="4" s="1"/>
  <c r="F2651" i="7" s="1"/>
  <c r="G2651" i="7" s="1"/>
  <c r="I2651" i="7" s="1"/>
  <c r="J2655" i="4" a="1"/>
  <c r="J2655" i="4" s="1"/>
  <c r="F2643" i="7" s="1"/>
  <c r="G2643" i="7" s="1"/>
  <c r="I2643" i="7" s="1"/>
  <c r="J2647" i="4" a="1"/>
  <c r="J2647" i="4" s="1"/>
  <c r="F2635" i="7" s="1"/>
  <c r="G2635" i="7" s="1"/>
  <c r="I2635" i="7" s="1"/>
  <c r="J2639" i="4" a="1"/>
  <c r="J2639" i="4" s="1"/>
  <c r="F2627" i="7" s="1"/>
  <c r="G2627" i="7" s="1"/>
  <c r="I2627" i="7" s="1"/>
  <c r="J2631" i="4" a="1"/>
  <c r="J2631" i="4" s="1"/>
  <c r="F2619" i="7" s="1"/>
  <c r="G2619" i="7" s="1"/>
  <c r="I2619" i="7" s="1"/>
  <c r="J2623" i="4" a="1"/>
  <c r="J2623" i="4" s="1"/>
  <c r="F2611" i="7" s="1"/>
  <c r="G2611" i="7" s="1"/>
  <c r="I2611" i="7" s="1"/>
  <c r="J2615" i="4" a="1"/>
  <c r="J2615" i="4" s="1"/>
  <c r="F2603" i="7" s="1"/>
  <c r="G2603" i="7" s="1"/>
  <c r="J2607" i="4" a="1"/>
  <c r="J2607" i="4" s="1"/>
  <c r="F2595" i="7" s="1"/>
  <c r="G2595" i="7" s="1"/>
  <c r="J2599" i="4" a="1"/>
  <c r="J2599" i="4" s="1"/>
  <c r="F2587" i="7" s="1"/>
  <c r="G2587" i="7" s="1"/>
  <c r="I2587" i="7" s="1"/>
  <c r="J2591" i="4" a="1"/>
  <c r="J2591" i="4" s="1"/>
  <c r="F2579" i="7" s="1"/>
  <c r="G2579" i="7" s="1"/>
  <c r="I2579" i="7" s="1"/>
  <c r="J2583" i="4" a="1"/>
  <c r="J2583" i="4" s="1"/>
  <c r="F2571" i="7" s="1"/>
  <c r="G2571" i="7" s="1"/>
  <c r="I2571" i="7" s="1"/>
  <c r="J2575" i="4" a="1"/>
  <c r="J2575" i="4" s="1"/>
  <c r="F2563" i="7" s="1"/>
  <c r="G2563" i="7" s="1"/>
  <c r="I2563" i="7" s="1"/>
  <c r="J2567" i="4" a="1"/>
  <c r="J2567" i="4" s="1"/>
  <c r="F2555" i="7" s="1"/>
  <c r="G2555" i="7" s="1"/>
  <c r="I2555" i="7" s="1"/>
  <c r="J2559" i="4" a="1"/>
  <c r="J2559" i="4" s="1"/>
  <c r="F2547" i="7" s="1"/>
  <c r="G2547" i="7" s="1"/>
  <c r="I2547" i="7" s="1"/>
  <c r="J2551" i="4" a="1"/>
  <c r="J2551" i="4" s="1"/>
  <c r="F2539" i="7" s="1"/>
  <c r="G2539" i="7" s="1"/>
  <c r="J2543" i="4" a="1"/>
  <c r="J2543" i="4" s="1"/>
  <c r="F2531" i="7" s="1"/>
  <c r="G2531" i="7" s="1"/>
  <c r="I2531" i="7" s="1"/>
  <c r="J2535" i="4" a="1"/>
  <c r="J2535" i="4" s="1"/>
  <c r="F2523" i="7" s="1"/>
  <c r="G2523" i="7" s="1"/>
  <c r="I2523" i="7" s="1"/>
  <c r="J2527" i="4" a="1"/>
  <c r="J2527" i="4" s="1"/>
  <c r="F2515" i="7" s="1"/>
  <c r="G2515" i="7" s="1"/>
  <c r="I2515" i="7" s="1"/>
  <c r="J2519" i="4" a="1"/>
  <c r="J2519" i="4" s="1"/>
  <c r="F2507" i="7" s="1"/>
  <c r="G2507" i="7" s="1"/>
  <c r="I2507" i="7" s="1"/>
  <c r="J2511" i="4" a="1"/>
  <c r="J2511" i="4" s="1"/>
  <c r="F2499" i="7" s="1"/>
  <c r="G2499" i="7" s="1"/>
  <c r="I2499" i="7" s="1"/>
  <c r="J2503" i="4" a="1"/>
  <c r="J2503" i="4" s="1"/>
  <c r="F2491" i="7" s="1"/>
  <c r="G2491" i="7" s="1"/>
  <c r="I2491" i="7" s="1"/>
  <c r="J2495" i="4" a="1"/>
  <c r="J2495" i="4" s="1"/>
  <c r="F2483" i="7" s="1"/>
  <c r="G2483" i="7" s="1"/>
  <c r="I2483" i="7" s="1"/>
  <c r="J2487" i="4" a="1"/>
  <c r="J2487" i="4" s="1"/>
  <c r="F2475" i="7" s="1"/>
  <c r="G2475" i="7" s="1"/>
  <c r="J2479" i="4" a="1"/>
  <c r="J2479" i="4" s="1"/>
  <c r="F2467" i="7" s="1"/>
  <c r="G2467" i="7" s="1"/>
  <c r="I2467" i="7" s="1"/>
  <c r="J2471" i="4" a="1"/>
  <c r="J2471" i="4" s="1"/>
  <c r="F2459" i="7" s="1"/>
  <c r="G2459" i="7" s="1"/>
  <c r="I2459" i="7" s="1"/>
  <c r="J2463" i="4" a="1"/>
  <c r="J2463" i="4" s="1"/>
  <c r="F2451" i="7" s="1"/>
  <c r="G2451" i="7" s="1"/>
  <c r="I2451" i="7" s="1"/>
  <c r="J2455" i="4" a="1"/>
  <c r="J2455" i="4" s="1"/>
  <c r="F2443" i="7" s="1"/>
  <c r="G2443" i="7" s="1"/>
  <c r="I2443" i="7" s="1"/>
  <c r="J2447" i="4" a="1"/>
  <c r="J2447" i="4" s="1"/>
  <c r="F2435" i="7" s="1"/>
  <c r="G2435" i="7" s="1"/>
  <c r="I2435" i="7" s="1"/>
  <c r="J2439" i="4" a="1"/>
  <c r="J2439" i="4" s="1"/>
  <c r="F2427" i="7" s="1"/>
  <c r="G2427" i="7" s="1"/>
  <c r="I2427" i="7" s="1"/>
  <c r="J2431" i="4" a="1"/>
  <c r="J2431" i="4" s="1"/>
  <c r="F2419" i="7" s="1"/>
  <c r="G2419" i="7" s="1"/>
  <c r="I2419" i="7" s="1"/>
  <c r="J2423" i="4" a="1"/>
  <c r="J2423" i="4" s="1"/>
  <c r="F2411" i="7" s="1"/>
  <c r="G2411" i="7" s="1"/>
  <c r="J2415" i="4" a="1"/>
  <c r="J2415" i="4" s="1"/>
  <c r="F2403" i="7" s="1"/>
  <c r="G2403" i="7" s="1"/>
  <c r="I2403" i="7" s="1"/>
  <c r="J2407" i="4" a="1"/>
  <c r="J2407" i="4" s="1"/>
  <c r="F2395" i="7" s="1"/>
  <c r="G2395" i="7" s="1"/>
  <c r="I2395" i="7" s="1"/>
  <c r="J2399" i="4" a="1"/>
  <c r="J2399" i="4" s="1"/>
  <c r="F2387" i="7" s="1"/>
  <c r="G2387" i="7" s="1"/>
  <c r="I2387" i="7" s="1"/>
  <c r="J2391" i="4" a="1"/>
  <c r="J2391" i="4" s="1"/>
  <c r="F2379" i="7" s="1"/>
  <c r="G2379" i="7" s="1"/>
  <c r="I2379" i="7" s="1"/>
  <c r="J2383" i="4" a="1"/>
  <c r="J2383" i="4" s="1"/>
  <c r="F2371" i="7" s="1"/>
  <c r="G2371" i="7" s="1"/>
  <c r="I2371" i="7" s="1"/>
  <c r="J2375" i="4" a="1"/>
  <c r="J2375" i="4" s="1"/>
  <c r="F2363" i="7" s="1"/>
  <c r="G2363" i="7" s="1"/>
  <c r="I2363" i="7" s="1"/>
  <c r="J2367" i="4" a="1"/>
  <c r="J2367" i="4" s="1"/>
  <c r="F2355" i="7" s="1"/>
  <c r="G2355" i="7" s="1"/>
  <c r="I2355" i="7" s="1"/>
  <c r="J2359" i="4" a="1"/>
  <c r="J2359" i="4" s="1"/>
  <c r="F2347" i="7" s="1"/>
  <c r="G2347" i="7" s="1"/>
  <c r="J2351" i="4" a="1"/>
  <c r="J2351" i="4" s="1"/>
  <c r="F2339" i="7" s="1"/>
  <c r="G2339" i="7" s="1"/>
  <c r="J2343" i="4" a="1"/>
  <c r="J2343" i="4" s="1"/>
  <c r="F2331" i="7" s="1"/>
  <c r="G2331" i="7" s="1"/>
  <c r="I2331" i="7" s="1"/>
  <c r="J2335" i="4" a="1"/>
  <c r="J2335" i="4" s="1"/>
  <c r="F2323" i="7" s="1"/>
  <c r="G2323" i="7" s="1"/>
  <c r="I2323" i="7" s="1"/>
  <c r="J2327" i="4" a="1"/>
  <c r="J2327" i="4" s="1"/>
  <c r="F2315" i="7" s="1"/>
  <c r="G2315" i="7" s="1"/>
  <c r="I2315" i="7" s="1"/>
  <c r="J2319" i="4" a="1"/>
  <c r="J2319" i="4" s="1"/>
  <c r="F2307" i="7" s="1"/>
  <c r="G2307" i="7" s="1"/>
  <c r="I2307" i="7" s="1"/>
  <c r="J2311" i="4" a="1"/>
  <c r="J2311" i="4" s="1"/>
  <c r="F2299" i="7" s="1"/>
  <c r="G2299" i="7" s="1"/>
  <c r="I2299" i="7" s="1"/>
  <c r="J2303" i="4" a="1"/>
  <c r="J2303" i="4" s="1"/>
  <c r="F2291" i="7" s="1"/>
  <c r="G2291" i="7" s="1"/>
  <c r="I2291" i="7" s="1"/>
  <c r="J2295" i="4" a="1"/>
  <c r="J2295" i="4" s="1"/>
  <c r="F2283" i="7" s="1"/>
  <c r="G2283" i="7" s="1"/>
  <c r="J2287" i="4" a="1"/>
  <c r="J2287" i="4" s="1"/>
  <c r="F2275" i="7" s="1"/>
  <c r="G2275" i="7" s="1"/>
  <c r="I2275" i="7" s="1"/>
  <c r="J2279" i="4" a="1"/>
  <c r="J2279" i="4" s="1"/>
  <c r="F2267" i="7" s="1"/>
  <c r="G2267" i="7" s="1"/>
  <c r="I2267" i="7" s="1"/>
  <c r="J2271" i="4" a="1"/>
  <c r="J2271" i="4" s="1"/>
  <c r="F2259" i="7" s="1"/>
  <c r="G2259" i="7" s="1"/>
  <c r="I2259" i="7" s="1"/>
  <c r="J2263" i="4" a="1"/>
  <c r="J2263" i="4" s="1"/>
  <c r="F2251" i="7" s="1"/>
  <c r="G2251" i="7" s="1"/>
  <c r="I2251" i="7" s="1"/>
  <c r="J2255" i="4" a="1"/>
  <c r="J2255" i="4" s="1"/>
  <c r="F2243" i="7" s="1"/>
  <c r="G2243" i="7" s="1"/>
  <c r="I2243" i="7" s="1"/>
  <c r="J2247" i="4" a="1"/>
  <c r="J2247" i="4" s="1"/>
  <c r="F2235" i="7" s="1"/>
  <c r="G2235" i="7" s="1"/>
  <c r="I2235" i="7" s="1"/>
  <c r="J2239" i="4" a="1"/>
  <c r="J2239" i="4" s="1"/>
  <c r="F2227" i="7" s="1"/>
  <c r="G2227" i="7" s="1"/>
  <c r="I2227" i="7" s="1"/>
  <c r="J2231" i="4" a="1"/>
  <c r="J2231" i="4" s="1"/>
  <c r="F2219" i="7" s="1"/>
  <c r="G2219" i="7" s="1"/>
  <c r="J2223" i="4" a="1"/>
  <c r="J2223" i="4" s="1"/>
  <c r="F2211" i="7" s="1"/>
  <c r="G2211" i="7" s="1"/>
  <c r="I2211" i="7" s="1"/>
  <c r="J2215" i="4" a="1"/>
  <c r="J2215" i="4" s="1"/>
  <c r="F2203" i="7" s="1"/>
  <c r="G2203" i="7" s="1"/>
  <c r="I2203" i="7" s="1"/>
  <c r="J2207" i="4" a="1"/>
  <c r="J2207" i="4" s="1"/>
  <c r="F2195" i="7" s="1"/>
  <c r="G2195" i="7" s="1"/>
  <c r="I2195" i="7" s="1"/>
  <c r="J2199" i="4" a="1"/>
  <c r="J2199" i="4" s="1"/>
  <c r="F2187" i="7" s="1"/>
  <c r="G2187" i="7" s="1"/>
  <c r="I2187" i="7" s="1"/>
  <c r="J2191" i="4" a="1"/>
  <c r="J2191" i="4" s="1"/>
  <c r="F2179" i="7" s="1"/>
  <c r="G2179" i="7" s="1"/>
  <c r="I2179" i="7" s="1"/>
  <c r="J2183" i="4" a="1"/>
  <c r="J2183" i="4" s="1"/>
  <c r="F2171" i="7" s="1"/>
  <c r="G2171" i="7" s="1"/>
  <c r="I2171" i="7" s="1"/>
  <c r="J2175" i="4" a="1"/>
  <c r="J2175" i="4" s="1"/>
  <c r="F2163" i="7" s="1"/>
  <c r="G2163" i="7" s="1"/>
  <c r="I2163" i="7" s="1"/>
  <c r="J2167" i="4" a="1"/>
  <c r="J2167" i="4" s="1"/>
  <c r="F2155" i="7" s="1"/>
  <c r="G2155" i="7" s="1"/>
  <c r="J2159" i="4" a="1"/>
  <c r="J2159" i="4" s="1"/>
  <c r="F2147" i="7" s="1"/>
  <c r="G2147" i="7" s="1"/>
  <c r="I2147" i="7" s="1"/>
  <c r="J2151" i="4" a="1"/>
  <c r="J2151" i="4" s="1"/>
  <c r="F2139" i="7" s="1"/>
  <c r="G2139" i="7" s="1"/>
  <c r="I2139" i="7" s="1"/>
  <c r="J2143" i="4" a="1"/>
  <c r="J2143" i="4" s="1"/>
  <c r="F2131" i="7" s="1"/>
  <c r="G2131" i="7" s="1"/>
  <c r="I2131" i="7" s="1"/>
  <c r="J2135" i="4" a="1"/>
  <c r="J2135" i="4" s="1"/>
  <c r="F2123" i="7" s="1"/>
  <c r="G2123" i="7" s="1"/>
  <c r="I2123" i="7" s="1"/>
  <c r="J2127" i="4" a="1"/>
  <c r="J2127" i="4" s="1"/>
  <c r="F2115" i="7" s="1"/>
  <c r="G2115" i="7" s="1"/>
  <c r="I2115" i="7" s="1"/>
  <c r="J2119" i="4" a="1"/>
  <c r="J2119" i="4" s="1"/>
  <c r="F2107" i="7" s="1"/>
  <c r="G2107" i="7" s="1"/>
  <c r="I2107" i="7" s="1"/>
  <c r="J2111" i="4" a="1"/>
  <c r="J2111" i="4" s="1"/>
  <c r="F2099" i="7" s="1"/>
  <c r="G2099" i="7" s="1"/>
  <c r="I2099" i="7" s="1"/>
  <c r="J2103" i="4" a="1"/>
  <c r="J2103" i="4" s="1"/>
  <c r="F2091" i="7" s="1"/>
  <c r="G2091" i="7" s="1"/>
  <c r="J2095" i="4" a="1"/>
  <c r="J2095" i="4" s="1"/>
  <c r="F2083" i="7" s="1"/>
  <c r="G2083" i="7" s="1"/>
  <c r="J2087" i="4" a="1"/>
  <c r="J2087" i="4" s="1"/>
  <c r="F2075" i="7" s="1"/>
  <c r="G2075" i="7" s="1"/>
  <c r="I2075" i="7" s="1"/>
  <c r="J2079" i="4" a="1"/>
  <c r="J2079" i="4" s="1"/>
  <c r="F2067" i="7" s="1"/>
  <c r="G2067" i="7" s="1"/>
  <c r="I2067" i="7" s="1"/>
  <c r="J2071" i="4" a="1"/>
  <c r="J2071" i="4" s="1"/>
  <c r="F2059" i="7" s="1"/>
  <c r="G2059" i="7" s="1"/>
  <c r="I2059" i="7" s="1"/>
  <c r="J2063" i="4" a="1"/>
  <c r="J2063" i="4" s="1"/>
  <c r="F2051" i="7" s="1"/>
  <c r="G2051" i="7" s="1"/>
  <c r="I2051" i="7" s="1"/>
  <c r="J2055" i="4" a="1"/>
  <c r="J2055" i="4" s="1"/>
  <c r="F2043" i="7" s="1"/>
  <c r="G2043" i="7" s="1"/>
  <c r="I2043" i="7" s="1"/>
  <c r="J2047" i="4" a="1"/>
  <c r="J2047" i="4" s="1"/>
  <c r="F2035" i="7" s="1"/>
  <c r="G2035" i="7" s="1"/>
  <c r="I2035" i="7" s="1"/>
  <c r="J2039" i="4" a="1"/>
  <c r="J2039" i="4" s="1"/>
  <c r="F2027" i="7" s="1"/>
  <c r="G2027" i="7" s="1"/>
  <c r="J2031" i="4" a="1"/>
  <c r="J2031" i="4" s="1"/>
  <c r="F2019" i="7" s="1"/>
  <c r="G2019" i="7" s="1"/>
  <c r="I2019" i="7" s="1"/>
  <c r="J2023" i="4" a="1"/>
  <c r="J2023" i="4" s="1"/>
  <c r="F2011" i="7" s="1"/>
  <c r="G2011" i="7" s="1"/>
  <c r="I2011" i="7" s="1"/>
  <c r="J2015" i="4" a="1"/>
  <c r="J2015" i="4" s="1"/>
  <c r="F2003" i="7" s="1"/>
  <c r="G2003" i="7" s="1"/>
  <c r="I2003" i="7" s="1"/>
  <c r="J2007" i="4" a="1"/>
  <c r="J2007" i="4" s="1"/>
  <c r="F1995" i="7" s="1"/>
  <c r="G1995" i="7" s="1"/>
  <c r="I1995" i="7" s="1"/>
  <c r="J1999" i="4" a="1"/>
  <c r="J1999" i="4" s="1"/>
  <c r="F1987" i="7" s="1"/>
  <c r="G1987" i="7" s="1"/>
  <c r="I1987" i="7" s="1"/>
  <c r="J1991" i="4" a="1"/>
  <c r="J1991" i="4" s="1"/>
  <c r="F1979" i="7" s="1"/>
  <c r="G1979" i="7" s="1"/>
  <c r="I1979" i="7" s="1"/>
  <c r="J1983" i="4" a="1"/>
  <c r="J1983" i="4" s="1"/>
  <c r="F1971" i="7" s="1"/>
  <c r="G1971" i="7" s="1"/>
  <c r="I1971" i="7" s="1"/>
  <c r="J1975" i="4" a="1"/>
  <c r="J1975" i="4" s="1"/>
  <c r="F1963" i="7" s="1"/>
  <c r="G1963" i="7" s="1"/>
  <c r="J1967" i="4" a="1"/>
  <c r="J1967" i="4" s="1"/>
  <c r="F1955" i="7" s="1"/>
  <c r="G1955" i="7" s="1"/>
  <c r="I1955" i="7" s="1"/>
  <c r="J1959" i="4" a="1"/>
  <c r="J1959" i="4" s="1"/>
  <c r="F1947" i="7" s="1"/>
  <c r="G1947" i="7" s="1"/>
  <c r="I1947" i="7" s="1"/>
  <c r="J1951" i="4" a="1"/>
  <c r="J1951" i="4" s="1"/>
  <c r="F1939" i="7" s="1"/>
  <c r="G1939" i="7" s="1"/>
  <c r="I1939" i="7" s="1"/>
  <c r="J1943" i="4" a="1"/>
  <c r="J1943" i="4" s="1"/>
  <c r="F1931" i="7" s="1"/>
  <c r="G1931" i="7" s="1"/>
  <c r="I1931" i="7" s="1"/>
  <c r="J1935" i="4" a="1"/>
  <c r="J1935" i="4" s="1"/>
  <c r="F1923" i="7" s="1"/>
  <c r="G1923" i="7" s="1"/>
  <c r="I1923" i="7" s="1"/>
  <c r="J1927" i="4" a="1"/>
  <c r="J1927" i="4" s="1"/>
  <c r="F1915" i="7" s="1"/>
  <c r="G1915" i="7" s="1"/>
  <c r="I1915" i="7" s="1"/>
  <c r="J1919" i="4" a="1"/>
  <c r="J1919" i="4" s="1"/>
  <c r="F1907" i="7" s="1"/>
  <c r="G1907" i="7" s="1"/>
  <c r="I1907" i="7" s="1"/>
  <c r="J1911" i="4" a="1"/>
  <c r="J1911" i="4" s="1"/>
  <c r="F1899" i="7" s="1"/>
  <c r="G1899" i="7" s="1"/>
  <c r="J1903" i="4" a="1"/>
  <c r="J1903" i="4" s="1"/>
  <c r="F1891" i="7" s="1"/>
  <c r="G1891" i="7" s="1"/>
  <c r="I1891" i="7" s="1"/>
  <c r="J1895" i="4" a="1"/>
  <c r="J1895" i="4" s="1"/>
  <c r="F1883" i="7" s="1"/>
  <c r="G1883" i="7" s="1"/>
  <c r="I1883" i="7" s="1"/>
  <c r="J1887" i="4" a="1"/>
  <c r="J1887" i="4" s="1"/>
  <c r="F1875" i="7" s="1"/>
  <c r="G1875" i="7" s="1"/>
  <c r="I1875" i="7" s="1"/>
  <c r="J1879" i="4" a="1"/>
  <c r="J1879" i="4" s="1"/>
  <c r="F1867" i="7" s="1"/>
  <c r="G1867" i="7" s="1"/>
  <c r="I1867" i="7" s="1"/>
  <c r="J1871" i="4" a="1"/>
  <c r="J1871" i="4" s="1"/>
  <c r="F1859" i="7" s="1"/>
  <c r="G1859" i="7" s="1"/>
  <c r="I1859" i="7" s="1"/>
  <c r="J1863" i="4" a="1"/>
  <c r="J1863" i="4" s="1"/>
  <c r="F1851" i="7" s="1"/>
  <c r="G1851" i="7" s="1"/>
  <c r="I1851" i="7" s="1"/>
  <c r="J1855" i="4" a="1"/>
  <c r="J1855" i="4" s="1"/>
  <c r="F1843" i="7" s="1"/>
  <c r="G1843" i="7" s="1"/>
  <c r="I1843" i="7" s="1"/>
  <c r="J1847" i="4" a="1"/>
  <c r="J1847" i="4" s="1"/>
  <c r="F1835" i="7" s="1"/>
  <c r="G1835" i="7" s="1"/>
  <c r="J1839" i="4" a="1"/>
  <c r="J1839" i="4" s="1"/>
  <c r="F1827" i="7" s="1"/>
  <c r="G1827" i="7" s="1"/>
  <c r="I1827" i="7" s="1"/>
  <c r="J1831" i="4" a="1"/>
  <c r="J1831" i="4" s="1"/>
  <c r="F1819" i="7" s="1"/>
  <c r="G1819" i="7" s="1"/>
  <c r="I1819" i="7" s="1"/>
  <c r="J1823" i="4" a="1"/>
  <c r="J1823" i="4" s="1"/>
  <c r="F1811" i="7" s="1"/>
  <c r="G1811" i="7" s="1"/>
  <c r="I1811" i="7" s="1"/>
  <c r="J1815" i="4" a="1"/>
  <c r="J1815" i="4" s="1"/>
  <c r="F1803" i="7" s="1"/>
  <c r="G1803" i="7" s="1"/>
  <c r="I1803" i="7" s="1"/>
  <c r="J1807" i="4" a="1"/>
  <c r="J1807" i="4" s="1"/>
  <c r="F1795" i="7" s="1"/>
  <c r="G1795" i="7" s="1"/>
  <c r="I1795" i="7" s="1"/>
  <c r="J1799" i="4" a="1"/>
  <c r="J1799" i="4" s="1"/>
  <c r="F1787" i="7" s="1"/>
  <c r="G1787" i="7" s="1"/>
  <c r="I1787" i="7" s="1"/>
  <c r="J1791" i="4" a="1"/>
  <c r="J1791" i="4" s="1"/>
  <c r="F1779" i="7" s="1"/>
  <c r="G1779" i="7" s="1"/>
  <c r="I1779" i="7" s="1"/>
  <c r="J1783" i="4" a="1"/>
  <c r="J1783" i="4" s="1"/>
  <c r="F1771" i="7" s="1"/>
  <c r="G1771" i="7" s="1"/>
  <c r="J1775" i="4" a="1"/>
  <c r="J1775" i="4" s="1"/>
  <c r="F1763" i="7" s="1"/>
  <c r="G1763" i="7" s="1"/>
  <c r="J1767" i="4" a="1"/>
  <c r="J1767" i="4" s="1"/>
  <c r="F1755" i="7" s="1"/>
  <c r="G1755" i="7" s="1"/>
  <c r="I1755" i="7" s="1"/>
  <c r="J1759" i="4" a="1"/>
  <c r="J1759" i="4" s="1"/>
  <c r="F1747" i="7" s="1"/>
  <c r="G1747" i="7" s="1"/>
  <c r="I1747" i="7" s="1"/>
  <c r="J1751" i="4" a="1"/>
  <c r="J1751" i="4" s="1"/>
  <c r="F1739" i="7" s="1"/>
  <c r="G1739" i="7" s="1"/>
  <c r="I1739" i="7" s="1"/>
  <c r="J1743" i="4" a="1"/>
  <c r="J1743" i="4" s="1"/>
  <c r="F1731" i="7" s="1"/>
  <c r="G1731" i="7" s="1"/>
  <c r="I1731" i="7" s="1"/>
  <c r="J1735" i="4" a="1"/>
  <c r="J1735" i="4" s="1"/>
  <c r="F1723" i="7" s="1"/>
  <c r="G1723" i="7" s="1"/>
  <c r="I1723" i="7" s="1"/>
  <c r="J1727" i="4" a="1"/>
  <c r="J1727" i="4" s="1"/>
  <c r="F1715" i="7" s="1"/>
  <c r="G1715" i="7" s="1"/>
  <c r="I1715" i="7" s="1"/>
  <c r="J1719" i="4" a="1"/>
  <c r="J1719" i="4" s="1"/>
  <c r="F1707" i="7" s="1"/>
  <c r="G1707" i="7" s="1"/>
  <c r="J1711" i="4" a="1"/>
  <c r="J1711" i="4" s="1"/>
  <c r="F1699" i="7" s="1"/>
  <c r="G1699" i="7" s="1"/>
  <c r="J1703" i="4" a="1"/>
  <c r="J1703" i="4" s="1"/>
  <c r="F1691" i="7" s="1"/>
  <c r="G1691" i="7" s="1"/>
  <c r="I1691" i="7" s="1"/>
  <c r="J1695" i="4" a="1"/>
  <c r="J1695" i="4" s="1"/>
  <c r="F1683" i="7" s="1"/>
  <c r="G1683" i="7" s="1"/>
  <c r="I1683" i="7" s="1"/>
  <c r="J1687" i="4" a="1"/>
  <c r="J1687" i="4" s="1"/>
  <c r="F1675" i="7" s="1"/>
  <c r="G1675" i="7" s="1"/>
  <c r="I1675" i="7" s="1"/>
  <c r="J1679" i="4" a="1"/>
  <c r="J1679" i="4" s="1"/>
  <c r="F1667" i="7" s="1"/>
  <c r="G1667" i="7" s="1"/>
  <c r="I1667" i="7" s="1"/>
  <c r="J1671" i="4" a="1"/>
  <c r="J1671" i="4" s="1"/>
  <c r="F1659" i="7" s="1"/>
  <c r="G1659" i="7" s="1"/>
  <c r="I1659" i="7" s="1"/>
  <c r="J1663" i="4" a="1"/>
  <c r="J1663" i="4" s="1"/>
  <c r="F1651" i="7" s="1"/>
  <c r="G1651" i="7" s="1"/>
  <c r="I1651" i="7" s="1"/>
  <c r="J1655" i="4" a="1"/>
  <c r="J1655" i="4" s="1"/>
  <c r="F1643" i="7" s="1"/>
  <c r="G1643" i="7" s="1"/>
  <c r="J1647" i="4" a="1"/>
  <c r="J1647" i="4" s="1"/>
  <c r="F1635" i="7" s="1"/>
  <c r="G1635" i="7" s="1"/>
  <c r="I1635" i="7" s="1"/>
  <c r="J1639" i="4" a="1"/>
  <c r="J1639" i="4" s="1"/>
  <c r="F1627" i="7" s="1"/>
  <c r="G1627" i="7" s="1"/>
  <c r="I1627" i="7" s="1"/>
  <c r="J1631" i="4" a="1"/>
  <c r="J1631" i="4" s="1"/>
  <c r="F1619" i="7" s="1"/>
  <c r="G1619" i="7" s="1"/>
  <c r="I1619" i="7" s="1"/>
  <c r="J1623" i="4" a="1"/>
  <c r="J1623" i="4" s="1"/>
  <c r="F1611" i="7" s="1"/>
  <c r="G1611" i="7" s="1"/>
  <c r="I1611" i="7" s="1"/>
  <c r="J1615" i="4" a="1"/>
  <c r="J1615" i="4" s="1"/>
  <c r="F1603" i="7" s="1"/>
  <c r="G1603" i="7" s="1"/>
  <c r="I1603" i="7" s="1"/>
  <c r="J1607" i="4" a="1"/>
  <c r="J1607" i="4" s="1"/>
  <c r="F1595" i="7" s="1"/>
  <c r="G1595" i="7" s="1"/>
  <c r="I1595" i="7" s="1"/>
  <c r="J1599" i="4" a="1"/>
  <c r="J1599" i="4" s="1"/>
  <c r="F1587" i="7" s="1"/>
  <c r="G1587" i="7" s="1"/>
  <c r="I1587" i="7" s="1"/>
  <c r="J1591" i="4" a="1"/>
  <c r="J1591" i="4" s="1"/>
  <c r="F1579" i="7" s="1"/>
  <c r="G1579" i="7" s="1"/>
  <c r="I1579" i="7" s="1"/>
  <c r="J1583" i="4" a="1"/>
  <c r="J1583" i="4" s="1"/>
  <c r="F1571" i="7" s="1"/>
  <c r="G1571" i="7" s="1"/>
  <c r="I1571" i="7" s="1"/>
  <c r="J1575" i="4" a="1"/>
  <c r="J1575" i="4" s="1"/>
  <c r="F1563" i="7" s="1"/>
  <c r="G1563" i="7" s="1"/>
  <c r="I1563" i="7" s="1"/>
  <c r="J1567" i="4" a="1"/>
  <c r="J1567" i="4" s="1"/>
  <c r="F1555" i="7" s="1"/>
  <c r="G1555" i="7" s="1"/>
  <c r="I1555" i="7" s="1"/>
  <c r="J1559" i="4" a="1"/>
  <c r="J1559" i="4" s="1"/>
  <c r="F1547" i="7" s="1"/>
  <c r="G1547" i="7" s="1"/>
  <c r="I1547" i="7" s="1"/>
  <c r="J1551" i="4" a="1"/>
  <c r="J1551" i="4" s="1"/>
  <c r="F1539" i="7" s="1"/>
  <c r="G1539" i="7" s="1"/>
  <c r="I1539" i="7" s="1"/>
  <c r="J1543" i="4" a="1"/>
  <c r="J1543" i="4" s="1"/>
  <c r="F1531" i="7" s="1"/>
  <c r="G1531" i="7" s="1"/>
  <c r="I1531" i="7" s="1"/>
  <c r="J1535" i="4" a="1"/>
  <c r="J1535" i="4" s="1"/>
  <c r="F1523" i="7" s="1"/>
  <c r="G1523" i="7" s="1"/>
  <c r="I1523" i="7" s="1"/>
  <c r="J1527" i="4" a="1"/>
  <c r="J1527" i="4" s="1"/>
  <c r="F1515" i="7" s="1"/>
  <c r="G1515" i="7" s="1"/>
  <c r="I1515" i="7" s="1"/>
  <c r="J1519" i="4" a="1"/>
  <c r="J1519" i="4" s="1"/>
  <c r="F1507" i="7" s="1"/>
  <c r="G1507" i="7" s="1"/>
  <c r="I1507" i="7" s="1"/>
  <c r="J1511" i="4" a="1"/>
  <c r="J1511" i="4" s="1"/>
  <c r="F1499" i="7" s="1"/>
  <c r="G1499" i="7" s="1"/>
  <c r="I1499" i="7" s="1"/>
  <c r="J1503" i="4" a="1"/>
  <c r="J1503" i="4" s="1"/>
  <c r="F1491" i="7" s="1"/>
  <c r="G1491" i="7" s="1"/>
  <c r="I1491" i="7" s="1"/>
  <c r="J1495" i="4" a="1"/>
  <c r="J1495" i="4" s="1"/>
  <c r="F1483" i="7" s="1"/>
  <c r="G1483" i="7" s="1"/>
  <c r="I1483" i="7" s="1"/>
  <c r="J1487" i="4" a="1"/>
  <c r="J1487" i="4" s="1"/>
  <c r="F1475" i="7" s="1"/>
  <c r="G1475" i="7" s="1"/>
  <c r="I1475" i="7" s="1"/>
  <c r="J1479" i="4" a="1"/>
  <c r="J1479" i="4" s="1"/>
  <c r="F1467" i="7" s="1"/>
  <c r="G1467" i="7" s="1"/>
  <c r="I1467" i="7" s="1"/>
  <c r="J1471" i="4" a="1"/>
  <c r="J1471" i="4" s="1"/>
  <c r="F1459" i="7" s="1"/>
  <c r="G1459" i="7" s="1"/>
  <c r="I1459" i="7" s="1"/>
  <c r="J1463" i="4" a="1"/>
  <c r="J1463" i="4" s="1"/>
  <c r="F1451" i="7" s="1"/>
  <c r="G1451" i="7" s="1"/>
  <c r="I1451" i="7" s="1"/>
  <c r="J1455" i="4" a="1"/>
  <c r="J1455" i="4" s="1"/>
  <c r="F1443" i="7" s="1"/>
  <c r="G1443" i="7" s="1"/>
  <c r="I1443" i="7" s="1"/>
  <c r="J1447" i="4" a="1"/>
  <c r="J1447" i="4" s="1"/>
  <c r="F1435" i="7" s="1"/>
  <c r="G1435" i="7" s="1"/>
  <c r="I1435" i="7" s="1"/>
  <c r="J1439" i="4" a="1"/>
  <c r="J1439" i="4" s="1"/>
  <c r="F1427" i="7" s="1"/>
  <c r="G1427" i="7" s="1"/>
  <c r="I1427" i="7" s="1"/>
  <c r="J1431" i="4" a="1"/>
  <c r="J1431" i="4" s="1"/>
  <c r="F1419" i="7" s="1"/>
  <c r="G1419" i="7" s="1"/>
  <c r="I1419" i="7" s="1"/>
  <c r="J1423" i="4" a="1"/>
  <c r="J1423" i="4" s="1"/>
  <c r="F1411" i="7" s="1"/>
  <c r="G1411" i="7" s="1"/>
  <c r="I1411" i="7" s="1"/>
  <c r="J1415" i="4" a="1"/>
  <c r="J1415" i="4" s="1"/>
  <c r="F1403" i="7" s="1"/>
  <c r="G1403" i="7" s="1"/>
  <c r="I1403" i="7" s="1"/>
  <c r="J1407" i="4" a="1"/>
  <c r="J1407" i="4" s="1"/>
  <c r="F1395" i="7" s="1"/>
  <c r="G1395" i="7" s="1"/>
  <c r="I1395" i="7" s="1"/>
  <c r="J1399" i="4" a="1"/>
  <c r="J1399" i="4" s="1"/>
  <c r="F1387" i="7" s="1"/>
  <c r="G1387" i="7" s="1"/>
  <c r="I1387" i="7" s="1"/>
  <c r="J1391" i="4" a="1"/>
  <c r="J1391" i="4" s="1"/>
  <c r="F1379" i="7" s="1"/>
  <c r="G1379" i="7" s="1"/>
  <c r="J1383" i="4" a="1"/>
  <c r="J1383" i="4" s="1"/>
  <c r="F1371" i="7" s="1"/>
  <c r="G1371" i="7" s="1"/>
  <c r="I1371" i="7" s="1"/>
  <c r="J1375" i="4" a="1"/>
  <c r="J1375" i="4" s="1"/>
  <c r="F1363" i="7" s="1"/>
  <c r="G1363" i="7" s="1"/>
  <c r="I1363" i="7" s="1"/>
  <c r="J1367" i="4" a="1"/>
  <c r="J1367" i="4" s="1"/>
  <c r="F1355" i="7" s="1"/>
  <c r="G1355" i="7" s="1"/>
  <c r="I1355" i="7" s="1"/>
  <c r="J1359" i="4" a="1"/>
  <c r="J1359" i="4" s="1"/>
  <c r="F1347" i="7" s="1"/>
  <c r="G1347" i="7" s="1"/>
  <c r="I1347" i="7" s="1"/>
  <c r="J1351" i="4" a="1"/>
  <c r="J1351" i="4" s="1"/>
  <c r="F1339" i="7" s="1"/>
  <c r="G1339" i="7" s="1"/>
  <c r="I1339" i="7" s="1"/>
  <c r="J1343" i="4" a="1"/>
  <c r="J1343" i="4" s="1"/>
  <c r="F1331" i="7" s="1"/>
  <c r="G1331" i="7" s="1"/>
  <c r="I1331" i="7" s="1"/>
  <c r="J1335" i="4" a="1"/>
  <c r="J1335" i="4" s="1"/>
  <c r="F1323" i="7" s="1"/>
  <c r="G1323" i="7" s="1"/>
  <c r="I1323" i="7" s="1"/>
  <c r="J1327" i="4" a="1"/>
  <c r="J1327" i="4" s="1"/>
  <c r="F1315" i="7" s="1"/>
  <c r="G1315" i="7" s="1"/>
  <c r="I1315" i="7" s="1"/>
  <c r="J1319" i="4" a="1"/>
  <c r="J1319" i="4" s="1"/>
  <c r="F1307" i="7" s="1"/>
  <c r="G1307" i="7" s="1"/>
  <c r="I1307" i="7" s="1"/>
  <c r="J1311" i="4" a="1"/>
  <c r="J1311" i="4" s="1"/>
  <c r="F1299" i="7" s="1"/>
  <c r="G1299" i="7" s="1"/>
  <c r="I1299" i="7" s="1"/>
  <c r="J1303" i="4" a="1"/>
  <c r="J1303" i="4" s="1"/>
  <c r="F1291" i="7" s="1"/>
  <c r="G1291" i="7" s="1"/>
  <c r="I1291" i="7" s="1"/>
  <c r="J1295" i="4" a="1"/>
  <c r="J1295" i="4" s="1"/>
  <c r="F1283" i="7" s="1"/>
  <c r="G1283" i="7" s="1"/>
  <c r="I1283" i="7" s="1"/>
  <c r="J1287" i="4" a="1"/>
  <c r="J1287" i="4" s="1"/>
  <c r="F1275" i="7" s="1"/>
  <c r="G1275" i="7" s="1"/>
  <c r="I1275" i="7" s="1"/>
  <c r="J1279" i="4" a="1"/>
  <c r="J1279" i="4" s="1"/>
  <c r="F1267" i="7" s="1"/>
  <c r="G1267" i="7" s="1"/>
  <c r="I1267" i="7" s="1"/>
  <c r="J1271" i="4" a="1"/>
  <c r="J1271" i="4" s="1"/>
  <c r="F1259" i="7" s="1"/>
  <c r="G1259" i="7" s="1"/>
  <c r="I1259" i="7" s="1"/>
  <c r="J1263" i="4" a="1"/>
  <c r="J1263" i="4" s="1"/>
  <c r="F1251" i="7" s="1"/>
  <c r="G1251" i="7" s="1"/>
  <c r="I1251" i="7" s="1"/>
  <c r="J1255" i="4" a="1"/>
  <c r="J1255" i="4" s="1"/>
  <c r="F1243" i="7" s="1"/>
  <c r="G1243" i="7" s="1"/>
  <c r="I1243" i="7" s="1"/>
  <c r="J1247" i="4" a="1"/>
  <c r="J1247" i="4" s="1"/>
  <c r="F1235" i="7" s="1"/>
  <c r="G1235" i="7" s="1"/>
  <c r="I1235" i="7" s="1"/>
  <c r="J1239" i="4" a="1"/>
  <c r="J1239" i="4" s="1"/>
  <c r="F1227" i="7" s="1"/>
  <c r="G1227" i="7" s="1"/>
  <c r="I1227" i="7" s="1"/>
  <c r="J1231" i="4" a="1"/>
  <c r="J1231" i="4" s="1"/>
  <c r="F1219" i="7" s="1"/>
  <c r="G1219" i="7" s="1"/>
  <c r="I1219" i="7" s="1"/>
  <c r="J1223" i="4" a="1"/>
  <c r="J1223" i="4" s="1"/>
  <c r="F1211" i="7" s="1"/>
  <c r="G1211" i="7" s="1"/>
  <c r="I1211" i="7" s="1"/>
  <c r="J1215" i="4" a="1"/>
  <c r="J1215" i="4" s="1"/>
  <c r="F1203" i="7" s="1"/>
  <c r="G1203" i="7" s="1"/>
  <c r="I1203" i="7" s="1"/>
  <c r="J1207" i="4" a="1"/>
  <c r="J1207" i="4" s="1"/>
  <c r="F1195" i="7" s="1"/>
  <c r="G1195" i="7" s="1"/>
  <c r="I1195" i="7" s="1"/>
  <c r="J1199" i="4" a="1"/>
  <c r="J1199" i="4" s="1"/>
  <c r="F1187" i="7" s="1"/>
  <c r="G1187" i="7" s="1"/>
  <c r="I1187" i="7" s="1"/>
  <c r="J1191" i="4" a="1"/>
  <c r="J1191" i="4" s="1"/>
  <c r="F1179" i="7" s="1"/>
  <c r="G1179" i="7" s="1"/>
  <c r="I1179" i="7" s="1"/>
  <c r="J1183" i="4" a="1"/>
  <c r="J1183" i="4" s="1"/>
  <c r="F1171" i="7" s="1"/>
  <c r="G1171" i="7" s="1"/>
  <c r="I1171" i="7" s="1"/>
  <c r="J1175" i="4" a="1"/>
  <c r="J1175" i="4" s="1"/>
  <c r="F1163" i="7" s="1"/>
  <c r="G1163" i="7" s="1"/>
  <c r="I1163" i="7" s="1"/>
  <c r="J1167" i="4" a="1"/>
  <c r="J1167" i="4" s="1"/>
  <c r="F1155" i="7" s="1"/>
  <c r="G1155" i="7" s="1"/>
  <c r="I1155" i="7" s="1"/>
  <c r="J1159" i="4" a="1"/>
  <c r="J1159" i="4" s="1"/>
  <c r="F1147" i="7" s="1"/>
  <c r="G1147" i="7" s="1"/>
  <c r="I1147" i="7" s="1"/>
  <c r="J1151" i="4" a="1"/>
  <c r="J1151" i="4" s="1"/>
  <c r="F1139" i="7" s="1"/>
  <c r="G1139" i="7" s="1"/>
  <c r="I1139" i="7" s="1"/>
  <c r="J1143" i="4" a="1"/>
  <c r="J1143" i="4" s="1"/>
  <c r="F1131" i="7" s="1"/>
  <c r="G1131" i="7" s="1"/>
  <c r="I1131" i="7" s="1"/>
  <c r="J1135" i="4" a="1"/>
  <c r="J1135" i="4" s="1"/>
  <c r="F1123" i="7" s="1"/>
  <c r="G1123" i="7" s="1"/>
  <c r="J1127" i="4" a="1"/>
  <c r="J1127" i="4" s="1"/>
  <c r="F1115" i="7" s="1"/>
  <c r="G1115" i="7" s="1"/>
  <c r="I1115" i="7" s="1"/>
  <c r="J1119" i="4" a="1"/>
  <c r="J1119" i="4" s="1"/>
  <c r="F1107" i="7" s="1"/>
  <c r="G1107" i="7" s="1"/>
  <c r="I1107" i="7" s="1"/>
  <c r="J1111" i="4" a="1"/>
  <c r="J1111" i="4" s="1"/>
  <c r="F1099" i="7" s="1"/>
  <c r="G1099" i="7" s="1"/>
  <c r="I1099" i="7" s="1"/>
  <c r="J1103" i="4" a="1"/>
  <c r="J1103" i="4" s="1"/>
  <c r="F1091" i="7" s="1"/>
  <c r="G1091" i="7" s="1"/>
  <c r="I1091" i="7" s="1"/>
  <c r="J1095" i="4" a="1"/>
  <c r="J1095" i="4" s="1"/>
  <c r="F1083" i="7" s="1"/>
  <c r="G1083" i="7" s="1"/>
  <c r="I1083" i="7" s="1"/>
  <c r="J1087" i="4" a="1"/>
  <c r="J1087" i="4" s="1"/>
  <c r="F1075" i="7" s="1"/>
  <c r="G1075" i="7" s="1"/>
  <c r="I1075" i="7" s="1"/>
  <c r="J1079" i="4" a="1"/>
  <c r="J1079" i="4" s="1"/>
  <c r="F1067" i="7" s="1"/>
  <c r="G1067" i="7" s="1"/>
  <c r="I1067" i="7" s="1"/>
  <c r="J1071" i="4" a="1"/>
  <c r="J1071" i="4" s="1"/>
  <c r="F1059" i="7" s="1"/>
  <c r="G1059" i="7" s="1"/>
  <c r="I1059" i="7" s="1"/>
  <c r="J1063" i="4" a="1"/>
  <c r="J1063" i="4" s="1"/>
  <c r="F1051" i="7" s="1"/>
  <c r="G1051" i="7" s="1"/>
  <c r="I1051" i="7" s="1"/>
  <c r="J1055" i="4" a="1"/>
  <c r="J1055" i="4" s="1"/>
  <c r="F1043" i="7" s="1"/>
  <c r="G1043" i="7" s="1"/>
  <c r="I1043" i="7" s="1"/>
  <c r="J1047" i="4" a="1"/>
  <c r="J1047" i="4" s="1"/>
  <c r="F1035" i="7" s="1"/>
  <c r="G1035" i="7" s="1"/>
  <c r="I1035" i="7" s="1"/>
  <c r="J1039" i="4" a="1"/>
  <c r="J1039" i="4" s="1"/>
  <c r="F1027" i="7" s="1"/>
  <c r="G1027" i="7" s="1"/>
  <c r="I1027" i="7" s="1"/>
  <c r="J1031" i="4" a="1"/>
  <c r="J1031" i="4" s="1"/>
  <c r="F1019" i="7" s="1"/>
  <c r="G1019" i="7" s="1"/>
  <c r="I1019" i="7" s="1"/>
  <c r="J1023" i="4" a="1"/>
  <c r="J1023" i="4" s="1"/>
  <c r="F1011" i="7" s="1"/>
  <c r="G1011" i="7" s="1"/>
  <c r="I1011" i="7" s="1"/>
  <c r="J1015" i="4" a="1"/>
  <c r="J1015" i="4" s="1"/>
  <c r="F1003" i="7" s="1"/>
  <c r="G1003" i="7" s="1"/>
  <c r="I1003" i="7" s="1"/>
  <c r="J1007" i="4" a="1"/>
  <c r="J1007" i="4" s="1"/>
  <c r="F995" i="7" s="1"/>
  <c r="G995" i="7" s="1"/>
  <c r="I995" i="7" s="1"/>
  <c r="J999" i="4" a="1"/>
  <c r="J999" i="4" s="1"/>
  <c r="F987" i="7" s="1"/>
  <c r="G987" i="7" s="1"/>
  <c r="I987" i="7" s="1"/>
  <c r="J991" i="4" a="1"/>
  <c r="J991" i="4" s="1"/>
  <c r="F979" i="7" s="1"/>
  <c r="G979" i="7" s="1"/>
  <c r="I979" i="7" s="1"/>
  <c r="J983" i="4" a="1"/>
  <c r="J983" i="4" s="1"/>
  <c r="F971" i="7" s="1"/>
  <c r="G971" i="7" s="1"/>
  <c r="I971" i="7" s="1"/>
  <c r="J975" i="4" a="1"/>
  <c r="J975" i="4" s="1"/>
  <c r="F963" i="7" s="1"/>
  <c r="G963" i="7" s="1"/>
  <c r="I963" i="7" s="1"/>
  <c r="J967" i="4" a="1"/>
  <c r="J967" i="4" s="1"/>
  <c r="F955" i="7" s="1"/>
  <c r="G955" i="7" s="1"/>
  <c r="I955" i="7" s="1"/>
  <c r="J959" i="4" a="1"/>
  <c r="J959" i="4" s="1"/>
  <c r="F947" i="7" s="1"/>
  <c r="G947" i="7" s="1"/>
  <c r="I947" i="7" s="1"/>
  <c r="J951" i="4" a="1"/>
  <c r="J951" i="4" s="1"/>
  <c r="F939" i="7" s="1"/>
  <c r="G939" i="7" s="1"/>
  <c r="I939" i="7" s="1"/>
  <c r="J943" i="4" a="1"/>
  <c r="J943" i="4" s="1"/>
  <c r="F931" i="7" s="1"/>
  <c r="G931" i="7" s="1"/>
  <c r="I931" i="7" s="1"/>
  <c r="J935" i="4" a="1"/>
  <c r="J935" i="4" s="1"/>
  <c r="F923" i="7" s="1"/>
  <c r="G923" i="7" s="1"/>
  <c r="I923" i="7" s="1"/>
  <c r="J927" i="4" a="1"/>
  <c r="J927" i="4" s="1"/>
  <c r="F915" i="7" s="1"/>
  <c r="G915" i="7" s="1"/>
  <c r="I915" i="7" s="1"/>
  <c r="J919" i="4" a="1"/>
  <c r="J919" i="4" s="1"/>
  <c r="F907" i="7" s="1"/>
  <c r="G907" i="7" s="1"/>
  <c r="I907" i="7" s="1"/>
  <c r="J911" i="4" a="1"/>
  <c r="J911" i="4" s="1"/>
  <c r="F899" i="7" s="1"/>
  <c r="G899" i="7" s="1"/>
  <c r="I899" i="7" s="1"/>
  <c r="J903" i="4" a="1"/>
  <c r="J903" i="4" s="1"/>
  <c r="F891" i="7" s="1"/>
  <c r="G891" i="7" s="1"/>
  <c r="I891" i="7" s="1"/>
  <c r="J895" i="4" a="1"/>
  <c r="J895" i="4" s="1"/>
  <c r="F883" i="7" s="1"/>
  <c r="G883" i="7" s="1"/>
  <c r="I883" i="7" s="1"/>
  <c r="J887" i="4" a="1"/>
  <c r="J887" i="4" s="1"/>
  <c r="F875" i="7" s="1"/>
  <c r="G875" i="7" s="1"/>
  <c r="I875" i="7" s="1"/>
  <c r="J879" i="4" a="1"/>
  <c r="J879" i="4" s="1"/>
  <c r="F867" i="7" s="1"/>
  <c r="G867" i="7" s="1"/>
  <c r="I867" i="7" s="1"/>
  <c r="J871" i="4" a="1"/>
  <c r="J871" i="4" s="1"/>
  <c r="F859" i="7" s="1"/>
  <c r="G859" i="7" s="1"/>
  <c r="I859" i="7" s="1"/>
  <c r="J863" i="4" a="1"/>
  <c r="J863" i="4" s="1"/>
  <c r="F851" i="7" s="1"/>
  <c r="G851" i="7" s="1"/>
  <c r="I851" i="7" s="1"/>
  <c r="J855" i="4" a="1"/>
  <c r="J855" i="4" s="1"/>
  <c r="F843" i="7" s="1"/>
  <c r="G843" i="7" s="1"/>
  <c r="I843" i="7" s="1"/>
  <c r="J847" i="4" a="1"/>
  <c r="J847" i="4" s="1"/>
  <c r="F835" i="7" s="1"/>
  <c r="G835" i="7" s="1"/>
  <c r="I835" i="7" s="1"/>
  <c r="J839" i="4" a="1"/>
  <c r="J839" i="4" s="1"/>
  <c r="F827" i="7" s="1"/>
  <c r="G827" i="7" s="1"/>
  <c r="I827" i="7" s="1"/>
  <c r="J831" i="4" a="1"/>
  <c r="J831" i="4" s="1"/>
  <c r="F819" i="7" s="1"/>
  <c r="G819" i="7" s="1"/>
  <c r="I819" i="7" s="1"/>
  <c r="J823" i="4" a="1"/>
  <c r="J823" i="4" s="1"/>
  <c r="F811" i="7" s="1"/>
  <c r="G811" i="7" s="1"/>
  <c r="I811" i="7" s="1"/>
  <c r="J815" i="4" a="1"/>
  <c r="J815" i="4" s="1"/>
  <c r="F803" i="7" s="1"/>
  <c r="G803" i="7" s="1"/>
  <c r="J807" i="4" a="1"/>
  <c r="J807" i="4" s="1"/>
  <c r="F795" i="7" s="1"/>
  <c r="G795" i="7" s="1"/>
  <c r="I795" i="7" s="1"/>
  <c r="J799" i="4" a="1"/>
  <c r="J799" i="4" s="1"/>
  <c r="F787" i="7" s="1"/>
  <c r="G787" i="7" s="1"/>
  <c r="I787" i="7" s="1"/>
  <c r="J791" i="4" a="1"/>
  <c r="J791" i="4" s="1"/>
  <c r="F779" i="7" s="1"/>
  <c r="G779" i="7" s="1"/>
  <c r="I779" i="7" s="1"/>
  <c r="J783" i="4" a="1"/>
  <c r="J783" i="4" s="1"/>
  <c r="F771" i="7" s="1"/>
  <c r="G771" i="7" s="1"/>
  <c r="I771" i="7" s="1"/>
  <c r="J775" i="4" a="1"/>
  <c r="J775" i="4" s="1"/>
  <c r="F763" i="7" s="1"/>
  <c r="G763" i="7" s="1"/>
  <c r="I763" i="7" s="1"/>
  <c r="J767" i="4" a="1"/>
  <c r="J767" i="4" s="1"/>
  <c r="F755" i="7" s="1"/>
  <c r="G755" i="7" s="1"/>
  <c r="I755" i="7" s="1"/>
  <c r="J759" i="4" a="1"/>
  <c r="J759" i="4" s="1"/>
  <c r="F747" i="7" s="1"/>
  <c r="G747" i="7" s="1"/>
  <c r="I747" i="7" s="1"/>
  <c r="J751" i="4" a="1"/>
  <c r="J751" i="4" s="1"/>
  <c r="F739" i="7" s="1"/>
  <c r="G739" i="7" s="1"/>
  <c r="I739" i="7" s="1"/>
  <c r="J743" i="4" a="1"/>
  <c r="J743" i="4" s="1"/>
  <c r="F731" i="7" s="1"/>
  <c r="G731" i="7" s="1"/>
  <c r="I731" i="7" s="1"/>
  <c r="J735" i="4" a="1"/>
  <c r="J735" i="4" s="1"/>
  <c r="F723" i="7" s="1"/>
  <c r="G723" i="7" s="1"/>
  <c r="I723" i="7" s="1"/>
  <c r="J727" i="4" a="1"/>
  <c r="J727" i="4" s="1"/>
  <c r="F715" i="7" s="1"/>
  <c r="G715" i="7" s="1"/>
  <c r="I715" i="7" s="1"/>
  <c r="J719" i="4" a="1"/>
  <c r="J719" i="4" s="1"/>
  <c r="F707" i="7" s="1"/>
  <c r="G707" i="7" s="1"/>
  <c r="I707" i="7" s="1"/>
  <c r="J711" i="4" a="1"/>
  <c r="J711" i="4" s="1"/>
  <c r="F699" i="7" s="1"/>
  <c r="G699" i="7" s="1"/>
  <c r="I699" i="7" s="1"/>
  <c r="J703" i="4" a="1"/>
  <c r="J703" i="4" s="1"/>
  <c r="F691" i="7" s="1"/>
  <c r="G691" i="7" s="1"/>
  <c r="I691" i="7" s="1"/>
  <c r="J695" i="4" a="1"/>
  <c r="J695" i="4" s="1"/>
  <c r="F683" i="7" s="1"/>
  <c r="G683" i="7" s="1"/>
  <c r="I683" i="7" s="1"/>
  <c r="J687" i="4" a="1"/>
  <c r="J687" i="4" s="1"/>
  <c r="F675" i="7" s="1"/>
  <c r="G675" i="7" s="1"/>
  <c r="I675" i="7" s="1"/>
  <c r="J679" i="4" a="1"/>
  <c r="J679" i="4" s="1"/>
  <c r="F667" i="7" s="1"/>
  <c r="G667" i="7" s="1"/>
  <c r="I667" i="7" s="1"/>
  <c r="J671" i="4" a="1"/>
  <c r="J671" i="4" s="1"/>
  <c r="F659" i="7" s="1"/>
  <c r="G659" i="7" s="1"/>
  <c r="I659" i="7" s="1"/>
  <c r="J663" i="4" a="1"/>
  <c r="J663" i="4" s="1"/>
  <c r="F651" i="7" s="1"/>
  <c r="G651" i="7" s="1"/>
  <c r="I651" i="7" s="1"/>
  <c r="J655" i="4" a="1"/>
  <c r="J655" i="4" s="1"/>
  <c r="F643" i="7" s="1"/>
  <c r="G643" i="7" s="1"/>
  <c r="I643" i="7" s="1"/>
  <c r="J647" i="4" a="1"/>
  <c r="J647" i="4" s="1"/>
  <c r="F635" i="7" s="1"/>
  <c r="G635" i="7" s="1"/>
  <c r="I635" i="7" s="1"/>
  <c r="J639" i="4" a="1"/>
  <c r="J639" i="4" s="1"/>
  <c r="F627" i="7" s="1"/>
  <c r="G627" i="7" s="1"/>
  <c r="I627" i="7" s="1"/>
  <c r="J631" i="4" a="1"/>
  <c r="J631" i="4" s="1"/>
  <c r="F619" i="7" s="1"/>
  <c r="G619" i="7" s="1"/>
  <c r="I619" i="7" s="1"/>
  <c r="J623" i="4" a="1"/>
  <c r="J623" i="4" s="1"/>
  <c r="F611" i="7" s="1"/>
  <c r="G611" i="7" s="1"/>
  <c r="I611" i="7" s="1"/>
  <c r="J615" i="4" a="1"/>
  <c r="J615" i="4" s="1"/>
  <c r="F603" i="7" s="1"/>
  <c r="G603" i="7" s="1"/>
  <c r="I603" i="7" s="1"/>
  <c r="J607" i="4" a="1"/>
  <c r="J607" i="4" s="1"/>
  <c r="F595" i="7" s="1"/>
  <c r="G595" i="7" s="1"/>
  <c r="I595" i="7" s="1"/>
  <c r="J599" i="4" a="1"/>
  <c r="J599" i="4" s="1"/>
  <c r="F587" i="7" s="1"/>
  <c r="G587" i="7" s="1"/>
  <c r="I587" i="7" s="1"/>
  <c r="J591" i="4" a="1"/>
  <c r="J591" i="4" s="1"/>
  <c r="F579" i="7" s="1"/>
  <c r="G579" i="7" s="1"/>
  <c r="I579" i="7" s="1"/>
  <c r="J583" i="4" a="1"/>
  <c r="J583" i="4" s="1"/>
  <c r="F571" i="7" s="1"/>
  <c r="G571" i="7" s="1"/>
  <c r="I571" i="7" s="1"/>
  <c r="J575" i="4" a="1"/>
  <c r="J575" i="4" s="1"/>
  <c r="F563" i="7" s="1"/>
  <c r="G563" i="7" s="1"/>
  <c r="I563" i="7" s="1"/>
  <c r="J567" i="4" a="1"/>
  <c r="J567" i="4" s="1"/>
  <c r="F555" i="7" s="1"/>
  <c r="G555" i="7" s="1"/>
  <c r="I555" i="7" s="1"/>
  <c r="J559" i="4" a="1"/>
  <c r="J559" i="4" s="1"/>
  <c r="F547" i="7" s="1"/>
  <c r="G547" i="7" s="1"/>
  <c r="I547" i="7" s="1"/>
  <c r="J551" i="4" a="1"/>
  <c r="J551" i="4" s="1"/>
  <c r="F539" i="7" s="1"/>
  <c r="G539" i="7" s="1"/>
  <c r="I539" i="7" s="1"/>
  <c r="J543" i="4" a="1"/>
  <c r="J543" i="4" s="1"/>
  <c r="F531" i="7" s="1"/>
  <c r="G531" i="7" s="1"/>
  <c r="I531" i="7" s="1"/>
  <c r="J535" i="4" a="1"/>
  <c r="J535" i="4" s="1"/>
  <c r="F523" i="7" s="1"/>
  <c r="G523" i="7" s="1"/>
  <c r="I523" i="7" s="1"/>
  <c r="J527" i="4" a="1"/>
  <c r="J527" i="4" s="1"/>
  <c r="F515" i="7" s="1"/>
  <c r="G515" i="7" s="1"/>
  <c r="I515" i="7" s="1"/>
  <c r="J519" i="4" a="1"/>
  <c r="J519" i="4" s="1"/>
  <c r="F507" i="7" s="1"/>
  <c r="G507" i="7" s="1"/>
  <c r="I507" i="7" s="1"/>
  <c r="J511" i="4" a="1"/>
  <c r="J511" i="4" s="1"/>
  <c r="F499" i="7" s="1"/>
  <c r="G499" i="7" s="1"/>
  <c r="I499" i="7" s="1"/>
  <c r="J503" i="4" a="1"/>
  <c r="J503" i="4" s="1"/>
  <c r="F491" i="7" s="1"/>
  <c r="G491" i="7" s="1"/>
  <c r="I491" i="7" s="1"/>
  <c r="J495" i="4" a="1"/>
  <c r="J495" i="4" s="1"/>
  <c r="F483" i="7" s="1"/>
  <c r="G483" i="7" s="1"/>
  <c r="J487" i="4" a="1"/>
  <c r="J487" i="4" s="1"/>
  <c r="F475" i="7" s="1"/>
  <c r="G475" i="7" s="1"/>
  <c r="I475" i="7" s="1"/>
  <c r="J479" i="4" a="1"/>
  <c r="J479" i="4" s="1"/>
  <c r="F467" i="7" s="1"/>
  <c r="G467" i="7" s="1"/>
  <c r="I467" i="7" s="1"/>
  <c r="J471" i="4" a="1"/>
  <c r="J471" i="4" s="1"/>
  <c r="F459" i="7" s="1"/>
  <c r="G459" i="7" s="1"/>
  <c r="I459" i="7" s="1"/>
  <c r="J463" i="4" a="1"/>
  <c r="J463" i="4" s="1"/>
  <c r="F451" i="7" s="1"/>
  <c r="G451" i="7" s="1"/>
  <c r="I451" i="7" s="1"/>
  <c r="J455" i="4" a="1"/>
  <c r="J455" i="4" s="1"/>
  <c r="F443" i="7" s="1"/>
  <c r="G443" i="7" s="1"/>
  <c r="I443" i="7" s="1"/>
  <c r="J447" i="4" a="1"/>
  <c r="J447" i="4" s="1"/>
  <c r="F435" i="7" s="1"/>
  <c r="G435" i="7" s="1"/>
  <c r="I435" i="7" s="1"/>
  <c r="J439" i="4" a="1"/>
  <c r="J439" i="4" s="1"/>
  <c r="F427" i="7" s="1"/>
  <c r="G427" i="7" s="1"/>
  <c r="I427" i="7" s="1"/>
  <c r="J431" i="4" a="1"/>
  <c r="J431" i="4" s="1"/>
  <c r="F419" i="7" s="1"/>
  <c r="G419" i="7" s="1"/>
  <c r="J423" i="4" a="1"/>
  <c r="J423" i="4" s="1"/>
  <c r="F411" i="7" s="1"/>
  <c r="G411" i="7" s="1"/>
  <c r="I411" i="7" s="1"/>
  <c r="J415" i="4" a="1"/>
  <c r="J415" i="4" s="1"/>
  <c r="F403" i="7" s="1"/>
  <c r="G403" i="7" s="1"/>
  <c r="I403" i="7" s="1"/>
  <c r="J407" i="4" a="1"/>
  <c r="J407" i="4" s="1"/>
  <c r="F395" i="7" s="1"/>
  <c r="G395" i="7" s="1"/>
  <c r="I395" i="7" s="1"/>
  <c r="J399" i="4" a="1"/>
  <c r="J399" i="4" s="1"/>
  <c r="F387" i="7" s="1"/>
  <c r="G387" i="7" s="1"/>
  <c r="I387" i="7" s="1"/>
  <c r="J391" i="4" a="1"/>
  <c r="J391" i="4" s="1"/>
  <c r="F379" i="7" s="1"/>
  <c r="G379" i="7" s="1"/>
  <c r="I379" i="7" s="1"/>
  <c r="J383" i="4" a="1"/>
  <c r="J383" i="4" s="1"/>
  <c r="F371" i="7" s="1"/>
  <c r="G371" i="7" s="1"/>
  <c r="I371" i="7" s="1"/>
  <c r="J375" i="4" a="1"/>
  <c r="J375" i="4" s="1"/>
  <c r="F363" i="7" s="1"/>
  <c r="G363" i="7" s="1"/>
  <c r="I363" i="7" s="1"/>
  <c r="J367" i="4" a="1"/>
  <c r="J367" i="4" s="1"/>
  <c r="F355" i="7" s="1"/>
  <c r="G355" i="7" s="1"/>
  <c r="I355" i="7" s="1"/>
  <c r="J359" i="4" a="1"/>
  <c r="J359" i="4" s="1"/>
  <c r="F347" i="7" s="1"/>
  <c r="G347" i="7" s="1"/>
  <c r="I347" i="7" s="1"/>
  <c r="J351" i="4" a="1"/>
  <c r="J351" i="4" s="1"/>
  <c r="F339" i="7" s="1"/>
  <c r="G339" i="7" s="1"/>
  <c r="I339" i="7" s="1"/>
  <c r="J343" i="4" a="1"/>
  <c r="J343" i="4" s="1"/>
  <c r="F331" i="7" s="1"/>
  <c r="G331" i="7" s="1"/>
  <c r="I331" i="7" s="1"/>
  <c r="J335" i="4" a="1"/>
  <c r="J335" i="4" s="1"/>
  <c r="F323" i="7" s="1"/>
  <c r="G323" i="7" s="1"/>
  <c r="I323" i="7" s="1"/>
  <c r="J327" i="4" a="1"/>
  <c r="J327" i="4" s="1"/>
  <c r="F315" i="7" s="1"/>
  <c r="G315" i="7" s="1"/>
  <c r="I315" i="7" s="1"/>
  <c r="J319" i="4" a="1"/>
  <c r="J319" i="4" s="1"/>
  <c r="F307" i="7" s="1"/>
  <c r="G307" i="7" s="1"/>
  <c r="I307" i="7" s="1"/>
  <c r="J311" i="4" a="1"/>
  <c r="J311" i="4" s="1"/>
  <c r="F299" i="7" s="1"/>
  <c r="G299" i="7" s="1"/>
  <c r="I299" i="7" s="1"/>
  <c r="J303" i="4" a="1"/>
  <c r="J303" i="4" s="1"/>
  <c r="F291" i="7" s="1"/>
  <c r="G291" i="7" s="1"/>
  <c r="I291" i="7" s="1"/>
  <c r="J295" i="4" a="1"/>
  <c r="J295" i="4" s="1"/>
  <c r="F283" i="7" s="1"/>
  <c r="G283" i="7" s="1"/>
  <c r="I283" i="7" s="1"/>
  <c r="J287" i="4" a="1"/>
  <c r="J287" i="4" s="1"/>
  <c r="F275" i="7" s="1"/>
  <c r="G275" i="7" s="1"/>
  <c r="I275" i="7" s="1"/>
  <c r="J279" i="4" a="1"/>
  <c r="J279" i="4" s="1"/>
  <c r="F267" i="7" s="1"/>
  <c r="G267" i="7" s="1"/>
  <c r="I267" i="7" s="1"/>
  <c r="J271" i="4" a="1"/>
  <c r="J271" i="4" s="1"/>
  <c r="F259" i="7" s="1"/>
  <c r="G259" i="7" s="1"/>
  <c r="I259" i="7" s="1"/>
  <c r="J263" i="4" a="1"/>
  <c r="J263" i="4" s="1"/>
  <c r="F251" i="7" s="1"/>
  <c r="G251" i="7" s="1"/>
  <c r="I251" i="7" s="1"/>
  <c r="J255" i="4" a="1"/>
  <c r="J255" i="4" s="1"/>
  <c r="F243" i="7" s="1"/>
  <c r="G243" i="7" s="1"/>
  <c r="I243" i="7" s="1"/>
  <c r="J247" i="4" a="1"/>
  <c r="J247" i="4" s="1"/>
  <c r="F235" i="7" s="1"/>
  <c r="G235" i="7" s="1"/>
  <c r="I235" i="7" s="1"/>
  <c r="J239" i="4" a="1"/>
  <c r="J239" i="4" s="1"/>
  <c r="F227" i="7" s="1"/>
  <c r="G227" i="7" s="1"/>
  <c r="I227" i="7" s="1"/>
  <c r="J231" i="4" a="1"/>
  <c r="J231" i="4" s="1"/>
  <c r="F219" i="7" s="1"/>
  <c r="G219" i="7" s="1"/>
  <c r="I219" i="7" s="1"/>
  <c r="J223" i="4" a="1"/>
  <c r="J223" i="4" s="1"/>
  <c r="F211" i="7" s="1"/>
  <c r="G211" i="7" s="1"/>
  <c r="I211" i="7" s="1"/>
  <c r="J215" i="4" a="1"/>
  <c r="J215" i="4" s="1"/>
  <c r="F203" i="7" s="1"/>
  <c r="G203" i="7" s="1"/>
  <c r="I203" i="7" s="1"/>
  <c r="J207" i="4" a="1"/>
  <c r="J207" i="4" s="1"/>
  <c r="F195" i="7" s="1"/>
  <c r="G195" i="7" s="1"/>
  <c r="I195" i="7" s="1"/>
  <c r="J199" i="4" a="1"/>
  <c r="J199" i="4" s="1"/>
  <c r="F187" i="7" s="1"/>
  <c r="G187" i="7" s="1"/>
  <c r="I187" i="7" s="1"/>
  <c r="J191" i="4" a="1"/>
  <c r="J191" i="4" s="1"/>
  <c r="F179" i="7" s="1"/>
  <c r="G179" i="7" s="1"/>
  <c r="I179" i="7" s="1"/>
  <c r="J183" i="4" a="1"/>
  <c r="J183" i="4" s="1"/>
  <c r="F171" i="7" s="1"/>
  <c r="G171" i="7" s="1"/>
  <c r="I171" i="7" s="1"/>
  <c r="J175" i="4" a="1"/>
  <c r="J175" i="4" s="1"/>
  <c r="F163" i="7" s="1"/>
  <c r="G163" i="7" s="1"/>
  <c r="J167" i="4" a="1"/>
  <c r="J167" i="4" s="1"/>
  <c r="F155" i="7" s="1"/>
  <c r="G155" i="7" s="1"/>
  <c r="I155" i="7" s="1"/>
  <c r="J159" i="4" a="1"/>
  <c r="J159" i="4" s="1"/>
  <c r="F147" i="7" s="1"/>
  <c r="G147" i="7" s="1"/>
  <c r="I147" i="7" s="1"/>
  <c r="J151" i="4" a="1"/>
  <c r="J151" i="4" s="1"/>
  <c r="F139" i="7" s="1"/>
  <c r="G139" i="7" s="1"/>
  <c r="I139" i="7" s="1"/>
  <c r="J143" i="4" a="1"/>
  <c r="J143" i="4" s="1"/>
  <c r="F131" i="7" s="1"/>
  <c r="G131" i="7" s="1"/>
  <c r="I131" i="7" s="1"/>
  <c r="J135" i="4" a="1"/>
  <c r="J135" i="4" s="1"/>
  <c r="F123" i="7" s="1"/>
  <c r="G123" i="7" s="1"/>
  <c r="I123" i="7" s="1"/>
  <c r="J127" i="4" a="1"/>
  <c r="J127" i="4" s="1"/>
  <c r="F115" i="7" s="1"/>
  <c r="G115" i="7" s="1"/>
  <c r="I115" i="7" s="1"/>
  <c r="J119" i="4" a="1"/>
  <c r="J119" i="4" s="1"/>
  <c r="F107" i="7" s="1"/>
  <c r="G107" i="7" s="1"/>
  <c r="I107" i="7" s="1"/>
  <c r="J111" i="4" a="1"/>
  <c r="J111" i="4" s="1"/>
  <c r="F99" i="7" s="1"/>
  <c r="G99" i="7" s="1"/>
  <c r="I99" i="7" s="1"/>
  <c r="J103" i="4" a="1"/>
  <c r="J103" i="4" s="1"/>
  <c r="F91" i="7" s="1"/>
  <c r="G91" i="7" s="1"/>
  <c r="I91" i="7" s="1"/>
  <c r="J95" i="4" a="1"/>
  <c r="J95" i="4" s="1"/>
  <c r="F83" i="7" s="1"/>
  <c r="G83" i="7" s="1"/>
  <c r="I83" i="7" s="1"/>
  <c r="J87" i="4" a="1"/>
  <c r="J87" i="4" s="1"/>
  <c r="F75" i="7" s="1"/>
  <c r="G75" i="7" s="1"/>
  <c r="I75" i="7" s="1"/>
  <c r="J79" i="4" a="1"/>
  <c r="J79" i="4" s="1"/>
  <c r="F67" i="7" s="1"/>
  <c r="G67" i="7" s="1"/>
  <c r="I67" i="7" s="1"/>
  <c r="J71" i="4" a="1"/>
  <c r="J71" i="4" s="1"/>
  <c r="F59" i="7" s="1"/>
  <c r="G59" i="7" s="1"/>
  <c r="I59" i="7" s="1"/>
  <c r="J63" i="4" a="1"/>
  <c r="J63" i="4" s="1"/>
  <c r="F51" i="7" s="1"/>
  <c r="G51" i="7" s="1"/>
  <c r="I51" i="7" s="1"/>
  <c r="J55" i="4" a="1"/>
  <c r="J55" i="4" s="1"/>
  <c r="F43" i="7" s="1"/>
  <c r="G43" i="7" s="1"/>
  <c r="I43" i="7" s="1"/>
  <c r="J47" i="4" a="1"/>
  <c r="J47" i="4" s="1"/>
  <c r="F35" i="7" s="1"/>
  <c r="G35" i="7" s="1"/>
  <c r="I35" i="7" s="1"/>
  <c r="J39" i="4" a="1"/>
  <c r="J39" i="4" s="1"/>
  <c r="F27" i="7" s="1"/>
  <c r="G27" i="7" s="1"/>
  <c r="I27" i="7" s="1"/>
  <c r="J31" i="4" a="1"/>
  <c r="J31" i="4" s="1"/>
  <c r="F19" i="7" s="1"/>
  <c r="G19" i="7" s="1"/>
  <c r="I19" i="7" s="1"/>
  <c r="J23" i="4" a="1"/>
  <c r="J23" i="4" s="1"/>
  <c r="F11" i="7" s="1"/>
  <c r="G11" i="7" s="1"/>
  <c r="I11" i="7" s="1"/>
  <c r="J4038" i="4" a="1"/>
  <c r="J4038" i="4" s="1"/>
  <c r="F4026" i="7" s="1"/>
  <c r="G4026" i="7" s="1"/>
  <c r="I4026" i="7" s="1"/>
  <c r="J4030" i="4" a="1"/>
  <c r="J4030" i="4" s="1"/>
  <c r="F4018" i="7" s="1"/>
  <c r="G4018" i="7" s="1"/>
  <c r="I4018" i="7" s="1"/>
  <c r="J4022" i="4" a="1"/>
  <c r="J4022" i="4" s="1"/>
  <c r="F4010" i="7" s="1"/>
  <c r="G4010" i="7" s="1"/>
  <c r="I4010" i="7" s="1"/>
  <c r="J4014" i="4" a="1"/>
  <c r="J4014" i="4" s="1"/>
  <c r="F4002" i="7" s="1"/>
  <c r="G4002" i="7" s="1"/>
  <c r="I4002" i="7" s="1"/>
  <c r="J4006" i="4" a="1"/>
  <c r="J4006" i="4" s="1"/>
  <c r="F3994" i="7" s="1"/>
  <c r="G3994" i="7" s="1"/>
  <c r="I3994" i="7" s="1"/>
  <c r="J3998" i="4" a="1"/>
  <c r="J3998" i="4" s="1"/>
  <c r="F3986" i="7" s="1"/>
  <c r="G3986" i="7" s="1"/>
  <c r="I3986" i="7" s="1"/>
  <c r="J3990" i="4" a="1"/>
  <c r="J3990" i="4" s="1"/>
  <c r="F3978" i="7" s="1"/>
  <c r="G3978" i="7" s="1"/>
  <c r="I3978" i="7" s="1"/>
  <c r="J3982" i="4" a="1"/>
  <c r="J3982" i="4" s="1"/>
  <c r="F3970" i="7" s="1"/>
  <c r="G3970" i="7" s="1"/>
  <c r="I3970" i="7" s="1"/>
  <c r="J3974" i="4" a="1"/>
  <c r="J3974" i="4" s="1"/>
  <c r="F3962" i="7" s="1"/>
  <c r="G3962" i="7" s="1"/>
  <c r="I3962" i="7" s="1"/>
  <c r="J3966" i="4" a="1"/>
  <c r="J3966" i="4" s="1"/>
  <c r="F3954" i="7" s="1"/>
  <c r="G3954" i="7" s="1"/>
  <c r="I3954" i="7" s="1"/>
  <c r="J3958" i="4" a="1"/>
  <c r="J3958" i="4" s="1"/>
  <c r="F3946" i="7" s="1"/>
  <c r="G3946" i="7" s="1"/>
  <c r="I3946" i="7" s="1"/>
  <c r="J3950" i="4" a="1"/>
  <c r="J3950" i="4" s="1"/>
  <c r="F3938" i="7" s="1"/>
  <c r="G3938" i="7" s="1"/>
  <c r="I3938" i="7" s="1"/>
  <c r="J3942" i="4" a="1"/>
  <c r="J3942" i="4" s="1"/>
  <c r="F3930" i="7" s="1"/>
  <c r="G3930" i="7" s="1"/>
  <c r="I3930" i="7" s="1"/>
  <c r="J3934" i="4" a="1"/>
  <c r="J3934" i="4" s="1"/>
  <c r="F3922" i="7" s="1"/>
  <c r="G3922" i="7" s="1"/>
  <c r="I3922" i="7" s="1"/>
  <c r="J3926" i="4" a="1"/>
  <c r="J3926" i="4" s="1"/>
  <c r="F3914" i="7" s="1"/>
  <c r="G3914" i="7" s="1"/>
  <c r="I3914" i="7" s="1"/>
  <c r="J3918" i="4" a="1"/>
  <c r="J3918" i="4" s="1"/>
  <c r="F3906" i="7" s="1"/>
  <c r="G3906" i="7" s="1"/>
  <c r="I3906" i="7" s="1"/>
  <c r="J3910" i="4" a="1"/>
  <c r="J3910" i="4" s="1"/>
  <c r="F3898" i="7" s="1"/>
  <c r="G3898" i="7" s="1"/>
  <c r="I3898" i="7" s="1"/>
  <c r="J3902" i="4" a="1"/>
  <c r="J3902" i="4" s="1"/>
  <c r="F3890" i="7" s="1"/>
  <c r="G3890" i="7" s="1"/>
  <c r="I3890" i="7" s="1"/>
  <c r="J3894" i="4" a="1"/>
  <c r="J3894" i="4" s="1"/>
  <c r="F3882" i="7" s="1"/>
  <c r="G3882" i="7" s="1"/>
  <c r="I3882" i="7" s="1"/>
  <c r="J3886" i="4" a="1"/>
  <c r="J3886" i="4" s="1"/>
  <c r="F3874" i="7" s="1"/>
  <c r="G3874" i="7" s="1"/>
  <c r="I3874" i="7" s="1"/>
  <c r="J3878" i="4" a="1"/>
  <c r="J3878" i="4" s="1"/>
  <c r="F3866" i="7" s="1"/>
  <c r="G3866" i="7" s="1"/>
  <c r="I3866" i="7" s="1"/>
  <c r="J3870" i="4" a="1"/>
  <c r="J3870" i="4" s="1"/>
  <c r="F3858" i="7" s="1"/>
  <c r="G3858" i="7" s="1"/>
  <c r="I3858" i="7" s="1"/>
  <c r="J3862" i="4" a="1"/>
  <c r="J3862" i="4" s="1"/>
  <c r="F3850" i="7" s="1"/>
  <c r="G3850" i="7" s="1"/>
  <c r="I3850" i="7" s="1"/>
  <c r="J3854" i="4" a="1"/>
  <c r="J3854" i="4" s="1"/>
  <c r="F3842" i="7" s="1"/>
  <c r="G3842" i="7" s="1"/>
  <c r="I3842" i="7" s="1"/>
  <c r="J3846" i="4" a="1"/>
  <c r="J3846" i="4" s="1"/>
  <c r="F3834" i="7" s="1"/>
  <c r="G3834" i="7" s="1"/>
  <c r="I3834" i="7" s="1"/>
  <c r="J3838" i="4" a="1"/>
  <c r="J3838" i="4" s="1"/>
  <c r="F3826" i="7" s="1"/>
  <c r="G3826" i="7" s="1"/>
  <c r="I3826" i="7" s="1"/>
  <c r="J3830" i="4" a="1"/>
  <c r="J3830" i="4" s="1"/>
  <c r="F3818" i="7" s="1"/>
  <c r="G3818" i="7" s="1"/>
  <c r="I3818" i="7" s="1"/>
  <c r="J3822" i="4" a="1"/>
  <c r="J3822" i="4" s="1"/>
  <c r="F3810" i="7" s="1"/>
  <c r="G3810" i="7" s="1"/>
  <c r="I3810" i="7" s="1"/>
  <c r="J3814" i="4" a="1"/>
  <c r="J3814" i="4" s="1"/>
  <c r="F3802" i="7" s="1"/>
  <c r="G3802" i="7" s="1"/>
  <c r="I3802" i="7" s="1"/>
  <c r="J3806" i="4" a="1"/>
  <c r="J3806" i="4" s="1"/>
  <c r="F3794" i="7" s="1"/>
  <c r="G3794" i="7" s="1"/>
  <c r="I3794" i="7" s="1"/>
  <c r="J3798" i="4" a="1"/>
  <c r="J3798" i="4" s="1"/>
  <c r="F3786" i="7" s="1"/>
  <c r="G3786" i="7" s="1"/>
  <c r="I3786" i="7" s="1"/>
  <c r="J3790" i="4" a="1"/>
  <c r="J3790" i="4" s="1"/>
  <c r="F3778" i="7" s="1"/>
  <c r="G3778" i="7" s="1"/>
  <c r="I3778" i="7" s="1"/>
  <c r="J3782" i="4" a="1"/>
  <c r="J3782" i="4" s="1"/>
  <c r="F3770" i="7" s="1"/>
  <c r="G3770" i="7" s="1"/>
  <c r="I3770" i="7" s="1"/>
  <c r="J3774" i="4" a="1"/>
  <c r="J3774" i="4" s="1"/>
  <c r="F3762" i="7" s="1"/>
  <c r="G3762" i="7" s="1"/>
  <c r="I3762" i="7" s="1"/>
  <c r="J3766" i="4" a="1"/>
  <c r="J3766" i="4" s="1"/>
  <c r="F3754" i="7" s="1"/>
  <c r="G3754" i="7" s="1"/>
  <c r="I3754" i="7" s="1"/>
  <c r="J3758" i="4" a="1"/>
  <c r="J3758" i="4" s="1"/>
  <c r="F3746" i="7" s="1"/>
  <c r="G3746" i="7" s="1"/>
  <c r="I3746" i="7" s="1"/>
  <c r="J3750" i="4" a="1"/>
  <c r="J3750" i="4" s="1"/>
  <c r="F3738" i="7" s="1"/>
  <c r="G3738" i="7" s="1"/>
  <c r="I3738" i="7" s="1"/>
  <c r="J3742" i="4" a="1"/>
  <c r="J3742" i="4" s="1"/>
  <c r="F3730" i="7" s="1"/>
  <c r="G3730" i="7" s="1"/>
  <c r="I3730" i="7" s="1"/>
  <c r="J3734" i="4" a="1"/>
  <c r="J3734" i="4" s="1"/>
  <c r="F3722" i="7" s="1"/>
  <c r="G3722" i="7" s="1"/>
  <c r="I3722" i="7" s="1"/>
  <c r="J3726" i="4" a="1"/>
  <c r="J3726" i="4" s="1"/>
  <c r="F3714" i="7" s="1"/>
  <c r="G3714" i="7" s="1"/>
  <c r="I3714" i="7" s="1"/>
  <c r="J3718" i="4" a="1"/>
  <c r="J3718" i="4" s="1"/>
  <c r="F3706" i="7" s="1"/>
  <c r="G3706" i="7" s="1"/>
  <c r="I3706" i="7" s="1"/>
  <c r="J3710" i="4" a="1"/>
  <c r="J3710" i="4" s="1"/>
  <c r="F3698" i="7" s="1"/>
  <c r="G3698" i="7" s="1"/>
  <c r="I3698" i="7" s="1"/>
  <c r="J3702" i="4" a="1"/>
  <c r="J3702" i="4" s="1"/>
  <c r="F3690" i="7" s="1"/>
  <c r="G3690" i="7" s="1"/>
  <c r="I3690" i="7" s="1"/>
  <c r="J3694" i="4" a="1"/>
  <c r="J3694" i="4" s="1"/>
  <c r="F3682" i="7" s="1"/>
  <c r="G3682" i="7" s="1"/>
  <c r="I3682" i="7" s="1"/>
  <c r="J3686" i="4" a="1"/>
  <c r="J3686" i="4" s="1"/>
  <c r="F3674" i="7" s="1"/>
  <c r="G3674" i="7" s="1"/>
  <c r="I3674" i="7" s="1"/>
  <c r="J3678" i="4" a="1"/>
  <c r="J3678" i="4" s="1"/>
  <c r="F3666" i="7" s="1"/>
  <c r="G3666" i="7" s="1"/>
  <c r="I3666" i="7" s="1"/>
  <c r="J3670" i="4" a="1"/>
  <c r="J3670" i="4" s="1"/>
  <c r="F3658" i="7" s="1"/>
  <c r="G3658" i="7" s="1"/>
  <c r="I3658" i="7" s="1"/>
  <c r="J3662" i="4" a="1"/>
  <c r="J3662" i="4" s="1"/>
  <c r="F3650" i="7" s="1"/>
  <c r="G3650" i="7" s="1"/>
  <c r="I3650" i="7" s="1"/>
  <c r="J3654" i="4" a="1"/>
  <c r="J3654" i="4" s="1"/>
  <c r="F3642" i="7" s="1"/>
  <c r="G3642" i="7" s="1"/>
  <c r="I3642" i="7" s="1"/>
  <c r="J3646" i="4" a="1"/>
  <c r="J3646" i="4" s="1"/>
  <c r="J3638" i="4" a="1"/>
  <c r="J3638" i="4" s="1"/>
  <c r="F3626" i="7" s="1"/>
  <c r="G3626" i="7" s="1"/>
  <c r="I3626" i="7" s="1"/>
  <c r="J3630" i="4" a="1"/>
  <c r="J3630" i="4" s="1"/>
  <c r="F3618" i="7" s="1"/>
  <c r="G3618" i="7" s="1"/>
  <c r="I3618" i="7" s="1"/>
  <c r="J3622" i="4" a="1"/>
  <c r="J3622" i="4" s="1"/>
  <c r="F3610" i="7" s="1"/>
  <c r="G3610" i="7" s="1"/>
  <c r="I3610" i="7" s="1"/>
  <c r="J3614" i="4" a="1"/>
  <c r="J3614" i="4" s="1"/>
  <c r="F3602" i="7" s="1"/>
  <c r="G3602" i="7" s="1"/>
  <c r="I3602" i="7" s="1"/>
  <c r="J3606" i="4" a="1"/>
  <c r="J3606" i="4" s="1"/>
  <c r="F3594" i="7" s="1"/>
  <c r="G3594" i="7" s="1"/>
  <c r="I3594" i="7" s="1"/>
  <c r="J3598" i="4" a="1"/>
  <c r="J3598" i="4" s="1"/>
  <c r="F3586" i="7" s="1"/>
  <c r="G3586" i="7" s="1"/>
  <c r="I3586" i="7" s="1"/>
  <c r="J3590" i="4" a="1"/>
  <c r="J3590" i="4" s="1"/>
  <c r="F3578" i="7" s="1"/>
  <c r="G3578" i="7" s="1"/>
  <c r="I3578" i="7" s="1"/>
  <c r="J3582" i="4" a="1"/>
  <c r="J3582" i="4" s="1"/>
  <c r="F3570" i="7" s="1"/>
  <c r="G3570" i="7" s="1"/>
  <c r="I3570" i="7" s="1"/>
  <c r="J3574" i="4" a="1"/>
  <c r="J3574" i="4" s="1"/>
  <c r="F3562" i="7" s="1"/>
  <c r="G3562" i="7" s="1"/>
  <c r="I3562" i="7" s="1"/>
  <c r="J3566" i="4" a="1"/>
  <c r="J3566" i="4" s="1"/>
  <c r="F3554" i="7" s="1"/>
  <c r="G3554" i="7" s="1"/>
  <c r="I3554" i="7" s="1"/>
  <c r="J3558" i="4" a="1"/>
  <c r="J3558" i="4" s="1"/>
  <c r="F3546" i="7" s="1"/>
  <c r="G3546" i="7" s="1"/>
  <c r="I3546" i="7" s="1"/>
  <c r="J3550" i="4" a="1"/>
  <c r="J3550" i="4" s="1"/>
  <c r="F3538" i="7" s="1"/>
  <c r="G3538" i="7" s="1"/>
  <c r="I3538" i="7" s="1"/>
  <c r="J3542" i="4" a="1"/>
  <c r="J3542" i="4" s="1"/>
  <c r="F3530" i="7" s="1"/>
  <c r="G3530" i="7" s="1"/>
  <c r="I3530" i="7" s="1"/>
  <c r="J3534" i="4" a="1"/>
  <c r="J3534" i="4" s="1"/>
  <c r="F3522" i="7" s="1"/>
  <c r="G3522" i="7" s="1"/>
  <c r="I3522" i="7" s="1"/>
  <c r="J3526" i="4" a="1"/>
  <c r="J3526" i="4" s="1"/>
  <c r="F3514" i="7" s="1"/>
  <c r="G3514" i="7" s="1"/>
  <c r="I3514" i="7" s="1"/>
  <c r="J3518" i="4" a="1"/>
  <c r="J3518" i="4" s="1"/>
  <c r="F3506" i="7" s="1"/>
  <c r="G3506" i="7" s="1"/>
  <c r="I3506" i="7" s="1"/>
  <c r="J3510" i="4" a="1"/>
  <c r="J3510" i="4" s="1"/>
  <c r="F3498" i="7" s="1"/>
  <c r="G3498" i="7" s="1"/>
  <c r="I3498" i="7" s="1"/>
  <c r="J3502" i="4" a="1"/>
  <c r="J3502" i="4" s="1"/>
  <c r="F3490" i="7" s="1"/>
  <c r="G3490" i="7" s="1"/>
  <c r="I3490" i="7" s="1"/>
  <c r="J3494" i="4" a="1"/>
  <c r="J3494" i="4" s="1"/>
  <c r="F3482" i="7" s="1"/>
  <c r="G3482" i="7" s="1"/>
  <c r="I3482" i="7" s="1"/>
  <c r="J3486" i="4" a="1"/>
  <c r="J3486" i="4" s="1"/>
  <c r="F3474" i="7" s="1"/>
  <c r="G3474" i="7" s="1"/>
  <c r="I3474" i="7" s="1"/>
  <c r="J3478" i="4" a="1"/>
  <c r="J3478" i="4" s="1"/>
  <c r="F3466" i="7" s="1"/>
  <c r="G3466" i="7" s="1"/>
  <c r="I3466" i="7" s="1"/>
  <c r="J3470" i="4" a="1"/>
  <c r="J3470" i="4" s="1"/>
  <c r="F3458" i="7" s="1"/>
  <c r="G3458" i="7" s="1"/>
  <c r="I3458" i="7" s="1"/>
  <c r="J3462" i="4" a="1"/>
  <c r="J3462" i="4" s="1"/>
  <c r="F3450" i="7" s="1"/>
  <c r="G3450" i="7" s="1"/>
  <c r="I3450" i="7" s="1"/>
  <c r="J3454" i="4" a="1"/>
  <c r="J3454" i="4" s="1"/>
  <c r="F3442" i="7" s="1"/>
  <c r="G3442" i="7" s="1"/>
  <c r="I3442" i="7" s="1"/>
  <c r="J3446" i="4" a="1"/>
  <c r="J3446" i="4" s="1"/>
  <c r="F3434" i="7" s="1"/>
  <c r="G3434" i="7" s="1"/>
  <c r="I3434" i="7" s="1"/>
  <c r="J3438" i="4" a="1"/>
  <c r="J3438" i="4" s="1"/>
  <c r="F3426" i="7" s="1"/>
  <c r="G3426" i="7" s="1"/>
  <c r="I3426" i="7" s="1"/>
  <c r="J3430" i="4" a="1"/>
  <c r="J3430" i="4" s="1"/>
  <c r="F3418" i="7" s="1"/>
  <c r="G3418" i="7" s="1"/>
  <c r="I3418" i="7" s="1"/>
  <c r="J3422" i="4" a="1"/>
  <c r="J3422" i="4" s="1"/>
  <c r="F3410" i="7" s="1"/>
  <c r="G3410" i="7" s="1"/>
  <c r="I3410" i="7" s="1"/>
  <c r="J3414" i="4" a="1"/>
  <c r="J3414" i="4" s="1"/>
  <c r="F3402" i="7" s="1"/>
  <c r="G3402" i="7" s="1"/>
  <c r="I3402" i="7" s="1"/>
  <c r="J3406" i="4" a="1"/>
  <c r="J3406" i="4" s="1"/>
  <c r="F3394" i="7" s="1"/>
  <c r="G3394" i="7" s="1"/>
  <c r="I3394" i="7" s="1"/>
  <c r="J3398" i="4" a="1"/>
  <c r="J3398" i="4" s="1"/>
  <c r="F3386" i="7" s="1"/>
  <c r="G3386" i="7" s="1"/>
  <c r="I3386" i="7" s="1"/>
  <c r="J3390" i="4" a="1"/>
  <c r="J3390" i="4" s="1"/>
  <c r="F3378" i="7" s="1"/>
  <c r="G3378" i="7" s="1"/>
  <c r="I3378" i="7" s="1"/>
  <c r="J3382" i="4" a="1"/>
  <c r="J3382" i="4" s="1"/>
  <c r="F3370" i="7" s="1"/>
  <c r="G3370" i="7" s="1"/>
  <c r="I3370" i="7" s="1"/>
  <c r="J3374" i="4" a="1"/>
  <c r="J3374" i="4" s="1"/>
  <c r="F3362" i="7" s="1"/>
  <c r="G3362" i="7" s="1"/>
  <c r="I3362" i="7" s="1"/>
  <c r="J3366" i="4" a="1"/>
  <c r="J3366" i="4" s="1"/>
  <c r="F3354" i="7" s="1"/>
  <c r="G3354" i="7" s="1"/>
  <c r="I3354" i="7" s="1"/>
  <c r="J3358" i="4" a="1"/>
  <c r="J3358" i="4" s="1"/>
  <c r="F3346" i="7" s="1"/>
  <c r="G3346" i="7" s="1"/>
  <c r="I3346" i="7" s="1"/>
  <c r="J3350" i="4" a="1"/>
  <c r="J3350" i="4" s="1"/>
  <c r="F3338" i="7" s="1"/>
  <c r="G3338" i="7" s="1"/>
  <c r="I3338" i="7" s="1"/>
  <c r="J3342" i="4" a="1"/>
  <c r="J3342" i="4" s="1"/>
  <c r="F3330" i="7" s="1"/>
  <c r="G3330" i="7" s="1"/>
  <c r="I3330" i="7" s="1"/>
  <c r="J3334" i="4" a="1"/>
  <c r="J3334" i="4" s="1"/>
  <c r="F3322" i="7" s="1"/>
  <c r="G3322" i="7" s="1"/>
  <c r="I3322" i="7" s="1"/>
  <c r="J3326" i="4" a="1"/>
  <c r="J3326" i="4" s="1"/>
  <c r="F3314" i="7" s="1"/>
  <c r="G3314" i="7" s="1"/>
  <c r="I3314" i="7" s="1"/>
  <c r="J3318" i="4" a="1"/>
  <c r="J3318" i="4" s="1"/>
  <c r="F3306" i="7" s="1"/>
  <c r="G3306" i="7" s="1"/>
  <c r="I3306" i="7" s="1"/>
  <c r="J3310" i="4" a="1"/>
  <c r="J3310" i="4" s="1"/>
  <c r="F3298" i="7" s="1"/>
  <c r="G3298" i="7" s="1"/>
  <c r="I3298" i="7" s="1"/>
  <c r="J3302" i="4" a="1"/>
  <c r="J3302" i="4" s="1"/>
  <c r="F3290" i="7" s="1"/>
  <c r="G3290" i="7" s="1"/>
  <c r="I3290" i="7" s="1"/>
  <c r="J3294" i="4" a="1"/>
  <c r="J3294" i="4" s="1"/>
  <c r="F3282" i="7" s="1"/>
  <c r="G3282" i="7" s="1"/>
  <c r="I3282" i="7" s="1"/>
  <c r="J3286" i="4" a="1"/>
  <c r="J3286" i="4" s="1"/>
  <c r="F3274" i="7" s="1"/>
  <c r="G3274" i="7" s="1"/>
  <c r="I3274" i="7" s="1"/>
  <c r="J3278" i="4" a="1"/>
  <c r="J3278" i="4" s="1"/>
  <c r="F3266" i="7" s="1"/>
  <c r="G3266" i="7" s="1"/>
  <c r="I3266" i="7" s="1"/>
  <c r="J3270" i="4" a="1"/>
  <c r="J3270" i="4" s="1"/>
  <c r="F3258" i="7" s="1"/>
  <c r="G3258" i="7" s="1"/>
  <c r="I3258" i="7" s="1"/>
  <c r="J3262" i="4" a="1"/>
  <c r="J3262" i="4" s="1"/>
  <c r="F3250" i="7" s="1"/>
  <c r="G3250" i="7" s="1"/>
  <c r="I3250" i="7" s="1"/>
  <c r="J3254" i="4" a="1"/>
  <c r="J3254" i="4" s="1"/>
  <c r="F3242" i="7" s="1"/>
  <c r="G3242" i="7" s="1"/>
  <c r="I3242" i="7" s="1"/>
  <c r="J3246" i="4" a="1"/>
  <c r="J3246" i="4" s="1"/>
  <c r="F3234" i="7" s="1"/>
  <c r="G3234" i="7" s="1"/>
  <c r="I3234" i="7" s="1"/>
  <c r="J3238" i="4" a="1"/>
  <c r="J3238" i="4" s="1"/>
  <c r="F3226" i="7" s="1"/>
  <c r="G3226" i="7" s="1"/>
  <c r="I3226" i="7" s="1"/>
  <c r="J3230" i="4" a="1"/>
  <c r="J3230" i="4" s="1"/>
  <c r="F3218" i="7" s="1"/>
  <c r="G3218" i="7" s="1"/>
  <c r="I3218" i="7" s="1"/>
  <c r="J3222" i="4" a="1"/>
  <c r="J3222" i="4" s="1"/>
  <c r="F3210" i="7" s="1"/>
  <c r="G3210" i="7" s="1"/>
  <c r="I3210" i="7" s="1"/>
  <c r="J3214" i="4" a="1"/>
  <c r="J3214" i="4" s="1"/>
  <c r="F3202" i="7" s="1"/>
  <c r="G3202" i="7" s="1"/>
  <c r="I3202" i="7" s="1"/>
  <c r="J3206" i="4" a="1"/>
  <c r="J3206" i="4" s="1"/>
  <c r="F3194" i="7" s="1"/>
  <c r="G3194" i="7" s="1"/>
  <c r="I3194" i="7" s="1"/>
  <c r="J3198" i="4" a="1"/>
  <c r="J3198" i="4" s="1"/>
  <c r="F3186" i="7" s="1"/>
  <c r="G3186" i="7" s="1"/>
  <c r="I3186" i="7" s="1"/>
  <c r="J3190" i="4" a="1"/>
  <c r="J3190" i="4" s="1"/>
  <c r="F3178" i="7" s="1"/>
  <c r="G3178" i="7" s="1"/>
  <c r="I3178" i="7" s="1"/>
  <c r="J3182" i="4" a="1"/>
  <c r="J3182" i="4" s="1"/>
  <c r="F3170" i="7" s="1"/>
  <c r="G3170" i="7" s="1"/>
  <c r="I3170" i="7" s="1"/>
  <c r="J3174" i="4" a="1"/>
  <c r="J3174" i="4" s="1"/>
  <c r="F3162" i="7" s="1"/>
  <c r="G3162" i="7" s="1"/>
  <c r="I3162" i="7" s="1"/>
  <c r="J3166" i="4" a="1"/>
  <c r="J3166" i="4" s="1"/>
  <c r="F3154" i="7" s="1"/>
  <c r="G3154" i="7" s="1"/>
  <c r="I3154" i="7" s="1"/>
  <c r="J3158" i="4" a="1"/>
  <c r="J3158" i="4" s="1"/>
  <c r="F3146" i="7" s="1"/>
  <c r="G3146" i="7" s="1"/>
  <c r="I3146" i="7" s="1"/>
  <c r="J3150" i="4" a="1"/>
  <c r="J3150" i="4" s="1"/>
  <c r="F3138" i="7" s="1"/>
  <c r="G3138" i="7" s="1"/>
  <c r="I3138" i="7" s="1"/>
  <c r="J3142" i="4" a="1"/>
  <c r="J3142" i="4" s="1"/>
  <c r="F3130" i="7" s="1"/>
  <c r="G3130" i="7" s="1"/>
  <c r="I3130" i="7" s="1"/>
  <c r="J3134" i="4" a="1"/>
  <c r="J3134" i="4" s="1"/>
  <c r="F3122" i="7" s="1"/>
  <c r="G3122" i="7" s="1"/>
  <c r="I3122" i="7" s="1"/>
  <c r="J3126" i="4" a="1"/>
  <c r="J3126" i="4" s="1"/>
  <c r="F3114" i="7" s="1"/>
  <c r="G3114" i="7" s="1"/>
  <c r="I3114" i="7" s="1"/>
  <c r="J3118" i="4" a="1"/>
  <c r="J3118" i="4" s="1"/>
  <c r="F3106" i="7" s="1"/>
  <c r="G3106" i="7" s="1"/>
  <c r="I3106" i="7" s="1"/>
  <c r="J3110" i="4" a="1"/>
  <c r="J3110" i="4" s="1"/>
  <c r="F3098" i="7" s="1"/>
  <c r="G3098" i="7" s="1"/>
  <c r="I3098" i="7" s="1"/>
  <c r="J3102" i="4" a="1"/>
  <c r="J3102" i="4" s="1"/>
  <c r="F3090" i="7" s="1"/>
  <c r="G3090" i="7" s="1"/>
  <c r="I3090" i="7" s="1"/>
  <c r="J3094" i="4" a="1"/>
  <c r="J3094" i="4" s="1"/>
  <c r="F3082" i="7" s="1"/>
  <c r="G3082" i="7" s="1"/>
  <c r="I3082" i="7" s="1"/>
  <c r="J3086" i="4" a="1"/>
  <c r="J3086" i="4" s="1"/>
  <c r="F3074" i="7" s="1"/>
  <c r="G3074" i="7" s="1"/>
  <c r="I3074" i="7" s="1"/>
  <c r="J3078" i="4" a="1"/>
  <c r="J3078" i="4" s="1"/>
  <c r="F3066" i="7" s="1"/>
  <c r="G3066" i="7" s="1"/>
  <c r="I3066" i="7" s="1"/>
  <c r="J3070" i="4" a="1"/>
  <c r="J3070" i="4" s="1"/>
  <c r="F3058" i="7" s="1"/>
  <c r="G3058" i="7" s="1"/>
  <c r="I3058" i="7" s="1"/>
  <c r="J3062" i="4" a="1"/>
  <c r="J3062" i="4" s="1"/>
  <c r="F3050" i="7" s="1"/>
  <c r="G3050" i="7" s="1"/>
  <c r="I3050" i="7" s="1"/>
  <c r="J3054" i="4" a="1"/>
  <c r="J3054" i="4" s="1"/>
  <c r="F3042" i="7" s="1"/>
  <c r="G3042" i="7" s="1"/>
  <c r="I3042" i="7" s="1"/>
  <c r="J3046" i="4" a="1"/>
  <c r="J3046" i="4" s="1"/>
  <c r="F3034" i="7" s="1"/>
  <c r="G3034" i="7" s="1"/>
  <c r="I3034" i="7" s="1"/>
  <c r="J3038" i="4" a="1"/>
  <c r="J3038" i="4" s="1"/>
  <c r="F3026" i="7" s="1"/>
  <c r="G3026" i="7" s="1"/>
  <c r="I3026" i="7" s="1"/>
  <c r="J3030" i="4" a="1"/>
  <c r="J3030" i="4" s="1"/>
  <c r="F3018" i="7" s="1"/>
  <c r="G3018" i="7" s="1"/>
  <c r="I3018" i="7" s="1"/>
  <c r="J3022" i="4" a="1"/>
  <c r="J3022" i="4" s="1"/>
  <c r="F3010" i="7" s="1"/>
  <c r="G3010" i="7" s="1"/>
  <c r="I3010" i="7" s="1"/>
  <c r="J3014" i="4" a="1"/>
  <c r="J3014" i="4" s="1"/>
  <c r="F3002" i="7" s="1"/>
  <c r="G3002" i="7" s="1"/>
  <c r="I3002" i="7" s="1"/>
  <c r="J3006" i="4" a="1"/>
  <c r="J3006" i="4" s="1"/>
  <c r="F2994" i="7" s="1"/>
  <c r="G2994" i="7" s="1"/>
  <c r="I2994" i="7" s="1"/>
  <c r="J2998" i="4" a="1"/>
  <c r="J2998" i="4" s="1"/>
  <c r="F2986" i="7" s="1"/>
  <c r="G2986" i="7" s="1"/>
  <c r="I2986" i="7" s="1"/>
  <c r="J2990" i="4" a="1"/>
  <c r="J2990" i="4" s="1"/>
  <c r="F2978" i="7" s="1"/>
  <c r="G2978" i="7" s="1"/>
  <c r="I2978" i="7" s="1"/>
  <c r="J2982" i="4" a="1"/>
  <c r="J2982" i="4" s="1"/>
  <c r="F2970" i="7" s="1"/>
  <c r="G2970" i="7" s="1"/>
  <c r="I2970" i="7" s="1"/>
  <c r="J2974" i="4" a="1"/>
  <c r="J2974" i="4" s="1"/>
  <c r="F2962" i="7" s="1"/>
  <c r="G2962" i="7" s="1"/>
  <c r="I2962" i="7" s="1"/>
  <c r="J2966" i="4" a="1"/>
  <c r="J2966" i="4" s="1"/>
  <c r="F2954" i="7" s="1"/>
  <c r="G2954" i="7" s="1"/>
  <c r="I2954" i="7" s="1"/>
  <c r="J2958" i="4" a="1"/>
  <c r="J2958" i="4" s="1"/>
  <c r="F2946" i="7" s="1"/>
  <c r="G2946" i="7" s="1"/>
  <c r="I2946" i="7" s="1"/>
  <c r="J2950" i="4" a="1"/>
  <c r="J2950" i="4" s="1"/>
  <c r="F2938" i="7" s="1"/>
  <c r="G2938" i="7" s="1"/>
  <c r="I2938" i="7" s="1"/>
  <c r="J2942" i="4" a="1"/>
  <c r="J2942" i="4" s="1"/>
  <c r="F2930" i="7" s="1"/>
  <c r="G2930" i="7" s="1"/>
  <c r="I2930" i="7" s="1"/>
  <c r="J2934" i="4" a="1"/>
  <c r="J2934" i="4" s="1"/>
  <c r="F2922" i="7" s="1"/>
  <c r="G2922" i="7" s="1"/>
  <c r="I2922" i="7" s="1"/>
  <c r="J2926" i="4" a="1"/>
  <c r="J2926" i="4" s="1"/>
  <c r="F2914" i="7" s="1"/>
  <c r="G2914" i="7" s="1"/>
  <c r="I2914" i="7" s="1"/>
  <c r="J2918" i="4" a="1"/>
  <c r="J2918" i="4" s="1"/>
  <c r="F2906" i="7" s="1"/>
  <c r="G2906" i="7" s="1"/>
  <c r="I2906" i="7" s="1"/>
  <c r="J2910" i="4" a="1"/>
  <c r="J2910" i="4" s="1"/>
  <c r="F2898" i="7" s="1"/>
  <c r="G2898" i="7" s="1"/>
  <c r="I2898" i="7" s="1"/>
  <c r="J2902" i="4" a="1"/>
  <c r="J2902" i="4" s="1"/>
  <c r="J2894" i="4" a="1"/>
  <c r="J2894" i="4" s="1"/>
  <c r="F2882" i="7" s="1"/>
  <c r="G2882" i="7" s="1"/>
  <c r="I2882" i="7" s="1"/>
  <c r="J2886" i="4" a="1"/>
  <c r="J2886" i="4" s="1"/>
  <c r="F2874" i="7" s="1"/>
  <c r="G2874" i="7" s="1"/>
  <c r="I2874" i="7" s="1"/>
  <c r="J2878" i="4" a="1"/>
  <c r="J2878" i="4" s="1"/>
  <c r="F2866" i="7" s="1"/>
  <c r="G2866" i="7" s="1"/>
  <c r="I2866" i="7" s="1"/>
  <c r="J2870" i="4" a="1"/>
  <c r="J2870" i="4" s="1"/>
  <c r="F2858" i="7" s="1"/>
  <c r="G2858" i="7" s="1"/>
  <c r="I2858" i="7" s="1"/>
  <c r="J2862" i="4" a="1"/>
  <c r="J2862" i="4" s="1"/>
  <c r="F2850" i="7" s="1"/>
  <c r="G2850" i="7" s="1"/>
  <c r="I2850" i="7" s="1"/>
  <c r="J2854" i="4" a="1"/>
  <c r="J2854" i="4" s="1"/>
  <c r="F2842" i="7" s="1"/>
  <c r="G2842" i="7" s="1"/>
  <c r="I2842" i="7" s="1"/>
  <c r="J2846" i="4" a="1"/>
  <c r="J2846" i="4" s="1"/>
  <c r="F2834" i="7" s="1"/>
  <c r="G2834" i="7" s="1"/>
  <c r="I2834" i="7" s="1"/>
  <c r="J2838" i="4" a="1"/>
  <c r="J2838" i="4" s="1"/>
  <c r="F2826" i="7" s="1"/>
  <c r="G2826" i="7" s="1"/>
  <c r="I2826" i="7" s="1"/>
  <c r="J2830" i="4" a="1"/>
  <c r="J2830" i="4" s="1"/>
  <c r="F2818" i="7" s="1"/>
  <c r="G2818" i="7" s="1"/>
  <c r="I2818" i="7" s="1"/>
  <c r="J2822" i="4" a="1"/>
  <c r="J2822" i="4" s="1"/>
  <c r="F2810" i="7" s="1"/>
  <c r="G2810" i="7" s="1"/>
  <c r="I2810" i="7" s="1"/>
  <c r="J2814" i="4" a="1"/>
  <c r="J2814" i="4" s="1"/>
  <c r="F2802" i="7" s="1"/>
  <c r="G2802" i="7" s="1"/>
  <c r="I2802" i="7" s="1"/>
  <c r="J2806" i="4" a="1"/>
  <c r="J2806" i="4" s="1"/>
  <c r="F2794" i="7" s="1"/>
  <c r="G2794" i="7" s="1"/>
  <c r="I2794" i="7" s="1"/>
  <c r="J2798" i="4" a="1"/>
  <c r="J2798" i="4" s="1"/>
  <c r="F2786" i="7" s="1"/>
  <c r="G2786" i="7" s="1"/>
  <c r="I2786" i="7" s="1"/>
  <c r="J2790" i="4" a="1"/>
  <c r="J2790" i="4" s="1"/>
  <c r="F2778" i="7" s="1"/>
  <c r="G2778" i="7" s="1"/>
  <c r="I2778" i="7" s="1"/>
  <c r="J2782" i="4" a="1"/>
  <c r="J2782" i="4" s="1"/>
  <c r="F2770" i="7" s="1"/>
  <c r="G2770" i="7" s="1"/>
  <c r="I2770" i="7" s="1"/>
  <c r="J2774" i="4" a="1"/>
  <c r="J2774" i="4" s="1"/>
  <c r="F2762" i="7" s="1"/>
  <c r="G2762" i="7" s="1"/>
  <c r="I2762" i="7" s="1"/>
  <c r="J2766" i="4" a="1"/>
  <c r="J2766" i="4" s="1"/>
  <c r="F2754" i="7" s="1"/>
  <c r="G2754" i="7" s="1"/>
  <c r="I2754" i="7" s="1"/>
  <c r="J2758" i="4" a="1"/>
  <c r="J2758" i="4" s="1"/>
  <c r="F2746" i="7" s="1"/>
  <c r="G2746" i="7" s="1"/>
  <c r="I2746" i="7" s="1"/>
  <c r="J2750" i="4" a="1"/>
  <c r="J2750" i="4" s="1"/>
  <c r="F2738" i="7" s="1"/>
  <c r="G2738" i="7" s="1"/>
  <c r="I2738" i="7" s="1"/>
  <c r="J2742" i="4" a="1"/>
  <c r="J2742" i="4" s="1"/>
  <c r="F2730" i="7" s="1"/>
  <c r="G2730" i="7" s="1"/>
  <c r="I2730" i="7" s="1"/>
  <c r="J2734" i="4" a="1"/>
  <c r="J2734" i="4" s="1"/>
  <c r="F2722" i="7" s="1"/>
  <c r="G2722" i="7" s="1"/>
  <c r="I2722" i="7" s="1"/>
  <c r="J2726" i="4" a="1"/>
  <c r="J2726" i="4" s="1"/>
  <c r="F2714" i="7" s="1"/>
  <c r="G2714" i="7" s="1"/>
  <c r="I2714" i="7" s="1"/>
  <c r="J2718" i="4" a="1"/>
  <c r="J2718" i="4" s="1"/>
  <c r="F2706" i="7" s="1"/>
  <c r="G2706" i="7" s="1"/>
  <c r="I2706" i="7" s="1"/>
  <c r="J2710" i="4" a="1"/>
  <c r="J2710" i="4" s="1"/>
  <c r="F2698" i="7" s="1"/>
  <c r="G2698" i="7" s="1"/>
  <c r="I2698" i="7" s="1"/>
  <c r="J2702" i="4" a="1"/>
  <c r="J2702" i="4" s="1"/>
  <c r="F2690" i="7" s="1"/>
  <c r="G2690" i="7" s="1"/>
  <c r="I2690" i="7" s="1"/>
  <c r="J2694" i="4" a="1"/>
  <c r="J2694" i="4" s="1"/>
  <c r="F2682" i="7" s="1"/>
  <c r="G2682" i="7" s="1"/>
  <c r="I2682" i="7" s="1"/>
  <c r="J2686" i="4" a="1"/>
  <c r="J2686" i="4" s="1"/>
  <c r="F2674" i="7" s="1"/>
  <c r="G2674" i="7" s="1"/>
  <c r="I2674" i="7" s="1"/>
  <c r="J2678" i="4" a="1"/>
  <c r="J2678" i="4" s="1"/>
  <c r="F2666" i="7" s="1"/>
  <c r="G2666" i="7" s="1"/>
  <c r="I2666" i="7" s="1"/>
  <c r="J2670" i="4" a="1"/>
  <c r="J2670" i="4" s="1"/>
  <c r="F2658" i="7" s="1"/>
  <c r="G2658" i="7" s="1"/>
  <c r="I2658" i="7" s="1"/>
  <c r="J2662" i="4" a="1"/>
  <c r="J2662" i="4" s="1"/>
  <c r="F2650" i="7" s="1"/>
  <c r="G2650" i="7" s="1"/>
  <c r="I2650" i="7" s="1"/>
  <c r="J2654" i="4" a="1"/>
  <c r="J2654" i="4" s="1"/>
  <c r="F2642" i="7" s="1"/>
  <c r="G2642" i="7" s="1"/>
  <c r="I2642" i="7" s="1"/>
  <c r="J2646" i="4" a="1"/>
  <c r="J2646" i="4" s="1"/>
  <c r="F2634" i="7" s="1"/>
  <c r="G2634" i="7" s="1"/>
  <c r="I2634" i="7" s="1"/>
  <c r="J2638" i="4" a="1"/>
  <c r="J2638" i="4" s="1"/>
  <c r="F2626" i="7" s="1"/>
  <c r="G2626" i="7" s="1"/>
  <c r="I2626" i="7" s="1"/>
  <c r="J2630" i="4" a="1"/>
  <c r="J2630" i="4" s="1"/>
  <c r="F2618" i="7" s="1"/>
  <c r="G2618" i="7" s="1"/>
  <c r="I2618" i="7" s="1"/>
  <c r="J2622" i="4" a="1"/>
  <c r="J2622" i="4" s="1"/>
  <c r="F2610" i="7" s="1"/>
  <c r="G2610" i="7" s="1"/>
  <c r="I2610" i="7" s="1"/>
  <c r="J2614" i="4" a="1"/>
  <c r="J2614" i="4" s="1"/>
  <c r="F2602" i="7" s="1"/>
  <c r="G2602" i="7" s="1"/>
  <c r="I2602" i="7" s="1"/>
  <c r="J2606" i="4" a="1"/>
  <c r="J2606" i="4" s="1"/>
  <c r="F2594" i="7" s="1"/>
  <c r="G2594" i="7" s="1"/>
  <c r="I2594" i="7" s="1"/>
  <c r="J2598" i="4" a="1"/>
  <c r="J2598" i="4" s="1"/>
  <c r="F2586" i="7" s="1"/>
  <c r="G2586" i="7" s="1"/>
  <c r="I2586" i="7" s="1"/>
  <c r="J2590" i="4" a="1"/>
  <c r="J2590" i="4" s="1"/>
  <c r="F2578" i="7" s="1"/>
  <c r="G2578" i="7" s="1"/>
  <c r="I2578" i="7" s="1"/>
  <c r="J2582" i="4" a="1"/>
  <c r="J2582" i="4" s="1"/>
  <c r="F2570" i="7" s="1"/>
  <c r="G2570" i="7" s="1"/>
  <c r="I2570" i="7" s="1"/>
  <c r="J2574" i="4" a="1"/>
  <c r="J2574" i="4" s="1"/>
  <c r="F2562" i="7" s="1"/>
  <c r="G2562" i="7" s="1"/>
  <c r="I2562" i="7" s="1"/>
  <c r="J2566" i="4" a="1"/>
  <c r="J2566" i="4" s="1"/>
  <c r="F2554" i="7" s="1"/>
  <c r="G2554" i="7" s="1"/>
  <c r="I2554" i="7" s="1"/>
  <c r="J2558" i="4" a="1"/>
  <c r="J2558" i="4" s="1"/>
  <c r="F2546" i="7" s="1"/>
  <c r="G2546" i="7" s="1"/>
  <c r="I2546" i="7" s="1"/>
  <c r="J2550" i="4" a="1"/>
  <c r="J2550" i="4" s="1"/>
  <c r="F2538" i="7" s="1"/>
  <c r="G2538" i="7" s="1"/>
  <c r="I2538" i="7" s="1"/>
  <c r="J2542" i="4" a="1"/>
  <c r="J2542" i="4" s="1"/>
  <c r="F2530" i="7" s="1"/>
  <c r="G2530" i="7" s="1"/>
  <c r="I2530" i="7" s="1"/>
  <c r="J2534" i="4" a="1"/>
  <c r="J2534" i="4" s="1"/>
  <c r="F2522" i="7" s="1"/>
  <c r="G2522" i="7" s="1"/>
  <c r="I2522" i="7" s="1"/>
  <c r="J2526" i="4" a="1"/>
  <c r="J2526" i="4" s="1"/>
  <c r="F2514" i="7" s="1"/>
  <c r="G2514" i="7" s="1"/>
  <c r="I2514" i="7" s="1"/>
  <c r="J2518" i="4" a="1"/>
  <c r="J2518" i="4" s="1"/>
  <c r="F2506" i="7" s="1"/>
  <c r="G2506" i="7" s="1"/>
  <c r="I2506" i="7" s="1"/>
  <c r="J2510" i="4" a="1"/>
  <c r="J2510" i="4" s="1"/>
  <c r="F2498" i="7" s="1"/>
  <c r="G2498" i="7" s="1"/>
  <c r="I2498" i="7" s="1"/>
  <c r="J2502" i="4" a="1"/>
  <c r="J2502" i="4" s="1"/>
  <c r="F2490" i="7" s="1"/>
  <c r="G2490" i="7" s="1"/>
  <c r="I2490" i="7" s="1"/>
  <c r="J2494" i="4" a="1"/>
  <c r="J2494" i="4" s="1"/>
  <c r="F2482" i="7" s="1"/>
  <c r="G2482" i="7" s="1"/>
  <c r="I2482" i="7" s="1"/>
  <c r="J2486" i="4" a="1"/>
  <c r="J2486" i="4" s="1"/>
  <c r="F2474" i="7" s="1"/>
  <c r="G2474" i="7" s="1"/>
  <c r="I2474" i="7" s="1"/>
  <c r="J2478" i="4" a="1"/>
  <c r="J2478" i="4" s="1"/>
  <c r="F2466" i="7" s="1"/>
  <c r="G2466" i="7" s="1"/>
  <c r="I2466" i="7" s="1"/>
  <c r="J2470" i="4" a="1"/>
  <c r="J2470" i="4" s="1"/>
  <c r="F2458" i="7" s="1"/>
  <c r="G2458" i="7" s="1"/>
  <c r="I2458" i="7" s="1"/>
  <c r="J2462" i="4" a="1"/>
  <c r="J2462" i="4" s="1"/>
  <c r="F2450" i="7" s="1"/>
  <c r="G2450" i="7" s="1"/>
  <c r="I2450" i="7" s="1"/>
  <c r="J2454" i="4" a="1"/>
  <c r="J2454" i="4" s="1"/>
  <c r="F2442" i="7" s="1"/>
  <c r="G2442" i="7" s="1"/>
  <c r="I2442" i="7" s="1"/>
  <c r="J2446" i="4" a="1"/>
  <c r="J2446" i="4" s="1"/>
  <c r="F2434" i="7" s="1"/>
  <c r="G2434" i="7" s="1"/>
  <c r="I2434" i="7" s="1"/>
  <c r="J2438" i="4" a="1"/>
  <c r="J2438" i="4" s="1"/>
  <c r="F2426" i="7" s="1"/>
  <c r="G2426" i="7" s="1"/>
  <c r="I2426" i="7" s="1"/>
  <c r="J2430" i="4" a="1"/>
  <c r="J2430" i="4" s="1"/>
  <c r="F2418" i="7" s="1"/>
  <c r="G2418" i="7" s="1"/>
  <c r="I2418" i="7" s="1"/>
  <c r="J2422" i="4" a="1"/>
  <c r="J2422" i="4" s="1"/>
  <c r="F2410" i="7" s="1"/>
  <c r="G2410" i="7" s="1"/>
  <c r="I2410" i="7" s="1"/>
  <c r="J2414" i="4" a="1"/>
  <c r="J2414" i="4" s="1"/>
  <c r="F2402" i="7" s="1"/>
  <c r="G2402" i="7" s="1"/>
  <c r="I2402" i="7" s="1"/>
  <c r="J2406" i="4" a="1"/>
  <c r="J2406" i="4" s="1"/>
  <c r="F2394" i="7" s="1"/>
  <c r="G2394" i="7" s="1"/>
  <c r="I2394" i="7" s="1"/>
  <c r="J2398" i="4" a="1"/>
  <c r="J2398" i="4" s="1"/>
  <c r="F2386" i="7" s="1"/>
  <c r="G2386" i="7" s="1"/>
  <c r="I2386" i="7" s="1"/>
  <c r="J2390" i="4" a="1"/>
  <c r="J2390" i="4" s="1"/>
  <c r="F2378" i="7" s="1"/>
  <c r="G2378" i="7" s="1"/>
  <c r="I2378" i="7" s="1"/>
  <c r="J2382" i="4" a="1"/>
  <c r="J2382" i="4" s="1"/>
  <c r="F2370" i="7" s="1"/>
  <c r="G2370" i="7" s="1"/>
  <c r="I2370" i="7" s="1"/>
  <c r="J2374" i="4" a="1"/>
  <c r="J2374" i="4" s="1"/>
  <c r="F2362" i="7" s="1"/>
  <c r="G2362" i="7" s="1"/>
  <c r="I2362" i="7" s="1"/>
  <c r="J2366" i="4" a="1"/>
  <c r="J2366" i="4" s="1"/>
  <c r="F2354" i="7" s="1"/>
  <c r="G2354" i="7" s="1"/>
  <c r="I2354" i="7" s="1"/>
  <c r="J2358" i="4" a="1"/>
  <c r="J2358" i="4" s="1"/>
  <c r="F2346" i="7" s="1"/>
  <c r="G2346" i="7" s="1"/>
  <c r="I2346" i="7" s="1"/>
  <c r="J2350" i="4" a="1"/>
  <c r="J2350" i="4" s="1"/>
  <c r="F2338" i="7" s="1"/>
  <c r="G2338" i="7" s="1"/>
  <c r="I2338" i="7" s="1"/>
  <c r="J2342" i="4" a="1"/>
  <c r="J2342" i="4" s="1"/>
  <c r="F2330" i="7" s="1"/>
  <c r="G2330" i="7" s="1"/>
  <c r="I2330" i="7" s="1"/>
  <c r="J2334" i="4" a="1"/>
  <c r="J2334" i="4" s="1"/>
  <c r="F2322" i="7" s="1"/>
  <c r="G2322" i="7" s="1"/>
  <c r="I2322" i="7" s="1"/>
  <c r="J2326" i="4" a="1"/>
  <c r="J2326" i="4" s="1"/>
  <c r="F2314" i="7" s="1"/>
  <c r="G2314" i="7" s="1"/>
  <c r="I2314" i="7" s="1"/>
  <c r="J2318" i="4" a="1"/>
  <c r="J2318" i="4" s="1"/>
  <c r="F2306" i="7" s="1"/>
  <c r="G2306" i="7" s="1"/>
  <c r="I2306" i="7" s="1"/>
  <c r="J2310" i="4" a="1"/>
  <c r="J2310" i="4" s="1"/>
  <c r="F2298" i="7" s="1"/>
  <c r="G2298" i="7" s="1"/>
  <c r="I2298" i="7" s="1"/>
  <c r="J2302" i="4" a="1"/>
  <c r="J2302" i="4" s="1"/>
  <c r="F2290" i="7" s="1"/>
  <c r="G2290" i="7" s="1"/>
  <c r="I2290" i="7" s="1"/>
  <c r="J2294" i="4" a="1"/>
  <c r="J2294" i="4" s="1"/>
  <c r="F2282" i="7" s="1"/>
  <c r="G2282" i="7" s="1"/>
  <c r="I2282" i="7" s="1"/>
  <c r="J2286" i="4" a="1"/>
  <c r="J2286" i="4" s="1"/>
  <c r="F2274" i="7" s="1"/>
  <c r="G2274" i="7" s="1"/>
  <c r="I2274" i="7" s="1"/>
  <c r="J2278" i="4" a="1"/>
  <c r="J2278" i="4" s="1"/>
  <c r="F2266" i="7" s="1"/>
  <c r="G2266" i="7" s="1"/>
  <c r="I2266" i="7" s="1"/>
  <c r="J2270" i="4" a="1"/>
  <c r="J2270" i="4" s="1"/>
  <c r="F2258" i="7" s="1"/>
  <c r="G2258" i="7" s="1"/>
  <c r="I2258" i="7" s="1"/>
  <c r="J2262" i="4" a="1"/>
  <c r="J2262" i="4" s="1"/>
  <c r="F2250" i="7" s="1"/>
  <c r="G2250" i="7" s="1"/>
  <c r="I2250" i="7" s="1"/>
  <c r="J2254" i="4" a="1"/>
  <c r="J2254" i="4" s="1"/>
  <c r="F2242" i="7" s="1"/>
  <c r="G2242" i="7" s="1"/>
  <c r="I2242" i="7" s="1"/>
  <c r="J2246" i="4" a="1"/>
  <c r="J2246" i="4" s="1"/>
  <c r="F2234" i="7" s="1"/>
  <c r="G2234" i="7" s="1"/>
  <c r="I2234" i="7" s="1"/>
  <c r="J2238" i="4" a="1"/>
  <c r="J2238" i="4" s="1"/>
  <c r="F2226" i="7" s="1"/>
  <c r="G2226" i="7" s="1"/>
  <c r="I2226" i="7" s="1"/>
  <c r="J2230" i="4" a="1"/>
  <c r="J2230" i="4" s="1"/>
  <c r="F2218" i="7" s="1"/>
  <c r="G2218" i="7" s="1"/>
  <c r="I2218" i="7" s="1"/>
  <c r="J2222" i="4" a="1"/>
  <c r="J2222" i="4" s="1"/>
  <c r="F2210" i="7" s="1"/>
  <c r="G2210" i="7" s="1"/>
  <c r="I2210" i="7" s="1"/>
  <c r="J2214" i="4" a="1"/>
  <c r="J2214" i="4" s="1"/>
  <c r="F2202" i="7" s="1"/>
  <c r="G2202" i="7" s="1"/>
  <c r="I2202" i="7" s="1"/>
  <c r="J2206" i="4" a="1"/>
  <c r="J2206" i="4" s="1"/>
  <c r="F2194" i="7" s="1"/>
  <c r="G2194" i="7" s="1"/>
  <c r="I2194" i="7" s="1"/>
  <c r="J2198" i="4" a="1"/>
  <c r="J2198" i="4" s="1"/>
  <c r="F2186" i="7" s="1"/>
  <c r="G2186" i="7" s="1"/>
  <c r="I2186" i="7" s="1"/>
  <c r="J2190" i="4" a="1"/>
  <c r="J2190" i="4" s="1"/>
  <c r="F2178" i="7" s="1"/>
  <c r="G2178" i="7" s="1"/>
  <c r="I2178" i="7" s="1"/>
  <c r="J2182" i="4" a="1"/>
  <c r="J2182" i="4" s="1"/>
  <c r="J2174" i="4" a="1"/>
  <c r="J2174" i="4" s="1"/>
  <c r="F2162" i="7" s="1"/>
  <c r="G2162" i="7" s="1"/>
  <c r="I2162" i="7" s="1"/>
  <c r="J2166" i="4" a="1"/>
  <c r="J2166" i="4" s="1"/>
  <c r="F2154" i="7" s="1"/>
  <c r="G2154" i="7" s="1"/>
  <c r="I2154" i="7" s="1"/>
  <c r="J2158" i="4" a="1"/>
  <c r="J2158" i="4" s="1"/>
  <c r="F2146" i="7" s="1"/>
  <c r="G2146" i="7" s="1"/>
  <c r="I2146" i="7" s="1"/>
  <c r="J2150" i="4" a="1"/>
  <c r="J2150" i="4" s="1"/>
  <c r="F2138" i="7" s="1"/>
  <c r="G2138" i="7" s="1"/>
  <c r="I2138" i="7" s="1"/>
  <c r="J2142" i="4" a="1"/>
  <c r="J2142" i="4" s="1"/>
  <c r="F2130" i="7" s="1"/>
  <c r="G2130" i="7" s="1"/>
  <c r="I2130" i="7" s="1"/>
  <c r="J2134" i="4" a="1"/>
  <c r="J2134" i="4" s="1"/>
  <c r="F2122" i="7" s="1"/>
  <c r="G2122" i="7" s="1"/>
  <c r="I2122" i="7" s="1"/>
  <c r="J2126" i="4" a="1"/>
  <c r="J2126" i="4" s="1"/>
  <c r="F2114" i="7" s="1"/>
  <c r="G2114" i="7" s="1"/>
  <c r="I2114" i="7" s="1"/>
  <c r="J2118" i="4" a="1"/>
  <c r="J2118" i="4" s="1"/>
  <c r="F2106" i="7" s="1"/>
  <c r="G2106" i="7" s="1"/>
  <c r="I2106" i="7" s="1"/>
  <c r="J2110" i="4" a="1"/>
  <c r="J2110" i="4" s="1"/>
  <c r="F2098" i="7" s="1"/>
  <c r="G2098" i="7" s="1"/>
  <c r="I2098" i="7" s="1"/>
  <c r="J2102" i="4" a="1"/>
  <c r="J2102" i="4" s="1"/>
  <c r="F2090" i="7" s="1"/>
  <c r="G2090" i="7" s="1"/>
  <c r="I2090" i="7" s="1"/>
  <c r="J2094" i="4" a="1"/>
  <c r="J2094" i="4" s="1"/>
  <c r="F2082" i="7" s="1"/>
  <c r="G2082" i="7" s="1"/>
  <c r="I2082" i="7" s="1"/>
  <c r="J2086" i="4" a="1"/>
  <c r="J2086" i="4" s="1"/>
  <c r="F2074" i="7" s="1"/>
  <c r="G2074" i="7" s="1"/>
  <c r="I2074" i="7" s="1"/>
  <c r="J2078" i="4" a="1"/>
  <c r="J2078" i="4" s="1"/>
  <c r="F2066" i="7" s="1"/>
  <c r="G2066" i="7" s="1"/>
  <c r="I2066" i="7" s="1"/>
  <c r="J2070" i="4" a="1"/>
  <c r="J2070" i="4" s="1"/>
  <c r="F2058" i="7" s="1"/>
  <c r="G2058" i="7" s="1"/>
  <c r="I2058" i="7" s="1"/>
  <c r="J2062" i="4" a="1"/>
  <c r="J2062" i="4" s="1"/>
  <c r="F2050" i="7" s="1"/>
  <c r="G2050" i="7" s="1"/>
  <c r="I2050" i="7" s="1"/>
  <c r="J2054" i="4" a="1"/>
  <c r="J2054" i="4" s="1"/>
  <c r="F2042" i="7" s="1"/>
  <c r="G2042" i="7" s="1"/>
  <c r="I2042" i="7" s="1"/>
  <c r="J2046" i="4" a="1"/>
  <c r="J2046" i="4" s="1"/>
  <c r="F2034" i="7" s="1"/>
  <c r="G2034" i="7" s="1"/>
  <c r="I2034" i="7" s="1"/>
  <c r="J2038" i="4" a="1"/>
  <c r="J2038" i="4" s="1"/>
  <c r="F2026" i="7" s="1"/>
  <c r="G2026" i="7" s="1"/>
  <c r="I2026" i="7" s="1"/>
  <c r="J2030" i="4" a="1"/>
  <c r="J2030" i="4" s="1"/>
  <c r="F2018" i="7" s="1"/>
  <c r="G2018" i="7" s="1"/>
  <c r="I2018" i="7" s="1"/>
  <c r="J2022" i="4" a="1"/>
  <c r="J2022" i="4" s="1"/>
  <c r="F2010" i="7" s="1"/>
  <c r="G2010" i="7" s="1"/>
  <c r="I2010" i="7" s="1"/>
  <c r="J2014" i="4" a="1"/>
  <c r="J2014" i="4" s="1"/>
  <c r="F2002" i="7" s="1"/>
  <c r="G2002" i="7" s="1"/>
  <c r="I2002" i="7" s="1"/>
  <c r="J2006" i="4" a="1"/>
  <c r="J2006" i="4" s="1"/>
  <c r="F1994" i="7" s="1"/>
  <c r="G1994" i="7" s="1"/>
  <c r="I1994" i="7" s="1"/>
  <c r="J1998" i="4" a="1"/>
  <c r="J1998" i="4" s="1"/>
  <c r="F1986" i="7" s="1"/>
  <c r="G1986" i="7" s="1"/>
  <c r="I1986" i="7" s="1"/>
  <c r="J1990" i="4" a="1"/>
  <c r="J1990" i="4" s="1"/>
  <c r="F1978" i="7" s="1"/>
  <c r="G1978" i="7" s="1"/>
  <c r="I1978" i="7" s="1"/>
  <c r="J1982" i="4" a="1"/>
  <c r="J1982" i="4" s="1"/>
  <c r="F1970" i="7" s="1"/>
  <c r="G1970" i="7" s="1"/>
  <c r="I1970" i="7" s="1"/>
  <c r="J1974" i="4" a="1"/>
  <c r="J1974" i="4" s="1"/>
  <c r="F1962" i="7" s="1"/>
  <c r="G1962" i="7" s="1"/>
  <c r="I1962" i="7" s="1"/>
  <c r="J1966" i="4" a="1"/>
  <c r="J1966" i="4" s="1"/>
  <c r="F1954" i="7" s="1"/>
  <c r="G1954" i="7" s="1"/>
  <c r="I1954" i="7" s="1"/>
  <c r="J1958" i="4" a="1"/>
  <c r="J1958" i="4" s="1"/>
  <c r="F1946" i="7" s="1"/>
  <c r="G1946" i="7" s="1"/>
  <c r="I1946" i="7" s="1"/>
  <c r="J1950" i="4" a="1"/>
  <c r="J1950" i="4" s="1"/>
  <c r="F1938" i="7" s="1"/>
  <c r="G1938" i="7" s="1"/>
  <c r="I1938" i="7" s="1"/>
  <c r="J1942" i="4" a="1"/>
  <c r="J1942" i="4" s="1"/>
  <c r="F1930" i="7" s="1"/>
  <c r="G1930" i="7" s="1"/>
  <c r="I1930" i="7" s="1"/>
  <c r="J1934" i="4" a="1"/>
  <c r="J1934" i="4" s="1"/>
  <c r="F1922" i="7" s="1"/>
  <c r="G1922" i="7" s="1"/>
  <c r="I1922" i="7" s="1"/>
  <c r="J1926" i="4" a="1"/>
  <c r="J1926" i="4" s="1"/>
  <c r="F1914" i="7" s="1"/>
  <c r="G1914" i="7" s="1"/>
  <c r="I1914" i="7" s="1"/>
  <c r="J1918" i="4" a="1"/>
  <c r="J1918" i="4" s="1"/>
  <c r="F1906" i="7" s="1"/>
  <c r="G1906" i="7" s="1"/>
  <c r="I1906" i="7" s="1"/>
  <c r="J1910" i="4" a="1"/>
  <c r="J1910" i="4" s="1"/>
  <c r="F1898" i="7" s="1"/>
  <c r="G1898" i="7" s="1"/>
  <c r="I1898" i="7" s="1"/>
  <c r="J1902" i="4" a="1"/>
  <c r="J1902" i="4" s="1"/>
  <c r="F1890" i="7" s="1"/>
  <c r="G1890" i="7" s="1"/>
  <c r="I1890" i="7" s="1"/>
  <c r="J1894" i="4" a="1"/>
  <c r="J1894" i="4" s="1"/>
  <c r="F1882" i="7" s="1"/>
  <c r="G1882" i="7" s="1"/>
  <c r="I1882" i="7" s="1"/>
  <c r="J1886" i="4" a="1"/>
  <c r="J1886" i="4" s="1"/>
  <c r="F1874" i="7" s="1"/>
  <c r="G1874" i="7" s="1"/>
  <c r="I1874" i="7" s="1"/>
  <c r="J1878" i="4" a="1"/>
  <c r="J1878" i="4" s="1"/>
  <c r="F1866" i="7" s="1"/>
  <c r="G1866" i="7" s="1"/>
  <c r="I1866" i="7" s="1"/>
  <c r="J1870" i="4" a="1"/>
  <c r="J1870" i="4" s="1"/>
  <c r="F1858" i="7" s="1"/>
  <c r="G1858" i="7" s="1"/>
  <c r="I1858" i="7" s="1"/>
  <c r="J1862" i="4" a="1"/>
  <c r="J1862" i="4" s="1"/>
  <c r="F1850" i="7" s="1"/>
  <c r="G1850" i="7" s="1"/>
  <c r="I1850" i="7" s="1"/>
  <c r="J1854" i="4" a="1"/>
  <c r="J1854" i="4" s="1"/>
  <c r="F1842" i="7" s="1"/>
  <c r="G1842" i="7" s="1"/>
  <c r="I1842" i="7" s="1"/>
  <c r="J1846" i="4" a="1"/>
  <c r="J1846" i="4" s="1"/>
  <c r="F1834" i="7" s="1"/>
  <c r="G1834" i="7" s="1"/>
  <c r="I1834" i="7" s="1"/>
  <c r="J1838" i="4" a="1"/>
  <c r="J1838" i="4" s="1"/>
  <c r="F1826" i="7" s="1"/>
  <c r="G1826" i="7" s="1"/>
  <c r="I1826" i="7" s="1"/>
  <c r="J1830" i="4" a="1"/>
  <c r="J1830" i="4" s="1"/>
  <c r="F1818" i="7" s="1"/>
  <c r="G1818" i="7" s="1"/>
  <c r="I1818" i="7" s="1"/>
  <c r="J1822" i="4" a="1"/>
  <c r="J1822" i="4" s="1"/>
  <c r="F1810" i="7" s="1"/>
  <c r="G1810" i="7" s="1"/>
  <c r="I1810" i="7" s="1"/>
  <c r="J1814" i="4" a="1"/>
  <c r="J1814" i="4" s="1"/>
  <c r="F1802" i="7" s="1"/>
  <c r="G1802" i="7" s="1"/>
  <c r="I1802" i="7" s="1"/>
  <c r="J1806" i="4" a="1"/>
  <c r="J1806" i="4" s="1"/>
  <c r="F1794" i="7" s="1"/>
  <c r="G1794" i="7" s="1"/>
  <c r="I1794" i="7" s="1"/>
  <c r="J1798" i="4" a="1"/>
  <c r="J1798" i="4" s="1"/>
  <c r="F1786" i="7" s="1"/>
  <c r="G1786" i="7" s="1"/>
  <c r="I1786" i="7" s="1"/>
  <c r="J1790" i="4" a="1"/>
  <c r="J1790" i="4" s="1"/>
  <c r="F1778" i="7" s="1"/>
  <c r="G1778" i="7" s="1"/>
  <c r="I1778" i="7" s="1"/>
  <c r="J1782" i="4" a="1"/>
  <c r="J1782" i="4" s="1"/>
  <c r="F1770" i="7" s="1"/>
  <c r="G1770" i="7" s="1"/>
  <c r="I1770" i="7" s="1"/>
  <c r="J1774" i="4" a="1"/>
  <c r="J1774" i="4" s="1"/>
  <c r="F1762" i="7" s="1"/>
  <c r="G1762" i="7" s="1"/>
  <c r="I1762" i="7" s="1"/>
  <c r="J1766" i="4" a="1"/>
  <c r="J1766" i="4" s="1"/>
  <c r="F1754" i="7" s="1"/>
  <c r="G1754" i="7" s="1"/>
  <c r="I1754" i="7" s="1"/>
  <c r="J1758" i="4" a="1"/>
  <c r="J1758" i="4" s="1"/>
  <c r="F1746" i="7" s="1"/>
  <c r="G1746" i="7" s="1"/>
  <c r="I1746" i="7" s="1"/>
  <c r="J1750" i="4" a="1"/>
  <c r="J1750" i="4" s="1"/>
  <c r="F1738" i="7" s="1"/>
  <c r="G1738" i="7" s="1"/>
  <c r="I1738" i="7" s="1"/>
  <c r="J1742" i="4" a="1"/>
  <c r="J1742" i="4" s="1"/>
  <c r="F1730" i="7" s="1"/>
  <c r="G1730" i="7" s="1"/>
  <c r="I1730" i="7" s="1"/>
  <c r="J1734" i="4" a="1"/>
  <c r="J1734" i="4" s="1"/>
  <c r="F1722" i="7" s="1"/>
  <c r="G1722" i="7" s="1"/>
  <c r="I1722" i="7" s="1"/>
  <c r="J1726" i="4" a="1"/>
  <c r="J1726" i="4" s="1"/>
  <c r="F1714" i="7" s="1"/>
  <c r="G1714" i="7" s="1"/>
  <c r="I1714" i="7" s="1"/>
  <c r="J1718" i="4" a="1"/>
  <c r="J1718" i="4" s="1"/>
  <c r="F1706" i="7" s="1"/>
  <c r="G1706" i="7" s="1"/>
  <c r="I1706" i="7" s="1"/>
  <c r="J1710" i="4" a="1"/>
  <c r="J1710" i="4" s="1"/>
  <c r="F1698" i="7" s="1"/>
  <c r="G1698" i="7" s="1"/>
  <c r="I1698" i="7" s="1"/>
  <c r="J1702" i="4" a="1"/>
  <c r="J1702" i="4" s="1"/>
  <c r="F1690" i="7" s="1"/>
  <c r="G1690" i="7" s="1"/>
  <c r="I1690" i="7" s="1"/>
  <c r="J1694" i="4" a="1"/>
  <c r="J1694" i="4" s="1"/>
  <c r="F1682" i="7" s="1"/>
  <c r="G1682" i="7" s="1"/>
  <c r="I1682" i="7" s="1"/>
  <c r="J1686" i="4" a="1"/>
  <c r="J1686" i="4" s="1"/>
  <c r="F1674" i="7" s="1"/>
  <c r="G1674" i="7" s="1"/>
  <c r="I1674" i="7" s="1"/>
  <c r="J1678" i="4" a="1"/>
  <c r="J1678" i="4" s="1"/>
  <c r="F1666" i="7" s="1"/>
  <c r="G1666" i="7" s="1"/>
  <c r="I1666" i="7" s="1"/>
  <c r="J1670" i="4" a="1"/>
  <c r="J1670" i="4" s="1"/>
  <c r="F1658" i="7" s="1"/>
  <c r="G1658" i="7" s="1"/>
  <c r="I1658" i="7" s="1"/>
  <c r="J1662" i="4" a="1"/>
  <c r="J1662" i="4" s="1"/>
  <c r="F1650" i="7" s="1"/>
  <c r="G1650" i="7" s="1"/>
  <c r="I1650" i="7" s="1"/>
  <c r="J1654" i="4" a="1"/>
  <c r="J1654" i="4" s="1"/>
  <c r="F1642" i="7" s="1"/>
  <c r="G1642" i="7" s="1"/>
  <c r="I1642" i="7" s="1"/>
  <c r="J1646" i="4" a="1"/>
  <c r="J1646" i="4" s="1"/>
  <c r="F1634" i="7" s="1"/>
  <c r="G1634" i="7" s="1"/>
  <c r="I1634" i="7" s="1"/>
  <c r="J1638" i="4" a="1"/>
  <c r="J1638" i="4" s="1"/>
  <c r="F1626" i="7" s="1"/>
  <c r="G1626" i="7" s="1"/>
  <c r="I1626" i="7" s="1"/>
  <c r="J1630" i="4" a="1"/>
  <c r="J1630" i="4" s="1"/>
  <c r="F1618" i="7" s="1"/>
  <c r="G1618" i="7" s="1"/>
  <c r="I1618" i="7" s="1"/>
  <c r="J1622" i="4" a="1"/>
  <c r="J1622" i="4" s="1"/>
  <c r="F1610" i="7" s="1"/>
  <c r="G1610" i="7" s="1"/>
  <c r="I1610" i="7" s="1"/>
  <c r="J1614" i="4" a="1"/>
  <c r="J1614" i="4" s="1"/>
  <c r="F1602" i="7" s="1"/>
  <c r="G1602" i="7" s="1"/>
  <c r="I1602" i="7" s="1"/>
  <c r="J1606" i="4" a="1"/>
  <c r="J1606" i="4" s="1"/>
  <c r="F1594" i="7" s="1"/>
  <c r="G1594" i="7" s="1"/>
  <c r="I1594" i="7" s="1"/>
  <c r="J1598" i="4" a="1"/>
  <c r="J1598" i="4" s="1"/>
  <c r="F1586" i="7" s="1"/>
  <c r="G1586" i="7" s="1"/>
  <c r="I1586" i="7" s="1"/>
  <c r="J1590" i="4" a="1"/>
  <c r="J1590" i="4" s="1"/>
  <c r="F1578" i="7" s="1"/>
  <c r="G1578" i="7" s="1"/>
  <c r="I1578" i="7" s="1"/>
  <c r="J1582" i="4" a="1"/>
  <c r="J1582" i="4" s="1"/>
  <c r="F1570" i="7" s="1"/>
  <c r="G1570" i="7" s="1"/>
  <c r="I1570" i="7" s="1"/>
  <c r="J1574" i="4" a="1"/>
  <c r="J1574" i="4" s="1"/>
  <c r="F1562" i="7" s="1"/>
  <c r="G1562" i="7" s="1"/>
  <c r="I1562" i="7" s="1"/>
  <c r="J1566" i="4" a="1"/>
  <c r="J1566" i="4" s="1"/>
  <c r="F1554" i="7" s="1"/>
  <c r="G1554" i="7" s="1"/>
  <c r="I1554" i="7" s="1"/>
  <c r="J1558" i="4" a="1"/>
  <c r="J1558" i="4" s="1"/>
  <c r="F1546" i="7" s="1"/>
  <c r="G1546" i="7" s="1"/>
  <c r="I1546" i="7" s="1"/>
  <c r="J1550" i="4" a="1"/>
  <c r="J1550" i="4" s="1"/>
  <c r="F1538" i="7" s="1"/>
  <c r="G1538" i="7" s="1"/>
  <c r="I1538" i="7" s="1"/>
  <c r="J1542" i="4" a="1"/>
  <c r="J1542" i="4" s="1"/>
  <c r="F1530" i="7" s="1"/>
  <c r="G1530" i="7" s="1"/>
  <c r="I1530" i="7" s="1"/>
  <c r="J1534" i="4" a="1"/>
  <c r="J1534" i="4" s="1"/>
  <c r="F1522" i="7" s="1"/>
  <c r="G1522" i="7" s="1"/>
  <c r="I1522" i="7" s="1"/>
  <c r="J1526" i="4" a="1"/>
  <c r="J1526" i="4" s="1"/>
  <c r="F1514" i="7" s="1"/>
  <c r="G1514" i="7" s="1"/>
  <c r="I1514" i="7" s="1"/>
  <c r="J1518" i="4" a="1"/>
  <c r="J1518" i="4" s="1"/>
  <c r="F1506" i="7" s="1"/>
  <c r="G1506" i="7" s="1"/>
  <c r="I1506" i="7" s="1"/>
  <c r="J1510" i="4" a="1"/>
  <c r="J1510" i="4" s="1"/>
  <c r="F1498" i="7" s="1"/>
  <c r="G1498" i="7" s="1"/>
  <c r="I1498" i="7" s="1"/>
  <c r="J1502" i="4" a="1"/>
  <c r="J1502" i="4" s="1"/>
  <c r="F1490" i="7" s="1"/>
  <c r="G1490" i="7" s="1"/>
  <c r="I1490" i="7" s="1"/>
  <c r="J1494" i="4" a="1"/>
  <c r="J1494" i="4" s="1"/>
  <c r="F1482" i="7" s="1"/>
  <c r="G1482" i="7" s="1"/>
  <c r="I1482" i="7" s="1"/>
  <c r="J1486" i="4" a="1"/>
  <c r="J1486" i="4" s="1"/>
  <c r="F1474" i="7" s="1"/>
  <c r="G1474" i="7" s="1"/>
  <c r="I1474" i="7" s="1"/>
  <c r="J1478" i="4" a="1"/>
  <c r="J1478" i="4" s="1"/>
  <c r="F1466" i="7" s="1"/>
  <c r="G1466" i="7" s="1"/>
  <c r="I1466" i="7" s="1"/>
  <c r="J1470" i="4" a="1"/>
  <c r="J1470" i="4" s="1"/>
  <c r="F1458" i="7" s="1"/>
  <c r="G1458" i="7" s="1"/>
  <c r="I1458" i="7" s="1"/>
  <c r="J1462" i="4" a="1"/>
  <c r="J1462" i="4" s="1"/>
  <c r="F1450" i="7" s="1"/>
  <c r="G1450" i="7" s="1"/>
  <c r="I1450" i="7" s="1"/>
  <c r="J1454" i="4" a="1"/>
  <c r="J1454" i="4" s="1"/>
  <c r="F1442" i="7" s="1"/>
  <c r="G1442" i="7" s="1"/>
  <c r="I1442" i="7" s="1"/>
  <c r="J1446" i="4" a="1"/>
  <c r="J1446" i="4" s="1"/>
  <c r="F1434" i="7" s="1"/>
  <c r="G1434" i="7" s="1"/>
  <c r="I1434" i="7" s="1"/>
  <c r="J1438" i="4" a="1"/>
  <c r="J1438" i="4" s="1"/>
  <c r="J1430" i="4" a="1"/>
  <c r="J1430" i="4" s="1"/>
  <c r="F1418" i="7" s="1"/>
  <c r="G1418" i="7" s="1"/>
  <c r="I1418" i="7" s="1"/>
  <c r="J1422" i="4" a="1"/>
  <c r="J1422" i="4" s="1"/>
  <c r="F1410" i="7" s="1"/>
  <c r="G1410" i="7" s="1"/>
  <c r="I1410" i="7" s="1"/>
  <c r="J1414" i="4" a="1"/>
  <c r="J1414" i="4" s="1"/>
  <c r="F1402" i="7" s="1"/>
  <c r="G1402" i="7" s="1"/>
  <c r="I1402" i="7" s="1"/>
  <c r="J1406" i="4" a="1"/>
  <c r="J1406" i="4" s="1"/>
  <c r="F1394" i="7" s="1"/>
  <c r="G1394" i="7" s="1"/>
  <c r="I1394" i="7" s="1"/>
  <c r="J1398" i="4" a="1"/>
  <c r="J1398" i="4" s="1"/>
  <c r="F1386" i="7" s="1"/>
  <c r="G1386" i="7" s="1"/>
  <c r="I1386" i="7" s="1"/>
  <c r="J1390" i="4" a="1"/>
  <c r="J1390" i="4" s="1"/>
  <c r="F1378" i="7" s="1"/>
  <c r="G1378" i="7" s="1"/>
  <c r="I1378" i="7" s="1"/>
  <c r="J1382" i="4" a="1"/>
  <c r="J1382" i="4" s="1"/>
  <c r="F1370" i="7" s="1"/>
  <c r="G1370" i="7" s="1"/>
  <c r="I1370" i="7" s="1"/>
  <c r="J1374" i="4" a="1"/>
  <c r="J1374" i="4" s="1"/>
  <c r="F1362" i="7" s="1"/>
  <c r="G1362" i="7" s="1"/>
  <c r="I1362" i="7" s="1"/>
  <c r="J1366" i="4" a="1"/>
  <c r="J1366" i="4" s="1"/>
  <c r="F1354" i="7" s="1"/>
  <c r="G1354" i="7" s="1"/>
  <c r="I1354" i="7" s="1"/>
  <c r="J1358" i="4" a="1"/>
  <c r="J1358" i="4" s="1"/>
  <c r="F1346" i="7" s="1"/>
  <c r="G1346" i="7" s="1"/>
  <c r="I1346" i="7" s="1"/>
  <c r="J1350" i="4" a="1"/>
  <c r="J1350" i="4" s="1"/>
  <c r="F1338" i="7" s="1"/>
  <c r="G1338" i="7" s="1"/>
  <c r="I1338" i="7" s="1"/>
  <c r="J1342" i="4" a="1"/>
  <c r="J1342" i="4" s="1"/>
  <c r="F1330" i="7" s="1"/>
  <c r="G1330" i="7" s="1"/>
  <c r="I1330" i="7" s="1"/>
  <c r="J1334" i="4" a="1"/>
  <c r="J1334" i="4" s="1"/>
  <c r="F1322" i="7" s="1"/>
  <c r="G1322" i="7" s="1"/>
  <c r="I1322" i="7" s="1"/>
  <c r="J1326" i="4" a="1"/>
  <c r="J1326" i="4" s="1"/>
  <c r="F1314" i="7" s="1"/>
  <c r="G1314" i="7" s="1"/>
  <c r="I1314" i="7" s="1"/>
  <c r="J1318" i="4" a="1"/>
  <c r="J1318" i="4" s="1"/>
  <c r="F1306" i="7" s="1"/>
  <c r="G1306" i="7" s="1"/>
  <c r="I1306" i="7" s="1"/>
  <c r="J1310" i="4" a="1"/>
  <c r="J1310" i="4" s="1"/>
  <c r="F1298" i="7" s="1"/>
  <c r="G1298" i="7" s="1"/>
  <c r="I1298" i="7" s="1"/>
  <c r="J1302" i="4" a="1"/>
  <c r="J1302" i="4" s="1"/>
  <c r="F1290" i="7" s="1"/>
  <c r="G1290" i="7" s="1"/>
  <c r="I1290" i="7" s="1"/>
  <c r="J1294" i="4" a="1"/>
  <c r="J1294" i="4" s="1"/>
  <c r="F1282" i="7" s="1"/>
  <c r="G1282" i="7" s="1"/>
  <c r="I1282" i="7" s="1"/>
  <c r="J1286" i="4" a="1"/>
  <c r="J1286" i="4" s="1"/>
  <c r="F1274" i="7" s="1"/>
  <c r="G1274" i="7" s="1"/>
  <c r="I1274" i="7" s="1"/>
  <c r="J1278" i="4" a="1"/>
  <c r="J1278" i="4" s="1"/>
  <c r="F1266" i="7" s="1"/>
  <c r="G1266" i="7" s="1"/>
  <c r="I1266" i="7" s="1"/>
  <c r="J1270" i="4" a="1"/>
  <c r="J1270" i="4" s="1"/>
  <c r="F1258" i="7" s="1"/>
  <c r="G1258" i="7" s="1"/>
  <c r="I1258" i="7" s="1"/>
  <c r="J1262" i="4" a="1"/>
  <c r="J1262" i="4" s="1"/>
  <c r="F1250" i="7" s="1"/>
  <c r="G1250" i="7" s="1"/>
  <c r="I1250" i="7" s="1"/>
  <c r="J1254" i="4" a="1"/>
  <c r="J1254" i="4" s="1"/>
  <c r="F1242" i="7" s="1"/>
  <c r="G1242" i="7" s="1"/>
  <c r="I1242" i="7" s="1"/>
  <c r="J1246" i="4" a="1"/>
  <c r="J1246" i="4" s="1"/>
  <c r="F1234" i="7" s="1"/>
  <c r="G1234" i="7" s="1"/>
  <c r="I1234" i="7" s="1"/>
  <c r="J1238" i="4" a="1"/>
  <c r="J1238" i="4" s="1"/>
  <c r="F1226" i="7" s="1"/>
  <c r="G1226" i="7" s="1"/>
  <c r="I1226" i="7" s="1"/>
  <c r="J1230" i="4" a="1"/>
  <c r="J1230" i="4" s="1"/>
  <c r="F1218" i="7" s="1"/>
  <c r="G1218" i="7" s="1"/>
  <c r="I1218" i="7" s="1"/>
  <c r="J1222" i="4" a="1"/>
  <c r="J1222" i="4" s="1"/>
  <c r="F1210" i="7" s="1"/>
  <c r="G1210" i="7" s="1"/>
  <c r="I1210" i="7" s="1"/>
  <c r="J1214" i="4" a="1"/>
  <c r="J1214" i="4" s="1"/>
  <c r="F1202" i="7" s="1"/>
  <c r="G1202" i="7" s="1"/>
  <c r="I1202" i="7" s="1"/>
  <c r="J1206" i="4" a="1"/>
  <c r="J1206" i="4" s="1"/>
  <c r="F1194" i="7" s="1"/>
  <c r="G1194" i="7" s="1"/>
  <c r="I1194" i="7" s="1"/>
  <c r="J1198" i="4" a="1"/>
  <c r="J1198" i="4" s="1"/>
  <c r="F1186" i="7" s="1"/>
  <c r="G1186" i="7" s="1"/>
  <c r="I1186" i="7" s="1"/>
  <c r="J1190" i="4" a="1"/>
  <c r="J1190" i="4" s="1"/>
  <c r="F1178" i="7" s="1"/>
  <c r="G1178" i="7" s="1"/>
  <c r="I1178" i="7" s="1"/>
  <c r="J1182" i="4" a="1"/>
  <c r="J1182" i="4" s="1"/>
  <c r="F1170" i="7" s="1"/>
  <c r="G1170" i="7" s="1"/>
  <c r="I1170" i="7" s="1"/>
  <c r="J1174" i="4" a="1"/>
  <c r="J1174" i="4" s="1"/>
  <c r="F1162" i="7" s="1"/>
  <c r="G1162" i="7" s="1"/>
  <c r="I1162" i="7" s="1"/>
  <c r="J1166" i="4" a="1"/>
  <c r="J1166" i="4" s="1"/>
  <c r="F1154" i="7" s="1"/>
  <c r="G1154" i="7" s="1"/>
  <c r="I1154" i="7" s="1"/>
  <c r="J1158" i="4" a="1"/>
  <c r="J1158" i="4" s="1"/>
  <c r="F1146" i="7" s="1"/>
  <c r="G1146" i="7" s="1"/>
  <c r="I1146" i="7" s="1"/>
  <c r="J1150" i="4" a="1"/>
  <c r="J1150" i="4" s="1"/>
  <c r="F1138" i="7" s="1"/>
  <c r="G1138" i="7" s="1"/>
  <c r="I1138" i="7" s="1"/>
  <c r="J1142" i="4" a="1"/>
  <c r="J1142" i="4" s="1"/>
  <c r="F1130" i="7" s="1"/>
  <c r="G1130" i="7" s="1"/>
  <c r="I1130" i="7" s="1"/>
  <c r="J1134" i="4" a="1"/>
  <c r="J1134" i="4" s="1"/>
  <c r="F1122" i="7" s="1"/>
  <c r="G1122" i="7" s="1"/>
  <c r="I1122" i="7" s="1"/>
  <c r="J1126" i="4" a="1"/>
  <c r="J1126" i="4" s="1"/>
  <c r="F1114" i="7" s="1"/>
  <c r="G1114" i="7" s="1"/>
  <c r="I1114" i="7" s="1"/>
  <c r="J1118" i="4" a="1"/>
  <c r="J1118" i="4" s="1"/>
  <c r="F1106" i="7" s="1"/>
  <c r="G1106" i="7" s="1"/>
  <c r="I1106" i="7" s="1"/>
  <c r="J1110" i="4" a="1"/>
  <c r="J1110" i="4" s="1"/>
  <c r="F1098" i="7" s="1"/>
  <c r="G1098" i="7" s="1"/>
  <c r="I1098" i="7" s="1"/>
  <c r="J1102" i="4" a="1"/>
  <c r="J1102" i="4" s="1"/>
  <c r="F1090" i="7" s="1"/>
  <c r="G1090" i="7" s="1"/>
  <c r="I1090" i="7" s="1"/>
  <c r="J1094" i="4" a="1"/>
  <c r="J1094" i="4" s="1"/>
  <c r="F1082" i="7" s="1"/>
  <c r="G1082" i="7" s="1"/>
  <c r="I1082" i="7" s="1"/>
  <c r="J1086" i="4" a="1"/>
  <c r="J1086" i="4" s="1"/>
  <c r="F1074" i="7" s="1"/>
  <c r="G1074" i="7" s="1"/>
  <c r="I1074" i="7" s="1"/>
  <c r="J1078" i="4" a="1"/>
  <c r="J1078" i="4" s="1"/>
  <c r="F1066" i="7" s="1"/>
  <c r="G1066" i="7" s="1"/>
  <c r="I1066" i="7" s="1"/>
  <c r="J1070" i="4" a="1"/>
  <c r="J1070" i="4" s="1"/>
  <c r="F1058" i="7" s="1"/>
  <c r="G1058" i="7" s="1"/>
  <c r="I1058" i="7" s="1"/>
  <c r="J1062" i="4" a="1"/>
  <c r="J1062" i="4" s="1"/>
  <c r="F1050" i="7" s="1"/>
  <c r="G1050" i="7" s="1"/>
  <c r="I1050" i="7" s="1"/>
  <c r="J1054" i="4" a="1"/>
  <c r="J1054" i="4" s="1"/>
  <c r="F1042" i="7" s="1"/>
  <c r="G1042" i="7" s="1"/>
  <c r="I1042" i="7" s="1"/>
  <c r="J1046" i="4" a="1"/>
  <c r="J1046" i="4" s="1"/>
  <c r="F1034" i="7" s="1"/>
  <c r="G1034" i="7" s="1"/>
  <c r="I1034" i="7" s="1"/>
  <c r="J1038" i="4" a="1"/>
  <c r="J1038" i="4" s="1"/>
  <c r="F1026" i="7" s="1"/>
  <c r="G1026" i="7" s="1"/>
  <c r="I1026" i="7" s="1"/>
  <c r="J1030" i="4" a="1"/>
  <c r="J1030" i="4" s="1"/>
  <c r="F1018" i="7" s="1"/>
  <c r="G1018" i="7" s="1"/>
  <c r="I1018" i="7" s="1"/>
  <c r="J1022" i="4" a="1"/>
  <c r="J1022" i="4" s="1"/>
  <c r="F1010" i="7" s="1"/>
  <c r="G1010" i="7" s="1"/>
  <c r="I1010" i="7" s="1"/>
  <c r="J1014" i="4" a="1"/>
  <c r="J1014" i="4" s="1"/>
  <c r="F1002" i="7" s="1"/>
  <c r="G1002" i="7" s="1"/>
  <c r="I1002" i="7" s="1"/>
  <c r="J1006" i="4" a="1"/>
  <c r="J1006" i="4" s="1"/>
  <c r="F994" i="7" s="1"/>
  <c r="G994" i="7" s="1"/>
  <c r="I994" i="7" s="1"/>
  <c r="J998" i="4" a="1"/>
  <c r="J998" i="4" s="1"/>
  <c r="F986" i="7" s="1"/>
  <c r="G986" i="7" s="1"/>
  <c r="I986" i="7" s="1"/>
  <c r="J990" i="4" a="1"/>
  <c r="J990" i="4" s="1"/>
  <c r="F978" i="7" s="1"/>
  <c r="G978" i="7" s="1"/>
  <c r="I978" i="7" s="1"/>
  <c r="J982" i="4" a="1"/>
  <c r="J982" i="4" s="1"/>
  <c r="F970" i="7" s="1"/>
  <c r="G970" i="7" s="1"/>
  <c r="I970" i="7" s="1"/>
  <c r="J974" i="4" a="1"/>
  <c r="J974" i="4" s="1"/>
  <c r="F962" i="7" s="1"/>
  <c r="G962" i="7" s="1"/>
  <c r="I962" i="7" s="1"/>
  <c r="J966" i="4" a="1"/>
  <c r="J966" i="4" s="1"/>
  <c r="F954" i="7" s="1"/>
  <c r="G954" i="7" s="1"/>
  <c r="I954" i="7" s="1"/>
  <c r="J958" i="4" a="1"/>
  <c r="J958" i="4" s="1"/>
  <c r="F946" i="7" s="1"/>
  <c r="G946" i="7" s="1"/>
  <c r="I946" i="7" s="1"/>
  <c r="J950" i="4" a="1"/>
  <c r="J950" i="4" s="1"/>
  <c r="F938" i="7" s="1"/>
  <c r="G938" i="7" s="1"/>
  <c r="I938" i="7" s="1"/>
  <c r="J942" i="4" a="1"/>
  <c r="J942" i="4" s="1"/>
  <c r="F930" i="7" s="1"/>
  <c r="G930" i="7" s="1"/>
  <c r="I930" i="7" s="1"/>
  <c r="J934" i="4" a="1"/>
  <c r="J934" i="4" s="1"/>
  <c r="F922" i="7" s="1"/>
  <c r="G922" i="7" s="1"/>
  <c r="I922" i="7" s="1"/>
  <c r="J926" i="4" a="1"/>
  <c r="J926" i="4" s="1"/>
  <c r="F914" i="7" s="1"/>
  <c r="G914" i="7" s="1"/>
  <c r="I914" i="7" s="1"/>
  <c r="J918" i="4" a="1"/>
  <c r="J918" i="4" s="1"/>
  <c r="F906" i="7" s="1"/>
  <c r="G906" i="7" s="1"/>
  <c r="I906" i="7" s="1"/>
  <c r="J910" i="4" a="1"/>
  <c r="J910" i="4" s="1"/>
  <c r="F898" i="7" s="1"/>
  <c r="G898" i="7" s="1"/>
  <c r="I898" i="7" s="1"/>
  <c r="J902" i="4" a="1"/>
  <c r="J902" i="4" s="1"/>
  <c r="F890" i="7" s="1"/>
  <c r="G890" i="7" s="1"/>
  <c r="I890" i="7" s="1"/>
  <c r="J894" i="4" a="1"/>
  <c r="J894" i="4" s="1"/>
  <c r="F882" i="7" s="1"/>
  <c r="G882" i="7" s="1"/>
  <c r="I882" i="7" s="1"/>
  <c r="J886" i="4" a="1"/>
  <c r="J886" i="4" s="1"/>
  <c r="F874" i="7" s="1"/>
  <c r="G874" i="7" s="1"/>
  <c r="I874" i="7" s="1"/>
  <c r="J878" i="4" a="1"/>
  <c r="J878" i="4" s="1"/>
  <c r="F866" i="7" s="1"/>
  <c r="G866" i="7" s="1"/>
  <c r="I866" i="7" s="1"/>
  <c r="J870" i="4" a="1"/>
  <c r="J870" i="4" s="1"/>
  <c r="F858" i="7" s="1"/>
  <c r="G858" i="7" s="1"/>
  <c r="I858" i="7" s="1"/>
  <c r="J862" i="4" a="1"/>
  <c r="J862" i="4" s="1"/>
  <c r="F850" i="7" s="1"/>
  <c r="G850" i="7" s="1"/>
  <c r="I850" i="7" s="1"/>
  <c r="J854" i="4" a="1"/>
  <c r="J854" i="4" s="1"/>
  <c r="F842" i="7" s="1"/>
  <c r="G842" i="7" s="1"/>
  <c r="I842" i="7" s="1"/>
  <c r="J846" i="4" a="1"/>
  <c r="J846" i="4" s="1"/>
  <c r="F834" i="7" s="1"/>
  <c r="G834" i="7" s="1"/>
  <c r="I834" i="7" s="1"/>
  <c r="J838" i="4" a="1"/>
  <c r="J838" i="4" s="1"/>
  <c r="F826" i="7" s="1"/>
  <c r="G826" i="7" s="1"/>
  <c r="I826" i="7" s="1"/>
  <c r="J830" i="4" a="1"/>
  <c r="J830" i="4" s="1"/>
  <c r="F818" i="7" s="1"/>
  <c r="G818" i="7" s="1"/>
  <c r="I818" i="7" s="1"/>
  <c r="J822" i="4" a="1"/>
  <c r="J822" i="4" s="1"/>
  <c r="F810" i="7" s="1"/>
  <c r="G810" i="7" s="1"/>
  <c r="I810" i="7" s="1"/>
  <c r="J814" i="4" a="1"/>
  <c r="J814" i="4" s="1"/>
  <c r="F802" i="7" s="1"/>
  <c r="G802" i="7" s="1"/>
  <c r="I802" i="7" s="1"/>
  <c r="J806" i="4" a="1"/>
  <c r="J806" i="4" s="1"/>
  <c r="F794" i="7" s="1"/>
  <c r="G794" i="7" s="1"/>
  <c r="I794" i="7" s="1"/>
  <c r="J798" i="4" a="1"/>
  <c r="J798" i="4" s="1"/>
  <c r="F786" i="7" s="1"/>
  <c r="G786" i="7" s="1"/>
  <c r="I786" i="7" s="1"/>
  <c r="J790" i="4" a="1"/>
  <c r="J790" i="4" s="1"/>
  <c r="F778" i="7" s="1"/>
  <c r="G778" i="7" s="1"/>
  <c r="I778" i="7" s="1"/>
  <c r="J782" i="4" a="1"/>
  <c r="J782" i="4" s="1"/>
  <c r="F770" i="7" s="1"/>
  <c r="G770" i="7" s="1"/>
  <c r="I770" i="7" s="1"/>
  <c r="J774" i="4" a="1"/>
  <c r="J774" i="4" s="1"/>
  <c r="F762" i="7" s="1"/>
  <c r="G762" i="7" s="1"/>
  <c r="I762" i="7" s="1"/>
  <c r="J766" i="4" a="1"/>
  <c r="J766" i="4" s="1"/>
  <c r="J758" i="4" a="1"/>
  <c r="J758" i="4" s="1"/>
  <c r="F746" i="7" s="1"/>
  <c r="G746" i="7" s="1"/>
  <c r="I746" i="7" s="1"/>
  <c r="J750" i="4" a="1"/>
  <c r="J750" i="4" s="1"/>
  <c r="F738" i="7" s="1"/>
  <c r="G738" i="7" s="1"/>
  <c r="I738" i="7" s="1"/>
  <c r="J742" i="4" a="1"/>
  <c r="J742" i="4" s="1"/>
  <c r="F730" i="7" s="1"/>
  <c r="G730" i="7" s="1"/>
  <c r="I730" i="7" s="1"/>
  <c r="J734" i="4" a="1"/>
  <c r="J734" i="4" s="1"/>
  <c r="F722" i="7" s="1"/>
  <c r="G722" i="7" s="1"/>
  <c r="I722" i="7" s="1"/>
  <c r="J726" i="4" a="1"/>
  <c r="J726" i="4" s="1"/>
  <c r="F714" i="7" s="1"/>
  <c r="G714" i="7" s="1"/>
  <c r="I714" i="7" s="1"/>
  <c r="J718" i="4" a="1"/>
  <c r="J718" i="4" s="1"/>
  <c r="F706" i="7" s="1"/>
  <c r="G706" i="7" s="1"/>
  <c r="I706" i="7" s="1"/>
  <c r="J710" i="4" a="1"/>
  <c r="J710" i="4" s="1"/>
  <c r="F698" i="7" s="1"/>
  <c r="G698" i="7" s="1"/>
  <c r="I698" i="7" s="1"/>
  <c r="J702" i="4" a="1"/>
  <c r="J702" i="4" s="1"/>
  <c r="F690" i="7" s="1"/>
  <c r="G690" i="7" s="1"/>
  <c r="I690" i="7" s="1"/>
  <c r="J694" i="4" a="1"/>
  <c r="J694" i="4" s="1"/>
  <c r="F682" i="7" s="1"/>
  <c r="G682" i="7" s="1"/>
  <c r="I682" i="7" s="1"/>
  <c r="J686" i="4" a="1"/>
  <c r="J686" i="4" s="1"/>
  <c r="F674" i="7" s="1"/>
  <c r="G674" i="7" s="1"/>
  <c r="I674" i="7" s="1"/>
  <c r="J678" i="4" a="1"/>
  <c r="J678" i="4" s="1"/>
  <c r="F666" i="7" s="1"/>
  <c r="G666" i="7" s="1"/>
  <c r="I666" i="7" s="1"/>
  <c r="J670" i="4" a="1"/>
  <c r="J670" i="4" s="1"/>
  <c r="F658" i="7" s="1"/>
  <c r="G658" i="7" s="1"/>
  <c r="I658" i="7" s="1"/>
  <c r="J662" i="4" a="1"/>
  <c r="J662" i="4" s="1"/>
  <c r="F650" i="7" s="1"/>
  <c r="G650" i="7" s="1"/>
  <c r="I650" i="7" s="1"/>
  <c r="J654" i="4" a="1"/>
  <c r="J654" i="4" s="1"/>
  <c r="F642" i="7" s="1"/>
  <c r="G642" i="7" s="1"/>
  <c r="I642" i="7" s="1"/>
  <c r="J646" i="4" a="1"/>
  <c r="J646" i="4" s="1"/>
  <c r="F634" i="7" s="1"/>
  <c r="G634" i="7" s="1"/>
  <c r="I634" i="7" s="1"/>
  <c r="J638" i="4" a="1"/>
  <c r="J638" i="4" s="1"/>
  <c r="F626" i="7" s="1"/>
  <c r="G626" i="7" s="1"/>
  <c r="I626" i="7" s="1"/>
  <c r="J630" i="4" a="1"/>
  <c r="J630" i="4" s="1"/>
  <c r="F618" i="7" s="1"/>
  <c r="G618" i="7" s="1"/>
  <c r="I618" i="7" s="1"/>
  <c r="J622" i="4" a="1"/>
  <c r="J622" i="4" s="1"/>
  <c r="F610" i="7" s="1"/>
  <c r="G610" i="7" s="1"/>
  <c r="I610" i="7" s="1"/>
  <c r="J614" i="4" a="1"/>
  <c r="J614" i="4" s="1"/>
  <c r="F602" i="7" s="1"/>
  <c r="G602" i="7" s="1"/>
  <c r="I602" i="7" s="1"/>
  <c r="J606" i="4" a="1"/>
  <c r="J606" i="4" s="1"/>
  <c r="F594" i="7" s="1"/>
  <c r="G594" i="7" s="1"/>
  <c r="I594" i="7" s="1"/>
  <c r="J598" i="4" a="1"/>
  <c r="J598" i="4" s="1"/>
  <c r="F586" i="7" s="1"/>
  <c r="G586" i="7" s="1"/>
  <c r="I586" i="7" s="1"/>
  <c r="J590" i="4" a="1"/>
  <c r="J590" i="4" s="1"/>
  <c r="F578" i="7" s="1"/>
  <c r="G578" i="7" s="1"/>
  <c r="I578" i="7" s="1"/>
  <c r="J582" i="4" a="1"/>
  <c r="J582" i="4" s="1"/>
  <c r="F570" i="7" s="1"/>
  <c r="G570" i="7" s="1"/>
  <c r="I570" i="7" s="1"/>
  <c r="J574" i="4" a="1"/>
  <c r="J574" i="4" s="1"/>
  <c r="F562" i="7" s="1"/>
  <c r="G562" i="7" s="1"/>
  <c r="I562" i="7" s="1"/>
  <c r="J566" i="4" a="1"/>
  <c r="J566" i="4" s="1"/>
  <c r="F554" i="7" s="1"/>
  <c r="G554" i="7" s="1"/>
  <c r="I554" i="7" s="1"/>
  <c r="J558" i="4" a="1"/>
  <c r="J558" i="4" s="1"/>
  <c r="F546" i="7" s="1"/>
  <c r="G546" i="7" s="1"/>
  <c r="I546" i="7" s="1"/>
  <c r="J550" i="4" a="1"/>
  <c r="J550" i="4" s="1"/>
  <c r="F538" i="7" s="1"/>
  <c r="G538" i="7" s="1"/>
  <c r="I538" i="7" s="1"/>
  <c r="J542" i="4" a="1"/>
  <c r="J542" i="4" s="1"/>
  <c r="F530" i="7" s="1"/>
  <c r="G530" i="7" s="1"/>
  <c r="I530" i="7" s="1"/>
  <c r="J534" i="4" a="1"/>
  <c r="J534" i="4" s="1"/>
  <c r="F522" i="7" s="1"/>
  <c r="G522" i="7" s="1"/>
  <c r="I522" i="7" s="1"/>
  <c r="J526" i="4" a="1"/>
  <c r="J526" i="4" s="1"/>
  <c r="F514" i="7" s="1"/>
  <c r="G514" i="7" s="1"/>
  <c r="I514" i="7" s="1"/>
  <c r="J518" i="4" a="1"/>
  <c r="J518" i="4" s="1"/>
  <c r="F506" i="7" s="1"/>
  <c r="G506" i="7" s="1"/>
  <c r="I506" i="7" s="1"/>
  <c r="J510" i="4" a="1"/>
  <c r="J510" i="4" s="1"/>
  <c r="F498" i="7" s="1"/>
  <c r="G498" i="7" s="1"/>
  <c r="I498" i="7" s="1"/>
  <c r="J502" i="4" a="1"/>
  <c r="J502" i="4" s="1"/>
  <c r="F490" i="7" s="1"/>
  <c r="G490" i="7" s="1"/>
  <c r="I490" i="7" s="1"/>
  <c r="J494" i="4" a="1"/>
  <c r="J494" i="4" s="1"/>
  <c r="F482" i="7" s="1"/>
  <c r="G482" i="7" s="1"/>
  <c r="I482" i="7" s="1"/>
  <c r="J486" i="4" a="1"/>
  <c r="J486" i="4" s="1"/>
  <c r="F474" i="7" s="1"/>
  <c r="G474" i="7" s="1"/>
  <c r="I474" i="7" s="1"/>
  <c r="J478" i="4" a="1"/>
  <c r="J478" i="4" s="1"/>
  <c r="F466" i="7" s="1"/>
  <c r="G466" i="7" s="1"/>
  <c r="I466" i="7" s="1"/>
  <c r="J470" i="4" a="1"/>
  <c r="J470" i="4" s="1"/>
  <c r="F458" i="7" s="1"/>
  <c r="G458" i="7" s="1"/>
  <c r="I458" i="7" s="1"/>
  <c r="J462" i="4" a="1"/>
  <c r="J462" i="4" s="1"/>
  <c r="F450" i="7" s="1"/>
  <c r="G450" i="7" s="1"/>
  <c r="I450" i="7" s="1"/>
  <c r="J454" i="4" a="1"/>
  <c r="J454" i="4" s="1"/>
  <c r="F442" i="7" s="1"/>
  <c r="G442" i="7" s="1"/>
  <c r="I442" i="7" s="1"/>
  <c r="J446" i="4" a="1"/>
  <c r="J446" i="4" s="1"/>
  <c r="F434" i="7" s="1"/>
  <c r="G434" i="7" s="1"/>
  <c r="I434" i="7" s="1"/>
  <c r="J438" i="4" a="1"/>
  <c r="J438" i="4" s="1"/>
  <c r="F426" i="7" s="1"/>
  <c r="G426" i="7" s="1"/>
  <c r="I426" i="7" s="1"/>
  <c r="J430" i="4" a="1"/>
  <c r="J430" i="4" s="1"/>
  <c r="F418" i="7" s="1"/>
  <c r="G418" i="7" s="1"/>
  <c r="I418" i="7" s="1"/>
  <c r="J422" i="4" a="1"/>
  <c r="J422" i="4" s="1"/>
  <c r="F410" i="7" s="1"/>
  <c r="G410" i="7" s="1"/>
  <c r="I410" i="7" s="1"/>
  <c r="J414" i="4" a="1"/>
  <c r="J414" i="4" s="1"/>
  <c r="F402" i="7" s="1"/>
  <c r="G402" i="7" s="1"/>
  <c r="I402" i="7" s="1"/>
  <c r="J406" i="4" a="1"/>
  <c r="J406" i="4" s="1"/>
  <c r="F394" i="7" s="1"/>
  <c r="G394" i="7" s="1"/>
  <c r="I394" i="7" s="1"/>
  <c r="J398" i="4" a="1"/>
  <c r="J398" i="4" s="1"/>
  <c r="F386" i="7" s="1"/>
  <c r="G386" i="7" s="1"/>
  <c r="I386" i="7" s="1"/>
  <c r="J390" i="4" a="1"/>
  <c r="J390" i="4" s="1"/>
  <c r="F378" i="7" s="1"/>
  <c r="G378" i="7" s="1"/>
  <c r="I378" i="7" s="1"/>
  <c r="J382" i="4" a="1"/>
  <c r="J382" i="4" s="1"/>
  <c r="F370" i="7" s="1"/>
  <c r="G370" i="7" s="1"/>
  <c r="I370" i="7" s="1"/>
  <c r="J374" i="4" a="1"/>
  <c r="J374" i="4" s="1"/>
  <c r="F362" i="7" s="1"/>
  <c r="G362" i="7" s="1"/>
  <c r="I362" i="7" s="1"/>
  <c r="J366" i="4" a="1"/>
  <c r="J366" i="4" s="1"/>
  <c r="F354" i="7" s="1"/>
  <c r="G354" i="7" s="1"/>
  <c r="I354" i="7" s="1"/>
  <c r="J358" i="4" a="1"/>
  <c r="J358" i="4" s="1"/>
  <c r="F346" i="7" s="1"/>
  <c r="G346" i="7" s="1"/>
  <c r="I346" i="7" s="1"/>
  <c r="J350" i="4" a="1"/>
  <c r="J350" i="4" s="1"/>
  <c r="F338" i="7" s="1"/>
  <c r="G338" i="7" s="1"/>
  <c r="I338" i="7" s="1"/>
  <c r="J342" i="4" a="1"/>
  <c r="J342" i="4" s="1"/>
  <c r="F330" i="7" s="1"/>
  <c r="G330" i="7" s="1"/>
  <c r="I330" i="7" s="1"/>
  <c r="J334" i="4" a="1"/>
  <c r="J334" i="4" s="1"/>
  <c r="F322" i="7" s="1"/>
  <c r="G322" i="7" s="1"/>
  <c r="I322" i="7" s="1"/>
  <c r="J326" i="4" a="1"/>
  <c r="J326" i="4" s="1"/>
  <c r="F314" i="7" s="1"/>
  <c r="G314" i="7" s="1"/>
  <c r="I314" i="7" s="1"/>
  <c r="J318" i="4" a="1"/>
  <c r="J318" i="4" s="1"/>
  <c r="F306" i="7" s="1"/>
  <c r="G306" i="7" s="1"/>
  <c r="I306" i="7" s="1"/>
  <c r="J310" i="4" a="1"/>
  <c r="J310" i="4" s="1"/>
  <c r="F298" i="7" s="1"/>
  <c r="G298" i="7" s="1"/>
  <c r="I298" i="7" s="1"/>
  <c r="J302" i="4" a="1"/>
  <c r="J302" i="4" s="1"/>
  <c r="F290" i="7" s="1"/>
  <c r="G290" i="7" s="1"/>
  <c r="I290" i="7" s="1"/>
  <c r="J294" i="4" a="1"/>
  <c r="J294" i="4" s="1"/>
  <c r="F282" i="7" s="1"/>
  <c r="G282" i="7" s="1"/>
  <c r="I282" i="7" s="1"/>
  <c r="J286" i="4" a="1"/>
  <c r="J286" i="4" s="1"/>
  <c r="F274" i="7" s="1"/>
  <c r="G274" i="7" s="1"/>
  <c r="I274" i="7" s="1"/>
  <c r="J278" i="4" a="1"/>
  <c r="J278" i="4" s="1"/>
  <c r="F266" i="7" s="1"/>
  <c r="G266" i="7" s="1"/>
  <c r="I266" i="7" s="1"/>
  <c r="J270" i="4" a="1"/>
  <c r="J270" i="4" s="1"/>
  <c r="F258" i="7" s="1"/>
  <c r="G258" i="7" s="1"/>
  <c r="I258" i="7" s="1"/>
  <c r="J262" i="4" a="1"/>
  <c r="J262" i="4" s="1"/>
  <c r="F250" i="7" s="1"/>
  <c r="G250" i="7" s="1"/>
  <c r="I250" i="7" s="1"/>
  <c r="J254" i="4" a="1"/>
  <c r="J254" i="4" s="1"/>
  <c r="F242" i="7" s="1"/>
  <c r="G242" i="7" s="1"/>
  <c r="I242" i="7" s="1"/>
  <c r="J246" i="4" a="1"/>
  <c r="J246" i="4" s="1"/>
  <c r="F234" i="7" s="1"/>
  <c r="G234" i="7" s="1"/>
  <c r="I234" i="7" s="1"/>
  <c r="J238" i="4" a="1"/>
  <c r="J238" i="4" s="1"/>
  <c r="F226" i="7" s="1"/>
  <c r="G226" i="7" s="1"/>
  <c r="I226" i="7" s="1"/>
  <c r="J230" i="4" a="1"/>
  <c r="J230" i="4" s="1"/>
  <c r="F218" i="7" s="1"/>
  <c r="G218" i="7" s="1"/>
  <c r="I218" i="7" s="1"/>
  <c r="J222" i="4" a="1"/>
  <c r="J222" i="4" s="1"/>
  <c r="F210" i="7" s="1"/>
  <c r="G210" i="7" s="1"/>
  <c r="I210" i="7" s="1"/>
  <c r="J214" i="4" a="1"/>
  <c r="J214" i="4" s="1"/>
  <c r="F202" i="7" s="1"/>
  <c r="G202" i="7" s="1"/>
  <c r="I202" i="7" s="1"/>
  <c r="J206" i="4" a="1"/>
  <c r="J206" i="4" s="1"/>
  <c r="F194" i="7" s="1"/>
  <c r="G194" i="7" s="1"/>
  <c r="I194" i="7" s="1"/>
  <c r="J198" i="4" a="1"/>
  <c r="J198" i="4" s="1"/>
  <c r="F186" i="7" s="1"/>
  <c r="G186" i="7" s="1"/>
  <c r="I186" i="7" s="1"/>
  <c r="J190" i="4" a="1"/>
  <c r="J190" i="4" s="1"/>
  <c r="F178" i="7" s="1"/>
  <c r="G178" i="7" s="1"/>
  <c r="I178" i="7" s="1"/>
  <c r="J182" i="4" a="1"/>
  <c r="J182" i="4" s="1"/>
  <c r="F170" i="7" s="1"/>
  <c r="G170" i="7" s="1"/>
  <c r="I170" i="7" s="1"/>
  <c r="J174" i="4" a="1"/>
  <c r="J174" i="4" s="1"/>
  <c r="F162" i="7" s="1"/>
  <c r="G162" i="7" s="1"/>
  <c r="I162" i="7" s="1"/>
  <c r="J166" i="4" a="1"/>
  <c r="J166" i="4" s="1"/>
  <c r="F154" i="7" s="1"/>
  <c r="G154" i="7" s="1"/>
  <c r="I154" i="7" s="1"/>
  <c r="J158" i="4" a="1"/>
  <c r="J158" i="4" s="1"/>
  <c r="F146" i="7" s="1"/>
  <c r="G146" i="7" s="1"/>
  <c r="I146" i="7" s="1"/>
  <c r="J150" i="4" a="1"/>
  <c r="J150" i="4" s="1"/>
  <c r="F138" i="7" s="1"/>
  <c r="G138" i="7" s="1"/>
  <c r="I138" i="7" s="1"/>
  <c r="J142" i="4" a="1"/>
  <c r="J142" i="4" s="1"/>
  <c r="F130" i="7" s="1"/>
  <c r="G130" i="7" s="1"/>
  <c r="I130" i="7" s="1"/>
  <c r="J134" i="4" a="1"/>
  <c r="J134" i="4" s="1"/>
  <c r="F122" i="7" s="1"/>
  <c r="G122" i="7" s="1"/>
  <c r="I122" i="7" s="1"/>
  <c r="J126" i="4" a="1"/>
  <c r="J126" i="4" s="1"/>
  <c r="F114" i="7" s="1"/>
  <c r="G114" i="7" s="1"/>
  <c r="I114" i="7" s="1"/>
  <c r="J118" i="4" a="1"/>
  <c r="J118" i="4" s="1"/>
  <c r="F106" i="7" s="1"/>
  <c r="G106" i="7" s="1"/>
  <c r="I106" i="7" s="1"/>
  <c r="J110" i="4" a="1"/>
  <c r="J110" i="4" s="1"/>
  <c r="F98" i="7" s="1"/>
  <c r="G98" i="7" s="1"/>
  <c r="I98" i="7" s="1"/>
  <c r="J102" i="4" a="1"/>
  <c r="J102" i="4" s="1"/>
  <c r="F90" i="7" s="1"/>
  <c r="G90" i="7" s="1"/>
  <c r="I90" i="7" s="1"/>
  <c r="J94" i="4" a="1"/>
  <c r="J94" i="4" s="1"/>
  <c r="F82" i="7" s="1"/>
  <c r="G82" i="7" s="1"/>
  <c r="I82" i="7" s="1"/>
  <c r="J86" i="4" a="1"/>
  <c r="J86" i="4" s="1"/>
  <c r="F74" i="7" s="1"/>
  <c r="G74" i="7" s="1"/>
  <c r="I74" i="7" s="1"/>
  <c r="J78" i="4" a="1"/>
  <c r="J78" i="4" s="1"/>
  <c r="F66" i="7" s="1"/>
  <c r="G66" i="7" s="1"/>
  <c r="I66" i="7" s="1"/>
  <c r="J70" i="4" a="1"/>
  <c r="J70" i="4" s="1"/>
  <c r="F58" i="7" s="1"/>
  <c r="G58" i="7" s="1"/>
  <c r="I58" i="7" s="1"/>
  <c r="J62" i="4" a="1"/>
  <c r="J62" i="4" s="1"/>
  <c r="F50" i="7" s="1"/>
  <c r="G50" i="7" s="1"/>
  <c r="I50" i="7" s="1"/>
  <c r="J54" i="4" a="1"/>
  <c r="J54" i="4" s="1"/>
  <c r="F42" i="7" s="1"/>
  <c r="G42" i="7" s="1"/>
  <c r="I42" i="7" s="1"/>
  <c r="J46" i="4" a="1"/>
  <c r="J46" i="4" s="1"/>
  <c r="F34" i="7" s="1"/>
  <c r="G34" i="7" s="1"/>
  <c r="I34" i="7" s="1"/>
  <c r="J38" i="4" a="1"/>
  <c r="J38" i="4" s="1"/>
  <c r="F26" i="7" s="1"/>
  <c r="G26" i="7" s="1"/>
  <c r="I26" i="7" s="1"/>
  <c r="J30" i="4" a="1"/>
  <c r="J30" i="4" s="1"/>
  <c r="F18" i="7" s="1"/>
  <c r="G18" i="7" s="1"/>
  <c r="I18" i="7" s="1"/>
  <c r="J22" i="4" a="1"/>
  <c r="J22" i="4" s="1"/>
  <c r="I8761" i="7"/>
  <c r="H8761" i="7"/>
  <c r="I8697" i="7"/>
  <c r="H8697" i="7"/>
  <c r="I8633" i="7"/>
  <c r="H8633" i="7"/>
  <c r="I8569" i="7"/>
  <c r="H8569" i="7"/>
  <c r="I8481" i="7"/>
  <c r="H8481" i="7"/>
  <c r="I8409" i="7"/>
  <c r="H8409" i="7"/>
  <c r="I8337" i="7"/>
  <c r="H8337" i="7"/>
  <c r="I8273" i="7"/>
  <c r="H8273" i="7"/>
  <c r="I8065" i="7"/>
  <c r="H8065" i="7"/>
  <c r="I8001" i="7"/>
  <c r="H8001" i="7"/>
  <c r="I7961" i="7"/>
  <c r="H7961" i="7"/>
  <c r="I7897" i="7"/>
  <c r="H7897" i="7"/>
  <c r="I7833" i="7"/>
  <c r="H7833" i="7"/>
  <c r="I7777" i="7"/>
  <c r="H7777" i="7"/>
  <c r="I7705" i="7"/>
  <c r="H7705" i="7"/>
  <c r="I7657" i="7"/>
  <c r="H7657" i="7"/>
  <c r="I7593" i="7"/>
  <c r="H7593" i="7"/>
  <c r="I7529" i="7"/>
  <c r="H7529" i="7"/>
  <c r="I7465" i="7"/>
  <c r="H7465" i="7"/>
  <c r="H7409" i="7"/>
  <c r="G7305" i="7"/>
  <c r="I7241" i="7"/>
  <c r="H7241" i="7"/>
  <c r="I7177" i="7"/>
  <c r="H7177" i="7"/>
  <c r="I7113" i="7"/>
  <c r="H7113" i="7"/>
  <c r="I7041" i="7"/>
  <c r="H7041" i="7"/>
  <c r="I6881" i="7"/>
  <c r="H6881" i="7"/>
  <c r="I6817" i="7"/>
  <c r="H6817" i="7"/>
  <c r="I6753" i="7"/>
  <c r="H6753" i="7"/>
  <c r="I6689" i="7"/>
  <c r="H6689" i="7"/>
  <c r="I6625" i="7"/>
  <c r="H6625" i="7"/>
  <c r="I6545" i="7"/>
  <c r="H6545" i="7"/>
  <c r="I6473" i="7"/>
  <c r="H6473" i="7"/>
  <c r="I6409" i="7"/>
  <c r="H6409" i="7"/>
  <c r="I6337" i="7"/>
  <c r="H6337" i="7"/>
  <c r="I6273" i="7"/>
  <c r="H6273" i="7"/>
  <c r="I6025" i="7"/>
  <c r="H6025" i="7"/>
  <c r="I5961" i="7"/>
  <c r="H5961" i="7"/>
  <c r="I5897" i="7"/>
  <c r="H5897" i="7"/>
  <c r="I5665" i="7"/>
  <c r="H5665" i="7"/>
  <c r="I5609" i="7"/>
  <c r="H5609" i="7"/>
  <c r="I5537" i="7"/>
  <c r="H5537" i="7"/>
  <c r="I5457" i="7"/>
  <c r="H5457" i="7"/>
  <c r="I5393" i="7"/>
  <c r="H5393" i="7"/>
  <c r="I5329" i="7"/>
  <c r="H5329" i="7"/>
  <c r="I5289" i="7"/>
  <c r="H5289" i="7"/>
  <c r="H5233" i="7"/>
  <c r="I5001" i="7"/>
  <c r="H5001" i="7"/>
  <c r="I4945" i="7"/>
  <c r="H4945" i="7"/>
  <c r="I4881" i="7"/>
  <c r="H4881" i="7"/>
  <c r="I4825" i="7"/>
  <c r="H4825" i="7"/>
  <c r="I4753" i="7"/>
  <c r="H4753" i="7"/>
  <c r="I4705" i="7"/>
  <c r="H4705" i="7"/>
  <c r="I4641" i="7"/>
  <c r="H4641" i="7"/>
  <c r="I4577" i="7"/>
  <c r="H4577" i="7"/>
  <c r="I4521" i="7"/>
  <c r="H4521" i="7"/>
  <c r="I4457" i="7"/>
  <c r="H4457" i="7"/>
  <c r="I4393" i="7"/>
  <c r="H4393" i="7"/>
  <c r="G4353" i="7"/>
  <c r="I4313" i="7"/>
  <c r="H4313" i="7"/>
  <c r="I4249" i="7"/>
  <c r="H4249" i="7"/>
  <c r="I4241" i="7"/>
  <c r="H4241" i="7"/>
  <c r="I4233" i="7"/>
  <c r="H4233" i="7"/>
  <c r="I4225" i="7"/>
  <c r="H4225" i="7"/>
  <c r="I4201" i="7"/>
  <c r="H4201" i="7"/>
  <c r="I4193" i="7"/>
  <c r="H4193" i="7"/>
  <c r="I4185" i="7"/>
  <c r="H4185" i="7"/>
  <c r="I4177" i="7"/>
  <c r="H4177" i="7"/>
  <c r="I4169" i="7"/>
  <c r="H4169" i="7"/>
  <c r="I4161" i="7"/>
  <c r="H4161" i="7"/>
  <c r="H4145" i="7"/>
  <c r="I4137" i="7"/>
  <c r="H4137" i="7"/>
  <c r="I4129" i="7"/>
  <c r="H4129" i="7"/>
  <c r="I4121" i="7"/>
  <c r="H4121" i="7"/>
  <c r="I4113" i="7"/>
  <c r="H4113" i="7"/>
  <c r="I4105" i="7"/>
  <c r="H4105" i="7"/>
  <c r="I4097" i="7"/>
  <c r="H4097" i="7"/>
  <c r="I4033" i="7"/>
  <c r="H4033" i="7"/>
  <c r="I4017" i="7"/>
  <c r="H4017" i="7"/>
  <c r="I3993" i="7"/>
  <c r="H3993" i="7"/>
  <c r="I3985" i="7"/>
  <c r="H3985" i="7"/>
  <c r="I3977" i="7"/>
  <c r="H3977" i="7"/>
  <c r="I3969" i="7"/>
  <c r="H3969" i="7"/>
  <c r="I3953" i="7"/>
  <c r="H3953" i="7"/>
  <c r="I3945" i="7"/>
  <c r="H3945" i="7"/>
  <c r="I3937" i="7"/>
  <c r="I3929" i="7"/>
  <c r="H3929" i="7"/>
  <c r="I3921" i="7"/>
  <c r="H3921" i="7"/>
  <c r="I3913" i="7"/>
  <c r="H3913" i="7"/>
  <c r="I3905" i="7"/>
  <c r="H3905" i="7"/>
  <c r="I3889" i="7"/>
  <c r="H3889" i="7"/>
  <c r="I3881" i="7"/>
  <c r="H3881" i="7"/>
  <c r="I3865" i="7"/>
  <c r="H3865" i="7"/>
  <c r="I3857" i="7"/>
  <c r="H3857" i="7"/>
  <c r="I3849" i="7"/>
  <c r="H3849" i="7"/>
  <c r="I3841" i="7"/>
  <c r="H3841" i="7"/>
  <c r="I3825" i="7"/>
  <c r="H3825" i="7"/>
  <c r="I3817" i="7"/>
  <c r="H3817" i="7"/>
  <c r="I3801" i="7"/>
  <c r="H3801" i="7"/>
  <c r="I3793" i="7"/>
  <c r="H3793" i="7"/>
  <c r="I3785" i="7"/>
  <c r="H3785" i="7"/>
  <c r="I3777" i="7"/>
  <c r="H3777" i="7"/>
  <c r="I3761" i="7"/>
  <c r="H3761" i="7"/>
  <c r="I3753" i="7"/>
  <c r="H3753" i="7"/>
  <c r="I3737" i="7"/>
  <c r="H3737" i="7"/>
  <c r="I3729" i="7"/>
  <c r="H3729" i="7"/>
  <c r="I3721" i="7"/>
  <c r="H3721" i="7"/>
  <c r="I3713" i="7"/>
  <c r="H3713" i="7"/>
  <c r="I3697" i="7"/>
  <c r="H3697" i="7"/>
  <c r="I3689" i="7"/>
  <c r="H3689" i="7"/>
  <c r="I3681" i="7"/>
  <c r="I3673" i="7"/>
  <c r="H3673" i="7"/>
  <c r="I3665" i="7"/>
  <c r="H3665" i="7"/>
  <c r="I3657" i="7"/>
  <c r="H3657" i="7"/>
  <c r="I3649" i="7"/>
  <c r="H3649" i="7"/>
  <c r="G3633" i="7"/>
  <c r="I3625" i="7"/>
  <c r="H3625" i="7"/>
  <c r="I3609" i="7"/>
  <c r="H3609" i="7"/>
  <c r="I3601" i="7"/>
  <c r="H3601" i="7"/>
  <c r="I3593" i="7"/>
  <c r="H3593" i="7"/>
  <c r="I3569" i="7"/>
  <c r="H3569" i="7"/>
  <c r="I3561" i="7"/>
  <c r="H3561" i="7"/>
  <c r="I3545" i="7"/>
  <c r="H3545" i="7"/>
  <c r="I3537" i="7"/>
  <c r="H3537" i="7"/>
  <c r="I3529" i="7"/>
  <c r="H3529" i="7"/>
  <c r="I3521" i="7"/>
  <c r="H3521" i="7"/>
  <c r="I3505" i="7"/>
  <c r="H3505" i="7"/>
  <c r="I3497" i="7"/>
  <c r="H3497" i="7"/>
  <c r="I3481" i="7"/>
  <c r="H3481" i="7"/>
  <c r="I3473" i="7"/>
  <c r="H3473" i="7"/>
  <c r="I3465" i="7"/>
  <c r="H3465" i="7"/>
  <c r="I3457" i="7"/>
  <c r="H3457" i="7"/>
  <c r="I3441" i="7"/>
  <c r="H3441" i="7"/>
  <c r="I3433" i="7"/>
  <c r="H3433" i="7"/>
  <c r="I3425" i="7"/>
  <c r="I3417" i="7"/>
  <c r="H3417" i="7"/>
  <c r="I3409" i="7"/>
  <c r="H3409" i="7"/>
  <c r="I3401" i="7"/>
  <c r="H3401" i="7"/>
  <c r="I3393" i="7"/>
  <c r="H3393" i="7"/>
  <c r="I3377" i="7"/>
  <c r="H3377" i="7"/>
  <c r="I3369" i="7"/>
  <c r="H3369" i="7"/>
  <c r="H3361" i="7"/>
  <c r="I3353" i="7"/>
  <c r="H3353" i="7"/>
  <c r="I3345" i="7"/>
  <c r="H3345" i="7"/>
  <c r="I3337" i="7"/>
  <c r="H3337" i="7"/>
  <c r="I3329" i="7"/>
  <c r="H3329" i="7"/>
  <c r="I3313" i="7"/>
  <c r="H3313" i="7"/>
  <c r="I3305" i="7"/>
  <c r="H3305" i="7"/>
  <c r="I3289" i="7"/>
  <c r="H3289" i="7"/>
  <c r="I3281" i="7"/>
  <c r="H3281" i="7"/>
  <c r="I3273" i="7"/>
  <c r="H3273" i="7"/>
  <c r="I3265" i="7"/>
  <c r="H3265" i="7"/>
  <c r="I3249" i="7"/>
  <c r="H3249" i="7"/>
  <c r="I3241" i="7"/>
  <c r="H3241" i="7"/>
  <c r="I3225" i="7"/>
  <c r="H3225" i="7"/>
  <c r="I3217" i="7"/>
  <c r="H3217" i="7"/>
  <c r="I3209" i="7"/>
  <c r="H3209" i="7"/>
  <c r="I3201" i="7"/>
  <c r="H3201" i="7"/>
  <c r="I3185" i="7"/>
  <c r="H3185" i="7"/>
  <c r="I3177" i="7"/>
  <c r="H3177" i="7"/>
  <c r="I3161" i="7"/>
  <c r="H3161" i="7"/>
  <c r="I3153" i="7"/>
  <c r="H3153" i="7"/>
  <c r="I3145" i="7"/>
  <c r="H3145" i="7"/>
  <c r="I3137" i="7"/>
  <c r="H3137" i="7"/>
  <c r="I3121" i="7"/>
  <c r="H3121" i="7"/>
  <c r="I3113" i="7"/>
  <c r="H3113" i="7"/>
  <c r="I3097" i="7"/>
  <c r="H3097" i="7"/>
  <c r="I3089" i="7"/>
  <c r="H3089" i="7"/>
  <c r="I3081" i="7"/>
  <c r="H3081" i="7"/>
  <c r="I3073" i="7"/>
  <c r="H3073" i="7"/>
  <c r="I3057" i="7"/>
  <c r="H3057" i="7"/>
  <c r="I3049" i="7"/>
  <c r="H3049" i="7"/>
  <c r="I3033" i="7"/>
  <c r="H3033" i="7"/>
  <c r="I3025" i="7"/>
  <c r="H3025" i="7"/>
  <c r="I3017" i="7"/>
  <c r="H3017" i="7"/>
  <c r="I3009" i="7"/>
  <c r="H3009" i="7"/>
  <c r="I2993" i="7"/>
  <c r="H2993" i="7"/>
  <c r="I2985" i="7"/>
  <c r="H2985" i="7"/>
  <c r="I2969" i="7"/>
  <c r="H2969" i="7"/>
  <c r="I2961" i="7"/>
  <c r="H2961" i="7"/>
  <c r="I2953" i="7"/>
  <c r="H2953" i="7"/>
  <c r="I2945" i="7"/>
  <c r="H2945" i="7"/>
  <c r="I2929" i="7"/>
  <c r="H2929" i="7"/>
  <c r="I2921" i="7"/>
  <c r="H2921" i="7"/>
  <c r="I2913" i="7"/>
  <c r="I2905" i="7"/>
  <c r="H2905" i="7"/>
  <c r="I2897" i="7"/>
  <c r="H2897" i="7"/>
  <c r="G2889" i="7"/>
  <c r="I2881" i="7"/>
  <c r="H2881" i="7"/>
  <c r="I2865" i="7"/>
  <c r="H2865" i="7"/>
  <c r="I2857" i="7"/>
  <c r="H2857" i="7"/>
  <c r="I2841" i="7"/>
  <c r="H2841" i="7"/>
  <c r="I2833" i="7"/>
  <c r="H2833" i="7"/>
  <c r="I2825" i="7"/>
  <c r="H2825" i="7"/>
  <c r="I2817" i="7"/>
  <c r="H2817" i="7"/>
  <c r="I2801" i="7"/>
  <c r="H2801" i="7"/>
  <c r="I2793" i="7"/>
  <c r="H2793" i="7"/>
  <c r="I2777" i="7"/>
  <c r="H2777" i="7"/>
  <c r="I2769" i="7"/>
  <c r="H2769" i="7"/>
  <c r="I2761" i="7"/>
  <c r="H2761" i="7"/>
  <c r="I2753" i="7"/>
  <c r="H2753" i="7"/>
  <c r="I2737" i="7"/>
  <c r="H2737" i="7"/>
  <c r="I2729" i="7"/>
  <c r="H2729" i="7"/>
  <c r="I2713" i="7"/>
  <c r="H2713" i="7"/>
  <c r="I2705" i="7"/>
  <c r="H2705" i="7"/>
  <c r="I2697" i="7"/>
  <c r="H2697" i="7"/>
  <c r="I2689" i="7"/>
  <c r="H2689" i="7"/>
  <c r="I2673" i="7"/>
  <c r="H2673" i="7"/>
  <c r="I2665" i="7"/>
  <c r="H2665" i="7"/>
  <c r="H2657" i="7"/>
  <c r="I2649" i="7"/>
  <c r="H2649" i="7"/>
  <c r="I2641" i="7"/>
  <c r="H2641" i="7"/>
  <c r="I2633" i="7"/>
  <c r="H2633" i="7"/>
  <c r="I2625" i="7"/>
  <c r="H2625" i="7"/>
  <c r="I2609" i="7"/>
  <c r="H2609" i="7"/>
  <c r="I2601" i="7"/>
  <c r="H2601" i="7"/>
  <c r="I2585" i="7"/>
  <c r="H2585" i="7"/>
  <c r="I2577" i="7"/>
  <c r="H2577" i="7"/>
  <c r="I2569" i="7"/>
  <c r="H2569" i="7"/>
  <c r="I2561" i="7"/>
  <c r="H2561" i="7"/>
  <c r="I2545" i="7"/>
  <c r="H2545" i="7"/>
  <c r="I2537" i="7"/>
  <c r="H2537" i="7"/>
  <c r="I2521" i="7"/>
  <c r="H2521" i="7"/>
  <c r="I2513" i="7"/>
  <c r="H2513" i="7"/>
  <c r="I2505" i="7"/>
  <c r="H2505" i="7"/>
  <c r="I2497" i="7"/>
  <c r="H2497" i="7"/>
  <c r="I2481" i="7"/>
  <c r="H2481" i="7"/>
  <c r="I2473" i="7"/>
  <c r="H2473" i="7"/>
  <c r="I2457" i="7"/>
  <c r="H2457" i="7"/>
  <c r="I2449" i="7"/>
  <c r="H2449" i="7"/>
  <c r="I2441" i="7"/>
  <c r="H2441" i="7"/>
  <c r="I2433" i="7"/>
  <c r="H2433" i="7"/>
  <c r="I2417" i="7"/>
  <c r="H2417" i="7"/>
  <c r="I2409" i="7"/>
  <c r="H2409" i="7"/>
  <c r="H2401" i="7"/>
  <c r="I2393" i="7"/>
  <c r="H2393" i="7"/>
  <c r="I2385" i="7"/>
  <c r="H2385" i="7"/>
  <c r="I2377" i="7"/>
  <c r="H2377" i="7"/>
  <c r="I2369" i="7"/>
  <c r="H2369" i="7"/>
  <c r="I2353" i="7"/>
  <c r="H2353" i="7"/>
  <c r="I2345" i="7"/>
  <c r="H2345" i="7"/>
  <c r="I2329" i="7"/>
  <c r="H2329" i="7"/>
  <c r="I2321" i="7"/>
  <c r="H2321" i="7"/>
  <c r="I2313" i="7"/>
  <c r="H2313" i="7"/>
  <c r="I2305" i="7"/>
  <c r="H2305" i="7"/>
  <c r="I2289" i="7"/>
  <c r="H2289" i="7"/>
  <c r="I2281" i="7"/>
  <c r="H2281" i="7"/>
  <c r="I2265" i="7"/>
  <c r="H2265" i="7"/>
  <c r="I2257" i="7"/>
  <c r="H2257" i="7"/>
  <c r="I2249" i="7"/>
  <c r="H2249" i="7"/>
  <c r="I2241" i="7"/>
  <c r="H2241" i="7"/>
  <c r="I2225" i="7"/>
  <c r="H2225" i="7"/>
  <c r="I2217" i="7"/>
  <c r="H2217" i="7"/>
  <c r="I2201" i="7"/>
  <c r="H2201" i="7"/>
  <c r="I2193" i="7"/>
  <c r="H2193" i="7"/>
  <c r="I2185" i="7"/>
  <c r="H2185" i="7"/>
  <c r="I2177" i="7"/>
  <c r="H2177" i="7"/>
  <c r="I2161" i="7"/>
  <c r="H2161" i="7"/>
  <c r="I2153" i="7"/>
  <c r="H2153" i="7"/>
  <c r="H2145" i="7"/>
  <c r="I2137" i="7"/>
  <c r="H2137" i="7"/>
  <c r="I2129" i="7"/>
  <c r="H2129" i="7"/>
  <c r="I2121" i="7"/>
  <c r="H2121" i="7"/>
  <c r="I2113" i="7"/>
  <c r="H2113" i="7"/>
  <c r="I2097" i="7"/>
  <c r="H2097" i="7"/>
  <c r="I2089" i="7"/>
  <c r="H2089" i="7"/>
  <c r="I2073" i="7"/>
  <c r="H2073" i="7"/>
  <c r="I2065" i="7"/>
  <c r="H2065" i="7"/>
  <c r="I2057" i="7"/>
  <c r="H2057" i="7"/>
  <c r="I2049" i="7"/>
  <c r="H2049" i="7"/>
  <c r="I2033" i="7"/>
  <c r="H2033" i="7"/>
  <c r="I2025" i="7"/>
  <c r="H2025" i="7"/>
  <c r="I2009" i="7"/>
  <c r="H2009" i="7"/>
  <c r="I2001" i="7"/>
  <c r="H2001" i="7"/>
  <c r="I1993" i="7"/>
  <c r="H1993" i="7"/>
  <c r="I1985" i="7"/>
  <c r="H1985" i="7"/>
  <c r="I1969" i="7"/>
  <c r="H1969" i="7"/>
  <c r="I1961" i="7"/>
  <c r="H1961" i="7"/>
  <c r="I1945" i="7"/>
  <c r="H1945" i="7"/>
  <c r="I1937" i="7"/>
  <c r="H1937" i="7"/>
  <c r="I1929" i="7"/>
  <c r="H1929" i="7"/>
  <c r="I1921" i="7"/>
  <c r="H1921" i="7"/>
  <c r="I1905" i="7"/>
  <c r="H1905" i="7"/>
  <c r="I1897" i="7"/>
  <c r="H1897" i="7"/>
  <c r="H1889" i="7"/>
  <c r="I1881" i="7"/>
  <c r="H1881" i="7"/>
  <c r="I1873" i="7"/>
  <c r="H1873" i="7"/>
  <c r="I1865" i="7"/>
  <c r="H1865" i="7"/>
  <c r="I1857" i="7"/>
  <c r="H1857" i="7"/>
  <c r="I1841" i="7"/>
  <c r="H1841" i="7"/>
  <c r="I1833" i="7"/>
  <c r="H1833" i="7"/>
  <c r="I1817" i="7"/>
  <c r="H1817" i="7"/>
  <c r="I1809" i="7"/>
  <c r="H1809" i="7"/>
  <c r="I1801" i="7"/>
  <c r="H1801" i="7"/>
  <c r="I1793" i="7"/>
  <c r="H1793" i="7"/>
  <c r="I1777" i="7"/>
  <c r="H1777" i="7"/>
  <c r="I1769" i="7"/>
  <c r="H1769" i="7"/>
  <c r="I1753" i="7"/>
  <c r="H1753" i="7"/>
  <c r="I1745" i="7"/>
  <c r="H1745" i="7"/>
  <c r="I1737" i="7"/>
  <c r="H1737" i="7"/>
  <c r="I1729" i="7"/>
  <c r="H1729" i="7"/>
  <c r="I1713" i="7"/>
  <c r="H1713" i="7"/>
  <c r="I1705" i="7"/>
  <c r="H1705" i="7"/>
  <c r="I1689" i="7"/>
  <c r="H1689" i="7"/>
  <c r="I1681" i="7"/>
  <c r="H1681" i="7"/>
  <c r="I1673" i="7"/>
  <c r="H1673" i="7"/>
  <c r="I1665" i="7"/>
  <c r="H1665" i="7"/>
  <c r="I1649" i="7"/>
  <c r="H1649" i="7"/>
  <c r="I1641" i="7"/>
  <c r="H1641" i="7"/>
  <c r="H1633" i="7"/>
  <c r="I1625" i="7"/>
  <c r="H1625" i="7"/>
  <c r="I1617" i="7"/>
  <c r="H1617" i="7"/>
  <c r="I1609" i="7"/>
  <c r="H1609" i="7"/>
  <c r="I1601" i="7"/>
  <c r="H1601" i="7"/>
  <c r="I1585" i="7"/>
  <c r="H1585" i="7"/>
  <c r="I1577" i="7"/>
  <c r="H1577" i="7"/>
  <c r="I1561" i="7"/>
  <c r="H1561" i="7"/>
  <c r="I1553" i="7"/>
  <c r="H1553" i="7"/>
  <c r="I1545" i="7"/>
  <c r="H1545" i="7"/>
  <c r="I1537" i="7"/>
  <c r="H1537" i="7"/>
  <c r="I1521" i="7"/>
  <c r="H1521" i="7"/>
  <c r="I1513" i="7"/>
  <c r="H1513" i="7"/>
  <c r="I1497" i="7"/>
  <c r="H1497" i="7"/>
  <c r="I1489" i="7"/>
  <c r="H1489" i="7"/>
  <c r="I1481" i="7"/>
  <c r="H1481" i="7"/>
  <c r="I1473" i="7"/>
  <c r="H1473" i="7"/>
  <c r="I1457" i="7"/>
  <c r="H1457" i="7"/>
  <c r="I1449" i="7"/>
  <c r="H1449" i="7"/>
  <c r="I1433" i="7"/>
  <c r="H1433" i="7"/>
  <c r="G1425" i="7"/>
  <c r="I1417" i="7"/>
  <c r="H1417" i="7"/>
  <c r="I1409" i="7"/>
  <c r="H1409" i="7"/>
  <c r="I1393" i="7"/>
  <c r="H1393" i="7"/>
  <c r="I1385" i="7"/>
  <c r="H1385" i="7"/>
  <c r="I1369" i="7"/>
  <c r="H1369" i="7"/>
  <c r="I1361" i="7"/>
  <c r="H1361" i="7"/>
  <c r="I1353" i="7"/>
  <c r="H1353" i="7"/>
  <c r="I1345" i="7"/>
  <c r="H1345" i="7"/>
  <c r="I1329" i="7"/>
  <c r="H1329" i="7"/>
  <c r="I1321" i="7"/>
  <c r="H1321" i="7"/>
  <c r="I1305" i="7"/>
  <c r="H1305" i="7"/>
  <c r="I1297" i="7"/>
  <c r="H1297" i="7"/>
  <c r="I1289" i="7"/>
  <c r="H1289" i="7"/>
  <c r="I1281" i="7"/>
  <c r="H1281" i="7"/>
  <c r="I1265" i="7"/>
  <c r="H1265" i="7"/>
  <c r="I1257" i="7"/>
  <c r="H1257" i="7"/>
  <c r="I1241" i="7"/>
  <c r="H1241" i="7"/>
  <c r="I1233" i="7"/>
  <c r="H1233" i="7"/>
  <c r="I1225" i="7"/>
  <c r="H1225" i="7"/>
  <c r="I1217" i="7"/>
  <c r="H1217" i="7"/>
  <c r="I1201" i="7"/>
  <c r="H1201" i="7"/>
  <c r="I1193" i="7"/>
  <c r="H1193" i="7"/>
  <c r="I1185" i="7"/>
  <c r="I1177" i="7"/>
  <c r="H1177" i="7"/>
  <c r="I1169" i="7"/>
  <c r="H1169" i="7"/>
  <c r="I1161" i="7"/>
  <c r="H1161" i="7"/>
  <c r="I1153" i="7"/>
  <c r="H1153" i="7"/>
  <c r="I1137" i="7"/>
  <c r="H1137" i="7"/>
  <c r="I1129" i="7"/>
  <c r="H1129" i="7"/>
  <c r="I1113" i="7"/>
  <c r="H1113" i="7"/>
  <c r="I1105" i="7"/>
  <c r="H1105" i="7"/>
  <c r="I1097" i="7"/>
  <c r="H1097" i="7"/>
  <c r="I1089" i="7"/>
  <c r="H1089" i="7"/>
  <c r="I1073" i="7"/>
  <c r="H1073" i="7"/>
  <c r="I1065" i="7"/>
  <c r="H1065" i="7"/>
  <c r="I1049" i="7"/>
  <c r="H1049" i="7"/>
  <c r="I1041" i="7"/>
  <c r="H1041" i="7"/>
  <c r="I1033" i="7"/>
  <c r="H1033" i="7"/>
  <c r="I1025" i="7"/>
  <c r="H1025" i="7"/>
  <c r="I1009" i="7"/>
  <c r="H1009" i="7"/>
  <c r="I1001" i="7"/>
  <c r="H1001" i="7"/>
  <c r="I985" i="7"/>
  <c r="H985" i="7"/>
  <c r="I977" i="7"/>
  <c r="H977" i="7"/>
  <c r="I969" i="7"/>
  <c r="H969" i="7"/>
  <c r="I961" i="7"/>
  <c r="H961" i="7"/>
  <c r="I945" i="7"/>
  <c r="H945" i="7"/>
  <c r="I937" i="7"/>
  <c r="H937" i="7"/>
  <c r="I929" i="7"/>
  <c r="I921" i="7"/>
  <c r="H921" i="7"/>
  <c r="I913" i="7"/>
  <c r="H913" i="7"/>
  <c r="I905" i="7"/>
  <c r="H905" i="7"/>
  <c r="I897" i="7"/>
  <c r="H897" i="7"/>
  <c r="I881" i="7"/>
  <c r="H881" i="7"/>
  <c r="I873" i="7"/>
  <c r="H873" i="7"/>
  <c r="I857" i="7"/>
  <c r="H857" i="7"/>
  <c r="I849" i="7"/>
  <c r="H849" i="7"/>
  <c r="I841" i="7"/>
  <c r="H841" i="7"/>
  <c r="I833" i="7"/>
  <c r="H833" i="7"/>
  <c r="I817" i="7"/>
  <c r="H817" i="7"/>
  <c r="I809" i="7"/>
  <c r="H809" i="7"/>
  <c r="I793" i="7"/>
  <c r="H793" i="7"/>
  <c r="I785" i="7"/>
  <c r="H785" i="7"/>
  <c r="I777" i="7"/>
  <c r="H777" i="7"/>
  <c r="I769" i="7"/>
  <c r="H769" i="7"/>
  <c r="G753" i="7"/>
  <c r="I745" i="7"/>
  <c r="H745" i="7"/>
  <c r="I729" i="7"/>
  <c r="H729" i="7"/>
  <c r="I721" i="7"/>
  <c r="H721" i="7"/>
  <c r="I713" i="7"/>
  <c r="H713" i="7"/>
  <c r="I705" i="7"/>
  <c r="H705" i="7"/>
  <c r="I689" i="7"/>
  <c r="H689" i="7"/>
  <c r="I681" i="7"/>
  <c r="H681" i="7"/>
  <c r="H673" i="7"/>
  <c r="I665" i="7"/>
  <c r="H665" i="7"/>
  <c r="I657" i="7"/>
  <c r="H657" i="7"/>
  <c r="I649" i="7"/>
  <c r="H649" i="7"/>
  <c r="I641" i="7"/>
  <c r="H641" i="7"/>
  <c r="I625" i="7"/>
  <c r="H625" i="7"/>
  <c r="I617" i="7"/>
  <c r="H617" i="7"/>
  <c r="I601" i="7"/>
  <c r="H601" i="7"/>
  <c r="I593" i="7"/>
  <c r="H593" i="7"/>
  <c r="I585" i="7"/>
  <c r="H585" i="7"/>
  <c r="I577" i="7"/>
  <c r="H577" i="7"/>
  <c r="I561" i="7"/>
  <c r="H561" i="7"/>
  <c r="I553" i="7"/>
  <c r="H553" i="7"/>
  <c r="I537" i="7"/>
  <c r="H537" i="7"/>
  <c r="I529" i="7"/>
  <c r="H529" i="7"/>
  <c r="I521" i="7"/>
  <c r="H521" i="7"/>
  <c r="I513" i="7"/>
  <c r="H513" i="7"/>
  <c r="I497" i="7"/>
  <c r="H497" i="7"/>
  <c r="I489" i="7"/>
  <c r="H489" i="7"/>
  <c r="I473" i="7"/>
  <c r="H473" i="7"/>
  <c r="I465" i="7"/>
  <c r="H465" i="7"/>
  <c r="I457" i="7"/>
  <c r="H457" i="7"/>
  <c r="I449" i="7"/>
  <c r="H449" i="7"/>
  <c r="I433" i="7"/>
  <c r="H433" i="7"/>
  <c r="I425" i="7"/>
  <c r="H425" i="7"/>
  <c r="H417" i="7"/>
  <c r="I409" i="7"/>
  <c r="H409" i="7"/>
  <c r="I401" i="7"/>
  <c r="H401" i="7"/>
  <c r="I393" i="7"/>
  <c r="H393" i="7"/>
  <c r="I385" i="7"/>
  <c r="H385" i="7"/>
  <c r="I369" i="7"/>
  <c r="H369" i="7"/>
  <c r="I361" i="7"/>
  <c r="H361" i="7"/>
  <c r="I345" i="7"/>
  <c r="H345" i="7"/>
  <c r="I337" i="7"/>
  <c r="H337" i="7"/>
  <c r="I329" i="7"/>
  <c r="H329" i="7"/>
  <c r="I321" i="7"/>
  <c r="H321" i="7"/>
  <c r="I305" i="7"/>
  <c r="H305" i="7"/>
  <c r="I297" i="7"/>
  <c r="H297" i="7"/>
  <c r="I281" i="7"/>
  <c r="H281" i="7"/>
  <c r="I273" i="7"/>
  <c r="H273" i="7"/>
  <c r="I265" i="7"/>
  <c r="H265" i="7"/>
  <c r="I257" i="7"/>
  <c r="H257" i="7"/>
  <c r="I241" i="7"/>
  <c r="H241" i="7"/>
  <c r="I233" i="7"/>
  <c r="H233" i="7"/>
  <c r="I217" i="7"/>
  <c r="H217" i="7"/>
  <c r="I209" i="7"/>
  <c r="H209" i="7"/>
  <c r="I201" i="7"/>
  <c r="H201" i="7"/>
  <c r="I193" i="7"/>
  <c r="H193" i="7"/>
  <c r="I177" i="7"/>
  <c r="H177" i="7"/>
  <c r="I169" i="7"/>
  <c r="H169" i="7"/>
  <c r="H161" i="7"/>
  <c r="I153" i="7"/>
  <c r="H153" i="7"/>
  <c r="I145" i="7"/>
  <c r="H145" i="7"/>
  <c r="I137" i="7"/>
  <c r="H137" i="7"/>
  <c r="I129" i="7"/>
  <c r="H129" i="7"/>
  <c r="I113" i="7"/>
  <c r="H113" i="7"/>
  <c r="I105" i="7"/>
  <c r="H105" i="7"/>
  <c r="I89" i="7"/>
  <c r="H89" i="7"/>
  <c r="I81" i="7"/>
  <c r="H81" i="7"/>
  <c r="I73" i="7"/>
  <c r="H73" i="7"/>
  <c r="I65" i="7"/>
  <c r="H65" i="7"/>
  <c r="I49" i="7"/>
  <c r="H49" i="7"/>
  <c r="I41" i="7"/>
  <c r="H41" i="7"/>
  <c r="I25" i="7"/>
  <c r="H25" i="7"/>
  <c r="I17" i="7"/>
  <c r="H17" i="7"/>
  <c r="I8737" i="7"/>
  <c r="H8737" i="7"/>
  <c r="I8665" i="7"/>
  <c r="H8665" i="7"/>
  <c r="I8593" i="7"/>
  <c r="H8593" i="7"/>
  <c r="I8529" i="7"/>
  <c r="H8529" i="7"/>
  <c r="I8465" i="7"/>
  <c r="H8465" i="7"/>
  <c r="I8401" i="7"/>
  <c r="H8401" i="7"/>
  <c r="I8353" i="7"/>
  <c r="H8353" i="7"/>
  <c r="I8289" i="7"/>
  <c r="H8289" i="7"/>
  <c r="I8225" i="7"/>
  <c r="H8225" i="7"/>
  <c r="I8177" i="7"/>
  <c r="H8177" i="7"/>
  <c r="I8113" i="7"/>
  <c r="H8113" i="7"/>
  <c r="I7985" i="7"/>
  <c r="H7857" i="7"/>
  <c r="I7785" i="7"/>
  <c r="H7785" i="7"/>
  <c r="I7745" i="7"/>
  <c r="H7745" i="7"/>
  <c r="I7681" i="7"/>
  <c r="H7681" i="7"/>
  <c r="I7617" i="7"/>
  <c r="H7617" i="7"/>
  <c r="I7561" i="7"/>
  <c r="H7561" i="7"/>
  <c r="I7497" i="7"/>
  <c r="H7497" i="7"/>
  <c r="I7425" i="7"/>
  <c r="H7425" i="7"/>
  <c r="H7281" i="7"/>
  <c r="I7153" i="7"/>
  <c r="H7025" i="7"/>
  <c r="I6897" i="7"/>
  <c r="I6825" i="7"/>
  <c r="H6825" i="7"/>
  <c r="I6761" i="7"/>
  <c r="H6761" i="7"/>
  <c r="I6641" i="7"/>
  <c r="I6529" i="7"/>
  <c r="H6529" i="7"/>
  <c r="I6465" i="7"/>
  <c r="H6465" i="7"/>
  <c r="I6401" i="7"/>
  <c r="H6401" i="7"/>
  <c r="I6345" i="7"/>
  <c r="H6345" i="7"/>
  <c r="I6281" i="7"/>
  <c r="H6281" i="7"/>
  <c r="I6209" i="7"/>
  <c r="H6209" i="7"/>
  <c r="I6145" i="7"/>
  <c r="H6145" i="7"/>
  <c r="I6089" i="7"/>
  <c r="H6089" i="7"/>
  <c r="I6017" i="7"/>
  <c r="H6017" i="7"/>
  <c r="I5953" i="7"/>
  <c r="H5953" i="7"/>
  <c r="I5889" i="7"/>
  <c r="H5889" i="7"/>
  <c r="I5825" i="7"/>
  <c r="H5825" i="7"/>
  <c r="I5417" i="7"/>
  <c r="H5417" i="7"/>
  <c r="I5353" i="7"/>
  <c r="H5353" i="7"/>
  <c r="I5273" i="7"/>
  <c r="H5273" i="7"/>
  <c r="I5217" i="7"/>
  <c r="H5217" i="7"/>
  <c r="I5161" i="7"/>
  <c r="H5161" i="7"/>
  <c r="I5089" i="7"/>
  <c r="H5089" i="7"/>
  <c r="I5033" i="7"/>
  <c r="H5033" i="7"/>
  <c r="I4969" i="7"/>
  <c r="H4969" i="7"/>
  <c r="I4801" i="7"/>
  <c r="H4801" i="7"/>
  <c r="H4721" i="7"/>
  <c r="I4465" i="7"/>
  <c r="I4417" i="7"/>
  <c r="H4417" i="7"/>
  <c r="H4001" i="7"/>
  <c r="I8768" i="7"/>
  <c r="H8768" i="7"/>
  <c r="I8760" i="7"/>
  <c r="H8760" i="7"/>
  <c r="I8752" i="7"/>
  <c r="H8752" i="7"/>
  <c r="I8744" i="7"/>
  <c r="H8744" i="7"/>
  <c r="I8736" i="7"/>
  <c r="H8736" i="7"/>
  <c r="I8728" i="7"/>
  <c r="H8728" i="7"/>
  <c r="I8720" i="7"/>
  <c r="H8720" i="7"/>
  <c r="I8712" i="7"/>
  <c r="H8712" i="7"/>
  <c r="I8704" i="7"/>
  <c r="H8704" i="7"/>
  <c r="I8696" i="7"/>
  <c r="H8696" i="7"/>
  <c r="I8688" i="7"/>
  <c r="H8688" i="7"/>
  <c r="I8672" i="7"/>
  <c r="H8672" i="7"/>
  <c r="I8664" i="7"/>
  <c r="H8664" i="7"/>
  <c r="I8656" i="7"/>
  <c r="H8656" i="7"/>
  <c r="I8648" i="7"/>
  <c r="H8648" i="7"/>
  <c r="I8632" i="7"/>
  <c r="H8632" i="7"/>
  <c r="I8624" i="7"/>
  <c r="H8624" i="7"/>
  <c r="I8616" i="7"/>
  <c r="H8616" i="7"/>
  <c r="I8608" i="7"/>
  <c r="H8608" i="7"/>
  <c r="I8600" i="7"/>
  <c r="H8600" i="7"/>
  <c r="I8584" i="7"/>
  <c r="H8584" i="7"/>
  <c r="I8576" i="7"/>
  <c r="H8576" i="7"/>
  <c r="I8568" i="7"/>
  <c r="H8568" i="7"/>
  <c r="I8560" i="7"/>
  <c r="H8560" i="7"/>
  <c r="I8552" i="7"/>
  <c r="H8552" i="7"/>
  <c r="I8544" i="7"/>
  <c r="H8544" i="7"/>
  <c r="I8536" i="7"/>
  <c r="H8536" i="7"/>
  <c r="I8528" i="7"/>
  <c r="H8528" i="7"/>
  <c r="I8520" i="7"/>
  <c r="H8520" i="7"/>
  <c r="I8512" i="7"/>
  <c r="H8512" i="7"/>
  <c r="I8496" i="7"/>
  <c r="H8496" i="7"/>
  <c r="I8488" i="7"/>
  <c r="H8488" i="7"/>
  <c r="I8472" i="7"/>
  <c r="H8472" i="7"/>
  <c r="I8456" i="7"/>
  <c r="H8456" i="7"/>
  <c r="I8448" i="7"/>
  <c r="H8448" i="7"/>
  <c r="I8440" i="7"/>
  <c r="H8440" i="7"/>
  <c r="I8432" i="7"/>
  <c r="I8424" i="7"/>
  <c r="H8424" i="7"/>
  <c r="I8416" i="7"/>
  <c r="H8416" i="7"/>
  <c r="I8408" i="7"/>
  <c r="H8408" i="7"/>
  <c r="I8400" i="7"/>
  <c r="H8400" i="7"/>
  <c r="I8392" i="7"/>
  <c r="H8392" i="7"/>
  <c r="I8376" i="7"/>
  <c r="H8376" i="7"/>
  <c r="I8368" i="7"/>
  <c r="H8368" i="7"/>
  <c r="I8360" i="7"/>
  <c r="H8360" i="7"/>
  <c r="I8344" i="7"/>
  <c r="H8344" i="7"/>
  <c r="I8336" i="7"/>
  <c r="H8336" i="7"/>
  <c r="I8328" i="7"/>
  <c r="H8328" i="7"/>
  <c r="I8320" i="7"/>
  <c r="H8320" i="7"/>
  <c r="I8312" i="7"/>
  <c r="H8312" i="7"/>
  <c r="I8296" i="7"/>
  <c r="H8296" i="7"/>
  <c r="I8288" i="7"/>
  <c r="H8288" i="7"/>
  <c r="I8280" i="7"/>
  <c r="H8280" i="7"/>
  <c r="H8272" i="7"/>
  <c r="I8264" i="7"/>
  <c r="H8264" i="7"/>
  <c r="I8256" i="7"/>
  <c r="H8256" i="7"/>
  <c r="I8248" i="7"/>
  <c r="H8248" i="7"/>
  <c r="I8240" i="7"/>
  <c r="H8240" i="7"/>
  <c r="I8232" i="7"/>
  <c r="H8232" i="7"/>
  <c r="I8224" i="7"/>
  <c r="H8224" i="7"/>
  <c r="I8216" i="7"/>
  <c r="H8216" i="7"/>
  <c r="I8208" i="7"/>
  <c r="H8208" i="7"/>
  <c r="I8200" i="7"/>
  <c r="H8200" i="7"/>
  <c r="I8192" i="7"/>
  <c r="H8192" i="7"/>
  <c r="I8176" i="7"/>
  <c r="H8176" i="7"/>
  <c r="I8168" i="7"/>
  <c r="H8168" i="7"/>
  <c r="I8152" i="7"/>
  <c r="H8152" i="7"/>
  <c r="I8136" i="7"/>
  <c r="H8136" i="7"/>
  <c r="I8128" i="7"/>
  <c r="H8128" i="7"/>
  <c r="I8120" i="7"/>
  <c r="H8120" i="7"/>
  <c r="I8112" i="7"/>
  <c r="H8112" i="7"/>
  <c r="I8104" i="7"/>
  <c r="H8104" i="7"/>
  <c r="I8096" i="7"/>
  <c r="H8096" i="7"/>
  <c r="I8088" i="7"/>
  <c r="H8088" i="7"/>
  <c r="I8080" i="7"/>
  <c r="H8080" i="7"/>
  <c r="I8072" i="7"/>
  <c r="H8072" i="7"/>
  <c r="I8064" i="7"/>
  <c r="H8064" i="7"/>
  <c r="I8056" i="7"/>
  <c r="H8056" i="7"/>
  <c r="I8048" i="7"/>
  <c r="H8048" i="7"/>
  <c r="I8040" i="7"/>
  <c r="H8040" i="7"/>
  <c r="I8032" i="7"/>
  <c r="H8032" i="7"/>
  <c r="I8024" i="7"/>
  <c r="H8024" i="7"/>
  <c r="I8016" i="7"/>
  <c r="H8016" i="7"/>
  <c r="I8008" i="7"/>
  <c r="H8008" i="7"/>
  <c r="I8000" i="7"/>
  <c r="H8000" i="7"/>
  <c r="I7984" i="7"/>
  <c r="H7984" i="7"/>
  <c r="I7976" i="7"/>
  <c r="H7976" i="7"/>
  <c r="I7960" i="7"/>
  <c r="H7960" i="7"/>
  <c r="H7952" i="7"/>
  <c r="I7936" i="7"/>
  <c r="H7936" i="7"/>
  <c r="I7928" i="7"/>
  <c r="H7928" i="7"/>
  <c r="I7920" i="7"/>
  <c r="H7920" i="7"/>
  <c r="I7912" i="7"/>
  <c r="H7912" i="7"/>
  <c r="I7904" i="7"/>
  <c r="H7904" i="7"/>
  <c r="I7896" i="7"/>
  <c r="H7896" i="7"/>
  <c r="I7888" i="7"/>
  <c r="H7888" i="7"/>
  <c r="I7880" i="7"/>
  <c r="H7880" i="7"/>
  <c r="I7872" i="7"/>
  <c r="H7872" i="7"/>
  <c r="I7864" i="7"/>
  <c r="H7864" i="7"/>
  <c r="I7856" i="7"/>
  <c r="H7856" i="7"/>
  <c r="I7848" i="7"/>
  <c r="H7848" i="7"/>
  <c r="I7832" i="7"/>
  <c r="H7832" i="7"/>
  <c r="I7824" i="7"/>
  <c r="H7824" i="7"/>
  <c r="I7800" i="7"/>
  <c r="H7800" i="7"/>
  <c r="I7792" i="7"/>
  <c r="H7792" i="7"/>
  <c r="I7784" i="7"/>
  <c r="H7784" i="7"/>
  <c r="I7776" i="7"/>
  <c r="H7776" i="7"/>
  <c r="I7768" i="7"/>
  <c r="H7768" i="7"/>
  <c r="I7760" i="7"/>
  <c r="H7760" i="7"/>
  <c r="I7752" i="7"/>
  <c r="H7752" i="7"/>
  <c r="I7744" i="7"/>
  <c r="H7744" i="7"/>
  <c r="I7736" i="7"/>
  <c r="H7736" i="7"/>
  <c r="I7728" i="7"/>
  <c r="H7728" i="7"/>
  <c r="I7720" i="7"/>
  <c r="H7720" i="7"/>
  <c r="I7712" i="7"/>
  <c r="H7712" i="7"/>
  <c r="I7704" i="7"/>
  <c r="H7704" i="7"/>
  <c r="I7696" i="7"/>
  <c r="H7696" i="7"/>
  <c r="I7688" i="7"/>
  <c r="H7688" i="7"/>
  <c r="I7680" i="7"/>
  <c r="H7680" i="7"/>
  <c r="I7672" i="7"/>
  <c r="H7672" i="7"/>
  <c r="I7664" i="7"/>
  <c r="H7664" i="7"/>
  <c r="I7640" i="7"/>
  <c r="H7640" i="7"/>
  <c r="I7632" i="7"/>
  <c r="H7632" i="7"/>
  <c r="I7624" i="7"/>
  <c r="H7624" i="7"/>
  <c r="I7616" i="7"/>
  <c r="H7616" i="7"/>
  <c r="I7600" i="7"/>
  <c r="H7600" i="7"/>
  <c r="I7592" i="7"/>
  <c r="H7592" i="7"/>
  <c r="I7584" i="7"/>
  <c r="H7584" i="7"/>
  <c r="I7576" i="7"/>
  <c r="H7576" i="7"/>
  <c r="I7568" i="7"/>
  <c r="H7568" i="7"/>
  <c r="I7560" i="7"/>
  <c r="H7560" i="7"/>
  <c r="I7552" i="7"/>
  <c r="H7552" i="7"/>
  <c r="I7544" i="7"/>
  <c r="H7544" i="7"/>
  <c r="I7536" i="7"/>
  <c r="H7536" i="7"/>
  <c r="I7520" i="7"/>
  <c r="H7520" i="7"/>
  <c r="I7512" i="7"/>
  <c r="H7512" i="7"/>
  <c r="I7504" i="7"/>
  <c r="H7504" i="7"/>
  <c r="I7496" i="7"/>
  <c r="H7496" i="7"/>
  <c r="I7488" i="7"/>
  <c r="H7488" i="7"/>
  <c r="I7480" i="7"/>
  <c r="H7480" i="7"/>
  <c r="I7472" i="7"/>
  <c r="H7472" i="7"/>
  <c r="I7464" i="7"/>
  <c r="H7464" i="7"/>
  <c r="I7440" i="7"/>
  <c r="H7440" i="7"/>
  <c r="I7432" i="7"/>
  <c r="H7432" i="7"/>
  <c r="I7424" i="7"/>
  <c r="H7424" i="7"/>
  <c r="I7416" i="7"/>
  <c r="H7416" i="7"/>
  <c r="I7408" i="7"/>
  <c r="H7408" i="7"/>
  <c r="I7400" i="7"/>
  <c r="H7400" i="7"/>
  <c r="I7392" i="7"/>
  <c r="H7392" i="7"/>
  <c r="I7384" i="7"/>
  <c r="H7384" i="7"/>
  <c r="I7376" i="7"/>
  <c r="H7376" i="7"/>
  <c r="I7368" i="7"/>
  <c r="H7368" i="7"/>
  <c r="I7360" i="7"/>
  <c r="H7360" i="7"/>
  <c r="I7352" i="7"/>
  <c r="H7352" i="7"/>
  <c r="I7344" i="7"/>
  <c r="H7344" i="7"/>
  <c r="I7336" i="7"/>
  <c r="H7336" i="7"/>
  <c r="I7328" i="7"/>
  <c r="H7328" i="7"/>
  <c r="I7320" i="7"/>
  <c r="H7320" i="7"/>
  <c r="I7288" i="7"/>
  <c r="H7288" i="7"/>
  <c r="I7280" i="7"/>
  <c r="H7280" i="7"/>
  <c r="I7272" i="7"/>
  <c r="H7272" i="7"/>
  <c r="I7264" i="7"/>
  <c r="H7264" i="7"/>
  <c r="I7256" i="7"/>
  <c r="H7256" i="7"/>
  <c r="I7240" i="7"/>
  <c r="H7240" i="7"/>
  <c r="I7232" i="7"/>
  <c r="H7232" i="7"/>
  <c r="I7224" i="7"/>
  <c r="H7224" i="7"/>
  <c r="I7216" i="7"/>
  <c r="H7216" i="7"/>
  <c r="I7208" i="7"/>
  <c r="H7208" i="7"/>
  <c r="I7200" i="7"/>
  <c r="H7200" i="7"/>
  <c r="I7192" i="7"/>
  <c r="H7192" i="7"/>
  <c r="I7184" i="7"/>
  <c r="H7184" i="7"/>
  <c r="I7176" i="7"/>
  <c r="H7176" i="7"/>
  <c r="I7168" i="7"/>
  <c r="H7168" i="7"/>
  <c r="I7160" i="7"/>
  <c r="H7160" i="7"/>
  <c r="I7152" i="7"/>
  <c r="H7152" i="7"/>
  <c r="I7136" i="7"/>
  <c r="H7136" i="7"/>
  <c r="I7128" i="7"/>
  <c r="H7128" i="7"/>
  <c r="I7120" i="7"/>
  <c r="H7120" i="7"/>
  <c r="I7112" i="7"/>
  <c r="H7112" i="7"/>
  <c r="I7104" i="7"/>
  <c r="H7104" i="7"/>
  <c r="I7096" i="7"/>
  <c r="H7096" i="7"/>
  <c r="I7088" i="7"/>
  <c r="H7088" i="7"/>
  <c r="I7080" i="7"/>
  <c r="H7080" i="7"/>
  <c r="I7072" i="7"/>
  <c r="H7072" i="7"/>
  <c r="I7064" i="7"/>
  <c r="H7064" i="7"/>
  <c r="I7056" i="7"/>
  <c r="H7056" i="7"/>
  <c r="I7048" i="7"/>
  <c r="H7048" i="7"/>
  <c r="I7032" i="7"/>
  <c r="H7032" i="7"/>
  <c r="I7016" i="7"/>
  <c r="H7016" i="7"/>
  <c r="I7008" i="7"/>
  <c r="H7008" i="7"/>
  <c r="I6992" i="7"/>
  <c r="H6992" i="7"/>
  <c r="I6984" i="7"/>
  <c r="H6984" i="7"/>
  <c r="I6976" i="7"/>
  <c r="H6976" i="7"/>
  <c r="I6968" i="7"/>
  <c r="H6968" i="7"/>
  <c r="I6960" i="7"/>
  <c r="H6960" i="7"/>
  <c r="I6952" i="7"/>
  <c r="H6952" i="7"/>
  <c r="I6944" i="7"/>
  <c r="H6944" i="7"/>
  <c r="I6936" i="7"/>
  <c r="H6936" i="7"/>
  <c r="I6928" i="7"/>
  <c r="H6928" i="7"/>
  <c r="I6912" i="7"/>
  <c r="H6912" i="7"/>
  <c r="I6904" i="7"/>
  <c r="H6904" i="7"/>
  <c r="I6896" i="7"/>
  <c r="H6896" i="7"/>
  <c r="I6888" i="7"/>
  <c r="H6888" i="7"/>
  <c r="I6880" i="7"/>
  <c r="I6872" i="7"/>
  <c r="H6872" i="7"/>
  <c r="I6864" i="7"/>
  <c r="H6864" i="7"/>
  <c r="I6848" i="7"/>
  <c r="H6848" i="7"/>
  <c r="I6840" i="7"/>
  <c r="H6840" i="7"/>
  <c r="I6832" i="7"/>
  <c r="H6832" i="7"/>
  <c r="I6824" i="7"/>
  <c r="H6824" i="7"/>
  <c r="I6816" i="7"/>
  <c r="H6816" i="7"/>
  <c r="I6808" i="7"/>
  <c r="H6808" i="7"/>
  <c r="I6800" i="7"/>
  <c r="H6800" i="7"/>
  <c r="I6792" i="7"/>
  <c r="H6792" i="7"/>
  <c r="I6784" i="7"/>
  <c r="H6784" i="7"/>
  <c r="I6768" i="7"/>
  <c r="H6768" i="7"/>
  <c r="I6760" i="7"/>
  <c r="H6760" i="7"/>
  <c r="I6752" i="7"/>
  <c r="H6752" i="7"/>
  <c r="I6744" i="7"/>
  <c r="H6744" i="7"/>
  <c r="I6736" i="7"/>
  <c r="H6736" i="7"/>
  <c r="I6728" i="7"/>
  <c r="H6728" i="7"/>
  <c r="I6720" i="7"/>
  <c r="H6720" i="7"/>
  <c r="I6712" i="7"/>
  <c r="H6712" i="7"/>
  <c r="I6704" i="7"/>
  <c r="H6704" i="7"/>
  <c r="I6680" i="7"/>
  <c r="H6680" i="7"/>
  <c r="I6672" i="7"/>
  <c r="H6672" i="7"/>
  <c r="I6664" i="7"/>
  <c r="H6664" i="7"/>
  <c r="I6656" i="7"/>
  <c r="H6656" i="7"/>
  <c r="I6648" i="7"/>
  <c r="H6648" i="7"/>
  <c r="I6640" i="7"/>
  <c r="H6640" i="7"/>
  <c r="I6632" i="7"/>
  <c r="H6632" i="7"/>
  <c r="I6624" i="7"/>
  <c r="H6624" i="7"/>
  <c r="I6616" i="7"/>
  <c r="H6616" i="7"/>
  <c r="I6608" i="7"/>
  <c r="H6608" i="7"/>
  <c r="I6600" i="7"/>
  <c r="H6600" i="7"/>
  <c r="I6592" i="7"/>
  <c r="H6592" i="7"/>
  <c r="I6584" i="7"/>
  <c r="H6584" i="7"/>
  <c r="I6568" i="7"/>
  <c r="H6568" i="7"/>
  <c r="I6560" i="7"/>
  <c r="H6560" i="7"/>
  <c r="I6552" i="7"/>
  <c r="H6552" i="7"/>
  <c r="I6536" i="7"/>
  <c r="H6536" i="7"/>
  <c r="I6528" i="7"/>
  <c r="H6528" i="7"/>
  <c r="I6520" i="7"/>
  <c r="H6520" i="7"/>
  <c r="I6512" i="7"/>
  <c r="H6512" i="7"/>
  <c r="I6496" i="7"/>
  <c r="H6496" i="7"/>
  <c r="I6488" i="7"/>
  <c r="H6488" i="7"/>
  <c r="I6480" i="7"/>
  <c r="H6480" i="7"/>
  <c r="I6472" i="7"/>
  <c r="H6472" i="7"/>
  <c r="I6464" i="7"/>
  <c r="H6464" i="7"/>
  <c r="I6456" i="7"/>
  <c r="H6456" i="7"/>
  <c r="I6448" i="7"/>
  <c r="H6448" i="7"/>
  <c r="I6440" i="7"/>
  <c r="H6440" i="7"/>
  <c r="I6432" i="7"/>
  <c r="H6432" i="7"/>
  <c r="I6416" i="7"/>
  <c r="H6416" i="7"/>
  <c r="I6408" i="7"/>
  <c r="H6408" i="7"/>
  <c r="I6400" i="7"/>
  <c r="H6400" i="7"/>
  <c r="I6384" i="7"/>
  <c r="H6384" i="7"/>
  <c r="I6376" i="7"/>
  <c r="H6376" i="7"/>
  <c r="I6368" i="7"/>
  <c r="H6368" i="7"/>
  <c r="I6360" i="7"/>
  <c r="H6360" i="7"/>
  <c r="I6352" i="7"/>
  <c r="H6352" i="7"/>
  <c r="I6344" i="7"/>
  <c r="H6344" i="7"/>
  <c r="I6336" i="7"/>
  <c r="H6336" i="7"/>
  <c r="I6328" i="7"/>
  <c r="H6328" i="7"/>
  <c r="I6312" i="7"/>
  <c r="H6312" i="7"/>
  <c r="I6304" i="7"/>
  <c r="H6304" i="7"/>
  <c r="I6296" i="7"/>
  <c r="H6296" i="7"/>
  <c r="I6280" i="7"/>
  <c r="H6280" i="7"/>
  <c r="I6272" i="7"/>
  <c r="H6272" i="7"/>
  <c r="I6264" i="7"/>
  <c r="H6264" i="7"/>
  <c r="I6256" i="7"/>
  <c r="H6256" i="7"/>
  <c r="I6232" i="7"/>
  <c r="H6232" i="7"/>
  <c r="I6224" i="7"/>
  <c r="H6224" i="7"/>
  <c r="I6216" i="7"/>
  <c r="H6216" i="7"/>
  <c r="I6208" i="7"/>
  <c r="H6208" i="7"/>
  <c r="I6200" i="7"/>
  <c r="H6200" i="7"/>
  <c r="I6192" i="7"/>
  <c r="H6192" i="7"/>
  <c r="I6184" i="7"/>
  <c r="H6184" i="7"/>
  <c r="I6176" i="7"/>
  <c r="H6176" i="7"/>
  <c r="I6168" i="7"/>
  <c r="H6168" i="7"/>
  <c r="I6160" i="7"/>
  <c r="H6160" i="7"/>
  <c r="I6152" i="7"/>
  <c r="H6152" i="7"/>
  <c r="I6144" i="7"/>
  <c r="H6144" i="7"/>
  <c r="I6128" i="7"/>
  <c r="H6128" i="7"/>
  <c r="I6120" i="7"/>
  <c r="H6120" i="7"/>
  <c r="I6112" i="7"/>
  <c r="H6112" i="7"/>
  <c r="I6104" i="7"/>
  <c r="H6104" i="7"/>
  <c r="I6096" i="7"/>
  <c r="H6096" i="7"/>
  <c r="I6080" i="7"/>
  <c r="H6080" i="7"/>
  <c r="I6072" i="7"/>
  <c r="H6072" i="7"/>
  <c r="I6064" i="7"/>
  <c r="H6064" i="7"/>
  <c r="I6056" i="7"/>
  <c r="H6056" i="7"/>
  <c r="I6048" i="7"/>
  <c r="H6048" i="7"/>
  <c r="I6040" i="7"/>
  <c r="H6040" i="7"/>
  <c r="I6032" i="7"/>
  <c r="H6032" i="7"/>
  <c r="I6024" i="7"/>
  <c r="H6024" i="7"/>
  <c r="I6016" i="7"/>
  <c r="H6016" i="7"/>
  <c r="I6000" i="7"/>
  <c r="H6000" i="7"/>
  <c r="I5992" i="7"/>
  <c r="H5992" i="7"/>
  <c r="I5984" i="7"/>
  <c r="H5984" i="7"/>
  <c r="I5976" i="7"/>
  <c r="H5976" i="7"/>
  <c r="I5968" i="7"/>
  <c r="H5968" i="7"/>
  <c r="I5960" i="7"/>
  <c r="H5960" i="7"/>
  <c r="I5952" i="7"/>
  <c r="H5952" i="7"/>
  <c r="I5944" i="7"/>
  <c r="H5944" i="7"/>
  <c r="I5928" i="7"/>
  <c r="H5928" i="7"/>
  <c r="I5920" i="7"/>
  <c r="H5920" i="7"/>
  <c r="H5912" i="7"/>
  <c r="I5904" i="7"/>
  <c r="H5904" i="7"/>
  <c r="I5896" i="7"/>
  <c r="H5896" i="7"/>
  <c r="I5880" i="7"/>
  <c r="H5880" i="7"/>
  <c r="I5872" i="7"/>
  <c r="H5872" i="7"/>
  <c r="I5864" i="7"/>
  <c r="H5864" i="7"/>
  <c r="I5856" i="7"/>
  <c r="H5856" i="7"/>
  <c r="I5848" i="7"/>
  <c r="H5848" i="7"/>
  <c r="I5840" i="7"/>
  <c r="H5840" i="7"/>
  <c r="I5832" i="7"/>
  <c r="H5832" i="7"/>
  <c r="I5824" i="7"/>
  <c r="H5824" i="7"/>
  <c r="I5816" i="7"/>
  <c r="H5816" i="7"/>
  <c r="I5808" i="7"/>
  <c r="H5808" i="7"/>
  <c r="I5800" i="7"/>
  <c r="H5800" i="7"/>
  <c r="I5784" i="7"/>
  <c r="H5784" i="7"/>
  <c r="I5776" i="7"/>
  <c r="H5776" i="7"/>
  <c r="I5768" i="7"/>
  <c r="H5768" i="7"/>
  <c r="I5760" i="7"/>
  <c r="H5760" i="7"/>
  <c r="I5752" i="7"/>
  <c r="H5752" i="7"/>
  <c r="I5744" i="7"/>
  <c r="H5744" i="7"/>
  <c r="I5736" i="7"/>
  <c r="H5736" i="7"/>
  <c r="I5720" i="7"/>
  <c r="H5720" i="7"/>
  <c r="I5712" i="7"/>
  <c r="H5712" i="7"/>
  <c r="I5704" i="7"/>
  <c r="H5704" i="7"/>
  <c r="I5688" i="7"/>
  <c r="H5688" i="7"/>
  <c r="I5680" i="7"/>
  <c r="H5680" i="7"/>
  <c r="I5672" i="7"/>
  <c r="H5672" i="7"/>
  <c r="I5656" i="7"/>
  <c r="H5656" i="7"/>
  <c r="I5648" i="7"/>
  <c r="H5648" i="7"/>
  <c r="I5640" i="7"/>
  <c r="H5640" i="7"/>
  <c r="I5624" i="7"/>
  <c r="H5624" i="7"/>
  <c r="I5616" i="7"/>
  <c r="H5616" i="7"/>
  <c r="I5608" i="7"/>
  <c r="H5608" i="7"/>
  <c r="I5600" i="7"/>
  <c r="H5600" i="7"/>
  <c r="I5592" i="7"/>
  <c r="I5584" i="7"/>
  <c r="H5584" i="7"/>
  <c r="I5576" i="7"/>
  <c r="H5576" i="7"/>
  <c r="I5568" i="7"/>
  <c r="H5568" i="7"/>
  <c r="I5560" i="7"/>
  <c r="H5560" i="7"/>
  <c r="I5552" i="7"/>
  <c r="H5552" i="7"/>
  <c r="I5544" i="7"/>
  <c r="H5544" i="7"/>
  <c r="I5536" i="7"/>
  <c r="H5536" i="7"/>
  <c r="I5528" i="7"/>
  <c r="H5528" i="7"/>
  <c r="I5520" i="7"/>
  <c r="H5520" i="7"/>
  <c r="I5512" i="7"/>
  <c r="H5512" i="7"/>
  <c r="I5504" i="7"/>
  <c r="H5504" i="7"/>
  <c r="I5496" i="7"/>
  <c r="H5496" i="7"/>
  <c r="I5488" i="7"/>
  <c r="H5488" i="7"/>
  <c r="I5480" i="7"/>
  <c r="H5480" i="7"/>
  <c r="I5472" i="7"/>
  <c r="H5472" i="7"/>
  <c r="I5464" i="7"/>
  <c r="H5464" i="7"/>
  <c r="I5456" i="7"/>
  <c r="H5456" i="7"/>
  <c r="I5448" i="7"/>
  <c r="H5448" i="7"/>
  <c r="I5440" i="7"/>
  <c r="H5440" i="7"/>
  <c r="I5424" i="7"/>
  <c r="H5424" i="7"/>
  <c r="I5416" i="7"/>
  <c r="H5416" i="7"/>
  <c r="I5400" i="7"/>
  <c r="H5400" i="7"/>
  <c r="I5384" i="7"/>
  <c r="H5384" i="7"/>
  <c r="I5376" i="7"/>
  <c r="H5376" i="7"/>
  <c r="I5368" i="7"/>
  <c r="H5368" i="7"/>
  <c r="I5360" i="7"/>
  <c r="H5360" i="7"/>
  <c r="I5352" i="7"/>
  <c r="H5352" i="7"/>
  <c r="I5344" i="7"/>
  <c r="H5344" i="7"/>
  <c r="I5336" i="7"/>
  <c r="H5336" i="7"/>
  <c r="I5328" i="7"/>
  <c r="H5328" i="7"/>
  <c r="I5320" i="7"/>
  <c r="H5320" i="7"/>
  <c r="I5304" i="7"/>
  <c r="H5304" i="7"/>
  <c r="I5288" i="7"/>
  <c r="H5288" i="7"/>
  <c r="I5280" i="7"/>
  <c r="H5280" i="7"/>
  <c r="I5272" i="7"/>
  <c r="H5272" i="7"/>
  <c r="I5264" i="7"/>
  <c r="H5264" i="7"/>
  <c r="I5256" i="7"/>
  <c r="H5256" i="7"/>
  <c r="I5248" i="7"/>
  <c r="H5248" i="7"/>
  <c r="I5232" i="7"/>
  <c r="H5232" i="7"/>
  <c r="I5224" i="7"/>
  <c r="H5224" i="7"/>
  <c r="I5216" i="7"/>
  <c r="H5216" i="7"/>
  <c r="I5208" i="7"/>
  <c r="H5208" i="7"/>
  <c r="I5200" i="7"/>
  <c r="H5200" i="7"/>
  <c r="I5192" i="7"/>
  <c r="H5192" i="7"/>
  <c r="I5184" i="7"/>
  <c r="H5184" i="7"/>
  <c r="I5168" i="7"/>
  <c r="H5168" i="7"/>
  <c r="I5160" i="7"/>
  <c r="H5160" i="7"/>
  <c r="I5152" i="7"/>
  <c r="H5152" i="7"/>
  <c r="I5144" i="7"/>
  <c r="H5144" i="7"/>
  <c r="I5136" i="7"/>
  <c r="H5136" i="7"/>
  <c r="I5128" i="7"/>
  <c r="H5128" i="7"/>
  <c r="I5120" i="7"/>
  <c r="H5120" i="7"/>
  <c r="I5104" i="7"/>
  <c r="H5104" i="7"/>
  <c r="I5096" i="7"/>
  <c r="H5096" i="7"/>
  <c r="I5088" i="7"/>
  <c r="H5088" i="7"/>
  <c r="I5080" i="7"/>
  <c r="H5080" i="7"/>
  <c r="I5064" i="7"/>
  <c r="H5064" i="7"/>
  <c r="I5056" i="7"/>
  <c r="H5056" i="7"/>
  <c r="I5048" i="7"/>
  <c r="H5048" i="7"/>
  <c r="I5040" i="7"/>
  <c r="H5040" i="7"/>
  <c r="I5032" i="7"/>
  <c r="H5032" i="7"/>
  <c r="I5024" i="7"/>
  <c r="H5024" i="7"/>
  <c r="I5016" i="7"/>
  <c r="H5016" i="7"/>
  <c r="I5008" i="7"/>
  <c r="H5008" i="7"/>
  <c r="I5000" i="7"/>
  <c r="H5000" i="7"/>
  <c r="I4992" i="7"/>
  <c r="H4992" i="7"/>
  <c r="I4984" i="7"/>
  <c r="H4984" i="7"/>
  <c r="I4976" i="7"/>
  <c r="H4976" i="7"/>
  <c r="I4960" i="7"/>
  <c r="H4960" i="7"/>
  <c r="I4952" i="7"/>
  <c r="H4952" i="7"/>
  <c r="I4944" i="7"/>
  <c r="H4944" i="7"/>
  <c r="I4936" i="7"/>
  <c r="H4936" i="7"/>
  <c r="I4928" i="7"/>
  <c r="I4912" i="7"/>
  <c r="H4912" i="7"/>
  <c r="I4896" i="7"/>
  <c r="H4896" i="7"/>
  <c r="I4888" i="7"/>
  <c r="H4888" i="7"/>
  <c r="I4880" i="7"/>
  <c r="H4880" i="7"/>
  <c r="I4872" i="7"/>
  <c r="H4872" i="7"/>
  <c r="I4864" i="7"/>
  <c r="H4864" i="7"/>
  <c r="I4856" i="7"/>
  <c r="H4856" i="7"/>
  <c r="I4848" i="7"/>
  <c r="H4848" i="7"/>
  <c r="I4840" i="7"/>
  <c r="H4840" i="7"/>
  <c r="I4832" i="7"/>
  <c r="H4832" i="7"/>
  <c r="I4824" i="7"/>
  <c r="H4824" i="7"/>
  <c r="I4816" i="7"/>
  <c r="H4816" i="7"/>
  <c r="I4808" i="7"/>
  <c r="H4808" i="7"/>
  <c r="I4792" i="7"/>
  <c r="H4792" i="7"/>
  <c r="I4784" i="7"/>
  <c r="H4784" i="7"/>
  <c r="I4768" i="7"/>
  <c r="H4768" i="7"/>
  <c r="I4760" i="7"/>
  <c r="H4760" i="7"/>
  <c r="I4752" i="7"/>
  <c r="H4752" i="7"/>
  <c r="I4744" i="7"/>
  <c r="H4744" i="7"/>
  <c r="I4736" i="7"/>
  <c r="H4736" i="7"/>
  <c r="I4728" i="7"/>
  <c r="H4728" i="7"/>
  <c r="I4720" i="7"/>
  <c r="H4720" i="7"/>
  <c r="I4712" i="7"/>
  <c r="H4712" i="7"/>
  <c r="I4704" i="7"/>
  <c r="H4704" i="7"/>
  <c r="I4696" i="7"/>
  <c r="H4696" i="7"/>
  <c r="I4688" i="7"/>
  <c r="H4688" i="7"/>
  <c r="I4680" i="7"/>
  <c r="H4680" i="7"/>
  <c r="I4672" i="7"/>
  <c r="H4672" i="7"/>
  <c r="I4664" i="7"/>
  <c r="H4664" i="7"/>
  <c r="I4648" i="7"/>
  <c r="H4648" i="7"/>
  <c r="I4640" i="7"/>
  <c r="H4640" i="7"/>
  <c r="I4632" i="7"/>
  <c r="H4632" i="7"/>
  <c r="I4624" i="7"/>
  <c r="I4616" i="7"/>
  <c r="H4616" i="7"/>
  <c r="I4608" i="7"/>
  <c r="H4608" i="7"/>
  <c r="I4600" i="7"/>
  <c r="H4600" i="7"/>
  <c r="I4592" i="7"/>
  <c r="H4592" i="7"/>
  <c r="I4584" i="7"/>
  <c r="H4584" i="7"/>
  <c r="I4576" i="7"/>
  <c r="H4576" i="7"/>
  <c r="I4560" i="7"/>
  <c r="H4560" i="7"/>
  <c r="I4552" i="7"/>
  <c r="H4552" i="7"/>
  <c r="I4544" i="7"/>
  <c r="H4544" i="7"/>
  <c r="I4536" i="7"/>
  <c r="H4536" i="7"/>
  <c r="I4528" i="7"/>
  <c r="H4528" i="7"/>
  <c r="I4520" i="7"/>
  <c r="H4520" i="7"/>
  <c r="I4512" i="7"/>
  <c r="H4512" i="7"/>
  <c r="I4496" i="7"/>
  <c r="H4496" i="7"/>
  <c r="I4488" i="7"/>
  <c r="H4488" i="7"/>
  <c r="I4472" i="7"/>
  <c r="H4472" i="7"/>
  <c r="I4464" i="7"/>
  <c r="H4464" i="7"/>
  <c r="I4456" i="7"/>
  <c r="H4456" i="7"/>
  <c r="I4448" i="7"/>
  <c r="H4448" i="7"/>
  <c r="I4440" i="7"/>
  <c r="H4440" i="7"/>
  <c r="I4432" i="7"/>
  <c r="H4432" i="7"/>
  <c r="I4424" i="7"/>
  <c r="H4424" i="7"/>
  <c r="I4416" i="7"/>
  <c r="H4416" i="7"/>
  <c r="I4392" i="7"/>
  <c r="H4392" i="7"/>
  <c r="I4384" i="7"/>
  <c r="H4384" i="7"/>
  <c r="I4376" i="7"/>
  <c r="H4376" i="7"/>
  <c r="I4360" i="7"/>
  <c r="H4360" i="7"/>
  <c r="I4352" i="7"/>
  <c r="H4352" i="7"/>
  <c r="I4344" i="7"/>
  <c r="H4344" i="7"/>
  <c r="I4336" i="7"/>
  <c r="H4336" i="7"/>
  <c r="I4328" i="7"/>
  <c r="H4328" i="7"/>
  <c r="I4320" i="7"/>
  <c r="H4320" i="7"/>
  <c r="I4312" i="7"/>
  <c r="H4312" i="7"/>
  <c r="I4304" i="7"/>
  <c r="H4304" i="7"/>
  <c r="I4296" i="7"/>
  <c r="H4296" i="7"/>
  <c r="I4288" i="7"/>
  <c r="H4288" i="7"/>
  <c r="I4280" i="7"/>
  <c r="H4280" i="7"/>
  <c r="I4272" i="7"/>
  <c r="H4272" i="7"/>
  <c r="I4256" i="7"/>
  <c r="H4256" i="7"/>
  <c r="I4248" i="7"/>
  <c r="H4248" i="7"/>
  <c r="I4240" i="7"/>
  <c r="H4240" i="7"/>
  <c r="I4232" i="7"/>
  <c r="H4232" i="7"/>
  <c r="I4224" i="7"/>
  <c r="H4224" i="7"/>
  <c r="I4208" i="7"/>
  <c r="H4208" i="7"/>
  <c r="I4200" i="7"/>
  <c r="H4200" i="7"/>
  <c r="I4184" i="7"/>
  <c r="H4184" i="7"/>
  <c r="I4176" i="7"/>
  <c r="H4176" i="7"/>
  <c r="I4168" i="7"/>
  <c r="H4168" i="7"/>
  <c r="I4160" i="7"/>
  <c r="H4160" i="7"/>
  <c r="I4152" i="7"/>
  <c r="H4152" i="7"/>
  <c r="I4144" i="7"/>
  <c r="H4144" i="7"/>
  <c r="I4136" i="7"/>
  <c r="H4136" i="7"/>
  <c r="I4128" i="7"/>
  <c r="H4128" i="7"/>
  <c r="I4120" i="7"/>
  <c r="H4120" i="7"/>
  <c r="I4112" i="7"/>
  <c r="H4112" i="7"/>
  <c r="I4088" i="7"/>
  <c r="H4088" i="7"/>
  <c r="I4080" i="7"/>
  <c r="H4080" i="7"/>
  <c r="I4064" i="7"/>
  <c r="H4064" i="7"/>
  <c r="I4056" i="7"/>
  <c r="H4056" i="7"/>
  <c r="I4040" i="7"/>
  <c r="H4040" i="7"/>
  <c r="I4032" i="7"/>
  <c r="H4032" i="7"/>
  <c r="I4024" i="7"/>
  <c r="H4024" i="7"/>
  <c r="I4016" i="7"/>
  <c r="H4016" i="7"/>
  <c r="I4000" i="7"/>
  <c r="H4000" i="7"/>
  <c r="I3992" i="7"/>
  <c r="H3992" i="7"/>
  <c r="I3976" i="7"/>
  <c r="H3976" i="7"/>
  <c r="I3968" i="7"/>
  <c r="H3968" i="7"/>
  <c r="I3960" i="7"/>
  <c r="H3960" i="7"/>
  <c r="I3952" i="7"/>
  <c r="H3952" i="7"/>
  <c r="I3936" i="7"/>
  <c r="H3936" i="7"/>
  <c r="I3928" i="7"/>
  <c r="H3928" i="7"/>
  <c r="I3912" i="7"/>
  <c r="H3912" i="7"/>
  <c r="I3904" i="7"/>
  <c r="H3904" i="7"/>
  <c r="I3896" i="7"/>
  <c r="H3896" i="7"/>
  <c r="I3888" i="7"/>
  <c r="H3888" i="7"/>
  <c r="I3872" i="7"/>
  <c r="H3872" i="7"/>
  <c r="I3864" i="7"/>
  <c r="H3864" i="7"/>
  <c r="I3848" i="7"/>
  <c r="H3848" i="7"/>
  <c r="I3840" i="7"/>
  <c r="H3840" i="7"/>
  <c r="I3832" i="7"/>
  <c r="H3832" i="7"/>
  <c r="I3824" i="7"/>
  <c r="H3824" i="7"/>
  <c r="I3808" i="7"/>
  <c r="H3808" i="7"/>
  <c r="I3800" i="7"/>
  <c r="H3800" i="7"/>
  <c r="I3784" i="7"/>
  <c r="H3784" i="7"/>
  <c r="I3776" i="7"/>
  <c r="H3776" i="7"/>
  <c r="I3768" i="7"/>
  <c r="H3768" i="7"/>
  <c r="I3760" i="7"/>
  <c r="H3760" i="7"/>
  <c r="I3744" i="7"/>
  <c r="H3744" i="7"/>
  <c r="I3736" i="7"/>
  <c r="H3736" i="7"/>
  <c r="H3728" i="7"/>
  <c r="I3720" i="7"/>
  <c r="H3720" i="7"/>
  <c r="I3712" i="7"/>
  <c r="H3712" i="7"/>
  <c r="I3704" i="7"/>
  <c r="H3704" i="7"/>
  <c r="I3696" i="7"/>
  <c r="H3696" i="7"/>
  <c r="I3680" i="7"/>
  <c r="H3680" i="7"/>
  <c r="I3672" i="7"/>
  <c r="H3672" i="7"/>
  <c r="I3656" i="7"/>
  <c r="H3656" i="7"/>
  <c r="I3648" i="7"/>
  <c r="H3648" i="7"/>
  <c r="I3640" i="7"/>
  <c r="H3640" i="7"/>
  <c r="I3632" i="7"/>
  <c r="H3632" i="7"/>
  <c r="I3616" i="7"/>
  <c r="H3616" i="7"/>
  <c r="I3608" i="7"/>
  <c r="H3608" i="7"/>
  <c r="I3592" i="7"/>
  <c r="H3592" i="7"/>
  <c r="I3584" i="7"/>
  <c r="H3584" i="7"/>
  <c r="I3576" i="7"/>
  <c r="H3576" i="7"/>
  <c r="I3568" i="7"/>
  <c r="H3568" i="7"/>
  <c r="I3552" i="7"/>
  <c r="H3552" i="7"/>
  <c r="I3544" i="7"/>
  <c r="H3544" i="7"/>
  <c r="I3528" i="7"/>
  <c r="H3528" i="7"/>
  <c r="I3520" i="7"/>
  <c r="H3520" i="7"/>
  <c r="I3512" i="7"/>
  <c r="H3512" i="7"/>
  <c r="I3504" i="7"/>
  <c r="H3504" i="7"/>
  <c r="I3488" i="7"/>
  <c r="H3488" i="7"/>
  <c r="I3480" i="7"/>
  <c r="H3480" i="7"/>
  <c r="H3472" i="7"/>
  <c r="I3464" i="7"/>
  <c r="H3464" i="7"/>
  <c r="I3456" i="7"/>
  <c r="H3456" i="7"/>
  <c r="I3448" i="7"/>
  <c r="H3448" i="7"/>
  <c r="I3440" i="7"/>
  <c r="H3440" i="7"/>
  <c r="I3424" i="7"/>
  <c r="H3424" i="7"/>
  <c r="I3416" i="7"/>
  <c r="H3416" i="7"/>
  <c r="I3400" i="7"/>
  <c r="H3400" i="7"/>
  <c r="I3392" i="7"/>
  <c r="H3392" i="7"/>
  <c r="I3384" i="7"/>
  <c r="H3384" i="7"/>
  <c r="I3376" i="7"/>
  <c r="H3376" i="7"/>
  <c r="I3360" i="7"/>
  <c r="H3360" i="7"/>
  <c r="I3352" i="7"/>
  <c r="H3352" i="7"/>
  <c r="I3336" i="7"/>
  <c r="H3336" i="7"/>
  <c r="I3328" i="7"/>
  <c r="H3328" i="7"/>
  <c r="I3320" i="7"/>
  <c r="H3320" i="7"/>
  <c r="I3312" i="7"/>
  <c r="H3312" i="7"/>
  <c r="I3296" i="7"/>
  <c r="H3296" i="7"/>
  <c r="I3288" i="7"/>
  <c r="H3288" i="7"/>
  <c r="I3272" i="7"/>
  <c r="H3272" i="7"/>
  <c r="I3264" i="7"/>
  <c r="H3264" i="7"/>
  <c r="I3256" i="7"/>
  <c r="H3256" i="7"/>
  <c r="I3248" i="7"/>
  <c r="H3248" i="7"/>
  <c r="I3232" i="7"/>
  <c r="H3232" i="7"/>
  <c r="I3224" i="7"/>
  <c r="H3224" i="7"/>
  <c r="H3216" i="7"/>
  <c r="I3208" i="7"/>
  <c r="H3208" i="7"/>
  <c r="I3200" i="7"/>
  <c r="H3200" i="7"/>
  <c r="I3192" i="7"/>
  <c r="H3192" i="7"/>
  <c r="I3184" i="7"/>
  <c r="H3184" i="7"/>
  <c r="I3168" i="7"/>
  <c r="H3168" i="7"/>
  <c r="I3160" i="7"/>
  <c r="H3160" i="7"/>
  <c r="I3144" i="7"/>
  <c r="H3144" i="7"/>
  <c r="I3136" i="7"/>
  <c r="H3136" i="7"/>
  <c r="I3128" i="7"/>
  <c r="H3128" i="7"/>
  <c r="I3120" i="7"/>
  <c r="H3120" i="7"/>
  <c r="I3104" i="7"/>
  <c r="H3104" i="7"/>
  <c r="I3096" i="7"/>
  <c r="H3096" i="7"/>
  <c r="I3080" i="7"/>
  <c r="H3080" i="7"/>
  <c r="I3072" i="7"/>
  <c r="H3072" i="7"/>
  <c r="I3064" i="7"/>
  <c r="H3064" i="7"/>
  <c r="I3056" i="7"/>
  <c r="H3056" i="7"/>
  <c r="I3040" i="7"/>
  <c r="H3040" i="7"/>
  <c r="I3032" i="7"/>
  <c r="H3032" i="7"/>
  <c r="I3016" i="7"/>
  <c r="H3016" i="7"/>
  <c r="I3008" i="7"/>
  <c r="H3008" i="7"/>
  <c r="I3000" i="7"/>
  <c r="H3000" i="7"/>
  <c r="I2992" i="7"/>
  <c r="H2992" i="7"/>
  <c r="I2976" i="7"/>
  <c r="H2976" i="7"/>
  <c r="I2968" i="7"/>
  <c r="H2968" i="7"/>
  <c r="H2960" i="7"/>
  <c r="I2952" i="7"/>
  <c r="H2952" i="7"/>
  <c r="I2944" i="7"/>
  <c r="H2944" i="7"/>
  <c r="I2936" i="7"/>
  <c r="H2936" i="7"/>
  <c r="I2928" i="7"/>
  <c r="H2928" i="7"/>
  <c r="I2912" i="7"/>
  <c r="H2912" i="7"/>
  <c r="I2904" i="7"/>
  <c r="H2904" i="7"/>
  <c r="I2888" i="7"/>
  <c r="H2888" i="7"/>
  <c r="I2880" i="7"/>
  <c r="H2880" i="7"/>
  <c r="I2872" i="7"/>
  <c r="H2872" i="7"/>
  <c r="I2864" i="7"/>
  <c r="H2864" i="7"/>
  <c r="I2848" i="7"/>
  <c r="H2848" i="7"/>
  <c r="I2840" i="7"/>
  <c r="H2840" i="7"/>
  <c r="I2824" i="7"/>
  <c r="H2824" i="7"/>
  <c r="I2816" i="7"/>
  <c r="H2816" i="7"/>
  <c r="I2808" i="7"/>
  <c r="H2808" i="7"/>
  <c r="I2800" i="7"/>
  <c r="H2800" i="7"/>
  <c r="I2784" i="7"/>
  <c r="H2784" i="7"/>
  <c r="I2776" i="7"/>
  <c r="H2776" i="7"/>
  <c r="I2760" i="7"/>
  <c r="H2760" i="7"/>
  <c r="I2752" i="7"/>
  <c r="H2752" i="7"/>
  <c r="I2744" i="7"/>
  <c r="H2744" i="7"/>
  <c r="I2736" i="7"/>
  <c r="H2736" i="7"/>
  <c r="I2720" i="7"/>
  <c r="H2720" i="7"/>
  <c r="I2712" i="7"/>
  <c r="H2712" i="7"/>
  <c r="H2704" i="7"/>
  <c r="I2696" i="7"/>
  <c r="H2696" i="7"/>
  <c r="I2688" i="7"/>
  <c r="H2688" i="7"/>
  <c r="I2680" i="7"/>
  <c r="H2680" i="7"/>
  <c r="I2672" i="7"/>
  <c r="H2672" i="7"/>
  <c r="I2656" i="7"/>
  <c r="H2656" i="7"/>
  <c r="I2648" i="7"/>
  <c r="H2648" i="7"/>
  <c r="I2632" i="7"/>
  <c r="H2632" i="7"/>
  <c r="I2624" i="7"/>
  <c r="H2624" i="7"/>
  <c r="I2616" i="7"/>
  <c r="H2616" i="7"/>
  <c r="I2608" i="7"/>
  <c r="H2608" i="7"/>
  <c r="I2592" i="7"/>
  <c r="H2592" i="7"/>
  <c r="I2584" i="7"/>
  <c r="H2584" i="7"/>
  <c r="I2568" i="7"/>
  <c r="H2568" i="7"/>
  <c r="I2560" i="7"/>
  <c r="H2560" i="7"/>
  <c r="I2552" i="7"/>
  <c r="H2552" i="7"/>
  <c r="I2544" i="7"/>
  <c r="H2544" i="7"/>
  <c r="I2528" i="7"/>
  <c r="H2528" i="7"/>
  <c r="I2520" i="7"/>
  <c r="H2520" i="7"/>
  <c r="I2504" i="7"/>
  <c r="H2504" i="7"/>
  <c r="I2496" i="7"/>
  <c r="H2496" i="7"/>
  <c r="I2488" i="7"/>
  <c r="H2488" i="7"/>
  <c r="I2480" i="7"/>
  <c r="H2480" i="7"/>
  <c r="I2464" i="7"/>
  <c r="H2464" i="7"/>
  <c r="I2456" i="7"/>
  <c r="H2456" i="7"/>
  <c r="I2440" i="7"/>
  <c r="H2440" i="7"/>
  <c r="I2432" i="7"/>
  <c r="H2432" i="7"/>
  <c r="I2424" i="7"/>
  <c r="H2424" i="7"/>
  <c r="I2416" i="7"/>
  <c r="H2416" i="7"/>
  <c r="I2400" i="7"/>
  <c r="H2400" i="7"/>
  <c r="I2392" i="7"/>
  <c r="H2392" i="7"/>
  <c r="I2376" i="7"/>
  <c r="H2376" i="7"/>
  <c r="I2368" i="7"/>
  <c r="H2368" i="7"/>
  <c r="I2360" i="7"/>
  <c r="H2360" i="7"/>
  <c r="I2352" i="7"/>
  <c r="H2352" i="7"/>
  <c r="I2336" i="7"/>
  <c r="H2336" i="7"/>
  <c r="I2328" i="7"/>
  <c r="H2328" i="7"/>
  <c r="I2312" i="7"/>
  <c r="H2312" i="7"/>
  <c r="I2304" i="7"/>
  <c r="H2304" i="7"/>
  <c r="I2296" i="7"/>
  <c r="H2296" i="7"/>
  <c r="I2288" i="7"/>
  <c r="H2288" i="7"/>
  <c r="I2272" i="7"/>
  <c r="H2272" i="7"/>
  <c r="I2264" i="7"/>
  <c r="H2264" i="7"/>
  <c r="I2248" i="7"/>
  <c r="H2248" i="7"/>
  <c r="I2240" i="7"/>
  <c r="H2240" i="7"/>
  <c r="I2232" i="7"/>
  <c r="H2232" i="7"/>
  <c r="I2224" i="7"/>
  <c r="H2224" i="7"/>
  <c r="I2208" i="7"/>
  <c r="H2208" i="7"/>
  <c r="I2200" i="7"/>
  <c r="H2200" i="7"/>
  <c r="I2184" i="7"/>
  <c r="H2184" i="7"/>
  <c r="I2176" i="7"/>
  <c r="H2176" i="7"/>
  <c r="I2168" i="7"/>
  <c r="H2168" i="7"/>
  <c r="I2160" i="7"/>
  <c r="H2160" i="7"/>
  <c r="I2144" i="7"/>
  <c r="H2144" i="7"/>
  <c r="I2136" i="7"/>
  <c r="H2136" i="7"/>
  <c r="I2120" i="7"/>
  <c r="H2120" i="7"/>
  <c r="I2112" i="7"/>
  <c r="H2112" i="7"/>
  <c r="I2104" i="7"/>
  <c r="H2104" i="7"/>
  <c r="I2096" i="7"/>
  <c r="H2096" i="7"/>
  <c r="I2080" i="7"/>
  <c r="H2080" i="7"/>
  <c r="I2072" i="7"/>
  <c r="H2072" i="7"/>
  <c r="I2056" i="7"/>
  <c r="H2056" i="7"/>
  <c r="I2048" i="7"/>
  <c r="H2048" i="7"/>
  <c r="I2040" i="7"/>
  <c r="H2040" i="7"/>
  <c r="I2032" i="7"/>
  <c r="H2032" i="7"/>
  <c r="I2016" i="7"/>
  <c r="H2016" i="7"/>
  <c r="I2008" i="7"/>
  <c r="H2008" i="7"/>
  <c r="I1992" i="7"/>
  <c r="H1992" i="7"/>
  <c r="I1984" i="7"/>
  <c r="H1984" i="7"/>
  <c r="I1976" i="7"/>
  <c r="H1976" i="7"/>
  <c r="I1968" i="7"/>
  <c r="H1968" i="7"/>
  <c r="I1952" i="7"/>
  <c r="H1952" i="7"/>
  <c r="I1944" i="7"/>
  <c r="H1944" i="7"/>
  <c r="I1928" i="7"/>
  <c r="H1928" i="7"/>
  <c r="I1920" i="7"/>
  <c r="H1920" i="7"/>
  <c r="I1912" i="7"/>
  <c r="H1912" i="7"/>
  <c r="I1904" i="7"/>
  <c r="H1904" i="7"/>
  <c r="I1888" i="7"/>
  <c r="H1888" i="7"/>
  <c r="I1880" i="7"/>
  <c r="H1880" i="7"/>
  <c r="I1864" i="7"/>
  <c r="H1864" i="7"/>
  <c r="I1856" i="7"/>
  <c r="H1856" i="7"/>
  <c r="I1848" i="7"/>
  <c r="H1848" i="7"/>
  <c r="I1840" i="7"/>
  <c r="H1840" i="7"/>
  <c r="I1824" i="7"/>
  <c r="H1824" i="7"/>
  <c r="I1816" i="7"/>
  <c r="H1816" i="7"/>
  <c r="I1800" i="7"/>
  <c r="H1800" i="7"/>
  <c r="I1792" i="7"/>
  <c r="H1792" i="7"/>
  <c r="I1784" i="7"/>
  <c r="H1784" i="7"/>
  <c r="I1776" i="7"/>
  <c r="H1776" i="7"/>
  <c r="I1760" i="7"/>
  <c r="H1760" i="7"/>
  <c r="I1752" i="7"/>
  <c r="H1752" i="7"/>
  <c r="I1736" i="7"/>
  <c r="H1736" i="7"/>
  <c r="I1728" i="7"/>
  <c r="H1728" i="7"/>
  <c r="I1720" i="7"/>
  <c r="H1720" i="7"/>
  <c r="I1712" i="7"/>
  <c r="H1712" i="7"/>
  <c r="I1696" i="7"/>
  <c r="H1696" i="7"/>
  <c r="I1688" i="7"/>
  <c r="H1688" i="7"/>
  <c r="H1680" i="7"/>
  <c r="I1672" i="7"/>
  <c r="H1672" i="7"/>
  <c r="I1664" i="7"/>
  <c r="H1664" i="7"/>
  <c r="I1656" i="7"/>
  <c r="H1656" i="7"/>
  <c r="I1648" i="7"/>
  <c r="H1648" i="7"/>
  <c r="I1632" i="7"/>
  <c r="H1632" i="7"/>
  <c r="I1624" i="7"/>
  <c r="H1624" i="7"/>
  <c r="I1608" i="7"/>
  <c r="H1608" i="7"/>
  <c r="I1600" i="7"/>
  <c r="H1600" i="7"/>
  <c r="I1592" i="7"/>
  <c r="H1592" i="7"/>
  <c r="I1584" i="7"/>
  <c r="H1584" i="7"/>
  <c r="I1568" i="7"/>
  <c r="H1568" i="7"/>
  <c r="I1560" i="7"/>
  <c r="H1560" i="7"/>
  <c r="I1544" i="7"/>
  <c r="H1544" i="7"/>
  <c r="I1536" i="7"/>
  <c r="H1536" i="7"/>
  <c r="I1528" i="7"/>
  <c r="H1528" i="7"/>
  <c r="I1520" i="7"/>
  <c r="H1520" i="7"/>
  <c r="I1504" i="7"/>
  <c r="H1504" i="7"/>
  <c r="I1496" i="7"/>
  <c r="H1496" i="7"/>
  <c r="I1480" i="7"/>
  <c r="H1480" i="7"/>
  <c r="I1472" i="7"/>
  <c r="H1472" i="7"/>
  <c r="I1464" i="7"/>
  <c r="H1464" i="7"/>
  <c r="I1456" i="7"/>
  <c r="H1456" i="7"/>
  <c r="I1440" i="7"/>
  <c r="H1440" i="7"/>
  <c r="I1432" i="7"/>
  <c r="H1432" i="7"/>
  <c r="H1424" i="7"/>
  <c r="I1408" i="7"/>
  <c r="H1408" i="7"/>
  <c r="I1400" i="7"/>
  <c r="H1400" i="7"/>
  <c r="I1392" i="7"/>
  <c r="H1392" i="7"/>
  <c r="I1376" i="7"/>
  <c r="H1376" i="7"/>
  <c r="I1368" i="7"/>
  <c r="H1368" i="7"/>
  <c r="I1352" i="7"/>
  <c r="H1352" i="7"/>
  <c r="I1344" i="7"/>
  <c r="H1344" i="7"/>
  <c r="I1336" i="7"/>
  <c r="H1336" i="7"/>
  <c r="I1328" i="7"/>
  <c r="H1328" i="7"/>
  <c r="I1312" i="7"/>
  <c r="H1312" i="7"/>
  <c r="I1304" i="7"/>
  <c r="H1304" i="7"/>
  <c r="I1288" i="7"/>
  <c r="H1288" i="7"/>
  <c r="I1280" i="7"/>
  <c r="H1280" i="7"/>
  <c r="I1272" i="7"/>
  <c r="H1272" i="7"/>
  <c r="I1264" i="7"/>
  <c r="H1264" i="7"/>
  <c r="I1248" i="7"/>
  <c r="H1248" i="7"/>
  <c r="I1240" i="7"/>
  <c r="H1240" i="7"/>
  <c r="H1232" i="7"/>
  <c r="I1224" i="7"/>
  <c r="H1224" i="7"/>
  <c r="I1216" i="7"/>
  <c r="H1216" i="7"/>
  <c r="I1208" i="7"/>
  <c r="H1208" i="7"/>
  <c r="I1200" i="7"/>
  <c r="H1200" i="7"/>
  <c r="I1184" i="7"/>
  <c r="H1184" i="7"/>
  <c r="I1176" i="7"/>
  <c r="H1176" i="7"/>
  <c r="I1160" i="7"/>
  <c r="H1160" i="7"/>
  <c r="I1152" i="7"/>
  <c r="H1152" i="7"/>
  <c r="I1144" i="7"/>
  <c r="H1144" i="7"/>
  <c r="I1136" i="7"/>
  <c r="H1136" i="7"/>
  <c r="I1120" i="7"/>
  <c r="H1120" i="7"/>
  <c r="I1112" i="7"/>
  <c r="H1112" i="7"/>
  <c r="I1096" i="7"/>
  <c r="H1096" i="7"/>
  <c r="I1088" i="7"/>
  <c r="H1088" i="7"/>
  <c r="I1080" i="7"/>
  <c r="H1080" i="7"/>
  <c r="I1072" i="7"/>
  <c r="H1072" i="7"/>
  <c r="I1056" i="7"/>
  <c r="H1056" i="7"/>
  <c r="I1048" i="7"/>
  <c r="H1048" i="7"/>
  <c r="I1032" i="7"/>
  <c r="H1032" i="7"/>
  <c r="I1024" i="7"/>
  <c r="H1024" i="7"/>
  <c r="I1016" i="7"/>
  <c r="H1016" i="7"/>
  <c r="I1008" i="7"/>
  <c r="H1008" i="7"/>
  <c r="I992" i="7"/>
  <c r="H992" i="7"/>
  <c r="I984" i="7"/>
  <c r="H984" i="7"/>
  <c r="I968" i="7"/>
  <c r="H968" i="7"/>
  <c r="I960" i="7"/>
  <c r="H960" i="7"/>
  <c r="I952" i="7"/>
  <c r="H952" i="7"/>
  <c r="I944" i="7"/>
  <c r="H944" i="7"/>
  <c r="I928" i="7"/>
  <c r="H928" i="7"/>
  <c r="I920" i="7"/>
  <c r="H920" i="7"/>
  <c r="I904" i="7"/>
  <c r="H904" i="7"/>
  <c r="I896" i="7"/>
  <c r="H896" i="7"/>
  <c r="I888" i="7"/>
  <c r="H888" i="7"/>
  <c r="I880" i="7"/>
  <c r="H880" i="7"/>
  <c r="I864" i="7"/>
  <c r="H864" i="7"/>
  <c r="I856" i="7"/>
  <c r="H856" i="7"/>
  <c r="I840" i="7"/>
  <c r="H840" i="7"/>
  <c r="I832" i="7"/>
  <c r="H832" i="7"/>
  <c r="I824" i="7"/>
  <c r="H824" i="7"/>
  <c r="I816" i="7"/>
  <c r="H816" i="7"/>
  <c r="I800" i="7"/>
  <c r="H800" i="7"/>
  <c r="I792" i="7"/>
  <c r="H792" i="7"/>
  <c r="I776" i="7"/>
  <c r="H776" i="7"/>
  <c r="I768" i="7"/>
  <c r="H768" i="7"/>
  <c r="I760" i="7"/>
  <c r="H760" i="7"/>
  <c r="I752" i="7"/>
  <c r="H752" i="7"/>
  <c r="I736" i="7"/>
  <c r="H736" i="7"/>
  <c r="I728" i="7"/>
  <c r="H728" i="7"/>
  <c r="I712" i="7"/>
  <c r="H712" i="7"/>
  <c r="I704" i="7"/>
  <c r="H704" i="7"/>
  <c r="I696" i="7"/>
  <c r="H696" i="7"/>
  <c r="I688" i="7"/>
  <c r="H688" i="7"/>
  <c r="I672" i="7"/>
  <c r="H672" i="7"/>
  <c r="I664" i="7"/>
  <c r="H664" i="7"/>
  <c r="I648" i="7"/>
  <c r="H648" i="7"/>
  <c r="I640" i="7"/>
  <c r="H640" i="7"/>
  <c r="I632" i="7"/>
  <c r="H632" i="7"/>
  <c r="I624" i="7"/>
  <c r="H624" i="7"/>
  <c r="I608" i="7"/>
  <c r="H608" i="7"/>
  <c r="I600" i="7"/>
  <c r="H600" i="7"/>
  <c r="I584" i="7"/>
  <c r="H584" i="7"/>
  <c r="I576" i="7"/>
  <c r="H576" i="7"/>
  <c r="I568" i="7"/>
  <c r="H568" i="7"/>
  <c r="I560" i="7"/>
  <c r="H560" i="7"/>
  <c r="I544" i="7"/>
  <c r="H544" i="7"/>
  <c r="I536" i="7"/>
  <c r="H536" i="7"/>
  <c r="I520" i="7"/>
  <c r="H520" i="7"/>
  <c r="I512" i="7"/>
  <c r="H512" i="7"/>
  <c r="I504" i="7"/>
  <c r="H504" i="7"/>
  <c r="I496" i="7"/>
  <c r="H496" i="7"/>
  <c r="I480" i="7"/>
  <c r="H480" i="7"/>
  <c r="I472" i="7"/>
  <c r="H472" i="7"/>
  <c r="I456" i="7"/>
  <c r="H456" i="7"/>
  <c r="I448" i="7"/>
  <c r="H448" i="7"/>
  <c r="I440" i="7"/>
  <c r="H440" i="7"/>
  <c r="I432" i="7"/>
  <c r="H432" i="7"/>
  <c r="I416" i="7"/>
  <c r="H416" i="7"/>
  <c r="I408" i="7"/>
  <c r="H408" i="7"/>
  <c r="I392" i="7"/>
  <c r="H392" i="7"/>
  <c r="I384" i="7"/>
  <c r="H384" i="7"/>
  <c r="I376" i="7"/>
  <c r="H376" i="7"/>
  <c r="I368" i="7"/>
  <c r="H368" i="7"/>
  <c r="I352" i="7"/>
  <c r="H352" i="7"/>
  <c r="I344" i="7"/>
  <c r="H344" i="7"/>
  <c r="I328" i="7"/>
  <c r="H328" i="7"/>
  <c r="I320" i="7"/>
  <c r="H320" i="7"/>
  <c r="I312" i="7"/>
  <c r="H312" i="7"/>
  <c r="I304" i="7"/>
  <c r="H304" i="7"/>
  <c r="I288" i="7"/>
  <c r="H288" i="7"/>
  <c r="I280" i="7"/>
  <c r="H280" i="7"/>
  <c r="I264" i="7"/>
  <c r="H264" i="7"/>
  <c r="I256" i="7"/>
  <c r="H256" i="7"/>
  <c r="I248" i="7"/>
  <c r="H248" i="7"/>
  <c r="I240" i="7"/>
  <c r="H240" i="7"/>
  <c r="I224" i="7"/>
  <c r="H224" i="7"/>
  <c r="I216" i="7"/>
  <c r="H216" i="7"/>
  <c r="H208" i="7"/>
  <c r="I200" i="7"/>
  <c r="H200" i="7"/>
  <c r="I192" i="7"/>
  <c r="H192" i="7"/>
  <c r="I184" i="7"/>
  <c r="H184" i="7"/>
  <c r="I176" i="7"/>
  <c r="H176" i="7"/>
  <c r="I160" i="7"/>
  <c r="H160" i="7"/>
  <c r="I152" i="7"/>
  <c r="H152" i="7"/>
  <c r="I136" i="7"/>
  <c r="H136" i="7"/>
  <c r="I128" i="7"/>
  <c r="H128" i="7"/>
  <c r="I120" i="7"/>
  <c r="H120" i="7"/>
  <c r="I112" i="7"/>
  <c r="H112" i="7"/>
  <c r="I96" i="7"/>
  <c r="H96" i="7"/>
  <c r="I88" i="7"/>
  <c r="H88" i="7"/>
  <c r="I72" i="7"/>
  <c r="H72" i="7"/>
  <c r="I64" i="7"/>
  <c r="H64" i="7"/>
  <c r="I56" i="7"/>
  <c r="H56" i="7"/>
  <c r="I48" i="7"/>
  <c r="H48" i="7"/>
  <c r="I32" i="7"/>
  <c r="H32" i="7"/>
  <c r="I24" i="7"/>
  <c r="H24" i="7"/>
  <c r="I8753" i="7"/>
  <c r="H8753" i="7"/>
  <c r="I8689" i="7"/>
  <c r="H8689" i="7"/>
  <c r="I8625" i="7"/>
  <c r="H8625" i="7"/>
  <c r="I8561" i="7"/>
  <c r="H8561" i="7"/>
  <c r="I8505" i="7"/>
  <c r="H8505" i="7"/>
  <c r="I8441" i="7"/>
  <c r="H8441" i="7"/>
  <c r="I8377" i="7"/>
  <c r="H8377" i="7"/>
  <c r="I8313" i="7"/>
  <c r="H8313" i="7"/>
  <c r="I8249" i="7"/>
  <c r="H8249" i="7"/>
  <c r="I8169" i="7"/>
  <c r="H8169" i="7"/>
  <c r="I8089" i="7"/>
  <c r="H8089" i="7"/>
  <c r="I8017" i="7"/>
  <c r="H8017" i="7"/>
  <c r="I7945" i="7"/>
  <c r="H7945" i="7"/>
  <c r="I7881" i="7"/>
  <c r="H7881" i="7"/>
  <c r="I7817" i="7"/>
  <c r="H7817" i="7"/>
  <c r="I7521" i="7"/>
  <c r="H7521" i="7"/>
  <c r="I7457" i="7"/>
  <c r="H7457" i="7"/>
  <c r="I7393" i="7"/>
  <c r="H7393" i="7"/>
  <c r="I7337" i="7"/>
  <c r="H7337" i="7"/>
  <c r="I7273" i="7"/>
  <c r="H7273" i="7"/>
  <c r="I7209" i="7"/>
  <c r="H7209" i="7"/>
  <c r="I7137" i="7"/>
  <c r="H7137" i="7"/>
  <c r="I7065" i="7"/>
  <c r="H7065" i="7"/>
  <c r="I7001" i="7"/>
  <c r="H7001" i="7"/>
  <c r="I6929" i="7"/>
  <c r="H6929" i="7"/>
  <c r="I6865" i="7"/>
  <c r="H6865" i="7"/>
  <c r="I6801" i="7"/>
  <c r="H6801" i="7"/>
  <c r="I6721" i="7"/>
  <c r="H6721" i="7"/>
  <c r="I6657" i="7"/>
  <c r="H6657" i="7"/>
  <c r="I6593" i="7"/>
  <c r="H6593" i="7"/>
  <c r="I6289" i="7"/>
  <c r="H6289" i="7"/>
  <c r="I6225" i="7"/>
  <c r="H6225" i="7"/>
  <c r="I6169" i="7"/>
  <c r="H6169" i="7"/>
  <c r="I6105" i="7"/>
  <c r="H6105" i="7"/>
  <c r="I6041" i="7"/>
  <c r="H6041" i="7"/>
  <c r="I5977" i="7"/>
  <c r="H5977" i="7"/>
  <c r="I5913" i="7"/>
  <c r="H5913" i="7"/>
  <c r="I5857" i="7"/>
  <c r="H5857" i="7"/>
  <c r="I5769" i="7"/>
  <c r="H5769" i="7"/>
  <c r="I5705" i="7"/>
  <c r="H5705" i="7"/>
  <c r="I5657" i="7"/>
  <c r="H5657" i="7"/>
  <c r="I5593" i="7"/>
  <c r="H5593" i="7"/>
  <c r="I5529" i="7"/>
  <c r="H5529" i="7"/>
  <c r="I5465" i="7"/>
  <c r="H5465" i="7"/>
  <c r="I5401" i="7"/>
  <c r="H5401" i="7"/>
  <c r="I5345" i="7"/>
  <c r="H5345" i="7"/>
  <c r="I5281" i="7"/>
  <c r="H5281" i="7"/>
  <c r="I5209" i="7"/>
  <c r="H5209" i="7"/>
  <c r="I5137" i="7"/>
  <c r="H5137" i="7"/>
  <c r="I5073" i="7"/>
  <c r="H5073" i="7"/>
  <c r="I5009" i="7"/>
  <c r="H5009" i="7"/>
  <c r="I4937" i="7"/>
  <c r="H4937" i="7"/>
  <c r="I4841" i="7"/>
  <c r="H4841" i="7"/>
  <c r="I4713" i="7"/>
  <c r="H4713" i="7"/>
  <c r="I4649" i="7"/>
  <c r="H4649" i="7"/>
  <c r="I4585" i="7"/>
  <c r="H4585" i="7"/>
  <c r="I4513" i="7"/>
  <c r="H4513" i="7"/>
  <c r="I4449" i="7"/>
  <c r="H4449" i="7"/>
  <c r="I4377" i="7"/>
  <c r="H4377" i="7"/>
  <c r="I4289" i="7"/>
  <c r="H4289" i="7"/>
  <c r="I4009" i="7"/>
  <c r="H4009" i="7"/>
  <c r="I8767" i="7"/>
  <c r="H8767" i="7"/>
  <c r="I8751" i="7"/>
  <c r="H8751" i="7"/>
  <c r="I8743" i="7"/>
  <c r="H8743" i="7"/>
  <c r="I8735" i="7"/>
  <c r="H8735" i="7"/>
  <c r="I8727" i="7"/>
  <c r="H8727" i="7"/>
  <c r="I8719" i="7"/>
  <c r="H8719" i="7"/>
  <c r="I8711" i="7"/>
  <c r="H8711" i="7"/>
  <c r="I8703" i="7"/>
  <c r="H8703" i="7"/>
  <c r="I8687" i="7"/>
  <c r="H8687" i="7"/>
  <c r="I8679" i="7"/>
  <c r="H8679" i="7"/>
  <c r="I8671" i="7"/>
  <c r="H8671" i="7"/>
  <c r="I8663" i="7"/>
  <c r="H8663" i="7"/>
  <c r="I8655" i="7"/>
  <c r="H8655" i="7"/>
  <c r="I8631" i="7"/>
  <c r="H8631" i="7"/>
  <c r="I8623" i="7"/>
  <c r="H8623" i="7"/>
  <c r="I8607" i="7"/>
  <c r="H8607" i="7"/>
  <c r="I8599" i="7"/>
  <c r="H8599" i="7"/>
  <c r="I8575" i="7"/>
  <c r="H8575" i="7"/>
  <c r="I8567" i="7"/>
  <c r="H8567" i="7"/>
  <c r="I8559" i="7"/>
  <c r="H8559" i="7"/>
  <c r="I8551" i="7"/>
  <c r="H8551" i="7"/>
  <c r="I8543" i="7"/>
  <c r="H8543" i="7"/>
  <c r="I8535" i="7"/>
  <c r="H8535" i="7"/>
  <c r="I8527" i="7"/>
  <c r="H8527" i="7"/>
  <c r="I8519" i="7"/>
  <c r="H8519" i="7"/>
  <c r="I8511" i="7"/>
  <c r="H8511" i="7"/>
  <c r="I8503" i="7"/>
  <c r="H8503" i="7"/>
  <c r="I8495" i="7"/>
  <c r="H8495" i="7"/>
  <c r="I8487" i="7"/>
  <c r="H8487" i="7"/>
  <c r="I8479" i="7"/>
  <c r="H8479" i="7"/>
  <c r="I8463" i="7"/>
  <c r="H8463" i="7"/>
  <c r="I8455" i="7"/>
  <c r="H8455" i="7"/>
  <c r="I8447" i="7"/>
  <c r="H8447" i="7"/>
  <c r="I8439" i="7"/>
  <c r="H8439" i="7"/>
  <c r="I8431" i="7"/>
  <c r="H8431" i="7"/>
  <c r="I8423" i="7"/>
  <c r="H8423" i="7"/>
  <c r="I8415" i="7"/>
  <c r="H8415" i="7"/>
  <c r="I8407" i="7"/>
  <c r="H8407" i="7"/>
  <c r="I8399" i="7"/>
  <c r="H8399" i="7"/>
  <c r="I8391" i="7"/>
  <c r="H8391" i="7"/>
  <c r="I8383" i="7"/>
  <c r="H8383" i="7"/>
  <c r="I8375" i="7"/>
  <c r="H8375" i="7"/>
  <c r="I8367" i="7"/>
  <c r="H8367" i="7"/>
  <c r="I8359" i="7"/>
  <c r="H8359" i="7"/>
  <c r="I8343" i="7"/>
  <c r="H8343" i="7"/>
  <c r="I8335" i="7"/>
  <c r="H8335" i="7"/>
  <c r="I8327" i="7"/>
  <c r="H8327" i="7"/>
  <c r="I8319" i="7"/>
  <c r="H8319" i="7"/>
  <c r="I8311" i="7"/>
  <c r="H8311" i="7"/>
  <c r="I8295" i="7"/>
  <c r="H8295" i="7"/>
  <c r="I8287" i="7"/>
  <c r="H8287" i="7"/>
  <c r="I8279" i="7"/>
  <c r="H8279" i="7"/>
  <c r="I8271" i="7"/>
  <c r="H8271" i="7"/>
  <c r="I8263" i="7"/>
  <c r="H8263" i="7"/>
  <c r="I8247" i="7"/>
  <c r="H8247" i="7"/>
  <c r="I8239" i="7"/>
  <c r="H8239" i="7"/>
  <c r="I8231" i="7"/>
  <c r="H8231" i="7"/>
  <c r="I8223" i="7"/>
  <c r="H8223" i="7"/>
  <c r="I8215" i="7"/>
  <c r="H8215" i="7"/>
  <c r="I8207" i="7"/>
  <c r="H8207" i="7"/>
  <c r="I8199" i="7"/>
  <c r="H8199" i="7"/>
  <c r="I8191" i="7"/>
  <c r="H8191" i="7"/>
  <c r="I8183" i="7"/>
  <c r="H8183" i="7"/>
  <c r="I8175" i="7"/>
  <c r="H8175" i="7"/>
  <c r="I8167" i="7"/>
  <c r="H8167" i="7"/>
  <c r="I8159" i="7"/>
  <c r="H8159" i="7"/>
  <c r="I8151" i="7"/>
  <c r="H8151" i="7"/>
  <c r="I8135" i="7"/>
  <c r="H8135" i="7"/>
  <c r="I8119" i="7"/>
  <c r="H8119" i="7"/>
  <c r="I8111" i="7"/>
  <c r="H8111" i="7"/>
  <c r="I8103" i="7"/>
  <c r="H8103" i="7"/>
  <c r="I8095" i="7"/>
  <c r="H8095" i="7"/>
  <c r="I8087" i="7"/>
  <c r="H8087" i="7"/>
  <c r="I8079" i="7"/>
  <c r="H8079" i="7"/>
  <c r="I8071" i="7"/>
  <c r="H8071" i="7"/>
  <c r="I8063" i="7"/>
  <c r="H8063" i="7"/>
  <c r="I8055" i="7"/>
  <c r="H8055" i="7"/>
  <c r="I8047" i="7"/>
  <c r="H8047" i="7"/>
  <c r="I8031" i="7"/>
  <c r="H8031" i="7"/>
  <c r="I8023" i="7"/>
  <c r="H8023" i="7"/>
  <c r="I8015" i="7"/>
  <c r="H8015" i="7"/>
  <c r="I8007" i="7"/>
  <c r="H8007" i="7"/>
  <c r="I7999" i="7"/>
  <c r="H7999" i="7"/>
  <c r="I7991" i="7"/>
  <c r="H7991" i="7"/>
  <c r="I7983" i="7"/>
  <c r="H7983" i="7"/>
  <c r="I7975" i="7"/>
  <c r="H7975" i="7"/>
  <c r="I7967" i="7"/>
  <c r="H7967" i="7"/>
  <c r="I7959" i="7"/>
  <c r="H7959" i="7"/>
  <c r="I7951" i="7"/>
  <c r="H7951" i="7"/>
  <c r="I7943" i="7"/>
  <c r="H7943" i="7"/>
  <c r="I7919" i="7"/>
  <c r="H7919" i="7"/>
  <c r="I7911" i="7"/>
  <c r="H7911" i="7"/>
  <c r="I7895" i="7"/>
  <c r="H7895" i="7"/>
  <c r="I7887" i="7"/>
  <c r="H7887" i="7"/>
  <c r="I7879" i="7"/>
  <c r="H7879" i="7"/>
  <c r="I7871" i="7"/>
  <c r="H7871" i="7"/>
  <c r="I7863" i="7"/>
  <c r="H7863" i="7"/>
  <c r="I7855" i="7"/>
  <c r="H7855" i="7"/>
  <c r="I7847" i="7"/>
  <c r="H7847" i="7"/>
  <c r="I7839" i="7"/>
  <c r="H7839" i="7"/>
  <c r="I7831" i="7"/>
  <c r="H7831" i="7"/>
  <c r="I7815" i="7"/>
  <c r="H7815" i="7"/>
  <c r="I7807" i="7"/>
  <c r="H7807" i="7"/>
  <c r="I7799" i="7"/>
  <c r="H7799" i="7"/>
  <c r="I7791" i="7"/>
  <c r="H7791" i="7"/>
  <c r="I7783" i="7"/>
  <c r="H7783" i="7"/>
  <c r="I7775" i="7"/>
  <c r="H7775" i="7"/>
  <c r="I7767" i="7"/>
  <c r="H7767" i="7"/>
  <c r="I7759" i="7"/>
  <c r="H7759" i="7"/>
  <c r="I7751" i="7"/>
  <c r="H7751" i="7"/>
  <c r="I7743" i="7"/>
  <c r="H7743" i="7"/>
  <c r="I7735" i="7"/>
  <c r="H7735" i="7"/>
  <c r="I7727" i="7"/>
  <c r="H7727" i="7"/>
  <c r="I7719" i="7"/>
  <c r="H7719" i="7"/>
  <c r="I7711" i="7"/>
  <c r="H7711" i="7"/>
  <c r="I7703" i="7"/>
  <c r="H7703" i="7"/>
  <c r="I7687" i="7"/>
  <c r="H7687" i="7"/>
  <c r="I7679" i="7"/>
  <c r="H7679" i="7"/>
  <c r="I7671" i="7"/>
  <c r="H7671" i="7"/>
  <c r="I7663" i="7"/>
  <c r="H7663" i="7"/>
  <c r="I7647" i="7"/>
  <c r="H7647" i="7"/>
  <c r="I7639" i="7"/>
  <c r="H7639" i="7"/>
  <c r="I7631" i="7"/>
  <c r="H7631" i="7"/>
  <c r="I7615" i="7"/>
  <c r="H7615" i="7"/>
  <c r="I7599" i="7"/>
  <c r="H7599" i="7"/>
  <c r="I7591" i="7"/>
  <c r="H7591" i="7"/>
  <c r="I7583" i="7"/>
  <c r="H7583" i="7"/>
  <c r="I7575" i="7"/>
  <c r="H7575" i="7"/>
  <c r="I7567" i="7"/>
  <c r="H7567" i="7"/>
  <c r="I7559" i="7"/>
  <c r="H7559" i="7"/>
  <c r="I7551" i="7"/>
  <c r="H7551" i="7"/>
  <c r="I7543" i="7"/>
  <c r="H7543" i="7"/>
  <c r="I7535" i="7"/>
  <c r="H7535" i="7"/>
  <c r="I7527" i="7"/>
  <c r="H7527" i="7"/>
  <c r="I7519" i="7"/>
  <c r="H7519" i="7"/>
  <c r="I7511" i="7"/>
  <c r="H7511" i="7"/>
  <c r="I7503" i="7"/>
  <c r="H7503" i="7"/>
  <c r="I7495" i="7"/>
  <c r="H7495" i="7"/>
  <c r="I7487" i="7"/>
  <c r="H7487" i="7"/>
  <c r="I7479" i="7"/>
  <c r="H7479" i="7"/>
  <c r="I7471" i="7"/>
  <c r="H7471" i="7"/>
  <c r="I7463" i="7"/>
  <c r="H7463" i="7"/>
  <c r="I7455" i="7"/>
  <c r="H7455" i="7"/>
  <c r="I7447" i="7"/>
  <c r="H7447" i="7"/>
  <c r="I7439" i="7"/>
  <c r="H7439" i="7"/>
  <c r="I7423" i="7"/>
  <c r="H7423" i="7"/>
  <c r="I7415" i="7"/>
  <c r="H7415" i="7"/>
  <c r="I7399" i="7"/>
  <c r="H7399" i="7"/>
  <c r="I7391" i="7"/>
  <c r="H7391" i="7"/>
  <c r="I7383" i="7"/>
  <c r="H7383" i="7"/>
  <c r="I7375" i="7"/>
  <c r="H7375" i="7"/>
  <c r="I7367" i="7"/>
  <c r="H7367" i="7"/>
  <c r="I7359" i="7"/>
  <c r="H7359" i="7"/>
  <c r="I7351" i="7"/>
  <c r="H7351" i="7"/>
  <c r="I7343" i="7"/>
  <c r="H7343" i="7"/>
  <c r="I7335" i="7"/>
  <c r="H7335" i="7"/>
  <c r="I7327" i="7"/>
  <c r="H7327" i="7"/>
  <c r="I7319" i="7"/>
  <c r="H7319" i="7"/>
  <c r="I7303" i="7"/>
  <c r="H7303" i="7"/>
  <c r="I7287" i="7"/>
  <c r="H7287" i="7"/>
  <c r="I7271" i="7"/>
  <c r="H7271" i="7"/>
  <c r="I7263" i="7"/>
  <c r="H7263" i="7"/>
  <c r="I7255" i="7"/>
  <c r="H7255" i="7"/>
  <c r="I7247" i="7"/>
  <c r="H7247" i="7"/>
  <c r="I7239" i="7"/>
  <c r="H7239" i="7"/>
  <c r="I7231" i="7"/>
  <c r="H7231" i="7"/>
  <c r="I7223" i="7"/>
  <c r="H7223" i="7"/>
  <c r="I7215" i="7"/>
  <c r="H7215" i="7"/>
  <c r="I7207" i="7"/>
  <c r="H7207" i="7"/>
  <c r="I7199" i="7"/>
  <c r="H7199" i="7"/>
  <c r="I7191" i="7"/>
  <c r="H7191" i="7"/>
  <c r="I7183" i="7"/>
  <c r="H7183" i="7"/>
  <c r="I7175" i="7"/>
  <c r="H7175" i="7"/>
  <c r="I7159" i="7"/>
  <c r="H7159" i="7"/>
  <c r="I7151" i="7"/>
  <c r="H7151" i="7"/>
  <c r="I7143" i="7"/>
  <c r="H7143" i="7"/>
  <c r="I7135" i="7"/>
  <c r="H7135" i="7"/>
  <c r="I7127" i="7"/>
  <c r="H7127" i="7"/>
  <c r="I7119" i="7"/>
  <c r="H7119" i="7"/>
  <c r="I7111" i="7"/>
  <c r="H7111" i="7"/>
  <c r="I7103" i="7"/>
  <c r="H7103" i="7"/>
  <c r="I7087" i="7"/>
  <c r="H7087" i="7"/>
  <c r="I7079" i="7"/>
  <c r="H7079" i="7"/>
  <c r="I7071" i="7"/>
  <c r="H7071" i="7"/>
  <c r="I7063" i="7"/>
  <c r="H7063" i="7"/>
  <c r="I7055" i="7"/>
  <c r="H7055" i="7"/>
  <c r="I7047" i="7"/>
  <c r="H7047" i="7"/>
  <c r="I7039" i="7"/>
  <c r="H7039" i="7"/>
  <c r="I7031" i="7"/>
  <c r="H7031" i="7"/>
  <c r="I7023" i="7"/>
  <c r="H7023" i="7"/>
  <c r="I7015" i="7"/>
  <c r="H7015" i="7"/>
  <c r="I7007" i="7"/>
  <c r="H7007" i="7"/>
  <c r="I6991" i="7"/>
  <c r="H6991" i="7"/>
  <c r="I6983" i="7"/>
  <c r="H6983" i="7"/>
  <c r="I6975" i="7"/>
  <c r="H6975" i="7"/>
  <c r="I6967" i="7"/>
  <c r="H6967" i="7"/>
  <c r="I6959" i="7"/>
  <c r="H6959" i="7"/>
  <c r="I6951" i="7"/>
  <c r="H6951" i="7"/>
  <c r="I6935" i="7"/>
  <c r="H6935" i="7"/>
  <c r="I6927" i="7"/>
  <c r="H6927" i="7"/>
  <c r="I6919" i="7"/>
  <c r="H6919" i="7"/>
  <c r="I6911" i="7"/>
  <c r="H6911" i="7"/>
  <c r="I6895" i="7"/>
  <c r="H6895" i="7"/>
  <c r="I6887" i="7"/>
  <c r="H6887" i="7"/>
  <c r="I6879" i="7"/>
  <c r="H6879" i="7"/>
  <c r="I6871" i="7"/>
  <c r="H6871" i="7"/>
  <c r="I6855" i="7"/>
  <c r="H6855" i="7"/>
  <c r="I6847" i="7"/>
  <c r="H6847" i="7"/>
  <c r="I6839" i="7"/>
  <c r="H6839" i="7"/>
  <c r="I6831" i="7"/>
  <c r="H6831" i="7"/>
  <c r="I6823" i="7"/>
  <c r="H6823" i="7"/>
  <c r="I6815" i="7"/>
  <c r="H6815" i="7"/>
  <c r="I6807" i="7"/>
  <c r="H6807" i="7"/>
  <c r="I6799" i="7"/>
  <c r="H6799" i="7"/>
  <c r="I6791" i="7"/>
  <c r="H6791" i="7"/>
  <c r="I6783" i="7"/>
  <c r="H6783" i="7"/>
  <c r="I6775" i="7"/>
  <c r="H6775" i="7"/>
  <c r="I6767" i="7"/>
  <c r="H6767" i="7"/>
  <c r="I6759" i="7"/>
  <c r="H6759" i="7"/>
  <c r="I6743" i="7"/>
  <c r="H6743" i="7"/>
  <c r="I6735" i="7"/>
  <c r="H6735" i="7"/>
  <c r="I6727" i="7"/>
  <c r="H6727" i="7"/>
  <c r="I6719" i="7"/>
  <c r="H6719" i="7"/>
  <c r="I6711" i="7"/>
  <c r="H6711" i="7"/>
  <c r="I6703" i="7"/>
  <c r="H6703" i="7"/>
  <c r="I6695" i="7"/>
  <c r="H6695" i="7"/>
  <c r="I6679" i="7"/>
  <c r="H6679" i="7"/>
  <c r="I6671" i="7"/>
  <c r="H6671" i="7"/>
  <c r="I6655" i="7"/>
  <c r="H6655" i="7"/>
  <c r="I6647" i="7"/>
  <c r="H6647" i="7"/>
  <c r="I6639" i="7"/>
  <c r="H6639" i="7"/>
  <c r="I6631" i="7"/>
  <c r="H6631" i="7"/>
  <c r="I6623" i="7"/>
  <c r="H6623" i="7"/>
  <c r="I6615" i="7"/>
  <c r="H6615" i="7"/>
  <c r="I6607" i="7"/>
  <c r="H6607" i="7"/>
  <c r="I6599" i="7"/>
  <c r="H6599" i="7"/>
  <c r="I6591" i="7"/>
  <c r="H6591" i="7"/>
  <c r="I6583" i="7"/>
  <c r="H6583" i="7"/>
  <c r="I6567" i="7"/>
  <c r="H6567" i="7"/>
  <c r="I6559" i="7"/>
  <c r="H6559" i="7"/>
  <c r="I6551" i="7"/>
  <c r="H6551" i="7"/>
  <c r="I6543" i="7"/>
  <c r="H6543" i="7"/>
  <c r="I6535" i="7"/>
  <c r="H6535" i="7"/>
  <c r="I6527" i="7"/>
  <c r="H6527" i="7"/>
  <c r="I6519" i="7"/>
  <c r="H6519" i="7"/>
  <c r="I6511" i="7"/>
  <c r="H6511" i="7"/>
  <c r="I6503" i="7"/>
  <c r="H6503" i="7"/>
  <c r="I6495" i="7"/>
  <c r="H6495" i="7"/>
  <c r="I6479" i="7"/>
  <c r="H6479" i="7"/>
  <c r="I6471" i="7"/>
  <c r="H6471" i="7"/>
  <c r="I6463" i="7"/>
  <c r="H6463" i="7"/>
  <c r="I6455" i="7"/>
  <c r="H6455" i="7"/>
  <c r="I6447" i="7"/>
  <c r="H6447" i="7"/>
  <c r="I6439" i="7"/>
  <c r="H6439" i="7"/>
  <c r="I6431" i="7"/>
  <c r="H6431" i="7"/>
  <c r="I6415" i="7"/>
  <c r="H6415" i="7"/>
  <c r="I6399" i="7"/>
  <c r="H6399" i="7"/>
  <c r="I6391" i="7"/>
  <c r="H6391" i="7"/>
  <c r="I6375" i="7"/>
  <c r="H6375" i="7"/>
  <c r="I6367" i="7"/>
  <c r="H6367" i="7"/>
  <c r="I6359" i="7"/>
  <c r="H6359" i="7"/>
  <c r="I6351" i="7"/>
  <c r="H6351" i="7"/>
  <c r="I6343" i="7"/>
  <c r="H6343" i="7"/>
  <c r="I6335" i="7"/>
  <c r="H6335" i="7"/>
  <c r="I6327" i="7"/>
  <c r="H6327" i="7"/>
  <c r="I6319" i="7"/>
  <c r="H6319" i="7"/>
  <c r="I6311" i="7"/>
  <c r="H6311" i="7"/>
  <c r="I6303" i="7"/>
  <c r="H6303" i="7"/>
  <c r="I6295" i="7"/>
  <c r="H6295" i="7"/>
  <c r="I6287" i="7"/>
  <c r="H6287" i="7"/>
  <c r="I6279" i="7"/>
  <c r="H6279" i="7"/>
  <c r="I6271" i="7"/>
  <c r="H6271" i="7"/>
  <c r="I6263" i="7"/>
  <c r="H6263" i="7"/>
  <c r="I6255" i="7"/>
  <c r="H6255" i="7"/>
  <c r="I6247" i="7"/>
  <c r="H6247" i="7"/>
  <c r="I6231" i="7"/>
  <c r="H6231" i="7"/>
  <c r="I6223" i="7"/>
  <c r="H6223" i="7"/>
  <c r="I6215" i="7"/>
  <c r="H6215" i="7"/>
  <c r="I6207" i="7"/>
  <c r="H6207" i="7"/>
  <c r="I6199" i="7"/>
  <c r="H6199" i="7"/>
  <c r="I6191" i="7"/>
  <c r="H6191" i="7"/>
  <c r="I6183" i="7"/>
  <c r="H6183" i="7"/>
  <c r="I6175" i="7"/>
  <c r="H6175" i="7"/>
  <c r="I6167" i="7"/>
  <c r="H6167" i="7"/>
  <c r="I6159" i="7"/>
  <c r="H6159" i="7"/>
  <c r="I6151" i="7"/>
  <c r="H6151" i="7"/>
  <c r="I6143" i="7"/>
  <c r="H6143" i="7"/>
  <c r="I6135" i="7"/>
  <c r="H6135" i="7"/>
  <c r="I6127" i="7"/>
  <c r="H6127" i="7"/>
  <c r="I6103" i="7"/>
  <c r="H6103" i="7"/>
  <c r="I6079" i="7"/>
  <c r="H6079" i="7"/>
  <c r="I6071" i="7"/>
  <c r="H6071" i="7"/>
  <c r="I6063" i="7"/>
  <c r="H6063" i="7"/>
  <c r="I6055" i="7"/>
  <c r="H6055" i="7"/>
  <c r="I6047" i="7"/>
  <c r="H6047" i="7"/>
  <c r="I6039" i="7"/>
  <c r="H6039" i="7"/>
  <c r="I6031" i="7"/>
  <c r="H6031" i="7"/>
  <c r="I6023" i="7"/>
  <c r="H6023" i="7"/>
  <c r="I6015" i="7"/>
  <c r="H6015" i="7"/>
  <c r="I6007" i="7"/>
  <c r="H6007" i="7"/>
  <c r="I5999" i="7"/>
  <c r="H5999" i="7"/>
  <c r="I5991" i="7"/>
  <c r="H5991" i="7"/>
  <c r="I5983" i="7"/>
  <c r="H5983" i="7"/>
  <c r="I5975" i="7"/>
  <c r="H5975" i="7"/>
  <c r="I5967" i="7"/>
  <c r="H5967" i="7"/>
  <c r="I5959" i="7"/>
  <c r="H5959" i="7"/>
  <c r="I5951" i="7"/>
  <c r="H5951" i="7"/>
  <c r="I5943" i="7"/>
  <c r="H5943" i="7"/>
  <c r="I5935" i="7"/>
  <c r="H5935" i="7"/>
  <c r="I5927" i="7"/>
  <c r="H5927" i="7"/>
  <c r="I5919" i="7"/>
  <c r="H5919" i="7"/>
  <c r="I5911" i="7"/>
  <c r="H5911" i="7"/>
  <c r="I5903" i="7"/>
  <c r="H5903" i="7"/>
  <c r="I5895" i="7"/>
  <c r="H5895" i="7"/>
  <c r="I5887" i="7"/>
  <c r="H5887" i="7"/>
  <c r="I5879" i="7"/>
  <c r="H5879" i="7"/>
  <c r="I5855" i="7"/>
  <c r="H5855" i="7"/>
  <c r="I5847" i="7"/>
  <c r="H5847" i="7"/>
  <c r="I5839" i="7"/>
  <c r="H5839" i="7"/>
  <c r="I5831" i="7"/>
  <c r="H5831" i="7"/>
  <c r="I5823" i="7"/>
  <c r="H5823" i="7"/>
  <c r="I5815" i="7"/>
  <c r="H5815" i="7"/>
  <c r="I5807" i="7"/>
  <c r="H5807" i="7"/>
  <c r="I5783" i="7"/>
  <c r="H5783" i="7"/>
  <c r="I5775" i="7"/>
  <c r="H5775" i="7"/>
  <c r="I5767" i="7"/>
  <c r="H5767" i="7"/>
  <c r="I5759" i="7"/>
  <c r="H5759" i="7"/>
  <c r="I5751" i="7"/>
  <c r="H5751" i="7"/>
  <c r="I5743" i="7"/>
  <c r="H5743" i="7"/>
  <c r="I5735" i="7"/>
  <c r="H5735" i="7"/>
  <c r="I5719" i="7"/>
  <c r="H5719" i="7"/>
  <c r="I5711" i="7"/>
  <c r="H5711" i="7"/>
  <c r="I5703" i="7"/>
  <c r="H5703" i="7"/>
  <c r="I5695" i="7"/>
  <c r="H5695" i="7"/>
  <c r="I5687" i="7"/>
  <c r="H5687" i="7"/>
  <c r="I5679" i="7"/>
  <c r="H5679" i="7"/>
  <c r="I5671" i="7"/>
  <c r="H5671" i="7"/>
  <c r="I5663" i="7"/>
  <c r="H5663" i="7"/>
  <c r="I5655" i="7"/>
  <c r="H5655" i="7"/>
  <c r="I5647" i="7"/>
  <c r="H5647" i="7"/>
  <c r="I5639" i="7"/>
  <c r="H5639" i="7"/>
  <c r="I5631" i="7"/>
  <c r="H5631" i="7"/>
  <c r="I5623" i="7"/>
  <c r="H5623" i="7"/>
  <c r="I5615" i="7"/>
  <c r="H5615" i="7"/>
  <c r="I5607" i="7"/>
  <c r="H5607" i="7"/>
  <c r="I5599" i="7"/>
  <c r="H5599" i="7"/>
  <c r="I5591" i="7"/>
  <c r="H5591" i="7"/>
  <c r="I5583" i="7"/>
  <c r="H5583" i="7"/>
  <c r="I5575" i="7"/>
  <c r="H5575" i="7"/>
  <c r="I5567" i="7"/>
  <c r="H5567" i="7"/>
  <c r="I5559" i="7"/>
  <c r="H5559" i="7"/>
  <c r="I5551" i="7"/>
  <c r="H5551" i="7"/>
  <c r="I5543" i="7"/>
  <c r="H5543" i="7"/>
  <c r="I5519" i="7"/>
  <c r="H5519" i="7"/>
  <c r="I5511" i="7"/>
  <c r="H5511" i="7"/>
  <c r="I5503" i="7"/>
  <c r="H5503" i="7"/>
  <c r="I5495" i="7"/>
  <c r="H5495" i="7"/>
  <c r="I5487" i="7"/>
  <c r="H5487" i="7"/>
  <c r="I5479" i="7"/>
  <c r="H5479" i="7"/>
  <c r="I5463" i="7"/>
  <c r="H5463" i="7"/>
  <c r="I5455" i="7"/>
  <c r="H5455" i="7"/>
  <c r="I5439" i="7"/>
  <c r="H5439" i="7"/>
  <c r="I5431" i="7"/>
  <c r="H5431" i="7"/>
  <c r="I5423" i="7"/>
  <c r="H5423" i="7"/>
  <c r="I5415" i="7"/>
  <c r="H5415" i="7"/>
  <c r="I5407" i="7"/>
  <c r="H5407" i="7"/>
  <c r="I5399" i="7"/>
  <c r="H5399" i="7"/>
  <c r="I5383" i="7"/>
  <c r="H5383" i="7"/>
  <c r="I5375" i="7"/>
  <c r="H5375" i="7"/>
  <c r="I5367" i="7"/>
  <c r="H5367" i="7"/>
  <c r="I5359" i="7"/>
  <c r="H5359" i="7"/>
  <c r="I5351" i="7"/>
  <c r="H5351" i="7"/>
  <c r="I5343" i="7"/>
  <c r="H5343" i="7"/>
  <c r="I5335" i="7"/>
  <c r="H5335" i="7"/>
  <c r="I5319" i="7"/>
  <c r="H5319" i="7"/>
  <c r="I5303" i="7"/>
  <c r="H5303" i="7"/>
  <c r="I5295" i="7"/>
  <c r="H5295" i="7"/>
  <c r="I5287" i="7"/>
  <c r="H5287" i="7"/>
  <c r="I5279" i="7"/>
  <c r="H5279" i="7"/>
  <c r="I5271" i="7"/>
  <c r="H5271" i="7"/>
  <c r="I5263" i="7"/>
  <c r="H5263" i="7"/>
  <c r="I5247" i="7"/>
  <c r="H5247" i="7"/>
  <c r="I5239" i="7"/>
  <c r="H5239" i="7"/>
  <c r="I5231" i="7"/>
  <c r="H5231" i="7"/>
  <c r="I5223" i="7"/>
  <c r="H5223" i="7"/>
  <c r="I5215" i="7"/>
  <c r="H5215" i="7"/>
  <c r="I5207" i="7"/>
  <c r="H5207" i="7"/>
  <c r="I5199" i="7"/>
  <c r="H5199" i="7"/>
  <c r="I5191" i="7"/>
  <c r="H5191" i="7"/>
  <c r="I5183" i="7"/>
  <c r="H5183" i="7"/>
  <c r="I5175" i="7"/>
  <c r="H5175" i="7"/>
  <c r="I5167" i="7"/>
  <c r="H5167" i="7"/>
  <c r="I5151" i="7"/>
  <c r="H5151" i="7"/>
  <c r="I5143" i="7"/>
  <c r="H5143" i="7"/>
  <c r="I5127" i="7"/>
  <c r="H5127" i="7"/>
  <c r="I5119" i="7"/>
  <c r="H5119" i="7"/>
  <c r="I5111" i="7"/>
  <c r="H5111" i="7"/>
  <c r="I5103" i="7"/>
  <c r="H5103" i="7"/>
  <c r="I5095" i="7"/>
  <c r="H5095" i="7"/>
  <c r="I5087" i="7"/>
  <c r="H5087" i="7"/>
  <c r="I5079" i="7"/>
  <c r="H5079" i="7"/>
  <c r="I5071" i="7"/>
  <c r="H5071" i="7"/>
  <c r="I5063" i="7"/>
  <c r="H5063" i="7"/>
  <c r="I5055" i="7"/>
  <c r="H5055" i="7"/>
  <c r="I5047" i="7"/>
  <c r="H5047" i="7"/>
  <c r="I5039" i="7"/>
  <c r="H5039" i="7"/>
  <c r="I5023" i="7"/>
  <c r="H5023" i="7"/>
  <c r="I5015" i="7"/>
  <c r="H5015" i="7"/>
  <c r="I5007" i="7"/>
  <c r="H5007" i="7"/>
  <c r="I4999" i="7"/>
  <c r="H4999" i="7"/>
  <c r="I4991" i="7"/>
  <c r="H4991" i="7"/>
  <c r="I4983" i="7"/>
  <c r="H4983" i="7"/>
  <c r="I4975" i="7"/>
  <c r="H4975" i="7"/>
  <c r="I4951" i="7"/>
  <c r="H4951" i="7"/>
  <c r="I4943" i="7"/>
  <c r="H4943" i="7"/>
  <c r="I4935" i="7"/>
  <c r="H4935" i="7"/>
  <c r="I4919" i="7"/>
  <c r="H4919" i="7"/>
  <c r="H4895" i="7"/>
  <c r="I4887" i="7"/>
  <c r="H4887" i="7"/>
  <c r="I4879" i="7"/>
  <c r="H4879" i="7"/>
  <c r="I4871" i="7"/>
  <c r="H4871" i="7"/>
  <c r="I4855" i="7"/>
  <c r="H4855" i="7"/>
  <c r="I4823" i="7"/>
  <c r="H4823" i="7"/>
  <c r="I4815" i="7"/>
  <c r="H4815" i="7"/>
  <c r="I4791" i="7"/>
  <c r="H4791" i="7"/>
  <c r="I4783" i="7"/>
  <c r="H4783" i="7"/>
  <c r="I4759" i="7"/>
  <c r="H4759" i="7"/>
  <c r="I4751" i="7"/>
  <c r="H4751" i="7"/>
  <c r="I4727" i="7"/>
  <c r="H4727" i="7"/>
  <c r="I4719" i="7"/>
  <c r="H4719" i="7"/>
  <c r="I4695" i="7"/>
  <c r="H4695" i="7"/>
  <c r="I4679" i="7"/>
  <c r="H4679" i="7"/>
  <c r="I4671" i="7"/>
  <c r="H4671" i="7"/>
  <c r="I4663" i="7"/>
  <c r="H4663" i="7"/>
  <c r="I4631" i="7"/>
  <c r="H4631" i="7"/>
  <c r="I4623" i="7"/>
  <c r="H4623" i="7"/>
  <c r="I4615" i="7"/>
  <c r="H4615" i="7"/>
  <c r="I4607" i="7"/>
  <c r="H4607" i="7"/>
  <c r="I4599" i="7"/>
  <c r="H4599" i="7"/>
  <c r="I4591" i="7"/>
  <c r="H4591" i="7"/>
  <c r="I4567" i="7"/>
  <c r="H4567" i="7"/>
  <c r="I4543" i="7"/>
  <c r="H4543" i="7"/>
  <c r="I4535" i="7"/>
  <c r="H4535" i="7"/>
  <c r="I4503" i="7"/>
  <c r="H4503" i="7"/>
  <c r="I4495" i="7"/>
  <c r="H4495" i="7"/>
  <c r="I4479" i="7"/>
  <c r="H4479" i="7"/>
  <c r="I4471" i="7"/>
  <c r="H4471" i="7"/>
  <c r="I4463" i="7"/>
  <c r="H4463" i="7"/>
  <c r="I4447" i="7"/>
  <c r="I4439" i="7"/>
  <c r="H4439" i="7"/>
  <c r="I4415" i="7"/>
  <c r="H4415" i="7"/>
  <c r="I4407" i="7"/>
  <c r="H4407" i="7"/>
  <c r="I4383" i="7"/>
  <c r="I4375" i="7"/>
  <c r="H4375" i="7"/>
  <c r="I4367" i="7"/>
  <c r="H4367" i="7"/>
  <c r="I4359" i="7"/>
  <c r="H4359" i="7"/>
  <c r="I4351" i="7"/>
  <c r="H4351" i="7"/>
  <c r="I4343" i="7"/>
  <c r="H4343" i="7"/>
  <c r="I4335" i="7"/>
  <c r="H4335" i="7"/>
  <c r="H4319" i="7"/>
  <c r="I4311" i="7"/>
  <c r="H4311" i="7"/>
  <c r="I4287" i="7"/>
  <c r="H4287" i="7"/>
  <c r="I4279" i="7"/>
  <c r="H4279" i="7"/>
  <c r="H4255" i="7"/>
  <c r="I4247" i="7"/>
  <c r="H4247" i="7"/>
  <c r="I4239" i="7"/>
  <c r="H4239" i="7"/>
  <c r="I4231" i="7"/>
  <c r="H4231" i="7"/>
  <c r="I4223" i="7"/>
  <c r="H4223" i="7"/>
  <c r="I4215" i="7"/>
  <c r="H4215" i="7"/>
  <c r="I4191" i="7"/>
  <c r="I4183" i="7"/>
  <c r="H4183" i="7"/>
  <c r="I4159" i="7"/>
  <c r="H4159" i="7"/>
  <c r="I4151" i="7"/>
  <c r="H4151" i="7"/>
  <c r="I4127" i="7"/>
  <c r="I4119" i="7"/>
  <c r="H4119" i="7"/>
  <c r="I4111" i="7"/>
  <c r="H4111" i="7"/>
  <c r="I4103" i="7"/>
  <c r="H4103" i="7"/>
  <c r="I4095" i="7"/>
  <c r="H4095" i="7"/>
  <c r="I4087" i="7"/>
  <c r="H4087" i="7"/>
  <c r="I4079" i="7"/>
  <c r="H4079" i="7"/>
  <c r="I4071" i="7"/>
  <c r="H4071" i="7"/>
  <c r="I4063" i="7"/>
  <c r="H4063" i="7"/>
  <c r="I4055" i="7"/>
  <c r="H4055" i="7"/>
  <c r="I4047" i="7"/>
  <c r="H4047" i="7"/>
  <c r="I4031" i="7"/>
  <c r="H4031" i="7"/>
  <c r="I4023" i="7"/>
  <c r="H4023" i="7"/>
  <c r="I4007" i="7"/>
  <c r="H4007" i="7"/>
  <c r="I3999" i="7"/>
  <c r="H3999" i="7"/>
  <c r="I3991" i="7"/>
  <c r="H3991" i="7"/>
  <c r="I3983" i="7"/>
  <c r="H3983" i="7"/>
  <c r="I3967" i="7"/>
  <c r="H3967" i="7"/>
  <c r="I3959" i="7"/>
  <c r="H3959" i="7"/>
  <c r="I3951" i="7"/>
  <c r="H3951" i="7"/>
  <c r="I3943" i="7"/>
  <c r="H3943" i="7"/>
  <c r="I3935" i="7"/>
  <c r="H3935" i="7"/>
  <c r="I3927" i="7"/>
  <c r="H3927" i="7"/>
  <c r="I3919" i="7"/>
  <c r="H3919" i="7"/>
  <c r="I3903" i="7"/>
  <c r="H3903" i="7"/>
  <c r="I3895" i="7"/>
  <c r="H3895" i="7"/>
  <c r="I3879" i="7"/>
  <c r="H3879" i="7"/>
  <c r="I3871" i="7"/>
  <c r="H3871" i="7"/>
  <c r="I3863" i="7"/>
  <c r="H3863" i="7"/>
  <c r="I3855" i="7"/>
  <c r="H3855" i="7"/>
  <c r="I3839" i="7"/>
  <c r="H3839" i="7"/>
  <c r="I3831" i="7"/>
  <c r="H3831" i="7"/>
  <c r="H3823" i="7"/>
  <c r="I3815" i="7"/>
  <c r="H3815" i="7"/>
  <c r="I3799" i="7"/>
  <c r="H3799" i="7"/>
  <c r="I3791" i="7"/>
  <c r="H3791" i="7"/>
  <c r="I3775" i="7"/>
  <c r="H3775" i="7"/>
  <c r="I3767" i="7"/>
  <c r="H3767" i="7"/>
  <c r="I3759" i="7"/>
  <c r="H3759" i="7"/>
  <c r="I3751" i="7"/>
  <c r="H3751" i="7"/>
  <c r="I3743" i="7"/>
  <c r="H3743" i="7"/>
  <c r="I3735" i="7"/>
  <c r="H3735" i="7"/>
  <c r="I3727" i="7"/>
  <c r="H3727" i="7"/>
  <c r="I3703" i="7"/>
  <c r="H3703" i="7"/>
  <c r="H3695" i="7"/>
  <c r="I3687" i="7"/>
  <c r="H3687" i="7"/>
  <c r="I3671" i="7"/>
  <c r="H3671" i="7"/>
  <c r="I3663" i="7"/>
  <c r="H3663" i="7"/>
  <c r="I3647" i="7"/>
  <c r="H3647" i="7"/>
  <c r="I3639" i="7"/>
  <c r="H3639" i="7"/>
  <c r="H3631" i="7"/>
  <c r="I3623" i="7"/>
  <c r="H3623" i="7"/>
  <c r="I3607" i="7"/>
  <c r="H3607" i="7"/>
  <c r="I3599" i="7"/>
  <c r="H3599" i="7"/>
  <c r="I3583" i="7"/>
  <c r="H3583" i="7"/>
  <c r="I3575" i="7"/>
  <c r="H3575" i="7"/>
  <c r="H3567" i="7"/>
  <c r="I3559" i="7"/>
  <c r="H3559" i="7"/>
  <c r="I3543" i="7"/>
  <c r="H3543" i="7"/>
  <c r="I3535" i="7"/>
  <c r="H3535" i="7"/>
  <c r="I3519" i="7"/>
  <c r="H3519" i="7"/>
  <c r="I3511" i="7"/>
  <c r="H3511" i="7"/>
  <c r="H3503" i="7"/>
  <c r="I3495" i="7"/>
  <c r="H3495" i="7"/>
  <c r="I3479" i="7"/>
  <c r="H3479" i="7"/>
  <c r="I3471" i="7"/>
  <c r="H3471" i="7"/>
  <c r="I3455" i="7"/>
  <c r="H3455" i="7"/>
  <c r="I3447" i="7"/>
  <c r="H3447" i="7"/>
  <c r="H3439" i="7"/>
  <c r="I3431" i="7"/>
  <c r="H3431" i="7"/>
  <c r="I3415" i="7"/>
  <c r="H3415" i="7"/>
  <c r="I3407" i="7"/>
  <c r="H3407" i="7"/>
  <c r="I3391" i="7"/>
  <c r="H3391" i="7"/>
  <c r="I3383" i="7"/>
  <c r="H3383" i="7"/>
  <c r="H3375" i="7"/>
  <c r="I3367" i="7"/>
  <c r="H3367" i="7"/>
  <c r="I3359" i="7"/>
  <c r="H3359" i="7"/>
  <c r="I3351" i="7"/>
  <c r="H3351" i="7"/>
  <c r="I3343" i="7"/>
  <c r="H3343" i="7"/>
  <c r="I3327" i="7"/>
  <c r="H3327" i="7"/>
  <c r="I3319" i="7"/>
  <c r="H3319" i="7"/>
  <c r="I3303" i="7"/>
  <c r="H3303" i="7"/>
  <c r="I3295" i="7"/>
  <c r="H3295" i="7"/>
  <c r="I3287" i="7"/>
  <c r="H3287" i="7"/>
  <c r="I3279" i="7"/>
  <c r="H3279" i="7"/>
  <c r="I3263" i="7"/>
  <c r="H3263" i="7"/>
  <c r="I3255" i="7"/>
  <c r="H3255" i="7"/>
  <c r="H3247" i="7"/>
  <c r="I3239" i="7"/>
  <c r="H3239" i="7"/>
  <c r="I3231" i="7"/>
  <c r="H3231" i="7"/>
  <c r="I3223" i="7"/>
  <c r="H3223" i="7"/>
  <c r="I3215" i="7"/>
  <c r="H3215" i="7"/>
  <c r="I3199" i="7"/>
  <c r="H3199" i="7"/>
  <c r="I3191" i="7"/>
  <c r="H3191" i="7"/>
  <c r="I3175" i="7"/>
  <c r="H3175" i="7"/>
  <c r="I3167" i="7"/>
  <c r="H3167" i="7"/>
  <c r="I3159" i="7"/>
  <c r="H3159" i="7"/>
  <c r="I3151" i="7"/>
  <c r="H3151" i="7"/>
  <c r="I3135" i="7"/>
  <c r="H3135" i="7"/>
  <c r="I3127" i="7"/>
  <c r="H3127" i="7"/>
  <c r="H3119" i="7"/>
  <c r="I3111" i="7"/>
  <c r="H3111" i="7"/>
  <c r="I3103" i="7"/>
  <c r="H3103" i="7"/>
  <c r="I3095" i="7"/>
  <c r="H3095" i="7"/>
  <c r="I3087" i="7"/>
  <c r="H3087" i="7"/>
  <c r="I3071" i="7"/>
  <c r="H3071" i="7"/>
  <c r="I3063" i="7"/>
  <c r="H3063" i="7"/>
  <c r="I3047" i="7"/>
  <c r="H3047" i="7"/>
  <c r="I3039" i="7"/>
  <c r="H3039" i="7"/>
  <c r="I3031" i="7"/>
  <c r="H3031" i="7"/>
  <c r="I3023" i="7"/>
  <c r="H3023" i="7"/>
  <c r="I3007" i="7"/>
  <c r="H3007" i="7"/>
  <c r="I2999" i="7"/>
  <c r="H2999" i="7"/>
  <c r="H2991" i="7"/>
  <c r="I2983" i="7"/>
  <c r="H2983" i="7"/>
  <c r="I2975" i="7"/>
  <c r="H2975" i="7"/>
  <c r="I2967" i="7"/>
  <c r="H2967" i="7"/>
  <c r="I2959" i="7"/>
  <c r="H2959" i="7"/>
  <c r="I2943" i="7"/>
  <c r="H2943" i="7"/>
  <c r="I2935" i="7"/>
  <c r="H2935" i="7"/>
  <c r="I2919" i="7"/>
  <c r="H2919" i="7"/>
  <c r="I2911" i="7"/>
  <c r="H2911" i="7"/>
  <c r="I2903" i="7"/>
  <c r="H2903" i="7"/>
  <c r="I2895" i="7"/>
  <c r="H2895" i="7"/>
  <c r="I2879" i="7"/>
  <c r="H2879" i="7"/>
  <c r="I2871" i="7"/>
  <c r="H2871" i="7"/>
  <c r="H2863" i="7"/>
  <c r="I2855" i="7"/>
  <c r="H2855" i="7"/>
  <c r="I2847" i="7"/>
  <c r="H2847" i="7"/>
  <c r="I2839" i="7"/>
  <c r="H2839" i="7"/>
  <c r="I2831" i="7"/>
  <c r="H2831" i="7"/>
  <c r="I2815" i="7"/>
  <c r="H2815" i="7"/>
  <c r="I2807" i="7"/>
  <c r="H2807" i="7"/>
  <c r="I2791" i="7"/>
  <c r="H2791" i="7"/>
  <c r="I2783" i="7"/>
  <c r="H2783" i="7"/>
  <c r="I2775" i="7"/>
  <c r="H2775" i="7"/>
  <c r="I2767" i="7"/>
  <c r="H2767" i="7"/>
  <c r="I2751" i="7"/>
  <c r="H2751" i="7"/>
  <c r="I2743" i="7"/>
  <c r="H2743" i="7"/>
  <c r="H2735" i="7"/>
  <c r="I2727" i="7"/>
  <c r="H2727" i="7"/>
  <c r="I2719" i="7"/>
  <c r="H2719" i="7"/>
  <c r="I2711" i="7"/>
  <c r="H2711" i="7"/>
  <c r="I2703" i="7"/>
  <c r="H2703" i="7"/>
  <c r="I2687" i="7"/>
  <c r="H2687" i="7"/>
  <c r="I2679" i="7"/>
  <c r="H2679" i="7"/>
  <c r="I2663" i="7"/>
  <c r="H2663" i="7"/>
  <c r="I2655" i="7"/>
  <c r="H2655" i="7"/>
  <c r="I2647" i="7"/>
  <c r="H2647" i="7"/>
  <c r="I2639" i="7"/>
  <c r="H2639" i="7"/>
  <c r="I2623" i="7"/>
  <c r="H2623" i="7"/>
  <c r="I2615" i="7"/>
  <c r="H2615" i="7"/>
  <c r="H2607" i="7"/>
  <c r="I2599" i="7"/>
  <c r="H2599" i="7"/>
  <c r="I2591" i="7"/>
  <c r="H2591" i="7"/>
  <c r="I2583" i="7"/>
  <c r="H2583" i="7"/>
  <c r="I2575" i="7"/>
  <c r="H2575" i="7"/>
  <c r="I2559" i="7"/>
  <c r="H2559" i="7"/>
  <c r="I2551" i="7"/>
  <c r="H2551" i="7"/>
  <c r="I2535" i="7"/>
  <c r="H2535" i="7"/>
  <c r="I2527" i="7"/>
  <c r="H2527" i="7"/>
  <c r="I2519" i="7"/>
  <c r="H2519" i="7"/>
  <c r="I2511" i="7"/>
  <c r="H2511" i="7"/>
  <c r="I2495" i="7"/>
  <c r="H2495" i="7"/>
  <c r="I2487" i="7"/>
  <c r="H2487" i="7"/>
  <c r="H2479" i="7"/>
  <c r="I2471" i="7"/>
  <c r="H2471" i="7"/>
  <c r="I2463" i="7"/>
  <c r="H2463" i="7"/>
  <c r="I2455" i="7"/>
  <c r="H2455" i="7"/>
  <c r="I2447" i="7"/>
  <c r="H2447" i="7"/>
  <c r="I2431" i="7"/>
  <c r="H2431" i="7"/>
  <c r="I2423" i="7"/>
  <c r="H2423" i="7"/>
  <c r="I2407" i="7"/>
  <c r="H2407" i="7"/>
  <c r="I2399" i="7"/>
  <c r="H2399" i="7"/>
  <c r="I2391" i="7"/>
  <c r="H2391" i="7"/>
  <c r="I2383" i="7"/>
  <c r="H2383" i="7"/>
  <c r="I2367" i="7"/>
  <c r="H2367" i="7"/>
  <c r="I2359" i="7"/>
  <c r="H2359" i="7"/>
  <c r="H2351" i="7"/>
  <c r="I2343" i="7"/>
  <c r="H2343" i="7"/>
  <c r="I2335" i="7"/>
  <c r="H2335" i="7"/>
  <c r="I2327" i="7"/>
  <c r="H2327" i="7"/>
  <c r="I2319" i="7"/>
  <c r="H2319" i="7"/>
  <c r="I2303" i="7"/>
  <c r="H2303" i="7"/>
  <c r="I2295" i="7"/>
  <c r="H2295" i="7"/>
  <c r="I2279" i="7"/>
  <c r="H2279" i="7"/>
  <c r="I2271" i="7"/>
  <c r="H2271" i="7"/>
  <c r="I2263" i="7"/>
  <c r="H2263" i="7"/>
  <c r="I2255" i="7"/>
  <c r="H2255" i="7"/>
  <c r="I2239" i="7"/>
  <c r="H2239" i="7"/>
  <c r="I2231" i="7"/>
  <c r="H2231" i="7"/>
  <c r="H2223" i="7"/>
  <c r="I2215" i="7"/>
  <c r="H2215" i="7"/>
  <c r="I2207" i="7"/>
  <c r="H2207" i="7"/>
  <c r="I2199" i="7"/>
  <c r="H2199" i="7"/>
  <c r="I2191" i="7"/>
  <c r="H2191" i="7"/>
  <c r="I2175" i="7"/>
  <c r="H2175" i="7"/>
  <c r="I2167" i="7"/>
  <c r="H2167" i="7"/>
  <c r="I2151" i="7"/>
  <c r="H2151" i="7"/>
  <c r="I2143" i="7"/>
  <c r="H2143" i="7"/>
  <c r="I2135" i="7"/>
  <c r="H2135" i="7"/>
  <c r="I2127" i="7"/>
  <c r="H2127" i="7"/>
  <c r="I2111" i="7"/>
  <c r="H2111" i="7"/>
  <c r="I2103" i="7"/>
  <c r="H2103" i="7"/>
  <c r="H2095" i="7"/>
  <c r="I2087" i="7"/>
  <c r="H2087" i="7"/>
  <c r="I2079" i="7"/>
  <c r="H2079" i="7"/>
  <c r="I2071" i="7"/>
  <c r="H2071" i="7"/>
  <c r="I2063" i="7"/>
  <c r="H2063" i="7"/>
  <c r="I2047" i="7"/>
  <c r="H2047" i="7"/>
  <c r="I2039" i="7"/>
  <c r="H2039" i="7"/>
  <c r="I2023" i="7"/>
  <c r="H2023" i="7"/>
  <c r="I2015" i="7"/>
  <c r="H2015" i="7"/>
  <c r="I2007" i="7"/>
  <c r="H2007" i="7"/>
  <c r="I1999" i="7"/>
  <c r="H1999" i="7"/>
  <c r="I1983" i="7"/>
  <c r="H1983" i="7"/>
  <c r="I1975" i="7"/>
  <c r="H1975" i="7"/>
  <c r="H1967" i="7"/>
  <c r="I1959" i="7"/>
  <c r="H1959" i="7"/>
  <c r="I1951" i="7"/>
  <c r="H1951" i="7"/>
  <c r="I1943" i="7"/>
  <c r="H1943" i="7"/>
  <c r="I1935" i="7"/>
  <c r="H1935" i="7"/>
  <c r="I1919" i="7"/>
  <c r="H1919" i="7"/>
  <c r="I1911" i="7"/>
  <c r="H1911" i="7"/>
  <c r="I1895" i="7"/>
  <c r="H1895" i="7"/>
  <c r="I1887" i="7"/>
  <c r="H1887" i="7"/>
  <c r="I1879" i="7"/>
  <c r="H1879" i="7"/>
  <c r="I1871" i="7"/>
  <c r="H1871" i="7"/>
  <c r="I1855" i="7"/>
  <c r="H1855" i="7"/>
  <c r="I1847" i="7"/>
  <c r="H1847" i="7"/>
  <c r="H1839" i="7"/>
  <c r="I1831" i="7"/>
  <c r="H1831" i="7"/>
  <c r="I1823" i="7"/>
  <c r="H1823" i="7"/>
  <c r="I1815" i="7"/>
  <c r="H1815" i="7"/>
  <c r="I1807" i="7"/>
  <c r="H1807" i="7"/>
  <c r="I1791" i="7"/>
  <c r="H1791" i="7"/>
  <c r="I1783" i="7"/>
  <c r="H1783" i="7"/>
  <c r="I1767" i="7"/>
  <c r="H1767" i="7"/>
  <c r="I1759" i="7"/>
  <c r="H1759" i="7"/>
  <c r="I1751" i="7"/>
  <c r="H1751" i="7"/>
  <c r="I1743" i="7"/>
  <c r="H1743" i="7"/>
  <c r="I1727" i="7"/>
  <c r="H1727" i="7"/>
  <c r="I1719" i="7"/>
  <c r="H1719" i="7"/>
  <c r="H1711" i="7"/>
  <c r="I1703" i="7"/>
  <c r="H1703" i="7"/>
  <c r="I1695" i="7"/>
  <c r="H1695" i="7"/>
  <c r="I1687" i="7"/>
  <c r="H1687" i="7"/>
  <c r="I1679" i="7"/>
  <c r="H1679" i="7"/>
  <c r="I1663" i="7"/>
  <c r="H1663" i="7"/>
  <c r="I1655" i="7"/>
  <c r="H1655" i="7"/>
  <c r="I1639" i="7"/>
  <c r="H1639" i="7"/>
  <c r="I1631" i="7"/>
  <c r="H1631" i="7"/>
  <c r="I1623" i="7"/>
  <c r="H1623" i="7"/>
  <c r="I1615" i="7"/>
  <c r="H1615" i="7"/>
  <c r="I1599" i="7"/>
  <c r="H1599" i="7"/>
  <c r="I1591" i="7"/>
  <c r="H1591" i="7"/>
  <c r="H1583" i="7"/>
  <c r="I1575" i="7"/>
  <c r="H1575" i="7"/>
  <c r="I1567" i="7"/>
  <c r="H1567" i="7"/>
  <c r="I1559" i="7"/>
  <c r="H1559" i="7"/>
  <c r="I1551" i="7"/>
  <c r="H1551" i="7"/>
  <c r="I1535" i="7"/>
  <c r="H1535" i="7"/>
  <c r="I1527" i="7"/>
  <c r="H1527" i="7"/>
  <c r="I1511" i="7"/>
  <c r="H1511" i="7"/>
  <c r="I1503" i="7"/>
  <c r="H1503" i="7"/>
  <c r="I1495" i="7"/>
  <c r="H1495" i="7"/>
  <c r="I1487" i="7"/>
  <c r="H1487" i="7"/>
  <c r="I1471" i="7"/>
  <c r="H1471" i="7"/>
  <c r="I1463" i="7"/>
  <c r="H1463" i="7"/>
  <c r="H1455" i="7"/>
  <c r="I1447" i="7"/>
  <c r="H1447" i="7"/>
  <c r="I1439" i="7"/>
  <c r="H1439" i="7"/>
  <c r="I1431" i="7"/>
  <c r="H1431" i="7"/>
  <c r="I1423" i="7"/>
  <c r="H1423" i="7"/>
  <c r="I1407" i="7"/>
  <c r="H1407" i="7"/>
  <c r="I1399" i="7"/>
  <c r="H1399" i="7"/>
  <c r="I1383" i="7"/>
  <c r="H1383" i="7"/>
  <c r="I1375" i="7"/>
  <c r="H1375" i="7"/>
  <c r="I1367" i="7"/>
  <c r="H1367" i="7"/>
  <c r="I1359" i="7"/>
  <c r="H1359" i="7"/>
  <c r="I1343" i="7"/>
  <c r="H1343" i="7"/>
  <c r="I1335" i="7"/>
  <c r="H1335" i="7"/>
  <c r="H1327" i="7"/>
  <c r="I1319" i="7"/>
  <c r="H1319" i="7"/>
  <c r="I1311" i="7"/>
  <c r="H1311" i="7"/>
  <c r="I1303" i="7"/>
  <c r="H1303" i="7"/>
  <c r="I1295" i="7"/>
  <c r="H1295" i="7"/>
  <c r="I1279" i="7"/>
  <c r="H1279" i="7"/>
  <c r="I1271" i="7"/>
  <c r="H1271" i="7"/>
  <c r="I1255" i="7"/>
  <c r="H1255" i="7"/>
  <c r="I1247" i="7"/>
  <c r="H1247" i="7"/>
  <c r="I1239" i="7"/>
  <c r="H1239" i="7"/>
  <c r="I1231" i="7"/>
  <c r="H1231" i="7"/>
  <c r="I1215" i="7"/>
  <c r="H1215" i="7"/>
  <c r="I1207" i="7"/>
  <c r="H1207" i="7"/>
  <c r="H1199" i="7"/>
  <c r="I1191" i="7"/>
  <c r="H1191" i="7"/>
  <c r="I1183" i="7"/>
  <c r="H1183" i="7"/>
  <c r="I1175" i="7"/>
  <c r="H1175" i="7"/>
  <c r="I1167" i="7"/>
  <c r="H1167" i="7"/>
  <c r="I1151" i="7"/>
  <c r="H1151" i="7"/>
  <c r="I1143" i="7"/>
  <c r="H1143" i="7"/>
  <c r="I1127" i="7"/>
  <c r="H1127" i="7"/>
  <c r="I1119" i="7"/>
  <c r="H1119" i="7"/>
  <c r="I1111" i="7"/>
  <c r="H1111" i="7"/>
  <c r="I1103" i="7"/>
  <c r="H1103" i="7"/>
  <c r="I1087" i="7"/>
  <c r="H1087" i="7"/>
  <c r="I1079" i="7"/>
  <c r="H1079" i="7"/>
  <c r="H1071" i="7"/>
  <c r="I1063" i="7"/>
  <c r="H1063" i="7"/>
  <c r="I1055" i="7"/>
  <c r="H1055" i="7"/>
  <c r="I1047" i="7"/>
  <c r="H1047" i="7"/>
  <c r="I1039" i="7"/>
  <c r="H1039" i="7"/>
  <c r="I1023" i="7"/>
  <c r="H1023" i="7"/>
  <c r="I1015" i="7"/>
  <c r="H1015" i="7"/>
  <c r="I999" i="7"/>
  <c r="H999" i="7"/>
  <c r="I991" i="7"/>
  <c r="H991" i="7"/>
  <c r="I983" i="7"/>
  <c r="H983" i="7"/>
  <c r="I975" i="7"/>
  <c r="H975" i="7"/>
  <c r="I959" i="7"/>
  <c r="H959" i="7"/>
  <c r="I951" i="7"/>
  <c r="H951" i="7"/>
  <c r="H943" i="7"/>
  <c r="I935" i="7"/>
  <c r="H935" i="7"/>
  <c r="I927" i="7"/>
  <c r="H927" i="7"/>
  <c r="I919" i="7"/>
  <c r="H919" i="7"/>
  <c r="I911" i="7"/>
  <c r="H911" i="7"/>
  <c r="I895" i="7"/>
  <c r="H895" i="7"/>
  <c r="I887" i="7"/>
  <c r="H887" i="7"/>
  <c r="I871" i="7"/>
  <c r="H871" i="7"/>
  <c r="I863" i="7"/>
  <c r="H863" i="7"/>
  <c r="I855" i="7"/>
  <c r="H855" i="7"/>
  <c r="I847" i="7"/>
  <c r="H847" i="7"/>
  <c r="I831" i="7"/>
  <c r="H831" i="7"/>
  <c r="I823" i="7"/>
  <c r="H823" i="7"/>
  <c r="H815" i="7"/>
  <c r="I807" i="7"/>
  <c r="H807" i="7"/>
  <c r="I799" i="7"/>
  <c r="H799" i="7"/>
  <c r="I791" i="7"/>
  <c r="H791" i="7"/>
  <c r="I783" i="7"/>
  <c r="H783" i="7"/>
  <c r="I767" i="7"/>
  <c r="H767" i="7"/>
  <c r="I759" i="7"/>
  <c r="H759" i="7"/>
  <c r="I743" i="7"/>
  <c r="H743" i="7"/>
  <c r="I735" i="7"/>
  <c r="H735" i="7"/>
  <c r="I727" i="7"/>
  <c r="H727" i="7"/>
  <c r="I719" i="7"/>
  <c r="H719" i="7"/>
  <c r="I703" i="7"/>
  <c r="H703" i="7"/>
  <c r="I695" i="7"/>
  <c r="H695" i="7"/>
  <c r="H687" i="7"/>
  <c r="I679" i="7"/>
  <c r="H679" i="7"/>
  <c r="I671" i="7"/>
  <c r="H671" i="7"/>
  <c r="I663" i="7"/>
  <c r="H663" i="7"/>
  <c r="I655" i="7"/>
  <c r="H655" i="7"/>
  <c r="I639" i="7"/>
  <c r="H639" i="7"/>
  <c r="I631" i="7"/>
  <c r="H631" i="7"/>
  <c r="I615" i="7"/>
  <c r="H615" i="7"/>
  <c r="I607" i="7"/>
  <c r="H607" i="7"/>
  <c r="I599" i="7"/>
  <c r="H599" i="7"/>
  <c r="I591" i="7"/>
  <c r="H591" i="7"/>
  <c r="I575" i="7"/>
  <c r="H575" i="7"/>
  <c r="I567" i="7"/>
  <c r="H567" i="7"/>
  <c r="H559" i="7"/>
  <c r="I551" i="7"/>
  <c r="H551" i="7"/>
  <c r="I543" i="7"/>
  <c r="H543" i="7"/>
  <c r="I535" i="7"/>
  <c r="H535" i="7"/>
  <c r="I527" i="7"/>
  <c r="H527" i="7"/>
  <c r="I511" i="7"/>
  <c r="H511" i="7"/>
  <c r="I503" i="7"/>
  <c r="H503" i="7"/>
  <c r="I487" i="7"/>
  <c r="H487" i="7"/>
  <c r="I479" i="7"/>
  <c r="H479" i="7"/>
  <c r="I471" i="7"/>
  <c r="H471" i="7"/>
  <c r="I463" i="7"/>
  <c r="H463" i="7"/>
  <c r="I447" i="7"/>
  <c r="H447" i="7"/>
  <c r="I439" i="7"/>
  <c r="H439" i="7"/>
  <c r="H431" i="7"/>
  <c r="I423" i="7"/>
  <c r="H423" i="7"/>
  <c r="I415" i="7"/>
  <c r="H415" i="7"/>
  <c r="I407" i="7"/>
  <c r="H407" i="7"/>
  <c r="I399" i="7"/>
  <c r="H399" i="7"/>
  <c r="I383" i="7"/>
  <c r="H383" i="7"/>
  <c r="I375" i="7"/>
  <c r="H375" i="7"/>
  <c r="I359" i="7"/>
  <c r="H359" i="7"/>
  <c r="I351" i="7"/>
  <c r="H351" i="7"/>
  <c r="I343" i="7"/>
  <c r="H343" i="7"/>
  <c r="I335" i="7"/>
  <c r="H335" i="7"/>
  <c r="I319" i="7"/>
  <c r="H319" i="7"/>
  <c r="I311" i="7"/>
  <c r="H311" i="7"/>
  <c r="H303" i="7"/>
  <c r="I295" i="7"/>
  <c r="H295" i="7"/>
  <c r="I287" i="7"/>
  <c r="H287" i="7"/>
  <c r="I279" i="7"/>
  <c r="H279" i="7"/>
  <c r="I271" i="7"/>
  <c r="H271" i="7"/>
  <c r="I255" i="7"/>
  <c r="H255" i="7"/>
  <c r="I247" i="7"/>
  <c r="H247" i="7"/>
  <c r="I231" i="7"/>
  <c r="H231" i="7"/>
  <c r="I223" i="7"/>
  <c r="H223" i="7"/>
  <c r="I215" i="7"/>
  <c r="H215" i="7"/>
  <c r="I207" i="7"/>
  <c r="H207" i="7"/>
  <c r="I191" i="7"/>
  <c r="H191" i="7"/>
  <c r="I183" i="7"/>
  <c r="H183" i="7"/>
  <c r="H175" i="7"/>
  <c r="I167" i="7"/>
  <c r="H167" i="7"/>
  <c r="I159" i="7"/>
  <c r="H159" i="7"/>
  <c r="I151" i="7"/>
  <c r="H151" i="7"/>
  <c r="I143" i="7"/>
  <c r="H143" i="7"/>
  <c r="I127" i="7"/>
  <c r="H127" i="7"/>
  <c r="I119" i="7"/>
  <c r="H119" i="7"/>
  <c r="I103" i="7"/>
  <c r="H103" i="7"/>
  <c r="I95" i="7"/>
  <c r="H95" i="7"/>
  <c r="I87" i="7"/>
  <c r="H87" i="7"/>
  <c r="I79" i="7"/>
  <c r="H79" i="7"/>
  <c r="I63" i="7"/>
  <c r="H63" i="7"/>
  <c r="I55" i="7"/>
  <c r="H55" i="7"/>
  <c r="H47" i="7"/>
  <c r="I39" i="7"/>
  <c r="H39" i="7"/>
  <c r="I31" i="7"/>
  <c r="H31" i="7"/>
  <c r="I23" i="7"/>
  <c r="H23" i="7"/>
  <c r="I15" i="7"/>
  <c r="H15" i="7"/>
  <c r="I8729" i="7"/>
  <c r="H8729" i="7"/>
  <c r="I8673" i="7"/>
  <c r="H8673" i="7"/>
  <c r="I8609" i="7"/>
  <c r="H8609" i="7"/>
  <c r="I8545" i="7"/>
  <c r="H8545" i="7"/>
  <c r="I8497" i="7"/>
  <c r="H8497" i="7"/>
  <c r="I8425" i="7"/>
  <c r="H8425" i="7"/>
  <c r="I8345" i="7"/>
  <c r="H8345" i="7"/>
  <c r="I8281" i="7"/>
  <c r="H8281" i="7"/>
  <c r="I8209" i="7"/>
  <c r="H8209" i="7"/>
  <c r="I8145" i="7"/>
  <c r="H8145" i="7"/>
  <c r="I8081" i="7"/>
  <c r="H8081" i="7"/>
  <c r="I7809" i="7"/>
  <c r="H7809" i="7"/>
  <c r="I7761" i="7"/>
  <c r="H7761" i="7"/>
  <c r="I7713" i="7"/>
  <c r="H7713" i="7"/>
  <c r="I7649" i="7"/>
  <c r="H7649" i="7"/>
  <c r="I7585" i="7"/>
  <c r="H7585" i="7"/>
  <c r="I7537" i="7"/>
  <c r="H7537" i="7"/>
  <c r="I7369" i="7"/>
  <c r="H7369" i="7"/>
  <c r="I6977" i="7"/>
  <c r="H6977" i="7"/>
  <c r="I6921" i="7"/>
  <c r="H6921" i="7"/>
  <c r="I6857" i="7"/>
  <c r="H6857" i="7"/>
  <c r="I6793" i="7"/>
  <c r="H6793" i="7"/>
  <c r="I6737" i="7"/>
  <c r="H6737" i="7"/>
  <c r="I6673" i="7"/>
  <c r="H6673" i="7"/>
  <c r="I6609" i="7"/>
  <c r="H6609" i="7"/>
  <c r="I6537" i="7"/>
  <c r="H6537" i="7"/>
  <c r="I6489" i="7"/>
  <c r="H6489" i="7"/>
  <c r="I6417" i="7"/>
  <c r="H6417" i="7"/>
  <c r="I6353" i="7"/>
  <c r="H6353" i="7"/>
  <c r="I6001" i="7"/>
  <c r="I5865" i="7"/>
  <c r="H5865" i="7"/>
  <c r="I5801" i="7"/>
  <c r="H5801" i="7"/>
  <c r="I5721" i="7"/>
  <c r="H5721" i="7"/>
  <c r="I5649" i="7"/>
  <c r="H5649" i="7"/>
  <c r="I5577" i="7"/>
  <c r="H5577" i="7"/>
  <c r="I5505" i="7"/>
  <c r="H5505" i="7"/>
  <c r="I5441" i="7"/>
  <c r="H5441" i="7"/>
  <c r="I5297" i="7"/>
  <c r="I5225" i="7"/>
  <c r="H5225" i="7"/>
  <c r="I5153" i="7"/>
  <c r="H5153" i="7"/>
  <c r="I5081" i="7"/>
  <c r="H5081" i="7"/>
  <c r="I5025" i="7"/>
  <c r="H5025" i="7"/>
  <c r="I4953" i="7"/>
  <c r="H4953" i="7"/>
  <c r="I4889" i="7"/>
  <c r="H4889" i="7"/>
  <c r="I4817" i="7"/>
  <c r="H4817" i="7"/>
  <c r="I4761" i="7"/>
  <c r="H4761" i="7"/>
  <c r="I4697" i="7"/>
  <c r="H4697" i="7"/>
  <c r="I4625" i="7"/>
  <c r="H4625" i="7"/>
  <c r="I4561" i="7"/>
  <c r="H4561" i="7"/>
  <c r="I4505" i="7"/>
  <c r="H4505" i="7"/>
  <c r="I4441" i="7"/>
  <c r="H4441" i="7"/>
  <c r="I4385" i="7"/>
  <c r="H4385" i="7"/>
  <c r="I4321" i="7"/>
  <c r="H4321" i="7"/>
  <c r="I4257" i="7"/>
  <c r="H4257" i="7"/>
  <c r="I4065" i="7"/>
  <c r="H4065" i="7"/>
  <c r="I8758" i="7"/>
  <c r="H8758" i="7"/>
  <c r="H8718" i="7"/>
  <c r="I8678" i="7"/>
  <c r="H8678" i="7"/>
  <c r="I8638" i="7"/>
  <c r="H8638" i="7"/>
  <c r="I8630" i="7"/>
  <c r="H8630" i="7"/>
  <c r="I8622" i="7"/>
  <c r="H8622" i="7"/>
  <c r="I8614" i="7"/>
  <c r="H8614" i="7"/>
  <c r="I8606" i="7"/>
  <c r="H8606" i="7"/>
  <c r="I8598" i="7"/>
  <c r="H8598" i="7"/>
  <c r="I8582" i="7"/>
  <c r="H8582" i="7"/>
  <c r="I8574" i="7"/>
  <c r="H8574" i="7"/>
  <c r="I8566" i="7"/>
  <c r="H8566" i="7"/>
  <c r="I8558" i="7"/>
  <c r="H8558" i="7"/>
  <c r="I8550" i="7"/>
  <c r="H8550" i="7"/>
  <c r="I8542" i="7"/>
  <c r="H8542" i="7"/>
  <c r="I8534" i="7"/>
  <c r="H8534" i="7"/>
  <c r="I8518" i="7"/>
  <c r="H8518" i="7"/>
  <c r="I8510" i="7"/>
  <c r="H8510" i="7"/>
  <c r="I8502" i="7"/>
  <c r="H8502" i="7"/>
  <c r="I8494" i="7"/>
  <c r="H8494" i="7"/>
  <c r="I8486" i="7"/>
  <c r="H8486" i="7"/>
  <c r="I8478" i="7"/>
  <c r="H8478" i="7"/>
  <c r="I8470" i="7"/>
  <c r="H8470" i="7"/>
  <c r="I8454" i="7"/>
  <c r="H8454" i="7"/>
  <c r="I8446" i="7"/>
  <c r="H8446" i="7"/>
  <c r="I8438" i="7"/>
  <c r="H8438" i="7"/>
  <c r="I8430" i="7"/>
  <c r="H8430" i="7"/>
  <c r="I8422" i="7"/>
  <c r="H8422" i="7"/>
  <c r="I8414" i="7"/>
  <c r="H8414" i="7"/>
  <c r="I8406" i="7"/>
  <c r="H8406" i="7"/>
  <c r="I8390" i="7"/>
  <c r="H8390" i="7"/>
  <c r="I8382" i="7"/>
  <c r="H8382" i="7"/>
  <c r="I8374" i="7"/>
  <c r="H8374" i="7"/>
  <c r="I8366" i="7"/>
  <c r="H8366" i="7"/>
  <c r="I8358" i="7"/>
  <c r="H8358" i="7"/>
  <c r="I8350" i="7"/>
  <c r="H8350" i="7"/>
  <c r="I8342" i="7"/>
  <c r="H8342" i="7"/>
  <c r="I8326" i="7"/>
  <c r="H8326" i="7"/>
  <c r="I8318" i="7"/>
  <c r="H8318" i="7"/>
  <c r="I8310" i="7"/>
  <c r="H8310" i="7"/>
  <c r="I8302" i="7"/>
  <c r="H8302" i="7"/>
  <c r="I8294" i="7"/>
  <c r="H8294" i="7"/>
  <c r="I8286" i="7"/>
  <c r="H8286" i="7"/>
  <c r="I8278" i="7"/>
  <c r="H8278" i="7"/>
  <c r="I8262" i="7"/>
  <c r="H8262" i="7"/>
  <c r="I8254" i="7"/>
  <c r="H8254" i="7"/>
  <c r="I8246" i="7"/>
  <c r="H8246" i="7"/>
  <c r="I8238" i="7"/>
  <c r="H8238" i="7"/>
  <c r="I8230" i="7"/>
  <c r="H8230" i="7"/>
  <c r="I8222" i="7"/>
  <c r="H8222" i="7"/>
  <c r="I8214" i="7"/>
  <c r="H8214" i="7"/>
  <c r="I8198" i="7"/>
  <c r="H8198" i="7"/>
  <c r="I8190" i="7"/>
  <c r="H8190" i="7"/>
  <c r="I8182" i="7"/>
  <c r="H8182" i="7"/>
  <c r="I8174" i="7"/>
  <c r="H8174" i="7"/>
  <c r="I8166" i="7"/>
  <c r="H8166" i="7"/>
  <c r="I8158" i="7"/>
  <c r="H8158" i="7"/>
  <c r="I8150" i="7"/>
  <c r="H8150" i="7"/>
  <c r="H8142" i="7"/>
  <c r="I8134" i="7"/>
  <c r="H8134" i="7"/>
  <c r="I8126" i="7"/>
  <c r="H8126" i="7"/>
  <c r="I8118" i="7"/>
  <c r="H8118" i="7"/>
  <c r="I8094" i="7"/>
  <c r="H8094" i="7"/>
  <c r="I8086" i="7"/>
  <c r="H8086" i="7"/>
  <c r="I8078" i="7"/>
  <c r="H8078" i="7"/>
  <c r="I8070" i="7"/>
  <c r="H8070" i="7"/>
  <c r="I8062" i="7"/>
  <c r="H8062" i="7"/>
  <c r="I8030" i="7"/>
  <c r="H8030" i="7"/>
  <c r="I8022" i="7"/>
  <c r="H8022" i="7"/>
  <c r="I8014" i="7"/>
  <c r="H8014" i="7"/>
  <c r="I8006" i="7"/>
  <c r="H8006" i="7"/>
  <c r="I7998" i="7"/>
  <c r="H7998" i="7"/>
  <c r="I7990" i="7"/>
  <c r="H7990" i="7"/>
  <c r="I7966" i="7"/>
  <c r="H7966" i="7"/>
  <c r="I7958" i="7"/>
  <c r="H7958" i="7"/>
  <c r="I7942" i="7"/>
  <c r="H7942" i="7"/>
  <c r="I7934" i="7"/>
  <c r="H7934" i="7"/>
  <c r="I7926" i="7"/>
  <c r="H7926" i="7"/>
  <c r="I7902" i="7"/>
  <c r="H7902" i="7"/>
  <c r="I7894" i="7"/>
  <c r="H7894" i="7"/>
  <c r="I7886" i="7"/>
  <c r="H7886" i="7"/>
  <c r="I7878" i="7"/>
  <c r="H7878" i="7"/>
  <c r="I7870" i="7"/>
  <c r="H7870" i="7"/>
  <c r="I7862" i="7"/>
  <c r="H7862" i="7"/>
  <c r="H7846" i="7"/>
  <c r="I7838" i="7"/>
  <c r="H7838" i="7"/>
  <c r="I7830" i="7"/>
  <c r="H7830" i="7"/>
  <c r="I7822" i="7"/>
  <c r="H7822" i="7"/>
  <c r="I7814" i="7"/>
  <c r="H7814" i="7"/>
  <c r="I7806" i="7"/>
  <c r="H7806" i="7"/>
  <c r="I7798" i="7"/>
  <c r="H7798" i="7"/>
  <c r="I7774" i="7"/>
  <c r="H7774" i="7"/>
  <c r="I7766" i="7"/>
  <c r="H7766" i="7"/>
  <c r="I7758" i="7"/>
  <c r="H7758" i="7"/>
  <c r="I7750" i="7"/>
  <c r="H7750" i="7"/>
  <c r="I7742" i="7"/>
  <c r="H7742" i="7"/>
  <c r="I7734" i="7"/>
  <c r="H7734" i="7"/>
  <c r="I7718" i="7"/>
  <c r="I7710" i="7"/>
  <c r="H7710" i="7"/>
  <c r="I7702" i="7"/>
  <c r="H7702" i="7"/>
  <c r="I7694" i="7"/>
  <c r="H7694" i="7"/>
  <c r="I7686" i="7"/>
  <c r="H7686" i="7"/>
  <c r="I7678" i="7"/>
  <c r="H7678" i="7"/>
  <c r="I7670" i="7"/>
  <c r="H7670" i="7"/>
  <c r="I7646" i="7"/>
  <c r="H7646" i="7"/>
  <c r="I7638" i="7"/>
  <c r="H7638" i="7"/>
  <c r="I7630" i="7"/>
  <c r="H7630" i="7"/>
  <c r="I7622" i="7"/>
  <c r="H7622" i="7"/>
  <c r="I7614" i="7"/>
  <c r="H7614" i="7"/>
  <c r="I7582" i="7"/>
  <c r="H7582" i="7"/>
  <c r="I7574" i="7"/>
  <c r="H7574" i="7"/>
  <c r="I7566" i="7"/>
  <c r="H7566" i="7"/>
  <c r="I7558" i="7"/>
  <c r="H7558" i="7"/>
  <c r="I7550" i="7"/>
  <c r="H7550" i="7"/>
  <c r="I7542" i="7"/>
  <c r="H7542" i="7"/>
  <c r="I7518" i="7"/>
  <c r="H7518" i="7"/>
  <c r="I7510" i="7"/>
  <c r="H7510" i="7"/>
  <c r="I7502" i="7"/>
  <c r="H7502" i="7"/>
  <c r="I7494" i="7"/>
  <c r="H7494" i="7"/>
  <c r="I7486" i="7"/>
  <c r="H7486" i="7"/>
  <c r="I7478" i="7"/>
  <c r="H7478" i="7"/>
  <c r="I7454" i="7"/>
  <c r="H7454" i="7"/>
  <c r="I7446" i="7"/>
  <c r="H7446" i="7"/>
  <c r="I7430" i="7"/>
  <c r="H7430" i="7"/>
  <c r="I7422" i="7"/>
  <c r="H7422" i="7"/>
  <c r="I7414" i="7"/>
  <c r="H7414" i="7"/>
  <c r="I7398" i="7"/>
  <c r="I7390" i="7"/>
  <c r="H7390" i="7"/>
  <c r="I7382" i="7"/>
  <c r="H7382" i="7"/>
  <c r="I7374" i="7"/>
  <c r="H7374" i="7"/>
  <c r="I7366" i="7"/>
  <c r="H7366" i="7"/>
  <c r="I7358" i="7"/>
  <c r="H7358" i="7"/>
  <c r="I7350" i="7"/>
  <c r="H7350" i="7"/>
  <c r="I7326" i="7"/>
  <c r="H7326" i="7"/>
  <c r="I7318" i="7"/>
  <c r="H7318" i="7"/>
  <c r="I7310" i="7"/>
  <c r="H7310" i="7"/>
  <c r="I7302" i="7"/>
  <c r="H7302" i="7"/>
  <c r="I7294" i="7"/>
  <c r="H7294" i="7"/>
  <c r="I7286" i="7"/>
  <c r="H7286" i="7"/>
  <c r="I7262" i="7"/>
  <c r="H7262" i="7"/>
  <c r="I7254" i="7"/>
  <c r="H7254" i="7"/>
  <c r="I7246" i="7"/>
  <c r="H7246" i="7"/>
  <c r="I7238" i="7"/>
  <c r="H7238" i="7"/>
  <c r="I7230" i="7"/>
  <c r="H7230" i="7"/>
  <c r="I7222" i="7"/>
  <c r="H7222" i="7"/>
  <c r="H7206" i="7"/>
  <c r="I7198" i="7"/>
  <c r="H7198" i="7"/>
  <c r="I7190" i="7"/>
  <c r="H7190" i="7"/>
  <c r="I7182" i="7"/>
  <c r="H7182" i="7"/>
  <c r="I7174" i="7"/>
  <c r="H7174" i="7"/>
  <c r="I7166" i="7"/>
  <c r="H7166" i="7"/>
  <c r="I7158" i="7"/>
  <c r="H7158" i="7"/>
  <c r="I7142" i="7"/>
  <c r="I7134" i="7"/>
  <c r="H7134" i="7"/>
  <c r="I7126" i="7"/>
  <c r="H7126" i="7"/>
  <c r="I7118" i="7"/>
  <c r="H7118" i="7"/>
  <c r="I7110" i="7"/>
  <c r="H7110" i="7"/>
  <c r="I7102" i="7"/>
  <c r="H7102" i="7"/>
  <c r="I7070" i="7"/>
  <c r="H7070" i="7"/>
  <c r="I7062" i="7"/>
  <c r="H7062" i="7"/>
  <c r="I7054" i="7"/>
  <c r="H7054" i="7"/>
  <c r="I7046" i="7"/>
  <c r="H7046" i="7"/>
  <c r="I7038" i="7"/>
  <c r="H7038" i="7"/>
  <c r="I7030" i="7"/>
  <c r="H7030" i="7"/>
  <c r="I7006" i="7"/>
  <c r="H7006" i="7"/>
  <c r="I6998" i="7"/>
  <c r="H6998" i="7"/>
  <c r="I6990" i="7"/>
  <c r="H6990" i="7"/>
  <c r="I6982" i="7"/>
  <c r="H6982" i="7"/>
  <c r="I6974" i="7"/>
  <c r="H6974" i="7"/>
  <c r="I6966" i="7"/>
  <c r="H6966" i="7"/>
  <c r="I6950" i="7"/>
  <c r="I6942" i="7"/>
  <c r="H6942" i="7"/>
  <c r="I6934" i="7"/>
  <c r="H6934" i="7"/>
  <c r="I6918" i="7"/>
  <c r="H6918" i="7"/>
  <c r="I6910" i="7"/>
  <c r="H6910" i="7"/>
  <c r="I6902" i="7"/>
  <c r="H6902" i="7"/>
  <c r="H6886" i="7"/>
  <c r="I6878" i="7"/>
  <c r="H6878" i="7"/>
  <c r="I6870" i="7"/>
  <c r="H6870" i="7"/>
  <c r="I6862" i="7"/>
  <c r="H6862" i="7"/>
  <c r="I6854" i="7"/>
  <c r="H6854" i="7"/>
  <c r="I6846" i="7"/>
  <c r="H6846" i="7"/>
  <c r="I6838" i="7"/>
  <c r="H6838" i="7"/>
  <c r="I6814" i="7"/>
  <c r="H6814" i="7"/>
  <c r="I6806" i="7"/>
  <c r="H6806" i="7"/>
  <c r="I6798" i="7"/>
  <c r="H6798" i="7"/>
  <c r="I6790" i="7"/>
  <c r="H6790" i="7"/>
  <c r="I6782" i="7"/>
  <c r="H6782" i="7"/>
  <c r="I6774" i="7"/>
  <c r="H6774" i="7"/>
  <c r="I6758" i="7"/>
  <c r="I6750" i="7"/>
  <c r="H6750" i="7"/>
  <c r="I6742" i="7"/>
  <c r="H6742" i="7"/>
  <c r="I6734" i="7"/>
  <c r="H6734" i="7"/>
  <c r="I6726" i="7"/>
  <c r="H6726" i="7"/>
  <c r="I6718" i="7"/>
  <c r="H6718" i="7"/>
  <c r="I6710" i="7"/>
  <c r="H6710" i="7"/>
  <c r="I6686" i="7"/>
  <c r="H6686" i="7"/>
  <c r="I6678" i="7"/>
  <c r="H6678" i="7"/>
  <c r="I6670" i="7"/>
  <c r="H6670" i="7"/>
  <c r="I6662" i="7"/>
  <c r="H6662" i="7"/>
  <c r="I6654" i="7"/>
  <c r="H6654" i="7"/>
  <c r="I6646" i="7"/>
  <c r="H6646" i="7"/>
  <c r="H6630" i="7"/>
  <c r="I6622" i="7"/>
  <c r="H6622" i="7"/>
  <c r="I6614" i="7"/>
  <c r="H6614" i="7"/>
  <c r="I6606" i="7"/>
  <c r="H6606" i="7"/>
  <c r="I6598" i="7"/>
  <c r="H6598" i="7"/>
  <c r="I6590" i="7"/>
  <c r="H6590" i="7"/>
  <c r="I6558" i="7"/>
  <c r="H6558" i="7"/>
  <c r="I6550" i="7"/>
  <c r="H6550" i="7"/>
  <c r="I6542" i="7"/>
  <c r="H6542" i="7"/>
  <c r="I6534" i="7"/>
  <c r="H6534" i="7"/>
  <c r="I6526" i="7"/>
  <c r="H6526" i="7"/>
  <c r="I6518" i="7"/>
  <c r="H6518" i="7"/>
  <c r="I6502" i="7"/>
  <c r="I6494" i="7"/>
  <c r="H6494" i="7"/>
  <c r="I6486" i="7"/>
  <c r="H6486" i="7"/>
  <c r="I6478" i="7"/>
  <c r="H6478" i="7"/>
  <c r="I6470" i="7"/>
  <c r="H6470" i="7"/>
  <c r="I6462" i="7"/>
  <c r="H6462" i="7"/>
  <c r="I6454" i="7"/>
  <c r="H6454" i="7"/>
  <c r="H6438" i="7"/>
  <c r="I6430" i="7"/>
  <c r="H6430" i="7"/>
  <c r="I6422" i="7"/>
  <c r="H6422" i="7"/>
  <c r="I6406" i="7"/>
  <c r="H6406" i="7"/>
  <c r="I6398" i="7"/>
  <c r="H6398" i="7"/>
  <c r="I6390" i="7"/>
  <c r="H6390" i="7"/>
  <c r="I6366" i="7"/>
  <c r="H6366" i="7"/>
  <c r="I6358" i="7"/>
  <c r="H6358" i="7"/>
  <c r="I6350" i="7"/>
  <c r="H6350" i="7"/>
  <c r="I6342" i="7"/>
  <c r="H6342" i="7"/>
  <c r="I6334" i="7"/>
  <c r="H6334" i="7"/>
  <c r="I6326" i="7"/>
  <c r="H6326" i="7"/>
  <c r="I6302" i="7"/>
  <c r="H6302" i="7"/>
  <c r="I6294" i="7"/>
  <c r="H6294" i="7"/>
  <c r="I6286" i="7"/>
  <c r="H6286" i="7"/>
  <c r="I6278" i="7"/>
  <c r="H6278" i="7"/>
  <c r="I6270" i="7"/>
  <c r="H6270" i="7"/>
  <c r="I6262" i="7"/>
  <c r="H6262" i="7"/>
  <c r="H6246" i="7"/>
  <c r="I6238" i="7"/>
  <c r="H6238" i="7"/>
  <c r="I6230" i="7"/>
  <c r="H6230" i="7"/>
  <c r="I6222" i="7"/>
  <c r="H6222" i="7"/>
  <c r="I6214" i="7"/>
  <c r="H6214" i="7"/>
  <c r="I6206" i="7"/>
  <c r="H6206" i="7"/>
  <c r="I6198" i="7"/>
  <c r="H6198" i="7"/>
  <c r="I6182" i="7"/>
  <c r="I6174" i="7"/>
  <c r="H6174" i="7"/>
  <c r="I6166" i="7"/>
  <c r="H6166" i="7"/>
  <c r="I6158" i="7"/>
  <c r="H6158" i="7"/>
  <c r="I6150" i="7"/>
  <c r="H6150" i="7"/>
  <c r="I6142" i="7"/>
  <c r="H6142" i="7"/>
  <c r="I6134" i="7"/>
  <c r="H6134" i="7"/>
  <c r="I6110" i="7"/>
  <c r="H6110" i="7"/>
  <c r="I6102" i="7"/>
  <c r="H6102" i="7"/>
  <c r="I6094" i="7"/>
  <c r="H6094" i="7"/>
  <c r="I6086" i="7"/>
  <c r="H6086" i="7"/>
  <c r="I6078" i="7"/>
  <c r="H6078" i="7"/>
  <c r="I6054" i="7"/>
  <c r="I6046" i="7"/>
  <c r="H6046" i="7"/>
  <c r="I6038" i="7"/>
  <c r="H6038" i="7"/>
  <c r="I6030" i="7"/>
  <c r="H6030" i="7"/>
  <c r="I6022" i="7"/>
  <c r="H6022" i="7"/>
  <c r="I6014" i="7"/>
  <c r="H6014" i="7"/>
  <c r="I6006" i="7"/>
  <c r="H6006" i="7"/>
  <c r="H5990" i="7"/>
  <c r="I5982" i="7"/>
  <c r="H5982" i="7"/>
  <c r="I5974" i="7"/>
  <c r="H5974" i="7"/>
  <c r="I5966" i="7"/>
  <c r="H5966" i="7"/>
  <c r="I5958" i="7"/>
  <c r="H5958" i="7"/>
  <c r="I5950" i="7"/>
  <c r="H5950" i="7"/>
  <c r="I5942" i="7"/>
  <c r="H5942" i="7"/>
  <c r="I5918" i="7"/>
  <c r="H5918" i="7"/>
  <c r="I5910" i="7"/>
  <c r="H5910" i="7"/>
  <c r="I5894" i="7"/>
  <c r="H5894" i="7"/>
  <c r="I5886" i="7"/>
  <c r="H5886" i="7"/>
  <c r="I5878" i="7"/>
  <c r="H5878" i="7"/>
  <c r="I5854" i="7"/>
  <c r="H5854" i="7"/>
  <c r="I5846" i="7"/>
  <c r="H5846" i="7"/>
  <c r="I5838" i="7"/>
  <c r="H5838" i="7"/>
  <c r="I5830" i="7"/>
  <c r="H5830" i="7"/>
  <c r="I5822" i="7"/>
  <c r="H5822" i="7"/>
  <c r="I5814" i="7"/>
  <c r="H5814" i="7"/>
  <c r="I5798" i="7"/>
  <c r="I5790" i="7"/>
  <c r="H5790" i="7"/>
  <c r="I5782" i="7"/>
  <c r="H5782" i="7"/>
  <c r="I5774" i="7"/>
  <c r="H5774" i="7"/>
  <c r="I5766" i="7"/>
  <c r="H5766" i="7"/>
  <c r="I5758" i="7"/>
  <c r="H5758" i="7"/>
  <c r="I5750" i="7"/>
  <c r="H5750" i="7"/>
  <c r="I5726" i="7"/>
  <c r="H5726" i="7"/>
  <c r="I5718" i="7"/>
  <c r="H5718" i="7"/>
  <c r="I5710" i="7"/>
  <c r="H5710" i="7"/>
  <c r="I5702" i="7"/>
  <c r="H5702" i="7"/>
  <c r="I5694" i="7"/>
  <c r="H5694" i="7"/>
  <c r="I5686" i="7"/>
  <c r="H5686" i="7"/>
  <c r="H5670" i="7"/>
  <c r="I5662" i="7"/>
  <c r="H5662" i="7"/>
  <c r="I5654" i="7"/>
  <c r="H5654" i="7"/>
  <c r="I5646" i="7"/>
  <c r="H5646" i="7"/>
  <c r="I5638" i="7"/>
  <c r="H5638" i="7"/>
  <c r="I5630" i="7"/>
  <c r="H5630" i="7"/>
  <c r="I5622" i="7"/>
  <c r="H5622" i="7"/>
  <c r="I5598" i="7"/>
  <c r="H5598" i="7"/>
  <c r="I5590" i="7"/>
  <c r="H5590" i="7"/>
  <c r="I5582" i="7"/>
  <c r="H5582" i="7"/>
  <c r="I5574" i="7"/>
  <c r="H5574" i="7"/>
  <c r="I5566" i="7"/>
  <c r="H5566" i="7"/>
  <c r="H5542" i="7"/>
  <c r="I5534" i="7"/>
  <c r="H5534" i="7"/>
  <c r="I5526" i="7"/>
  <c r="H5526" i="7"/>
  <c r="I5518" i="7"/>
  <c r="H5518" i="7"/>
  <c r="I5510" i="7"/>
  <c r="H5510" i="7"/>
  <c r="I5502" i="7"/>
  <c r="H5502" i="7"/>
  <c r="I5494" i="7"/>
  <c r="H5494" i="7"/>
  <c r="I5470" i="7"/>
  <c r="H5470" i="7"/>
  <c r="I5462" i="7"/>
  <c r="H5462" i="7"/>
  <c r="I5454" i="7"/>
  <c r="H5454" i="7"/>
  <c r="I5446" i="7"/>
  <c r="H5446" i="7"/>
  <c r="I5438" i="7"/>
  <c r="H5438" i="7"/>
  <c r="I5430" i="7"/>
  <c r="H5430" i="7"/>
  <c r="I5414" i="7"/>
  <c r="I5406" i="7"/>
  <c r="H5406" i="7"/>
  <c r="I5398" i="7"/>
  <c r="H5398" i="7"/>
  <c r="I5382" i="7"/>
  <c r="H5382" i="7"/>
  <c r="I5374" i="7"/>
  <c r="H5374" i="7"/>
  <c r="I5366" i="7"/>
  <c r="H5366" i="7"/>
  <c r="I5342" i="7"/>
  <c r="H5342" i="7"/>
  <c r="I5334" i="7"/>
  <c r="H5334" i="7"/>
  <c r="I5326" i="7"/>
  <c r="H5326" i="7"/>
  <c r="I5318" i="7"/>
  <c r="H5318" i="7"/>
  <c r="I5310" i="7"/>
  <c r="H5310" i="7"/>
  <c r="I5302" i="7"/>
  <c r="H5302" i="7"/>
  <c r="H5286" i="7"/>
  <c r="I5278" i="7"/>
  <c r="H5278" i="7"/>
  <c r="I5270" i="7"/>
  <c r="H5270" i="7"/>
  <c r="I5262" i="7"/>
  <c r="H5262" i="7"/>
  <c r="I5254" i="7"/>
  <c r="H5254" i="7"/>
  <c r="I5246" i="7"/>
  <c r="H5246" i="7"/>
  <c r="I5238" i="7"/>
  <c r="H5238" i="7"/>
  <c r="I5222" i="7"/>
  <c r="I5214" i="7"/>
  <c r="H5214" i="7"/>
  <c r="I5206" i="7"/>
  <c r="H5206" i="7"/>
  <c r="I5198" i="7"/>
  <c r="H5198" i="7"/>
  <c r="I5190" i="7"/>
  <c r="H5190" i="7"/>
  <c r="I5182" i="7"/>
  <c r="H5182" i="7"/>
  <c r="I5174" i="7"/>
  <c r="H5174" i="7"/>
  <c r="I5150" i="7"/>
  <c r="H5150" i="7"/>
  <c r="I5142" i="7"/>
  <c r="H5142" i="7"/>
  <c r="I5134" i="7"/>
  <c r="H5134" i="7"/>
  <c r="I5126" i="7"/>
  <c r="H5126" i="7"/>
  <c r="I5118" i="7"/>
  <c r="H5118" i="7"/>
  <c r="I5110" i="7"/>
  <c r="H5110" i="7"/>
  <c r="I5086" i="7"/>
  <c r="H5086" i="7"/>
  <c r="I5078" i="7"/>
  <c r="H5078" i="7"/>
  <c r="I5070" i="7"/>
  <c r="H5070" i="7"/>
  <c r="I5062" i="7"/>
  <c r="H5062" i="7"/>
  <c r="I5054" i="7"/>
  <c r="H5054" i="7"/>
  <c r="I5022" i="7"/>
  <c r="H5022" i="7"/>
  <c r="I5014" i="7"/>
  <c r="H5014" i="7"/>
  <c r="I5006" i="7"/>
  <c r="H5006" i="7"/>
  <c r="I4998" i="7"/>
  <c r="H4998" i="7"/>
  <c r="I4990" i="7"/>
  <c r="H4990" i="7"/>
  <c r="I4982" i="7"/>
  <c r="H4982" i="7"/>
  <c r="I4966" i="7"/>
  <c r="I4958" i="7"/>
  <c r="H4958" i="7"/>
  <c r="I4950" i="7"/>
  <c r="H4950" i="7"/>
  <c r="I4942" i="7"/>
  <c r="H4942" i="7"/>
  <c r="I4934" i="7"/>
  <c r="H4934" i="7"/>
  <c r="I4926" i="7"/>
  <c r="H4926" i="7"/>
  <c r="I4918" i="7"/>
  <c r="H4918" i="7"/>
  <c r="I4894" i="7"/>
  <c r="H4894" i="7"/>
  <c r="I4886" i="7"/>
  <c r="H4886" i="7"/>
  <c r="I4870" i="7"/>
  <c r="H4870" i="7"/>
  <c r="I4862" i="7"/>
  <c r="H4862" i="7"/>
  <c r="I4854" i="7"/>
  <c r="H4854" i="7"/>
  <c r="H4838" i="7"/>
  <c r="I4830" i="7"/>
  <c r="H4830" i="7"/>
  <c r="I4822" i="7"/>
  <c r="H4822" i="7"/>
  <c r="I4814" i="7"/>
  <c r="H4814" i="7"/>
  <c r="I4806" i="7"/>
  <c r="H4806" i="7"/>
  <c r="I4798" i="7"/>
  <c r="H4798" i="7"/>
  <c r="I4790" i="7"/>
  <c r="H4790" i="7"/>
  <c r="I4774" i="7"/>
  <c r="I4766" i="7"/>
  <c r="H4766" i="7"/>
  <c r="I4758" i="7"/>
  <c r="H4758" i="7"/>
  <c r="I4750" i="7"/>
  <c r="H4750" i="7"/>
  <c r="I4742" i="7"/>
  <c r="H4742" i="7"/>
  <c r="I4734" i="7"/>
  <c r="H4734" i="7"/>
  <c r="I4726" i="7"/>
  <c r="H4726" i="7"/>
  <c r="I4702" i="7"/>
  <c r="H4702" i="7"/>
  <c r="I4694" i="7"/>
  <c r="H4694" i="7"/>
  <c r="I4686" i="7"/>
  <c r="H4686" i="7"/>
  <c r="I4678" i="7"/>
  <c r="H4678" i="7"/>
  <c r="I4670" i="7"/>
  <c r="H4670" i="7"/>
  <c r="I4662" i="7"/>
  <c r="H4662" i="7"/>
  <c r="I4638" i="7"/>
  <c r="H4638" i="7"/>
  <c r="I4630" i="7"/>
  <c r="H4630" i="7"/>
  <c r="I4622" i="7"/>
  <c r="H4622" i="7"/>
  <c r="I4614" i="7"/>
  <c r="H4614" i="7"/>
  <c r="I4606" i="7"/>
  <c r="H4606" i="7"/>
  <c r="I4598" i="7"/>
  <c r="H4598" i="7"/>
  <c r="I4574" i="7"/>
  <c r="H4574" i="7"/>
  <c r="I4566" i="7"/>
  <c r="H4566" i="7"/>
  <c r="I4558" i="7"/>
  <c r="H4558" i="7"/>
  <c r="I4550" i="7"/>
  <c r="H4550" i="7"/>
  <c r="I4542" i="7"/>
  <c r="H4542" i="7"/>
  <c r="I4510" i="7"/>
  <c r="H4510" i="7"/>
  <c r="I4502" i="7"/>
  <c r="H4502" i="7"/>
  <c r="I4494" i="7"/>
  <c r="H4494" i="7"/>
  <c r="I4486" i="7"/>
  <c r="H4486" i="7"/>
  <c r="I4478" i="7"/>
  <c r="H4478" i="7"/>
  <c r="I4470" i="7"/>
  <c r="H4470" i="7"/>
  <c r="I4446" i="7"/>
  <c r="H4446" i="7"/>
  <c r="I4438" i="7"/>
  <c r="H4438" i="7"/>
  <c r="I4430" i="7"/>
  <c r="H4430" i="7"/>
  <c r="I4422" i="7"/>
  <c r="H4422" i="7"/>
  <c r="I4414" i="7"/>
  <c r="H4414" i="7"/>
  <c r="I4406" i="7"/>
  <c r="H4406" i="7"/>
  <c r="I4382" i="7"/>
  <c r="H4382" i="7"/>
  <c r="I4374" i="7"/>
  <c r="H4374" i="7"/>
  <c r="I4358" i="7"/>
  <c r="H4358" i="7"/>
  <c r="I4350" i="7"/>
  <c r="H4350" i="7"/>
  <c r="I4342" i="7"/>
  <c r="H4342" i="7"/>
  <c r="I4318" i="7"/>
  <c r="H4318" i="7"/>
  <c r="I4310" i="7"/>
  <c r="H4310" i="7"/>
  <c r="I4302" i="7"/>
  <c r="H4302" i="7"/>
  <c r="I4294" i="7"/>
  <c r="H4294" i="7"/>
  <c r="I4286" i="7"/>
  <c r="H4286" i="7"/>
  <c r="I4278" i="7"/>
  <c r="H4278" i="7"/>
  <c r="I4254" i="7"/>
  <c r="H4254" i="7"/>
  <c r="I4246" i="7"/>
  <c r="H4246" i="7"/>
  <c r="I4238" i="7"/>
  <c r="H4238" i="7"/>
  <c r="I4230" i="7"/>
  <c r="H4230" i="7"/>
  <c r="I4222" i="7"/>
  <c r="H4222" i="7"/>
  <c r="I4214" i="7"/>
  <c r="H4214" i="7"/>
  <c r="I4190" i="7"/>
  <c r="H4190" i="7"/>
  <c r="I4182" i="7"/>
  <c r="H4182" i="7"/>
  <c r="I4174" i="7"/>
  <c r="H4174" i="7"/>
  <c r="I4166" i="7"/>
  <c r="H4166" i="7"/>
  <c r="I4158" i="7"/>
  <c r="H4158" i="7"/>
  <c r="I4150" i="7"/>
  <c r="H4150" i="7"/>
  <c r="I4126" i="7"/>
  <c r="H4126" i="7"/>
  <c r="I4118" i="7"/>
  <c r="H4118" i="7"/>
  <c r="I4110" i="7"/>
  <c r="H4110" i="7"/>
  <c r="I4102" i="7"/>
  <c r="H4102" i="7"/>
  <c r="I4094" i="7"/>
  <c r="H4094" i="7"/>
  <c r="I4086" i="7"/>
  <c r="H4086" i="7"/>
  <c r="I4062" i="7"/>
  <c r="H4062" i="7"/>
  <c r="I4054" i="7"/>
  <c r="H4054" i="7"/>
  <c r="I4046" i="7"/>
  <c r="H4046" i="7"/>
  <c r="I4038" i="7"/>
  <c r="H4038" i="7"/>
  <c r="I4022" i="7"/>
  <c r="H4022" i="7"/>
  <c r="I4014" i="7"/>
  <c r="H4014" i="7"/>
  <c r="I3998" i="7"/>
  <c r="H3998" i="7"/>
  <c r="I3990" i="7"/>
  <c r="H3990" i="7"/>
  <c r="I3982" i="7"/>
  <c r="H3982" i="7"/>
  <c r="I3974" i="7"/>
  <c r="H3974" i="7"/>
  <c r="I3958" i="7"/>
  <c r="H3958" i="7"/>
  <c r="I3950" i="7"/>
  <c r="H3950" i="7"/>
  <c r="H3942" i="7"/>
  <c r="I3934" i="7"/>
  <c r="H3934" i="7"/>
  <c r="I3926" i="7"/>
  <c r="H3926" i="7"/>
  <c r="I3918" i="7"/>
  <c r="H3918" i="7"/>
  <c r="I3910" i="7"/>
  <c r="H3910" i="7"/>
  <c r="I3894" i="7"/>
  <c r="H3894" i="7"/>
  <c r="I3886" i="7"/>
  <c r="H3886" i="7"/>
  <c r="I3870" i="7"/>
  <c r="H3870" i="7"/>
  <c r="I3862" i="7"/>
  <c r="H3862" i="7"/>
  <c r="I3854" i="7"/>
  <c r="H3854" i="7"/>
  <c r="I3846" i="7"/>
  <c r="H3846" i="7"/>
  <c r="I3830" i="7"/>
  <c r="H3830" i="7"/>
  <c r="I3822" i="7"/>
  <c r="H3822" i="7"/>
  <c r="H3814" i="7"/>
  <c r="I3806" i="7"/>
  <c r="H3806" i="7"/>
  <c r="I3798" i="7"/>
  <c r="H3798" i="7"/>
  <c r="I3790" i="7"/>
  <c r="H3790" i="7"/>
  <c r="I3782" i="7"/>
  <c r="H3782" i="7"/>
  <c r="I3766" i="7"/>
  <c r="H3766" i="7"/>
  <c r="I3758" i="7"/>
  <c r="H3758" i="7"/>
  <c r="I3742" i="7"/>
  <c r="H3742" i="7"/>
  <c r="I3734" i="7"/>
  <c r="H3734" i="7"/>
  <c r="I3726" i="7"/>
  <c r="H3726" i="7"/>
  <c r="I3718" i="7"/>
  <c r="H3718" i="7"/>
  <c r="I3702" i="7"/>
  <c r="H3702" i="7"/>
  <c r="I3694" i="7"/>
  <c r="H3694" i="7"/>
  <c r="H3686" i="7"/>
  <c r="I3678" i="7"/>
  <c r="H3678" i="7"/>
  <c r="I3670" i="7"/>
  <c r="H3670" i="7"/>
  <c r="I3662" i="7"/>
  <c r="H3662" i="7"/>
  <c r="I3654" i="7"/>
  <c r="H3654" i="7"/>
  <c r="I3638" i="7"/>
  <c r="H3638" i="7"/>
  <c r="I3630" i="7"/>
  <c r="H3630" i="7"/>
  <c r="I3614" i="7"/>
  <c r="H3614" i="7"/>
  <c r="I3606" i="7"/>
  <c r="H3606" i="7"/>
  <c r="I3598" i="7"/>
  <c r="H3598" i="7"/>
  <c r="I3590" i="7"/>
  <c r="H3590" i="7"/>
  <c r="I3574" i="7"/>
  <c r="H3574" i="7"/>
  <c r="I3566" i="7"/>
  <c r="H3566" i="7"/>
  <c r="H3558" i="7"/>
  <c r="I3550" i="7"/>
  <c r="H3550" i="7"/>
  <c r="I3542" i="7"/>
  <c r="H3542" i="7"/>
  <c r="I3534" i="7"/>
  <c r="H3534" i="7"/>
  <c r="I3526" i="7"/>
  <c r="H3526" i="7"/>
  <c r="I3510" i="7"/>
  <c r="H3510" i="7"/>
  <c r="I3502" i="7"/>
  <c r="H3502" i="7"/>
  <c r="I3486" i="7"/>
  <c r="H3486" i="7"/>
  <c r="I3478" i="7"/>
  <c r="H3478" i="7"/>
  <c r="I3470" i="7"/>
  <c r="H3470" i="7"/>
  <c r="I3462" i="7"/>
  <c r="H3462" i="7"/>
  <c r="I3446" i="7"/>
  <c r="H3446" i="7"/>
  <c r="I3438" i="7"/>
  <c r="H3438" i="7"/>
  <c r="H3430" i="7"/>
  <c r="I3422" i="7"/>
  <c r="H3422" i="7"/>
  <c r="I3414" i="7"/>
  <c r="H3414" i="7"/>
  <c r="I3406" i="7"/>
  <c r="H3406" i="7"/>
  <c r="I3398" i="7"/>
  <c r="H3398" i="7"/>
  <c r="I3382" i="7"/>
  <c r="H3382" i="7"/>
  <c r="I3374" i="7"/>
  <c r="H3374" i="7"/>
  <c r="I3358" i="7"/>
  <c r="H3358" i="7"/>
  <c r="I3350" i="7"/>
  <c r="H3350" i="7"/>
  <c r="I3342" i="7"/>
  <c r="H3342" i="7"/>
  <c r="I3334" i="7"/>
  <c r="H3334" i="7"/>
  <c r="I3318" i="7"/>
  <c r="H3318" i="7"/>
  <c r="I3310" i="7"/>
  <c r="H3310" i="7"/>
  <c r="H3302" i="7"/>
  <c r="I3294" i="7"/>
  <c r="H3294" i="7"/>
  <c r="I3286" i="7"/>
  <c r="H3286" i="7"/>
  <c r="I3278" i="7"/>
  <c r="H3278" i="7"/>
  <c r="I3270" i="7"/>
  <c r="H3270" i="7"/>
  <c r="I3254" i="7"/>
  <c r="H3254" i="7"/>
  <c r="I3246" i="7"/>
  <c r="H3246" i="7"/>
  <c r="I3230" i="7"/>
  <c r="H3230" i="7"/>
  <c r="I3222" i="7"/>
  <c r="H3222" i="7"/>
  <c r="I3214" i="7"/>
  <c r="H3214" i="7"/>
  <c r="I3206" i="7"/>
  <c r="H3206" i="7"/>
  <c r="I3190" i="7"/>
  <c r="H3190" i="7"/>
  <c r="I3182" i="7"/>
  <c r="H3182" i="7"/>
  <c r="H3174" i="7"/>
  <c r="I3166" i="7"/>
  <c r="H3166" i="7"/>
  <c r="I3158" i="7"/>
  <c r="H3158" i="7"/>
  <c r="I3150" i="7"/>
  <c r="H3150" i="7"/>
  <c r="I3142" i="7"/>
  <c r="H3142" i="7"/>
  <c r="I3126" i="7"/>
  <c r="H3126" i="7"/>
  <c r="I3118" i="7"/>
  <c r="H3118" i="7"/>
  <c r="I3102" i="7"/>
  <c r="H3102" i="7"/>
  <c r="I3094" i="7"/>
  <c r="H3094" i="7"/>
  <c r="I3086" i="7"/>
  <c r="H3086" i="7"/>
  <c r="I3078" i="7"/>
  <c r="H3078" i="7"/>
  <c r="I3062" i="7"/>
  <c r="H3062" i="7"/>
  <c r="I3054" i="7"/>
  <c r="H3054" i="7"/>
  <c r="H3046" i="7"/>
  <c r="I3038" i="7"/>
  <c r="H3038" i="7"/>
  <c r="I3030" i="7"/>
  <c r="H3030" i="7"/>
  <c r="I3022" i="7"/>
  <c r="H3022" i="7"/>
  <c r="I3014" i="7"/>
  <c r="H3014" i="7"/>
  <c r="I2998" i="7"/>
  <c r="H2998" i="7"/>
  <c r="I2990" i="7"/>
  <c r="H2990" i="7"/>
  <c r="I2974" i="7"/>
  <c r="H2974" i="7"/>
  <c r="I2966" i="7"/>
  <c r="H2966" i="7"/>
  <c r="I2958" i="7"/>
  <c r="H2958" i="7"/>
  <c r="I2950" i="7"/>
  <c r="H2950" i="7"/>
  <c r="I2934" i="7"/>
  <c r="H2934" i="7"/>
  <c r="I2926" i="7"/>
  <c r="H2926" i="7"/>
  <c r="H2918" i="7"/>
  <c r="I2910" i="7"/>
  <c r="H2910" i="7"/>
  <c r="I2894" i="7"/>
  <c r="H2894" i="7"/>
  <c r="I2886" i="7"/>
  <c r="H2886" i="7"/>
  <c r="I2870" i="7"/>
  <c r="H2870" i="7"/>
  <c r="I2862" i="7"/>
  <c r="H2862" i="7"/>
  <c r="H2854" i="7"/>
  <c r="I2846" i="7"/>
  <c r="H2846" i="7"/>
  <c r="I2838" i="7"/>
  <c r="H2838" i="7"/>
  <c r="I2830" i="7"/>
  <c r="H2830" i="7"/>
  <c r="I2822" i="7"/>
  <c r="H2822" i="7"/>
  <c r="I2806" i="7"/>
  <c r="H2806" i="7"/>
  <c r="I2798" i="7"/>
  <c r="H2798" i="7"/>
  <c r="I2782" i="7"/>
  <c r="H2782" i="7"/>
  <c r="I2774" i="7"/>
  <c r="H2774" i="7"/>
  <c r="I2766" i="7"/>
  <c r="H2766" i="7"/>
  <c r="I2758" i="7"/>
  <c r="H2758" i="7"/>
  <c r="I2734" i="7"/>
  <c r="H2734" i="7"/>
  <c r="I2718" i="7"/>
  <c r="H2718" i="7"/>
  <c r="I2710" i="7"/>
  <c r="H2710" i="7"/>
  <c r="I2702" i="7"/>
  <c r="H2702" i="7"/>
  <c r="I2694" i="7"/>
  <c r="H2694" i="7"/>
  <c r="I2678" i="7"/>
  <c r="H2678" i="7"/>
  <c r="I2670" i="7"/>
  <c r="H2670" i="7"/>
  <c r="H2662" i="7"/>
  <c r="I2654" i="7"/>
  <c r="H2654" i="7"/>
  <c r="I2646" i="7"/>
  <c r="H2646" i="7"/>
  <c r="I2638" i="7"/>
  <c r="H2638" i="7"/>
  <c r="I2630" i="7"/>
  <c r="H2630" i="7"/>
  <c r="I2614" i="7"/>
  <c r="H2614" i="7"/>
  <c r="I2606" i="7"/>
  <c r="H2606" i="7"/>
  <c r="I2590" i="7"/>
  <c r="H2590" i="7"/>
  <c r="I2582" i="7"/>
  <c r="H2582" i="7"/>
  <c r="I2574" i="7"/>
  <c r="H2574" i="7"/>
  <c r="I2566" i="7"/>
  <c r="H2566" i="7"/>
  <c r="I2550" i="7"/>
  <c r="H2550" i="7"/>
  <c r="I2542" i="7"/>
  <c r="H2542" i="7"/>
  <c r="H2534" i="7"/>
  <c r="I2526" i="7"/>
  <c r="H2526" i="7"/>
  <c r="I2518" i="7"/>
  <c r="H2518" i="7"/>
  <c r="I2510" i="7"/>
  <c r="H2510" i="7"/>
  <c r="I2502" i="7"/>
  <c r="H2502" i="7"/>
  <c r="I2486" i="7"/>
  <c r="H2486" i="7"/>
  <c r="I2478" i="7"/>
  <c r="H2478" i="7"/>
  <c r="I2462" i="7"/>
  <c r="H2462" i="7"/>
  <c r="I2454" i="7"/>
  <c r="H2454" i="7"/>
  <c r="I2446" i="7"/>
  <c r="H2446" i="7"/>
  <c r="I2438" i="7"/>
  <c r="H2438" i="7"/>
  <c r="I2422" i="7"/>
  <c r="H2422" i="7"/>
  <c r="I2414" i="7"/>
  <c r="H2414" i="7"/>
  <c r="H2406" i="7"/>
  <c r="I2398" i="7"/>
  <c r="H2398" i="7"/>
  <c r="I2390" i="7"/>
  <c r="H2390" i="7"/>
  <c r="I2382" i="7"/>
  <c r="H2382" i="7"/>
  <c r="I2374" i="7"/>
  <c r="H2374" i="7"/>
  <c r="I2350" i="7"/>
  <c r="H2350" i="7"/>
  <c r="H2342" i="7"/>
  <c r="I2334" i="7"/>
  <c r="H2334" i="7"/>
  <c r="I2326" i="7"/>
  <c r="H2326" i="7"/>
  <c r="I2318" i="7"/>
  <c r="H2318" i="7"/>
  <c r="I2310" i="7"/>
  <c r="H2310" i="7"/>
  <c r="I2294" i="7"/>
  <c r="H2294" i="7"/>
  <c r="I2286" i="7"/>
  <c r="H2286" i="7"/>
  <c r="I2270" i="7"/>
  <c r="H2270" i="7"/>
  <c r="I2262" i="7"/>
  <c r="H2262" i="7"/>
  <c r="I2254" i="7"/>
  <c r="H2254" i="7"/>
  <c r="I2246" i="7"/>
  <c r="H2246" i="7"/>
  <c r="I2230" i="7"/>
  <c r="H2230" i="7"/>
  <c r="I2222" i="7"/>
  <c r="H2222" i="7"/>
  <c r="H2214" i="7"/>
  <c r="I2206" i="7"/>
  <c r="H2206" i="7"/>
  <c r="I2198" i="7"/>
  <c r="H2198" i="7"/>
  <c r="I2190" i="7"/>
  <c r="H2190" i="7"/>
  <c r="I2182" i="7"/>
  <c r="H2182" i="7"/>
  <c r="I2166" i="7"/>
  <c r="H2166" i="7"/>
  <c r="I2158" i="7"/>
  <c r="H2158" i="7"/>
  <c r="I2142" i="7"/>
  <c r="H2142" i="7"/>
  <c r="I2134" i="7"/>
  <c r="H2134" i="7"/>
  <c r="I2126" i="7"/>
  <c r="H2126" i="7"/>
  <c r="I2118" i="7"/>
  <c r="H2118" i="7"/>
  <c r="I2102" i="7"/>
  <c r="H2102" i="7"/>
  <c r="I2094" i="7"/>
  <c r="H2094" i="7"/>
  <c r="H2086" i="7"/>
  <c r="I2078" i="7"/>
  <c r="H2078" i="7"/>
  <c r="I2070" i="7"/>
  <c r="H2070" i="7"/>
  <c r="I2062" i="7"/>
  <c r="H2062" i="7"/>
  <c r="I2054" i="7"/>
  <c r="H2054" i="7"/>
  <c r="I2038" i="7"/>
  <c r="H2038" i="7"/>
  <c r="I2030" i="7"/>
  <c r="H2030" i="7"/>
  <c r="I2014" i="7"/>
  <c r="H2014" i="7"/>
  <c r="I2006" i="7"/>
  <c r="H2006" i="7"/>
  <c r="I1998" i="7"/>
  <c r="H1998" i="7"/>
  <c r="I1990" i="7"/>
  <c r="H1990" i="7"/>
  <c r="I1974" i="7"/>
  <c r="H1974" i="7"/>
  <c r="I1966" i="7"/>
  <c r="H1966" i="7"/>
  <c r="H1958" i="7"/>
  <c r="I1950" i="7"/>
  <c r="H1950" i="7"/>
  <c r="I1942" i="7"/>
  <c r="H1942" i="7"/>
  <c r="I1934" i="7"/>
  <c r="H1934" i="7"/>
  <c r="I1926" i="7"/>
  <c r="H1926" i="7"/>
  <c r="I1910" i="7"/>
  <c r="H1910" i="7"/>
  <c r="I1902" i="7"/>
  <c r="H1902" i="7"/>
  <c r="I1886" i="7"/>
  <c r="H1886" i="7"/>
  <c r="I1878" i="7"/>
  <c r="H1878" i="7"/>
  <c r="I1870" i="7"/>
  <c r="H1870" i="7"/>
  <c r="I1862" i="7"/>
  <c r="H1862" i="7"/>
  <c r="I1846" i="7"/>
  <c r="H1846" i="7"/>
  <c r="I1838" i="7"/>
  <c r="H1838" i="7"/>
  <c r="H1830" i="7"/>
  <c r="I1822" i="7"/>
  <c r="H1822" i="7"/>
  <c r="I1814" i="7"/>
  <c r="H1814" i="7"/>
  <c r="I1806" i="7"/>
  <c r="H1806" i="7"/>
  <c r="I1798" i="7"/>
  <c r="H1798" i="7"/>
  <c r="I1782" i="7"/>
  <c r="H1782" i="7"/>
  <c r="I1774" i="7"/>
  <c r="H1774" i="7"/>
  <c r="I1758" i="7"/>
  <c r="H1758" i="7"/>
  <c r="I1750" i="7"/>
  <c r="H1750" i="7"/>
  <c r="I1742" i="7"/>
  <c r="H1742" i="7"/>
  <c r="I1734" i="7"/>
  <c r="H1734" i="7"/>
  <c r="I1718" i="7"/>
  <c r="H1718" i="7"/>
  <c r="I1710" i="7"/>
  <c r="H1710" i="7"/>
  <c r="H1702" i="7"/>
  <c r="I1694" i="7"/>
  <c r="H1694" i="7"/>
  <c r="I1686" i="7"/>
  <c r="H1686" i="7"/>
  <c r="I1678" i="7"/>
  <c r="H1678" i="7"/>
  <c r="I1670" i="7"/>
  <c r="H1670" i="7"/>
  <c r="I1654" i="7"/>
  <c r="H1654" i="7"/>
  <c r="I1646" i="7"/>
  <c r="H1646" i="7"/>
  <c r="I1630" i="7"/>
  <c r="H1630" i="7"/>
  <c r="I1622" i="7"/>
  <c r="H1622" i="7"/>
  <c r="I1614" i="7"/>
  <c r="H1614" i="7"/>
  <c r="I1606" i="7"/>
  <c r="H1606" i="7"/>
  <c r="H1574" i="7"/>
  <c r="I1566" i="7"/>
  <c r="H1566" i="7"/>
  <c r="I1558" i="7"/>
  <c r="H1558" i="7"/>
  <c r="I1550" i="7"/>
  <c r="H1550" i="7"/>
  <c r="I1542" i="7"/>
  <c r="H1542" i="7"/>
  <c r="I1518" i="7"/>
  <c r="H1518" i="7"/>
  <c r="H1510" i="7"/>
  <c r="I1502" i="7"/>
  <c r="H1502" i="7"/>
  <c r="I1486" i="7"/>
  <c r="H1486" i="7"/>
  <c r="I1478" i="7"/>
  <c r="H1478" i="7"/>
  <c r="I1454" i="7"/>
  <c r="H1454" i="7"/>
  <c r="I1438" i="7"/>
  <c r="H1438" i="7"/>
  <c r="I1430" i="7"/>
  <c r="H1430" i="7"/>
  <c r="I1422" i="7"/>
  <c r="H1422" i="7"/>
  <c r="I1390" i="7"/>
  <c r="H1390" i="7"/>
  <c r="I1382" i="7"/>
  <c r="I1374" i="7"/>
  <c r="H1374" i="7"/>
  <c r="I1358" i="7"/>
  <c r="H1358" i="7"/>
  <c r="I1350" i="7"/>
  <c r="H1350" i="7"/>
  <c r="I1326" i="7"/>
  <c r="H1326" i="7"/>
  <c r="H1318" i="7"/>
  <c r="I1310" i="7"/>
  <c r="I1302" i="7"/>
  <c r="H1302" i="7"/>
  <c r="I1294" i="7"/>
  <c r="H1294" i="7"/>
  <c r="I1286" i="7"/>
  <c r="H1286" i="7"/>
  <c r="I1262" i="7"/>
  <c r="H1262" i="7"/>
  <c r="I1246" i="7"/>
  <c r="H1246" i="7"/>
  <c r="I1238" i="7"/>
  <c r="H1238" i="7"/>
  <c r="I1230" i="7"/>
  <c r="H1230" i="7"/>
  <c r="I1222" i="7"/>
  <c r="H1222" i="7"/>
  <c r="I1182" i="7"/>
  <c r="H1182" i="7"/>
  <c r="I1174" i="7"/>
  <c r="H1174" i="7"/>
  <c r="I1166" i="7"/>
  <c r="H1166" i="7"/>
  <c r="I1158" i="7"/>
  <c r="H1158" i="7"/>
  <c r="I1134" i="7"/>
  <c r="H1134" i="7"/>
  <c r="I1118" i="7"/>
  <c r="H1118" i="7"/>
  <c r="I1102" i="7"/>
  <c r="H1102" i="7"/>
  <c r="I1094" i="7"/>
  <c r="H1094" i="7"/>
  <c r="I1070" i="7"/>
  <c r="H1070" i="7"/>
  <c r="H1062" i="7"/>
  <c r="I1054" i="7"/>
  <c r="H1054" i="7"/>
  <c r="I1046" i="7"/>
  <c r="H1046" i="7"/>
  <c r="I1038" i="7"/>
  <c r="H1038" i="7"/>
  <c r="I1006" i="7"/>
  <c r="H1006" i="7"/>
  <c r="I990" i="7"/>
  <c r="H990" i="7"/>
  <c r="I982" i="7"/>
  <c r="H982" i="7"/>
  <c r="I966" i="7"/>
  <c r="H966" i="7"/>
  <c r="I942" i="7"/>
  <c r="H942" i="7"/>
  <c r="I934" i="7"/>
  <c r="I926" i="7"/>
  <c r="H926" i="7"/>
  <c r="I910" i="7"/>
  <c r="H910" i="7"/>
  <c r="I902" i="7"/>
  <c r="H902" i="7"/>
  <c r="I878" i="7"/>
  <c r="H878" i="7"/>
  <c r="I846" i="7"/>
  <c r="H846" i="7"/>
  <c r="I838" i="7"/>
  <c r="H838" i="7"/>
  <c r="I814" i="7"/>
  <c r="H814" i="7"/>
  <c r="I798" i="7"/>
  <c r="I774" i="7"/>
  <c r="H774" i="7"/>
  <c r="I750" i="7"/>
  <c r="H750" i="7"/>
  <c r="I734" i="7"/>
  <c r="I726" i="7"/>
  <c r="H726" i="7"/>
  <c r="I718" i="7"/>
  <c r="H718" i="7"/>
  <c r="I710" i="7"/>
  <c r="H710" i="7"/>
  <c r="I662" i="7"/>
  <c r="H662" i="7"/>
  <c r="I654" i="7"/>
  <c r="H654" i="7"/>
  <c r="I646" i="7"/>
  <c r="H646" i="7"/>
  <c r="I622" i="7"/>
  <c r="H622" i="7"/>
  <c r="I614" i="7"/>
  <c r="I606" i="7"/>
  <c r="I598" i="7"/>
  <c r="H598" i="7"/>
  <c r="I590" i="7"/>
  <c r="H590" i="7"/>
  <c r="I558" i="7"/>
  <c r="H558" i="7"/>
  <c r="I542" i="7"/>
  <c r="I526" i="7"/>
  <c r="H526" i="7"/>
  <c r="I518" i="7"/>
  <c r="H518" i="7"/>
  <c r="I494" i="7"/>
  <c r="H494" i="7"/>
  <c r="H486" i="7"/>
  <c r="I470" i="7"/>
  <c r="H470" i="7"/>
  <c r="I462" i="7"/>
  <c r="H462" i="7"/>
  <c r="I454" i="7"/>
  <c r="H454" i="7"/>
  <c r="H422" i="7"/>
  <c r="I406" i="7"/>
  <c r="H406" i="7"/>
  <c r="I398" i="7"/>
  <c r="H398" i="7"/>
  <c r="I390" i="7"/>
  <c r="H390" i="7"/>
  <c r="I366" i="7"/>
  <c r="H366" i="7"/>
  <c r="I350" i="7"/>
  <c r="I342" i="7"/>
  <c r="H342" i="7"/>
  <c r="I334" i="7"/>
  <c r="H334" i="7"/>
  <c r="I302" i="7"/>
  <c r="H302" i="7"/>
  <c r="H294" i="7"/>
  <c r="I286" i="7"/>
  <c r="I270" i="7"/>
  <c r="H270" i="7"/>
  <c r="I262" i="7"/>
  <c r="H262" i="7"/>
  <c r="I238" i="7"/>
  <c r="H238" i="7"/>
  <c r="I230" i="7"/>
  <c r="I214" i="7"/>
  <c r="H214" i="7"/>
  <c r="I206" i="7"/>
  <c r="H206" i="7"/>
  <c r="I198" i="7"/>
  <c r="H198" i="7"/>
  <c r="I150" i="7"/>
  <c r="H150" i="7"/>
  <c r="I142" i="7"/>
  <c r="H142" i="7"/>
  <c r="I134" i="7"/>
  <c r="H134" i="7"/>
  <c r="I110" i="7"/>
  <c r="H110" i="7"/>
  <c r="I102" i="7"/>
  <c r="I94" i="7"/>
  <c r="I86" i="7"/>
  <c r="H86" i="7"/>
  <c r="I78" i="7"/>
  <c r="H78" i="7"/>
  <c r="I46" i="7"/>
  <c r="H46" i="7"/>
  <c r="I30" i="7"/>
  <c r="I14" i="7"/>
  <c r="H14" i="7"/>
  <c r="I8641" i="7"/>
  <c r="H8641" i="7"/>
  <c r="I8577" i="7"/>
  <c r="H8577" i="7"/>
  <c r="I8513" i="7"/>
  <c r="H8513" i="7"/>
  <c r="I8257" i="7"/>
  <c r="H8257" i="7"/>
  <c r="I8193" i="7"/>
  <c r="H8193" i="7"/>
  <c r="I8129" i="7"/>
  <c r="H8129" i="7"/>
  <c r="I8073" i="7"/>
  <c r="H8073" i="7"/>
  <c r="I8009" i="7"/>
  <c r="H8009" i="7"/>
  <c r="I7937" i="7"/>
  <c r="H7937" i="7"/>
  <c r="I7873" i="7"/>
  <c r="H7873" i="7"/>
  <c r="I7793" i="7"/>
  <c r="H7793" i="7"/>
  <c r="I7721" i="7"/>
  <c r="H7721" i="7"/>
  <c r="I7601" i="7"/>
  <c r="H7601" i="7"/>
  <c r="I7473" i="7"/>
  <c r="H7473" i="7"/>
  <c r="I7401" i="7"/>
  <c r="H7401" i="7"/>
  <c r="I7329" i="7"/>
  <c r="H7329" i="7"/>
  <c r="I7265" i="7"/>
  <c r="H7265" i="7"/>
  <c r="I7193" i="7"/>
  <c r="H7193" i="7"/>
  <c r="I7129" i="7"/>
  <c r="H7129" i="7"/>
  <c r="I7073" i="7"/>
  <c r="H7073" i="7"/>
  <c r="I7017" i="7"/>
  <c r="H7017" i="7"/>
  <c r="I6945" i="7"/>
  <c r="H6945" i="7"/>
  <c r="I6889" i="7"/>
  <c r="H6889" i="7"/>
  <c r="I6833" i="7"/>
  <c r="H6833" i="7"/>
  <c r="I6785" i="7"/>
  <c r="H6785" i="7"/>
  <c r="I6729" i="7"/>
  <c r="H6729" i="7"/>
  <c r="I6665" i="7"/>
  <c r="H6665" i="7"/>
  <c r="I6601" i="7"/>
  <c r="H6601" i="7"/>
  <c r="G6561" i="7"/>
  <c r="I6449" i="7"/>
  <c r="H6449" i="7"/>
  <c r="I6377" i="7"/>
  <c r="H6377" i="7"/>
  <c r="I6305" i="7"/>
  <c r="H6305" i="7"/>
  <c r="I6249" i="7"/>
  <c r="H6249" i="7"/>
  <c r="I6185" i="7"/>
  <c r="H6185" i="7"/>
  <c r="I6121" i="7"/>
  <c r="H6121" i="7"/>
  <c r="I6057" i="7"/>
  <c r="H6057" i="7"/>
  <c r="I5985" i="7"/>
  <c r="H5985" i="7"/>
  <c r="I5905" i="7"/>
  <c r="H5905" i="7"/>
  <c r="I5849" i="7"/>
  <c r="H5849" i="7"/>
  <c r="I5793" i="7"/>
  <c r="H5793" i="7"/>
  <c r="I5737" i="7"/>
  <c r="H5737" i="7"/>
  <c r="I5681" i="7"/>
  <c r="H5681" i="7"/>
  <c r="I5601" i="7"/>
  <c r="H5601" i="7"/>
  <c r="I5545" i="7"/>
  <c r="H5545" i="7"/>
  <c r="I5481" i="7"/>
  <c r="H5481" i="7"/>
  <c r="I5425" i="7"/>
  <c r="H5425" i="7"/>
  <c r="I5361" i="7"/>
  <c r="H5361" i="7"/>
  <c r="I5129" i="7"/>
  <c r="H5129" i="7"/>
  <c r="I5057" i="7"/>
  <c r="H5057" i="7"/>
  <c r="I4977" i="7"/>
  <c r="H4977" i="7"/>
  <c r="I4913" i="7"/>
  <c r="H4913" i="7"/>
  <c r="I4865" i="7"/>
  <c r="H4865" i="7"/>
  <c r="I4673" i="7"/>
  <c r="H4673" i="7"/>
  <c r="I4609" i="7"/>
  <c r="H4609" i="7"/>
  <c r="I4553" i="7"/>
  <c r="H4553" i="7"/>
  <c r="I4489" i="7"/>
  <c r="H4489" i="7"/>
  <c r="I4401" i="7"/>
  <c r="H4401" i="7"/>
  <c r="I4337" i="7"/>
  <c r="H4337" i="7"/>
  <c r="I4273" i="7"/>
  <c r="H4273" i="7"/>
  <c r="I4073" i="7"/>
  <c r="H4073" i="7"/>
  <c r="I8766" i="7"/>
  <c r="H8766" i="7"/>
  <c r="I8734" i="7"/>
  <c r="H8734" i="7"/>
  <c r="I8694" i="7"/>
  <c r="H8694" i="7"/>
  <c r="I8646" i="7"/>
  <c r="H8646" i="7"/>
  <c r="I8765" i="7"/>
  <c r="H8765" i="7"/>
  <c r="I8757" i="7"/>
  <c r="H8757" i="7"/>
  <c r="I8749" i="7"/>
  <c r="H8749" i="7"/>
  <c r="I8741" i="7"/>
  <c r="H8741" i="7"/>
  <c r="I8725" i="7"/>
  <c r="H8725" i="7"/>
  <c r="I8717" i="7"/>
  <c r="H8717" i="7"/>
  <c r="I8709" i="7"/>
  <c r="H8709" i="7"/>
  <c r="I8701" i="7"/>
  <c r="H8701" i="7"/>
  <c r="I8693" i="7"/>
  <c r="H8693" i="7"/>
  <c r="I8685" i="7"/>
  <c r="H8685" i="7"/>
  <c r="I8677" i="7"/>
  <c r="H8677" i="7"/>
  <c r="I8661" i="7"/>
  <c r="H8661" i="7"/>
  <c r="I8653" i="7"/>
  <c r="H8653" i="7"/>
  <c r="I8645" i="7"/>
  <c r="H8645" i="7"/>
  <c r="I8637" i="7"/>
  <c r="H8637" i="7"/>
  <c r="I8629" i="7"/>
  <c r="H8629" i="7"/>
  <c r="I8621" i="7"/>
  <c r="H8621" i="7"/>
  <c r="I8613" i="7"/>
  <c r="H8613" i="7"/>
  <c r="I8597" i="7"/>
  <c r="H8597" i="7"/>
  <c r="I8589" i="7"/>
  <c r="H8589" i="7"/>
  <c r="I8581" i="7"/>
  <c r="H8581" i="7"/>
  <c r="I8573" i="7"/>
  <c r="H8573" i="7"/>
  <c r="I8565" i="7"/>
  <c r="H8565" i="7"/>
  <c r="I8557" i="7"/>
  <c r="H8557" i="7"/>
  <c r="I8549" i="7"/>
  <c r="H8549" i="7"/>
  <c r="I8533" i="7"/>
  <c r="H8533" i="7"/>
  <c r="I8525" i="7"/>
  <c r="H8525" i="7"/>
  <c r="I8517" i="7"/>
  <c r="H8517" i="7"/>
  <c r="I8509" i="7"/>
  <c r="H8509" i="7"/>
  <c r="I8501" i="7"/>
  <c r="H8501" i="7"/>
  <c r="I8493" i="7"/>
  <c r="H8493" i="7"/>
  <c r="I8485" i="7"/>
  <c r="H8485" i="7"/>
  <c r="I8469" i="7"/>
  <c r="H8469" i="7"/>
  <c r="I8461" i="7"/>
  <c r="H8461" i="7"/>
  <c r="I8453" i="7"/>
  <c r="H8453" i="7"/>
  <c r="I8445" i="7"/>
  <c r="H8445" i="7"/>
  <c r="I8437" i="7"/>
  <c r="H8437" i="7"/>
  <c r="I8429" i="7"/>
  <c r="H8429" i="7"/>
  <c r="I8421" i="7"/>
  <c r="H8421" i="7"/>
  <c r="I8405" i="7"/>
  <c r="H8405" i="7"/>
  <c r="I8397" i="7"/>
  <c r="H8397" i="7"/>
  <c r="I8389" i="7"/>
  <c r="H8389" i="7"/>
  <c r="I8381" i="7"/>
  <c r="H8381" i="7"/>
  <c r="I8373" i="7"/>
  <c r="H8373" i="7"/>
  <c r="I8365" i="7"/>
  <c r="H8365" i="7"/>
  <c r="I8357" i="7"/>
  <c r="H8357" i="7"/>
  <c r="I8341" i="7"/>
  <c r="H8341" i="7"/>
  <c r="I8333" i="7"/>
  <c r="H8333" i="7"/>
  <c r="I8325" i="7"/>
  <c r="H8325" i="7"/>
  <c r="I8317" i="7"/>
  <c r="H8317" i="7"/>
  <c r="I8309" i="7"/>
  <c r="H8309" i="7"/>
  <c r="I8301" i="7"/>
  <c r="H8301" i="7"/>
  <c r="I8293" i="7"/>
  <c r="H8293" i="7"/>
  <c r="I8277" i="7"/>
  <c r="H8277" i="7"/>
  <c r="I8269" i="7"/>
  <c r="H8269" i="7"/>
  <c r="I8261" i="7"/>
  <c r="H8261" i="7"/>
  <c r="I8253" i="7"/>
  <c r="H8253" i="7"/>
  <c r="I8245" i="7"/>
  <c r="H8245" i="7"/>
  <c r="I8237" i="7"/>
  <c r="H8237" i="7"/>
  <c r="I8229" i="7"/>
  <c r="H8229" i="7"/>
  <c r="I8213" i="7"/>
  <c r="H8213" i="7"/>
  <c r="I8205" i="7"/>
  <c r="H8205" i="7"/>
  <c r="I8197" i="7"/>
  <c r="H8197" i="7"/>
  <c r="I8189" i="7"/>
  <c r="H8189" i="7"/>
  <c r="I8181" i="7"/>
  <c r="H8181" i="7"/>
  <c r="I8173" i="7"/>
  <c r="H8173" i="7"/>
  <c r="I8165" i="7"/>
  <c r="H8165" i="7"/>
  <c r="I8149" i="7"/>
  <c r="H8149" i="7"/>
  <c r="I8141" i="7"/>
  <c r="H8141" i="7"/>
  <c r="I8133" i="7"/>
  <c r="H8133" i="7"/>
  <c r="I8125" i="7"/>
  <c r="H8125" i="7"/>
  <c r="I8117" i="7"/>
  <c r="H8117" i="7"/>
  <c r="I8109" i="7"/>
  <c r="H8109" i="7"/>
  <c r="I8077" i="7"/>
  <c r="H8077" i="7"/>
  <c r="I8069" i="7"/>
  <c r="H8069" i="7"/>
  <c r="I8061" i="7"/>
  <c r="H8061" i="7"/>
  <c r="I8053" i="7"/>
  <c r="H8053" i="7"/>
  <c r="I8045" i="7"/>
  <c r="H8045" i="7"/>
  <c r="I8037" i="7"/>
  <c r="H8037" i="7"/>
  <c r="I8013" i="7"/>
  <c r="H8013" i="7"/>
  <c r="I8005" i="7"/>
  <c r="H8005" i="7"/>
  <c r="I7997" i="7"/>
  <c r="H7997" i="7"/>
  <c r="I7989" i="7"/>
  <c r="H7989" i="7"/>
  <c r="I7981" i="7"/>
  <c r="H7981" i="7"/>
  <c r="I7973" i="7"/>
  <c r="H7973" i="7"/>
  <c r="I7949" i="7"/>
  <c r="H7949" i="7"/>
  <c r="I7941" i="7"/>
  <c r="H7941" i="7"/>
  <c r="I7925" i="7"/>
  <c r="H7925" i="7"/>
  <c r="I7917" i="7"/>
  <c r="H7917" i="7"/>
  <c r="I7909" i="7"/>
  <c r="H7909" i="7"/>
  <c r="I7885" i="7"/>
  <c r="H7885" i="7"/>
  <c r="I7877" i="7"/>
  <c r="H7877" i="7"/>
  <c r="I7869" i="7"/>
  <c r="H7869" i="7"/>
  <c r="I7861" i="7"/>
  <c r="H7861" i="7"/>
  <c r="I7853" i="7"/>
  <c r="H7853" i="7"/>
  <c r="I7845" i="7"/>
  <c r="H7845" i="7"/>
  <c r="I7821" i="7"/>
  <c r="H7821" i="7"/>
  <c r="I7813" i="7"/>
  <c r="H7813" i="7"/>
  <c r="I7805" i="7"/>
  <c r="H7805" i="7"/>
  <c r="I7797" i="7"/>
  <c r="H7797" i="7"/>
  <c r="I7789" i="7"/>
  <c r="H7789" i="7"/>
  <c r="I7781" i="7"/>
  <c r="H7781" i="7"/>
  <c r="I7757" i="7"/>
  <c r="H7757" i="7"/>
  <c r="I7749" i="7"/>
  <c r="H7749" i="7"/>
  <c r="I7741" i="7"/>
  <c r="H7741" i="7"/>
  <c r="I7733" i="7"/>
  <c r="H7733" i="7"/>
  <c r="I7725" i="7"/>
  <c r="H7725" i="7"/>
  <c r="I7717" i="7"/>
  <c r="H7717" i="7"/>
  <c r="I7693" i="7"/>
  <c r="H7693" i="7"/>
  <c r="I7685" i="7"/>
  <c r="H7685" i="7"/>
  <c r="I7677" i="7"/>
  <c r="H7677" i="7"/>
  <c r="I7669" i="7"/>
  <c r="H7669" i="7"/>
  <c r="I7661" i="7"/>
  <c r="H7661" i="7"/>
  <c r="I7653" i="7"/>
  <c r="H7653" i="7"/>
  <c r="I7629" i="7"/>
  <c r="H7629" i="7"/>
  <c r="I7621" i="7"/>
  <c r="H7621" i="7"/>
  <c r="I7613" i="7"/>
  <c r="H7613" i="7"/>
  <c r="I7605" i="7"/>
  <c r="H7605" i="7"/>
  <c r="I7597" i="7"/>
  <c r="H7597" i="7"/>
  <c r="I7565" i="7"/>
  <c r="H7565" i="7"/>
  <c r="I7557" i="7"/>
  <c r="H7557" i="7"/>
  <c r="I7549" i="7"/>
  <c r="H7549" i="7"/>
  <c r="I7541" i="7"/>
  <c r="H7541" i="7"/>
  <c r="I7533" i="7"/>
  <c r="H7533" i="7"/>
  <c r="I7525" i="7"/>
  <c r="H7525" i="7"/>
  <c r="I7501" i="7"/>
  <c r="H7501" i="7"/>
  <c r="I7493" i="7"/>
  <c r="H7493" i="7"/>
  <c r="I7485" i="7"/>
  <c r="H7485" i="7"/>
  <c r="I7477" i="7"/>
  <c r="H7477" i="7"/>
  <c r="I7469" i="7"/>
  <c r="H7469" i="7"/>
  <c r="I7461" i="7"/>
  <c r="H7461" i="7"/>
  <c r="I7437" i="7"/>
  <c r="H7437" i="7"/>
  <c r="I7429" i="7"/>
  <c r="H7429" i="7"/>
  <c r="I7413" i="7"/>
  <c r="H7413" i="7"/>
  <c r="I7405" i="7"/>
  <c r="H7405" i="7"/>
  <c r="I7397" i="7"/>
  <c r="H7397" i="7"/>
  <c r="I7373" i="7"/>
  <c r="H7373" i="7"/>
  <c r="I7365" i="7"/>
  <c r="H7365" i="7"/>
  <c r="I7357" i="7"/>
  <c r="H7357" i="7"/>
  <c r="I7349" i="7"/>
  <c r="H7349" i="7"/>
  <c r="I7341" i="7"/>
  <c r="H7341" i="7"/>
  <c r="I7333" i="7"/>
  <c r="H7333" i="7"/>
  <c r="I7309" i="7"/>
  <c r="H7309" i="7"/>
  <c r="I7301" i="7"/>
  <c r="H7301" i="7"/>
  <c r="I7293" i="7"/>
  <c r="H7293" i="7"/>
  <c r="I7285" i="7"/>
  <c r="H7285" i="7"/>
  <c r="I7277" i="7"/>
  <c r="H7277" i="7"/>
  <c r="I7269" i="7"/>
  <c r="H7269" i="7"/>
  <c r="I7245" i="7"/>
  <c r="H7245" i="7"/>
  <c r="I7237" i="7"/>
  <c r="H7237" i="7"/>
  <c r="I7229" i="7"/>
  <c r="H7229" i="7"/>
  <c r="I7221" i="7"/>
  <c r="H7221" i="7"/>
  <c r="I7213" i="7"/>
  <c r="H7213" i="7"/>
  <c r="I7205" i="7"/>
  <c r="H7205" i="7"/>
  <c r="I7181" i="7"/>
  <c r="H7181" i="7"/>
  <c r="I7173" i="7"/>
  <c r="H7173" i="7"/>
  <c r="I7165" i="7"/>
  <c r="H7165" i="7"/>
  <c r="I7157" i="7"/>
  <c r="H7157" i="7"/>
  <c r="I7149" i="7"/>
  <c r="H7149" i="7"/>
  <c r="I7141" i="7"/>
  <c r="H7141" i="7"/>
  <c r="I7117" i="7"/>
  <c r="H7117" i="7"/>
  <c r="I7109" i="7"/>
  <c r="H7109" i="7"/>
  <c r="I7101" i="7"/>
  <c r="H7101" i="7"/>
  <c r="I7093" i="7"/>
  <c r="H7093" i="7"/>
  <c r="I7085" i="7"/>
  <c r="H7085" i="7"/>
  <c r="I7053" i="7"/>
  <c r="H7053" i="7"/>
  <c r="I7045" i="7"/>
  <c r="H7045" i="7"/>
  <c r="I7037" i="7"/>
  <c r="H7037" i="7"/>
  <c r="I7029" i="7"/>
  <c r="H7029" i="7"/>
  <c r="I7021" i="7"/>
  <c r="H7021" i="7"/>
  <c r="I7013" i="7"/>
  <c r="H7013" i="7"/>
  <c r="H6997" i="7"/>
  <c r="I6989" i="7"/>
  <c r="H6989" i="7"/>
  <c r="I6981" i="7"/>
  <c r="H6981" i="7"/>
  <c r="I6973" i="7"/>
  <c r="H6973" i="7"/>
  <c r="I6965" i="7"/>
  <c r="H6965" i="7"/>
  <c r="I6957" i="7"/>
  <c r="H6957" i="7"/>
  <c r="I6949" i="7"/>
  <c r="H6949" i="7"/>
  <c r="I6925" i="7"/>
  <c r="H6925" i="7"/>
  <c r="I6917" i="7"/>
  <c r="H6917" i="7"/>
  <c r="I6901" i="7"/>
  <c r="H6901" i="7"/>
  <c r="I6893" i="7"/>
  <c r="H6893" i="7"/>
  <c r="I6885" i="7"/>
  <c r="H6885" i="7"/>
  <c r="I6861" i="7"/>
  <c r="H6861" i="7"/>
  <c r="I6853" i="7"/>
  <c r="H6853" i="7"/>
  <c r="I6845" i="7"/>
  <c r="H6845" i="7"/>
  <c r="I6837" i="7"/>
  <c r="H6837" i="7"/>
  <c r="I6829" i="7"/>
  <c r="H6829" i="7"/>
  <c r="I6821" i="7"/>
  <c r="H6821" i="7"/>
  <c r="I6797" i="7"/>
  <c r="H6797" i="7"/>
  <c r="I6789" i="7"/>
  <c r="H6789" i="7"/>
  <c r="I6781" i="7"/>
  <c r="H6781" i="7"/>
  <c r="I6773" i="7"/>
  <c r="H6773" i="7"/>
  <c r="I6765" i="7"/>
  <c r="H6765" i="7"/>
  <c r="I6757" i="7"/>
  <c r="H6757" i="7"/>
  <c r="I6733" i="7"/>
  <c r="H6733" i="7"/>
  <c r="I6725" i="7"/>
  <c r="H6725" i="7"/>
  <c r="I6717" i="7"/>
  <c r="H6717" i="7"/>
  <c r="I6709" i="7"/>
  <c r="H6709" i="7"/>
  <c r="I6701" i="7"/>
  <c r="H6701" i="7"/>
  <c r="I6693" i="7"/>
  <c r="H6693" i="7"/>
  <c r="I6669" i="7"/>
  <c r="H6669" i="7"/>
  <c r="I6661" i="7"/>
  <c r="H6661" i="7"/>
  <c r="I6653" i="7"/>
  <c r="H6653" i="7"/>
  <c r="I6645" i="7"/>
  <c r="H6645" i="7"/>
  <c r="I6637" i="7"/>
  <c r="H6637" i="7"/>
  <c r="I6629" i="7"/>
  <c r="H6629" i="7"/>
  <c r="I6605" i="7"/>
  <c r="H6605" i="7"/>
  <c r="I6597" i="7"/>
  <c r="H6597" i="7"/>
  <c r="I6589" i="7"/>
  <c r="H6589" i="7"/>
  <c r="I6581" i="7"/>
  <c r="H6581" i="7"/>
  <c r="I6573" i="7"/>
  <c r="H6573" i="7"/>
  <c r="I6541" i="7"/>
  <c r="H6541" i="7"/>
  <c r="I6533" i="7"/>
  <c r="H6533" i="7"/>
  <c r="I6525" i="7"/>
  <c r="H6525" i="7"/>
  <c r="I6517" i="7"/>
  <c r="H6517" i="7"/>
  <c r="I6509" i="7"/>
  <c r="H6509" i="7"/>
  <c r="I6501" i="7"/>
  <c r="H6501" i="7"/>
  <c r="I6477" i="7"/>
  <c r="H6477" i="7"/>
  <c r="I6469" i="7"/>
  <c r="H6469" i="7"/>
  <c r="I6461" i="7"/>
  <c r="H6461" i="7"/>
  <c r="I6453" i="7"/>
  <c r="H6453" i="7"/>
  <c r="I6445" i="7"/>
  <c r="H6445" i="7"/>
  <c r="I6437" i="7"/>
  <c r="H6437" i="7"/>
  <c r="I6413" i="7"/>
  <c r="H6413" i="7"/>
  <c r="I6405" i="7"/>
  <c r="H6405" i="7"/>
  <c r="I6389" i="7"/>
  <c r="H6389" i="7"/>
  <c r="I6381" i="7"/>
  <c r="H6381" i="7"/>
  <c r="I6373" i="7"/>
  <c r="H6373" i="7"/>
  <c r="I6349" i="7"/>
  <c r="H6349" i="7"/>
  <c r="I6341" i="7"/>
  <c r="H6341" i="7"/>
  <c r="I6333" i="7"/>
  <c r="H6333" i="7"/>
  <c r="I6325" i="7"/>
  <c r="H6325" i="7"/>
  <c r="I6317" i="7"/>
  <c r="H6317" i="7"/>
  <c r="I6309" i="7"/>
  <c r="H6309" i="7"/>
  <c r="I6285" i="7"/>
  <c r="H6285" i="7"/>
  <c r="I6277" i="7"/>
  <c r="H6277" i="7"/>
  <c r="I6269" i="7"/>
  <c r="H6269" i="7"/>
  <c r="I6261" i="7"/>
  <c r="H6261" i="7"/>
  <c r="I6253" i="7"/>
  <c r="H6253" i="7"/>
  <c r="I6245" i="7"/>
  <c r="H6245" i="7"/>
  <c r="I6221" i="7"/>
  <c r="H6221" i="7"/>
  <c r="I6213" i="7"/>
  <c r="H6213" i="7"/>
  <c r="I6205" i="7"/>
  <c r="H6205" i="7"/>
  <c r="I6197" i="7"/>
  <c r="H6197" i="7"/>
  <c r="I6189" i="7"/>
  <c r="H6189" i="7"/>
  <c r="I6181" i="7"/>
  <c r="H6181" i="7"/>
  <c r="I6157" i="7"/>
  <c r="H6157" i="7"/>
  <c r="I6149" i="7"/>
  <c r="H6149" i="7"/>
  <c r="I6141" i="7"/>
  <c r="H6141" i="7"/>
  <c r="I6133" i="7"/>
  <c r="H6133" i="7"/>
  <c r="I6125" i="7"/>
  <c r="H6125" i="7"/>
  <c r="I6117" i="7"/>
  <c r="H6117" i="7"/>
  <c r="I6093" i="7"/>
  <c r="H6093" i="7"/>
  <c r="I6085" i="7"/>
  <c r="H6085" i="7"/>
  <c r="I6077" i="7"/>
  <c r="H6077" i="7"/>
  <c r="I6069" i="7"/>
  <c r="H6069" i="7"/>
  <c r="I6061" i="7"/>
  <c r="H6061" i="7"/>
  <c r="I6029" i="7"/>
  <c r="H6029" i="7"/>
  <c r="I6021" i="7"/>
  <c r="H6021" i="7"/>
  <c r="I6013" i="7"/>
  <c r="H6013" i="7"/>
  <c r="I6005" i="7"/>
  <c r="H6005" i="7"/>
  <c r="I5997" i="7"/>
  <c r="H5997" i="7"/>
  <c r="I5989" i="7"/>
  <c r="H5989" i="7"/>
  <c r="I5965" i="7"/>
  <c r="H5965" i="7"/>
  <c r="I5957" i="7"/>
  <c r="H5957" i="7"/>
  <c r="I5949" i="7"/>
  <c r="H5949" i="7"/>
  <c r="I5941" i="7"/>
  <c r="H5941" i="7"/>
  <c r="I5933" i="7"/>
  <c r="H5933" i="7"/>
  <c r="I5925" i="7"/>
  <c r="H5925" i="7"/>
  <c r="I5901" i="7"/>
  <c r="H5901" i="7"/>
  <c r="I5893" i="7"/>
  <c r="H5893" i="7"/>
  <c r="I5877" i="7"/>
  <c r="H5877" i="7"/>
  <c r="I5869" i="7"/>
  <c r="H5869" i="7"/>
  <c r="I5861" i="7"/>
  <c r="H5861" i="7"/>
  <c r="I5837" i="7"/>
  <c r="H5837" i="7"/>
  <c r="I5829" i="7"/>
  <c r="H5829" i="7"/>
  <c r="I5821" i="7"/>
  <c r="H5821" i="7"/>
  <c r="I5813" i="7"/>
  <c r="H5813" i="7"/>
  <c r="I5805" i="7"/>
  <c r="H5805" i="7"/>
  <c r="I5797" i="7"/>
  <c r="H5797" i="7"/>
  <c r="I5773" i="7"/>
  <c r="H5773" i="7"/>
  <c r="I5765" i="7"/>
  <c r="H5765" i="7"/>
  <c r="I5757" i="7"/>
  <c r="H5757" i="7"/>
  <c r="I5749" i="7"/>
  <c r="H5749" i="7"/>
  <c r="I5741" i="7"/>
  <c r="H5741" i="7"/>
  <c r="I5733" i="7"/>
  <c r="H5733" i="7"/>
  <c r="I5709" i="7"/>
  <c r="H5709" i="7"/>
  <c r="I5701" i="7"/>
  <c r="H5701" i="7"/>
  <c r="I5693" i="7"/>
  <c r="H5693" i="7"/>
  <c r="I5685" i="7"/>
  <c r="H5685" i="7"/>
  <c r="I5677" i="7"/>
  <c r="H5677" i="7"/>
  <c r="I5669" i="7"/>
  <c r="H5669" i="7"/>
  <c r="I5645" i="7"/>
  <c r="H5645" i="7"/>
  <c r="I5637" i="7"/>
  <c r="H5637" i="7"/>
  <c r="I5629" i="7"/>
  <c r="H5629" i="7"/>
  <c r="I5621" i="7"/>
  <c r="H5621" i="7"/>
  <c r="I5613" i="7"/>
  <c r="H5613" i="7"/>
  <c r="I5605" i="7"/>
  <c r="H5605" i="7"/>
  <c r="I5581" i="7"/>
  <c r="H5581" i="7"/>
  <c r="I5573" i="7"/>
  <c r="H5573" i="7"/>
  <c r="I5565" i="7"/>
  <c r="H5565" i="7"/>
  <c r="I5557" i="7"/>
  <c r="H5557" i="7"/>
  <c r="I5549" i="7"/>
  <c r="H5549" i="7"/>
  <c r="I5517" i="7"/>
  <c r="H5517" i="7"/>
  <c r="I5509" i="7"/>
  <c r="H5509" i="7"/>
  <c r="I5501" i="7"/>
  <c r="H5501" i="7"/>
  <c r="I5493" i="7"/>
  <c r="H5493" i="7"/>
  <c r="I5485" i="7"/>
  <c r="H5485" i="7"/>
  <c r="I5477" i="7"/>
  <c r="H5477" i="7"/>
  <c r="H5461" i="7"/>
  <c r="I5453" i="7"/>
  <c r="H5453" i="7"/>
  <c r="I5445" i="7"/>
  <c r="H5445" i="7"/>
  <c r="I5437" i="7"/>
  <c r="H5437" i="7"/>
  <c r="I5429" i="7"/>
  <c r="H5429" i="7"/>
  <c r="I5421" i="7"/>
  <c r="H5421" i="7"/>
  <c r="I5413" i="7"/>
  <c r="H5413" i="7"/>
  <c r="I5389" i="7"/>
  <c r="H5389" i="7"/>
  <c r="I5381" i="7"/>
  <c r="H5381" i="7"/>
  <c r="I5365" i="7"/>
  <c r="H5365" i="7"/>
  <c r="I5357" i="7"/>
  <c r="H5357" i="7"/>
  <c r="I5349" i="7"/>
  <c r="H5349" i="7"/>
  <c r="I5325" i="7"/>
  <c r="H5325" i="7"/>
  <c r="I5317" i="7"/>
  <c r="H5317" i="7"/>
  <c r="I5309" i="7"/>
  <c r="H5309" i="7"/>
  <c r="I5301" i="7"/>
  <c r="H5301" i="7"/>
  <c r="I5293" i="7"/>
  <c r="H5293" i="7"/>
  <c r="I5285" i="7"/>
  <c r="H5285" i="7"/>
  <c r="I5261" i="7"/>
  <c r="H5261" i="7"/>
  <c r="I5253" i="7"/>
  <c r="H5253" i="7"/>
  <c r="I5237" i="7"/>
  <c r="H5237" i="7"/>
  <c r="I5229" i="7"/>
  <c r="H5229" i="7"/>
  <c r="I5221" i="7"/>
  <c r="H5221" i="7"/>
  <c r="I5197" i="7"/>
  <c r="H5197" i="7"/>
  <c r="I5189" i="7"/>
  <c r="H5189" i="7"/>
  <c r="I5181" i="7"/>
  <c r="H5181" i="7"/>
  <c r="I5173" i="7"/>
  <c r="H5173" i="7"/>
  <c r="I5165" i="7"/>
  <c r="H5165" i="7"/>
  <c r="I5157" i="7"/>
  <c r="H5157" i="7"/>
  <c r="I5133" i="7"/>
  <c r="H5133" i="7"/>
  <c r="I5125" i="7"/>
  <c r="H5125" i="7"/>
  <c r="I5117" i="7"/>
  <c r="H5117" i="7"/>
  <c r="I5109" i="7"/>
  <c r="H5109" i="7"/>
  <c r="I5101" i="7"/>
  <c r="H5101" i="7"/>
  <c r="I5093" i="7"/>
  <c r="H5093" i="7"/>
  <c r="I5077" i="7"/>
  <c r="I5069" i="7"/>
  <c r="H5069" i="7"/>
  <c r="I5061" i="7"/>
  <c r="H5061" i="7"/>
  <c r="I5053" i="7"/>
  <c r="H5053" i="7"/>
  <c r="I5045" i="7"/>
  <c r="H5045" i="7"/>
  <c r="I5037" i="7"/>
  <c r="H5037" i="7"/>
  <c r="I5005" i="7"/>
  <c r="H5005" i="7"/>
  <c r="I4997" i="7"/>
  <c r="H4997" i="7"/>
  <c r="I4989" i="7"/>
  <c r="H4989" i="7"/>
  <c r="I4981" i="7"/>
  <c r="H4981" i="7"/>
  <c r="I4973" i="7"/>
  <c r="H4973" i="7"/>
  <c r="I4965" i="7"/>
  <c r="H4965" i="7"/>
  <c r="I4941" i="7"/>
  <c r="H4941" i="7"/>
  <c r="I4933" i="7"/>
  <c r="H4933" i="7"/>
  <c r="I4925" i="7"/>
  <c r="H4925" i="7"/>
  <c r="I4917" i="7"/>
  <c r="H4917" i="7"/>
  <c r="I4909" i="7"/>
  <c r="H4909" i="7"/>
  <c r="I4901" i="7"/>
  <c r="H4901" i="7"/>
  <c r="I4877" i="7"/>
  <c r="H4877" i="7"/>
  <c r="I4869" i="7"/>
  <c r="H4869" i="7"/>
  <c r="I4853" i="7"/>
  <c r="H4853" i="7"/>
  <c r="I4845" i="7"/>
  <c r="H4845" i="7"/>
  <c r="I4837" i="7"/>
  <c r="H4837" i="7"/>
  <c r="I4813" i="7"/>
  <c r="H4813" i="7"/>
  <c r="I4805" i="7"/>
  <c r="H4805" i="7"/>
  <c r="I4797" i="7"/>
  <c r="H4797" i="7"/>
  <c r="I4789" i="7"/>
  <c r="H4789" i="7"/>
  <c r="I4781" i="7"/>
  <c r="H4781" i="7"/>
  <c r="I4773" i="7"/>
  <c r="H4773" i="7"/>
  <c r="I4749" i="7"/>
  <c r="H4749" i="7"/>
  <c r="I4741" i="7"/>
  <c r="H4741" i="7"/>
  <c r="I4725" i="7"/>
  <c r="H4725" i="7"/>
  <c r="I4717" i="7"/>
  <c r="H4717" i="7"/>
  <c r="I4709" i="7"/>
  <c r="H4709" i="7"/>
  <c r="I4685" i="7"/>
  <c r="H4685" i="7"/>
  <c r="I4677" i="7"/>
  <c r="H4677" i="7"/>
  <c r="I4669" i="7"/>
  <c r="H4669" i="7"/>
  <c r="I4661" i="7"/>
  <c r="H4661" i="7"/>
  <c r="I4653" i="7"/>
  <c r="H4653" i="7"/>
  <c r="I4645" i="7"/>
  <c r="H4645" i="7"/>
  <c r="I4621" i="7"/>
  <c r="H4621" i="7"/>
  <c r="I4613" i="7"/>
  <c r="H4613" i="7"/>
  <c r="I4605" i="7"/>
  <c r="H4605" i="7"/>
  <c r="I4597" i="7"/>
  <c r="H4597" i="7"/>
  <c r="I4589" i="7"/>
  <c r="H4589" i="7"/>
  <c r="I4581" i="7"/>
  <c r="H4581" i="7"/>
  <c r="H4565" i="7"/>
  <c r="I4557" i="7"/>
  <c r="H4557" i="7"/>
  <c r="I4549" i="7"/>
  <c r="H4549" i="7"/>
  <c r="I4541" i="7"/>
  <c r="H4541" i="7"/>
  <c r="I4533" i="7"/>
  <c r="H4533" i="7"/>
  <c r="I4525" i="7"/>
  <c r="H4525" i="7"/>
  <c r="I4493" i="7"/>
  <c r="H4493" i="7"/>
  <c r="I4485" i="7"/>
  <c r="H4485" i="7"/>
  <c r="I4477" i="7"/>
  <c r="H4477" i="7"/>
  <c r="I4469" i="7"/>
  <c r="H4469" i="7"/>
  <c r="I4461" i="7"/>
  <c r="H4461" i="7"/>
  <c r="I4453" i="7"/>
  <c r="H4453" i="7"/>
  <c r="I4429" i="7"/>
  <c r="H4429" i="7"/>
  <c r="I4421" i="7"/>
  <c r="H4421" i="7"/>
  <c r="I4413" i="7"/>
  <c r="H4413" i="7"/>
  <c r="I4405" i="7"/>
  <c r="H4405" i="7"/>
  <c r="I4397" i="7"/>
  <c r="H4397" i="7"/>
  <c r="I4389" i="7"/>
  <c r="H4389" i="7"/>
  <c r="I4365" i="7"/>
  <c r="H4365" i="7"/>
  <c r="I4357" i="7"/>
  <c r="H4357" i="7"/>
  <c r="I4341" i="7"/>
  <c r="H4341" i="7"/>
  <c r="I4333" i="7"/>
  <c r="H4333" i="7"/>
  <c r="I4325" i="7"/>
  <c r="H4325" i="7"/>
  <c r="I4301" i="7"/>
  <c r="H4301" i="7"/>
  <c r="I4293" i="7"/>
  <c r="H4293" i="7"/>
  <c r="I4285" i="7"/>
  <c r="H4285" i="7"/>
  <c r="I4277" i="7"/>
  <c r="H4277" i="7"/>
  <c r="I4269" i="7"/>
  <c r="H4269" i="7"/>
  <c r="I4261" i="7"/>
  <c r="H4261" i="7"/>
  <c r="I4237" i="7"/>
  <c r="H4237" i="7"/>
  <c r="I4229" i="7"/>
  <c r="H4229" i="7"/>
  <c r="I4213" i="7"/>
  <c r="H4213" i="7"/>
  <c r="I4205" i="7"/>
  <c r="H4205" i="7"/>
  <c r="I4197" i="7"/>
  <c r="H4197" i="7"/>
  <c r="I4173" i="7"/>
  <c r="H4173" i="7"/>
  <c r="I4165" i="7"/>
  <c r="H4165" i="7"/>
  <c r="I4157" i="7"/>
  <c r="H4157" i="7"/>
  <c r="I4149" i="7"/>
  <c r="H4149" i="7"/>
  <c r="I4141" i="7"/>
  <c r="H4141" i="7"/>
  <c r="I4133" i="7"/>
  <c r="H4133" i="7"/>
  <c r="I4109" i="7"/>
  <c r="H4109" i="7"/>
  <c r="I4101" i="7"/>
  <c r="H4101" i="7"/>
  <c r="I4093" i="7"/>
  <c r="H4093" i="7"/>
  <c r="I4085" i="7"/>
  <c r="H4085" i="7"/>
  <c r="I4077" i="7"/>
  <c r="H4077" i="7"/>
  <c r="I4069" i="7"/>
  <c r="H4069" i="7"/>
  <c r="I4045" i="7"/>
  <c r="H4045" i="7"/>
  <c r="I4037" i="7"/>
  <c r="H4037" i="7"/>
  <c r="I4029" i="7"/>
  <c r="H4029" i="7"/>
  <c r="I4005" i="7"/>
  <c r="H4005" i="7"/>
  <c r="I3981" i="7"/>
  <c r="H3981" i="7"/>
  <c r="I3973" i="7"/>
  <c r="H3973" i="7"/>
  <c r="I3965" i="7"/>
  <c r="H3965" i="7"/>
  <c r="H3925" i="7"/>
  <c r="I3917" i="7"/>
  <c r="H3917" i="7"/>
  <c r="I3909" i="7"/>
  <c r="H3909" i="7"/>
  <c r="I3901" i="7"/>
  <c r="H3901" i="7"/>
  <c r="I3877" i="7"/>
  <c r="H3877" i="7"/>
  <c r="H3869" i="7"/>
  <c r="H3861" i="7"/>
  <c r="I3853" i="7"/>
  <c r="H3853" i="7"/>
  <c r="I3845" i="7"/>
  <c r="H3845" i="7"/>
  <c r="I3813" i="7"/>
  <c r="H3813" i="7"/>
  <c r="I3805" i="7"/>
  <c r="H3797" i="7"/>
  <c r="I3781" i="7"/>
  <c r="H3781" i="7"/>
  <c r="I3773" i="7"/>
  <c r="H3773" i="7"/>
  <c r="I3749" i="7"/>
  <c r="H3749" i="7"/>
  <c r="H3733" i="7"/>
  <c r="I3725" i="7"/>
  <c r="H3725" i="7"/>
  <c r="I3717" i="7"/>
  <c r="H3717" i="7"/>
  <c r="I3709" i="7"/>
  <c r="H3709" i="7"/>
  <c r="I3693" i="7"/>
  <c r="H3693" i="7"/>
  <c r="I3685" i="7"/>
  <c r="H3685" i="7"/>
  <c r="H3669" i="7"/>
  <c r="I3661" i="7"/>
  <c r="H3661" i="7"/>
  <c r="I3653" i="7"/>
  <c r="H3653" i="7"/>
  <c r="I3645" i="7"/>
  <c r="H3645" i="7"/>
  <c r="I3629" i="7"/>
  <c r="H3629" i="7"/>
  <c r="I3605" i="7"/>
  <c r="H3605" i="7"/>
  <c r="I3597" i="7"/>
  <c r="H3597" i="7"/>
  <c r="I3589" i="7"/>
  <c r="H3589" i="7"/>
  <c r="I3565" i="7"/>
  <c r="H3565" i="7"/>
  <c r="I3549" i="7"/>
  <c r="H3549" i="7"/>
  <c r="I3541" i="7"/>
  <c r="H3541" i="7"/>
  <c r="I3533" i="7"/>
  <c r="H3533" i="7"/>
  <c r="I3525" i="7"/>
  <c r="H3525" i="7"/>
  <c r="I3517" i="7"/>
  <c r="I3501" i="7"/>
  <c r="H3501" i="7"/>
  <c r="I3477" i="7"/>
  <c r="H3477" i="7"/>
  <c r="I3469" i="7"/>
  <c r="H3469" i="7"/>
  <c r="I3461" i="7"/>
  <c r="H3461" i="7"/>
  <c r="H3453" i="7"/>
  <c r="I3437" i="7"/>
  <c r="H3437" i="7"/>
  <c r="I3421" i="7"/>
  <c r="I3413" i="7"/>
  <c r="H3413" i="7"/>
  <c r="I3405" i="7"/>
  <c r="H3405" i="7"/>
  <c r="I3397" i="7"/>
  <c r="H3397" i="7"/>
  <c r="I3373" i="7"/>
  <c r="H3373" i="7"/>
  <c r="I3357" i="7"/>
  <c r="I3349" i="7"/>
  <c r="H3349" i="7"/>
  <c r="I3341" i="7"/>
  <c r="H3341" i="7"/>
  <c r="I3333" i="7"/>
  <c r="H3333" i="7"/>
  <c r="I3309" i="7"/>
  <c r="H3309" i="7"/>
  <c r="I3293" i="7"/>
  <c r="I3285" i="7"/>
  <c r="H3285" i="7"/>
  <c r="I3277" i="7"/>
  <c r="H3277" i="7"/>
  <c r="I3269" i="7"/>
  <c r="H3269" i="7"/>
  <c r="I3261" i="7"/>
  <c r="I3245" i="7"/>
  <c r="H3245" i="7"/>
  <c r="I3229" i="7"/>
  <c r="I3221" i="7"/>
  <c r="H3221" i="7"/>
  <c r="I3213" i="7"/>
  <c r="H3213" i="7"/>
  <c r="I3205" i="7"/>
  <c r="H3205" i="7"/>
  <c r="H3197" i="7"/>
  <c r="I3181" i="7"/>
  <c r="H3181" i="7"/>
  <c r="I3157" i="7"/>
  <c r="H3157" i="7"/>
  <c r="I3149" i="7"/>
  <c r="H3149" i="7"/>
  <c r="I3141" i="7"/>
  <c r="H3141" i="7"/>
  <c r="I3117" i="7"/>
  <c r="H3117" i="7"/>
  <c r="H3101" i="7"/>
  <c r="I3093" i="7"/>
  <c r="H3093" i="7"/>
  <c r="I3085" i="7"/>
  <c r="H3085" i="7"/>
  <c r="I3077" i="7"/>
  <c r="H3077" i="7"/>
  <c r="I3053" i="7"/>
  <c r="H3053" i="7"/>
  <c r="I3029" i="7"/>
  <c r="H3029" i="7"/>
  <c r="I3021" i="7"/>
  <c r="H3021" i="7"/>
  <c r="I3013" i="7"/>
  <c r="H3013" i="7"/>
  <c r="I3005" i="7"/>
  <c r="I2989" i="7"/>
  <c r="H2989" i="7"/>
  <c r="I2965" i="7"/>
  <c r="H2965" i="7"/>
  <c r="I2957" i="7"/>
  <c r="H2957" i="7"/>
  <c r="I2949" i="7"/>
  <c r="H2949" i="7"/>
  <c r="H2941" i="7"/>
  <c r="I2925" i="7"/>
  <c r="H2925" i="7"/>
  <c r="H2909" i="7"/>
  <c r="I2901" i="7"/>
  <c r="H2901" i="7"/>
  <c r="I2893" i="7"/>
  <c r="H2893" i="7"/>
  <c r="I2885" i="7"/>
  <c r="H2885" i="7"/>
  <c r="I2861" i="7"/>
  <c r="H2861" i="7"/>
  <c r="I2837" i="7"/>
  <c r="H2837" i="7"/>
  <c r="I2829" i="7"/>
  <c r="H2829" i="7"/>
  <c r="I2821" i="7"/>
  <c r="H2821" i="7"/>
  <c r="I2797" i="7"/>
  <c r="H2797" i="7"/>
  <c r="I2773" i="7"/>
  <c r="H2773" i="7"/>
  <c r="I2765" i="7"/>
  <c r="H2765" i="7"/>
  <c r="I2757" i="7"/>
  <c r="H2757" i="7"/>
  <c r="I2749" i="7"/>
  <c r="I2733" i="7"/>
  <c r="H2733" i="7"/>
  <c r="I2709" i="7"/>
  <c r="H2709" i="7"/>
  <c r="I2701" i="7"/>
  <c r="H2701" i="7"/>
  <c r="I2693" i="7"/>
  <c r="H2693" i="7"/>
  <c r="H2685" i="7"/>
  <c r="I2669" i="7"/>
  <c r="H2669" i="7"/>
  <c r="I2645" i="7"/>
  <c r="H2645" i="7"/>
  <c r="I2637" i="7"/>
  <c r="H2637" i="7"/>
  <c r="I2629" i="7"/>
  <c r="H2629" i="7"/>
  <c r="I2605" i="7"/>
  <c r="H2605" i="7"/>
  <c r="I2581" i="7"/>
  <c r="H2581" i="7"/>
  <c r="I2573" i="7"/>
  <c r="H2573" i="7"/>
  <c r="I2565" i="7"/>
  <c r="H2565" i="7"/>
  <c r="I2541" i="7"/>
  <c r="H2541" i="7"/>
  <c r="I2525" i="7"/>
  <c r="I2517" i="7"/>
  <c r="H2517" i="7"/>
  <c r="I2509" i="7"/>
  <c r="H2509" i="7"/>
  <c r="I2501" i="7"/>
  <c r="H2501" i="7"/>
  <c r="I2493" i="7"/>
  <c r="I2477" i="7"/>
  <c r="H2477" i="7"/>
  <c r="H2461" i="7"/>
  <c r="I2453" i="7"/>
  <c r="H2453" i="7"/>
  <c r="I2445" i="7"/>
  <c r="H2445" i="7"/>
  <c r="I2437" i="7"/>
  <c r="H2437" i="7"/>
  <c r="H2429" i="7"/>
  <c r="I2413" i="7"/>
  <c r="H2413" i="7"/>
  <c r="I2389" i="7"/>
  <c r="H2389" i="7"/>
  <c r="I2381" i="7"/>
  <c r="H2381" i="7"/>
  <c r="I2373" i="7"/>
  <c r="H2373" i="7"/>
  <c r="I2349" i="7"/>
  <c r="H2349" i="7"/>
  <c r="I2333" i="7"/>
  <c r="I2325" i="7"/>
  <c r="H2325" i="7"/>
  <c r="I2317" i="7"/>
  <c r="H2317" i="7"/>
  <c r="I2309" i="7"/>
  <c r="H2309" i="7"/>
  <c r="I2285" i="7"/>
  <c r="H2285" i="7"/>
  <c r="I2261" i="7"/>
  <c r="H2261" i="7"/>
  <c r="I2253" i="7"/>
  <c r="H2253" i="7"/>
  <c r="I2245" i="7"/>
  <c r="H2245" i="7"/>
  <c r="I2237" i="7"/>
  <c r="I2221" i="7"/>
  <c r="H2221" i="7"/>
  <c r="I2197" i="7"/>
  <c r="H2197" i="7"/>
  <c r="I2189" i="7"/>
  <c r="H2189" i="7"/>
  <c r="I2181" i="7"/>
  <c r="H2181" i="7"/>
  <c r="H2173" i="7"/>
  <c r="I2157" i="7"/>
  <c r="H2157" i="7"/>
  <c r="H2141" i="7"/>
  <c r="I2133" i="7"/>
  <c r="H2133" i="7"/>
  <c r="I2125" i="7"/>
  <c r="H2125" i="7"/>
  <c r="I2117" i="7"/>
  <c r="H2117" i="7"/>
  <c r="I2093" i="7"/>
  <c r="H2093" i="7"/>
  <c r="H2077" i="7"/>
  <c r="I2069" i="7"/>
  <c r="H2069" i="7"/>
  <c r="I2061" i="7"/>
  <c r="H2061" i="7"/>
  <c r="I2053" i="7"/>
  <c r="H2053" i="7"/>
  <c r="I2029" i="7"/>
  <c r="H2029" i="7"/>
  <c r="H2013" i="7"/>
  <c r="I2005" i="7"/>
  <c r="H2005" i="7"/>
  <c r="I1997" i="7"/>
  <c r="H1997" i="7"/>
  <c r="I1989" i="7"/>
  <c r="H1989" i="7"/>
  <c r="I1981" i="7"/>
  <c r="I1965" i="7"/>
  <c r="H1965" i="7"/>
  <c r="I1949" i="7"/>
  <c r="I1941" i="7"/>
  <c r="H1941" i="7"/>
  <c r="I1933" i="7"/>
  <c r="H1933" i="7"/>
  <c r="I1925" i="7"/>
  <c r="H1925" i="7"/>
  <c r="H1917" i="7"/>
  <c r="I1901" i="7"/>
  <c r="H1901" i="7"/>
  <c r="I1885" i="7"/>
  <c r="I1877" i="7"/>
  <c r="H1877" i="7"/>
  <c r="I1869" i="7"/>
  <c r="H1869" i="7"/>
  <c r="I1861" i="7"/>
  <c r="H1861" i="7"/>
  <c r="I1837" i="7"/>
  <c r="H1837" i="7"/>
  <c r="I1813" i="7"/>
  <c r="H1813" i="7"/>
  <c r="I1805" i="7"/>
  <c r="H1805" i="7"/>
  <c r="I1797" i="7"/>
  <c r="H1797" i="7"/>
  <c r="I1773" i="7"/>
  <c r="H1773" i="7"/>
  <c r="I1757" i="7"/>
  <c r="I1749" i="7"/>
  <c r="H1749" i="7"/>
  <c r="I1741" i="7"/>
  <c r="H1741" i="7"/>
  <c r="I1733" i="7"/>
  <c r="H1733" i="7"/>
  <c r="I1725" i="7"/>
  <c r="I1709" i="7"/>
  <c r="H1709" i="7"/>
  <c r="I1685" i="7"/>
  <c r="H1685" i="7"/>
  <c r="I1677" i="7"/>
  <c r="H1677" i="7"/>
  <c r="I1669" i="7"/>
  <c r="H1669" i="7"/>
  <c r="H1661" i="7"/>
  <c r="I1645" i="7"/>
  <c r="H1645" i="7"/>
  <c r="H1629" i="7"/>
  <c r="I1621" i="7"/>
  <c r="H1621" i="7"/>
  <c r="I1613" i="7"/>
  <c r="H1613" i="7"/>
  <c r="I1605" i="7"/>
  <c r="H1605" i="7"/>
  <c r="I1581" i="7"/>
  <c r="H1581" i="7"/>
  <c r="H1565" i="7"/>
  <c r="I1557" i="7"/>
  <c r="H1557" i="7"/>
  <c r="I1549" i="7"/>
  <c r="H1549" i="7"/>
  <c r="I1541" i="7"/>
  <c r="H1541" i="7"/>
  <c r="I1517" i="7"/>
  <c r="H1517" i="7"/>
  <c r="H1501" i="7"/>
  <c r="I1493" i="7"/>
  <c r="H1493" i="7"/>
  <c r="I1485" i="7"/>
  <c r="H1485" i="7"/>
  <c r="I1477" i="7"/>
  <c r="H1477" i="7"/>
  <c r="I1469" i="7"/>
  <c r="I1453" i="7"/>
  <c r="H1453" i="7"/>
  <c r="I1437" i="7"/>
  <c r="H1437" i="7"/>
  <c r="I1429" i="7"/>
  <c r="H1429" i="7"/>
  <c r="I1421" i="7"/>
  <c r="H1421" i="7"/>
  <c r="I1413" i="7"/>
  <c r="H1413" i="7"/>
  <c r="H1405" i="7"/>
  <c r="I1389" i="7"/>
  <c r="H1389" i="7"/>
  <c r="I1365" i="7"/>
  <c r="H1365" i="7"/>
  <c r="I1357" i="7"/>
  <c r="H1357" i="7"/>
  <c r="I1349" i="7"/>
  <c r="H1349" i="7"/>
  <c r="I1325" i="7"/>
  <c r="H1325" i="7"/>
  <c r="I1309" i="7"/>
  <c r="I1301" i="7"/>
  <c r="H1301" i="7"/>
  <c r="I1293" i="7"/>
  <c r="H1293" i="7"/>
  <c r="I1285" i="7"/>
  <c r="H1285" i="7"/>
  <c r="I1261" i="7"/>
  <c r="H1261" i="7"/>
  <c r="I1237" i="7"/>
  <c r="H1237" i="7"/>
  <c r="I1229" i="7"/>
  <c r="H1229" i="7"/>
  <c r="I1221" i="7"/>
  <c r="H1221" i="7"/>
  <c r="I1213" i="7"/>
  <c r="I1197" i="7"/>
  <c r="H1197" i="7"/>
  <c r="I1173" i="7"/>
  <c r="H1173" i="7"/>
  <c r="I1165" i="7"/>
  <c r="H1165" i="7"/>
  <c r="I1157" i="7"/>
  <c r="H1157" i="7"/>
  <c r="H1149" i="7"/>
  <c r="I1133" i="7"/>
  <c r="H1133" i="7"/>
  <c r="H1117" i="7"/>
  <c r="I1109" i="7"/>
  <c r="H1109" i="7"/>
  <c r="I1101" i="7"/>
  <c r="H1101" i="7"/>
  <c r="I1093" i="7"/>
  <c r="H1093" i="7"/>
  <c r="I1069" i="7"/>
  <c r="H1069" i="7"/>
  <c r="H1053" i="7"/>
  <c r="I1045" i="7"/>
  <c r="H1045" i="7"/>
  <c r="I1037" i="7"/>
  <c r="H1037" i="7"/>
  <c r="I1029" i="7"/>
  <c r="H1029" i="7"/>
  <c r="I1005" i="7"/>
  <c r="H1005" i="7"/>
  <c r="H989" i="7"/>
  <c r="I981" i="7"/>
  <c r="H981" i="7"/>
  <c r="I973" i="7"/>
  <c r="H973" i="7"/>
  <c r="I965" i="7"/>
  <c r="H965" i="7"/>
  <c r="I957" i="7"/>
  <c r="I941" i="7"/>
  <c r="H941" i="7"/>
  <c r="I925" i="7"/>
  <c r="I917" i="7"/>
  <c r="H917" i="7"/>
  <c r="I909" i="7"/>
  <c r="H909" i="7"/>
  <c r="I901" i="7"/>
  <c r="H901" i="7"/>
  <c r="H893" i="7"/>
  <c r="I877" i="7"/>
  <c r="H877" i="7"/>
  <c r="I861" i="7"/>
  <c r="I853" i="7"/>
  <c r="H853" i="7"/>
  <c r="I845" i="7"/>
  <c r="H845" i="7"/>
  <c r="I837" i="7"/>
  <c r="H837" i="7"/>
  <c r="I813" i="7"/>
  <c r="H813" i="7"/>
  <c r="I789" i="7"/>
  <c r="H789" i="7"/>
  <c r="I781" i="7"/>
  <c r="H781" i="7"/>
  <c r="I773" i="7"/>
  <c r="H773" i="7"/>
  <c r="I749" i="7"/>
  <c r="H749" i="7"/>
  <c r="I733" i="7"/>
  <c r="I725" i="7"/>
  <c r="H725" i="7"/>
  <c r="I717" i="7"/>
  <c r="H717" i="7"/>
  <c r="I709" i="7"/>
  <c r="H709" i="7"/>
  <c r="I701" i="7"/>
  <c r="I685" i="7"/>
  <c r="H685" i="7"/>
  <c r="I661" i="7"/>
  <c r="H661" i="7"/>
  <c r="I653" i="7"/>
  <c r="H653" i="7"/>
  <c r="I645" i="7"/>
  <c r="H645" i="7"/>
  <c r="H637" i="7"/>
  <c r="I621" i="7"/>
  <c r="H621" i="7"/>
  <c r="H605" i="7"/>
  <c r="I597" i="7"/>
  <c r="H597" i="7"/>
  <c r="I589" i="7"/>
  <c r="H589" i="7"/>
  <c r="I581" i="7"/>
  <c r="H581" i="7"/>
  <c r="I557" i="7"/>
  <c r="H557" i="7"/>
  <c r="H541" i="7"/>
  <c r="I533" i="7"/>
  <c r="H533" i="7"/>
  <c r="I525" i="7"/>
  <c r="H525" i="7"/>
  <c r="I517" i="7"/>
  <c r="H517" i="7"/>
  <c r="I493" i="7"/>
  <c r="H493" i="7"/>
  <c r="H477" i="7"/>
  <c r="I469" i="7"/>
  <c r="H469" i="7"/>
  <c r="I461" i="7"/>
  <c r="H461" i="7"/>
  <c r="I453" i="7"/>
  <c r="H453" i="7"/>
  <c r="I445" i="7"/>
  <c r="I429" i="7"/>
  <c r="H429" i="7"/>
  <c r="I413" i="7"/>
  <c r="H413" i="7"/>
  <c r="I405" i="7"/>
  <c r="H405" i="7"/>
  <c r="I397" i="7"/>
  <c r="H397" i="7"/>
  <c r="I389" i="7"/>
  <c r="H389" i="7"/>
  <c r="H381" i="7"/>
  <c r="I365" i="7"/>
  <c r="H365" i="7"/>
  <c r="I357" i="7"/>
  <c r="H357" i="7"/>
  <c r="H349" i="7"/>
  <c r="I341" i="7"/>
  <c r="H341" i="7"/>
  <c r="I333" i="7"/>
  <c r="H333" i="7"/>
  <c r="I325" i="7"/>
  <c r="H325" i="7"/>
  <c r="H317" i="7"/>
  <c r="I301" i="7"/>
  <c r="H301" i="7"/>
  <c r="I293" i="7"/>
  <c r="H293" i="7"/>
  <c r="I277" i="7"/>
  <c r="H277" i="7"/>
  <c r="I269" i="7"/>
  <c r="H269" i="7"/>
  <c r="I261" i="7"/>
  <c r="H261" i="7"/>
  <c r="H253" i="7"/>
  <c r="I237" i="7"/>
  <c r="H237" i="7"/>
  <c r="I229" i="7"/>
  <c r="H229" i="7"/>
  <c r="I213" i="7"/>
  <c r="H213" i="7"/>
  <c r="I205" i="7"/>
  <c r="H205" i="7"/>
  <c r="I197" i="7"/>
  <c r="H197" i="7"/>
  <c r="H189" i="7"/>
  <c r="I173" i="7"/>
  <c r="H173" i="7"/>
  <c r="I165" i="7"/>
  <c r="H165" i="7"/>
  <c r="I157" i="7"/>
  <c r="I149" i="7"/>
  <c r="H149" i="7"/>
  <c r="I141" i="7"/>
  <c r="H141" i="7"/>
  <c r="I133" i="7"/>
  <c r="H133" i="7"/>
  <c r="H125" i="7"/>
  <c r="I109" i="7"/>
  <c r="H109" i="7"/>
  <c r="I101" i="7"/>
  <c r="H101" i="7"/>
  <c r="H93" i="7"/>
  <c r="I85" i="7"/>
  <c r="H85" i="7"/>
  <c r="I77" i="7"/>
  <c r="H77" i="7"/>
  <c r="I69" i="7"/>
  <c r="H69" i="7"/>
  <c r="H61" i="7"/>
  <c r="I45" i="7"/>
  <c r="H45" i="7"/>
  <c r="I37" i="7"/>
  <c r="H37" i="7"/>
  <c r="I21" i="7"/>
  <c r="H21" i="7"/>
  <c r="I13" i="7"/>
  <c r="H13" i="7"/>
  <c r="I8721" i="7"/>
  <c r="H8721" i="7"/>
  <c r="I8657" i="7"/>
  <c r="H8657" i="7"/>
  <c r="I8601" i="7"/>
  <c r="H8601" i="7"/>
  <c r="I8537" i="7"/>
  <c r="H8537" i="7"/>
  <c r="I8473" i="7"/>
  <c r="H8473" i="7"/>
  <c r="I8417" i="7"/>
  <c r="H8417" i="7"/>
  <c r="I8361" i="7"/>
  <c r="H8361" i="7"/>
  <c r="I8297" i="7"/>
  <c r="H8297" i="7"/>
  <c r="I8233" i="7"/>
  <c r="H8233" i="7"/>
  <c r="I8185" i="7"/>
  <c r="H8185" i="7"/>
  <c r="I8121" i="7"/>
  <c r="H8121" i="7"/>
  <c r="I8041" i="7"/>
  <c r="H8041" i="7"/>
  <c r="I7977" i="7"/>
  <c r="H7977" i="7"/>
  <c r="I7913" i="7"/>
  <c r="H7913" i="7"/>
  <c r="I7849" i="7"/>
  <c r="H7849" i="7"/>
  <c r="I7753" i="7"/>
  <c r="H7753" i="7"/>
  <c r="I7689" i="7"/>
  <c r="H7689" i="7"/>
  <c r="I7625" i="7"/>
  <c r="H7625" i="7"/>
  <c r="I7553" i="7"/>
  <c r="H7553" i="7"/>
  <c r="I7489" i="7"/>
  <c r="H7489" i="7"/>
  <c r="I7433" i="7"/>
  <c r="H7433" i="7"/>
  <c r="I7361" i="7"/>
  <c r="H7361" i="7"/>
  <c r="I7297" i="7"/>
  <c r="H7297" i="7"/>
  <c r="I7233" i="7"/>
  <c r="H7233" i="7"/>
  <c r="I7169" i="7"/>
  <c r="H7169" i="7"/>
  <c r="I7105" i="7"/>
  <c r="H7105" i="7"/>
  <c r="I7049" i="7"/>
  <c r="H7049" i="7"/>
  <c r="I6985" i="7"/>
  <c r="H6985" i="7"/>
  <c r="I6913" i="7"/>
  <c r="H6913" i="7"/>
  <c r="I6849" i="7"/>
  <c r="H6849" i="7"/>
  <c r="I6769" i="7"/>
  <c r="H6769" i="7"/>
  <c r="I6697" i="7"/>
  <c r="H6697" i="7"/>
  <c r="I6633" i="7"/>
  <c r="H6633" i="7"/>
  <c r="I6569" i="7"/>
  <c r="H6569" i="7"/>
  <c r="I6497" i="7"/>
  <c r="H6497" i="7"/>
  <c r="I6441" i="7"/>
  <c r="H6441" i="7"/>
  <c r="I6385" i="7"/>
  <c r="H6385" i="7"/>
  <c r="I6313" i="7"/>
  <c r="H6313" i="7"/>
  <c r="I6233" i="7"/>
  <c r="H6233" i="7"/>
  <c r="I6161" i="7"/>
  <c r="H6161" i="7"/>
  <c r="I6081" i="7"/>
  <c r="H6081" i="7"/>
  <c r="I5937" i="7"/>
  <c r="H5937" i="7"/>
  <c r="I5873" i="7"/>
  <c r="H5873" i="7"/>
  <c r="I5809" i="7"/>
  <c r="H5809" i="7"/>
  <c r="I5761" i="7"/>
  <c r="H5761" i="7"/>
  <c r="I5697" i="7"/>
  <c r="H5697" i="7"/>
  <c r="I5633" i="7"/>
  <c r="H5633" i="7"/>
  <c r="I5569" i="7"/>
  <c r="H5569" i="7"/>
  <c r="I5513" i="7"/>
  <c r="H5513" i="7"/>
  <c r="I5449" i="7"/>
  <c r="H5449" i="7"/>
  <c r="I5385" i="7"/>
  <c r="H5385" i="7"/>
  <c r="I5321" i="7"/>
  <c r="H5321" i="7"/>
  <c r="I5257" i="7"/>
  <c r="H5257" i="7"/>
  <c r="I5201" i="7"/>
  <c r="H5201" i="7"/>
  <c r="I5145" i="7"/>
  <c r="H5145" i="7"/>
  <c r="G5097" i="7"/>
  <c r="I5017" i="7"/>
  <c r="H5017" i="7"/>
  <c r="I4961" i="7"/>
  <c r="H4961" i="7"/>
  <c r="I4897" i="7"/>
  <c r="H4897" i="7"/>
  <c r="I4833" i="7"/>
  <c r="H4833" i="7"/>
  <c r="I4769" i="7"/>
  <c r="H4769" i="7"/>
  <c r="I4689" i="7"/>
  <c r="H4689" i="7"/>
  <c r="I4633" i="7"/>
  <c r="H4633" i="7"/>
  <c r="I4569" i="7"/>
  <c r="H4569" i="7"/>
  <c r="I4497" i="7"/>
  <c r="H4497" i="7"/>
  <c r="I4433" i="7"/>
  <c r="H4433" i="7"/>
  <c r="I4369" i="7"/>
  <c r="H4369" i="7"/>
  <c r="I4297" i="7"/>
  <c r="H4297" i="7"/>
  <c r="I4057" i="7"/>
  <c r="H4057" i="7"/>
  <c r="I8750" i="7"/>
  <c r="H8750" i="7"/>
  <c r="I8710" i="7"/>
  <c r="H8710" i="7"/>
  <c r="I8756" i="7"/>
  <c r="H8756" i="7"/>
  <c r="I8748" i="7"/>
  <c r="H8748" i="7"/>
  <c r="I8740" i="7"/>
  <c r="H8740" i="7"/>
  <c r="I8732" i="7"/>
  <c r="H8732" i="7"/>
  <c r="I8724" i="7"/>
  <c r="H8724" i="7"/>
  <c r="I8716" i="7"/>
  <c r="H8716" i="7"/>
  <c r="I8708" i="7"/>
  <c r="H8708" i="7"/>
  <c r="I8692" i="7"/>
  <c r="H8692" i="7"/>
  <c r="I8684" i="7"/>
  <c r="H8684" i="7"/>
  <c r="I8676" i="7"/>
  <c r="H8676" i="7"/>
  <c r="I8668" i="7"/>
  <c r="H8668" i="7"/>
  <c r="I8660" i="7"/>
  <c r="H8660" i="7"/>
  <c r="I8652" i="7"/>
  <c r="H8652" i="7"/>
  <c r="I8644" i="7"/>
  <c r="H8644" i="7"/>
  <c r="I8628" i="7"/>
  <c r="H8628" i="7"/>
  <c r="I8620" i="7"/>
  <c r="H8620" i="7"/>
  <c r="I8612" i="7"/>
  <c r="H8612" i="7"/>
  <c r="I8604" i="7"/>
  <c r="H8604" i="7"/>
  <c r="I8596" i="7"/>
  <c r="H8596" i="7"/>
  <c r="I8588" i="7"/>
  <c r="H8588" i="7"/>
  <c r="I8580" i="7"/>
  <c r="H8580" i="7"/>
  <c r="I8564" i="7"/>
  <c r="H8564" i="7"/>
  <c r="I8556" i="7"/>
  <c r="H8556" i="7"/>
  <c r="I8548" i="7"/>
  <c r="H8548" i="7"/>
  <c r="I8540" i="7"/>
  <c r="H8540" i="7"/>
  <c r="I8532" i="7"/>
  <c r="H8532" i="7"/>
  <c r="I8524" i="7"/>
  <c r="H8524" i="7"/>
  <c r="I8516" i="7"/>
  <c r="H8516" i="7"/>
  <c r="I8500" i="7"/>
  <c r="H8500" i="7"/>
  <c r="I8492" i="7"/>
  <c r="H8492" i="7"/>
  <c r="I8484" i="7"/>
  <c r="H8484" i="7"/>
  <c r="I8476" i="7"/>
  <c r="H8476" i="7"/>
  <c r="I8468" i="7"/>
  <c r="H8468" i="7"/>
  <c r="I8460" i="7"/>
  <c r="H8460" i="7"/>
  <c r="I8452" i="7"/>
  <c r="H8452" i="7"/>
  <c r="I8436" i="7"/>
  <c r="H8436" i="7"/>
  <c r="I8428" i="7"/>
  <c r="H8428" i="7"/>
  <c r="I8420" i="7"/>
  <c r="H8420" i="7"/>
  <c r="I8412" i="7"/>
  <c r="H8412" i="7"/>
  <c r="I8404" i="7"/>
  <c r="H8404" i="7"/>
  <c r="I8396" i="7"/>
  <c r="H8396" i="7"/>
  <c r="I8388" i="7"/>
  <c r="H8388" i="7"/>
  <c r="I8372" i="7"/>
  <c r="H8372" i="7"/>
  <c r="I8364" i="7"/>
  <c r="H8364" i="7"/>
  <c r="I8356" i="7"/>
  <c r="H8356" i="7"/>
  <c r="I8348" i="7"/>
  <c r="H8348" i="7"/>
  <c r="I8340" i="7"/>
  <c r="H8340" i="7"/>
  <c r="I8332" i="7"/>
  <c r="H8332" i="7"/>
  <c r="I8324" i="7"/>
  <c r="H8324" i="7"/>
  <c r="I8308" i="7"/>
  <c r="H8308" i="7"/>
  <c r="I8300" i="7"/>
  <c r="H8300" i="7"/>
  <c r="I8292" i="7"/>
  <c r="H8292" i="7"/>
  <c r="I8284" i="7"/>
  <c r="H8284" i="7"/>
  <c r="I8276" i="7"/>
  <c r="H8276" i="7"/>
  <c r="I8268" i="7"/>
  <c r="H8268" i="7"/>
  <c r="I8260" i="7"/>
  <c r="H8260" i="7"/>
  <c r="I8244" i="7"/>
  <c r="H8244" i="7"/>
  <c r="I8236" i="7"/>
  <c r="H8236" i="7"/>
  <c r="I8228" i="7"/>
  <c r="H8228" i="7"/>
  <c r="I8220" i="7"/>
  <c r="H8220" i="7"/>
  <c r="I8212" i="7"/>
  <c r="H8212" i="7"/>
  <c r="I8204" i="7"/>
  <c r="H8204" i="7"/>
  <c r="I8196" i="7"/>
  <c r="H8196" i="7"/>
  <c r="I8180" i="7"/>
  <c r="H8180" i="7"/>
  <c r="I8172" i="7"/>
  <c r="H8172" i="7"/>
  <c r="I8164" i="7"/>
  <c r="H8164" i="7"/>
  <c r="I8156" i="7"/>
  <c r="H8156" i="7"/>
  <c r="I8148" i="7"/>
  <c r="H8148" i="7"/>
  <c r="I8140" i="7"/>
  <c r="H8140" i="7"/>
  <c r="I8132" i="7"/>
  <c r="H8132" i="7"/>
  <c r="I8116" i="7"/>
  <c r="H8116" i="7"/>
  <c r="I8108" i="7"/>
  <c r="H8108" i="7"/>
  <c r="I8100" i="7"/>
  <c r="H8100" i="7"/>
  <c r="I8092" i="7"/>
  <c r="H8092" i="7"/>
  <c r="I8060" i="7"/>
  <c r="H8060" i="7"/>
  <c r="I8052" i="7"/>
  <c r="H8052" i="7"/>
  <c r="I8044" i="7"/>
  <c r="H8044" i="7"/>
  <c r="I8036" i="7"/>
  <c r="H8036" i="7"/>
  <c r="I8028" i="7"/>
  <c r="H8028" i="7"/>
  <c r="I8020" i="7"/>
  <c r="H8020" i="7"/>
  <c r="I7996" i="7"/>
  <c r="H7996" i="7"/>
  <c r="I7988" i="7"/>
  <c r="H7988" i="7"/>
  <c r="I7980" i="7"/>
  <c r="H7980" i="7"/>
  <c r="I7972" i="7"/>
  <c r="H7972" i="7"/>
  <c r="I7964" i="7"/>
  <c r="H7964" i="7"/>
  <c r="I7932" i="7"/>
  <c r="H7932" i="7"/>
  <c r="I7924" i="7"/>
  <c r="H7924" i="7"/>
  <c r="I7908" i="7"/>
  <c r="H7908" i="7"/>
  <c r="I7900" i="7"/>
  <c r="H7900" i="7"/>
  <c r="I7892" i="7"/>
  <c r="H7892" i="7"/>
  <c r="I7868" i="7"/>
  <c r="H7868" i="7"/>
  <c r="I7860" i="7"/>
  <c r="H7860" i="7"/>
  <c r="I7852" i="7"/>
  <c r="H7852" i="7"/>
  <c r="I7844" i="7"/>
  <c r="H7844" i="7"/>
  <c r="I7836" i="7"/>
  <c r="H7836" i="7"/>
  <c r="I7828" i="7"/>
  <c r="H7828" i="7"/>
  <c r="I7804" i="7"/>
  <c r="H7804" i="7"/>
  <c r="I7796" i="7"/>
  <c r="H7796" i="7"/>
  <c r="I7780" i="7"/>
  <c r="H7780" i="7"/>
  <c r="I7772" i="7"/>
  <c r="H7772" i="7"/>
  <c r="I7764" i="7"/>
  <c r="H7764" i="7"/>
  <c r="I7740" i="7"/>
  <c r="H7740" i="7"/>
  <c r="I7732" i="7"/>
  <c r="H7732" i="7"/>
  <c r="I7724" i="7"/>
  <c r="H7724" i="7"/>
  <c r="I7716" i="7"/>
  <c r="H7716" i="7"/>
  <c r="I7708" i="7"/>
  <c r="H7708" i="7"/>
  <c r="I7700" i="7"/>
  <c r="H7700" i="7"/>
  <c r="I7676" i="7"/>
  <c r="H7676" i="7"/>
  <c r="I7668" i="7"/>
  <c r="H7668" i="7"/>
  <c r="I7660" i="7"/>
  <c r="H7660" i="7"/>
  <c r="I7652" i="7"/>
  <c r="H7652" i="7"/>
  <c r="I7644" i="7"/>
  <c r="H7644" i="7"/>
  <c r="I7636" i="7"/>
  <c r="H7636" i="7"/>
  <c r="I7612" i="7"/>
  <c r="H7612" i="7"/>
  <c r="I7604" i="7"/>
  <c r="H7604" i="7"/>
  <c r="I7596" i="7"/>
  <c r="H7596" i="7"/>
  <c r="I7588" i="7"/>
  <c r="H7588" i="7"/>
  <c r="I7580" i="7"/>
  <c r="H7580" i="7"/>
  <c r="I7548" i="7"/>
  <c r="H7548" i="7"/>
  <c r="I7540" i="7"/>
  <c r="H7540" i="7"/>
  <c r="I7532" i="7"/>
  <c r="H7532" i="7"/>
  <c r="I7524" i="7"/>
  <c r="H7524" i="7"/>
  <c r="I7516" i="7"/>
  <c r="H7516" i="7"/>
  <c r="I7508" i="7"/>
  <c r="H7508" i="7"/>
  <c r="I7484" i="7"/>
  <c r="H7484" i="7"/>
  <c r="I7476" i="7"/>
  <c r="H7476" i="7"/>
  <c r="I7468" i="7"/>
  <c r="H7468" i="7"/>
  <c r="I7460" i="7"/>
  <c r="H7460" i="7"/>
  <c r="I7452" i="7"/>
  <c r="H7452" i="7"/>
  <c r="I7420" i="7"/>
  <c r="H7420" i="7"/>
  <c r="I7412" i="7"/>
  <c r="H7412" i="7"/>
  <c r="I7396" i="7"/>
  <c r="H7396" i="7"/>
  <c r="I7388" i="7"/>
  <c r="H7388" i="7"/>
  <c r="I7380" i="7"/>
  <c r="H7380" i="7"/>
  <c r="I7356" i="7"/>
  <c r="H7356" i="7"/>
  <c r="I7348" i="7"/>
  <c r="H7348" i="7"/>
  <c r="I7340" i="7"/>
  <c r="H7340" i="7"/>
  <c r="I7332" i="7"/>
  <c r="H7332" i="7"/>
  <c r="I7324" i="7"/>
  <c r="H7324" i="7"/>
  <c r="I7316" i="7"/>
  <c r="H7316" i="7"/>
  <c r="I7292" i="7"/>
  <c r="H7292" i="7"/>
  <c r="I7284" i="7"/>
  <c r="H7284" i="7"/>
  <c r="I7268" i="7"/>
  <c r="H7268" i="7"/>
  <c r="I7260" i="7"/>
  <c r="H7260" i="7"/>
  <c r="I7252" i="7"/>
  <c r="H7252" i="7"/>
  <c r="I7228" i="7"/>
  <c r="H7228" i="7"/>
  <c r="I7220" i="7"/>
  <c r="H7220" i="7"/>
  <c r="I7212" i="7"/>
  <c r="H7212" i="7"/>
  <c r="I7204" i="7"/>
  <c r="H7204" i="7"/>
  <c r="I7196" i="7"/>
  <c r="H7196" i="7"/>
  <c r="I7188" i="7"/>
  <c r="H7188" i="7"/>
  <c r="I7164" i="7"/>
  <c r="H7164" i="7"/>
  <c r="I7156" i="7"/>
  <c r="H7156" i="7"/>
  <c r="I7148" i="7"/>
  <c r="H7148" i="7"/>
  <c r="I7140" i="7"/>
  <c r="H7140" i="7"/>
  <c r="I7132" i="7"/>
  <c r="H7132" i="7"/>
  <c r="I7124" i="7"/>
  <c r="H7124" i="7"/>
  <c r="I7100" i="7"/>
  <c r="H7100" i="7"/>
  <c r="I7092" i="7"/>
  <c r="H7092" i="7"/>
  <c r="I7084" i="7"/>
  <c r="H7084" i="7"/>
  <c r="I7076" i="7"/>
  <c r="H7076" i="7"/>
  <c r="I7068" i="7"/>
  <c r="H7068" i="7"/>
  <c r="I7036" i="7"/>
  <c r="H7036" i="7"/>
  <c r="I7028" i="7"/>
  <c r="H7028" i="7"/>
  <c r="I7020" i="7"/>
  <c r="H7020" i="7"/>
  <c r="I7012" i="7"/>
  <c r="H7012" i="7"/>
  <c r="I7004" i="7"/>
  <c r="H7004" i="7"/>
  <c r="I6996" i="7"/>
  <c r="H6996" i="7"/>
  <c r="I6972" i="7"/>
  <c r="H6972" i="7"/>
  <c r="I6964" i="7"/>
  <c r="H6964" i="7"/>
  <c r="I6956" i="7"/>
  <c r="H6956" i="7"/>
  <c r="I6948" i="7"/>
  <c r="H6948" i="7"/>
  <c r="I6940" i="7"/>
  <c r="H6940" i="7"/>
  <c r="H6916" i="7"/>
  <c r="I6908" i="7"/>
  <c r="H6908" i="7"/>
  <c r="I6900" i="7"/>
  <c r="H6900" i="7"/>
  <c r="I6884" i="7"/>
  <c r="H6884" i="7"/>
  <c r="I6876" i="7"/>
  <c r="H6876" i="7"/>
  <c r="I6868" i="7"/>
  <c r="H6868" i="7"/>
  <c r="I6844" i="7"/>
  <c r="H6844" i="7"/>
  <c r="I6836" i="7"/>
  <c r="H6836" i="7"/>
  <c r="I6828" i="7"/>
  <c r="H6828" i="7"/>
  <c r="I6820" i="7"/>
  <c r="H6820" i="7"/>
  <c r="I6812" i="7"/>
  <c r="H6812" i="7"/>
  <c r="I6804" i="7"/>
  <c r="H6804" i="7"/>
  <c r="I6780" i="7"/>
  <c r="H6780" i="7"/>
  <c r="I6772" i="7"/>
  <c r="H6772" i="7"/>
  <c r="I6756" i="7"/>
  <c r="H6756" i="7"/>
  <c r="I6748" i="7"/>
  <c r="H6748" i="7"/>
  <c r="I6740" i="7"/>
  <c r="H6740" i="7"/>
  <c r="I6716" i="7"/>
  <c r="H6716" i="7"/>
  <c r="I6708" i="7"/>
  <c r="H6708" i="7"/>
  <c r="I6700" i="7"/>
  <c r="H6700" i="7"/>
  <c r="I6692" i="7"/>
  <c r="H6692" i="7"/>
  <c r="I6684" i="7"/>
  <c r="H6684" i="7"/>
  <c r="I6676" i="7"/>
  <c r="H6676" i="7"/>
  <c r="I6652" i="7"/>
  <c r="H6652" i="7"/>
  <c r="I6644" i="7"/>
  <c r="H6644" i="7"/>
  <c r="I6636" i="7"/>
  <c r="H6636" i="7"/>
  <c r="I6628" i="7"/>
  <c r="H6628" i="7"/>
  <c r="I6620" i="7"/>
  <c r="H6620" i="7"/>
  <c r="I6612" i="7"/>
  <c r="H6612" i="7"/>
  <c r="I6588" i="7"/>
  <c r="H6588" i="7"/>
  <c r="I6580" i="7"/>
  <c r="H6580" i="7"/>
  <c r="I6572" i="7"/>
  <c r="H6572" i="7"/>
  <c r="I6564" i="7"/>
  <c r="H6564" i="7"/>
  <c r="I6556" i="7"/>
  <c r="H6556" i="7"/>
  <c r="I6524" i="7"/>
  <c r="H6524" i="7"/>
  <c r="I6516" i="7"/>
  <c r="H6516" i="7"/>
  <c r="I6508" i="7"/>
  <c r="H6508" i="7"/>
  <c r="I6500" i="7"/>
  <c r="H6500" i="7"/>
  <c r="I6492" i="7"/>
  <c r="H6492" i="7"/>
  <c r="I6484" i="7"/>
  <c r="H6484" i="7"/>
  <c r="I6460" i="7"/>
  <c r="H6460" i="7"/>
  <c r="I6452" i="7"/>
  <c r="H6452" i="7"/>
  <c r="I6444" i="7"/>
  <c r="H6444" i="7"/>
  <c r="I6436" i="7"/>
  <c r="H6436" i="7"/>
  <c r="I6428" i="7"/>
  <c r="H6428" i="7"/>
  <c r="I6396" i="7"/>
  <c r="H6396" i="7"/>
  <c r="I6388" i="7"/>
  <c r="H6388" i="7"/>
  <c r="I6372" i="7"/>
  <c r="H6372" i="7"/>
  <c r="I6364" i="7"/>
  <c r="H6364" i="7"/>
  <c r="I6356" i="7"/>
  <c r="H6356" i="7"/>
  <c r="I6340" i="7"/>
  <c r="I6332" i="7"/>
  <c r="H6332" i="7"/>
  <c r="I6324" i="7"/>
  <c r="H6324" i="7"/>
  <c r="I6316" i="7"/>
  <c r="H6316" i="7"/>
  <c r="I6308" i="7"/>
  <c r="H6308" i="7"/>
  <c r="I6300" i="7"/>
  <c r="H6300" i="7"/>
  <c r="I6292" i="7"/>
  <c r="H6292" i="7"/>
  <c r="I6260" i="7"/>
  <c r="H6260" i="7"/>
  <c r="I6244" i="7"/>
  <c r="H6244" i="7"/>
  <c r="I6236" i="7"/>
  <c r="H6236" i="7"/>
  <c r="I6228" i="7"/>
  <c r="H6228" i="7"/>
  <c r="I6212" i="7"/>
  <c r="H6212" i="7"/>
  <c r="I6204" i="7"/>
  <c r="H6204" i="7"/>
  <c r="I6196" i="7"/>
  <c r="H6196" i="7"/>
  <c r="I6172" i="7"/>
  <c r="H6172" i="7"/>
  <c r="I6164" i="7"/>
  <c r="H6164" i="7"/>
  <c r="I6148" i="7"/>
  <c r="H6148" i="7"/>
  <c r="I6140" i="7"/>
  <c r="H6140" i="7"/>
  <c r="I6132" i="7"/>
  <c r="H6132" i="7"/>
  <c r="I6124" i="7"/>
  <c r="H6124" i="7"/>
  <c r="I6100" i="7"/>
  <c r="H6100" i="7"/>
  <c r="I6076" i="7"/>
  <c r="H6076" i="7"/>
  <c r="I6068" i="7"/>
  <c r="H6068" i="7"/>
  <c r="I6060" i="7"/>
  <c r="H6060" i="7"/>
  <c r="I6052" i="7"/>
  <c r="H6052" i="7"/>
  <c r="I6036" i="7"/>
  <c r="H6036" i="7"/>
  <c r="I6020" i="7"/>
  <c r="H6020" i="7"/>
  <c r="I6004" i="7"/>
  <c r="H6004" i="7"/>
  <c r="I5988" i="7"/>
  <c r="H5988" i="7"/>
  <c r="I5980" i="7"/>
  <c r="H5980" i="7"/>
  <c r="I5972" i="7"/>
  <c r="H5972" i="7"/>
  <c r="I5956" i="7"/>
  <c r="H5956" i="7"/>
  <c r="I5948" i="7"/>
  <c r="H5948" i="7"/>
  <c r="I5940" i="7"/>
  <c r="H5940" i="7"/>
  <c r="I5916" i="7"/>
  <c r="H5916" i="7"/>
  <c r="I5908" i="7"/>
  <c r="H5908" i="7"/>
  <c r="I5892" i="7"/>
  <c r="H5892" i="7"/>
  <c r="I5884" i="7"/>
  <c r="H5884" i="7"/>
  <c r="I5876" i="7"/>
  <c r="H5876" i="7"/>
  <c r="I5868" i="7"/>
  <c r="H5868" i="7"/>
  <c r="I5844" i="7"/>
  <c r="H5844" i="7"/>
  <c r="I5820" i="7"/>
  <c r="H5820" i="7"/>
  <c r="I5812" i="7"/>
  <c r="H5812" i="7"/>
  <c r="I5804" i="7"/>
  <c r="H5804" i="7"/>
  <c r="I5796" i="7"/>
  <c r="H5796" i="7"/>
  <c r="I5780" i="7"/>
  <c r="H5780" i="7"/>
  <c r="I5764" i="7"/>
  <c r="H5764" i="7"/>
  <c r="I5748" i="7"/>
  <c r="H5748" i="7"/>
  <c r="I5740" i="7"/>
  <c r="H5740" i="7"/>
  <c r="I5732" i="7"/>
  <c r="H5732" i="7"/>
  <c r="I5724" i="7"/>
  <c r="H5724" i="7"/>
  <c r="I5716" i="7"/>
  <c r="H5716" i="7"/>
  <c r="I5700" i="7"/>
  <c r="H5700" i="7"/>
  <c r="I5692" i="7"/>
  <c r="H5692" i="7"/>
  <c r="I5684" i="7"/>
  <c r="H5684" i="7"/>
  <c r="I5660" i="7"/>
  <c r="H5660" i="7"/>
  <c r="I5652" i="7"/>
  <c r="H5652" i="7"/>
  <c r="I5636" i="7"/>
  <c r="H5636" i="7"/>
  <c r="I5628" i="7"/>
  <c r="H5628" i="7"/>
  <c r="I5620" i="7"/>
  <c r="H5620" i="7"/>
  <c r="I5612" i="7"/>
  <c r="H5612" i="7"/>
  <c r="I5588" i="7"/>
  <c r="H5588" i="7"/>
  <c r="I5564" i="7"/>
  <c r="H5564" i="7"/>
  <c r="I5556" i="7"/>
  <c r="H5556" i="7"/>
  <c r="I5548" i="7"/>
  <c r="H5548" i="7"/>
  <c r="I5540" i="7"/>
  <c r="H5540" i="7"/>
  <c r="I5524" i="7"/>
  <c r="H5524" i="7"/>
  <c r="I5492" i="7"/>
  <c r="H5492" i="7"/>
  <c r="I5476" i="7"/>
  <c r="H5476" i="7"/>
  <c r="I5468" i="7"/>
  <c r="H5468" i="7"/>
  <c r="I5460" i="7"/>
  <c r="H5460" i="7"/>
  <c r="I5444" i="7"/>
  <c r="H5444" i="7"/>
  <c r="I5436" i="7"/>
  <c r="H5436" i="7"/>
  <c r="I5428" i="7"/>
  <c r="H5428" i="7"/>
  <c r="I5404" i="7"/>
  <c r="H5404" i="7"/>
  <c r="I5396" i="7"/>
  <c r="H5396" i="7"/>
  <c r="I5380" i="7"/>
  <c r="H5380" i="7"/>
  <c r="I5372" i="7"/>
  <c r="H5372" i="7"/>
  <c r="I5364" i="7"/>
  <c r="H5364" i="7"/>
  <c r="I5356" i="7"/>
  <c r="H5356" i="7"/>
  <c r="I5340" i="7"/>
  <c r="H5340" i="7"/>
  <c r="I5332" i="7"/>
  <c r="H5332" i="7"/>
  <c r="I5308" i="7"/>
  <c r="H5308" i="7"/>
  <c r="I5300" i="7"/>
  <c r="H5300" i="7"/>
  <c r="I5292" i="7"/>
  <c r="H5292" i="7"/>
  <c r="I5284" i="7"/>
  <c r="H5284" i="7"/>
  <c r="I5268" i="7"/>
  <c r="H5268" i="7"/>
  <c r="I5252" i="7"/>
  <c r="H5252" i="7"/>
  <c r="I5236" i="7"/>
  <c r="H5236" i="7"/>
  <c r="I5220" i="7"/>
  <c r="H5220" i="7"/>
  <c r="I5212" i="7"/>
  <c r="H5212" i="7"/>
  <c r="I5204" i="7"/>
  <c r="H5204" i="7"/>
  <c r="I5196" i="7"/>
  <c r="I5188" i="7"/>
  <c r="H5188" i="7"/>
  <c r="I5180" i="7"/>
  <c r="H5180" i="7"/>
  <c r="I5172" i="7"/>
  <c r="H5172" i="7"/>
  <c r="I5148" i="7"/>
  <c r="H5148" i="7"/>
  <c r="I5140" i="7"/>
  <c r="H5140" i="7"/>
  <c r="I5124" i="7"/>
  <c r="H5124" i="7"/>
  <c r="I5116" i="7"/>
  <c r="H5116" i="7"/>
  <c r="I5108" i="7"/>
  <c r="H5108" i="7"/>
  <c r="I5100" i="7"/>
  <c r="H5100" i="7"/>
  <c r="I5076" i="7"/>
  <c r="H5076" i="7"/>
  <c r="I5052" i="7"/>
  <c r="H5052" i="7"/>
  <c r="I5044" i="7"/>
  <c r="H5044" i="7"/>
  <c r="I5036" i="7"/>
  <c r="H5036" i="7"/>
  <c r="I5028" i="7"/>
  <c r="H5028" i="7"/>
  <c r="I5012" i="7"/>
  <c r="H5012" i="7"/>
  <c r="I4996" i="7"/>
  <c r="H4996" i="7"/>
  <c r="I4980" i="7"/>
  <c r="H4980" i="7"/>
  <c r="I4972" i="7"/>
  <c r="H4972" i="7"/>
  <c r="I4964" i="7"/>
  <c r="H4964" i="7"/>
  <c r="I4956" i="7"/>
  <c r="H4956" i="7"/>
  <c r="I4948" i="7"/>
  <c r="H4948" i="7"/>
  <c r="I4932" i="7"/>
  <c r="H4932" i="7"/>
  <c r="I4924" i="7"/>
  <c r="H4924" i="7"/>
  <c r="I4916" i="7"/>
  <c r="H4916" i="7"/>
  <c r="I4900" i="7"/>
  <c r="H4900" i="7"/>
  <c r="I4892" i="7"/>
  <c r="H4892" i="7"/>
  <c r="I4884" i="7"/>
  <c r="H4884" i="7"/>
  <c r="I4868" i="7"/>
  <c r="H4868" i="7"/>
  <c r="I4860" i="7"/>
  <c r="H4860" i="7"/>
  <c r="I4852" i="7"/>
  <c r="H4852" i="7"/>
  <c r="I4844" i="7"/>
  <c r="H4844" i="7"/>
  <c r="I4828" i="7"/>
  <c r="H4828" i="7"/>
  <c r="I4820" i="7"/>
  <c r="H4820" i="7"/>
  <c r="I4804" i="7"/>
  <c r="H4804" i="7"/>
  <c r="I4796" i="7"/>
  <c r="H4796" i="7"/>
  <c r="I4788" i="7"/>
  <c r="H4788" i="7"/>
  <c r="I4780" i="7"/>
  <c r="H4780" i="7"/>
  <c r="I4772" i="7"/>
  <c r="H4772" i="7"/>
  <c r="I4764" i="7"/>
  <c r="H4764" i="7"/>
  <c r="I4756" i="7"/>
  <c r="H4756" i="7"/>
  <c r="I4740" i="7"/>
  <c r="H4740" i="7"/>
  <c r="I4724" i="7"/>
  <c r="H4724" i="7"/>
  <c r="I4708" i="7"/>
  <c r="H4708" i="7"/>
  <c r="I4700" i="7"/>
  <c r="H4700" i="7"/>
  <c r="I4692" i="7"/>
  <c r="H4692" i="7"/>
  <c r="I4676" i="7"/>
  <c r="H4676" i="7"/>
  <c r="I4668" i="7"/>
  <c r="H4668" i="7"/>
  <c r="I4660" i="7"/>
  <c r="H4660" i="7"/>
  <c r="H4652" i="7"/>
  <c r="I4636" i="7"/>
  <c r="H4636" i="7"/>
  <c r="I4628" i="7"/>
  <c r="H4628" i="7"/>
  <c r="I4612" i="7"/>
  <c r="H4612" i="7"/>
  <c r="I4604" i="7"/>
  <c r="H4604" i="7"/>
  <c r="I4596" i="7"/>
  <c r="H4596" i="7"/>
  <c r="I4588" i="7"/>
  <c r="H4588" i="7"/>
  <c r="H4580" i="7"/>
  <c r="I4572" i="7"/>
  <c r="H4572" i="7"/>
  <c r="I4564" i="7"/>
  <c r="H4564" i="7"/>
  <c r="I4548" i="7"/>
  <c r="H4548" i="7"/>
  <c r="I4540" i="7"/>
  <c r="H4540" i="7"/>
  <c r="I4532" i="7"/>
  <c r="H4532" i="7"/>
  <c r="I4524" i="7"/>
  <c r="H4524" i="7"/>
  <c r="I4516" i="7"/>
  <c r="H4516" i="7"/>
  <c r="I4508" i="7"/>
  <c r="H4508" i="7"/>
  <c r="I4500" i="7"/>
  <c r="H4500" i="7"/>
  <c r="I4484" i="7"/>
  <c r="H4484" i="7"/>
  <c r="I4476" i="7"/>
  <c r="H4476" i="7"/>
  <c r="I4468" i="7"/>
  <c r="H4468" i="7"/>
  <c r="I4460" i="7"/>
  <c r="H4460" i="7"/>
  <c r="I4452" i="7"/>
  <c r="H4452" i="7"/>
  <c r="I4444" i="7"/>
  <c r="H4444" i="7"/>
  <c r="I4436" i="7"/>
  <c r="H4436" i="7"/>
  <c r="I4420" i="7"/>
  <c r="H4420" i="7"/>
  <c r="I4412" i="7"/>
  <c r="H4412" i="7"/>
  <c r="I4404" i="7"/>
  <c r="H4404" i="7"/>
  <c r="I4396" i="7"/>
  <c r="H4396" i="7"/>
  <c r="I4388" i="7"/>
  <c r="H4388" i="7"/>
  <c r="I4380" i="7"/>
  <c r="H4380" i="7"/>
  <c r="I4372" i="7"/>
  <c r="H4372" i="7"/>
  <c r="I4356" i="7"/>
  <c r="H4356" i="7"/>
  <c r="I4348" i="7"/>
  <c r="H4348" i="7"/>
  <c r="I4340" i="7"/>
  <c r="H4340" i="7"/>
  <c r="I4332" i="7"/>
  <c r="H4332" i="7"/>
  <c r="I4316" i="7"/>
  <c r="H4316" i="7"/>
  <c r="I4308" i="7"/>
  <c r="H4308" i="7"/>
  <c r="I4292" i="7"/>
  <c r="H4292" i="7"/>
  <c r="I4284" i="7"/>
  <c r="H4284" i="7"/>
  <c r="I4276" i="7"/>
  <c r="H4276" i="7"/>
  <c r="I4268" i="7"/>
  <c r="H4268" i="7"/>
  <c r="I4260" i="7"/>
  <c r="H4260" i="7"/>
  <c r="I4252" i="7"/>
  <c r="H4252" i="7"/>
  <c r="I4244" i="7"/>
  <c r="H4244" i="7"/>
  <c r="I4228" i="7"/>
  <c r="H4228" i="7"/>
  <c r="I4212" i="7"/>
  <c r="H4212" i="7"/>
  <c r="I4204" i="7"/>
  <c r="H4204" i="7"/>
  <c r="I4196" i="7"/>
  <c r="H4196" i="7"/>
  <c r="I4188" i="7"/>
  <c r="H4188" i="7"/>
  <c r="I4180" i="7"/>
  <c r="H4180" i="7"/>
  <c r="I4164" i="7"/>
  <c r="H4164" i="7"/>
  <c r="I4156" i="7"/>
  <c r="H4156" i="7"/>
  <c r="I4148" i="7"/>
  <c r="H4148" i="7"/>
  <c r="I4140" i="7"/>
  <c r="H4140" i="7"/>
  <c r="I4132" i="7"/>
  <c r="H4132" i="7"/>
  <c r="I4124" i="7"/>
  <c r="H4124" i="7"/>
  <c r="I4116" i="7"/>
  <c r="H4116" i="7"/>
  <c r="I4100" i="7"/>
  <c r="H4100" i="7"/>
  <c r="I4092" i="7"/>
  <c r="H4092" i="7"/>
  <c r="I4084" i="7"/>
  <c r="H4084" i="7"/>
  <c r="I4076" i="7"/>
  <c r="H4076" i="7"/>
  <c r="I4068" i="7"/>
  <c r="H4068" i="7"/>
  <c r="I4060" i="7"/>
  <c r="H4060" i="7"/>
  <c r="I4052" i="7"/>
  <c r="H4052" i="7"/>
  <c r="I4036" i="7"/>
  <c r="H4036" i="7"/>
  <c r="I4028" i="7"/>
  <c r="H4028" i="7"/>
  <c r="I4004" i="7"/>
  <c r="H4004" i="7"/>
  <c r="I3996" i="7"/>
  <c r="H3996" i="7"/>
  <c r="H3988" i="7"/>
  <c r="I3980" i="7"/>
  <c r="H3980" i="7"/>
  <c r="I3972" i="7"/>
  <c r="H3972" i="7"/>
  <c r="I3964" i="7"/>
  <c r="H3964" i="7"/>
  <c r="I3940" i="7"/>
  <c r="H3940" i="7"/>
  <c r="I3932" i="7"/>
  <c r="H3932" i="7"/>
  <c r="I3916" i="7"/>
  <c r="H3916" i="7"/>
  <c r="I3908" i="7"/>
  <c r="H3908" i="7"/>
  <c r="I3900" i="7"/>
  <c r="H3900" i="7"/>
  <c r="I3876" i="7"/>
  <c r="H3876" i="7"/>
  <c r="I3868" i="7"/>
  <c r="H3868" i="7"/>
  <c r="H3860" i="7"/>
  <c r="I3852" i="7"/>
  <c r="H3852" i="7"/>
  <c r="I3844" i="7"/>
  <c r="H3844" i="7"/>
  <c r="I3836" i="7"/>
  <c r="H3836" i="7"/>
  <c r="I3812" i="7"/>
  <c r="H3812" i="7"/>
  <c r="I3804" i="7"/>
  <c r="H3804" i="7"/>
  <c r="I3796" i="7"/>
  <c r="I3788" i="7"/>
  <c r="H3788" i="7"/>
  <c r="I3780" i="7"/>
  <c r="H3780" i="7"/>
  <c r="I3772" i="7"/>
  <c r="H3772" i="7"/>
  <c r="I3748" i="7"/>
  <c r="H3748" i="7"/>
  <c r="I3740" i="7"/>
  <c r="H3740" i="7"/>
  <c r="H3732" i="7"/>
  <c r="I3724" i="7"/>
  <c r="H3724" i="7"/>
  <c r="I3716" i="7"/>
  <c r="H3716" i="7"/>
  <c r="I3708" i="7"/>
  <c r="H3708" i="7"/>
  <c r="I3684" i="7"/>
  <c r="H3684" i="7"/>
  <c r="I3676" i="7"/>
  <c r="H3676" i="7"/>
  <c r="I3660" i="7"/>
  <c r="H3660" i="7"/>
  <c r="I3652" i="7"/>
  <c r="H3652" i="7"/>
  <c r="I3644" i="7"/>
  <c r="H3644" i="7"/>
  <c r="I3620" i="7"/>
  <c r="H3620" i="7"/>
  <c r="I3612" i="7"/>
  <c r="H3612" i="7"/>
  <c r="H3604" i="7"/>
  <c r="I3596" i="7"/>
  <c r="H3596" i="7"/>
  <c r="I3588" i="7"/>
  <c r="H3588" i="7"/>
  <c r="I3580" i="7"/>
  <c r="H3580" i="7"/>
  <c r="I3556" i="7"/>
  <c r="H3556" i="7"/>
  <c r="I3548" i="7"/>
  <c r="H3548" i="7"/>
  <c r="I3540" i="7"/>
  <c r="I3532" i="7"/>
  <c r="H3532" i="7"/>
  <c r="I3524" i="7"/>
  <c r="H3524" i="7"/>
  <c r="I3516" i="7"/>
  <c r="H3516" i="7"/>
  <c r="I3492" i="7"/>
  <c r="H3492" i="7"/>
  <c r="I3484" i="7"/>
  <c r="H3484" i="7"/>
  <c r="H3476" i="7"/>
  <c r="I3468" i="7"/>
  <c r="H3468" i="7"/>
  <c r="I3460" i="7"/>
  <c r="H3460" i="7"/>
  <c r="I3452" i="7"/>
  <c r="H3452" i="7"/>
  <c r="I3428" i="7"/>
  <c r="H3428" i="7"/>
  <c r="I3420" i="7"/>
  <c r="H3420" i="7"/>
  <c r="I3404" i="7"/>
  <c r="H3404" i="7"/>
  <c r="I3396" i="7"/>
  <c r="H3396" i="7"/>
  <c r="I3388" i="7"/>
  <c r="H3388" i="7"/>
  <c r="I3364" i="7"/>
  <c r="H3364" i="7"/>
  <c r="I3356" i="7"/>
  <c r="H3356" i="7"/>
  <c r="H3348" i="7"/>
  <c r="I3340" i="7"/>
  <c r="H3340" i="7"/>
  <c r="I3332" i="7"/>
  <c r="H3332" i="7"/>
  <c r="I3324" i="7"/>
  <c r="H3324" i="7"/>
  <c r="I3300" i="7"/>
  <c r="H3300" i="7"/>
  <c r="I3292" i="7"/>
  <c r="H3292" i="7"/>
  <c r="I3284" i="7"/>
  <c r="I3276" i="7"/>
  <c r="H3276" i="7"/>
  <c r="I3268" i="7"/>
  <c r="H3268" i="7"/>
  <c r="I3260" i="7"/>
  <c r="H3260" i="7"/>
  <c r="I3236" i="7"/>
  <c r="H3236" i="7"/>
  <c r="I3228" i="7"/>
  <c r="H3228" i="7"/>
  <c r="H3220" i="7"/>
  <c r="I3212" i="7"/>
  <c r="H3212" i="7"/>
  <c r="I3204" i="7"/>
  <c r="H3204" i="7"/>
  <c r="I3196" i="7"/>
  <c r="H3196" i="7"/>
  <c r="I3172" i="7"/>
  <c r="H3172" i="7"/>
  <c r="I3164" i="7"/>
  <c r="H3164" i="7"/>
  <c r="I3148" i="7"/>
  <c r="H3148" i="7"/>
  <c r="I3140" i="7"/>
  <c r="H3140" i="7"/>
  <c r="I3132" i="7"/>
  <c r="H3132" i="7"/>
  <c r="I3108" i="7"/>
  <c r="H3108" i="7"/>
  <c r="I3100" i="7"/>
  <c r="H3100" i="7"/>
  <c r="H3092" i="7"/>
  <c r="I3084" i="7"/>
  <c r="H3084" i="7"/>
  <c r="I3076" i="7"/>
  <c r="H3076" i="7"/>
  <c r="I3068" i="7"/>
  <c r="H3068" i="7"/>
  <c r="I3044" i="7"/>
  <c r="H3044" i="7"/>
  <c r="I3036" i="7"/>
  <c r="H3036" i="7"/>
  <c r="I3028" i="7"/>
  <c r="I3020" i="7"/>
  <c r="H3020" i="7"/>
  <c r="I3012" i="7"/>
  <c r="H3012" i="7"/>
  <c r="I3004" i="7"/>
  <c r="H3004" i="7"/>
  <c r="I2980" i="7"/>
  <c r="H2980" i="7"/>
  <c r="I2972" i="7"/>
  <c r="H2972" i="7"/>
  <c r="H2964" i="7"/>
  <c r="I2956" i="7"/>
  <c r="H2956" i="7"/>
  <c r="I2948" i="7"/>
  <c r="H2948" i="7"/>
  <c r="I2940" i="7"/>
  <c r="H2940" i="7"/>
  <c r="I2916" i="7"/>
  <c r="H2916" i="7"/>
  <c r="I2908" i="7"/>
  <c r="H2908" i="7"/>
  <c r="I2892" i="7"/>
  <c r="H2892" i="7"/>
  <c r="I2884" i="7"/>
  <c r="H2884" i="7"/>
  <c r="I2876" i="7"/>
  <c r="H2876" i="7"/>
  <c r="I2852" i="7"/>
  <c r="H2852" i="7"/>
  <c r="I2844" i="7"/>
  <c r="H2844" i="7"/>
  <c r="H2836" i="7"/>
  <c r="I2828" i="7"/>
  <c r="H2828" i="7"/>
  <c r="I2820" i="7"/>
  <c r="H2820" i="7"/>
  <c r="I2812" i="7"/>
  <c r="H2812" i="7"/>
  <c r="I2788" i="7"/>
  <c r="H2788" i="7"/>
  <c r="I2780" i="7"/>
  <c r="H2780" i="7"/>
  <c r="I2772" i="7"/>
  <c r="I2764" i="7"/>
  <c r="H2764" i="7"/>
  <c r="I2756" i="7"/>
  <c r="H2756" i="7"/>
  <c r="I2748" i="7"/>
  <c r="H2748" i="7"/>
  <c r="I2724" i="7"/>
  <c r="H2724" i="7"/>
  <c r="I2716" i="7"/>
  <c r="H2716" i="7"/>
  <c r="H2708" i="7"/>
  <c r="I2700" i="7"/>
  <c r="H2700" i="7"/>
  <c r="I2692" i="7"/>
  <c r="H2692" i="7"/>
  <c r="I2684" i="7"/>
  <c r="H2684" i="7"/>
  <c r="H2660" i="7"/>
  <c r="I2652" i="7"/>
  <c r="H2652" i="7"/>
  <c r="I2644" i="7"/>
  <c r="I2636" i="7"/>
  <c r="H2636" i="7"/>
  <c r="H2628" i="7"/>
  <c r="H2596" i="7"/>
  <c r="H2564" i="7"/>
  <c r="H2532" i="7"/>
  <c r="H2500" i="7"/>
  <c r="H2468" i="7"/>
  <c r="H2452" i="7"/>
  <c r="H2436" i="7"/>
  <c r="H2404" i="7"/>
  <c r="H2372" i="7"/>
  <c r="H2340" i="7"/>
  <c r="H2308" i="7"/>
  <c r="H2276" i="7"/>
  <c r="H2260" i="7"/>
  <c r="H2244" i="7"/>
  <c r="H2212" i="7"/>
  <c r="H2196" i="7"/>
  <c r="H2180" i="7"/>
  <c r="H2148" i="7"/>
  <c r="H2116" i="7"/>
  <c r="H2108" i="7"/>
  <c r="H2084" i="7"/>
  <c r="H2076" i="7"/>
  <c r="H2060" i="7"/>
  <c r="H2052" i="7"/>
  <c r="H2044" i="7"/>
  <c r="H2020" i="7"/>
  <c r="H2012" i="7"/>
  <c r="H2004" i="7"/>
  <c r="H1996" i="7"/>
  <c r="H1988" i="7"/>
  <c r="H1980" i="7"/>
  <c r="H1956" i="7"/>
  <c r="H1948" i="7"/>
  <c r="H1932" i="7"/>
  <c r="H1924" i="7"/>
  <c r="H1916" i="7"/>
  <c r="H1892" i="7"/>
  <c r="H1884" i="7"/>
  <c r="H1868" i="7"/>
  <c r="H1860" i="7"/>
  <c r="H1852" i="7"/>
  <c r="H1828" i="7"/>
  <c r="H1820" i="7"/>
  <c r="H1812" i="7"/>
  <c r="H1804" i="7"/>
  <c r="H1796" i="7"/>
  <c r="H1788" i="7"/>
  <c r="H1764" i="7"/>
  <c r="H1756" i="7"/>
  <c r="H1748" i="7"/>
  <c r="H1740" i="7"/>
  <c r="H1732" i="7"/>
  <c r="H1724" i="7"/>
  <c r="H1700" i="7"/>
  <c r="H1692" i="7"/>
  <c r="H1676" i="7"/>
  <c r="H1668" i="7"/>
  <c r="H1660" i="7"/>
  <c r="H1636" i="7"/>
  <c r="H1628" i="7"/>
  <c r="H1612" i="7"/>
  <c r="H1604" i="7"/>
  <c r="H1596" i="7"/>
  <c r="H1572" i="7"/>
  <c r="H1564" i="7"/>
  <c r="H1548" i="7"/>
  <c r="H1540" i="7"/>
  <c r="H1532" i="7"/>
  <c r="H1508" i="7"/>
  <c r="H1500" i="7"/>
  <c r="H1492" i="7"/>
  <c r="H1484" i="7"/>
  <c r="H1476" i="7"/>
  <c r="H1468" i="7"/>
  <c r="H1444" i="7"/>
  <c r="H1436" i="7"/>
  <c r="H1420" i="7"/>
  <c r="H1412" i="7"/>
  <c r="H1404" i="7"/>
  <c r="H1380" i="7"/>
  <c r="H1372" i="7"/>
  <c r="H1356" i="7"/>
  <c r="H1348" i="7"/>
  <c r="H1340" i="7"/>
  <c r="H1316" i="7"/>
  <c r="H1308" i="7"/>
  <c r="H1300" i="7"/>
  <c r="H1292" i="7"/>
  <c r="H1284" i="7"/>
  <c r="H1276" i="7"/>
  <c r="H1252" i="7"/>
  <c r="H1244" i="7"/>
  <c r="H1236" i="7"/>
  <c r="H1228" i="7"/>
  <c r="H1220" i="7"/>
  <c r="H1212" i="7"/>
  <c r="H1188" i="7"/>
  <c r="H1180" i="7"/>
  <c r="H1164" i="7"/>
  <c r="H1156" i="7"/>
  <c r="H1148" i="7"/>
  <c r="H1124" i="7"/>
  <c r="H1116" i="7"/>
  <c r="H1100" i="7"/>
  <c r="H1092" i="7"/>
  <c r="H1084" i="7"/>
  <c r="H1060" i="7"/>
  <c r="H1052" i="7"/>
  <c r="H1036" i="7"/>
  <c r="H1028" i="7"/>
  <c r="H1020" i="7"/>
  <c r="H996" i="7"/>
  <c r="H988" i="7"/>
  <c r="H980" i="7"/>
  <c r="H972" i="7"/>
  <c r="H964" i="7"/>
  <c r="H956" i="7"/>
  <c r="H932" i="7"/>
  <c r="H924" i="7"/>
  <c r="H908" i="7"/>
  <c r="H900" i="7"/>
  <c r="H892" i="7"/>
  <c r="H868" i="7"/>
  <c r="H860" i="7"/>
  <c r="H844" i="7"/>
  <c r="H836" i="7"/>
  <c r="H828" i="7"/>
  <c r="H804" i="7"/>
  <c r="H796" i="7"/>
  <c r="H788" i="7"/>
  <c r="H780" i="7"/>
  <c r="H772" i="7"/>
  <c r="H764" i="7"/>
  <c r="H740" i="7"/>
  <c r="H732" i="7"/>
  <c r="H724" i="7"/>
  <c r="H716" i="7"/>
  <c r="H708" i="7"/>
  <c r="H700" i="7"/>
  <c r="H676" i="7"/>
  <c r="H668" i="7"/>
  <c r="H652" i="7"/>
  <c r="H644" i="7"/>
  <c r="H636" i="7"/>
  <c r="H612" i="7"/>
  <c r="H604" i="7"/>
  <c r="H588" i="7"/>
  <c r="H580" i="7"/>
  <c r="H572" i="7"/>
  <c r="H548" i="7"/>
  <c r="H540" i="7"/>
  <c r="H524" i="7"/>
  <c r="H516" i="7"/>
  <c r="H508" i="7"/>
  <c r="H484" i="7"/>
  <c r="H476" i="7"/>
  <c r="H468" i="7"/>
  <c r="H460" i="7"/>
  <c r="H452" i="7"/>
  <c r="H444" i="7"/>
  <c r="H420" i="7"/>
  <c r="H412" i="7"/>
  <c r="H396" i="7"/>
  <c r="H388" i="7"/>
  <c r="H380" i="7"/>
  <c r="H356" i="7"/>
  <c r="H348" i="7"/>
  <c r="H332" i="7"/>
  <c r="H324" i="7"/>
  <c r="H316" i="7"/>
  <c r="H292" i="7"/>
  <c r="H284" i="7"/>
  <c r="H276" i="7"/>
  <c r="H268" i="7"/>
  <c r="H260" i="7"/>
  <c r="H252" i="7"/>
  <c r="H228" i="7"/>
  <c r="H220" i="7"/>
  <c r="H212" i="7"/>
  <c r="H204" i="7"/>
  <c r="H196" i="7"/>
  <c r="H188" i="7"/>
  <c r="H164" i="7"/>
  <c r="H156" i="7"/>
  <c r="H140" i="7"/>
  <c r="H132" i="7"/>
  <c r="H124" i="7"/>
  <c r="H100" i="7"/>
  <c r="H92" i="7"/>
  <c r="H76" i="7"/>
  <c r="H68" i="7"/>
  <c r="H60" i="7"/>
  <c r="H36" i="7"/>
  <c r="H28" i="7"/>
  <c r="H12" i="7"/>
  <c r="I8745" i="7"/>
  <c r="H8745" i="7"/>
  <c r="I8681" i="7"/>
  <c r="H8681" i="7"/>
  <c r="I8617" i="7"/>
  <c r="H8617" i="7"/>
  <c r="I8553" i="7"/>
  <c r="H8553" i="7"/>
  <c r="I8489" i="7"/>
  <c r="H8489" i="7"/>
  <c r="I8433" i="7"/>
  <c r="H8433" i="7"/>
  <c r="I8369" i="7"/>
  <c r="H8369" i="7"/>
  <c r="I8305" i="7"/>
  <c r="H8305" i="7"/>
  <c r="I8241" i="7"/>
  <c r="H8241" i="7"/>
  <c r="I8161" i="7"/>
  <c r="H8161" i="7"/>
  <c r="I8105" i="7"/>
  <c r="H8105" i="7"/>
  <c r="G8025" i="7"/>
  <c r="I7953" i="7"/>
  <c r="H7953" i="7"/>
  <c r="I7889" i="7"/>
  <c r="H7889" i="7"/>
  <c r="I7825" i="7"/>
  <c r="H7825" i="7"/>
  <c r="I7729" i="7"/>
  <c r="H7729" i="7"/>
  <c r="I7641" i="7"/>
  <c r="H7641" i="7"/>
  <c r="I7577" i="7"/>
  <c r="H7577" i="7"/>
  <c r="I7505" i="7"/>
  <c r="H7505" i="7"/>
  <c r="I7441" i="7"/>
  <c r="H7441" i="7"/>
  <c r="I7385" i="7"/>
  <c r="H7385" i="7"/>
  <c r="I7321" i="7"/>
  <c r="H7321" i="7"/>
  <c r="I7257" i="7"/>
  <c r="H7257" i="7"/>
  <c r="I7185" i="7"/>
  <c r="H7185" i="7"/>
  <c r="I7121" i="7"/>
  <c r="H7121" i="7"/>
  <c r="I7057" i="7"/>
  <c r="H7057" i="7"/>
  <c r="I6993" i="7"/>
  <c r="H6993" i="7"/>
  <c r="I6937" i="7"/>
  <c r="H6937" i="7"/>
  <c r="I6873" i="7"/>
  <c r="H6873" i="7"/>
  <c r="I6809" i="7"/>
  <c r="H6809" i="7"/>
  <c r="I6745" i="7"/>
  <c r="H6745" i="7"/>
  <c r="I6681" i="7"/>
  <c r="H6681" i="7"/>
  <c r="I6617" i="7"/>
  <c r="H6617" i="7"/>
  <c r="I6553" i="7"/>
  <c r="H6553" i="7"/>
  <c r="I6481" i="7"/>
  <c r="H6481" i="7"/>
  <c r="I6425" i="7"/>
  <c r="H6425" i="7"/>
  <c r="I6361" i="7"/>
  <c r="H6361" i="7"/>
  <c r="I6297" i="7"/>
  <c r="H6297" i="7"/>
  <c r="I6241" i="7"/>
  <c r="H6241" i="7"/>
  <c r="I6177" i="7"/>
  <c r="H6177" i="7"/>
  <c r="I6113" i="7"/>
  <c r="H6113" i="7"/>
  <c r="I6049" i="7"/>
  <c r="H6049" i="7"/>
  <c r="I5993" i="7"/>
  <c r="H5993" i="7"/>
  <c r="I5929" i="7"/>
  <c r="H5929" i="7"/>
  <c r="G5841" i="7"/>
  <c r="I5785" i="7"/>
  <c r="H5785" i="7"/>
  <c r="I5713" i="7"/>
  <c r="H5713" i="7"/>
  <c r="I5641" i="7"/>
  <c r="H5641" i="7"/>
  <c r="I5585" i="7"/>
  <c r="H5585" i="7"/>
  <c r="I5521" i="7"/>
  <c r="H5521" i="7"/>
  <c r="I5473" i="7"/>
  <c r="H5473" i="7"/>
  <c r="I5409" i="7"/>
  <c r="H5409" i="7"/>
  <c r="I5337" i="7"/>
  <c r="H5337" i="7"/>
  <c r="I5265" i="7"/>
  <c r="H5265" i="7"/>
  <c r="I5193" i="7"/>
  <c r="H5193" i="7"/>
  <c r="I5121" i="7"/>
  <c r="H5121" i="7"/>
  <c r="I5065" i="7"/>
  <c r="H5065" i="7"/>
  <c r="I4993" i="7"/>
  <c r="H4993" i="7"/>
  <c r="I4929" i="7"/>
  <c r="H4929" i="7"/>
  <c r="I4873" i="7"/>
  <c r="H4873" i="7"/>
  <c r="I4809" i="7"/>
  <c r="H4809" i="7"/>
  <c r="I4745" i="7"/>
  <c r="H4745" i="7"/>
  <c r="I4681" i="7"/>
  <c r="H4681" i="7"/>
  <c r="I4617" i="7"/>
  <c r="H4617" i="7"/>
  <c r="I4545" i="7"/>
  <c r="H4545" i="7"/>
  <c r="I4481" i="7"/>
  <c r="H4481" i="7"/>
  <c r="I4425" i="7"/>
  <c r="H4425" i="7"/>
  <c r="I4361" i="7"/>
  <c r="H4361" i="7"/>
  <c r="I4305" i="7"/>
  <c r="H4305" i="7"/>
  <c r="I4049" i="7"/>
  <c r="H4049" i="7"/>
  <c r="I8726" i="7"/>
  <c r="H8726" i="7"/>
  <c r="I8686" i="7"/>
  <c r="H8686" i="7"/>
  <c r="I8662" i="7"/>
  <c r="H8662" i="7"/>
  <c r="I8763" i="7"/>
  <c r="H8763" i="7"/>
  <c r="I8755" i="7"/>
  <c r="H8755" i="7"/>
  <c r="I8747" i="7"/>
  <c r="H8747" i="7"/>
  <c r="I8739" i="7"/>
  <c r="H8739" i="7"/>
  <c r="I8731" i="7"/>
  <c r="H8731" i="7"/>
  <c r="I8715" i="7"/>
  <c r="H8715" i="7"/>
  <c r="I8707" i="7"/>
  <c r="H8707" i="7"/>
  <c r="I8699" i="7"/>
  <c r="H8699" i="7"/>
  <c r="I8691" i="7"/>
  <c r="H8691" i="7"/>
  <c r="I8683" i="7"/>
  <c r="H8683" i="7"/>
  <c r="I8675" i="7"/>
  <c r="H8675" i="7"/>
  <c r="I8667" i="7"/>
  <c r="H8667" i="7"/>
  <c r="I8651" i="7"/>
  <c r="H8651" i="7"/>
  <c r="I8643" i="7"/>
  <c r="H8643" i="7"/>
  <c r="I8635" i="7"/>
  <c r="H8635" i="7"/>
  <c r="I8627" i="7"/>
  <c r="H8627" i="7"/>
  <c r="I8619" i="7"/>
  <c r="H8619" i="7"/>
  <c r="I8611" i="7"/>
  <c r="H8611" i="7"/>
  <c r="I8603" i="7"/>
  <c r="H8603" i="7"/>
  <c r="I8587" i="7"/>
  <c r="H8587" i="7"/>
  <c r="I8579" i="7"/>
  <c r="H8579" i="7"/>
  <c r="I8571" i="7"/>
  <c r="H8571" i="7"/>
  <c r="I8563" i="7"/>
  <c r="H8563" i="7"/>
  <c r="I8555" i="7"/>
  <c r="H8555" i="7"/>
  <c r="I8547" i="7"/>
  <c r="H8547" i="7"/>
  <c r="I8539" i="7"/>
  <c r="H8539" i="7"/>
  <c r="I8523" i="7"/>
  <c r="H8523" i="7"/>
  <c r="I8515" i="7"/>
  <c r="H8515" i="7"/>
  <c r="I8507" i="7"/>
  <c r="H8507" i="7"/>
  <c r="I8499" i="7"/>
  <c r="H8499" i="7"/>
  <c r="I8491" i="7"/>
  <c r="H8491" i="7"/>
  <c r="I8483" i="7"/>
  <c r="H8483" i="7"/>
  <c r="I8475" i="7"/>
  <c r="H8475" i="7"/>
  <c r="I8459" i="7"/>
  <c r="H8459" i="7"/>
  <c r="I8451" i="7"/>
  <c r="H8451" i="7"/>
  <c r="I8443" i="7"/>
  <c r="H8443" i="7"/>
  <c r="I8435" i="7"/>
  <c r="H8435" i="7"/>
  <c r="I8427" i="7"/>
  <c r="H8427" i="7"/>
  <c r="I8419" i="7"/>
  <c r="H8419" i="7"/>
  <c r="I8411" i="7"/>
  <c r="H8411" i="7"/>
  <c r="I8395" i="7"/>
  <c r="H8395" i="7"/>
  <c r="I8387" i="7"/>
  <c r="H8387" i="7"/>
  <c r="I8379" i="7"/>
  <c r="H8379" i="7"/>
  <c r="I8371" i="7"/>
  <c r="H8371" i="7"/>
  <c r="I8363" i="7"/>
  <c r="H8363" i="7"/>
  <c r="I8355" i="7"/>
  <c r="H8355" i="7"/>
  <c r="I8347" i="7"/>
  <c r="H8347" i="7"/>
  <c r="I8331" i="7"/>
  <c r="H8331" i="7"/>
  <c r="I8323" i="7"/>
  <c r="H8323" i="7"/>
  <c r="I8315" i="7"/>
  <c r="H8315" i="7"/>
  <c r="I8307" i="7"/>
  <c r="H8307" i="7"/>
  <c r="I8299" i="7"/>
  <c r="H8299" i="7"/>
  <c r="I8291" i="7"/>
  <c r="H8291" i="7"/>
  <c r="I8283" i="7"/>
  <c r="H8283" i="7"/>
  <c r="I8267" i="7"/>
  <c r="H8267" i="7"/>
  <c r="I8259" i="7"/>
  <c r="H8259" i="7"/>
  <c r="I8251" i="7"/>
  <c r="H8251" i="7"/>
  <c r="I8243" i="7"/>
  <c r="H8243" i="7"/>
  <c r="I8235" i="7"/>
  <c r="H8235" i="7"/>
  <c r="I8227" i="7"/>
  <c r="H8227" i="7"/>
  <c r="I8219" i="7"/>
  <c r="H8219" i="7"/>
  <c r="I8203" i="7"/>
  <c r="H8203" i="7"/>
  <c r="I8195" i="7"/>
  <c r="H8195" i="7"/>
  <c r="I8187" i="7"/>
  <c r="H8187" i="7"/>
  <c r="I8179" i="7"/>
  <c r="H8179" i="7"/>
  <c r="I8171" i="7"/>
  <c r="H8171" i="7"/>
  <c r="I8163" i="7"/>
  <c r="H8163" i="7"/>
  <c r="I8155" i="7"/>
  <c r="H8155" i="7"/>
  <c r="I8139" i="7"/>
  <c r="H8139" i="7"/>
  <c r="I8131" i="7"/>
  <c r="H8131" i="7"/>
  <c r="I8123" i="7"/>
  <c r="H8123" i="7"/>
  <c r="I8115" i="7"/>
  <c r="H8115" i="7"/>
  <c r="I8107" i="7"/>
  <c r="H8107" i="7"/>
  <c r="I8099" i="7"/>
  <c r="H8099" i="7"/>
  <c r="I8091" i="7"/>
  <c r="H8091" i="7"/>
  <c r="I8083" i="7"/>
  <c r="H8083" i="7"/>
  <c r="I8075" i="7"/>
  <c r="H8075" i="7"/>
  <c r="I8067" i="7"/>
  <c r="H8067" i="7"/>
  <c r="I8059" i="7"/>
  <c r="H8059" i="7"/>
  <c r="I8043" i="7"/>
  <c r="H8043" i="7"/>
  <c r="I8035" i="7"/>
  <c r="H8035" i="7"/>
  <c r="I8027" i="7"/>
  <c r="H8027" i="7"/>
  <c r="I8011" i="7"/>
  <c r="H8011" i="7"/>
  <c r="I8003" i="7"/>
  <c r="H8003" i="7"/>
  <c r="I7995" i="7"/>
  <c r="H7995" i="7"/>
  <c r="I7979" i="7"/>
  <c r="H7979" i="7"/>
  <c r="I7971" i="7"/>
  <c r="H7971" i="7"/>
  <c r="I7963" i="7"/>
  <c r="H7963" i="7"/>
  <c r="I7955" i="7"/>
  <c r="H7955" i="7"/>
  <c r="I7947" i="7"/>
  <c r="H7947" i="7"/>
  <c r="I7939" i="7"/>
  <c r="H7939" i="7"/>
  <c r="I7931" i="7"/>
  <c r="H7931" i="7"/>
  <c r="I7915" i="7"/>
  <c r="H7915" i="7"/>
  <c r="I7907" i="7"/>
  <c r="H7907" i="7"/>
  <c r="I7899" i="7"/>
  <c r="H7899" i="7"/>
  <c r="I7891" i="7"/>
  <c r="H7891" i="7"/>
  <c r="I7883" i="7"/>
  <c r="H7883" i="7"/>
  <c r="I7875" i="7"/>
  <c r="H7875" i="7"/>
  <c r="I7867" i="7"/>
  <c r="H7867" i="7"/>
  <c r="I7851" i="7"/>
  <c r="H7851" i="7"/>
  <c r="I7843" i="7"/>
  <c r="H7843" i="7"/>
  <c r="I7835" i="7"/>
  <c r="H7835" i="7"/>
  <c r="I7827" i="7"/>
  <c r="H7827" i="7"/>
  <c r="I7819" i="7"/>
  <c r="H7819" i="7"/>
  <c r="I7811" i="7"/>
  <c r="H7811" i="7"/>
  <c r="I7803" i="7"/>
  <c r="H7803" i="7"/>
  <c r="I7787" i="7"/>
  <c r="H7787" i="7"/>
  <c r="I7779" i="7"/>
  <c r="H7779" i="7"/>
  <c r="I7771" i="7"/>
  <c r="H7771" i="7"/>
  <c r="I7755" i="7"/>
  <c r="H7755" i="7"/>
  <c r="I7747" i="7"/>
  <c r="H7747" i="7"/>
  <c r="I7739" i="7"/>
  <c r="H7739" i="7"/>
  <c r="I7723" i="7"/>
  <c r="H7723" i="7"/>
  <c r="I7715" i="7"/>
  <c r="H7715" i="7"/>
  <c r="I7707" i="7"/>
  <c r="H7707" i="7"/>
  <c r="I7699" i="7"/>
  <c r="H7699" i="7"/>
  <c r="I7691" i="7"/>
  <c r="H7691" i="7"/>
  <c r="I7683" i="7"/>
  <c r="H7683" i="7"/>
  <c r="I7675" i="7"/>
  <c r="H7675" i="7"/>
  <c r="I7659" i="7"/>
  <c r="H7659" i="7"/>
  <c r="I7651" i="7"/>
  <c r="H7651" i="7"/>
  <c r="I7643" i="7"/>
  <c r="H7643" i="7"/>
  <c r="I7635" i="7"/>
  <c r="H7635" i="7"/>
  <c r="I7627" i="7"/>
  <c r="H7627" i="7"/>
  <c r="I7619" i="7"/>
  <c r="H7619" i="7"/>
  <c r="I7611" i="7"/>
  <c r="H7611" i="7"/>
  <c r="I7587" i="7"/>
  <c r="H7587" i="7"/>
  <c r="I7579" i="7"/>
  <c r="H7579" i="7"/>
  <c r="I7571" i="7"/>
  <c r="H7571" i="7"/>
  <c r="I7563" i="7"/>
  <c r="H7563" i="7"/>
  <c r="I7547" i="7"/>
  <c r="H7547" i="7"/>
  <c r="I7531" i="7"/>
  <c r="H7531" i="7"/>
  <c r="I7523" i="7"/>
  <c r="H7523" i="7"/>
  <c r="I7515" i="7"/>
  <c r="H7515" i="7"/>
  <c r="I7507" i="7"/>
  <c r="H7507" i="7"/>
  <c r="I7499" i="7"/>
  <c r="H7499" i="7"/>
  <c r="I7491" i="7"/>
  <c r="H7491" i="7"/>
  <c r="I7483" i="7"/>
  <c r="H7483" i="7"/>
  <c r="I7467" i="7"/>
  <c r="H7467" i="7"/>
  <c r="I7459" i="7"/>
  <c r="H7459" i="7"/>
  <c r="I7451" i="7"/>
  <c r="H7451" i="7"/>
  <c r="I7443" i="7"/>
  <c r="H7443" i="7"/>
  <c r="I7435" i="7"/>
  <c r="H7435" i="7"/>
  <c r="I7427" i="7"/>
  <c r="H7427" i="7"/>
  <c r="I7419" i="7"/>
  <c r="H7419" i="7"/>
  <c r="I7411" i="7"/>
  <c r="I7403" i="7"/>
  <c r="H7403" i="7"/>
  <c r="I7395" i="7"/>
  <c r="H7395" i="7"/>
  <c r="I7387" i="7"/>
  <c r="H7387" i="7"/>
  <c r="I7379" i="7"/>
  <c r="H7379" i="7"/>
  <c r="I7355" i="7"/>
  <c r="H7355" i="7"/>
  <c r="I7331" i="7"/>
  <c r="H7331" i="7"/>
  <c r="I7323" i="7"/>
  <c r="H7323" i="7"/>
  <c r="I7315" i="7"/>
  <c r="H7315" i="7"/>
  <c r="I7307" i="7"/>
  <c r="H7307" i="7"/>
  <c r="I7291" i="7"/>
  <c r="H7291" i="7"/>
  <c r="I7275" i="7"/>
  <c r="H7275" i="7"/>
  <c r="I7259" i="7"/>
  <c r="H7259" i="7"/>
  <c r="I7251" i="7"/>
  <c r="H7251" i="7"/>
  <c r="I7243" i="7"/>
  <c r="H7243" i="7"/>
  <c r="I7235" i="7"/>
  <c r="H7235" i="7"/>
  <c r="I7227" i="7"/>
  <c r="H7227" i="7"/>
  <c r="I7211" i="7"/>
  <c r="H7211" i="7"/>
  <c r="I7203" i="7"/>
  <c r="H7203" i="7"/>
  <c r="I7195" i="7"/>
  <c r="H7195" i="7"/>
  <c r="I7171" i="7"/>
  <c r="H7171" i="7"/>
  <c r="I7163" i="7"/>
  <c r="H7163" i="7"/>
  <c r="I7147" i="7"/>
  <c r="H7147" i="7"/>
  <c r="I7139" i="7"/>
  <c r="H7139" i="7"/>
  <c r="I7131" i="7"/>
  <c r="H7131" i="7"/>
  <c r="I7123" i="7"/>
  <c r="H7123" i="7"/>
  <c r="I7091" i="7"/>
  <c r="H7091" i="7"/>
  <c r="I7075" i="7"/>
  <c r="H7075" i="7"/>
  <c r="I7067" i="7"/>
  <c r="H7067" i="7"/>
  <c r="I7051" i="7"/>
  <c r="H7051" i="7"/>
  <c r="I7043" i="7"/>
  <c r="H7043" i="7"/>
  <c r="I7035" i="7"/>
  <c r="I7027" i="7"/>
  <c r="H7027" i="7"/>
  <c r="I7019" i="7"/>
  <c r="H7019" i="7"/>
  <c r="I7003" i="7"/>
  <c r="H7003" i="7"/>
  <c r="I6995" i="7"/>
  <c r="H6995" i="7"/>
  <c r="I6987" i="7"/>
  <c r="H6987" i="7"/>
  <c r="I6979" i="7"/>
  <c r="H6979" i="7"/>
  <c r="I6963" i="7"/>
  <c r="H6963" i="7"/>
  <c r="I6955" i="7"/>
  <c r="H6955" i="7"/>
  <c r="I6947" i="7"/>
  <c r="H6947" i="7"/>
  <c r="I6939" i="7"/>
  <c r="H6939" i="7"/>
  <c r="I6915" i="7"/>
  <c r="H6915" i="7"/>
  <c r="I6899" i="7"/>
  <c r="H6899" i="7"/>
  <c r="I6891" i="7"/>
  <c r="H6891" i="7"/>
  <c r="I6883" i="7"/>
  <c r="H6883" i="7"/>
  <c r="I6875" i="7"/>
  <c r="H6875" i="7"/>
  <c r="I6867" i="7"/>
  <c r="H6867" i="7"/>
  <c r="I6859" i="7"/>
  <c r="H6859" i="7"/>
  <c r="I6851" i="7"/>
  <c r="H6851" i="7"/>
  <c r="I6835" i="7"/>
  <c r="H6835" i="7"/>
  <c r="I6827" i="7"/>
  <c r="H6827" i="7"/>
  <c r="I6819" i="7"/>
  <c r="H6819" i="7"/>
  <c r="I6811" i="7"/>
  <c r="H6811" i="7"/>
  <c r="I6803" i="7"/>
  <c r="H6803" i="7"/>
  <c r="I6795" i="7"/>
  <c r="H6795" i="7"/>
  <c r="I6779" i="7"/>
  <c r="I6771" i="7"/>
  <c r="H6771" i="7"/>
  <c r="I6763" i="7"/>
  <c r="H6763" i="7"/>
  <c r="I6755" i="7"/>
  <c r="H6755" i="7"/>
  <c r="I6747" i="7"/>
  <c r="H6747" i="7"/>
  <c r="I6739" i="7"/>
  <c r="H6739" i="7"/>
  <c r="I6731" i="7"/>
  <c r="H6731" i="7"/>
  <c r="I6707" i="7"/>
  <c r="H6707" i="7"/>
  <c r="I6699" i="7"/>
  <c r="H6699" i="7"/>
  <c r="I6683" i="7"/>
  <c r="H6683" i="7"/>
  <c r="I6675" i="7"/>
  <c r="H6675" i="7"/>
  <c r="I6659" i="7"/>
  <c r="H6659" i="7"/>
  <c r="I6643" i="7"/>
  <c r="H6643" i="7"/>
  <c r="I6635" i="7"/>
  <c r="H6635" i="7"/>
  <c r="I6627" i="7"/>
  <c r="H6627" i="7"/>
  <c r="I6619" i="7"/>
  <c r="H6619" i="7"/>
  <c r="I6611" i="7"/>
  <c r="H6611" i="7"/>
  <c r="I6603" i="7"/>
  <c r="H6603" i="7"/>
  <c r="I6587" i="7"/>
  <c r="I6579" i="7"/>
  <c r="H6579" i="7"/>
  <c r="I6571" i="7"/>
  <c r="H6571" i="7"/>
  <c r="I6555" i="7"/>
  <c r="H6555" i="7"/>
  <c r="I6547" i="7"/>
  <c r="H6547" i="7"/>
  <c r="I6531" i="7"/>
  <c r="H6531" i="7"/>
  <c r="I6515" i="7"/>
  <c r="H6515" i="7"/>
  <c r="I6507" i="7"/>
  <c r="H6507" i="7"/>
  <c r="I6499" i="7"/>
  <c r="H6499" i="7"/>
  <c r="I6491" i="7"/>
  <c r="H6491" i="7"/>
  <c r="I6483" i="7"/>
  <c r="H6483" i="7"/>
  <c r="I6475" i="7"/>
  <c r="H6475" i="7"/>
  <c r="I6451" i="7"/>
  <c r="H6451" i="7"/>
  <c r="I6443" i="7"/>
  <c r="H6443" i="7"/>
  <c r="I6427" i="7"/>
  <c r="H6427" i="7"/>
  <c r="I6419" i="7"/>
  <c r="H6419" i="7"/>
  <c r="I6411" i="7"/>
  <c r="H6411" i="7"/>
  <c r="I6403" i="7"/>
  <c r="H6403" i="7"/>
  <c r="I6395" i="7"/>
  <c r="I6387" i="7"/>
  <c r="H6387" i="7"/>
  <c r="I6379" i="7"/>
  <c r="H6379" i="7"/>
  <c r="I6371" i="7"/>
  <c r="H6371" i="7"/>
  <c r="I6363" i="7"/>
  <c r="H6363" i="7"/>
  <c r="I6355" i="7"/>
  <c r="H6355" i="7"/>
  <c r="I6347" i="7"/>
  <c r="H6347" i="7"/>
  <c r="I6323" i="7"/>
  <c r="H6323" i="7"/>
  <c r="I6315" i="7"/>
  <c r="H6315" i="7"/>
  <c r="I6299" i="7"/>
  <c r="H6299" i="7"/>
  <c r="I6291" i="7"/>
  <c r="H6291" i="7"/>
  <c r="I6275" i="7"/>
  <c r="H6275" i="7"/>
  <c r="I6259" i="7"/>
  <c r="H6259" i="7"/>
  <c r="I6251" i="7"/>
  <c r="H6251" i="7"/>
  <c r="I6243" i="7"/>
  <c r="H6243" i="7"/>
  <c r="I6235" i="7"/>
  <c r="H6235" i="7"/>
  <c r="I6227" i="7"/>
  <c r="H6227" i="7"/>
  <c r="I6219" i="7"/>
  <c r="H6219" i="7"/>
  <c r="I6211" i="7"/>
  <c r="H6211" i="7"/>
  <c r="I6195" i="7"/>
  <c r="H6195" i="7"/>
  <c r="I6187" i="7"/>
  <c r="H6187" i="7"/>
  <c r="I6171" i="7"/>
  <c r="H6171" i="7"/>
  <c r="I6163" i="7"/>
  <c r="H6163" i="7"/>
  <c r="I6147" i="7"/>
  <c r="H6147" i="7"/>
  <c r="I6131" i="7"/>
  <c r="H6131" i="7"/>
  <c r="I6123" i="7"/>
  <c r="H6123" i="7"/>
  <c r="I6115" i="7"/>
  <c r="H6115" i="7"/>
  <c r="I6107" i="7"/>
  <c r="H6107" i="7"/>
  <c r="I6099" i="7"/>
  <c r="H6099" i="7"/>
  <c r="I6091" i="7"/>
  <c r="H6091" i="7"/>
  <c r="I6067" i="7"/>
  <c r="H6067" i="7"/>
  <c r="I6059" i="7"/>
  <c r="H6059" i="7"/>
  <c r="I6043" i="7"/>
  <c r="H6043" i="7"/>
  <c r="I6035" i="7"/>
  <c r="H6035" i="7"/>
  <c r="I6027" i="7"/>
  <c r="H6027" i="7"/>
  <c r="I6019" i="7"/>
  <c r="H6019" i="7"/>
  <c r="I6003" i="7"/>
  <c r="H6003" i="7"/>
  <c r="I5995" i="7"/>
  <c r="H5995" i="7"/>
  <c r="I5987" i="7"/>
  <c r="H5987" i="7"/>
  <c r="I5979" i="7"/>
  <c r="H5979" i="7"/>
  <c r="I5971" i="7"/>
  <c r="H5971" i="7"/>
  <c r="I5963" i="7"/>
  <c r="H5963" i="7"/>
  <c r="I5947" i="7"/>
  <c r="I5939" i="7"/>
  <c r="H5939" i="7"/>
  <c r="I5931" i="7"/>
  <c r="H5931" i="7"/>
  <c r="I5923" i="7"/>
  <c r="H5923" i="7"/>
  <c r="I5915" i="7"/>
  <c r="H5915" i="7"/>
  <c r="I5907" i="7"/>
  <c r="H5907" i="7"/>
  <c r="I5899" i="7"/>
  <c r="H5899" i="7"/>
  <c r="I5891" i="7"/>
  <c r="H5891" i="7"/>
  <c r="I5883" i="7"/>
  <c r="I5875" i="7"/>
  <c r="H5875" i="7"/>
  <c r="I5867" i="7"/>
  <c r="H5867" i="7"/>
  <c r="I5859" i="7"/>
  <c r="H5859" i="7"/>
  <c r="I5851" i="7"/>
  <c r="H5851" i="7"/>
  <c r="I5835" i="7"/>
  <c r="H5835" i="7"/>
  <c r="I5827" i="7"/>
  <c r="H5827" i="7"/>
  <c r="I5803" i="7"/>
  <c r="H5803" i="7"/>
  <c r="I5795" i="7"/>
  <c r="H5795" i="7"/>
  <c r="I5787" i="7"/>
  <c r="H5787" i="7"/>
  <c r="I5779" i="7"/>
  <c r="H5779" i="7"/>
  <c r="I5771" i="7"/>
  <c r="H5771" i="7"/>
  <c r="I5763" i="7"/>
  <c r="H5763" i="7"/>
  <c r="I5747" i="7"/>
  <c r="H5747" i="7"/>
  <c r="I5731" i="7"/>
  <c r="H5731" i="7"/>
  <c r="I5723" i="7"/>
  <c r="H5723" i="7"/>
  <c r="I5707" i="7"/>
  <c r="H5707" i="7"/>
  <c r="I5699" i="7"/>
  <c r="H5699" i="7"/>
  <c r="I5691" i="7"/>
  <c r="I5675" i="7"/>
  <c r="H5675" i="7"/>
  <c r="I5667" i="7"/>
  <c r="H5667" i="7"/>
  <c r="I5659" i="7"/>
  <c r="H5659" i="7"/>
  <c r="I5651" i="7"/>
  <c r="H5651" i="7"/>
  <c r="I5643" i="7"/>
  <c r="H5643" i="7"/>
  <c r="I5635" i="7"/>
  <c r="H5635" i="7"/>
  <c r="I5619" i="7"/>
  <c r="H5619" i="7"/>
  <c r="I5603" i="7"/>
  <c r="H5603" i="7"/>
  <c r="I5595" i="7"/>
  <c r="H5595" i="7"/>
  <c r="I5579" i="7"/>
  <c r="H5579" i="7"/>
  <c r="I5571" i="7"/>
  <c r="H5571" i="7"/>
  <c r="I5555" i="7"/>
  <c r="H5555" i="7"/>
  <c r="I5547" i="7"/>
  <c r="H5547" i="7"/>
  <c r="I5531" i="7"/>
  <c r="H5531" i="7"/>
  <c r="I5523" i="7"/>
  <c r="H5523" i="7"/>
  <c r="I5515" i="7"/>
  <c r="H5515" i="7"/>
  <c r="I5507" i="7"/>
  <c r="H5507" i="7"/>
  <c r="I5499" i="7"/>
  <c r="I5491" i="7"/>
  <c r="H5491" i="7"/>
  <c r="I5483" i="7"/>
  <c r="H5483" i="7"/>
  <c r="I5475" i="7"/>
  <c r="H5475" i="7"/>
  <c r="I5467" i="7"/>
  <c r="H5467" i="7"/>
  <c r="I5459" i="7"/>
  <c r="H5459" i="7"/>
  <c r="I5451" i="7"/>
  <c r="H5451" i="7"/>
  <c r="I5443" i="7"/>
  <c r="H5443" i="7"/>
  <c r="I5435" i="7"/>
  <c r="I5427" i="7"/>
  <c r="H5427" i="7"/>
  <c r="I5419" i="7"/>
  <c r="H5419" i="7"/>
  <c r="I5411" i="7"/>
  <c r="H5411" i="7"/>
  <c r="I5403" i="7"/>
  <c r="H5403" i="7"/>
  <c r="I5395" i="7"/>
  <c r="H5395" i="7"/>
  <c r="I5387" i="7"/>
  <c r="H5387" i="7"/>
  <c r="I5379" i="7"/>
  <c r="H5379" i="7"/>
  <c r="I5371" i="7"/>
  <c r="I5363" i="7"/>
  <c r="H5363" i="7"/>
  <c r="I5355" i="7"/>
  <c r="H5355" i="7"/>
  <c r="I5347" i="7"/>
  <c r="H5347" i="7"/>
  <c r="I5339" i="7"/>
  <c r="H5339" i="7"/>
  <c r="I5331" i="7"/>
  <c r="H5331" i="7"/>
  <c r="I5323" i="7"/>
  <c r="H5323" i="7"/>
  <c r="I5315" i="7"/>
  <c r="H5315" i="7"/>
  <c r="I5307" i="7"/>
  <c r="I5283" i="7"/>
  <c r="H5283" i="7"/>
  <c r="I5275" i="7"/>
  <c r="H5275" i="7"/>
  <c r="I5267" i="7"/>
  <c r="H5267" i="7"/>
  <c r="I5259" i="7"/>
  <c r="H5259" i="7"/>
  <c r="I5251" i="7"/>
  <c r="H5251" i="7"/>
  <c r="I5235" i="7"/>
  <c r="H5235" i="7"/>
  <c r="I5227" i="7"/>
  <c r="H5227" i="7"/>
  <c r="I5219" i="7"/>
  <c r="H5219" i="7"/>
  <c r="I5211" i="7"/>
  <c r="H5211" i="7"/>
  <c r="I5203" i="7"/>
  <c r="H5203" i="7"/>
  <c r="I5195" i="7"/>
  <c r="H5195" i="7"/>
  <c r="I5187" i="7"/>
  <c r="H5187" i="7"/>
  <c r="I5171" i="7"/>
  <c r="H5171" i="7"/>
  <c r="I5163" i="7"/>
  <c r="H5163" i="7"/>
  <c r="I5155" i="7"/>
  <c r="H5155" i="7"/>
  <c r="I5147" i="7"/>
  <c r="H5147" i="7"/>
  <c r="I5131" i="7"/>
  <c r="H5131" i="7"/>
  <c r="I5123" i="7"/>
  <c r="H5123" i="7"/>
  <c r="I5107" i="7"/>
  <c r="H5107" i="7"/>
  <c r="I5099" i="7"/>
  <c r="H5099" i="7"/>
  <c r="I5091" i="7"/>
  <c r="H5091" i="7"/>
  <c r="I5083" i="7"/>
  <c r="H5083" i="7"/>
  <c r="I5075" i="7"/>
  <c r="H5075" i="7"/>
  <c r="I5067" i="7"/>
  <c r="H5067" i="7"/>
  <c r="I5059" i="7"/>
  <c r="H5059" i="7"/>
  <c r="I5035" i="7"/>
  <c r="H5035" i="7"/>
  <c r="I5027" i="7"/>
  <c r="H5027" i="7"/>
  <c r="I5019" i="7"/>
  <c r="H5019" i="7"/>
  <c r="I5011" i="7"/>
  <c r="H5011" i="7"/>
  <c r="I4995" i="7"/>
  <c r="H4995" i="7"/>
  <c r="I4979" i="7"/>
  <c r="H4979" i="7"/>
  <c r="I4971" i="7"/>
  <c r="H4971" i="7"/>
  <c r="I4963" i="7"/>
  <c r="H4963" i="7"/>
  <c r="I4955" i="7"/>
  <c r="H4955" i="7"/>
  <c r="I4947" i="7"/>
  <c r="H4947" i="7"/>
  <c r="I4939" i="7"/>
  <c r="H4939" i="7"/>
  <c r="I4931" i="7"/>
  <c r="H4931" i="7"/>
  <c r="I4915" i="7"/>
  <c r="H4915" i="7"/>
  <c r="I4907" i="7"/>
  <c r="H4907" i="7"/>
  <c r="I4891" i="7"/>
  <c r="H4891" i="7"/>
  <c r="I4883" i="7"/>
  <c r="H4883" i="7"/>
  <c r="I4867" i="7"/>
  <c r="H4867" i="7"/>
  <c r="I4851" i="7"/>
  <c r="H4851" i="7"/>
  <c r="I4843" i="7"/>
  <c r="H4843" i="7"/>
  <c r="I4835" i="7"/>
  <c r="H4835" i="7"/>
  <c r="I4827" i="7"/>
  <c r="H4827" i="7"/>
  <c r="I4819" i="7"/>
  <c r="H4819" i="7"/>
  <c r="I4811" i="7"/>
  <c r="H4811" i="7"/>
  <c r="I4803" i="7"/>
  <c r="H4803" i="7"/>
  <c r="I4779" i="7"/>
  <c r="H4779" i="7"/>
  <c r="I4771" i="7"/>
  <c r="H4771" i="7"/>
  <c r="I4763" i="7"/>
  <c r="H4763" i="7"/>
  <c r="I4755" i="7"/>
  <c r="H4755" i="7"/>
  <c r="I4747" i="7"/>
  <c r="H4747" i="7"/>
  <c r="I4739" i="7"/>
  <c r="H4739" i="7"/>
  <c r="I4731" i="7"/>
  <c r="I4723" i="7"/>
  <c r="H4723" i="7"/>
  <c r="I4707" i="7"/>
  <c r="H4707" i="7"/>
  <c r="I4699" i="7"/>
  <c r="H4699" i="7"/>
  <c r="I4691" i="7"/>
  <c r="H4691" i="7"/>
  <c r="I4683" i="7"/>
  <c r="H4683" i="7"/>
  <c r="I4675" i="7"/>
  <c r="H4675" i="7"/>
  <c r="I4659" i="7"/>
  <c r="H4659" i="7"/>
  <c r="I4651" i="7"/>
  <c r="H4651" i="7"/>
  <c r="I4643" i="7"/>
  <c r="H4643" i="7"/>
  <c r="I4635" i="7"/>
  <c r="H4635" i="7"/>
  <c r="I4627" i="7"/>
  <c r="H4627" i="7"/>
  <c r="I4619" i="7"/>
  <c r="H4619" i="7"/>
  <c r="I4611" i="7"/>
  <c r="H4611" i="7"/>
  <c r="I4595" i="7"/>
  <c r="H4595" i="7"/>
  <c r="I4579" i="7"/>
  <c r="H4579" i="7"/>
  <c r="I4571" i="7"/>
  <c r="H4571" i="7"/>
  <c r="I4563" i="7"/>
  <c r="H4563" i="7"/>
  <c r="I4555" i="7"/>
  <c r="H4555" i="7"/>
  <c r="I4547" i="7"/>
  <c r="H4547" i="7"/>
  <c r="I4531" i="7"/>
  <c r="H4531" i="7"/>
  <c r="I4523" i="7"/>
  <c r="H4523" i="7"/>
  <c r="I4515" i="7"/>
  <c r="H4515" i="7"/>
  <c r="I4507" i="7"/>
  <c r="H4507" i="7"/>
  <c r="I4499" i="7"/>
  <c r="H4499" i="7"/>
  <c r="I4491" i="7"/>
  <c r="H4491" i="7"/>
  <c r="I4483" i="7"/>
  <c r="H4483" i="7"/>
  <c r="I4467" i="7"/>
  <c r="H4467" i="7"/>
  <c r="I4451" i="7"/>
  <c r="H4451" i="7"/>
  <c r="I4443" i="7"/>
  <c r="H4443" i="7"/>
  <c r="I4435" i="7"/>
  <c r="H4435" i="7"/>
  <c r="I4427" i="7"/>
  <c r="H4427" i="7"/>
  <c r="I4419" i="7"/>
  <c r="H4419" i="7"/>
  <c r="I4403" i="7"/>
  <c r="H4403" i="7"/>
  <c r="I4395" i="7"/>
  <c r="H4395" i="7"/>
  <c r="I4387" i="7"/>
  <c r="H4387" i="7"/>
  <c r="I4379" i="7"/>
  <c r="H4379" i="7"/>
  <c r="I4371" i="7"/>
  <c r="H4371" i="7"/>
  <c r="I4363" i="7"/>
  <c r="H4363" i="7"/>
  <c r="I4355" i="7"/>
  <c r="H4355" i="7"/>
  <c r="I4339" i="7"/>
  <c r="H4339" i="7"/>
  <c r="I4331" i="7"/>
  <c r="H4331" i="7"/>
  <c r="I4323" i="7"/>
  <c r="H4323" i="7"/>
  <c r="I4315" i="7"/>
  <c r="H4315" i="7"/>
  <c r="I4307" i="7"/>
  <c r="H4307" i="7"/>
  <c r="I4299" i="7"/>
  <c r="H4299" i="7"/>
  <c r="I4291" i="7"/>
  <c r="H4291" i="7"/>
  <c r="I4275" i="7"/>
  <c r="H4275" i="7"/>
  <c r="I4267" i="7"/>
  <c r="H4267" i="7"/>
  <c r="I4259" i="7"/>
  <c r="H4259" i="7"/>
  <c r="I4251" i="7"/>
  <c r="H4251" i="7"/>
  <c r="I4243" i="7"/>
  <c r="H4243" i="7"/>
  <c r="I4235" i="7"/>
  <c r="H4235" i="7"/>
  <c r="I4227" i="7"/>
  <c r="H4227" i="7"/>
  <c r="I4211" i="7"/>
  <c r="H4211" i="7"/>
  <c r="I4195" i="7"/>
  <c r="H4195" i="7"/>
  <c r="I4187" i="7"/>
  <c r="H4187" i="7"/>
  <c r="I4179" i="7"/>
  <c r="H4179" i="7"/>
  <c r="I4171" i="7"/>
  <c r="H4171" i="7"/>
  <c r="I4163" i="7"/>
  <c r="H4163" i="7"/>
  <c r="I4155" i="7"/>
  <c r="I4147" i="7"/>
  <c r="H4147" i="7"/>
  <c r="I4139" i="7"/>
  <c r="H4139" i="7"/>
  <c r="I4131" i="7"/>
  <c r="H4131" i="7"/>
  <c r="I4123" i="7"/>
  <c r="H4123" i="7"/>
  <c r="I4115" i="7"/>
  <c r="H4115" i="7"/>
  <c r="I4107" i="7"/>
  <c r="H4107" i="7"/>
  <c r="I4099" i="7"/>
  <c r="H4099" i="7"/>
  <c r="H4091" i="7"/>
  <c r="H4083" i="7"/>
  <c r="H4059" i="7"/>
  <c r="H4051" i="7"/>
  <c r="H4043" i="7"/>
  <c r="H4035" i="7"/>
  <c r="H4027" i="7"/>
  <c r="H4019" i="7"/>
  <c r="H3995" i="7"/>
  <c r="H3987" i="7"/>
  <c r="H3971" i="7"/>
  <c r="H3963" i="7"/>
  <c r="H3955" i="7"/>
  <c r="H3931" i="7"/>
  <c r="H3923" i="7"/>
  <c r="H3907" i="7"/>
  <c r="H3899" i="7"/>
  <c r="H3891" i="7"/>
  <c r="H3867" i="7"/>
  <c r="H3859" i="7"/>
  <c r="H3843" i="7"/>
  <c r="H3835" i="7"/>
  <c r="H3827" i="7"/>
  <c r="H3803" i="7"/>
  <c r="H3795" i="7"/>
  <c r="H3787" i="7"/>
  <c r="H3779" i="7"/>
  <c r="H3771" i="7"/>
  <c r="H3763" i="7"/>
  <c r="H3739" i="7"/>
  <c r="H3731" i="7"/>
  <c r="H3715" i="7"/>
  <c r="H3707" i="7"/>
  <c r="H3699" i="7"/>
  <c r="H3675" i="7"/>
  <c r="H3667" i="7"/>
  <c r="H3651" i="7"/>
  <c r="H3643" i="7"/>
  <c r="H3635" i="7"/>
  <c r="H3611" i="7"/>
  <c r="H3603" i="7"/>
  <c r="H3595" i="7"/>
  <c r="H3587" i="7"/>
  <c r="H3579" i="7"/>
  <c r="H3571" i="7"/>
  <c r="H3547" i="7"/>
  <c r="H3539" i="7"/>
  <c r="H3531" i="7"/>
  <c r="H3523" i="7"/>
  <c r="H3515" i="7"/>
  <c r="H3507" i="7"/>
  <c r="H3483" i="7"/>
  <c r="H3475" i="7"/>
  <c r="H3459" i="7"/>
  <c r="H3451" i="7"/>
  <c r="H3443" i="7"/>
  <c r="H3419" i="7"/>
  <c r="H3411" i="7"/>
  <c r="H3395" i="7"/>
  <c r="H3387" i="7"/>
  <c r="H3379" i="7"/>
  <c r="H3355" i="7"/>
  <c r="H3347" i="7"/>
  <c r="H3331" i="7"/>
  <c r="H3323" i="7"/>
  <c r="H3315" i="7"/>
  <c r="H3291" i="7"/>
  <c r="H3283" i="7"/>
  <c r="H3275" i="7"/>
  <c r="H3267" i="7"/>
  <c r="H3259" i="7"/>
  <c r="H3251" i="7"/>
  <c r="H3227" i="7"/>
  <c r="H3219" i="7"/>
  <c r="H3203" i="7"/>
  <c r="H3195" i="7"/>
  <c r="H3187" i="7"/>
  <c r="H3163" i="7"/>
  <c r="H3155" i="7"/>
  <c r="H3139" i="7"/>
  <c r="H3131" i="7"/>
  <c r="H3123" i="7"/>
  <c r="H3099" i="7"/>
  <c r="H3091" i="7"/>
  <c r="H3083" i="7"/>
  <c r="H3075" i="7"/>
  <c r="H3067" i="7"/>
  <c r="H3059" i="7"/>
  <c r="H3035" i="7"/>
  <c r="H3027" i="7"/>
  <c r="H3019" i="7"/>
  <c r="H3011" i="7"/>
  <c r="H3003" i="7"/>
  <c r="H2995" i="7"/>
  <c r="H2971" i="7"/>
  <c r="H2963" i="7"/>
  <c r="H2947" i="7"/>
  <c r="H2939" i="7"/>
  <c r="H2931" i="7"/>
  <c r="H2907" i="7"/>
  <c r="H2899" i="7"/>
  <c r="H2883" i="7"/>
  <c r="H2875" i="7"/>
  <c r="H2867" i="7"/>
  <c r="H2843" i="7"/>
  <c r="H2835" i="7"/>
  <c r="H2819" i="7"/>
  <c r="H2811" i="7"/>
  <c r="H2803" i="7"/>
  <c r="H2779" i="7"/>
  <c r="H2771" i="7"/>
  <c r="H2763" i="7"/>
  <c r="H2755" i="7"/>
  <c r="H2747" i="7"/>
  <c r="H2739" i="7"/>
  <c r="H2715" i="7"/>
  <c r="H2707" i="7"/>
  <c r="H2691" i="7"/>
  <c r="H2683" i="7"/>
  <c r="H2675" i="7"/>
  <c r="H2651" i="7"/>
  <c r="H2643" i="7"/>
  <c r="H2627" i="7"/>
  <c r="H2619" i="7"/>
  <c r="H2611" i="7"/>
  <c r="H2587" i="7"/>
  <c r="H2579" i="7"/>
  <c r="H2571" i="7"/>
  <c r="H2563" i="7"/>
  <c r="H2555" i="7"/>
  <c r="H2547" i="7"/>
  <c r="H2523" i="7"/>
  <c r="H2515" i="7"/>
  <c r="H2507" i="7"/>
  <c r="H2499" i="7"/>
  <c r="H2491" i="7"/>
  <c r="H2483" i="7"/>
  <c r="H2459" i="7"/>
  <c r="H2451" i="7"/>
  <c r="H2435" i="7"/>
  <c r="H2427" i="7"/>
  <c r="H2419" i="7"/>
  <c r="H2395" i="7"/>
  <c r="H2387" i="7"/>
  <c r="H2371" i="7"/>
  <c r="H2363" i="7"/>
  <c r="H2355" i="7"/>
  <c r="H2331" i="7"/>
  <c r="H2323" i="7"/>
  <c r="H2307" i="7"/>
  <c r="H2299" i="7"/>
  <c r="H2291" i="7"/>
  <c r="H2275" i="7"/>
  <c r="H2267" i="7"/>
  <c r="H2259" i="7"/>
  <c r="H2251" i="7"/>
  <c r="H2243" i="7"/>
  <c r="H2235" i="7"/>
  <c r="H2227" i="7"/>
  <c r="H2203" i="7"/>
  <c r="H2195" i="7"/>
  <c r="H2179" i="7"/>
  <c r="H2171" i="7"/>
  <c r="H2163" i="7"/>
  <c r="H2139" i="7"/>
  <c r="H2131" i="7"/>
  <c r="H2115" i="7"/>
  <c r="H2107" i="7"/>
  <c r="H2099" i="7"/>
  <c r="H2075" i="7"/>
  <c r="H2067" i="7"/>
  <c r="H2059" i="7"/>
  <c r="H2051" i="7"/>
  <c r="H2043" i="7"/>
  <c r="H2035" i="7"/>
  <c r="H2019" i="7"/>
  <c r="H2011" i="7"/>
  <c r="H2003" i="7"/>
  <c r="H1995" i="7"/>
  <c r="H1987" i="7"/>
  <c r="H1979" i="7"/>
  <c r="H1971" i="7"/>
  <c r="H1947" i="7"/>
  <c r="H1939" i="7"/>
  <c r="H1923" i="7"/>
  <c r="H1915" i="7"/>
  <c r="H1907" i="7"/>
  <c r="H1883" i="7"/>
  <c r="H1875" i="7"/>
  <c r="H1859" i="7"/>
  <c r="H1851" i="7"/>
  <c r="H1843" i="7"/>
  <c r="H1819" i="7"/>
  <c r="H1811" i="7"/>
  <c r="H1795" i="7"/>
  <c r="H1787" i="7"/>
  <c r="H1779" i="7"/>
  <c r="H1755" i="7"/>
  <c r="H1747" i="7"/>
  <c r="H1739" i="7"/>
  <c r="H1731" i="7"/>
  <c r="H1723" i="7"/>
  <c r="H1715" i="7"/>
  <c r="H1691" i="7"/>
  <c r="H1683" i="7"/>
  <c r="H1667" i="7"/>
  <c r="H1659" i="7"/>
  <c r="H1651" i="7"/>
  <c r="H1627" i="7"/>
  <c r="H1619" i="7"/>
  <c r="H1603" i="7"/>
  <c r="H1595" i="7"/>
  <c r="H1587" i="7"/>
  <c r="H1563" i="7"/>
  <c r="H1555" i="7"/>
  <c r="H1547" i="7"/>
  <c r="H1539" i="7"/>
  <c r="H1531" i="7"/>
  <c r="H1523" i="7"/>
  <c r="H1499" i="7"/>
  <c r="H1491" i="7"/>
  <c r="H1483" i="7"/>
  <c r="H1475" i="7"/>
  <c r="H1467" i="7"/>
  <c r="H1459" i="7"/>
  <c r="H1435" i="7"/>
  <c r="H1427" i="7"/>
  <c r="H1411" i="7"/>
  <c r="H1403" i="7"/>
  <c r="H1395" i="7"/>
  <c r="H1371" i="7"/>
  <c r="H1363" i="7"/>
  <c r="H1347" i="7"/>
  <c r="H1339" i="7"/>
  <c r="H1331" i="7"/>
  <c r="H1307" i="7"/>
  <c r="H1299" i="7"/>
  <c r="H1283" i="7"/>
  <c r="H1275" i="7"/>
  <c r="H1267" i="7"/>
  <c r="H1243" i="7"/>
  <c r="H1235" i="7"/>
  <c r="H1227" i="7"/>
  <c r="H1219" i="7"/>
  <c r="H1211" i="7"/>
  <c r="H1203" i="7"/>
  <c r="H1179" i="7"/>
  <c r="H1171" i="7"/>
  <c r="H1155" i="7"/>
  <c r="H1147" i="7"/>
  <c r="H1139" i="7"/>
  <c r="H1115" i="7"/>
  <c r="H1107" i="7"/>
  <c r="H1091" i="7"/>
  <c r="H1083" i="7"/>
  <c r="H1075" i="7"/>
  <c r="H1051" i="7"/>
  <c r="H1043" i="7"/>
  <c r="H1035" i="7"/>
  <c r="H1027" i="7"/>
  <c r="H1019" i="7"/>
  <c r="H1011" i="7"/>
  <c r="H987" i="7"/>
  <c r="H979" i="7"/>
  <c r="H971" i="7"/>
  <c r="H963" i="7"/>
  <c r="H955" i="7"/>
  <c r="H947" i="7"/>
  <c r="H923" i="7"/>
  <c r="H915" i="7"/>
  <c r="H899" i="7"/>
  <c r="H891" i="7"/>
  <c r="H883" i="7"/>
  <c r="H859" i="7"/>
  <c r="H851" i="7"/>
  <c r="H835" i="7"/>
  <c r="H827" i="7"/>
  <c r="H819" i="7"/>
  <c r="H795" i="7"/>
  <c r="H787" i="7"/>
  <c r="H771" i="7"/>
  <c r="H763" i="7"/>
  <c r="H755" i="7"/>
  <c r="H731" i="7"/>
  <c r="H723" i="7"/>
  <c r="H715" i="7"/>
  <c r="H707" i="7"/>
  <c r="H699" i="7"/>
  <c r="H691" i="7"/>
  <c r="H667" i="7"/>
  <c r="H659" i="7"/>
  <c r="H643" i="7"/>
  <c r="H635" i="7"/>
  <c r="H627" i="7"/>
  <c r="H603" i="7"/>
  <c r="H595" i="7"/>
  <c r="H579" i="7"/>
  <c r="H571" i="7"/>
  <c r="H563" i="7"/>
  <c r="H539" i="7"/>
  <c r="H531" i="7"/>
  <c r="H523" i="7"/>
  <c r="H515" i="7"/>
  <c r="H507" i="7"/>
  <c r="H499" i="7"/>
  <c r="H475" i="7"/>
  <c r="H467" i="7"/>
  <c r="H459" i="7"/>
  <c r="H451" i="7"/>
  <c r="H443" i="7"/>
  <c r="H435" i="7"/>
  <c r="H411" i="7"/>
  <c r="H403" i="7"/>
  <c r="H387" i="7"/>
  <c r="H379" i="7"/>
  <c r="H371" i="7"/>
  <c r="H347" i="7"/>
  <c r="H339" i="7"/>
  <c r="H323" i="7"/>
  <c r="H315" i="7"/>
  <c r="H307" i="7"/>
  <c r="H283" i="7"/>
  <c r="H275" i="7"/>
  <c r="H259" i="7"/>
  <c r="H251" i="7"/>
  <c r="H243" i="7"/>
  <c r="H219" i="7"/>
  <c r="H211" i="7"/>
  <c r="H203" i="7"/>
  <c r="H195" i="7"/>
  <c r="H187" i="7"/>
  <c r="H179" i="7"/>
  <c r="H155" i="7"/>
  <c r="H147" i="7"/>
  <c r="H131" i="7"/>
  <c r="H123" i="7"/>
  <c r="H115" i="7"/>
  <c r="H91" i="7"/>
  <c r="H83" i="7"/>
  <c r="H67" i="7"/>
  <c r="H59" i="7"/>
  <c r="H51" i="7"/>
  <c r="H27" i="7"/>
  <c r="H19" i="7"/>
  <c r="H11" i="7"/>
  <c r="I8705" i="7"/>
  <c r="H8705" i="7"/>
  <c r="I8449" i="7"/>
  <c r="H8449" i="7"/>
  <c r="I8385" i="7"/>
  <c r="H8385" i="7"/>
  <c r="I8321" i="7"/>
  <c r="H8321" i="7"/>
  <c r="I8217" i="7"/>
  <c r="H8217" i="7"/>
  <c r="I8153" i="7"/>
  <c r="H8153" i="7"/>
  <c r="I8097" i="7"/>
  <c r="H8097" i="7"/>
  <c r="I8033" i="7"/>
  <c r="H8033" i="7"/>
  <c r="I7969" i="7"/>
  <c r="H7969" i="7"/>
  <c r="I7905" i="7"/>
  <c r="H7905" i="7"/>
  <c r="I7841" i="7"/>
  <c r="H7841" i="7"/>
  <c r="I7769" i="7"/>
  <c r="H7769" i="7"/>
  <c r="I7697" i="7"/>
  <c r="H7697" i="7"/>
  <c r="I7633" i="7"/>
  <c r="H7633" i="7"/>
  <c r="I7569" i="7"/>
  <c r="H7569" i="7"/>
  <c r="I7513" i="7"/>
  <c r="H7513" i="7"/>
  <c r="I7449" i="7"/>
  <c r="H7449" i="7"/>
  <c r="I7377" i="7"/>
  <c r="H7377" i="7"/>
  <c r="I7313" i="7"/>
  <c r="H7313" i="7"/>
  <c r="I7249" i="7"/>
  <c r="H7249" i="7"/>
  <c r="I7201" i="7"/>
  <c r="H7201" i="7"/>
  <c r="I7145" i="7"/>
  <c r="H7145" i="7"/>
  <c r="I7081" i="7"/>
  <c r="H7081" i="7"/>
  <c r="I7009" i="7"/>
  <c r="H7009" i="7"/>
  <c r="I6953" i="7"/>
  <c r="H6953" i="7"/>
  <c r="I6577" i="7"/>
  <c r="H6577" i="7"/>
  <c r="I6505" i="7"/>
  <c r="H6505" i="7"/>
  <c r="I6433" i="7"/>
  <c r="H6433" i="7"/>
  <c r="I6369" i="7"/>
  <c r="H6369" i="7"/>
  <c r="I6321" i="7"/>
  <c r="H6321" i="7"/>
  <c r="I6265" i="7"/>
  <c r="I6217" i="7"/>
  <c r="H6217" i="7"/>
  <c r="I6153" i="7"/>
  <c r="H6153" i="7"/>
  <c r="I6097" i="7"/>
  <c r="H6097" i="7"/>
  <c r="I6033" i="7"/>
  <c r="H6033" i="7"/>
  <c r="I5969" i="7"/>
  <c r="H5969" i="7"/>
  <c r="I5921" i="7"/>
  <c r="H5921" i="7"/>
  <c r="I5833" i="7"/>
  <c r="H5833" i="7"/>
  <c r="I5777" i="7"/>
  <c r="H5777" i="7"/>
  <c r="I5729" i="7"/>
  <c r="H5729" i="7"/>
  <c r="I5673" i="7"/>
  <c r="H5673" i="7"/>
  <c r="I5617" i="7"/>
  <c r="H5617" i="7"/>
  <c r="I5553" i="7"/>
  <c r="H5553" i="7"/>
  <c r="I5489" i="7"/>
  <c r="H5489" i="7"/>
  <c r="I5377" i="7"/>
  <c r="H5377" i="7"/>
  <c r="I5313" i="7"/>
  <c r="H5313" i="7"/>
  <c r="I5249" i="7"/>
  <c r="H5249" i="7"/>
  <c r="I5185" i="7"/>
  <c r="H5185" i="7"/>
  <c r="I5041" i="7"/>
  <c r="H5041" i="7"/>
  <c r="I4905" i="7"/>
  <c r="H4905" i="7"/>
  <c r="I4849" i="7"/>
  <c r="H4849" i="7"/>
  <c r="I4777" i="7"/>
  <c r="H4777" i="7"/>
  <c r="I4737" i="7"/>
  <c r="H4737" i="7"/>
  <c r="I4529" i="7"/>
  <c r="H4529" i="7"/>
  <c r="I4329" i="7"/>
  <c r="H4329" i="7"/>
  <c r="I4265" i="7"/>
  <c r="H4265" i="7"/>
  <c r="I4041" i="7"/>
  <c r="H4041" i="7"/>
  <c r="I8742" i="7"/>
  <c r="H8742" i="7"/>
  <c r="I8702" i="7"/>
  <c r="H8702" i="7"/>
  <c r="I8670" i="7"/>
  <c r="H8670" i="7"/>
  <c r="G9" i="7"/>
  <c r="I8762" i="7"/>
  <c r="H8762" i="7"/>
  <c r="I8754" i="7"/>
  <c r="H8754" i="7"/>
  <c r="I8746" i="7"/>
  <c r="H8746" i="7"/>
  <c r="I8730" i="7"/>
  <c r="H8730" i="7"/>
  <c r="I8722" i="7"/>
  <c r="H8722" i="7"/>
  <c r="I8714" i="7"/>
  <c r="H8714" i="7"/>
  <c r="I8706" i="7"/>
  <c r="H8706" i="7"/>
  <c r="I8698" i="7"/>
  <c r="H8698" i="7"/>
  <c r="I8690" i="7"/>
  <c r="H8690" i="7"/>
  <c r="I8682" i="7"/>
  <c r="H8682" i="7"/>
  <c r="I8666" i="7"/>
  <c r="H8666" i="7"/>
  <c r="I8658" i="7"/>
  <c r="H8658" i="7"/>
  <c r="I8650" i="7"/>
  <c r="H8650" i="7"/>
  <c r="I8642" i="7"/>
  <c r="H8642" i="7"/>
  <c r="I8634" i="7"/>
  <c r="H8634" i="7"/>
  <c r="I8626" i="7"/>
  <c r="H8626" i="7"/>
  <c r="I8618" i="7"/>
  <c r="H8618" i="7"/>
  <c r="I8602" i="7"/>
  <c r="H8602" i="7"/>
  <c r="I8594" i="7"/>
  <c r="H8594" i="7"/>
  <c r="I8586" i="7"/>
  <c r="H8586" i="7"/>
  <c r="I8578" i="7"/>
  <c r="H8578" i="7"/>
  <c r="I8570" i="7"/>
  <c r="H8570" i="7"/>
  <c r="I8562" i="7"/>
  <c r="H8562" i="7"/>
  <c r="I8554" i="7"/>
  <c r="H8554" i="7"/>
  <c r="I8538" i="7"/>
  <c r="H8538" i="7"/>
  <c r="I8530" i="7"/>
  <c r="H8530" i="7"/>
  <c r="I8522" i="7"/>
  <c r="H8522" i="7"/>
  <c r="I8514" i="7"/>
  <c r="H8514" i="7"/>
  <c r="I8506" i="7"/>
  <c r="H8506" i="7"/>
  <c r="I8498" i="7"/>
  <c r="H8498" i="7"/>
  <c r="I8490" i="7"/>
  <c r="H8490" i="7"/>
  <c r="I8474" i="7"/>
  <c r="H8474" i="7"/>
  <c r="I8466" i="7"/>
  <c r="H8466" i="7"/>
  <c r="I8458" i="7"/>
  <c r="H8458" i="7"/>
  <c r="I8450" i="7"/>
  <c r="H8450" i="7"/>
  <c r="I8442" i="7"/>
  <c r="H8442" i="7"/>
  <c r="I8434" i="7"/>
  <c r="H8434" i="7"/>
  <c r="I8426" i="7"/>
  <c r="H8426" i="7"/>
  <c r="I8410" i="7"/>
  <c r="H8410" i="7"/>
  <c r="I8402" i="7"/>
  <c r="H8402" i="7"/>
  <c r="I8394" i="7"/>
  <c r="H8394" i="7"/>
  <c r="I8386" i="7"/>
  <c r="H8386" i="7"/>
  <c r="I8378" i="7"/>
  <c r="H8378" i="7"/>
  <c r="I8370" i="7"/>
  <c r="H8370" i="7"/>
  <c r="I8362" i="7"/>
  <c r="H8362" i="7"/>
  <c r="I8346" i="7"/>
  <c r="H8346" i="7"/>
  <c r="I8338" i="7"/>
  <c r="H8338" i="7"/>
  <c r="I8330" i="7"/>
  <c r="H8330" i="7"/>
  <c r="I8322" i="7"/>
  <c r="H8322" i="7"/>
  <c r="I8314" i="7"/>
  <c r="H8314" i="7"/>
  <c r="I8306" i="7"/>
  <c r="H8306" i="7"/>
  <c r="I8298" i="7"/>
  <c r="H8298" i="7"/>
  <c r="I8282" i="7"/>
  <c r="H8282" i="7"/>
  <c r="I8274" i="7"/>
  <c r="H8274" i="7"/>
  <c r="I8266" i="7"/>
  <c r="H8266" i="7"/>
  <c r="I8258" i="7"/>
  <c r="H8258" i="7"/>
  <c r="I8250" i="7"/>
  <c r="H8250" i="7"/>
  <c r="I8242" i="7"/>
  <c r="H8242" i="7"/>
  <c r="I8234" i="7"/>
  <c r="H8234" i="7"/>
  <c r="I8218" i="7"/>
  <c r="H8218" i="7"/>
  <c r="I8210" i="7"/>
  <c r="H8210" i="7"/>
  <c r="I8202" i="7"/>
  <c r="H8202" i="7"/>
  <c r="I8194" i="7"/>
  <c r="H8194" i="7"/>
  <c r="I8186" i="7"/>
  <c r="H8186" i="7"/>
  <c r="I8178" i="7"/>
  <c r="H8178" i="7"/>
  <c r="I8170" i="7"/>
  <c r="H8170" i="7"/>
  <c r="I8154" i="7"/>
  <c r="H8154" i="7"/>
  <c r="I8146" i="7"/>
  <c r="H8146" i="7"/>
  <c r="I8138" i="7"/>
  <c r="H8138" i="7"/>
  <c r="I8130" i="7"/>
  <c r="H8130" i="7"/>
  <c r="I8122" i="7"/>
  <c r="H8122" i="7"/>
  <c r="I8106" i="7"/>
  <c r="H8106" i="7"/>
  <c r="I8098" i="7"/>
  <c r="H8098" i="7"/>
  <c r="I8090" i="7"/>
  <c r="H8090" i="7"/>
  <c r="I8082" i="7"/>
  <c r="H8082" i="7"/>
  <c r="I8074" i="7"/>
  <c r="H8074" i="7"/>
  <c r="I8066" i="7"/>
  <c r="H8066" i="7"/>
  <c r="I8058" i="7"/>
  <c r="H8058" i="7"/>
  <c r="I8042" i="7"/>
  <c r="H8042" i="7"/>
  <c r="I8034" i="7"/>
  <c r="H8034" i="7"/>
  <c r="I8018" i="7"/>
  <c r="H8018" i="7"/>
  <c r="I8010" i="7"/>
  <c r="H8010" i="7"/>
  <c r="I8002" i="7"/>
  <c r="H8002" i="7"/>
  <c r="I7994" i="7"/>
  <c r="H7994" i="7"/>
  <c r="I7978" i="7"/>
  <c r="H7978" i="7"/>
  <c r="I7970" i="7"/>
  <c r="H7970" i="7"/>
  <c r="I7962" i="7"/>
  <c r="H7962" i="7"/>
  <c r="I7954" i="7"/>
  <c r="H7954" i="7"/>
  <c r="I7946" i="7"/>
  <c r="H7946" i="7"/>
  <c r="I7938" i="7"/>
  <c r="H7938" i="7"/>
  <c r="I7930" i="7"/>
  <c r="H7930" i="7"/>
  <c r="I7914" i="7"/>
  <c r="H7914" i="7"/>
  <c r="I7906" i="7"/>
  <c r="H7906" i="7"/>
  <c r="I7898" i="7"/>
  <c r="H7898" i="7"/>
  <c r="I7890" i="7"/>
  <c r="H7890" i="7"/>
  <c r="I7882" i="7"/>
  <c r="H7882" i="7"/>
  <c r="I7874" i="7"/>
  <c r="H7874" i="7"/>
  <c r="I7866" i="7"/>
  <c r="H7866" i="7"/>
  <c r="I7850" i="7"/>
  <c r="H7850" i="7"/>
  <c r="I7842" i="7"/>
  <c r="H7842" i="7"/>
  <c r="I7834" i="7"/>
  <c r="H7834" i="7"/>
  <c r="I7826" i="7"/>
  <c r="H7826" i="7"/>
  <c r="I7818" i="7"/>
  <c r="H7818" i="7"/>
  <c r="I7810" i="7"/>
  <c r="H7810" i="7"/>
  <c r="I7802" i="7"/>
  <c r="H7802" i="7"/>
  <c r="I7786" i="7"/>
  <c r="H7786" i="7"/>
  <c r="I7778" i="7"/>
  <c r="H7778" i="7"/>
  <c r="I7770" i="7"/>
  <c r="H7770" i="7"/>
  <c r="I7762" i="7"/>
  <c r="H7762" i="7"/>
  <c r="I7754" i="7"/>
  <c r="H7754" i="7"/>
  <c r="I7746" i="7"/>
  <c r="H7746" i="7"/>
  <c r="I7738" i="7"/>
  <c r="H7738" i="7"/>
  <c r="I7722" i="7"/>
  <c r="H7722" i="7"/>
  <c r="I7714" i="7"/>
  <c r="H7714" i="7"/>
  <c r="I7706" i="7"/>
  <c r="H7706" i="7"/>
  <c r="I7698" i="7"/>
  <c r="H7698" i="7"/>
  <c r="I7690" i="7"/>
  <c r="H7690" i="7"/>
  <c r="I7682" i="7"/>
  <c r="H7682" i="7"/>
  <c r="I7674" i="7"/>
  <c r="H7674" i="7"/>
  <c r="I7658" i="7"/>
  <c r="H7658" i="7"/>
  <c r="I7650" i="7"/>
  <c r="H7650" i="7"/>
  <c r="I7642" i="7"/>
  <c r="H7642" i="7"/>
  <c r="I7634" i="7"/>
  <c r="H7634" i="7"/>
  <c r="I7626" i="7"/>
  <c r="H7626" i="7"/>
  <c r="I7618" i="7"/>
  <c r="H7618" i="7"/>
  <c r="I7610" i="7"/>
  <c r="H7610" i="7"/>
  <c r="I7594" i="7"/>
  <c r="H7594" i="7"/>
  <c r="I7586" i="7"/>
  <c r="H7586" i="7"/>
  <c r="I7578" i="7"/>
  <c r="H7578" i="7"/>
  <c r="I7570" i="7"/>
  <c r="H7570" i="7"/>
  <c r="I7562" i="7"/>
  <c r="H7562" i="7"/>
  <c r="I7554" i="7"/>
  <c r="H7554" i="7"/>
  <c r="I7546" i="7"/>
  <c r="H7546" i="7"/>
  <c r="I7530" i="7"/>
  <c r="H7530" i="7"/>
  <c r="I7522" i="7"/>
  <c r="H7522" i="7"/>
  <c r="I7514" i="7"/>
  <c r="H7514" i="7"/>
  <c r="I7506" i="7"/>
  <c r="H7506" i="7"/>
  <c r="I7498" i="7"/>
  <c r="H7498" i="7"/>
  <c r="I7490" i="7"/>
  <c r="H7490" i="7"/>
  <c r="I7482" i="7"/>
  <c r="H7482" i="7"/>
  <c r="I7466" i="7"/>
  <c r="H7466" i="7"/>
  <c r="I7458" i="7"/>
  <c r="H7458" i="7"/>
  <c r="I7450" i="7"/>
  <c r="H7450" i="7"/>
  <c r="I7442" i="7"/>
  <c r="H7442" i="7"/>
  <c r="I7434" i="7"/>
  <c r="H7434" i="7"/>
  <c r="I7426" i="7"/>
  <c r="H7426" i="7"/>
  <c r="I7418" i="7"/>
  <c r="H7418" i="7"/>
  <c r="I7402" i="7"/>
  <c r="H7402" i="7"/>
  <c r="I7394" i="7"/>
  <c r="H7394" i="7"/>
  <c r="I7386" i="7"/>
  <c r="H7386" i="7"/>
  <c r="I7378" i="7"/>
  <c r="H7378" i="7"/>
  <c r="I7370" i="7"/>
  <c r="H7370" i="7"/>
  <c r="I7362" i="7"/>
  <c r="H7362" i="7"/>
  <c r="I7354" i="7"/>
  <c r="H7354" i="7"/>
  <c r="I7338" i="7"/>
  <c r="H7338" i="7"/>
  <c r="I7330" i="7"/>
  <c r="H7330" i="7"/>
  <c r="I7322" i="7"/>
  <c r="H7322" i="7"/>
  <c r="I7314" i="7"/>
  <c r="H7314" i="7"/>
  <c r="I7298" i="7"/>
  <c r="H7298" i="7"/>
  <c r="I7290" i="7"/>
  <c r="H7290" i="7"/>
  <c r="I7274" i="7"/>
  <c r="H7274" i="7"/>
  <c r="I7266" i="7"/>
  <c r="H7266" i="7"/>
  <c r="I7258" i="7"/>
  <c r="H7258" i="7"/>
  <c r="I7250" i="7"/>
  <c r="H7250" i="7"/>
  <c r="I7242" i="7"/>
  <c r="H7242" i="7"/>
  <c r="I7234" i="7"/>
  <c r="H7234" i="7"/>
  <c r="I7226" i="7"/>
  <c r="H7226" i="7"/>
  <c r="I7210" i="7"/>
  <c r="H7210" i="7"/>
  <c r="I7202" i="7"/>
  <c r="H7202" i="7"/>
  <c r="I7194" i="7"/>
  <c r="H7194" i="7"/>
  <c r="I7186" i="7"/>
  <c r="H7186" i="7"/>
  <c r="I7178" i="7"/>
  <c r="H7178" i="7"/>
  <c r="I7170" i="7"/>
  <c r="H7170" i="7"/>
  <c r="I7162" i="7"/>
  <c r="H7162" i="7"/>
  <c r="I7146" i="7"/>
  <c r="H7146" i="7"/>
  <c r="I7138" i="7"/>
  <c r="H7138" i="7"/>
  <c r="I7130" i="7"/>
  <c r="H7130" i="7"/>
  <c r="I7122" i="7"/>
  <c r="H7122" i="7"/>
  <c r="I7114" i="7"/>
  <c r="H7114" i="7"/>
  <c r="I7106" i="7"/>
  <c r="H7106" i="7"/>
  <c r="I7098" i="7"/>
  <c r="H7098" i="7"/>
  <c r="I7082" i="7"/>
  <c r="H7082" i="7"/>
  <c r="I7074" i="7"/>
  <c r="H7074" i="7"/>
  <c r="I7066" i="7"/>
  <c r="H7066" i="7"/>
  <c r="I7058" i="7"/>
  <c r="H7058" i="7"/>
  <c r="I7050" i="7"/>
  <c r="H7050" i="7"/>
  <c r="I7042" i="7"/>
  <c r="H7042" i="7"/>
  <c r="I7034" i="7"/>
  <c r="H7034" i="7"/>
  <c r="I7018" i="7"/>
  <c r="H7018" i="7"/>
  <c r="I7010" i="7"/>
  <c r="H7010" i="7"/>
  <c r="I7002" i="7"/>
  <c r="H7002" i="7"/>
  <c r="I6994" i="7"/>
  <c r="H6994" i="7"/>
  <c r="I6986" i="7"/>
  <c r="H6986" i="7"/>
  <c r="I6978" i="7"/>
  <c r="H6978" i="7"/>
  <c r="I6970" i="7"/>
  <c r="H6970" i="7"/>
  <c r="I6954" i="7"/>
  <c r="H6954" i="7"/>
  <c r="I6946" i="7"/>
  <c r="H6946" i="7"/>
  <c r="I6938" i="7"/>
  <c r="H6938" i="7"/>
  <c r="I6930" i="7"/>
  <c r="H6930" i="7"/>
  <c r="I6922" i="7"/>
  <c r="H6922" i="7"/>
  <c r="I6914" i="7"/>
  <c r="H6914" i="7"/>
  <c r="I6906" i="7"/>
  <c r="H6906" i="7"/>
  <c r="I6890" i="7"/>
  <c r="H6890" i="7"/>
  <c r="I6882" i="7"/>
  <c r="H6882" i="7"/>
  <c r="I6874" i="7"/>
  <c r="H6874" i="7"/>
  <c r="I6866" i="7"/>
  <c r="H6866" i="7"/>
  <c r="I6858" i="7"/>
  <c r="H6858" i="7"/>
  <c r="I6850" i="7"/>
  <c r="H6850" i="7"/>
  <c r="I6842" i="7"/>
  <c r="H6842" i="7"/>
  <c r="I6826" i="7"/>
  <c r="H6826" i="7"/>
  <c r="I6810" i="7"/>
  <c r="H6810" i="7"/>
  <c r="I6802" i="7"/>
  <c r="H6802" i="7"/>
  <c r="I6794" i="7"/>
  <c r="H6794" i="7"/>
  <c r="I6786" i="7"/>
  <c r="H6786" i="7"/>
  <c r="I6778" i="7"/>
  <c r="H6778" i="7"/>
  <c r="H6770" i="7"/>
  <c r="I6762" i="7"/>
  <c r="H6762" i="7"/>
  <c r="I6754" i="7"/>
  <c r="H6754" i="7"/>
  <c r="I6746" i="7"/>
  <c r="H6746" i="7"/>
  <c r="I6738" i="7"/>
  <c r="H6738" i="7"/>
  <c r="I6730" i="7"/>
  <c r="H6730" i="7"/>
  <c r="I6722" i="7"/>
  <c r="H6722" i="7"/>
  <c r="I6714" i="7"/>
  <c r="H6714" i="7"/>
  <c r="H6706" i="7"/>
  <c r="I6698" i="7"/>
  <c r="H6698" i="7"/>
  <c r="I6690" i="7"/>
  <c r="H6690" i="7"/>
  <c r="I6682" i="7"/>
  <c r="H6682" i="7"/>
  <c r="I6674" i="7"/>
  <c r="H6674" i="7"/>
  <c r="I6666" i="7"/>
  <c r="H6666" i="7"/>
  <c r="I6658" i="7"/>
  <c r="H6658" i="7"/>
  <c r="I6650" i="7"/>
  <c r="H6650" i="7"/>
  <c r="H6642" i="7"/>
  <c r="I6634" i="7"/>
  <c r="H6634" i="7"/>
  <c r="I6626" i="7"/>
  <c r="H6626" i="7"/>
  <c r="I6618" i="7"/>
  <c r="H6618" i="7"/>
  <c r="I6610" i="7"/>
  <c r="H6610" i="7"/>
  <c r="I6602" i="7"/>
  <c r="H6602" i="7"/>
  <c r="I6594" i="7"/>
  <c r="H6594" i="7"/>
  <c r="I6586" i="7"/>
  <c r="H6586" i="7"/>
  <c r="H6578" i="7"/>
  <c r="I6570" i="7"/>
  <c r="H6570" i="7"/>
  <c r="I6554" i="7"/>
  <c r="H6554" i="7"/>
  <c r="I6546" i="7"/>
  <c r="H6546" i="7"/>
  <c r="I6538" i="7"/>
  <c r="H6538" i="7"/>
  <c r="I6530" i="7"/>
  <c r="H6530" i="7"/>
  <c r="I6522" i="7"/>
  <c r="H6522" i="7"/>
  <c r="I6506" i="7"/>
  <c r="H6506" i="7"/>
  <c r="I6498" i="7"/>
  <c r="H6498" i="7"/>
  <c r="I6490" i="7"/>
  <c r="H6490" i="7"/>
  <c r="I6482" i="7"/>
  <c r="H6482" i="7"/>
  <c r="I6474" i="7"/>
  <c r="H6474" i="7"/>
  <c r="I6466" i="7"/>
  <c r="H6466" i="7"/>
  <c r="I6458" i="7"/>
  <c r="H6458" i="7"/>
  <c r="I6442" i="7"/>
  <c r="H6442" i="7"/>
  <c r="I6434" i="7"/>
  <c r="H6434" i="7"/>
  <c r="I6426" i="7"/>
  <c r="H6426" i="7"/>
  <c r="I6418" i="7"/>
  <c r="H6418" i="7"/>
  <c r="I6410" i="7"/>
  <c r="H6410" i="7"/>
  <c r="I6394" i="7"/>
  <c r="H6394" i="7"/>
  <c r="I6378" i="7"/>
  <c r="H6378" i="7"/>
  <c r="I6370" i="7"/>
  <c r="H6370" i="7"/>
  <c r="I6362" i="7"/>
  <c r="H6362" i="7"/>
  <c r="I6354" i="7"/>
  <c r="H6354" i="7"/>
  <c r="I6346" i="7"/>
  <c r="H6346" i="7"/>
  <c r="I6338" i="7"/>
  <c r="H6338" i="7"/>
  <c r="I6330" i="7"/>
  <c r="H6330" i="7"/>
  <c r="I6314" i="7"/>
  <c r="H6314" i="7"/>
  <c r="I6306" i="7"/>
  <c r="H6306" i="7"/>
  <c r="I6298" i="7"/>
  <c r="H6298" i="7"/>
  <c r="I6290" i="7"/>
  <c r="H6290" i="7"/>
  <c r="I6282" i="7"/>
  <c r="H6282" i="7"/>
  <c r="I6274" i="7"/>
  <c r="H6274" i="7"/>
  <c r="I6266" i="7"/>
  <c r="H6266" i="7"/>
  <c r="I6250" i="7"/>
  <c r="H6250" i="7"/>
  <c r="I6242" i="7"/>
  <c r="H6242" i="7"/>
  <c r="I6234" i="7"/>
  <c r="H6234" i="7"/>
  <c r="I6226" i="7"/>
  <c r="H6226" i="7"/>
  <c r="I6218" i="7"/>
  <c r="H6218" i="7"/>
  <c r="I6210" i="7"/>
  <c r="H6210" i="7"/>
  <c r="I6202" i="7"/>
  <c r="H6202" i="7"/>
  <c r="I6186" i="7"/>
  <c r="H6186" i="7"/>
  <c r="I6178" i="7"/>
  <c r="H6178" i="7"/>
  <c r="I6170" i="7"/>
  <c r="H6170" i="7"/>
  <c r="I6162" i="7"/>
  <c r="H6162" i="7"/>
  <c r="I6154" i="7"/>
  <c r="H6154" i="7"/>
  <c r="I6146" i="7"/>
  <c r="H6146" i="7"/>
  <c r="I6138" i="7"/>
  <c r="H6138" i="7"/>
  <c r="I6122" i="7"/>
  <c r="H6122" i="7"/>
  <c r="I6114" i="7"/>
  <c r="H6114" i="7"/>
  <c r="I6106" i="7"/>
  <c r="H6106" i="7"/>
  <c r="I6098" i="7"/>
  <c r="H6098" i="7"/>
  <c r="I6090" i="7"/>
  <c r="H6090" i="7"/>
  <c r="I6082" i="7"/>
  <c r="H6082" i="7"/>
  <c r="I6074" i="7"/>
  <c r="H6074" i="7"/>
  <c r="I6058" i="7"/>
  <c r="H6058" i="7"/>
  <c r="I6050" i="7"/>
  <c r="H6050" i="7"/>
  <c r="I6042" i="7"/>
  <c r="H6042" i="7"/>
  <c r="I6034" i="7"/>
  <c r="H6034" i="7"/>
  <c r="I6026" i="7"/>
  <c r="H6026" i="7"/>
  <c r="I6018" i="7"/>
  <c r="H6018" i="7"/>
  <c r="I6010" i="7"/>
  <c r="H6010" i="7"/>
  <c r="I5994" i="7"/>
  <c r="H5994" i="7"/>
  <c r="I5978" i="7"/>
  <c r="H5978" i="7"/>
  <c r="I5970" i="7"/>
  <c r="H5970" i="7"/>
  <c r="I5962" i="7"/>
  <c r="H5962" i="7"/>
  <c r="I5954" i="7"/>
  <c r="H5954" i="7"/>
  <c r="I5946" i="7"/>
  <c r="H5946" i="7"/>
  <c r="I5930" i="7"/>
  <c r="H5930" i="7"/>
  <c r="I5922" i="7"/>
  <c r="H5922" i="7"/>
  <c r="I5914" i="7"/>
  <c r="H5914" i="7"/>
  <c r="I5906" i="7"/>
  <c r="H5906" i="7"/>
  <c r="I5898" i="7"/>
  <c r="H5898" i="7"/>
  <c r="I5890" i="7"/>
  <c r="H5890" i="7"/>
  <c r="I5882" i="7"/>
  <c r="H5882" i="7"/>
  <c r="I5866" i="7"/>
  <c r="H5866" i="7"/>
  <c r="I5858" i="7"/>
  <c r="H5858" i="7"/>
  <c r="I5850" i="7"/>
  <c r="H5850" i="7"/>
  <c r="I5834" i="7"/>
  <c r="H5834" i="7"/>
  <c r="I5826" i="7"/>
  <c r="H5826" i="7"/>
  <c r="I5818" i="7"/>
  <c r="H5818" i="7"/>
  <c r="H5810" i="7"/>
  <c r="I5802" i="7"/>
  <c r="H5802" i="7"/>
  <c r="I5794" i="7"/>
  <c r="H5794" i="7"/>
  <c r="I5786" i="7"/>
  <c r="H5786" i="7"/>
  <c r="I5778" i="7"/>
  <c r="H5778" i="7"/>
  <c r="I5770" i="7"/>
  <c r="H5770" i="7"/>
  <c r="I5762" i="7"/>
  <c r="H5762" i="7"/>
  <c r="I5754" i="7"/>
  <c r="H5754" i="7"/>
  <c r="H5746" i="7"/>
  <c r="I5738" i="7"/>
  <c r="H5738" i="7"/>
  <c r="I5730" i="7"/>
  <c r="H5730" i="7"/>
  <c r="I5722" i="7"/>
  <c r="H5722" i="7"/>
  <c r="I5714" i="7"/>
  <c r="H5714" i="7"/>
  <c r="I5706" i="7"/>
  <c r="H5706" i="7"/>
  <c r="I5698" i="7"/>
  <c r="H5698" i="7"/>
  <c r="I5690" i="7"/>
  <c r="H5690" i="7"/>
  <c r="I5682" i="7"/>
  <c r="H5682" i="7"/>
  <c r="I5674" i="7"/>
  <c r="H5674" i="7"/>
  <c r="I5666" i="7"/>
  <c r="H5666" i="7"/>
  <c r="I5658" i="7"/>
  <c r="H5658" i="7"/>
  <c r="I5650" i="7"/>
  <c r="H5650" i="7"/>
  <c r="I5642" i="7"/>
  <c r="H5642" i="7"/>
  <c r="I5634" i="7"/>
  <c r="H5634" i="7"/>
  <c r="I5626" i="7"/>
  <c r="H5626" i="7"/>
  <c r="I5618" i="7"/>
  <c r="H5618" i="7"/>
  <c r="I5610" i="7"/>
  <c r="H5610" i="7"/>
  <c r="I5602" i="7"/>
  <c r="H5602" i="7"/>
  <c r="I5594" i="7"/>
  <c r="H5594" i="7"/>
  <c r="I5586" i="7"/>
  <c r="H5586" i="7"/>
  <c r="I5578" i="7"/>
  <c r="H5578" i="7"/>
  <c r="I5570" i="7"/>
  <c r="H5570" i="7"/>
  <c r="I5562" i="7"/>
  <c r="H5562" i="7"/>
  <c r="I5554" i="7"/>
  <c r="H5554" i="7"/>
  <c r="I5546" i="7"/>
  <c r="H5546" i="7"/>
  <c r="I5538" i="7"/>
  <c r="H5538" i="7"/>
  <c r="I5530" i="7"/>
  <c r="H5530" i="7"/>
  <c r="I5522" i="7"/>
  <c r="H5522" i="7"/>
  <c r="I5514" i="7"/>
  <c r="H5514" i="7"/>
  <c r="I5506" i="7"/>
  <c r="H5506" i="7"/>
  <c r="I5498" i="7"/>
  <c r="H5498" i="7"/>
  <c r="I5490" i="7"/>
  <c r="H5490" i="7"/>
  <c r="I5482" i="7"/>
  <c r="H5482" i="7"/>
  <c r="I5474" i="7"/>
  <c r="H5474" i="7"/>
  <c r="I5466" i="7"/>
  <c r="H5466" i="7"/>
  <c r="I5458" i="7"/>
  <c r="H5458" i="7"/>
  <c r="I5450" i="7"/>
  <c r="H5450" i="7"/>
  <c r="I5442" i="7"/>
  <c r="H5442" i="7"/>
  <c r="I5434" i="7"/>
  <c r="H5434" i="7"/>
  <c r="I5426" i="7"/>
  <c r="H5426" i="7"/>
  <c r="I5418" i="7"/>
  <c r="H5418" i="7"/>
  <c r="I5410" i="7"/>
  <c r="H5410" i="7"/>
  <c r="I5402" i="7"/>
  <c r="H5402" i="7"/>
  <c r="I5394" i="7"/>
  <c r="H5394" i="7"/>
  <c r="I5386" i="7"/>
  <c r="H5386" i="7"/>
  <c r="I5370" i="7"/>
  <c r="H5370" i="7"/>
  <c r="I5362" i="7"/>
  <c r="H5362" i="7"/>
  <c r="I5354" i="7"/>
  <c r="H5354" i="7"/>
  <c r="I5346" i="7"/>
  <c r="H5346" i="7"/>
  <c r="I5338" i="7"/>
  <c r="H5338" i="7"/>
  <c r="I5330" i="7"/>
  <c r="H5330" i="7"/>
  <c r="I5322" i="7"/>
  <c r="H5322" i="7"/>
  <c r="I5314" i="7"/>
  <c r="H5314" i="7"/>
  <c r="I5306" i="7"/>
  <c r="H5306" i="7"/>
  <c r="I5298" i="7"/>
  <c r="H5298" i="7"/>
  <c r="I5290" i="7"/>
  <c r="H5290" i="7"/>
  <c r="I5282" i="7"/>
  <c r="H5282" i="7"/>
  <c r="I5274" i="7"/>
  <c r="H5274" i="7"/>
  <c r="I5266" i="7"/>
  <c r="H5266" i="7"/>
  <c r="I5258" i="7"/>
  <c r="H5258" i="7"/>
  <c r="I5250" i="7"/>
  <c r="H5250" i="7"/>
  <c r="I5242" i="7"/>
  <c r="H5242" i="7"/>
  <c r="I5234" i="7"/>
  <c r="H5234" i="7"/>
  <c r="I5226" i="7"/>
  <c r="H5226" i="7"/>
  <c r="I5218" i="7"/>
  <c r="H5218" i="7"/>
  <c r="I5210" i="7"/>
  <c r="H5210" i="7"/>
  <c r="I5202" i="7"/>
  <c r="H5202" i="7"/>
  <c r="I5194" i="7"/>
  <c r="H5194" i="7"/>
  <c r="I5186" i="7"/>
  <c r="H5186" i="7"/>
  <c r="I5178" i="7"/>
  <c r="H5178" i="7"/>
  <c r="I5170" i="7"/>
  <c r="H5170" i="7"/>
  <c r="I5162" i="7"/>
  <c r="H5162" i="7"/>
  <c r="I5146" i="7"/>
  <c r="H5146" i="7"/>
  <c r="I5138" i="7"/>
  <c r="H5138" i="7"/>
  <c r="I5130" i="7"/>
  <c r="H5130" i="7"/>
  <c r="I5122" i="7"/>
  <c r="H5122" i="7"/>
  <c r="I5114" i="7"/>
  <c r="H5114" i="7"/>
  <c r="I5106" i="7"/>
  <c r="H5106" i="7"/>
  <c r="I5090" i="7"/>
  <c r="H5090" i="7"/>
  <c r="I5082" i="7"/>
  <c r="H5082" i="7"/>
  <c r="I5074" i="7"/>
  <c r="H5074" i="7"/>
  <c r="I5066" i="7"/>
  <c r="H5066" i="7"/>
  <c r="I5058" i="7"/>
  <c r="H5058" i="7"/>
  <c r="I5050" i="7"/>
  <c r="H5050" i="7"/>
  <c r="I5042" i="7"/>
  <c r="H5042" i="7"/>
  <c r="I5034" i="7"/>
  <c r="H5034" i="7"/>
  <c r="I5026" i="7"/>
  <c r="H5026" i="7"/>
  <c r="I5018" i="7"/>
  <c r="H5018" i="7"/>
  <c r="I5010" i="7"/>
  <c r="H5010" i="7"/>
  <c r="I5002" i="7"/>
  <c r="H5002" i="7"/>
  <c r="I4994" i="7"/>
  <c r="H4994" i="7"/>
  <c r="I4986" i="7"/>
  <c r="H4986" i="7"/>
  <c r="I4978" i="7"/>
  <c r="H4978" i="7"/>
  <c r="I4970" i="7"/>
  <c r="H4970" i="7"/>
  <c r="I4962" i="7"/>
  <c r="H4962" i="7"/>
  <c r="I4954" i="7"/>
  <c r="H4954" i="7"/>
  <c r="I4946" i="7"/>
  <c r="H4946" i="7"/>
  <c r="I4938" i="7"/>
  <c r="H4938" i="7"/>
  <c r="I4930" i="7"/>
  <c r="H4930" i="7"/>
  <c r="I4922" i="7"/>
  <c r="H4922" i="7"/>
  <c r="I4914" i="7"/>
  <c r="H4914" i="7"/>
  <c r="I4906" i="7"/>
  <c r="H4906" i="7"/>
  <c r="I4898" i="7"/>
  <c r="H4898" i="7"/>
  <c r="I4890" i="7"/>
  <c r="H4890" i="7"/>
  <c r="I4882" i="7"/>
  <c r="H4882" i="7"/>
  <c r="I4874" i="7"/>
  <c r="H4874" i="7"/>
  <c r="I4866" i="7"/>
  <c r="H4866" i="7"/>
  <c r="I4858" i="7"/>
  <c r="H4858" i="7"/>
  <c r="I4850" i="7"/>
  <c r="H4850" i="7"/>
  <c r="I4842" i="7"/>
  <c r="H4842" i="7"/>
  <c r="I4834" i="7"/>
  <c r="H4834" i="7"/>
  <c r="I4826" i="7"/>
  <c r="H4826" i="7"/>
  <c r="I4818" i="7"/>
  <c r="H4818" i="7"/>
  <c r="I4810" i="7"/>
  <c r="H4810" i="7"/>
  <c r="I4802" i="7"/>
  <c r="H4802" i="7"/>
  <c r="I4794" i="7"/>
  <c r="H4794" i="7"/>
  <c r="I4786" i="7"/>
  <c r="H4786" i="7"/>
  <c r="I4778" i="7"/>
  <c r="H4778" i="7"/>
  <c r="I4770" i="7"/>
  <c r="H4770" i="7"/>
  <c r="I4762" i="7"/>
  <c r="H4762" i="7"/>
  <c r="I4754" i="7"/>
  <c r="H4754" i="7"/>
  <c r="I4746" i="7"/>
  <c r="H4746" i="7"/>
  <c r="I4738" i="7"/>
  <c r="H4738" i="7"/>
  <c r="I4730" i="7"/>
  <c r="H4730" i="7"/>
  <c r="I4722" i="7"/>
  <c r="H4722" i="7"/>
  <c r="I4714" i="7"/>
  <c r="H4714" i="7"/>
  <c r="I4706" i="7"/>
  <c r="H4706" i="7"/>
  <c r="I4698" i="7"/>
  <c r="H4698" i="7"/>
  <c r="I4690" i="7"/>
  <c r="H4690" i="7"/>
  <c r="I4682" i="7"/>
  <c r="H4682" i="7"/>
  <c r="I4674" i="7"/>
  <c r="H4674" i="7"/>
  <c r="I4666" i="7"/>
  <c r="H4666" i="7"/>
  <c r="I4658" i="7"/>
  <c r="H4658" i="7"/>
  <c r="I4650" i="7"/>
  <c r="H4650" i="7"/>
  <c r="I4642" i="7"/>
  <c r="H4642" i="7"/>
  <c r="I4634" i="7"/>
  <c r="H4634" i="7"/>
  <c r="I4626" i="7"/>
  <c r="H4626" i="7"/>
  <c r="I4618" i="7"/>
  <c r="H4618" i="7"/>
  <c r="I4610" i="7"/>
  <c r="H4610" i="7"/>
  <c r="I4602" i="7"/>
  <c r="H4602" i="7"/>
  <c r="I4594" i="7"/>
  <c r="H4594" i="7"/>
  <c r="I4586" i="7"/>
  <c r="H4586" i="7"/>
  <c r="I4570" i="7"/>
  <c r="H4570" i="7"/>
  <c r="I4562" i="7"/>
  <c r="H4562" i="7"/>
  <c r="I4554" i="7"/>
  <c r="H4554" i="7"/>
  <c r="I4546" i="7"/>
  <c r="H4546" i="7"/>
  <c r="I4538" i="7"/>
  <c r="H4538" i="7"/>
  <c r="I4530" i="7"/>
  <c r="H4530" i="7"/>
  <c r="I4522" i="7"/>
  <c r="H4522" i="7"/>
  <c r="I4514" i="7"/>
  <c r="H4514" i="7"/>
  <c r="I4506" i="7"/>
  <c r="H4506" i="7"/>
  <c r="I4498" i="7"/>
  <c r="H4498" i="7"/>
  <c r="I4490" i="7"/>
  <c r="H4490" i="7"/>
  <c r="I4482" i="7"/>
  <c r="H4482" i="7"/>
  <c r="I4474" i="7"/>
  <c r="H4474" i="7"/>
  <c r="I4466" i="7"/>
  <c r="H4466" i="7"/>
  <c r="I4458" i="7"/>
  <c r="H4458" i="7"/>
  <c r="I4450" i="7"/>
  <c r="H4450" i="7"/>
  <c r="I4442" i="7"/>
  <c r="H4442" i="7"/>
  <c r="I4434" i="7"/>
  <c r="H4434" i="7"/>
  <c r="I4426" i="7"/>
  <c r="H4426" i="7"/>
  <c r="I4418" i="7"/>
  <c r="H4418" i="7"/>
  <c r="I4410" i="7"/>
  <c r="H4410" i="7"/>
  <c r="I4402" i="7"/>
  <c r="H4402" i="7"/>
  <c r="I4394" i="7"/>
  <c r="H4394" i="7"/>
  <c r="I4386" i="7"/>
  <c r="H4386" i="7"/>
  <c r="I4378" i="7"/>
  <c r="H4378" i="7"/>
  <c r="I4370" i="7"/>
  <c r="H4370" i="7"/>
  <c r="I4362" i="7"/>
  <c r="H4362" i="7"/>
  <c r="I4346" i="7"/>
  <c r="H4346" i="7"/>
  <c r="I4338" i="7"/>
  <c r="H4338" i="7"/>
  <c r="I4330" i="7"/>
  <c r="H4330" i="7"/>
  <c r="I4322" i="7"/>
  <c r="H4322" i="7"/>
  <c r="I4314" i="7"/>
  <c r="H4314" i="7"/>
  <c r="I4306" i="7"/>
  <c r="H4306" i="7"/>
  <c r="I4298" i="7"/>
  <c r="H4298" i="7"/>
  <c r="I4290" i="7"/>
  <c r="H4290" i="7"/>
  <c r="I4282" i="7"/>
  <c r="H4282" i="7"/>
  <c r="I4274" i="7"/>
  <c r="H4274" i="7"/>
  <c r="I4266" i="7"/>
  <c r="H4266" i="7"/>
  <c r="I4258" i="7"/>
  <c r="H4258" i="7"/>
  <c r="I4250" i="7"/>
  <c r="H4250" i="7"/>
  <c r="I4242" i="7"/>
  <c r="H4242" i="7"/>
  <c r="I4234" i="7"/>
  <c r="H4234" i="7"/>
  <c r="I4226" i="7"/>
  <c r="H4226" i="7"/>
  <c r="I4218" i="7"/>
  <c r="H4218" i="7"/>
  <c r="I4210" i="7"/>
  <c r="H4210" i="7"/>
  <c r="I4202" i="7"/>
  <c r="H4202" i="7"/>
  <c r="I4194" i="7"/>
  <c r="H4194" i="7"/>
  <c r="I4186" i="7"/>
  <c r="H4186" i="7"/>
  <c r="I4178" i="7"/>
  <c r="H4178" i="7"/>
  <c r="I4170" i="7"/>
  <c r="H4170" i="7"/>
  <c r="I4162" i="7"/>
  <c r="H4162" i="7"/>
  <c r="I4154" i="7"/>
  <c r="H4154" i="7"/>
  <c r="I4146" i="7"/>
  <c r="H4146" i="7"/>
  <c r="I4138" i="7"/>
  <c r="H4138" i="7"/>
  <c r="I4130" i="7"/>
  <c r="H4130" i="7"/>
  <c r="I4122" i="7"/>
  <c r="H4122" i="7"/>
  <c r="I4114" i="7"/>
  <c r="H4114" i="7"/>
  <c r="I4106" i="7"/>
  <c r="H4106" i="7"/>
  <c r="I4090" i="7"/>
  <c r="H4090" i="7"/>
  <c r="I4082" i="7"/>
  <c r="H4082" i="7"/>
  <c r="I4074" i="7"/>
  <c r="H4074" i="7"/>
  <c r="I4066" i="7"/>
  <c r="H4066" i="7"/>
  <c r="I4058" i="7"/>
  <c r="H4058" i="7"/>
  <c r="I4050" i="7"/>
  <c r="H4050" i="7"/>
  <c r="I4042" i="7"/>
  <c r="H4042" i="7"/>
  <c r="I4034" i="7"/>
  <c r="H4034" i="7"/>
  <c r="H4026" i="7"/>
  <c r="H4018" i="7"/>
  <c r="H4010" i="7"/>
  <c r="H3986" i="7"/>
  <c r="H3978" i="7"/>
  <c r="H3962" i="7"/>
  <c r="H3954" i="7"/>
  <c r="H3946" i="7"/>
  <c r="H3930" i="7"/>
  <c r="H3922" i="7"/>
  <c r="H3914" i="7"/>
  <c r="H3898" i="7"/>
  <c r="H3890" i="7"/>
  <c r="H3882" i="7"/>
  <c r="H3858" i="7"/>
  <c r="H3850" i="7"/>
  <c r="H3834" i="7"/>
  <c r="H3826" i="7"/>
  <c r="H3818" i="7"/>
  <c r="H3794" i="7"/>
  <c r="H3786" i="7"/>
  <c r="H3778" i="7"/>
  <c r="H3770" i="7"/>
  <c r="H3762" i="7"/>
  <c r="H3754" i="7"/>
  <c r="H3730" i="7"/>
  <c r="H3722" i="7"/>
  <c r="H3706" i="7"/>
  <c r="H3698" i="7"/>
  <c r="H3690" i="7"/>
  <c r="H3666" i="7"/>
  <c r="H3658" i="7"/>
  <c r="H3642" i="7"/>
  <c r="H3626" i="7"/>
  <c r="H3602" i="7"/>
  <c r="H3594" i="7"/>
  <c r="H3586" i="7"/>
  <c r="H3578" i="7"/>
  <c r="H3570" i="7"/>
  <c r="H3562" i="7"/>
  <c r="H3538" i="7"/>
  <c r="H3530" i="7"/>
  <c r="H3514" i="7"/>
  <c r="H3506" i="7"/>
  <c r="H3498" i="7"/>
  <c r="H3474" i="7"/>
  <c r="H3466" i="7"/>
  <c r="H3450" i="7"/>
  <c r="H3442" i="7"/>
  <c r="H3434" i="7"/>
  <c r="H3410" i="7"/>
  <c r="H3402" i="7"/>
  <c r="H3386" i="7"/>
  <c r="H3378" i="7"/>
  <c r="H3370" i="7"/>
  <c r="H3354" i="7"/>
  <c r="H3346" i="7"/>
  <c r="H3338" i="7"/>
  <c r="H3330" i="7"/>
  <c r="H3322" i="7"/>
  <c r="H3314" i="7"/>
  <c r="H3306" i="7"/>
  <c r="H3282" i="7"/>
  <c r="H3274" i="7"/>
  <c r="H3258" i="7"/>
  <c r="H3250" i="7"/>
  <c r="H3242" i="7"/>
  <c r="H3218" i="7"/>
  <c r="H3210" i="7"/>
  <c r="H3194" i="7"/>
  <c r="H3186" i="7"/>
  <c r="H3178" i="7"/>
  <c r="H3154" i="7"/>
  <c r="H3146" i="7"/>
  <c r="H3138" i="7"/>
  <c r="H3130" i="7"/>
  <c r="H3122" i="7"/>
  <c r="H3114" i="7"/>
  <c r="H3090" i="7"/>
  <c r="H3082" i="7"/>
  <c r="H3074" i="7"/>
  <c r="H3066" i="7"/>
  <c r="H3058" i="7"/>
  <c r="H3050" i="7"/>
  <c r="H3026" i="7"/>
  <c r="H3018" i="7"/>
  <c r="H3002" i="7"/>
  <c r="H2994" i="7"/>
  <c r="H2986" i="7"/>
  <c r="H2962" i="7"/>
  <c r="H2954" i="7"/>
  <c r="H2938" i="7"/>
  <c r="H2930" i="7"/>
  <c r="H2922" i="7"/>
  <c r="H2898" i="7"/>
  <c r="H2882" i="7"/>
  <c r="H2874" i="7"/>
  <c r="H2866" i="7"/>
  <c r="H2858" i="7"/>
  <c r="H2834" i="7"/>
  <c r="H2826" i="7"/>
  <c r="H2810" i="7"/>
  <c r="H2802" i="7"/>
  <c r="H2794" i="7"/>
  <c r="H2770" i="7"/>
  <c r="H2762" i="7"/>
  <c r="H2746" i="7"/>
  <c r="H2738" i="7"/>
  <c r="H2730" i="7"/>
  <c r="H2706" i="7"/>
  <c r="H2698" i="7"/>
  <c r="H2690" i="7"/>
  <c r="H2682" i="7"/>
  <c r="H2674" i="7"/>
  <c r="H2666" i="7"/>
  <c r="H2642" i="7"/>
  <c r="H2634" i="7"/>
  <c r="H2626" i="7"/>
  <c r="H2618" i="7"/>
  <c r="H2610" i="7"/>
  <c r="H2602" i="7"/>
  <c r="H2578" i="7"/>
  <c r="H2570" i="7"/>
  <c r="H2554" i="7"/>
  <c r="H2546" i="7"/>
  <c r="H2538" i="7"/>
  <c r="H2514" i="7"/>
  <c r="H2506" i="7"/>
  <c r="H2490" i="7"/>
  <c r="H2482" i="7"/>
  <c r="H2474" i="7"/>
  <c r="H2450" i="7"/>
  <c r="H2442" i="7"/>
  <c r="H2426" i="7"/>
  <c r="H2418" i="7"/>
  <c r="H2410" i="7"/>
  <c r="H2386" i="7"/>
  <c r="H2378" i="7"/>
  <c r="H2370" i="7"/>
  <c r="H2362" i="7"/>
  <c r="H2354" i="7"/>
  <c r="H2346" i="7"/>
  <c r="H2322" i="7"/>
  <c r="H2314" i="7"/>
  <c r="H2298" i="7"/>
  <c r="H2290" i="7"/>
  <c r="H2282" i="7"/>
  <c r="H2258" i="7"/>
  <c r="H2250" i="7"/>
  <c r="H2234" i="7"/>
  <c r="H2226" i="7"/>
  <c r="H2218" i="7"/>
  <c r="H2194" i="7"/>
  <c r="H2186" i="7"/>
  <c r="H2178" i="7"/>
  <c r="H2162" i="7"/>
  <c r="H2154" i="7"/>
  <c r="H2138" i="7"/>
  <c r="H2130" i="7"/>
  <c r="H2122" i="7"/>
  <c r="H2106" i="7"/>
  <c r="H2098" i="7"/>
  <c r="H2090" i="7"/>
  <c r="H2066" i="7"/>
  <c r="H2058" i="7"/>
  <c r="H2042" i="7"/>
  <c r="H2034" i="7"/>
  <c r="H2026" i="7"/>
  <c r="H2002" i="7"/>
  <c r="H1994" i="7"/>
  <c r="H1978" i="7"/>
  <c r="H1970" i="7"/>
  <c r="H1962" i="7"/>
  <c r="H1938" i="7"/>
  <c r="H1930" i="7"/>
  <c r="H1922" i="7"/>
  <c r="H1914" i="7"/>
  <c r="H1906" i="7"/>
  <c r="H1898" i="7"/>
  <c r="H1874" i="7"/>
  <c r="H1866" i="7"/>
  <c r="H1850" i="7"/>
  <c r="H1842" i="7"/>
  <c r="H1834" i="7"/>
  <c r="H1810" i="7"/>
  <c r="H1802" i="7"/>
  <c r="H1786" i="7"/>
  <c r="H1778" i="7"/>
  <c r="H1770" i="7"/>
  <c r="H1746" i="7"/>
  <c r="H1738" i="7"/>
  <c r="H1730" i="7"/>
  <c r="H1722" i="7"/>
  <c r="H1714" i="7"/>
  <c r="H1706" i="7"/>
  <c r="H1682" i="7"/>
  <c r="H1674" i="7"/>
  <c r="H1666" i="7"/>
  <c r="H1658" i="7"/>
  <c r="H1650" i="7"/>
  <c r="H1642" i="7"/>
  <c r="H1618" i="7"/>
  <c r="H1610" i="7"/>
  <c r="H1594" i="7"/>
  <c r="H1586" i="7"/>
  <c r="H1578" i="7"/>
  <c r="H1554" i="7"/>
  <c r="H1546" i="7"/>
  <c r="H1530" i="7"/>
  <c r="H1522" i="7"/>
  <c r="H1514" i="7"/>
  <c r="H1490" i="7"/>
  <c r="H1482" i="7"/>
  <c r="H1466" i="7"/>
  <c r="H1458" i="7"/>
  <c r="H1450" i="7"/>
  <c r="H1418" i="7"/>
  <c r="H1402" i="7"/>
  <c r="H1394" i="7"/>
  <c r="H1386" i="7"/>
  <c r="H1378" i="7"/>
  <c r="H1362" i="7"/>
  <c r="H1354" i="7"/>
  <c r="H1338" i="7"/>
  <c r="H1330" i="7"/>
  <c r="H1322" i="7"/>
  <c r="H1314" i="7"/>
  <c r="H1298" i="7"/>
  <c r="H1290" i="7"/>
  <c r="H1274" i="7"/>
  <c r="H1266" i="7"/>
  <c r="H1258" i="7"/>
  <c r="H1250" i="7"/>
  <c r="H1234" i="7"/>
  <c r="H1226" i="7"/>
  <c r="H1210" i="7"/>
  <c r="H1202" i="7"/>
  <c r="H1194" i="7"/>
  <c r="H1186" i="7"/>
  <c r="H1170" i="7"/>
  <c r="H1162" i="7"/>
  <c r="H1146" i="7"/>
  <c r="H1138" i="7"/>
  <c r="H1130" i="7"/>
  <c r="H1122" i="7"/>
  <c r="H1106" i="7"/>
  <c r="H1098" i="7"/>
  <c r="H1082" i="7"/>
  <c r="H1074" i="7"/>
  <c r="H1066" i="7"/>
  <c r="H1058" i="7"/>
  <c r="H1042" i="7"/>
  <c r="H1034" i="7"/>
  <c r="H1018" i="7"/>
  <c r="H1010" i="7"/>
  <c r="H1002" i="7"/>
  <c r="H994" i="7"/>
  <c r="H978" i="7"/>
  <c r="H970" i="7"/>
  <c r="H954" i="7"/>
  <c r="H946" i="7"/>
  <c r="H938" i="7"/>
  <c r="H930" i="7"/>
  <c r="H914" i="7"/>
  <c r="H906" i="7"/>
  <c r="H890" i="7"/>
  <c r="H882" i="7"/>
  <c r="H874" i="7"/>
  <c r="H866" i="7"/>
  <c r="H850" i="7"/>
  <c r="H842" i="7"/>
  <c r="H826" i="7"/>
  <c r="H818" i="7"/>
  <c r="H810" i="7"/>
  <c r="H802" i="7"/>
  <c r="H786" i="7"/>
  <c r="H778" i="7"/>
  <c r="H762" i="7"/>
  <c r="H746" i="7"/>
  <c r="H722" i="7"/>
  <c r="H714" i="7"/>
  <c r="H706" i="7"/>
  <c r="H698" i="7"/>
  <c r="H690" i="7"/>
  <c r="H682" i="7"/>
  <c r="H658" i="7"/>
  <c r="H650" i="7"/>
  <c r="H642" i="7"/>
  <c r="H634" i="7"/>
  <c r="H626" i="7"/>
  <c r="H618" i="7"/>
  <c r="H594" i="7"/>
  <c r="H586" i="7"/>
  <c r="H570" i="7"/>
  <c r="H562" i="7"/>
  <c r="H554" i="7"/>
  <c r="H530" i="7"/>
  <c r="H522" i="7"/>
  <c r="H506" i="7"/>
  <c r="H498" i="7"/>
  <c r="H490" i="7"/>
  <c r="H466" i="7"/>
  <c r="H458" i="7"/>
  <c r="H442" i="7"/>
  <c r="H434" i="7"/>
  <c r="H426" i="7"/>
  <c r="H402" i="7"/>
  <c r="H394" i="7"/>
  <c r="H386" i="7"/>
  <c r="H378" i="7"/>
  <c r="H370" i="7"/>
  <c r="H362" i="7"/>
  <c r="H338" i="7"/>
  <c r="H330" i="7"/>
  <c r="H314" i="7"/>
  <c r="H306" i="7"/>
  <c r="H298" i="7"/>
  <c r="H274" i="7"/>
  <c r="H266" i="7"/>
  <c r="H250" i="7"/>
  <c r="H242" i="7"/>
  <c r="H234" i="7"/>
  <c r="H210" i="7"/>
  <c r="H202" i="7"/>
  <c r="H194" i="7"/>
  <c r="H186" i="7"/>
  <c r="H178" i="7"/>
  <c r="H170" i="7"/>
  <c r="H154" i="7"/>
  <c r="H146" i="7"/>
  <c r="H138" i="7"/>
  <c r="H130" i="7"/>
  <c r="H122" i="7"/>
  <c r="H114" i="7"/>
  <c r="H106" i="7"/>
  <c r="H90" i="7"/>
  <c r="H82" i="7"/>
  <c r="H74" i="7"/>
  <c r="H58" i="7"/>
  <c r="H50" i="7"/>
  <c r="H42" i="7"/>
  <c r="H18" i="7"/>
  <c r="I7347" i="7" l="1"/>
  <c r="H7347" i="7"/>
  <c r="I7859" i="7"/>
  <c r="H7859" i="7"/>
  <c r="I4300" i="7"/>
  <c r="H4300" i="7"/>
  <c r="I4684" i="7"/>
  <c r="H4684" i="7"/>
  <c r="I6924" i="7"/>
  <c r="H6924" i="7"/>
  <c r="I7372" i="7"/>
  <c r="H7372" i="7"/>
  <c r="I7884" i="7"/>
  <c r="H7884" i="7"/>
  <c r="I4253" i="7"/>
  <c r="H4253" i="7"/>
  <c r="H5917" i="7"/>
  <c r="I5917" i="7"/>
  <c r="H6429" i="7"/>
  <c r="I6429" i="7"/>
  <c r="I6813" i="7"/>
  <c r="H6813" i="7"/>
  <c r="I7709" i="7"/>
  <c r="H7709" i="7"/>
  <c r="I4398" i="7"/>
  <c r="H4398" i="7"/>
  <c r="I6062" i="7"/>
  <c r="H6062" i="7"/>
  <c r="I6510" i="7"/>
  <c r="H6510" i="7"/>
  <c r="I6958" i="7"/>
  <c r="H6958" i="7"/>
  <c r="I7470" i="7"/>
  <c r="H7470" i="7"/>
  <c r="H4793" i="7"/>
  <c r="I4793" i="7"/>
  <c r="H5177" i="7"/>
  <c r="I5177" i="7"/>
  <c r="I6137" i="7"/>
  <c r="H6137" i="7"/>
  <c r="I7033" i="7"/>
  <c r="H7033" i="7"/>
  <c r="I7865" i="7"/>
  <c r="H7865" i="7"/>
  <c r="H8354" i="7"/>
  <c r="I8354" i="7"/>
  <c r="H8738" i="7"/>
  <c r="I8738" i="7"/>
  <c r="I8275" i="7"/>
  <c r="H8275" i="7"/>
  <c r="I8723" i="7"/>
  <c r="H8723" i="7"/>
  <c r="I8316" i="7"/>
  <c r="H8316" i="7"/>
  <c r="I8700" i="7"/>
  <c r="H8700" i="7"/>
  <c r="I8669" i="7"/>
  <c r="H8669" i="7"/>
  <c r="I7564" i="7"/>
  <c r="H5533" i="7"/>
  <c r="H7993" i="7"/>
  <c r="I1123" i="7"/>
  <c r="H1123" i="7"/>
  <c r="I2339" i="7"/>
  <c r="H2339" i="7"/>
  <c r="I3299" i="7"/>
  <c r="H3299" i="7"/>
  <c r="I1772" i="7"/>
  <c r="H1772" i="7"/>
  <c r="H2668" i="7"/>
  <c r="I2668" i="7"/>
  <c r="H3628" i="7"/>
  <c r="I3628" i="7"/>
  <c r="I437" i="7"/>
  <c r="H437" i="7"/>
  <c r="I821" i="7"/>
  <c r="H821" i="7"/>
  <c r="H474" i="7"/>
  <c r="H2778" i="7"/>
  <c r="I7475" i="7"/>
  <c r="H6476" i="7"/>
  <c r="I7052" i="7"/>
  <c r="I2869" i="7"/>
  <c r="H8206" i="7"/>
  <c r="I7987" i="7"/>
  <c r="H7987" i="7"/>
  <c r="I4428" i="7"/>
  <c r="H4428" i="7"/>
  <c r="I5260" i="7"/>
  <c r="H5260" i="7"/>
  <c r="I5772" i="7"/>
  <c r="H5772" i="7"/>
  <c r="I6604" i="7"/>
  <c r="H6604" i="7"/>
  <c r="I6988" i="7"/>
  <c r="H6988" i="7"/>
  <c r="I7436" i="7"/>
  <c r="H7436" i="7"/>
  <c r="I7948" i="7"/>
  <c r="H7948" i="7"/>
  <c r="I5038" i="7"/>
  <c r="H5038" i="7"/>
  <c r="I5998" i="7"/>
  <c r="H5998" i="7"/>
  <c r="I7086" i="7"/>
  <c r="H7086" i="7"/>
  <c r="I7598" i="7"/>
  <c r="H7598" i="7"/>
  <c r="I7982" i="7"/>
  <c r="H7982" i="7"/>
  <c r="I4711" i="7"/>
  <c r="H4711" i="7"/>
  <c r="I4601" i="7"/>
  <c r="H4601" i="7"/>
  <c r="I6905" i="7"/>
  <c r="H6905" i="7"/>
  <c r="I7289" i="7"/>
  <c r="H7289" i="7"/>
  <c r="H8162" i="7"/>
  <c r="I8162" i="7"/>
  <c r="H8610" i="7"/>
  <c r="I8610" i="7"/>
  <c r="I8531" i="7"/>
  <c r="H8531" i="7"/>
  <c r="I8444" i="7"/>
  <c r="H8444" i="7"/>
  <c r="I8413" i="7"/>
  <c r="H8413" i="7"/>
  <c r="I6903" i="7"/>
  <c r="H6903" i="7"/>
  <c r="I8713" i="7"/>
  <c r="H8713" i="7"/>
  <c r="I2659" i="7"/>
  <c r="H2659" i="7"/>
  <c r="I2979" i="7"/>
  <c r="H2979" i="7"/>
  <c r="I172" i="7"/>
  <c r="H172" i="7"/>
  <c r="I1132" i="7"/>
  <c r="H1132" i="7"/>
  <c r="H2988" i="7"/>
  <c r="I2988" i="7"/>
  <c r="I3436" i="7"/>
  <c r="H3436" i="7"/>
  <c r="H3884" i="7"/>
  <c r="I3884" i="7"/>
  <c r="H2485" i="7"/>
  <c r="I2485" i="7"/>
  <c r="H1470" i="7"/>
  <c r="I1470" i="7"/>
  <c r="H5874" i="7"/>
  <c r="I5874" i="7"/>
  <c r="H5938" i="7"/>
  <c r="I5938" i="7"/>
  <c r="I6002" i="7"/>
  <c r="H6002" i="7"/>
  <c r="I6066" i="7"/>
  <c r="H6066" i="7"/>
  <c r="I6130" i="7"/>
  <c r="H6130" i="7"/>
  <c r="I6194" i="7"/>
  <c r="H6194" i="7"/>
  <c r="I6258" i="7"/>
  <c r="H6258" i="7"/>
  <c r="I6322" i="7"/>
  <c r="H6322" i="7"/>
  <c r="I6386" i="7"/>
  <c r="H6386" i="7"/>
  <c r="I6450" i="7"/>
  <c r="H6450" i="7"/>
  <c r="I6514" i="7"/>
  <c r="H6514" i="7"/>
  <c r="H6834" i="7"/>
  <c r="I6834" i="7"/>
  <c r="H6898" i="7"/>
  <c r="I6898" i="7"/>
  <c r="H6962" i="7"/>
  <c r="I6962" i="7"/>
  <c r="H7026" i="7"/>
  <c r="I7026" i="7"/>
  <c r="H7090" i="7"/>
  <c r="I7090" i="7"/>
  <c r="H7154" i="7"/>
  <c r="I7154" i="7"/>
  <c r="H7218" i="7"/>
  <c r="I7218" i="7"/>
  <c r="H7282" i="7"/>
  <c r="I7282" i="7"/>
  <c r="I7346" i="7"/>
  <c r="H7346" i="7"/>
  <c r="I7410" i="7"/>
  <c r="H7410" i="7"/>
  <c r="I7474" i="7"/>
  <c r="H7474" i="7"/>
  <c r="I7538" i="7"/>
  <c r="H7538" i="7"/>
  <c r="I7602" i="7"/>
  <c r="H7602" i="7"/>
  <c r="I7666" i="7"/>
  <c r="H7666" i="7"/>
  <c r="I7730" i="7"/>
  <c r="H7730" i="7"/>
  <c r="I7794" i="7"/>
  <c r="H7794" i="7"/>
  <c r="I7858" i="7"/>
  <c r="H7858" i="7"/>
  <c r="I7922" i="7"/>
  <c r="H7922" i="7"/>
  <c r="I7986" i="7"/>
  <c r="H7986" i="7"/>
  <c r="I8050" i="7"/>
  <c r="H8050" i="7"/>
  <c r="I8114" i="7"/>
  <c r="H8114" i="7"/>
  <c r="I4219" i="7"/>
  <c r="H4219" i="7"/>
  <c r="I4283" i="7"/>
  <c r="H4283" i="7"/>
  <c r="I4347" i="7"/>
  <c r="H4347" i="7"/>
  <c r="I4411" i="7"/>
  <c r="H4411" i="7"/>
  <c r="I4475" i="7"/>
  <c r="H4475" i="7"/>
  <c r="I4539" i="7"/>
  <c r="H4539" i="7"/>
  <c r="I4603" i="7"/>
  <c r="H4603" i="7"/>
  <c r="I4667" i="7"/>
  <c r="H4667" i="7"/>
  <c r="I4795" i="7"/>
  <c r="H4795" i="7"/>
  <c r="I4859" i="7"/>
  <c r="H4859" i="7"/>
  <c r="I4923" i="7"/>
  <c r="H4923" i="7"/>
  <c r="I4987" i="7"/>
  <c r="H4987" i="7"/>
  <c r="I5051" i="7"/>
  <c r="H5051" i="7"/>
  <c r="I5115" i="7"/>
  <c r="H5115" i="7"/>
  <c r="I5179" i="7"/>
  <c r="H5179" i="7"/>
  <c r="I5243" i="7"/>
  <c r="H5243" i="7"/>
  <c r="I5563" i="7"/>
  <c r="H5563" i="7"/>
  <c r="I5627" i="7"/>
  <c r="H5627" i="7"/>
  <c r="I5755" i="7"/>
  <c r="H5755" i="7"/>
  <c r="I5819" i="7"/>
  <c r="H5819" i="7"/>
  <c r="I6011" i="7"/>
  <c r="H6011" i="7"/>
  <c r="I6075" i="7"/>
  <c r="H6075" i="7"/>
  <c r="I6139" i="7"/>
  <c r="H6139" i="7"/>
  <c r="I6203" i="7"/>
  <c r="H6203" i="7"/>
  <c r="I6267" i="7"/>
  <c r="H6267" i="7"/>
  <c r="I6331" i="7"/>
  <c r="H6331" i="7"/>
  <c r="I6459" i="7"/>
  <c r="H6459" i="7"/>
  <c r="I6523" i="7"/>
  <c r="H6523" i="7"/>
  <c r="I6651" i="7"/>
  <c r="H6651" i="7"/>
  <c r="I6715" i="7"/>
  <c r="H6715" i="7"/>
  <c r="I6843" i="7"/>
  <c r="H6843" i="7"/>
  <c r="I6907" i="7"/>
  <c r="H6907" i="7"/>
  <c r="I6971" i="7"/>
  <c r="H6971" i="7"/>
  <c r="I7099" i="7"/>
  <c r="H7099" i="7"/>
  <c r="I7219" i="7"/>
  <c r="H7219" i="7"/>
  <c r="I7667" i="7"/>
  <c r="H7667" i="7"/>
  <c r="I4044" i="7"/>
  <c r="H4044" i="7"/>
  <c r="I5068" i="7"/>
  <c r="H5068" i="7"/>
  <c r="I5580" i="7"/>
  <c r="H5580" i="7"/>
  <c r="I7116" i="7"/>
  <c r="H7116" i="7"/>
  <c r="I8012" i="7"/>
  <c r="H8012" i="7"/>
  <c r="I4381" i="7"/>
  <c r="H4381" i="7"/>
  <c r="I5934" i="7"/>
  <c r="H5934" i="7"/>
  <c r="I6446" i="7"/>
  <c r="H6446" i="7"/>
  <c r="I4985" i="7"/>
  <c r="H4985" i="7"/>
  <c r="I5433" i="7"/>
  <c r="H5433" i="7"/>
  <c r="I5881" i="7"/>
  <c r="H5881" i="7"/>
  <c r="I6841" i="7"/>
  <c r="H6841" i="7"/>
  <c r="H8546" i="7"/>
  <c r="I8546" i="7"/>
  <c r="I8403" i="7"/>
  <c r="H8403" i="7"/>
  <c r="I8508" i="7"/>
  <c r="H8508" i="7"/>
  <c r="I6696" i="7"/>
  <c r="H6696" i="7"/>
  <c r="I8157" i="7"/>
  <c r="H8157" i="7"/>
  <c r="I8733" i="7"/>
  <c r="H8733" i="7"/>
  <c r="I7528" i="7"/>
  <c r="H7528" i="7"/>
  <c r="I8649" i="7"/>
  <c r="H8649" i="7"/>
  <c r="I6504" i="7"/>
  <c r="H6504" i="7"/>
  <c r="I483" i="7"/>
  <c r="H483" i="7"/>
  <c r="I1452" i="7"/>
  <c r="H1452" i="7"/>
  <c r="I4012" i="7"/>
  <c r="H4012" i="7"/>
  <c r="I2549" i="7"/>
  <c r="H2549" i="7"/>
  <c r="H1882" i="7"/>
  <c r="H3619" i="7"/>
  <c r="I2924" i="7"/>
  <c r="I4172" i="7"/>
  <c r="H6348" i="7"/>
  <c r="H6668" i="7"/>
  <c r="I7244" i="7"/>
  <c r="I8329" i="7"/>
  <c r="H8526" i="7"/>
  <c r="I7923" i="7"/>
  <c r="H7923" i="7"/>
  <c r="I4236" i="7"/>
  <c r="H4236" i="7"/>
  <c r="I5516" i="7"/>
  <c r="H5516" i="7"/>
  <c r="I6412" i="7"/>
  <c r="H6412" i="7"/>
  <c r="I6796" i="7"/>
  <c r="H6796" i="7"/>
  <c r="I4061" i="7"/>
  <c r="H4061" i="7"/>
  <c r="I5469" i="7"/>
  <c r="H5469" i="7"/>
  <c r="I6749" i="7"/>
  <c r="H6749" i="7"/>
  <c r="H8093" i="7"/>
  <c r="I8093" i="7"/>
  <c r="I6574" i="7"/>
  <c r="H6574" i="7"/>
  <c r="I7022" i="7"/>
  <c r="H7022" i="7"/>
  <c r="I6969" i="7"/>
  <c r="H6969" i="7"/>
  <c r="I7417" i="7"/>
  <c r="H7417" i="7"/>
  <c r="H7801" i="7"/>
  <c r="I7801" i="7"/>
  <c r="H8290" i="7"/>
  <c r="I8290" i="7"/>
  <c r="I8339" i="7"/>
  <c r="H8339" i="7"/>
  <c r="I8252" i="7"/>
  <c r="H8252" i="7"/>
  <c r="I8764" i="7"/>
  <c r="H8764" i="7"/>
  <c r="I6487" i="7"/>
  <c r="H6487" i="7"/>
  <c r="I7304" i="7"/>
  <c r="H7304" i="7"/>
  <c r="I8285" i="7"/>
  <c r="H8285" i="7"/>
  <c r="I8605" i="7"/>
  <c r="H8605" i="7"/>
  <c r="I8393" i="7"/>
  <c r="H8393" i="7"/>
  <c r="H4974" i="7"/>
  <c r="I163" i="7"/>
  <c r="H163" i="7"/>
  <c r="I940" i="7"/>
  <c r="H940" i="7"/>
  <c r="I3116" i="7"/>
  <c r="H3116" i="7"/>
  <c r="H3564" i="7"/>
  <c r="I3564" i="7"/>
  <c r="I2165" i="7"/>
  <c r="H2165" i="7"/>
  <c r="H1242" i="7"/>
  <c r="H1178" i="7"/>
  <c r="H2458" i="7"/>
  <c r="I6777" i="7"/>
  <c r="I7283" i="7"/>
  <c r="I4556" i="7"/>
  <c r="I8076" i="7"/>
  <c r="H6009" i="7"/>
  <c r="I4125" i="7"/>
  <c r="H8462" i="7"/>
  <c r="H5497" i="7"/>
  <c r="I7115" i="7"/>
  <c r="H7115" i="7"/>
  <c r="I7603" i="7"/>
  <c r="H7603" i="7"/>
  <c r="I5708" i="7"/>
  <c r="H5708" i="7"/>
  <c r="H6540" i="7"/>
  <c r="I6540" i="7"/>
  <c r="I7500" i="7"/>
  <c r="H7500" i="7"/>
  <c r="I7820" i="7"/>
  <c r="H7820" i="7"/>
  <c r="I4189" i="7"/>
  <c r="H4189" i="7"/>
  <c r="I7837" i="7"/>
  <c r="H7837" i="7"/>
  <c r="I5486" i="7"/>
  <c r="H5486" i="7"/>
  <c r="I7534" i="7"/>
  <c r="H7534" i="7"/>
  <c r="I8046" i="7"/>
  <c r="H8046" i="7"/>
  <c r="I4665" i="7"/>
  <c r="H4665" i="7"/>
  <c r="I5113" i="7"/>
  <c r="H5113" i="7"/>
  <c r="H8226" i="7"/>
  <c r="I8226" i="7"/>
  <c r="H8674" i="7"/>
  <c r="I8674" i="7"/>
  <c r="I8467" i="7"/>
  <c r="H8467" i="7"/>
  <c r="I8380" i="7"/>
  <c r="H8380" i="7"/>
  <c r="I8349" i="7"/>
  <c r="H8349" i="7"/>
  <c r="I5527" i="7"/>
  <c r="H5527" i="7"/>
  <c r="I6856" i="7"/>
  <c r="H6856" i="7"/>
  <c r="H4327" i="7"/>
  <c r="I419" i="7"/>
  <c r="H419" i="7"/>
  <c r="I803" i="7"/>
  <c r="H803" i="7"/>
  <c r="I1763" i="7"/>
  <c r="H1763" i="7"/>
  <c r="I300" i="7"/>
  <c r="H300" i="7"/>
  <c r="I620" i="7"/>
  <c r="H620" i="7"/>
  <c r="I1196" i="7"/>
  <c r="H1196" i="7"/>
  <c r="I2092" i="7"/>
  <c r="H2092" i="7"/>
  <c r="I1589" i="7"/>
  <c r="H1589" i="7"/>
  <c r="H3034" i="7"/>
  <c r="I5452" i="7"/>
  <c r="I7756" i="7"/>
  <c r="I1397" i="7"/>
  <c r="H4893" i="7"/>
  <c r="I190" i="7"/>
  <c r="H8398" i="7"/>
  <c r="H8759" i="7"/>
  <c r="H4104" i="7"/>
  <c r="H7944" i="7"/>
  <c r="I7731" i="7"/>
  <c r="H7731" i="7"/>
  <c r="H4620" i="7"/>
  <c r="I4620" i="7"/>
  <c r="H6732" i="7"/>
  <c r="I6732" i="7"/>
  <c r="I7180" i="7"/>
  <c r="H7180" i="7"/>
  <c r="I7692" i="7"/>
  <c r="H7692" i="7"/>
  <c r="I4957" i="7"/>
  <c r="H4957" i="7"/>
  <c r="I5405" i="7"/>
  <c r="H5405" i="7"/>
  <c r="I5725" i="7"/>
  <c r="H5725" i="7"/>
  <c r="I4473" i="7"/>
  <c r="H4473" i="7"/>
  <c r="I6649" i="7"/>
  <c r="H6649" i="7"/>
  <c r="H8418" i="7"/>
  <c r="I8418" i="7"/>
  <c r="I8147" i="7"/>
  <c r="H8147" i="7"/>
  <c r="I8659" i="7"/>
  <c r="H8659" i="7"/>
  <c r="I8124" i="7"/>
  <c r="H8124" i="7"/>
  <c r="I8636" i="7"/>
  <c r="H8636" i="7"/>
  <c r="I8680" i="7"/>
  <c r="H8680" i="7"/>
  <c r="I8477" i="7"/>
  <c r="H8477" i="7"/>
  <c r="I4904" i="7"/>
  <c r="H4904" i="7"/>
  <c r="I8457" i="7"/>
  <c r="H8457" i="7"/>
  <c r="H8590" i="7"/>
  <c r="I2595" i="7"/>
  <c r="H2595" i="7"/>
  <c r="I1260" i="7"/>
  <c r="H1260" i="7"/>
  <c r="I1580" i="7"/>
  <c r="H1580" i="7"/>
  <c r="I1900" i="7"/>
  <c r="H1900" i="7"/>
  <c r="H3308" i="7"/>
  <c r="I3308" i="7"/>
  <c r="I3692" i="7"/>
  <c r="H3692" i="7"/>
  <c r="H53" i="7"/>
  <c r="I53" i="7"/>
  <c r="H3701" i="7"/>
  <c r="I3701" i="7"/>
  <c r="I8521" i="7"/>
  <c r="I4812" i="7"/>
  <c r="I5324" i="7"/>
  <c r="H6860" i="7"/>
  <c r="H8334" i="7"/>
  <c r="H7607" i="7"/>
  <c r="I7795" i="7"/>
  <c r="H7795" i="7"/>
  <c r="I4940" i="7"/>
  <c r="H4940" i="7"/>
  <c r="I6284" i="7"/>
  <c r="H6284" i="7"/>
  <c r="I7308" i="7"/>
  <c r="H7308" i="7"/>
  <c r="I7628" i="7"/>
  <c r="H7628" i="7"/>
  <c r="H7581" i="7"/>
  <c r="I7581" i="7"/>
  <c r="I4526" i="7"/>
  <c r="H4526" i="7"/>
  <c r="I5422" i="7"/>
  <c r="H5422" i="7"/>
  <c r="I4409" i="7"/>
  <c r="H4409" i="7"/>
  <c r="H5305" i="7"/>
  <c r="I5305" i="7"/>
  <c r="I6713" i="7"/>
  <c r="H6713" i="7"/>
  <c r="I7161" i="7"/>
  <c r="H7161" i="7"/>
  <c r="I8057" i="7"/>
  <c r="H8057" i="7"/>
  <c r="H8482" i="7"/>
  <c r="I8482" i="7"/>
  <c r="I4968" i="7"/>
  <c r="H4968" i="7"/>
  <c r="I8211" i="7"/>
  <c r="H8211" i="7"/>
  <c r="I8595" i="7"/>
  <c r="H8595" i="7"/>
  <c r="I8188" i="7"/>
  <c r="H8188" i="7"/>
  <c r="I8572" i="7"/>
  <c r="H8572" i="7"/>
  <c r="I8541" i="7"/>
  <c r="H8541" i="7"/>
  <c r="I8654" i="7"/>
  <c r="H8654" i="7"/>
  <c r="H8201" i="7"/>
  <c r="I8201" i="7"/>
  <c r="I8585" i="7"/>
  <c r="H8585" i="7"/>
  <c r="I7927" i="7"/>
  <c r="H7927" i="7"/>
  <c r="I7144" i="7"/>
  <c r="H7144" i="7"/>
  <c r="I1379" i="7"/>
  <c r="H1379" i="7"/>
  <c r="I1699" i="7"/>
  <c r="H1699" i="7"/>
  <c r="I2083" i="7"/>
  <c r="H2083" i="7"/>
  <c r="I3491" i="7"/>
  <c r="H3491" i="7"/>
  <c r="I3939" i="7"/>
  <c r="H3939" i="7"/>
  <c r="I2796" i="7"/>
  <c r="H2796" i="7"/>
  <c r="H3244" i="7"/>
  <c r="I3244" i="7"/>
  <c r="H3756" i="7"/>
  <c r="I3756" i="7"/>
  <c r="I181" i="7"/>
  <c r="H181" i="7"/>
  <c r="H1909" i="7"/>
  <c r="I1909" i="7"/>
  <c r="H1562" i="7"/>
  <c r="I8265" i="7"/>
  <c r="I7539" i="7"/>
  <c r="I4748" i="7"/>
  <c r="I4317" i="7"/>
  <c r="H5550" i="7"/>
  <c r="H8270" i="7"/>
  <c r="I7748" i="7"/>
  <c r="H7748" i="7"/>
  <c r="I4053" i="7"/>
  <c r="H4053" i="7"/>
  <c r="I4949" i="7"/>
  <c r="H4949" i="7"/>
  <c r="I5333" i="7"/>
  <c r="H5333" i="7"/>
  <c r="I6869" i="7"/>
  <c r="H6869" i="7"/>
  <c r="I7253" i="7"/>
  <c r="H7253" i="7"/>
  <c r="I8085" i="7"/>
  <c r="H8085" i="7"/>
  <c r="I7876" i="7"/>
  <c r="I4693" i="7"/>
  <c r="H5205" i="7"/>
  <c r="I5781" i="7"/>
  <c r="I309" i="7"/>
  <c r="H309" i="7"/>
  <c r="I693" i="7"/>
  <c r="H693" i="7"/>
  <c r="I757" i="7"/>
  <c r="H757" i="7"/>
  <c r="I885" i="7"/>
  <c r="H885" i="7"/>
  <c r="I1013" i="7"/>
  <c r="H1013" i="7"/>
  <c r="I1141" i="7"/>
  <c r="H1141" i="7"/>
  <c r="I1653" i="7"/>
  <c r="H1653" i="7"/>
  <c r="I1781" i="7"/>
  <c r="H1781" i="7"/>
  <c r="I2357" i="7"/>
  <c r="H2357" i="7"/>
  <c r="I2613" i="7"/>
  <c r="H2613" i="7"/>
  <c r="I2997" i="7"/>
  <c r="H2997" i="7"/>
  <c r="I3253" i="7"/>
  <c r="H3253" i="7"/>
  <c r="I3509" i="7"/>
  <c r="H3509" i="7"/>
  <c r="I3637" i="7"/>
  <c r="H3637" i="7"/>
  <c r="I3893" i="7"/>
  <c r="H3893" i="7"/>
  <c r="I4021" i="7"/>
  <c r="H4021" i="7"/>
  <c r="I382" i="7"/>
  <c r="H382" i="7"/>
  <c r="I958" i="7"/>
  <c r="H958" i="7"/>
  <c r="H1086" i="7"/>
  <c r="I1086" i="7"/>
  <c r="I1342" i="7"/>
  <c r="H1342" i="7"/>
  <c r="I2937" i="7"/>
  <c r="H2937" i="7"/>
  <c r="I3001" i="7"/>
  <c r="H3001" i="7"/>
  <c r="I3065" i="7"/>
  <c r="H3065" i="7"/>
  <c r="I3129" i="7"/>
  <c r="H3129" i="7"/>
  <c r="I3193" i="7"/>
  <c r="H3193" i="7"/>
  <c r="I3257" i="7"/>
  <c r="H3257" i="7"/>
  <c r="I3385" i="7"/>
  <c r="H3385" i="7"/>
  <c r="I3449" i="7"/>
  <c r="H3449" i="7"/>
  <c r="I3513" i="7"/>
  <c r="H3513" i="7"/>
  <c r="I3577" i="7"/>
  <c r="H3577" i="7"/>
  <c r="I5836" i="7"/>
  <c r="H5836" i="7"/>
  <c r="I5964" i="7"/>
  <c r="H5964" i="7"/>
  <c r="I6220" i="7"/>
  <c r="H6220" i="7"/>
  <c r="I6468" i="7"/>
  <c r="H6468" i="7"/>
  <c r="I4117" i="7"/>
  <c r="H4117" i="7"/>
  <c r="I4885" i="7"/>
  <c r="H4885" i="7"/>
  <c r="I6485" i="7"/>
  <c r="H6485" i="7"/>
  <c r="I7381" i="7"/>
  <c r="H7381" i="7"/>
  <c r="I7829" i="7"/>
  <c r="H7829" i="7"/>
  <c r="I4454" i="7"/>
  <c r="H4454" i="7"/>
  <c r="I6276" i="7"/>
  <c r="H6165" i="7"/>
  <c r="H4134" i="7"/>
  <c r="I117" i="7"/>
  <c r="H117" i="7"/>
  <c r="I501" i="7"/>
  <c r="H501" i="7"/>
  <c r="I1077" i="7"/>
  <c r="H1077" i="7"/>
  <c r="I1333" i="7"/>
  <c r="H1333" i="7"/>
  <c r="I1461" i="7"/>
  <c r="H1461" i="7"/>
  <c r="I1717" i="7"/>
  <c r="H1717" i="7"/>
  <c r="I1973" i="7"/>
  <c r="H1973" i="7"/>
  <c r="I2101" i="7"/>
  <c r="H2101" i="7"/>
  <c r="I2293" i="7"/>
  <c r="H2293" i="7"/>
  <c r="I2805" i="7"/>
  <c r="H2805" i="7"/>
  <c r="I3189" i="7"/>
  <c r="H3189" i="7"/>
  <c r="I3317" i="7"/>
  <c r="H3317" i="7"/>
  <c r="H510" i="7"/>
  <c r="I510" i="7"/>
  <c r="H410" i="7"/>
  <c r="H730" i="7"/>
  <c r="H1114" i="7"/>
  <c r="H1498" i="7"/>
  <c r="H1818" i="7"/>
  <c r="H2394" i="7"/>
  <c r="H2714" i="7"/>
  <c r="H2970" i="7"/>
  <c r="H3290" i="7"/>
  <c r="H3610" i="7"/>
  <c r="H3866" i="7"/>
  <c r="H99" i="7"/>
  <c r="H739" i="7"/>
  <c r="H1059" i="7"/>
  <c r="H1955" i="7"/>
  <c r="H2915" i="7"/>
  <c r="H3235" i="7"/>
  <c r="H3555" i="7"/>
  <c r="H3875" i="7"/>
  <c r="H236" i="7"/>
  <c r="H556" i="7"/>
  <c r="H876" i="7"/>
  <c r="H1516" i="7"/>
  <c r="H1836" i="7"/>
  <c r="I7812" i="7"/>
  <c r="H2229" i="7"/>
  <c r="I2933" i="7"/>
  <c r="H6549" i="7"/>
  <c r="I7765" i="7"/>
  <c r="H4518" i="7"/>
  <c r="I6660" i="7"/>
  <c r="H6660" i="7"/>
  <c r="I7236" i="7"/>
  <c r="H7236" i="7"/>
  <c r="I7684" i="7"/>
  <c r="H7684" i="7"/>
  <c r="I4437" i="7"/>
  <c r="H4437" i="7"/>
  <c r="I5909" i="7"/>
  <c r="H5909" i="7"/>
  <c r="H26" i="7"/>
  <c r="H3546" i="7"/>
  <c r="H675" i="7"/>
  <c r="H995" i="7"/>
  <c r="I6852" i="7"/>
  <c r="H7428" i="7"/>
  <c r="H5717" i="7"/>
  <c r="H7189" i="7"/>
  <c r="I7108" i="7"/>
  <c r="H7108" i="7"/>
  <c r="I7620" i="7"/>
  <c r="H7620" i="7"/>
  <c r="I8068" i="7"/>
  <c r="H8068" i="7"/>
  <c r="I4181" i="7"/>
  <c r="H4181" i="7"/>
  <c r="I7573" i="7"/>
  <c r="H7573" i="7"/>
  <c r="I7893" i="7"/>
  <c r="H7893" i="7"/>
  <c r="I4198" i="7"/>
  <c r="H4198" i="7"/>
  <c r="I4390" i="7"/>
  <c r="H4390" i="7"/>
  <c r="H346" i="7"/>
  <c r="H666" i="7"/>
  <c r="H1050" i="7"/>
  <c r="H2650" i="7"/>
  <c r="H602" i="7"/>
  <c r="H986" i="7"/>
  <c r="H1434" i="7"/>
  <c r="H1754" i="7"/>
  <c r="H2586" i="7"/>
  <c r="H2906" i="7"/>
  <c r="H3226" i="7"/>
  <c r="H3802" i="7"/>
  <c r="H35" i="7"/>
  <c r="H931" i="7"/>
  <c r="H1891" i="7"/>
  <c r="H2211" i="7"/>
  <c r="H2531" i="7"/>
  <c r="H2851" i="7"/>
  <c r="H3171" i="7"/>
  <c r="H3811" i="7"/>
  <c r="H492" i="7"/>
  <c r="H812" i="7"/>
  <c r="H1708" i="7"/>
  <c r="H2732" i="7"/>
  <c r="H3052" i="7"/>
  <c r="H3372" i="7"/>
  <c r="I6788" i="7"/>
  <c r="I2677" i="7"/>
  <c r="H3573" i="7"/>
  <c r="H4757" i="7"/>
  <c r="I5269" i="7"/>
  <c r="I6101" i="7"/>
  <c r="I6805" i="7"/>
  <c r="I7317" i="7"/>
  <c r="H7701" i="7"/>
  <c r="I4070" i="7"/>
  <c r="H3321" i="7"/>
  <c r="I6724" i="7"/>
  <c r="H6724" i="7"/>
  <c r="I7172" i="7"/>
  <c r="H7172" i="7"/>
  <c r="I7492" i="7"/>
  <c r="H7492" i="7"/>
  <c r="I4629" i="7"/>
  <c r="H4629" i="7"/>
  <c r="I5141" i="7"/>
  <c r="H5141" i="7"/>
  <c r="I5589" i="7"/>
  <c r="H5589" i="7"/>
  <c r="I6037" i="7"/>
  <c r="H6037" i="7"/>
  <c r="I6421" i="7"/>
  <c r="H6421" i="7"/>
  <c r="I7125" i="7"/>
  <c r="H7125" i="7"/>
  <c r="I4262" i="7"/>
  <c r="H4262" i="7"/>
  <c r="I4646" i="7"/>
  <c r="H4646" i="7"/>
  <c r="H282" i="7"/>
  <c r="H922" i="7"/>
  <c r="H1690" i="7"/>
  <c r="H2010" i="7"/>
  <c r="H2266" i="7"/>
  <c r="H3482" i="7"/>
  <c r="H3738" i="7"/>
  <c r="H291" i="7"/>
  <c r="H611" i="7"/>
  <c r="H1251" i="7"/>
  <c r="H1571" i="7"/>
  <c r="H2467" i="7"/>
  <c r="H3427" i="7"/>
  <c r="H3747" i="7"/>
  <c r="H4067" i="7"/>
  <c r="H108" i="7"/>
  <c r="H428" i="7"/>
  <c r="H748" i="7"/>
  <c r="H1068" i="7"/>
  <c r="H1388" i="7"/>
  <c r="H2028" i="7"/>
  <c r="H3180" i="7"/>
  <c r="H3500" i="7"/>
  <c r="H3820" i="7"/>
  <c r="H6404" i="7"/>
  <c r="H245" i="7"/>
  <c r="H373" i="7"/>
  <c r="I565" i="7"/>
  <c r="I1205" i="7"/>
  <c r="I2037" i="7"/>
  <c r="H2421" i="7"/>
  <c r="H3061" i="7"/>
  <c r="H3381" i="7"/>
  <c r="I4501" i="7"/>
  <c r="H5013" i="7"/>
  <c r="H5973" i="7"/>
  <c r="I6613" i="7"/>
  <c r="H1214" i="7"/>
  <c r="I6252" i="7"/>
  <c r="H6252" i="7"/>
  <c r="I6596" i="7"/>
  <c r="H6596" i="7"/>
  <c r="I7044" i="7"/>
  <c r="H7044" i="7"/>
  <c r="I7556" i="7"/>
  <c r="H7556" i="7"/>
  <c r="I8004" i="7"/>
  <c r="H8004" i="7"/>
  <c r="I4373" i="7"/>
  <c r="H4373" i="7"/>
  <c r="I4821" i="7"/>
  <c r="H4821" i="7"/>
  <c r="I5397" i="7"/>
  <c r="H5397" i="7"/>
  <c r="I6293" i="7"/>
  <c r="H6293" i="7"/>
  <c r="I6677" i="7"/>
  <c r="H6677" i="7"/>
  <c r="I6933" i="7"/>
  <c r="H6933" i="7"/>
  <c r="I8021" i="7"/>
  <c r="H8021" i="7"/>
  <c r="I4710" i="7"/>
  <c r="H4710" i="7"/>
  <c r="H2330" i="7"/>
  <c r="H355" i="7"/>
  <c r="H1635" i="7"/>
  <c r="H538" i="7"/>
  <c r="H858" i="7"/>
  <c r="H1626" i="7"/>
  <c r="H2842" i="7"/>
  <c r="H3162" i="7"/>
  <c r="H867" i="7"/>
  <c r="H1187" i="7"/>
  <c r="H1507" i="7"/>
  <c r="H1827" i="7"/>
  <c r="H2147" i="7"/>
  <c r="H2787" i="7"/>
  <c r="H3107" i="7"/>
  <c r="H4003" i="7"/>
  <c r="H684" i="7"/>
  <c r="H1644" i="7"/>
  <c r="H1964" i="7"/>
  <c r="H2860" i="7"/>
  <c r="H3948" i="7"/>
  <c r="I7364" i="7"/>
  <c r="H7940" i="7"/>
  <c r="I1845" i="7"/>
  <c r="I2741" i="7"/>
  <c r="H4309" i="7"/>
  <c r="I5525" i="7"/>
  <c r="I5653" i="7"/>
  <c r="I6357" i="7"/>
  <c r="H6741" i="7"/>
  <c r="H7957" i="7"/>
  <c r="H1598" i="7"/>
  <c r="I4326" i="7"/>
  <c r="H4582" i="7"/>
  <c r="I6532" i="7"/>
  <c r="H6532" i="7"/>
  <c r="I6980" i="7"/>
  <c r="H6980" i="7"/>
  <c r="I5845" i="7"/>
  <c r="H5845" i="7"/>
  <c r="I6229" i="7"/>
  <c r="H6229" i="7"/>
  <c r="I7061" i="7"/>
  <c r="H7061" i="7"/>
  <c r="I7445" i="7"/>
  <c r="H7445" i="7"/>
  <c r="H2074" i="7"/>
  <c r="H1315" i="7"/>
  <c r="H1370" i="7"/>
  <c r="H2522" i="7"/>
  <c r="H3994" i="7"/>
  <c r="H218" i="7"/>
  <c r="H794" i="7"/>
  <c r="H1306" i="7"/>
  <c r="H1946" i="7"/>
  <c r="H2202" i="7"/>
  <c r="H3098" i="7"/>
  <c r="H3418" i="7"/>
  <c r="H3674" i="7"/>
  <c r="H227" i="7"/>
  <c r="H547" i="7"/>
  <c r="H1443" i="7"/>
  <c r="H2403" i="7"/>
  <c r="H2723" i="7"/>
  <c r="H3043" i="7"/>
  <c r="H3363" i="7"/>
  <c r="H3683" i="7"/>
  <c r="H44" i="7"/>
  <c r="H364" i="7"/>
  <c r="H1004" i="7"/>
  <c r="H1324" i="7"/>
  <c r="I7300" i="7"/>
  <c r="I629" i="7"/>
  <c r="I949" i="7"/>
  <c r="I1269" i="7"/>
  <c r="H1525" i="7"/>
  <c r="H3125" i="7"/>
  <c r="H3445" i="7"/>
  <c r="H4245" i="7"/>
  <c r="I7509" i="7"/>
  <c r="I7637" i="7"/>
  <c r="H4902" i="7"/>
  <c r="H5158" i="7"/>
  <c r="H6118" i="7"/>
  <c r="H6374" i="7"/>
  <c r="H7334" i="7"/>
  <c r="H7590" i="7"/>
  <c r="H8038" i="7"/>
  <c r="H6193" i="7"/>
  <c r="H4639" i="7"/>
  <c r="H8591" i="7"/>
  <c r="H8144" i="7"/>
  <c r="H8592" i="7"/>
  <c r="H4593" i="7"/>
  <c r="H5105" i="7"/>
  <c r="H5606" i="7"/>
  <c r="H5862" i="7"/>
  <c r="H6822" i="7"/>
  <c r="H7078" i="7"/>
  <c r="H7526" i="7"/>
  <c r="H7782" i="7"/>
  <c r="H7974" i="7"/>
  <c r="H4959" i="7"/>
  <c r="H6248" i="7"/>
  <c r="H7248" i="7"/>
  <c r="H7608" i="7"/>
  <c r="H5745" i="7"/>
  <c r="H7089" i="7"/>
  <c r="H7921" i="7"/>
  <c r="H4081" i="7"/>
  <c r="H5094" i="7"/>
  <c r="H5350" i="7"/>
  <c r="H6310" i="7"/>
  <c r="H6566" i="7"/>
  <c r="H7014" i="7"/>
  <c r="H7270" i="7"/>
  <c r="H7462" i="7"/>
  <c r="H6257" i="7"/>
  <c r="H4511" i="7"/>
  <c r="H4575" i="7"/>
  <c r="H4703" i="7"/>
  <c r="H6544" i="7"/>
  <c r="H4657" i="7"/>
  <c r="H5169" i="7"/>
  <c r="H6129" i="7"/>
  <c r="H7345" i="7"/>
  <c r="H5030" i="7"/>
  <c r="H5478" i="7"/>
  <c r="H5734" i="7"/>
  <c r="H5926" i="7"/>
  <c r="H6694" i="7"/>
  <c r="H7654" i="7"/>
  <c r="H7910" i="7"/>
  <c r="H8102" i="7"/>
  <c r="H6065" i="7"/>
  <c r="H4831" i="7"/>
  <c r="H4785" i="7"/>
  <c r="H6513" i="7"/>
  <c r="H7665" i="7"/>
  <c r="H4192" i="7"/>
  <c r="H4368" i="7"/>
  <c r="H5240" i="7"/>
  <c r="H6705" i="7"/>
  <c r="H6961" i="7"/>
  <c r="H7217" i="7"/>
  <c r="H8049" i="7"/>
  <c r="H4209" i="7"/>
  <c r="I4573" i="7"/>
  <c r="H4573" i="7"/>
  <c r="I4637" i="7"/>
  <c r="H4637" i="7"/>
  <c r="I4701" i="7"/>
  <c r="H4701" i="7"/>
  <c r="I5277" i="7"/>
  <c r="H5277" i="7"/>
  <c r="I5341" i="7"/>
  <c r="H5341" i="7"/>
  <c r="I6109" i="7"/>
  <c r="H6109" i="7"/>
  <c r="I6173" i="7"/>
  <c r="H6173" i="7"/>
  <c r="I6237" i="7"/>
  <c r="H6237" i="7"/>
  <c r="I6301" i="7"/>
  <c r="H6301" i="7"/>
  <c r="I6365" i="7"/>
  <c r="H6365" i="7"/>
  <c r="I7133" i="7"/>
  <c r="H7133" i="7"/>
  <c r="I7197" i="7"/>
  <c r="H7197" i="7"/>
  <c r="I7261" i="7"/>
  <c r="H7261" i="7"/>
  <c r="I7325" i="7"/>
  <c r="H7325" i="7"/>
  <c r="I7389" i="7"/>
  <c r="H7389" i="7"/>
  <c r="H4078" i="7"/>
  <c r="I4078" i="7"/>
  <c r="H4142" i="7"/>
  <c r="I4142" i="7"/>
  <c r="H4206" i="7"/>
  <c r="I4206" i="7"/>
  <c r="H4270" i="7"/>
  <c r="I4270" i="7"/>
  <c r="H4334" i="7"/>
  <c r="I4334" i="7"/>
  <c r="I4590" i="7"/>
  <c r="H4590" i="7"/>
  <c r="I4654" i="7"/>
  <c r="H4654" i="7"/>
  <c r="I4718" i="7"/>
  <c r="H4718" i="7"/>
  <c r="I4782" i="7"/>
  <c r="H4782" i="7"/>
  <c r="I4846" i="7"/>
  <c r="H4846" i="7"/>
  <c r="H5102" i="7"/>
  <c r="I5102" i="7"/>
  <c r="H5166" i="7"/>
  <c r="I5166" i="7"/>
  <c r="H5230" i="7"/>
  <c r="I5230" i="7"/>
  <c r="H5294" i="7"/>
  <c r="I5294" i="7"/>
  <c r="H5358" i="7"/>
  <c r="I5358" i="7"/>
  <c r="I5614" i="7"/>
  <c r="H5614" i="7"/>
  <c r="I5678" i="7"/>
  <c r="H5678" i="7"/>
  <c r="I5742" i="7"/>
  <c r="H5742" i="7"/>
  <c r="I5806" i="7"/>
  <c r="H5806" i="7"/>
  <c r="I5870" i="7"/>
  <c r="H5870" i="7"/>
  <c r="H6126" i="7"/>
  <c r="I6126" i="7"/>
  <c r="H6190" i="7"/>
  <c r="I6190" i="7"/>
  <c r="H6254" i="7"/>
  <c r="I6254" i="7"/>
  <c r="H6318" i="7"/>
  <c r="I6318" i="7"/>
  <c r="H6382" i="7"/>
  <c r="I6382" i="7"/>
  <c r="I6638" i="7"/>
  <c r="H6638" i="7"/>
  <c r="I6702" i="7"/>
  <c r="H6702" i="7"/>
  <c r="I6766" i="7"/>
  <c r="H6766" i="7"/>
  <c r="I6830" i="7"/>
  <c r="H6830" i="7"/>
  <c r="I6894" i="7"/>
  <c r="H6894" i="7"/>
  <c r="H7150" i="7"/>
  <c r="I7150" i="7"/>
  <c r="H7214" i="7"/>
  <c r="I7214" i="7"/>
  <c r="H7278" i="7"/>
  <c r="I7278" i="7"/>
  <c r="H7342" i="7"/>
  <c r="I7342" i="7"/>
  <c r="H7406" i="7"/>
  <c r="I7406" i="7"/>
  <c r="I7662" i="7"/>
  <c r="H7662" i="7"/>
  <c r="I7726" i="7"/>
  <c r="H7726" i="7"/>
  <c r="I7790" i="7"/>
  <c r="H7790" i="7"/>
  <c r="I7854" i="7"/>
  <c r="H7854" i="7"/>
  <c r="I7918" i="7"/>
  <c r="H7918" i="7"/>
  <c r="H8110" i="7"/>
  <c r="I8110" i="7"/>
  <c r="I4199" i="7"/>
  <c r="H4199" i="7"/>
  <c r="I4455" i="7"/>
  <c r="H4455" i="7"/>
  <c r="H4583" i="7"/>
  <c r="I4583" i="7"/>
  <c r="I4775" i="7"/>
  <c r="H4775" i="7"/>
  <c r="I4903" i="7"/>
  <c r="H4903" i="7"/>
  <c r="I4967" i="7"/>
  <c r="H4967" i="7"/>
  <c r="I4089" i="7"/>
  <c r="H4089" i="7"/>
  <c r="I4153" i="7"/>
  <c r="H4153" i="7"/>
  <c r="I4217" i="7"/>
  <c r="H4217" i="7"/>
  <c r="I4281" i="7"/>
  <c r="H4281" i="7"/>
  <c r="I4345" i="7"/>
  <c r="H4345" i="7"/>
  <c r="I4537" i="7"/>
  <c r="H4537" i="7"/>
  <c r="I4729" i="7"/>
  <c r="H4729" i="7"/>
  <c r="I4857" i="7"/>
  <c r="H4857" i="7"/>
  <c r="H4921" i="7"/>
  <c r="I4921" i="7"/>
  <c r="H5049" i="7"/>
  <c r="I5049" i="7"/>
  <c r="I5241" i="7"/>
  <c r="H5241" i="7"/>
  <c r="H5369" i="7"/>
  <c r="I5369" i="7"/>
  <c r="I5561" i="7"/>
  <c r="H5561" i="7"/>
  <c r="I5625" i="7"/>
  <c r="H5625" i="7"/>
  <c r="H5689" i="7"/>
  <c r="I5689" i="7"/>
  <c r="I5753" i="7"/>
  <c r="H5753" i="7"/>
  <c r="H5817" i="7"/>
  <c r="I5817" i="7"/>
  <c r="H5945" i="7"/>
  <c r="I5945" i="7"/>
  <c r="H6073" i="7"/>
  <c r="I6073" i="7"/>
  <c r="I6201" i="7"/>
  <c r="H6201" i="7"/>
  <c r="I6329" i="7"/>
  <c r="H6329" i="7"/>
  <c r="H6393" i="7"/>
  <c r="I6393" i="7"/>
  <c r="I6457" i="7"/>
  <c r="H6457" i="7"/>
  <c r="I6521" i="7"/>
  <c r="H6521" i="7"/>
  <c r="I6585" i="7"/>
  <c r="H6585" i="7"/>
  <c r="H66" i="7"/>
  <c r="H578" i="7"/>
  <c r="H1602" i="7"/>
  <c r="H2114" i="7"/>
  <c r="H2562" i="7"/>
  <c r="H3010" i="7"/>
  <c r="H3522" i="7"/>
  <c r="H3970" i="7"/>
  <c r="H395" i="7"/>
  <c r="H907" i="7"/>
  <c r="H1419" i="7"/>
  <c r="H1931" i="7"/>
  <c r="H2443" i="7"/>
  <c r="H2955" i="7"/>
  <c r="H3467" i="7"/>
  <c r="H3979" i="7"/>
  <c r="H148" i="7"/>
  <c r="H660" i="7"/>
  <c r="H1172" i="7"/>
  <c r="H1684" i="7"/>
  <c r="H2132" i="7"/>
  <c r="H285" i="7"/>
  <c r="H669" i="7"/>
  <c r="H1693" i="7"/>
  <c r="H2653" i="7"/>
  <c r="H2781" i="7"/>
  <c r="I5213" i="7"/>
  <c r="H6685" i="7"/>
  <c r="I7069" i="7"/>
  <c r="I7517" i="7"/>
  <c r="H7901" i="7"/>
  <c r="I1190" i="7"/>
  <c r="H4462" i="7"/>
  <c r="H4910" i="7"/>
  <c r="H514" i="7"/>
  <c r="H1538" i="7"/>
  <c r="H2050" i="7"/>
  <c r="H2498" i="7"/>
  <c r="H2946" i="7"/>
  <c r="H3458" i="7"/>
  <c r="H3906" i="7"/>
  <c r="H331" i="7"/>
  <c r="H843" i="7"/>
  <c r="H1355" i="7"/>
  <c r="H1867" i="7"/>
  <c r="H2379" i="7"/>
  <c r="H2891" i="7"/>
  <c r="H3403" i="7"/>
  <c r="H3915" i="7"/>
  <c r="H84" i="7"/>
  <c r="H596" i="7"/>
  <c r="H1108" i="7"/>
  <c r="H1620" i="7"/>
  <c r="H2324" i="7"/>
  <c r="H2900" i="7"/>
  <c r="H3156" i="7"/>
  <c r="H3412" i="7"/>
  <c r="H3668" i="7"/>
  <c r="H3924" i="7"/>
  <c r="H221" i="7"/>
  <c r="H797" i="7"/>
  <c r="H1245" i="7"/>
  <c r="H1373" i="7"/>
  <c r="H1821" i="7"/>
  <c r="H2269" i="7"/>
  <c r="H2397" i="7"/>
  <c r="H4765" i="7"/>
  <c r="H4829" i="7"/>
  <c r="I5149" i="7"/>
  <c r="H5853" i="7"/>
  <c r="H6621" i="7"/>
  <c r="I7005" i="7"/>
  <c r="I7453" i="7"/>
  <c r="H450" i="7"/>
  <c r="H1474" i="7"/>
  <c r="H1986" i="7"/>
  <c r="H2434" i="7"/>
  <c r="H3394" i="7"/>
  <c r="H3842" i="7"/>
  <c r="H267" i="7"/>
  <c r="H779" i="7"/>
  <c r="H1291" i="7"/>
  <c r="H1803" i="7"/>
  <c r="H2315" i="7"/>
  <c r="H2827" i="7"/>
  <c r="H3339" i="7"/>
  <c r="H3851" i="7"/>
  <c r="H20" i="7"/>
  <c r="H532" i="7"/>
  <c r="H1044" i="7"/>
  <c r="H1556" i="7"/>
  <c r="H2068" i="7"/>
  <c r="H2516" i="7"/>
  <c r="H3485" i="7"/>
  <c r="I3741" i="7"/>
  <c r="I5085" i="7"/>
  <c r="H5789" i="7"/>
  <c r="I6941" i="7"/>
  <c r="H7773" i="7"/>
  <c r="I2589" i="7"/>
  <c r="H2589" i="7"/>
  <c r="H2717" i="7"/>
  <c r="I2717" i="7"/>
  <c r="I3037" i="7"/>
  <c r="H3037" i="7"/>
  <c r="I3165" i="7"/>
  <c r="H3165" i="7"/>
  <c r="I3613" i="7"/>
  <c r="H3613" i="7"/>
  <c r="I3933" i="7"/>
  <c r="H3933" i="7"/>
  <c r="I3997" i="7"/>
  <c r="H3997" i="7"/>
  <c r="I166" i="7"/>
  <c r="H166" i="7"/>
  <c r="I358" i="7"/>
  <c r="H358" i="7"/>
  <c r="I550" i="7"/>
  <c r="H550" i="7"/>
  <c r="I678" i="7"/>
  <c r="H678" i="7"/>
  <c r="H742" i="7"/>
  <c r="I742" i="7"/>
  <c r="I806" i="7"/>
  <c r="H806" i="7"/>
  <c r="I870" i="7"/>
  <c r="H870" i="7"/>
  <c r="I998" i="7"/>
  <c r="H998" i="7"/>
  <c r="I1446" i="7"/>
  <c r="H1446" i="7"/>
  <c r="I1766" i="7"/>
  <c r="H1766" i="7"/>
  <c r="H1894" i="7"/>
  <c r="I1894" i="7"/>
  <c r="I2022" i="7"/>
  <c r="H2022" i="7"/>
  <c r="H2150" i="7"/>
  <c r="I2150" i="7"/>
  <c r="I2278" i="7"/>
  <c r="H2278" i="7"/>
  <c r="I2470" i="7"/>
  <c r="H2470" i="7"/>
  <c r="H2598" i="7"/>
  <c r="I2598" i="7"/>
  <c r="I2726" i="7"/>
  <c r="H2726" i="7"/>
  <c r="H2790" i="7"/>
  <c r="I2790" i="7"/>
  <c r="H2982" i="7"/>
  <c r="I2982" i="7"/>
  <c r="I3110" i="7"/>
  <c r="H3110" i="7"/>
  <c r="H3238" i="7"/>
  <c r="I3238" i="7"/>
  <c r="I3366" i="7"/>
  <c r="H3366" i="7"/>
  <c r="H3494" i="7"/>
  <c r="I3494" i="7"/>
  <c r="I3622" i="7"/>
  <c r="H3622" i="7"/>
  <c r="H322" i="7"/>
  <c r="H770" i="7"/>
  <c r="H834" i="7"/>
  <c r="H898" i="7"/>
  <c r="H962" i="7"/>
  <c r="H1026" i="7"/>
  <c r="H1090" i="7"/>
  <c r="H1154" i="7"/>
  <c r="H1218" i="7"/>
  <c r="H1282" i="7"/>
  <c r="H1346" i="7"/>
  <c r="H1410" i="7"/>
  <c r="H1858" i="7"/>
  <c r="H2306" i="7"/>
  <c r="H2818" i="7"/>
  <c r="H3266" i="7"/>
  <c r="H3714" i="7"/>
  <c r="H139" i="7"/>
  <c r="H651" i="7"/>
  <c r="H1163" i="7"/>
  <c r="H1675" i="7"/>
  <c r="H2187" i="7"/>
  <c r="H2699" i="7"/>
  <c r="H3211" i="7"/>
  <c r="H3723" i="7"/>
  <c r="H404" i="7"/>
  <c r="H916" i="7"/>
  <c r="H1428" i="7"/>
  <c r="H1940" i="7"/>
  <c r="H2388" i="7"/>
  <c r="H29" i="7"/>
  <c r="H1181" i="7"/>
  <c r="H2205" i="7"/>
  <c r="I2845" i="7"/>
  <c r="H2973" i="7"/>
  <c r="I4509" i="7"/>
  <c r="H5661" i="7"/>
  <c r="I6045" i="7"/>
  <c r="I6557" i="7"/>
  <c r="H7645" i="7"/>
  <c r="I8029" i="7"/>
  <c r="H258" i="7"/>
  <c r="H1794" i="7"/>
  <c r="H2242" i="7"/>
  <c r="H2754" i="7"/>
  <c r="H3202" i="7"/>
  <c r="H3650" i="7"/>
  <c r="H75" i="7"/>
  <c r="H587" i="7"/>
  <c r="H1099" i="7"/>
  <c r="H1611" i="7"/>
  <c r="H2123" i="7"/>
  <c r="H2635" i="7"/>
  <c r="H3147" i="7"/>
  <c r="H3659" i="7"/>
  <c r="H340" i="7"/>
  <c r="H852" i="7"/>
  <c r="H1364" i="7"/>
  <c r="H1876" i="7"/>
  <c r="H2580" i="7"/>
  <c r="I4445" i="7"/>
  <c r="H5021" i="7"/>
  <c r="H5597" i="7"/>
  <c r="I5981" i="7"/>
  <c r="I6493" i="7"/>
  <c r="H6877" i="7"/>
  <c r="I7965" i="7"/>
  <c r="I38" i="7"/>
  <c r="I1126" i="7"/>
  <c r="I7545" i="7"/>
  <c r="I3750" i="7"/>
  <c r="I4006" i="7"/>
  <c r="I7225" i="7"/>
  <c r="I7481" i="7"/>
  <c r="I7929" i="7"/>
  <c r="I111" i="7"/>
  <c r="I367" i="7"/>
  <c r="I623" i="7"/>
  <c r="I879" i="7"/>
  <c r="I1135" i="7"/>
  <c r="I1391" i="7"/>
  <c r="I1647" i="7"/>
  <c r="I1903" i="7"/>
  <c r="I2159" i="7"/>
  <c r="I2415" i="7"/>
  <c r="I2671" i="7"/>
  <c r="I2927" i="7"/>
  <c r="I3183" i="7"/>
  <c r="H976" i="7"/>
  <c r="H2448" i="7"/>
  <c r="H4264" i="7"/>
  <c r="I7353" i="7"/>
  <c r="H7353" i="7"/>
  <c r="I7609" i="7"/>
  <c r="H7609" i="7"/>
  <c r="H7737" i="7"/>
  <c r="I7737" i="7"/>
  <c r="I5447" i="7"/>
  <c r="H5447" i="7"/>
  <c r="I5799" i="7"/>
  <c r="H5799" i="7"/>
  <c r="I6087" i="7"/>
  <c r="H6087" i="7"/>
  <c r="H6383" i="7"/>
  <c r="I6383" i="7"/>
  <c r="I6687" i="7"/>
  <c r="H6687" i="7"/>
  <c r="I7295" i="7"/>
  <c r="H7295" i="7"/>
  <c r="I7655" i="7"/>
  <c r="H7655" i="7"/>
  <c r="I8039" i="7"/>
  <c r="H8039" i="7"/>
  <c r="I8351" i="7"/>
  <c r="H8351" i="7"/>
  <c r="I8639" i="7"/>
  <c r="H8639" i="7"/>
  <c r="I4216" i="7"/>
  <c r="H4216" i="7"/>
  <c r="I4400" i="7"/>
  <c r="H4400" i="7"/>
  <c r="I4656" i="7"/>
  <c r="H4656" i="7"/>
  <c r="I5296" i="7"/>
  <c r="H5296" i="7"/>
  <c r="H5632" i="7"/>
  <c r="I5632" i="7"/>
  <c r="I5936" i="7"/>
  <c r="H5936" i="7"/>
  <c r="I6288" i="7"/>
  <c r="H6288" i="7"/>
  <c r="I6576" i="7"/>
  <c r="H6576" i="7"/>
  <c r="H7296" i="7"/>
  <c r="I7296" i="7"/>
  <c r="I7992" i="7"/>
  <c r="H7992" i="7"/>
  <c r="I8304" i="7"/>
  <c r="H8304" i="7"/>
  <c r="H8640" i="7"/>
  <c r="I8640" i="7"/>
  <c r="H5391" i="7"/>
  <c r="I5391" i="7"/>
  <c r="I5791" i="7"/>
  <c r="H5791" i="7"/>
  <c r="H6095" i="7"/>
  <c r="I6095" i="7"/>
  <c r="I6751" i="7"/>
  <c r="H6751" i="7"/>
  <c r="H7407" i="7"/>
  <c r="I7407" i="7"/>
  <c r="H7823" i="7"/>
  <c r="I7823" i="7"/>
  <c r="I8127" i="7"/>
  <c r="H8127" i="7"/>
  <c r="I4504" i="7"/>
  <c r="H4504" i="7"/>
  <c r="I5072" i="7"/>
  <c r="H5072" i="7"/>
  <c r="H5408" i="7"/>
  <c r="I5408" i="7"/>
  <c r="H5728" i="7"/>
  <c r="I5728" i="7"/>
  <c r="I6392" i="7"/>
  <c r="H6392" i="7"/>
  <c r="H6688" i="7"/>
  <c r="I6688" i="7"/>
  <c r="H7040" i="7"/>
  <c r="I7040" i="7"/>
  <c r="I7448" i="7"/>
  <c r="H7448" i="7"/>
  <c r="I8184" i="7"/>
  <c r="H8184" i="7"/>
  <c r="H8480" i="7"/>
  <c r="I8480" i="7"/>
  <c r="H5135" i="7"/>
  <c r="I5135" i="7"/>
  <c r="I5255" i="7"/>
  <c r="H5255" i="7"/>
  <c r="I5471" i="7"/>
  <c r="H5471" i="7"/>
  <c r="I5727" i="7"/>
  <c r="H5727" i="7"/>
  <c r="I6111" i="7"/>
  <c r="H6111" i="7"/>
  <c r="H6863" i="7"/>
  <c r="I6863" i="7"/>
  <c r="H7279" i="7"/>
  <c r="I7279" i="7"/>
  <c r="I7935" i="7"/>
  <c r="H7935" i="7"/>
  <c r="H8303" i="7"/>
  <c r="I8303" i="7"/>
  <c r="I4568" i="7"/>
  <c r="H4568" i="7"/>
  <c r="I4920" i="7"/>
  <c r="H4920" i="7"/>
  <c r="H5312" i="7"/>
  <c r="I5312" i="7"/>
  <c r="H5664" i="7"/>
  <c r="I5664" i="7"/>
  <c r="I6008" i="7"/>
  <c r="H6008" i="7"/>
  <c r="I6320" i="7"/>
  <c r="H6320" i="7"/>
  <c r="I7024" i="7"/>
  <c r="H7024" i="7"/>
  <c r="H7648" i="7"/>
  <c r="I7648" i="7"/>
  <c r="H7968" i="7"/>
  <c r="I7968" i="7"/>
  <c r="H8352" i="7"/>
  <c r="I8352" i="7"/>
  <c r="I6119" i="7"/>
  <c r="H6119" i="7"/>
  <c r="I6663" i="7"/>
  <c r="H6663" i="7"/>
  <c r="I7167" i="7"/>
  <c r="H7167" i="7"/>
  <c r="H7695" i="7"/>
  <c r="I7695" i="7"/>
  <c r="H8143" i="7"/>
  <c r="I8143" i="7"/>
  <c r="I8615" i="7"/>
  <c r="H8615" i="7"/>
  <c r="H4480" i="7"/>
  <c r="I4480" i="7"/>
  <c r="I5392" i="7"/>
  <c r="H5392" i="7"/>
  <c r="H5888" i="7"/>
  <c r="I5888" i="7"/>
  <c r="I6424" i="7"/>
  <c r="H6424" i="7"/>
  <c r="I7000" i="7"/>
  <c r="H7000" i="7"/>
  <c r="I8464" i="7"/>
  <c r="H8464" i="7"/>
  <c r="H5327" i="7"/>
  <c r="I5327" i="7"/>
  <c r="H5871" i="7"/>
  <c r="I5871" i="7"/>
  <c r="I6407" i="7"/>
  <c r="H6407" i="7"/>
  <c r="I7431" i="7"/>
  <c r="H7431" i="7"/>
  <c r="I7903" i="7"/>
  <c r="H7903" i="7"/>
  <c r="I8647" i="7"/>
  <c r="H8647" i="7"/>
  <c r="I5176" i="7"/>
  <c r="H5176" i="7"/>
  <c r="H5696" i="7"/>
  <c r="I5696" i="7"/>
  <c r="H6240" i="7"/>
  <c r="I6240" i="7"/>
  <c r="I6776" i="7"/>
  <c r="H6776" i="7"/>
  <c r="I7312" i="7"/>
  <c r="H7312" i="7"/>
  <c r="H7840" i="7"/>
  <c r="I7840" i="7"/>
  <c r="H8384" i="7"/>
  <c r="I8384" i="7"/>
  <c r="I8137" i="7"/>
  <c r="H8137" i="7"/>
  <c r="I5031" i="7"/>
  <c r="H5031" i="7"/>
  <c r="I5159" i="7"/>
  <c r="H5159" i="7"/>
  <c r="I5311" i="7"/>
  <c r="H5311" i="7"/>
  <c r="I5535" i="7"/>
  <c r="H5535" i="7"/>
  <c r="I5863" i="7"/>
  <c r="H5863" i="7"/>
  <c r="I6239" i="7"/>
  <c r="H6239" i="7"/>
  <c r="H6575" i="7"/>
  <c r="I6575" i="7"/>
  <c r="I6943" i="7"/>
  <c r="H6943" i="7"/>
  <c r="H7311" i="7"/>
  <c r="I7311" i="7"/>
  <c r="I7623" i="7"/>
  <c r="H7623" i="7"/>
  <c r="I8255" i="7"/>
  <c r="H8255" i="7"/>
  <c r="I8583" i="7"/>
  <c r="H8583" i="7"/>
  <c r="I4408" i="7"/>
  <c r="H4408" i="7"/>
  <c r="H4800" i="7"/>
  <c r="I4800" i="7"/>
  <c r="I5112" i="7"/>
  <c r="H5112" i="7"/>
  <c r="I5432" i="7"/>
  <c r="H5432" i="7"/>
  <c r="H5792" i="7"/>
  <c r="I5792" i="7"/>
  <c r="I6136" i="7"/>
  <c r="H6136" i="7"/>
  <c r="H7456" i="7"/>
  <c r="I7456" i="7"/>
  <c r="H7808" i="7"/>
  <c r="I7808" i="7"/>
  <c r="H8160" i="7"/>
  <c r="I8160" i="7"/>
  <c r="I8504" i="7"/>
  <c r="H8504" i="7"/>
  <c r="H7656" i="7"/>
  <c r="H7673" i="7"/>
  <c r="H3878" i="7"/>
  <c r="H7097" i="7"/>
  <c r="H239" i="7"/>
  <c r="H495" i="7"/>
  <c r="H751" i="7"/>
  <c r="H1007" i="7"/>
  <c r="H1263" i="7"/>
  <c r="H1519" i="7"/>
  <c r="H1775" i="7"/>
  <c r="H2031" i="7"/>
  <c r="H2287" i="7"/>
  <c r="H2543" i="7"/>
  <c r="H2799" i="7"/>
  <c r="H3055" i="7"/>
  <c r="H3311" i="7"/>
  <c r="H3887" i="7"/>
  <c r="H4776" i="7"/>
  <c r="H6088" i="7"/>
  <c r="H4015" i="7"/>
  <c r="I4015" i="7"/>
  <c r="H16" i="7"/>
  <c r="I16" i="7"/>
  <c r="I80" i="7"/>
  <c r="H80" i="7"/>
  <c r="I144" i="7"/>
  <c r="H144" i="7"/>
  <c r="H272" i="7"/>
  <c r="I272" i="7"/>
  <c r="I336" i="7"/>
  <c r="H336" i="7"/>
  <c r="I400" i="7"/>
  <c r="H400" i="7"/>
  <c r="H528" i="7"/>
  <c r="I528" i="7"/>
  <c r="I592" i="7"/>
  <c r="H592" i="7"/>
  <c r="I656" i="7"/>
  <c r="H656" i="7"/>
  <c r="H784" i="7"/>
  <c r="I784" i="7"/>
  <c r="I848" i="7"/>
  <c r="H848" i="7"/>
  <c r="I912" i="7"/>
  <c r="H912" i="7"/>
  <c r="H1040" i="7"/>
  <c r="I1040" i="7"/>
  <c r="I1104" i="7"/>
  <c r="H1104" i="7"/>
  <c r="I1168" i="7"/>
  <c r="H1168" i="7"/>
  <c r="H1296" i="7"/>
  <c r="I1296" i="7"/>
  <c r="I1360" i="7"/>
  <c r="H1360" i="7"/>
  <c r="H1488" i="7"/>
  <c r="I1488" i="7"/>
  <c r="I1552" i="7"/>
  <c r="H1552" i="7"/>
  <c r="I1616" i="7"/>
  <c r="H1616" i="7"/>
  <c r="H1744" i="7"/>
  <c r="I1744" i="7"/>
  <c r="I1808" i="7"/>
  <c r="H1808" i="7"/>
  <c r="I1872" i="7"/>
  <c r="H1872" i="7"/>
  <c r="H2000" i="7"/>
  <c r="I2000" i="7"/>
  <c r="I2064" i="7"/>
  <c r="H2064" i="7"/>
  <c r="I2128" i="7"/>
  <c r="H2128" i="7"/>
  <c r="H2256" i="7"/>
  <c r="I2256" i="7"/>
  <c r="I2320" i="7"/>
  <c r="H2320" i="7"/>
  <c r="I2384" i="7"/>
  <c r="H2384" i="7"/>
  <c r="H2512" i="7"/>
  <c r="I2512" i="7"/>
  <c r="I2576" i="7"/>
  <c r="H2576" i="7"/>
  <c r="I2640" i="7"/>
  <c r="H2640" i="7"/>
  <c r="H2768" i="7"/>
  <c r="I2768" i="7"/>
  <c r="I2832" i="7"/>
  <c r="H2832" i="7"/>
  <c r="I2896" i="7"/>
  <c r="H2896" i="7"/>
  <c r="H3024" i="7"/>
  <c r="I3024" i="7"/>
  <c r="I3088" i="7"/>
  <c r="H3088" i="7"/>
  <c r="I3152" i="7"/>
  <c r="H3152" i="7"/>
  <c r="H3280" i="7"/>
  <c r="I3280" i="7"/>
  <c r="I3344" i="7"/>
  <c r="H3344" i="7"/>
  <c r="I3408" i="7"/>
  <c r="H3408" i="7"/>
  <c r="H3536" i="7"/>
  <c r="I3536" i="7"/>
  <c r="I3600" i="7"/>
  <c r="H3600" i="7"/>
  <c r="I3664" i="7"/>
  <c r="H3664" i="7"/>
  <c r="H3792" i="7"/>
  <c r="I3792" i="7"/>
  <c r="I3856" i="7"/>
  <c r="H3856" i="7"/>
  <c r="I3920" i="7"/>
  <c r="H3920" i="7"/>
  <c r="H4048" i="7"/>
  <c r="I4048" i="7"/>
  <c r="I33" i="7"/>
  <c r="H33" i="7"/>
  <c r="I97" i="7"/>
  <c r="H97" i="7"/>
  <c r="H225" i="7"/>
  <c r="I225" i="7"/>
  <c r="I289" i="7"/>
  <c r="H289" i="7"/>
  <c r="I353" i="7"/>
  <c r="H353" i="7"/>
  <c r="H481" i="7"/>
  <c r="I481" i="7"/>
  <c r="I545" i="7"/>
  <c r="H545" i="7"/>
  <c r="I609" i="7"/>
  <c r="H609" i="7"/>
  <c r="H737" i="7"/>
  <c r="I737" i="7"/>
  <c r="I801" i="7"/>
  <c r="H801" i="7"/>
  <c r="I865" i="7"/>
  <c r="H865" i="7"/>
  <c r="I993" i="7"/>
  <c r="H993" i="7"/>
  <c r="I1057" i="7"/>
  <c r="H1057" i="7"/>
  <c r="I1121" i="7"/>
  <c r="H1121" i="7"/>
  <c r="I1249" i="7"/>
  <c r="H1249" i="7"/>
  <c r="I1313" i="7"/>
  <c r="H1313" i="7"/>
  <c r="I1377" i="7"/>
  <c r="H1377" i="7"/>
  <c r="H1441" i="7"/>
  <c r="I1441" i="7"/>
  <c r="I1505" i="7"/>
  <c r="H1505" i="7"/>
  <c r="I1569" i="7"/>
  <c r="H1569" i="7"/>
  <c r="H1697" i="7"/>
  <c r="I1697" i="7"/>
  <c r="I1761" i="7"/>
  <c r="H1761" i="7"/>
  <c r="I1825" i="7"/>
  <c r="H1825" i="7"/>
  <c r="H1953" i="7"/>
  <c r="I1953" i="7"/>
  <c r="I2017" i="7"/>
  <c r="H2017" i="7"/>
  <c r="I2081" i="7"/>
  <c r="H2081" i="7"/>
  <c r="H2209" i="7"/>
  <c r="I2209" i="7"/>
  <c r="I2273" i="7"/>
  <c r="H2273" i="7"/>
  <c r="I2337" i="7"/>
  <c r="H2337" i="7"/>
  <c r="H2465" i="7"/>
  <c r="I2465" i="7"/>
  <c r="I2529" i="7"/>
  <c r="H2529" i="7"/>
  <c r="I2593" i="7"/>
  <c r="H2593" i="7"/>
  <c r="H2721" i="7"/>
  <c r="I2721" i="7"/>
  <c r="I2785" i="7"/>
  <c r="H2785" i="7"/>
  <c r="I2849" i="7"/>
  <c r="H2849" i="7"/>
  <c r="H2977" i="7"/>
  <c r="I2977" i="7"/>
  <c r="I3041" i="7"/>
  <c r="H3041" i="7"/>
  <c r="I3105" i="7"/>
  <c r="H3105" i="7"/>
  <c r="I3169" i="7"/>
  <c r="H3169" i="7"/>
  <c r="I3233" i="7"/>
  <c r="H3233" i="7"/>
  <c r="I3297" i="7"/>
  <c r="H3297" i="7"/>
  <c r="H3489" i="7"/>
  <c r="I3489" i="7"/>
  <c r="I3553" i="7"/>
  <c r="H3553" i="7"/>
  <c r="I3617" i="7"/>
  <c r="H3617" i="7"/>
  <c r="I3745" i="7"/>
  <c r="H3745" i="7"/>
  <c r="I3809" i="7"/>
  <c r="H3809" i="7"/>
  <c r="I3873" i="7"/>
  <c r="H3873" i="7"/>
  <c r="H6423" i="7"/>
  <c r="H7095" i="7"/>
  <c r="H8695" i="7"/>
  <c r="H464" i="7"/>
  <c r="H1936" i="7"/>
  <c r="H3984" i="7"/>
  <c r="H6920" i="7"/>
  <c r="H6999" i="7"/>
  <c r="H8471" i="7"/>
  <c r="H720" i="7"/>
  <c r="H2192" i="7"/>
  <c r="H7816" i="7"/>
  <c r="H98" i="7"/>
  <c r="H482" i="7"/>
  <c r="H43" i="7"/>
  <c r="H107" i="7"/>
  <c r="H171" i="7"/>
  <c r="H235" i="7"/>
  <c r="H299" i="7"/>
  <c r="H363" i="7"/>
  <c r="H427" i="7"/>
  <c r="H491" i="7"/>
  <c r="H555" i="7"/>
  <c r="H619" i="7"/>
  <c r="H683" i="7"/>
  <c r="H747" i="7"/>
  <c r="H811" i="7"/>
  <c r="H875" i="7"/>
  <c r="H939" i="7"/>
  <c r="H1003" i="7"/>
  <c r="H1067" i="7"/>
  <c r="H1131" i="7"/>
  <c r="H1195" i="7"/>
  <c r="H1259" i="7"/>
  <c r="H1323" i="7"/>
  <c r="H1387" i="7"/>
  <c r="H1451" i="7"/>
  <c r="H1515" i="7"/>
  <c r="H1579" i="7"/>
  <c r="H226" i="7"/>
  <c r="H354" i="7"/>
  <c r="H546" i="7"/>
  <c r="H738" i="7"/>
  <c r="H3682" i="7"/>
  <c r="H3746" i="7"/>
  <c r="H3810" i="7"/>
  <c r="H3874" i="7"/>
  <c r="H3938" i="7"/>
  <c r="H4002" i="7"/>
  <c r="H2914" i="7"/>
  <c r="H2978" i="7"/>
  <c r="H3042" i="7"/>
  <c r="H3106" i="7"/>
  <c r="H3170" i="7"/>
  <c r="H3234" i="7"/>
  <c r="H3298" i="7"/>
  <c r="H3362" i="7"/>
  <c r="H3426" i="7"/>
  <c r="H3490" i="7"/>
  <c r="H3554" i="7"/>
  <c r="H3618" i="7"/>
  <c r="H2210" i="7"/>
  <c r="H2274" i="7"/>
  <c r="H2338" i="7"/>
  <c r="H2402" i="7"/>
  <c r="H2466" i="7"/>
  <c r="H2530" i="7"/>
  <c r="H2594" i="7"/>
  <c r="H2658" i="7"/>
  <c r="H2722" i="7"/>
  <c r="H2786" i="7"/>
  <c r="H2850" i="7"/>
  <c r="H1442" i="7"/>
  <c r="H1506" i="7"/>
  <c r="H1570" i="7"/>
  <c r="H1634" i="7"/>
  <c r="H1698" i="7"/>
  <c r="H1762" i="7"/>
  <c r="H1826" i="7"/>
  <c r="H1890" i="7"/>
  <c r="H1954" i="7"/>
  <c r="H2018" i="7"/>
  <c r="H2082" i="7"/>
  <c r="H2146" i="7"/>
  <c r="H3765" i="7"/>
  <c r="I3765" i="7"/>
  <c r="I3829" i="7"/>
  <c r="H3829" i="7"/>
  <c r="I3957" i="7"/>
  <c r="H3957" i="7"/>
  <c r="I62" i="7"/>
  <c r="H62" i="7"/>
  <c r="I126" i="7"/>
  <c r="H126" i="7"/>
  <c r="H254" i="7"/>
  <c r="I254" i="7"/>
  <c r="I318" i="7"/>
  <c r="H318" i="7"/>
  <c r="H446" i="7"/>
  <c r="I446" i="7"/>
  <c r="I574" i="7"/>
  <c r="H574" i="7"/>
  <c r="I638" i="7"/>
  <c r="H638" i="7"/>
  <c r="H702" i="7"/>
  <c r="I702" i="7"/>
  <c r="H766" i="7"/>
  <c r="I766" i="7"/>
  <c r="H830" i="7"/>
  <c r="I830" i="7"/>
  <c r="I894" i="7"/>
  <c r="H894" i="7"/>
  <c r="I1022" i="7"/>
  <c r="H1022" i="7"/>
  <c r="I1150" i="7"/>
  <c r="H1150" i="7"/>
  <c r="I1278" i="7"/>
  <c r="H1278" i="7"/>
  <c r="I1643" i="7"/>
  <c r="H1643" i="7"/>
  <c r="I1707" i="7"/>
  <c r="H1707" i="7"/>
  <c r="I1771" i="7"/>
  <c r="H1771" i="7"/>
  <c r="I1835" i="7"/>
  <c r="H1835" i="7"/>
  <c r="I1899" i="7"/>
  <c r="H1899" i="7"/>
  <c r="I1963" i="7"/>
  <c r="H1963" i="7"/>
  <c r="I2027" i="7"/>
  <c r="H2027" i="7"/>
  <c r="I2091" i="7"/>
  <c r="H2091" i="7"/>
  <c r="I2155" i="7"/>
  <c r="H2155" i="7"/>
  <c r="I2219" i="7"/>
  <c r="H2219" i="7"/>
  <c r="I2283" i="7"/>
  <c r="H2283" i="7"/>
  <c r="I2347" i="7"/>
  <c r="H2347" i="7"/>
  <c r="I2411" i="7"/>
  <c r="H2411" i="7"/>
  <c r="I2475" i="7"/>
  <c r="H2475" i="7"/>
  <c r="I2539" i="7"/>
  <c r="H2539" i="7"/>
  <c r="I2603" i="7"/>
  <c r="H2603" i="7"/>
  <c r="I2667" i="7"/>
  <c r="H2667" i="7"/>
  <c r="I2731" i="7"/>
  <c r="H2731" i="7"/>
  <c r="I2795" i="7"/>
  <c r="H2795" i="7"/>
  <c r="I2859" i="7"/>
  <c r="H2859" i="7"/>
  <c r="I2923" i="7"/>
  <c r="H2923" i="7"/>
  <c r="I2987" i="7"/>
  <c r="H2987" i="7"/>
  <c r="I3051" i="7"/>
  <c r="H3051" i="7"/>
  <c r="I3115" i="7"/>
  <c r="H3115" i="7"/>
  <c r="I3179" i="7"/>
  <c r="H3179" i="7"/>
  <c r="I3243" i="7"/>
  <c r="H3243" i="7"/>
  <c r="I3307" i="7"/>
  <c r="H3307" i="7"/>
  <c r="I3371" i="7"/>
  <c r="H3371" i="7"/>
  <c r="I3435" i="7"/>
  <c r="H3435" i="7"/>
  <c r="I3499" i="7"/>
  <c r="H3499" i="7"/>
  <c r="I3563" i="7"/>
  <c r="H3563" i="7"/>
  <c r="I3627" i="7"/>
  <c r="H3627" i="7"/>
  <c r="I3691" i="7"/>
  <c r="H3691" i="7"/>
  <c r="I3755" i="7"/>
  <c r="H3755" i="7"/>
  <c r="I3819" i="7"/>
  <c r="H3819" i="7"/>
  <c r="I3883" i="7"/>
  <c r="H3883" i="7"/>
  <c r="I3947" i="7"/>
  <c r="H3947" i="7"/>
  <c r="I4011" i="7"/>
  <c r="H4011" i="7"/>
  <c r="I4075" i="7"/>
  <c r="H4075" i="7"/>
  <c r="I52" i="7"/>
  <c r="H52" i="7"/>
  <c r="I116" i="7"/>
  <c r="H116" i="7"/>
  <c r="I180" i="7"/>
  <c r="H180" i="7"/>
  <c r="I244" i="7"/>
  <c r="H244" i="7"/>
  <c r="I308" i="7"/>
  <c r="H308" i="7"/>
  <c r="I372" i="7"/>
  <c r="H372" i="7"/>
  <c r="I436" i="7"/>
  <c r="H436" i="7"/>
  <c r="I500" i="7"/>
  <c r="H500" i="7"/>
  <c r="I564" i="7"/>
  <c r="H564" i="7"/>
  <c r="I628" i="7"/>
  <c r="H628" i="7"/>
  <c r="I692" i="7"/>
  <c r="H692" i="7"/>
  <c r="I756" i="7"/>
  <c r="H756" i="7"/>
  <c r="I820" i="7"/>
  <c r="H820" i="7"/>
  <c r="I884" i="7"/>
  <c r="H884" i="7"/>
  <c r="I948" i="7"/>
  <c r="H948" i="7"/>
  <c r="I1012" i="7"/>
  <c r="H1012" i="7"/>
  <c r="I1076" i="7"/>
  <c r="H1076" i="7"/>
  <c r="I1140" i="7"/>
  <c r="H1140" i="7"/>
  <c r="I1204" i="7"/>
  <c r="H1204" i="7"/>
  <c r="I1268" i="7"/>
  <c r="H1268" i="7"/>
  <c r="I1332" i="7"/>
  <c r="H1332" i="7"/>
  <c r="I1396" i="7"/>
  <c r="H1396" i="7"/>
  <c r="I1460" i="7"/>
  <c r="H1460" i="7"/>
  <c r="I1524" i="7"/>
  <c r="H1524" i="7"/>
  <c r="I1588" i="7"/>
  <c r="H1588" i="7"/>
  <c r="I1652" i="7"/>
  <c r="H1652" i="7"/>
  <c r="I1716" i="7"/>
  <c r="H1716" i="7"/>
  <c r="I1780" i="7"/>
  <c r="H1780" i="7"/>
  <c r="I1844" i="7"/>
  <c r="H1844" i="7"/>
  <c r="I1908" i="7"/>
  <c r="H1908" i="7"/>
  <c r="I1972" i="7"/>
  <c r="H1972" i="7"/>
  <c r="I2036" i="7"/>
  <c r="H2036" i="7"/>
  <c r="I2100" i="7"/>
  <c r="H2100" i="7"/>
  <c r="I2164" i="7"/>
  <c r="H2164" i="7"/>
  <c r="I2228" i="7"/>
  <c r="H2228" i="7"/>
  <c r="I2292" i="7"/>
  <c r="H2292" i="7"/>
  <c r="I2356" i="7"/>
  <c r="H2356" i="7"/>
  <c r="I2420" i="7"/>
  <c r="H2420" i="7"/>
  <c r="I2484" i="7"/>
  <c r="H2484" i="7"/>
  <c r="I2548" i="7"/>
  <c r="H2548" i="7"/>
  <c r="I2612" i="7"/>
  <c r="H2612" i="7"/>
  <c r="I2676" i="7"/>
  <c r="H2676" i="7"/>
  <c r="I2740" i="7"/>
  <c r="H2740" i="7"/>
  <c r="I2804" i="7"/>
  <c r="H2804" i="7"/>
  <c r="I2868" i="7"/>
  <c r="H2868" i="7"/>
  <c r="I2932" i="7"/>
  <c r="H2932" i="7"/>
  <c r="I2996" i="7"/>
  <c r="H2996" i="7"/>
  <c r="I3060" i="7"/>
  <c r="H3060" i="7"/>
  <c r="I3124" i="7"/>
  <c r="H3124" i="7"/>
  <c r="I3188" i="7"/>
  <c r="H3188" i="7"/>
  <c r="I3252" i="7"/>
  <c r="H3252" i="7"/>
  <c r="I3316" i="7"/>
  <c r="H3316" i="7"/>
  <c r="I3380" i="7"/>
  <c r="H3380" i="7"/>
  <c r="I3444" i="7"/>
  <c r="H3444" i="7"/>
  <c r="I3508" i="7"/>
  <c r="H3508" i="7"/>
  <c r="I3572" i="7"/>
  <c r="H3572" i="7"/>
  <c r="I3636" i="7"/>
  <c r="H3636" i="7"/>
  <c r="I3700" i="7"/>
  <c r="H3700" i="7"/>
  <c r="I3764" i="7"/>
  <c r="H3764" i="7"/>
  <c r="I3828" i="7"/>
  <c r="H3828" i="7"/>
  <c r="I3892" i="7"/>
  <c r="H3892" i="7"/>
  <c r="I3956" i="7"/>
  <c r="H3956" i="7"/>
  <c r="I4020" i="7"/>
  <c r="H4020" i="7"/>
  <c r="I509" i="7"/>
  <c r="H509" i="7"/>
  <c r="H573" i="7"/>
  <c r="I573" i="7"/>
  <c r="I765" i="7"/>
  <c r="H765" i="7"/>
  <c r="H829" i="7"/>
  <c r="I829" i="7"/>
  <c r="I1021" i="7"/>
  <c r="H1021" i="7"/>
  <c r="H1085" i="7"/>
  <c r="I1085" i="7"/>
  <c r="I1277" i="7"/>
  <c r="H1277" i="7"/>
  <c r="H1341" i="7"/>
  <c r="I1341" i="7"/>
  <c r="I1533" i="7"/>
  <c r="H1533" i="7"/>
  <c r="H1597" i="7"/>
  <c r="I1597" i="7"/>
  <c r="I1789" i="7"/>
  <c r="H1789" i="7"/>
  <c r="H1853" i="7"/>
  <c r="I1853" i="7"/>
  <c r="I2045" i="7"/>
  <c r="H2045" i="7"/>
  <c r="H2109" i="7"/>
  <c r="I2109" i="7"/>
  <c r="I2301" i="7"/>
  <c r="H2301" i="7"/>
  <c r="H2365" i="7"/>
  <c r="I2365" i="7"/>
  <c r="I2557" i="7"/>
  <c r="H2557" i="7"/>
  <c r="H2621" i="7"/>
  <c r="I2621" i="7"/>
  <c r="I2813" i="7"/>
  <c r="H2813" i="7"/>
  <c r="H2877" i="7"/>
  <c r="I2877" i="7"/>
  <c r="I3069" i="7"/>
  <c r="H3069" i="7"/>
  <c r="H3133" i="7"/>
  <c r="I3133" i="7"/>
  <c r="I3325" i="7"/>
  <c r="H3325" i="7"/>
  <c r="H3389" i="7"/>
  <c r="I3389" i="7"/>
  <c r="H34" i="7"/>
  <c r="H290" i="7"/>
  <c r="H418" i="7"/>
  <c r="H674" i="7"/>
  <c r="H162" i="7"/>
  <c r="H610" i="7"/>
  <c r="H1534" i="7"/>
  <c r="H2366" i="7"/>
  <c r="H2430" i="7"/>
  <c r="H2494" i="7"/>
  <c r="H2750" i="7"/>
  <c r="H2814" i="7"/>
  <c r="H2878" i="7"/>
  <c r="H3581" i="7"/>
  <c r="H1406" i="7"/>
  <c r="H1662" i="7"/>
  <c r="H1726" i="7"/>
  <c r="H1790" i="7"/>
  <c r="H1854" i="7"/>
  <c r="H1918" i="7"/>
  <c r="H1982" i="7"/>
  <c r="H2046" i="7"/>
  <c r="H2110" i="7"/>
  <c r="H2174" i="7"/>
  <c r="H2238" i="7"/>
  <c r="H2302" i="7"/>
  <c r="H3463" i="7"/>
  <c r="I2558" i="7"/>
  <c r="H2558" i="7"/>
  <c r="I2622" i="7"/>
  <c r="H2622" i="7"/>
  <c r="I2686" i="7"/>
  <c r="H2686" i="7"/>
  <c r="H2942" i="7"/>
  <c r="I2942" i="7"/>
  <c r="H3006" i="7"/>
  <c r="I3006" i="7"/>
  <c r="H3070" i="7"/>
  <c r="I3070" i="7"/>
  <c r="H3134" i="7"/>
  <c r="I3134" i="7"/>
  <c r="H3198" i="7"/>
  <c r="I3198" i="7"/>
  <c r="H3262" i="7"/>
  <c r="I3262" i="7"/>
  <c r="H3326" i="7"/>
  <c r="I3326" i="7"/>
  <c r="H3390" i="7"/>
  <c r="I3390" i="7"/>
  <c r="H3454" i="7"/>
  <c r="I3454" i="7"/>
  <c r="H3518" i="7"/>
  <c r="I3518" i="7"/>
  <c r="H3582" i="7"/>
  <c r="I3582" i="7"/>
  <c r="H3646" i="7"/>
  <c r="I3646" i="7"/>
  <c r="H3710" i="7"/>
  <c r="I3710" i="7"/>
  <c r="H3774" i="7"/>
  <c r="I3774" i="7"/>
  <c r="H3838" i="7"/>
  <c r="I3838" i="7"/>
  <c r="H3902" i="7"/>
  <c r="I3902" i="7"/>
  <c r="H3966" i="7"/>
  <c r="I3966" i="7"/>
  <c r="H4030" i="7"/>
  <c r="I4030" i="7"/>
  <c r="I71" i="7"/>
  <c r="H71" i="7"/>
  <c r="I135" i="7"/>
  <c r="H135" i="7"/>
  <c r="I199" i="7"/>
  <c r="H199" i="7"/>
  <c r="I263" i="7"/>
  <c r="H263" i="7"/>
  <c r="I327" i="7"/>
  <c r="H327" i="7"/>
  <c r="I391" i="7"/>
  <c r="H391" i="7"/>
  <c r="I455" i="7"/>
  <c r="H455" i="7"/>
  <c r="I519" i="7"/>
  <c r="H519" i="7"/>
  <c r="I583" i="7"/>
  <c r="H583" i="7"/>
  <c r="I647" i="7"/>
  <c r="H647" i="7"/>
  <c r="I711" i="7"/>
  <c r="H711" i="7"/>
  <c r="I775" i="7"/>
  <c r="H775" i="7"/>
  <c r="I839" i="7"/>
  <c r="H839" i="7"/>
  <c r="I903" i="7"/>
  <c r="H903" i="7"/>
  <c r="I967" i="7"/>
  <c r="H967" i="7"/>
  <c r="I1031" i="7"/>
  <c r="H1031" i="7"/>
  <c r="I1095" i="7"/>
  <c r="H1095" i="7"/>
  <c r="I1159" i="7"/>
  <c r="H1159" i="7"/>
  <c r="I1223" i="7"/>
  <c r="H1223" i="7"/>
  <c r="I1287" i="7"/>
  <c r="H1287" i="7"/>
  <c r="I1351" i="7"/>
  <c r="H1351" i="7"/>
  <c r="I1415" i="7"/>
  <c r="H1415" i="7"/>
  <c r="I1479" i="7"/>
  <c r="H1479" i="7"/>
  <c r="I1543" i="7"/>
  <c r="H1543" i="7"/>
  <c r="I1607" i="7"/>
  <c r="H1607" i="7"/>
  <c r="I1671" i="7"/>
  <c r="H1671" i="7"/>
  <c r="I1735" i="7"/>
  <c r="H1735" i="7"/>
  <c r="I1799" i="7"/>
  <c r="H1799" i="7"/>
  <c r="I1863" i="7"/>
  <c r="H1863" i="7"/>
  <c r="I1927" i="7"/>
  <c r="H1927" i="7"/>
  <c r="I1991" i="7"/>
  <c r="H1991" i="7"/>
  <c r="I2055" i="7"/>
  <c r="H2055" i="7"/>
  <c r="I2119" i="7"/>
  <c r="H2119" i="7"/>
  <c r="I2183" i="7"/>
  <c r="H2183" i="7"/>
  <c r="I2247" i="7"/>
  <c r="H2247" i="7"/>
  <c r="I2311" i="7"/>
  <c r="H2311" i="7"/>
  <c r="I2375" i="7"/>
  <c r="H2375" i="7"/>
  <c r="I2439" i="7"/>
  <c r="H2439" i="7"/>
  <c r="I2503" i="7"/>
  <c r="H2503" i="7"/>
  <c r="I2567" i="7"/>
  <c r="H2567" i="7"/>
  <c r="I2631" i="7"/>
  <c r="H2631" i="7"/>
  <c r="I2695" i="7"/>
  <c r="H2695" i="7"/>
  <c r="I2759" i="7"/>
  <c r="H2759" i="7"/>
  <c r="I2823" i="7"/>
  <c r="H2823" i="7"/>
  <c r="I2887" i="7"/>
  <c r="H2887" i="7"/>
  <c r="I2951" i="7"/>
  <c r="H2951" i="7"/>
  <c r="I3015" i="7"/>
  <c r="H3015" i="7"/>
  <c r="I3079" i="7"/>
  <c r="H3079" i="7"/>
  <c r="I3143" i="7"/>
  <c r="H3143" i="7"/>
  <c r="I3207" i="7"/>
  <c r="H3207" i="7"/>
  <c r="I3271" i="7"/>
  <c r="H3271" i="7"/>
  <c r="I3335" i="7"/>
  <c r="H3335" i="7"/>
  <c r="I3399" i="7"/>
  <c r="H3399" i="7"/>
  <c r="H3527" i="7"/>
  <c r="I3527" i="7"/>
  <c r="I3591" i="7"/>
  <c r="H3591" i="7"/>
  <c r="I3655" i="7"/>
  <c r="H3655" i="7"/>
  <c r="H3719" i="7"/>
  <c r="I3719" i="7"/>
  <c r="H3783" i="7"/>
  <c r="I3783" i="7"/>
  <c r="I3847" i="7"/>
  <c r="H3847" i="7"/>
  <c r="I3911" i="7"/>
  <c r="H3911" i="7"/>
  <c r="I3975" i="7"/>
  <c r="H3975" i="7"/>
  <c r="I4039" i="7"/>
  <c r="H4039" i="7"/>
  <c r="H40" i="7"/>
  <c r="I40" i="7"/>
  <c r="H104" i="7"/>
  <c r="I104" i="7"/>
  <c r="H168" i="7"/>
  <c r="I168" i="7"/>
  <c r="H232" i="7"/>
  <c r="I232" i="7"/>
  <c r="H296" i="7"/>
  <c r="I296" i="7"/>
  <c r="H360" i="7"/>
  <c r="I360" i="7"/>
  <c r="H424" i="7"/>
  <c r="I424" i="7"/>
  <c r="H488" i="7"/>
  <c r="I488" i="7"/>
  <c r="H552" i="7"/>
  <c r="I552" i="7"/>
  <c r="H616" i="7"/>
  <c r="I616" i="7"/>
  <c r="H680" i="7"/>
  <c r="I680" i="7"/>
  <c r="H744" i="7"/>
  <c r="I744" i="7"/>
  <c r="H808" i="7"/>
  <c r="I808" i="7"/>
  <c r="H872" i="7"/>
  <c r="I872" i="7"/>
  <c r="H936" i="7"/>
  <c r="I936" i="7"/>
  <c r="H1000" i="7"/>
  <c r="I1000" i="7"/>
  <c r="H1064" i="7"/>
  <c r="I1064" i="7"/>
  <c r="H1128" i="7"/>
  <c r="I1128" i="7"/>
  <c r="H1192" i="7"/>
  <c r="I1192" i="7"/>
  <c r="H1256" i="7"/>
  <c r="I1256" i="7"/>
  <c r="H1320" i="7"/>
  <c r="I1320" i="7"/>
  <c r="H1384" i="7"/>
  <c r="I1384" i="7"/>
  <c r="I2216" i="7"/>
  <c r="H2216" i="7"/>
  <c r="I2280" i="7"/>
  <c r="H2280" i="7"/>
  <c r="I2344" i="7"/>
  <c r="H2344" i="7"/>
  <c r="I2408" i="7"/>
  <c r="H2408" i="7"/>
  <c r="I2472" i="7"/>
  <c r="H2472" i="7"/>
  <c r="I2536" i="7"/>
  <c r="H2536" i="7"/>
  <c r="I2600" i="7"/>
  <c r="H2600" i="7"/>
  <c r="I2664" i="7"/>
  <c r="H2664" i="7"/>
  <c r="I2728" i="7"/>
  <c r="H2728" i="7"/>
  <c r="I2792" i="7"/>
  <c r="H2792" i="7"/>
  <c r="I2856" i="7"/>
  <c r="H2856" i="7"/>
  <c r="I2920" i="7"/>
  <c r="H2920" i="7"/>
  <c r="I2984" i="7"/>
  <c r="H2984" i="7"/>
  <c r="I3048" i="7"/>
  <c r="H3048" i="7"/>
  <c r="I3112" i="7"/>
  <c r="H3112" i="7"/>
  <c r="I3176" i="7"/>
  <c r="H3176" i="7"/>
  <c r="I3240" i="7"/>
  <c r="H3240" i="7"/>
  <c r="I3304" i="7"/>
  <c r="H3304" i="7"/>
  <c r="I3368" i="7"/>
  <c r="H3368" i="7"/>
  <c r="I3432" i="7"/>
  <c r="H3432" i="7"/>
  <c r="I3496" i="7"/>
  <c r="H3496" i="7"/>
  <c r="I3560" i="7"/>
  <c r="H3560" i="7"/>
  <c r="I3624" i="7"/>
  <c r="H3624" i="7"/>
  <c r="I3688" i="7"/>
  <c r="H3688" i="7"/>
  <c r="I3752" i="7"/>
  <c r="H3752" i="7"/>
  <c r="I3816" i="7"/>
  <c r="H3816" i="7"/>
  <c r="I3880" i="7"/>
  <c r="H3880" i="7"/>
  <c r="I3944" i="7"/>
  <c r="H3944" i="7"/>
  <c r="I4008" i="7"/>
  <c r="H4008" i="7"/>
  <c r="I4072" i="7"/>
  <c r="H4072" i="7"/>
  <c r="I57" i="7"/>
  <c r="H57" i="7"/>
  <c r="I121" i="7"/>
  <c r="H121" i="7"/>
  <c r="I185" i="7"/>
  <c r="H185" i="7"/>
  <c r="I249" i="7"/>
  <c r="H249" i="7"/>
  <c r="I313" i="7"/>
  <c r="H313" i="7"/>
  <c r="I377" i="7"/>
  <c r="H377" i="7"/>
  <c r="I441" i="7"/>
  <c r="H441" i="7"/>
  <c r="I505" i="7"/>
  <c r="H505" i="7"/>
  <c r="I569" i="7"/>
  <c r="H569" i="7"/>
  <c r="I633" i="7"/>
  <c r="H633" i="7"/>
  <c r="I697" i="7"/>
  <c r="H697" i="7"/>
  <c r="I761" i="7"/>
  <c r="H761" i="7"/>
  <c r="I825" i="7"/>
  <c r="H825" i="7"/>
  <c r="I889" i="7"/>
  <c r="H889" i="7"/>
  <c r="I953" i="7"/>
  <c r="H953" i="7"/>
  <c r="I1017" i="7"/>
  <c r="H1017" i="7"/>
  <c r="I1081" i="7"/>
  <c r="H1081" i="7"/>
  <c r="I1145" i="7"/>
  <c r="H1145" i="7"/>
  <c r="I1209" i="7"/>
  <c r="H1209" i="7"/>
  <c r="I1273" i="7"/>
  <c r="H1273" i="7"/>
  <c r="I1337" i="7"/>
  <c r="H1337" i="7"/>
  <c r="I1401" i="7"/>
  <c r="H1401" i="7"/>
  <c r="I1465" i="7"/>
  <c r="H1465" i="7"/>
  <c r="I1529" i="7"/>
  <c r="H1529" i="7"/>
  <c r="I1593" i="7"/>
  <c r="H1593" i="7"/>
  <c r="I1657" i="7"/>
  <c r="H1657" i="7"/>
  <c r="I1721" i="7"/>
  <c r="H1721" i="7"/>
  <c r="I1785" i="7"/>
  <c r="H1785" i="7"/>
  <c r="I1849" i="7"/>
  <c r="H1849" i="7"/>
  <c r="I1913" i="7"/>
  <c r="H1913" i="7"/>
  <c r="I1977" i="7"/>
  <c r="H1977" i="7"/>
  <c r="I2041" i="7"/>
  <c r="H2041" i="7"/>
  <c r="I2105" i="7"/>
  <c r="H2105" i="7"/>
  <c r="I2233" i="7"/>
  <c r="H2233" i="7"/>
  <c r="I2297" i="7"/>
  <c r="H2297" i="7"/>
  <c r="I2361" i="7"/>
  <c r="H2361" i="7"/>
  <c r="I2425" i="7"/>
  <c r="H2425" i="7"/>
  <c r="I2489" i="7"/>
  <c r="H2489" i="7"/>
  <c r="I2553" i="7"/>
  <c r="H2553" i="7"/>
  <c r="I2617" i="7"/>
  <c r="H2617" i="7"/>
  <c r="I2681" i="7"/>
  <c r="H2681" i="7"/>
  <c r="I2745" i="7"/>
  <c r="H2745" i="7"/>
  <c r="I2809" i="7"/>
  <c r="H2809" i="7"/>
  <c r="I2873" i="7"/>
  <c r="H2873" i="7"/>
  <c r="I3641" i="7"/>
  <c r="H3641" i="7"/>
  <c r="I3705" i="7"/>
  <c r="H3705" i="7"/>
  <c r="I3769" i="7"/>
  <c r="H3769" i="7"/>
  <c r="I3833" i="7"/>
  <c r="H3833" i="7"/>
  <c r="I3897" i="7"/>
  <c r="H3897" i="7"/>
  <c r="I3961" i="7"/>
  <c r="H3961" i="7"/>
  <c r="I4025" i="7"/>
  <c r="H4025" i="7"/>
  <c r="I4899" i="7"/>
  <c r="H4899" i="7"/>
  <c r="I6083" i="7"/>
  <c r="H6083" i="7"/>
  <c r="I7339" i="7"/>
  <c r="H7339" i="7"/>
  <c r="I5539" i="7"/>
  <c r="H5539" i="7"/>
  <c r="I4787" i="7"/>
  <c r="H4787" i="7"/>
  <c r="I5043" i="7"/>
  <c r="H5043" i="7"/>
  <c r="I6283" i="7"/>
  <c r="H6283" i="7"/>
  <c r="I6787" i="7"/>
  <c r="H6787" i="7"/>
  <c r="I4908" i="7"/>
  <c r="H4908" i="7"/>
  <c r="I5228" i="7"/>
  <c r="H5228" i="7"/>
  <c r="I4143" i="7"/>
  <c r="H4143" i="7"/>
  <c r="I5683" i="7"/>
  <c r="H5683" i="7"/>
  <c r="I6539" i="7"/>
  <c r="H6539" i="7"/>
  <c r="I7299" i="7"/>
  <c r="H7299" i="7"/>
  <c r="I8051" i="7"/>
  <c r="H8051" i="7"/>
  <c r="I6051" i="7"/>
  <c r="H6051" i="7"/>
  <c r="I7179" i="7"/>
  <c r="H7179" i="7"/>
  <c r="I7371" i="7"/>
  <c r="H7371" i="7"/>
  <c r="I4108" i="7"/>
  <c r="H4108" i="7"/>
  <c r="H4492" i="7"/>
  <c r="I4492" i="7"/>
  <c r="H478" i="7"/>
  <c r="I478" i="7"/>
  <c r="I6012" i="7"/>
  <c r="H6012" i="7"/>
  <c r="I4861" i="7"/>
  <c r="H4861" i="7"/>
  <c r="I4487" i="7"/>
  <c r="H4487" i="7"/>
  <c r="I5843" i="7"/>
  <c r="H5843" i="7"/>
  <c r="I5986" i="7"/>
  <c r="H5986" i="7"/>
  <c r="I6818" i="7"/>
  <c r="H6818" i="7"/>
  <c r="H4203" i="7"/>
  <c r="I4203" i="7"/>
  <c r="H4459" i="7"/>
  <c r="I4459" i="7"/>
  <c r="H4587" i="7"/>
  <c r="I4587" i="7"/>
  <c r="I5811" i="7"/>
  <c r="H5811" i="7"/>
  <c r="I6563" i="7"/>
  <c r="H6563" i="7"/>
  <c r="I6691" i="7"/>
  <c r="H6691" i="7"/>
  <c r="H7595" i="7"/>
  <c r="I7595" i="7"/>
  <c r="I4324" i="7"/>
  <c r="H4324" i="7"/>
  <c r="I5029" i="7"/>
  <c r="H5029" i="7"/>
  <c r="H4715" i="7"/>
  <c r="I4715" i="7"/>
  <c r="I5139" i="7"/>
  <c r="H5139" i="7"/>
  <c r="H6155" i="7"/>
  <c r="I6155" i="7"/>
  <c r="I7011" i="7"/>
  <c r="H7011" i="7"/>
  <c r="I7187" i="7"/>
  <c r="H7187" i="7"/>
  <c r="I7363" i="7"/>
  <c r="H7363" i="7"/>
  <c r="I5004" i="7"/>
  <c r="H5004" i="7"/>
  <c r="I5316" i="7"/>
  <c r="H5316" i="7"/>
  <c r="I6380" i="7"/>
  <c r="H6380" i="7"/>
  <c r="I6892" i="7"/>
  <c r="H6892" i="7"/>
  <c r="I7404" i="7"/>
  <c r="H7404" i="7"/>
  <c r="I7916" i="7"/>
  <c r="H7916" i="7"/>
  <c r="I4349" i="7"/>
  <c r="H4349" i="7"/>
  <c r="H4271" i="7"/>
  <c r="I4271" i="7"/>
  <c r="I4399" i="7"/>
  <c r="H4399" i="7"/>
  <c r="I6339" i="7"/>
  <c r="H6339" i="7"/>
  <c r="H7083" i="7"/>
  <c r="I7083" i="7"/>
  <c r="I4716" i="7"/>
  <c r="H4716" i="7"/>
  <c r="I5828" i="7"/>
  <c r="H5828" i="7"/>
  <c r="I4098" i="7"/>
  <c r="H4098" i="7"/>
  <c r="I5378" i="7"/>
  <c r="H5378" i="7"/>
  <c r="I5587" i="7"/>
  <c r="H5587" i="7"/>
  <c r="I6467" i="7"/>
  <c r="H6467" i="7"/>
  <c r="I7267" i="7"/>
  <c r="H7267" i="7"/>
  <c r="I7555" i="7"/>
  <c r="H7555" i="7"/>
  <c r="I4220" i="7"/>
  <c r="H4220" i="7"/>
  <c r="I5900" i="7"/>
  <c r="H5900" i="7"/>
  <c r="I6084" i="7"/>
  <c r="H6084" i="7"/>
  <c r="I5245" i="7"/>
  <c r="H5245" i="7"/>
  <c r="I6402" i="7"/>
  <c r="H6402" i="7"/>
  <c r="H5291" i="7"/>
  <c r="I5291" i="7"/>
  <c r="I5715" i="7"/>
  <c r="H5715" i="7"/>
  <c r="I6179" i="7"/>
  <c r="H6179" i="7"/>
  <c r="I6595" i="7"/>
  <c r="H6595" i="7"/>
  <c r="I6723" i="7"/>
  <c r="H6723" i="7"/>
  <c r="I7155" i="7"/>
  <c r="H7155" i="7"/>
  <c r="I5276" i="7"/>
  <c r="H5276" i="7"/>
  <c r="I6092" i="7"/>
  <c r="H6092" i="7"/>
  <c r="I4423" i="7"/>
  <c r="H4423" i="7"/>
  <c r="H4927" i="7"/>
  <c r="I4927" i="7"/>
  <c r="I5299" i="7"/>
  <c r="H5299" i="7"/>
  <c r="I5955" i="7"/>
  <c r="H5955" i="7"/>
  <c r="H6667" i="7"/>
  <c r="I6667" i="7"/>
  <c r="I7107" i="7"/>
  <c r="H7107" i="7"/>
  <c r="I7763" i="7"/>
  <c r="H7763" i="7"/>
  <c r="I4364" i="7"/>
  <c r="H4364" i="7"/>
  <c r="I5788" i="7"/>
  <c r="H5788" i="7"/>
  <c r="I5852" i="7"/>
  <c r="H5852" i="7"/>
  <c r="I4303" i="7"/>
  <c r="H4303" i="7"/>
  <c r="H4875" i="7"/>
  <c r="I4875" i="7"/>
  <c r="H5611" i="7"/>
  <c r="I5611" i="7"/>
  <c r="I6307" i="7"/>
  <c r="H6307" i="7"/>
  <c r="H6923" i="7"/>
  <c r="I6923" i="7"/>
  <c r="I8019" i="7"/>
  <c r="H8019" i="7"/>
  <c r="I5484" i="7"/>
  <c r="H5484" i="7"/>
  <c r="I5860" i="7"/>
  <c r="H5860" i="7"/>
  <c r="I5924" i="7"/>
  <c r="H5924" i="7"/>
  <c r="I6044" i="7"/>
  <c r="H6044" i="7"/>
  <c r="I6420" i="7"/>
  <c r="H6420" i="7"/>
  <c r="I6932" i="7"/>
  <c r="H6932" i="7"/>
  <c r="I7444" i="7"/>
  <c r="H7444" i="7"/>
  <c r="I7956" i="7"/>
  <c r="H7956" i="7"/>
  <c r="I4687" i="7"/>
  <c r="H4687" i="7"/>
  <c r="I310" i="7"/>
  <c r="H310" i="7"/>
  <c r="H4578" i="7"/>
  <c r="I4578" i="7"/>
  <c r="I5154" i="7"/>
  <c r="H5154" i="7"/>
  <c r="H5003" i="7"/>
  <c r="I5003" i="7"/>
  <c r="H5739" i="7"/>
  <c r="I5739" i="7"/>
  <c r="I6435" i="7"/>
  <c r="H6435" i="7"/>
  <c r="I6931" i="7"/>
  <c r="H6931" i="7"/>
  <c r="I7059" i="7"/>
  <c r="H7059" i="7"/>
  <c r="I5932" i="7"/>
  <c r="H5932" i="7"/>
  <c r="H3585" i="7"/>
  <c r="I3585" i="7"/>
  <c r="H4988" i="7"/>
  <c r="I4988" i="7"/>
  <c r="I6028" i="7"/>
  <c r="H6028" i="7"/>
  <c r="I4221" i="7"/>
  <c r="H4221" i="7"/>
  <c r="I4527" i="7"/>
  <c r="H4527" i="7"/>
  <c r="I4655" i="7"/>
  <c r="H4655" i="7"/>
  <c r="H4839" i="7"/>
  <c r="I4839" i="7"/>
  <c r="I414" i="7"/>
  <c r="H414" i="7"/>
  <c r="I4644" i="7"/>
  <c r="H4644" i="7"/>
  <c r="I4876" i="7"/>
  <c r="H4876" i="7"/>
  <c r="I5348" i="7"/>
  <c r="H5348" i="7"/>
  <c r="I5412" i="7"/>
  <c r="H5412" i="7"/>
  <c r="H5532" i="7"/>
  <c r="I5532" i="7"/>
  <c r="H5596" i="7"/>
  <c r="I5596" i="7"/>
  <c r="I7060" i="7"/>
  <c r="H7060" i="7"/>
  <c r="H4135" i="7"/>
  <c r="I4135" i="7"/>
  <c r="I4847" i="7"/>
  <c r="H4847" i="7"/>
  <c r="I4911" i="7"/>
  <c r="H4911" i="7"/>
  <c r="I8221" i="7"/>
  <c r="H8221" i="7"/>
  <c r="I54" i="7"/>
  <c r="H54" i="7"/>
  <c r="I670" i="7"/>
  <c r="H670" i="7"/>
  <c r="I854" i="7"/>
  <c r="H854" i="7"/>
  <c r="I3807" i="7"/>
  <c r="H3807" i="7"/>
  <c r="I5060" i="7"/>
  <c r="H5060" i="7"/>
  <c r="H5244" i="7"/>
  <c r="I5244" i="7"/>
  <c r="I5420" i="7"/>
  <c r="H5420" i="7"/>
  <c r="I5604" i="7"/>
  <c r="H5604" i="7"/>
  <c r="I5668" i="7"/>
  <c r="H5668" i="7"/>
  <c r="H6268" i="7"/>
  <c r="I6268" i="7"/>
  <c r="I6764" i="7"/>
  <c r="H6764" i="7"/>
  <c r="I4733" i="7"/>
  <c r="H4733" i="7"/>
  <c r="I5541" i="7"/>
  <c r="H5541" i="7"/>
  <c r="I6053" i="7"/>
  <c r="H6053" i="7"/>
  <c r="I6565" i="7"/>
  <c r="H6565" i="7"/>
  <c r="I7077" i="7"/>
  <c r="H7077" i="7"/>
  <c r="I7589" i="7"/>
  <c r="H7589" i="7"/>
  <c r="I8101" i="7"/>
  <c r="H8101" i="7"/>
  <c r="I4534" i="7"/>
  <c r="H4534" i="7"/>
  <c r="I5046" i="7"/>
  <c r="H5046" i="7"/>
  <c r="I5558" i="7"/>
  <c r="H5558" i="7"/>
  <c r="I6070" i="7"/>
  <c r="H6070" i="7"/>
  <c r="I6582" i="7"/>
  <c r="H6582" i="7"/>
  <c r="I7094" i="7"/>
  <c r="H7094" i="7"/>
  <c r="I7606" i="7"/>
  <c r="H7606" i="7"/>
  <c r="I8054" i="7"/>
  <c r="H8054" i="7"/>
  <c r="H4263" i="7"/>
  <c r="I4263" i="7"/>
  <c r="I4096" i="7"/>
  <c r="H4096" i="7"/>
  <c r="H862" i="7"/>
  <c r="I862" i="7"/>
  <c r="H1416" i="7"/>
  <c r="I1416" i="7"/>
  <c r="I5132" i="7"/>
  <c r="H5132" i="7"/>
  <c r="I5676" i="7"/>
  <c r="H5676" i="7"/>
  <c r="I5996" i="7"/>
  <c r="H5996" i="7"/>
  <c r="I6156" i="7"/>
  <c r="H6156" i="7"/>
  <c r="I7572" i="7"/>
  <c r="H7572" i="7"/>
  <c r="I4207" i="7"/>
  <c r="H4207" i="7"/>
  <c r="I4431" i="7"/>
  <c r="H4431" i="7"/>
  <c r="H4551" i="7"/>
  <c r="I4551" i="7"/>
  <c r="I4735" i="7"/>
  <c r="H4735" i="7"/>
  <c r="I4799" i="7"/>
  <c r="H4799" i="7"/>
  <c r="I4863" i="7"/>
  <c r="H4863" i="7"/>
  <c r="I4836" i="7"/>
  <c r="H4836" i="7"/>
  <c r="I7276" i="7"/>
  <c r="H7276" i="7"/>
  <c r="H4391" i="7"/>
  <c r="I4391" i="7"/>
  <c r="I4559" i="7"/>
  <c r="H4559" i="7"/>
  <c r="H4743" i="7"/>
  <c r="I4743" i="7"/>
  <c r="H4807" i="7"/>
  <c r="I4807" i="7"/>
  <c r="I566" i="7"/>
  <c r="H566" i="7"/>
  <c r="I758" i="7"/>
  <c r="H758" i="7"/>
  <c r="H4732" i="7"/>
  <c r="I4732" i="7"/>
  <c r="H5020" i="7"/>
  <c r="I5020" i="7"/>
  <c r="H5084" i="7"/>
  <c r="I5084" i="7"/>
  <c r="H5500" i="7"/>
  <c r="I5500" i="7"/>
  <c r="H6108" i="7"/>
  <c r="I6108" i="7"/>
  <c r="I8084" i="7"/>
  <c r="H8084" i="7"/>
  <c r="I5373" i="7"/>
  <c r="H5373" i="7"/>
  <c r="I5885" i="7"/>
  <c r="H5885" i="7"/>
  <c r="I6397" i="7"/>
  <c r="H6397" i="7"/>
  <c r="I6909" i="7"/>
  <c r="H6909" i="7"/>
  <c r="I7421" i="7"/>
  <c r="H7421" i="7"/>
  <c r="I7933" i="7"/>
  <c r="H7933" i="7"/>
  <c r="I4366" i="7"/>
  <c r="H4366" i="7"/>
  <c r="I4878" i="7"/>
  <c r="H4878" i="7"/>
  <c r="I5390" i="7"/>
  <c r="H5390" i="7"/>
  <c r="I5902" i="7"/>
  <c r="H5902" i="7"/>
  <c r="I6414" i="7"/>
  <c r="H6414" i="7"/>
  <c r="I6926" i="7"/>
  <c r="H6926" i="7"/>
  <c r="I7438" i="7"/>
  <c r="H7438" i="7"/>
  <c r="I7950" i="7"/>
  <c r="H7950" i="7"/>
  <c r="I1014" i="7"/>
  <c r="H1014" i="7"/>
  <c r="I1078" i="7"/>
  <c r="H1078" i="7"/>
  <c r="I1398" i="7"/>
  <c r="H1398" i="7"/>
  <c r="I2358" i="7"/>
  <c r="H2358" i="7"/>
  <c r="I2742" i="7"/>
  <c r="H2742" i="7"/>
  <c r="I3711" i="7"/>
  <c r="H3711" i="7"/>
  <c r="I5092" i="7"/>
  <c r="H5092" i="7"/>
  <c r="I5156" i="7"/>
  <c r="H5156" i="7"/>
  <c r="I5388" i="7"/>
  <c r="H5388" i="7"/>
  <c r="I5508" i="7"/>
  <c r="H5508" i="7"/>
  <c r="I5572" i="7"/>
  <c r="H5572" i="7"/>
  <c r="H5756" i="7"/>
  <c r="I5756" i="7"/>
  <c r="I6116" i="7"/>
  <c r="H6116" i="7"/>
  <c r="I6180" i="7"/>
  <c r="H6180" i="7"/>
  <c r="I7788" i="7"/>
  <c r="H7788" i="7"/>
  <c r="H4167" i="7"/>
  <c r="I4167" i="7"/>
  <c r="I3989" i="7"/>
  <c r="H3989" i="7"/>
  <c r="H158" i="7"/>
  <c r="I158" i="7"/>
  <c r="H222" i="7"/>
  <c r="I222" i="7"/>
  <c r="I5164" i="7"/>
  <c r="H5164" i="7"/>
  <c r="I5644" i="7"/>
  <c r="H5644" i="7"/>
  <c r="I6188" i="7"/>
  <c r="H6188" i="7"/>
  <c r="I6548" i="7"/>
  <c r="H6548" i="7"/>
  <c r="I4517" i="7"/>
  <c r="H4517" i="7"/>
  <c r="I4175" i="7"/>
  <c r="H4175" i="7"/>
  <c r="H4295" i="7"/>
  <c r="I4295" i="7"/>
  <c r="H4519" i="7"/>
  <c r="I4519" i="7"/>
  <c r="H4647" i="7"/>
  <c r="I4647" i="7"/>
  <c r="I4767" i="7"/>
  <c r="H4767" i="7"/>
  <c r="I3837" i="7"/>
  <c r="H3837" i="7"/>
  <c r="I4013" i="7"/>
  <c r="H4013" i="7"/>
  <c r="I278" i="7"/>
  <c r="H278" i="7"/>
  <c r="I502" i="7"/>
  <c r="H502" i="7"/>
  <c r="I790" i="7"/>
  <c r="H790" i="7"/>
  <c r="I1198" i="7"/>
  <c r="H1198" i="7"/>
  <c r="I1638" i="7"/>
  <c r="H1638" i="7"/>
  <c r="I2902" i="7"/>
  <c r="H2902" i="7"/>
  <c r="I3423" i="7"/>
  <c r="H3423" i="7"/>
  <c r="I3487" i="7"/>
  <c r="H3487" i="7"/>
  <c r="I3551" i="7"/>
  <c r="H3551" i="7"/>
  <c r="I3615" i="7"/>
  <c r="H3615" i="7"/>
  <c r="I3679" i="7"/>
  <c r="H3679" i="7"/>
  <c r="I1448" i="7"/>
  <c r="H1448" i="7"/>
  <c r="I1512" i="7"/>
  <c r="H1512" i="7"/>
  <c r="I1576" i="7"/>
  <c r="H1576" i="7"/>
  <c r="I1640" i="7"/>
  <c r="H1640" i="7"/>
  <c r="I1704" i="7"/>
  <c r="H1704" i="7"/>
  <c r="I1768" i="7"/>
  <c r="H1768" i="7"/>
  <c r="I1832" i="7"/>
  <c r="H1832" i="7"/>
  <c r="I1896" i="7"/>
  <c r="H1896" i="7"/>
  <c r="I1960" i="7"/>
  <c r="H1960" i="7"/>
  <c r="I2024" i="7"/>
  <c r="H2024" i="7"/>
  <c r="I2088" i="7"/>
  <c r="H2088" i="7"/>
  <c r="I2152" i="7"/>
  <c r="H2152" i="7"/>
  <c r="I1142" i="7"/>
  <c r="H1142" i="7"/>
  <c r="I1206" i="7"/>
  <c r="H1206" i="7"/>
  <c r="I1270" i="7"/>
  <c r="H1270" i="7"/>
  <c r="I1334" i="7"/>
  <c r="H1334" i="7"/>
  <c r="I1582" i="7"/>
  <c r="H1582" i="7"/>
  <c r="I3789" i="7"/>
  <c r="H3789" i="7"/>
  <c r="I118" i="7"/>
  <c r="H118" i="7"/>
  <c r="I174" i="7"/>
  <c r="H174" i="7"/>
  <c r="I630" i="7"/>
  <c r="H630" i="7"/>
  <c r="I686" i="7"/>
  <c r="H686" i="7"/>
  <c r="I974" i="7"/>
  <c r="H974" i="7"/>
  <c r="I1030" i="7"/>
  <c r="H1030" i="7"/>
  <c r="I1462" i="7"/>
  <c r="H1462" i="7"/>
  <c r="I1526" i="7"/>
  <c r="H1526" i="7"/>
  <c r="I1590" i="7"/>
  <c r="H1590" i="7"/>
  <c r="I3677" i="7"/>
  <c r="H3677" i="7"/>
  <c r="I70" i="7"/>
  <c r="H70" i="7"/>
  <c r="I182" i="7"/>
  <c r="H182" i="7"/>
  <c r="I582" i="7"/>
  <c r="H582" i="7"/>
  <c r="I694" i="7"/>
  <c r="H694" i="7"/>
  <c r="I918" i="7"/>
  <c r="H918" i="7"/>
  <c r="I421" i="7"/>
  <c r="H421" i="7"/>
  <c r="I485" i="7"/>
  <c r="H485" i="7"/>
  <c r="I549" i="7"/>
  <c r="H549" i="7"/>
  <c r="I613" i="7"/>
  <c r="H613" i="7"/>
  <c r="I677" i="7"/>
  <c r="H677" i="7"/>
  <c r="I741" i="7"/>
  <c r="H741" i="7"/>
  <c r="I805" i="7"/>
  <c r="H805" i="7"/>
  <c r="I869" i="7"/>
  <c r="H869" i="7"/>
  <c r="I933" i="7"/>
  <c r="H933" i="7"/>
  <c r="I997" i="7"/>
  <c r="H997" i="7"/>
  <c r="I1061" i="7"/>
  <c r="H1061" i="7"/>
  <c r="I1125" i="7"/>
  <c r="H1125" i="7"/>
  <c r="I1189" i="7"/>
  <c r="H1189" i="7"/>
  <c r="I1253" i="7"/>
  <c r="H1253" i="7"/>
  <c r="I1317" i="7"/>
  <c r="H1317" i="7"/>
  <c r="I1381" i="7"/>
  <c r="H1381" i="7"/>
  <c r="I1445" i="7"/>
  <c r="H1445" i="7"/>
  <c r="I1509" i="7"/>
  <c r="H1509" i="7"/>
  <c r="I1573" i="7"/>
  <c r="H1573" i="7"/>
  <c r="I1637" i="7"/>
  <c r="H1637" i="7"/>
  <c r="I1701" i="7"/>
  <c r="H1701" i="7"/>
  <c r="I1765" i="7"/>
  <c r="H1765" i="7"/>
  <c r="I1829" i="7"/>
  <c r="H1829" i="7"/>
  <c r="I1893" i="7"/>
  <c r="H1893" i="7"/>
  <c r="I1957" i="7"/>
  <c r="H1957" i="7"/>
  <c r="I2021" i="7"/>
  <c r="H2021" i="7"/>
  <c r="I2085" i="7"/>
  <c r="H2085" i="7"/>
  <c r="I2149" i="7"/>
  <c r="H2149" i="7"/>
  <c r="I2213" i="7"/>
  <c r="H2213" i="7"/>
  <c r="I2277" i="7"/>
  <c r="H2277" i="7"/>
  <c r="I2341" i="7"/>
  <c r="H2341" i="7"/>
  <c r="I2405" i="7"/>
  <c r="H2405" i="7"/>
  <c r="I2469" i="7"/>
  <c r="H2469" i="7"/>
  <c r="I2533" i="7"/>
  <c r="H2533" i="7"/>
  <c r="I2597" i="7"/>
  <c r="H2597" i="7"/>
  <c r="I2661" i="7"/>
  <c r="H2661" i="7"/>
  <c r="I2725" i="7"/>
  <c r="H2725" i="7"/>
  <c r="I2789" i="7"/>
  <c r="H2789" i="7"/>
  <c r="I2853" i="7"/>
  <c r="H2853" i="7"/>
  <c r="I2917" i="7"/>
  <c r="H2917" i="7"/>
  <c r="I2981" i="7"/>
  <c r="H2981" i="7"/>
  <c r="I3045" i="7"/>
  <c r="H3045" i="7"/>
  <c r="I3109" i="7"/>
  <c r="H3109" i="7"/>
  <c r="I3173" i="7"/>
  <c r="H3173" i="7"/>
  <c r="I3237" i="7"/>
  <c r="H3237" i="7"/>
  <c r="I3301" i="7"/>
  <c r="H3301" i="7"/>
  <c r="I3365" i="7"/>
  <c r="H3365" i="7"/>
  <c r="I3429" i="7"/>
  <c r="H3429" i="7"/>
  <c r="I3493" i="7"/>
  <c r="H3493" i="7"/>
  <c r="I3557" i="7"/>
  <c r="H3557" i="7"/>
  <c r="I3621" i="7"/>
  <c r="H3621" i="7"/>
  <c r="I22" i="7"/>
  <c r="H22" i="7"/>
  <c r="I246" i="7"/>
  <c r="H246" i="7"/>
  <c r="I534" i="7"/>
  <c r="H534" i="7"/>
  <c r="I1414" i="7"/>
  <c r="H1414" i="7"/>
  <c r="I822" i="7"/>
  <c r="H822" i="7"/>
  <c r="I1110" i="7"/>
  <c r="H1110" i="7"/>
  <c r="I1366" i="7"/>
  <c r="H1366" i="7"/>
  <c r="I3757" i="7"/>
  <c r="H3757" i="7"/>
  <c r="I3821" i="7"/>
  <c r="H3821" i="7"/>
  <c r="I3941" i="7"/>
  <c r="H3941" i="7"/>
  <c r="I374" i="7"/>
  <c r="H374" i="7"/>
  <c r="I430" i="7"/>
  <c r="H430" i="7"/>
  <c r="I1494" i="7"/>
  <c r="H1494" i="7"/>
  <c r="I3885" i="7"/>
  <c r="H3885" i="7"/>
  <c r="I3949" i="7"/>
  <c r="H3949" i="7"/>
  <c r="I326" i="7"/>
  <c r="H326" i="7"/>
  <c r="I438" i="7"/>
  <c r="H438" i="7"/>
  <c r="I782" i="7"/>
  <c r="H782" i="7"/>
  <c r="I886" i="7"/>
  <c r="H886" i="7"/>
  <c r="I950" i="7"/>
  <c r="H950" i="7"/>
  <c r="I1254" i="7"/>
  <c r="H1254" i="7"/>
  <c r="I2140" i="7"/>
  <c r="H2140" i="7"/>
  <c r="I2204" i="7"/>
  <c r="H2204" i="7"/>
  <c r="I2268" i="7"/>
  <c r="H2268" i="7"/>
  <c r="I2332" i="7"/>
  <c r="H2332" i="7"/>
  <c r="I2396" i="7"/>
  <c r="H2396" i="7"/>
  <c r="I2460" i="7"/>
  <c r="H2460" i="7"/>
  <c r="I2524" i="7"/>
  <c r="H2524" i="7"/>
  <c r="I2588" i="7"/>
  <c r="H2588" i="7"/>
  <c r="I2156" i="7"/>
  <c r="H2156" i="7"/>
  <c r="I2220" i="7"/>
  <c r="H2220" i="7"/>
  <c r="I2284" i="7"/>
  <c r="H2284" i="7"/>
  <c r="I2348" i="7"/>
  <c r="H2348" i="7"/>
  <c r="I2412" i="7"/>
  <c r="H2412" i="7"/>
  <c r="I2476" i="7"/>
  <c r="H2476" i="7"/>
  <c r="I2540" i="7"/>
  <c r="H2540" i="7"/>
  <c r="I2604" i="7"/>
  <c r="H2604" i="7"/>
  <c r="I2172" i="7"/>
  <c r="H2172" i="7"/>
  <c r="I2236" i="7"/>
  <c r="H2236" i="7"/>
  <c r="I2300" i="7"/>
  <c r="H2300" i="7"/>
  <c r="I2364" i="7"/>
  <c r="H2364" i="7"/>
  <c r="I2428" i="7"/>
  <c r="H2428" i="7"/>
  <c r="I2492" i="7"/>
  <c r="H2492" i="7"/>
  <c r="I2556" i="7"/>
  <c r="H2556" i="7"/>
  <c r="I2620" i="7"/>
  <c r="H2620" i="7"/>
  <c r="I2124" i="7"/>
  <c r="H2124" i="7"/>
  <c r="I2188" i="7"/>
  <c r="H2188" i="7"/>
  <c r="I2252" i="7"/>
  <c r="H2252" i="7"/>
  <c r="I2316" i="7"/>
  <c r="H2316" i="7"/>
  <c r="I2380" i="7"/>
  <c r="H2380" i="7"/>
  <c r="I2444" i="7"/>
  <c r="H2444" i="7"/>
  <c r="I2508" i="7"/>
  <c r="H2508" i="7"/>
  <c r="I2572" i="7"/>
  <c r="H2572" i="7"/>
  <c r="F10" i="7"/>
  <c r="G10" i="7" s="1"/>
  <c r="E9" i="6"/>
  <c r="F9" i="6" s="1"/>
  <c r="H9" i="6" s="1"/>
  <c r="F2890" i="7"/>
  <c r="G2890" i="7" s="1"/>
  <c r="E13" i="6"/>
  <c r="F13" i="6" s="1"/>
  <c r="H13" i="6" s="1"/>
  <c r="F754" i="7"/>
  <c r="G754" i="7" s="1"/>
  <c r="E10" i="6"/>
  <c r="F10" i="6" s="1"/>
  <c r="H10" i="6" s="1"/>
  <c r="F1426" i="7"/>
  <c r="G1426" i="7" s="1"/>
  <c r="E11" i="6"/>
  <c r="F11" i="6" s="1"/>
  <c r="H11" i="6" s="1"/>
  <c r="F3634" i="7"/>
  <c r="G3634" i="7" s="1"/>
  <c r="E14" i="6"/>
  <c r="F14" i="6" s="1"/>
  <c r="H14" i="6" s="1"/>
  <c r="F2170" i="7"/>
  <c r="G2170" i="7" s="1"/>
  <c r="E12" i="6"/>
  <c r="F12" i="6" s="1"/>
  <c r="H12" i="6" s="1"/>
  <c r="F4354" i="7"/>
  <c r="G4354" i="7" s="1"/>
  <c r="E15" i="6"/>
  <c r="F15" i="6" s="1"/>
  <c r="H15" i="6" s="1"/>
  <c r="F5842" i="7"/>
  <c r="G5842" i="7" s="1"/>
  <c r="E17" i="6"/>
  <c r="F17" i="6" s="1"/>
  <c r="H17" i="6" s="1"/>
  <c r="F6562" i="7"/>
  <c r="G6562" i="7" s="1"/>
  <c r="E18" i="6"/>
  <c r="F18" i="6" s="1"/>
  <c r="H18" i="6" s="1"/>
  <c r="F7306" i="7"/>
  <c r="G7306" i="7" s="1"/>
  <c r="E19" i="6"/>
  <c r="F19" i="6" s="1"/>
  <c r="H19" i="6" s="1"/>
  <c r="F5098" i="7"/>
  <c r="G5098" i="7" s="1"/>
  <c r="E16" i="6"/>
  <c r="F16" i="6" s="1"/>
  <c r="H16" i="6" s="1"/>
  <c r="F8026" i="7"/>
  <c r="G8026" i="7" s="1"/>
  <c r="E20" i="6"/>
  <c r="F20" i="6" s="1"/>
  <c r="H20" i="6" s="1"/>
  <c r="I7305" i="7"/>
  <c r="H7305" i="7"/>
  <c r="I8025" i="7"/>
  <c r="H8025" i="7"/>
  <c r="I5097" i="7"/>
  <c r="H5097" i="7"/>
  <c r="I2889" i="7"/>
  <c r="H2889" i="7"/>
  <c r="I753" i="7"/>
  <c r="H753" i="7"/>
  <c r="I1425" i="7"/>
  <c r="H1425" i="7"/>
  <c r="I3633" i="7"/>
  <c r="H3633" i="7"/>
  <c r="I4353" i="7"/>
  <c r="H4353" i="7"/>
  <c r="I9" i="7"/>
  <c r="H9" i="7"/>
  <c r="I5841" i="7"/>
  <c r="H5841" i="7"/>
  <c r="I6561" i="7"/>
  <c r="H6561" i="7"/>
  <c r="I2169" i="7"/>
  <c r="H2169" i="7"/>
  <c r="J9" i="6" l="1"/>
  <c r="M9" i="6" s="1"/>
  <c r="G12" i="6"/>
  <c r="H21" i="6"/>
  <c r="G10" i="6"/>
  <c r="G11" i="6"/>
  <c r="I8026" i="7"/>
  <c r="H8026" i="7"/>
  <c r="D20" i="9" s="1"/>
  <c r="E20" i="9" s="1"/>
  <c r="F20" i="9" s="1"/>
  <c r="G20" i="9" s="1"/>
  <c r="I5842" i="7"/>
  <c r="H17" i="8" s="1"/>
  <c r="H5842" i="7"/>
  <c r="I1426" i="7"/>
  <c r="H1426" i="7"/>
  <c r="G17" i="6"/>
  <c r="G16" i="6"/>
  <c r="G19" i="6"/>
  <c r="G14" i="6"/>
  <c r="G18" i="6"/>
  <c r="G13" i="6"/>
  <c r="I5098" i="7"/>
  <c r="H5098" i="7"/>
  <c r="I4354" i="7"/>
  <c r="H4354" i="7"/>
  <c r="I754" i="7"/>
  <c r="H10" i="8" s="1"/>
  <c r="H754" i="7"/>
  <c r="D10" i="8" s="1"/>
  <c r="E10" i="8" s="1"/>
  <c r="G9" i="6"/>
  <c r="G20" i="6"/>
  <c r="I7306" i="7"/>
  <c r="H7306" i="7"/>
  <c r="I2170" i="7"/>
  <c r="H2170" i="7"/>
  <c r="I2890" i="7"/>
  <c r="H2890" i="7"/>
  <c r="G15" i="6"/>
  <c r="I6562" i="7"/>
  <c r="H6562" i="7"/>
  <c r="I3634" i="7"/>
  <c r="H3634" i="7"/>
  <c r="I10" i="7"/>
  <c r="H10" i="7"/>
  <c r="D9" i="8" s="1"/>
  <c r="H9" i="9"/>
  <c r="H9" i="8"/>
  <c r="H18" i="9"/>
  <c r="H18" i="8"/>
  <c r="H10" i="9"/>
  <c r="D15" i="9"/>
  <c r="E15" i="9" s="1"/>
  <c r="F15" i="9" s="1"/>
  <c r="G15" i="9" s="1"/>
  <c r="D15" i="8"/>
  <c r="E15" i="8" s="1"/>
  <c r="D9" i="9"/>
  <c r="D14" i="9"/>
  <c r="E14" i="9" s="1"/>
  <c r="D14" i="8"/>
  <c r="E14" i="8" s="1"/>
  <c r="H13" i="9"/>
  <c r="H13" i="8"/>
  <c r="D12" i="9"/>
  <c r="E12" i="9" s="1"/>
  <c r="D12" i="8"/>
  <c r="E12" i="8" s="1"/>
  <c r="D11" i="9"/>
  <c r="E11" i="9" s="1"/>
  <c r="D11" i="8"/>
  <c r="E11" i="8" s="1"/>
  <c r="H16" i="9"/>
  <c r="H16" i="8"/>
  <c r="H11" i="9"/>
  <c r="H11" i="8"/>
  <c r="H20" i="9"/>
  <c r="H20" i="8"/>
  <c r="H12" i="9"/>
  <c r="H12" i="8"/>
  <c r="D18" i="9"/>
  <c r="E18" i="9" s="1"/>
  <c r="F18" i="9" s="1"/>
  <c r="G18" i="9" s="1"/>
  <c r="D18" i="8"/>
  <c r="E18" i="8" s="1"/>
  <c r="D19" i="9"/>
  <c r="E19" i="9" s="1"/>
  <c r="D19" i="8"/>
  <c r="E19" i="8" s="1"/>
  <c r="H14" i="9"/>
  <c r="H14" i="8"/>
  <c r="D16" i="9"/>
  <c r="E16" i="9" s="1"/>
  <c r="D16" i="8"/>
  <c r="E16" i="8" s="1"/>
  <c r="D17" i="9"/>
  <c r="E17" i="9" s="1"/>
  <c r="D17" i="8"/>
  <c r="E17" i="8" s="1"/>
  <c r="H17" i="9"/>
  <c r="H15" i="9"/>
  <c r="H15" i="8"/>
  <c r="D13" i="9"/>
  <c r="E13" i="9" s="1"/>
  <c r="D13" i="8"/>
  <c r="E13" i="8" s="1"/>
  <c r="H19" i="9"/>
  <c r="H19" i="8"/>
  <c r="D10" i="9" l="1"/>
  <c r="E10" i="9" s="1"/>
  <c r="F10" i="9" s="1"/>
  <c r="G10" i="9" s="1"/>
  <c r="D20" i="8"/>
  <c r="E20" i="8" s="1"/>
  <c r="F20" i="8" s="1"/>
  <c r="G20" i="8" s="1"/>
  <c r="I10" i="6"/>
  <c r="J10" i="6" s="1"/>
  <c r="I11" i="6" s="1"/>
  <c r="J11" i="6" s="1"/>
  <c r="I12" i="6" s="1"/>
  <c r="J12" i="6" s="1"/>
  <c r="G21" i="6"/>
  <c r="I18" i="9"/>
  <c r="F16" i="8"/>
  <c r="G16" i="8" s="1"/>
  <c r="F12" i="8"/>
  <c r="G12" i="8" s="1"/>
  <c r="F15" i="8"/>
  <c r="G15" i="8" s="1"/>
  <c r="F16" i="9"/>
  <c r="G16" i="9" s="1"/>
  <c r="I20" i="9"/>
  <c r="F12" i="9"/>
  <c r="G12" i="9" s="1"/>
  <c r="I15" i="9"/>
  <c r="F13" i="8"/>
  <c r="G13" i="8" s="1"/>
  <c r="F19" i="8"/>
  <c r="G19" i="8" s="1"/>
  <c r="F14" i="8"/>
  <c r="G14" i="8" s="1"/>
  <c r="F13" i="9"/>
  <c r="G13" i="9" s="1"/>
  <c r="F19" i="9"/>
  <c r="G19" i="9" s="1"/>
  <c r="F10" i="8"/>
  <c r="G10" i="8" s="1"/>
  <c r="F14" i="9"/>
  <c r="G14" i="9" s="1"/>
  <c r="F17" i="8"/>
  <c r="G17" i="8" s="1"/>
  <c r="F18" i="8"/>
  <c r="G18" i="8" s="1"/>
  <c r="F11" i="8"/>
  <c r="G11" i="8" s="1"/>
  <c r="E9" i="8"/>
  <c r="E9" i="10"/>
  <c r="F17" i="9"/>
  <c r="G17" i="9" s="1"/>
  <c r="F11" i="9"/>
  <c r="G11" i="9" s="1"/>
  <c r="E9" i="9"/>
  <c r="E10" i="10"/>
  <c r="D9" i="10" l="1"/>
  <c r="D10" i="10"/>
  <c r="M11" i="6"/>
  <c r="M10" i="6"/>
  <c r="I16" i="8"/>
  <c r="I20" i="8"/>
  <c r="I12" i="8"/>
  <c r="I16" i="9"/>
  <c r="I15" i="8"/>
  <c r="I11" i="9"/>
  <c r="I10" i="9"/>
  <c r="I13" i="8"/>
  <c r="I11" i="8"/>
  <c r="I18" i="8"/>
  <c r="I17" i="8"/>
  <c r="I14" i="9"/>
  <c r="I19" i="8"/>
  <c r="I13" i="9"/>
  <c r="I12" i="9"/>
  <c r="I19" i="9"/>
  <c r="F9" i="8"/>
  <c r="G9" i="8" s="1"/>
  <c r="I14" i="8"/>
  <c r="F9" i="9"/>
  <c r="G9" i="9" s="1"/>
  <c r="M12" i="6"/>
  <c r="I13" i="6"/>
  <c r="J13" i="6" s="1"/>
  <c r="I10" i="8"/>
  <c r="I17" i="9"/>
  <c r="I9" i="8" l="1"/>
  <c r="K9" i="8" s="1"/>
  <c r="J10" i="8" s="1"/>
  <c r="K10" i="8" s="1"/>
  <c r="J11" i="8" s="1"/>
  <c r="K11" i="8" s="1"/>
  <c r="J12" i="8" s="1"/>
  <c r="K12" i="8" s="1"/>
  <c r="J13" i="8" s="1"/>
  <c r="K13" i="8" s="1"/>
  <c r="J14" i="8" s="1"/>
  <c r="K14" i="8" s="1"/>
  <c r="J15" i="8" s="1"/>
  <c r="K15" i="8" s="1"/>
  <c r="I9" i="9"/>
  <c r="K9" i="9" s="1"/>
  <c r="J10" i="9" s="1"/>
  <c r="K10" i="9" s="1"/>
  <c r="J11" i="9" s="1"/>
  <c r="K11" i="9" s="1"/>
  <c r="J12" i="9" s="1"/>
  <c r="K12" i="9" s="1"/>
  <c r="J13" i="9" s="1"/>
  <c r="K13" i="9" s="1"/>
  <c r="J14" i="9" s="1"/>
  <c r="K14" i="9" s="1"/>
  <c r="J15" i="9" s="1"/>
  <c r="K15" i="9" s="1"/>
  <c r="J16" i="9" s="1"/>
  <c r="K16" i="9" s="1"/>
  <c r="J17" i="9" s="1"/>
  <c r="K17" i="9" s="1"/>
  <c r="J18" i="9" s="1"/>
  <c r="K18" i="9" s="1"/>
  <c r="J19" i="9" s="1"/>
  <c r="K19" i="9" s="1"/>
  <c r="J20" i="9" s="1"/>
  <c r="K20" i="9" s="1"/>
  <c r="L9" i="9" s="1"/>
  <c r="M9" i="9" s="1"/>
  <c r="I14" i="6"/>
  <c r="J14" i="6" s="1"/>
  <c r="M13" i="6"/>
  <c r="L10" i="9" l="1"/>
  <c r="M10" i="9" s="1"/>
  <c r="N9" i="9"/>
  <c r="I15" i="6"/>
  <c r="J15" i="6" s="1"/>
  <c r="M14" i="6"/>
  <c r="J16" i="8"/>
  <c r="K16" i="8" s="1"/>
  <c r="I16" i="6" l="1"/>
  <c r="J16" i="6" s="1"/>
  <c r="M15" i="6"/>
  <c r="N10" i="9"/>
  <c r="L11" i="9"/>
  <c r="M11" i="9" s="1"/>
  <c r="J17" i="8"/>
  <c r="K17" i="8" s="1"/>
  <c r="M16" i="6" l="1"/>
  <c r="I17" i="6"/>
  <c r="J17" i="6" s="1"/>
  <c r="N11" i="9"/>
  <c r="L12" i="9"/>
  <c r="M12" i="9" s="1"/>
  <c r="J18" i="8"/>
  <c r="K18" i="8" s="1"/>
  <c r="N12" i="9" l="1"/>
  <c r="L13" i="9"/>
  <c r="M13" i="9" s="1"/>
  <c r="M17" i="6"/>
  <c r="I18" i="6"/>
  <c r="J18" i="6" s="1"/>
  <c r="J19" i="8"/>
  <c r="K19" i="8" s="1"/>
  <c r="I19" i="6" l="1"/>
  <c r="J19" i="6" s="1"/>
  <c r="M18" i="6"/>
  <c r="N13" i="9"/>
  <c r="L14" i="9"/>
  <c r="M14" i="9" s="1"/>
  <c r="J20" i="8"/>
  <c r="K20" i="8" s="1"/>
  <c r="N14" i="9" l="1"/>
  <c r="L15" i="9"/>
  <c r="M15" i="9" s="1"/>
  <c r="M19" i="6"/>
  <c r="I20" i="6"/>
  <c r="J20" i="6" s="1"/>
  <c r="L9" i="8"/>
  <c r="M9" i="8" s="1"/>
  <c r="N9" i="8" s="1"/>
  <c r="M20" i="6" l="1"/>
  <c r="K9" i="6"/>
  <c r="L9" i="6" s="1"/>
  <c r="N15" i="9"/>
  <c r="L16" i="9"/>
  <c r="M16" i="9" s="1"/>
  <c r="L10" i="8"/>
  <c r="M10" i="8" s="1"/>
  <c r="N10" i="8" s="1"/>
  <c r="N16" i="9" l="1"/>
  <c r="L17" i="9"/>
  <c r="M17" i="9" s="1"/>
  <c r="K10" i="6"/>
  <c r="L10" i="6" s="1"/>
  <c r="N9" i="6"/>
  <c r="L11" i="8"/>
  <c r="M11" i="8" s="1"/>
  <c r="N11" i="8" s="1"/>
  <c r="N10" i="6" l="1"/>
  <c r="O10" i="6" s="1"/>
  <c r="K11" i="6"/>
  <c r="L11" i="6" s="1"/>
  <c r="N17" i="9"/>
  <c r="L18" i="9"/>
  <c r="M18" i="9" s="1"/>
  <c r="O9" i="6"/>
  <c r="L12" i="8"/>
  <c r="M12" i="8" s="1"/>
  <c r="N12" i="8" s="1"/>
  <c r="P9" i="6" l="1"/>
  <c r="Q9" i="6" s="1"/>
  <c r="K12" i="6"/>
  <c r="L12" i="6" s="1"/>
  <c r="N11" i="6"/>
  <c r="N18" i="9"/>
  <c r="L19" i="9"/>
  <c r="M19" i="9" s="1"/>
  <c r="P10" i="6"/>
  <c r="Q10" i="6" s="1"/>
  <c r="L13" i="8"/>
  <c r="M13" i="8" s="1"/>
  <c r="N13" i="8" s="1"/>
  <c r="R9" i="6" l="1"/>
  <c r="N19" i="9"/>
  <c r="L20" i="9"/>
  <c r="M20" i="9" s="1"/>
  <c r="N20" i="9" s="1"/>
  <c r="R10" i="6"/>
  <c r="O11" i="6"/>
  <c r="K13" i="6"/>
  <c r="L13" i="6" s="1"/>
  <c r="N12" i="6"/>
  <c r="O12" i="6" s="1"/>
  <c r="L14" i="8"/>
  <c r="M14" i="8" s="1"/>
  <c r="N14" i="8" s="1"/>
  <c r="C10" i="10" l="1"/>
  <c r="P12" i="6"/>
  <c r="Q12" i="6" s="1"/>
  <c r="K14" i="6"/>
  <c r="L14" i="6" s="1"/>
  <c r="N13" i="6"/>
  <c r="O13" i="6" s="1"/>
  <c r="P11" i="6"/>
  <c r="Q11" i="6" s="1"/>
  <c r="L15" i="8"/>
  <c r="M15" i="8" s="1"/>
  <c r="N15" i="8" s="1"/>
  <c r="R12" i="6" l="1"/>
  <c r="P13" i="6"/>
  <c r="Q13" i="6" s="1"/>
  <c r="R11" i="6"/>
  <c r="K15" i="6"/>
  <c r="L15" i="6" s="1"/>
  <c r="N14" i="6"/>
  <c r="O14" i="6" s="1"/>
  <c r="L16" i="8"/>
  <c r="M16" i="8" s="1"/>
  <c r="N16" i="8" s="1"/>
  <c r="N15" i="6" l="1"/>
  <c r="K16" i="6"/>
  <c r="L16" i="6" s="1"/>
  <c r="P14" i="6"/>
  <c r="Q14" i="6" s="1"/>
  <c r="R13" i="6"/>
  <c r="L17" i="8"/>
  <c r="M17" i="8" s="1"/>
  <c r="N17" i="8" s="1"/>
  <c r="R14" i="6" l="1"/>
  <c r="K17" i="6"/>
  <c r="L17" i="6" s="1"/>
  <c r="N16" i="6"/>
  <c r="O16" i="6" s="1"/>
  <c r="O15" i="6"/>
  <c r="L18" i="8"/>
  <c r="M18" i="8" s="1"/>
  <c r="N18" i="8" s="1"/>
  <c r="P15" i="6" l="1"/>
  <c r="Q15" i="6" s="1"/>
  <c r="P16" i="6"/>
  <c r="Q16" i="6" s="1"/>
  <c r="N17" i="6"/>
  <c r="O17" i="6" s="1"/>
  <c r="K18" i="6"/>
  <c r="L18" i="6" s="1"/>
  <c r="L19" i="8"/>
  <c r="M19" i="8" s="1"/>
  <c r="N19" i="8" s="1"/>
  <c r="R15" i="6" l="1"/>
  <c r="N18" i="6"/>
  <c r="O18" i="6" s="1"/>
  <c r="K19" i="6"/>
  <c r="L19" i="6" s="1"/>
  <c r="R16" i="6"/>
  <c r="P17" i="6"/>
  <c r="Q17" i="6" s="1"/>
  <c r="L20" i="8"/>
  <c r="M20" i="8" s="1"/>
  <c r="N20" i="8" s="1"/>
  <c r="C9" i="10" s="1"/>
  <c r="R17" i="6" l="1"/>
  <c r="N19" i="6"/>
  <c r="O19" i="6" s="1"/>
  <c r="K20" i="6"/>
  <c r="L20" i="6" s="1"/>
  <c r="N20" i="6" s="1"/>
  <c r="P18" i="6"/>
  <c r="Q18" i="6" s="1"/>
  <c r="R18" i="6" l="1"/>
  <c r="D8" i="10"/>
  <c r="O20" i="6"/>
  <c r="P19" i="6"/>
  <c r="Q19" i="6" s="1"/>
  <c r="E8" i="10" l="1"/>
  <c r="R19" i="6"/>
  <c r="P20" i="6"/>
  <c r="Q20" i="6" s="1"/>
  <c r="R20" i="6" l="1"/>
  <c r="C8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<sst xmlns="http://schemas.openxmlformats.org/spreadsheetml/2006/main" count="199" uniqueCount="102">
  <si>
    <t>Rate Input - Schedule 1</t>
  </si>
  <si>
    <t>Effective March 23, 2021</t>
  </si>
  <si>
    <t>Summer</t>
  </si>
  <si>
    <t>Non-Summer</t>
  </si>
  <si>
    <t>Service Charge</t>
  </si>
  <si>
    <t>Energy Charge, per kWh</t>
  </si>
  <si>
    <t>First 800 kWh</t>
  </si>
  <si>
    <t>801-2000 kWh</t>
  </si>
  <si>
    <t>All Additional kWh</t>
  </si>
  <si>
    <t>Export Credit Rate</t>
  </si>
  <si>
    <t>Month</t>
  </si>
  <si>
    <t>Tier 1</t>
  </si>
  <si>
    <t>Tier 2</t>
  </si>
  <si>
    <t>Real-Time Model Adj.</t>
  </si>
  <si>
    <t>Net Positive vs. Delivered</t>
  </si>
  <si>
    <t>Net Negative vs. Received</t>
  </si>
  <si>
    <t>System Size</t>
  </si>
  <si>
    <t>8.5 kW</t>
  </si>
  <si>
    <t>Average Monthly Bill</t>
  </si>
  <si>
    <t>Average Billed Energy</t>
  </si>
  <si>
    <t>Average Energy Received</t>
  </si>
  <si>
    <t>Residential Service
(No Solar)</t>
  </si>
  <si>
    <t>Net Billing 
(Hourly)</t>
  </si>
  <si>
    <t>Net Billing 
(Real-Time)</t>
  </si>
  <si>
    <t>kWh</t>
  </si>
  <si>
    <t>$</t>
  </si>
  <si>
    <t>Identifying Details</t>
  </si>
  <si>
    <t>Energy Data</t>
  </si>
  <si>
    <t>Billing Calculations</t>
  </si>
  <si>
    <t>Year</t>
  </si>
  <si>
    <t>Total Consumption</t>
  </si>
  <si>
    <t>Billed Energy Tier 1</t>
  </si>
  <si>
    <t>Billed Energy Tier 2</t>
  </si>
  <si>
    <t>Billed Energy Tier 3</t>
  </si>
  <si>
    <t>Billed 
Energy</t>
  </si>
  <si>
    <t>Total Generation</t>
  </si>
  <si>
    <t>Net 
Energy</t>
  </si>
  <si>
    <t>Net Positive</t>
  </si>
  <si>
    <t>Net Negative</t>
  </si>
  <si>
    <t>Beginning Balance (1)</t>
  </si>
  <si>
    <t>Ending Balance (1)</t>
  </si>
  <si>
    <t>Beginning Balance (2)</t>
  </si>
  <si>
    <t>Ending Balance (2)</t>
  </si>
  <si>
    <t>Billed 
Energy (1)</t>
  </si>
  <si>
    <t>Billed 
Energy (2)</t>
  </si>
  <si>
    <t>Net 
Positive</t>
  </si>
  <si>
    <t>Net Positive 
Tier 1</t>
  </si>
  <si>
    <t>Net Positive 
Tier 2</t>
  </si>
  <si>
    <t>Net Positive 
Tier 3</t>
  </si>
  <si>
    <t>Net 
Negative</t>
  </si>
  <si>
    <t>Net 
Billed</t>
  </si>
  <si>
    <t>Delivered Channel</t>
  </si>
  <si>
    <t>Received Channel</t>
  </si>
  <si>
    <t>Hour Starting</t>
  </si>
  <si>
    <t>Avg Hourly kW</t>
  </si>
  <si>
    <t>Statistics Code</t>
  </si>
  <si>
    <t>MPUI01-ENTR-MEAN</t>
  </si>
  <si>
    <t>Rate</t>
  </si>
  <si>
    <t>01</t>
  </si>
  <si>
    <t>Rate 01</t>
  </si>
  <si>
    <t>State</t>
  </si>
  <si>
    <t>ID</t>
  </si>
  <si>
    <t>Start Time</t>
  </si>
  <si>
    <t>End Time</t>
  </si>
  <si>
    <t>kW</t>
  </si>
  <si>
    <t>PVWatts: Hourly PV Performance Data</t>
  </si>
  <si>
    <t>Requested Location:</t>
  </si>
  <si>
    <t>Location:</t>
  </si>
  <si>
    <t>Lat, Lng: 43.61, -116.22</t>
  </si>
  <si>
    <t>Lat (deg N):</t>
  </si>
  <si>
    <t>Lng (deg W):</t>
  </si>
  <si>
    <t>Elev (m):</t>
  </si>
  <si>
    <t>DC System Size (kW):</t>
  </si>
  <si>
    <t>Module Type:</t>
  </si>
  <si>
    <t>Standard</t>
  </si>
  <si>
    <t>Array Type:</t>
  </si>
  <si>
    <t>Fixed (roof mount)</t>
  </si>
  <si>
    <t>Array Tilt (deg):</t>
  </si>
  <si>
    <t>Array Azimuth (deg):</t>
  </si>
  <si>
    <t>System Losses:</t>
  </si>
  <si>
    <t>Invert Efficiency:</t>
  </si>
  <si>
    <t>DC to AC Size Ratio:</t>
  </si>
  <si>
    <t>4.25 kW</t>
  </si>
  <si>
    <t>Modeled</t>
  </si>
  <si>
    <t>Day</t>
  </si>
  <si>
    <t>Hour</t>
  </si>
  <si>
    <t>AC System Output (W)</t>
  </si>
  <si>
    <t>AC System Output (kW)</t>
  </si>
  <si>
    <t>Totals</t>
  </si>
  <si>
    <t xml:space="preserve"> </t>
  </si>
  <si>
    <t>Net Energy Metering
(Monthly)</t>
  </si>
  <si>
    <t>Average monthly energy measured for consumption for an average residential customer with 4.25 kW solar system.</t>
  </si>
  <si>
    <t>Measurement and Bill Impact Analysis - Average Residential</t>
  </si>
  <si>
    <t>Appendix 3.1</t>
  </si>
  <si>
    <t>Boise, id</t>
  </si>
  <si>
    <t>Billing Impact - Average Residential Customer</t>
  </si>
  <si>
    <t>Schedule 1 Bill Calculations</t>
  </si>
  <si>
    <t>Charts</t>
  </si>
  <si>
    <t>Schedule 6 - Net Energy Metering (NEM) Bill Calculations</t>
  </si>
  <si>
    <t>Schedule 6 - Net Billing (Hourly) Bill Calculations</t>
  </si>
  <si>
    <t>Schedule 6 - Net Billing (Real-Time) Bill Calculations</t>
  </si>
  <si>
    <t>Hourly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</si>
</sst>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0_);_(&quot;$&quot;* \(#,##0.000000\);_(&quot;$&quot;* &quot;-&quot;??????_);_(@_)"/>
  </numFmts>
  <fonts count="13" x14ac:knownFonts="1"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8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47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2" fillId="0" borderId="0" xfId="0" applyFont="1"/>
    <xf numFmtId="0" fontId="4" fillId="0" borderId="0" xfId="0" applyFont="1" applyAlignment="1">
      <alignment horizontal="center"/>
    </xf>
    <xf numFmtId="44" fontId="5" fillId="3" borderId="1" xfId="0" applyNumberFormat="1" applyFont="1" applyFill="1" applyBorder="1"/>
    <xf numFmtId="44" fontId="6" fillId="4" borderId="1" xfId="0" applyNumberFormat="1" applyFont="1" applyFill="1" applyBorder="1"/>
    <xf numFmtId="0" fontId="2" fillId="0" borderId="0" xfId="0" applyFont="1" applyAlignment="1">
      <alignment horizontal="left" indent="1"/>
    </xf>
    <xf numFmtId="164" fontId="5" fillId="3" borderId="1" xfId="0" applyNumberFormat="1" applyFont="1" applyFill="1" applyBorder="1"/>
    <xf numFmtId="0" fontId="2" fillId="0" borderId="0" xfId="0" applyFont="1" applyAlignment="1">
      <alignment horizontal="center"/>
    </xf>
    <xf numFmtId="164" fontId="2" fillId="0" borderId="0" xfId="0" applyNumberFormat="1" applyFont="1"/>
    <xf numFmtId="0" fontId="4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9" fontId="5" fillId="3" borderId="1" xfId="0" applyNumberFormat="1" applyFont="1" applyFill="1" applyBorder="1"/>
    <xf numFmtId="44" fontId="5" fillId="3" borderId="1" xfId="0" applyNumberFormat="1" applyFont="1" applyFill="1" applyBorder="1" applyAlignment="1">
      <alignment horizontal="center"/>
    </xf>
    <xf numFmtId="0" fontId="7" fillId="2" borderId="0" xfId="0" applyFont="1" applyFill="1"/>
    <xf numFmtId="0" fontId="4" fillId="0" borderId="0" xfId="0" applyFont="1" applyAlignment="1">
      <alignment horizontal="center" wrapText="1"/>
    </xf>
    <xf numFmtId="0" fontId="2" fillId="0" borderId="8" xfId="0" applyFont="1" applyBorder="1" applyAlignment="1">
      <alignment vertical="top" wrapText="1"/>
    </xf>
    <xf numFmtId="44" fontId="2" fillId="0" borderId="8" xfId="0" applyNumberFormat="1" applyFont="1" applyBorder="1" applyAlignment="1">
      <alignment vertical="top"/>
    </xf>
    <xf numFmtId="41" fontId="2" fillId="0" borderId="8" xfId="0" applyNumberFormat="1" applyFont="1" applyBorder="1" applyAlignment="1">
      <alignment vertical="top"/>
    </xf>
    <xf numFmtId="43" fontId="2" fillId="0" borderId="0" xfId="0" applyNumberFormat="1" applyFont="1"/>
    <xf numFmtId="0" fontId="8" fillId="0" borderId="0" xfId="0" applyFont="1" applyAlignment="1">
      <alignment horizontal="center"/>
    </xf>
    <xf numFmtId="0" fontId="9" fillId="2" borderId="2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 indent="1"/>
    </xf>
    <xf numFmtId="43" fontId="9" fillId="2" borderId="5" xfId="1" applyFont="1" applyFill="1" applyBorder="1" applyAlignment="1">
      <alignment horizontal="left"/>
    </xf>
    <xf numFmtId="43" fontId="9" fillId="2" borderId="5" xfId="1" applyFont="1" applyFill="1" applyBorder="1" applyAlignment="1">
      <alignment horizontal="left" indent="1"/>
    </xf>
    <xf numFmtId="0" fontId="9" fillId="2" borderId="2" xfId="0" applyFont="1" applyFill="1" applyBorder="1"/>
    <xf numFmtId="0" fontId="9" fillId="5" borderId="3" xfId="0" applyFont="1" applyFill="1" applyBorder="1" applyAlignment="1">
      <alignment horizontal="center" wrapText="1"/>
    </xf>
    <xf numFmtId="0" fontId="9" fillId="5" borderId="4" xfId="0" applyFont="1" applyFill="1" applyBorder="1" applyAlignment="1">
      <alignment horizontal="center" wrapText="1"/>
    </xf>
    <xf numFmtId="0" fontId="9" fillId="5" borderId="6" xfId="0" applyFont="1" applyFill="1" applyBorder="1" applyAlignment="1">
      <alignment horizontal="center" wrapText="1"/>
    </xf>
    <xf numFmtId="41" fontId="10" fillId="0" borderId="0" xfId="0" applyNumberFormat="1" applyFont="1"/>
    <xf numFmtId="41" fontId="2" fillId="0" borderId="0" xfId="0" applyNumberFormat="1" applyFont="1"/>
    <xf numFmtId="44" fontId="2" fillId="0" borderId="0" xfId="0" applyNumberFormat="1" applyFont="1"/>
    <xf numFmtId="43" fontId="9" fillId="2" borderId="2" xfId="1" applyFont="1" applyFill="1" applyBorder="1" applyAlignment="1">
      <alignment horizontal="left" indent="1"/>
    </xf>
    <xf numFmtId="41" fontId="6" fillId="0" borderId="0" xfId="0" applyNumberFormat="1" applyFont="1"/>
    <xf numFmtId="41" fontId="11" fillId="0" borderId="0" xfId="0" applyNumberFormat="1" applyFont="1"/>
    <xf numFmtId="43" fontId="9" fillId="2" borderId="2" xfId="1" applyFont="1" applyFill="1" applyBorder="1" applyAlignment="1">
      <alignment horizontal="left"/>
    </xf>
    <xf numFmtId="0" fontId="9" fillId="5" borderId="7" xfId="0" applyFont="1" applyFill="1" applyBorder="1" applyAlignment="1">
      <alignment horizontal="center" wrapText="1"/>
    </xf>
    <xf numFmtId="0" fontId="2" fillId="0" borderId="0" xfId="2" applyFont="1"/>
    <xf numFmtId="22" fontId="6" fillId="0" borderId="0" xfId="2" applyNumberFormat="1" applyFont="1"/>
    <xf numFmtId="0" fontId="11" fillId="0" borderId="0" xfId="0" applyFont="1" applyFill="1" applyBorder="1" applyAlignment="1">
      <alignment vertical="top" wrapText="1"/>
    </xf>
    <xf numFmtId="0" fontId="11" fillId="0" borderId="0" xfId="0" applyFont="1"/>
    <xf numFmtId="0" fontId="12" fillId="0" borderId="0" xfId="0" applyFont="1" applyFill="1" applyBorder="1" applyAlignment="1">
      <alignment vertical="top"/>
    </xf>
    <xf numFmtId="0" fontId="12" fillId="0" borderId="0" xfId="0" applyFont="1"/>
    <xf numFmtId="0" fontId="9" fillId="2" borderId="0" xfId="2" applyFont="1" applyFill="1"/>
    <xf numFmtId="0" fontId="9" fillId="2" borderId="0" xfId="0" applyFont="1" applyFill="1" applyAlignment="1">
      <alignment wrapText="1"/>
    </xf>
    <xf numFmtId="44" fontId="9" fillId="2" borderId="0" xfId="0" applyNumberFormat="1" applyFont="1" applyFill="1" applyAlignment="1">
      <alignment horizontal="centerContinuous" wrapText="1"/>
    </xf>
  </cellXfs>
  <cellStyles count="3">
    <cellStyle name="Comma" xfId="1" builtinId="3"/>
    <cellStyle name="Normal" xfId="0" builtinId="0"/>
    <cellStyle name="Normal 2" xfId="2" xr:uid="{0DF783A0-72A3-49AB-A3BD-B5128630A7DD}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Charts!$C$6</c:f>
              <c:strCache>
                <c:ptCount val="1"/>
                <c:pt idx="0">
                  <c:v>Average Monthly Bill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1A-4207-9E19-4B0D19717AB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1A-4207-9E19-4B0D19717AB4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51A-4207-9E19-4B0D19717AB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1A-4207-9E19-4B0D19717AB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51A-4207-9E19-4B0D19717AB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1A-4207-9E19-4B0D19717AB4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51A-4207-9E19-4B0D19717AB4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2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D70DC96-11E1-4D37-8A6A-F590B88E2086}" type="VALUE">
                      <a:rPr lang="en-US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pPr>
                        <a:defRPr sz="1400" b="1">
                          <a:solidFill>
                            <a:schemeClr val="tx2">
                              <a:lumMod val="75000"/>
                            </a:schemeClr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51A-4207-9E19-4B0D19717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Charts!$B$7:$B$10</c:f>
              <c:strCache>
                <c:ptCount val="4"/>
                <c:pt idx="0">
                  <c:v>Residential Service
(No Solar)</c:v>
                </c:pt>
                <c:pt idx="1">
                  <c:v>Net Energy Metering
(Monthly)</c:v>
                </c:pt>
                <c:pt idx="2">
                  <c:v>Net Billing 
(Hourly)</c:v>
                </c:pt>
                <c:pt idx="3">
                  <c:v>Net Billing 
(Real-Time)</c:v>
                </c:pt>
              </c:strCache>
            </c:strRef>
          </c:cat>
          <c:val>
            <c:numRef>
              <c:f>Charts!$C$7:$C$10</c:f>
              <c:numCache>
                <c:formatCode>_("$"* #,##0.00_);_("$"* \(#,##0.00\);_("$"* "-"??_);_(@_)</c:formatCode>
                <c:ptCount val="4"/>
                <c:pt idx="0">
                  <c:v>88.938135486724192</c:v>
                </c:pt>
                <c:pt idx="1">
                  <c:v>5</c:v>
                </c:pt>
                <c:pt idx="2">
                  <c:v>31.37486440975383</c:v>
                </c:pt>
                <c:pt idx="3">
                  <c:v>31.785756091714592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1A-4207-9E19-4B0D19717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27170640"/>
        <c:axId val="227178544"/>
      </c:barChart>
      <c:catAx>
        <c:axId val="22717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178544"/>
        <c:crosses val="autoZero"/>
        <c:auto val="1"/>
        <c:lblAlgn val="ctr"/>
        <c:lblOffset val="100"/>
        <c:noMultiLvlLbl val="0"/>
      </c:catAx>
      <c:valAx>
        <c:axId val="22717854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kilowatt-hours (kWh)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22717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Monthly </a:t>
            </a:r>
            <a:br>
              <a:rPr lang="en-US"/>
            </a:br>
            <a:r>
              <a:rPr lang="en-US"/>
              <a:t>Energy  Measured for Exports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Charts!$E$6</c:f>
              <c:strCache>
                <c:ptCount val="1"/>
                <c:pt idx="0">
                  <c:v>Average Energy Received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A5-40B9-999F-CEF38BF9042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A5-40B9-999F-CEF38BF90428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6A5-40B9-999F-CEF38BF9042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6A5-40B9-999F-CEF38BF9042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6A5-40B9-999F-CEF38BF90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Charts!$B$7:$B$10</c:f>
              <c:strCache>
                <c:ptCount val="4"/>
                <c:pt idx="0">
                  <c:v>Residential Service
(No Solar)</c:v>
                </c:pt>
                <c:pt idx="1">
                  <c:v>Net Energy Metering
(Monthly)</c:v>
                </c:pt>
                <c:pt idx="2">
                  <c:v>Net Billing 
(Hourly)</c:v>
                </c:pt>
                <c:pt idx="3">
                  <c:v>Net Billing 
(Real-Time)</c:v>
                </c:pt>
              </c:strCache>
            </c:strRef>
          </c:cat>
          <c:val>
            <c:numRef>
              <c:f>Charts!$E$7:$E$10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204.80966997960732</c:v>
                </c:pt>
                <c:pt idx="2">
                  <c:v>615.68429170075467</c:v>
                </c:pt>
                <c:pt idx="3">
                  <c:v>658.78219211980752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A5-40B9-999F-CEF38BF90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27170640"/>
        <c:axId val="227178544"/>
      </c:barChart>
      <c:catAx>
        <c:axId val="22717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178544"/>
        <c:crosses val="autoZero"/>
        <c:auto val="1"/>
        <c:lblAlgn val="ctr"/>
        <c:lblOffset val="100"/>
        <c:noMultiLvlLbl val="0"/>
      </c:catAx>
      <c:valAx>
        <c:axId val="227178544"/>
        <c:scaling>
          <c:orientation val="minMax"/>
          <c:max val="12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kilowatt-hours (kWh)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out"/>
        <c:minorTickMark val="none"/>
        <c:tickLblPos val="nextTo"/>
        <c:crossAx val="22717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Monthly </a:t>
            </a:r>
            <a:br>
              <a:rPr lang="en-US"/>
            </a:br>
            <a:r>
              <a:rPr lang="en-US"/>
              <a:t>Energy Measured</a:t>
            </a:r>
            <a:r>
              <a:rPr lang="en-US" baseline="0"/>
              <a:t> for Consumption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Charts!$D$6</c:f>
              <c:strCache>
                <c:ptCount val="1"/>
                <c:pt idx="0">
                  <c:v>Average Billed Energy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A-4068-805D-DF996E4A6187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2A-4068-805D-DF996E4A61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2A-4068-805D-DF996E4A6187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F2A-4068-805D-DF996E4A618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F2A-4068-805D-DF996E4A618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F2A-4068-805D-DF996E4A6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Charts!$B$7:$B$10</c:f>
              <c:strCache>
                <c:ptCount val="4"/>
                <c:pt idx="0">
                  <c:v>Residential Service
(No Solar)</c:v>
                </c:pt>
                <c:pt idx="1">
                  <c:v>Net Energy Metering
(Monthly)</c:v>
                </c:pt>
                <c:pt idx="2">
                  <c:v>Net Billing 
(Hourly)</c:v>
                </c:pt>
                <c:pt idx="3">
                  <c:v>Net Billing 
(Real-Time)</c:v>
                </c:pt>
              </c:strCache>
            </c:strRef>
          </c:cat>
          <c:val>
            <c:numRef>
              <c:f>Charts!$D$7:$D$10</c:f>
              <c:numCache>
                <c:formatCode>_(* #,##0_);_(* \(#,##0\);_(* "-"_);_(@_)</c:formatCode>
                <c:ptCount val="4"/>
                <c:pt idx="0">
                  <c:v>1008.6388485710836</c:v>
                </c:pt>
                <c:pt idx="1">
                  <c:v>0</c:v>
                </c:pt>
                <c:pt idx="2">
                  <c:v>614.85812577183867</c:v>
                </c:pt>
                <c:pt idx="3">
                  <c:v>639.45245080271218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2A-4068-805D-DF996E4A6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27170640"/>
        <c:axId val="227178544"/>
      </c:barChart>
      <c:catAx>
        <c:axId val="22717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178544"/>
        <c:crosses val="autoZero"/>
        <c:auto val="1"/>
        <c:lblAlgn val="ctr"/>
        <c:lblOffset val="100"/>
        <c:noMultiLvlLbl val="0"/>
      </c:catAx>
      <c:valAx>
        <c:axId val="22717854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kilowatt-hours</a:t>
                </a:r>
                <a:r>
                  <a:rPr lang="en-US" sz="1050" baseline="0"/>
                  <a:t> (kWh)</a:t>
                </a:r>
                <a:endParaRPr lang="en-US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crossAx val="22717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5</xdr:col>
      <xdr:colOff>595993</xdr:colOff>
      <xdr:row>69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BC5AED6-5726-4331-90BF-567C7320E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5</xdr:col>
      <xdr:colOff>595993</xdr:colOff>
      <xdr:row>49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4D7D7E-5F3D-4DCE-8945-66FFFEF8A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5</xdr:col>
      <xdr:colOff>595993</xdr:colOff>
      <xdr:row>29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EA6817-5010-4F39-92F4-0DE267841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nergy">
  <a:themeElements>
    <a:clrScheme name="IPC Colors">
      <a:dk1>
        <a:sysClr val="windowText" lastClr="000000"/>
      </a:dk1>
      <a:lt1>
        <a:sysClr val="window" lastClr="FFFFFF"/>
      </a:lt1>
      <a:dk2>
        <a:srgbClr val="00467F"/>
      </a:dk2>
      <a:lt2>
        <a:srgbClr val="E7DEC9"/>
      </a:lt2>
      <a:accent1>
        <a:srgbClr val="008789"/>
      </a:accent1>
      <a:accent2>
        <a:srgbClr val="44C6E4"/>
      </a:accent2>
      <a:accent3>
        <a:srgbClr val="64A0C8"/>
      </a:accent3>
      <a:accent4>
        <a:srgbClr val="005BBB"/>
      </a:accent4>
      <a:accent5>
        <a:srgbClr val="00AF3F"/>
      </a:accent5>
      <a:accent6>
        <a:srgbClr val="7CB400"/>
      </a:accent6>
      <a:hlink>
        <a:srgbClr val="008789"/>
      </a:hlink>
      <a:folHlink>
        <a:srgbClr val="B382C7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nergy" id="{E202BABC-15D7-4967-A895-5DA460D84A80}" vid="{41F2D580-EA6A-48BF-A4AF-103F3A7B16A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E565A-F019-4F6F-9898-08F392CB366B}">
  <sheetPr>
    <tabColor theme="4"/>
    <pageSetUpPr fitToPage="1"/>
  </sheetPr>
  <dimension ref="A1:G33"/>
  <sheetViews>
    <sheetView showGridLines="0" tabSelected="1" view="pageBreakPreview" zoomScaleNormal="100" zoomScaleSheetLayoutView="100" workbookViewId="0"/>
  </sheetViews>
  <sheetFormatPr defaultColWidth="9.140625" defaultRowHeight="15" x14ac:dyDescent="0.25"/>
  <cols>
    <col min="1" max="1" width="1.5703125" style="3" customWidth="1"/>
    <col min="2" max="7" width="13.7109375" style="3" customWidth="1"/>
    <col min="8" max="8" width="1.7109375" style="3" customWidth="1"/>
    <col min="9" max="16384" width="9.140625" style="3"/>
  </cols>
  <sheetData>
    <row r="1" spans="1:7" x14ac:dyDescent="0.25">
      <c r="A1" s="41" t="s">
        <v>93</v>
      </c>
    </row>
    <row r="2" spans="1:7" x14ac:dyDescent="0.25">
      <c r="A2" s="3" t="s">
        <v>92</v>
      </c>
    </row>
    <row r="3" spans="1:7" ht="5.0999999999999996" customHeight="1" x14ac:dyDescent="0.25"/>
    <row r="4" spans="1:7" ht="21" x14ac:dyDescent="0.35">
      <c r="B4" s="1" t="s">
        <v>0</v>
      </c>
      <c r="C4" s="1"/>
      <c r="D4" s="1"/>
      <c r="E4" s="1"/>
      <c r="F4" s="1"/>
      <c r="G4" s="2" t="s">
        <v>1</v>
      </c>
    </row>
    <row r="6" spans="1:7" ht="17.25" x14ac:dyDescent="0.4">
      <c r="D6" s="4" t="s">
        <v>2</v>
      </c>
      <c r="E6" s="4" t="s">
        <v>3</v>
      </c>
      <c r="G6" s="11" t="s">
        <v>16</v>
      </c>
    </row>
    <row r="7" spans="1:7" x14ac:dyDescent="0.25">
      <c r="B7" s="3" t="s">
        <v>4</v>
      </c>
      <c r="D7" s="5">
        <v>5</v>
      </c>
      <c r="E7" s="6">
        <f>+D7</f>
        <v>5</v>
      </c>
      <c r="G7" s="14" t="s">
        <v>17</v>
      </c>
    </row>
    <row r="9" spans="1:7" x14ac:dyDescent="0.25">
      <c r="B9" s="3" t="s">
        <v>5</v>
      </c>
    </row>
    <row r="10" spans="1:7" x14ac:dyDescent="0.25">
      <c r="B10" s="7" t="s">
        <v>6</v>
      </c>
      <c r="D10" s="8">
        <v>8.5004999999999997E-2</v>
      </c>
      <c r="E10" s="8">
        <v>7.8983999999999999E-2</v>
      </c>
    </row>
    <row r="11" spans="1:7" x14ac:dyDescent="0.25">
      <c r="B11" s="7" t="s">
        <v>7</v>
      </c>
      <c r="D11" s="8">
        <v>0.102214</v>
      </c>
      <c r="E11" s="8">
        <v>8.7077000000000002E-2</v>
      </c>
    </row>
    <row r="12" spans="1:7" x14ac:dyDescent="0.25">
      <c r="B12" s="7" t="s">
        <v>8</v>
      </c>
      <c r="D12" s="8">
        <v>0.121424</v>
      </c>
      <c r="E12" s="8">
        <v>9.6436999999999995E-2</v>
      </c>
    </row>
    <row r="14" spans="1:7" x14ac:dyDescent="0.25">
      <c r="B14" s="3" t="s">
        <v>9</v>
      </c>
      <c r="D14" s="8">
        <v>-3.7810000000000003E-2</v>
      </c>
    </row>
    <row r="16" spans="1:7" ht="17.25" x14ac:dyDescent="0.4">
      <c r="B16" s="4" t="s">
        <v>10</v>
      </c>
      <c r="D16" s="4" t="s">
        <v>11</v>
      </c>
      <c r="E16" s="4" t="s">
        <v>12</v>
      </c>
      <c r="F16" s="4" t="s">
        <v>12</v>
      </c>
    </row>
    <row r="17" spans="2:6" x14ac:dyDescent="0.25">
      <c r="B17" s="9">
        <v>1</v>
      </c>
      <c r="D17" s="10">
        <f>+$E$10</f>
        <v>7.8983999999999999E-2</v>
      </c>
      <c r="E17" s="10">
        <f>+$E$11</f>
        <v>8.7077000000000002E-2</v>
      </c>
      <c r="F17" s="10">
        <f>+$E$12</f>
        <v>9.6436999999999995E-2</v>
      </c>
    </row>
    <row r="18" spans="2:6" x14ac:dyDescent="0.25">
      <c r="B18" s="9">
        <f>+B17+1</f>
        <v>2</v>
      </c>
      <c r="D18" s="10">
        <f>+$E$10</f>
        <v>7.8983999999999999E-2</v>
      </c>
      <c r="E18" s="10">
        <f>+$E$11</f>
        <v>8.7077000000000002E-2</v>
      </c>
      <c r="F18" s="10">
        <f>+$E$12</f>
        <v>9.6436999999999995E-2</v>
      </c>
    </row>
    <row r="19" spans="2:6" x14ac:dyDescent="0.25">
      <c r="B19" s="9">
        <f t="shared" ref="B19:B28" si="0">+B18+1</f>
        <v>3</v>
      </c>
      <c r="D19" s="10">
        <f>+$E$10</f>
        <v>7.8983999999999999E-2</v>
      </c>
      <c r="E19" s="10">
        <f>+$E$11</f>
        <v>8.7077000000000002E-2</v>
      </c>
      <c r="F19" s="10">
        <f>+$E$12</f>
        <v>9.6436999999999995E-2</v>
      </c>
    </row>
    <row r="20" spans="2:6" x14ac:dyDescent="0.25">
      <c r="B20" s="9">
        <f t="shared" si="0"/>
        <v>4</v>
      </c>
      <c r="D20" s="10">
        <f>+$E$10</f>
        <v>7.8983999999999999E-2</v>
      </c>
      <c r="E20" s="10">
        <f>+$E$11</f>
        <v>8.7077000000000002E-2</v>
      </c>
      <c r="F20" s="10">
        <f>+$E$12</f>
        <v>9.6436999999999995E-2</v>
      </c>
    </row>
    <row r="21" spans="2:6" x14ac:dyDescent="0.25">
      <c r="B21" s="9">
        <f t="shared" si="0"/>
        <v>5</v>
      </c>
      <c r="D21" s="10">
        <f>+$E$10</f>
        <v>7.8983999999999999E-2</v>
      </c>
      <c r="E21" s="10">
        <f>+$E$11</f>
        <v>8.7077000000000002E-2</v>
      </c>
      <c r="F21" s="10">
        <f>+$E$12</f>
        <v>9.6436999999999995E-2</v>
      </c>
    </row>
    <row r="22" spans="2:6" x14ac:dyDescent="0.25">
      <c r="B22" s="9">
        <f t="shared" si="0"/>
        <v>6</v>
      </c>
      <c r="D22" s="10">
        <f>+$D$10</f>
        <v>8.5004999999999997E-2</v>
      </c>
      <c r="E22" s="10">
        <f>$D$11</f>
        <v>0.102214</v>
      </c>
      <c r="F22" s="10">
        <f>$D$12</f>
        <v>0.121424</v>
      </c>
    </row>
    <row r="23" spans="2:6" x14ac:dyDescent="0.25">
      <c r="B23" s="9">
        <f t="shared" si="0"/>
        <v>7</v>
      </c>
      <c r="D23" s="10">
        <f>+$D$10</f>
        <v>8.5004999999999997E-2</v>
      </c>
      <c r="E23" s="10">
        <f>$D$11</f>
        <v>0.102214</v>
      </c>
      <c r="F23" s="10">
        <f>$D$12</f>
        <v>0.121424</v>
      </c>
    </row>
    <row r="24" spans="2:6" x14ac:dyDescent="0.25">
      <c r="B24" s="9">
        <f t="shared" si="0"/>
        <v>8</v>
      </c>
      <c r="D24" s="10">
        <f>+$D$10</f>
        <v>8.5004999999999997E-2</v>
      </c>
      <c r="E24" s="10">
        <f>$D$11</f>
        <v>0.102214</v>
      </c>
      <c r="F24" s="10">
        <f>$D$12</f>
        <v>0.121424</v>
      </c>
    </row>
    <row r="25" spans="2:6" x14ac:dyDescent="0.25">
      <c r="B25" s="9">
        <f t="shared" si="0"/>
        <v>9</v>
      </c>
      <c r="D25" s="10">
        <f>+$E$10</f>
        <v>7.8983999999999999E-2</v>
      </c>
      <c r="E25" s="10">
        <f>+$E$11</f>
        <v>8.7077000000000002E-2</v>
      </c>
      <c r="F25" s="10">
        <f>+$E$12</f>
        <v>9.6436999999999995E-2</v>
      </c>
    </row>
    <row r="26" spans="2:6" x14ac:dyDescent="0.25">
      <c r="B26" s="9">
        <f t="shared" si="0"/>
        <v>10</v>
      </c>
      <c r="D26" s="10">
        <f>+$E$10</f>
        <v>7.8983999999999999E-2</v>
      </c>
      <c r="E26" s="10">
        <f>+$E$11</f>
        <v>8.7077000000000002E-2</v>
      </c>
      <c r="F26" s="10">
        <f>+$E$12</f>
        <v>9.6436999999999995E-2</v>
      </c>
    </row>
    <row r="27" spans="2:6" x14ac:dyDescent="0.25">
      <c r="B27" s="9">
        <f t="shared" si="0"/>
        <v>11</v>
      </c>
      <c r="D27" s="10">
        <f>+$E$10</f>
        <v>7.8983999999999999E-2</v>
      </c>
      <c r="E27" s="10">
        <f>+$E$11</f>
        <v>8.7077000000000002E-2</v>
      </c>
      <c r="F27" s="10">
        <f>+$E$12</f>
        <v>9.6436999999999995E-2</v>
      </c>
    </row>
    <row r="28" spans="2:6" x14ac:dyDescent="0.25">
      <c r="B28" s="9">
        <f t="shared" si="0"/>
        <v>12</v>
      </c>
      <c r="D28" s="10">
        <f>+$E$10</f>
        <v>7.8983999999999999E-2</v>
      </c>
      <c r="E28" s="10">
        <f>+$E$11</f>
        <v>8.7077000000000002E-2</v>
      </c>
      <c r="F28" s="10">
        <f>+$E$12</f>
        <v>9.6436999999999995E-2</v>
      </c>
    </row>
    <row r="31" spans="2:6" ht="17.25" x14ac:dyDescent="0.4">
      <c r="B31" s="11" t="s">
        <v>13</v>
      </c>
      <c r="C31" s="12"/>
      <c r="D31" s="12"/>
    </row>
    <row r="32" spans="2:6" x14ac:dyDescent="0.25">
      <c r="B32" s="3" t="s">
        <v>14</v>
      </c>
      <c r="D32" s="13">
        <v>0.04</v>
      </c>
    </row>
    <row r="33" spans="2:4" x14ac:dyDescent="0.25">
      <c r="B33" s="3" t="s">
        <v>15</v>
      </c>
      <c r="D33" s="13">
        <v>7.0000000000000007E-2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showInputMessage="1" showErrorMessage="1" xr:uid="{1CCE9E23-D1D8-45E9-9533-28A7E91601AF}">
          <x14:formula1>
            <xm:f>PVWatts_8.5kW!$G$4:$H$4</xm:f>
          </x14:formula1>
          <xm:sqref>G7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B824A-9887-4597-A99D-95205DFC9BFD}">
  <sheetPr>
    <tabColor theme="2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.7109375" style="3" customWidth="1"/>
    <col min="2" max="2" width="33.140625" style="3" customWidth="1"/>
    <col min="3" max="6" width="15.7109375" style="3" customWidth="1"/>
    <col min="7" max="7" width="1.7109375" style="3" customWidth="1"/>
    <col min="8" max="16384" width="9.140625" style="3"/>
  </cols>
  <sheetData>
    <row r="1" spans="1:7" x14ac:dyDescent="0.25">
      <c r="A1" s="41" t="str">
        <f>Rates!A1</f>
        <v>Appendix 3.1</v>
      </c>
    </row>
    <row r="2" spans="1:7" x14ac:dyDescent="0.25">
      <c r="A2" s="3" t="str">
        <f>Rates!A2</f>
        <v>Measurement and Bill Impact Analysis - Average Residential</v>
      </c>
    </row>
    <row r="3" spans="1:7" ht="5.0999999999999996" customHeight="1" x14ac:dyDescent="0.25"/>
    <row r="4" spans="1:7" ht="21" x14ac:dyDescent="0.35">
      <c r="B4" s="1" t="s">
        <v>95</v>
      </c>
      <c r="C4" s="15"/>
      <c r="D4" s="15"/>
      <c r="E4" s="15"/>
      <c r="F4" s="2" t="s">
        <v>97</v>
      </c>
    </row>
    <row r="6" spans="1:7" ht="34.5" x14ac:dyDescent="0.4">
      <c r="C6" s="16" t="s">
        <v>18</v>
      </c>
      <c r="D6" s="16" t="s">
        <v>19</v>
      </c>
      <c r="E6" s="16" t="s">
        <v>20</v>
      </c>
    </row>
    <row r="7" spans="1:7" ht="35.25" customHeight="1" x14ac:dyDescent="0.25">
      <c r="B7" s="17" t="s">
        <v>21</v>
      </c>
      <c r="C7" s="18">
        <f>+AVERAGE('I01'!H9:H20)+Rates!$D$7</f>
        <v>88.938135486724192</v>
      </c>
      <c r="D7" s="19">
        <f>+AVERAGE('I01'!D9:D20)</f>
        <v>1008.6388485710836</v>
      </c>
      <c r="E7" s="19">
        <v>0</v>
      </c>
    </row>
    <row r="8" spans="1:7" ht="35.25" customHeight="1" x14ac:dyDescent="0.25">
      <c r="B8" s="17" t="s">
        <v>90</v>
      </c>
      <c r="C8" s="18">
        <f>+AVERAGE(I06_NEM!R9:R20)+Rates!$D$7</f>
        <v>5</v>
      </c>
      <c r="D8" s="19">
        <f>+AVERAGE(I06_NEM!N9:N20)</f>
        <v>0</v>
      </c>
      <c r="E8" s="19">
        <f>+IF(D8=0,AVERAGE(I06_NEM!H9:H20),0)</f>
        <v>204.80966997960732</v>
      </c>
      <c r="F8" s="31"/>
    </row>
    <row r="9" spans="1:7" ht="35.25" customHeight="1" x14ac:dyDescent="0.25">
      <c r="B9" s="17" t="s">
        <v>22</v>
      </c>
      <c r="C9" s="18">
        <f>+AVERAGE(I06_NB.Hourly!N9:N20)+Rates!$D$7</f>
        <v>31.37486440975383</v>
      </c>
      <c r="D9" s="19">
        <f>+AVERAGE(I06_NB.Hourly!D9:D20)</f>
        <v>614.85812577183867</v>
      </c>
      <c r="E9" s="19">
        <f>+AVERAGE(I06_NB.Hourly!H9:H20)</f>
        <v>615.68429170075467</v>
      </c>
      <c r="F9" s="31"/>
      <c r="G9" s="20"/>
    </row>
    <row r="10" spans="1:7" ht="35.25" customHeight="1" x14ac:dyDescent="0.25">
      <c r="B10" s="17" t="s">
        <v>23</v>
      </c>
      <c r="C10" s="18">
        <f>+AVERAGE(I06_NB.RT!N9:N20)+Rates!$D$7</f>
        <v>31.785756091714592</v>
      </c>
      <c r="D10" s="19">
        <f>+AVERAGE(I06_NB.RT!D9:D20)</f>
        <v>639.45245080271218</v>
      </c>
      <c r="E10" s="19">
        <f>+AVERAGE(I06_NB.RT!H9:H20)</f>
        <v>658.78219211980752</v>
      </c>
      <c r="F10" s="31"/>
      <c r="G10" s="20"/>
    </row>
    <row r="12" spans="1:7" x14ac:dyDescent="0.25">
      <c r="B12" s="40" t="str">
        <f>+IF(Rates!$G$7="8.5 kW","Figure 3.5","Figure 3.7")</f>
        <v>Figure 3.5</v>
      </c>
    </row>
    <row r="13" spans="1:7" x14ac:dyDescent="0.25">
      <c r="B13" s="42" t="str">
        <f>+"Average monthly energy measured for consumption for an average residential customer with "&amp;Rates!$G$7&amp;" kW solar system."</f>
        <v>Average monthly energy measured for consumption for an average residential customer with 8.5 kW kW solar system.</v>
      </c>
    </row>
    <row r="32" spans="2:2" x14ac:dyDescent="0.25">
      <c r="B32" s="40" t="str">
        <f>+IF(Rates!$G$7="8.5 kW","Figure 3.6","Figure 3.8")</f>
        <v>Figure 3.6</v>
      </c>
    </row>
    <row r="33" spans="2:2" x14ac:dyDescent="0.25">
      <c r="B33" s="42" t="str">
        <f>+"Average monthly energy measured for exports for an average residential customer with "&amp;Rates!$G$7&amp;" kW solar system."</f>
        <v>Average monthly energy measured for exports for an average residential customer with 8.5 kW kW solar system.</v>
      </c>
    </row>
    <row r="52" spans="2:2" x14ac:dyDescent="0.25">
      <c r="B52" s="41" t="str">
        <f>+IF(Rates!$G$7="8.5 kW","Figure 6.1","Figure 6.2")</f>
        <v>Figure 6.1</v>
      </c>
    </row>
    <row r="53" spans="2:2" x14ac:dyDescent="0.25">
      <c r="B53" s="43" t="s">
        <v>91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  <rowBreaks count="3" manualBreakCount="3">
    <brk id="11" max="6" man="1"/>
    <brk id="31" max="6" man="1"/>
    <brk id="51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85AAD-37D3-4799-8E2E-21460229A165}">
  <sheetPr>
    <tabColor theme="8"/>
    <pageSetUpPr fitToPage="1"/>
  </sheetPr>
  <dimension ref="A1:N22"/>
  <sheetViews>
    <sheetView showGridLines="0" view="pageBreakPreview" zoomScaleNormal="100" zoomScaleSheetLayoutView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3" customWidth="1"/>
    <col min="2" max="14" width="12.7109375" style="3" customWidth="1"/>
    <col min="15" max="15" width="1.7109375" style="3" customWidth="1"/>
    <col min="16" max="16384" width="9.140625" style="3"/>
  </cols>
  <sheetData>
    <row r="1" spans="1:14" x14ac:dyDescent="0.25">
      <c r="A1" s="41" t="str">
        <f>Rates!A1</f>
        <v>Appendix 3.1</v>
      </c>
    </row>
    <row r="2" spans="1:14" x14ac:dyDescent="0.25">
      <c r="A2" s="3" t="str">
        <f>Rates!A2</f>
        <v>Measurement and Bill Impact Analysis - Average Residential</v>
      </c>
    </row>
    <row r="3" spans="1:14" ht="5.0999999999999996" customHeight="1" x14ac:dyDescent="0.25"/>
    <row r="4" spans="1:14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2" t="s">
        <v>100</v>
      </c>
    </row>
    <row r="5" spans="1:14" ht="5.0999999999999996" customHeight="1" x14ac:dyDescent="0.25"/>
    <row r="6" spans="1:14" x14ac:dyDescent="0.25">
      <c r="D6" s="21" t="s">
        <v>24</v>
      </c>
      <c r="E6" s="21" t="s">
        <v>24</v>
      </c>
      <c r="F6" s="21" t="s">
        <v>24</v>
      </c>
      <c r="G6" s="21" t="s">
        <v>24</v>
      </c>
      <c r="H6" s="21" t="s">
        <v>24</v>
      </c>
      <c r="I6" s="21" t="s">
        <v>25</v>
      </c>
      <c r="J6" s="21" t="s">
        <v>25</v>
      </c>
      <c r="K6" s="21" t="s">
        <v>25</v>
      </c>
      <c r="L6" s="21" t="s">
        <v>25</v>
      </c>
      <c r="M6" s="21" t="s">
        <v>25</v>
      </c>
      <c r="N6" s="21" t="s">
        <v>25</v>
      </c>
    </row>
    <row r="7" spans="1:14" x14ac:dyDescent="0.25">
      <c r="B7" s="22" t="s">
        <v>26</v>
      </c>
      <c r="C7" s="23"/>
      <c r="D7" s="24" t="s">
        <v>27</v>
      </c>
      <c r="E7" s="36"/>
      <c r="F7" s="36"/>
      <c r="G7" s="36"/>
      <c r="H7" s="26"/>
      <c r="I7" s="25" t="s">
        <v>28</v>
      </c>
      <c r="J7" s="33"/>
      <c r="K7" s="33"/>
      <c r="L7" s="33"/>
      <c r="M7" s="33"/>
      <c r="N7" s="26"/>
    </row>
    <row r="8" spans="1:14" ht="30" x14ac:dyDescent="0.25">
      <c r="B8" s="27" t="s">
        <v>29</v>
      </c>
      <c r="C8" s="27" t="s">
        <v>10</v>
      </c>
      <c r="D8" s="28" t="s">
        <v>51</v>
      </c>
      <c r="E8" s="28" t="s">
        <v>46</v>
      </c>
      <c r="F8" s="28" t="s">
        <v>47</v>
      </c>
      <c r="G8" s="28" t="s">
        <v>48</v>
      </c>
      <c r="H8" s="28" t="s">
        <v>52</v>
      </c>
      <c r="I8" s="28" t="s">
        <v>50</v>
      </c>
      <c r="J8" s="28" t="s">
        <v>39</v>
      </c>
      <c r="K8" s="28" t="s">
        <v>40</v>
      </c>
      <c r="L8" s="28" t="s">
        <v>41</v>
      </c>
      <c r="M8" s="28" t="s">
        <v>42</v>
      </c>
      <c r="N8" s="29" t="s">
        <v>34</v>
      </c>
    </row>
    <row r="9" spans="1:14" x14ac:dyDescent="0.25">
      <c r="B9" s="9">
        <v>2021</v>
      </c>
      <c r="C9" s="9">
        <v>1</v>
      </c>
      <c r="D9" s="30">
        <f>+SUMIFS(I06_HourlyNet!H$9:H$8768,I06_HourlyNet!$C$9:$C$8768,$C9)*(1+Rates!$D$32)</f>
        <v>1030.4711624185743</v>
      </c>
      <c r="E9" s="31">
        <f>+IF(D9&gt;800,800,D9)</f>
        <v>800</v>
      </c>
      <c r="F9" s="31">
        <f>+IF(E9=800,MIN(D9-E9,1200),0)</f>
        <v>230.47116241857429</v>
      </c>
      <c r="G9" s="31">
        <f>+IF(F9=1200,D9-2000,0)</f>
        <v>0</v>
      </c>
      <c r="H9" s="30">
        <f>+-SUMIFS(I06_HourlyNet!I$9:I$8768,I06_HourlyNet!$C$9:$C$8768,$C9)*(1+Rates!$D$33)</f>
        <v>193.78706008151511</v>
      </c>
      <c r="I9" s="32">
        <f>+SUM(E9*INDEX(Rates!$D$17:$D$28,MATCH($C9,Rates!$B$17:$B$28,0)),F9*INDEX(Rates!$E$17:$E$28,MATCH($C9,Rates!$B$17:$B$28,0)),$G9*INDEX(Rates!$F$17:$F$28,MATCH($C9,Rates!$B$17:$B$28,0)),H9*Rates!$D$14)</f>
        <v>75.928848668240093</v>
      </c>
      <c r="J9" s="32">
        <f>+IF(C9=1,0,K8)</f>
        <v>0</v>
      </c>
      <c r="K9" s="32">
        <f>+IF($I9&lt;0,SUM(-$I9,J9),MAX(SUM(-$I9,J9),0))</f>
        <v>0</v>
      </c>
      <c r="L9" s="32">
        <f>+IF(C9=1,K20,M8)</f>
        <v>0</v>
      </c>
      <c r="M9" s="32">
        <f>+IF($I9&lt;0,SUM(-$I9,L9),MAX(SUM(-$I9,L9),0))</f>
        <v>0</v>
      </c>
      <c r="N9" s="32">
        <f>+IF(M9&gt;0,0,I9-L9)</f>
        <v>75.928848668240093</v>
      </c>
    </row>
    <row r="10" spans="1:14" x14ac:dyDescent="0.25">
      <c r="B10" s="9">
        <v>2021</v>
      </c>
      <c r="C10" s="9">
        <f>+C9+1</f>
        <v>2</v>
      </c>
      <c r="D10" s="30">
        <f>+SUMIFS(I06_HourlyNet!H$9:H$8768,I06_HourlyNet!$C$9:$C$8768,$C10)*(1+Rates!$D$32)</f>
        <v>816.46627601154307</v>
      </c>
      <c r="E10" s="31">
        <f t="shared" ref="E10:E20" si="0">+IF(D10&gt;800,800,D10)</f>
        <v>800</v>
      </c>
      <c r="F10" s="31">
        <f t="shared" ref="F10:F20" si="1">+IF(E10=800,MIN(D10-E10,1200),0)</f>
        <v>16.466276011543073</v>
      </c>
      <c r="G10" s="31">
        <f t="shared" ref="G10:G20" si="2">+IF(F10=1200,D10-2000,0)</f>
        <v>0</v>
      </c>
      <c r="H10" s="30">
        <f>+-SUMIFS(I06_HourlyNet!I$9:I$8768,I06_HourlyNet!$C$9:$C$8768,$C10)*(1+Rates!$D$33)</f>
        <v>345.71481593571735</v>
      </c>
      <c r="I10" s="32">
        <f>+SUM(E10*INDEX(Rates!$D$17:$D$28,MATCH($C10,Rates!$B$17:$B$28,0)),F10*INDEX(Rates!$E$17:$E$28,MATCH($C10,Rates!$B$17:$B$28,0)),$G10*INDEX(Rates!$F$17:$F$28,MATCH($C10,Rates!$B$17:$B$28,0)),H10*Rates!$D$14)</f>
        <v>51.549556725727655</v>
      </c>
      <c r="J10" s="32">
        <f t="shared" ref="J10:J20" si="3">+IF(C10=1,0,K9)</f>
        <v>0</v>
      </c>
      <c r="K10" s="32">
        <f t="shared" ref="K10:K20" si="4">+IF($I10&lt;0,SUM(-$I10,J10),MAX(SUM(-$I10,J10),0))</f>
        <v>0</v>
      </c>
      <c r="L10" s="32">
        <f t="shared" ref="L10:L20" si="5">+IF(C10=1,K21,M9)</f>
        <v>0</v>
      </c>
      <c r="M10" s="32">
        <f t="shared" ref="M10:M20" si="6">+IF($I10&lt;0,SUM(-$I10,L10),MAX(SUM(-$I10,L10),0))</f>
        <v>0</v>
      </c>
      <c r="N10" s="32">
        <f t="shared" ref="N10:N20" si="7">+IF(M10&gt;0,0,I10-L10)</f>
        <v>51.549556725727655</v>
      </c>
    </row>
    <row r="11" spans="1:14" x14ac:dyDescent="0.25">
      <c r="B11" s="9">
        <v>2021</v>
      </c>
      <c r="C11" s="9">
        <f t="shared" ref="C11:C20" si="8">+C10+1</f>
        <v>3</v>
      </c>
      <c r="D11" s="30">
        <f>+SUMIFS(I06_HourlyNet!H$9:H$8768,I06_HourlyNet!$C$9:$C$8768,$C11)*(1+Rates!$D$32)</f>
        <v>645.65235356471226</v>
      </c>
      <c r="E11" s="31">
        <f t="shared" si="0"/>
        <v>645.65235356471226</v>
      </c>
      <c r="F11" s="31">
        <f t="shared" si="1"/>
        <v>0</v>
      </c>
      <c r="G11" s="31">
        <f t="shared" si="2"/>
        <v>0</v>
      </c>
      <c r="H11" s="30">
        <f>+-SUMIFS(I06_HourlyNet!I$9:I$8768,I06_HourlyNet!$C$9:$C$8768,$C11)*(1+Rates!$D$33)</f>
        <v>614.76735074879502</v>
      </c>
      <c r="I11" s="32">
        <f>+SUM(E11*INDEX(Rates!$D$17:$D$28,MATCH($C11,Rates!$B$17:$B$28,0)),F11*INDEX(Rates!$E$17:$E$28,MATCH($C11,Rates!$B$17:$B$28,0)),$G11*INDEX(Rates!$F$17:$F$28,MATCH($C11,Rates!$B$17:$B$28,0)),H11*Rates!$D$14)</f>
        <v>27.751851962143288</v>
      </c>
      <c r="J11" s="32">
        <f t="shared" si="3"/>
        <v>0</v>
      </c>
      <c r="K11" s="32">
        <f t="shared" si="4"/>
        <v>0</v>
      </c>
      <c r="L11" s="32">
        <f t="shared" si="5"/>
        <v>0</v>
      </c>
      <c r="M11" s="32">
        <f t="shared" si="6"/>
        <v>0</v>
      </c>
      <c r="N11" s="32">
        <f t="shared" si="7"/>
        <v>27.751851962143288</v>
      </c>
    </row>
    <row r="12" spans="1:14" x14ac:dyDescent="0.25">
      <c r="B12" s="9">
        <v>2021</v>
      </c>
      <c r="C12" s="9">
        <f t="shared" si="8"/>
        <v>4</v>
      </c>
      <c r="D12" s="30">
        <f>+SUMIFS(I06_HourlyNet!H$9:H$8768,I06_HourlyNet!$C$9:$C$8768,$C12)*(1+Rates!$D$32)</f>
        <v>447.86152790983164</v>
      </c>
      <c r="E12" s="31">
        <f t="shared" si="0"/>
        <v>447.86152790983164</v>
      </c>
      <c r="F12" s="31">
        <f t="shared" si="1"/>
        <v>0</v>
      </c>
      <c r="G12" s="31">
        <f t="shared" si="2"/>
        <v>0</v>
      </c>
      <c r="H12" s="30">
        <f>+-SUMIFS(I06_HourlyNet!I$9:I$8768,I06_HourlyNet!$C$9:$C$8768,$C12)*(1+Rates!$D$33)</f>
        <v>901.43768198388307</v>
      </c>
      <c r="I12" s="32">
        <f>+SUM(E12*INDEX(Rates!$D$17:$D$28,MATCH($C12,Rates!$B$17:$B$28,0)),F12*INDEX(Rates!$E$17:$E$28,MATCH($C12,Rates!$B$17:$B$28,0)),$G12*INDEX(Rates!$F$17:$F$28,MATCH($C12,Rates!$B$17:$B$28,0)),H12*Rates!$D$14)</f>
        <v>1.2905361646195175</v>
      </c>
      <c r="J12" s="32">
        <f t="shared" si="3"/>
        <v>0</v>
      </c>
      <c r="K12" s="32">
        <f t="shared" si="4"/>
        <v>0</v>
      </c>
      <c r="L12" s="32">
        <f t="shared" si="5"/>
        <v>0</v>
      </c>
      <c r="M12" s="32">
        <f t="shared" si="6"/>
        <v>0</v>
      </c>
      <c r="N12" s="32">
        <f t="shared" si="7"/>
        <v>1.2905361646195175</v>
      </c>
    </row>
    <row r="13" spans="1:14" x14ac:dyDescent="0.25">
      <c r="B13" s="9">
        <v>2021</v>
      </c>
      <c r="C13" s="9">
        <f t="shared" si="8"/>
        <v>5</v>
      </c>
      <c r="D13" s="30">
        <f>+SUMIFS(I06_HourlyNet!H$9:H$8768,I06_HourlyNet!$C$9:$C$8768,$C13)*(1+Rates!$D$32)</f>
        <v>380.39121547589878</v>
      </c>
      <c r="E13" s="31">
        <f t="shared" si="0"/>
        <v>380.39121547589878</v>
      </c>
      <c r="F13" s="31">
        <f t="shared" si="1"/>
        <v>0</v>
      </c>
      <c r="G13" s="31">
        <f t="shared" si="2"/>
        <v>0</v>
      </c>
      <c r="H13" s="30">
        <f>+-SUMIFS(I06_HourlyNet!I$9:I$8768,I06_HourlyNet!$C$9:$C$8768,$C13)*(1+Rates!$D$33)</f>
        <v>1046.7212597141013</v>
      </c>
      <c r="I13" s="32">
        <f>+SUM(E13*INDEX(Rates!$D$17:$D$28,MATCH($C13,Rates!$B$17:$B$28,0)),F13*INDEX(Rates!$E$17:$E$28,MATCH($C13,Rates!$B$17:$B$28,0)),$G13*INDEX(Rates!$F$17:$F$28,MATCH($C13,Rates!$B$17:$B$28,0)),H13*Rates!$D$14)</f>
        <v>-9.5317110666417832</v>
      </c>
      <c r="J13" s="32">
        <f t="shared" si="3"/>
        <v>0</v>
      </c>
      <c r="K13" s="32">
        <f t="shared" si="4"/>
        <v>9.5317110666417832</v>
      </c>
      <c r="L13" s="32">
        <f t="shared" si="5"/>
        <v>0</v>
      </c>
      <c r="M13" s="32">
        <f t="shared" si="6"/>
        <v>9.5317110666417832</v>
      </c>
      <c r="N13" s="32">
        <f t="shared" si="7"/>
        <v>0</v>
      </c>
    </row>
    <row r="14" spans="1:14" x14ac:dyDescent="0.25">
      <c r="B14" s="9">
        <v>2021</v>
      </c>
      <c r="C14" s="9">
        <f t="shared" si="8"/>
        <v>6</v>
      </c>
      <c r="D14" s="30">
        <f>+SUMIFS(I06_HourlyNet!H$9:H$8768,I06_HourlyNet!$C$9:$C$8768,$C14)*(1+Rates!$D$32)</f>
        <v>543.20830999741725</v>
      </c>
      <c r="E14" s="31">
        <f t="shared" si="0"/>
        <v>543.20830999741725</v>
      </c>
      <c r="F14" s="31">
        <f t="shared" si="1"/>
        <v>0</v>
      </c>
      <c r="G14" s="31">
        <f t="shared" si="2"/>
        <v>0</v>
      </c>
      <c r="H14" s="30">
        <f>+-SUMIFS(I06_HourlyNet!I$9:I$8768,I06_HourlyNet!$C$9:$C$8768,$C14)*(1+Rates!$D$33)</f>
        <v>922.56256699796552</v>
      </c>
      <c r="I14" s="32">
        <f>+SUM(E14*INDEX(Rates!$D$17:$D$28,MATCH($C14,Rates!$B$17:$B$28,0)),F14*INDEX(Rates!$E$17:$E$28,MATCH($C14,Rates!$B$17:$B$28,0)),$G14*INDEX(Rates!$F$17:$F$28,MATCH($C14,Rates!$B$17:$B$28,0)),H14*Rates!$D$14)</f>
        <v>11.293331733137371</v>
      </c>
      <c r="J14" s="32">
        <f t="shared" si="3"/>
        <v>9.5317110666417832</v>
      </c>
      <c r="K14" s="32">
        <f t="shared" si="4"/>
        <v>0</v>
      </c>
      <c r="L14" s="32">
        <f t="shared" si="5"/>
        <v>9.5317110666417832</v>
      </c>
      <c r="M14" s="32">
        <f t="shared" si="6"/>
        <v>0</v>
      </c>
      <c r="N14" s="32">
        <f t="shared" si="7"/>
        <v>1.7616206664955882</v>
      </c>
    </row>
    <row r="15" spans="1:14" x14ac:dyDescent="0.25">
      <c r="B15" s="9">
        <v>2021</v>
      </c>
      <c r="C15" s="9">
        <f t="shared" si="8"/>
        <v>7</v>
      </c>
      <c r="D15" s="30">
        <f>+SUMIFS(I06_HourlyNet!H$9:H$8768,I06_HourlyNet!$C$9:$C$8768,$C15)*(1+Rates!$D$32)</f>
        <v>685.04824771873757</v>
      </c>
      <c r="E15" s="31">
        <f t="shared" si="0"/>
        <v>685.04824771873757</v>
      </c>
      <c r="F15" s="31">
        <f t="shared" si="1"/>
        <v>0</v>
      </c>
      <c r="G15" s="31">
        <f t="shared" si="2"/>
        <v>0</v>
      </c>
      <c r="H15" s="30">
        <f>+-SUMIFS(I06_HourlyNet!I$9:I$8768,I06_HourlyNet!$C$9:$C$8768,$C15)*(1+Rates!$D$33)</f>
        <v>860.77624441080241</v>
      </c>
      <c r="I15" s="32">
        <f>+SUM(E15*INDEX(Rates!$D$17:$D$28,MATCH($C15,Rates!$B$17:$B$28,0)),F15*INDEX(Rates!$E$17:$E$28,MATCH($C15,Rates!$B$17:$B$28,0)),$G15*INDEX(Rates!$F$17:$F$28,MATCH($C15,Rates!$B$17:$B$28,0)),H15*Rates!$D$14)</f>
        <v>25.686576496158843</v>
      </c>
      <c r="J15" s="32">
        <f t="shared" si="3"/>
        <v>0</v>
      </c>
      <c r="K15" s="32">
        <f t="shared" si="4"/>
        <v>0</v>
      </c>
      <c r="L15" s="32">
        <f t="shared" si="5"/>
        <v>0</v>
      </c>
      <c r="M15" s="32">
        <f t="shared" si="6"/>
        <v>0</v>
      </c>
      <c r="N15" s="32">
        <f t="shared" si="7"/>
        <v>25.686576496158843</v>
      </c>
    </row>
    <row r="16" spans="1:14" x14ac:dyDescent="0.25">
      <c r="B16" s="9">
        <v>2021</v>
      </c>
      <c r="C16" s="9">
        <f t="shared" si="8"/>
        <v>8</v>
      </c>
      <c r="D16" s="30">
        <f>+SUMIFS(I06_HourlyNet!H$9:H$8768,I06_HourlyNet!$C$9:$C$8768,$C16)*(1+Rates!$D$32)</f>
        <v>542.15446545324187</v>
      </c>
      <c r="E16" s="31">
        <f t="shared" si="0"/>
        <v>542.15446545324187</v>
      </c>
      <c r="F16" s="31">
        <f t="shared" si="1"/>
        <v>0</v>
      </c>
      <c r="G16" s="31">
        <f t="shared" si="2"/>
        <v>0</v>
      </c>
      <c r="H16" s="30">
        <f>+-SUMIFS(I06_HourlyNet!I$9:I$8768,I06_HourlyNet!$C$9:$C$8768,$C16)*(1+Rates!$D$33)</f>
        <v>919.47740114967621</v>
      </c>
      <c r="I16" s="32">
        <f>+SUM(E16*INDEX(Rates!$D$17:$D$28,MATCH($C16,Rates!$B$17:$B$28,0)),F16*INDEX(Rates!$E$17:$E$28,MATCH($C16,Rates!$B$17:$B$28,0)),$G16*INDEX(Rates!$F$17:$F$28,MATCH($C16,Rates!$B$17:$B$28,0)),H16*Rates!$D$14)</f>
        <v>11.320399798383562</v>
      </c>
      <c r="J16" s="32">
        <f t="shared" si="3"/>
        <v>0</v>
      </c>
      <c r="K16" s="32">
        <f t="shared" si="4"/>
        <v>0</v>
      </c>
      <c r="L16" s="32">
        <f t="shared" si="5"/>
        <v>0</v>
      </c>
      <c r="M16" s="32">
        <f t="shared" si="6"/>
        <v>0</v>
      </c>
      <c r="N16" s="32">
        <f t="shared" si="7"/>
        <v>11.320399798383562</v>
      </c>
    </row>
    <row r="17" spans="2:14" x14ac:dyDescent="0.25">
      <c r="B17" s="9">
        <v>2021</v>
      </c>
      <c r="C17" s="9">
        <f t="shared" si="8"/>
        <v>9</v>
      </c>
      <c r="D17" s="30">
        <f>+SUMIFS(I06_HourlyNet!H$9:H$8768,I06_HourlyNet!$C$9:$C$8768,$C17)*(1+Rates!$D$32)</f>
        <v>422.0719009618648</v>
      </c>
      <c r="E17" s="31">
        <f t="shared" si="0"/>
        <v>422.0719009618648</v>
      </c>
      <c r="F17" s="31">
        <f t="shared" si="1"/>
        <v>0</v>
      </c>
      <c r="G17" s="31">
        <f t="shared" si="2"/>
        <v>0</v>
      </c>
      <c r="H17" s="30">
        <f>+-SUMIFS(I06_HourlyNet!I$9:I$8768,I06_HourlyNet!$C$9:$C$8768,$C17)*(1+Rates!$D$33)</f>
        <v>879.93466923129699</v>
      </c>
      <c r="I17" s="32">
        <f>+SUM(E17*INDEX(Rates!$D$17:$D$28,MATCH($C17,Rates!$B$17:$B$28,0)),F17*INDEX(Rates!$E$17:$E$28,MATCH($C17,Rates!$B$17:$B$28,0)),$G17*INDEX(Rates!$F$17:$F$28,MATCH($C17,Rates!$B$17:$B$28,0)),H17*Rates!$D$14)</f>
        <v>6.659718193658648E-2</v>
      </c>
      <c r="J17" s="32">
        <f t="shared" si="3"/>
        <v>0</v>
      </c>
      <c r="K17" s="32">
        <f t="shared" si="4"/>
        <v>0</v>
      </c>
      <c r="L17" s="32">
        <f t="shared" si="5"/>
        <v>0</v>
      </c>
      <c r="M17" s="32">
        <f t="shared" si="6"/>
        <v>0</v>
      </c>
      <c r="N17" s="32">
        <f t="shared" si="7"/>
        <v>6.659718193658648E-2</v>
      </c>
    </row>
    <row r="18" spans="2:14" x14ac:dyDescent="0.25">
      <c r="B18" s="9">
        <v>2021</v>
      </c>
      <c r="C18" s="9">
        <f t="shared" si="8"/>
        <v>10</v>
      </c>
      <c r="D18" s="30">
        <f>+SUMIFS(I06_HourlyNet!H$9:H$8768,I06_HourlyNet!$C$9:$C$8768,$C18)*(1+Rates!$D$32)</f>
        <v>480.74696704008574</v>
      </c>
      <c r="E18" s="31">
        <f t="shared" si="0"/>
        <v>480.74696704008574</v>
      </c>
      <c r="F18" s="31">
        <f t="shared" si="1"/>
        <v>0</v>
      </c>
      <c r="G18" s="31">
        <f t="shared" si="2"/>
        <v>0</v>
      </c>
      <c r="H18" s="30">
        <f>+-SUMIFS(I06_HourlyNet!I$9:I$8768,I06_HourlyNet!$C$9:$C$8768,$C18)*(1+Rates!$D$33)</f>
        <v>701.33328037358388</v>
      </c>
      <c r="I18" s="32">
        <f>+SUM(E18*INDEX(Rates!$D$17:$D$28,MATCH($C18,Rates!$B$17:$B$28,0)),F18*INDEX(Rates!$E$17:$E$28,MATCH($C18,Rates!$B$17:$B$28,0)),$G18*INDEX(Rates!$F$17:$F$28,MATCH($C18,Rates!$B$17:$B$28,0)),H18*Rates!$D$14)</f>
        <v>11.453907113768924</v>
      </c>
      <c r="J18" s="32">
        <f t="shared" si="3"/>
        <v>0</v>
      </c>
      <c r="K18" s="32">
        <f t="shared" si="4"/>
        <v>0</v>
      </c>
      <c r="L18" s="32">
        <f t="shared" si="5"/>
        <v>0</v>
      </c>
      <c r="M18" s="32">
        <f t="shared" si="6"/>
        <v>0</v>
      </c>
      <c r="N18" s="32">
        <f t="shared" si="7"/>
        <v>11.453907113768924</v>
      </c>
    </row>
    <row r="19" spans="2:14" x14ac:dyDescent="0.25">
      <c r="B19" s="9">
        <v>2021</v>
      </c>
      <c r="C19" s="9">
        <f t="shared" si="8"/>
        <v>11</v>
      </c>
      <c r="D19" s="30">
        <f>+SUMIFS(I06_HourlyNet!H$9:H$8768,I06_HourlyNet!$C$9:$C$8768,$C19)*(1+Rates!$D$32)</f>
        <v>682.21484060695957</v>
      </c>
      <c r="E19" s="31">
        <f t="shared" si="0"/>
        <v>682.21484060695957</v>
      </c>
      <c r="F19" s="31">
        <f t="shared" si="1"/>
        <v>0</v>
      </c>
      <c r="G19" s="31">
        <f t="shared" si="2"/>
        <v>0</v>
      </c>
      <c r="H19" s="30">
        <f>+-SUMIFS(I06_HourlyNet!I$9:I$8768,I06_HourlyNet!$C$9:$C$8768,$C19)*(1+Rates!$D$33)</f>
        <v>330.8093674239102</v>
      </c>
      <c r="I19" s="32">
        <f>+SUM(E19*INDEX(Rates!$D$17:$D$28,MATCH($C19,Rates!$B$17:$B$28,0)),F19*INDEX(Rates!$E$17:$E$28,MATCH($C19,Rates!$B$17:$B$28,0)),$G19*INDEX(Rates!$F$17:$F$28,MATCH($C19,Rates!$B$17:$B$28,0)),H19*Rates!$D$14)</f>
        <v>41.376154788202044</v>
      </c>
      <c r="J19" s="32">
        <f t="shared" si="3"/>
        <v>0</v>
      </c>
      <c r="K19" s="32">
        <f t="shared" si="4"/>
        <v>0</v>
      </c>
      <c r="L19" s="32">
        <f t="shared" si="5"/>
        <v>0</v>
      </c>
      <c r="M19" s="32">
        <f t="shared" si="6"/>
        <v>0</v>
      </c>
      <c r="N19" s="32">
        <f t="shared" si="7"/>
        <v>41.376154788202044</v>
      </c>
    </row>
    <row r="20" spans="2:14" x14ac:dyDescent="0.25">
      <c r="B20" s="9">
        <v>2021</v>
      </c>
      <c r="C20" s="9">
        <f t="shared" si="8"/>
        <v>12</v>
      </c>
      <c r="D20" s="30">
        <f>+SUMIFS(I06_HourlyNet!H$9:H$8768,I06_HourlyNet!$C$9:$C$8768,$C20)*(1+Rates!$D$32)</f>
        <v>997.14214247367886</v>
      </c>
      <c r="E20" s="31">
        <f t="shared" si="0"/>
        <v>800</v>
      </c>
      <c r="F20" s="31">
        <f t="shared" si="1"/>
        <v>197.14214247367886</v>
      </c>
      <c r="G20" s="31">
        <f t="shared" si="2"/>
        <v>0</v>
      </c>
      <c r="H20" s="30">
        <f>+-SUMIFS(I06_HourlyNet!I$9:I$8768,I06_HourlyNet!$C$9:$C$8768,$C20)*(1+Rates!$D$33)</f>
        <v>188.0646073864437</v>
      </c>
      <c r="I20" s="32">
        <f>+SUM(E20*INDEX(Rates!$D$17:$D$28,MATCH($C20,Rates!$B$17:$B$28,0)),F20*INDEX(Rates!$E$17:$E$28,MATCH($C20,Rates!$B$17:$B$28,0)),$G20*INDEX(Rates!$F$17:$F$28,MATCH($C20,Rates!$B$17:$B$28,0)),H20*Rates!$D$14)</f>
        <v>73.243023534899095</v>
      </c>
      <c r="J20" s="32">
        <f t="shared" si="3"/>
        <v>0</v>
      </c>
      <c r="K20" s="32">
        <f t="shared" si="4"/>
        <v>0</v>
      </c>
      <c r="L20" s="32">
        <f t="shared" si="5"/>
        <v>0</v>
      </c>
      <c r="M20" s="32">
        <f t="shared" si="6"/>
        <v>0</v>
      </c>
      <c r="N20" s="32">
        <f t="shared" si="7"/>
        <v>73.243023534899095</v>
      </c>
    </row>
    <row r="22" spans="2:14" x14ac:dyDescent="0.25">
      <c r="H22" s="20"/>
    </row>
  </sheetData>
  <pageMargins left="0.7" right="0.7" top="0.75" bottom="0.75" header="0.3" footer="0.3"/>
  <pageSetup scale="69" fitToHeight="0" orientation="landscape" r:id="rId1"/>
  <headerFooter scaleWithDoc="0">
    <oddFooter>&amp;L&amp;"Calibri,Regular"&amp;A&amp;R&amp;"Calibri,Regular"Page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D75A0-19DA-4F76-B391-A2AB431F1F84}">
  <sheetPr>
    <tabColor theme="8"/>
    <pageSetUpPr fitToPage="1"/>
  </sheetPr>
  <dimension ref="A1:N20"/>
  <sheetViews>
    <sheetView showGridLines="0" view="pageBreakPreview" zoomScaleNormal="100" zoomScaleSheetLayoutView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3" customWidth="1"/>
    <col min="2" max="14" width="12.7109375" style="3" customWidth="1"/>
    <col min="15" max="15" width="1.7109375" style="3" customWidth="1"/>
    <col min="16" max="16384" width="9.140625" style="3"/>
  </cols>
  <sheetData>
    <row r="1" spans="1:14" x14ac:dyDescent="0.25">
      <c r="A1" s="41" t="str">
        <f>Rates!A1</f>
        <v>Appendix 3.1</v>
      </c>
    </row>
    <row r="2" spans="1:14" x14ac:dyDescent="0.25">
      <c r="A2" s="3" t="str">
        <f>Rates!A2</f>
        <v>Measurement and Bill Impact Analysis - Average Residential</v>
      </c>
    </row>
    <row r="3" spans="1:14" ht="5.0999999999999996" customHeight="1" x14ac:dyDescent="0.25"/>
    <row r="4" spans="1:14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2" t="s">
        <v>99</v>
      </c>
    </row>
    <row r="5" spans="1:14" ht="5.0999999999999996" customHeight="1" x14ac:dyDescent="0.25"/>
    <row r="6" spans="1:14" x14ac:dyDescent="0.25">
      <c r="D6" s="21" t="s">
        <v>24</v>
      </c>
      <c r="E6" s="21" t="s">
        <v>24</v>
      </c>
      <c r="F6" s="21" t="s">
        <v>24</v>
      </c>
      <c r="G6" s="21" t="s">
        <v>24</v>
      </c>
      <c r="H6" s="21" t="s">
        <v>24</v>
      </c>
      <c r="I6" s="21" t="s">
        <v>25</v>
      </c>
      <c r="J6" s="21" t="s">
        <v>25</v>
      </c>
      <c r="K6" s="21" t="s">
        <v>25</v>
      </c>
      <c r="L6" s="21" t="s">
        <v>25</v>
      </c>
      <c r="M6" s="21" t="s">
        <v>25</v>
      </c>
      <c r="N6" s="21" t="s">
        <v>25</v>
      </c>
    </row>
    <row r="7" spans="1:14" x14ac:dyDescent="0.25">
      <c r="B7" s="22" t="s">
        <v>26</v>
      </c>
      <c r="C7" s="23"/>
      <c r="D7" s="24" t="s">
        <v>27</v>
      </c>
      <c r="E7" s="36"/>
      <c r="F7" s="36"/>
      <c r="G7" s="36"/>
      <c r="H7" s="26"/>
      <c r="I7" s="25" t="s">
        <v>28</v>
      </c>
      <c r="J7" s="33"/>
      <c r="K7" s="33"/>
      <c r="L7" s="33"/>
      <c r="M7" s="33"/>
      <c r="N7" s="26"/>
    </row>
    <row r="8" spans="1:14" ht="30" x14ac:dyDescent="0.25">
      <c r="B8" s="27" t="s">
        <v>29</v>
      </c>
      <c r="C8" s="27" t="s">
        <v>10</v>
      </c>
      <c r="D8" s="28" t="s">
        <v>45</v>
      </c>
      <c r="E8" s="28" t="s">
        <v>46</v>
      </c>
      <c r="F8" s="28" t="s">
        <v>47</v>
      </c>
      <c r="G8" s="28" t="s">
        <v>48</v>
      </c>
      <c r="H8" s="28" t="s">
        <v>49</v>
      </c>
      <c r="I8" s="28" t="s">
        <v>50</v>
      </c>
      <c r="J8" s="28" t="s">
        <v>39</v>
      </c>
      <c r="K8" s="28" t="s">
        <v>40</v>
      </c>
      <c r="L8" s="28" t="s">
        <v>41</v>
      </c>
      <c r="M8" s="28" t="s">
        <v>42</v>
      </c>
      <c r="N8" s="29" t="s">
        <v>34</v>
      </c>
    </row>
    <row r="9" spans="1:14" x14ac:dyDescent="0.25">
      <c r="B9" s="9">
        <v>2021</v>
      </c>
      <c r="C9" s="9">
        <v>1</v>
      </c>
      <c r="D9" s="30">
        <f>+SUMIFS(I06_HourlyNet!H$9:H$8768,I06_HourlyNet!$C$9:$C$8768,$C9)</f>
        <v>990.83765617170604</v>
      </c>
      <c r="E9" s="31">
        <f>+IF(D9&gt;800,800,D9)</f>
        <v>800</v>
      </c>
      <c r="F9" s="31">
        <f>+IF(E9=800,MIN(D9-E9,1200),0)</f>
        <v>190.83765617170604</v>
      </c>
      <c r="G9" s="31">
        <f>+IF(F9=1200,D9-2000,0)</f>
        <v>0</v>
      </c>
      <c r="H9" s="30">
        <f>+-SUMIFS(I06_HourlyNet!I$9:I$8768,I06_HourlyNet!$C$9:$C$8768,$C9)</f>
        <v>181.1094019453412</v>
      </c>
      <c r="I9" s="32">
        <f>+SUM(E9*INDEX(Rates!$D$17:$D$28,MATCH($C9,Rates!$B$17:$B$28,0)),F9*INDEX(Rates!$E$17:$E$28,MATCH($C9,Rates!$B$17:$B$28,0)),$G9*INDEX(Rates!$F$17:$F$28,MATCH($C9,Rates!$B$17:$B$28,0)),H9*Rates!$D$14)</f>
        <v>72.957024098910296</v>
      </c>
      <c r="J9" s="32">
        <f>+IF(C9=1,0,K8)</f>
        <v>0</v>
      </c>
      <c r="K9" s="32">
        <f>+IF($I9&lt;0,SUM(-$I9,J9),MAX(SUM(-$I9,J9),0))</f>
        <v>0</v>
      </c>
      <c r="L9" s="32">
        <f>+IF(C9=1,K20,M8)</f>
        <v>0</v>
      </c>
      <c r="M9" s="32">
        <f>+IF($I9&lt;0,SUM(-$I9,L9),MAX(SUM(-$I9,L9),0))</f>
        <v>0</v>
      </c>
      <c r="N9" s="32">
        <f>+IF(M9&gt;0,0,I9-L9)</f>
        <v>72.957024098910296</v>
      </c>
    </row>
    <row r="10" spans="1:14" x14ac:dyDescent="0.25">
      <c r="B10" s="9">
        <v>2021</v>
      </c>
      <c r="C10" s="9">
        <f>+C9+1</f>
        <v>2</v>
      </c>
      <c r="D10" s="30">
        <f>+SUMIFS(I06_HourlyNet!H$9:H$8768,I06_HourlyNet!$C$9:$C$8768,$C10)</f>
        <v>785.06372693417597</v>
      </c>
      <c r="E10" s="31">
        <f t="shared" ref="E10:E20" si="0">+IF(D10&gt;800,800,D10)</f>
        <v>785.06372693417597</v>
      </c>
      <c r="F10" s="31">
        <f t="shared" ref="F10:F20" si="1">+IF(E10=800,MIN(D10-E10,1200),0)</f>
        <v>0</v>
      </c>
      <c r="G10" s="31">
        <f t="shared" ref="G10:G20" si="2">+IF(F10=1200,D10-2000,0)</f>
        <v>0</v>
      </c>
      <c r="H10" s="30">
        <f>+-SUMIFS(I06_HourlyNet!I$9:I$8768,I06_HourlyNet!$C$9:$C$8768,$C10)</f>
        <v>323.0979588184274</v>
      </c>
      <c r="I10" s="32">
        <f>+SUM(E10*INDEX(Rates!$D$17:$D$28,MATCH($C10,Rates!$B$17:$B$28,0)),F10*INDEX(Rates!$E$17:$E$28,MATCH($C10,Rates!$B$17:$B$28,0)),$G10*INDEX(Rates!$F$17:$F$28,MATCH($C10,Rates!$B$17:$B$28,0)),H10*Rates!$D$14)</f>
        <v>49.791139585244217</v>
      </c>
      <c r="J10" s="32">
        <f t="shared" ref="J10:J20" si="3">+IF(C10=1,0,K9)</f>
        <v>0</v>
      </c>
      <c r="K10" s="32">
        <f t="shared" ref="K10:K20" si="4">+IF($I10&lt;0,SUM(-$I10,J10),MAX(SUM(-$I10,J10),0))</f>
        <v>0</v>
      </c>
      <c r="L10" s="32">
        <f t="shared" ref="L10:L20" si="5">+IF(C10=1,K21,M9)</f>
        <v>0</v>
      </c>
      <c r="M10" s="32">
        <f t="shared" ref="M10:M20" si="6">+IF($I10&lt;0,SUM(-$I10,L10),MAX(SUM(-$I10,L10),0))</f>
        <v>0</v>
      </c>
      <c r="N10" s="32">
        <f t="shared" ref="N10:N20" si="7">+IF(M10&gt;0,0,I10-L10)</f>
        <v>49.791139585244217</v>
      </c>
    </row>
    <row r="11" spans="1:14" x14ac:dyDescent="0.25">
      <c r="B11" s="9">
        <v>2021</v>
      </c>
      <c r="C11" s="9">
        <f t="shared" ref="C11:C20" si="8">+C10+1</f>
        <v>3</v>
      </c>
      <c r="D11" s="30">
        <f>+SUMIFS(I06_HourlyNet!H$9:H$8768,I06_HourlyNet!$C$9:$C$8768,$C11)</f>
        <v>620.8195707353002</v>
      </c>
      <c r="E11" s="31">
        <f t="shared" si="0"/>
        <v>620.8195707353002</v>
      </c>
      <c r="F11" s="31">
        <f t="shared" si="1"/>
        <v>0</v>
      </c>
      <c r="G11" s="31">
        <f t="shared" si="2"/>
        <v>0</v>
      </c>
      <c r="H11" s="30">
        <f>+-SUMIFS(I06_HourlyNet!I$9:I$8768,I06_HourlyNet!$C$9:$C$8768,$C11)</f>
        <v>574.54892593345323</v>
      </c>
      <c r="I11" s="32">
        <f>+SUM(E11*INDEX(Rates!$D$17:$D$28,MATCH($C11,Rates!$B$17:$B$28,0)),F11*INDEX(Rates!$E$17:$E$28,MATCH($C11,Rates!$B$17:$B$28,0)),$G11*INDEX(Rates!$F$17:$F$28,MATCH($C11,Rates!$B$17:$B$28,0)),H11*Rates!$D$14)</f>
        <v>27.311118085413082</v>
      </c>
      <c r="J11" s="32">
        <f t="shared" si="3"/>
        <v>0</v>
      </c>
      <c r="K11" s="32">
        <f t="shared" si="4"/>
        <v>0</v>
      </c>
      <c r="L11" s="32">
        <f t="shared" si="5"/>
        <v>0</v>
      </c>
      <c r="M11" s="32">
        <f t="shared" si="6"/>
        <v>0</v>
      </c>
      <c r="N11" s="32">
        <f t="shared" si="7"/>
        <v>27.311118085413082</v>
      </c>
    </row>
    <row r="12" spans="1:14" x14ac:dyDescent="0.25">
      <c r="B12" s="9">
        <v>2021</v>
      </c>
      <c r="C12" s="9">
        <f t="shared" si="8"/>
        <v>4</v>
      </c>
      <c r="D12" s="30">
        <f>+SUMIFS(I06_HourlyNet!H$9:H$8768,I06_HourlyNet!$C$9:$C$8768,$C12)</f>
        <v>430.63608452868425</v>
      </c>
      <c r="E12" s="31">
        <f t="shared" si="0"/>
        <v>430.63608452868425</v>
      </c>
      <c r="F12" s="31">
        <f t="shared" si="1"/>
        <v>0</v>
      </c>
      <c r="G12" s="31">
        <f t="shared" si="2"/>
        <v>0</v>
      </c>
      <c r="H12" s="30">
        <f>+-SUMIFS(I06_HourlyNet!I$9:I$8768,I06_HourlyNet!$C$9:$C$8768,$C12)</f>
        <v>842.46512334942338</v>
      </c>
      <c r="I12" s="32">
        <f>+SUM(E12*INDEX(Rates!$D$17:$D$28,MATCH($C12,Rates!$B$17:$B$28,0)),F12*INDEX(Rates!$E$17:$E$28,MATCH($C12,Rates!$B$17:$B$28,0)),$G12*INDEX(Rates!$F$17:$F$28,MATCH($C12,Rates!$B$17:$B$28,0)),H12*Rates!$D$14)</f>
        <v>2.1597541865718952</v>
      </c>
      <c r="J12" s="32">
        <f t="shared" si="3"/>
        <v>0</v>
      </c>
      <c r="K12" s="32">
        <f t="shared" si="4"/>
        <v>0</v>
      </c>
      <c r="L12" s="32">
        <f t="shared" si="5"/>
        <v>0</v>
      </c>
      <c r="M12" s="32">
        <f t="shared" si="6"/>
        <v>0</v>
      </c>
      <c r="N12" s="32">
        <f t="shared" si="7"/>
        <v>2.1597541865718952</v>
      </c>
    </row>
    <row r="13" spans="1:14" x14ac:dyDescent="0.25">
      <c r="B13" s="9">
        <v>2021</v>
      </c>
      <c r="C13" s="9">
        <f t="shared" si="8"/>
        <v>5</v>
      </c>
      <c r="D13" s="30">
        <f>+SUMIFS(I06_HourlyNet!H$9:H$8768,I06_HourlyNet!$C$9:$C$8768,$C13)</f>
        <v>365.76078411144113</v>
      </c>
      <c r="E13" s="31">
        <f t="shared" si="0"/>
        <v>365.76078411144113</v>
      </c>
      <c r="F13" s="31">
        <f t="shared" si="1"/>
        <v>0</v>
      </c>
      <c r="G13" s="31">
        <f t="shared" si="2"/>
        <v>0</v>
      </c>
      <c r="H13" s="30">
        <f>+-SUMIFS(I06_HourlyNet!I$9:I$8768,I06_HourlyNet!$C$9:$C$8768,$C13)</f>
        <v>978.24416795710385</v>
      </c>
      <c r="I13" s="32">
        <f>+SUM(E13*INDEX(Rates!$D$17:$D$28,MATCH($C13,Rates!$B$17:$B$28,0)),F13*INDEX(Rates!$E$17:$E$28,MATCH($C13,Rates!$B$17:$B$28,0)),$G13*INDEX(Rates!$F$17:$F$28,MATCH($C13,Rates!$B$17:$B$28,0)),H13*Rates!$D$14)</f>
        <v>-8.0981622182000343</v>
      </c>
      <c r="J13" s="32">
        <f t="shared" si="3"/>
        <v>0</v>
      </c>
      <c r="K13" s="32">
        <f t="shared" si="4"/>
        <v>8.0981622182000343</v>
      </c>
      <c r="L13" s="32">
        <f t="shared" si="5"/>
        <v>0</v>
      </c>
      <c r="M13" s="32">
        <f t="shared" si="6"/>
        <v>8.0981622182000343</v>
      </c>
      <c r="N13" s="32">
        <f t="shared" si="7"/>
        <v>0</v>
      </c>
    </row>
    <row r="14" spans="1:14" x14ac:dyDescent="0.25">
      <c r="B14" s="9">
        <v>2021</v>
      </c>
      <c r="C14" s="9">
        <f t="shared" si="8"/>
        <v>6</v>
      </c>
      <c r="D14" s="30">
        <f>+SUMIFS(I06_HourlyNet!H$9:H$8768,I06_HourlyNet!$C$9:$C$8768,$C14)</f>
        <v>522.31568268982426</v>
      </c>
      <c r="E14" s="31">
        <f t="shared" si="0"/>
        <v>522.31568268982426</v>
      </c>
      <c r="F14" s="31">
        <f t="shared" si="1"/>
        <v>0</v>
      </c>
      <c r="G14" s="31">
        <f t="shared" si="2"/>
        <v>0</v>
      </c>
      <c r="H14" s="30">
        <f>+-SUMIFS(I06_HourlyNet!I$9:I$8768,I06_HourlyNet!$C$9:$C$8768,$C14)</f>
        <v>862.20800654015466</v>
      </c>
      <c r="I14" s="32">
        <f>+SUM(E14*INDEX(Rates!$D$17:$D$28,MATCH($C14,Rates!$B$17:$B$28,0)),F14*INDEX(Rates!$E$17:$E$28,MATCH($C14,Rates!$B$17:$B$28,0)),$G14*INDEX(Rates!$F$17:$F$28,MATCH($C14,Rates!$B$17:$B$28,0)),H14*Rates!$D$14)</f>
        <v>11.799359879765255</v>
      </c>
      <c r="J14" s="32">
        <f t="shared" si="3"/>
        <v>8.0981622182000343</v>
      </c>
      <c r="K14" s="32">
        <f t="shared" si="4"/>
        <v>0</v>
      </c>
      <c r="L14" s="32">
        <f t="shared" si="5"/>
        <v>8.0981622182000343</v>
      </c>
      <c r="M14" s="32">
        <f t="shared" si="6"/>
        <v>0</v>
      </c>
      <c r="N14" s="32">
        <f t="shared" si="7"/>
        <v>3.7011976615652209</v>
      </c>
    </row>
    <row r="15" spans="1:14" x14ac:dyDescent="0.25">
      <c r="B15" s="9">
        <v>2021</v>
      </c>
      <c r="C15" s="9">
        <f t="shared" si="8"/>
        <v>7</v>
      </c>
      <c r="D15" s="30">
        <f>+SUMIFS(I06_HourlyNet!H$9:H$8768,I06_HourlyNet!$C$9:$C$8768,$C15)</f>
        <v>658.70023819109383</v>
      </c>
      <c r="E15" s="31">
        <f t="shared" si="0"/>
        <v>658.70023819109383</v>
      </c>
      <c r="F15" s="31">
        <f t="shared" si="1"/>
        <v>0</v>
      </c>
      <c r="G15" s="31">
        <f t="shared" si="2"/>
        <v>0</v>
      </c>
      <c r="H15" s="30">
        <f>+-SUMIFS(I06_HourlyNet!I$9:I$8768,I06_HourlyNet!$C$9:$C$8768,$C15)</f>
        <v>804.46377982317972</v>
      </c>
      <c r="I15" s="32">
        <f>+SUM(E15*INDEX(Rates!$D$17:$D$28,MATCH($C15,Rates!$B$17:$B$28,0)),F15*INDEX(Rates!$E$17:$E$28,MATCH($C15,Rates!$B$17:$B$28,0)),$G15*INDEX(Rates!$F$17:$F$28,MATCH($C15,Rates!$B$17:$B$28,0)),H15*Rates!$D$14)</f>
        <v>25.576038232319501</v>
      </c>
      <c r="J15" s="32">
        <f t="shared" si="3"/>
        <v>0</v>
      </c>
      <c r="K15" s="32">
        <f t="shared" si="4"/>
        <v>0</v>
      </c>
      <c r="L15" s="32">
        <f t="shared" si="5"/>
        <v>0</v>
      </c>
      <c r="M15" s="32">
        <f t="shared" si="6"/>
        <v>0</v>
      </c>
      <c r="N15" s="32">
        <f t="shared" si="7"/>
        <v>25.576038232319501</v>
      </c>
    </row>
    <row r="16" spans="1:14" x14ac:dyDescent="0.25">
      <c r="B16" s="9">
        <v>2021</v>
      </c>
      <c r="C16" s="9">
        <f t="shared" si="8"/>
        <v>8</v>
      </c>
      <c r="D16" s="30">
        <f>+SUMIFS(I06_HourlyNet!H$9:H$8768,I06_HourlyNet!$C$9:$C$8768,$C16)</f>
        <v>521.30237062811716</v>
      </c>
      <c r="E16" s="31">
        <f t="shared" si="0"/>
        <v>521.30237062811716</v>
      </c>
      <c r="F16" s="31">
        <f t="shared" si="1"/>
        <v>0</v>
      </c>
      <c r="G16" s="31">
        <f t="shared" si="2"/>
        <v>0</v>
      </c>
      <c r="H16" s="30">
        <f>+-SUMIFS(I06_HourlyNet!I$9:I$8768,I06_HourlyNet!$C$9:$C$8768,$C16)</f>
        <v>859.32467397165999</v>
      </c>
      <c r="I16" s="32">
        <f>+SUM(E16*INDEX(Rates!$D$17:$D$28,MATCH($C16,Rates!$B$17:$B$28,0)),F16*INDEX(Rates!$E$17:$E$28,MATCH($C16,Rates!$B$17:$B$28,0)),$G16*INDEX(Rates!$F$17:$F$28,MATCH($C16,Rates!$B$17:$B$28,0)),H16*Rates!$D$14)</f>
        <v>11.82224209237463</v>
      </c>
      <c r="J16" s="32">
        <f t="shared" si="3"/>
        <v>0</v>
      </c>
      <c r="K16" s="32">
        <f t="shared" si="4"/>
        <v>0</v>
      </c>
      <c r="L16" s="32">
        <f t="shared" si="5"/>
        <v>0</v>
      </c>
      <c r="M16" s="32">
        <f t="shared" si="6"/>
        <v>0</v>
      </c>
      <c r="N16" s="32">
        <f t="shared" si="7"/>
        <v>11.82224209237463</v>
      </c>
    </row>
    <row r="17" spans="2:14" x14ac:dyDescent="0.25">
      <c r="B17" s="9">
        <v>2021</v>
      </c>
      <c r="C17" s="9">
        <f t="shared" si="8"/>
        <v>9</v>
      </c>
      <c r="D17" s="30">
        <f>+SUMIFS(I06_HourlyNet!H$9:H$8768,I06_HourlyNet!$C$9:$C$8768,$C17)</f>
        <v>405.83836630948537</v>
      </c>
      <c r="E17" s="31">
        <f t="shared" si="0"/>
        <v>405.83836630948537</v>
      </c>
      <c r="F17" s="31">
        <f t="shared" si="1"/>
        <v>0</v>
      </c>
      <c r="G17" s="31">
        <f t="shared" si="2"/>
        <v>0</v>
      </c>
      <c r="H17" s="30">
        <f>+-SUMIFS(I06_HourlyNet!I$9:I$8768,I06_HourlyNet!$C$9:$C$8768,$C17)</f>
        <v>822.36884974887562</v>
      </c>
      <c r="I17" s="32">
        <f>+SUM(E17*INDEX(Rates!$D$17:$D$28,MATCH($C17,Rates!$B$17:$B$28,0)),F17*INDEX(Rates!$E$17:$E$28,MATCH($C17,Rates!$B$17:$B$28,0)),$G17*INDEX(Rates!$F$17:$F$28,MATCH($C17,Rates!$B$17:$B$28,0)),H17*Rates!$D$14)</f>
        <v>0.9609713155834001</v>
      </c>
      <c r="J17" s="32">
        <f t="shared" si="3"/>
        <v>0</v>
      </c>
      <c r="K17" s="32">
        <f t="shared" si="4"/>
        <v>0</v>
      </c>
      <c r="L17" s="32">
        <f t="shared" si="5"/>
        <v>0</v>
      </c>
      <c r="M17" s="32">
        <f t="shared" si="6"/>
        <v>0</v>
      </c>
      <c r="N17" s="32">
        <f t="shared" si="7"/>
        <v>0.9609713155834001</v>
      </c>
    </row>
    <row r="18" spans="2:14" x14ac:dyDescent="0.25">
      <c r="B18" s="9">
        <v>2021</v>
      </c>
      <c r="C18" s="9">
        <f t="shared" si="8"/>
        <v>10</v>
      </c>
      <c r="D18" s="30">
        <f>+SUMIFS(I06_HourlyNet!H$9:H$8768,I06_HourlyNet!$C$9:$C$8768,$C18)</f>
        <v>462.25669907700552</v>
      </c>
      <c r="E18" s="31">
        <f t="shared" si="0"/>
        <v>462.25669907700552</v>
      </c>
      <c r="F18" s="31">
        <f t="shared" si="1"/>
        <v>0</v>
      </c>
      <c r="G18" s="31">
        <f t="shared" si="2"/>
        <v>0</v>
      </c>
      <c r="H18" s="30">
        <f>+-SUMIFS(I06_HourlyNet!I$9:I$8768,I06_HourlyNet!$C$9:$C$8768,$C18)</f>
        <v>655.45166390054567</v>
      </c>
      <c r="I18" s="32">
        <f>+SUM(E18*INDEX(Rates!$D$17:$D$28,MATCH($C18,Rates!$B$17:$B$28,0)),F18*INDEX(Rates!$E$17:$E$28,MATCH($C18,Rates!$B$17:$B$28,0)),$G18*INDEX(Rates!$F$17:$F$28,MATCH($C18,Rates!$B$17:$B$28,0)),H18*Rates!$D$14)</f>
        <v>11.728255707818569</v>
      </c>
      <c r="J18" s="32">
        <f t="shared" si="3"/>
        <v>0</v>
      </c>
      <c r="K18" s="32">
        <f t="shared" si="4"/>
        <v>0</v>
      </c>
      <c r="L18" s="32">
        <f t="shared" si="5"/>
        <v>0</v>
      </c>
      <c r="M18" s="32">
        <f t="shared" si="6"/>
        <v>0</v>
      </c>
      <c r="N18" s="32">
        <f t="shared" si="7"/>
        <v>11.728255707818569</v>
      </c>
    </row>
    <row r="19" spans="2:14" x14ac:dyDescent="0.25">
      <c r="B19" s="9">
        <v>2021</v>
      </c>
      <c r="C19" s="9">
        <f t="shared" si="8"/>
        <v>11</v>
      </c>
      <c r="D19" s="30">
        <f>+SUMIFS(I06_HourlyNet!H$9:H$8768,I06_HourlyNet!$C$9:$C$8768,$C19)</f>
        <v>655.97580827592265</v>
      </c>
      <c r="E19" s="31">
        <f t="shared" si="0"/>
        <v>655.97580827592265</v>
      </c>
      <c r="F19" s="31">
        <f t="shared" si="1"/>
        <v>0</v>
      </c>
      <c r="G19" s="31">
        <f t="shared" si="2"/>
        <v>0</v>
      </c>
      <c r="H19" s="30">
        <f>+-SUMIFS(I06_HourlyNet!I$9:I$8768,I06_HourlyNet!$C$9:$C$8768,$C19)</f>
        <v>309.16763310645814</v>
      </c>
      <c r="I19" s="32">
        <f>+SUM(E19*INDEX(Rates!$D$17:$D$28,MATCH($C19,Rates!$B$17:$B$28,0)),F19*INDEX(Rates!$E$17:$E$28,MATCH($C19,Rates!$B$17:$B$28,0)),$G19*INDEX(Rates!$F$17:$F$28,MATCH($C19,Rates!$B$17:$B$28,0)),H19*Rates!$D$14)</f>
        <v>40.121965033110286</v>
      </c>
      <c r="J19" s="32">
        <f t="shared" si="3"/>
        <v>0</v>
      </c>
      <c r="K19" s="32">
        <f t="shared" si="4"/>
        <v>0</v>
      </c>
      <c r="L19" s="32">
        <f t="shared" si="5"/>
        <v>0</v>
      </c>
      <c r="M19" s="32">
        <f t="shared" si="6"/>
        <v>0</v>
      </c>
      <c r="N19" s="32">
        <f t="shared" si="7"/>
        <v>40.121965033110286</v>
      </c>
    </row>
    <row r="20" spans="2:14" x14ac:dyDescent="0.25">
      <c r="B20" s="9">
        <v>2021</v>
      </c>
      <c r="C20" s="9">
        <f t="shared" si="8"/>
        <v>12</v>
      </c>
      <c r="D20" s="30">
        <f>+SUMIFS(I06_HourlyNet!H$9:H$8768,I06_HourlyNet!$C$9:$C$8768,$C20)</f>
        <v>958.79052160930655</v>
      </c>
      <c r="E20" s="31">
        <f t="shared" si="0"/>
        <v>800</v>
      </c>
      <c r="F20" s="31">
        <f t="shared" si="1"/>
        <v>158.79052160930655</v>
      </c>
      <c r="G20" s="31">
        <f t="shared" si="2"/>
        <v>0</v>
      </c>
      <c r="H20" s="30">
        <f>+-SUMIFS(I06_HourlyNet!I$9:I$8768,I06_HourlyNet!$C$9:$C$8768,$C20)</f>
        <v>175.76131531443335</v>
      </c>
      <c r="I20" s="32">
        <f>+SUM(E20*INDEX(Rates!$D$17:$D$28,MATCH($C20,Rates!$B$17:$B$28,0)),F20*INDEX(Rates!$E$17:$E$28,MATCH($C20,Rates!$B$17:$B$28,0)),$G20*INDEX(Rates!$F$17:$F$28,MATCH($C20,Rates!$B$17:$B$28,0)),H20*Rates!$D$14)</f>
        <v>70.368666918134863</v>
      </c>
      <c r="J20" s="32">
        <f t="shared" si="3"/>
        <v>0</v>
      </c>
      <c r="K20" s="32">
        <f t="shared" si="4"/>
        <v>0</v>
      </c>
      <c r="L20" s="32">
        <f t="shared" si="5"/>
        <v>0</v>
      </c>
      <c r="M20" s="32">
        <f t="shared" si="6"/>
        <v>0</v>
      </c>
      <c r="N20" s="32">
        <f t="shared" si="7"/>
        <v>70.368666918134863</v>
      </c>
    </row>
  </sheetData>
  <pageMargins left="0.7" right="0.7" top="0.75" bottom="0.75" header="0.3" footer="0.3"/>
  <pageSetup scale="69" fitToHeight="0" orientation="landscape" r:id="rId1"/>
  <headerFooter scaleWithDoc="0">
    <oddFooter>&amp;L&amp;"Calibri,Regular"&amp;A&amp;R&amp;"Calibri,Regular"Page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6FBA7-B42A-4F1C-9920-F14FC2B3AB45}">
  <sheetPr>
    <tabColor theme="8"/>
    <pageSetUpPr fitToPage="1"/>
  </sheetPr>
  <dimension ref="A1:R22"/>
  <sheetViews>
    <sheetView showGridLines="0" view="pageBreakPreview" zoomScaleNormal="100" zoomScaleSheetLayoutView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3" customWidth="1"/>
    <col min="2" max="18" width="12.7109375" style="3" customWidth="1"/>
    <col min="19" max="19" width="1.7109375" style="3" customWidth="1"/>
    <col min="20" max="16384" width="9.140625" style="3"/>
  </cols>
  <sheetData>
    <row r="1" spans="1:18" x14ac:dyDescent="0.25">
      <c r="A1" s="41" t="str">
        <f>Rates!A1</f>
        <v>Appendix 3.1</v>
      </c>
    </row>
    <row r="2" spans="1:18" x14ac:dyDescent="0.25">
      <c r="A2" s="3" t="str">
        <f>Rates!A2</f>
        <v>Measurement and Bill Impact Analysis - Average Residential</v>
      </c>
    </row>
    <row r="3" spans="1:18" ht="5.0999999999999996" customHeight="1" x14ac:dyDescent="0.25"/>
    <row r="4" spans="1:18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2" t="s">
        <v>98</v>
      </c>
    </row>
    <row r="5" spans="1:18" ht="5.0999999999999996" customHeight="1" x14ac:dyDescent="0.25"/>
    <row r="6" spans="1:18" x14ac:dyDescent="0.25">
      <c r="D6" s="21" t="s">
        <v>24</v>
      </c>
      <c r="E6" s="21" t="s">
        <v>24</v>
      </c>
      <c r="F6" s="21" t="s">
        <v>24</v>
      </c>
      <c r="G6" s="21"/>
      <c r="H6" s="21"/>
      <c r="I6" s="21" t="s">
        <v>24</v>
      </c>
      <c r="J6" s="21" t="s">
        <v>24</v>
      </c>
      <c r="K6" s="21" t="s">
        <v>24</v>
      </c>
      <c r="L6" s="21" t="s">
        <v>24</v>
      </c>
      <c r="M6" s="21" t="s">
        <v>24</v>
      </c>
      <c r="N6" s="21" t="s">
        <v>24</v>
      </c>
      <c r="O6" s="21" t="s">
        <v>24</v>
      </c>
      <c r="P6" s="21" t="s">
        <v>24</v>
      </c>
      <c r="Q6" s="21" t="s">
        <v>24</v>
      </c>
      <c r="R6" s="21" t="s">
        <v>25</v>
      </c>
    </row>
    <row r="7" spans="1:18" x14ac:dyDescent="0.25">
      <c r="B7" s="22" t="s">
        <v>26</v>
      </c>
      <c r="C7" s="23"/>
      <c r="D7" s="24" t="s">
        <v>27</v>
      </c>
      <c r="E7" s="26"/>
      <c r="F7" s="25" t="s">
        <v>28</v>
      </c>
      <c r="G7" s="33"/>
      <c r="H7" s="33"/>
      <c r="I7" s="33"/>
      <c r="J7" s="33"/>
      <c r="K7" s="33"/>
      <c r="L7" s="33"/>
      <c r="M7" s="33"/>
      <c r="N7" s="33"/>
      <c r="O7" s="33"/>
      <c r="P7" s="26"/>
      <c r="Q7" s="26"/>
      <c r="R7" s="26"/>
    </row>
    <row r="8" spans="1:18" ht="45" x14ac:dyDescent="0.25">
      <c r="B8" s="27" t="s">
        <v>29</v>
      </c>
      <c r="C8" s="27" t="s">
        <v>10</v>
      </c>
      <c r="D8" s="28" t="s">
        <v>30</v>
      </c>
      <c r="E8" s="28" t="s">
        <v>35</v>
      </c>
      <c r="F8" s="28" t="s">
        <v>36</v>
      </c>
      <c r="G8" s="28" t="s">
        <v>37</v>
      </c>
      <c r="H8" s="28" t="s">
        <v>38</v>
      </c>
      <c r="I8" s="28" t="s">
        <v>39</v>
      </c>
      <c r="J8" s="28" t="s">
        <v>40</v>
      </c>
      <c r="K8" s="28" t="s">
        <v>41</v>
      </c>
      <c r="L8" s="28" t="s">
        <v>42</v>
      </c>
      <c r="M8" s="28" t="s">
        <v>43</v>
      </c>
      <c r="N8" s="28" t="s">
        <v>44</v>
      </c>
      <c r="O8" s="28" t="s">
        <v>31</v>
      </c>
      <c r="P8" s="28" t="s">
        <v>32</v>
      </c>
      <c r="Q8" s="28" t="s">
        <v>33</v>
      </c>
      <c r="R8" s="29" t="s">
        <v>34</v>
      </c>
    </row>
    <row r="9" spans="1:18" x14ac:dyDescent="0.25">
      <c r="B9" s="9">
        <v>2021</v>
      </c>
      <c r="C9" s="9">
        <v>1</v>
      </c>
      <c r="D9" s="30">
        <f>+SUMIFS(I01_Avg!$D$9:$D$8768,I01_Avg!$F$9:$F$8768,$C9)</f>
        <v>1288.818694226364</v>
      </c>
      <c r="E9" s="30">
        <f>+SUMIFS(PVWatts_8.5kW!$J$21:$J$8780,PVWatts_8.5kW!$B$21:$B$8780,$C9)</f>
        <v>479.09044000000017</v>
      </c>
      <c r="F9" s="34">
        <f>+D9-E9</f>
        <v>809.72825422636379</v>
      </c>
      <c r="G9" s="34">
        <f>+IF(F9&lt;0,0,F9)</f>
        <v>809.72825422636379</v>
      </c>
      <c r="H9" s="34">
        <f>+IF(F9&lt;0,-F9,0)</f>
        <v>0</v>
      </c>
      <c r="I9" s="31">
        <f>+IF(C9=1,0,J8)</f>
        <v>0</v>
      </c>
      <c r="J9" s="31">
        <f>+IF($F9&lt;0,SUM(-$F9,I9),MAX(SUM(-$F9,I9),0))</f>
        <v>0</v>
      </c>
      <c r="K9" s="31">
        <f>+IF(C9=1,J20,L8)</f>
        <v>1327.8786582909497</v>
      </c>
      <c r="L9" s="31">
        <f>+IF($F9&lt;0,SUM(-$F9,K9),MAX(SUM(-$F9,K9),0))</f>
        <v>518.15040406458593</v>
      </c>
      <c r="M9" s="31">
        <f>+IF(J9&gt;0,0,F9-I9)</f>
        <v>809.72825422636379</v>
      </c>
      <c r="N9" s="31">
        <f>+IF(L9&gt;0,0,F9-K9)</f>
        <v>0</v>
      </c>
      <c r="O9" s="31">
        <f>+IF(N9&gt;800,800,N9)</f>
        <v>0</v>
      </c>
      <c r="P9" s="31">
        <f>+IF(O9=800,MIN(N9-O9,1200),0)</f>
        <v>0</v>
      </c>
      <c r="Q9" s="31">
        <f>+IF(P9=1200,N9-2000,0)</f>
        <v>0</v>
      </c>
      <c r="R9" s="32">
        <f>+SUM(O9*INDEX(Rates!$D$17:$D$28,MATCH($C9,Rates!$B$17:$B$28,0)),$P9*INDEX(Rates!$E$17:$E$28,MATCH($C9,Rates!$B$17:$B$28,0)),$Q9*INDEX(Rates!$F$17:$F$28,MATCH($C9,Rates!$B$17:$B$28,0)))</f>
        <v>0</v>
      </c>
    </row>
    <row r="10" spans="1:18" x14ac:dyDescent="0.25">
      <c r="B10" s="9">
        <v>2021</v>
      </c>
      <c r="C10" s="9">
        <f>+C9+1</f>
        <v>2</v>
      </c>
      <c r="D10" s="30">
        <f>+SUMIFS(I01_Avg!$D$9:$D$8768,I01_Avg!$F$9:$F$8768,$C10)</f>
        <v>1120.7702781157475</v>
      </c>
      <c r="E10" s="30">
        <f>+SUMIFS(PVWatts_8.5kW!$J$21:$J$8780,PVWatts_8.5kW!$B$21:$B$8780,$C10)</f>
        <v>658.8045099999996</v>
      </c>
      <c r="F10" s="34">
        <f t="shared" ref="F10:F20" si="0">+D10-E10</f>
        <v>461.96576811574789</v>
      </c>
      <c r="G10" s="34">
        <f t="shared" ref="G10:G20" si="1">+IF(F10&lt;0,0,F10)</f>
        <v>461.96576811574789</v>
      </c>
      <c r="H10" s="34">
        <f t="shared" ref="H10:H20" si="2">+IF(F10&lt;0,-F10,0)</f>
        <v>0</v>
      </c>
      <c r="I10" s="31">
        <f t="shared" ref="I10:I20" si="3">+IF(C10=1,0,J9)</f>
        <v>0</v>
      </c>
      <c r="J10" s="31">
        <f t="shared" ref="J10:J20" si="4">+IF($F10&lt;0,SUM(-$F10,I10),MAX(SUM(-$F10,I10),0))</f>
        <v>0</v>
      </c>
      <c r="K10" s="31">
        <f t="shared" ref="K10:K20" si="5">+IF(C10=1,J21,L9)</f>
        <v>518.15040406458593</v>
      </c>
      <c r="L10" s="31">
        <f t="shared" ref="L10:L20" si="6">+IF($F10&lt;0,SUM(-$F10,K10),MAX(SUM(-$F10,K10),0))</f>
        <v>56.184635948838036</v>
      </c>
      <c r="M10" s="31">
        <f t="shared" ref="M10:M20" si="7">+IF(J10&gt;0,0,F10-I10)</f>
        <v>461.96576811574789</v>
      </c>
      <c r="N10" s="31">
        <f t="shared" ref="N10:N20" si="8">+IF(L10&gt;0,0,F10-K10)</f>
        <v>0</v>
      </c>
      <c r="O10" s="31">
        <f t="shared" ref="O10:O20" si="9">+IF(N10&gt;800,800,N10)</f>
        <v>0</v>
      </c>
      <c r="P10" s="31">
        <f t="shared" ref="P10:P20" si="10">+IF(O10=800,MIN(N10-O10,1200),0)</f>
        <v>0</v>
      </c>
      <c r="Q10" s="31">
        <f t="shared" ref="Q10:Q20" si="11">+IF(P10=1200,N10-2000,0)</f>
        <v>0</v>
      </c>
      <c r="R10" s="32">
        <f>+SUM(O10*INDEX(Rates!$D$17:$D$28,MATCH($C10,Rates!$B$17:$B$28,0)),$P10*INDEX(Rates!$E$17:$E$28,MATCH($C10,Rates!$B$17:$B$28,0)),$Q10*INDEX(Rates!$F$17:$F$28,MATCH($C10,Rates!$B$17:$B$28,0)))</f>
        <v>0</v>
      </c>
    </row>
    <row r="11" spans="1:18" x14ac:dyDescent="0.25">
      <c r="B11" s="9">
        <v>2021</v>
      </c>
      <c r="C11" s="9">
        <f t="shared" ref="C11:C20" si="12">+C10+1</f>
        <v>3</v>
      </c>
      <c r="D11" s="30">
        <f>+SUMIFS(I01_Avg!$D$9:$D$8768,I01_Avg!$F$9:$F$8768,$C11)</f>
        <v>992.62498680184626</v>
      </c>
      <c r="E11" s="30">
        <f>+SUMIFS(PVWatts_8.5kW!$J$21:$J$8780,PVWatts_8.5kW!$B$21:$B$8780,$C11)</f>
        <v>946.35434199999997</v>
      </c>
      <c r="F11" s="34">
        <f t="shared" si="0"/>
        <v>46.270644801846288</v>
      </c>
      <c r="G11" s="34">
        <f t="shared" si="1"/>
        <v>46.270644801846288</v>
      </c>
      <c r="H11" s="34">
        <f t="shared" si="2"/>
        <v>0</v>
      </c>
      <c r="I11" s="31">
        <f t="shared" si="3"/>
        <v>0</v>
      </c>
      <c r="J11" s="31">
        <f t="shared" si="4"/>
        <v>0</v>
      </c>
      <c r="K11" s="31">
        <f t="shared" si="5"/>
        <v>56.184635948838036</v>
      </c>
      <c r="L11" s="31">
        <f t="shared" si="6"/>
        <v>9.9139911469917479</v>
      </c>
      <c r="M11" s="31">
        <f t="shared" si="7"/>
        <v>46.270644801846288</v>
      </c>
      <c r="N11" s="31">
        <f t="shared" si="8"/>
        <v>0</v>
      </c>
      <c r="O11" s="31">
        <f t="shared" si="9"/>
        <v>0</v>
      </c>
      <c r="P11" s="31">
        <f t="shared" si="10"/>
        <v>0</v>
      </c>
      <c r="Q11" s="31">
        <f t="shared" si="11"/>
        <v>0</v>
      </c>
      <c r="R11" s="32">
        <f>+SUM(O11*INDEX(Rates!$D$17:$D$28,MATCH($C11,Rates!$B$17:$B$28,0)),$P11*INDEX(Rates!$E$17:$E$28,MATCH($C11,Rates!$B$17:$B$28,0)),$Q11*INDEX(Rates!$F$17:$F$28,MATCH($C11,Rates!$B$17:$B$28,0)))</f>
        <v>0</v>
      </c>
    </row>
    <row r="12" spans="1:18" x14ac:dyDescent="0.25">
      <c r="B12" s="9">
        <v>2021</v>
      </c>
      <c r="C12" s="9">
        <f t="shared" si="12"/>
        <v>4</v>
      </c>
      <c r="D12" s="30">
        <f>+SUMIFS(I01_Avg!$D$9:$D$8768,I01_Avg!$F$9:$F$8768,$C12)</f>
        <v>808.98637717926078</v>
      </c>
      <c r="E12" s="30">
        <f>+SUMIFS(PVWatts_8.5kW!$J$21:$J$8780,PVWatts_8.5kW!$B$21:$B$8780,$C12)</f>
        <v>1220.815415999999</v>
      </c>
      <c r="F12" s="34">
        <f t="shared" si="0"/>
        <v>-411.82903882073822</v>
      </c>
      <c r="G12" s="34">
        <f t="shared" si="1"/>
        <v>0</v>
      </c>
      <c r="H12" s="34">
        <f t="shared" si="2"/>
        <v>411.82903882073822</v>
      </c>
      <c r="I12" s="31">
        <f t="shared" si="3"/>
        <v>0</v>
      </c>
      <c r="J12" s="31">
        <f t="shared" si="4"/>
        <v>411.82903882073822</v>
      </c>
      <c r="K12" s="31">
        <f t="shared" si="5"/>
        <v>9.9139911469917479</v>
      </c>
      <c r="L12" s="31">
        <f t="shared" si="6"/>
        <v>421.74302996772997</v>
      </c>
      <c r="M12" s="31">
        <f t="shared" si="7"/>
        <v>0</v>
      </c>
      <c r="N12" s="31">
        <f t="shared" si="8"/>
        <v>0</v>
      </c>
      <c r="O12" s="31">
        <f t="shared" si="9"/>
        <v>0</v>
      </c>
      <c r="P12" s="31">
        <f t="shared" si="10"/>
        <v>0</v>
      </c>
      <c r="Q12" s="31">
        <f t="shared" si="11"/>
        <v>0</v>
      </c>
      <c r="R12" s="32">
        <f>+SUM(O12*INDEX(Rates!$D$17:$D$28,MATCH($C12,Rates!$B$17:$B$28,0)),$P12*INDEX(Rates!$E$17:$E$28,MATCH($C12,Rates!$B$17:$B$28,0)),$Q12*INDEX(Rates!$F$17:$F$28,MATCH($C12,Rates!$B$17:$B$28,0)))</f>
        <v>0</v>
      </c>
    </row>
    <row r="13" spans="1:18" x14ac:dyDescent="0.25">
      <c r="B13" s="9">
        <v>2021</v>
      </c>
      <c r="C13" s="9">
        <f t="shared" si="12"/>
        <v>5</v>
      </c>
      <c r="D13" s="30">
        <f>+SUMIFS(I01_Avg!$D$9:$D$8768,I01_Avg!$F$9:$F$8768,$C13)</f>
        <v>764.78548215433682</v>
      </c>
      <c r="E13" s="30">
        <f>+SUMIFS(PVWatts_8.5kW!$J$21:$J$8780,PVWatts_8.5kW!$B$21:$B$8780,$C13)</f>
        <v>1377.2688659999992</v>
      </c>
      <c r="F13" s="34">
        <f t="shared" si="0"/>
        <v>-612.48338384566239</v>
      </c>
      <c r="G13" s="34">
        <f t="shared" si="1"/>
        <v>0</v>
      </c>
      <c r="H13" s="34">
        <f t="shared" si="2"/>
        <v>612.48338384566239</v>
      </c>
      <c r="I13" s="31">
        <f t="shared" si="3"/>
        <v>411.82903882073822</v>
      </c>
      <c r="J13" s="31">
        <f t="shared" si="4"/>
        <v>1024.3124226664006</v>
      </c>
      <c r="K13" s="31">
        <f t="shared" si="5"/>
        <v>421.74302996772997</v>
      </c>
      <c r="L13" s="31">
        <f t="shared" si="6"/>
        <v>1034.2264138133924</v>
      </c>
      <c r="M13" s="31">
        <f t="shared" si="7"/>
        <v>0</v>
      </c>
      <c r="N13" s="31">
        <f t="shared" si="8"/>
        <v>0</v>
      </c>
      <c r="O13" s="31">
        <f t="shared" si="9"/>
        <v>0</v>
      </c>
      <c r="P13" s="31">
        <f t="shared" si="10"/>
        <v>0</v>
      </c>
      <c r="Q13" s="31">
        <f t="shared" si="11"/>
        <v>0</v>
      </c>
      <c r="R13" s="32">
        <f>+SUM(O13*INDEX(Rates!$D$17:$D$28,MATCH($C13,Rates!$B$17:$B$28,0)),$P13*INDEX(Rates!$E$17:$E$28,MATCH($C13,Rates!$B$17:$B$28,0)),$Q13*INDEX(Rates!$F$17:$F$28,MATCH($C13,Rates!$B$17:$B$28,0)))</f>
        <v>0</v>
      </c>
    </row>
    <row r="14" spans="1:18" x14ac:dyDescent="0.25">
      <c r="B14" s="9">
        <v>2021</v>
      </c>
      <c r="C14" s="9">
        <f t="shared" si="12"/>
        <v>6</v>
      </c>
      <c r="D14" s="30">
        <f>+SUMIFS(I01_Avg!$D$9:$D$8768,I01_Avg!$F$9:$F$8768,$C14)</f>
        <v>1089.3693521496689</v>
      </c>
      <c r="E14" s="30">
        <f>+SUMIFS(PVWatts_8.5kW!$J$21:$J$8780,PVWatts_8.5kW!$B$21:$B$8780,$C14)</f>
        <v>1429.2616759999987</v>
      </c>
      <c r="F14" s="34">
        <f t="shared" si="0"/>
        <v>-339.89232385032983</v>
      </c>
      <c r="G14" s="34">
        <f t="shared" si="1"/>
        <v>0</v>
      </c>
      <c r="H14" s="34">
        <f t="shared" si="2"/>
        <v>339.89232385032983</v>
      </c>
      <c r="I14" s="31">
        <f t="shared" si="3"/>
        <v>1024.3124226664006</v>
      </c>
      <c r="J14" s="31">
        <f t="shared" si="4"/>
        <v>1364.2047465167304</v>
      </c>
      <c r="K14" s="31">
        <f t="shared" si="5"/>
        <v>1034.2264138133924</v>
      </c>
      <c r="L14" s="31">
        <f t="shared" si="6"/>
        <v>1374.1187376637222</v>
      </c>
      <c r="M14" s="31">
        <f t="shared" si="7"/>
        <v>0</v>
      </c>
      <c r="N14" s="31">
        <f t="shared" si="8"/>
        <v>0</v>
      </c>
      <c r="O14" s="31">
        <f t="shared" si="9"/>
        <v>0</v>
      </c>
      <c r="P14" s="31">
        <f t="shared" si="10"/>
        <v>0</v>
      </c>
      <c r="Q14" s="31">
        <f t="shared" si="11"/>
        <v>0</v>
      </c>
      <c r="R14" s="32">
        <f>+SUM(O14*INDEX(Rates!$D$17:$D$28,MATCH($C14,Rates!$B$17:$B$28,0)),$P14*INDEX(Rates!$E$17:$E$28,MATCH($C14,Rates!$B$17:$B$28,0)),$Q14*INDEX(Rates!$F$17:$F$28,MATCH($C14,Rates!$B$17:$B$28,0)))</f>
        <v>0</v>
      </c>
    </row>
    <row r="15" spans="1:18" x14ac:dyDescent="0.25">
      <c r="B15" s="9">
        <v>2021</v>
      </c>
      <c r="C15" s="9">
        <f t="shared" si="12"/>
        <v>7</v>
      </c>
      <c r="D15" s="30">
        <f>+SUMIFS(I01_Avg!$D$9:$D$8768,I01_Avg!$F$9:$F$8768,$C15)</f>
        <v>1331.1779313679144</v>
      </c>
      <c r="E15" s="30">
        <f>+SUMIFS(PVWatts_8.5kW!$J$21:$J$8780,PVWatts_8.5kW!$B$21:$B$8780,$C15)</f>
        <v>1476.941472999999</v>
      </c>
      <c r="F15" s="34">
        <f t="shared" si="0"/>
        <v>-145.76354163208453</v>
      </c>
      <c r="G15" s="34">
        <f t="shared" si="1"/>
        <v>0</v>
      </c>
      <c r="H15" s="34">
        <f t="shared" si="2"/>
        <v>145.76354163208453</v>
      </c>
      <c r="I15" s="31">
        <f t="shared" si="3"/>
        <v>1364.2047465167304</v>
      </c>
      <c r="J15" s="31">
        <f t="shared" si="4"/>
        <v>1509.968288148815</v>
      </c>
      <c r="K15" s="31">
        <f t="shared" si="5"/>
        <v>1374.1187376637222</v>
      </c>
      <c r="L15" s="31">
        <f t="shared" si="6"/>
        <v>1519.8822792958067</v>
      </c>
      <c r="M15" s="31">
        <f t="shared" si="7"/>
        <v>0</v>
      </c>
      <c r="N15" s="31">
        <f t="shared" si="8"/>
        <v>0</v>
      </c>
      <c r="O15" s="31">
        <f t="shared" si="9"/>
        <v>0</v>
      </c>
      <c r="P15" s="31">
        <f t="shared" si="10"/>
        <v>0</v>
      </c>
      <c r="Q15" s="31">
        <f t="shared" si="11"/>
        <v>0</v>
      </c>
      <c r="R15" s="32">
        <f>+SUM(O15*INDEX(Rates!$D$17:$D$28,MATCH($C15,Rates!$B$17:$B$28,0)),$P15*INDEX(Rates!$E$17:$E$28,MATCH($C15,Rates!$B$17:$B$28,0)),$Q15*INDEX(Rates!$F$17:$F$28,MATCH($C15,Rates!$B$17:$B$28,0)))</f>
        <v>0</v>
      </c>
    </row>
    <row r="16" spans="1:18" x14ac:dyDescent="0.25">
      <c r="B16" s="9">
        <v>2021</v>
      </c>
      <c r="C16" s="9">
        <f t="shared" si="12"/>
        <v>8</v>
      </c>
      <c r="D16" s="30">
        <f>+SUMIFS(I01_Avg!$D$9:$D$8768,I01_Avg!$F$9:$F$8768,$C16)</f>
        <v>1018.8587616564563</v>
      </c>
      <c r="E16" s="30">
        <f>+SUMIFS(PVWatts_8.5kW!$J$21:$J$8780,PVWatts_8.5kW!$B$21:$B$8780,$C16)</f>
        <v>1356.8810649999998</v>
      </c>
      <c r="F16" s="34">
        <f t="shared" si="0"/>
        <v>-338.02230334354351</v>
      </c>
      <c r="G16" s="34">
        <f t="shared" si="1"/>
        <v>0</v>
      </c>
      <c r="H16" s="34">
        <f t="shared" si="2"/>
        <v>338.02230334354351</v>
      </c>
      <c r="I16" s="31">
        <f t="shared" si="3"/>
        <v>1509.968288148815</v>
      </c>
      <c r="J16" s="31">
        <f t="shared" si="4"/>
        <v>1847.9905914923584</v>
      </c>
      <c r="K16" s="31">
        <f t="shared" si="5"/>
        <v>1519.8822792958067</v>
      </c>
      <c r="L16" s="31">
        <f t="shared" si="6"/>
        <v>1857.9045826393503</v>
      </c>
      <c r="M16" s="31">
        <f t="shared" si="7"/>
        <v>0</v>
      </c>
      <c r="N16" s="31">
        <f t="shared" si="8"/>
        <v>0</v>
      </c>
      <c r="O16" s="31">
        <f t="shared" si="9"/>
        <v>0</v>
      </c>
      <c r="P16" s="31">
        <f t="shared" si="10"/>
        <v>0</v>
      </c>
      <c r="Q16" s="31">
        <f t="shared" si="11"/>
        <v>0</v>
      </c>
      <c r="R16" s="32">
        <f>+SUM(O16*INDEX(Rates!$D$17:$D$28,MATCH($C16,Rates!$B$17:$B$28,0)),$P16*INDEX(Rates!$E$17:$E$28,MATCH($C16,Rates!$B$17:$B$28,0)),$Q16*INDEX(Rates!$F$17:$F$28,MATCH($C16,Rates!$B$17:$B$28,0)))</f>
        <v>0</v>
      </c>
    </row>
    <row r="17" spans="2:18" x14ac:dyDescent="0.25">
      <c r="B17" s="9">
        <v>2021</v>
      </c>
      <c r="C17" s="9">
        <f t="shared" si="12"/>
        <v>9</v>
      </c>
      <c r="D17" s="30">
        <f>+SUMIFS(I01_Avg!$D$9:$D$8768,I01_Avg!$F$9:$F$8768,$C17)</f>
        <v>754.68606856060944</v>
      </c>
      <c r="E17" s="30">
        <f>+SUMIFS(PVWatts_8.5kW!$J$21:$J$8780,PVWatts_8.5kW!$B$21:$B$8780,$C17)</f>
        <v>1171.2165519999994</v>
      </c>
      <c r="F17" s="34">
        <f t="shared" si="0"/>
        <v>-416.53048343938997</v>
      </c>
      <c r="G17" s="34">
        <f t="shared" si="1"/>
        <v>0</v>
      </c>
      <c r="H17" s="34">
        <f t="shared" si="2"/>
        <v>416.53048343938997</v>
      </c>
      <c r="I17" s="31">
        <f t="shared" si="3"/>
        <v>1847.9905914923584</v>
      </c>
      <c r="J17" s="31">
        <f t="shared" si="4"/>
        <v>2264.5210749317484</v>
      </c>
      <c r="K17" s="31">
        <f t="shared" si="5"/>
        <v>1857.9045826393503</v>
      </c>
      <c r="L17" s="31">
        <f t="shared" si="6"/>
        <v>2274.4350660787404</v>
      </c>
      <c r="M17" s="31">
        <f t="shared" si="7"/>
        <v>0</v>
      </c>
      <c r="N17" s="31">
        <f t="shared" si="8"/>
        <v>0</v>
      </c>
      <c r="O17" s="31">
        <f t="shared" si="9"/>
        <v>0</v>
      </c>
      <c r="P17" s="31">
        <f t="shared" si="10"/>
        <v>0</v>
      </c>
      <c r="Q17" s="31">
        <f t="shared" si="11"/>
        <v>0</v>
      </c>
      <c r="R17" s="32">
        <f>+SUM(O17*INDEX(Rates!$D$17:$D$28,MATCH($C17,Rates!$B$17:$B$28,0)),$P17*INDEX(Rates!$E$17:$E$28,MATCH($C17,Rates!$B$17:$B$28,0)),$Q17*INDEX(Rates!$F$17:$F$28,MATCH($C17,Rates!$B$17:$B$28,0)))</f>
        <v>0</v>
      </c>
    </row>
    <row r="18" spans="2:18" x14ac:dyDescent="0.25">
      <c r="B18" s="9">
        <v>2021</v>
      </c>
      <c r="C18" s="9">
        <f t="shared" si="12"/>
        <v>10</v>
      </c>
      <c r="D18" s="30">
        <f>+SUMIFS(I01_Avg!$D$9:$D$8768,I01_Avg!$F$9:$F$8768,$C18)</f>
        <v>779.75045217646118</v>
      </c>
      <c r="E18" s="30">
        <f>+SUMIFS(PVWatts_8.5kW!$J$21:$J$8780,PVWatts_8.5kW!$B$21:$B$8780,$C18)</f>
        <v>972.9454170000007</v>
      </c>
      <c r="F18" s="34">
        <f t="shared" si="0"/>
        <v>-193.19496482353952</v>
      </c>
      <c r="G18" s="34">
        <f t="shared" si="1"/>
        <v>0</v>
      </c>
      <c r="H18" s="34">
        <f t="shared" si="2"/>
        <v>193.19496482353952</v>
      </c>
      <c r="I18" s="31">
        <f t="shared" si="3"/>
        <v>2264.5210749317484</v>
      </c>
      <c r="J18" s="31">
        <f t="shared" si="4"/>
        <v>2457.716039755288</v>
      </c>
      <c r="K18" s="31">
        <f t="shared" si="5"/>
        <v>2274.4350660787404</v>
      </c>
      <c r="L18" s="31">
        <f t="shared" si="6"/>
        <v>2467.6300309022799</v>
      </c>
      <c r="M18" s="31">
        <f t="shared" si="7"/>
        <v>0</v>
      </c>
      <c r="N18" s="31">
        <f t="shared" si="8"/>
        <v>0</v>
      </c>
      <c r="O18" s="31">
        <f t="shared" si="9"/>
        <v>0</v>
      </c>
      <c r="P18" s="31">
        <f t="shared" si="10"/>
        <v>0</v>
      </c>
      <c r="Q18" s="31">
        <f t="shared" si="11"/>
        <v>0</v>
      </c>
      <c r="R18" s="32">
        <f>+SUM(O18*INDEX(Rates!$D$17:$D$28,MATCH($C18,Rates!$B$17:$B$28,0)),$P18*INDEX(Rates!$E$17:$E$28,MATCH($C18,Rates!$B$17:$B$28,0)),$Q18*INDEX(Rates!$F$17:$F$28,MATCH($C18,Rates!$B$17:$B$28,0)))</f>
        <v>0</v>
      </c>
    </row>
    <row r="19" spans="2:18" x14ac:dyDescent="0.25">
      <c r="B19" s="9">
        <v>2021</v>
      </c>
      <c r="C19" s="9">
        <f t="shared" si="12"/>
        <v>11</v>
      </c>
      <c r="D19" s="30">
        <f>+SUMIFS(I01_Avg!$D$9:$D$8768,I01_Avg!$F$9:$F$8768,$C19)</f>
        <v>930.3916501694647</v>
      </c>
      <c r="E19" s="30">
        <f>+SUMIFS(PVWatts_8.5kW!$J$21:$J$8780,PVWatts_8.5kW!$B$21:$B$8780,$C19)</f>
        <v>583.58347500000002</v>
      </c>
      <c r="F19" s="34">
        <f t="shared" si="0"/>
        <v>346.80817516946468</v>
      </c>
      <c r="G19" s="34">
        <f t="shared" si="1"/>
        <v>346.80817516946468</v>
      </c>
      <c r="H19" s="34">
        <f t="shared" si="2"/>
        <v>0</v>
      </c>
      <c r="I19" s="31">
        <f t="shared" si="3"/>
        <v>2457.716039755288</v>
      </c>
      <c r="J19" s="31">
        <f t="shared" si="4"/>
        <v>2110.9078645858235</v>
      </c>
      <c r="K19" s="31">
        <f t="shared" si="5"/>
        <v>2467.6300309022799</v>
      </c>
      <c r="L19" s="31">
        <f t="shared" si="6"/>
        <v>2120.8218557328155</v>
      </c>
      <c r="M19" s="31">
        <f t="shared" si="7"/>
        <v>0</v>
      </c>
      <c r="N19" s="31">
        <f t="shared" si="8"/>
        <v>0</v>
      </c>
      <c r="O19" s="31">
        <f t="shared" si="9"/>
        <v>0</v>
      </c>
      <c r="P19" s="31">
        <f t="shared" si="10"/>
        <v>0</v>
      </c>
      <c r="Q19" s="31">
        <f t="shared" si="11"/>
        <v>0</v>
      </c>
      <c r="R19" s="32">
        <f>+SUM(O19*INDEX(Rates!$D$17:$D$28,MATCH($C19,Rates!$B$17:$B$28,0)),$P19*INDEX(Rates!$E$17:$E$28,MATCH($C19,Rates!$B$17:$B$28,0)),$Q19*INDEX(Rates!$F$17:$F$28,MATCH($C19,Rates!$B$17:$B$28,0)))</f>
        <v>0</v>
      </c>
    </row>
    <row r="20" spans="2:18" x14ac:dyDescent="0.25">
      <c r="B20" s="9">
        <v>2021</v>
      </c>
      <c r="C20" s="9">
        <f t="shared" si="12"/>
        <v>12</v>
      </c>
      <c r="D20" s="30">
        <f>+SUMIFS(I01_Avg!$D$9:$D$8768,I01_Avg!$F$9:$F$8768,$C20)</f>
        <v>1223.4461482948739</v>
      </c>
      <c r="E20" s="30">
        <f>+SUMIFS(PVWatts_8.5kW!$J$21:$J$8780,PVWatts_8.5kW!$B$21:$B$8780,$C20)</f>
        <v>440.41694200000001</v>
      </c>
      <c r="F20" s="34">
        <f t="shared" si="0"/>
        <v>783.0292062948738</v>
      </c>
      <c r="G20" s="34">
        <f t="shared" si="1"/>
        <v>783.0292062948738</v>
      </c>
      <c r="H20" s="34">
        <f t="shared" si="2"/>
        <v>0</v>
      </c>
      <c r="I20" s="31">
        <f t="shared" si="3"/>
        <v>2110.9078645858235</v>
      </c>
      <c r="J20" s="31">
        <f t="shared" si="4"/>
        <v>1327.8786582909497</v>
      </c>
      <c r="K20" s="31">
        <f t="shared" si="5"/>
        <v>2120.8218557328155</v>
      </c>
      <c r="L20" s="31">
        <f t="shared" si="6"/>
        <v>1337.7926494379417</v>
      </c>
      <c r="M20" s="31">
        <f t="shared" si="7"/>
        <v>0</v>
      </c>
      <c r="N20" s="31">
        <f t="shared" si="8"/>
        <v>0</v>
      </c>
      <c r="O20" s="31">
        <f t="shared" si="9"/>
        <v>0</v>
      </c>
      <c r="P20" s="31">
        <f t="shared" si="10"/>
        <v>0</v>
      </c>
      <c r="Q20" s="31">
        <f t="shared" si="11"/>
        <v>0</v>
      </c>
      <c r="R20" s="32">
        <f>+SUM(O20*INDEX(Rates!$D$17:$D$28,MATCH($C20,Rates!$B$17:$B$28,0)),$P20*INDEX(Rates!$E$17:$E$28,MATCH($C20,Rates!$B$17:$B$28,0)),$Q20*INDEX(Rates!$F$17:$F$28,MATCH($C20,Rates!$B$17:$B$28,0)))</f>
        <v>0</v>
      </c>
    </row>
    <row r="21" spans="2:18" x14ac:dyDescent="0.25">
      <c r="G21" s="35">
        <f>+AVERAGE(G9:G20)</f>
        <v>203.98350405069132</v>
      </c>
      <c r="H21" s="35">
        <f>+AVERAGE(H9:H20)</f>
        <v>204.80966997960732</v>
      </c>
    </row>
    <row r="22" spans="2:18" x14ac:dyDescent="0.25">
      <c r="F22" s="31"/>
      <c r="G22" s="31"/>
      <c r="H22" s="31"/>
    </row>
  </sheetData>
  <pageMargins left="0.7" right="0.7" top="0.75" bottom="0.75" header="0.3" footer="0.3"/>
  <pageSetup scale="62" fitToHeight="0" orientation="landscape" r:id="rId1"/>
  <headerFooter scaleWithDoc="0">
    <oddFooter>&amp;L&amp;"Calibri,Regular"&amp;A&amp;R&amp;"Calibri,Regular"Page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B95BD-F295-4A81-BA25-EAF8AB319CE8}">
  <sheetPr>
    <tabColor theme="8"/>
    <pageSetUpPr fitToPage="1"/>
  </sheetPr>
  <dimension ref="A1:I8768"/>
  <sheetViews>
    <sheetView showGridLines="0" view="pageBreakPreview" zoomScaleNormal="100" zoomScaleSheetLayoutView="100" workbookViewId="0">
      <pane ySplit="8" topLeftCell="A9" activePane="bottomLeft" state="frozen"/>
      <selection pane="bottomLeft"/>
    </sheetView>
  </sheetViews>
  <sheetFormatPr defaultColWidth="9.140625" defaultRowHeight="15" x14ac:dyDescent="0.25"/>
  <cols>
    <col min="1" max="1" width="1.7109375" style="3" customWidth="1"/>
    <col min="2" max="9" width="13.7109375" style="3" customWidth="1"/>
    <col min="10" max="10" width="1.7109375" style="3" customWidth="1"/>
    <col min="11" max="16384" width="9.140625" style="3"/>
  </cols>
  <sheetData>
    <row r="1" spans="1:9" x14ac:dyDescent="0.25">
      <c r="A1" s="41" t="str">
        <f>Rates!A1</f>
        <v>Appendix 3.1</v>
      </c>
    </row>
    <row r="2" spans="1:9" x14ac:dyDescent="0.25">
      <c r="A2" s="3" t="str">
        <f>Rates!A2</f>
        <v>Measurement and Bill Impact Analysis - Average Residential</v>
      </c>
    </row>
    <row r="3" spans="1:9" ht="5.0999999999999996" customHeight="1" x14ac:dyDescent="0.25"/>
    <row r="4" spans="1:9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15"/>
      <c r="I4" s="2" t="s">
        <v>101</v>
      </c>
    </row>
    <row r="5" spans="1:9" ht="5.0999999999999996" customHeight="1" x14ac:dyDescent="0.25"/>
    <row r="6" spans="1:9" x14ac:dyDescent="0.25">
      <c r="E6" s="21" t="s">
        <v>24</v>
      </c>
      <c r="F6" s="21" t="s">
        <v>24</v>
      </c>
      <c r="G6" s="21" t="s">
        <v>24</v>
      </c>
    </row>
    <row r="7" spans="1:9" x14ac:dyDescent="0.25">
      <c r="B7" s="22" t="s">
        <v>26</v>
      </c>
      <c r="C7" s="22"/>
      <c r="D7" s="23"/>
      <c r="E7" s="24" t="s">
        <v>27</v>
      </c>
      <c r="F7" s="26"/>
      <c r="G7" s="26"/>
      <c r="H7" s="26"/>
      <c r="I7" s="26"/>
    </row>
    <row r="8" spans="1:9" ht="30" x14ac:dyDescent="0.25">
      <c r="B8" s="27" t="s">
        <v>29</v>
      </c>
      <c r="C8" s="27" t="s">
        <v>10</v>
      </c>
      <c r="D8" s="27" t="s">
        <v>53</v>
      </c>
      <c r="E8" s="28" t="s">
        <v>30</v>
      </c>
      <c r="F8" s="28" t="s">
        <v>35</v>
      </c>
      <c r="G8" s="28" t="s">
        <v>36</v>
      </c>
      <c r="H8" s="28" t="s">
        <v>45</v>
      </c>
      <c r="I8" s="37" t="s">
        <v>49</v>
      </c>
    </row>
    <row r="9" spans="1:9" x14ac:dyDescent="0.25">
      <c r="B9" s="9">
        <v>2021</v>
      </c>
      <c r="C9" s="9">
        <v>1</v>
      </c>
      <c r="D9" s="9">
        <v>0</v>
      </c>
      <c r="E9" s="30">
        <f>I01_Avg!D9</f>
        <v>1.5713370794731001</v>
      </c>
      <c r="F9" s="30">
        <f>PVWatts_8.5kW!J21</f>
        <v>0</v>
      </c>
      <c r="G9" s="34">
        <f>+E9-F9</f>
        <v>1.5713370794731001</v>
      </c>
      <c r="H9" s="34">
        <f>+IF(G9&gt;0,G9,0)</f>
        <v>1.5713370794731001</v>
      </c>
      <c r="I9" s="34">
        <f>+IF(G9&lt;0,G9,0)</f>
        <v>0</v>
      </c>
    </row>
    <row r="10" spans="1:9" x14ac:dyDescent="0.25">
      <c r="B10" s="9">
        <v>2021</v>
      </c>
      <c r="C10" s="9">
        <v>1</v>
      </c>
      <c r="D10" s="9">
        <v>1</v>
      </c>
      <c r="E10" s="30">
        <f>I01_Avg!D10</f>
        <v>1.5738814879151708</v>
      </c>
      <c r="F10" s="30">
        <f>PVWatts_8.5kW!J22</f>
        <v>0</v>
      </c>
      <c r="G10" s="34">
        <f t="shared" ref="G10:G73" si="0">+E10-F10</f>
        <v>1.5738814879151708</v>
      </c>
      <c r="H10" s="34">
        <f t="shared" ref="H10:H73" si="1">+IF(G10&gt;0,G10,0)</f>
        <v>1.5738814879151708</v>
      </c>
      <c r="I10" s="34">
        <f t="shared" ref="I10:I73" si="2">+IF(G10&lt;0,G10,0)</f>
        <v>0</v>
      </c>
    </row>
    <row r="11" spans="1:9" x14ac:dyDescent="0.25">
      <c r="B11" s="9">
        <v>2021</v>
      </c>
      <c r="C11" s="9">
        <v>1</v>
      </c>
      <c r="D11" s="9">
        <v>2</v>
      </c>
      <c r="E11" s="30">
        <f>I01_Avg!D11</f>
        <v>1.4844549790791894</v>
      </c>
      <c r="F11" s="30">
        <f>PVWatts_8.5kW!J23</f>
        <v>0</v>
      </c>
      <c r="G11" s="34">
        <f t="shared" si="0"/>
        <v>1.4844549790791894</v>
      </c>
      <c r="H11" s="34">
        <f t="shared" si="1"/>
        <v>1.4844549790791894</v>
      </c>
      <c r="I11" s="34">
        <f t="shared" si="2"/>
        <v>0</v>
      </c>
    </row>
    <row r="12" spans="1:9" x14ac:dyDescent="0.25">
      <c r="B12" s="9">
        <v>2021</v>
      </c>
      <c r="C12" s="9">
        <v>1</v>
      </c>
      <c r="D12" s="9">
        <v>3</v>
      </c>
      <c r="E12" s="30">
        <f>I01_Avg!D12</f>
        <v>1.4566769557941093</v>
      </c>
      <c r="F12" s="30">
        <f>PVWatts_8.5kW!J24</f>
        <v>0</v>
      </c>
      <c r="G12" s="34">
        <f t="shared" si="0"/>
        <v>1.4566769557941093</v>
      </c>
      <c r="H12" s="34">
        <f t="shared" si="1"/>
        <v>1.4566769557941093</v>
      </c>
      <c r="I12" s="34">
        <f t="shared" si="2"/>
        <v>0</v>
      </c>
    </row>
    <row r="13" spans="1:9" x14ac:dyDescent="0.25">
      <c r="B13" s="9">
        <v>2021</v>
      </c>
      <c r="C13" s="9">
        <v>1</v>
      </c>
      <c r="D13" s="9">
        <v>4</v>
      </c>
      <c r="E13" s="30">
        <f>I01_Avg!D13</f>
        <v>1.4971695718380862</v>
      </c>
      <c r="F13" s="30">
        <f>PVWatts_8.5kW!J25</f>
        <v>0</v>
      </c>
      <c r="G13" s="34">
        <f t="shared" si="0"/>
        <v>1.4971695718380862</v>
      </c>
      <c r="H13" s="34">
        <f t="shared" si="1"/>
        <v>1.4971695718380862</v>
      </c>
      <c r="I13" s="34">
        <f t="shared" si="2"/>
        <v>0</v>
      </c>
    </row>
    <row r="14" spans="1:9" x14ac:dyDescent="0.25">
      <c r="B14" s="9">
        <v>2021</v>
      </c>
      <c r="C14" s="9">
        <v>1</v>
      </c>
      <c r="D14" s="9">
        <v>5</v>
      </c>
      <c r="E14" s="30">
        <f>I01_Avg!D14</f>
        <v>1.5687410950756531</v>
      </c>
      <c r="F14" s="30">
        <f>PVWatts_8.5kW!J26</f>
        <v>0</v>
      </c>
      <c r="G14" s="34">
        <f t="shared" si="0"/>
        <v>1.5687410950756531</v>
      </c>
      <c r="H14" s="34">
        <f t="shared" si="1"/>
        <v>1.5687410950756531</v>
      </c>
      <c r="I14" s="34">
        <f t="shared" si="2"/>
        <v>0</v>
      </c>
    </row>
    <row r="15" spans="1:9" x14ac:dyDescent="0.25">
      <c r="B15" s="9">
        <v>2021</v>
      </c>
      <c r="C15" s="9">
        <v>1</v>
      </c>
      <c r="D15" s="9">
        <v>6</v>
      </c>
      <c r="E15" s="30">
        <f>I01_Avg!D15</f>
        <v>1.588052601422377</v>
      </c>
      <c r="F15" s="30">
        <f>PVWatts_8.5kW!J27</f>
        <v>0</v>
      </c>
      <c r="G15" s="34">
        <f t="shared" si="0"/>
        <v>1.588052601422377</v>
      </c>
      <c r="H15" s="34">
        <f t="shared" si="1"/>
        <v>1.588052601422377</v>
      </c>
      <c r="I15" s="34">
        <f t="shared" si="2"/>
        <v>0</v>
      </c>
    </row>
    <row r="16" spans="1:9" x14ac:dyDescent="0.25">
      <c r="B16" s="9">
        <v>2021</v>
      </c>
      <c r="C16" s="9">
        <v>1</v>
      </c>
      <c r="D16" s="9">
        <v>7</v>
      </c>
      <c r="E16" s="30">
        <f>I01_Avg!D16</f>
        <v>1.7293779162339831</v>
      </c>
      <c r="F16" s="30">
        <f>PVWatts_8.5kW!J28</f>
        <v>0</v>
      </c>
      <c r="G16" s="34">
        <f t="shared" si="0"/>
        <v>1.7293779162339831</v>
      </c>
      <c r="H16" s="34">
        <f t="shared" si="1"/>
        <v>1.7293779162339831</v>
      </c>
      <c r="I16" s="34">
        <f t="shared" si="2"/>
        <v>0</v>
      </c>
    </row>
    <row r="17" spans="2:9" x14ac:dyDescent="0.25">
      <c r="B17" s="9">
        <v>2021</v>
      </c>
      <c r="C17" s="9">
        <v>1</v>
      </c>
      <c r="D17" s="9">
        <v>8</v>
      </c>
      <c r="E17" s="30">
        <f>I01_Avg!D17</f>
        <v>1.9215089759301638</v>
      </c>
      <c r="F17" s="30">
        <f>PVWatts_8.5kW!J29</f>
        <v>0</v>
      </c>
      <c r="G17" s="34">
        <f t="shared" si="0"/>
        <v>1.9215089759301638</v>
      </c>
      <c r="H17" s="34">
        <f t="shared" si="1"/>
        <v>1.9215089759301638</v>
      </c>
      <c r="I17" s="34">
        <f t="shared" si="2"/>
        <v>0</v>
      </c>
    </row>
    <row r="18" spans="2:9" x14ac:dyDescent="0.25">
      <c r="B18" s="9">
        <v>2021</v>
      </c>
      <c r="C18" s="9">
        <v>1</v>
      </c>
      <c r="D18" s="9">
        <v>9</v>
      </c>
      <c r="E18" s="30">
        <f>I01_Avg!D18</f>
        <v>1.9023016846644496</v>
      </c>
      <c r="F18" s="30">
        <f>PVWatts_8.5kW!J30</f>
        <v>0.205681</v>
      </c>
      <c r="G18" s="34">
        <f t="shared" si="0"/>
        <v>1.6966206846644496</v>
      </c>
      <c r="H18" s="34">
        <f t="shared" si="1"/>
        <v>1.6966206846644496</v>
      </c>
      <c r="I18" s="34">
        <f t="shared" si="2"/>
        <v>0</v>
      </c>
    </row>
    <row r="19" spans="2:9" x14ac:dyDescent="0.25">
      <c r="B19" s="9">
        <v>2021</v>
      </c>
      <c r="C19" s="9">
        <v>1</v>
      </c>
      <c r="D19" s="9">
        <v>10</v>
      </c>
      <c r="E19" s="30">
        <f>I01_Avg!D19</f>
        <v>1.9769358057200106</v>
      </c>
      <c r="F19" s="30">
        <f>PVWatts_8.5kW!J31</f>
        <v>1.2511349999999999</v>
      </c>
      <c r="G19" s="34">
        <f t="shared" si="0"/>
        <v>0.72580080572001071</v>
      </c>
      <c r="H19" s="34">
        <f t="shared" si="1"/>
        <v>0.72580080572001071</v>
      </c>
      <c r="I19" s="34">
        <f t="shared" si="2"/>
        <v>0</v>
      </c>
    </row>
    <row r="20" spans="2:9" x14ac:dyDescent="0.25">
      <c r="B20" s="9">
        <v>2021</v>
      </c>
      <c r="C20" s="9">
        <v>1</v>
      </c>
      <c r="D20" s="9">
        <v>11</v>
      </c>
      <c r="E20" s="30">
        <f>I01_Avg!D20</f>
        <v>2.012304899908564</v>
      </c>
      <c r="F20" s="30">
        <f>PVWatts_8.5kW!J32</f>
        <v>0.48739199999999999</v>
      </c>
      <c r="G20" s="34">
        <f t="shared" si="0"/>
        <v>1.5249128999085639</v>
      </c>
      <c r="H20" s="34">
        <f t="shared" si="1"/>
        <v>1.5249128999085639</v>
      </c>
      <c r="I20" s="34">
        <f t="shared" si="2"/>
        <v>0</v>
      </c>
    </row>
    <row r="21" spans="2:9" x14ac:dyDescent="0.25">
      <c r="B21" s="9">
        <v>2021</v>
      </c>
      <c r="C21" s="9">
        <v>1</v>
      </c>
      <c r="D21" s="9">
        <v>12</v>
      </c>
      <c r="E21" s="30">
        <f>I01_Avg!D21</f>
        <v>1.8884967725108226</v>
      </c>
      <c r="F21" s="30">
        <f>PVWatts_8.5kW!J33</f>
        <v>0.91152900000000003</v>
      </c>
      <c r="G21" s="34">
        <f t="shared" si="0"/>
        <v>0.97696777251082256</v>
      </c>
      <c r="H21" s="34">
        <f t="shared" si="1"/>
        <v>0.97696777251082256</v>
      </c>
      <c r="I21" s="34">
        <f t="shared" si="2"/>
        <v>0</v>
      </c>
    </row>
    <row r="22" spans="2:9" x14ac:dyDescent="0.25">
      <c r="B22" s="9">
        <v>2021</v>
      </c>
      <c r="C22" s="9">
        <v>1</v>
      </c>
      <c r="D22" s="9">
        <v>13</v>
      </c>
      <c r="E22" s="30">
        <f>I01_Avg!D22</f>
        <v>1.8665401832443778</v>
      </c>
      <c r="F22" s="30">
        <f>PVWatts_8.5kW!J34</f>
        <v>0.51613799999999999</v>
      </c>
      <c r="G22" s="34">
        <f t="shared" si="0"/>
        <v>1.3504021832443778</v>
      </c>
      <c r="H22" s="34">
        <f t="shared" si="1"/>
        <v>1.3504021832443778</v>
      </c>
      <c r="I22" s="34">
        <f t="shared" si="2"/>
        <v>0</v>
      </c>
    </row>
    <row r="23" spans="2:9" x14ac:dyDescent="0.25">
      <c r="B23" s="9">
        <v>2021</v>
      </c>
      <c r="C23" s="9">
        <v>1</v>
      </c>
      <c r="D23" s="9">
        <v>14</v>
      </c>
      <c r="E23" s="30">
        <f>I01_Avg!D23</f>
        <v>1.8181245966770052</v>
      </c>
      <c r="F23" s="30">
        <f>PVWatts_8.5kW!J35</f>
        <v>0.32958599999999999</v>
      </c>
      <c r="G23" s="34">
        <f t="shared" si="0"/>
        <v>1.4885385966770053</v>
      </c>
      <c r="H23" s="34">
        <f t="shared" si="1"/>
        <v>1.4885385966770053</v>
      </c>
      <c r="I23" s="34">
        <f t="shared" si="2"/>
        <v>0</v>
      </c>
    </row>
    <row r="24" spans="2:9" x14ac:dyDescent="0.25">
      <c r="B24" s="9">
        <v>2021</v>
      </c>
      <c r="C24" s="9">
        <v>1</v>
      </c>
      <c r="D24" s="9">
        <v>15</v>
      </c>
      <c r="E24" s="30">
        <f>I01_Avg!D24</f>
        <v>1.8122027870472741</v>
      </c>
      <c r="F24" s="30">
        <f>PVWatts_8.5kW!J36</f>
        <v>0.26362599999999997</v>
      </c>
      <c r="G24" s="34">
        <f t="shared" si="0"/>
        <v>1.5485767870472742</v>
      </c>
      <c r="H24" s="34">
        <f t="shared" si="1"/>
        <v>1.5485767870472742</v>
      </c>
      <c r="I24" s="34">
        <f t="shared" si="2"/>
        <v>0</v>
      </c>
    </row>
    <row r="25" spans="2:9" x14ac:dyDescent="0.25">
      <c r="B25" s="9">
        <v>2021</v>
      </c>
      <c r="C25" s="9">
        <v>1</v>
      </c>
      <c r="D25" s="9">
        <v>16</v>
      </c>
      <c r="E25" s="30">
        <f>I01_Avg!D25</f>
        <v>1.9160430717629628</v>
      </c>
      <c r="F25" s="30">
        <f>PVWatts_8.5kW!J37</f>
        <v>4.9212000000000006E-2</v>
      </c>
      <c r="G25" s="34">
        <f t="shared" si="0"/>
        <v>1.8668310717629628</v>
      </c>
      <c r="H25" s="34">
        <f t="shared" si="1"/>
        <v>1.8668310717629628</v>
      </c>
      <c r="I25" s="34">
        <f t="shared" si="2"/>
        <v>0</v>
      </c>
    </row>
    <row r="26" spans="2:9" x14ac:dyDescent="0.25">
      <c r="B26" s="9">
        <v>2021</v>
      </c>
      <c r="C26" s="9">
        <v>1</v>
      </c>
      <c r="D26" s="9">
        <v>17</v>
      </c>
      <c r="E26" s="30">
        <f>I01_Avg!D26</f>
        <v>2.072990483702926</v>
      </c>
      <c r="F26" s="30">
        <f>PVWatts_8.5kW!J38</f>
        <v>0</v>
      </c>
      <c r="G26" s="34">
        <f t="shared" si="0"/>
        <v>2.072990483702926</v>
      </c>
      <c r="H26" s="34">
        <f t="shared" si="1"/>
        <v>2.072990483702926</v>
      </c>
      <c r="I26" s="34">
        <f t="shared" si="2"/>
        <v>0</v>
      </c>
    </row>
    <row r="27" spans="2:9" x14ac:dyDescent="0.25">
      <c r="B27" s="9">
        <v>2021</v>
      </c>
      <c r="C27" s="9">
        <v>1</v>
      </c>
      <c r="D27" s="9">
        <v>18</v>
      </c>
      <c r="E27" s="30">
        <f>I01_Avg!D27</f>
        <v>2.0943323989229472</v>
      </c>
      <c r="F27" s="30">
        <f>PVWatts_8.5kW!J39</f>
        <v>0</v>
      </c>
      <c r="G27" s="34">
        <f t="shared" si="0"/>
        <v>2.0943323989229472</v>
      </c>
      <c r="H27" s="34">
        <f t="shared" si="1"/>
        <v>2.0943323989229472</v>
      </c>
      <c r="I27" s="34">
        <f t="shared" si="2"/>
        <v>0</v>
      </c>
    </row>
    <row r="28" spans="2:9" x14ac:dyDescent="0.25">
      <c r="B28" s="9">
        <v>2021</v>
      </c>
      <c r="C28" s="9">
        <v>1</v>
      </c>
      <c r="D28" s="9">
        <v>19</v>
      </c>
      <c r="E28" s="30">
        <f>I01_Avg!D28</f>
        <v>1.995993818385903</v>
      </c>
      <c r="F28" s="30">
        <f>PVWatts_8.5kW!J40</f>
        <v>0</v>
      </c>
      <c r="G28" s="34">
        <f t="shared" si="0"/>
        <v>1.995993818385903</v>
      </c>
      <c r="H28" s="34">
        <f t="shared" si="1"/>
        <v>1.995993818385903</v>
      </c>
      <c r="I28" s="34">
        <f t="shared" si="2"/>
        <v>0</v>
      </c>
    </row>
    <row r="29" spans="2:9" x14ac:dyDescent="0.25">
      <c r="B29" s="9">
        <v>2021</v>
      </c>
      <c r="C29" s="9">
        <v>1</v>
      </c>
      <c r="D29" s="9">
        <v>20</v>
      </c>
      <c r="E29" s="30">
        <f>I01_Avg!D29</f>
        <v>1.9362696929136758</v>
      </c>
      <c r="F29" s="30">
        <f>PVWatts_8.5kW!J41</f>
        <v>0</v>
      </c>
      <c r="G29" s="34">
        <f t="shared" si="0"/>
        <v>1.9362696929136758</v>
      </c>
      <c r="H29" s="34">
        <f t="shared" si="1"/>
        <v>1.9362696929136758</v>
      </c>
      <c r="I29" s="34">
        <f t="shared" si="2"/>
        <v>0</v>
      </c>
    </row>
    <row r="30" spans="2:9" x14ac:dyDescent="0.25">
      <c r="B30" s="9">
        <v>2021</v>
      </c>
      <c r="C30" s="9">
        <v>1</v>
      </c>
      <c r="D30" s="9">
        <v>21</v>
      </c>
      <c r="E30" s="30">
        <f>I01_Avg!D30</f>
        <v>1.895286455930939</v>
      </c>
      <c r="F30" s="30">
        <f>PVWatts_8.5kW!J42</f>
        <v>0</v>
      </c>
      <c r="G30" s="34">
        <f t="shared" si="0"/>
        <v>1.895286455930939</v>
      </c>
      <c r="H30" s="34">
        <f t="shared" si="1"/>
        <v>1.895286455930939</v>
      </c>
      <c r="I30" s="34">
        <f t="shared" si="2"/>
        <v>0</v>
      </c>
    </row>
    <row r="31" spans="2:9" x14ac:dyDescent="0.25">
      <c r="B31" s="9">
        <v>2021</v>
      </c>
      <c r="C31" s="9">
        <v>1</v>
      </c>
      <c r="D31" s="9">
        <v>22</v>
      </c>
      <c r="E31" s="30">
        <f>I01_Avg!D31</f>
        <v>1.7516897670219196</v>
      </c>
      <c r="F31" s="30">
        <f>PVWatts_8.5kW!J43</f>
        <v>0</v>
      </c>
      <c r="G31" s="34">
        <f t="shared" si="0"/>
        <v>1.7516897670219196</v>
      </c>
      <c r="H31" s="34">
        <f t="shared" si="1"/>
        <v>1.7516897670219196</v>
      </c>
      <c r="I31" s="34">
        <f t="shared" si="2"/>
        <v>0</v>
      </c>
    </row>
    <row r="32" spans="2:9" x14ac:dyDescent="0.25">
      <c r="B32" s="9">
        <v>2021</v>
      </c>
      <c r="C32" s="9">
        <v>1</v>
      </c>
      <c r="D32" s="9">
        <v>23</v>
      </c>
      <c r="E32" s="30">
        <f>I01_Avg!D32</f>
        <v>1.6351737041283445</v>
      </c>
      <c r="F32" s="30">
        <f>PVWatts_8.5kW!J44</f>
        <v>0</v>
      </c>
      <c r="G32" s="34">
        <f t="shared" si="0"/>
        <v>1.6351737041283445</v>
      </c>
      <c r="H32" s="34">
        <f t="shared" si="1"/>
        <v>1.6351737041283445</v>
      </c>
      <c r="I32" s="34">
        <f t="shared" si="2"/>
        <v>0</v>
      </c>
    </row>
    <row r="33" spans="2:9" x14ac:dyDescent="0.25">
      <c r="B33" s="9">
        <v>2021</v>
      </c>
      <c r="C33" s="9">
        <v>1</v>
      </c>
      <c r="D33" s="9">
        <v>0</v>
      </c>
      <c r="E33" s="30">
        <f>I01_Avg!D33</f>
        <v>1.4763440001515382</v>
      </c>
      <c r="F33" s="30">
        <f>PVWatts_8.5kW!J45</f>
        <v>0</v>
      </c>
      <c r="G33" s="34">
        <f t="shared" si="0"/>
        <v>1.4763440001515382</v>
      </c>
      <c r="H33" s="34">
        <f t="shared" si="1"/>
        <v>1.4763440001515382</v>
      </c>
      <c r="I33" s="34">
        <f t="shared" si="2"/>
        <v>0</v>
      </c>
    </row>
    <row r="34" spans="2:9" x14ac:dyDescent="0.25">
      <c r="B34" s="9">
        <v>2021</v>
      </c>
      <c r="C34" s="9">
        <v>1</v>
      </c>
      <c r="D34" s="9">
        <v>1</v>
      </c>
      <c r="E34" s="30">
        <f>I01_Avg!D34</f>
        <v>1.4169903635548091</v>
      </c>
      <c r="F34" s="30">
        <f>PVWatts_8.5kW!J46</f>
        <v>0</v>
      </c>
      <c r="G34" s="34">
        <f t="shared" si="0"/>
        <v>1.4169903635548091</v>
      </c>
      <c r="H34" s="34">
        <f t="shared" si="1"/>
        <v>1.4169903635548091</v>
      </c>
      <c r="I34" s="34">
        <f t="shared" si="2"/>
        <v>0</v>
      </c>
    </row>
    <row r="35" spans="2:9" x14ac:dyDescent="0.25">
      <c r="B35" s="9">
        <v>2021</v>
      </c>
      <c r="C35" s="9">
        <v>1</v>
      </c>
      <c r="D35" s="9">
        <v>2</v>
      </c>
      <c r="E35" s="30">
        <f>I01_Avg!D35</f>
        <v>1.409853200405373</v>
      </c>
      <c r="F35" s="30">
        <f>PVWatts_8.5kW!J47</f>
        <v>0</v>
      </c>
      <c r="G35" s="34">
        <f t="shared" si="0"/>
        <v>1.409853200405373</v>
      </c>
      <c r="H35" s="34">
        <f t="shared" si="1"/>
        <v>1.409853200405373</v>
      </c>
      <c r="I35" s="34">
        <f t="shared" si="2"/>
        <v>0</v>
      </c>
    </row>
    <row r="36" spans="2:9" x14ac:dyDescent="0.25">
      <c r="B36" s="9">
        <v>2021</v>
      </c>
      <c r="C36" s="9">
        <v>1</v>
      </c>
      <c r="D36" s="9">
        <v>3</v>
      </c>
      <c r="E36" s="30">
        <f>I01_Avg!D36</f>
        <v>1.3799717249593459</v>
      </c>
      <c r="F36" s="30">
        <f>PVWatts_8.5kW!J48</f>
        <v>0</v>
      </c>
      <c r="G36" s="34">
        <f t="shared" si="0"/>
        <v>1.3799717249593459</v>
      </c>
      <c r="H36" s="34">
        <f t="shared" si="1"/>
        <v>1.3799717249593459</v>
      </c>
      <c r="I36" s="34">
        <f t="shared" si="2"/>
        <v>0</v>
      </c>
    </row>
    <row r="37" spans="2:9" x14ac:dyDescent="0.25">
      <c r="B37" s="9">
        <v>2021</v>
      </c>
      <c r="C37" s="9">
        <v>1</v>
      </c>
      <c r="D37" s="9">
        <v>4</v>
      </c>
      <c r="E37" s="30">
        <f>I01_Avg!D37</f>
        <v>1.4249606199072384</v>
      </c>
      <c r="F37" s="30">
        <f>PVWatts_8.5kW!J49</f>
        <v>0</v>
      </c>
      <c r="G37" s="34">
        <f t="shared" si="0"/>
        <v>1.4249606199072384</v>
      </c>
      <c r="H37" s="34">
        <f t="shared" si="1"/>
        <v>1.4249606199072384</v>
      </c>
      <c r="I37" s="34">
        <f t="shared" si="2"/>
        <v>0</v>
      </c>
    </row>
    <row r="38" spans="2:9" x14ac:dyDescent="0.25">
      <c r="B38" s="9">
        <v>2021</v>
      </c>
      <c r="C38" s="9">
        <v>1</v>
      </c>
      <c r="D38" s="9">
        <v>5</v>
      </c>
      <c r="E38" s="30">
        <f>I01_Avg!D38</f>
        <v>1.4766724040650989</v>
      </c>
      <c r="F38" s="30">
        <f>PVWatts_8.5kW!J50</f>
        <v>0</v>
      </c>
      <c r="G38" s="34">
        <f t="shared" si="0"/>
        <v>1.4766724040650989</v>
      </c>
      <c r="H38" s="34">
        <f t="shared" si="1"/>
        <v>1.4766724040650989</v>
      </c>
      <c r="I38" s="34">
        <f t="shared" si="2"/>
        <v>0</v>
      </c>
    </row>
    <row r="39" spans="2:9" x14ac:dyDescent="0.25">
      <c r="B39" s="9">
        <v>2021</v>
      </c>
      <c r="C39" s="9">
        <v>1</v>
      </c>
      <c r="D39" s="9">
        <v>6</v>
      </c>
      <c r="E39" s="30">
        <f>I01_Avg!D39</f>
        <v>1.5482948132256587</v>
      </c>
      <c r="F39" s="30">
        <f>PVWatts_8.5kW!J51</f>
        <v>0</v>
      </c>
      <c r="G39" s="34">
        <f t="shared" si="0"/>
        <v>1.5482948132256587</v>
      </c>
      <c r="H39" s="34">
        <f t="shared" si="1"/>
        <v>1.5482948132256587</v>
      </c>
      <c r="I39" s="34">
        <f t="shared" si="2"/>
        <v>0</v>
      </c>
    </row>
    <row r="40" spans="2:9" x14ac:dyDescent="0.25">
      <c r="B40" s="9">
        <v>2021</v>
      </c>
      <c r="C40" s="9">
        <v>1</v>
      </c>
      <c r="D40" s="9">
        <v>7</v>
      </c>
      <c r="E40" s="30">
        <f>I01_Avg!D40</f>
        <v>1.7458921502498186</v>
      </c>
      <c r="F40" s="30">
        <f>PVWatts_8.5kW!J52</f>
        <v>0</v>
      </c>
      <c r="G40" s="34">
        <f t="shared" si="0"/>
        <v>1.7458921502498186</v>
      </c>
      <c r="H40" s="34">
        <f t="shared" si="1"/>
        <v>1.7458921502498186</v>
      </c>
      <c r="I40" s="34">
        <f t="shared" si="2"/>
        <v>0</v>
      </c>
    </row>
    <row r="41" spans="2:9" x14ac:dyDescent="0.25">
      <c r="B41" s="9">
        <v>2021</v>
      </c>
      <c r="C41" s="9">
        <v>1</v>
      </c>
      <c r="D41" s="9">
        <v>8</v>
      </c>
      <c r="E41" s="30">
        <f>I01_Avg!D41</f>
        <v>1.8050121237422225</v>
      </c>
      <c r="F41" s="30">
        <f>PVWatts_8.5kW!J53</f>
        <v>0</v>
      </c>
      <c r="G41" s="34">
        <f t="shared" si="0"/>
        <v>1.8050121237422225</v>
      </c>
      <c r="H41" s="34">
        <f t="shared" si="1"/>
        <v>1.8050121237422225</v>
      </c>
      <c r="I41" s="34">
        <f t="shared" si="2"/>
        <v>0</v>
      </c>
    </row>
    <row r="42" spans="2:9" x14ac:dyDescent="0.25">
      <c r="B42" s="9">
        <v>2021</v>
      </c>
      <c r="C42" s="9">
        <v>1</v>
      </c>
      <c r="D42" s="9">
        <v>9</v>
      </c>
      <c r="E42" s="30">
        <f>I01_Avg!D42</f>
        <v>1.9991800425383435</v>
      </c>
      <c r="F42" s="30">
        <f>PVWatts_8.5kW!J54</f>
        <v>0.22000999999999998</v>
      </c>
      <c r="G42" s="34">
        <f t="shared" si="0"/>
        <v>1.7791700425383434</v>
      </c>
      <c r="H42" s="34">
        <f t="shared" si="1"/>
        <v>1.7791700425383434</v>
      </c>
      <c r="I42" s="34">
        <f t="shared" si="2"/>
        <v>0</v>
      </c>
    </row>
    <row r="43" spans="2:9" x14ac:dyDescent="0.25">
      <c r="B43" s="9">
        <v>2021</v>
      </c>
      <c r="C43" s="9">
        <v>1</v>
      </c>
      <c r="D43" s="9">
        <v>10</v>
      </c>
      <c r="E43" s="30">
        <f>I01_Avg!D43</f>
        <v>2.097390695024302</v>
      </c>
      <c r="F43" s="30">
        <f>PVWatts_8.5kW!J55</f>
        <v>0.22489599999999998</v>
      </c>
      <c r="G43" s="34">
        <f t="shared" si="0"/>
        <v>1.872494695024302</v>
      </c>
      <c r="H43" s="34">
        <f t="shared" si="1"/>
        <v>1.872494695024302</v>
      </c>
      <c r="I43" s="34">
        <f t="shared" si="2"/>
        <v>0</v>
      </c>
    </row>
    <row r="44" spans="2:9" x14ac:dyDescent="0.25">
      <c r="B44" s="9">
        <v>2021</v>
      </c>
      <c r="C44" s="9">
        <v>1</v>
      </c>
      <c r="D44" s="9">
        <v>11</v>
      </c>
      <c r="E44" s="30">
        <f>I01_Avg!D44</f>
        <v>2.0409215613368628</v>
      </c>
      <c r="F44" s="30">
        <f>PVWatts_8.5kW!J56</f>
        <v>1.8519300000000001</v>
      </c>
      <c r="G44" s="34">
        <f t="shared" si="0"/>
        <v>0.18899156133686268</v>
      </c>
      <c r="H44" s="34">
        <f t="shared" si="1"/>
        <v>0.18899156133686268</v>
      </c>
      <c r="I44" s="34">
        <f t="shared" si="2"/>
        <v>0</v>
      </c>
    </row>
    <row r="45" spans="2:9" x14ac:dyDescent="0.25">
      <c r="B45" s="9">
        <v>2021</v>
      </c>
      <c r="C45" s="9">
        <v>1</v>
      </c>
      <c r="D45" s="9">
        <v>12</v>
      </c>
      <c r="E45" s="30">
        <f>I01_Avg!D45</f>
        <v>1.9470968264058064</v>
      </c>
      <c r="F45" s="30">
        <f>PVWatts_8.5kW!J57</f>
        <v>0.730047</v>
      </c>
      <c r="G45" s="34">
        <f t="shared" si="0"/>
        <v>1.2170498264058063</v>
      </c>
      <c r="H45" s="34">
        <f t="shared" si="1"/>
        <v>1.2170498264058063</v>
      </c>
      <c r="I45" s="34">
        <f t="shared" si="2"/>
        <v>0</v>
      </c>
    </row>
    <row r="46" spans="2:9" x14ac:dyDescent="0.25">
      <c r="B46" s="9">
        <v>2021</v>
      </c>
      <c r="C46" s="9">
        <v>1</v>
      </c>
      <c r="D46" s="9">
        <v>13</v>
      </c>
      <c r="E46" s="30">
        <f>I01_Avg!D46</f>
        <v>1.7717439487196815</v>
      </c>
      <c r="F46" s="30">
        <f>PVWatts_8.5kW!J58</f>
        <v>1.2371679999999998</v>
      </c>
      <c r="G46" s="34">
        <f t="shared" si="0"/>
        <v>0.53457594871968173</v>
      </c>
      <c r="H46" s="34">
        <f t="shared" si="1"/>
        <v>0.53457594871968173</v>
      </c>
      <c r="I46" s="34">
        <f t="shared" si="2"/>
        <v>0</v>
      </c>
    </row>
    <row r="47" spans="2:9" x14ac:dyDescent="0.25">
      <c r="B47" s="9">
        <v>2021</v>
      </c>
      <c r="C47" s="9">
        <v>1</v>
      </c>
      <c r="D47" s="9">
        <v>14</v>
      </c>
      <c r="E47" s="30">
        <f>I01_Avg!D47</f>
        <v>1.711801852544574</v>
      </c>
      <c r="F47" s="30">
        <f>PVWatts_8.5kW!J59</f>
        <v>0.531362</v>
      </c>
      <c r="G47" s="34">
        <f t="shared" si="0"/>
        <v>1.1804398525445738</v>
      </c>
      <c r="H47" s="34">
        <f t="shared" si="1"/>
        <v>1.1804398525445738</v>
      </c>
      <c r="I47" s="34">
        <f t="shared" si="2"/>
        <v>0</v>
      </c>
    </row>
    <row r="48" spans="2:9" x14ac:dyDescent="0.25">
      <c r="B48" s="9">
        <v>2021</v>
      </c>
      <c r="C48" s="9">
        <v>1</v>
      </c>
      <c r="D48" s="9">
        <v>15</v>
      </c>
      <c r="E48" s="30">
        <f>I01_Avg!D48</f>
        <v>1.7363767164820829</v>
      </c>
      <c r="F48" s="30">
        <f>PVWatts_8.5kW!J60</f>
        <v>2.5449000000000003E-2</v>
      </c>
      <c r="G48" s="34">
        <f t="shared" si="0"/>
        <v>1.7109277164820829</v>
      </c>
      <c r="H48" s="34">
        <f t="shared" si="1"/>
        <v>1.7109277164820829</v>
      </c>
      <c r="I48" s="34">
        <f t="shared" si="2"/>
        <v>0</v>
      </c>
    </row>
    <row r="49" spans="2:9" x14ac:dyDescent="0.25">
      <c r="B49" s="9">
        <v>2021</v>
      </c>
      <c r="C49" s="9">
        <v>1</v>
      </c>
      <c r="D49" s="9">
        <v>16</v>
      </c>
      <c r="E49" s="30">
        <f>I01_Avg!D49</f>
        <v>1.9161431123084445</v>
      </c>
      <c r="F49" s="30">
        <f>PVWatts_8.5kW!J61</f>
        <v>2.5630000000000002E-3</v>
      </c>
      <c r="G49" s="34">
        <f t="shared" si="0"/>
        <v>1.9135801123084444</v>
      </c>
      <c r="H49" s="34">
        <f t="shared" si="1"/>
        <v>1.9135801123084444</v>
      </c>
      <c r="I49" s="34">
        <f t="shared" si="2"/>
        <v>0</v>
      </c>
    </row>
    <row r="50" spans="2:9" x14ac:dyDescent="0.25">
      <c r="B50" s="9">
        <v>2021</v>
      </c>
      <c r="C50" s="9">
        <v>1</v>
      </c>
      <c r="D50" s="9">
        <v>17</v>
      </c>
      <c r="E50" s="30">
        <f>I01_Avg!D50</f>
        <v>2.0878740015516324</v>
      </c>
      <c r="F50" s="30">
        <f>PVWatts_8.5kW!J62</f>
        <v>0</v>
      </c>
      <c r="G50" s="34">
        <f t="shared" si="0"/>
        <v>2.0878740015516324</v>
      </c>
      <c r="H50" s="34">
        <f t="shared" si="1"/>
        <v>2.0878740015516324</v>
      </c>
      <c r="I50" s="34">
        <f t="shared" si="2"/>
        <v>0</v>
      </c>
    </row>
    <row r="51" spans="2:9" x14ac:dyDescent="0.25">
      <c r="B51" s="9">
        <v>2021</v>
      </c>
      <c r="C51" s="9">
        <v>1</v>
      </c>
      <c r="D51" s="9">
        <v>18</v>
      </c>
      <c r="E51" s="30">
        <f>I01_Avg!D51</f>
        <v>2.056182928467055</v>
      </c>
      <c r="F51" s="30">
        <f>PVWatts_8.5kW!J63</f>
        <v>0</v>
      </c>
      <c r="G51" s="34">
        <f t="shared" si="0"/>
        <v>2.056182928467055</v>
      </c>
      <c r="H51" s="34">
        <f t="shared" si="1"/>
        <v>2.056182928467055</v>
      </c>
      <c r="I51" s="34">
        <f t="shared" si="2"/>
        <v>0</v>
      </c>
    </row>
    <row r="52" spans="2:9" x14ac:dyDescent="0.25">
      <c r="B52" s="9">
        <v>2021</v>
      </c>
      <c r="C52" s="9">
        <v>1</v>
      </c>
      <c r="D52" s="9">
        <v>19</v>
      </c>
      <c r="E52" s="30">
        <f>I01_Avg!D52</f>
        <v>2.0408134093444943</v>
      </c>
      <c r="F52" s="30">
        <f>PVWatts_8.5kW!J64</f>
        <v>0</v>
      </c>
      <c r="G52" s="34">
        <f t="shared" si="0"/>
        <v>2.0408134093444943</v>
      </c>
      <c r="H52" s="34">
        <f t="shared" si="1"/>
        <v>2.0408134093444943</v>
      </c>
      <c r="I52" s="34">
        <f t="shared" si="2"/>
        <v>0</v>
      </c>
    </row>
    <row r="53" spans="2:9" x14ac:dyDescent="0.25">
      <c r="B53" s="9">
        <v>2021</v>
      </c>
      <c r="C53" s="9">
        <v>1</v>
      </c>
      <c r="D53" s="9">
        <v>20</v>
      </c>
      <c r="E53" s="30">
        <f>I01_Avg!D53</f>
        <v>1.8885408942399298</v>
      </c>
      <c r="F53" s="30">
        <f>PVWatts_8.5kW!J65</f>
        <v>0</v>
      </c>
      <c r="G53" s="34">
        <f t="shared" si="0"/>
        <v>1.8885408942399298</v>
      </c>
      <c r="H53" s="34">
        <f t="shared" si="1"/>
        <v>1.8885408942399298</v>
      </c>
      <c r="I53" s="34">
        <f t="shared" si="2"/>
        <v>0</v>
      </c>
    </row>
    <row r="54" spans="2:9" x14ac:dyDescent="0.25">
      <c r="B54" s="9">
        <v>2021</v>
      </c>
      <c r="C54" s="9">
        <v>1</v>
      </c>
      <c r="D54" s="9">
        <v>21</v>
      </c>
      <c r="E54" s="30">
        <f>I01_Avg!D54</f>
        <v>1.8071928748345454</v>
      </c>
      <c r="F54" s="30">
        <f>PVWatts_8.5kW!J66</f>
        <v>0</v>
      </c>
      <c r="G54" s="34">
        <f t="shared" si="0"/>
        <v>1.8071928748345454</v>
      </c>
      <c r="H54" s="34">
        <f t="shared" si="1"/>
        <v>1.8071928748345454</v>
      </c>
      <c r="I54" s="34">
        <f t="shared" si="2"/>
        <v>0</v>
      </c>
    </row>
    <row r="55" spans="2:9" x14ac:dyDescent="0.25">
      <c r="B55" s="9">
        <v>2021</v>
      </c>
      <c r="C55" s="9">
        <v>1</v>
      </c>
      <c r="D55" s="9">
        <v>22</v>
      </c>
      <c r="E55" s="30">
        <f>I01_Avg!D55</f>
        <v>1.6303410744225144</v>
      </c>
      <c r="F55" s="30">
        <f>PVWatts_8.5kW!J67</f>
        <v>0</v>
      </c>
      <c r="G55" s="34">
        <f t="shared" si="0"/>
        <v>1.6303410744225144</v>
      </c>
      <c r="H55" s="34">
        <f t="shared" si="1"/>
        <v>1.6303410744225144</v>
      </c>
      <c r="I55" s="34">
        <f t="shared" si="2"/>
        <v>0</v>
      </c>
    </row>
    <row r="56" spans="2:9" x14ac:dyDescent="0.25">
      <c r="B56" s="9">
        <v>2021</v>
      </c>
      <c r="C56" s="9">
        <v>1</v>
      </c>
      <c r="D56" s="9">
        <v>23</v>
      </c>
      <c r="E56" s="30">
        <f>I01_Avg!D56</f>
        <v>1.5201853110930241</v>
      </c>
      <c r="F56" s="30">
        <f>PVWatts_8.5kW!J68</f>
        <v>0</v>
      </c>
      <c r="G56" s="34">
        <f t="shared" si="0"/>
        <v>1.5201853110930241</v>
      </c>
      <c r="H56" s="34">
        <f t="shared" si="1"/>
        <v>1.5201853110930241</v>
      </c>
      <c r="I56" s="34">
        <f t="shared" si="2"/>
        <v>0</v>
      </c>
    </row>
    <row r="57" spans="2:9" x14ac:dyDescent="0.25">
      <c r="B57" s="9">
        <v>2021</v>
      </c>
      <c r="C57" s="9">
        <v>1</v>
      </c>
      <c r="D57" s="9">
        <v>0</v>
      </c>
      <c r="E57" s="30">
        <f>I01_Avg!D57</f>
        <v>1.4100492882986655</v>
      </c>
      <c r="F57" s="30">
        <f>PVWatts_8.5kW!J69</f>
        <v>0</v>
      </c>
      <c r="G57" s="34">
        <f t="shared" si="0"/>
        <v>1.4100492882986655</v>
      </c>
      <c r="H57" s="34">
        <f t="shared" si="1"/>
        <v>1.4100492882986655</v>
      </c>
      <c r="I57" s="34">
        <f t="shared" si="2"/>
        <v>0</v>
      </c>
    </row>
    <row r="58" spans="2:9" x14ac:dyDescent="0.25">
      <c r="B58" s="9">
        <v>2021</v>
      </c>
      <c r="C58" s="9">
        <v>1</v>
      </c>
      <c r="D58" s="9">
        <v>1</v>
      </c>
      <c r="E58" s="30">
        <f>I01_Avg!D58</f>
        <v>1.3330487099957529</v>
      </c>
      <c r="F58" s="30">
        <f>PVWatts_8.5kW!J70</f>
        <v>0</v>
      </c>
      <c r="G58" s="34">
        <f t="shared" si="0"/>
        <v>1.3330487099957529</v>
      </c>
      <c r="H58" s="34">
        <f t="shared" si="1"/>
        <v>1.3330487099957529</v>
      </c>
      <c r="I58" s="34">
        <f t="shared" si="2"/>
        <v>0</v>
      </c>
    </row>
    <row r="59" spans="2:9" x14ac:dyDescent="0.25">
      <c r="B59" s="9">
        <v>2021</v>
      </c>
      <c r="C59" s="9">
        <v>1</v>
      </c>
      <c r="D59" s="9">
        <v>2</v>
      </c>
      <c r="E59" s="30">
        <f>I01_Avg!D59</f>
        <v>1.2803218461232806</v>
      </c>
      <c r="F59" s="30">
        <f>PVWatts_8.5kW!J71</f>
        <v>0</v>
      </c>
      <c r="G59" s="34">
        <f t="shared" si="0"/>
        <v>1.2803218461232806</v>
      </c>
      <c r="H59" s="34">
        <f t="shared" si="1"/>
        <v>1.2803218461232806</v>
      </c>
      <c r="I59" s="34">
        <f t="shared" si="2"/>
        <v>0</v>
      </c>
    </row>
    <row r="60" spans="2:9" x14ac:dyDescent="0.25">
      <c r="B60" s="9">
        <v>2021</v>
      </c>
      <c r="C60" s="9">
        <v>1</v>
      </c>
      <c r="D60" s="9">
        <v>3</v>
      </c>
      <c r="E60" s="30">
        <f>I01_Avg!D60</f>
        <v>1.2950093723640965</v>
      </c>
      <c r="F60" s="30">
        <f>PVWatts_8.5kW!J72</f>
        <v>0</v>
      </c>
      <c r="G60" s="34">
        <f t="shared" si="0"/>
        <v>1.2950093723640965</v>
      </c>
      <c r="H60" s="34">
        <f t="shared" si="1"/>
        <v>1.2950093723640965</v>
      </c>
      <c r="I60" s="34">
        <f t="shared" si="2"/>
        <v>0</v>
      </c>
    </row>
    <row r="61" spans="2:9" x14ac:dyDescent="0.25">
      <c r="B61" s="9">
        <v>2021</v>
      </c>
      <c r="C61" s="9">
        <v>1</v>
      </c>
      <c r="D61" s="9">
        <v>4</v>
      </c>
      <c r="E61" s="30">
        <f>I01_Avg!D61</f>
        <v>1.2905539145177394</v>
      </c>
      <c r="F61" s="30">
        <f>PVWatts_8.5kW!J73</f>
        <v>0</v>
      </c>
      <c r="G61" s="34">
        <f t="shared" si="0"/>
        <v>1.2905539145177394</v>
      </c>
      <c r="H61" s="34">
        <f t="shared" si="1"/>
        <v>1.2905539145177394</v>
      </c>
      <c r="I61" s="34">
        <f t="shared" si="2"/>
        <v>0</v>
      </c>
    </row>
    <row r="62" spans="2:9" x14ac:dyDescent="0.25">
      <c r="B62" s="9">
        <v>2021</v>
      </c>
      <c r="C62" s="9">
        <v>1</v>
      </c>
      <c r="D62" s="9">
        <v>5</v>
      </c>
      <c r="E62" s="30">
        <f>I01_Avg!D62</f>
        <v>1.374231069999813</v>
      </c>
      <c r="F62" s="30">
        <f>PVWatts_8.5kW!J74</f>
        <v>0</v>
      </c>
      <c r="G62" s="34">
        <f t="shared" si="0"/>
        <v>1.374231069999813</v>
      </c>
      <c r="H62" s="34">
        <f t="shared" si="1"/>
        <v>1.374231069999813</v>
      </c>
      <c r="I62" s="34">
        <f t="shared" si="2"/>
        <v>0</v>
      </c>
    </row>
    <row r="63" spans="2:9" x14ac:dyDescent="0.25">
      <c r="B63" s="9">
        <v>2021</v>
      </c>
      <c r="C63" s="9">
        <v>1</v>
      </c>
      <c r="D63" s="9">
        <v>6</v>
      </c>
      <c r="E63" s="30">
        <f>I01_Avg!D63</f>
        <v>1.4360363384428312</v>
      </c>
      <c r="F63" s="30">
        <f>PVWatts_8.5kW!J75</f>
        <v>0</v>
      </c>
      <c r="G63" s="34">
        <f t="shared" si="0"/>
        <v>1.4360363384428312</v>
      </c>
      <c r="H63" s="34">
        <f t="shared" si="1"/>
        <v>1.4360363384428312</v>
      </c>
      <c r="I63" s="34">
        <f t="shared" si="2"/>
        <v>0</v>
      </c>
    </row>
    <row r="64" spans="2:9" x14ac:dyDescent="0.25">
      <c r="B64" s="9">
        <v>2021</v>
      </c>
      <c r="C64" s="9">
        <v>1</v>
      </c>
      <c r="D64" s="9">
        <v>7</v>
      </c>
      <c r="E64" s="30">
        <f>I01_Avg!D64</f>
        <v>1.5115957198077563</v>
      </c>
      <c r="F64" s="30">
        <f>PVWatts_8.5kW!J76</f>
        <v>0</v>
      </c>
      <c r="G64" s="34">
        <f t="shared" si="0"/>
        <v>1.5115957198077563</v>
      </c>
      <c r="H64" s="34">
        <f t="shared" si="1"/>
        <v>1.5115957198077563</v>
      </c>
      <c r="I64" s="34">
        <f t="shared" si="2"/>
        <v>0</v>
      </c>
    </row>
    <row r="65" spans="2:9" x14ac:dyDescent="0.25">
      <c r="B65" s="9">
        <v>2021</v>
      </c>
      <c r="C65" s="9">
        <v>1</v>
      </c>
      <c r="D65" s="9">
        <v>8</v>
      </c>
      <c r="E65" s="30">
        <f>I01_Avg!D65</f>
        <v>1.6885840976202344</v>
      </c>
      <c r="F65" s="30">
        <f>PVWatts_8.5kW!J77</f>
        <v>0</v>
      </c>
      <c r="G65" s="34">
        <f t="shared" si="0"/>
        <v>1.6885840976202344</v>
      </c>
      <c r="H65" s="34">
        <f t="shared" si="1"/>
        <v>1.6885840976202344</v>
      </c>
      <c r="I65" s="34">
        <f t="shared" si="2"/>
        <v>0</v>
      </c>
    </row>
    <row r="66" spans="2:9" x14ac:dyDescent="0.25">
      <c r="B66" s="9">
        <v>2021</v>
      </c>
      <c r="C66" s="9">
        <v>1</v>
      </c>
      <c r="D66" s="9">
        <v>9</v>
      </c>
      <c r="E66" s="30">
        <f>I01_Avg!D66</f>
        <v>1.8302249941818649</v>
      </c>
      <c r="F66" s="30">
        <f>PVWatts_8.5kW!J78</f>
        <v>5.1029999999999999E-2</v>
      </c>
      <c r="G66" s="34">
        <f t="shared" si="0"/>
        <v>1.779194994181865</v>
      </c>
      <c r="H66" s="34">
        <f t="shared" si="1"/>
        <v>1.779194994181865</v>
      </c>
      <c r="I66" s="34">
        <f t="shared" si="2"/>
        <v>0</v>
      </c>
    </row>
    <row r="67" spans="2:9" x14ac:dyDescent="0.25">
      <c r="B67" s="9">
        <v>2021</v>
      </c>
      <c r="C67" s="9">
        <v>1</v>
      </c>
      <c r="D67" s="9">
        <v>10</v>
      </c>
      <c r="E67" s="30">
        <f>I01_Avg!D67</f>
        <v>1.9359985911919282</v>
      </c>
      <c r="F67" s="30">
        <f>PVWatts_8.5kW!J79</f>
        <v>0.236485</v>
      </c>
      <c r="G67" s="34">
        <f t="shared" si="0"/>
        <v>1.6995135911919281</v>
      </c>
      <c r="H67" s="34">
        <f t="shared" si="1"/>
        <v>1.6995135911919281</v>
      </c>
      <c r="I67" s="34">
        <f t="shared" si="2"/>
        <v>0</v>
      </c>
    </row>
    <row r="68" spans="2:9" x14ac:dyDescent="0.25">
      <c r="B68" s="9">
        <v>2021</v>
      </c>
      <c r="C68" s="9">
        <v>1</v>
      </c>
      <c r="D68" s="9">
        <v>11</v>
      </c>
      <c r="E68" s="30">
        <f>I01_Avg!D68</f>
        <v>1.9594324239239995</v>
      </c>
      <c r="F68" s="30">
        <f>PVWatts_8.5kW!J80</f>
        <v>0.61248900000000006</v>
      </c>
      <c r="G68" s="34">
        <f t="shared" si="0"/>
        <v>1.3469434239239995</v>
      </c>
      <c r="H68" s="34">
        <f t="shared" si="1"/>
        <v>1.3469434239239995</v>
      </c>
      <c r="I68" s="34">
        <f t="shared" si="2"/>
        <v>0</v>
      </c>
    </row>
    <row r="69" spans="2:9" x14ac:dyDescent="0.25">
      <c r="B69" s="9">
        <v>2021</v>
      </c>
      <c r="C69" s="9">
        <v>1</v>
      </c>
      <c r="D69" s="9">
        <v>12</v>
      </c>
      <c r="E69" s="30">
        <f>I01_Avg!D69</f>
        <v>1.8767961990551043</v>
      </c>
      <c r="F69" s="30">
        <f>PVWatts_8.5kW!J81</f>
        <v>1.7552410000000001</v>
      </c>
      <c r="G69" s="34">
        <f t="shared" si="0"/>
        <v>0.12155519905510426</v>
      </c>
      <c r="H69" s="34">
        <f t="shared" si="1"/>
        <v>0.12155519905510426</v>
      </c>
      <c r="I69" s="34">
        <f t="shared" si="2"/>
        <v>0</v>
      </c>
    </row>
    <row r="70" spans="2:9" x14ac:dyDescent="0.25">
      <c r="B70" s="9">
        <v>2021</v>
      </c>
      <c r="C70" s="9">
        <v>1</v>
      </c>
      <c r="D70" s="9">
        <v>13</v>
      </c>
      <c r="E70" s="30">
        <f>I01_Avg!D70</f>
        <v>1.7434391703444418</v>
      </c>
      <c r="F70" s="30">
        <f>PVWatts_8.5kW!J82</f>
        <v>1.130004</v>
      </c>
      <c r="G70" s="34">
        <f t="shared" si="0"/>
        <v>0.61343517034444184</v>
      </c>
      <c r="H70" s="34">
        <f t="shared" si="1"/>
        <v>0.61343517034444184</v>
      </c>
      <c r="I70" s="34">
        <f t="shared" si="2"/>
        <v>0</v>
      </c>
    </row>
    <row r="71" spans="2:9" x14ac:dyDescent="0.25">
      <c r="B71" s="9">
        <v>2021</v>
      </c>
      <c r="C71" s="9">
        <v>1</v>
      </c>
      <c r="D71" s="9">
        <v>14</v>
      </c>
      <c r="E71" s="30">
        <f>I01_Avg!D71</f>
        <v>1.6624342150415434</v>
      </c>
      <c r="F71" s="30">
        <f>PVWatts_8.5kW!J83</f>
        <v>0.90184799999999998</v>
      </c>
      <c r="G71" s="34">
        <f t="shared" si="0"/>
        <v>0.76058621504154345</v>
      </c>
      <c r="H71" s="34">
        <f t="shared" si="1"/>
        <v>0.76058621504154345</v>
      </c>
      <c r="I71" s="34">
        <f t="shared" si="2"/>
        <v>0</v>
      </c>
    </row>
    <row r="72" spans="2:9" x14ac:dyDescent="0.25">
      <c r="B72" s="9">
        <v>2021</v>
      </c>
      <c r="C72" s="9">
        <v>1</v>
      </c>
      <c r="D72" s="9">
        <v>15</v>
      </c>
      <c r="E72" s="30">
        <f>I01_Avg!D72</f>
        <v>1.7074977772556121</v>
      </c>
      <c r="F72" s="30">
        <f>PVWatts_8.5kW!J84</f>
        <v>0.50402499999999995</v>
      </c>
      <c r="G72" s="34">
        <f t="shared" si="0"/>
        <v>1.2034727772556122</v>
      </c>
      <c r="H72" s="34">
        <f t="shared" si="1"/>
        <v>1.2034727772556122</v>
      </c>
      <c r="I72" s="34">
        <f t="shared" si="2"/>
        <v>0</v>
      </c>
    </row>
    <row r="73" spans="2:9" x14ac:dyDescent="0.25">
      <c r="B73" s="9">
        <v>2021</v>
      </c>
      <c r="C73" s="9">
        <v>1</v>
      </c>
      <c r="D73" s="9">
        <v>16</v>
      </c>
      <c r="E73" s="30">
        <f>I01_Avg!D73</f>
        <v>1.8769562028263331</v>
      </c>
      <c r="F73" s="30">
        <f>PVWatts_8.5kW!J85</f>
        <v>0.23791300000000001</v>
      </c>
      <c r="G73" s="34">
        <f t="shared" si="0"/>
        <v>1.6390432028263331</v>
      </c>
      <c r="H73" s="34">
        <f t="shared" si="1"/>
        <v>1.6390432028263331</v>
      </c>
      <c r="I73" s="34">
        <f t="shared" si="2"/>
        <v>0</v>
      </c>
    </row>
    <row r="74" spans="2:9" x14ac:dyDescent="0.25">
      <c r="B74" s="9">
        <v>2021</v>
      </c>
      <c r="C74" s="9">
        <v>1</v>
      </c>
      <c r="D74" s="9">
        <v>17</v>
      </c>
      <c r="E74" s="30">
        <f>I01_Avg!D74</f>
        <v>1.9303772112524282</v>
      </c>
      <c r="F74" s="30">
        <f>PVWatts_8.5kW!J86</f>
        <v>0</v>
      </c>
      <c r="G74" s="34">
        <f t="shared" ref="G74:G137" si="3">+E74-F74</f>
        <v>1.9303772112524282</v>
      </c>
      <c r="H74" s="34">
        <f t="shared" ref="H74:H137" si="4">+IF(G74&gt;0,G74,0)</f>
        <v>1.9303772112524282</v>
      </c>
      <c r="I74" s="34">
        <f t="shared" ref="I74:I137" si="5">+IF(G74&lt;0,G74,0)</f>
        <v>0</v>
      </c>
    </row>
    <row r="75" spans="2:9" x14ac:dyDescent="0.25">
      <c r="B75" s="9">
        <v>2021</v>
      </c>
      <c r="C75" s="9">
        <v>1</v>
      </c>
      <c r="D75" s="9">
        <v>18</v>
      </c>
      <c r="E75" s="30">
        <f>I01_Avg!D75</f>
        <v>2.0828932490686309</v>
      </c>
      <c r="F75" s="30">
        <f>PVWatts_8.5kW!J87</f>
        <v>0</v>
      </c>
      <c r="G75" s="34">
        <f t="shared" si="3"/>
        <v>2.0828932490686309</v>
      </c>
      <c r="H75" s="34">
        <f t="shared" si="4"/>
        <v>2.0828932490686309</v>
      </c>
      <c r="I75" s="34">
        <f t="shared" si="5"/>
        <v>0</v>
      </c>
    </row>
    <row r="76" spans="2:9" x14ac:dyDescent="0.25">
      <c r="B76" s="9">
        <v>2021</v>
      </c>
      <c r="C76" s="9">
        <v>1</v>
      </c>
      <c r="D76" s="9">
        <v>19</v>
      </c>
      <c r="E76" s="30">
        <f>I01_Avg!D76</f>
        <v>2.0460083229878898</v>
      </c>
      <c r="F76" s="30">
        <f>PVWatts_8.5kW!J88</f>
        <v>0</v>
      </c>
      <c r="G76" s="34">
        <f t="shared" si="3"/>
        <v>2.0460083229878898</v>
      </c>
      <c r="H76" s="34">
        <f t="shared" si="4"/>
        <v>2.0460083229878898</v>
      </c>
      <c r="I76" s="34">
        <f t="shared" si="5"/>
        <v>0</v>
      </c>
    </row>
    <row r="77" spans="2:9" x14ac:dyDescent="0.25">
      <c r="B77" s="9">
        <v>2021</v>
      </c>
      <c r="C77" s="9">
        <v>1</v>
      </c>
      <c r="D77" s="9">
        <v>20</v>
      </c>
      <c r="E77" s="30">
        <f>I01_Avg!D77</f>
        <v>1.8987931022983</v>
      </c>
      <c r="F77" s="30">
        <f>PVWatts_8.5kW!J89</f>
        <v>0</v>
      </c>
      <c r="G77" s="34">
        <f t="shared" si="3"/>
        <v>1.8987931022983</v>
      </c>
      <c r="H77" s="34">
        <f t="shared" si="4"/>
        <v>1.8987931022983</v>
      </c>
      <c r="I77" s="34">
        <f t="shared" si="5"/>
        <v>0</v>
      </c>
    </row>
    <row r="78" spans="2:9" x14ac:dyDescent="0.25">
      <c r="B78" s="9">
        <v>2021</v>
      </c>
      <c r="C78" s="9">
        <v>1</v>
      </c>
      <c r="D78" s="9">
        <v>21</v>
      </c>
      <c r="E78" s="30">
        <f>I01_Avg!D78</f>
        <v>1.8123097654199147</v>
      </c>
      <c r="F78" s="30">
        <f>PVWatts_8.5kW!J90</f>
        <v>0</v>
      </c>
      <c r="G78" s="34">
        <f t="shared" si="3"/>
        <v>1.8123097654199147</v>
      </c>
      <c r="H78" s="34">
        <f t="shared" si="4"/>
        <v>1.8123097654199147</v>
      </c>
      <c r="I78" s="34">
        <f t="shared" si="5"/>
        <v>0</v>
      </c>
    </row>
    <row r="79" spans="2:9" x14ac:dyDescent="0.25">
      <c r="B79" s="9">
        <v>2021</v>
      </c>
      <c r="C79" s="9">
        <v>1</v>
      </c>
      <c r="D79" s="9">
        <v>22</v>
      </c>
      <c r="E79" s="30">
        <f>I01_Avg!D79</f>
        <v>1.5964482249767593</v>
      </c>
      <c r="F79" s="30">
        <f>PVWatts_8.5kW!J91</f>
        <v>0</v>
      </c>
      <c r="G79" s="34">
        <f t="shared" si="3"/>
        <v>1.5964482249767593</v>
      </c>
      <c r="H79" s="34">
        <f t="shared" si="4"/>
        <v>1.5964482249767593</v>
      </c>
      <c r="I79" s="34">
        <f t="shared" si="5"/>
        <v>0</v>
      </c>
    </row>
    <row r="80" spans="2:9" x14ac:dyDescent="0.25">
      <c r="B80" s="9">
        <v>2021</v>
      </c>
      <c r="C80" s="9">
        <v>1</v>
      </c>
      <c r="D80" s="9">
        <v>23</v>
      </c>
      <c r="E80" s="30">
        <f>I01_Avg!D80</f>
        <v>1.438299688826445</v>
      </c>
      <c r="F80" s="30">
        <f>PVWatts_8.5kW!J92</f>
        <v>0</v>
      </c>
      <c r="G80" s="34">
        <f t="shared" si="3"/>
        <v>1.438299688826445</v>
      </c>
      <c r="H80" s="34">
        <f t="shared" si="4"/>
        <v>1.438299688826445</v>
      </c>
      <c r="I80" s="34">
        <f t="shared" si="5"/>
        <v>0</v>
      </c>
    </row>
    <row r="81" spans="2:9" x14ac:dyDescent="0.25">
      <c r="B81" s="9">
        <v>2021</v>
      </c>
      <c r="C81" s="9">
        <v>1</v>
      </c>
      <c r="D81" s="9">
        <v>0</v>
      </c>
      <c r="E81" s="30">
        <f>I01_Avg!D81</f>
        <v>1.3403229660951943</v>
      </c>
      <c r="F81" s="30">
        <f>PVWatts_8.5kW!J93</f>
        <v>0</v>
      </c>
      <c r="G81" s="34">
        <f t="shared" si="3"/>
        <v>1.3403229660951943</v>
      </c>
      <c r="H81" s="34">
        <f t="shared" si="4"/>
        <v>1.3403229660951943</v>
      </c>
      <c r="I81" s="34">
        <f t="shared" si="5"/>
        <v>0</v>
      </c>
    </row>
    <row r="82" spans="2:9" x14ac:dyDescent="0.25">
      <c r="B82" s="9">
        <v>2021</v>
      </c>
      <c r="C82" s="9">
        <v>1</v>
      </c>
      <c r="D82" s="9">
        <v>1</v>
      </c>
      <c r="E82" s="30">
        <f>I01_Avg!D82</f>
        <v>1.3329128025123771</v>
      </c>
      <c r="F82" s="30">
        <f>PVWatts_8.5kW!J94</f>
        <v>0</v>
      </c>
      <c r="G82" s="34">
        <f t="shared" si="3"/>
        <v>1.3329128025123771</v>
      </c>
      <c r="H82" s="34">
        <f t="shared" si="4"/>
        <v>1.3329128025123771</v>
      </c>
      <c r="I82" s="34">
        <f t="shared" si="5"/>
        <v>0</v>
      </c>
    </row>
    <row r="83" spans="2:9" x14ac:dyDescent="0.25">
      <c r="B83" s="9">
        <v>2021</v>
      </c>
      <c r="C83" s="9">
        <v>1</v>
      </c>
      <c r="D83" s="9">
        <v>2</v>
      </c>
      <c r="E83" s="30">
        <f>I01_Avg!D83</f>
        <v>1.2965204175474259</v>
      </c>
      <c r="F83" s="30">
        <f>PVWatts_8.5kW!J95</f>
        <v>0</v>
      </c>
      <c r="G83" s="34">
        <f t="shared" si="3"/>
        <v>1.2965204175474259</v>
      </c>
      <c r="H83" s="34">
        <f t="shared" si="4"/>
        <v>1.2965204175474259</v>
      </c>
      <c r="I83" s="34">
        <f t="shared" si="5"/>
        <v>0</v>
      </c>
    </row>
    <row r="84" spans="2:9" x14ac:dyDescent="0.25">
      <c r="B84" s="9">
        <v>2021</v>
      </c>
      <c r="C84" s="9">
        <v>1</v>
      </c>
      <c r="D84" s="9">
        <v>3</v>
      </c>
      <c r="E84" s="30">
        <f>I01_Avg!D84</f>
        <v>1.3342231208257032</v>
      </c>
      <c r="F84" s="30">
        <f>PVWatts_8.5kW!J96</f>
        <v>0</v>
      </c>
      <c r="G84" s="34">
        <f t="shared" si="3"/>
        <v>1.3342231208257032</v>
      </c>
      <c r="H84" s="34">
        <f t="shared" si="4"/>
        <v>1.3342231208257032</v>
      </c>
      <c r="I84" s="34">
        <f t="shared" si="5"/>
        <v>0</v>
      </c>
    </row>
    <row r="85" spans="2:9" x14ac:dyDescent="0.25">
      <c r="B85" s="9">
        <v>2021</v>
      </c>
      <c r="C85" s="9">
        <v>1</v>
      </c>
      <c r="D85" s="9">
        <v>4</v>
      </c>
      <c r="E85" s="30">
        <f>I01_Avg!D85</f>
        <v>1.3894863288380344</v>
      </c>
      <c r="F85" s="30">
        <f>PVWatts_8.5kW!J97</f>
        <v>0</v>
      </c>
      <c r="G85" s="34">
        <f t="shared" si="3"/>
        <v>1.3894863288380344</v>
      </c>
      <c r="H85" s="34">
        <f t="shared" si="4"/>
        <v>1.3894863288380344</v>
      </c>
      <c r="I85" s="34">
        <f t="shared" si="5"/>
        <v>0</v>
      </c>
    </row>
    <row r="86" spans="2:9" x14ac:dyDescent="0.25">
      <c r="B86" s="9">
        <v>2021</v>
      </c>
      <c r="C86" s="9">
        <v>1</v>
      </c>
      <c r="D86" s="9">
        <v>5</v>
      </c>
      <c r="E86" s="30">
        <f>I01_Avg!D86</f>
        <v>1.4234954626922756</v>
      </c>
      <c r="F86" s="30">
        <f>PVWatts_8.5kW!J98</f>
        <v>0</v>
      </c>
      <c r="G86" s="34">
        <f t="shared" si="3"/>
        <v>1.4234954626922756</v>
      </c>
      <c r="H86" s="34">
        <f t="shared" si="4"/>
        <v>1.4234954626922756</v>
      </c>
      <c r="I86" s="34">
        <f t="shared" si="5"/>
        <v>0</v>
      </c>
    </row>
    <row r="87" spans="2:9" x14ac:dyDescent="0.25">
      <c r="B87" s="9">
        <v>2021</v>
      </c>
      <c r="C87" s="9">
        <v>1</v>
      </c>
      <c r="D87" s="9">
        <v>6</v>
      </c>
      <c r="E87" s="30">
        <f>I01_Avg!D87</f>
        <v>1.5957396104870389</v>
      </c>
      <c r="F87" s="30">
        <f>PVWatts_8.5kW!J99</f>
        <v>0</v>
      </c>
      <c r="G87" s="34">
        <f t="shared" si="3"/>
        <v>1.5957396104870389</v>
      </c>
      <c r="H87" s="34">
        <f t="shared" si="4"/>
        <v>1.5957396104870389</v>
      </c>
      <c r="I87" s="34">
        <f t="shared" si="5"/>
        <v>0</v>
      </c>
    </row>
    <row r="88" spans="2:9" x14ac:dyDescent="0.25">
      <c r="B88" s="9">
        <v>2021</v>
      </c>
      <c r="C88" s="9">
        <v>1</v>
      </c>
      <c r="D88" s="9">
        <v>7</v>
      </c>
      <c r="E88" s="30">
        <f>I01_Avg!D88</f>
        <v>1.7876911612713111</v>
      </c>
      <c r="F88" s="30">
        <f>PVWatts_8.5kW!J100</f>
        <v>0</v>
      </c>
      <c r="G88" s="34">
        <f t="shared" si="3"/>
        <v>1.7876911612713111</v>
      </c>
      <c r="H88" s="34">
        <f t="shared" si="4"/>
        <v>1.7876911612713111</v>
      </c>
      <c r="I88" s="34">
        <f t="shared" si="5"/>
        <v>0</v>
      </c>
    </row>
    <row r="89" spans="2:9" x14ac:dyDescent="0.25">
      <c r="B89" s="9">
        <v>2021</v>
      </c>
      <c r="C89" s="9">
        <v>1</v>
      </c>
      <c r="D89" s="9">
        <v>8</v>
      </c>
      <c r="E89" s="30">
        <f>I01_Avg!D89</f>
        <v>1.7544754474128228</v>
      </c>
      <c r="F89" s="30">
        <f>PVWatts_8.5kW!J101</f>
        <v>0</v>
      </c>
      <c r="G89" s="34">
        <f t="shared" si="3"/>
        <v>1.7544754474128228</v>
      </c>
      <c r="H89" s="34">
        <f t="shared" si="4"/>
        <v>1.7544754474128228</v>
      </c>
      <c r="I89" s="34">
        <f t="shared" si="5"/>
        <v>0</v>
      </c>
    </row>
    <row r="90" spans="2:9" x14ac:dyDescent="0.25">
      <c r="B90" s="9">
        <v>2021</v>
      </c>
      <c r="C90" s="9">
        <v>1</v>
      </c>
      <c r="D90" s="9">
        <v>9</v>
      </c>
      <c r="E90" s="30">
        <f>I01_Avg!D90</f>
        <v>1.7501597883399109</v>
      </c>
      <c r="F90" s="30">
        <f>PVWatts_8.5kW!J102</f>
        <v>0.170627</v>
      </c>
      <c r="G90" s="34">
        <f t="shared" si="3"/>
        <v>1.5795327883399108</v>
      </c>
      <c r="H90" s="34">
        <f t="shared" si="4"/>
        <v>1.5795327883399108</v>
      </c>
      <c r="I90" s="34">
        <f t="shared" si="5"/>
        <v>0</v>
      </c>
    </row>
    <row r="91" spans="2:9" x14ac:dyDescent="0.25">
      <c r="B91" s="9">
        <v>2021</v>
      </c>
      <c r="C91" s="9">
        <v>1</v>
      </c>
      <c r="D91" s="9">
        <v>10</v>
      </c>
      <c r="E91" s="30">
        <f>I01_Avg!D91</f>
        <v>1.8134308539942123</v>
      </c>
      <c r="F91" s="30">
        <f>PVWatts_8.5kW!J103</f>
        <v>0.345746</v>
      </c>
      <c r="G91" s="34">
        <f t="shared" si="3"/>
        <v>1.4676848539942124</v>
      </c>
      <c r="H91" s="34">
        <f t="shared" si="4"/>
        <v>1.4676848539942124</v>
      </c>
      <c r="I91" s="34">
        <f t="shared" si="5"/>
        <v>0</v>
      </c>
    </row>
    <row r="92" spans="2:9" x14ac:dyDescent="0.25">
      <c r="B92" s="9">
        <v>2021</v>
      </c>
      <c r="C92" s="9">
        <v>1</v>
      </c>
      <c r="D92" s="9">
        <v>11</v>
      </c>
      <c r="E92" s="30">
        <f>I01_Avg!D92</f>
        <v>1.7493345552590647</v>
      </c>
      <c r="F92" s="30">
        <f>PVWatts_8.5kW!J104</f>
        <v>0.19347399999999998</v>
      </c>
      <c r="G92" s="34">
        <f t="shared" si="3"/>
        <v>1.5558605552590647</v>
      </c>
      <c r="H92" s="34">
        <f t="shared" si="4"/>
        <v>1.5558605552590647</v>
      </c>
      <c r="I92" s="34">
        <f t="shared" si="5"/>
        <v>0</v>
      </c>
    </row>
    <row r="93" spans="2:9" x14ac:dyDescent="0.25">
      <c r="B93" s="9">
        <v>2021</v>
      </c>
      <c r="C93" s="9">
        <v>1</v>
      </c>
      <c r="D93" s="9">
        <v>12</v>
      </c>
      <c r="E93" s="30">
        <f>I01_Avg!D93</f>
        <v>1.7807300289250274</v>
      </c>
      <c r="F93" s="30">
        <f>PVWatts_8.5kW!J105</f>
        <v>0.23975200000000002</v>
      </c>
      <c r="G93" s="34">
        <f t="shared" si="3"/>
        <v>1.5409780289250274</v>
      </c>
      <c r="H93" s="34">
        <f t="shared" si="4"/>
        <v>1.5409780289250274</v>
      </c>
      <c r="I93" s="34">
        <f t="shared" si="5"/>
        <v>0</v>
      </c>
    </row>
    <row r="94" spans="2:9" x14ac:dyDescent="0.25">
      <c r="B94" s="9">
        <v>2021</v>
      </c>
      <c r="C94" s="9">
        <v>1</v>
      </c>
      <c r="D94" s="9">
        <v>13</v>
      </c>
      <c r="E94" s="30">
        <f>I01_Avg!D94</f>
        <v>1.8621058939401307</v>
      </c>
      <c r="F94" s="30">
        <f>PVWatts_8.5kW!J106</f>
        <v>0.170178</v>
      </c>
      <c r="G94" s="34">
        <f t="shared" si="3"/>
        <v>1.6919278939401308</v>
      </c>
      <c r="H94" s="34">
        <f t="shared" si="4"/>
        <v>1.6919278939401308</v>
      </c>
      <c r="I94" s="34">
        <f t="shared" si="5"/>
        <v>0</v>
      </c>
    </row>
    <row r="95" spans="2:9" x14ac:dyDescent="0.25">
      <c r="B95" s="9">
        <v>2021</v>
      </c>
      <c r="C95" s="9">
        <v>1</v>
      </c>
      <c r="D95" s="9">
        <v>14</v>
      </c>
      <c r="E95" s="30">
        <f>I01_Avg!D95</f>
        <v>1.8889707737549915</v>
      </c>
      <c r="F95" s="30">
        <f>PVWatts_8.5kW!J107</f>
        <v>1.7719280000000002</v>
      </c>
      <c r="G95" s="34">
        <f t="shared" si="3"/>
        <v>0.11704277375499128</v>
      </c>
      <c r="H95" s="34">
        <f t="shared" si="4"/>
        <v>0.11704277375499128</v>
      </c>
      <c r="I95" s="34">
        <f t="shared" si="5"/>
        <v>0</v>
      </c>
    </row>
    <row r="96" spans="2:9" x14ac:dyDescent="0.25">
      <c r="B96" s="9">
        <v>2021</v>
      </c>
      <c r="C96" s="9">
        <v>1</v>
      </c>
      <c r="D96" s="9">
        <v>15</v>
      </c>
      <c r="E96" s="30">
        <f>I01_Avg!D96</f>
        <v>1.8205531525200613</v>
      </c>
      <c r="F96" s="30">
        <f>PVWatts_8.5kW!J108</f>
        <v>1.983908</v>
      </c>
      <c r="G96" s="34">
        <f t="shared" si="3"/>
        <v>-0.16335484747993867</v>
      </c>
      <c r="H96" s="34">
        <f t="shared" si="4"/>
        <v>0</v>
      </c>
      <c r="I96" s="34">
        <f t="shared" si="5"/>
        <v>-0.16335484747993867</v>
      </c>
    </row>
    <row r="97" spans="2:9" x14ac:dyDescent="0.25">
      <c r="B97" s="9">
        <v>2021</v>
      </c>
      <c r="C97" s="9">
        <v>1</v>
      </c>
      <c r="D97" s="9">
        <v>16</v>
      </c>
      <c r="E97" s="30">
        <f>I01_Avg!D97</f>
        <v>1.8996947418019665</v>
      </c>
      <c r="F97" s="30">
        <f>PVWatts_8.5kW!J109</f>
        <v>0.65044000000000002</v>
      </c>
      <c r="G97" s="34">
        <f t="shared" si="3"/>
        <v>1.2492547418019666</v>
      </c>
      <c r="H97" s="34">
        <f t="shared" si="4"/>
        <v>1.2492547418019666</v>
      </c>
      <c r="I97" s="34">
        <f t="shared" si="5"/>
        <v>0</v>
      </c>
    </row>
    <row r="98" spans="2:9" x14ac:dyDescent="0.25">
      <c r="B98" s="9">
        <v>2021</v>
      </c>
      <c r="C98" s="9">
        <v>1</v>
      </c>
      <c r="D98" s="9">
        <v>17</v>
      </c>
      <c r="E98" s="30">
        <f>I01_Avg!D98</f>
        <v>2.0318972972708265</v>
      </c>
      <c r="F98" s="30">
        <f>PVWatts_8.5kW!J110</f>
        <v>0</v>
      </c>
      <c r="G98" s="34">
        <f t="shared" si="3"/>
        <v>2.0318972972708265</v>
      </c>
      <c r="H98" s="34">
        <f t="shared" si="4"/>
        <v>2.0318972972708265</v>
      </c>
      <c r="I98" s="34">
        <f t="shared" si="5"/>
        <v>0</v>
      </c>
    </row>
    <row r="99" spans="2:9" x14ac:dyDescent="0.25">
      <c r="B99" s="9">
        <v>2021</v>
      </c>
      <c r="C99" s="9">
        <v>1</v>
      </c>
      <c r="D99" s="9">
        <v>18</v>
      </c>
      <c r="E99" s="30">
        <f>I01_Avg!D99</f>
        <v>2.0679333777661917</v>
      </c>
      <c r="F99" s="30">
        <f>PVWatts_8.5kW!J111</f>
        <v>0</v>
      </c>
      <c r="G99" s="34">
        <f t="shared" si="3"/>
        <v>2.0679333777661917</v>
      </c>
      <c r="H99" s="34">
        <f t="shared" si="4"/>
        <v>2.0679333777661917</v>
      </c>
      <c r="I99" s="34">
        <f t="shared" si="5"/>
        <v>0</v>
      </c>
    </row>
    <row r="100" spans="2:9" x14ac:dyDescent="0.25">
      <c r="B100" s="9">
        <v>2021</v>
      </c>
      <c r="C100" s="9">
        <v>1</v>
      </c>
      <c r="D100" s="9">
        <v>19</v>
      </c>
      <c r="E100" s="30">
        <f>I01_Avg!D100</f>
        <v>2.026084522043659</v>
      </c>
      <c r="F100" s="30">
        <f>PVWatts_8.5kW!J112</f>
        <v>0</v>
      </c>
      <c r="G100" s="34">
        <f t="shared" si="3"/>
        <v>2.026084522043659</v>
      </c>
      <c r="H100" s="34">
        <f t="shared" si="4"/>
        <v>2.026084522043659</v>
      </c>
      <c r="I100" s="34">
        <f t="shared" si="5"/>
        <v>0</v>
      </c>
    </row>
    <row r="101" spans="2:9" x14ac:dyDescent="0.25">
      <c r="B101" s="9">
        <v>2021</v>
      </c>
      <c r="C101" s="9">
        <v>1</v>
      </c>
      <c r="D101" s="9">
        <v>20</v>
      </c>
      <c r="E101" s="30">
        <f>I01_Avg!D101</f>
        <v>1.9771412492895271</v>
      </c>
      <c r="F101" s="30">
        <f>PVWatts_8.5kW!J113</f>
        <v>0</v>
      </c>
      <c r="G101" s="34">
        <f t="shared" si="3"/>
        <v>1.9771412492895271</v>
      </c>
      <c r="H101" s="34">
        <f t="shared" si="4"/>
        <v>1.9771412492895271</v>
      </c>
      <c r="I101" s="34">
        <f t="shared" si="5"/>
        <v>0</v>
      </c>
    </row>
    <row r="102" spans="2:9" x14ac:dyDescent="0.25">
      <c r="B102" s="9">
        <v>2021</v>
      </c>
      <c r="C102" s="9">
        <v>1</v>
      </c>
      <c r="D102" s="9">
        <v>21</v>
      </c>
      <c r="E102" s="30">
        <f>I01_Avg!D102</f>
        <v>1.7806901614502912</v>
      </c>
      <c r="F102" s="30">
        <f>PVWatts_8.5kW!J114</f>
        <v>0</v>
      </c>
      <c r="G102" s="34">
        <f t="shared" si="3"/>
        <v>1.7806901614502912</v>
      </c>
      <c r="H102" s="34">
        <f t="shared" si="4"/>
        <v>1.7806901614502912</v>
      </c>
      <c r="I102" s="34">
        <f t="shared" si="5"/>
        <v>0</v>
      </c>
    </row>
    <row r="103" spans="2:9" x14ac:dyDescent="0.25">
      <c r="B103" s="9">
        <v>2021</v>
      </c>
      <c r="C103" s="9">
        <v>1</v>
      </c>
      <c r="D103" s="9">
        <v>22</v>
      </c>
      <c r="E103" s="30">
        <f>I01_Avg!D103</f>
        <v>1.5925168299592687</v>
      </c>
      <c r="F103" s="30">
        <f>PVWatts_8.5kW!J115</f>
        <v>0</v>
      </c>
      <c r="G103" s="34">
        <f t="shared" si="3"/>
        <v>1.5925168299592687</v>
      </c>
      <c r="H103" s="34">
        <f t="shared" si="4"/>
        <v>1.5925168299592687</v>
      </c>
      <c r="I103" s="34">
        <f t="shared" si="5"/>
        <v>0</v>
      </c>
    </row>
    <row r="104" spans="2:9" x14ac:dyDescent="0.25">
      <c r="B104" s="9">
        <v>2021</v>
      </c>
      <c r="C104" s="9">
        <v>1</v>
      </c>
      <c r="D104" s="9">
        <v>23</v>
      </c>
      <c r="E104" s="30">
        <f>I01_Avg!D104</f>
        <v>1.4536570994362157</v>
      </c>
      <c r="F104" s="30">
        <f>PVWatts_8.5kW!J116</f>
        <v>0</v>
      </c>
      <c r="G104" s="34">
        <f t="shared" si="3"/>
        <v>1.4536570994362157</v>
      </c>
      <c r="H104" s="34">
        <f t="shared" si="4"/>
        <v>1.4536570994362157</v>
      </c>
      <c r="I104" s="34">
        <f t="shared" si="5"/>
        <v>0</v>
      </c>
    </row>
    <row r="105" spans="2:9" x14ac:dyDescent="0.25">
      <c r="B105" s="9">
        <v>2021</v>
      </c>
      <c r="C105" s="9">
        <v>1</v>
      </c>
      <c r="D105" s="9">
        <v>0</v>
      </c>
      <c r="E105" s="30">
        <f>I01_Avg!D105</f>
        <v>1.3432407006647142</v>
      </c>
      <c r="F105" s="30">
        <f>PVWatts_8.5kW!J117</f>
        <v>0</v>
      </c>
      <c r="G105" s="34">
        <f t="shared" si="3"/>
        <v>1.3432407006647142</v>
      </c>
      <c r="H105" s="34">
        <f t="shared" si="4"/>
        <v>1.3432407006647142</v>
      </c>
      <c r="I105" s="34">
        <f t="shared" si="5"/>
        <v>0</v>
      </c>
    </row>
    <row r="106" spans="2:9" x14ac:dyDescent="0.25">
      <c r="B106" s="9">
        <v>2021</v>
      </c>
      <c r="C106" s="9">
        <v>1</v>
      </c>
      <c r="D106" s="9">
        <v>1</v>
      </c>
      <c r="E106" s="30">
        <f>I01_Avg!D106</f>
        <v>1.2702864793175059</v>
      </c>
      <c r="F106" s="30">
        <f>PVWatts_8.5kW!J118</f>
        <v>0</v>
      </c>
      <c r="G106" s="34">
        <f t="shared" si="3"/>
        <v>1.2702864793175059</v>
      </c>
      <c r="H106" s="34">
        <f t="shared" si="4"/>
        <v>1.2702864793175059</v>
      </c>
      <c r="I106" s="34">
        <f t="shared" si="5"/>
        <v>0</v>
      </c>
    </row>
    <row r="107" spans="2:9" x14ac:dyDescent="0.25">
      <c r="B107" s="9">
        <v>2021</v>
      </c>
      <c r="C107" s="9">
        <v>1</v>
      </c>
      <c r="D107" s="9">
        <v>2</v>
      </c>
      <c r="E107" s="30">
        <f>I01_Avg!D107</f>
        <v>1.2666099784559635</v>
      </c>
      <c r="F107" s="30">
        <f>PVWatts_8.5kW!J119</f>
        <v>0</v>
      </c>
      <c r="G107" s="34">
        <f t="shared" si="3"/>
        <v>1.2666099784559635</v>
      </c>
      <c r="H107" s="34">
        <f t="shared" si="4"/>
        <v>1.2666099784559635</v>
      </c>
      <c r="I107" s="34">
        <f t="shared" si="5"/>
        <v>0</v>
      </c>
    </row>
    <row r="108" spans="2:9" x14ac:dyDescent="0.25">
      <c r="B108" s="9">
        <v>2021</v>
      </c>
      <c r="C108" s="9">
        <v>1</v>
      </c>
      <c r="D108" s="9">
        <v>3</v>
      </c>
      <c r="E108" s="30">
        <f>I01_Avg!D108</f>
        <v>1.319601321281257</v>
      </c>
      <c r="F108" s="30">
        <f>PVWatts_8.5kW!J120</f>
        <v>0</v>
      </c>
      <c r="G108" s="34">
        <f t="shared" si="3"/>
        <v>1.319601321281257</v>
      </c>
      <c r="H108" s="34">
        <f t="shared" si="4"/>
        <v>1.319601321281257</v>
      </c>
      <c r="I108" s="34">
        <f t="shared" si="5"/>
        <v>0</v>
      </c>
    </row>
    <row r="109" spans="2:9" x14ac:dyDescent="0.25">
      <c r="B109" s="9">
        <v>2021</v>
      </c>
      <c r="C109" s="9">
        <v>1</v>
      </c>
      <c r="D109" s="9">
        <v>4</v>
      </c>
      <c r="E109" s="30">
        <f>I01_Avg!D109</f>
        <v>1.3500600395889888</v>
      </c>
      <c r="F109" s="30">
        <f>PVWatts_8.5kW!J121</f>
        <v>0</v>
      </c>
      <c r="G109" s="34">
        <f t="shared" si="3"/>
        <v>1.3500600395889888</v>
      </c>
      <c r="H109" s="34">
        <f t="shared" si="4"/>
        <v>1.3500600395889888</v>
      </c>
      <c r="I109" s="34">
        <f t="shared" si="5"/>
        <v>0</v>
      </c>
    </row>
    <row r="110" spans="2:9" x14ac:dyDescent="0.25">
      <c r="B110" s="9">
        <v>2021</v>
      </c>
      <c r="C110" s="9">
        <v>1</v>
      </c>
      <c r="D110" s="9">
        <v>5</v>
      </c>
      <c r="E110" s="30">
        <f>I01_Avg!D110</f>
        <v>1.4857029418202388</v>
      </c>
      <c r="F110" s="30">
        <f>PVWatts_8.5kW!J122</f>
        <v>0</v>
      </c>
      <c r="G110" s="34">
        <f t="shared" si="3"/>
        <v>1.4857029418202388</v>
      </c>
      <c r="H110" s="34">
        <f t="shared" si="4"/>
        <v>1.4857029418202388</v>
      </c>
      <c r="I110" s="34">
        <f t="shared" si="5"/>
        <v>0</v>
      </c>
    </row>
    <row r="111" spans="2:9" x14ac:dyDescent="0.25">
      <c r="B111" s="9">
        <v>2021</v>
      </c>
      <c r="C111" s="9">
        <v>1</v>
      </c>
      <c r="D111" s="9">
        <v>6</v>
      </c>
      <c r="E111" s="30">
        <f>I01_Avg!D111</f>
        <v>1.6341477425841213</v>
      </c>
      <c r="F111" s="30">
        <f>PVWatts_8.5kW!J123</f>
        <v>0</v>
      </c>
      <c r="G111" s="34">
        <f t="shared" si="3"/>
        <v>1.6341477425841213</v>
      </c>
      <c r="H111" s="34">
        <f t="shared" si="4"/>
        <v>1.6341477425841213</v>
      </c>
      <c r="I111" s="34">
        <f t="shared" si="5"/>
        <v>0</v>
      </c>
    </row>
    <row r="112" spans="2:9" x14ac:dyDescent="0.25">
      <c r="B112" s="9">
        <v>2021</v>
      </c>
      <c r="C112" s="9">
        <v>1</v>
      </c>
      <c r="D112" s="9">
        <v>7</v>
      </c>
      <c r="E112" s="30">
        <f>I01_Avg!D112</f>
        <v>1.7378106311485082</v>
      </c>
      <c r="F112" s="30">
        <f>PVWatts_8.5kW!J124</f>
        <v>0</v>
      </c>
      <c r="G112" s="34">
        <f t="shared" si="3"/>
        <v>1.7378106311485082</v>
      </c>
      <c r="H112" s="34">
        <f t="shared" si="4"/>
        <v>1.7378106311485082</v>
      </c>
      <c r="I112" s="34">
        <f t="shared" si="5"/>
        <v>0</v>
      </c>
    </row>
    <row r="113" spans="2:9" x14ac:dyDescent="0.25">
      <c r="B113" s="9">
        <v>2021</v>
      </c>
      <c r="C113" s="9">
        <v>1</v>
      </c>
      <c r="D113" s="9">
        <v>8</v>
      </c>
      <c r="E113" s="30">
        <f>I01_Avg!D113</f>
        <v>1.8078253982937325</v>
      </c>
      <c r="F113" s="30">
        <f>PVWatts_8.5kW!J125</f>
        <v>0</v>
      </c>
      <c r="G113" s="34">
        <f t="shared" si="3"/>
        <v>1.8078253982937325</v>
      </c>
      <c r="H113" s="34">
        <f t="shared" si="4"/>
        <v>1.8078253982937325</v>
      </c>
      <c r="I113" s="34">
        <f t="shared" si="5"/>
        <v>0</v>
      </c>
    </row>
    <row r="114" spans="2:9" x14ac:dyDescent="0.25">
      <c r="B114" s="9">
        <v>2021</v>
      </c>
      <c r="C114" s="9">
        <v>1</v>
      </c>
      <c r="D114" s="9">
        <v>9</v>
      </c>
      <c r="E114" s="30">
        <f>I01_Avg!D114</f>
        <v>1.7382900839360493</v>
      </c>
      <c r="F114" s="30">
        <f>PVWatts_8.5kW!J126</f>
        <v>2.1338470000000003</v>
      </c>
      <c r="G114" s="34">
        <f t="shared" si="3"/>
        <v>-0.39555691606395094</v>
      </c>
      <c r="H114" s="34">
        <f t="shared" si="4"/>
        <v>0</v>
      </c>
      <c r="I114" s="34">
        <f t="shared" si="5"/>
        <v>-0.39555691606395094</v>
      </c>
    </row>
    <row r="115" spans="2:9" x14ac:dyDescent="0.25">
      <c r="B115" s="9">
        <v>2021</v>
      </c>
      <c r="C115" s="9">
        <v>1</v>
      </c>
      <c r="D115" s="9">
        <v>10</v>
      </c>
      <c r="E115" s="30">
        <f>I01_Avg!D115</f>
        <v>1.5941593995580787</v>
      </c>
      <c r="F115" s="30">
        <f>PVWatts_8.5kW!J127</f>
        <v>0.38273599999999997</v>
      </c>
      <c r="G115" s="34">
        <f t="shared" si="3"/>
        <v>1.2114233995580788</v>
      </c>
      <c r="H115" s="34">
        <f t="shared" si="4"/>
        <v>1.2114233995580788</v>
      </c>
      <c r="I115" s="34">
        <f t="shared" si="5"/>
        <v>0</v>
      </c>
    </row>
    <row r="116" spans="2:9" x14ac:dyDescent="0.25">
      <c r="B116" s="9">
        <v>2021</v>
      </c>
      <c r="C116" s="9">
        <v>1</v>
      </c>
      <c r="D116" s="9">
        <v>11</v>
      </c>
      <c r="E116" s="30">
        <f>I01_Avg!D116</f>
        <v>1.6080244071405261</v>
      </c>
      <c r="F116" s="30">
        <f>PVWatts_8.5kW!J128</f>
        <v>2.1238899999999998</v>
      </c>
      <c r="G116" s="34">
        <f t="shared" si="3"/>
        <v>-0.51586559285947375</v>
      </c>
      <c r="H116" s="34">
        <f t="shared" si="4"/>
        <v>0</v>
      </c>
      <c r="I116" s="34">
        <f t="shared" si="5"/>
        <v>-0.51586559285947375</v>
      </c>
    </row>
    <row r="117" spans="2:9" x14ac:dyDescent="0.25">
      <c r="B117" s="9">
        <v>2021</v>
      </c>
      <c r="C117" s="9">
        <v>1</v>
      </c>
      <c r="D117" s="9">
        <v>12</v>
      </c>
      <c r="E117" s="30">
        <f>I01_Avg!D117</f>
        <v>1.5881076059349033</v>
      </c>
      <c r="F117" s="30">
        <f>PVWatts_8.5kW!J129</f>
        <v>3.5664059999999997</v>
      </c>
      <c r="G117" s="34">
        <f t="shared" si="3"/>
        <v>-1.9782983940650964</v>
      </c>
      <c r="H117" s="34">
        <f t="shared" si="4"/>
        <v>0</v>
      </c>
      <c r="I117" s="34">
        <f t="shared" si="5"/>
        <v>-1.9782983940650964</v>
      </c>
    </row>
    <row r="118" spans="2:9" x14ac:dyDescent="0.25">
      <c r="B118" s="9">
        <v>2021</v>
      </c>
      <c r="C118" s="9">
        <v>1</v>
      </c>
      <c r="D118" s="9">
        <v>13</v>
      </c>
      <c r="E118" s="30">
        <f>I01_Avg!D118</f>
        <v>1.4683512870820337</v>
      </c>
      <c r="F118" s="30">
        <f>PVWatts_8.5kW!J130</f>
        <v>5.0120810000000002</v>
      </c>
      <c r="G118" s="34">
        <f t="shared" si="3"/>
        <v>-3.5437297129179663</v>
      </c>
      <c r="H118" s="34">
        <f t="shared" si="4"/>
        <v>0</v>
      </c>
      <c r="I118" s="34">
        <f t="shared" si="5"/>
        <v>-3.5437297129179663</v>
      </c>
    </row>
    <row r="119" spans="2:9" x14ac:dyDescent="0.25">
      <c r="B119" s="9">
        <v>2021</v>
      </c>
      <c r="C119" s="9">
        <v>1</v>
      </c>
      <c r="D119" s="9">
        <v>14</v>
      </c>
      <c r="E119" s="30">
        <f>I01_Avg!D119</f>
        <v>1.4430753445336206</v>
      </c>
      <c r="F119" s="30">
        <f>PVWatts_8.5kW!J131</f>
        <v>4.3123760000000004</v>
      </c>
      <c r="G119" s="34">
        <f t="shared" si="3"/>
        <v>-2.8693006554663798</v>
      </c>
      <c r="H119" s="34">
        <f t="shared" si="4"/>
        <v>0</v>
      </c>
      <c r="I119" s="34">
        <f t="shared" si="5"/>
        <v>-2.8693006554663798</v>
      </c>
    </row>
    <row r="120" spans="2:9" x14ac:dyDescent="0.25">
      <c r="B120" s="9">
        <v>2021</v>
      </c>
      <c r="C120" s="9">
        <v>1</v>
      </c>
      <c r="D120" s="9">
        <v>15</v>
      </c>
      <c r="E120" s="30">
        <f>I01_Avg!D120</f>
        <v>1.4495011039722203</v>
      </c>
      <c r="F120" s="30">
        <f>PVWatts_8.5kW!J132</f>
        <v>3.13483</v>
      </c>
      <c r="G120" s="34">
        <f t="shared" si="3"/>
        <v>-1.6853288960277797</v>
      </c>
      <c r="H120" s="34">
        <f t="shared" si="4"/>
        <v>0</v>
      </c>
      <c r="I120" s="34">
        <f t="shared" si="5"/>
        <v>-1.6853288960277797</v>
      </c>
    </row>
    <row r="121" spans="2:9" x14ac:dyDescent="0.25">
      <c r="B121" s="9">
        <v>2021</v>
      </c>
      <c r="C121" s="9">
        <v>1</v>
      </c>
      <c r="D121" s="9">
        <v>16</v>
      </c>
      <c r="E121" s="30">
        <f>I01_Avg!D121</f>
        <v>1.5889216847528242</v>
      </c>
      <c r="F121" s="30">
        <f>PVWatts_8.5kW!J133</f>
        <v>1.557361</v>
      </c>
      <c r="G121" s="34">
        <f t="shared" si="3"/>
        <v>3.1560684752824253E-2</v>
      </c>
      <c r="H121" s="34">
        <f t="shared" si="4"/>
        <v>3.1560684752824253E-2</v>
      </c>
      <c r="I121" s="34">
        <f t="shared" si="5"/>
        <v>0</v>
      </c>
    </row>
    <row r="122" spans="2:9" x14ac:dyDescent="0.25">
      <c r="B122" s="9">
        <v>2021</v>
      </c>
      <c r="C122" s="9">
        <v>1</v>
      </c>
      <c r="D122" s="9">
        <v>17</v>
      </c>
      <c r="E122" s="30">
        <f>I01_Avg!D122</f>
        <v>1.8672721177996556</v>
      </c>
      <c r="F122" s="30">
        <f>PVWatts_8.5kW!J134</f>
        <v>0</v>
      </c>
      <c r="G122" s="34">
        <f t="shared" si="3"/>
        <v>1.8672721177996556</v>
      </c>
      <c r="H122" s="34">
        <f t="shared" si="4"/>
        <v>1.8672721177996556</v>
      </c>
      <c r="I122" s="34">
        <f t="shared" si="5"/>
        <v>0</v>
      </c>
    </row>
    <row r="123" spans="2:9" x14ac:dyDescent="0.25">
      <c r="B123" s="9">
        <v>2021</v>
      </c>
      <c r="C123" s="9">
        <v>1</v>
      </c>
      <c r="D123" s="9">
        <v>18</v>
      </c>
      <c r="E123" s="30">
        <f>I01_Avg!D123</f>
        <v>2.0670001289274262</v>
      </c>
      <c r="F123" s="30">
        <f>PVWatts_8.5kW!J135</f>
        <v>0</v>
      </c>
      <c r="G123" s="34">
        <f t="shared" si="3"/>
        <v>2.0670001289274262</v>
      </c>
      <c r="H123" s="34">
        <f t="shared" si="4"/>
        <v>2.0670001289274262</v>
      </c>
      <c r="I123" s="34">
        <f t="shared" si="5"/>
        <v>0</v>
      </c>
    </row>
    <row r="124" spans="2:9" x14ac:dyDescent="0.25">
      <c r="B124" s="9">
        <v>2021</v>
      </c>
      <c r="C124" s="9">
        <v>1</v>
      </c>
      <c r="D124" s="9">
        <v>19</v>
      </c>
      <c r="E124" s="30">
        <f>I01_Avg!D124</f>
        <v>2.0222820538045863</v>
      </c>
      <c r="F124" s="30">
        <f>PVWatts_8.5kW!J136</f>
        <v>0</v>
      </c>
      <c r="G124" s="34">
        <f t="shared" si="3"/>
        <v>2.0222820538045863</v>
      </c>
      <c r="H124" s="34">
        <f t="shared" si="4"/>
        <v>2.0222820538045863</v>
      </c>
      <c r="I124" s="34">
        <f t="shared" si="5"/>
        <v>0</v>
      </c>
    </row>
    <row r="125" spans="2:9" x14ac:dyDescent="0.25">
      <c r="B125" s="9">
        <v>2021</v>
      </c>
      <c r="C125" s="9">
        <v>1</v>
      </c>
      <c r="D125" s="9">
        <v>20</v>
      </c>
      <c r="E125" s="30">
        <f>I01_Avg!D125</f>
        <v>2.0160761913988305</v>
      </c>
      <c r="F125" s="30">
        <f>PVWatts_8.5kW!J137</f>
        <v>0</v>
      </c>
      <c r="G125" s="34">
        <f t="shared" si="3"/>
        <v>2.0160761913988305</v>
      </c>
      <c r="H125" s="34">
        <f t="shared" si="4"/>
        <v>2.0160761913988305</v>
      </c>
      <c r="I125" s="34">
        <f t="shared" si="5"/>
        <v>0</v>
      </c>
    </row>
    <row r="126" spans="2:9" x14ac:dyDescent="0.25">
      <c r="B126" s="9">
        <v>2021</v>
      </c>
      <c r="C126" s="9">
        <v>1</v>
      </c>
      <c r="D126" s="9">
        <v>21</v>
      </c>
      <c r="E126" s="30">
        <f>I01_Avg!D126</f>
        <v>1.8343995385262692</v>
      </c>
      <c r="F126" s="30">
        <f>PVWatts_8.5kW!J138</f>
        <v>0</v>
      </c>
      <c r="G126" s="34">
        <f t="shared" si="3"/>
        <v>1.8343995385262692</v>
      </c>
      <c r="H126" s="34">
        <f t="shared" si="4"/>
        <v>1.8343995385262692</v>
      </c>
      <c r="I126" s="34">
        <f t="shared" si="5"/>
        <v>0</v>
      </c>
    </row>
    <row r="127" spans="2:9" x14ac:dyDescent="0.25">
      <c r="B127" s="9">
        <v>2021</v>
      </c>
      <c r="C127" s="9">
        <v>1</v>
      </c>
      <c r="D127" s="9">
        <v>22</v>
      </c>
      <c r="E127" s="30">
        <f>I01_Avg!D127</f>
        <v>1.65211374874461</v>
      </c>
      <c r="F127" s="30">
        <f>PVWatts_8.5kW!J139</f>
        <v>0</v>
      </c>
      <c r="G127" s="34">
        <f t="shared" si="3"/>
        <v>1.65211374874461</v>
      </c>
      <c r="H127" s="34">
        <f t="shared" si="4"/>
        <v>1.65211374874461</v>
      </c>
      <c r="I127" s="34">
        <f t="shared" si="5"/>
        <v>0</v>
      </c>
    </row>
    <row r="128" spans="2:9" x14ac:dyDescent="0.25">
      <c r="B128" s="9">
        <v>2021</v>
      </c>
      <c r="C128" s="9">
        <v>1</v>
      </c>
      <c r="D128" s="9">
        <v>23</v>
      </c>
      <c r="E128" s="30">
        <f>I01_Avg!D128</f>
        <v>1.5250650495872227</v>
      </c>
      <c r="F128" s="30">
        <f>PVWatts_8.5kW!J140</f>
        <v>0</v>
      </c>
      <c r="G128" s="34">
        <f t="shared" si="3"/>
        <v>1.5250650495872227</v>
      </c>
      <c r="H128" s="34">
        <f t="shared" si="4"/>
        <v>1.5250650495872227</v>
      </c>
      <c r="I128" s="34">
        <f t="shared" si="5"/>
        <v>0</v>
      </c>
    </row>
    <row r="129" spans="2:9" x14ac:dyDescent="0.25">
      <c r="B129" s="9">
        <v>2021</v>
      </c>
      <c r="C129" s="9">
        <v>1</v>
      </c>
      <c r="D129" s="9">
        <v>0</v>
      </c>
      <c r="E129" s="30">
        <f>I01_Avg!D129</f>
        <v>1.4932920921912216</v>
      </c>
      <c r="F129" s="30">
        <f>PVWatts_8.5kW!J141</f>
        <v>0</v>
      </c>
      <c r="G129" s="34">
        <f t="shared" si="3"/>
        <v>1.4932920921912216</v>
      </c>
      <c r="H129" s="34">
        <f t="shared" si="4"/>
        <v>1.4932920921912216</v>
      </c>
      <c r="I129" s="34">
        <f t="shared" si="5"/>
        <v>0</v>
      </c>
    </row>
    <row r="130" spans="2:9" x14ac:dyDescent="0.25">
      <c r="B130" s="9">
        <v>2021</v>
      </c>
      <c r="C130" s="9">
        <v>1</v>
      </c>
      <c r="D130" s="9">
        <v>1</v>
      </c>
      <c r="E130" s="30">
        <f>I01_Avg!D130</f>
        <v>1.4542112676274512</v>
      </c>
      <c r="F130" s="30">
        <f>PVWatts_8.5kW!J142</f>
        <v>0</v>
      </c>
      <c r="G130" s="34">
        <f t="shared" si="3"/>
        <v>1.4542112676274512</v>
      </c>
      <c r="H130" s="34">
        <f t="shared" si="4"/>
        <v>1.4542112676274512</v>
      </c>
      <c r="I130" s="34">
        <f t="shared" si="5"/>
        <v>0</v>
      </c>
    </row>
    <row r="131" spans="2:9" x14ac:dyDescent="0.25">
      <c r="B131" s="9">
        <v>2021</v>
      </c>
      <c r="C131" s="9">
        <v>1</v>
      </c>
      <c r="D131" s="9">
        <v>2</v>
      </c>
      <c r="E131" s="30">
        <f>I01_Avg!D131</f>
        <v>1.4009478539823388</v>
      </c>
      <c r="F131" s="30">
        <f>PVWatts_8.5kW!J143</f>
        <v>0</v>
      </c>
      <c r="G131" s="34">
        <f t="shared" si="3"/>
        <v>1.4009478539823388</v>
      </c>
      <c r="H131" s="34">
        <f t="shared" si="4"/>
        <v>1.4009478539823388</v>
      </c>
      <c r="I131" s="34">
        <f t="shared" si="5"/>
        <v>0</v>
      </c>
    </row>
    <row r="132" spans="2:9" x14ac:dyDescent="0.25">
      <c r="B132" s="9">
        <v>2021</v>
      </c>
      <c r="C132" s="9">
        <v>1</v>
      </c>
      <c r="D132" s="9">
        <v>3</v>
      </c>
      <c r="E132" s="30">
        <f>I01_Avg!D132</f>
        <v>1.4186542840137069</v>
      </c>
      <c r="F132" s="30">
        <f>PVWatts_8.5kW!J144</f>
        <v>0</v>
      </c>
      <c r="G132" s="34">
        <f t="shared" si="3"/>
        <v>1.4186542840137069</v>
      </c>
      <c r="H132" s="34">
        <f t="shared" si="4"/>
        <v>1.4186542840137069</v>
      </c>
      <c r="I132" s="34">
        <f t="shared" si="5"/>
        <v>0</v>
      </c>
    </row>
    <row r="133" spans="2:9" x14ac:dyDescent="0.25">
      <c r="B133" s="9">
        <v>2021</v>
      </c>
      <c r="C133" s="9">
        <v>1</v>
      </c>
      <c r="D133" s="9">
        <v>4</v>
      </c>
      <c r="E133" s="30">
        <f>I01_Avg!D133</f>
        <v>1.4914012076136161</v>
      </c>
      <c r="F133" s="30">
        <f>PVWatts_8.5kW!J145</f>
        <v>0</v>
      </c>
      <c r="G133" s="34">
        <f t="shared" si="3"/>
        <v>1.4914012076136161</v>
      </c>
      <c r="H133" s="34">
        <f t="shared" si="4"/>
        <v>1.4914012076136161</v>
      </c>
      <c r="I133" s="34">
        <f t="shared" si="5"/>
        <v>0</v>
      </c>
    </row>
    <row r="134" spans="2:9" x14ac:dyDescent="0.25">
      <c r="B134" s="9">
        <v>2021</v>
      </c>
      <c r="C134" s="9">
        <v>1</v>
      </c>
      <c r="D134" s="9">
        <v>5</v>
      </c>
      <c r="E134" s="30">
        <f>I01_Avg!D134</f>
        <v>1.6569806411503045</v>
      </c>
      <c r="F134" s="30">
        <f>PVWatts_8.5kW!J146</f>
        <v>0</v>
      </c>
      <c r="G134" s="34">
        <f t="shared" si="3"/>
        <v>1.6569806411503045</v>
      </c>
      <c r="H134" s="34">
        <f t="shared" si="4"/>
        <v>1.6569806411503045</v>
      </c>
      <c r="I134" s="34">
        <f t="shared" si="5"/>
        <v>0</v>
      </c>
    </row>
    <row r="135" spans="2:9" x14ac:dyDescent="0.25">
      <c r="B135" s="9">
        <v>2021</v>
      </c>
      <c r="C135" s="9">
        <v>1</v>
      </c>
      <c r="D135" s="9">
        <v>6</v>
      </c>
      <c r="E135" s="30">
        <f>I01_Avg!D135</f>
        <v>1.801089134218518</v>
      </c>
      <c r="F135" s="30">
        <f>PVWatts_8.5kW!J147</f>
        <v>0</v>
      </c>
      <c r="G135" s="34">
        <f t="shared" si="3"/>
        <v>1.801089134218518</v>
      </c>
      <c r="H135" s="34">
        <f t="shared" si="4"/>
        <v>1.801089134218518</v>
      </c>
      <c r="I135" s="34">
        <f t="shared" si="5"/>
        <v>0</v>
      </c>
    </row>
    <row r="136" spans="2:9" x14ac:dyDescent="0.25">
      <c r="B136" s="9">
        <v>2021</v>
      </c>
      <c r="C136" s="9">
        <v>1</v>
      </c>
      <c r="D136" s="9">
        <v>7</v>
      </c>
      <c r="E136" s="30">
        <f>I01_Avg!D136</f>
        <v>2.0172238693460396</v>
      </c>
      <c r="F136" s="30">
        <f>PVWatts_8.5kW!J148</f>
        <v>0</v>
      </c>
      <c r="G136" s="34">
        <f t="shared" si="3"/>
        <v>2.0172238693460396</v>
      </c>
      <c r="H136" s="34">
        <f t="shared" si="4"/>
        <v>2.0172238693460396</v>
      </c>
      <c r="I136" s="34">
        <f t="shared" si="5"/>
        <v>0</v>
      </c>
    </row>
    <row r="137" spans="2:9" x14ac:dyDescent="0.25">
      <c r="B137" s="9">
        <v>2021</v>
      </c>
      <c r="C137" s="9">
        <v>1</v>
      </c>
      <c r="D137" s="9">
        <v>8</v>
      </c>
      <c r="E137" s="30">
        <f>I01_Avg!D137</f>
        <v>2.0448484966932354</v>
      </c>
      <c r="F137" s="30">
        <f>PVWatts_8.5kW!J149</f>
        <v>0</v>
      </c>
      <c r="G137" s="34">
        <f t="shared" si="3"/>
        <v>2.0448484966932354</v>
      </c>
      <c r="H137" s="34">
        <f t="shared" si="4"/>
        <v>2.0448484966932354</v>
      </c>
      <c r="I137" s="34">
        <f t="shared" si="5"/>
        <v>0</v>
      </c>
    </row>
    <row r="138" spans="2:9" x14ac:dyDescent="0.25">
      <c r="B138" s="9">
        <v>2021</v>
      </c>
      <c r="C138" s="9">
        <v>1</v>
      </c>
      <c r="D138" s="9">
        <v>9</v>
      </c>
      <c r="E138" s="30">
        <f>I01_Avg!D138</f>
        <v>1.9714076558966855</v>
      </c>
      <c r="F138" s="30">
        <f>PVWatts_8.5kW!J150</f>
        <v>2.206769</v>
      </c>
      <c r="G138" s="34">
        <f t="shared" ref="G138:G201" si="6">+E138-F138</f>
        <v>-0.23536134410331444</v>
      </c>
      <c r="H138" s="34">
        <f t="shared" ref="H138:H201" si="7">+IF(G138&gt;0,G138,0)</f>
        <v>0</v>
      </c>
      <c r="I138" s="34">
        <f t="shared" ref="I138:I201" si="8">+IF(G138&lt;0,G138,0)</f>
        <v>-0.23536134410331444</v>
      </c>
    </row>
    <row r="139" spans="2:9" x14ac:dyDescent="0.25">
      <c r="B139" s="9">
        <v>2021</v>
      </c>
      <c r="C139" s="9">
        <v>1</v>
      </c>
      <c r="D139" s="9">
        <v>10</v>
      </c>
      <c r="E139" s="30">
        <f>I01_Avg!D139</f>
        <v>1.8110026749753372</v>
      </c>
      <c r="F139" s="30">
        <f>PVWatts_8.5kW!J151</f>
        <v>3.6321089999999998</v>
      </c>
      <c r="G139" s="34">
        <f t="shared" si="6"/>
        <v>-1.8211063250246626</v>
      </c>
      <c r="H139" s="34">
        <f t="shared" si="7"/>
        <v>0</v>
      </c>
      <c r="I139" s="34">
        <f t="shared" si="8"/>
        <v>-1.8211063250246626</v>
      </c>
    </row>
    <row r="140" spans="2:9" x14ac:dyDescent="0.25">
      <c r="B140" s="9">
        <v>2021</v>
      </c>
      <c r="C140" s="9">
        <v>1</v>
      </c>
      <c r="D140" s="9">
        <v>11</v>
      </c>
      <c r="E140" s="30">
        <f>I01_Avg!D140</f>
        <v>1.7828771949080857</v>
      </c>
      <c r="F140" s="30">
        <f>PVWatts_8.5kW!J152</f>
        <v>4.6418950000000008</v>
      </c>
      <c r="G140" s="34">
        <f t="shared" si="6"/>
        <v>-2.8590178050919151</v>
      </c>
      <c r="H140" s="34">
        <f t="shared" si="7"/>
        <v>0</v>
      </c>
      <c r="I140" s="34">
        <f t="shared" si="8"/>
        <v>-2.8590178050919151</v>
      </c>
    </row>
    <row r="141" spans="2:9" x14ac:dyDescent="0.25">
      <c r="B141" s="9">
        <v>2021</v>
      </c>
      <c r="C141" s="9">
        <v>1</v>
      </c>
      <c r="D141" s="9">
        <v>12</v>
      </c>
      <c r="E141" s="30">
        <f>I01_Avg!D141</f>
        <v>1.8307723686872748</v>
      </c>
      <c r="F141" s="30">
        <f>PVWatts_8.5kW!J153</f>
        <v>5.0407590000000004</v>
      </c>
      <c r="G141" s="34">
        <f t="shared" si="6"/>
        <v>-3.2099866313127254</v>
      </c>
      <c r="H141" s="34">
        <f t="shared" si="7"/>
        <v>0</v>
      </c>
      <c r="I141" s="34">
        <f t="shared" si="8"/>
        <v>-3.2099866313127254</v>
      </c>
    </row>
    <row r="142" spans="2:9" x14ac:dyDescent="0.25">
      <c r="B142" s="9">
        <v>2021</v>
      </c>
      <c r="C142" s="9">
        <v>1</v>
      </c>
      <c r="D142" s="9">
        <v>13</v>
      </c>
      <c r="E142" s="30">
        <f>I01_Avg!D142</f>
        <v>1.7193815935706496</v>
      </c>
      <c r="F142" s="30">
        <f>PVWatts_8.5kW!J154</f>
        <v>4.9412380000000002</v>
      </c>
      <c r="G142" s="34">
        <f t="shared" si="6"/>
        <v>-3.2218564064293505</v>
      </c>
      <c r="H142" s="34">
        <f t="shared" si="7"/>
        <v>0</v>
      </c>
      <c r="I142" s="34">
        <f t="shared" si="8"/>
        <v>-3.2218564064293505</v>
      </c>
    </row>
    <row r="143" spans="2:9" x14ac:dyDescent="0.25">
      <c r="B143" s="9">
        <v>2021</v>
      </c>
      <c r="C143" s="9">
        <v>1</v>
      </c>
      <c r="D143" s="9">
        <v>14</v>
      </c>
      <c r="E143" s="30">
        <f>I01_Avg!D143</f>
        <v>1.63588956303954</v>
      </c>
      <c r="F143" s="30">
        <f>PVWatts_8.5kW!J155</f>
        <v>4.3745159999999998</v>
      </c>
      <c r="G143" s="34">
        <f t="shared" si="6"/>
        <v>-2.7386264369604598</v>
      </c>
      <c r="H143" s="34">
        <f t="shared" si="7"/>
        <v>0</v>
      </c>
      <c r="I143" s="34">
        <f t="shared" si="8"/>
        <v>-2.7386264369604598</v>
      </c>
    </row>
    <row r="144" spans="2:9" x14ac:dyDescent="0.25">
      <c r="B144" s="9">
        <v>2021</v>
      </c>
      <c r="C144" s="9">
        <v>1</v>
      </c>
      <c r="D144" s="9">
        <v>15</v>
      </c>
      <c r="E144" s="30">
        <f>I01_Avg!D144</f>
        <v>1.6615639626330891</v>
      </c>
      <c r="F144" s="30">
        <f>PVWatts_8.5kW!J156</f>
        <v>3.2764409999999997</v>
      </c>
      <c r="G144" s="34">
        <f t="shared" si="6"/>
        <v>-1.6148770373669106</v>
      </c>
      <c r="H144" s="34">
        <f t="shared" si="7"/>
        <v>0</v>
      </c>
      <c r="I144" s="34">
        <f t="shared" si="8"/>
        <v>-1.6148770373669106</v>
      </c>
    </row>
    <row r="145" spans="2:9" x14ac:dyDescent="0.25">
      <c r="B145" s="9">
        <v>2021</v>
      </c>
      <c r="C145" s="9">
        <v>1</v>
      </c>
      <c r="D145" s="9">
        <v>16</v>
      </c>
      <c r="E145" s="30">
        <f>I01_Avg!D145</f>
        <v>1.8180252667955625</v>
      </c>
      <c r="F145" s="30">
        <f>PVWatts_8.5kW!J157</f>
        <v>0.88171400000000011</v>
      </c>
      <c r="G145" s="34">
        <f t="shared" si="6"/>
        <v>0.93631126679556242</v>
      </c>
      <c r="H145" s="34">
        <f t="shared" si="7"/>
        <v>0.93631126679556242</v>
      </c>
      <c r="I145" s="34">
        <f t="shared" si="8"/>
        <v>0</v>
      </c>
    </row>
    <row r="146" spans="2:9" x14ac:dyDescent="0.25">
      <c r="B146" s="9">
        <v>2021</v>
      </c>
      <c r="C146" s="9">
        <v>1</v>
      </c>
      <c r="D146" s="9">
        <v>17</v>
      </c>
      <c r="E146" s="30">
        <f>I01_Avg!D146</f>
        <v>2.0481097572099229</v>
      </c>
      <c r="F146" s="30">
        <f>PVWatts_8.5kW!J158</f>
        <v>0</v>
      </c>
      <c r="G146" s="34">
        <f t="shared" si="6"/>
        <v>2.0481097572099229</v>
      </c>
      <c r="H146" s="34">
        <f t="shared" si="7"/>
        <v>2.0481097572099229</v>
      </c>
      <c r="I146" s="34">
        <f t="shared" si="8"/>
        <v>0</v>
      </c>
    </row>
    <row r="147" spans="2:9" x14ac:dyDescent="0.25">
      <c r="B147" s="9">
        <v>2021</v>
      </c>
      <c r="C147" s="9">
        <v>1</v>
      </c>
      <c r="D147" s="9">
        <v>18</v>
      </c>
      <c r="E147" s="30">
        <f>I01_Avg!D147</f>
        <v>2.0659268573831504</v>
      </c>
      <c r="F147" s="30">
        <f>PVWatts_8.5kW!J159</f>
        <v>0</v>
      </c>
      <c r="G147" s="34">
        <f t="shared" si="6"/>
        <v>2.0659268573831504</v>
      </c>
      <c r="H147" s="34">
        <f t="shared" si="7"/>
        <v>2.0659268573831504</v>
      </c>
      <c r="I147" s="34">
        <f t="shared" si="8"/>
        <v>0</v>
      </c>
    </row>
    <row r="148" spans="2:9" x14ac:dyDescent="0.25">
      <c r="B148" s="9">
        <v>2021</v>
      </c>
      <c r="C148" s="9">
        <v>1</v>
      </c>
      <c r="D148" s="9">
        <v>19</v>
      </c>
      <c r="E148" s="30">
        <f>I01_Avg!D148</f>
        <v>2.1196067661363562</v>
      </c>
      <c r="F148" s="30">
        <f>PVWatts_8.5kW!J160</f>
        <v>0</v>
      </c>
      <c r="G148" s="34">
        <f t="shared" si="6"/>
        <v>2.1196067661363562</v>
      </c>
      <c r="H148" s="34">
        <f t="shared" si="7"/>
        <v>2.1196067661363562</v>
      </c>
      <c r="I148" s="34">
        <f t="shared" si="8"/>
        <v>0</v>
      </c>
    </row>
    <row r="149" spans="2:9" x14ac:dyDescent="0.25">
      <c r="B149" s="9">
        <v>2021</v>
      </c>
      <c r="C149" s="9">
        <v>1</v>
      </c>
      <c r="D149" s="9">
        <v>20</v>
      </c>
      <c r="E149" s="30">
        <f>I01_Avg!D149</f>
        <v>2.0381052008492437</v>
      </c>
      <c r="F149" s="30">
        <f>PVWatts_8.5kW!J161</f>
        <v>0</v>
      </c>
      <c r="G149" s="34">
        <f t="shared" si="6"/>
        <v>2.0381052008492437</v>
      </c>
      <c r="H149" s="34">
        <f t="shared" si="7"/>
        <v>2.0381052008492437</v>
      </c>
      <c r="I149" s="34">
        <f t="shared" si="8"/>
        <v>0</v>
      </c>
    </row>
    <row r="150" spans="2:9" x14ac:dyDescent="0.25">
      <c r="B150" s="9">
        <v>2021</v>
      </c>
      <c r="C150" s="9">
        <v>1</v>
      </c>
      <c r="D150" s="9">
        <v>21</v>
      </c>
      <c r="E150" s="30">
        <f>I01_Avg!D150</f>
        <v>1.8471249076026299</v>
      </c>
      <c r="F150" s="30">
        <f>PVWatts_8.5kW!J162</f>
        <v>0</v>
      </c>
      <c r="G150" s="34">
        <f t="shared" si="6"/>
        <v>1.8471249076026299</v>
      </c>
      <c r="H150" s="34">
        <f t="shared" si="7"/>
        <v>1.8471249076026299</v>
      </c>
      <c r="I150" s="34">
        <f t="shared" si="8"/>
        <v>0</v>
      </c>
    </row>
    <row r="151" spans="2:9" x14ac:dyDescent="0.25">
      <c r="B151" s="9">
        <v>2021</v>
      </c>
      <c r="C151" s="9">
        <v>1</v>
      </c>
      <c r="D151" s="9">
        <v>22</v>
      </c>
      <c r="E151" s="30">
        <f>I01_Avg!D151</f>
        <v>1.6337544374606545</v>
      </c>
      <c r="F151" s="30">
        <f>PVWatts_8.5kW!J163</f>
        <v>0</v>
      </c>
      <c r="G151" s="34">
        <f t="shared" si="6"/>
        <v>1.6337544374606545</v>
      </c>
      <c r="H151" s="34">
        <f t="shared" si="7"/>
        <v>1.6337544374606545</v>
      </c>
      <c r="I151" s="34">
        <f t="shared" si="8"/>
        <v>0</v>
      </c>
    </row>
    <row r="152" spans="2:9" x14ac:dyDescent="0.25">
      <c r="B152" s="9">
        <v>2021</v>
      </c>
      <c r="C152" s="9">
        <v>1</v>
      </c>
      <c r="D152" s="9">
        <v>23</v>
      </c>
      <c r="E152" s="30">
        <f>I01_Avg!D152</f>
        <v>1.4364656570011829</v>
      </c>
      <c r="F152" s="30">
        <f>PVWatts_8.5kW!J164</f>
        <v>0</v>
      </c>
      <c r="G152" s="34">
        <f t="shared" si="6"/>
        <v>1.4364656570011829</v>
      </c>
      <c r="H152" s="34">
        <f t="shared" si="7"/>
        <v>1.4364656570011829</v>
      </c>
      <c r="I152" s="34">
        <f t="shared" si="8"/>
        <v>0</v>
      </c>
    </row>
    <row r="153" spans="2:9" x14ac:dyDescent="0.25">
      <c r="B153" s="9">
        <v>2021</v>
      </c>
      <c r="C153" s="9">
        <v>1</v>
      </c>
      <c r="D153" s="9">
        <v>0</v>
      </c>
      <c r="E153" s="30">
        <f>I01_Avg!D153</f>
        <v>1.3847387541943492</v>
      </c>
      <c r="F153" s="30">
        <f>PVWatts_8.5kW!J165</f>
        <v>0</v>
      </c>
      <c r="G153" s="34">
        <f t="shared" si="6"/>
        <v>1.3847387541943492</v>
      </c>
      <c r="H153" s="34">
        <f t="shared" si="7"/>
        <v>1.3847387541943492</v>
      </c>
      <c r="I153" s="34">
        <f t="shared" si="8"/>
        <v>0</v>
      </c>
    </row>
    <row r="154" spans="2:9" x14ac:dyDescent="0.25">
      <c r="B154" s="9">
        <v>2021</v>
      </c>
      <c r="C154" s="9">
        <v>1</v>
      </c>
      <c r="D154" s="9">
        <v>1</v>
      </c>
      <c r="E154" s="30">
        <f>I01_Avg!D154</f>
        <v>1.3070303270513925</v>
      </c>
      <c r="F154" s="30">
        <f>PVWatts_8.5kW!J166</f>
        <v>0</v>
      </c>
      <c r="G154" s="34">
        <f t="shared" si="6"/>
        <v>1.3070303270513925</v>
      </c>
      <c r="H154" s="34">
        <f t="shared" si="7"/>
        <v>1.3070303270513925</v>
      </c>
      <c r="I154" s="34">
        <f t="shared" si="8"/>
        <v>0</v>
      </c>
    </row>
    <row r="155" spans="2:9" x14ac:dyDescent="0.25">
      <c r="B155" s="9">
        <v>2021</v>
      </c>
      <c r="C155" s="9">
        <v>1</v>
      </c>
      <c r="D155" s="9">
        <v>2</v>
      </c>
      <c r="E155" s="30">
        <f>I01_Avg!D155</f>
        <v>1.3208216055431241</v>
      </c>
      <c r="F155" s="30">
        <f>PVWatts_8.5kW!J167</f>
        <v>0</v>
      </c>
      <c r="G155" s="34">
        <f t="shared" si="6"/>
        <v>1.3208216055431241</v>
      </c>
      <c r="H155" s="34">
        <f t="shared" si="7"/>
        <v>1.3208216055431241</v>
      </c>
      <c r="I155" s="34">
        <f t="shared" si="8"/>
        <v>0</v>
      </c>
    </row>
    <row r="156" spans="2:9" x14ac:dyDescent="0.25">
      <c r="B156" s="9">
        <v>2021</v>
      </c>
      <c r="C156" s="9">
        <v>1</v>
      </c>
      <c r="D156" s="9">
        <v>3</v>
      </c>
      <c r="E156" s="30">
        <f>I01_Avg!D156</f>
        <v>1.3837191965261124</v>
      </c>
      <c r="F156" s="30">
        <f>PVWatts_8.5kW!J168</f>
        <v>0</v>
      </c>
      <c r="G156" s="34">
        <f t="shared" si="6"/>
        <v>1.3837191965261124</v>
      </c>
      <c r="H156" s="34">
        <f t="shared" si="7"/>
        <v>1.3837191965261124</v>
      </c>
      <c r="I156" s="34">
        <f t="shared" si="8"/>
        <v>0</v>
      </c>
    </row>
    <row r="157" spans="2:9" x14ac:dyDescent="0.25">
      <c r="B157" s="9">
        <v>2021</v>
      </c>
      <c r="C157" s="9">
        <v>1</v>
      </c>
      <c r="D157" s="9">
        <v>4</v>
      </c>
      <c r="E157" s="30">
        <f>I01_Avg!D157</f>
        <v>1.396936759216229</v>
      </c>
      <c r="F157" s="30">
        <f>PVWatts_8.5kW!J169</f>
        <v>0</v>
      </c>
      <c r="G157" s="34">
        <f t="shared" si="6"/>
        <v>1.396936759216229</v>
      </c>
      <c r="H157" s="34">
        <f t="shared" si="7"/>
        <v>1.396936759216229</v>
      </c>
      <c r="I157" s="34">
        <f t="shared" si="8"/>
        <v>0</v>
      </c>
    </row>
    <row r="158" spans="2:9" x14ac:dyDescent="0.25">
      <c r="B158" s="9">
        <v>2021</v>
      </c>
      <c r="C158" s="9">
        <v>1</v>
      </c>
      <c r="D158" s="9">
        <v>5</v>
      </c>
      <c r="E158" s="30">
        <f>I01_Avg!D158</f>
        <v>1.4869707422234448</v>
      </c>
      <c r="F158" s="30">
        <f>PVWatts_8.5kW!J170</f>
        <v>0</v>
      </c>
      <c r="G158" s="34">
        <f t="shared" si="6"/>
        <v>1.4869707422234448</v>
      </c>
      <c r="H158" s="34">
        <f t="shared" si="7"/>
        <v>1.4869707422234448</v>
      </c>
      <c r="I158" s="34">
        <f t="shared" si="8"/>
        <v>0</v>
      </c>
    </row>
    <row r="159" spans="2:9" x14ac:dyDescent="0.25">
      <c r="B159" s="9">
        <v>2021</v>
      </c>
      <c r="C159" s="9">
        <v>1</v>
      </c>
      <c r="D159" s="9">
        <v>6</v>
      </c>
      <c r="E159" s="30">
        <f>I01_Avg!D159</f>
        <v>1.6851144644649667</v>
      </c>
      <c r="F159" s="30">
        <f>PVWatts_8.5kW!J171</f>
        <v>0</v>
      </c>
      <c r="G159" s="34">
        <f t="shared" si="6"/>
        <v>1.6851144644649667</v>
      </c>
      <c r="H159" s="34">
        <f t="shared" si="7"/>
        <v>1.6851144644649667</v>
      </c>
      <c r="I159" s="34">
        <f t="shared" si="8"/>
        <v>0</v>
      </c>
    </row>
    <row r="160" spans="2:9" x14ac:dyDescent="0.25">
      <c r="B160" s="9">
        <v>2021</v>
      </c>
      <c r="C160" s="9">
        <v>1</v>
      </c>
      <c r="D160" s="9">
        <v>7</v>
      </c>
      <c r="E160" s="30">
        <f>I01_Avg!D160</f>
        <v>1.7783302765019644</v>
      </c>
      <c r="F160" s="30">
        <f>PVWatts_8.5kW!J172</f>
        <v>0</v>
      </c>
      <c r="G160" s="34">
        <f t="shared" si="6"/>
        <v>1.7783302765019644</v>
      </c>
      <c r="H160" s="34">
        <f t="shared" si="7"/>
        <v>1.7783302765019644</v>
      </c>
      <c r="I160" s="34">
        <f t="shared" si="8"/>
        <v>0</v>
      </c>
    </row>
    <row r="161" spans="2:9" x14ac:dyDescent="0.25">
      <c r="B161" s="9">
        <v>2021</v>
      </c>
      <c r="C161" s="9">
        <v>1</v>
      </c>
      <c r="D161" s="9">
        <v>8</v>
      </c>
      <c r="E161" s="30">
        <f>I01_Avg!D161</f>
        <v>1.796220915775333</v>
      </c>
      <c r="F161" s="30">
        <f>PVWatts_8.5kW!J173</f>
        <v>0.394013</v>
      </c>
      <c r="G161" s="34">
        <f t="shared" si="6"/>
        <v>1.4022079157753331</v>
      </c>
      <c r="H161" s="34">
        <f t="shared" si="7"/>
        <v>1.4022079157753331</v>
      </c>
      <c r="I161" s="34">
        <f t="shared" si="8"/>
        <v>0</v>
      </c>
    </row>
    <row r="162" spans="2:9" x14ac:dyDescent="0.25">
      <c r="B162" s="9">
        <v>2021</v>
      </c>
      <c r="C162" s="9">
        <v>1</v>
      </c>
      <c r="D162" s="9">
        <v>9</v>
      </c>
      <c r="E162" s="30">
        <f>I01_Avg!D162</f>
        <v>1.7085988196825659</v>
      </c>
      <c r="F162" s="30">
        <f>PVWatts_8.5kW!J174</f>
        <v>0.18903299999999998</v>
      </c>
      <c r="G162" s="34">
        <f t="shared" si="6"/>
        <v>1.5195658196825659</v>
      </c>
      <c r="H162" s="34">
        <f t="shared" si="7"/>
        <v>1.5195658196825659</v>
      </c>
      <c r="I162" s="34">
        <f t="shared" si="8"/>
        <v>0</v>
      </c>
    </row>
    <row r="163" spans="2:9" x14ac:dyDescent="0.25">
      <c r="B163" s="9">
        <v>2021</v>
      </c>
      <c r="C163" s="9">
        <v>1</v>
      </c>
      <c r="D163" s="9">
        <v>10</v>
      </c>
      <c r="E163" s="30">
        <f>I01_Avg!D163</f>
        <v>1.7074231971117577</v>
      </c>
      <c r="F163" s="30">
        <f>PVWatts_8.5kW!J175</f>
        <v>0.70907000000000009</v>
      </c>
      <c r="G163" s="34">
        <f t="shared" si="6"/>
        <v>0.99835319711175763</v>
      </c>
      <c r="H163" s="34">
        <f t="shared" si="7"/>
        <v>0.99835319711175763</v>
      </c>
      <c r="I163" s="34">
        <f t="shared" si="8"/>
        <v>0</v>
      </c>
    </row>
    <row r="164" spans="2:9" x14ac:dyDescent="0.25">
      <c r="B164" s="9">
        <v>2021</v>
      </c>
      <c r="C164" s="9">
        <v>1</v>
      </c>
      <c r="D164" s="9">
        <v>11</v>
      </c>
      <c r="E164" s="30">
        <f>I01_Avg!D164</f>
        <v>1.7015836953216341</v>
      </c>
      <c r="F164" s="30">
        <f>PVWatts_8.5kW!J176</f>
        <v>1.343782</v>
      </c>
      <c r="G164" s="34">
        <f t="shared" si="6"/>
        <v>0.35780169532163408</v>
      </c>
      <c r="H164" s="34">
        <f t="shared" si="7"/>
        <v>0.35780169532163408</v>
      </c>
      <c r="I164" s="34">
        <f t="shared" si="8"/>
        <v>0</v>
      </c>
    </row>
    <row r="165" spans="2:9" x14ac:dyDescent="0.25">
      <c r="B165" s="9">
        <v>2021</v>
      </c>
      <c r="C165" s="9">
        <v>1</v>
      </c>
      <c r="D165" s="9">
        <v>12</v>
      </c>
      <c r="E165" s="30">
        <f>I01_Avg!D165</f>
        <v>1.60904385512297</v>
      </c>
      <c r="F165" s="30">
        <f>PVWatts_8.5kW!J177</f>
        <v>1.897891</v>
      </c>
      <c r="G165" s="34">
        <f t="shared" si="6"/>
        <v>-0.28884714487703</v>
      </c>
      <c r="H165" s="34">
        <f t="shared" si="7"/>
        <v>0</v>
      </c>
      <c r="I165" s="34">
        <f t="shared" si="8"/>
        <v>-0.28884714487703</v>
      </c>
    </row>
    <row r="166" spans="2:9" x14ac:dyDescent="0.25">
      <c r="B166" s="9">
        <v>2021</v>
      </c>
      <c r="C166" s="9">
        <v>1</v>
      </c>
      <c r="D166" s="9">
        <v>13</v>
      </c>
      <c r="E166" s="30">
        <f>I01_Avg!D166</f>
        <v>1.6267456152254858</v>
      </c>
      <c r="F166" s="30">
        <f>PVWatts_8.5kW!J178</f>
        <v>3.1102620000000001</v>
      </c>
      <c r="G166" s="34">
        <f t="shared" si="6"/>
        <v>-1.4835163847745143</v>
      </c>
      <c r="H166" s="34">
        <f t="shared" si="7"/>
        <v>0</v>
      </c>
      <c r="I166" s="34">
        <f t="shared" si="8"/>
        <v>-1.4835163847745143</v>
      </c>
    </row>
    <row r="167" spans="2:9" x14ac:dyDescent="0.25">
      <c r="B167" s="9">
        <v>2021</v>
      </c>
      <c r="C167" s="9">
        <v>1</v>
      </c>
      <c r="D167" s="9">
        <v>14</v>
      </c>
      <c r="E167" s="30">
        <f>I01_Avg!D167</f>
        <v>1.6545951668135892</v>
      </c>
      <c r="F167" s="30">
        <f>PVWatts_8.5kW!J179</f>
        <v>2.3745700000000003</v>
      </c>
      <c r="G167" s="34">
        <f t="shared" si="6"/>
        <v>-0.71997483318641109</v>
      </c>
      <c r="H167" s="34">
        <f t="shared" si="7"/>
        <v>0</v>
      </c>
      <c r="I167" s="34">
        <f t="shared" si="8"/>
        <v>-0.71997483318641109</v>
      </c>
    </row>
    <row r="168" spans="2:9" x14ac:dyDescent="0.25">
      <c r="B168" s="9">
        <v>2021</v>
      </c>
      <c r="C168" s="9">
        <v>1</v>
      </c>
      <c r="D168" s="9">
        <v>15</v>
      </c>
      <c r="E168" s="30">
        <f>I01_Avg!D168</f>
        <v>1.6506830367274772</v>
      </c>
      <c r="F168" s="30">
        <f>PVWatts_8.5kW!J180</f>
        <v>0.84223999999999999</v>
      </c>
      <c r="G168" s="34">
        <f t="shared" si="6"/>
        <v>0.80844303672747719</v>
      </c>
      <c r="H168" s="34">
        <f t="shared" si="7"/>
        <v>0.80844303672747719</v>
      </c>
      <c r="I168" s="34">
        <f t="shared" si="8"/>
        <v>0</v>
      </c>
    </row>
    <row r="169" spans="2:9" x14ac:dyDescent="0.25">
      <c r="B169" s="9">
        <v>2021</v>
      </c>
      <c r="C169" s="9">
        <v>1</v>
      </c>
      <c r="D169" s="9">
        <v>16</v>
      </c>
      <c r="E169" s="30">
        <f>I01_Avg!D169</f>
        <v>1.76708984896419</v>
      </c>
      <c r="F169" s="30">
        <f>PVWatts_8.5kW!J181</f>
        <v>0.147671</v>
      </c>
      <c r="G169" s="34">
        <f t="shared" si="6"/>
        <v>1.6194188489641901</v>
      </c>
      <c r="H169" s="34">
        <f t="shared" si="7"/>
        <v>1.6194188489641901</v>
      </c>
      <c r="I169" s="34">
        <f t="shared" si="8"/>
        <v>0</v>
      </c>
    </row>
    <row r="170" spans="2:9" x14ac:dyDescent="0.25">
      <c r="B170" s="9">
        <v>2021</v>
      </c>
      <c r="C170" s="9">
        <v>1</v>
      </c>
      <c r="D170" s="9">
        <v>17</v>
      </c>
      <c r="E170" s="30">
        <f>I01_Avg!D170</f>
        <v>1.9149241823586074</v>
      </c>
      <c r="F170" s="30">
        <f>PVWatts_8.5kW!J182</f>
        <v>0</v>
      </c>
      <c r="G170" s="34">
        <f t="shared" si="6"/>
        <v>1.9149241823586074</v>
      </c>
      <c r="H170" s="34">
        <f t="shared" si="7"/>
        <v>1.9149241823586074</v>
      </c>
      <c r="I170" s="34">
        <f t="shared" si="8"/>
        <v>0</v>
      </c>
    </row>
    <row r="171" spans="2:9" x14ac:dyDescent="0.25">
      <c r="B171" s="9">
        <v>2021</v>
      </c>
      <c r="C171" s="9">
        <v>1</v>
      </c>
      <c r="D171" s="9">
        <v>18</v>
      </c>
      <c r="E171" s="30">
        <f>I01_Avg!D171</f>
        <v>2.1373268128713621</v>
      </c>
      <c r="F171" s="30">
        <f>PVWatts_8.5kW!J183</f>
        <v>0</v>
      </c>
      <c r="G171" s="34">
        <f t="shared" si="6"/>
        <v>2.1373268128713621</v>
      </c>
      <c r="H171" s="34">
        <f t="shared" si="7"/>
        <v>2.1373268128713621</v>
      </c>
      <c r="I171" s="34">
        <f t="shared" si="8"/>
        <v>0</v>
      </c>
    </row>
    <row r="172" spans="2:9" x14ac:dyDescent="0.25">
      <c r="B172" s="9">
        <v>2021</v>
      </c>
      <c r="C172" s="9">
        <v>1</v>
      </c>
      <c r="D172" s="9">
        <v>19</v>
      </c>
      <c r="E172" s="30">
        <f>I01_Avg!D172</f>
        <v>2.0395164685494089</v>
      </c>
      <c r="F172" s="30">
        <f>PVWatts_8.5kW!J184</f>
        <v>0</v>
      </c>
      <c r="G172" s="34">
        <f t="shared" si="6"/>
        <v>2.0395164685494089</v>
      </c>
      <c r="H172" s="34">
        <f t="shared" si="7"/>
        <v>2.0395164685494089</v>
      </c>
      <c r="I172" s="34">
        <f t="shared" si="8"/>
        <v>0</v>
      </c>
    </row>
    <row r="173" spans="2:9" x14ac:dyDescent="0.25">
      <c r="B173" s="9">
        <v>2021</v>
      </c>
      <c r="C173" s="9">
        <v>1</v>
      </c>
      <c r="D173" s="9">
        <v>20</v>
      </c>
      <c r="E173" s="30">
        <f>I01_Avg!D173</f>
        <v>1.9756856734747836</v>
      </c>
      <c r="F173" s="30">
        <f>PVWatts_8.5kW!J185</f>
        <v>0</v>
      </c>
      <c r="G173" s="34">
        <f t="shared" si="6"/>
        <v>1.9756856734747836</v>
      </c>
      <c r="H173" s="34">
        <f t="shared" si="7"/>
        <v>1.9756856734747836</v>
      </c>
      <c r="I173" s="34">
        <f t="shared" si="8"/>
        <v>0</v>
      </c>
    </row>
    <row r="174" spans="2:9" x14ac:dyDescent="0.25">
      <c r="B174" s="9">
        <v>2021</v>
      </c>
      <c r="C174" s="9">
        <v>1</v>
      </c>
      <c r="D174" s="9">
        <v>21</v>
      </c>
      <c r="E174" s="30">
        <f>I01_Avg!D174</f>
        <v>1.8422155504638937</v>
      </c>
      <c r="F174" s="30">
        <f>PVWatts_8.5kW!J186</f>
        <v>0</v>
      </c>
      <c r="G174" s="34">
        <f t="shared" si="6"/>
        <v>1.8422155504638937</v>
      </c>
      <c r="H174" s="34">
        <f t="shared" si="7"/>
        <v>1.8422155504638937</v>
      </c>
      <c r="I174" s="34">
        <f t="shared" si="8"/>
        <v>0</v>
      </c>
    </row>
    <row r="175" spans="2:9" x14ac:dyDescent="0.25">
      <c r="B175" s="9">
        <v>2021</v>
      </c>
      <c r="C175" s="9">
        <v>1</v>
      </c>
      <c r="D175" s="9">
        <v>22</v>
      </c>
      <c r="E175" s="30">
        <f>I01_Avg!D175</f>
        <v>1.6615090543307878</v>
      </c>
      <c r="F175" s="30">
        <f>PVWatts_8.5kW!J187</f>
        <v>0</v>
      </c>
      <c r="G175" s="34">
        <f t="shared" si="6"/>
        <v>1.6615090543307878</v>
      </c>
      <c r="H175" s="34">
        <f t="shared" si="7"/>
        <v>1.6615090543307878</v>
      </c>
      <c r="I175" s="34">
        <f t="shared" si="8"/>
        <v>0</v>
      </c>
    </row>
    <row r="176" spans="2:9" x14ac:dyDescent="0.25">
      <c r="B176" s="9">
        <v>2021</v>
      </c>
      <c r="C176" s="9">
        <v>1</v>
      </c>
      <c r="D176" s="9">
        <v>23</v>
      </c>
      <c r="E176" s="30">
        <f>I01_Avg!D176</f>
        <v>1.4807451140990242</v>
      </c>
      <c r="F176" s="30">
        <f>PVWatts_8.5kW!J188</f>
        <v>0</v>
      </c>
      <c r="G176" s="34">
        <f t="shared" si="6"/>
        <v>1.4807451140990242</v>
      </c>
      <c r="H176" s="34">
        <f t="shared" si="7"/>
        <v>1.4807451140990242</v>
      </c>
      <c r="I176" s="34">
        <f t="shared" si="8"/>
        <v>0</v>
      </c>
    </row>
    <row r="177" spans="2:9" x14ac:dyDescent="0.25">
      <c r="B177" s="9">
        <v>2021</v>
      </c>
      <c r="C177" s="9">
        <v>1</v>
      </c>
      <c r="D177" s="9">
        <v>0</v>
      </c>
      <c r="E177" s="30">
        <f>I01_Avg!D177</f>
        <v>1.4096472679102428</v>
      </c>
      <c r="F177" s="30">
        <f>PVWatts_8.5kW!J189</f>
        <v>0</v>
      </c>
      <c r="G177" s="34">
        <f t="shared" si="6"/>
        <v>1.4096472679102428</v>
      </c>
      <c r="H177" s="34">
        <f t="shared" si="7"/>
        <v>1.4096472679102428</v>
      </c>
      <c r="I177" s="34">
        <f t="shared" si="8"/>
        <v>0</v>
      </c>
    </row>
    <row r="178" spans="2:9" x14ac:dyDescent="0.25">
      <c r="B178" s="9">
        <v>2021</v>
      </c>
      <c r="C178" s="9">
        <v>1</v>
      </c>
      <c r="D178" s="9">
        <v>1</v>
      </c>
      <c r="E178" s="30">
        <f>I01_Avg!D178</f>
        <v>1.4259080657229928</v>
      </c>
      <c r="F178" s="30">
        <f>PVWatts_8.5kW!J190</f>
        <v>0</v>
      </c>
      <c r="G178" s="34">
        <f t="shared" si="6"/>
        <v>1.4259080657229928</v>
      </c>
      <c r="H178" s="34">
        <f t="shared" si="7"/>
        <v>1.4259080657229928</v>
      </c>
      <c r="I178" s="34">
        <f t="shared" si="8"/>
        <v>0</v>
      </c>
    </row>
    <row r="179" spans="2:9" x14ac:dyDescent="0.25">
      <c r="B179" s="9">
        <v>2021</v>
      </c>
      <c r="C179" s="9">
        <v>1</v>
      </c>
      <c r="D179" s="9">
        <v>2</v>
      </c>
      <c r="E179" s="30">
        <f>I01_Avg!D179</f>
        <v>1.3772550840382867</v>
      </c>
      <c r="F179" s="30">
        <f>PVWatts_8.5kW!J191</f>
        <v>0</v>
      </c>
      <c r="G179" s="34">
        <f t="shared" si="6"/>
        <v>1.3772550840382867</v>
      </c>
      <c r="H179" s="34">
        <f t="shared" si="7"/>
        <v>1.3772550840382867</v>
      </c>
      <c r="I179" s="34">
        <f t="shared" si="8"/>
        <v>0</v>
      </c>
    </row>
    <row r="180" spans="2:9" x14ac:dyDescent="0.25">
      <c r="B180" s="9">
        <v>2021</v>
      </c>
      <c r="C180" s="9">
        <v>1</v>
      </c>
      <c r="D180" s="9">
        <v>3</v>
      </c>
      <c r="E180" s="30">
        <f>I01_Avg!D180</f>
        <v>1.414877487376849</v>
      </c>
      <c r="F180" s="30">
        <f>PVWatts_8.5kW!J192</f>
        <v>0</v>
      </c>
      <c r="G180" s="34">
        <f t="shared" si="6"/>
        <v>1.414877487376849</v>
      </c>
      <c r="H180" s="34">
        <f t="shared" si="7"/>
        <v>1.414877487376849</v>
      </c>
      <c r="I180" s="34">
        <f t="shared" si="8"/>
        <v>0</v>
      </c>
    </row>
    <row r="181" spans="2:9" x14ac:dyDescent="0.25">
      <c r="B181" s="9">
        <v>2021</v>
      </c>
      <c r="C181" s="9">
        <v>1</v>
      </c>
      <c r="D181" s="9">
        <v>4</v>
      </c>
      <c r="E181" s="30">
        <f>I01_Avg!D181</f>
        <v>1.4614249289779988</v>
      </c>
      <c r="F181" s="30">
        <f>PVWatts_8.5kW!J193</f>
        <v>0</v>
      </c>
      <c r="G181" s="34">
        <f t="shared" si="6"/>
        <v>1.4614249289779988</v>
      </c>
      <c r="H181" s="34">
        <f t="shared" si="7"/>
        <v>1.4614249289779988</v>
      </c>
      <c r="I181" s="34">
        <f t="shared" si="8"/>
        <v>0</v>
      </c>
    </row>
    <row r="182" spans="2:9" x14ac:dyDescent="0.25">
      <c r="B182" s="9">
        <v>2021</v>
      </c>
      <c r="C182" s="9">
        <v>1</v>
      </c>
      <c r="D182" s="9">
        <v>5</v>
      </c>
      <c r="E182" s="30">
        <f>I01_Avg!D182</f>
        <v>1.5748701507440901</v>
      </c>
      <c r="F182" s="30">
        <f>PVWatts_8.5kW!J194</f>
        <v>0</v>
      </c>
      <c r="G182" s="34">
        <f t="shared" si="6"/>
        <v>1.5748701507440901</v>
      </c>
      <c r="H182" s="34">
        <f t="shared" si="7"/>
        <v>1.5748701507440901</v>
      </c>
      <c r="I182" s="34">
        <f t="shared" si="8"/>
        <v>0</v>
      </c>
    </row>
    <row r="183" spans="2:9" x14ac:dyDescent="0.25">
      <c r="B183" s="9">
        <v>2021</v>
      </c>
      <c r="C183" s="9">
        <v>1</v>
      </c>
      <c r="D183" s="9">
        <v>6</v>
      </c>
      <c r="E183" s="30">
        <f>I01_Avg!D183</f>
        <v>1.727479505129762</v>
      </c>
      <c r="F183" s="30">
        <f>PVWatts_8.5kW!J195</f>
        <v>0</v>
      </c>
      <c r="G183" s="34">
        <f t="shared" si="6"/>
        <v>1.727479505129762</v>
      </c>
      <c r="H183" s="34">
        <f t="shared" si="7"/>
        <v>1.727479505129762</v>
      </c>
      <c r="I183" s="34">
        <f t="shared" si="8"/>
        <v>0</v>
      </c>
    </row>
    <row r="184" spans="2:9" x14ac:dyDescent="0.25">
      <c r="B184" s="9">
        <v>2021</v>
      </c>
      <c r="C184" s="9">
        <v>1</v>
      </c>
      <c r="D184" s="9">
        <v>7</v>
      </c>
      <c r="E184" s="30">
        <f>I01_Avg!D184</f>
        <v>1.9131465162950292</v>
      </c>
      <c r="F184" s="30">
        <f>PVWatts_8.5kW!J196</f>
        <v>0</v>
      </c>
      <c r="G184" s="34">
        <f t="shared" si="6"/>
        <v>1.9131465162950292</v>
      </c>
      <c r="H184" s="34">
        <f t="shared" si="7"/>
        <v>1.9131465162950292</v>
      </c>
      <c r="I184" s="34">
        <f t="shared" si="8"/>
        <v>0</v>
      </c>
    </row>
    <row r="185" spans="2:9" x14ac:dyDescent="0.25">
      <c r="B185" s="9">
        <v>2021</v>
      </c>
      <c r="C185" s="9">
        <v>1</v>
      </c>
      <c r="D185" s="9">
        <v>8</v>
      </c>
      <c r="E185" s="30">
        <f>I01_Avg!D185</f>
        <v>1.9832475049276144</v>
      </c>
      <c r="F185" s="30">
        <f>PVWatts_8.5kW!J197</f>
        <v>6.4879999999999993E-2</v>
      </c>
      <c r="G185" s="34">
        <f t="shared" si="6"/>
        <v>1.9183675049276143</v>
      </c>
      <c r="H185" s="34">
        <f t="shared" si="7"/>
        <v>1.9183675049276143</v>
      </c>
      <c r="I185" s="34">
        <f t="shared" si="8"/>
        <v>0</v>
      </c>
    </row>
    <row r="186" spans="2:9" x14ac:dyDescent="0.25">
      <c r="B186" s="9">
        <v>2021</v>
      </c>
      <c r="C186" s="9">
        <v>1</v>
      </c>
      <c r="D186" s="9">
        <v>9</v>
      </c>
      <c r="E186" s="30">
        <f>I01_Avg!D186</f>
        <v>1.9225281568624244</v>
      </c>
      <c r="F186" s="30">
        <f>PVWatts_8.5kW!J198</f>
        <v>2.5523000000000001E-2</v>
      </c>
      <c r="G186" s="34">
        <f t="shared" si="6"/>
        <v>1.8970051568624244</v>
      </c>
      <c r="H186" s="34">
        <f t="shared" si="7"/>
        <v>1.8970051568624244</v>
      </c>
      <c r="I186" s="34">
        <f t="shared" si="8"/>
        <v>0</v>
      </c>
    </row>
    <row r="187" spans="2:9" x14ac:dyDescent="0.25">
      <c r="B187" s="9">
        <v>2021</v>
      </c>
      <c r="C187" s="9">
        <v>1</v>
      </c>
      <c r="D187" s="9">
        <v>10</v>
      </c>
      <c r="E187" s="30">
        <f>I01_Avg!D187</f>
        <v>1.8367876374859984</v>
      </c>
      <c r="F187" s="30">
        <f>PVWatts_8.5kW!J199</f>
        <v>2.2976930000000002</v>
      </c>
      <c r="G187" s="34">
        <f t="shared" si="6"/>
        <v>-0.46090536251400183</v>
      </c>
      <c r="H187" s="34">
        <f t="shared" si="7"/>
        <v>0</v>
      </c>
      <c r="I187" s="34">
        <f t="shared" si="8"/>
        <v>-0.46090536251400183</v>
      </c>
    </row>
    <row r="188" spans="2:9" x14ac:dyDescent="0.25">
      <c r="B188" s="9">
        <v>2021</v>
      </c>
      <c r="C188" s="9">
        <v>1</v>
      </c>
      <c r="D188" s="9">
        <v>11</v>
      </c>
      <c r="E188" s="30">
        <f>I01_Avg!D188</f>
        <v>1.7574265503325059</v>
      </c>
      <c r="F188" s="30">
        <f>PVWatts_8.5kW!J200</f>
        <v>0.29642499999999999</v>
      </c>
      <c r="G188" s="34">
        <f t="shared" si="6"/>
        <v>1.461001550332506</v>
      </c>
      <c r="H188" s="34">
        <f t="shared" si="7"/>
        <v>1.461001550332506</v>
      </c>
      <c r="I188" s="34">
        <f t="shared" si="8"/>
        <v>0</v>
      </c>
    </row>
    <row r="189" spans="2:9" x14ac:dyDescent="0.25">
      <c r="B189" s="9">
        <v>2021</v>
      </c>
      <c r="C189" s="9">
        <v>1</v>
      </c>
      <c r="D189" s="9">
        <v>12</v>
      </c>
      <c r="E189" s="30">
        <f>I01_Avg!D189</f>
        <v>1.8258727793762115</v>
      </c>
      <c r="F189" s="30">
        <f>PVWatts_8.5kW!J201</f>
        <v>1.0084629999999999</v>
      </c>
      <c r="G189" s="34">
        <f t="shared" si="6"/>
        <v>0.81740977937621162</v>
      </c>
      <c r="H189" s="34">
        <f t="shared" si="7"/>
        <v>0.81740977937621162</v>
      </c>
      <c r="I189" s="34">
        <f t="shared" si="8"/>
        <v>0</v>
      </c>
    </row>
    <row r="190" spans="2:9" x14ac:dyDescent="0.25">
      <c r="B190" s="9">
        <v>2021</v>
      </c>
      <c r="C190" s="9">
        <v>1</v>
      </c>
      <c r="D190" s="9">
        <v>13</v>
      </c>
      <c r="E190" s="30">
        <f>I01_Avg!D190</f>
        <v>1.8870316595918735</v>
      </c>
      <c r="F190" s="30">
        <f>PVWatts_8.5kW!J202</f>
        <v>0.4743</v>
      </c>
      <c r="G190" s="34">
        <f t="shared" si="6"/>
        <v>1.4127316595918735</v>
      </c>
      <c r="H190" s="34">
        <f t="shared" si="7"/>
        <v>1.4127316595918735</v>
      </c>
      <c r="I190" s="34">
        <f t="shared" si="8"/>
        <v>0</v>
      </c>
    </row>
    <row r="191" spans="2:9" x14ac:dyDescent="0.25">
      <c r="B191" s="9">
        <v>2021</v>
      </c>
      <c r="C191" s="9">
        <v>1</v>
      </c>
      <c r="D191" s="9">
        <v>14</v>
      </c>
      <c r="E191" s="30">
        <f>I01_Avg!D191</f>
        <v>1.7931305541343352</v>
      </c>
      <c r="F191" s="30">
        <f>PVWatts_8.5kW!J203</f>
        <v>1.823399</v>
      </c>
      <c r="G191" s="34">
        <f t="shared" si="6"/>
        <v>-3.0268445865664795E-2</v>
      </c>
      <c r="H191" s="34">
        <f t="shared" si="7"/>
        <v>0</v>
      </c>
      <c r="I191" s="34">
        <f t="shared" si="8"/>
        <v>-3.0268445865664795E-2</v>
      </c>
    </row>
    <row r="192" spans="2:9" x14ac:dyDescent="0.25">
      <c r="B192" s="9">
        <v>2021</v>
      </c>
      <c r="C192" s="9">
        <v>1</v>
      </c>
      <c r="D192" s="9">
        <v>15</v>
      </c>
      <c r="E192" s="30">
        <f>I01_Avg!D192</f>
        <v>1.9120783806947399</v>
      </c>
      <c r="F192" s="30">
        <f>PVWatts_8.5kW!J204</f>
        <v>0.221549</v>
      </c>
      <c r="G192" s="34">
        <f t="shared" si="6"/>
        <v>1.6905293806947399</v>
      </c>
      <c r="H192" s="34">
        <f t="shared" si="7"/>
        <v>1.6905293806947399</v>
      </c>
      <c r="I192" s="34">
        <f t="shared" si="8"/>
        <v>0</v>
      </c>
    </row>
    <row r="193" spans="2:9" x14ac:dyDescent="0.25">
      <c r="B193" s="9">
        <v>2021</v>
      </c>
      <c r="C193" s="9">
        <v>1</v>
      </c>
      <c r="D193" s="9">
        <v>16</v>
      </c>
      <c r="E193" s="30">
        <f>I01_Avg!D193</f>
        <v>1.9454750891113115</v>
      </c>
      <c r="F193" s="30">
        <f>PVWatts_8.5kW!J205</f>
        <v>0.86588599999999993</v>
      </c>
      <c r="G193" s="34">
        <f t="shared" si="6"/>
        <v>1.0795890891113116</v>
      </c>
      <c r="H193" s="34">
        <f t="shared" si="7"/>
        <v>1.0795890891113116</v>
      </c>
      <c r="I193" s="34">
        <f t="shared" si="8"/>
        <v>0</v>
      </c>
    </row>
    <row r="194" spans="2:9" x14ac:dyDescent="0.25">
      <c r="B194" s="9">
        <v>2021</v>
      </c>
      <c r="C194" s="9">
        <v>1</v>
      </c>
      <c r="D194" s="9">
        <v>17</v>
      </c>
      <c r="E194" s="30">
        <f>I01_Avg!D194</f>
        <v>2.0425712403088516</v>
      </c>
      <c r="F194" s="30">
        <f>PVWatts_8.5kW!J206</f>
        <v>0</v>
      </c>
      <c r="G194" s="34">
        <f t="shared" si="6"/>
        <v>2.0425712403088516</v>
      </c>
      <c r="H194" s="34">
        <f t="shared" si="7"/>
        <v>2.0425712403088516</v>
      </c>
      <c r="I194" s="34">
        <f t="shared" si="8"/>
        <v>0</v>
      </c>
    </row>
    <row r="195" spans="2:9" x14ac:dyDescent="0.25">
      <c r="B195" s="9">
        <v>2021</v>
      </c>
      <c r="C195" s="9">
        <v>1</v>
      </c>
      <c r="D195" s="9">
        <v>18</v>
      </c>
      <c r="E195" s="30">
        <f>I01_Avg!D195</f>
        <v>2.0746822202190822</v>
      </c>
      <c r="F195" s="30">
        <f>PVWatts_8.5kW!J207</f>
        <v>0</v>
      </c>
      <c r="G195" s="34">
        <f t="shared" si="6"/>
        <v>2.0746822202190822</v>
      </c>
      <c r="H195" s="34">
        <f t="shared" si="7"/>
        <v>2.0746822202190822</v>
      </c>
      <c r="I195" s="34">
        <f t="shared" si="8"/>
        <v>0</v>
      </c>
    </row>
    <row r="196" spans="2:9" x14ac:dyDescent="0.25">
      <c r="B196" s="9">
        <v>2021</v>
      </c>
      <c r="C196" s="9">
        <v>1</v>
      </c>
      <c r="D196" s="9">
        <v>19</v>
      </c>
      <c r="E196" s="30">
        <f>I01_Avg!D196</f>
        <v>2.0207206536585511</v>
      </c>
      <c r="F196" s="30">
        <f>PVWatts_8.5kW!J208</f>
        <v>0</v>
      </c>
      <c r="G196" s="34">
        <f t="shared" si="6"/>
        <v>2.0207206536585511</v>
      </c>
      <c r="H196" s="34">
        <f t="shared" si="7"/>
        <v>2.0207206536585511</v>
      </c>
      <c r="I196" s="34">
        <f t="shared" si="8"/>
        <v>0</v>
      </c>
    </row>
    <row r="197" spans="2:9" x14ac:dyDescent="0.25">
      <c r="B197" s="9">
        <v>2021</v>
      </c>
      <c r="C197" s="9">
        <v>1</v>
      </c>
      <c r="D197" s="9">
        <v>20</v>
      </c>
      <c r="E197" s="30">
        <f>I01_Avg!D197</f>
        <v>1.9276707723384545</v>
      </c>
      <c r="F197" s="30">
        <f>PVWatts_8.5kW!J209</f>
        <v>0</v>
      </c>
      <c r="G197" s="34">
        <f t="shared" si="6"/>
        <v>1.9276707723384545</v>
      </c>
      <c r="H197" s="34">
        <f t="shared" si="7"/>
        <v>1.9276707723384545</v>
      </c>
      <c r="I197" s="34">
        <f t="shared" si="8"/>
        <v>0</v>
      </c>
    </row>
    <row r="198" spans="2:9" x14ac:dyDescent="0.25">
      <c r="B198" s="9">
        <v>2021</v>
      </c>
      <c r="C198" s="9">
        <v>1</v>
      </c>
      <c r="D198" s="9">
        <v>21</v>
      </c>
      <c r="E198" s="30">
        <f>I01_Avg!D198</f>
        <v>1.8536717700140612</v>
      </c>
      <c r="F198" s="30">
        <f>PVWatts_8.5kW!J210</f>
        <v>0</v>
      </c>
      <c r="G198" s="34">
        <f t="shared" si="6"/>
        <v>1.8536717700140612</v>
      </c>
      <c r="H198" s="34">
        <f t="shared" si="7"/>
        <v>1.8536717700140612</v>
      </c>
      <c r="I198" s="34">
        <f t="shared" si="8"/>
        <v>0</v>
      </c>
    </row>
    <row r="199" spans="2:9" x14ac:dyDescent="0.25">
      <c r="B199" s="9">
        <v>2021</v>
      </c>
      <c r="C199" s="9">
        <v>1</v>
      </c>
      <c r="D199" s="9">
        <v>22</v>
      </c>
      <c r="E199" s="30">
        <f>I01_Avg!D199</f>
        <v>1.6795025491194493</v>
      </c>
      <c r="F199" s="30">
        <f>PVWatts_8.5kW!J211</f>
        <v>0</v>
      </c>
      <c r="G199" s="34">
        <f t="shared" si="6"/>
        <v>1.6795025491194493</v>
      </c>
      <c r="H199" s="34">
        <f t="shared" si="7"/>
        <v>1.6795025491194493</v>
      </c>
      <c r="I199" s="34">
        <f t="shared" si="8"/>
        <v>0</v>
      </c>
    </row>
    <row r="200" spans="2:9" x14ac:dyDescent="0.25">
      <c r="B200" s="9">
        <v>2021</v>
      </c>
      <c r="C200" s="9">
        <v>1</v>
      </c>
      <c r="D200" s="9">
        <v>23</v>
      </c>
      <c r="E200" s="30">
        <f>I01_Avg!D200</f>
        <v>1.5931307677367237</v>
      </c>
      <c r="F200" s="30">
        <f>PVWatts_8.5kW!J212</f>
        <v>0</v>
      </c>
      <c r="G200" s="34">
        <f t="shared" si="6"/>
        <v>1.5931307677367237</v>
      </c>
      <c r="H200" s="34">
        <f t="shared" si="7"/>
        <v>1.5931307677367237</v>
      </c>
      <c r="I200" s="34">
        <f t="shared" si="8"/>
        <v>0</v>
      </c>
    </row>
    <row r="201" spans="2:9" x14ac:dyDescent="0.25">
      <c r="B201" s="9">
        <v>2021</v>
      </c>
      <c r="C201" s="9">
        <v>1</v>
      </c>
      <c r="D201" s="9">
        <v>0</v>
      </c>
      <c r="E201" s="30">
        <f>I01_Avg!D201</f>
        <v>1.5392426755057931</v>
      </c>
      <c r="F201" s="30">
        <f>PVWatts_8.5kW!J213</f>
        <v>0</v>
      </c>
      <c r="G201" s="34">
        <f t="shared" si="6"/>
        <v>1.5392426755057931</v>
      </c>
      <c r="H201" s="34">
        <f t="shared" si="7"/>
        <v>1.5392426755057931</v>
      </c>
      <c r="I201" s="34">
        <f t="shared" si="8"/>
        <v>0</v>
      </c>
    </row>
    <row r="202" spans="2:9" x14ac:dyDescent="0.25">
      <c r="B202" s="9">
        <v>2021</v>
      </c>
      <c r="C202" s="9">
        <v>1</v>
      </c>
      <c r="D202" s="9">
        <v>1</v>
      </c>
      <c r="E202" s="30">
        <f>I01_Avg!D202</f>
        <v>1.4615506805050988</v>
      </c>
      <c r="F202" s="30">
        <f>PVWatts_8.5kW!J214</f>
        <v>0</v>
      </c>
      <c r="G202" s="34">
        <f t="shared" ref="G202:G265" si="9">+E202-F202</f>
        <v>1.4615506805050988</v>
      </c>
      <c r="H202" s="34">
        <f t="shared" ref="H202:H265" si="10">+IF(G202&gt;0,G202,0)</f>
        <v>1.4615506805050988</v>
      </c>
      <c r="I202" s="34">
        <f t="shared" ref="I202:I265" si="11">+IF(G202&lt;0,G202,0)</f>
        <v>0</v>
      </c>
    </row>
    <row r="203" spans="2:9" x14ac:dyDescent="0.25">
      <c r="B203" s="9">
        <v>2021</v>
      </c>
      <c r="C203" s="9">
        <v>1</v>
      </c>
      <c r="D203" s="9">
        <v>2</v>
      </c>
      <c r="E203" s="30">
        <f>I01_Avg!D203</f>
        <v>1.4175836813300227</v>
      </c>
      <c r="F203" s="30">
        <f>PVWatts_8.5kW!J215</f>
        <v>0</v>
      </c>
      <c r="G203" s="34">
        <f t="shared" si="9"/>
        <v>1.4175836813300227</v>
      </c>
      <c r="H203" s="34">
        <f t="shared" si="10"/>
        <v>1.4175836813300227</v>
      </c>
      <c r="I203" s="34">
        <f t="shared" si="11"/>
        <v>0</v>
      </c>
    </row>
    <row r="204" spans="2:9" x14ac:dyDescent="0.25">
      <c r="B204" s="9">
        <v>2021</v>
      </c>
      <c r="C204" s="9">
        <v>1</v>
      </c>
      <c r="D204" s="9">
        <v>3</v>
      </c>
      <c r="E204" s="30">
        <f>I01_Avg!D204</f>
        <v>1.4327985800564276</v>
      </c>
      <c r="F204" s="30">
        <f>PVWatts_8.5kW!J216</f>
        <v>0</v>
      </c>
      <c r="G204" s="34">
        <f t="shared" si="9"/>
        <v>1.4327985800564276</v>
      </c>
      <c r="H204" s="34">
        <f t="shared" si="10"/>
        <v>1.4327985800564276</v>
      </c>
      <c r="I204" s="34">
        <f t="shared" si="11"/>
        <v>0</v>
      </c>
    </row>
    <row r="205" spans="2:9" x14ac:dyDescent="0.25">
      <c r="B205" s="9">
        <v>2021</v>
      </c>
      <c r="C205" s="9">
        <v>1</v>
      </c>
      <c r="D205" s="9">
        <v>4</v>
      </c>
      <c r="E205" s="30">
        <f>I01_Avg!D205</f>
        <v>1.5061657379455089</v>
      </c>
      <c r="F205" s="30">
        <f>PVWatts_8.5kW!J217</f>
        <v>0</v>
      </c>
      <c r="G205" s="34">
        <f t="shared" si="9"/>
        <v>1.5061657379455089</v>
      </c>
      <c r="H205" s="34">
        <f t="shared" si="10"/>
        <v>1.5061657379455089</v>
      </c>
      <c r="I205" s="34">
        <f t="shared" si="11"/>
        <v>0</v>
      </c>
    </row>
    <row r="206" spans="2:9" x14ac:dyDescent="0.25">
      <c r="B206" s="9">
        <v>2021</v>
      </c>
      <c r="C206" s="9">
        <v>1</v>
      </c>
      <c r="D206" s="9">
        <v>5</v>
      </c>
      <c r="E206" s="30">
        <f>I01_Avg!D206</f>
        <v>1.4914034292899894</v>
      </c>
      <c r="F206" s="30">
        <f>PVWatts_8.5kW!J218</f>
        <v>0</v>
      </c>
      <c r="G206" s="34">
        <f t="shared" si="9"/>
        <v>1.4914034292899894</v>
      </c>
      <c r="H206" s="34">
        <f t="shared" si="10"/>
        <v>1.4914034292899894</v>
      </c>
      <c r="I206" s="34">
        <f t="shared" si="11"/>
        <v>0</v>
      </c>
    </row>
    <row r="207" spans="2:9" x14ac:dyDescent="0.25">
      <c r="B207" s="9">
        <v>2021</v>
      </c>
      <c r="C207" s="9">
        <v>1</v>
      </c>
      <c r="D207" s="9">
        <v>6</v>
      </c>
      <c r="E207" s="30">
        <f>I01_Avg!D207</f>
        <v>1.6296868076099127</v>
      </c>
      <c r="F207" s="30">
        <f>PVWatts_8.5kW!J219</f>
        <v>0</v>
      </c>
      <c r="G207" s="34">
        <f t="shared" si="9"/>
        <v>1.6296868076099127</v>
      </c>
      <c r="H207" s="34">
        <f t="shared" si="10"/>
        <v>1.6296868076099127</v>
      </c>
      <c r="I207" s="34">
        <f t="shared" si="11"/>
        <v>0</v>
      </c>
    </row>
    <row r="208" spans="2:9" x14ac:dyDescent="0.25">
      <c r="B208" s="9">
        <v>2021</v>
      </c>
      <c r="C208" s="9">
        <v>1</v>
      </c>
      <c r="D208" s="9">
        <v>7</v>
      </c>
      <c r="E208" s="30">
        <f>I01_Avg!D208</f>
        <v>1.76810900557304</v>
      </c>
      <c r="F208" s="30">
        <f>PVWatts_8.5kW!J220</f>
        <v>0</v>
      </c>
      <c r="G208" s="34">
        <f t="shared" si="9"/>
        <v>1.76810900557304</v>
      </c>
      <c r="H208" s="34">
        <f t="shared" si="10"/>
        <v>1.76810900557304</v>
      </c>
      <c r="I208" s="34">
        <f t="shared" si="11"/>
        <v>0</v>
      </c>
    </row>
    <row r="209" spans="2:9" x14ac:dyDescent="0.25">
      <c r="B209" s="9">
        <v>2021</v>
      </c>
      <c r="C209" s="9">
        <v>1</v>
      </c>
      <c r="D209" s="9">
        <v>8</v>
      </c>
      <c r="E209" s="30">
        <f>I01_Avg!D209</f>
        <v>1.8927146499715712</v>
      </c>
      <c r="F209" s="30">
        <f>PVWatts_8.5kW!J221</f>
        <v>0</v>
      </c>
      <c r="G209" s="34">
        <f t="shared" si="9"/>
        <v>1.8927146499715712</v>
      </c>
      <c r="H209" s="34">
        <f t="shared" si="10"/>
        <v>1.8927146499715712</v>
      </c>
      <c r="I209" s="34">
        <f t="shared" si="11"/>
        <v>0</v>
      </c>
    </row>
    <row r="210" spans="2:9" x14ac:dyDescent="0.25">
      <c r="B210" s="9">
        <v>2021</v>
      </c>
      <c r="C210" s="9">
        <v>1</v>
      </c>
      <c r="D210" s="9">
        <v>9</v>
      </c>
      <c r="E210" s="30">
        <f>I01_Avg!D210</f>
        <v>2.0613541283845365</v>
      </c>
      <c r="F210" s="30">
        <f>PVWatts_8.5kW!J222</f>
        <v>8.7075999999999987E-2</v>
      </c>
      <c r="G210" s="34">
        <f t="shared" si="9"/>
        <v>1.9742781283845365</v>
      </c>
      <c r="H210" s="34">
        <f t="shared" si="10"/>
        <v>1.9742781283845365</v>
      </c>
      <c r="I210" s="34">
        <f t="shared" si="11"/>
        <v>0</v>
      </c>
    </row>
    <row r="211" spans="2:9" x14ac:dyDescent="0.25">
      <c r="B211" s="9">
        <v>2021</v>
      </c>
      <c r="C211" s="9">
        <v>1</v>
      </c>
      <c r="D211" s="9">
        <v>10</v>
      </c>
      <c r="E211" s="30">
        <f>I01_Avg!D211</f>
        <v>2.0419537070838287</v>
      </c>
      <c r="F211" s="30">
        <f>PVWatts_8.5kW!J223</f>
        <v>5.6392999999999999E-2</v>
      </c>
      <c r="G211" s="34">
        <f t="shared" si="9"/>
        <v>1.9855607070838288</v>
      </c>
      <c r="H211" s="34">
        <f t="shared" si="10"/>
        <v>1.9855607070838288</v>
      </c>
      <c r="I211" s="34">
        <f t="shared" si="11"/>
        <v>0</v>
      </c>
    </row>
    <row r="212" spans="2:9" x14ac:dyDescent="0.25">
      <c r="B212" s="9">
        <v>2021</v>
      </c>
      <c r="C212" s="9">
        <v>1</v>
      </c>
      <c r="D212" s="9">
        <v>11</v>
      </c>
      <c r="E212" s="30">
        <f>I01_Avg!D212</f>
        <v>2.0285942300211026</v>
      </c>
      <c r="F212" s="30">
        <f>PVWatts_8.5kW!J224</f>
        <v>2.7628969999999997</v>
      </c>
      <c r="G212" s="34">
        <f t="shared" si="9"/>
        <v>-0.7343027699788971</v>
      </c>
      <c r="H212" s="34">
        <f t="shared" si="10"/>
        <v>0</v>
      </c>
      <c r="I212" s="34">
        <f t="shared" si="11"/>
        <v>-0.7343027699788971</v>
      </c>
    </row>
    <row r="213" spans="2:9" x14ac:dyDescent="0.25">
      <c r="B213" s="9">
        <v>2021</v>
      </c>
      <c r="C213" s="9">
        <v>1</v>
      </c>
      <c r="D213" s="9">
        <v>12</v>
      </c>
      <c r="E213" s="30">
        <f>I01_Avg!D213</f>
        <v>1.9603285040656173</v>
      </c>
      <c r="F213" s="30">
        <f>PVWatts_8.5kW!J225</f>
        <v>1.2135609999999999</v>
      </c>
      <c r="G213" s="34">
        <f t="shared" si="9"/>
        <v>0.74676750406561743</v>
      </c>
      <c r="H213" s="34">
        <f t="shared" si="10"/>
        <v>0.74676750406561743</v>
      </c>
      <c r="I213" s="34">
        <f t="shared" si="11"/>
        <v>0</v>
      </c>
    </row>
    <row r="214" spans="2:9" x14ac:dyDescent="0.25">
      <c r="B214" s="9">
        <v>2021</v>
      </c>
      <c r="C214" s="9">
        <v>1</v>
      </c>
      <c r="D214" s="9">
        <v>13</v>
      </c>
      <c r="E214" s="30">
        <f>I01_Avg!D214</f>
        <v>1.9130661229542785</v>
      </c>
      <c r="F214" s="30">
        <f>PVWatts_8.5kW!J226</f>
        <v>2.0650780000000002</v>
      </c>
      <c r="G214" s="34">
        <f t="shared" si="9"/>
        <v>-0.15201187704572172</v>
      </c>
      <c r="H214" s="34">
        <f t="shared" si="10"/>
        <v>0</v>
      </c>
      <c r="I214" s="34">
        <f t="shared" si="11"/>
        <v>-0.15201187704572172</v>
      </c>
    </row>
    <row r="215" spans="2:9" x14ac:dyDescent="0.25">
      <c r="B215" s="9">
        <v>2021</v>
      </c>
      <c r="C215" s="9">
        <v>1</v>
      </c>
      <c r="D215" s="9">
        <v>14</v>
      </c>
      <c r="E215" s="30">
        <f>I01_Avg!D215</f>
        <v>1.7954810449558647</v>
      </c>
      <c r="F215" s="30">
        <f>PVWatts_8.5kW!J227</f>
        <v>0.57225499999999996</v>
      </c>
      <c r="G215" s="34">
        <f t="shared" si="9"/>
        <v>1.2232260449558647</v>
      </c>
      <c r="H215" s="34">
        <f t="shared" si="10"/>
        <v>1.2232260449558647</v>
      </c>
      <c r="I215" s="34">
        <f t="shared" si="11"/>
        <v>0</v>
      </c>
    </row>
    <row r="216" spans="2:9" x14ac:dyDescent="0.25">
      <c r="B216" s="9">
        <v>2021</v>
      </c>
      <c r="C216" s="9">
        <v>1</v>
      </c>
      <c r="D216" s="9">
        <v>15</v>
      </c>
      <c r="E216" s="30">
        <f>I01_Avg!D216</f>
        <v>1.7796153454566861</v>
      </c>
      <c r="F216" s="30">
        <f>PVWatts_8.5kW!J228</f>
        <v>0.74970399999999993</v>
      </c>
      <c r="G216" s="34">
        <f t="shared" si="9"/>
        <v>1.0299113454566862</v>
      </c>
      <c r="H216" s="34">
        <f t="shared" si="10"/>
        <v>1.0299113454566862</v>
      </c>
      <c r="I216" s="34">
        <f t="shared" si="11"/>
        <v>0</v>
      </c>
    </row>
    <row r="217" spans="2:9" x14ac:dyDescent="0.25">
      <c r="B217" s="9">
        <v>2021</v>
      </c>
      <c r="C217" s="9">
        <v>1</v>
      </c>
      <c r="D217" s="9">
        <v>16</v>
      </c>
      <c r="E217" s="30">
        <f>I01_Avg!D217</f>
        <v>1.7714328922986706</v>
      </c>
      <c r="F217" s="30">
        <f>PVWatts_8.5kW!J229</f>
        <v>0.16300399999999998</v>
      </c>
      <c r="G217" s="34">
        <f t="shared" si="9"/>
        <v>1.6084288922986707</v>
      </c>
      <c r="H217" s="34">
        <f t="shared" si="10"/>
        <v>1.6084288922986707</v>
      </c>
      <c r="I217" s="34">
        <f t="shared" si="11"/>
        <v>0</v>
      </c>
    </row>
    <row r="218" spans="2:9" x14ac:dyDescent="0.25">
      <c r="B218" s="9">
        <v>2021</v>
      </c>
      <c r="C218" s="9">
        <v>1</v>
      </c>
      <c r="D218" s="9">
        <v>17</v>
      </c>
      <c r="E218" s="30">
        <f>I01_Avg!D218</f>
        <v>2.0753800769243327</v>
      </c>
      <c r="F218" s="30">
        <f>PVWatts_8.5kW!J230</f>
        <v>0</v>
      </c>
      <c r="G218" s="34">
        <f t="shared" si="9"/>
        <v>2.0753800769243327</v>
      </c>
      <c r="H218" s="34">
        <f t="shared" si="10"/>
        <v>2.0753800769243327</v>
      </c>
      <c r="I218" s="34">
        <f t="shared" si="11"/>
        <v>0</v>
      </c>
    </row>
    <row r="219" spans="2:9" x14ac:dyDescent="0.25">
      <c r="B219" s="9">
        <v>2021</v>
      </c>
      <c r="C219" s="9">
        <v>1</v>
      </c>
      <c r="D219" s="9">
        <v>18</v>
      </c>
      <c r="E219" s="30">
        <f>I01_Avg!D219</f>
        <v>2.1054536283420711</v>
      </c>
      <c r="F219" s="30">
        <f>PVWatts_8.5kW!J231</f>
        <v>0</v>
      </c>
      <c r="G219" s="34">
        <f t="shared" si="9"/>
        <v>2.1054536283420711</v>
      </c>
      <c r="H219" s="34">
        <f t="shared" si="10"/>
        <v>2.1054536283420711</v>
      </c>
      <c r="I219" s="34">
        <f t="shared" si="11"/>
        <v>0</v>
      </c>
    </row>
    <row r="220" spans="2:9" x14ac:dyDescent="0.25">
      <c r="B220" s="9">
        <v>2021</v>
      </c>
      <c r="C220" s="9">
        <v>1</v>
      </c>
      <c r="D220" s="9">
        <v>19</v>
      </c>
      <c r="E220" s="30">
        <f>I01_Avg!D220</f>
        <v>2.0375167537530903</v>
      </c>
      <c r="F220" s="30">
        <f>PVWatts_8.5kW!J232</f>
        <v>0</v>
      </c>
      <c r="G220" s="34">
        <f t="shared" si="9"/>
        <v>2.0375167537530903</v>
      </c>
      <c r="H220" s="34">
        <f t="shared" si="10"/>
        <v>2.0375167537530903</v>
      </c>
      <c r="I220" s="34">
        <f t="shared" si="11"/>
        <v>0</v>
      </c>
    </row>
    <row r="221" spans="2:9" x14ac:dyDescent="0.25">
      <c r="B221" s="9">
        <v>2021</v>
      </c>
      <c r="C221" s="9">
        <v>1</v>
      </c>
      <c r="D221" s="9">
        <v>20</v>
      </c>
      <c r="E221" s="30">
        <f>I01_Avg!D221</f>
        <v>2.069039806183306</v>
      </c>
      <c r="F221" s="30">
        <f>PVWatts_8.5kW!J233</f>
        <v>0</v>
      </c>
      <c r="G221" s="34">
        <f t="shared" si="9"/>
        <v>2.069039806183306</v>
      </c>
      <c r="H221" s="34">
        <f t="shared" si="10"/>
        <v>2.069039806183306</v>
      </c>
      <c r="I221" s="34">
        <f t="shared" si="11"/>
        <v>0</v>
      </c>
    </row>
    <row r="222" spans="2:9" x14ac:dyDescent="0.25">
      <c r="B222" s="9">
        <v>2021</v>
      </c>
      <c r="C222" s="9">
        <v>1</v>
      </c>
      <c r="D222" s="9">
        <v>21</v>
      </c>
      <c r="E222" s="30">
        <f>I01_Avg!D222</f>
        <v>1.9442959617717925</v>
      </c>
      <c r="F222" s="30">
        <f>PVWatts_8.5kW!J234</f>
        <v>0</v>
      </c>
      <c r="G222" s="34">
        <f t="shared" si="9"/>
        <v>1.9442959617717925</v>
      </c>
      <c r="H222" s="34">
        <f t="shared" si="10"/>
        <v>1.9442959617717925</v>
      </c>
      <c r="I222" s="34">
        <f t="shared" si="11"/>
        <v>0</v>
      </c>
    </row>
    <row r="223" spans="2:9" x14ac:dyDescent="0.25">
      <c r="B223" s="9">
        <v>2021</v>
      </c>
      <c r="C223" s="9">
        <v>1</v>
      </c>
      <c r="D223" s="9">
        <v>22</v>
      </c>
      <c r="E223" s="30">
        <f>I01_Avg!D223</f>
        <v>1.7779084370604314</v>
      </c>
      <c r="F223" s="30">
        <f>PVWatts_8.5kW!J235</f>
        <v>0</v>
      </c>
      <c r="G223" s="34">
        <f t="shared" si="9"/>
        <v>1.7779084370604314</v>
      </c>
      <c r="H223" s="34">
        <f t="shared" si="10"/>
        <v>1.7779084370604314</v>
      </c>
      <c r="I223" s="34">
        <f t="shared" si="11"/>
        <v>0</v>
      </c>
    </row>
    <row r="224" spans="2:9" x14ac:dyDescent="0.25">
      <c r="B224" s="9">
        <v>2021</v>
      </c>
      <c r="C224" s="9">
        <v>1</v>
      </c>
      <c r="D224" s="9">
        <v>23</v>
      </c>
      <c r="E224" s="30">
        <f>I01_Avg!D224</f>
        <v>1.5660962228943163</v>
      </c>
      <c r="F224" s="30">
        <f>PVWatts_8.5kW!J236</f>
        <v>0</v>
      </c>
      <c r="G224" s="34">
        <f t="shared" si="9"/>
        <v>1.5660962228943163</v>
      </c>
      <c r="H224" s="34">
        <f t="shared" si="10"/>
        <v>1.5660962228943163</v>
      </c>
      <c r="I224" s="34">
        <f t="shared" si="11"/>
        <v>0</v>
      </c>
    </row>
    <row r="225" spans="2:9" x14ac:dyDescent="0.25">
      <c r="B225" s="9">
        <v>2021</v>
      </c>
      <c r="C225" s="9">
        <v>1</v>
      </c>
      <c r="D225" s="9">
        <v>0</v>
      </c>
      <c r="E225" s="30">
        <f>I01_Avg!D225</f>
        <v>1.4786465841374294</v>
      </c>
      <c r="F225" s="30">
        <f>PVWatts_8.5kW!J237</f>
        <v>0</v>
      </c>
      <c r="G225" s="34">
        <f t="shared" si="9"/>
        <v>1.4786465841374294</v>
      </c>
      <c r="H225" s="34">
        <f t="shared" si="10"/>
        <v>1.4786465841374294</v>
      </c>
      <c r="I225" s="34">
        <f t="shared" si="11"/>
        <v>0</v>
      </c>
    </row>
    <row r="226" spans="2:9" x14ac:dyDescent="0.25">
      <c r="B226" s="9">
        <v>2021</v>
      </c>
      <c r="C226" s="9">
        <v>1</v>
      </c>
      <c r="D226" s="9">
        <v>1</v>
      </c>
      <c r="E226" s="30">
        <f>I01_Avg!D226</f>
        <v>1.4359512602069362</v>
      </c>
      <c r="F226" s="30">
        <f>PVWatts_8.5kW!J238</f>
        <v>0</v>
      </c>
      <c r="G226" s="34">
        <f t="shared" si="9"/>
        <v>1.4359512602069362</v>
      </c>
      <c r="H226" s="34">
        <f t="shared" si="10"/>
        <v>1.4359512602069362</v>
      </c>
      <c r="I226" s="34">
        <f t="shared" si="11"/>
        <v>0</v>
      </c>
    </row>
    <row r="227" spans="2:9" x14ac:dyDescent="0.25">
      <c r="B227" s="9">
        <v>2021</v>
      </c>
      <c r="C227" s="9">
        <v>1</v>
      </c>
      <c r="D227" s="9">
        <v>2</v>
      </c>
      <c r="E227" s="30">
        <f>I01_Avg!D227</f>
        <v>1.4383154219233609</v>
      </c>
      <c r="F227" s="30">
        <f>PVWatts_8.5kW!J239</f>
        <v>0</v>
      </c>
      <c r="G227" s="34">
        <f t="shared" si="9"/>
        <v>1.4383154219233609</v>
      </c>
      <c r="H227" s="34">
        <f t="shared" si="10"/>
        <v>1.4383154219233609</v>
      </c>
      <c r="I227" s="34">
        <f t="shared" si="11"/>
        <v>0</v>
      </c>
    </row>
    <row r="228" spans="2:9" x14ac:dyDescent="0.25">
      <c r="B228" s="9">
        <v>2021</v>
      </c>
      <c r="C228" s="9">
        <v>1</v>
      </c>
      <c r="D228" s="9">
        <v>3</v>
      </c>
      <c r="E228" s="30">
        <f>I01_Avg!D228</f>
        <v>1.4805731234850414</v>
      </c>
      <c r="F228" s="30">
        <f>PVWatts_8.5kW!J240</f>
        <v>0</v>
      </c>
      <c r="G228" s="34">
        <f t="shared" si="9"/>
        <v>1.4805731234850414</v>
      </c>
      <c r="H228" s="34">
        <f t="shared" si="10"/>
        <v>1.4805731234850414</v>
      </c>
      <c r="I228" s="34">
        <f t="shared" si="11"/>
        <v>0</v>
      </c>
    </row>
    <row r="229" spans="2:9" x14ac:dyDescent="0.25">
      <c r="B229" s="9">
        <v>2021</v>
      </c>
      <c r="C229" s="9">
        <v>1</v>
      </c>
      <c r="D229" s="9">
        <v>4</v>
      </c>
      <c r="E229" s="30">
        <f>I01_Avg!D229</f>
        <v>1.5091377720092369</v>
      </c>
      <c r="F229" s="30">
        <f>PVWatts_8.5kW!J241</f>
        <v>0</v>
      </c>
      <c r="G229" s="34">
        <f t="shared" si="9"/>
        <v>1.5091377720092369</v>
      </c>
      <c r="H229" s="34">
        <f t="shared" si="10"/>
        <v>1.5091377720092369</v>
      </c>
      <c r="I229" s="34">
        <f t="shared" si="11"/>
        <v>0</v>
      </c>
    </row>
    <row r="230" spans="2:9" x14ac:dyDescent="0.25">
      <c r="B230" s="9">
        <v>2021</v>
      </c>
      <c r="C230" s="9">
        <v>1</v>
      </c>
      <c r="D230" s="9">
        <v>5</v>
      </c>
      <c r="E230" s="30">
        <f>I01_Avg!D230</f>
        <v>1.5258522483871255</v>
      </c>
      <c r="F230" s="30">
        <f>PVWatts_8.5kW!J242</f>
        <v>0</v>
      </c>
      <c r="G230" s="34">
        <f t="shared" si="9"/>
        <v>1.5258522483871255</v>
      </c>
      <c r="H230" s="34">
        <f t="shared" si="10"/>
        <v>1.5258522483871255</v>
      </c>
      <c r="I230" s="34">
        <f t="shared" si="11"/>
        <v>0</v>
      </c>
    </row>
    <row r="231" spans="2:9" x14ac:dyDescent="0.25">
      <c r="B231" s="9">
        <v>2021</v>
      </c>
      <c r="C231" s="9">
        <v>1</v>
      </c>
      <c r="D231" s="9">
        <v>6</v>
      </c>
      <c r="E231" s="30">
        <f>I01_Avg!D231</f>
        <v>1.6532579976083452</v>
      </c>
      <c r="F231" s="30">
        <f>PVWatts_8.5kW!J243</f>
        <v>0</v>
      </c>
      <c r="G231" s="34">
        <f t="shared" si="9"/>
        <v>1.6532579976083452</v>
      </c>
      <c r="H231" s="34">
        <f t="shared" si="10"/>
        <v>1.6532579976083452</v>
      </c>
      <c r="I231" s="34">
        <f t="shared" si="11"/>
        <v>0</v>
      </c>
    </row>
    <row r="232" spans="2:9" x14ac:dyDescent="0.25">
      <c r="B232" s="9">
        <v>2021</v>
      </c>
      <c r="C232" s="9">
        <v>1</v>
      </c>
      <c r="D232" s="9">
        <v>7</v>
      </c>
      <c r="E232" s="30">
        <f>I01_Avg!D232</f>
        <v>1.8225036967658508</v>
      </c>
      <c r="F232" s="30">
        <f>PVWatts_8.5kW!J244</f>
        <v>0</v>
      </c>
      <c r="G232" s="34">
        <f t="shared" si="9"/>
        <v>1.8225036967658508</v>
      </c>
      <c r="H232" s="34">
        <f t="shared" si="10"/>
        <v>1.8225036967658508</v>
      </c>
      <c r="I232" s="34">
        <f t="shared" si="11"/>
        <v>0</v>
      </c>
    </row>
    <row r="233" spans="2:9" x14ac:dyDescent="0.25">
      <c r="B233" s="9">
        <v>2021</v>
      </c>
      <c r="C233" s="9">
        <v>1</v>
      </c>
      <c r="D233" s="9">
        <v>8</v>
      </c>
      <c r="E233" s="30">
        <f>I01_Avg!D233</f>
        <v>1.9379061111708717</v>
      </c>
      <c r="F233" s="30">
        <f>PVWatts_8.5kW!J245</f>
        <v>0</v>
      </c>
      <c r="G233" s="34">
        <f t="shared" si="9"/>
        <v>1.9379061111708717</v>
      </c>
      <c r="H233" s="34">
        <f t="shared" si="10"/>
        <v>1.9379061111708717</v>
      </c>
      <c r="I233" s="34">
        <f t="shared" si="11"/>
        <v>0</v>
      </c>
    </row>
    <row r="234" spans="2:9" x14ac:dyDescent="0.25">
      <c r="B234" s="9">
        <v>2021</v>
      </c>
      <c r="C234" s="9">
        <v>1</v>
      </c>
      <c r="D234" s="9">
        <v>9</v>
      </c>
      <c r="E234" s="30">
        <f>I01_Avg!D234</f>
        <v>2.1528611860115761</v>
      </c>
      <c r="F234" s="30">
        <f>PVWatts_8.5kW!J246</f>
        <v>0.10417799999999999</v>
      </c>
      <c r="G234" s="34">
        <f t="shared" si="9"/>
        <v>2.048683186011576</v>
      </c>
      <c r="H234" s="34">
        <f t="shared" si="10"/>
        <v>2.048683186011576</v>
      </c>
      <c r="I234" s="34">
        <f t="shared" si="11"/>
        <v>0</v>
      </c>
    </row>
    <row r="235" spans="2:9" x14ac:dyDescent="0.25">
      <c r="B235" s="9">
        <v>2021</v>
      </c>
      <c r="C235" s="9">
        <v>1</v>
      </c>
      <c r="D235" s="9">
        <v>10</v>
      </c>
      <c r="E235" s="30">
        <f>I01_Avg!D235</f>
        <v>2.1060655979202321</v>
      </c>
      <c r="F235" s="30">
        <f>PVWatts_8.5kW!J247</f>
        <v>0.24743199999999999</v>
      </c>
      <c r="G235" s="34">
        <f t="shared" si="9"/>
        <v>1.8586335979202322</v>
      </c>
      <c r="H235" s="34">
        <f t="shared" si="10"/>
        <v>1.8586335979202322</v>
      </c>
      <c r="I235" s="34">
        <f t="shared" si="11"/>
        <v>0</v>
      </c>
    </row>
    <row r="236" spans="2:9" x14ac:dyDescent="0.25">
      <c r="B236" s="9">
        <v>2021</v>
      </c>
      <c r="C236" s="9">
        <v>1</v>
      </c>
      <c r="D236" s="9">
        <v>11</v>
      </c>
      <c r="E236" s="30">
        <f>I01_Avg!D236</f>
        <v>2.1331422100523549</v>
      </c>
      <c r="F236" s="30">
        <f>PVWatts_8.5kW!J248</f>
        <v>0.26967099999999999</v>
      </c>
      <c r="G236" s="34">
        <f t="shared" si="9"/>
        <v>1.8634712100523549</v>
      </c>
      <c r="H236" s="34">
        <f t="shared" si="10"/>
        <v>1.8634712100523549</v>
      </c>
      <c r="I236" s="34">
        <f t="shared" si="11"/>
        <v>0</v>
      </c>
    </row>
    <row r="237" spans="2:9" x14ac:dyDescent="0.25">
      <c r="B237" s="9">
        <v>2021</v>
      </c>
      <c r="C237" s="9">
        <v>1</v>
      </c>
      <c r="D237" s="9">
        <v>12</v>
      </c>
      <c r="E237" s="30">
        <f>I01_Avg!D237</f>
        <v>1.9986442667743241</v>
      </c>
      <c r="F237" s="30">
        <f>PVWatts_8.5kW!J249</f>
        <v>0.39872199999999997</v>
      </c>
      <c r="G237" s="34">
        <f t="shared" si="9"/>
        <v>1.599922266774324</v>
      </c>
      <c r="H237" s="34">
        <f t="shared" si="10"/>
        <v>1.599922266774324</v>
      </c>
      <c r="I237" s="34">
        <f t="shared" si="11"/>
        <v>0</v>
      </c>
    </row>
    <row r="238" spans="2:9" x14ac:dyDescent="0.25">
      <c r="B238" s="9">
        <v>2021</v>
      </c>
      <c r="C238" s="9">
        <v>1</v>
      </c>
      <c r="D238" s="9">
        <v>13</v>
      </c>
      <c r="E238" s="30">
        <f>I01_Avg!D238</f>
        <v>1.9381494546368507</v>
      </c>
      <c r="F238" s="30">
        <f>PVWatts_8.5kW!J250</f>
        <v>0.38324400000000003</v>
      </c>
      <c r="G238" s="34">
        <f t="shared" si="9"/>
        <v>1.5549054546368506</v>
      </c>
      <c r="H238" s="34">
        <f t="shared" si="10"/>
        <v>1.5549054546368506</v>
      </c>
      <c r="I238" s="34">
        <f t="shared" si="11"/>
        <v>0</v>
      </c>
    </row>
    <row r="239" spans="2:9" x14ac:dyDescent="0.25">
      <c r="B239" s="9">
        <v>2021</v>
      </c>
      <c r="C239" s="9">
        <v>1</v>
      </c>
      <c r="D239" s="9">
        <v>14</v>
      </c>
      <c r="E239" s="30">
        <f>I01_Avg!D239</f>
        <v>1.8898256812641274</v>
      </c>
      <c r="F239" s="30">
        <f>PVWatts_8.5kW!J251</f>
        <v>0.53848499999999999</v>
      </c>
      <c r="G239" s="34">
        <f t="shared" si="9"/>
        <v>1.3513406812641273</v>
      </c>
      <c r="H239" s="34">
        <f t="shared" si="10"/>
        <v>1.3513406812641273</v>
      </c>
      <c r="I239" s="34">
        <f t="shared" si="11"/>
        <v>0</v>
      </c>
    </row>
    <row r="240" spans="2:9" x14ac:dyDescent="0.25">
      <c r="B240" s="9">
        <v>2021</v>
      </c>
      <c r="C240" s="9">
        <v>1</v>
      </c>
      <c r="D240" s="9">
        <v>15</v>
      </c>
      <c r="E240" s="30">
        <f>I01_Avg!D240</f>
        <v>1.8705319718962932</v>
      </c>
      <c r="F240" s="30">
        <f>PVWatts_8.5kW!J252</f>
        <v>0.16281200000000001</v>
      </c>
      <c r="G240" s="34">
        <f t="shared" si="9"/>
        <v>1.7077199718962932</v>
      </c>
      <c r="H240" s="34">
        <f t="shared" si="10"/>
        <v>1.7077199718962932</v>
      </c>
      <c r="I240" s="34">
        <f t="shared" si="11"/>
        <v>0</v>
      </c>
    </row>
    <row r="241" spans="2:9" x14ac:dyDescent="0.25">
      <c r="B241" s="9">
        <v>2021</v>
      </c>
      <c r="C241" s="9">
        <v>1</v>
      </c>
      <c r="D241" s="9">
        <v>16</v>
      </c>
      <c r="E241" s="30">
        <f>I01_Avg!D241</f>
        <v>1.9017091587669794</v>
      </c>
      <c r="F241" s="30">
        <f>PVWatts_8.5kW!J253</f>
        <v>7.1399000000000004E-2</v>
      </c>
      <c r="G241" s="34">
        <f t="shared" si="9"/>
        <v>1.8303101587669794</v>
      </c>
      <c r="H241" s="34">
        <f t="shared" si="10"/>
        <v>1.8303101587669794</v>
      </c>
      <c r="I241" s="34">
        <f t="shared" si="11"/>
        <v>0</v>
      </c>
    </row>
    <row r="242" spans="2:9" x14ac:dyDescent="0.25">
      <c r="B242" s="9">
        <v>2021</v>
      </c>
      <c r="C242" s="9">
        <v>1</v>
      </c>
      <c r="D242" s="9">
        <v>17</v>
      </c>
      <c r="E242" s="30">
        <f>I01_Avg!D242</f>
        <v>2.1156506274062412</v>
      </c>
      <c r="F242" s="30">
        <f>PVWatts_8.5kW!J254</f>
        <v>0</v>
      </c>
      <c r="G242" s="34">
        <f t="shared" si="9"/>
        <v>2.1156506274062412</v>
      </c>
      <c r="H242" s="34">
        <f t="shared" si="10"/>
        <v>2.1156506274062412</v>
      </c>
      <c r="I242" s="34">
        <f t="shared" si="11"/>
        <v>0</v>
      </c>
    </row>
    <row r="243" spans="2:9" x14ac:dyDescent="0.25">
      <c r="B243" s="9">
        <v>2021</v>
      </c>
      <c r="C243" s="9">
        <v>1</v>
      </c>
      <c r="D243" s="9">
        <v>18</v>
      </c>
      <c r="E243" s="30">
        <f>I01_Avg!D243</f>
        <v>2.1233715205877961</v>
      </c>
      <c r="F243" s="30">
        <f>PVWatts_8.5kW!J255</f>
        <v>0</v>
      </c>
      <c r="G243" s="34">
        <f t="shared" si="9"/>
        <v>2.1233715205877961</v>
      </c>
      <c r="H243" s="34">
        <f t="shared" si="10"/>
        <v>2.1233715205877961</v>
      </c>
      <c r="I243" s="34">
        <f t="shared" si="11"/>
        <v>0</v>
      </c>
    </row>
    <row r="244" spans="2:9" x14ac:dyDescent="0.25">
      <c r="B244" s="9">
        <v>2021</v>
      </c>
      <c r="C244" s="9">
        <v>1</v>
      </c>
      <c r="D244" s="9">
        <v>19</v>
      </c>
      <c r="E244" s="30">
        <f>I01_Avg!D244</f>
        <v>2.1839796324689047</v>
      </c>
      <c r="F244" s="30">
        <f>PVWatts_8.5kW!J256</f>
        <v>0</v>
      </c>
      <c r="G244" s="34">
        <f t="shared" si="9"/>
        <v>2.1839796324689047</v>
      </c>
      <c r="H244" s="34">
        <f t="shared" si="10"/>
        <v>2.1839796324689047</v>
      </c>
      <c r="I244" s="34">
        <f t="shared" si="11"/>
        <v>0</v>
      </c>
    </row>
    <row r="245" spans="2:9" x14ac:dyDescent="0.25">
      <c r="B245" s="9">
        <v>2021</v>
      </c>
      <c r="C245" s="9">
        <v>1</v>
      </c>
      <c r="D245" s="9">
        <v>20</v>
      </c>
      <c r="E245" s="30">
        <f>I01_Avg!D245</f>
        <v>2.1947849214430217</v>
      </c>
      <c r="F245" s="30">
        <f>PVWatts_8.5kW!J257</f>
        <v>0</v>
      </c>
      <c r="G245" s="34">
        <f t="shared" si="9"/>
        <v>2.1947849214430217</v>
      </c>
      <c r="H245" s="34">
        <f t="shared" si="10"/>
        <v>2.1947849214430217</v>
      </c>
      <c r="I245" s="34">
        <f t="shared" si="11"/>
        <v>0</v>
      </c>
    </row>
    <row r="246" spans="2:9" x14ac:dyDescent="0.25">
      <c r="B246" s="9">
        <v>2021</v>
      </c>
      <c r="C246" s="9">
        <v>1</v>
      </c>
      <c r="D246" s="9">
        <v>21</v>
      </c>
      <c r="E246" s="30">
        <f>I01_Avg!D246</f>
        <v>2.0441459267195978</v>
      </c>
      <c r="F246" s="30">
        <f>PVWatts_8.5kW!J258</f>
        <v>0</v>
      </c>
      <c r="G246" s="34">
        <f t="shared" si="9"/>
        <v>2.0441459267195978</v>
      </c>
      <c r="H246" s="34">
        <f t="shared" si="10"/>
        <v>2.0441459267195978</v>
      </c>
      <c r="I246" s="34">
        <f t="shared" si="11"/>
        <v>0</v>
      </c>
    </row>
    <row r="247" spans="2:9" x14ac:dyDescent="0.25">
      <c r="B247" s="9">
        <v>2021</v>
      </c>
      <c r="C247" s="9">
        <v>1</v>
      </c>
      <c r="D247" s="9">
        <v>22</v>
      </c>
      <c r="E247" s="30">
        <f>I01_Avg!D247</f>
        <v>1.8286305287157802</v>
      </c>
      <c r="F247" s="30">
        <f>PVWatts_8.5kW!J259</f>
        <v>0</v>
      </c>
      <c r="G247" s="34">
        <f t="shared" si="9"/>
        <v>1.8286305287157802</v>
      </c>
      <c r="H247" s="34">
        <f t="shared" si="10"/>
        <v>1.8286305287157802</v>
      </c>
      <c r="I247" s="34">
        <f t="shared" si="11"/>
        <v>0</v>
      </c>
    </row>
    <row r="248" spans="2:9" x14ac:dyDescent="0.25">
      <c r="B248" s="9">
        <v>2021</v>
      </c>
      <c r="C248" s="9">
        <v>1</v>
      </c>
      <c r="D248" s="9">
        <v>23</v>
      </c>
      <c r="E248" s="30">
        <f>I01_Avg!D248</f>
        <v>1.6619409666730793</v>
      </c>
      <c r="F248" s="30">
        <f>PVWatts_8.5kW!J260</f>
        <v>0</v>
      </c>
      <c r="G248" s="34">
        <f t="shared" si="9"/>
        <v>1.6619409666730793</v>
      </c>
      <c r="H248" s="34">
        <f t="shared" si="10"/>
        <v>1.6619409666730793</v>
      </c>
      <c r="I248" s="34">
        <f t="shared" si="11"/>
        <v>0</v>
      </c>
    </row>
    <row r="249" spans="2:9" x14ac:dyDescent="0.25">
      <c r="B249" s="9">
        <v>2021</v>
      </c>
      <c r="C249" s="9">
        <v>1</v>
      </c>
      <c r="D249" s="9">
        <v>0</v>
      </c>
      <c r="E249" s="30">
        <f>I01_Avg!D249</f>
        <v>1.5789567066831485</v>
      </c>
      <c r="F249" s="30">
        <f>PVWatts_8.5kW!J261</f>
        <v>0</v>
      </c>
      <c r="G249" s="34">
        <f t="shared" si="9"/>
        <v>1.5789567066831485</v>
      </c>
      <c r="H249" s="34">
        <f t="shared" si="10"/>
        <v>1.5789567066831485</v>
      </c>
      <c r="I249" s="34">
        <f t="shared" si="11"/>
        <v>0</v>
      </c>
    </row>
    <row r="250" spans="2:9" x14ac:dyDescent="0.25">
      <c r="B250" s="9">
        <v>2021</v>
      </c>
      <c r="C250" s="9">
        <v>1</v>
      </c>
      <c r="D250" s="9">
        <v>1</v>
      </c>
      <c r="E250" s="30">
        <f>I01_Avg!D250</f>
        <v>1.5851752214343964</v>
      </c>
      <c r="F250" s="30">
        <f>PVWatts_8.5kW!J262</f>
        <v>0</v>
      </c>
      <c r="G250" s="34">
        <f t="shared" si="9"/>
        <v>1.5851752214343964</v>
      </c>
      <c r="H250" s="34">
        <f t="shared" si="10"/>
        <v>1.5851752214343964</v>
      </c>
      <c r="I250" s="34">
        <f t="shared" si="11"/>
        <v>0</v>
      </c>
    </row>
    <row r="251" spans="2:9" x14ac:dyDescent="0.25">
      <c r="B251" s="9">
        <v>2021</v>
      </c>
      <c r="C251" s="9">
        <v>1</v>
      </c>
      <c r="D251" s="9">
        <v>2</v>
      </c>
      <c r="E251" s="30">
        <f>I01_Avg!D251</f>
        <v>1.5417008513486352</v>
      </c>
      <c r="F251" s="30">
        <f>PVWatts_8.5kW!J263</f>
        <v>0</v>
      </c>
      <c r="G251" s="34">
        <f t="shared" si="9"/>
        <v>1.5417008513486352</v>
      </c>
      <c r="H251" s="34">
        <f t="shared" si="10"/>
        <v>1.5417008513486352</v>
      </c>
      <c r="I251" s="34">
        <f t="shared" si="11"/>
        <v>0</v>
      </c>
    </row>
    <row r="252" spans="2:9" x14ac:dyDescent="0.25">
      <c r="B252" s="9">
        <v>2021</v>
      </c>
      <c r="C252" s="9">
        <v>1</v>
      </c>
      <c r="D252" s="9">
        <v>3</v>
      </c>
      <c r="E252" s="30">
        <f>I01_Avg!D252</f>
        <v>1.5942740266729025</v>
      </c>
      <c r="F252" s="30">
        <f>PVWatts_8.5kW!J264</f>
        <v>0</v>
      </c>
      <c r="G252" s="34">
        <f t="shared" si="9"/>
        <v>1.5942740266729025</v>
      </c>
      <c r="H252" s="34">
        <f t="shared" si="10"/>
        <v>1.5942740266729025</v>
      </c>
      <c r="I252" s="34">
        <f t="shared" si="11"/>
        <v>0</v>
      </c>
    </row>
    <row r="253" spans="2:9" x14ac:dyDescent="0.25">
      <c r="B253" s="9">
        <v>2021</v>
      </c>
      <c r="C253" s="9">
        <v>1</v>
      </c>
      <c r="D253" s="9">
        <v>4</v>
      </c>
      <c r="E253" s="30">
        <f>I01_Avg!D253</f>
        <v>1.7250466306516048</v>
      </c>
      <c r="F253" s="30">
        <f>PVWatts_8.5kW!J265</f>
        <v>0</v>
      </c>
      <c r="G253" s="34">
        <f t="shared" si="9"/>
        <v>1.7250466306516048</v>
      </c>
      <c r="H253" s="34">
        <f t="shared" si="10"/>
        <v>1.7250466306516048</v>
      </c>
      <c r="I253" s="34">
        <f t="shared" si="11"/>
        <v>0</v>
      </c>
    </row>
    <row r="254" spans="2:9" x14ac:dyDescent="0.25">
      <c r="B254" s="9">
        <v>2021</v>
      </c>
      <c r="C254" s="9">
        <v>1</v>
      </c>
      <c r="D254" s="9">
        <v>5</v>
      </c>
      <c r="E254" s="30">
        <f>I01_Avg!D254</f>
        <v>1.7562591279188497</v>
      </c>
      <c r="F254" s="30">
        <f>PVWatts_8.5kW!J266</f>
        <v>0</v>
      </c>
      <c r="G254" s="34">
        <f t="shared" si="9"/>
        <v>1.7562591279188497</v>
      </c>
      <c r="H254" s="34">
        <f t="shared" si="10"/>
        <v>1.7562591279188497</v>
      </c>
      <c r="I254" s="34">
        <f t="shared" si="11"/>
        <v>0</v>
      </c>
    </row>
    <row r="255" spans="2:9" x14ac:dyDescent="0.25">
      <c r="B255" s="9">
        <v>2021</v>
      </c>
      <c r="C255" s="9">
        <v>1</v>
      </c>
      <c r="D255" s="9">
        <v>6</v>
      </c>
      <c r="E255" s="30">
        <f>I01_Avg!D255</f>
        <v>1.956786883420621</v>
      </c>
      <c r="F255" s="30">
        <f>PVWatts_8.5kW!J267</f>
        <v>0</v>
      </c>
      <c r="G255" s="34">
        <f t="shared" si="9"/>
        <v>1.956786883420621</v>
      </c>
      <c r="H255" s="34">
        <f t="shared" si="10"/>
        <v>1.956786883420621</v>
      </c>
      <c r="I255" s="34">
        <f t="shared" si="11"/>
        <v>0</v>
      </c>
    </row>
    <row r="256" spans="2:9" x14ac:dyDescent="0.25">
      <c r="B256" s="9">
        <v>2021</v>
      </c>
      <c r="C256" s="9">
        <v>1</v>
      </c>
      <c r="D256" s="9">
        <v>7</v>
      </c>
      <c r="E256" s="30">
        <f>I01_Avg!D256</f>
        <v>2.1388972666729238</v>
      </c>
      <c r="F256" s="30">
        <f>PVWatts_8.5kW!J268</f>
        <v>0</v>
      </c>
      <c r="G256" s="34">
        <f t="shared" si="9"/>
        <v>2.1388972666729238</v>
      </c>
      <c r="H256" s="34">
        <f t="shared" si="10"/>
        <v>2.1388972666729238</v>
      </c>
      <c r="I256" s="34">
        <f t="shared" si="11"/>
        <v>0</v>
      </c>
    </row>
    <row r="257" spans="2:9" x14ac:dyDescent="0.25">
      <c r="B257" s="9">
        <v>2021</v>
      </c>
      <c r="C257" s="9">
        <v>1</v>
      </c>
      <c r="D257" s="9">
        <v>8</v>
      </c>
      <c r="E257" s="30">
        <f>I01_Avg!D257</f>
        <v>2.1201055552106016</v>
      </c>
      <c r="F257" s="30">
        <f>PVWatts_8.5kW!J269</f>
        <v>0</v>
      </c>
      <c r="G257" s="34">
        <f t="shared" si="9"/>
        <v>2.1201055552106016</v>
      </c>
      <c r="H257" s="34">
        <f t="shared" si="10"/>
        <v>2.1201055552106016</v>
      </c>
      <c r="I257" s="34">
        <f t="shared" si="11"/>
        <v>0</v>
      </c>
    </row>
    <row r="258" spans="2:9" x14ac:dyDescent="0.25">
      <c r="B258" s="9">
        <v>2021</v>
      </c>
      <c r="C258" s="9">
        <v>1</v>
      </c>
      <c r="D258" s="9">
        <v>9</v>
      </c>
      <c r="E258" s="30">
        <f>I01_Avg!D258</f>
        <v>2.0739702863786267</v>
      </c>
      <c r="F258" s="30">
        <f>PVWatts_8.5kW!J270</f>
        <v>0.133604</v>
      </c>
      <c r="G258" s="34">
        <f t="shared" si="9"/>
        <v>1.9403662863786266</v>
      </c>
      <c r="H258" s="34">
        <f t="shared" si="10"/>
        <v>1.9403662863786266</v>
      </c>
      <c r="I258" s="34">
        <f t="shared" si="11"/>
        <v>0</v>
      </c>
    </row>
    <row r="259" spans="2:9" x14ac:dyDescent="0.25">
      <c r="B259" s="9">
        <v>2021</v>
      </c>
      <c r="C259" s="9">
        <v>1</v>
      </c>
      <c r="D259" s="9">
        <v>10</v>
      </c>
      <c r="E259" s="30">
        <f>I01_Avg!D259</f>
        <v>1.9360938661249003</v>
      </c>
      <c r="F259" s="30">
        <f>PVWatts_8.5kW!J271</f>
        <v>9.5019999999999993E-2</v>
      </c>
      <c r="G259" s="34">
        <f t="shared" si="9"/>
        <v>1.8410738661249004</v>
      </c>
      <c r="H259" s="34">
        <f t="shared" si="10"/>
        <v>1.8410738661249004</v>
      </c>
      <c r="I259" s="34">
        <f t="shared" si="11"/>
        <v>0</v>
      </c>
    </row>
    <row r="260" spans="2:9" x14ac:dyDescent="0.25">
      <c r="B260" s="9">
        <v>2021</v>
      </c>
      <c r="C260" s="9">
        <v>1</v>
      </c>
      <c r="D260" s="9">
        <v>11</v>
      </c>
      <c r="E260" s="30">
        <f>I01_Avg!D260</f>
        <v>1.8975044178083156</v>
      </c>
      <c r="F260" s="30">
        <f>PVWatts_8.5kW!J272</f>
        <v>0.20987700000000001</v>
      </c>
      <c r="G260" s="34">
        <f t="shared" si="9"/>
        <v>1.6876274178083155</v>
      </c>
      <c r="H260" s="34">
        <f t="shared" si="10"/>
        <v>1.6876274178083155</v>
      </c>
      <c r="I260" s="34">
        <f t="shared" si="11"/>
        <v>0</v>
      </c>
    </row>
    <row r="261" spans="2:9" x14ac:dyDescent="0.25">
      <c r="B261" s="9">
        <v>2021</v>
      </c>
      <c r="C261" s="9">
        <v>1</v>
      </c>
      <c r="D261" s="9">
        <v>12</v>
      </c>
      <c r="E261" s="30">
        <f>I01_Avg!D261</f>
        <v>1.9084431456058166</v>
      </c>
      <c r="F261" s="30">
        <f>PVWatts_8.5kW!J273</f>
        <v>0.55008599999999996</v>
      </c>
      <c r="G261" s="34">
        <f t="shared" si="9"/>
        <v>1.3583571456058166</v>
      </c>
      <c r="H261" s="34">
        <f t="shared" si="10"/>
        <v>1.3583571456058166</v>
      </c>
      <c r="I261" s="34">
        <f t="shared" si="11"/>
        <v>0</v>
      </c>
    </row>
    <row r="262" spans="2:9" x14ac:dyDescent="0.25">
      <c r="B262" s="9">
        <v>2021</v>
      </c>
      <c r="C262" s="9">
        <v>1</v>
      </c>
      <c r="D262" s="9">
        <v>13</v>
      </c>
      <c r="E262" s="30">
        <f>I01_Avg!D262</f>
        <v>1.7556913740723021</v>
      </c>
      <c r="F262" s="30">
        <f>PVWatts_8.5kW!J274</f>
        <v>0.94452899999999995</v>
      </c>
      <c r="G262" s="34">
        <f t="shared" si="9"/>
        <v>0.81116237407230218</v>
      </c>
      <c r="H262" s="34">
        <f t="shared" si="10"/>
        <v>0.81116237407230218</v>
      </c>
      <c r="I262" s="34">
        <f t="shared" si="11"/>
        <v>0</v>
      </c>
    </row>
    <row r="263" spans="2:9" x14ac:dyDescent="0.25">
      <c r="B263" s="9">
        <v>2021</v>
      </c>
      <c r="C263" s="9">
        <v>1</v>
      </c>
      <c r="D263" s="9">
        <v>14</v>
      </c>
      <c r="E263" s="30">
        <f>I01_Avg!D263</f>
        <v>1.7353869835627247</v>
      </c>
      <c r="F263" s="30">
        <f>PVWatts_8.5kW!J275</f>
        <v>0.62065899999999996</v>
      </c>
      <c r="G263" s="34">
        <f t="shared" si="9"/>
        <v>1.1147279835627248</v>
      </c>
      <c r="H263" s="34">
        <f t="shared" si="10"/>
        <v>1.1147279835627248</v>
      </c>
      <c r="I263" s="34">
        <f t="shared" si="11"/>
        <v>0</v>
      </c>
    </row>
    <row r="264" spans="2:9" x14ac:dyDescent="0.25">
      <c r="B264" s="9">
        <v>2021</v>
      </c>
      <c r="C264" s="9">
        <v>1</v>
      </c>
      <c r="D264" s="9">
        <v>15</v>
      </c>
      <c r="E264" s="30">
        <f>I01_Avg!D264</f>
        <v>1.7510811411667249</v>
      </c>
      <c r="F264" s="30">
        <f>PVWatts_8.5kW!J276</f>
        <v>0.47322900000000001</v>
      </c>
      <c r="G264" s="34">
        <f t="shared" si="9"/>
        <v>1.2778521411667247</v>
      </c>
      <c r="H264" s="34">
        <f t="shared" si="10"/>
        <v>1.2778521411667247</v>
      </c>
      <c r="I264" s="34">
        <f t="shared" si="11"/>
        <v>0</v>
      </c>
    </row>
    <row r="265" spans="2:9" x14ac:dyDescent="0.25">
      <c r="B265" s="9">
        <v>2021</v>
      </c>
      <c r="C265" s="9">
        <v>1</v>
      </c>
      <c r="D265" s="9">
        <v>16</v>
      </c>
      <c r="E265" s="30">
        <f>I01_Avg!D265</f>
        <v>1.8619900320756002</v>
      </c>
      <c r="F265" s="30">
        <f>PVWatts_8.5kW!J277</f>
        <v>0</v>
      </c>
      <c r="G265" s="34">
        <f t="shared" si="9"/>
        <v>1.8619900320756002</v>
      </c>
      <c r="H265" s="34">
        <f t="shared" si="10"/>
        <v>1.8619900320756002</v>
      </c>
      <c r="I265" s="34">
        <f t="shared" si="11"/>
        <v>0</v>
      </c>
    </row>
    <row r="266" spans="2:9" x14ac:dyDescent="0.25">
      <c r="B266" s="9">
        <v>2021</v>
      </c>
      <c r="C266" s="9">
        <v>1</v>
      </c>
      <c r="D266" s="9">
        <v>17</v>
      </c>
      <c r="E266" s="30">
        <f>I01_Avg!D266</f>
        <v>2.0894759741536708</v>
      </c>
      <c r="F266" s="30">
        <f>PVWatts_8.5kW!J278</f>
        <v>0</v>
      </c>
      <c r="G266" s="34">
        <f t="shared" ref="G266:G329" si="12">+E266-F266</f>
        <v>2.0894759741536708</v>
      </c>
      <c r="H266" s="34">
        <f t="shared" ref="H266:H329" si="13">+IF(G266&gt;0,G266,0)</f>
        <v>2.0894759741536708</v>
      </c>
      <c r="I266" s="34">
        <f t="shared" ref="I266:I329" si="14">+IF(G266&lt;0,G266,0)</f>
        <v>0</v>
      </c>
    </row>
    <row r="267" spans="2:9" x14ac:dyDescent="0.25">
      <c r="B267" s="9">
        <v>2021</v>
      </c>
      <c r="C267" s="9">
        <v>1</v>
      </c>
      <c r="D267" s="9">
        <v>18</v>
      </c>
      <c r="E267" s="30">
        <f>I01_Avg!D267</f>
        <v>2.2312551575109603</v>
      </c>
      <c r="F267" s="30">
        <f>PVWatts_8.5kW!J279</f>
        <v>0</v>
      </c>
      <c r="G267" s="34">
        <f t="shared" si="12"/>
        <v>2.2312551575109603</v>
      </c>
      <c r="H267" s="34">
        <f t="shared" si="13"/>
        <v>2.2312551575109603</v>
      </c>
      <c r="I267" s="34">
        <f t="shared" si="14"/>
        <v>0</v>
      </c>
    </row>
    <row r="268" spans="2:9" x14ac:dyDescent="0.25">
      <c r="B268" s="9">
        <v>2021</v>
      </c>
      <c r="C268" s="9">
        <v>1</v>
      </c>
      <c r="D268" s="9">
        <v>19</v>
      </c>
      <c r="E268" s="30">
        <f>I01_Avg!D268</f>
        <v>2.1756541304588013</v>
      </c>
      <c r="F268" s="30">
        <f>PVWatts_8.5kW!J280</f>
        <v>0</v>
      </c>
      <c r="G268" s="34">
        <f t="shared" si="12"/>
        <v>2.1756541304588013</v>
      </c>
      <c r="H268" s="34">
        <f t="shared" si="13"/>
        <v>2.1756541304588013</v>
      </c>
      <c r="I268" s="34">
        <f t="shared" si="14"/>
        <v>0</v>
      </c>
    </row>
    <row r="269" spans="2:9" x14ac:dyDescent="0.25">
      <c r="B269" s="9">
        <v>2021</v>
      </c>
      <c r="C269" s="9">
        <v>1</v>
      </c>
      <c r="D269" s="9">
        <v>20</v>
      </c>
      <c r="E269" s="30">
        <f>I01_Avg!D269</f>
        <v>2.1430000335301824</v>
      </c>
      <c r="F269" s="30">
        <f>PVWatts_8.5kW!J281</f>
        <v>0</v>
      </c>
      <c r="G269" s="34">
        <f t="shared" si="12"/>
        <v>2.1430000335301824</v>
      </c>
      <c r="H269" s="34">
        <f t="shared" si="13"/>
        <v>2.1430000335301824</v>
      </c>
      <c r="I269" s="34">
        <f t="shared" si="14"/>
        <v>0</v>
      </c>
    </row>
    <row r="270" spans="2:9" x14ac:dyDescent="0.25">
      <c r="B270" s="9">
        <v>2021</v>
      </c>
      <c r="C270" s="9">
        <v>1</v>
      </c>
      <c r="D270" s="9">
        <v>21</v>
      </c>
      <c r="E270" s="30">
        <f>I01_Avg!D270</f>
        <v>2.0395773869223235</v>
      </c>
      <c r="F270" s="30">
        <f>PVWatts_8.5kW!J282</f>
        <v>0</v>
      </c>
      <c r="G270" s="34">
        <f t="shared" si="12"/>
        <v>2.0395773869223235</v>
      </c>
      <c r="H270" s="34">
        <f t="shared" si="13"/>
        <v>2.0395773869223235</v>
      </c>
      <c r="I270" s="34">
        <f t="shared" si="14"/>
        <v>0</v>
      </c>
    </row>
    <row r="271" spans="2:9" x14ac:dyDescent="0.25">
      <c r="B271" s="9">
        <v>2021</v>
      </c>
      <c r="C271" s="9">
        <v>1</v>
      </c>
      <c r="D271" s="9">
        <v>22</v>
      </c>
      <c r="E271" s="30">
        <f>I01_Avg!D271</f>
        <v>1.8780384080479111</v>
      </c>
      <c r="F271" s="30">
        <f>PVWatts_8.5kW!J283</f>
        <v>0</v>
      </c>
      <c r="G271" s="34">
        <f t="shared" si="12"/>
        <v>1.8780384080479111</v>
      </c>
      <c r="H271" s="34">
        <f t="shared" si="13"/>
        <v>1.8780384080479111</v>
      </c>
      <c r="I271" s="34">
        <f t="shared" si="14"/>
        <v>0</v>
      </c>
    </row>
    <row r="272" spans="2:9" x14ac:dyDescent="0.25">
      <c r="B272" s="9">
        <v>2021</v>
      </c>
      <c r="C272" s="9">
        <v>1</v>
      </c>
      <c r="D272" s="9">
        <v>23</v>
      </c>
      <c r="E272" s="30">
        <f>I01_Avg!D272</f>
        <v>1.6530393835416066</v>
      </c>
      <c r="F272" s="30">
        <f>PVWatts_8.5kW!J284</f>
        <v>0</v>
      </c>
      <c r="G272" s="34">
        <f t="shared" si="12"/>
        <v>1.6530393835416066</v>
      </c>
      <c r="H272" s="34">
        <f t="shared" si="13"/>
        <v>1.6530393835416066</v>
      </c>
      <c r="I272" s="34">
        <f t="shared" si="14"/>
        <v>0</v>
      </c>
    </row>
    <row r="273" spans="2:9" x14ac:dyDescent="0.25">
      <c r="B273" s="9">
        <v>2021</v>
      </c>
      <c r="C273" s="9">
        <v>1</v>
      </c>
      <c r="D273" s="9">
        <v>0</v>
      </c>
      <c r="E273" s="30">
        <f>I01_Avg!D273</f>
        <v>1.5589158367532223</v>
      </c>
      <c r="F273" s="30">
        <f>PVWatts_8.5kW!J285</f>
        <v>0</v>
      </c>
      <c r="G273" s="34">
        <f t="shared" si="12"/>
        <v>1.5589158367532223</v>
      </c>
      <c r="H273" s="34">
        <f t="shared" si="13"/>
        <v>1.5589158367532223</v>
      </c>
      <c r="I273" s="34">
        <f t="shared" si="14"/>
        <v>0</v>
      </c>
    </row>
    <row r="274" spans="2:9" x14ac:dyDescent="0.25">
      <c r="B274" s="9">
        <v>2021</v>
      </c>
      <c r="C274" s="9">
        <v>1</v>
      </c>
      <c r="D274" s="9">
        <v>1</v>
      </c>
      <c r="E274" s="30">
        <f>I01_Avg!D274</f>
        <v>1.5158209293934644</v>
      </c>
      <c r="F274" s="30">
        <f>PVWatts_8.5kW!J286</f>
        <v>0</v>
      </c>
      <c r="G274" s="34">
        <f t="shared" si="12"/>
        <v>1.5158209293934644</v>
      </c>
      <c r="H274" s="34">
        <f t="shared" si="13"/>
        <v>1.5158209293934644</v>
      </c>
      <c r="I274" s="34">
        <f t="shared" si="14"/>
        <v>0</v>
      </c>
    </row>
    <row r="275" spans="2:9" x14ac:dyDescent="0.25">
      <c r="B275" s="9">
        <v>2021</v>
      </c>
      <c r="C275" s="9">
        <v>1</v>
      </c>
      <c r="D275" s="9">
        <v>2</v>
      </c>
      <c r="E275" s="30">
        <f>I01_Avg!D275</f>
        <v>1.5430584717620648</v>
      </c>
      <c r="F275" s="30">
        <f>PVWatts_8.5kW!J287</f>
        <v>0</v>
      </c>
      <c r="G275" s="34">
        <f t="shared" si="12"/>
        <v>1.5430584717620648</v>
      </c>
      <c r="H275" s="34">
        <f t="shared" si="13"/>
        <v>1.5430584717620648</v>
      </c>
      <c r="I275" s="34">
        <f t="shared" si="14"/>
        <v>0</v>
      </c>
    </row>
    <row r="276" spans="2:9" x14ac:dyDescent="0.25">
      <c r="B276" s="9">
        <v>2021</v>
      </c>
      <c r="C276" s="9">
        <v>1</v>
      </c>
      <c r="D276" s="9">
        <v>3</v>
      </c>
      <c r="E276" s="30">
        <f>I01_Avg!D276</f>
        <v>1.5934199394497111</v>
      </c>
      <c r="F276" s="30">
        <f>PVWatts_8.5kW!J288</f>
        <v>0</v>
      </c>
      <c r="G276" s="34">
        <f t="shared" si="12"/>
        <v>1.5934199394497111</v>
      </c>
      <c r="H276" s="34">
        <f t="shared" si="13"/>
        <v>1.5934199394497111</v>
      </c>
      <c r="I276" s="34">
        <f t="shared" si="14"/>
        <v>0</v>
      </c>
    </row>
    <row r="277" spans="2:9" x14ac:dyDescent="0.25">
      <c r="B277" s="9">
        <v>2021</v>
      </c>
      <c r="C277" s="9">
        <v>1</v>
      </c>
      <c r="D277" s="9">
        <v>4</v>
      </c>
      <c r="E277" s="30">
        <f>I01_Avg!D277</f>
        <v>1.6400417345617606</v>
      </c>
      <c r="F277" s="30">
        <f>PVWatts_8.5kW!J289</f>
        <v>0</v>
      </c>
      <c r="G277" s="34">
        <f t="shared" si="12"/>
        <v>1.6400417345617606</v>
      </c>
      <c r="H277" s="34">
        <f t="shared" si="13"/>
        <v>1.6400417345617606</v>
      </c>
      <c r="I277" s="34">
        <f t="shared" si="14"/>
        <v>0</v>
      </c>
    </row>
    <row r="278" spans="2:9" x14ac:dyDescent="0.25">
      <c r="B278" s="9">
        <v>2021</v>
      </c>
      <c r="C278" s="9">
        <v>1</v>
      </c>
      <c r="D278" s="9">
        <v>5</v>
      </c>
      <c r="E278" s="30">
        <f>I01_Avg!D278</f>
        <v>1.6741045338000569</v>
      </c>
      <c r="F278" s="30">
        <f>PVWatts_8.5kW!J290</f>
        <v>0</v>
      </c>
      <c r="G278" s="34">
        <f t="shared" si="12"/>
        <v>1.6741045338000569</v>
      </c>
      <c r="H278" s="34">
        <f t="shared" si="13"/>
        <v>1.6741045338000569</v>
      </c>
      <c r="I278" s="34">
        <f t="shared" si="14"/>
        <v>0</v>
      </c>
    </row>
    <row r="279" spans="2:9" x14ac:dyDescent="0.25">
      <c r="B279" s="9">
        <v>2021</v>
      </c>
      <c r="C279" s="9">
        <v>1</v>
      </c>
      <c r="D279" s="9">
        <v>6</v>
      </c>
      <c r="E279" s="30">
        <f>I01_Avg!D279</f>
        <v>1.8469363569634076</v>
      </c>
      <c r="F279" s="30">
        <f>PVWatts_8.5kW!J291</f>
        <v>0</v>
      </c>
      <c r="G279" s="34">
        <f t="shared" si="12"/>
        <v>1.8469363569634076</v>
      </c>
      <c r="H279" s="34">
        <f t="shared" si="13"/>
        <v>1.8469363569634076</v>
      </c>
      <c r="I279" s="34">
        <f t="shared" si="14"/>
        <v>0</v>
      </c>
    </row>
    <row r="280" spans="2:9" x14ac:dyDescent="0.25">
      <c r="B280" s="9">
        <v>2021</v>
      </c>
      <c r="C280" s="9">
        <v>1</v>
      </c>
      <c r="D280" s="9">
        <v>7</v>
      </c>
      <c r="E280" s="30">
        <f>I01_Avg!D280</f>
        <v>1.9787284706371826</v>
      </c>
      <c r="F280" s="30">
        <f>PVWatts_8.5kW!J292</f>
        <v>0</v>
      </c>
      <c r="G280" s="34">
        <f t="shared" si="12"/>
        <v>1.9787284706371826</v>
      </c>
      <c r="H280" s="34">
        <f t="shared" si="13"/>
        <v>1.9787284706371826</v>
      </c>
      <c r="I280" s="34">
        <f t="shared" si="14"/>
        <v>0</v>
      </c>
    </row>
    <row r="281" spans="2:9" x14ac:dyDescent="0.25">
      <c r="B281" s="9">
        <v>2021</v>
      </c>
      <c r="C281" s="9">
        <v>1</v>
      </c>
      <c r="D281" s="9">
        <v>8</v>
      </c>
      <c r="E281" s="30">
        <f>I01_Avg!D281</f>
        <v>1.9626787454090315</v>
      </c>
      <c r="F281" s="30">
        <f>PVWatts_8.5kW!J293</f>
        <v>0</v>
      </c>
      <c r="G281" s="34">
        <f t="shared" si="12"/>
        <v>1.9626787454090315</v>
      </c>
      <c r="H281" s="34">
        <f t="shared" si="13"/>
        <v>1.9626787454090315</v>
      </c>
      <c r="I281" s="34">
        <f t="shared" si="14"/>
        <v>0</v>
      </c>
    </row>
    <row r="282" spans="2:9" x14ac:dyDescent="0.25">
      <c r="B282" s="9">
        <v>2021</v>
      </c>
      <c r="C282" s="9">
        <v>1</v>
      </c>
      <c r="D282" s="9">
        <v>9</v>
      </c>
      <c r="E282" s="30">
        <f>I01_Avg!D282</f>
        <v>1.9689491894884901</v>
      </c>
      <c r="F282" s="30">
        <f>PVWatts_8.5kW!J294</f>
        <v>0.34109200000000001</v>
      </c>
      <c r="G282" s="34">
        <f t="shared" si="12"/>
        <v>1.6278571894884901</v>
      </c>
      <c r="H282" s="34">
        <f t="shared" si="13"/>
        <v>1.6278571894884901</v>
      </c>
      <c r="I282" s="34">
        <f t="shared" si="14"/>
        <v>0</v>
      </c>
    </row>
    <row r="283" spans="2:9" x14ac:dyDescent="0.25">
      <c r="B283" s="9">
        <v>2021</v>
      </c>
      <c r="C283" s="9">
        <v>1</v>
      </c>
      <c r="D283" s="9">
        <v>10</v>
      </c>
      <c r="E283" s="30">
        <f>I01_Avg!D283</f>
        <v>1.9282180069584565</v>
      </c>
      <c r="F283" s="30">
        <f>PVWatts_8.5kW!J295</f>
        <v>1.3189040000000001</v>
      </c>
      <c r="G283" s="34">
        <f t="shared" si="12"/>
        <v>0.60931400695845639</v>
      </c>
      <c r="H283" s="34">
        <f t="shared" si="13"/>
        <v>0.60931400695845639</v>
      </c>
      <c r="I283" s="34">
        <f t="shared" si="14"/>
        <v>0</v>
      </c>
    </row>
    <row r="284" spans="2:9" x14ac:dyDescent="0.25">
      <c r="B284" s="9">
        <v>2021</v>
      </c>
      <c r="C284" s="9">
        <v>1</v>
      </c>
      <c r="D284" s="9">
        <v>11</v>
      </c>
      <c r="E284" s="30">
        <f>I01_Avg!D284</f>
        <v>1.8965178262787961</v>
      </c>
      <c r="F284" s="30">
        <f>PVWatts_8.5kW!J296</f>
        <v>3.52075</v>
      </c>
      <c r="G284" s="34">
        <f t="shared" si="12"/>
        <v>-1.624232173721204</v>
      </c>
      <c r="H284" s="34">
        <f t="shared" si="13"/>
        <v>0</v>
      </c>
      <c r="I284" s="34">
        <f t="shared" si="14"/>
        <v>-1.624232173721204</v>
      </c>
    </row>
    <row r="285" spans="2:9" x14ac:dyDescent="0.25">
      <c r="B285" s="9">
        <v>2021</v>
      </c>
      <c r="C285" s="9">
        <v>1</v>
      </c>
      <c r="D285" s="9">
        <v>12</v>
      </c>
      <c r="E285" s="30">
        <f>I01_Avg!D285</f>
        <v>1.9163264104272688</v>
      </c>
      <c r="F285" s="30">
        <f>PVWatts_8.5kW!J297</f>
        <v>3.552975</v>
      </c>
      <c r="G285" s="34">
        <f t="shared" si="12"/>
        <v>-1.6366485895727312</v>
      </c>
      <c r="H285" s="34">
        <f t="shared" si="13"/>
        <v>0</v>
      </c>
      <c r="I285" s="34">
        <f t="shared" si="14"/>
        <v>-1.6366485895727312</v>
      </c>
    </row>
    <row r="286" spans="2:9" x14ac:dyDescent="0.25">
      <c r="B286" s="9">
        <v>2021</v>
      </c>
      <c r="C286" s="9">
        <v>1</v>
      </c>
      <c r="D286" s="9">
        <v>13</v>
      </c>
      <c r="E286" s="30">
        <f>I01_Avg!D286</f>
        <v>1.905463711176119</v>
      </c>
      <c r="F286" s="30">
        <f>PVWatts_8.5kW!J298</f>
        <v>4.1150060000000002</v>
      </c>
      <c r="G286" s="34">
        <f t="shared" si="12"/>
        <v>-2.2095422888238812</v>
      </c>
      <c r="H286" s="34">
        <f t="shared" si="13"/>
        <v>0</v>
      </c>
      <c r="I286" s="34">
        <f t="shared" si="14"/>
        <v>-2.2095422888238812</v>
      </c>
    </row>
    <row r="287" spans="2:9" x14ac:dyDescent="0.25">
      <c r="B287" s="9">
        <v>2021</v>
      </c>
      <c r="C287" s="9">
        <v>1</v>
      </c>
      <c r="D287" s="9">
        <v>14</v>
      </c>
      <c r="E287" s="30">
        <f>I01_Avg!D287</f>
        <v>1.8484058256392659</v>
      </c>
      <c r="F287" s="30">
        <f>PVWatts_8.5kW!J299</f>
        <v>0.308807</v>
      </c>
      <c r="G287" s="34">
        <f t="shared" si="12"/>
        <v>1.5395988256392659</v>
      </c>
      <c r="H287" s="34">
        <f t="shared" si="13"/>
        <v>1.5395988256392659</v>
      </c>
      <c r="I287" s="34">
        <f t="shared" si="14"/>
        <v>0</v>
      </c>
    </row>
    <row r="288" spans="2:9" x14ac:dyDescent="0.25">
      <c r="B288" s="9">
        <v>2021</v>
      </c>
      <c r="C288" s="9">
        <v>1</v>
      </c>
      <c r="D288" s="9">
        <v>15</v>
      </c>
      <c r="E288" s="30">
        <f>I01_Avg!D288</f>
        <v>1.9582449498252374</v>
      </c>
      <c r="F288" s="30">
        <f>PVWatts_8.5kW!J300</f>
        <v>2.169778</v>
      </c>
      <c r="G288" s="34">
        <f t="shared" si="12"/>
        <v>-0.21153305017476254</v>
      </c>
      <c r="H288" s="34">
        <f t="shared" si="13"/>
        <v>0</v>
      </c>
      <c r="I288" s="34">
        <f t="shared" si="14"/>
        <v>-0.21153305017476254</v>
      </c>
    </row>
    <row r="289" spans="2:9" x14ac:dyDescent="0.25">
      <c r="B289" s="9">
        <v>2021</v>
      </c>
      <c r="C289" s="9">
        <v>1</v>
      </c>
      <c r="D289" s="9">
        <v>16</v>
      </c>
      <c r="E289" s="30">
        <f>I01_Avg!D289</f>
        <v>2.0356831481332391</v>
      </c>
      <c r="F289" s="30">
        <f>PVWatts_8.5kW!J301</f>
        <v>0.74549100000000001</v>
      </c>
      <c r="G289" s="34">
        <f t="shared" si="12"/>
        <v>1.2901921481332392</v>
      </c>
      <c r="H289" s="34">
        <f t="shared" si="13"/>
        <v>1.2901921481332392</v>
      </c>
      <c r="I289" s="34">
        <f t="shared" si="14"/>
        <v>0</v>
      </c>
    </row>
    <row r="290" spans="2:9" x14ac:dyDescent="0.25">
      <c r="B290" s="9">
        <v>2021</v>
      </c>
      <c r="C290" s="9">
        <v>1</v>
      </c>
      <c r="D290" s="9">
        <v>17</v>
      </c>
      <c r="E290" s="30">
        <f>I01_Avg!D290</f>
        <v>2.128614708155061</v>
      </c>
      <c r="F290" s="30">
        <f>PVWatts_8.5kW!J302</f>
        <v>0</v>
      </c>
      <c r="G290" s="34">
        <f t="shared" si="12"/>
        <v>2.128614708155061</v>
      </c>
      <c r="H290" s="34">
        <f t="shared" si="13"/>
        <v>2.128614708155061</v>
      </c>
      <c r="I290" s="34">
        <f t="shared" si="14"/>
        <v>0</v>
      </c>
    </row>
    <row r="291" spans="2:9" x14ac:dyDescent="0.25">
      <c r="B291" s="9">
        <v>2021</v>
      </c>
      <c r="C291" s="9">
        <v>1</v>
      </c>
      <c r="D291" s="9">
        <v>18</v>
      </c>
      <c r="E291" s="30">
        <f>I01_Avg!D291</f>
        <v>2.244822947617434</v>
      </c>
      <c r="F291" s="30">
        <f>PVWatts_8.5kW!J303</f>
        <v>0</v>
      </c>
      <c r="G291" s="34">
        <f t="shared" si="12"/>
        <v>2.244822947617434</v>
      </c>
      <c r="H291" s="34">
        <f t="shared" si="13"/>
        <v>2.244822947617434</v>
      </c>
      <c r="I291" s="34">
        <f t="shared" si="14"/>
        <v>0</v>
      </c>
    </row>
    <row r="292" spans="2:9" x14ac:dyDescent="0.25">
      <c r="B292" s="9">
        <v>2021</v>
      </c>
      <c r="C292" s="9">
        <v>1</v>
      </c>
      <c r="D292" s="9">
        <v>19</v>
      </c>
      <c r="E292" s="30">
        <f>I01_Avg!D292</f>
        <v>2.1561267070491255</v>
      </c>
      <c r="F292" s="30">
        <f>PVWatts_8.5kW!J304</f>
        <v>0</v>
      </c>
      <c r="G292" s="34">
        <f t="shared" si="12"/>
        <v>2.1561267070491255</v>
      </c>
      <c r="H292" s="34">
        <f t="shared" si="13"/>
        <v>2.1561267070491255</v>
      </c>
      <c r="I292" s="34">
        <f t="shared" si="14"/>
        <v>0</v>
      </c>
    </row>
    <row r="293" spans="2:9" x14ac:dyDescent="0.25">
      <c r="B293" s="9">
        <v>2021</v>
      </c>
      <c r="C293" s="9">
        <v>1</v>
      </c>
      <c r="D293" s="9">
        <v>20</v>
      </c>
      <c r="E293" s="30">
        <f>I01_Avg!D293</f>
        <v>2.0562116853665544</v>
      </c>
      <c r="F293" s="30">
        <f>PVWatts_8.5kW!J305</f>
        <v>0</v>
      </c>
      <c r="G293" s="34">
        <f t="shared" si="12"/>
        <v>2.0562116853665544</v>
      </c>
      <c r="H293" s="34">
        <f t="shared" si="13"/>
        <v>2.0562116853665544</v>
      </c>
      <c r="I293" s="34">
        <f t="shared" si="14"/>
        <v>0</v>
      </c>
    </row>
    <row r="294" spans="2:9" x14ac:dyDescent="0.25">
      <c r="B294" s="9">
        <v>2021</v>
      </c>
      <c r="C294" s="9">
        <v>1</v>
      </c>
      <c r="D294" s="9">
        <v>21</v>
      </c>
      <c r="E294" s="30">
        <f>I01_Avg!D294</f>
        <v>1.9430992285174278</v>
      </c>
      <c r="F294" s="30">
        <f>PVWatts_8.5kW!J306</f>
        <v>0</v>
      </c>
      <c r="G294" s="34">
        <f t="shared" si="12"/>
        <v>1.9430992285174278</v>
      </c>
      <c r="H294" s="34">
        <f t="shared" si="13"/>
        <v>1.9430992285174278</v>
      </c>
      <c r="I294" s="34">
        <f t="shared" si="14"/>
        <v>0</v>
      </c>
    </row>
    <row r="295" spans="2:9" x14ac:dyDescent="0.25">
      <c r="B295" s="9">
        <v>2021</v>
      </c>
      <c r="C295" s="9">
        <v>1</v>
      </c>
      <c r="D295" s="9">
        <v>22</v>
      </c>
      <c r="E295" s="30">
        <f>I01_Avg!D295</f>
        <v>1.5858897031281678</v>
      </c>
      <c r="F295" s="30">
        <f>PVWatts_8.5kW!J307</f>
        <v>0</v>
      </c>
      <c r="G295" s="34">
        <f t="shared" si="12"/>
        <v>1.5858897031281678</v>
      </c>
      <c r="H295" s="34">
        <f t="shared" si="13"/>
        <v>1.5858897031281678</v>
      </c>
      <c r="I295" s="34">
        <f t="shared" si="14"/>
        <v>0</v>
      </c>
    </row>
    <row r="296" spans="2:9" x14ac:dyDescent="0.25">
      <c r="B296" s="9">
        <v>2021</v>
      </c>
      <c r="C296" s="9">
        <v>1</v>
      </c>
      <c r="D296" s="9">
        <v>23</v>
      </c>
      <c r="E296" s="30">
        <f>I01_Avg!D296</f>
        <v>1.4418328206091064</v>
      </c>
      <c r="F296" s="30">
        <f>PVWatts_8.5kW!J308</f>
        <v>0</v>
      </c>
      <c r="G296" s="34">
        <f t="shared" si="12"/>
        <v>1.4418328206091064</v>
      </c>
      <c r="H296" s="34">
        <f t="shared" si="13"/>
        <v>1.4418328206091064</v>
      </c>
      <c r="I296" s="34">
        <f t="shared" si="14"/>
        <v>0</v>
      </c>
    </row>
    <row r="297" spans="2:9" x14ac:dyDescent="0.25">
      <c r="B297" s="9">
        <v>2021</v>
      </c>
      <c r="C297" s="9">
        <v>1</v>
      </c>
      <c r="D297" s="9">
        <v>0</v>
      </c>
      <c r="E297" s="30">
        <f>I01_Avg!D297</f>
        <v>1.3479392004445796</v>
      </c>
      <c r="F297" s="30">
        <f>PVWatts_8.5kW!J309</f>
        <v>0</v>
      </c>
      <c r="G297" s="34">
        <f t="shared" si="12"/>
        <v>1.3479392004445796</v>
      </c>
      <c r="H297" s="34">
        <f t="shared" si="13"/>
        <v>1.3479392004445796</v>
      </c>
      <c r="I297" s="34">
        <f t="shared" si="14"/>
        <v>0</v>
      </c>
    </row>
    <row r="298" spans="2:9" x14ac:dyDescent="0.25">
      <c r="B298" s="9">
        <v>2021</v>
      </c>
      <c r="C298" s="9">
        <v>1</v>
      </c>
      <c r="D298" s="9">
        <v>1</v>
      </c>
      <c r="E298" s="30">
        <f>I01_Avg!D298</f>
        <v>1.2596751570081426</v>
      </c>
      <c r="F298" s="30">
        <f>PVWatts_8.5kW!J310</f>
        <v>0</v>
      </c>
      <c r="G298" s="34">
        <f t="shared" si="12"/>
        <v>1.2596751570081426</v>
      </c>
      <c r="H298" s="34">
        <f t="shared" si="13"/>
        <v>1.2596751570081426</v>
      </c>
      <c r="I298" s="34">
        <f t="shared" si="14"/>
        <v>0</v>
      </c>
    </row>
    <row r="299" spans="2:9" x14ac:dyDescent="0.25">
      <c r="B299" s="9">
        <v>2021</v>
      </c>
      <c r="C299" s="9">
        <v>1</v>
      </c>
      <c r="D299" s="9">
        <v>2</v>
      </c>
      <c r="E299" s="30">
        <f>I01_Avg!D299</f>
        <v>1.3096391580746642</v>
      </c>
      <c r="F299" s="30">
        <f>PVWatts_8.5kW!J311</f>
        <v>0</v>
      </c>
      <c r="G299" s="34">
        <f t="shared" si="12"/>
        <v>1.3096391580746642</v>
      </c>
      <c r="H299" s="34">
        <f t="shared" si="13"/>
        <v>1.3096391580746642</v>
      </c>
      <c r="I299" s="34">
        <f t="shared" si="14"/>
        <v>0</v>
      </c>
    </row>
    <row r="300" spans="2:9" x14ac:dyDescent="0.25">
      <c r="B300" s="9">
        <v>2021</v>
      </c>
      <c r="C300" s="9">
        <v>1</v>
      </c>
      <c r="D300" s="9">
        <v>3</v>
      </c>
      <c r="E300" s="30">
        <f>I01_Avg!D300</f>
        <v>1.3002781810692432</v>
      </c>
      <c r="F300" s="30">
        <f>PVWatts_8.5kW!J312</f>
        <v>0</v>
      </c>
      <c r="G300" s="34">
        <f t="shared" si="12"/>
        <v>1.3002781810692432</v>
      </c>
      <c r="H300" s="34">
        <f t="shared" si="13"/>
        <v>1.3002781810692432</v>
      </c>
      <c r="I300" s="34">
        <f t="shared" si="14"/>
        <v>0</v>
      </c>
    </row>
    <row r="301" spans="2:9" x14ac:dyDescent="0.25">
      <c r="B301" s="9">
        <v>2021</v>
      </c>
      <c r="C301" s="9">
        <v>1</v>
      </c>
      <c r="D301" s="9">
        <v>4</v>
      </c>
      <c r="E301" s="30">
        <f>I01_Avg!D301</f>
        <v>1.3445551512494698</v>
      </c>
      <c r="F301" s="30">
        <f>PVWatts_8.5kW!J313</f>
        <v>0</v>
      </c>
      <c r="G301" s="34">
        <f t="shared" si="12"/>
        <v>1.3445551512494698</v>
      </c>
      <c r="H301" s="34">
        <f t="shared" si="13"/>
        <v>1.3445551512494698</v>
      </c>
      <c r="I301" s="34">
        <f t="shared" si="14"/>
        <v>0</v>
      </c>
    </row>
    <row r="302" spans="2:9" x14ac:dyDescent="0.25">
      <c r="B302" s="9">
        <v>2021</v>
      </c>
      <c r="C302" s="9">
        <v>1</v>
      </c>
      <c r="D302" s="9">
        <v>5</v>
      </c>
      <c r="E302" s="30">
        <f>I01_Avg!D302</f>
        <v>1.4146546446602766</v>
      </c>
      <c r="F302" s="30">
        <f>PVWatts_8.5kW!J314</f>
        <v>0</v>
      </c>
      <c r="G302" s="34">
        <f t="shared" si="12"/>
        <v>1.4146546446602766</v>
      </c>
      <c r="H302" s="34">
        <f t="shared" si="13"/>
        <v>1.4146546446602766</v>
      </c>
      <c r="I302" s="34">
        <f t="shared" si="14"/>
        <v>0</v>
      </c>
    </row>
    <row r="303" spans="2:9" x14ac:dyDescent="0.25">
      <c r="B303" s="9">
        <v>2021</v>
      </c>
      <c r="C303" s="9">
        <v>1</v>
      </c>
      <c r="D303" s="9">
        <v>6</v>
      </c>
      <c r="E303" s="30">
        <f>I01_Avg!D303</f>
        <v>1.6234283359013972</v>
      </c>
      <c r="F303" s="30">
        <f>PVWatts_8.5kW!J315</f>
        <v>0</v>
      </c>
      <c r="G303" s="34">
        <f t="shared" si="12"/>
        <v>1.6234283359013972</v>
      </c>
      <c r="H303" s="34">
        <f t="shared" si="13"/>
        <v>1.6234283359013972</v>
      </c>
      <c r="I303" s="34">
        <f t="shared" si="14"/>
        <v>0</v>
      </c>
    </row>
    <row r="304" spans="2:9" x14ac:dyDescent="0.25">
      <c r="B304" s="9">
        <v>2021</v>
      </c>
      <c r="C304" s="9">
        <v>1</v>
      </c>
      <c r="D304" s="9">
        <v>7</v>
      </c>
      <c r="E304" s="30">
        <f>I01_Avg!D304</f>
        <v>1.6473349977025622</v>
      </c>
      <c r="F304" s="30">
        <f>PVWatts_8.5kW!J316</f>
        <v>0</v>
      </c>
      <c r="G304" s="34">
        <f t="shared" si="12"/>
        <v>1.6473349977025622</v>
      </c>
      <c r="H304" s="34">
        <f t="shared" si="13"/>
        <v>1.6473349977025622</v>
      </c>
      <c r="I304" s="34">
        <f t="shared" si="14"/>
        <v>0</v>
      </c>
    </row>
    <row r="305" spans="2:9" x14ac:dyDescent="0.25">
      <c r="B305" s="9">
        <v>2021</v>
      </c>
      <c r="C305" s="9">
        <v>1</v>
      </c>
      <c r="D305" s="9">
        <v>8</v>
      </c>
      <c r="E305" s="30">
        <f>I01_Avg!D305</f>
        <v>1.6416479498333676</v>
      </c>
      <c r="F305" s="30">
        <f>PVWatts_8.5kW!J317</f>
        <v>4.8292000000000002E-2</v>
      </c>
      <c r="G305" s="34">
        <f t="shared" si="12"/>
        <v>1.5933559498333676</v>
      </c>
      <c r="H305" s="34">
        <f t="shared" si="13"/>
        <v>1.5933559498333676</v>
      </c>
      <c r="I305" s="34">
        <f t="shared" si="14"/>
        <v>0</v>
      </c>
    </row>
    <row r="306" spans="2:9" x14ac:dyDescent="0.25">
      <c r="B306" s="9">
        <v>2021</v>
      </c>
      <c r="C306" s="9">
        <v>1</v>
      </c>
      <c r="D306" s="9">
        <v>9</v>
      </c>
      <c r="E306" s="30">
        <f>I01_Avg!D306</f>
        <v>1.6161884136861684</v>
      </c>
      <c r="F306" s="30">
        <f>PVWatts_8.5kW!J318</f>
        <v>1.6209420000000001</v>
      </c>
      <c r="G306" s="34">
        <f t="shared" si="12"/>
        <v>-4.7535863138317147E-3</v>
      </c>
      <c r="H306" s="34">
        <f t="shared" si="13"/>
        <v>0</v>
      </c>
      <c r="I306" s="34">
        <f t="shared" si="14"/>
        <v>-4.7535863138317147E-3</v>
      </c>
    </row>
    <row r="307" spans="2:9" x14ac:dyDescent="0.25">
      <c r="B307" s="9">
        <v>2021</v>
      </c>
      <c r="C307" s="9">
        <v>1</v>
      </c>
      <c r="D307" s="9">
        <v>10</v>
      </c>
      <c r="E307" s="30">
        <f>I01_Avg!D307</f>
        <v>1.5839599456722016</v>
      </c>
      <c r="F307" s="30">
        <f>PVWatts_8.5kW!J319</f>
        <v>1.7817960000000002</v>
      </c>
      <c r="G307" s="34">
        <f t="shared" si="12"/>
        <v>-0.19783605432779861</v>
      </c>
      <c r="H307" s="34">
        <f t="shared" si="13"/>
        <v>0</v>
      </c>
      <c r="I307" s="34">
        <f t="shared" si="14"/>
        <v>-0.19783605432779861</v>
      </c>
    </row>
    <row r="308" spans="2:9" x14ac:dyDescent="0.25">
      <c r="B308" s="9">
        <v>2021</v>
      </c>
      <c r="C308" s="9">
        <v>1</v>
      </c>
      <c r="D308" s="9">
        <v>11</v>
      </c>
      <c r="E308" s="30">
        <f>I01_Avg!D308</f>
        <v>1.6203608974115091</v>
      </c>
      <c r="F308" s="30">
        <f>PVWatts_8.5kW!J320</f>
        <v>0.75500500000000004</v>
      </c>
      <c r="G308" s="34">
        <f t="shared" si="12"/>
        <v>0.86535589741150909</v>
      </c>
      <c r="H308" s="34">
        <f t="shared" si="13"/>
        <v>0.86535589741150909</v>
      </c>
      <c r="I308" s="34">
        <f t="shared" si="14"/>
        <v>0</v>
      </c>
    </row>
    <row r="309" spans="2:9" x14ac:dyDescent="0.25">
      <c r="B309" s="9">
        <v>2021</v>
      </c>
      <c r="C309" s="9">
        <v>1</v>
      </c>
      <c r="D309" s="9">
        <v>12</v>
      </c>
      <c r="E309" s="30">
        <f>I01_Avg!D309</f>
        <v>1.563780491606124</v>
      </c>
      <c r="F309" s="30">
        <f>PVWatts_8.5kW!J321</f>
        <v>1.1368389999999999</v>
      </c>
      <c r="G309" s="34">
        <f t="shared" si="12"/>
        <v>0.42694149160612405</v>
      </c>
      <c r="H309" s="34">
        <f t="shared" si="13"/>
        <v>0.42694149160612405</v>
      </c>
      <c r="I309" s="34">
        <f t="shared" si="14"/>
        <v>0</v>
      </c>
    </row>
    <row r="310" spans="2:9" x14ac:dyDescent="0.25">
      <c r="B310" s="9">
        <v>2021</v>
      </c>
      <c r="C310" s="9">
        <v>1</v>
      </c>
      <c r="D310" s="9">
        <v>13</v>
      </c>
      <c r="E310" s="30">
        <f>I01_Avg!D310</f>
        <v>1.5112352393471311</v>
      </c>
      <c r="F310" s="30">
        <f>PVWatts_8.5kW!J322</f>
        <v>3.7899189999999998</v>
      </c>
      <c r="G310" s="34">
        <f t="shared" si="12"/>
        <v>-2.2786837606528687</v>
      </c>
      <c r="H310" s="34">
        <f t="shared" si="13"/>
        <v>0</v>
      </c>
      <c r="I310" s="34">
        <f t="shared" si="14"/>
        <v>-2.2786837606528687</v>
      </c>
    </row>
    <row r="311" spans="2:9" x14ac:dyDescent="0.25">
      <c r="B311" s="9">
        <v>2021</v>
      </c>
      <c r="C311" s="9">
        <v>1</v>
      </c>
      <c r="D311" s="9">
        <v>14</v>
      </c>
      <c r="E311" s="30">
        <f>I01_Avg!D311</f>
        <v>1.449667695787318</v>
      </c>
      <c r="F311" s="30">
        <f>PVWatts_8.5kW!J323</f>
        <v>2.8373879999999998</v>
      </c>
      <c r="G311" s="34">
        <f t="shared" si="12"/>
        <v>-1.3877203042126818</v>
      </c>
      <c r="H311" s="34">
        <f t="shared" si="13"/>
        <v>0</v>
      </c>
      <c r="I311" s="34">
        <f t="shared" si="14"/>
        <v>-1.3877203042126818</v>
      </c>
    </row>
    <row r="312" spans="2:9" x14ac:dyDescent="0.25">
      <c r="B312" s="9">
        <v>2021</v>
      </c>
      <c r="C312" s="9">
        <v>1</v>
      </c>
      <c r="D312" s="9">
        <v>15</v>
      </c>
      <c r="E312" s="30">
        <f>I01_Avg!D312</f>
        <v>1.4698055779302226</v>
      </c>
      <c r="F312" s="30">
        <f>PVWatts_8.5kW!J324</f>
        <v>1.8484719999999999</v>
      </c>
      <c r="G312" s="34">
        <f t="shared" si="12"/>
        <v>-0.3786664220697773</v>
      </c>
      <c r="H312" s="34">
        <f t="shared" si="13"/>
        <v>0</v>
      </c>
      <c r="I312" s="34">
        <f t="shared" si="14"/>
        <v>-0.3786664220697773</v>
      </c>
    </row>
    <row r="313" spans="2:9" x14ac:dyDescent="0.25">
      <c r="B313" s="9">
        <v>2021</v>
      </c>
      <c r="C313" s="9">
        <v>1</v>
      </c>
      <c r="D313" s="9">
        <v>16</v>
      </c>
      <c r="E313" s="30">
        <f>I01_Avg!D313</f>
        <v>1.6059319069069016</v>
      </c>
      <c r="F313" s="30">
        <f>PVWatts_8.5kW!J325</f>
        <v>0.37224099999999999</v>
      </c>
      <c r="G313" s="34">
        <f t="shared" si="12"/>
        <v>1.2336909069069015</v>
      </c>
      <c r="H313" s="34">
        <f t="shared" si="13"/>
        <v>1.2336909069069015</v>
      </c>
      <c r="I313" s="34">
        <f t="shared" si="14"/>
        <v>0</v>
      </c>
    </row>
    <row r="314" spans="2:9" x14ac:dyDescent="0.25">
      <c r="B314" s="9">
        <v>2021</v>
      </c>
      <c r="C314" s="9">
        <v>1</v>
      </c>
      <c r="D314" s="9">
        <v>17</v>
      </c>
      <c r="E314" s="30">
        <f>I01_Avg!D314</f>
        <v>1.8884289200567699</v>
      </c>
      <c r="F314" s="30">
        <f>PVWatts_8.5kW!J326</f>
        <v>0</v>
      </c>
      <c r="G314" s="34">
        <f t="shared" si="12"/>
        <v>1.8884289200567699</v>
      </c>
      <c r="H314" s="34">
        <f t="shared" si="13"/>
        <v>1.8884289200567699</v>
      </c>
      <c r="I314" s="34">
        <f t="shared" si="14"/>
        <v>0</v>
      </c>
    </row>
    <row r="315" spans="2:9" x14ac:dyDescent="0.25">
      <c r="B315" s="9">
        <v>2021</v>
      </c>
      <c r="C315" s="9">
        <v>1</v>
      </c>
      <c r="D315" s="9">
        <v>18</v>
      </c>
      <c r="E315" s="30">
        <f>I01_Avg!D315</f>
        <v>2.0202324353952976</v>
      </c>
      <c r="F315" s="30">
        <f>PVWatts_8.5kW!J327</f>
        <v>0</v>
      </c>
      <c r="G315" s="34">
        <f t="shared" si="12"/>
        <v>2.0202324353952976</v>
      </c>
      <c r="H315" s="34">
        <f t="shared" si="13"/>
        <v>2.0202324353952976</v>
      </c>
      <c r="I315" s="34">
        <f t="shared" si="14"/>
        <v>0</v>
      </c>
    </row>
    <row r="316" spans="2:9" x14ac:dyDescent="0.25">
      <c r="B316" s="9">
        <v>2021</v>
      </c>
      <c r="C316" s="9">
        <v>1</v>
      </c>
      <c r="D316" s="9">
        <v>19</v>
      </c>
      <c r="E316" s="30">
        <f>I01_Avg!D316</f>
        <v>2.0324670991413094</v>
      </c>
      <c r="F316" s="30">
        <f>PVWatts_8.5kW!J328</f>
        <v>0</v>
      </c>
      <c r="G316" s="34">
        <f t="shared" si="12"/>
        <v>2.0324670991413094</v>
      </c>
      <c r="H316" s="34">
        <f t="shared" si="13"/>
        <v>2.0324670991413094</v>
      </c>
      <c r="I316" s="34">
        <f t="shared" si="14"/>
        <v>0</v>
      </c>
    </row>
    <row r="317" spans="2:9" x14ac:dyDescent="0.25">
      <c r="B317" s="9">
        <v>2021</v>
      </c>
      <c r="C317" s="9">
        <v>1</v>
      </c>
      <c r="D317" s="9">
        <v>20</v>
      </c>
      <c r="E317" s="30">
        <f>I01_Avg!D317</f>
        <v>1.9002304670150216</v>
      </c>
      <c r="F317" s="30">
        <f>PVWatts_8.5kW!J329</f>
        <v>0</v>
      </c>
      <c r="G317" s="34">
        <f t="shared" si="12"/>
        <v>1.9002304670150216</v>
      </c>
      <c r="H317" s="34">
        <f t="shared" si="13"/>
        <v>1.9002304670150216</v>
      </c>
      <c r="I317" s="34">
        <f t="shared" si="14"/>
        <v>0</v>
      </c>
    </row>
    <row r="318" spans="2:9" x14ac:dyDescent="0.25">
      <c r="B318" s="9">
        <v>2021</v>
      </c>
      <c r="C318" s="9">
        <v>1</v>
      </c>
      <c r="D318" s="9">
        <v>21</v>
      </c>
      <c r="E318" s="30">
        <f>I01_Avg!D318</f>
        <v>1.8345154454853285</v>
      </c>
      <c r="F318" s="30">
        <f>PVWatts_8.5kW!J330</f>
        <v>0</v>
      </c>
      <c r="G318" s="34">
        <f t="shared" si="12"/>
        <v>1.8345154454853285</v>
      </c>
      <c r="H318" s="34">
        <f t="shared" si="13"/>
        <v>1.8345154454853285</v>
      </c>
      <c r="I318" s="34">
        <f t="shared" si="14"/>
        <v>0</v>
      </c>
    </row>
    <row r="319" spans="2:9" x14ac:dyDescent="0.25">
      <c r="B319" s="9">
        <v>2021</v>
      </c>
      <c r="C319" s="9">
        <v>1</v>
      </c>
      <c r="D319" s="9">
        <v>22</v>
      </c>
      <c r="E319" s="30">
        <f>I01_Avg!D319</f>
        <v>1.7033401850937593</v>
      </c>
      <c r="F319" s="30">
        <f>PVWatts_8.5kW!J331</f>
        <v>0</v>
      </c>
      <c r="G319" s="34">
        <f t="shared" si="12"/>
        <v>1.7033401850937593</v>
      </c>
      <c r="H319" s="34">
        <f t="shared" si="13"/>
        <v>1.7033401850937593</v>
      </c>
      <c r="I319" s="34">
        <f t="shared" si="14"/>
        <v>0</v>
      </c>
    </row>
    <row r="320" spans="2:9" x14ac:dyDescent="0.25">
      <c r="B320" s="9">
        <v>2021</v>
      </c>
      <c r="C320" s="9">
        <v>1</v>
      </c>
      <c r="D320" s="9">
        <v>23</v>
      </c>
      <c r="E320" s="30">
        <f>I01_Avg!D320</f>
        <v>1.5080153016119702</v>
      </c>
      <c r="F320" s="30">
        <f>PVWatts_8.5kW!J332</f>
        <v>0</v>
      </c>
      <c r="G320" s="34">
        <f t="shared" si="12"/>
        <v>1.5080153016119702</v>
      </c>
      <c r="H320" s="34">
        <f t="shared" si="13"/>
        <v>1.5080153016119702</v>
      </c>
      <c r="I320" s="34">
        <f t="shared" si="14"/>
        <v>0</v>
      </c>
    </row>
    <row r="321" spans="2:9" x14ac:dyDescent="0.25">
      <c r="B321" s="9">
        <v>2021</v>
      </c>
      <c r="C321" s="9">
        <v>1</v>
      </c>
      <c r="D321" s="9">
        <v>0</v>
      </c>
      <c r="E321" s="30">
        <f>I01_Avg!D321</f>
        <v>1.4620759353511041</v>
      </c>
      <c r="F321" s="30">
        <f>PVWatts_8.5kW!J333</f>
        <v>0</v>
      </c>
      <c r="G321" s="34">
        <f t="shared" si="12"/>
        <v>1.4620759353511041</v>
      </c>
      <c r="H321" s="34">
        <f t="shared" si="13"/>
        <v>1.4620759353511041</v>
      </c>
      <c r="I321" s="34">
        <f t="shared" si="14"/>
        <v>0</v>
      </c>
    </row>
    <row r="322" spans="2:9" x14ac:dyDescent="0.25">
      <c r="B322" s="9">
        <v>2021</v>
      </c>
      <c r="C322" s="9">
        <v>1</v>
      </c>
      <c r="D322" s="9">
        <v>1</v>
      </c>
      <c r="E322" s="30">
        <f>I01_Avg!D322</f>
        <v>1.4022455199726462</v>
      </c>
      <c r="F322" s="30">
        <f>PVWatts_8.5kW!J334</f>
        <v>0</v>
      </c>
      <c r="G322" s="34">
        <f t="shared" si="12"/>
        <v>1.4022455199726462</v>
      </c>
      <c r="H322" s="34">
        <f t="shared" si="13"/>
        <v>1.4022455199726462</v>
      </c>
      <c r="I322" s="34">
        <f t="shared" si="14"/>
        <v>0</v>
      </c>
    </row>
    <row r="323" spans="2:9" x14ac:dyDescent="0.25">
      <c r="B323" s="9">
        <v>2021</v>
      </c>
      <c r="C323" s="9">
        <v>1</v>
      </c>
      <c r="D323" s="9">
        <v>2</v>
      </c>
      <c r="E323" s="30">
        <f>I01_Avg!D323</f>
        <v>1.441361692363696</v>
      </c>
      <c r="F323" s="30">
        <f>PVWatts_8.5kW!J335</f>
        <v>0</v>
      </c>
      <c r="G323" s="34">
        <f t="shared" si="12"/>
        <v>1.441361692363696</v>
      </c>
      <c r="H323" s="34">
        <f t="shared" si="13"/>
        <v>1.441361692363696</v>
      </c>
      <c r="I323" s="34">
        <f t="shared" si="14"/>
        <v>0</v>
      </c>
    </row>
    <row r="324" spans="2:9" x14ac:dyDescent="0.25">
      <c r="B324" s="9">
        <v>2021</v>
      </c>
      <c r="C324" s="9">
        <v>1</v>
      </c>
      <c r="D324" s="9">
        <v>3</v>
      </c>
      <c r="E324" s="30">
        <f>I01_Avg!D324</f>
        <v>1.4566127969878959</v>
      </c>
      <c r="F324" s="30">
        <f>PVWatts_8.5kW!J336</f>
        <v>0</v>
      </c>
      <c r="G324" s="34">
        <f t="shared" si="12"/>
        <v>1.4566127969878959</v>
      </c>
      <c r="H324" s="34">
        <f t="shared" si="13"/>
        <v>1.4566127969878959</v>
      </c>
      <c r="I324" s="34">
        <f t="shared" si="14"/>
        <v>0</v>
      </c>
    </row>
    <row r="325" spans="2:9" x14ac:dyDescent="0.25">
      <c r="B325" s="9">
        <v>2021</v>
      </c>
      <c r="C325" s="9">
        <v>1</v>
      </c>
      <c r="D325" s="9">
        <v>4</v>
      </c>
      <c r="E325" s="30">
        <f>I01_Avg!D325</f>
        <v>1.5146191959576776</v>
      </c>
      <c r="F325" s="30">
        <f>PVWatts_8.5kW!J337</f>
        <v>0</v>
      </c>
      <c r="G325" s="34">
        <f t="shared" si="12"/>
        <v>1.5146191959576776</v>
      </c>
      <c r="H325" s="34">
        <f t="shared" si="13"/>
        <v>1.5146191959576776</v>
      </c>
      <c r="I325" s="34">
        <f t="shared" si="14"/>
        <v>0</v>
      </c>
    </row>
    <row r="326" spans="2:9" x14ac:dyDescent="0.25">
      <c r="B326" s="9">
        <v>2021</v>
      </c>
      <c r="C326" s="9">
        <v>1</v>
      </c>
      <c r="D326" s="9">
        <v>5</v>
      </c>
      <c r="E326" s="30">
        <f>I01_Avg!D326</f>
        <v>1.6465466968120821</v>
      </c>
      <c r="F326" s="30">
        <f>PVWatts_8.5kW!J338</f>
        <v>0</v>
      </c>
      <c r="G326" s="34">
        <f t="shared" si="12"/>
        <v>1.6465466968120821</v>
      </c>
      <c r="H326" s="34">
        <f t="shared" si="13"/>
        <v>1.6465466968120821</v>
      </c>
      <c r="I326" s="34">
        <f t="shared" si="14"/>
        <v>0</v>
      </c>
    </row>
    <row r="327" spans="2:9" x14ac:dyDescent="0.25">
      <c r="B327" s="9">
        <v>2021</v>
      </c>
      <c r="C327" s="9">
        <v>1</v>
      </c>
      <c r="D327" s="9">
        <v>6</v>
      </c>
      <c r="E327" s="30">
        <f>I01_Avg!D327</f>
        <v>1.8329552268330527</v>
      </c>
      <c r="F327" s="30">
        <f>PVWatts_8.5kW!J339</f>
        <v>0</v>
      </c>
      <c r="G327" s="34">
        <f t="shared" si="12"/>
        <v>1.8329552268330527</v>
      </c>
      <c r="H327" s="34">
        <f t="shared" si="13"/>
        <v>1.8329552268330527</v>
      </c>
      <c r="I327" s="34">
        <f t="shared" si="14"/>
        <v>0</v>
      </c>
    </row>
    <row r="328" spans="2:9" x14ac:dyDescent="0.25">
      <c r="B328" s="9">
        <v>2021</v>
      </c>
      <c r="C328" s="9">
        <v>1</v>
      </c>
      <c r="D328" s="9">
        <v>7</v>
      </c>
      <c r="E328" s="30">
        <f>I01_Avg!D328</f>
        <v>2.0189792122396351</v>
      </c>
      <c r="F328" s="30">
        <f>PVWatts_8.5kW!J340</f>
        <v>0</v>
      </c>
      <c r="G328" s="34">
        <f t="shared" si="12"/>
        <v>2.0189792122396351</v>
      </c>
      <c r="H328" s="34">
        <f t="shared" si="13"/>
        <v>2.0189792122396351</v>
      </c>
      <c r="I328" s="34">
        <f t="shared" si="14"/>
        <v>0</v>
      </c>
    </row>
    <row r="329" spans="2:9" x14ac:dyDescent="0.25">
      <c r="B329" s="9">
        <v>2021</v>
      </c>
      <c r="C329" s="9">
        <v>1</v>
      </c>
      <c r="D329" s="9">
        <v>8</v>
      </c>
      <c r="E329" s="30">
        <f>I01_Avg!D329</f>
        <v>1.9801912073471442</v>
      </c>
      <c r="F329" s="30">
        <f>PVWatts_8.5kW!J341</f>
        <v>0</v>
      </c>
      <c r="G329" s="34">
        <f t="shared" si="12"/>
        <v>1.9801912073471442</v>
      </c>
      <c r="H329" s="34">
        <f t="shared" si="13"/>
        <v>1.9801912073471442</v>
      </c>
      <c r="I329" s="34">
        <f t="shared" si="14"/>
        <v>0</v>
      </c>
    </row>
    <row r="330" spans="2:9" x14ac:dyDescent="0.25">
      <c r="B330" s="9">
        <v>2021</v>
      </c>
      <c r="C330" s="9">
        <v>1</v>
      </c>
      <c r="D330" s="9">
        <v>9</v>
      </c>
      <c r="E330" s="30">
        <f>I01_Avg!D330</f>
        <v>1.8444171753281675</v>
      </c>
      <c r="F330" s="30">
        <f>PVWatts_8.5kW!J342</f>
        <v>0.33870100000000003</v>
      </c>
      <c r="G330" s="34">
        <f t="shared" ref="G330:G393" si="15">+E330-F330</f>
        <v>1.5057161753281676</v>
      </c>
      <c r="H330" s="34">
        <f t="shared" ref="H330:H393" si="16">+IF(G330&gt;0,G330,0)</f>
        <v>1.5057161753281676</v>
      </c>
      <c r="I330" s="34">
        <f t="shared" ref="I330:I393" si="17">+IF(G330&lt;0,G330,0)</f>
        <v>0</v>
      </c>
    </row>
    <row r="331" spans="2:9" x14ac:dyDescent="0.25">
      <c r="B331" s="9">
        <v>2021</v>
      </c>
      <c r="C331" s="9">
        <v>1</v>
      </c>
      <c r="D331" s="9">
        <v>10</v>
      </c>
      <c r="E331" s="30">
        <f>I01_Avg!D331</f>
        <v>1.7109188587168411</v>
      </c>
      <c r="F331" s="30">
        <f>PVWatts_8.5kW!J343</f>
        <v>0.66075099999999998</v>
      </c>
      <c r="G331" s="34">
        <f t="shared" si="15"/>
        <v>1.0501678587168413</v>
      </c>
      <c r="H331" s="34">
        <f t="shared" si="16"/>
        <v>1.0501678587168413</v>
      </c>
      <c r="I331" s="34">
        <f t="shared" si="17"/>
        <v>0</v>
      </c>
    </row>
    <row r="332" spans="2:9" x14ac:dyDescent="0.25">
      <c r="B332" s="9">
        <v>2021</v>
      </c>
      <c r="C332" s="9">
        <v>1</v>
      </c>
      <c r="D332" s="9">
        <v>11</v>
      </c>
      <c r="E332" s="30">
        <f>I01_Avg!D332</f>
        <v>1.6158490087418196</v>
      </c>
      <c r="F332" s="30">
        <f>PVWatts_8.5kW!J344</f>
        <v>1.3521569999999998</v>
      </c>
      <c r="G332" s="34">
        <f t="shared" si="15"/>
        <v>0.26369200874181975</v>
      </c>
      <c r="H332" s="34">
        <f t="shared" si="16"/>
        <v>0.26369200874181975</v>
      </c>
      <c r="I332" s="34">
        <f t="shared" si="17"/>
        <v>0</v>
      </c>
    </row>
    <row r="333" spans="2:9" x14ac:dyDescent="0.25">
      <c r="B333" s="9">
        <v>2021</v>
      </c>
      <c r="C333" s="9">
        <v>1</v>
      </c>
      <c r="D333" s="9">
        <v>12</v>
      </c>
      <c r="E333" s="30">
        <f>I01_Avg!D333</f>
        <v>1.5117113616344515</v>
      </c>
      <c r="F333" s="30">
        <f>PVWatts_8.5kW!J345</f>
        <v>1.366072</v>
      </c>
      <c r="G333" s="34">
        <f t="shared" si="15"/>
        <v>0.14563936163445157</v>
      </c>
      <c r="H333" s="34">
        <f t="shared" si="16"/>
        <v>0.14563936163445157</v>
      </c>
      <c r="I333" s="34">
        <f t="shared" si="17"/>
        <v>0</v>
      </c>
    </row>
    <row r="334" spans="2:9" x14ac:dyDescent="0.25">
      <c r="B334" s="9">
        <v>2021</v>
      </c>
      <c r="C334" s="9">
        <v>1</v>
      </c>
      <c r="D334" s="9">
        <v>13</v>
      </c>
      <c r="E334" s="30">
        <f>I01_Avg!D334</f>
        <v>1.4036465038187074</v>
      </c>
      <c r="F334" s="30">
        <f>PVWatts_8.5kW!J346</f>
        <v>1.012945</v>
      </c>
      <c r="G334" s="34">
        <f t="shared" si="15"/>
        <v>0.39070150381870739</v>
      </c>
      <c r="H334" s="34">
        <f t="shared" si="16"/>
        <v>0.39070150381870739</v>
      </c>
      <c r="I334" s="34">
        <f t="shared" si="17"/>
        <v>0</v>
      </c>
    </row>
    <row r="335" spans="2:9" x14ac:dyDescent="0.25">
      <c r="B335" s="9">
        <v>2021</v>
      </c>
      <c r="C335" s="9">
        <v>1</v>
      </c>
      <c r="D335" s="9">
        <v>14</v>
      </c>
      <c r="E335" s="30">
        <f>I01_Avg!D335</f>
        <v>1.4223060508298531</v>
      </c>
      <c r="F335" s="30">
        <f>PVWatts_8.5kW!J347</f>
        <v>0.91971599999999998</v>
      </c>
      <c r="G335" s="34">
        <f t="shared" si="15"/>
        <v>0.50259005082985309</v>
      </c>
      <c r="H335" s="34">
        <f t="shared" si="16"/>
        <v>0.50259005082985309</v>
      </c>
      <c r="I335" s="34">
        <f t="shared" si="17"/>
        <v>0</v>
      </c>
    </row>
    <row r="336" spans="2:9" x14ac:dyDescent="0.25">
      <c r="B336" s="9">
        <v>2021</v>
      </c>
      <c r="C336" s="9">
        <v>1</v>
      </c>
      <c r="D336" s="9">
        <v>15</v>
      </c>
      <c r="E336" s="30">
        <f>I01_Avg!D336</f>
        <v>1.4567833986794025</v>
      </c>
      <c r="F336" s="30">
        <f>PVWatts_8.5kW!J348</f>
        <v>0.76807000000000003</v>
      </c>
      <c r="G336" s="34">
        <f t="shared" si="15"/>
        <v>0.68871339867940251</v>
      </c>
      <c r="H336" s="34">
        <f t="shared" si="16"/>
        <v>0.68871339867940251</v>
      </c>
      <c r="I336" s="34">
        <f t="shared" si="17"/>
        <v>0</v>
      </c>
    </row>
    <row r="337" spans="2:9" x14ac:dyDescent="0.25">
      <c r="B337" s="9">
        <v>2021</v>
      </c>
      <c r="C337" s="9">
        <v>1</v>
      </c>
      <c r="D337" s="9">
        <v>16</v>
      </c>
      <c r="E337" s="30">
        <f>I01_Avg!D337</f>
        <v>1.5555360293009619</v>
      </c>
      <c r="F337" s="30">
        <f>PVWatts_8.5kW!J349</f>
        <v>0.16030699999999998</v>
      </c>
      <c r="G337" s="34">
        <f t="shared" si="15"/>
        <v>1.3952290293009619</v>
      </c>
      <c r="H337" s="34">
        <f t="shared" si="16"/>
        <v>1.3952290293009619</v>
      </c>
      <c r="I337" s="34">
        <f t="shared" si="17"/>
        <v>0</v>
      </c>
    </row>
    <row r="338" spans="2:9" x14ac:dyDescent="0.25">
      <c r="B338" s="9">
        <v>2021</v>
      </c>
      <c r="C338" s="9">
        <v>1</v>
      </c>
      <c r="D338" s="9">
        <v>17</v>
      </c>
      <c r="E338" s="30">
        <f>I01_Avg!D338</f>
        <v>1.8014878365514093</v>
      </c>
      <c r="F338" s="30">
        <f>PVWatts_8.5kW!J350</f>
        <v>0</v>
      </c>
      <c r="G338" s="34">
        <f t="shared" si="15"/>
        <v>1.8014878365514093</v>
      </c>
      <c r="H338" s="34">
        <f t="shared" si="16"/>
        <v>1.8014878365514093</v>
      </c>
      <c r="I338" s="34">
        <f t="shared" si="17"/>
        <v>0</v>
      </c>
    </row>
    <row r="339" spans="2:9" x14ac:dyDescent="0.25">
      <c r="B339" s="9">
        <v>2021</v>
      </c>
      <c r="C339" s="9">
        <v>1</v>
      </c>
      <c r="D339" s="9">
        <v>18</v>
      </c>
      <c r="E339" s="30">
        <f>I01_Avg!D339</f>
        <v>1.9947340444888548</v>
      </c>
      <c r="F339" s="30">
        <f>PVWatts_8.5kW!J351</f>
        <v>0</v>
      </c>
      <c r="G339" s="34">
        <f t="shared" si="15"/>
        <v>1.9947340444888548</v>
      </c>
      <c r="H339" s="34">
        <f t="shared" si="16"/>
        <v>1.9947340444888548</v>
      </c>
      <c r="I339" s="34">
        <f t="shared" si="17"/>
        <v>0</v>
      </c>
    </row>
    <row r="340" spans="2:9" x14ac:dyDescent="0.25">
      <c r="B340" s="9">
        <v>2021</v>
      </c>
      <c r="C340" s="9">
        <v>1</v>
      </c>
      <c r="D340" s="9">
        <v>19</v>
      </c>
      <c r="E340" s="30">
        <f>I01_Avg!D340</f>
        <v>2.0437780461701651</v>
      </c>
      <c r="F340" s="30">
        <f>PVWatts_8.5kW!J352</f>
        <v>0</v>
      </c>
      <c r="G340" s="34">
        <f t="shared" si="15"/>
        <v>2.0437780461701651</v>
      </c>
      <c r="H340" s="34">
        <f t="shared" si="16"/>
        <v>2.0437780461701651</v>
      </c>
      <c r="I340" s="34">
        <f t="shared" si="17"/>
        <v>0</v>
      </c>
    </row>
    <row r="341" spans="2:9" x14ac:dyDescent="0.25">
      <c r="B341" s="9">
        <v>2021</v>
      </c>
      <c r="C341" s="9">
        <v>1</v>
      </c>
      <c r="D341" s="9">
        <v>20</v>
      </c>
      <c r="E341" s="30">
        <f>I01_Avg!D341</f>
        <v>1.9886561350001972</v>
      </c>
      <c r="F341" s="30">
        <f>PVWatts_8.5kW!J353</f>
        <v>0</v>
      </c>
      <c r="G341" s="34">
        <f t="shared" si="15"/>
        <v>1.9886561350001972</v>
      </c>
      <c r="H341" s="34">
        <f t="shared" si="16"/>
        <v>1.9886561350001972</v>
      </c>
      <c r="I341" s="34">
        <f t="shared" si="17"/>
        <v>0</v>
      </c>
    </row>
    <row r="342" spans="2:9" x14ac:dyDescent="0.25">
      <c r="B342" s="9">
        <v>2021</v>
      </c>
      <c r="C342" s="9">
        <v>1</v>
      </c>
      <c r="D342" s="9">
        <v>21</v>
      </c>
      <c r="E342" s="30">
        <f>I01_Avg!D342</f>
        <v>1.9159091392585093</v>
      </c>
      <c r="F342" s="30">
        <f>PVWatts_8.5kW!J354</f>
        <v>0</v>
      </c>
      <c r="G342" s="34">
        <f t="shared" si="15"/>
        <v>1.9159091392585093</v>
      </c>
      <c r="H342" s="34">
        <f t="shared" si="16"/>
        <v>1.9159091392585093</v>
      </c>
      <c r="I342" s="34">
        <f t="shared" si="17"/>
        <v>0</v>
      </c>
    </row>
    <row r="343" spans="2:9" x14ac:dyDescent="0.25">
      <c r="B343" s="9">
        <v>2021</v>
      </c>
      <c r="C343" s="9">
        <v>1</v>
      </c>
      <c r="D343" s="9">
        <v>22</v>
      </c>
      <c r="E343" s="30">
        <f>I01_Avg!D343</f>
        <v>1.7260089093925142</v>
      </c>
      <c r="F343" s="30">
        <f>PVWatts_8.5kW!J355</f>
        <v>0</v>
      </c>
      <c r="G343" s="34">
        <f t="shared" si="15"/>
        <v>1.7260089093925142</v>
      </c>
      <c r="H343" s="34">
        <f t="shared" si="16"/>
        <v>1.7260089093925142</v>
      </c>
      <c r="I343" s="34">
        <f t="shared" si="17"/>
        <v>0</v>
      </c>
    </row>
    <row r="344" spans="2:9" x14ac:dyDescent="0.25">
      <c r="B344" s="9">
        <v>2021</v>
      </c>
      <c r="C344" s="9">
        <v>1</v>
      </c>
      <c r="D344" s="9">
        <v>23</v>
      </c>
      <c r="E344" s="30">
        <f>I01_Avg!D344</f>
        <v>1.5855436431471073</v>
      </c>
      <c r="F344" s="30">
        <f>PVWatts_8.5kW!J356</f>
        <v>0</v>
      </c>
      <c r="G344" s="34">
        <f t="shared" si="15"/>
        <v>1.5855436431471073</v>
      </c>
      <c r="H344" s="34">
        <f t="shared" si="16"/>
        <v>1.5855436431471073</v>
      </c>
      <c r="I344" s="34">
        <f t="shared" si="17"/>
        <v>0</v>
      </c>
    </row>
    <row r="345" spans="2:9" x14ac:dyDescent="0.25">
      <c r="B345" s="9">
        <v>2021</v>
      </c>
      <c r="C345" s="9">
        <v>1</v>
      </c>
      <c r="D345" s="9">
        <v>0</v>
      </c>
      <c r="E345" s="30">
        <f>I01_Avg!D345</f>
        <v>1.5272092055079618</v>
      </c>
      <c r="F345" s="30">
        <f>PVWatts_8.5kW!J357</f>
        <v>0</v>
      </c>
      <c r="G345" s="34">
        <f t="shared" si="15"/>
        <v>1.5272092055079618</v>
      </c>
      <c r="H345" s="34">
        <f t="shared" si="16"/>
        <v>1.5272092055079618</v>
      </c>
      <c r="I345" s="34">
        <f t="shared" si="17"/>
        <v>0</v>
      </c>
    </row>
    <row r="346" spans="2:9" x14ac:dyDescent="0.25">
      <c r="B346" s="9">
        <v>2021</v>
      </c>
      <c r="C346" s="9">
        <v>1</v>
      </c>
      <c r="D346" s="9">
        <v>1</v>
      </c>
      <c r="E346" s="30">
        <f>I01_Avg!D346</f>
        <v>1.5412694925303256</v>
      </c>
      <c r="F346" s="30">
        <f>PVWatts_8.5kW!J358</f>
        <v>0</v>
      </c>
      <c r="G346" s="34">
        <f t="shared" si="15"/>
        <v>1.5412694925303256</v>
      </c>
      <c r="H346" s="34">
        <f t="shared" si="16"/>
        <v>1.5412694925303256</v>
      </c>
      <c r="I346" s="34">
        <f t="shared" si="17"/>
        <v>0</v>
      </c>
    </row>
    <row r="347" spans="2:9" x14ac:dyDescent="0.25">
      <c r="B347" s="9">
        <v>2021</v>
      </c>
      <c r="C347" s="9">
        <v>1</v>
      </c>
      <c r="D347" s="9">
        <v>2</v>
      </c>
      <c r="E347" s="30">
        <f>I01_Avg!D347</f>
        <v>1.4811445314331331</v>
      </c>
      <c r="F347" s="30">
        <f>PVWatts_8.5kW!J359</f>
        <v>0</v>
      </c>
      <c r="G347" s="34">
        <f t="shared" si="15"/>
        <v>1.4811445314331331</v>
      </c>
      <c r="H347" s="34">
        <f t="shared" si="16"/>
        <v>1.4811445314331331</v>
      </c>
      <c r="I347" s="34">
        <f t="shared" si="17"/>
        <v>0</v>
      </c>
    </row>
    <row r="348" spans="2:9" x14ac:dyDescent="0.25">
      <c r="B348" s="9">
        <v>2021</v>
      </c>
      <c r="C348" s="9">
        <v>1</v>
      </c>
      <c r="D348" s="9">
        <v>3</v>
      </c>
      <c r="E348" s="30">
        <f>I01_Avg!D348</f>
        <v>1.5707008837385503</v>
      </c>
      <c r="F348" s="30">
        <f>PVWatts_8.5kW!J360</f>
        <v>0</v>
      </c>
      <c r="G348" s="34">
        <f t="shared" si="15"/>
        <v>1.5707008837385503</v>
      </c>
      <c r="H348" s="34">
        <f t="shared" si="16"/>
        <v>1.5707008837385503</v>
      </c>
      <c r="I348" s="34">
        <f t="shared" si="17"/>
        <v>0</v>
      </c>
    </row>
    <row r="349" spans="2:9" x14ac:dyDescent="0.25">
      <c r="B349" s="9">
        <v>2021</v>
      </c>
      <c r="C349" s="9">
        <v>1</v>
      </c>
      <c r="D349" s="9">
        <v>4</v>
      </c>
      <c r="E349" s="30">
        <f>I01_Avg!D349</f>
        <v>1.6138434686835077</v>
      </c>
      <c r="F349" s="30">
        <f>PVWatts_8.5kW!J361</f>
        <v>0</v>
      </c>
      <c r="G349" s="34">
        <f t="shared" si="15"/>
        <v>1.6138434686835077</v>
      </c>
      <c r="H349" s="34">
        <f t="shared" si="16"/>
        <v>1.6138434686835077</v>
      </c>
      <c r="I349" s="34">
        <f t="shared" si="17"/>
        <v>0</v>
      </c>
    </row>
    <row r="350" spans="2:9" x14ac:dyDescent="0.25">
      <c r="B350" s="9">
        <v>2021</v>
      </c>
      <c r="C350" s="9">
        <v>1</v>
      </c>
      <c r="D350" s="9">
        <v>5</v>
      </c>
      <c r="E350" s="30">
        <f>I01_Avg!D350</f>
        <v>1.6740059815923178</v>
      </c>
      <c r="F350" s="30">
        <f>PVWatts_8.5kW!J362</f>
        <v>0</v>
      </c>
      <c r="G350" s="34">
        <f t="shared" si="15"/>
        <v>1.6740059815923178</v>
      </c>
      <c r="H350" s="34">
        <f t="shared" si="16"/>
        <v>1.6740059815923178</v>
      </c>
      <c r="I350" s="34">
        <f t="shared" si="17"/>
        <v>0</v>
      </c>
    </row>
    <row r="351" spans="2:9" x14ac:dyDescent="0.25">
      <c r="B351" s="9">
        <v>2021</v>
      </c>
      <c r="C351" s="9">
        <v>1</v>
      </c>
      <c r="D351" s="9">
        <v>6</v>
      </c>
      <c r="E351" s="30">
        <f>I01_Avg!D351</f>
        <v>1.8471040189373833</v>
      </c>
      <c r="F351" s="30">
        <f>PVWatts_8.5kW!J363</f>
        <v>0</v>
      </c>
      <c r="G351" s="34">
        <f t="shared" si="15"/>
        <v>1.8471040189373833</v>
      </c>
      <c r="H351" s="34">
        <f t="shared" si="16"/>
        <v>1.8471040189373833</v>
      </c>
      <c r="I351" s="34">
        <f t="shared" si="17"/>
        <v>0</v>
      </c>
    </row>
    <row r="352" spans="2:9" x14ac:dyDescent="0.25">
      <c r="B352" s="9">
        <v>2021</v>
      </c>
      <c r="C352" s="9">
        <v>1</v>
      </c>
      <c r="D352" s="9">
        <v>7</v>
      </c>
      <c r="E352" s="30">
        <f>I01_Avg!D352</f>
        <v>1.9941159162403006</v>
      </c>
      <c r="F352" s="30">
        <f>PVWatts_8.5kW!J364</f>
        <v>0</v>
      </c>
      <c r="G352" s="34">
        <f t="shared" si="15"/>
        <v>1.9941159162403006</v>
      </c>
      <c r="H352" s="34">
        <f t="shared" si="16"/>
        <v>1.9941159162403006</v>
      </c>
      <c r="I352" s="34">
        <f t="shared" si="17"/>
        <v>0</v>
      </c>
    </row>
    <row r="353" spans="2:9" x14ac:dyDescent="0.25">
      <c r="B353" s="9">
        <v>2021</v>
      </c>
      <c r="C353" s="9">
        <v>1</v>
      </c>
      <c r="D353" s="9">
        <v>8</v>
      </c>
      <c r="E353" s="30">
        <f>I01_Avg!D353</f>
        <v>2.0356256267184629</v>
      </c>
      <c r="F353" s="30">
        <f>PVWatts_8.5kW!J365</f>
        <v>4.8726999999999999E-2</v>
      </c>
      <c r="G353" s="34">
        <f t="shared" si="15"/>
        <v>1.986898626718463</v>
      </c>
      <c r="H353" s="34">
        <f t="shared" si="16"/>
        <v>1.986898626718463</v>
      </c>
      <c r="I353" s="34">
        <f t="shared" si="17"/>
        <v>0</v>
      </c>
    </row>
    <row r="354" spans="2:9" x14ac:dyDescent="0.25">
      <c r="B354" s="9">
        <v>2021</v>
      </c>
      <c r="C354" s="9">
        <v>1</v>
      </c>
      <c r="D354" s="9">
        <v>9</v>
      </c>
      <c r="E354" s="30">
        <f>I01_Avg!D354</f>
        <v>1.9427798019494189</v>
      </c>
      <c r="F354" s="30">
        <f>PVWatts_8.5kW!J366</f>
        <v>1.24841</v>
      </c>
      <c r="G354" s="34">
        <f t="shared" si="15"/>
        <v>0.69436980194941889</v>
      </c>
      <c r="H354" s="34">
        <f t="shared" si="16"/>
        <v>0.69436980194941889</v>
      </c>
      <c r="I354" s="34">
        <f t="shared" si="17"/>
        <v>0</v>
      </c>
    </row>
    <row r="355" spans="2:9" x14ac:dyDescent="0.25">
      <c r="B355" s="9">
        <v>2021</v>
      </c>
      <c r="C355" s="9">
        <v>1</v>
      </c>
      <c r="D355" s="9">
        <v>10</v>
      </c>
      <c r="E355" s="30">
        <f>I01_Avg!D355</f>
        <v>1.9351863712080062</v>
      </c>
      <c r="F355" s="30">
        <f>PVWatts_8.5kW!J367</f>
        <v>1.4884220000000001</v>
      </c>
      <c r="G355" s="34">
        <f t="shared" si="15"/>
        <v>0.44676437120800605</v>
      </c>
      <c r="H355" s="34">
        <f t="shared" si="16"/>
        <v>0.44676437120800605</v>
      </c>
      <c r="I355" s="34">
        <f t="shared" si="17"/>
        <v>0</v>
      </c>
    </row>
    <row r="356" spans="2:9" x14ac:dyDescent="0.25">
      <c r="B356" s="9">
        <v>2021</v>
      </c>
      <c r="C356" s="9">
        <v>1</v>
      </c>
      <c r="D356" s="9">
        <v>11</v>
      </c>
      <c r="E356" s="30">
        <f>I01_Avg!D356</f>
        <v>1.8173666853742669</v>
      </c>
      <c r="F356" s="30">
        <f>PVWatts_8.5kW!J368</f>
        <v>0.94475300000000006</v>
      </c>
      <c r="G356" s="34">
        <f t="shared" si="15"/>
        <v>0.87261368537426687</v>
      </c>
      <c r="H356" s="34">
        <f t="shared" si="16"/>
        <v>0.87261368537426687</v>
      </c>
      <c r="I356" s="34">
        <f t="shared" si="17"/>
        <v>0</v>
      </c>
    </row>
    <row r="357" spans="2:9" x14ac:dyDescent="0.25">
      <c r="B357" s="9">
        <v>2021</v>
      </c>
      <c r="C357" s="9">
        <v>1</v>
      </c>
      <c r="D357" s="9">
        <v>12</v>
      </c>
      <c r="E357" s="30">
        <f>I01_Avg!D357</f>
        <v>1.7922304032360208</v>
      </c>
      <c r="F357" s="30">
        <f>PVWatts_8.5kW!J369</f>
        <v>0.83194699999999999</v>
      </c>
      <c r="G357" s="34">
        <f t="shared" si="15"/>
        <v>0.96028340323602079</v>
      </c>
      <c r="H357" s="34">
        <f t="shared" si="16"/>
        <v>0.96028340323602079</v>
      </c>
      <c r="I357" s="34">
        <f t="shared" si="17"/>
        <v>0</v>
      </c>
    </row>
    <row r="358" spans="2:9" x14ac:dyDescent="0.25">
      <c r="B358" s="9">
        <v>2021</v>
      </c>
      <c r="C358" s="9">
        <v>1</v>
      </c>
      <c r="D358" s="9">
        <v>13</v>
      </c>
      <c r="E358" s="30">
        <f>I01_Avg!D358</f>
        <v>1.7293588630505821</v>
      </c>
      <c r="F358" s="30">
        <f>PVWatts_8.5kW!J370</f>
        <v>0.51369200000000004</v>
      </c>
      <c r="G358" s="34">
        <f t="shared" si="15"/>
        <v>1.215666863050582</v>
      </c>
      <c r="H358" s="34">
        <f t="shared" si="16"/>
        <v>1.215666863050582</v>
      </c>
      <c r="I358" s="34">
        <f t="shared" si="17"/>
        <v>0</v>
      </c>
    </row>
    <row r="359" spans="2:9" x14ac:dyDescent="0.25">
      <c r="B359" s="9">
        <v>2021</v>
      </c>
      <c r="C359" s="9">
        <v>1</v>
      </c>
      <c r="D359" s="9">
        <v>14</v>
      </c>
      <c r="E359" s="30">
        <f>I01_Avg!D359</f>
        <v>1.758753566111795</v>
      </c>
      <c r="F359" s="30">
        <f>PVWatts_8.5kW!J371</f>
        <v>0.89508799999999999</v>
      </c>
      <c r="G359" s="34">
        <f t="shared" si="15"/>
        <v>0.86366556611179501</v>
      </c>
      <c r="H359" s="34">
        <f t="shared" si="16"/>
        <v>0.86366556611179501</v>
      </c>
      <c r="I359" s="34">
        <f t="shared" si="17"/>
        <v>0</v>
      </c>
    </row>
    <row r="360" spans="2:9" x14ac:dyDescent="0.25">
      <c r="B360" s="9">
        <v>2021</v>
      </c>
      <c r="C360" s="9">
        <v>1</v>
      </c>
      <c r="D360" s="9">
        <v>15</v>
      </c>
      <c r="E360" s="30">
        <f>I01_Avg!D360</f>
        <v>1.7729741573915623</v>
      </c>
      <c r="F360" s="30">
        <f>PVWatts_8.5kW!J372</f>
        <v>0.68226700000000007</v>
      </c>
      <c r="G360" s="34">
        <f t="shared" si="15"/>
        <v>1.0907071573915621</v>
      </c>
      <c r="H360" s="34">
        <f t="shared" si="16"/>
        <v>1.0907071573915621</v>
      </c>
      <c r="I360" s="34">
        <f t="shared" si="17"/>
        <v>0</v>
      </c>
    </row>
    <row r="361" spans="2:9" x14ac:dyDescent="0.25">
      <c r="B361" s="9">
        <v>2021</v>
      </c>
      <c r="C361" s="9">
        <v>1</v>
      </c>
      <c r="D361" s="9">
        <v>16</v>
      </c>
      <c r="E361" s="30">
        <f>I01_Avg!D361</f>
        <v>1.8295339410800686</v>
      </c>
      <c r="F361" s="30">
        <f>PVWatts_8.5kW!J373</f>
        <v>0.23943799999999998</v>
      </c>
      <c r="G361" s="34">
        <f t="shared" si="15"/>
        <v>1.5900959410800686</v>
      </c>
      <c r="H361" s="34">
        <f t="shared" si="16"/>
        <v>1.5900959410800686</v>
      </c>
      <c r="I361" s="34">
        <f t="shared" si="17"/>
        <v>0</v>
      </c>
    </row>
    <row r="362" spans="2:9" x14ac:dyDescent="0.25">
      <c r="B362" s="9">
        <v>2021</v>
      </c>
      <c r="C362" s="9">
        <v>1</v>
      </c>
      <c r="D362" s="9">
        <v>17</v>
      </c>
      <c r="E362" s="30">
        <f>I01_Avg!D362</f>
        <v>1.9613474454634994</v>
      </c>
      <c r="F362" s="30">
        <f>PVWatts_8.5kW!J374</f>
        <v>0</v>
      </c>
      <c r="G362" s="34">
        <f t="shared" si="15"/>
        <v>1.9613474454634994</v>
      </c>
      <c r="H362" s="34">
        <f t="shared" si="16"/>
        <v>1.9613474454634994</v>
      </c>
      <c r="I362" s="34">
        <f t="shared" si="17"/>
        <v>0</v>
      </c>
    </row>
    <row r="363" spans="2:9" x14ac:dyDescent="0.25">
      <c r="B363" s="9">
        <v>2021</v>
      </c>
      <c r="C363" s="9">
        <v>1</v>
      </c>
      <c r="D363" s="9">
        <v>18</v>
      </c>
      <c r="E363" s="30">
        <f>I01_Avg!D363</f>
        <v>2.0337550312707919</v>
      </c>
      <c r="F363" s="30">
        <f>PVWatts_8.5kW!J375</f>
        <v>0</v>
      </c>
      <c r="G363" s="34">
        <f t="shared" si="15"/>
        <v>2.0337550312707919</v>
      </c>
      <c r="H363" s="34">
        <f t="shared" si="16"/>
        <v>2.0337550312707919</v>
      </c>
      <c r="I363" s="34">
        <f t="shared" si="17"/>
        <v>0</v>
      </c>
    </row>
    <row r="364" spans="2:9" x14ac:dyDescent="0.25">
      <c r="B364" s="9">
        <v>2021</v>
      </c>
      <c r="C364" s="9">
        <v>1</v>
      </c>
      <c r="D364" s="9">
        <v>19</v>
      </c>
      <c r="E364" s="30">
        <f>I01_Avg!D364</f>
        <v>2.0163508183288434</v>
      </c>
      <c r="F364" s="30">
        <f>PVWatts_8.5kW!J376</f>
        <v>0</v>
      </c>
      <c r="G364" s="34">
        <f t="shared" si="15"/>
        <v>2.0163508183288434</v>
      </c>
      <c r="H364" s="34">
        <f t="shared" si="16"/>
        <v>2.0163508183288434</v>
      </c>
      <c r="I364" s="34">
        <f t="shared" si="17"/>
        <v>0</v>
      </c>
    </row>
    <row r="365" spans="2:9" x14ac:dyDescent="0.25">
      <c r="B365" s="9">
        <v>2021</v>
      </c>
      <c r="C365" s="9">
        <v>1</v>
      </c>
      <c r="D365" s="9">
        <v>20</v>
      </c>
      <c r="E365" s="30">
        <f>I01_Avg!D365</f>
        <v>1.953616352370565</v>
      </c>
      <c r="F365" s="30">
        <f>PVWatts_8.5kW!J377</f>
        <v>0</v>
      </c>
      <c r="G365" s="34">
        <f t="shared" si="15"/>
        <v>1.953616352370565</v>
      </c>
      <c r="H365" s="34">
        <f t="shared" si="16"/>
        <v>1.953616352370565</v>
      </c>
      <c r="I365" s="34">
        <f t="shared" si="17"/>
        <v>0</v>
      </c>
    </row>
    <row r="366" spans="2:9" x14ac:dyDescent="0.25">
      <c r="B366" s="9">
        <v>2021</v>
      </c>
      <c r="C366" s="9">
        <v>1</v>
      </c>
      <c r="D366" s="9">
        <v>21</v>
      </c>
      <c r="E366" s="30">
        <f>I01_Avg!D366</f>
        <v>1.8545879518818005</v>
      </c>
      <c r="F366" s="30">
        <f>PVWatts_8.5kW!J378</f>
        <v>0</v>
      </c>
      <c r="G366" s="34">
        <f t="shared" si="15"/>
        <v>1.8545879518818005</v>
      </c>
      <c r="H366" s="34">
        <f t="shared" si="16"/>
        <v>1.8545879518818005</v>
      </c>
      <c r="I366" s="34">
        <f t="shared" si="17"/>
        <v>0</v>
      </c>
    </row>
    <row r="367" spans="2:9" x14ac:dyDescent="0.25">
      <c r="B367" s="9">
        <v>2021</v>
      </c>
      <c r="C367" s="9">
        <v>1</v>
      </c>
      <c r="D367" s="9">
        <v>22</v>
      </c>
      <c r="E367" s="30">
        <f>I01_Avg!D367</f>
        <v>1.7601520098171406</v>
      </c>
      <c r="F367" s="30">
        <f>PVWatts_8.5kW!J379</f>
        <v>0</v>
      </c>
      <c r="G367" s="34">
        <f t="shared" si="15"/>
        <v>1.7601520098171406</v>
      </c>
      <c r="H367" s="34">
        <f t="shared" si="16"/>
        <v>1.7601520098171406</v>
      </c>
      <c r="I367" s="34">
        <f t="shared" si="17"/>
        <v>0</v>
      </c>
    </row>
    <row r="368" spans="2:9" x14ac:dyDescent="0.25">
      <c r="B368" s="9">
        <v>2021</v>
      </c>
      <c r="C368" s="9">
        <v>1</v>
      </c>
      <c r="D368" s="9">
        <v>23</v>
      </c>
      <c r="E368" s="30">
        <f>I01_Avg!D368</f>
        <v>1.6251049033650189</v>
      </c>
      <c r="F368" s="30">
        <f>PVWatts_8.5kW!J380</f>
        <v>0</v>
      </c>
      <c r="G368" s="34">
        <f t="shared" si="15"/>
        <v>1.6251049033650189</v>
      </c>
      <c r="H368" s="34">
        <f t="shared" si="16"/>
        <v>1.6251049033650189</v>
      </c>
      <c r="I368" s="34">
        <f t="shared" si="17"/>
        <v>0</v>
      </c>
    </row>
    <row r="369" spans="2:9" x14ac:dyDescent="0.25">
      <c r="B369" s="9">
        <v>2021</v>
      </c>
      <c r="C369" s="9">
        <v>1</v>
      </c>
      <c r="D369" s="9">
        <v>0</v>
      </c>
      <c r="E369" s="30">
        <f>I01_Avg!D369</f>
        <v>1.4721731291018103</v>
      </c>
      <c r="F369" s="30">
        <f>PVWatts_8.5kW!J381</f>
        <v>0</v>
      </c>
      <c r="G369" s="34">
        <f t="shared" si="15"/>
        <v>1.4721731291018103</v>
      </c>
      <c r="H369" s="34">
        <f t="shared" si="16"/>
        <v>1.4721731291018103</v>
      </c>
      <c r="I369" s="34">
        <f t="shared" si="17"/>
        <v>0</v>
      </c>
    </row>
    <row r="370" spans="2:9" x14ac:dyDescent="0.25">
      <c r="B370" s="9">
        <v>2021</v>
      </c>
      <c r="C370" s="9">
        <v>1</v>
      </c>
      <c r="D370" s="9">
        <v>1</v>
      </c>
      <c r="E370" s="30">
        <f>I01_Avg!D370</f>
        <v>1.4466697217558595</v>
      </c>
      <c r="F370" s="30">
        <f>PVWatts_8.5kW!J382</f>
        <v>0</v>
      </c>
      <c r="G370" s="34">
        <f t="shared" si="15"/>
        <v>1.4466697217558595</v>
      </c>
      <c r="H370" s="34">
        <f t="shared" si="16"/>
        <v>1.4466697217558595</v>
      </c>
      <c r="I370" s="34">
        <f t="shared" si="17"/>
        <v>0</v>
      </c>
    </row>
    <row r="371" spans="2:9" x14ac:dyDescent="0.25">
      <c r="B371" s="9">
        <v>2021</v>
      </c>
      <c r="C371" s="9">
        <v>1</v>
      </c>
      <c r="D371" s="9">
        <v>2</v>
      </c>
      <c r="E371" s="30">
        <f>I01_Avg!D371</f>
        <v>1.4398172831501659</v>
      </c>
      <c r="F371" s="30">
        <f>PVWatts_8.5kW!J383</f>
        <v>0</v>
      </c>
      <c r="G371" s="34">
        <f t="shared" si="15"/>
        <v>1.4398172831501659</v>
      </c>
      <c r="H371" s="34">
        <f t="shared" si="16"/>
        <v>1.4398172831501659</v>
      </c>
      <c r="I371" s="34">
        <f t="shared" si="17"/>
        <v>0</v>
      </c>
    </row>
    <row r="372" spans="2:9" x14ac:dyDescent="0.25">
      <c r="B372" s="9">
        <v>2021</v>
      </c>
      <c r="C372" s="9">
        <v>1</v>
      </c>
      <c r="D372" s="9">
        <v>3</v>
      </c>
      <c r="E372" s="30">
        <f>I01_Avg!D372</f>
        <v>1.4790216727094851</v>
      </c>
      <c r="F372" s="30">
        <f>PVWatts_8.5kW!J384</f>
        <v>0</v>
      </c>
      <c r="G372" s="34">
        <f t="shared" si="15"/>
        <v>1.4790216727094851</v>
      </c>
      <c r="H372" s="34">
        <f t="shared" si="16"/>
        <v>1.4790216727094851</v>
      </c>
      <c r="I372" s="34">
        <f t="shared" si="17"/>
        <v>0</v>
      </c>
    </row>
    <row r="373" spans="2:9" x14ac:dyDescent="0.25">
      <c r="B373" s="9">
        <v>2021</v>
      </c>
      <c r="C373" s="9">
        <v>1</v>
      </c>
      <c r="D373" s="9">
        <v>4</v>
      </c>
      <c r="E373" s="30">
        <f>I01_Avg!D373</f>
        <v>1.521481355491775</v>
      </c>
      <c r="F373" s="30">
        <f>PVWatts_8.5kW!J385</f>
        <v>0</v>
      </c>
      <c r="G373" s="34">
        <f t="shared" si="15"/>
        <v>1.521481355491775</v>
      </c>
      <c r="H373" s="34">
        <f t="shared" si="16"/>
        <v>1.521481355491775</v>
      </c>
      <c r="I373" s="34">
        <f t="shared" si="17"/>
        <v>0</v>
      </c>
    </row>
    <row r="374" spans="2:9" x14ac:dyDescent="0.25">
      <c r="B374" s="9">
        <v>2021</v>
      </c>
      <c r="C374" s="9">
        <v>1</v>
      </c>
      <c r="D374" s="9">
        <v>5</v>
      </c>
      <c r="E374" s="30">
        <f>I01_Avg!D374</f>
        <v>1.53890010821582</v>
      </c>
      <c r="F374" s="30">
        <f>PVWatts_8.5kW!J386</f>
        <v>0</v>
      </c>
      <c r="G374" s="34">
        <f t="shared" si="15"/>
        <v>1.53890010821582</v>
      </c>
      <c r="H374" s="34">
        <f t="shared" si="16"/>
        <v>1.53890010821582</v>
      </c>
      <c r="I374" s="34">
        <f t="shared" si="17"/>
        <v>0</v>
      </c>
    </row>
    <row r="375" spans="2:9" x14ac:dyDescent="0.25">
      <c r="B375" s="9">
        <v>2021</v>
      </c>
      <c r="C375" s="9">
        <v>1</v>
      </c>
      <c r="D375" s="9">
        <v>6</v>
      </c>
      <c r="E375" s="30">
        <f>I01_Avg!D375</f>
        <v>1.6471443548871088</v>
      </c>
      <c r="F375" s="30">
        <f>PVWatts_8.5kW!J387</f>
        <v>0</v>
      </c>
      <c r="G375" s="34">
        <f t="shared" si="15"/>
        <v>1.6471443548871088</v>
      </c>
      <c r="H375" s="34">
        <f t="shared" si="16"/>
        <v>1.6471443548871088</v>
      </c>
      <c r="I375" s="34">
        <f t="shared" si="17"/>
        <v>0</v>
      </c>
    </row>
    <row r="376" spans="2:9" x14ac:dyDescent="0.25">
      <c r="B376" s="9">
        <v>2021</v>
      </c>
      <c r="C376" s="9">
        <v>1</v>
      </c>
      <c r="D376" s="9">
        <v>7</v>
      </c>
      <c r="E376" s="30">
        <f>I01_Avg!D376</f>
        <v>1.7453820013898771</v>
      </c>
      <c r="F376" s="30">
        <f>PVWatts_8.5kW!J388</f>
        <v>0</v>
      </c>
      <c r="G376" s="34">
        <f t="shared" si="15"/>
        <v>1.7453820013898771</v>
      </c>
      <c r="H376" s="34">
        <f t="shared" si="16"/>
        <v>1.7453820013898771</v>
      </c>
      <c r="I376" s="34">
        <f t="shared" si="17"/>
        <v>0</v>
      </c>
    </row>
    <row r="377" spans="2:9" x14ac:dyDescent="0.25">
      <c r="B377" s="9">
        <v>2021</v>
      </c>
      <c r="C377" s="9">
        <v>1</v>
      </c>
      <c r="D377" s="9">
        <v>8</v>
      </c>
      <c r="E377" s="30">
        <f>I01_Avg!D377</f>
        <v>2.0008684987292966</v>
      </c>
      <c r="F377" s="30">
        <f>PVWatts_8.5kW!J389</f>
        <v>6.2246000000000003E-2</v>
      </c>
      <c r="G377" s="34">
        <f t="shared" si="15"/>
        <v>1.9386224987292966</v>
      </c>
      <c r="H377" s="34">
        <f t="shared" si="16"/>
        <v>1.9386224987292966</v>
      </c>
      <c r="I377" s="34">
        <f t="shared" si="17"/>
        <v>0</v>
      </c>
    </row>
    <row r="378" spans="2:9" x14ac:dyDescent="0.25">
      <c r="B378" s="9">
        <v>2021</v>
      </c>
      <c r="C378" s="9">
        <v>1</v>
      </c>
      <c r="D378" s="9">
        <v>9</v>
      </c>
      <c r="E378" s="30">
        <f>I01_Avg!D378</f>
        <v>2.0323060791275345</v>
      </c>
      <c r="F378" s="30">
        <f>PVWatts_8.5kW!J390</f>
        <v>1.500758</v>
      </c>
      <c r="G378" s="34">
        <f t="shared" si="15"/>
        <v>0.53154807912753443</v>
      </c>
      <c r="H378" s="34">
        <f t="shared" si="16"/>
        <v>0.53154807912753443</v>
      </c>
      <c r="I378" s="34">
        <f t="shared" si="17"/>
        <v>0</v>
      </c>
    </row>
    <row r="379" spans="2:9" x14ac:dyDescent="0.25">
      <c r="B379" s="9">
        <v>2021</v>
      </c>
      <c r="C379" s="9">
        <v>1</v>
      </c>
      <c r="D379" s="9">
        <v>10</v>
      </c>
      <c r="E379" s="30">
        <f>I01_Avg!D379</f>
        <v>1.9781910954261559</v>
      </c>
      <c r="F379" s="30">
        <f>PVWatts_8.5kW!J391</f>
        <v>3.101372</v>
      </c>
      <c r="G379" s="34">
        <f t="shared" si="15"/>
        <v>-1.1231809045738441</v>
      </c>
      <c r="H379" s="34">
        <f t="shared" si="16"/>
        <v>0</v>
      </c>
      <c r="I379" s="34">
        <f t="shared" si="17"/>
        <v>-1.1231809045738441</v>
      </c>
    </row>
    <row r="380" spans="2:9" x14ac:dyDescent="0.25">
      <c r="B380" s="9">
        <v>2021</v>
      </c>
      <c r="C380" s="9">
        <v>1</v>
      </c>
      <c r="D380" s="9">
        <v>11</v>
      </c>
      <c r="E380" s="30">
        <f>I01_Avg!D380</f>
        <v>1.905608234248678</v>
      </c>
      <c r="F380" s="30">
        <f>PVWatts_8.5kW!J392</f>
        <v>0.230212</v>
      </c>
      <c r="G380" s="34">
        <f t="shared" si="15"/>
        <v>1.6753962342486779</v>
      </c>
      <c r="H380" s="34">
        <f t="shared" si="16"/>
        <v>1.6753962342486779</v>
      </c>
      <c r="I380" s="34">
        <f t="shared" si="17"/>
        <v>0</v>
      </c>
    </row>
    <row r="381" spans="2:9" x14ac:dyDescent="0.25">
      <c r="B381" s="9">
        <v>2021</v>
      </c>
      <c r="C381" s="9">
        <v>1</v>
      </c>
      <c r="D381" s="9">
        <v>12</v>
      </c>
      <c r="E381" s="30">
        <f>I01_Avg!D381</f>
        <v>1.780521996362713</v>
      </c>
      <c r="F381" s="30">
        <f>PVWatts_8.5kW!J393</f>
        <v>5.2177160000000002</v>
      </c>
      <c r="G381" s="34">
        <f t="shared" si="15"/>
        <v>-3.4371940036372872</v>
      </c>
      <c r="H381" s="34">
        <f t="shared" si="16"/>
        <v>0</v>
      </c>
      <c r="I381" s="34">
        <f t="shared" si="17"/>
        <v>-3.4371940036372872</v>
      </c>
    </row>
    <row r="382" spans="2:9" x14ac:dyDescent="0.25">
      <c r="B382" s="9">
        <v>2021</v>
      </c>
      <c r="C382" s="9">
        <v>1</v>
      </c>
      <c r="D382" s="9">
        <v>13</v>
      </c>
      <c r="E382" s="30">
        <f>I01_Avg!D382</f>
        <v>1.7087441091200031</v>
      </c>
      <c r="F382" s="30">
        <f>PVWatts_8.5kW!J394</f>
        <v>4.2200929999999994</v>
      </c>
      <c r="G382" s="34">
        <f t="shared" si="15"/>
        <v>-2.5113488908799964</v>
      </c>
      <c r="H382" s="34">
        <f t="shared" si="16"/>
        <v>0</v>
      </c>
      <c r="I382" s="34">
        <f t="shared" si="17"/>
        <v>-2.5113488908799964</v>
      </c>
    </row>
    <row r="383" spans="2:9" x14ac:dyDescent="0.25">
      <c r="B383" s="9">
        <v>2021</v>
      </c>
      <c r="C383" s="9">
        <v>1</v>
      </c>
      <c r="D383" s="9">
        <v>14</v>
      </c>
      <c r="E383" s="30">
        <f>I01_Avg!D383</f>
        <v>1.6519392628793907</v>
      </c>
      <c r="F383" s="30">
        <f>PVWatts_8.5kW!J395</f>
        <v>3.6218470000000003</v>
      </c>
      <c r="G383" s="34">
        <f t="shared" si="15"/>
        <v>-1.9699077371206095</v>
      </c>
      <c r="H383" s="34">
        <f t="shared" si="16"/>
        <v>0</v>
      </c>
      <c r="I383" s="34">
        <f t="shared" si="17"/>
        <v>-1.9699077371206095</v>
      </c>
    </row>
    <row r="384" spans="2:9" x14ac:dyDescent="0.25">
      <c r="B384" s="9">
        <v>2021</v>
      </c>
      <c r="C384" s="9">
        <v>1</v>
      </c>
      <c r="D384" s="9">
        <v>15</v>
      </c>
      <c r="E384" s="30">
        <f>I01_Avg!D384</f>
        <v>1.7136630773842156</v>
      </c>
      <c r="F384" s="30">
        <f>PVWatts_8.5kW!J396</f>
        <v>2.9322109999999997</v>
      </c>
      <c r="G384" s="34">
        <f t="shared" si="15"/>
        <v>-1.218547922615784</v>
      </c>
      <c r="H384" s="34">
        <f t="shared" si="16"/>
        <v>0</v>
      </c>
      <c r="I384" s="34">
        <f t="shared" si="17"/>
        <v>-1.218547922615784</v>
      </c>
    </row>
    <row r="385" spans="2:9" x14ac:dyDescent="0.25">
      <c r="B385" s="9">
        <v>2021</v>
      </c>
      <c r="C385" s="9">
        <v>1</v>
      </c>
      <c r="D385" s="9">
        <v>16</v>
      </c>
      <c r="E385" s="30">
        <f>I01_Avg!D385</f>
        <v>1.7521609201825827</v>
      </c>
      <c r="F385" s="30">
        <f>PVWatts_8.5kW!J397</f>
        <v>1.9282779999999999</v>
      </c>
      <c r="G385" s="34">
        <f t="shared" si="15"/>
        <v>-0.1761170798174172</v>
      </c>
      <c r="H385" s="34">
        <f t="shared" si="16"/>
        <v>0</v>
      </c>
      <c r="I385" s="34">
        <f t="shared" si="17"/>
        <v>-0.1761170798174172</v>
      </c>
    </row>
    <row r="386" spans="2:9" x14ac:dyDescent="0.25">
      <c r="B386" s="9">
        <v>2021</v>
      </c>
      <c r="C386" s="9">
        <v>1</v>
      </c>
      <c r="D386" s="9">
        <v>17</v>
      </c>
      <c r="E386" s="30">
        <f>I01_Avg!D386</f>
        <v>1.891713916562106</v>
      </c>
      <c r="F386" s="30">
        <f>PVWatts_8.5kW!J398</f>
        <v>0</v>
      </c>
      <c r="G386" s="34">
        <f t="shared" si="15"/>
        <v>1.891713916562106</v>
      </c>
      <c r="H386" s="34">
        <f t="shared" si="16"/>
        <v>1.891713916562106</v>
      </c>
      <c r="I386" s="34">
        <f t="shared" si="17"/>
        <v>0</v>
      </c>
    </row>
    <row r="387" spans="2:9" x14ac:dyDescent="0.25">
      <c r="B387" s="9">
        <v>2021</v>
      </c>
      <c r="C387" s="9">
        <v>1</v>
      </c>
      <c r="D387" s="9">
        <v>18</v>
      </c>
      <c r="E387" s="30">
        <f>I01_Avg!D387</f>
        <v>2.021864953663211</v>
      </c>
      <c r="F387" s="30">
        <f>PVWatts_8.5kW!J399</f>
        <v>0</v>
      </c>
      <c r="G387" s="34">
        <f t="shared" si="15"/>
        <v>2.021864953663211</v>
      </c>
      <c r="H387" s="34">
        <f t="shared" si="16"/>
        <v>2.021864953663211</v>
      </c>
      <c r="I387" s="34">
        <f t="shared" si="17"/>
        <v>0</v>
      </c>
    </row>
    <row r="388" spans="2:9" x14ac:dyDescent="0.25">
      <c r="B388" s="9">
        <v>2021</v>
      </c>
      <c r="C388" s="9">
        <v>1</v>
      </c>
      <c r="D388" s="9">
        <v>19</v>
      </c>
      <c r="E388" s="30">
        <f>I01_Avg!D388</f>
        <v>1.9640940966749507</v>
      </c>
      <c r="F388" s="30">
        <f>PVWatts_8.5kW!J400</f>
        <v>0</v>
      </c>
      <c r="G388" s="34">
        <f t="shared" si="15"/>
        <v>1.9640940966749507</v>
      </c>
      <c r="H388" s="34">
        <f t="shared" si="16"/>
        <v>1.9640940966749507</v>
      </c>
      <c r="I388" s="34">
        <f t="shared" si="17"/>
        <v>0</v>
      </c>
    </row>
    <row r="389" spans="2:9" x14ac:dyDescent="0.25">
      <c r="B389" s="9">
        <v>2021</v>
      </c>
      <c r="C389" s="9">
        <v>1</v>
      </c>
      <c r="D389" s="9">
        <v>20</v>
      </c>
      <c r="E389" s="30">
        <f>I01_Avg!D389</f>
        <v>1.9161179997407374</v>
      </c>
      <c r="F389" s="30">
        <f>PVWatts_8.5kW!J401</f>
        <v>0</v>
      </c>
      <c r="G389" s="34">
        <f t="shared" si="15"/>
        <v>1.9161179997407374</v>
      </c>
      <c r="H389" s="34">
        <f t="shared" si="16"/>
        <v>1.9161179997407374</v>
      </c>
      <c r="I389" s="34">
        <f t="shared" si="17"/>
        <v>0</v>
      </c>
    </row>
    <row r="390" spans="2:9" x14ac:dyDescent="0.25">
      <c r="B390" s="9">
        <v>2021</v>
      </c>
      <c r="C390" s="9">
        <v>1</v>
      </c>
      <c r="D390" s="9">
        <v>21</v>
      </c>
      <c r="E390" s="30">
        <f>I01_Avg!D390</f>
        <v>1.8309705027446503</v>
      </c>
      <c r="F390" s="30">
        <f>PVWatts_8.5kW!J402</f>
        <v>0</v>
      </c>
      <c r="G390" s="34">
        <f t="shared" si="15"/>
        <v>1.8309705027446503</v>
      </c>
      <c r="H390" s="34">
        <f t="shared" si="16"/>
        <v>1.8309705027446503</v>
      </c>
      <c r="I390" s="34">
        <f t="shared" si="17"/>
        <v>0</v>
      </c>
    </row>
    <row r="391" spans="2:9" x14ac:dyDescent="0.25">
      <c r="B391" s="9">
        <v>2021</v>
      </c>
      <c r="C391" s="9">
        <v>1</v>
      </c>
      <c r="D391" s="9">
        <v>22</v>
      </c>
      <c r="E391" s="30">
        <f>I01_Avg!D391</f>
        <v>1.6613593891430087</v>
      </c>
      <c r="F391" s="30">
        <f>PVWatts_8.5kW!J403</f>
        <v>0</v>
      </c>
      <c r="G391" s="34">
        <f t="shared" si="15"/>
        <v>1.6613593891430087</v>
      </c>
      <c r="H391" s="34">
        <f t="shared" si="16"/>
        <v>1.6613593891430087</v>
      </c>
      <c r="I391" s="34">
        <f t="shared" si="17"/>
        <v>0</v>
      </c>
    </row>
    <row r="392" spans="2:9" x14ac:dyDescent="0.25">
      <c r="B392" s="9">
        <v>2021</v>
      </c>
      <c r="C392" s="9">
        <v>1</v>
      </c>
      <c r="D392" s="9">
        <v>23</v>
      </c>
      <c r="E392" s="30">
        <f>I01_Avg!D392</f>
        <v>1.5451870212427921</v>
      </c>
      <c r="F392" s="30">
        <f>PVWatts_8.5kW!J404</f>
        <v>0</v>
      </c>
      <c r="G392" s="34">
        <f t="shared" si="15"/>
        <v>1.5451870212427921</v>
      </c>
      <c r="H392" s="34">
        <f t="shared" si="16"/>
        <v>1.5451870212427921</v>
      </c>
      <c r="I392" s="34">
        <f t="shared" si="17"/>
        <v>0</v>
      </c>
    </row>
    <row r="393" spans="2:9" x14ac:dyDescent="0.25">
      <c r="B393" s="9">
        <v>2021</v>
      </c>
      <c r="C393" s="9">
        <v>1</v>
      </c>
      <c r="D393" s="9">
        <v>0</v>
      </c>
      <c r="E393" s="30">
        <f>I01_Avg!D393</f>
        <v>1.451296175245173</v>
      </c>
      <c r="F393" s="30">
        <f>PVWatts_8.5kW!J405</f>
        <v>0</v>
      </c>
      <c r="G393" s="34">
        <f t="shared" si="15"/>
        <v>1.451296175245173</v>
      </c>
      <c r="H393" s="34">
        <f t="shared" si="16"/>
        <v>1.451296175245173</v>
      </c>
      <c r="I393" s="34">
        <f t="shared" si="17"/>
        <v>0</v>
      </c>
    </row>
    <row r="394" spans="2:9" x14ac:dyDescent="0.25">
      <c r="B394" s="9">
        <v>2021</v>
      </c>
      <c r="C394" s="9">
        <v>1</v>
      </c>
      <c r="D394" s="9">
        <v>1</v>
      </c>
      <c r="E394" s="30">
        <f>I01_Avg!D394</f>
        <v>1.358834813170579</v>
      </c>
      <c r="F394" s="30">
        <f>PVWatts_8.5kW!J406</f>
        <v>0</v>
      </c>
      <c r="G394" s="34">
        <f t="shared" ref="G394:G457" si="18">+E394-F394</f>
        <v>1.358834813170579</v>
      </c>
      <c r="H394" s="34">
        <f t="shared" ref="H394:H457" si="19">+IF(G394&gt;0,G394,0)</f>
        <v>1.358834813170579</v>
      </c>
      <c r="I394" s="34">
        <f t="shared" ref="I394:I457" si="20">+IF(G394&lt;0,G394,0)</f>
        <v>0</v>
      </c>
    </row>
    <row r="395" spans="2:9" x14ac:dyDescent="0.25">
      <c r="B395" s="9">
        <v>2021</v>
      </c>
      <c r="C395" s="9">
        <v>1</v>
      </c>
      <c r="D395" s="9">
        <v>2</v>
      </c>
      <c r="E395" s="30">
        <f>I01_Avg!D395</f>
        <v>1.311144544682266</v>
      </c>
      <c r="F395" s="30">
        <f>PVWatts_8.5kW!J407</f>
        <v>0</v>
      </c>
      <c r="G395" s="34">
        <f t="shared" si="18"/>
        <v>1.311144544682266</v>
      </c>
      <c r="H395" s="34">
        <f t="shared" si="19"/>
        <v>1.311144544682266</v>
      </c>
      <c r="I395" s="34">
        <f t="shared" si="20"/>
        <v>0</v>
      </c>
    </row>
    <row r="396" spans="2:9" x14ac:dyDescent="0.25">
      <c r="B396" s="9">
        <v>2021</v>
      </c>
      <c r="C396" s="9">
        <v>1</v>
      </c>
      <c r="D396" s="9">
        <v>3</v>
      </c>
      <c r="E396" s="30">
        <f>I01_Avg!D396</f>
        <v>1.4037136721825449</v>
      </c>
      <c r="F396" s="30">
        <f>PVWatts_8.5kW!J408</f>
        <v>0</v>
      </c>
      <c r="G396" s="34">
        <f t="shared" si="18"/>
        <v>1.4037136721825449</v>
      </c>
      <c r="H396" s="34">
        <f t="shared" si="19"/>
        <v>1.4037136721825449</v>
      </c>
      <c r="I396" s="34">
        <f t="shared" si="20"/>
        <v>0</v>
      </c>
    </row>
    <row r="397" spans="2:9" x14ac:dyDescent="0.25">
      <c r="B397" s="9">
        <v>2021</v>
      </c>
      <c r="C397" s="9">
        <v>1</v>
      </c>
      <c r="D397" s="9">
        <v>4</v>
      </c>
      <c r="E397" s="30">
        <f>I01_Avg!D397</f>
        <v>1.4079040668188594</v>
      </c>
      <c r="F397" s="30">
        <f>PVWatts_8.5kW!J409</f>
        <v>0</v>
      </c>
      <c r="G397" s="34">
        <f t="shared" si="18"/>
        <v>1.4079040668188594</v>
      </c>
      <c r="H397" s="34">
        <f t="shared" si="19"/>
        <v>1.4079040668188594</v>
      </c>
      <c r="I397" s="34">
        <f t="shared" si="20"/>
        <v>0</v>
      </c>
    </row>
    <row r="398" spans="2:9" x14ac:dyDescent="0.25">
      <c r="B398" s="9">
        <v>2021</v>
      </c>
      <c r="C398" s="9">
        <v>1</v>
      </c>
      <c r="D398" s="9">
        <v>5</v>
      </c>
      <c r="E398" s="30">
        <f>I01_Avg!D398</f>
        <v>1.512826151459721</v>
      </c>
      <c r="F398" s="30">
        <f>PVWatts_8.5kW!J410</f>
        <v>0</v>
      </c>
      <c r="G398" s="34">
        <f t="shared" si="18"/>
        <v>1.512826151459721</v>
      </c>
      <c r="H398" s="34">
        <f t="shared" si="19"/>
        <v>1.512826151459721</v>
      </c>
      <c r="I398" s="34">
        <f t="shared" si="20"/>
        <v>0</v>
      </c>
    </row>
    <row r="399" spans="2:9" x14ac:dyDescent="0.25">
      <c r="B399" s="9">
        <v>2021</v>
      </c>
      <c r="C399" s="9">
        <v>1</v>
      </c>
      <c r="D399" s="9">
        <v>6</v>
      </c>
      <c r="E399" s="30">
        <f>I01_Avg!D399</f>
        <v>1.5737696613032777</v>
      </c>
      <c r="F399" s="30">
        <f>PVWatts_8.5kW!J411</f>
        <v>0</v>
      </c>
      <c r="G399" s="34">
        <f t="shared" si="18"/>
        <v>1.5737696613032777</v>
      </c>
      <c r="H399" s="34">
        <f t="shared" si="19"/>
        <v>1.5737696613032777</v>
      </c>
      <c r="I399" s="34">
        <f t="shared" si="20"/>
        <v>0</v>
      </c>
    </row>
    <row r="400" spans="2:9" x14ac:dyDescent="0.25">
      <c r="B400" s="9">
        <v>2021</v>
      </c>
      <c r="C400" s="9">
        <v>1</v>
      </c>
      <c r="D400" s="9">
        <v>7</v>
      </c>
      <c r="E400" s="30">
        <f>I01_Avg!D400</f>
        <v>1.7195995318329893</v>
      </c>
      <c r="F400" s="30">
        <f>PVWatts_8.5kW!J412</f>
        <v>0</v>
      </c>
      <c r="G400" s="34">
        <f t="shared" si="18"/>
        <v>1.7195995318329893</v>
      </c>
      <c r="H400" s="34">
        <f t="shared" si="19"/>
        <v>1.7195995318329893</v>
      </c>
      <c r="I400" s="34">
        <f t="shared" si="20"/>
        <v>0</v>
      </c>
    </row>
    <row r="401" spans="2:9" x14ac:dyDescent="0.25">
      <c r="B401" s="9">
        <v>2021</v>
      </c>
      <c r="C401" s="9">
        <v>1</v>
      </c>
      <c r="D401" s="9">
        <v>8</v>
      </c>
      <c r="E401" s="30">
        <f>I01_Avg!D401</f>
        <v>1.8338573640906564</v>
      </c>
      <c r="F401" s="30">
        <f>PVWatts_8.5kW!J413</f>
        <v>8.9052999999999993E-2</v>
      </c>
      <c r="G401" s="34">
        <f t="shared" si="18"/>
        <v>1.7448043640906563</v>
      </c>
      <c r="H401" s="34">
        <f t="shared" si="19"/>
        <v>1.7448043640906563</v>
      </c>
      <c r="I401" s="34">
        <f t="shared" si="20"/>
        <v>0</v>
      </c>
    </row>
    <row r="402" spans="2:9" x14ac:dyDescent="0.25">
      <c r="B402" s="9">
        <v>2021</v>
      </c>
      <c r="C402" s="9">
        <v>1</v>
      </c>
      <c r="D402" s="9">
        <v>9</v>
      </c>
      <c r="E402" s="30">
        <f>I01_Avg!D402</f>
        <v>1.9379645231466001</v>
      </c>
      <c r="F402" s="30">
        <f>PVWatts_8.5kW!J414</f>
        <v>1.9089419999999999</v>
      </c>
      <c r="G402" s="34">
        <f t="shared" si="18"/>
        <v>2.9022523146600143E-2</v>
      </c>
      <c r="H402" s="34">
        <f t="shared" si="19"/>
        <v>2.9022523146600143E-2</v>
      </c>
      <c r="I402" s="34">
        <f t="shared" si="20"/>
        <v>0</v>
      </c>
    </row>
    <row r="403" spans="2:9" x14ac:dyDescent="0.25">
      <c r="B403" s="9">
        <v>2021</v>
      </c>
      <c r="C403" s="9">
        <v>1</v>
      </c>
      <c r="D403" s="9">
        <v>10</v>
      </c>
      <c r="E403" s="30">
        <f>I01_Avg!D403</f>
        <v>1.9205423822029339</v>
      </c>
      <c r="F403" s="30">
        <f>PVWatts_8.5kW!J415</f>
        <v>2.8870239999999998</v>
      </c>
      <c r="G403" s="34">
        <f t="shared" si="18"/>
        <v>-0.96648161779706587</v>
      </c>
      <c r="H403" s="34">
        <f t="shared" si="19"/>
        <v>0</v>
      </c>
      <c r="I403" s="34">
        <f t="shared" si="20"/>
        <v>-0.96648161779706587</v>
      </c>
    </row>
    <row r="404" spans="2:9" x14ac:dyDescent="0.25">
      <c r="B404" s="9">
        <v>2021</v>
      </c>
      <c r="C404" s="9">
        <v>1</v>
      </c>
      <c r="D404" s="9">
        <v>11</v>
      </c>
      <c r="E404" s="30">
        <f>I01_Avg!D404</f>
        <v>1.9282661606051448</v>
      </c>
      <c r="F404" s="30">
        <f>PVWatts_8.5kW!J416</f>
        <v>3.9271089999999997</v>
      </c>
      <c r="G404" s="34">
        <f t="shared" si="18"/>
        <v>-1.998842839394855</v>
      </c>
      <c r="H404" s="34">
        <f t="shared" si="19"/>
        <v>0</v>
      </c>
      <c r="I404" s="34">
        <f t="shared" si="20"/>
        <v>-1.998842839394855</v>
      </c>
    </row>
    <row r="405" spans="2:9" x14ac:dyDescent="0.25">
      <c r="B405" s="9">
        <v>2021</v>
      </c>
      <c r="C405" s="9">
        <v>1</v>
      </c>
      <c r="D405" s="9">
        <v>12</v>
      </c>
      <c r="E405" s="30">
        <f>I01_Avg!D405</f>
        <v>1.8931754028840737</v>
      </c>
      <c r="F405" s="30">
        <f>PVWatts_8.5kW!J417</f>
        <v>4.3061030000000002</v>
      </c>
      <c r="G405" s="34">
        <f t="shared" si="18"/>
        <v>-2.4129275971159263</v>
      </c>
      <c r="H405" s="34">
        <f t="shared" si="19"/>
        <v>0</v>
      </c>
      <c r="I405" s="34">
        <f t="shared" si="20"/>
        <v>-2.4129275971159263</v>
      </c>
    </row>
    <row r="406" spans="2:9" x14ac:dyDescent="0.25">
      <c r="B406" s="9">
        <v>2021</v>
      </c>
      <c r="C406" s="9">
        <v>1</v>
      </c>
      <c r="D406" s="9">
        <v>13</v>
      </c>
      <c r="E406" s="30">
        <f>I01_Avg!D406</f>
        <v>1.8871274922246752</v>
      </c>
      <c r="F406" s="30">
        <f>PVWatts_8.5kW!J418</f>
        <v>2.9433560000000001</v>
      </c>
      <c r="G406" s="34">
        <f t="shared" si="18"/>
        <v>-1.0562285077753248</v>
      </c>
      <c r="H406" s="34">
        <f t="shared" si="19"/>
        <v>0</v>
      </c>
      <c r="I406" s="34">
        <f t="shared" si="20"/>
        <v>-1.0562285077753248</v>
      </c>
    </row>
    <row r="407" spans="2:9" x14ac:dyDescent="0.25">
      <c r="B407" s="9">
        <v>2021</v>
      </c>
      <c r="C407" s="9">
        <v>1</v>
      </c>
      <c r="D407" s="9">
        <v>14</v>
      </c>
      <c r="E407" s="30">
        <f>I01_Avg!D407</f>
        <v>1.725208822393663</v>
      </c>
      <c r="F407" s="30">
        <f>PVWatts_8.5kW!J419</f>
        <v>3.8665990000000003</v>
      </c>
      <c r="G407" s="34">
        <f t="shared" si="18"/>
        <v>-2.1413901776063371</v>
      </c>
      <c r="H407" s="34">
        <f t="shared" si="19"/>
        <v>0</v>
      </c>
      <c r="I407" s="34">
        <f t="shared" si="20"/>
        <v>-2.1413901776063371</v>
      </c>
    </row>
    <row r="408" spans="2:9" x14ac:dyDescent="0.25">
      <c r="B408" s="9">
        <v>2021</v>
      </c>
      <c r="C408" s="9">
        <v>1</v>
      </c>
      <c r="D408" s="9">
        <v>15</v>
      </c>
      <c r="E408" s="30">
        <f>I01_Avg!D408</f>
        <v>1.7382346657032302</v>
      </c>
      <c r="F408" s="30">
        <f>PVWatts_8.5kW!J420</f>
        <v>0.62495800000000001</v>
      </c>
      <c r="G408" s="34">
        <f t="shared" si="18"/>
        <v>1.1132766657032303</v>
      </c>
      <c r="H408" s="34">
        <f t="shared" si="19"/>
        <v>1.1132766657032303</v>
      </c>
      <c r="I408" s="34">
        <f t="shared" si="20"/>
        <v>0</v>
      </c>
    </row>
    <row r="409" spans="2:9" x14ac:dyDescent="0.25">
      <c r="B409" s="9">
        <v>2021</v>
      </c>
      <c r="C409" s="9">
        <v>1</v>
      </c>
      <c r="D409" s="9">
        <v>16</v>
      </c>
      <c r="E409" s="30">
        <f>I01_Avg!D409</f>
        <v>1.8193003607661526</v>
      </c>
      <c r="F409" s="30">
        <f>PVWatts_8.5kW!J421</f>
        <v>0.27451199999999998</v>
      </c>
      <c r="G409" s="34">
        <f t="shared" si="18"/>
        <v>1.5447883607661526</v>
      </c>
      <c r="H409" s="34">
        <f t="shared" si="19"/>
        <v>1.5447883607661526</v>
      </c>
      <c r="I409" s="34">
        <f t="shared" si="20"/>
        <v>0</v>
      </c>
    </row>
    <row r="410" spans="2:9" x14ac:dyDescent="0.25">
      <c r="B410" s="9">
        <v>2021</v>
      </c>
      <c r="C410" s="9">
        <v>1</v>
      </c>
      <c r="D410" s="9">
        <v>17</v>
      </c>
      <c r="E410" s="30">
        <f>I01_Avg!D410</f>
        <v>1.8918822705885261</v>
      </c>
      <c r="F410" s="30">
        <f>PVWatts_8.5kW!J422</f>
        <v>0</v>
      </c>
      <c r="G410" s="34">
        <f t="shared" si="18"/>
        <v>1.8918822705885261</v>
      </c>
      <c r="H410" s="34">
        <f t="shared" si="19"/>
        <v>1.8918822705885261</v>
      </c>
      <c r="I410" s="34">
        <f t="shared" si="20"/>
        <v>0</v>
      </c>
    </row>
    <row r="411" spans="2:9" x14ac:dyDescent="0.25">
      <c r="B411" s="9">
        <v>2021</v>
      </c>
      <c r="C411" s="9">
        <v>1</v>
      </c>
      <c r="D411" s="9">
        <v>18</v>
      </c>
      <c r="E411" s="30">
        <f>I01_Avg!D411</f>
        <v>1.966473804120501</v>
      </c>
      <c r="F411" s="30">
        <f>PVWatts_8.5kW!J423</f>
        <v>0</v>
      </c>
      <c r="G411" s="34">
        <f t="shared" si="18"/>
        <v>1.966473804120501</v>
      </c>
      <c r="H411" s="34">
        <f t="shared" si="19"/>
        <v>1.966473804120501</v>
      </c>
      <c r="I411" s="34">
        <f t="shared" si="20"/>
        <v>0</v>
      </c>
    </row>
    <row r="412" spans="2:9" x14ac:dyDescent="0.25">
      <c r="B412" s="9">
        <v>2021</v>
      </c>
      <c r="C412" s="9">
        <v>1</v>
      </c>
      <c r="D412" s="9">
        <v>19</v>
      </c>
      <c r="E412" s="30">
        <f>I01_Avg!D412</f>
        <v>1.9360732032536829</v>
      </c>
      <c r="F412" s="30">
        <f>PVWatts_8.5kW!J424</f>
        <v>0</v>
      </c>
      <c r="G412" s="34">
        <f t="shared" si="18"/>
        <v>1.9360732032536829</v>
      </c>
      <c r="H412" s="34">
        <f t="shared" si="19"/>
        <v>1.9360732032536829</v>
      </c>
      <c r="I412" s="34">
        <f t="shared" si="20"/>
        <v>0</v>
      </c>
    </row>
    <row r="413" spans="2:9" x14ac:dyDescent="0.25">
      <c r="B413" s="9">
        <v>2021</v>
      </c>
      <c r="C413" s="9">
        <v>1</v>
      </c>
      <c r="D413" s="9">
        <v>20</v>
      </c>
      <c r="E413" s="30">
        <f>I01_Avg!D413</f>
        <v>1.898645560424866</v>
      </c>
      <c r="F413" s="30">
        <f>PVWatts_8.5kW!J425</f>
        <v>0</v>
      </c>
      <c r="G413" s="34">
        <f t="shared" si="18"/>
        <v>1.898645560424866</v>
      </c>
      <c r="H413" s="34">
        <f t="shared" si="19"/>
        <v>1.898645560424866</v>
      </c>
      <c r="I413" s="34">
        <f t="shared" si="20"/>
        <v>0</v>
      </c>
    </row>
    <row r="414" spans="2:9" x14ac:dyDescent="0.25">
      <c r="B414" s="9">
        <v>2021</v>
      </c>
      <c r="C414" s="9">
        <v>1</v>
      </c>
      <c r="D414" s="9">
        <v>21</v>
      </c>
      <c r="E414" s="30">
        <f>I01_Avg!D414</f>
        <v>1.754616533118134</v>
      </c>
      <c r="F414" s="30">
        <f>PVWatts_8.5kW!J426</f>
        <v>0</v>
      </c>
      <c r="G414" s="34">
        <f t="shared" si="18"/>
        <v>1.754616533118134</v>
      </c>
      <c r="H414" s="34">
        <f t="shared" si="19"/>
        <v>1.754616533118134</v>
      </c>
      <c r="I414" s="34">
        <f t="shared" si="20"/>
        <v>0</v>
      </c>
    </row>
    <row r="415" spans="2:9" x14ac:dyDescent="0.25">
      <c r="B415" s="9">
        <v>2021</v>
      </c>
      <c r="C415" s="9">
        <v>1</v>
      </c>
      <c r="D415" s="9">
        <v>22</v>
      </c>
      <c r="E415" s="30">
        <f>I01_Avg!D415</f>
        <v>1.6024213174783914</v>
      </c>
      <c r="F415" s="30">
        <f>PVWatts_8.5kW!J427</f>
        <v>0</v>
      </c>
      <c r="G415" s="34">
        <f t="shared" si="18"/>
        <v>1.6024213174783914</v>
      </c>
      <c r="H415" s="34">
        <f t="shared" si="19"/>
        <v>1.6024213174783914</v>
      </c>
      <c r="I415" s="34">
        <f t="shared" si="20"/>
        <v>0</v>
      </c>
    </row>
    <row r="416" spans="2:9" x14ac:dyDescent="0.25">
      <c r="B416" s="9">
        <v>2021</v>
      </c>
      <c r="C416" s="9">
        <v>1</v>
      </c>
      <c r="D416" s="9">
        <v>23</v>
      </c>
      <c r="E416" s="30">
        <f>I01_Avg!D416</f>
        <v>1.5484212409694367</v>
      </c>
      <c r="F416" s="30">
        <f>PVWatts_8.5kW!J428</f>
        <v>0</v>
      </c>
      <c r="G416" s="34">
        <f t="shared" si="18"/>
        <v>1.5484212409694367</v>
      </c>
      <c r="H416" s="34">
        <f t="shared" si="19"/>
        <v>1.5484212409694367</v>
      </c>
      <c r="I416" s="34">
        <f t="shared" si="20"/>
        <v>0</v>
      </c>
    </row>
    <row r="417" spans="2:9" x14ac:dyDescent="0.25">
      <c r="B417" s="9">
        <v>2021</v>
      </c>
      <c r="C417" s="9">
        <v>1</v>
      </c>
      <c r="D417" s="9">
        <v>0</v>
      </c>
      <c r="E417" s="30">
        <f>I01_Avg!D417</f>
        <v>1.4455348660594463</v>
      </c>
      <c r="F417" s="30">
        <f>PVWatts_8.5kW!J429</f>
        <v>0</v>
      </c>
      <c r="G417" s="34">
        <f t="shared" si="18"/>
        <v>1.4455348660594463</v>
      </c>
      <c r="H417" s="34">
        <f t="shared" si="19"/>
        <v>1.4455348660594463</v>
      </c>
      <c r="I417" s="34">
        <f t="shared" si="20"/>
        <v>0</v>
      </c>
    </row>
    <row r="418" spans="2:9" x14ac:dyDescent="0.25">
      <c r="B418" s="9">
        <v>2021</v>
      </c>
      <c r="C418" s="9">
        <v>1</v>
      </c>
      <c r="D418" s="9">
        <v>1</v>
      </c>
      <c r="E418" s="30">
        <f>I01_Avg!D418</f>
        <v>1.4088126770405309</v>
      </c>
      <c r="F418" s="30">
        <f>PVWatts_8.5kW!J430</f>
        <v>0</v>
      </c>
      <c r="G418" s="34">
        <f t="shared" si="18"/>
        <v>1.4088126770405309</v>
      </c>
      <c r="H418" s="34">
        <f t="shared" si="19"/>
        <v>1.4088126770405309</v>
      </c>
      <c r="I418" s="34">
        <f t="shared" si="20"/>
        <v>0</v>
      </c>
    </row>
    <row r="419" spans="2:9" x14ac:dyDescent="0.25">
      <c r="B419" s="9">
        <v>2021</v>
      </c>
      <c r="C419" s="9">
        <v>1</v>
      </c>
      <c r="D419" s="9">
        <v>2</v>
      </c>
      <c r="E419" s="30">
        <f>I01_Avg!D419</f>
        <v>1.3986988910891882</v>
      </c>
      <c r="F419" s="30">
        <f>PVWatts_8.5kW!J431</f>
        <v>0</v>
      </c>
      <c r="G419" s="34">
        <f t="shared" si="18"/>
        <v>1.3986988910891882</v>
      </c>
      <c r="H419" s="34">
        <f t="shared" si="19"/>
        <v>1.3986988910891882</v>
      </c>
      <c r="I419" s="34">
        <f t="shared" si="20"/>
        <v>0</v>
      </c>
    </row>
    <row r="420" spans="2:9" x14ac:dyDescent="0.25">
      <c r="B420" s="9">
        <v>2021</v>
      </c>
      <c r="C420" s="9">
        <v>1</v>
      </c>
      <c r="D420" s="9">
        <v>3</v>
      </c>
      <c r="E420" s="30">
        <f>I01_Avg!D420</f>
        <v>1.3927416050411994</v>
      </c>
      <c r="F420" s="30">
        <f>PVWatts_8.5kW!J432</f>
        <v>0</v>
      </c>
      <c r="G420" s="34">
        <f t="shared" si="18"/>
        <v>1.3927416050411994</v>
      </c>
      <c r="H420" s="34">
        <f t="shared" si="19"/>
        <v>1.3927416050411994</v>
      </c>
      <c r="I420" s="34">
        <f t="shared" si="20"/>
        <v>0</v>
      </c>
    </row>
    <row r="421" spans="2:9" x14ac:dyDescent="0.25">
      <c r="B421" s="9">
        <v>2021</v>
      </c>
      <c r="C421" s="9">
        <v>1</v>
      </c>
      <c r="D421" s="9">
        <v>4</v>
      </c>
      <c r="E421" s="30">
        <f>I01_Avg!D421</f>
        <v>1.4855474401139415</v>
      </c>
      <c r="F421" s="30">
        <f>PVWatts_8.5kW!J433</f>
        <v>0</v>
      </c>
      <c r="G421" s="34">
        <f t="shared" si="18"/>
        <v>1.4855474401139415</v>
      </c>
      <c r="H421" s="34">
        <f t="shared" si="19"/>
        <v>1.4855474401139415</v>
      </c>
      <c r="I421" s="34">
        <f t="shared" si="20"/>
        <v>0</v>
      </c>
    </row>
    <row r="422" spans="2:9" x14ac:dyDescent="0.25">
      <c r="B422" s="9">
        <v>2021</v>
      </c>
      <c r="C422" s="9">
        <v>1</v>
      </c>
      <c r="D422" s="9">
        <v>5</v>
      </c>
      <c r="E422" s="30">
        <f>I01_Avg!D422</f>
        <v>1.5564624050929028</v>
      </c>
      <c r="F422" s="30">
        <f>PVWatts_8.5kW!J434</f>
        <v>0</v>
      </c>
      <c r="G422" s="34">
        <f t="shared" si="18"/>
        <v>1.5564624050929028</v>
      </c>
      <c r="H422" s="34">
        <f t="shared" si="19"/>
        <v>1.5564624050929028</v>
      </c>
      <c r="I422" s="34">
        <f t="shared" si="20"/>
        <v>0</v>
      </c>
    </row>
    <row r="423" spans="2:9" x14ac:dyDescent="0.25">
      <c r="B423" s="9">
        <v>2021</v>
      </c>
      <c r="C423" s="9">
        <v>1</v>
      </c>
      <c r="D423" s="9">
        <v>6</v>
      </c>
      <c r="E423" s="30">
        <f>I01_Avg!D423</f>
        <v>1.7314642164443166</v>
      </c>
      <c r="F423" s="30">
        <f>PVWatts_8.5kW!J435</f>
        <v>0</v>
      </c>
      <c r="G423" s="34">
        <f t="shared" si="18"/>
        <v>1.7314642164443166</v>
      </c>
      <c r="H423" s="34">
        <f t="shared" si="19"/>
        <v>1.7314642164443166</v>
      </c>
      <c r="I423" s="34">
        <f t="shared" si="20"/>
        <v>0</v>
      </c>
    </row>
    <row r="424" spans="2:9" x14ac:dyDescent="0.25">
      <c r="B424" s="9">
        <v>2021</v>
      </c>
      <c r="C424" s="9">
        <v>1</v>
      </c>
      <c r="D424" s="9">
        <v>7</v>
      </c>
      <c r="E424" s="30">
        <f>I01_Avg!D424</f>
        <v>1.8865231189010285</v>
      </c>
      <c r="F424" s="30">
        <f>PVWatts_8.5kW!J436</f>
        <v>0</v>
      </c>
      <c r="G424" s="34">
        <f t="shared" si="18"/>
        <v>1.8865231189010285</v>
      </c>
      <c r="H424" s="34">
        <f t="shared" si="19"/>
        <v>1.8865231189010285</v>
      </c>
      <c r="I424" s="34">
        <f t="shared" si="20"/>
        <v>0</v>
      </c>
    </row>
    <row r="425" spans="2:9" x14ac:dyDescent="0.25">
      <c r="B425" s="9">
        <v>2021</v>
      </c>
      <c r="C425" s="9">
        <v>1</v>
      </c>
      <c r="D425" s="9">
        <v>8</v>
      </c>
      <c r="E425" s="30">
        <f>I01_Avg!D425</f>
        <v>1.8897167728451931</v>
      </c>
      <c r="F425" s="30">
        <f>PVWatts_8.5kW!J437</f>
        <v>4.1779000000000004E-2</v>
      </c>
      <c r="G425" s="34">
        <f t="shared" si="18"/>
        <v>1.8479377728451931</v>
      </c>
      <c r="H425" s="34">
        <f t="shared" si="19"/>
        <v>1.8479377728451931</v>
      </c>
      <c r="I425" s="34">
        <f t="shared" si="20"/>
        <v>0</v>
      </c>
    </row>
    <row r="426" spans="2:9" x14ac:dyDescent="0.25">
      <c r="B426" s="9">
        <v>2021</v>
      </c>
      <c r="C426" s="9">
        <v>1</v>
      </c>
      <c r="D426" s="9">
        <v>9</v>
      </c>
      <c r="E426" s="30">
        <f>I01_Avg!D426</f>
        <v>1.8319165087088221</v>
      </c>
      <c r="F426" s="30">
        <f>PVWatts_8.5kW!J438</f>
        <v>0.85503799999999996</v>
      </c>
      <c r="G426" s="34">
        <f t="shared" si="18"/>
        <v>0.97687850870882209</v>
      </c>
      <c r="H426" s="34">
        <f t="shared" si="19"/>
        <v>0.97687850870882209</v>
      </c>
      <c r="I426" s="34">
        <f t="shared" si="20"/>
        <v>0</v>
      </c>
    </row>
    <row r="427" spans="2:9" x14ac:dyDescent="0.25">
      <c r="B427" s="9">
        <v>2021</v>
      </c>
      <c r="C427" s="9">
        <v>1</v>
      </c>
      <c r="D427" s="9">
        <v>10</v>
      </c>
      <c r="E427" s="30">
        <f>I01_Avg!D427</f>
        <v>1.7784240190941032</v>
      </c>
      <c r="F427" s="30">
        <f>PVWatts_8.5kW!J439</f>
        <v>0.93947500000000006</v>
      </c>
      <c r="G427" s="34">
        <f t="shared" si="18"/>
        <v>0.83894901909410313</v>
      </c>
      <c r="H427" s="34">
        <f t="shared" si="19"/>
        <v>0.83894901909410313</v>
      </c>
      <c r="I427" s="34">
        <f t="shared" si="20"/>
        <v>0</v>
      </c>
    </row>
    <row r="428" spans="2:9" x14ac:dyDescent="0.25">
      <c r="B428" s="9">
        <v>2021</v>
      </c>
      <c r="C428" s="9">
        <v>1</v>
      </c>
      <c r="D428" s="9">
        <v>11</v>
      </c>
      <c r="E428" s="30">
        <f>I01_Avg!D428</f>
        <v>1.7827353033415774</v>
      </c>
      <c r="F428" s="30">
        <f>PVWatts_8.5kW!J440</f>
        <v>1.442758</v>
      </c>
      <c r="G428" s="34">
        <f t="shared" si="18"/>
        <v>0.33997730334157739</v>
      </c>
      <c r="H428" s="34">
        <f t="shared" si="19"/>
        <v>0.33997730334157739</v>
      </c>
      <c r="I428" s="34">
        <f t="shared" si="20"/>
        <v>0</v>
      </c>
    </row>
    <row r="429" spans="2:9" x14ac:dyDescent="0.25">
      <c r="B429" s="9">
        <v>2021</v>
      </c>
      <c r="C429" s="9">
        <v>1</v>
      </c>
      <c r="D429" s="9">
        <v>12</v>
      </c>
      <c r="E429" s="30">
        <f>I01_Avg!D429</f>
        <v>1.6828201305721779</v>
      </c>
      <c r="F429" s="30">
        <f>PVWatts_8.5kW!J441</f>
        <v>0.17430500000000002</v>
      </c>
      <c r="G429" s="34">
        <f t="shared" si="18"/>
        <v>1.508515130572178</v>
      </c>
      <c r="H429" s="34">
        <f t="shared" si="19"/>
        <v>1.508515130572178</v>
      </c>
      <c r="I429" s="34">
        <f t="shared" si="20"/>
        <v>0</v>
      </c>
    </row>
    <row r="430" spans="2:9" x14ac:dyDescent="0.25">
      <c r="B430" s="9">
        <v>2021</v>
      </c>
      <c r="C430" s="9">
        <v>1</v>
      </c>
      <c r="D430" s="9">
        <v>13</v>
      </c>
      <c r="E430" s="30">
        <f>I01_Avg!D430</f>
        <v>1.6137303122831081</v>
      </c>
      <c r="F430" s="30">
        <f>PVWatts_8.5kW!J442</f>
        <v>0.90359500000000004</v>
      </c>
      <c r="G430" s="34">
        <f t="shared" si="18"/>
        <v>0.71013531228310811</v>
      </c>
      <c r="H430" s="34">
        <f t="shared" si="19"/>
        <v>0.71013531228310811</v>
      </c>
      <c r="I430" s="34">
        <f t="shared" si="20"/>
        <v>0</v>
      </c>
    </row>
    <row r="431" spans="2:9" x14ac:dyDescent="0.25">
      <c r="B431" s="9">
        <v>2021</v>
      </c>
      <c r="C431" s="9">
        <v>1</v>
      </c>
      <c r="D431" s="9">
        <v>14</v>
      </c>
      <c r="E431" s="30">
        <f>I01_Avg!D431</f>
        <v>1.576768969817486</v>
      </c>
      <c r="F431" s="30">
        <f>PVWatts_8.5kW!J443</f>
        <v>0.245058</v>
      </c>
      <c r="G431" s="34">
        <f t="shared" si="18"/>
        <v>1.331710969817486</v>
      </c>
      <c r="H431" s="34">
        <f t="shared" si="19"/>
        <v>1.331710969817486</v>
      </c>
      <c r="I431" s="34">
        <f t="shared" si="20"/>
        <v>0</v>
      </c>
    </row>
    <row r="432" spans="2:9" x14ac:dyDescent="0.25">
      <c r="B432" s="9">
        <v>2021</v>
      </c>
      <c r="C432" s="9">
        <v>1</v>
      </c>
      <c r="D432" s="9">
        <v>15</v>
      </c>
      <c r="E432" s="30">
        <f>I01_Avg!D432</f>
        <v>1.5936652784571534</v>
      </c>
      <c r="F432" s="30">
        <f>PVWatts_8.5kW!J444</f>
        <v>2.6109E-2</v>
      </c>
      <c r="G432" s="34">
        <f t="shared" si="18"/>
        <v>1.5675562784571535</v>
      </c>
      <c r="H432" s="34">
        <f t="shared" si="19"/>
        <v>1.5675562784571535</v>
      </c>
      <c r="I432" s="34">
        <f t="shared" si="20"/>
        <v>0</v>
      </c>
    </row>
    <row r="433" spans="2:9" x14ac:dyDescent="0.25">
      <c r="B433" s="9">
        <v>2021</v>
      </c>
      <c r="C433" s="9">
        <v>1</v>
      </c>
      <c r="D433" s="9">
        <v>16</v>
      </c>
      <c r="E433" s="30">
        <f>I01_Avg!D433</f>
        <v>1.7121205312852565</v>
      </c>
      <c r="F433" s="30">
        <f>PVWatts_8.5kW!J445</f>
        <v>0.118854</v>
      </c>
      <c r="G433" s="34">
        <f t="shared" si="18"/>
        <v>1.5932665312852565</v>
      </c>
      <c r="H433" s="34">
        <f t="shared" si="19"/>
        <v>1.5932665312852565</v>
      </c>
      <c r="I433" s="34">
        <f t="shared" si="20"/>
        <v>0</v>
      </c>
    </row>
    <row r="434" spans="2:9" x14ac:dyDescent="0.25">
      <c r="B434" s="9">
        <v>2021</v>
      </c>
      <c r="C434" s="9">
        <v>1</v>
      </c>
      <c r="D434" s="9">
        <v>17</v>
      </c>
      <c r="E434" s="30">
        <f>I01_Avg!D434</f>
        <v>1.8445636089131972</v>
      </c>
      <c r="F434" s="30">
        <f>PVWatts_8.5kW!J446</f>
        <v>0</v>
      </c>
      <c r="G434" s="34">
        <f t="shared" si="18"/>
        <v>1.8445636089131972</v>
      </c>
      <c r="H434" s="34">
        <f t="shared" si="19"/>
        <v>1.8445636089131972</v>
      </c>
      <c r="I434" s="34">
        <f t="shared" si="20"/>
        <v>0</v>
      </c>
    </row>
    <row r="435" spans="2:9" x14ac:dyDescent="0.25">
      <c r="B435" s="9">
        <v>2021</v>
      </c>
      <c r="C435" s="9">
        <v>1</v>
      </c>
      <c r="D435" s="9">
        <v>18</v>
      </c>
      <c r="E435" s="30">
        <f>I01_Avg!D435</f>
        <v>2.0130447699416134</v>
      </c>
      <c r="F435" s="30">
        <f>PVWatts_8.5kW!J447</f>
        <v>0</v>
      </c>
      <c r="G435" s="34">
        <f t="shared" si="18"/>
        <v>2.0130447699416134</v>
      </c>
      <c r="H435" s="34">
        <f t="shared" si="19"/>
        <v>2.0130447699416134</v>
      </c>
      <c r="I435" s="34">
        <f t="shared" si="20"/>
        <v>0</v>
      </c>
    </row>
    <row r="436" spans="2:9" x14ac:dyDescent="0.25">
      <c r="B436" s="9">
        <v>2021</v>
      </c>
      <c r="C436" s="9">
        <v>1</v>
      </c>
      <c r="D436" s="9">
        <v>19</v>
      </c>
      <c r="E436" s="30">
        <f>I01_Avg!D436</f>
        <v>2.050382883039692</v>
      </c>
      <c r="F436" s="30">
        <f>PVWatts_8.5kW!J448</f>
        <v>0</v>
      </c>
      <c r="G436" s="34">
        <f t="shared" si="18"/>
        <v>2.050382883039692</v>
      </c>
      <c r="H436" s="34">
        <f t="shared" si="19"/>
        <v>2.050382883039692</v>
      </c>
      <c r="I436" s="34">
        <f t="shared" si="20"/>
        <v>0</v>
      </c>
    </row>
    <row r="437" spans="2:9" x14ac:dyDescent="0.25">
      <c r="B437" s="9">
        <v>2021</v>
      </c>
      <c r="C437" s="9">
        <v>1</v>
      </c>
      <c r="D437" s="9">
        <v>20</v>
      </c>
      <c r="E437" s="30">
        <f>I01_Avg!D437</f>
        <v>2.0317445402303429</v>
      </c>
      <c r="F437" s="30">
        <f>PVWatts_8.5kW!J449</f>
        <v>0</v>
      </c>
      <c r="G437" s="34">
        <f t="shared" si="18"/>
        <v>2.0317445402303429</v>
      </c>
      <c r="H437" s="34">
        <f t="shared" si="19"/>
        <v>2.0317445402303429</v>
      </c>
      <c r="I437" s="34">
        <f t="shared" si="20"/>
        <v>0</v>
      </c>
    </row>
    <row r="438" spans="2:9" x14ac:dyDescent="0.25">
      <c r="B438" s="9">
        <v>2021</v>
      </c>
      <c r="C438" s="9">
        <v>1</v>
      </c>
      <c r="D438" s="9">
        <v>21</v>
      </c>
      <c r="E438" s="30">
        <f>I01_Avg!D438</f>
        <v>1.9213676272696389</v>
      </c>
      <c r="F438" s="30">
        <f>PVWatts_8.5kW!J450</f>
        <v>0</v>
      </c>
      <c r="G438" s="34">
        <f t="shared" si="18"/>
        <v>1.9213676272696389</v>
      </c>
      <c r="H438" s="34">
        <f t="shared" si="19"/>
        <v>1.9213676272696389</v>
      </c>
      <c r="I438" s="34">
        <f t="shared" si="20"/>
        <v>0</v>
      </c>
    </row>
    <row r="439" spans="2:9" x14ac:dyDescent="0.25">
      <c r="B439" s="9">
        <v>2021</v>
      </c>
      <c r="C439" s="9">
        <v>1</v>
      </c>
      <c r="D439" s="9">
        <v>22</v>
      </c>
      <c r="E439" s="30">
        <f>I01_Avg!D439</f>
        <v>1.6717384198403928</v>
      </c>
      <c r="F439" s="30">
        <f>PVWatts_8.5kW!J451</f>
        <v>0</v>
      </c>
      <c r="G439" s="34">
        <f t="shared" si="18"/>
        <v>1.6717384198403928</v>
      </c>
      <c r="H439" s="34">
        <f t="shared" si="19"/>
        <v>1.6717384198403928</v>
      </c>
      <c r="I439" s="34">
        <f t="shared" si="20"/>
        <v>0</v>
      </c>
    </row>
    <row r="440" spans="2:9" x14ac:dyDescent="0.25">
      <c r="B440" s="9">
        <v>2021</v>
      </c>
      <c r="C440" s="9">
        <v>1</v>
      </c>
      <c r="D440" s="9">
        <v>23</v>
      </c>
      <c r="E440" s="30">
        <f>I01_Avg!D440</f>
        <v>1.5755697353462488</v>
      </c>
      <c r="F440" s="30">
        <f>PVWatts_8.5kW!J452</f>
        <v>0</v>
      </c>
      <c r="G440" s="34">
        <f t="shared" si="18"/>
        <v>1.5755697353462488</v>
      </c>
      <c r="H440" s="34">
        <f t="shared" si="19"/>
        <v>1.5755697353462488</v>
      </c>
      <c r="I440" s="34">
        <f t="shared" si="20"/>
        <v>0</v>
      </c>
    </row>
    <row r="441" spans="2:9" x14ac:dyDescent="0.25">
      <c r="B441" s="9">
        <v>2021</v>
      </c>
      <c r="C441" s="9">
        <v>1</v>
      </c>
      <c r="D441" s="9">
        <v>0</v>
      </c>
      <c r="E441" s="30">
        <f>I01_Avg!D441</f>
        <v>1.4954367908159463</v>
      </c>
      <c r="F441" s="30">
        <f>PVWatts_8.5kW!J453</f>
        <v>0</v>
      </c>
      <c r="G441" s="34">
        <f t="shared" si="18"/>
        <v>1.4954367908159463</v>
      </c>
      <c r="H441" s="34">
        <f t="shared" si="19"/>
        <v>1.4954367908159463</v>
      </c>
      <c r="I441" s="34">
        <f t="shared" si="20"/>
        <v>0</v>
      </c>
    </row>
    <row r="442" spans="2:9" x14ac:dyDescent="0.25">
      <c r="B442" s="9">
        <v>2021</v>
      </c>
      <c r="C442" s="9">
        <v>1</v>
      </c>
      <c r="D442" s="9">
        <v>1</v>
      </c>
      <c r="E442" s="30">
        <f>I01_Avg!D442</f>
        <v>1.4884322955272511</v>
      </c>
      <c r="F442" s="30">
        <f>PVWatts_8.5kW!J454</f>
        <v>0</v>
      </c>
      <c r="G442" s="34">
        <f t="shared" si="18"/>
        <v>1.4884322955272511</v>
      </c>
      <c r="H442" s="34">
        <f t="shared" si="19"/>
        <v>1.4884322955272511</v>
      </c>
      <c r="I442" s="34">
        <f t="shared" si="20"/>
        <v>0</v>
      </c>
    </row>
    <row r="443" spans="2:9" x14ac:dyDescent="0.25">
      <c r="B443" s="9">
        <v>2021</v>
      </c>
      <c r="C443" s="9">
        <v>1</v>
      </c>
      <c r="D443" s="9">
        <v>2</v>
      </c>
      <c r="E443" s="30">
        <f>I01_Avg!D443</f>
        <v>1.4726622139015013</v>
      </c>
      <c r="F443" s="30">
        <f>PVWatts_8.5kW!J455</f>
        <v>0</v>
      </c>
      <c r="G443" s="34">
        <f t="shared" si="18"/>
        <v>1.4726622139015013</v>
      </c>
      <c r="H443" s="34">
        <f t="shared" si="19"/>
        <v>1.4726622139015013</v>
      </c>
      <c r="I443" s="34">
        <f t="shared" si="20"/>
        <v>0</v>
      </c>
    </row>
    <row r="444" spans="2:9" x14ac:dyDescent="0.25">
      <c r="B444" s="9">
        <v>2021</v>
      </c>
      <c r="C444" s="9">
        <v>1</v>
      </c>
      <c r="D444" s="9">
        <v>3</v>
      </c>
      <c r="E444" s="30">
        <f>I01_Avg!D444</f>
        <v>1.5488852840239899</v>
      </c>
      <c r="F444" s="30">
        <f>PVWatts_8.5kW!J456</f>
        <v>0</v>
      </c>
      <c r="G444" s="34">
        <f t="shared" si="18"/>
        <v>1.5488852840239899</v>
      </c>
      <c r="H444" s="34">
        <f t="shared" si="19"/>
        <v>1.5488852840239899</v>
      </c>
      <c r="I444" s="34">
        <f t="shared" si="20"/>
        <v>0</v>
      </c>
    </row>
    <row r="445" spans="2:9" x14ac:dyDescent="0.25">
      <c r="B445" s="9">
        <v>2021</v>
      </c>
      <c r="C445" s="9">
        <v>1</v>
      </c>
      <c r="D445" s="9">
        <v>4</v>
      </c>
      <c r="E445" s="30">
        <f>I01_Avg!D445</f>
        <v>1.6109773600117645</v>
      </c>
      <c r="F445" s="30">
        <f>PVWatts_8.5kW!J457</f>
        <v>0</v>
      </c>
      <c r="G445" s="34">
        <f t="shared" si="18"/>
        <v>1.6109773600117645</v>
      </c>
      <c r="H445" s="34">
        <f t="shared" si="19"/>
        <v>1.6109773600117645</v>
      </c>
      <c r="I445" s="34">
        <f t="shared" si="20"/>
        <v>0</v>
      </c>
    </row>
    <row r="446" spans="2:9" x14ac:dyDescent="0.25">
      <c r="B446" s="9">
        <v>2021</v>
      </c>
      <c r="C446" s="9">
        <v>1</v>
      </c>
      <c r="D446" s="9">
        <v>5</v>
      </c>
      <c r="E446" s="30">
        <f>I01_Avg!D446</f>
        <v>1.7276609590778982</v>
      </c>
      <c r="F446" s="30">
        <f>PVWatts_8.5kW!J458</f>
        <v>0</v>
      </c>
      <c r="G446" s="34">
        <f t="shared" si="18"/>
        <v>1.7276609590778982</v>
      </c>
      <c r="H446" s="34">
        <f t="shared" si="19"/>
        <v>1.7276609590778982</v>
      </c>
      <c r="I446" s="34">
        <f t="shared" si="20"/>
        <v>0</v>
      </c>
    </row>
    <row r="447" spans="2:9" x14ac:dyDescent="0.25">
      <c r="B447" s="9">
        <v>2021</v>
      </c>
      <c r="C447" s="9">
        <v>1</v>
      </c>
      <c r="D447" s="9">
        <v>6</v>
      </c>
      <c r="E447" s="30">
        <f>I01_Avg!D447</f>
        <v>2.0450305255142127</v>
      </c>
      <c r="F447" s="30">
        <f>PVWatts_8.5kW!J459</f>
        <v>0</v>
      </c>
      <c r="G447" s="34">
        <f t="shared" si="18"/>
        <v>2.0450305255142127</v>
      </c>
      <c r="H447" s="34">
        <f t="shared" si="19"/>
        <v>2.0450305255142127</v>
      </c>
      <c r="I447" s="34">
        <f t="shared" si="20"/>
        <v>0</v>
      </c>
    </row>
    <row r="448" spans="2:9" x14ac:dyDescent="0.25">
      <c r="B448" s="9">
        <v>2021</v>
      </c>
      <c r="C448" s="9">
        <v>1</v>
      </c>
      <c r="D448" s="9">
        <v>7</v>
      </c>
      <c r="E448" s="30">
        <f>I01_Avg!D448</f>
        <v>2.2517689492883344</v>
      </c>
      <c r="F448" s="30">
        <f>PVWatts_8.5kW!J460</f>
        <v>0</v>
      </c>
      <c r="G448" s="34">
        <f t="shared" si="18"/>
        <v>2.2517689492883344</v>
      </c>
      <c r="H448" s="34">
        <f t="shared" si="19"/>
        <v>2.2517689492883344</v>
      </c>
      <c r="I448" s="34">
        <f t="shared" si="20"/>
        <v>0</v>
      </c>
    </row>
    <row r="449" spans="2:9" x14ac:dyDescent="0.25">
      <c r="B449" s="9">
        <v>2021</v>
      </c>
      <c r="C449" s="9">
        <v>1</v>
      </c>
      <c r="D449" s="9">
        <v>8</v>
      </c>
      <c r="E449" s="30">
        <f>I01_Avg!D449</f>
        <v>2.1564824850314728</v>
      </c>
      <c r="F449" s="30">
        <f>PVWatts_8.5kW!J461</f>
        <v>0.48333999999999999</v>
      </c>
      <c r="G449" s="34">
        <f t="shared" si="18"/>
        <v>1.6731424850314727</v>
      </c>
      <c r="H449" s="34">
        <f t="shared" si="19"/>
        <v>1.6731424850314727</v>
      </c>
      <c r="I449" s="34">
        <f t="shared" si="20"/>
        <v>0</v>
      </c>
    </row>
    <row r="450" spans="2:9" x14ac:dyDescent="0.25">
      <c r="B450" s="9">
        <v>2021</v>
      </c>
      <c r="C450" s="9">
        <v>1</v>
      </c>
      <c r="D450" s="9">
        <v>9</v>
      </c>
      <c r="E450" s="30">
        <f>I01_Avg!D450</f>
        <v>2.0000212864747473</v>
      </c>
      <c r="F450" s="30">
        <f>PVWatts_8.5kW!J462</f>
        <v>2.1459679999999999</v>
      </c>
      <c r="G450" s="34">
        <f t="shared" si="18"/>
        <v>-0.14594671352525257</v>
      </c>
      <c r="H450" s="34">
        <f t="shared" si="19"/>
        <v>0</v>
      </c>
      <c r="I450" s="34">
        <f t="shared" si="20"/>
        <v>-0.14594671352525257</v>
      </c>
    </row>
    <row r="451" spans="2:9" x14ac:dyDescent="0.25">
      <c r="B451" s="9">
        <v>2021</v>
      </c>
      <c r="C451" s="9">
        <v>1</v>
      </c>
      <c r="D451" s="9">
        <v>10</v>
      </c>
      <c r="E451" s="30">
        <f>I01_Avg!D451</f>
        <v>1.821069062234804</v>
      </c>
      <c r="F451" s="30">
        <f>PVWatts_8.5kW!J463</f>
        <v>1.514189</v>
      </c>
      <c r="G451" s="34">
        <f t="shared" si="18"/>
        <v>0.30688006223480402</v>
      </c>
      <c r="H451" s="34">
        <f t="shared" si="19"/>
        <v>0.30688006223480402</v>
      </c>
      <c r="I451" s="34">
        <f t="shared" si="20"/>
        <v>0</v>
      </c>
    </row>
    <row r="452" spans="2:9" x14ac:dyDescent="0.25">
      <c r="B452" s="9">
        <v>2021</v>
      </c>
      <c r="C452" s="9">
        <v>1</v>
      </c>
      <c r="D452" s="9">
        <v>11</v>
      </c>
      <c r="E452" s="30">
        <f>I01_Avg!D452</f>
        <v>1.7695824938564526</v>
      </c>
      <c r="F452" s="30">
        <f>PVWatts_8.5kW!J464</f>
        <v>2.5933490000000003</v>
      </c>
      <c r="G452" s="34">
        <f t="shared" si="18"/>
        <v>-0.82376650614354774</v>
      </c>
      <c r="H452" s="34">
        <f t="shared" si="19"/>
        <v>0</v>
      </c>
      <c r="I452" s="34">
        <f t="shared" si="20"/>
        <v>-0.82376650614354774</v>
      </c>
    </row>
    <row r="453" spans="2:9" x14ac:dyDescent="0.25">
      <c r="B453" s="9">
        <v>2021</v>
      </c>
      <c r="C453" s="9">
        <v>1</v>
      </c>
      <c r="D453" s="9">
        <v>12</v>
      </c>
      <c r="E453" s="30">
        <f>I01_Avg!D453</f>
        <v>1.6135502749470068</v>
      </c>
      <c r="F453" s="30">
        <f>PVWatts_8.5kW!J465</f>
        <v>3.570287</v>
      </c>
      <c r="G453" s="34">
        <f t="shared" si="18"/>
        <v>-1.9567367250529932</v>
      </c>
      <c r="H453" s="34">
        <f t="shared" si="19"/>
        <v>0</v>
      </c>
      <c r="I453" s="34">
        <f t="shared" si="20"/>
        <v>-1.9567367250529932</v>
      </c>
    </row>
    <row r="454" spans="2:9" x14ac:dyDescent="0.25">
      <c r="B454" s="9">
        <v>2021</v>
      </c>
      <c r="C454" s="9">
        <v>1</v>
      </c>
      <c r="D454" s="9">
        <v>13</v>
      </c>
      <c r="E454" s="30">
        <f>I01_Avg!D454</f>
        <v>1.5491892593736947</v>
      </c>
      <c r="F454" s="30">
        <f>PVWatts_8.5kW!J466</f>
        <v>3.2880229999999999</v>
      </c>
      <c r="G454" s="34">
        <f t="shared" si="18"/>
        <v>-1.7388337406263052</v>
      </c>
      <c r="H454" s="34">
        <f t="shared" si="19"/>
        <v>0</v>
      </c>
      <c r="I454" s="34">
        <f t="shared" si="20"/>
        <v>-1.7388337406263052</v>
      </c>
    </row>
    <row r="455" spans="2:9" x14ac:dyDescent="0.25">
      <c r="B455" s="9">
        <v>2021</v>
      </c>
      <c r="C455" s="9">
        <v>1</v>
      </c>
      <c r="D455" s="9">
        <v>14</v>
      </c>
      <c r="E455" s="30">
        <f>I01_Avg!D455</f>
        <v>1.4760663999255708</v>
      </c>
      <c r="F455" s="30">
        <f>PVWatts_8.5kW!J467</f>
        <v>3.4285830000000002</v>
      </c>
      <c r="G455" s="34">
        <f t="shared" si="18"/>
        <v>-1.9525166000744294</v>
      </c>
      <c r="H455" s="34">
        <f t="shared" si="19"/>
        <v>0</v>
      </c>
      <c r="I455" s="34">
        <f t="shared" si="20"/>
        <v>-1.9525166000744294</v>
      </c>
    </row>
    <row r="456" spans="2:9" x14ac:dyDescent="0.25">
      <c r="B456" s="9">
        <v>2021</v>
      </c>
      <c r="C456" s="9">
        <v>1</v>
      </c>
      <c r="D456" s="9">
        <v>15</v>
      </c>
      <c r="E456" s="30">
        <f>I01_Avg!D456</f>
        <v>1.4826243628415954</v>
      </c>
      <c r="F456" s="30">
        <f>PVWatts_8.5kW!J468</f>
        <v>1.896528</v>
      </c>
      <c r="G456" s="34">
        <f t="shared" si="18"/>
        <v>-0.41390363715840461</v>
      </c>
      <c r="H456" s="34">
        <f t="shared" si="19"/>
        <v>0</v>
      </c>
      <c r="I456" s="34">
        <f t="shared" si="20"/>
        <v>-0.41390363715840461</v>
      </c>
    </row>
    <row r="457" spans="2:9" x14ac:dyDescent="0.25">
      <c r="B457" s="9">
        <v>2021</v>
      </c>
      <c r="C457" s="9">
        <v>1</v>
      </c>
      <c r="D457" s="9">
        <v>16</v>
      </c>
      <c r="E457" s="30">
        <f>I01_Avg!D457</f>
        <v>1.6202282457657595</v>
      </c>
      <c r="F457" s="30">
        <f>PVWatts_8.5kW!J469</f>
        <v>0.69489200000000007</v>
      </c>
      <c r="G457" s="34">
        <f t="shared" si="18"/>
        <v>0.92533624576575946</v>
      </c>
      <c r="H457" s="34">
        <f t="shared" si="19"/>
        <v>0.92533624576575946</v>
      </c>
      <c r="I457" s="34">
        <f t="shared" si="20"/>
        <v>0</v>
      </c>
    </row>
    <row r="458" spans="2:9" x14ac:dyDescent="0.25">
      <c r="B458" s="9">
        <v>2021</v>
      </c>
      <c r="C458" s="9">
        <v>1</v>
      </c>
      <c r="D458" s="9">
        <v>17</v>
      </c>
      <c r="E458" s="30">
        <f>I01_Avg!D458</f>
        <v>1.7874675348971656</v>
      </c>
      <c r="F458" s="30">
        <f>PVWatts_8.5kW!J470</f>
        <v>0</v>
      </c>
      <c r="G458" s="34">
        <f t="shared" ref="G458:G521" si="21">+E458-F458</f>
        <v>1.7874675348971656</v>
      </c>
      <c r="H458" s="34">
        <f t="shared" ref="H458:H521" si="22">+IF(G458&gt;0,G458,0)</f>
        <v>1.7874675348971656</v>
      </c>
      <c r="I458" s="34">
        <f t="shared" ref="I458:I521" si="23">+IF(G458&lt;0,G458,0)</f>
        <v>0</v>
      </c>
    </row>
    <row r="459" spans="2:9" x14ac:dyDescent="0.25">
      <c r="B459" s="9">
        <v>2021</v>
      </c>
      <c r="C459" s="9">
        <v>1</v>
      </c>
      <c r="D459" s="9">
        <v>18</v>
      </c>
      <c r="E459" s="30">
        <f>I01_Avg!D459</f>
        <v>2.0454715522888605</v>
      </c>
      <c r="F459" s="30">
        <f>PVWatts_8.5kW!J471</f>
        <v>0</v>
      </c>
      <c r="G459" s="34">
        <f t="shared" si="21"/>
        <v>2.0454715522888605</v>
      </c>
      <c r="H459" s="34">
        <f t="shared" si="22"/>
        <v>2.0454715522888605</v>
      </c>
      <c r="I459" s="34">
        <f t="shared" si="23"/>
        <v>0</v>
      </c>
    </row>
    <row r="460" spans="2:9" x14ac:dyDescent="0.25">
      <c r="B460" s="9">
        <v>2021</v>
      </c>
      <c r="C460" s="9">
        <v>1</v>
      </c>
      <c r="D460" s="9">
        <v>19</v>
      </c>
      <c r="E460" s="30">
        <f>I01_Avg!D460</f>
        <v>2.0645464383634198</v>
      </c>
      <c r="F460" s="30">
        <f>PVWatts_8.5kW!J472</f>
        <v>0</v>
      </c>
      <c r="G460" s="34">
        <f t="shared" si="21"/>
        <v>2.0645464383634198</v>
      </c>
      <c r="H460" s="34">
        <f t="shared" si="22"/>
        <v>2.0645464383634198</v>
      </c>
      <c r="I460" s="34">
        <f t="shared" si="23"/>
        <v>0</v>
      </c>
    </row>
    <row r="461" spans="2:9" x14ac:dyDescent="0.25">
      <c r="B461" s="9">
        <v>2021</v>
      </c>
      <c r="C461" s="9">
        <v>1</v>
      </c>
      <c r="D461" s="9">
        <v>20</v>
      </c>
      <c r="E461" s="30">
        <f>I01_Avg!D461</f>
        <v>2.0206413868002611</v>
      </c>
      <c r="F461" s="30">
        <f>PVWatts_8.5kW!J473</f>
        <v>0</v>
      </c>
      <c r="G461" s="34">
        <f t="shared" si="21"/>
        <v>2.0206413868002611</v>
      </c>
      <c r="H461" s="34">
        <f t="shared" si="22"/>
        <v>2.0206413868002611</v>
      </c>
      <c r="I461" s="34">
        <f t="shared" si="23"/>
        <v>0</v>
      </c>
    </row>
    <row r="462" spans="2:9" x14ac:dyDescent="0.25">
      <c r="B462" s="9">
        <v>2021</v>
      </c>
      <c r="C462" s="9">
        <v>1</v>
      </c>
      <c r="D462" s="9">
        <v>21</v>
      </c>
      <c r="E462" s="30">
        <f>I01_Avg!D462</f>
        <v>1.9323338467263467</v>
      </c>
      <c r="F462" s="30">
        <f>PVWatts_8.5kW!J474</f>
        <v>0</v>
      </c>
      <c r="G462" s="34">
        <f t="shared" si="21"/>
        <v>1.9323338467263467</v>
      </c>
      <c r="H462" s="34">
        <f t="shared" si="22"/>
        <v>1.9323338467263467</v>
      </c>
      <c r="I462" s="34">
        <f t="shared" si="23"/>
        <v>0</v>
      </c>
    </row>
    <row r="463" spans="2:9" x14ac:dyDescent="0.25">
      <c r="B463" s="9">
        <v>2021</v>
      </c>
      <c r="C463" s="9">
        <v>1</v>
      </c>
      <c r="D463" s="9">
        <v>22</v>
      </c>
      <c r="E463" s="30">
        <f>I01_Avg!D463</f>
        <v>1.748119661202258</v>
      </c>
      <c r="F463" s="30">
        <f>PVWatts_8.5kW!J475</f>
        <v>0</v>
      </c>
      <c r="G463" s="34">
        <f t="shared" si="21"/>
        <v>1.748119661202258</v>
      </c>
      <c r="H463" s="34">
        <f t="shared" si="22"/>
        <v>1.748119661202258</v>
      </c>
      <c r="I463" s="34">
        <f t="shared" si="23"/>
        <v>0</v>
      </c>
    </row>
    <row r="464" spans="2:9" x14ac:dyDescent="0.25">
      <c r="B464" s="9">
        <v>2021</v>
      </c>
      <c r="C464" s="9">
        <v>1</v>
      </c>
      <c r="D464" s="9">
        <v>23</v>
      </c>
      <c r="E464" s="30">
        <f>I01_Avg!D464</f>
        <v>1.6339042984878682</v>
      </c>
      <c r="F464" s="30">
        <f>PVWatts_8.5kW!J476</f>
        <v>0</v>
      </c>
      <c r="G464" s="34">
        <f t="shared" si="21"/>
        <v>1.6339042984878682</v>
      </c>
      <c r="H464" s="34">
        <f t="shared" si="22"/>
        <v>1.6339042984878682</v>
      </c>
      <c r="I464" s="34">
        <f t="shared" si="23"/>
        <v>0</v>
      </c>
    </row>
    <row r="465" spans="2:9" x14ac:dyDescent="0.25">
      <c r="B465" s="9">
        <v>2021</v>
      </c>
      <c r="C465" s="9">
        <v>1</v>
      </c>
      <c r="D465" s="9">
        <v>0</v>
      </c>
      <c r="E465" s="30">
        <f>I01_Avg!D465</f>
        <v>1.5307434593686013</v>
      </c>
      <c r="F465" s="30">
        <f>PVWatts_8.5kW!J477</f>
        <v>0</v>
      </c>
      <c r="G465" s="34">
        <f t="shared" si="21"/>
        <v>1.5307434593686013</v>
      </c>
      <c r="H465" s="34">
        <f t="shared" si="22"/>
        <v>1.5307434593686013</v>
      </c>
      <c r="I465" s="34">
        <f t="shared" si="23"/>
        <v>0</v>
      </c>
    </row>
    <row r="466" spans="2:9" x14ac:dyDescent="0.25">
      <c r="B466" s="9">
        <v>2021</v>
      </c>
      <c r="C466" s="9">
        <v>1</v>
      </c>
      <c r="D466" s="9">
        <v>1</v>
      </c>
      <c r="E466" s="30">
        <f>I01_Avg!D466</f>
        <v>1.488377337062198</v>
      </c>
      <c r="F466" s="30">
        <f>PVWatts_8.5kW!J478</f>
        <v>0</v>
      </c>
      <c r="G466" s="34">
        <f t="shared" si="21"/>
        <v>1.488377337062198</v>
      </c>
      <c r="H466" s="34">
        <f t="shared" si="22"/>
        <v>1.488377337062198</v>
      </c>
      <c r="I466" s="34">
        <f t="shared" si="23"/>
        <v>0</v>
      </c>
    </row>
    <row r="467" spans="2:9" x14ac:dyDescent="0.25">
      <c r="B467" s="9">
        <v>2021</v>
      </c>
      <c r="C467" s="9">
        <v>1</v>
      </c>
      <c r="D467" s="9">
        <v>2</v>
      </c>
      <c r="E467" s="30">
        <f>I01_Avg!D467</f>
        <v>1.5720989487775301</v>
      </c>
      <c r="F467" s="30">
        <f>PVWatts_8.5kW!J479</f>
        <v>0</v>
      </c>
      <c r="G467" s="34">
        <f t="shared" si="21"/>
        <v>1.5720989487775301</v>
      </c>
      <c r="H467" s="34">
        <f t="shared" si="22"/>
        <v>1.5720989487775301</v>
      </c>
      <c r="I467" s="34">
        <f t="shared" si="23"/>
        <v>0</v>
      </c>
    </row>
    <row r="468" spans="2:9" x14ac:dyDescent="0.25">
      <c r="B468" s="9">
        <v>2021</v>
      </c>
      <c r="C468" s="9">
        <v>1</v>
      </c>
      <c r="D468" s="9">
        <v>3</v>
      </c>
      <c r="E468" s="30">
        <f>I01_Avg!D468</f>
        <v>1.6065232978441717</v>
      </c>
      <c r="F468" s="30">
        <f>PVWatts_8.5kW!J480</f>
        <v>0</v>
      </c>
      <c r="G468" s="34">
        <f t="shared" si="21"/>
        <v>1.6065232978441717</v>
      </c>
      <c r="H468" s="34">
        <f t="shared" si="22"/>
        <v>1.6065232978441717</v>
      </c>
      <c r="I468" s="34">
        <f t="shared" si="23"/>
        <v>0</v>
      </c>
    </row>
    <row r="469" spans="2:9" x14ac:dyDescent="0.25">
      <c r="B469" s="9">
        <v>2021</v>
      </c>
      <c r="C469" s="9">
        <v>1</v>
      </c>
      <c r="D469" s="9">
        <v>4</v>
      </c>
      <c r="E469" s="30">
        <f>I01_Avg!D469</f>
        <v>1.7058973251606047</v>
      </c>
      <c r="F469" s="30">
        <f>PVWatts_8.5kW!J481</f>
        <v>0</v>
      </c>
      <c r="G469" s="34">
        <f t="shared" si="21"/>
        <v>1.7058973251606047</v>
      </c>
      <c r="H469" s="34">
        <f t="shared" si="22"/>
        <v>1.7058973251606047</v>
      </c>
      <c r="I469" s="34">
        <f t="shared" si="23"/>
        <v>0</v>
      </c>
    </row>
    <row r="470" spans="2:9" x14ac:dyDescent="0.25">
      <c r="B470" s="9">
        <v>2021</v>
      </c>
      <c r="C470" s="9">
        <v>1</v>
      </c>
      <c r="D470" s="9">
        <v>5</v>
      </c>
      <c r="E470" s="30">
        <f>I01_Avg!D470</f>
        <v>1.8090242719129987</v>
      </c>
      <c r="F470" s="30">
        <f>PVWatts_8.5kW!J482</f>
        <v>0</v>
      </c>
      <c r="G470" s="34">
        <f t="shared" si="21"/>
        <v>1.8090242719129987</v>
      </c>
      <c r="H470" s="34">
        <f t="shared" si="22"/>
        <v>1.8090242719129987</v>
      </c>
      <c r="I470" s="34">
        <f t="shared" si="23"/>
        <v>0</v>
      </c>
    </row>
    <row r="471" spans="2:9" x14ac:dyDescent="0.25">
      <c r="B471" s="9">
        <v>2021</v>
      </c>
      <c r="C471" s="9">
        <v>1</v>
      </c>
      <c r="D471" s="9">
        <v>6</v>
      </c>
      <c r="E471" s="30">
        <f>I01_Avg!D471</f>
        <v>2.0274142525961807</v>
      </c>
      <c r="F471" s="30">
        <f>PVWatts_8.5kW!J483</f>
        <v>0</v>
      </c>
      <c r="G471" s="34">
        <f t="shared" si="21"/>
        <v>2.0274142525961807</v>
      </c>
      <c r="H471" s="34">
        <f t="shared" si="22"/>
        <v>2.0274142525961807</v>
      </c>
      <c r="I471" s="34">
        <f t="shared" si="23"/>
        <v>0</v>
      </c>
    </row>
    <row r="472" spans="2:9" x14ac:dyDescent="0.25">
      <c r="B472" s="9">
        <v>2021</v>
      </c>
      <c r="C472" s="9">
        <v>1</v>
      </c>
      <c r="D472" s="9">
        <v>7</v>
      </c>
      <c r="E472" s="30">
        <f>I01_Avg!D472</f>
        <v>2.1530105352099995</v>
      </c>
      <c r="F472" s="30">
        <f>PVWatts_8.5kW!J484</f>
        <v>0</v>
      </c>
      <c r="G472" s="34">
        <f t="shared" si="21"/>
        <v>2.1530105352099995</v>
      </c>
      <c r="H472" s="34">
        <f t="shared" si="22"/>
        <v>2.1530105352099995</v>
      </c>
      <c r="I472" s="34">
        <f t="shared" si="23"/>
        <v>0</v>
      </c>
    </row>
    <row r="473" spans="2:9" x14ac:dyDescent="0.25">
      <c r="B473" s="9">
        <v>2021</v>
      </c>
      <c r="C473" s="9">
        <v>1</v>
      </c>
      <c r="D473" s="9">
        <v>8</v>
      </c>
      <c r="E473" s="30">
        <f>I01_Avg!D473</f>
        <v>2.1616768859525459</v>
      </c>
      <c r="F473" s="30">
        <f>PVWatts_8.5kW!J485</f>
        <v>7.9594999999999999E-2</v>
      </c>
      <c r="G473" s="34">
        <f t="shared" si="21"/>
        <v>2.0820818859525461</v>
      </c>
      <c r="H473" s="34">
        <f t="shared" si="22"/>
        <v>2.0820818859525461</v>
      </c>
      <c r="I473" s="34">
        <f t="shared" si="23"/>
        <v>0</v>
      </c>
    </row>
    <row r="474" spans="2:9" x14ac:dyDescent="0.25">
      <c r="B474" s="9">
        <v>2021</v>
      </c>
      <c r="C474" s="9">
        <v>1</v>
      </c>
      <c r="D474" s="9">
        <v>9</v>
      </c>
      <c r="E474" s="30">
        <f>I01_Avg!D474</f>
        <v>2.041976655989024</v>
      </c>
      <c r="F474" s="30">
        <f>PVWatts_8.5kW!J486</f>
        <v>1.4399179999999998</v>
      </c>
      <c r="G474" s="34">
        <f t="shared" si="21"/>
        <v>0.60205865598902419</v>
      </c>
      <c r="H474" s="34">
        <f t="shared" si="22"/>
        <v>0.60205865598902419</v>
      </c>
      <c r="I474" s="34">
        <f t="shared" si="23"/>
        <v>0</v>
      </c>
    </row>
    <row r="475" spans="2:9" x14ac:dyDescent="0.25">
      <c r="B475" s="9">
        <v>2021</v>
      </c>
      <c r="C475" s="9">
        <v>1</v>
      </c>
      <c r="D475" s="9">
        <v>10</v>
      </c>
      <c r="E475" s="30">
        <f>I01_Avg!D475</f>
        <v>1.9118606494889829</v>
      </c>
      <c r="F475" s="30">
        <f>PVWatts_8.5kW!J487</f>
        <v>3.1799529999999998</v>
      </c>
      <c r="G475" s="34">
        <f t="shared" si="21"/>
        <v>-1.2680923505110169</v>
      </c>
      <c r="H475" s="34">
        <f t="shared" si="22"/>
        <v>0</v>
      </c>
      <c r="I475" s="34">
        <f t="shared" si="23"/>
        <v>-1.2680923505110169</v>
      </c>
    </row>
    <row r="476" spans="2:9" x14ac:dyDescent="0.25">
      <c r="B476" s="9">
        <v>2021</v>
      </c>
      <c r="C476" s="9">
        <v>1</v>
      </c>
      <c r="D476" s="9">
        <v>11</v>
      </c>
      <c r="E476" s="30">
        <f>I01_Avg!D476</f>
        <v>1.8186330256042118</v>
      </c>
      <c r="F476" s="30">
        <f>PVWatts_8.5kW!J488</f>
        <v>2.2093939999999996</v>
      </c>
      <c r="G476" s="34">
        <f t="shared" si="21"/>
        <v>-0.39076097439578783</v>
      </c>
      <c r="H476" s="34">
        <f t="shared" si="22"/>
        <v>0</v>
      </c>
      <c r="I476" s="34">
        <f t="shared" si="23"/>
        <v>-0.39076097439578783</v>
      </c>
    </row>
    <row r="477" spans="2:9" x14ac:dyDescent="0.25">
      <c r="B477" s="9">
        <v>2021</v>
      </c>
      <c r="C477" s="9">
        <v>1</v>
      </c>
      <c r="D477" s="9">
        <v>12</v>
      </c>
      <c r="E477" s="30">
        <f>I01_Avg!D477</f>
        <v>1.7022152590279362</v>
      </c>
      <c r="F477" s="30">
        <f>PVWatts_8.5kW!J489</f>
        <v>3.5620610000000004</v>
      </c>
      <c r="G477" s="34">
        <f t="shared" si="21"/>
        <v>-1.8598457409720641</v>
      </c>
      <c r="H477" s="34">
        <f t="shared" si="22"/>
        <v>0</v>
      </c>
      <c r="I477" s="34">
        <f t="shared" si="23"/>
        <v>-1.8598457409720641</v>
      </c>
    </row>
    <row r="478" spans="2:9" x14ac:dyDescent="0.25">
      <c r="B478" s="9">
        <v>2021</v>
      </c>
      <c r="C478" s="9">
        <v>1</v>
      </c>
      <c r="D478" s="9">
        <v>13</v>
      </c>
      <c r="E478" s="30">
        <f>I01_Avg!D478</f>
        <v>1.6032782979221669</v>
      </c>
      <c r="F478" s="30">
        <f>PVWatts_8.5kW!J490</f>
        <v>4.1226840000000005</v>
      </c>
      <c r="G478" s="34">
        <f t="shared" si="21"/>
        <v>-2.5194057020778335</v>
      </c>
      <c r="H478" s="34">
        <f t="shared" si="22"/>
        <v>0</v>
      </c>
      <c r="I478" s="34">
        <f t="shared" si="23"/>
        <v>-2.5194057020778335</v>
      </c>
    </row>
    <row r="479" spans="2:9" x14ac:dyDescent="0.25">
      <c r="B479" s="9">
        <v>2021</v>
      </c>
      <c r="C479" s="9">
        <v>1</v>
      </c>
      <c r="D479" s="9">
        <v>14</v>
      </c>
      <c r="E479" s="30">
        <f>I01_Avg!D479</f>
        <v>1.563360492061715</v>
      </c>
      <c r="F479" s="30">
        <f>PVWatts_8.5kW!J491</f>
        <v>2.836122</v>
      </c>
      <c r="G479" s="34">
        <f t="shared" si="21"/>
        <v>-1.272761507938285</v>
      </c>
      <c r="H479" s="34">
        <f t="shared" si="22"/>
        <v>0</v>
      </c>
      <c r="I479" s="34">
        <f t="shared" si="23"/>
        <v>-1.272761507938285</v>
      </c>
    </row>
    <row r="480" spans="2:9" x14ac:dyDescent="0.25">
      <c r="B480" s="9">
        <v>2021</v>
      </c>
      <c r="C480" s="9">
        <v>1</v>
      </c>
      <c r="D480" s="9">
        <v>15</v>
      </c>
      <c r="E480" s="30">
        <f>I01_Avg!D480</f>
        <v>1.5484913531258666</v>
      </c>
      <c r="F480" s="30">
        <f>PVWatts_8.5kW!J492</f>
        <v>1.5056259999999999</v>
      </c>
      <c r="G480" s="34">
        <f t="shared" si="21"/>
        <v>4.2865353125866701E-2</v>
      </c>
      <c r="H480" s="34">
        <f t="shared" si="22"/>
        <v>4.2865353125866701E-2</v>
      </c>
      <c r="I480" s="34">
        <f t="shared" si="23"/>
        <v>0</v>
      </c>
    </row>
    <row r="481" spans="2:9" x14ac:dyDescent="0.25">
      <c r="B481" s="9">
        <v>2021</v>
      </c>
      <c r="C481" s="9">
        <v>1</v>
      </c>
      <c r="D481" s="9">
        <v>16</v>
      </c>
      <c r="E481" s="30">
        <f>I01_Avg!D481</f>
        <v>1.6467042158958485</v>
      </c>
      <c r="F481" s="30">
        <f>PVWatts_8.5kW!J493</f>
        <v>0.67687800000000009</v>
      </c>
      <c r="G481" s="34">
        <f t="shared" si="21"/>
        <v>0.96982621589584839</v>
      </c>
      <c r="H481" s="34">
        <f t="shared" si="22"/>
        <v>0.96982621589584839</v>
      </c>
      <c r="I481" s="34">
        <f t="shared" si="23"/>
        <v>0</v>
      </c>
    </row>
    <row r="482" spans="2:9" x14ac:dyDescent="0.25">
      <c r="B482" s="9">
        <v>2021</v>
      </c>
      <c r="C482" s="9">
        <v>1</v>
      </c>
      <c r="D482" s="9">
        <v>17</v>
      </c>
      <c r="E482" s="30">
        <f>I01_Avg!D482</f>
        <v>1.9218737170334086</v>
      </c>
      <c r="F482" s="30">
        <f>PVWatts_8.5kW!J494</f>
        <v>0</v>
      </c>
      <c r="G482" s="34">
        <f t="shared" si="21"/>
        <v>1.9218737170334086</v>
      </c>
      <c r="H482" s="34">
        <f t="shared" si="22"/>
        <v>1.9218737170334086</v>
      </c>
      <c r="I482" s="34">
        <f t="shared" si="23"/>
        <v>0</v>
      </c>
    </row>
    <row r="483" spans="2:9" x14ac:dyDescent="0.25">
      <c r="B483" s="9">
        <v>2021</v>
      </c>
      <c r="C483" s="9">
        <v>1</v>
      </c>
      <c r="D483" s="9">
        <v>18</v>
      </c>
      <c r="E483" s="30">
        <f>I01_Avg!D483</f>
        <v>2.0773407919840254</v>
      </c>
      <c r="F483" s="30">
        <f>PVWatts_8.5kW!J495</f>
        <v>0</v>
      </c>
      <c r="G483" s="34">
        <f t="shared" si="21"/>
        <v>2.0773407919840254</v>
      </c>
      <c r="H483" s="34">
        <f t="shared" si="22"/>
        <v>2.0773407919840254</v>
      </c>
      <c r="I483" s="34">
        <f t="shared" si="23"/>
        <v>0</v>
      </c>
    </row>
    <row r="484" spans="2:9" x14ac:dyDescent="0.25">
      <c r="B484" s="9">
        <v>2021</v>
      </c>
      <c r="C484" s="9">
        <v>1</v>
      </c>
      <c r="D484" s="9">
        <v>19</v>
      </c>
      <c r="E484" s="30">
        <f>I01_Avg!D484</f>
        <v>2.054864925016342</v>
      </c>
      <c r="F484" s="30">
        <f>PVWatts_8.5kW!J496</f>
        <v>0</v>
      </c>
      <c r="G484" s="34">
        <f t="shared" si="21"/>
        <v>2.054864925016342</v>
      </c>
      <c r="H484" s="34">
        <f t="shared" si="22"/>
        <v>2.054864925016342</v>
      </c>
      <c r="I484" s="34">
        <f t="shared" si="23"/>
        <v>0</v>
      </c>
    </row>
    <row r="485" spans="2:9" x14ac:dyDescent="0.25">
      <c r="B485" s="9">
        <v>2021</v>
      </c>
      <c r="C485" s="9">
        <v>1</v>
      </c>
      <c r="D485" s="9">
        <v>20</v>
      </c>
      <c r="E485" s="30">
        <f>I01_Avg!D485</f>
        <v>1.9860119250854651</v>
      </c>
      <c r="F485" s="30">
        <f>PVWatts_8.5kW!J497</f>
        <v>0</v>
      </c>
      <c r="G485" s="34">
        <f t="shared" si="21"/>
        <v>1.9860119250854651</v>
      </c>
      <c r="H485" s="34">
        <f t="shared" si="22"/>
        <v>1.9860119250854651</v>
      </c>
      <c r="I485" s="34">
        <f t="shared" si="23"/>
        <v>0</v>
      </c>
    </row>
    <row r="486" spans="2:9" x14ac:dyDescent="0.25">
      <c r="B486" s="9">
        <v>2021</v>
      </c>
      <c r="C486" s="9">
        <v>1</v>
      </c>
      <c r="D486" s="9">
        <v>21</v>
      </c>
      <c r="E486" s="30">
        <f>I01_Avg!D486</f>
        <v>1.8321533458978467</v>
      </c>
      <c r="F486" s="30">
        <f>PVWatts_8.5kW!J498</f>
        <v>0</v>
      </c>
      <c r="G486" s="34">
        <f t="shared" si="21"/>
        <v>1.8321533458978467</v>
      </c>
      <c r="H486" s="34">
        <f t="shared" si="22"/>
        <v>1.8321533458978467</v>
      </c>
      <c r="I486" s="34">
        <f t="shared" si="23"/>
        <v>0</v>
      </c>
    </row>
    <row r="487" spans="2:9" x14ac:dyDescent="0.25">
      <c r="B487" s="9">
        <v>2021</v>
      </c>
      <c r="C487" s="9">
        <v>1</v>
      </c>
      <c r="D487" s="9">
        <v>22</v>
      </c>
      <c r="E487" s="30">
        <f>I01_Avg!D487</f>
        <v>1.6858961129316055</v>
      </c>
      <c r="F487" s="30">
        <f>PVWatts_8.5kW!J499</f>
        <v>0</v>
      </c>
      <c r="G487" s="34">
        <f t="shared" si="21"/>
        <v>1.6858961129316055</v>
      </c>
      <c r="H487" s="34">
        <f t="shared" si="22"/>
        <v>1.6858961129316055</v>
      </c>
      <c r="I487" s="34">
        <f t="shared" si="23"/>
        <v>0</v>
      </c>
    </row>
    <row r="488" spans="2:9" x14ac:dyDescent="0.25">
      <c r="B488" s="9">
        <v>2021</v>
      </c>
      <c r="C488" s="9">
        <v>1</v>
      </c>
      <c r="D488" s="9">
        <v>23</v>
      </c>
      <c r="E488" s="30">
        <f>I01_Avg!D488</f>
        <v>1.524128403611364</v>
      </c>
      <c r="F488" s="30">
        <f>PVWatts_8.5kW!J500</f>
        <v>0</v>
      </c>
      <c r="G488" s="34">
        <f t="shared" si="21"/>
        <v>1.524128403611364</v>
      </c>
      <c r="H488" s="34">
        <f t="shared" si="22"/>
        <v>1.524128403611364</v>
      </c>
      <c r="I488" s="34">
        <f t="shared" si="23"/>
        <v>0</v>
      </c>
    </row>
    <row r="489" spans="2:9" x14ac:dyDescent="0.25">
      <c r="B489" s="9">
        <v>2021</v>
      </c>
      <c r="C489" s="9">
        <v>1</v>
      </c>
      <c r="D489" s="9">
        <v>0</v>
      </c>
      <c r="E489" s="30">
        <f>I01_Avg!D489</f>
        <v>1.4890705943605944</v>
      </c>
      <c r="F489" s="30">
        <f>PVWatts_8.5kW!J501</f>
        <v>0</v>
      </c>
      <c r="G489" s="34">
        <f t="shared" si="21"/>
        <v>1.4890705943605944</v>
      </c>
      <c r="H489" s="34">
        <f t="shared" si="22"/>
        <v>1.4890705943605944</v>
      </c>
      <c r="I489" s="34">
        <f t="shared" si="23"/>
        <v>0</v>
      </c>
    </row>
    <row r="490" spans="2:9" x14ac:dyDescent="0.25">
      <c r="B490" s="9">
        <v>2021</v>
      </c>
      <c r="C490" s="9">
        <v>1</v>
      </c>
      <c r="D490" s="9">
        <v>1</v>
      </c>
      <c r="E490" s="30">
        <f>I01_Avg!D490</f>
        <v>1.4337335403696652</v>
      </c>
      <c r="F490" s="30">
        <f>PVWatts_8.5kW!J502</f>
        <v>0</v>
      </c>
      <c r="G490" s="34">
        <f t="shared" si="21"/>
        <v>1.4337335403696652</v>
      </c>
      <c r="H490" s="34">
        <f t="shared" si="22"/>
        <v>1.4337335403696652</v>
      </c>
      <c r="I490" s="34">
        <f t="shared" si="23"/>
        <v>0</v>
      </c>
    </row>
    <row r="491" spans="2:9" x14ac:dyDescent="0.25">
      <c r="B491" s="9">
        <v>2021</v>
      </c>
      <c r="C491" s="9">
        <v>1</v>
      </c>
      <c r="D491" s="9">
        <v>2</v>
      </c>
      <c r="E491" s="30">
        <f>I01_Avg!D491</f>
        <v>1.4379008272738996</v>
      </c>
      <c r="F491" s="30">
        <f>PVWatts_8.5kW!J503</f>
        <v>0</v>
      </c>
      <c r="G491" s="34">
        <f t="shared" si="21"/>
        <v>1.4379008272738996</v>
      </c>
      <c r="H491" s="34">
        <f t="shared" si="22"/>
        <v>1.4379008272738996</v>
      </c>
      <c r="I491" s="34">
        <f t="shared" si="23"/>
        <v>0</v>
      </c>
    </row>
    <row r="492" spans="2:9" x14ac:dyDescent="0.25">
      <c r="B492" s="9">
        <v>2021</v>
      </c>
      <c r="C492" s="9">
        <v>1</v>
      </c>
      <c r="D492" s="9">
        <v>3</v>
      </c>
      <c r="E492" s="30">
        <f>I01_Avg!D492</f>
        <v>1.4693502918004706</v>
      </c>
      <c r="F492" s="30">
        <f>PVWatts_8.5kW!J504</f>
        <v>0</v>
      </c>
      <c r="G492" s="34">
        <f t="shared" si="21"/>
        <v>1.4693502918004706</v>
      </c>
      <c r="H492" s="34">
        <f t="shared" si="22"/>
        <v>1.4693502918004706</v>
      </c>
      <c r="I492" s="34">
        <f t="shared" si="23"/>
        <v>0</v>
      </c>
    </row>
    <row r="493" spans="2:9" x14ac:dyDescent="0.25">
      <c r="B493" s="9">
        <v>2021</v>
      </c>
      <c r="C493" s="9">
        <v>1</v>
      </c>
      <c r="D493" s="9">
        <v>4</v>
      </c>
      <c r="E493" s="30">
        <f>I01_Avg!D493</f>
        <v>1.494615776556554</v>
      </c>
      <c r="F493" s="30">
        <f>PVWatts_8.5kW!J505</f>
        <v>0</v>
      </c>
      <c r="G493" s="34">
        <f t="shared" si="21"/>
        <v>1.494615776556554</v>
      </c>
      <c r="H493" s="34">
        <f t="shared" si="22"/>
        <v>1.494615776556554</v>
      </c>
      <c r="I493" s="34">
        <f t="shared" si="23"/>
        <v>0</v>
      </c>
    </row>
    <row r="494" spans="2:9" x14ac:dyDescent="0.25">
      <c r="B494" s="9">
        <v>2021</v>
      </c>
      <c r="C494" s="9">
        <v>1</v>
      </c>
      <c r="D494" s="9">
        <v>5</v>
      </c>
      <c r="E494" s="30">
        <f>I01_Avg!D494</f>
        <v>1.6589371820245935</v>
      </c>
      <c r="F494" s="30">
        <f>PVWatts_8.5kW!J506</f>
        <v>0</v>
      </c>
      <c r="G494" s="34">
        <f t="shared" si="21"/>
        <v>1.6589371820245935</v>
      </c>
      <c r="H494" s="34">
        <f t="shared" si="22"/>
        <v>1.6589371820245935</v>
      </c>
      <c r="I494" s="34">
        <f t="shared" si="23"/>
        <v>0</v>
      </c>
    </row>
    <row r="495" spans="2:9" x14ac:dyDescent="0.25">
      <c r="B495" s="9">
        <v>2021</v>
      </c>
      <c r="C495" s="9">
        <v>1</v>
      </c>
      <c r="D495" s="9">
        <v>6</v>
      </c>
      <c r="E495" s="30">
        <f>I01_Avg!D495</f>
        <v>1.7804731487309495</v>
      </c>
      <c r="F495" s="30">
        <f>PVWatts_8.5kW!J507</f>
        <v>0</v>
      </c>
      <c r="G495" s="34">
        <f t="shared" si="21"/>
        <v>1.7804731487309495</v>
      </c>
      <c r="H495" s="34">
        <f t="shared" si="22"/>
        <v>1.7804731487309495</v>
      </c>
      <c r="I495" s="34">
        <f t="shared" si="23"/>
        <v>0</v>
      </c>
    </row>
    <row r="496" spans="2:9" x14ac:dyDescent="0.25">
      <c r="B496" s="9">
        <v>2021</v>
      </c>
      <c r="C496" s="9">
        <v>1</v>
      </c>
      <c r="D496" s="9">
        <v>7</v>
      </c>
      <c r="E496" s="30">
        <f>I01_Avg!D496</f>
        <v>1.8750800635507316</v>
      </c>
      <c r="F496" s="30">
        <f>PVWatts_8.5kW!J508</f>
        <v>0</v>
      </c>
      <c r="G496" s="34">
        <f t="shared" si="21"/>
        <v>1.8750800635507316</v>
      </c>
      <c r="H496" s="34">
        <f t="shared" si="22"/>
        <v>1.8750800635507316</v>
      </c>
      <c r="I496" s="34">
        <f t="shared" si="23"/>
        <v>0</v>
      </c>
    </row>
    <row r="497" spans="2:9" x14ac:dyDescent="0.25">
      <c r="B497" s="9">
        <v>2021</v>
      </c>
      <c r="C497" s="9">
        <v>1</v>
      </c>
      <c r="D497" s="9">
        <v>8</v>
      </c>
      <c r="E497" s="30">
        <f>I01_Avg!D497</f>
        <v>1.9970890343620329</v>
      </c>
      <c r="F497" s="30">
        <f>PVWatts_8.5kW!J509</f>
        <v>7.2732000000000005E-2</v>
      </c>
      <c r="G497" s="34">
        <f t="shared" si="21"/>
        <v>1.9243570343620329</v>
      </c>
      <c r="H497" s="34">
        <f t="shared" si="22"/>
        <v>1.9243570343620329</v>
      </c>
      <c r="I497" s="34">
        <f t="shared" si="23"/>
        <v>0</v>
      </c>
    </row>
    <row r="498" spans="2:9" x14ac:dyDescent="0.25">
      <c r="B498" s="9">
        <v>2021</v>
      </c>
      <c r="C498" s="9">
        <v>1</v>
      </c>
      <c r="D498" s="9">
        <v>9</v>
      </c>
      <c r="E498" s="30">
        <f>I01_Avg!D498</f>
        <v>1.9471550226096033</v>
      </c>
      <c r="F498" s="30">
        <f>PVWatts_8.5kW!J510</f>
        <v>1.14242</v>
      </c>
      <c r="G498" s="34">
        <f t="shared" si="21"/>
        <v>0.80473502260960328</v>
      </c>
      <c r="H498" s="34">
        <f t="shared" si="22"/>
        <v>0.80473502260960328</v>
      </c>
      <c r="I498" s="34">
        <f t="shared" si="23"/>
        <v>0</v>
      </c>
    </row>
    <row r="499" spans="2:9" x14ac:dyDescent="0.25">
      <c r="B499" s="9">
        <v>2021</v>
      </c>
      <c r="C499" s="9">
        <v>1</v>
      </c>
      <c r="D499" s="9">
        <v>10</v>
      </c>
      <c r="E499" s="30">
        <f>I01_Avg!D499</f>
        <v>1.7981210375693106</v>
      </c>
      <c r="F499" s="30">
        <f>PVWatts_8.5kW!J511</f>
        <v>1.947214</v>
      </c>
      <c r="G499" s="34">
        <f t="shared" si="21"/>
        <v>-0.14909296243068937</v>
      </c>
      <c r="H499" s="34">
        <f t="shared" si="22"/>
        <v>0</v>
      </c>
      <c r="I499" s="34">
        <f t="shared" si="23"/>
        <v>-0.14909296243068937</v>
      </c>
    </row>
    <row r="500" spans="2:9" x14ac:dyDescent="0.25">
      <c r="B500" s="9">
        <v>2021</v>
      </c>
      <c r="C500" s="9">
        <v>1</v>
      </c>
      <c r="D500" s="9">
        <v>11</v>
      </c>
      <c r="E500" s="30">
        <f>I01_Avg!D500</f>
        <v>1.7593586117523494</v>
      </c>
      <c r="F500" s="30">
        <f>PVWatts_8.5kW!J512</f>
        <v>3.0467390000000001</v>
      </c>
      <c r="G500" s="34">
        <f t="shared" si="21"/>
        <v>-1.2873803882476507</v>
      </c>
      <c r="H500" s="34">
        <f t="shared" si="22"/>
        <v>0</v>
      </c>
      <c r="I500" s="34">
        <f t="shared" si="23"/>
        <v>-1.2873803882476507</v>
      </c>
    </row>
    <row r="501" spans="2:9" x14ac:dyDescent="0.25">
      <c r="B501" s="9">
        <v>2021</v>
      </c>
      <c r="C501" s="9">
        <v>1</v>
      </c>
      <c r="D501" s="9">
        <v>12</v>
      </c>
      <c r="E501" s="30">
        <f>I01_Avg!D501</f>
        <v>1.7393321436294249</v>
      </c>
      <c r="F501" s="30">
        <f>PVWatts_8.5kW!J513</f>
        <v>3.306489</v>
      </c>
      <c r="G501" s="34">
        <f t="shared" si="21"/>
        <v>-1.5671568563705751</v>
      </c>
      <c r="H501" s="34">
        <f t="shared" si="22"/>
        <v>0</v>
      </c>
      <c r="I501" s="34">
        <f t="shared" si="23"/>
        <v>-1.5671568563705751</v>
      </c>
    </row>
    <row r="502" spans="2:9" x14ac:dyDescent="0.25">
      <c r="B502" s="9">
        <v>2021</v>
      </c>
      <c r="C502" s="9">
        <v>1</v>
      </c>
      <c r="D502" s="9">
        <v>13</v>
      </c>
      <c r="E502" s="30">
        <f>I01_Avg!D502</f>
        <v>1.6295257444502009</v>
      </c>
      <c r="F502" s="30">
        <f>PVWatts_8.5kW!J514</f>
        <v>3.8903080000000001</v>
      </c>
      <c r="G502" s="34">
        <f t="shared" si="21"/>
        <v>-2.2607822555497989</v>
      </c>
      <c r="H502" s="34">
        <f t="shared" si="22"/>
        <v>0</v>
      </c>
      <c r="I502" s="34">
        <f t="shared" si="23"/>
        <v>-2.2607822555497989</v>
      </c>
    </row>
    <row r="503" spans="2:9" x14ac:dyDescent="0.25">
      <c r="B503" s="9">
        <v>2021</v>
      </c>
      <c r="C503" s="9">
        <v>1</v>
      </c>
      <c r="D503" s="9">
        <v>14</v>
      </c>
      <c r="E503" s="30">
        <f>I01_Avg!D503</f>
        <v>1.6130434321861074</v>
      </c>
      <c r="F503" s="30">
        <f>PVWatts_8.5kW!J515</f>
        <v>3.707303</v>
      </c>
      <c r="G503" s="34">
        <f t="shared" si="21"/>
        <v>-2.0942595678138929</v>
      </c>
      <c r="H503" s="34">
        <f t="shared" si="22"/>
        <v>0</v>
      </c>
      <c r="I503" s="34">
        <f t="shared" si="23"/>
        <v>-2.0942595678138929</v>
      </c>
    </row>
    <row r="504" spans="2:9" x14ac:dyDescent="0.25">
      <c r="B504" s="9">
        <v>2021</v>
      </c>
      <c r="C504" s="9">
        <v>1</v>
      </c>
      <c r="D504" s="9">
        <v>15</v>
      </c>
      <c r="E504" s="30">
        <f>I01_Avg!D504</f>
        <v>1.6571270893961687</v>
      </c>
      <c r="F504" s="30">
        <f>PVWatts_8.5kW!J516</f>
        <v>2.38822</v>
      </c>
      <c r="G504" s="34">
        <f t="shared" si="21"/>
        <v>-0.7310929106038313</v>
      </c>
      <c r="H504" s="34">
        <f t="shared" si="22"/>
        <v>0</v>
      </c>
      <c r="I504" s="34">
        <f t="shared" si="23"/>
        <v>-0.7310929106038313</v>
      </c>
    </row>
    <row r="505" spans="2:9" x14ac:dyDescent="0.25">
      <c r="B505" s="9">
        <v>2021</v>
      </c>
      <c r="C505" s="9">
        <v>1</v>
      </c>
      <c r="D505" s="9">
        <v>16</v>
      </c>
      <c r="E505" s="30">
        <f>I01_Avg!D505</f>
        <v>1.7629228208810479</v>
      </c>
      <c r="F505" s="30">
        <f>PVWatts_8.5kW!J517</f>
        <v>1.351237</v>
      </c>
      <c r="G505" s="34">
        <f t="shared" si="21"/>
        <v>0.41168582088104788</v>
      </c>
      <c r="H505" s="34">
        <f t="shared" si="22"/>
        <v>0.41168582088104788</v>
      </c>
      <c r="I505" s="34">
        <f t="shared" si="23"/>
        <v>0</v>
      </c>
    </row>
    <row r="506" spans="2:9" x14ac:dyDescent="0.25">
      <c r="B506" s="9">
        <v>2021</v>
      </c>
      <c r="C506" s="9">
        <v>1</v>
      </c>
      <c r="D506" s="9">
        <v>17</v>
      </c>
      <c r="E506" s="30">
        <f>I01_Avg!D506</f>
        <v>1.9007632622650665</v>
      </c>
      <c r="F506" s="30">
        <f>PVWatts_8.5kW!J518</f>
        <v>0</v>
      </c>
      <c r="G506" s="34">
        <f t="shared" si="21"/>
        <v>1.9007632622650665</v>
      </c>
      <c r="H506" s="34">
        <f t="shared" si="22"/>
        <v>1.9007632622650665</v>
      </c>
      <c r="I506" s="34">
        <f t="shared" si="23"/>
        <v>0</v>
      </c>
    </row>
    <row r="507" spans="2:9" x14ac:dyDescent="0.25">
      <c r="B507" s="9">
        <v>2021</v>
      </c>
      <c r="C507" s="9">
        <v>1</v>
      </c>
      <c r="D507" s="9">
        <v>18</v>
      </c>
      <c r="E507" s="30">
        <f>I01_Avg!D507</f>
        <v>2.0189976118132047</v>
      </c>
      <c r="F507" s="30">
        <f>PVWatts_8.5kW!J519</f>
        <v>0</v>
      </c>
      <c r="G507" s="34">
        <f t="shared" si="21"/>
        <v>2.0189976118132047</v>
      </c>
      <c r="H507" s="34">
        <f t="shared" si="22"/>
        <v>2.0189976118132047</v>
      </c>
      <c r="I507" s="34">
        <f t="shared" si="23"/>
        <v>0</v>
      </c>
    </row>
    <row r="508" spans="2:9" x14ac:dyDescent="0.25">
      <c r="B508" s="9">
        <v>2021</v>
      </c>
      <c r="C508" s="9">
        <v>1</v>
      </c>
      <c r="D508" s="9">
        <v>19</v>
      </c>
      <c r="E508" s="30">
        <f>I01_Avg!D508</f>
        <v>2.0110887095890488</v>
      </c>
      <c r="F508" s="30">
        <f>PVWatts_8.5kW!J520</f>
        <v>0</v>
      </c>
      <c r="G508" s="34">
        <f t="shared" si="21"/>
        <v>2.0110887095890488</v>
      </c>
      <c r="H508" s="34">
        <f t="shared" si="22"/>
        <v>2.0110887095890488</v>
      </c>
      <c r="I508" s="34">
        <f t="shared" si="23"/>
        <v>0</v>
      </c>
    </row>
    <row r="509" spans="2:9" x14ac:dyDescent="0.25">
      <c r="B509" s="9">
        <v>2021</v>
      </c>
      <c r="C509" s="9">
        <v>1</v>
      </c>
      <c r="D509" s="9">
        <v>20</v>
      </c>
      <c r="E509" s="30">
        <f>I01_Avg!D509</f>
        <v>1.8939724106389306</v>
      </c>
      <c r="F509" s="30">
        <f>PVWatts_8.5kW!J521</f>
        <v>0</v>
      </c>
      <c r="G509" s="34">
        <f t="shared" si="21"/>
        <v>1.8939724106389306</v>
      </c>
      <c r="H509" s="34">
        <f t="shared" si="22"/>
        <v>1.8939724106389306</v>
      </c>
      <c r="I509" s="34">
        <f t="shared" si="23"/>
        <v>0</v>
      </c>
    </row>
    <row r="510" spans="2:9" x14ac:dyDescent="0.25">
      <c r="B510" s="9">
        <v>2021</v>
      </c>
      <c r="C510" s="9">
        <v>1</v>
      </c>
      <c r="D510" s="9">
        <v>21</v>
      </c>
      <c r="E510" s="30">
        <f>I01_Avg!D510</f>
        <v>1.825422699447472</v>
      </c>
      <c r="F510" s="30">
        <f>PVWatts_8.5kW!J522</f>
        <v>0</v>
      </c>
      <c r="G510" s="34">
        <f t="shared" si="21"/>
        <v>1.825422699447472</v>
      </c>
      <c r="H510" s="34">
        <f t="shared" si="22"/>
        <v>1.825422699447472</v>
      </c>
      <c r="I510" s="34">
        <f t="shared" si="23"/>
        <v>0</v>
      </c>
    </row>
    <row r="511" spans="2:9" x14ac:dyDescent="0.25">
      <c r="B511" s="9">
        <v>2021</v>
      </c>
      <c r="C511" s="9">
        <v>1</v>
      </c>
      <c r="D511" s="9">
        <v>22</v>
      </c>
      <c r="E511" s="30">
        <f>I01_Avg!D511</f>
        <v>1.6332493585879624</v>
      </c>
      <c r="F511" s="30">
        <f>PVWatts_8.5kW!J523</f>
        <v>0</v>
      </c>
      <c r="G511" s="34">
        <f t="shared" si="21"/>
        <v>1.6332493585879624</v>
      </c>
      <c r="H511" s="34">
        <f t="shared" si="22"/>
        <v>1.6332493585879624</v>
      </c>
      <c r="I511" s="34">
        <f t="shared" si="23"/>
        <v>0</v>
      </c>
    </row>
    <row r="512" spans="2:9" x14ac:dyDescent="0.25">
      <c r="B512" s="9">
        <v>2021</v>
      </c>
      <c r="C512" s="9">
        <v>1</v>
      </c>
      <c r="D512" s="9">
        <v>23</v>
      </c>
      <c r="E512" s="30">
        <f>I01_Avg!D512</f>
        <v>1.4475005719646528</v>
      </c>
      <c r="F512" s="30">
        <f>PVWatts_8.5kW!J524</f>
        <v>0</v>
      </c>
      <c r="G512" s="34">
        <f t="shared" si="21"/>
        <v>1.4475005719646528</v>
      </c>
      <c r="H512" s="34">
        <f t="shared" si="22"/>
        <v>1.4475005719646528</v>
      </c>
      <c r="I512" s="34">
        <f t="shared" si="23"/>
        <v>0</v>
      </c>
    </row>
    <row r="513" spans="2:9" x14ac:dyDescent="0.25">
      <c r="B513" s="9">
        <v>2021</v>
      </c>
      <c r="C513" s="9">
        <v>1</v>
      </c>
      <c r="D513" s="9">
        <v>0</v>
      </c>
      <c r="E513" s="30">
        <f>I01_Avg!D513</f>
        <v>1.4220858814337121</v>
      </c>
      <c r="F513" s="30">
        <f>PVWatts_8.5kW!J525</f>
        <v>0</v>
      </c>
      <c r="G513" s="34">
        <f t="shared" si="21"/>
        <v>1.4220858814337121</v>
      </c>
      <c r="H513" s="34">
        <f t="shared" si="22"/>
        <v>1.4220858814337121</v>
      </c>
      <c r="I513" s="34">
        <f t="shared" si="23"/>
        <v>0</v>
      </c>
    </row>
    <row r="514" spans="2:9" x14ac:dyDescent="0.25">
      <c r="B514" s="9">
        <v>2021</v>
      </c>
      <c r="C514" s="9">
        <v>1</v>
      </c>
      <c r="D514" s="9">
        <v>1</v>
      </c>
      <c r="E514" s="30">
        <f>I01_Avg!D514</f>
        <v>1.3417423835850979</v>
      </c>
      <c r="F514" s="30">
        <f>PVWatts_8.5kW!J526</f>
        <v>0</v>
      </c>
      <c r="G514" s="34">
        <f t="shared" si="21"/>
        <v>1.3417423835850979</v>
      </c>
      <c r="H514" s="34">
        <f t="shared" si="22"/>
        <v>1.3417423835850979</v>
      </c>
      <c r="I514" s="34">
        <f t="shared" si="23"/>
        <v>0</v>
      </c>
    </row>
    <row r="515" spans="2:9" x14ac:dyDescent="0.25">
      <c r="B515" s="9">
        <v>2021</v>
      </c>
      <c r="C515" s="9">
        <v>1</v>
      </c>
      <c r="D515" s="9">
        <v>2</v>
      </c>
      <c r="E515" s="30">
        <f>I01_Avg!D515</f>
        <v>1.3149391407327715</v>
      </c>
      <c r="F515" s="30">
        <f>PVWatts_8.5kW!J527</f>
        <v>0</v>
      </c>
      <c r="G515" s="34">
        <f t="shared" si="21"/>
        <v>1.3149391407327715</v>
      </c>
      <c r="H515" s="34">
        <f t="shared" si="22"/>
        <v>1.3149391407327715</v>
      </c>
      <c r="I515" s="34">
        <f t="shared" si="23"/>
        <v>0</v>
      </c>
    </row>
    <row r="516" spans="2:9" x14ac:dyDescent="0.25">
      <c r="B516" s="9">
        <v>2021</v>
      </c>
      <c r="C516" s="9">
        <v>1</v>
      </c>
      <c r="D516" s="9">
        <v>3</v>
      </c>
      <c r="E516" s="30">
        <f>I01_Avg!D516</f>
        <v>1.3295149580844652</v>
      </c>
      <c r="F516" s="30">
        <f>PVWatts_8.5kW!J528</f>
        <v>0</v>
      </c>
      <c r="G516" s="34">
        <f t="shared" si="21"/>
        <v>1.3295149580844652</v>
      </c>
      <c r="H516" s="34">
        <f t="shared" si="22"/>
        <v>1.3295149580844652</v>
      </c>
      <c r="I516" s="34">
        <f t="shared" si="23"/>
        <v>0</v>
      </c>
    </row>
    <row r="517" spans="2:9" x14ac:dyDescent="0.25">
      <c r="B517" s="9">
        <v>2021</v>
      </c>
      <c r="C517" s="9">
        <v>1</v>
      </c>
      <c r="D517" s="9">
        <v>4</v>
      </c>
      <c r="E517" s="30">
        <f>I01_Avg!D517</f>
        <v>1.4024567382467363</v>
      </c>
      <c r="F517" s="30">
        <f>PVWatts_8.5kW!J529</f>
        <v>0</v>
      </c>
      <c r="G517" s="34">
        <f t="shared" si="21"/>
        <v>1.4024567382467363</v>
      </c>
      <c r="H517" s="34">
        <f t="shared" si="22"/>
        <v>1.4024567382467363</v>
      </c>
      <c r="I517" s="34">
        <f t="shared" si="23"/>
        <v>0</v>
      </c>
    </row>
    <row r="518" spans="2:9" x14ac:dyDescent="0.25">
      <c r="B518" s="9">
        <v>2021</v>
      </c>
      <c r="C518" s="9">
        <v>1</v>
      </c>
      <c r="D518" s="9">
        <v>5</v>
      </c>
      <c r="E518" s="30">
        <f>I01_Avg!D518</f>
        <v>1.4789407534681522</v>
      </c>
      <c r="F518" s="30">
        <f>PVWatts_8.5kW!J530</f>
        <v>0</v>
      </c>
      <c r="G518" s="34">
        <f t="shared" si="21"/>
        <v>1.4789407534681522</v>
      </c>
      <c r="H518" s="34">
        <f t="shared" si="22"/>
        <v>1.4789407534681522</v>
      </c>
      <c r="I518" s="34">
        <f t="shared" si="23"/>
        <v>0</v>
      </c>
    </row>
    <row r="519" spans="2:9" x14ac:dyDescent="0.25">
      <c r="B519" s="9">
        <v>2021</v>
      </c>
      <c r="C519" s="9">
        <v>1</v>
      </c>
      <c r="D519" s="9">
        <v>6</v>
      </c>
      <c r="E519" s="30">
        <f>I01_Avg!D519</f>
        <v>1.6796023439676628</v>
      </c>
      <c r="F519" s="30">
        <f>PVWatts_8.5kW!J531</f>
        <v>0</v>
      </c>
      <c r="G519" s="34">
        <f t="shared" si="21"/>
        <v>1.6796023439676628</v>
      </c>
      <c r="H519" s="34">
        <f t="shared" si="22"/>
        <v>1.6796023439676628</v>
      </c>
      <c r="I519" s="34">
        <f t="shared" si="23"/>
        <v>0</v>
      </c>
    </row>
    <row r="520" spans="2:9" x14ac:dyDescent="0.25">
      <c r="B520" s="9">
        <v>2021</v>
      </c>
      <c r="C520" s="9">
        <v>1</v>
      </c>
      <c r="D520" s="9">
        <v>7</v>
      </c>
      <c r="E520" s="30">
        <f>I01_Avg!D520</f>
        <v>1.841830355184922</v>
      </c>
      <c r="F520" s="30">
        <f>PVWatts_8.5kW!J532</f>
        <v>0</v>
      </c>
      <c r="G520" s="34">
        <f t="shared" si="21"/>
        <v>1.841830355184922</v>
      </c>
      <c r="H520" s="34">
        <f t="shared" si="22"/>
        <v>1.841830355184922</v>
      </c>
      <c r="I520" s="34">
        <f t="shared" si="23"/>
        <v>0</v>
      </c>
    </row>
    <row r="521" spans="2:9" x14ac:dyDescent="0.25">
      <c r="B521" s="9">
        <v>2021</v>
      </c>
      <c r="C521" s="9">
        <v>1</v>
      </c>
      <c r="D521" s="9">
        <v>8</v>
      </c>
      <c r="E521" s="30">
        <f>I01_Avg!D521</f>
        <v>1.8075875614644985</v>
      </c>
      <c r="F521" s="30">
        <f>PVWatts_8.5kW!J533</f>
        <v>0.174596</v>
      </c>
      <c r="G521" s="34">
        <f t="shared" si="21"/>
        <v>1.6329915614644985</v>
      </c>
      <c r="H521" s="34">
        <f t="shared" si="22"/>
        <v>1.6329915614644985</v>
      </c>
      <c r="I521" s="34">
        <f t="shared" si="23"/>
        <v>0</v>
      </c>
    </row>
    <row r="522" spans="2:9" x14ac:dyDescent="0.25">
      <c r="B522" s="9">
        <v>2021</v>
      </c>
      <c r="C522" s="9">
        <v>1</v>
      </c>
      <c r="D522" s="9">
        <v>9</v>
      </c>
      <c r="E522" s="30">
        <f>I01_Avg!D522</f>
        <v>1.8275623181408998</v>
      </c>
      <c r="F522" s="30">
        <f>PVWatts_8.5kW!J534</f>
        <v>2.298778</v>
      </c>
      <c r="G522" s="34">
        <f t="shared" ref="G522:G585" si="24">+E522-F522</f>
        <v>-0.47121568185910023</v>
      </c>
      <c r="H522" s="34">
        <f t="shared" ref="H522:H585" si="25">+IF(G522&gt;0,G522,0)</f>
        <v>0</v>
      </c>
      <c r="I522" s="34">
        <f t="shared" ref="I522:I585" si="26">+IF(G522&lt;0,G522,0)</f>
        <v>-0.47121568185910023</v>
      </c>
    </row>
    <row r="523" spans="2:9" x14ac:dyDescent="0.25">
      <c r="B523" s="9">
        <v>2021</v>
      </c>
      <c r="C523" s="9">
        <v>1</v>
      </c>
      <c r="D523" s="9">
        <v>10</v>
      </c>
      <c r="E523" s="30">
        <f>I01_Avg!D523</f>
        <v>1.7991244502399395</v>
      </c>
      <c r="F523" s="30">
        <f>PVWatts_8.5kW!J535</f>
        <v>3.7743820000000001</v>
      </c>
      <c r="G523" s="34">
        <f t="shared" si="24"/>
        <v>-1.9752575497600606</v>
      </c>
      <c r="H523" s="34">
        <f t="shared" si="25"/>
        <v>0</v>
      </c>
      <c r="I523" s="34">
        <f t="shared" si="26"/>
        <v>-1.9752575497600606</v>
      </c>
    </row>
    <row r="524" spans="2:9" x14ac:dyDescent="0.25">
      <c r="B524" s="9">
        <v>2021</v>
      </c>
      <c r="C524" s="9">
        <v>1</v>
      </c>
      <c r="D524" s="9">
        <v>11</v>
      </c>
      <c r="E524" s="30">
        <f>I01_Avg!D524</f>
        <v>1.7867994286926026</v>
      </c>
      <c r="F524" s="30">
        <f>PVWatts_8.5kW!J536</f>
        <v>1.65568</v>
      </c>
      <c r="G524" s="34">
        <f t="shared" si="24"/>
        <v>0.13111942869260251</v>
      </c>
      <c r="H524" s="34">
        <f t="shared" si="25"/>
        <v>0.13111942869260251</v>
      </c>
      <c r="I524" s="34">
        <f t="shared" si="26"/>
        <v>0</v>
      </c>
    </row>
    <row r="525" spans="2:9" x14ac:dyDescent="0.25">
      <c r="B525" s="9">
        <v>2021</v>
      </c>
      <c r="C525" s="9">
        <v>1</v>
      </c>
      <c r="D525" s="9">
        <v>12</v>
      </c>
      <c r="E525" s="30">
        <f>I01_Avg!D525</f>
        <v>1.7326136490204873</v>
      </c>
      <c r="F525" s="30">
        <f>PVWatts_8.5kW!J537</f>
        <v>1.8639239999999999</v>
      </c>
      <c r="G525" s="34">
        <f t="shared" si="24"/>
        <v>-0.1313103509795126</v>
      </c>
      <c r="H525" s="34">
        <f t="shared" si="25"/>
        <v>0</v>
      </c>
      <c r="I525" s="34">
        <f t="shared" si="26"/>
        <v>-0.1313103509795126</v>
      </c>
    </row>
    <row r="526" spans="2:9" x14ac:dyDescent="0.25">
      <c r="B526" s="9">
        <v>2021</v>
      </c>
      <c r="C526" s="9">
        <v>1</v>
      </c>
      <c r="D526" s="9">
        <v>13</v>
      </c>
      <c r="E526" s="30">
        <f>I01_Avg!D526</f>
        <v>1.6957028400426633</v>
      </c>
      <c r="F526" s="30">
        <f>PVWatts_8.5kW!J538</f>
        <v>2.1780360000000001</v>
      </c>
      <c r="G526" s="34">
        <f t="shared" si="24"/>
        <v>-0.48233315995733683</v>
      </c>
      <c r="H526" s="34">
        <f t="shared" si="25"/>
        <v>0</v>
      </c>
      <c r="I526" s="34">
        <f t="shared" si="26"/>
        <v>-0.48233315995733683</v>
      </c>
    </row>
    <row r="527" spans="2:9" x14ac:dyDescent="0.25">
      <c r="B527" s="9">
        <v>2021</v>
      </c>
      <c r="C527" s="9">
        <v>1</v>
      </c>
      <c r="D527" s="9">
        <v>14</v>
      </c>
      <c r="E527" s="30">
        <f>I01_Avg!D527</f>
        <v>1.5725150956197533</v>
      </c>
      <c r="F527" s="30">
        <f>PVWatts_8.5kW!J539</f>
        <v>1.2916609999999999</v>
      </c>
      <c r="G527" s="34">
        <f t="shared" si="24"/>
        <v>0.28085409561975339</v>
      </c>
      <c r="H527" s="34">
        <f t="shared" si="25"/>
        <v>0.28085409561975339</v>
      </c>
      <c r="I527" s="34">
        <f t="shared" si="26"/>
        <v>0</v>
      </c>
    </row>
    <row r="528" spans="2:9" x14ac:dyDescent="0.25">
      <c r="B528" s="9">
        <v>2021</v>
      </c>
      <c r="C528" s="9">
        <v>1</v>
      </c>
      <c r="D528" s="9">
        <v>15</v>
      </c>
      <c r="E528" s="30">
        <f>I01_Avg!D528</f>
        <v>1.6302787365611369</v>
      </c>
      <c r="F528" s="30">
        <f>PVWatts_8.5kW!J540</f>
        <v>1.3427290000000001</v>
      </c>
      <c r="G528" s="34">
        <f t="shared" si="24"/>
        <v>0.2875497365611368</v>
      </c>
      <c r="H528" s="34">
        <f t="shared" si="25"/>
        <v>0.2875497365611368</v>
      </c>
      <c r="I528" s="34">
        <f t="shared" si="26"/>
        <v>0</v>
      </c>
    </row>
    <row r="529" spans="2:9" x14ac:dyDescent="0.25">
      <c r="B529" s="9">
        <v>2021</v>
      </c>
      <c r="C529" s="9">
        <v>1</v>
      </c>
      <c r="D529" s="9">
        <v>16</v>
      </c>
      <c r="E529" s="30">
        <f>I01_Avg!D529</f>
        <v>1.7852667611409636</v>
      </c>
      <c r="F529" s="30">
        <f>PVWatts_8.5kW!J541</f>
        <v>2.0886579999999997</v>
      </c>
      <c r="G529" s="34">
        <f t="shared" si="24"/>
        <v>-0.30339123885903607</v>
      </c>
      <c r="H529" s="34">
        <f t="shared" si="25"/>
        <v>0</v>
      </c>
      <c r="I529" s="34">
        <f t="shared" si="26"/>
        <v>-0.30339123885903607</v>
      </c>
    </row>
    <row r="530" spans="2:9" x14ac:dyDescent="0.25">
      <c r="B530" s="9">
        <v>2021</v>
      </c>
      <c r="C530" s="9">
        <v>1</v>
      </c>
      <c r="D530" s="9">
        <v>17</v>
      </c>
      <c r="E530" s="30">
        <f>I01_Avg!D530</f>
        <v>1.8687130149181699</v>
      </c>
      <c r="F530" s="30">
        <f>PVWatts_8.5kW!J542</f>
        <v>0.39986500000000003</v>
      </c>
      <c r="G530" s="34">
        <f t="shared" si="24"/>
        <v>1.4688480149181697</v>
      </c>
      <c r="H530" s="34">
        <f t="shared" si="25"/>
        <v>1.4688480149181697</v>
      </c>
      <c r="I530" s="34">
        <f t="shared" si="26"/>
        <v>0</v>
      </c>
    </row>
    <row r="531" spans="2:9" x14ac:dyDescent="0.25">
      <c r="B531" s="9">
        <v>2021</v>
      </c>
      <c r="C531" s="9">
        <v>1</v>
      </c>
      <c r="D531" s="9">
        <v>18</v>
      </c>
      <c r="E531" s="30">
        <f>I01_Avg!D531</f>
        <v>2.0380062881276357</v>
      </c>
      <c r="F531" s="30">
        <f>PVWatts_8.5kW!J543</f>
        <v>0</v>
      </c>
      <c r="G531" s="34">
        <f t="shared" si="24"/>
        <v>2.0380062881276357</v>
      </c>
      <c r="H531" s="34">
        <f t="shared" si="25"/>
        <v>2.0380062881276357</v>
      </c>
      <c r="I531" s="34">
        <f t="shared" si="26"/>
        <v>0</v>
      </c>
    </row>
    <row r="532" spans="2:9" x14ac:dyDescent="0.25">
      <c r="B532" s="9">
        <v>2021</v>
      </c>
      <c r="C532" s="9">
        <v>1</v>
      </c>
      <c r="D532" s="9">
        <v>19</v>
      </c>
      <c r="E532" s="30">
        <f>I01_Avg!D532</f>
        <v>1.8717682389642125</v>
      </c>
      <c r="F532" s="30">
        <f>PVWatts_8.5kW!J544</f>
        <v>0</v>
      </c>
      <c r="G532" s="34">
        <f t="shared" si="24"/>
        <v>1.8717682389642125</v>
      </c>
      <c r="H532" s="34">
        <f t="shared" si="25"/>
        <v>1.8717682389642125</v>
      </c>
      <c r="I532" s="34">
        <f t="shared" si="26"/>
        <v>0</v>
      </c>
    </row>
    <row r="533" spans="2:9" x14ac:dyDescent="0.25">
      <c r="B533" s="9">
        <v>2021</v>
      </c>
      <c r="C533" s="9">
        <v>1</v>
      </c>
      <c r="D533" s="9">
        <v>20</v>
      </c>
      <c r="E533" s="30">
        <f>I01_Avg!D533</f>
        <v>1.8472714765701421</v>
      </c>
      <c r="F533" s="30">
        <f>PVWatts_8.5kW!J545</f>
        <v>0</v>
      </c>
      <c r="G533" s="34">
        <f t="shared" si="24"/>
        <v>1.8472714765701421</v>
      </c>
      <c r="H533" s="34">
        <f t="shared" si="25"/>
        <v>1.8472714765701421</v>
      </c>
      <c r="I533" s="34">
        <f t="shared" si="26"/>
        <v>0</v>
      </c>
    </row>
    <row r="534" spans="2:9" x14ac:dyDescent="0.25">
      <c r="B534" s="9">
        <v>2021</v>
      </c>
      <c r="C534" s="9">
        <v>1</v>
      </c>
      <c r="D534" s="9">
        <v>21</v>
      </c>
      <c r="E534" s="30">
        <f>I01_Avg!D534</f>
        <v>1.8100823603922134</v>
      </c>
      <c r="F534" s="30">
        <f>PVWatts_8.5kW!J546</f>
        <v>0</v>
      </c>
      <c r="G534" s="34">
        <f t="shared" si="24"/>
        <v>1.8100823603922134</v>
      </c>
      <c r="H534" s="34">
        <f t="shared" si="25"/>
        <v>1.8100823603922134</v>
      </c>
      <c r="I534" s="34">
        <f t="shared" si="26"/>
        <v>0</v>
      </c>
    </row>
    <row r="535" spans="2:9" x14ac:dyDescent="0.25">
      <c r="B535" s="9">
        <v>2021</v>
      </c>
      <c r="C535" s="9">
        <v>1</v>
      </c>
      <c r="D535" s="9">
        <v>22</v>
      </c>
      <c r="E535" s="30">
        <f>I01_Avg!D535</f>
        <v>1.6377033586757979</v>
      </c>
      <c r="F535" s="30">
        <f>PVWatts_8.5kW!J547</f>
        <v>0</v>
      </c>
      <c r="G535" s="34">
        <f t="shared" si="24"/>
        <v>1.6377033586757979</v>
      </c>
      <c r="H535" s="34">
        <f t="shared" si="25"/>
        <v>1.6377033586757979</v>
      </c>
      <c r="I535" s="34">
        <f t="shared" si="26"/>
        <v>0</v>
      </c>
    </row>
    <row r="536" spans="2:9" x14ac:dyDescent="0.25">
      <c r="B536" s="9">
        <v>2021</v>
      </c>
      <c r="C536" s="9">
        <v>1</v>
      </c>
      <c r="D536" s="9">
        <v>23</v>
      </c>
      <c r="E536" s="30">
        <f>I01_Avg!D536</f>
        <v>1.4823904866610482</v>
      </c>
      <c r="F536" s="30">
        <f>PVWatts_8.5kW!J548</f>
        <v>0</v>
      </c>
      <c r="G536" s="34">
        <f t="shared" si="24"/>
        <v>1.4823904866610482</v>
      </c>
      <c r="H536" s="34">
        <f t="shared" si="25"/>
        <v>1.4823904866610482</v>
      </c>
      <c r="I536" s="34">
        <f t="shared" si="26"/>
        <v>0</v>
      </c>
    </row>
    <row r="537" spans="2:9" x14ac:dyDescent="0.25">
      <c r="B537" s="9">
        <v>2021</v>
      </c>
      <c r="C537" s="9">
        <v>1</v>
      </c>
      <c r="D537" s="9">
        <v>0</v>
      </c>
      <c r="E537" s="30">
        <f>I01_Avg!D537</f>
        <v>1.4077268815387183</v>
      </c>
      <c r="F537" s="30">
        <f>PVWatts_8.5kW!J549</f>
        <v>0</v>
      </c>
      <c r="G537" s="34">
        <f t="shared" si="24"/>
        <v>1.4077268815387183</v>
      </c>
      <c r="H537" s="34">
        <f t="shared" si="25"/>
        <v>1.4077268815387183</v>
      </c>
      <c r="I537" s="34">
        <f t="shared" si="26"/>
        <v>0</v>
      </c>
    </row>
    <row r="538" spans="2:9" x14ac:dyDescent="0.25">
      <c r="B538" s="9">
        <v>2021</v>
      </c>
      <c r="C538" s="9">
        <v>1</v>
      </c>
      <c r="D538" s="9">
        <v>1</v>
      </c>
      <c r="E538" s="30">
        <f>I01_Avg!D538</f>
        <v>1.3815997090724352</v>
      </c>
      <c r="F538" s="30">
        <f>PVWatts_8.5kW!J550</f>
        <v>0</v>
      </c>
      <c r="G538" s="34">
        <f t="shared" si="24"/>
        <v>1.3815997090724352</v>
      </c>
      <c r="H538" s="34">
        <f t="shared" si="25"/>
        <v>1.3815997090724352</v>
      </c>
      <c r="I538" s="34">
        <f t="shared" si="26"/>
        <v>0</v>
      </c>
    </row>
    <row r="539" spans="2:9" x14ac:dyDescent="0.25">
      <c r="B539" s="9">
        <v>2021</v>
      </c>
      <c r="C539" s="9">
        <v>1</v>
      </c>
      <c r="D539" s="9">
        <v>2</v>
      </c>
      <c r="E539" s="30">
        <f>I01_Avg!D539</f>
        <v>1.3266751752899486</v>
      </c>
      <c r="F539" s="30">
        <f>PVWatts_8.5kW!J551</f>
        <v>0</v>
      </c>
      <c r="G539" s="34">
        <f t="shared" si="24"/>
        <v>1.3266751752899486</v>
      </c>
      <c r="H539" s="34">
        <f t="shared" si="25"/>
        <v>1.3266751752899486</v>
      </c>
      <c r="I539" s="34">
        <f t="shared" si="26"/>
        <v>0</v>
      </c>
    </row>
    <row r="540" spans="2:9" x14ac:dyDescent="0.25">
      <c r="B540" s="9">
        <v>2021</v>
      </c>
      <c r="C540" s="9">
        <v>1</v>
      </c>
      <c r="D540" s="9">
        <v>3</v>
      </c>
      <c r="E540" s="30">
        <f>I01_Avg!D540</f>
        <v>1.3520867614984449</v>
      </c>
      <c r="F540" s="30">
        <f>PVWatts_8.5kW!J552</f>
        <v>0</v>
      </c>
      <c r="G540" s="34">
        <f t="shared" si="24"/>
        <v>1.3520867614984449</v>
      </c>
      <c r="H540" s="34">
        <f t="shared" si="25"/>
        <v>1.3520867614984449</v>
      </c>
      <c r="I540" s="34">
        <f t="shared" si="26"/>
        <v>0</v>
      </c>
    </row>
    <row r="541" spans="2:9" x14ac:dyDescent="0.25">
      <c r="B541" s="9">
        <v>2021</v>
      </c>
      <c r="C541" s="9">
        <v>1</v>
      </c>
      <c r="D541" s="9">
        <v>4</v>
      </c>
      <c r="E541" s="30">
        <f>I01_Avg!D541</f>
        <v>1.4114852970985143</v>
      </c>
      <c r="F541" s="30">
        <f>PVWatts_8.5kW!J553</f>
        <v>0</v>
      </c>
      <c r="G541" s="34">
        <f t="shared" si="24"/>
        <v>1.4114852970985143</v>
      </c>
      <c r="H541" s="34">
        <f t="shared" si="25"/>
        <v>1.4114852970985143</v>
      </c>
      <c r="I541" s="34">
        <f t="shared" si="26"/>
        <v>0</v>
      </c>
    </row>
    <row r="542" spans="2:9" x14ac:dyDescent="0.25">
      <c r="B542" s="9">
        <v>2021</v>
      </c>
      <c r="C542" s="9">
        <v>1</v>
      </c>
      <c r="D542" s="9">
        <v>5</v>
      </c>
      <c r="E542" s="30">
        <f>I01_Avg!D542</f>
        <v>1.5562347597954287</v>
      </c>
      <c r="F542" s="30">
        <f>PVWatts_8.5kW!J554</f>
        <v>0</v>
      </c>
      <c r="G542" s="34">
        <f t="shared" si="24"/>
        <v>1.5562347597954287</v>
      </c>
      <c r="H542" s="34">
        <f t="shared" si="25"/>
        <v>1.5562347597954287</v>
      </c>
      <c r="I542" s="34">
        <f t="shared" si="26"/>
        <v>0</v>
      </c>
    </row>
    <row r="543" spans="2:9" x14ac:dyDescent="0.25">
      <c r="B543" s="9">
        <v>2021</v>
      </c>
      <c r="C543" s="9">
        <v>1</v>
      </c>
      <c r="D543" s="9">
        <v>6</v>
      </c>
      <c r="E543" s="30">
        <f>I01_Avg!D543</f>
        <v>1.6162655518261042</v>
      </c>
      <c r="F543" s="30">
        <f>PVWatts_8.5kW!J555</f>
        <v>0</v>
      </c>
      <c r="G543" s="34">
        <f t="shared" si="24"/>
        <v>1.6162655518261042</v>
      </c>
      <c r="H543" s="34">
        <f t="shared" si="25"/>
        <v>1.6162655518261042</v>
      </c>
      <c r="I543" s="34">
        <f t="shared" si="26"/>
        <v>0</v>
      </c>
    </row>
    <row r="544" spans="2:9" x14ac:dyDescent="0.25">
      <c r="B544" s="9">
        <v>2021</v>
      </c>
      <c r="C544" s="9">
        <v>1</v>
      </c>
      <c r="D544" s="9">
        <v>7</v>
      </c>
      <c r="E544" s="30">
        <f>I01_Avg!D544</f>
        <v>1.798068904209053</v>
      </c>
      <c r="F544" s="30">
        <f>PVWatts_8.5kW!J556</f>
        <v>0</v>
      </c>
      <c r="G544" s="34">
        <f t="shared" si="24"/>
        <v>1.798068904209053</v>
      </c>
      <c r="H544" s="34">
        <f t="shared" si="25"/>
        <v>1.798068904209053</v>
      </c>
      <c r="I544" s="34">
        <f t="shared" si="26"/>
        <v>0</v>
      </c>
    </row>
    <row r="545" spans="2:9" x14ac:dyDescent="0.25">
      <c r="B545" s="9">
        <v>2021</v>
      </c>
      <c r="C545" s="9">
        <v>1</v>
      </c>
      <c r="D545" s="9">
        <v>8</v>
      </c>
      <c r="E545" s="30">
        <f>I01_Avg!D545</f>
        <v>1.9980932542770837</v>
      </c>
      <c r="F545" s="30">
        <f>PVWatts_8.5kW!J557</f>
        <v>7.2373999999999994E-2</v>
      </c>
      <c r="G545" s="34">
        <f t="shared" si="24"/>
        <v>1.9257192542770838</v>
      </c>
      <c r="H545" s="34">
        <f t="shared" si="25"/>
        <v>1.9257192542770838</v>
      </c>
      <c r="I545" s="34">
        <f t="shared" si="26"/>
        <v>0</v>
      </c>
    </row>
    <row r="546" spans="2:9" x14ac:dyDescent="0.25">
      <c r="B546" s="9">
        <v>2021</v>
      </c>
      <c r="C546" s="9">
        <v>1</v>
      </c>
      <c r="D546" s="9">
        <v>9</v>
      </c>
      <c r="E546" s="30">
        <f>I01_Avg!D546</f>
        <v>2.0785055787644291</v>
      </c>
      <c r="F546" s="30">
        <f>PVWatts_8.5kW!J558</f>
        <v>0.93183900000000008</v>
      </c>
      <c r="G546" s="34">
        <f t="shared" si="24"/>
        <v>1.146666578764429</v>
      </c>
      <c r="H546" s="34">
        <f t="shared" si="25"/>
        <v>1.146666578764429</v>
      </c>
      <c r="I546" s="34">
        <f t="shared" si="26"/>
        <v>0</v>
      </c>
    </row>
    <row r="547" spans="2:9" x14ac:dyDescent="0.25">
      <c r="B547" s="9">
        <v>2021</v>
      </c>
      <c r="C547" s="9">
        <v>1</v>
      </c>
      <c r="D547" s="9">
        <v>10</v>
      </c>
      <c r="E547" s="30">
        <f>I01_Avg!D547</f>
        <v>1.9666331106878361</v>
      </c>
      <c r="F547" s="30">
        <f>PVWatts_8.5kW!J559</f>
        <v>2.8059989999999999</v>
      </c>
      <c r="G547" s="34">
        <f t="shared" si="24"/>
        <v>-0.83936588931216383</v>
      </c>
      <c r="H547" s="34">
        <f t="shared" si="25"/>
        <v>0</v>
      </c>
      <c r="I547" s="34">
        <f t="shared" si="26"/>
        <v>-0.83936588931216383</v>
      </c>
    </row>
    <row r="548" spans="2:9" x14ac:dyDescent="0.25">
      <c r="B548" s="9">
        <v>2021</v>
      </c>
      <c r="C548" s="9">
        <v>1</v>
      </c>
      <c r="D548" s="9">
        <v>11</v>
      </c>
      <c r="E548" s="30">
        <f>I01_Avg!D548</f>
        <v>1.9340172581071566</v>
      </c>
      <c r="F548" s="30">
        <f>PVWatts_8.5kW!J560</f>
        <v>2.3792049999999998</v>
      </c>
      <c r="G548" s="34">
        <f t="shared" si="24"/>
        <v>-0.44518774189284316</v>
      </c>
      <c r="H548" s="34">
        <f t="shared" si="25"/>
        <v>0</v>
      </c>
      <c r="I548" s="34">
        <f t="shared" si="26"/>
        <v>-0.44518774189284316</v>
      </c>
    </row>
    <row r="549" spans="2:9" x14ac:dyDescent="0.25">
      <c r="B549" s="9">
        <v>2021</v>
      </c>
      <c r="C549" s="9">
        <v>1</v>
      </c>
      <c r="D549" s="9">
        <v>12</v>
      </c>
      <c r="E549" s="30">
        <f>I01_Avg!D549</f>
        <v>1.9384027887201363</v>
      </c>
      <c r="F549" s="30">
        <f>PVWatts_8.5kW!J561</f>
        <v>1.6136189999999999</v>
      </c>
      <c r="G549" s="34">
        <f t="shared" si="24"/>
        <v>0.32478378872013636</v>
      </c>
      <c r="H549" s="34">
        <f t="shared" si="25"/>
        <v>0.32478378872013636</v>
      </c>
      <c r="I549" s="34">
        <f t="shared" si="26"/>
        <v>0</v>
      </c>
    </row>
    <row r="550" spans="2:9" x14ac:dyDescent="0.25">
      <c r="B550" s="9">
        <v>2021</v>
      </c>
      <c r="C550" s="9">
        <v>1</v>
      </c>
      <c r="D550" s="9">
        <v>13</v>
      </c>
      <c r="E550" s="30">
        <f>I01_Avg!D550</f>
        <v>1.8376577948486725</v>
      </c>
      <c r="F550" s="30">
        <f>PVWatts_8.5kW!J562</f>
        <v>1.908431</v>
      </c>
      <c r="G550" s="34">
        <f t="shared" si="24"/>
        <v>-7.0773205151327456E-2</v>
      </c>
      <c r="H550" s="34">
        <f t="shared" si="25"/>
        <v>0</v>
      </c>
      <c r="I550" s="34">
        <f t="shared" si="26"/>
        <v>-7.0773205151327456E-2</v>
      </c>
    </row>
    <row r="551" spans="2:9" x14ac:dyDescent="0.25">
      <c r="B551" s="9">
        <v>2021</v>
      </c>
      <c r="C551" s="9">
        <v>1</v>
      </c>
      <c r="D551" s="9">
        <v>14</v>
      </c>
      <c r="E551" s="30">
        <f>I01_Avg!D551</f>
        <v>1.6822758916506413</v>
      </c>
      <c r="F551" s="30">
        <f>PVWatts_8.5kW!J563</f>
        <v>0.96512199999999992</v>
      </c>
      <c r="G551" s="34">
        <f t="shared" si="24"/>
        <v>0.71715389165064136</v>
      </c>
      <c r="H551" s="34">
        <f t="shared" si="25"/>
        <v>0.71715389165064136</v>
      </c>
      <c r="I551" s="34">
        <f t="shared" si="26"/>
        <v>0</v>
      </c>
    </row>
    <row r="552" spans="2:9" x14ac:dyDescent="0.25">
      <c r="B552" s="9">
        <v>2021</v>
      </c>
      <c r="C552" s="9">
        <v>1</v>
      </c>
      <c r="D552" s="9">
        <v>15</v>
      </c>
      <c r="E552" s="30">
        <f>I01_Avg!D552</f>
        <v>1.7196220896857881</v>
      </c>
      <c r="F552" s="30">
        <f>PVWatts_8.5kW!J564</f>
        <v>0.94831699999999997</v>
      </c>
      <c r="G552" s="34">
        <f t="shared" si="24"/>
        <v>0.77130508968578815</v>
      </c>
      <c r="H552" s="34">
        <f t="shared" si="25"/>
        <v>0.77130508968578815</v>
      </c>
      <c r="I552" s="34">
        <f t="shared" si="26"/>
        <v>0</v>
      </c>
    </row>
    <row r="553" spans="2:9" x14ac:dyDescent="0.25">
      <c r="B553" s="9">
        <v>2021</v>
      </c>
      <c r="C553" s="9">
        <v>1</v>
      </c>
      <c r="D553" s="9">
        <v>16</v>
      </c>
      <c r="E553" s="30">
        <f>I01_Avg!D553</f>
        <v>1.7710302836505498</v>
      </c>
      <c r="F553" s="30">
        <f>PVWatts_8.5kW!J565</f>
        <v>0.20827600000000002</v>
      </c>
      <c r="G553" s="34">
        <f t="shared" si="24"/>
        <v>1.5627542836505497</v>
      </c>
      <c r="H553" s="34">
        <f t="shared" si="25"/>
        <v>1.5627542836505497</v>
      </c>
      <c r="I553" s="34">
        <f t="shared" si="26"/>
        <v>0</v>
      </c>
    </row>
    <row r="554" spans="2:9" x14ac:dyDescent="0.25">
      <c r="B554" s="9">
        <v>2021</v>
      </c>
      <c r="C554" s="9">
        <v>1</v>
      </c>
      <c r="D554" s="9">
        <v>17</v>
      </c>
      <c r="E554" s="30">
        <f>I01_Avg!D554</f>
        <v>1.9016054504371067</v>
      </c>
      <c r="F554" s="30">
        <f>PVWatts_8.5kW!J566</f>
        <v>0</v>
      </c>
      <c r="G554" s="34">
        <f t="shared" si="24"/>
        <v>1.9016054504371067</v>
      </c>
      <c r="H554" s="34">
        <f t="shared" si="25"/>
        <v>1.9016054504371067</v>
      </c>
      <c r="I554" s="34">
        <f t="shared" si="26"/>
        <v>0</v>
      </c>
    </row>
    <row r="555" spans="2:9" x14ac:dyDescent="0.25">
      <c r="B555" s="9">
        <v>2021</v>
      </c>
      <c r="C555" s="9">
        <v>1</v>
      </c>
      <c r="D555" s="9">
        <v>18</v>
      </c>
      <c r="E555" s="30">
        <f>I01_Avg!D555</f>
        <v>2.0807148290389494</v>
      </c>
      <c r="F555" s="30">
        <f>PVWatts_8.5kW!J567</f>
        <v>0</v>
      </c>
      <c r="G555" s="34">
        <f t="shared" si="24"/>
        <v>2.0807148290389494</v>
      </c>
      <c r="H555" s="34">
        <f t="shared" si="25"/>
        <v>2.0807148290389494</v>
      </c>
      <c r="I555" s="34">
        <f t="shared" si="26"/>
        <v>0</v>
      </c>
    </row>
    <row r="556" spans="2:9" x14ac:dyDescent="0.25">
      <c r="B556" s="9">
        <v>2021</v>
      </c>
      <c r="C556" s="9">
        <v>1</v>
      </c>
      <c r="D556" s="9">
        <v>19</v>
      </c>
      <c r="E556" s="30">
        <f>I01_Avg!D556</f>
        <v>2.0328462373909928</v>
      </c>
      <c r="F556" s="30">
        <f>PVWatts_8.5kW!J568</f>
        <v>0</v>
      </c>
      <c r="G556" s="34">
        <f t="shared" si="24"/>
        <v>2.0328462373909928</v>
      </c>
      <c r="H556" s="34">
        <f t="shared" si="25"/>
        <v>2.0328462373909928</v>
      </c>
      <c r="I556" s="34">
        <f t="shared" si="26"/>
        <v>0</v>
      </c>
    </row>
    <row r="557" spans="2:9" x14ac:dyDescent="0.25">
      <c r="B557" s="9">
        <v>2021</v>
      </c>
      <c r="C557" s="9">
        <v>1</v>
      </c>
      <c r="D557" s="9">
        <v>20</v>
      </c>
      <c r="E557" s="30">
        <f>I01_Avg!D557</f>
        <v>1.9831722952206683</v>
      </c>
      <c r="F557" s="30">
        <f>PVWatts_8.5kW!J569</f>
        <v>0</v>
      </c>
      <c r="G557" s="34">
        <f t="shared" si="24"/>
        <v>1.9831722952206683</v>
      </c>
      <c r="H557" s="34">
        <f t="shared" si="25"/>
        <v>1.9831722952206683</v>
      </c>
      <c r="I557" s="34">
        <f t="shared" si="26"/>
        <v>0</v>
      </c>
    </row>
    <row r="558" spans="2:9" x14ac:dyDescent="0.25">
      <c r="B558" s="9">
        <v>2021</v>
      </c>
      <c r="C558" s="9">
        <v>1</v>
      </c>
      <c r="D558" s="9">
        <v>21</v>
      </c>
      <c r="E558" s="30">
        <f>I01_Avg!D558</f>
        <v>1.8849299757321123</v>
      </c>
      <c r="F558" s="30">
        <f>PVWatts_8.5kW!J570</f>
        <v>0</v>
      </c>
      <c r="G558" s="34">
        <f t="shared" si="24"/>
        <v>1.8849299757321123</v>
      </c>
      <c r="H558" s="34">
        <f t="shared" si="25"/>
        <v>1.8849299757321123</v>
      </c>
      <c r="I558" s="34">
        <f t="shared" si="26"/>
        <v>0</v>
      </c>
    </row>
    <row r="559" spans="2:9" x14ac:dyDescent="0.25">
      <c r="B559" s="9">
        <v>2021</v>
      </c>
      <c r="C559" s="9">
        <v>1</v>
      </c>
      <c r="D559" s="9">
        <v>22</v>
      </c>
      <c r="E559" s="30">
        <f>I01_Avg!D559</f>
        <v>1.7740220592632527</v>
      </c>
      <c r="F559" s="30">
        <f>PVWatts_8.5kW!J571</f>
        <v>0</v>
      </c>
      <c r="G559" s="34">
        <f t="shared" si="24"/>
        <v>1.7740220592632527</v>
      </c>
      <c r="H559" s="34">
        <f t="shared" si="25"/>
        <v>1.7740220592632527</v>
      </c>
      <c r="I559" s="34">
        <f t="shared" si="26"/>
        <v>0</v>
      </c>
    </row>
    <row r="560" spans="2:9" x14ac:dyDescent="0.25">
      <c r="B560" s="9">
        <v>2021</v>
      </c>
      <c r="C560" s="9">
        <v>1</v>
      </c>
      <c r="D560" s="9">
        <v>23</v>
      </c>
      <c r="E560" s="30">
        <f>I01_Avg!D560</f>
        <v>1.6752315680565668</v>
      </c>
      <c r="F560" s="30">
        <f>PVWatts_8.5kW!J572</f>
        <v>0</v>
      </c>
      <c r="G560" s="34">
        <f t="shared" si="24"/>
        <v>1.6752315680565668</v>
      </c>
      <c r="H560" s="34">
        <f t="shared" si="25"/>
        <v>1.6752315680565668</v>
      </c>
      <c r="I560" s="34">
        <f t="shared" si="26"/>
        <v>0</v>
      </c>
    </row>
    <row r="561" spans="2:9" x14ac:dyDescent="0.25">
      <c r="B561" s="9">
        <v>2021</v>
      </c>
      <c r="C561" s="9">
        <v>1</v>
      </c>
      <c r="D561" s="9">
        <v>0</v>
      </c>
      <c r="E561" s="30">
        <f>I01_Avg!D561</f>
        <v>1.613739393178397</v>
      </c>
      <c r="F561" s="30">
        <f>PVWatts_8.5kW!J573</f>
        <v>0</v>
      </c>
      <c r="G561" s="34">
        <f t="shared" si="24"/>
        <v>1.613739393178397</v>
      </c>
      <c r="H561" s="34">
        <f t="shared" si="25"/>
        <v>1.613739393178397</v>
      </c>
      <c r="I561" s="34">
        <f t="shared" si="26"/>
        <v>0</v>
      </c>
    </row>
    <row r="562" spans="2:9" x14ac:dyDescent="0.25">
      <c r="B562" s="9">
        <v>2021</v>
      </c>
      <c r="C562" s="9">
        <v>1</v>
      </c>
      <c r="D562" s="9">
        <v>1</v>
      </c>
      <c r="E562" s="30">
        <f>I01_Avg!D562</f>
        <v>1.5917369311488072</v>
      </c>
      <c r="F562" s="30">
        <f>PVWatts_8.5kW!J574</f>
        <v>0</v>
      </c>
      <c r="G562" s="34">
        <f t="shared" si="24"/>
        <v>1.5917369311488072</v>
      </c>
      <c r="H562" s="34">
        <f t="shared" si="25"/>
        <v>1.5917369311488072</v>
      </c>
      <c r="I562" s="34">
        <f t="shared" si="26"/>
        <v>0</v>
      </c>
    </row>
    <row r="563" spans="2:9" x14ac:dyDescent="0.25">
      <c r="B563" s="9">
        <v>2021</v>
      </c>
      <c r="C563" s="9">
        <v>1</v>
      </c>
      <c r="D563" s="9">
        <v>2</v>
      </c>
      <c r="E563" s="30">
        <f>I01_Avg!D563</f>
        <v>1.5691522402539848</v>
      </c>
      <c r="F563" s="30">
        <f>PVWatts_8.5kW!J575</f>
        <v>0</v>
      </c>
      <c r="G563" s="34">
        <f t="shared" si="24"/>
        <v>1.5691522402539848</v>
      </c>
      <c r="H563" s="34">
        <f t="shared" si="25"/>
        <v>1.5691522402539848</v>
      </c>
      <c r="I563" s="34">
        <f t="shared" si="26"/>
        <v>0</v>
      </c>
    </row>
    <row r="564" spans="2:9" x14ac:dyDescent="0.25">
      <c r="B564" s="9">
        <v>2021</v>
      </c>
      <c r="C564" s="9">
        <v>1</v>
      </c>
      <c r="D564" s="9">
        <v>3</v>
      </c>
      <c r="E564" s="30">
        <f>I01_Avg!D564</f>
        <v>1.5487411373722526</v>
      </c>
      <c r="F564" s="30">
        <f>PVWatts_8.5kW!J576</f>
        <v>0</v>
      </c>
      <c r="G564" s="34">
        <f t="shared" si="24"/>
        <v>1.5487411373722526</v>
      </c>
      <c r="H564" s="34">
        <f t="shared" si="25"/>
        <v>1.5487411373722526</v>
      </c>
      <c r="I564" s="34">
        <f t="shared" si="26"/>
        <v>0</v>
      </c>
    </row>
    <row r="565" spans="2:9" x14ac:dyDescent="0.25">
      <c r="B565" s="9">
        <v>2021</v>
      </c>
      <c r="C565" s="9">
        <v>1</v>
      </c>
      <c r="D565" s="9">
        <v>4</v>
      </c>
      <c r="E565" s="30">
        <f>I01_Avg!D565</f>
        <v>1.6354163874131913</v>
      </c>
      <c r="F565" s="30">
        <f>PVWatts_8.5kW!J577</f>
        <v>0</v>
      </c>
      <c r="G565" s="34">
        <f t="shared" si="24"/>
        <v>1.6354163874131913</v>
      </c>
      <c r="H565" s="34">
        <f t="shared" si="25"/>
        <v>1.6354163874131913</v>
      </c>
      <c r="I565" s="34">
        <f t="shared" si="26"/>
        <v>0</v>
      </c>
    </row>
    <row r="566" spans="2:9" x14ac:dyDescent="0.25">
      <c r="B566" s="9">
        <v>2021</v>
      </c>
      <c r="C566" s="9">
        <v>1</v>
      </c>
      <c r="D566" s="9">
        <v>5</v>
      </c>
      <c r="E566" s="30">
        <f>I01_Avg!D566</f>
        <v>1.708808896193968</v>
      </c>
      <c r="F566" s="30">
        <f>PVWatts_8.5kW!J578</f>
        <v>0</v>
      </c>
      <c r="G566" s="34">
        <f t="shared" si="24"/>
        <v>1.708808896193968</v>
      </c>
      <c r="H566" s="34">
        <f t="shared" si="25"/>
        <v>1.708808896193968</v>
      </c>
      <c r="I566" s="34">
        <f t="shared" si="26"/>
        <v>0</v>
      </c>
    </row>
    <row r="567" spans="2:9" x14ac:dyDescent="0.25">
      <c r="B567" s="9">
        <v>2021</v>
      </c>
      <c r="C567" s="9">
        <v>1</v>
      </c>
      <c r="D567" s="9">
        <v>6</v>
      </c>
      <c r="E567" s="30">
        <f>I01_Avg!D567</f>
        <v>1.7729940395446058</v>
      </c>
      <c r="F567" s="30">
        <f>PVWatts_8.5kW!J579</f>
        <v>0</v>
      </c>
      <c r="G567" s="34">
        <f t="shared" si="24"/>
        <v>1.7729940395446058</v>
      </c>
      <c r="H567" s="34">
        <f t="shared" si="25"/>
        <v>1.7729940395446058</v>
      </c>
      <c r="I567" s="34">
        <f t="shared" si="26"/>
        <v>0</v>
      </c>
    </row>
    <row r="568" spans="2:9" x14ac:dyDescent="0.25">
      <c r="B568" s="9">
        <v>2021</v>
      </c>
      <c r="C568" s="9">
        <v>1</v>
      </c>
      <c r="D568" s="9">
        <v>7</v>
      </c>
      <c r="E568" s="30">
        <f>I01_Avg!D568</f>
        <v>2.0159508859549442</v>
      </c>
      <c r="F568" s="30">
        <f>PVWatts_8.5kW!J580</f>
        <v>0</v>
      </c>
      <c r="G568" s="34">
        <f t="shared" si="24"/>
        <v>2.0159508859549442</v>
      </c>
      <c r="H568" s="34">
        <f t="shared" si="25"/>
        <v>2.0159508859549442</v>
      </c>
      <c r="I568" s="34">
        <f t="shared" si="26"/>
        <v>0</v>
      </c>
    </row>
    <row r="569" spans="2:9" x14ac:dyDescent="0.25">
      <c r="B569" s="9">
        <v>2021</v>
      </c>
      <c r="C569" s="9">
        <v>1</v>
      </c>
      <c r="D569" s="9">
        <v>8</v>
      </c>
      <c r="E569" s="30">
        <f>I01_Avg!D569</f>
        <v>2.2038412931140456</v>
      </c>
      <c r="F569" s="30">
        <f>PVWatts_8.5kW!J581</f>
        <v>1.0237999999999999E-2</v>
      </c>
      <c r="G569" s="34">
        <f t="shared" si="24"/>
        <v>2.1936032931140454</v>
      </c>
      <c r="H569" s="34">
        <f t="shared" si="25"/>
        <v>2.1936032931140454</v>
      </c>
      <c r="I569" s="34">
        <f t="shared" si="26"/>
        <v>0</v>
      </c>
    </row>
    <row r="570" spans="2:9" x14ac:dyDescent="0.25">
      <c r="B570" s="9">
        <v>2021</v>
      </c>
      <c r="C570" s="9">
        <v>1</v>
      </c>
      <c r="D570" s="9">
        <v>9</v>
      </c>
      <c r="E570" s="30">
        <f>I01_Avg!D570</f>
        <v>2.2737411058972765</v>
      </c>
      <c r="F570" s="30">
        <f>PVWatts_8.5kW!J582</f>
        <v>0.309811</v>
      </c>
      <c r="G570" s="34">
        <f t="shared" si="24"/>
        <v>1.9639301058972765</v>
      </c>
      <c r="H570" s="34">
        <f t="shared" si="25"/>
        <v>1.9639301058972765</v>
      </c>
      <c r="I570" s="34">
        <f t="shared" si="26"/>
        <v>0</v>
      </c>
    </row>
    <row r="571" spans="2:9" x14ac:dyDescent="0.25">
      <c r="B571" s="9">
        <v>2021</v>
      </c>
      <c r="C571" s="9">
        <v>1</v>
      </c>
      <c r="D571" s="9">
        <v>10</v>
      </c>
      <c r="E571" s="30">
        <f>I01_Avg!D571</f>
        <v>2.1521480478876729</v>
      </c>
      <c r="F571" s="30">
        <f>PVWatts_8.5kW!J583</f>
        <v>0.73283200000000004</v>
      </c>
      <c r="G571" s="34">
        <f t="shared" si="24"/>
        <v>1.4193160478876727</v>
      </c>
      <c r="H571" s="34">
        <f t="shared" si="25"/>
        <v>1.4193160478876727</v>
      </c>
      <c r="I571" s="34">
        <f t="shared" si="26"/>
        <v>0</v>
      </c>
    </row>
    <row r="572" spans="2:9" x14ac:dyDescent="0.25">
      <c r="B572" s="9">
        <v>2021</v>
      </c>
      <c r="C572" s="9">
        <v>1</v>
      </c>
      <c r="D572" s="9">
        <v>11</v>
      </c>
      <c r="E572" s="30">
        <f>I01_Avg!D572</f>
        <v>2.1012834748668103</v>
      </c>
      <c r="F572" s="30">
        <f>PVWatts_8.5kW!J584</f>
        <v>2.7765960000000001</v>
      </c>
      <c r="G572" s="34">
        <f t="shared" si="24"/>
        <v>-0.67531252513318973</v>
      </c>
      <c r="H572" s="34">
        <f t="shared" si="25"/>
        <v>0</v>
      </c>
      <c r="I572" s="34">
        <f t="shared" si="26"/>
        <v>-0.67531252513318973</v>
      </c>
    </row>
    <row r="573" spans="2:9" x14ac:dyDescent="0.25">
      <c r="B573" s="9">
        <v>2021</v>
      </c>
      <c r="C573" s="9">
        <v>1</v>
      </c>
      <c r="D573" s="9">
        <v>12</v>
      </c>
      <c r="E573" s="30">
        <f>I01_Avg!D573</f>
        <v>1.9551373426125396</v>
      </c>
      <c r="F573" s="30">
        <f>PVWatts_8.5kW!J585</f>
        <v>2.8070979999999999</v>
      </c>
      <c r="G573" s="34">
        <f t="shared" si="24"/>
        <v>-0.8519606573874603</v>
      </c>
      <c r="H573" s="34">
        <f t="shared" si="25"/>
        <v>0</v>
      </c>
      <c r="I573" s="34">
        <f t="shared" si="26"/>
        <v>-0.8519606573874603</v>
      </c>
    </row>
    <row r="574" spans="2:9" x14ac:dyDescent="0.25">
      <c r="B574" s="9">
        <v>2021</v>
      </c>
      <c r="C574" s="9">
        <v>1</v>
      </c>
      <c r="D574" s="9">
        <v>13</v>
      </c>
      <c r="E574" s="30">
        <f>I01_Avg!D574</f>
        <v>1.9163287939855773</v>
      </c>
      <c r="F574" s="30">
        <f>PVWatts_8.5kW!J586</f>
        <v>3.0426010000000003</v>
      </c>
      <c r="G574" s="34">
        <f t="shared" si="24"/>
        <v>-1.126272206014423</v>
      </c>
      <c r="H574" s="34">
        <f t="shared" si="25"/>
        <v>0</v>
      </c>
      <c r="I574" s="34">
        <f t="shared" si="26"/>
        <v>-1.126272206014423</v>
      </c>
    </row>
    <row r="575" spans="2:9" x14ac:dyDescent="0.25">
      <c r="B575" s="9">
        <v>2021</v>
      </c>
      <c r="C575" s="9">
        <v>1</v>
      </c>
      <c r="D575" s="9">
        <v>14</v>
      </c>
      <c r="E575" s="30">
        <f>I01_Avg!D575</f>
        <v>1.8582273179351978</v>
      </c>
      <c r="F575" s="30">
        <f>PVWatts_8.5kW!J587</f>
        <v>2.4556559999999998</v>
      </c>
      <c r="G575" s="34">
        <f t="shared" si="24"/>
        <v>-0.59742868206480204</v>
      </c>
      <c r="H575" s="34">
        <f t="shared" si="25"/>
        <v>0</v>
      </c>
      <c r="I575" s="34">
        <f t="shared" si="26"/>
        <v>-0.59742868206480204</v>
      </c>
    </row>
    <row r="576" spans="2:9" x14ac:dyDescent="0.25">
      <c r="B576" s="9">
        <v>2021</v>
      </c>
      <c r="C576" s="9">
        <v>1</v>
      </c>
      <c r="D576" s="9">
        <v>15</v>
      </c>
      <c r="E576" s="30">
        <f>I01_Avg!D576</f>
        <v>1.8697324731971698</v>
      </c>
      <c r="F576" s="30">
        <f>PVWatts_8.5kW!J588</f>
        <v>1.3799680000000001</v>
      </c>
      <c r="G576" s="34">
        <f t="shared" si="24"/>
        <v>0.48976447319716976</v>
      </c>
      <c r="H576" s="34">
        <f t="shared" si="25"/>
        <v>0.48976447319716976</v>
      </c>
      <c r="I576" s="34">
        <f t="shared" si="26"/>
        <v>0</v>
      </c>
    </row>
    <row r="577" spans="2:9" x14ac:dyDescent="0.25">
      <c r="B577" s="9">
        <v>2021</v>
      </c>
      <c r="C577" s="9">
        <v>1</v>
      </c>
      <c r="D577" s="9">
        <v>16</v>
      </c>
      <c r="E577" s="30">
        <f>I01_Avg!D577</f>
        <v>1.9028018230089598</v>
      </c>
      <c r="F577" s="30">
        <f>PVWatts_8.5kW!J589</f>
        <v>0.31894499999999998</v>
      </c>
      <c r="G577" s="34">
        <f t="shared" si="24"/>
        <v>1.5838568230089598</v>
      </c>
      <c r="H577" s="34">
        <f t="shared" si="25"/>
        <v>1.5838568230089598</v>
      </c>
      <c r="I577" s="34">
        <f t="shared" si="26"/>
        <v>0</v>
      </c>
    </row>
    <row r="578" spans="2:9" x14ac:dyDescent="0.25">
      <c r="B578" s="9">
        <v>2021</v>
      </c>
      <c r="C578" s="9">
        <v>1</v>
      </c>
      <c r="D578" s="9">
        <v>17</v>
      </c>
      <c r="E578" s="30">
        <f>I01_Avg!D578</f>
        <v>2.0794757720460062</v>
      </c>
      <c r="F578" s="30">
        <f>PVWatts_8.5kW!J590</f>
        <v>0</v>
      </c>
      <c r="G578" s="34">
        <f t="shared" si="24"/>
        <v>2.0794757720460062</v>
      </c>
      <c r="H578" s="34">
        <f t="shared" si="25"/>
        <v>2.0794757720460062</v>
      </c>
      <c r="I578" s="34">
        <f t="shared" si="26"/>
        <v>0</v>
      </c>
    </row>
    <row r="579" spans="2:9" x14ac:dyDescent="0.25">
      <c r="B579" s="9">
        <v>2021</v>
      </c>
      <c r="C579" s="9">
        <v>1</v>
      </c>
      <c r="D579" s="9">
        <v>18</v>
      </c>
      <c r="E579" s="30">
        <f>I01_Avg!D579</f>
        <v>2.22854536040253</v>
      </c>
      <c r="F579" s="30">
        <f>PVWatts_8.5kW!J591</f>
        <v>0</v>
      </c>
      <c r="G579" s="34">
        <f t="shared" si="24"/>
        <v>2.22854536040253</v>
      </c>
      <c r="H579" s="34">
        <f t="shared" si="25"/>
        <v>2.22854536040253</v>
      </c>
      <c r="I579" s="34">
        <f t="shared" si="26"/>
        <v>0</v>
      </c>
    </row>
    <row r="580" spans="2:9" x14ac:dyDescent="0.25">
      <c r="B580" s="9">
        <v>2021</v>
      </c>
      <c r="C580" s="9">
        <v>1</v>
      </c>
      <c r="D580" s="9">
        <v>19</v>
      </c>
      <c r="E580" s="30">
        <f>I01_Avg!D580</f>
        <v>2.1522670679466276</v>
      </c>
      <c r="F580" s="30">
        <f>PVWatts_8.5kW!J592</f>
        <v>0</v>
      </c>
      <c r="G580" s="34">
        <f t="shared" si="24"/>
        <v>2.1522670679466276</v>
      </c>
      <c r="H580" s="34">
        <f t="shared" si="25"/>
        <v>2.1522670679466276</v>
      </c>
      <c r="I580" s="34">
        <f t="shared" si="26"/>
        <v>0</v>
      </c>
    </row>
    <row r="581" spans="2:9" x14ac:dyDescent="0.25">
      <c r="B581" s="9">
        <v>2021</v>
      </c>
      <c r="C581" s="9">
        <v>1</v>
      </c>
      <c r="D581" s="9">
        <v>20</v>
      </c>
      <c r="E581" s="30">
        <f>I01_Avg!D581</f>
        <v>2.0622229175702382</v>
      </c>
      <c r="F581" s="30">
        <f>PVWatts_8.5kW!J593</f>
        <v>0</v>
      </c>
      <c r="G581" s="34">
        <f t="shared" si="24"/>
        <v>2.0622229175702382</v>
      </c>
      <c r="H581" s="34">
        <f t="shared" si="25"/>
        <v>2.0622229175702382</v>
      </c>
      <c r="I581" s="34">
        <f t="shared" si="26"/>
        <v>0</v>
      </c>
    </row>
    <row r="582" spans="2:9" x14ac:dyDescent="0.25">
      <c r="B582" s="9">
        <v>2021</v>
      </c>
      <c r="C582" s="9">
        <v>1</v>
      </c>
      <c r="D582" s="9">
        <v>21</v>
      </c>
      <c r="E582" s="30">
        <f>I01_Avg!D582</f>
        <v>1.9558999002088013</v>
      </c>
      <c r="F582" s="30">
        <f>PVWatts_8.5kW!J594</f>
        <v>0</v>
      </c>
      <c r="G582" s="34">
        <f t="shared" si="24"/>
        <v>1.9558999002088013</v>
      </c>
      <c r="H582" s="34">
        <f t="shared" si="25"/>
        <v>1.9558999002088013</v>
      </c>
      <c r="I582" s="34">
        <f t="shared" si="26"/>
        <v>0</v>
      </c>
    </row>
    <row r="583" spans="2:9" x14ac:dyDescent="0.25">
      <c r="B583" s="9">
        <v>2021</v>
      </c>
      <c r="C583" s="9">
        <v>1</v>
      </c>
      <c r="D583" s="9">
        <v>22</v>
      </c>
      <c r="E583" s="30">
        <f>I01_Avg!D583</f>
        <v>1.7485055119862856</v>
      </c>
      <c r="F583" s="30">
        <f>PVWatts_8.5kW!J595</f>
        <v>0</v>
      </c>
      <c r="G583" s="34">
        <f t="shared" si="24"/>
        <v>1.7485055119862856</v>
      </c>
      <c r="H583" s="34">
        <f t="shared" si="25"/>
        <v>1.7485055119862856</v>
      </c>
      <c r="I583" s="34">
        <f t="shared" si="26"/>
        <v>0</v>
      </c>
    </row>
    <row r="584" spans="2:9" x14ac:dyDescent="0.25">
      <c r="B584" s="9">
        <v>2021</v>
      </c>
      <c r="C584" s="9">
        <v>1</v>
      </c>
      <c r="D584" s="9">
        <v>23</v>
      </c>
      <c r="E584" s="30">
        <f>I01_Avg!D584</f>
        <v>1.5436846858276945</v>
      </c>
      <c r="F584" s="30">
        <f>PVWatts_8.5kW!J596</f>
        <v>0</v>
      </c>
      <c r="G584" s="34">
        <f t="shared" si="24"/>
        <v>1.5436846858276945</v>
      </c>
      <c r="H584" s="34">
        <f t="shared" si="25"/>
        <v>1.5436846858276945</v>
      </c>
      <c r="I584" s="34">
        <f t="shared" si="26"/>
        <v>0</v>
      </c>
    </row>
    <row r="585" spans="2:9" x14ac:dyDescent="0.25">
      <c r="B585" s="9">
        <v>2021</v>
      </c>
      <c r="C585" s="9">
        <v>1</v>
      </c>
      <c r="D585" s="9">
        <v>0</v>
      </c>
      <c r="E585" s="30">
        <f>I01_Avg!D585</f>
        <v>1.5303959518206194</v>
      </c>
      <c r="F585" s="30">
        <f>PVWatts_8.5kW!J597</f>
        <v>0</v>
      </c>
      <c r="G585" s="34">
        <f t="shared" si="24"/>
        <v>1.5303959518206194</v>
      </c>
      <c r="H585" s="34">
        <f t="shared" si="25"/>
        <v>1.5303959518206194</v>
      </c>
      <c r="I585" s="34">
        <f t="shared" si="26"/>
        <v>0</v>
      </c>
    </row>
    <row r="586" spans="2:9" x14ac:dyDescent="0.25">
      <c r="B586" s="9">
        <v>2021</v>
      </c>
      <c r="C586" s="9">
        <v>1</v>
      </c>
      <c r="D586" s="9">
        <v>1</v>
      </c>
      <c r="E586" s="30">
        <f>I01_Avg!D586</f>
        <v>1.447317162831766</v>
      </c>
      <c r="F586" s="30">
        <f>PVWatts_8.5kW!J598</f>
        <v>0</v>
      </c>
      <c r="G586" s="34">
        <f t="shared" ref="G586:G649" si="27">+E586-F586</f>
        <v>1.447317162831766</v>
      </c>
      <c r="H586" s="34">
        <f t="shared" ref="H586:H649" si="28">+IF(G586&gt;0,G586,0)</f>
        <v>1.447317162831766</v>
      </c>
      <c r="I586" s="34">
        <f t="shared" ref="I586:I649" si="29">+IF(G586&lt;0,G586,0)</f>
        <v>0</v>
      </c>
    </row>
    <row r="587" spans="2:9" x14ac:dyDescent="0.25">
      <c r="B587" s="9">
        <v>2021</v>
      </c>
      <c r="C587" s="9">
        <v>1</v>
      </c>
      <c r="D587" s="9">
        <v>2</v>
      </c>
      <c r="E587" s="30">
        <f>I01_Avg!D587</f>
        <v>1.4212034176113488</v>
      </c>
      <c r="F587" s="30">
        <f>PVWatts_8.5kW!J599</f>
        <v>0</v>
      </c>
      <c r="G587" s="34">
        <f t="shared" si="27"/>
        <v>1.4212034176113488</v>
      </c>
      <c r="H587" s="34">
        <f t="shared" si="28"/>
        <v>1.4212034176113488</v>
      </c>
      <c r="I587" s="34">
        <f t="shared" si="29"/>
        <v>0</v>
      </c>
    </row>
    <row r="588" spans="2:9" x14ac:dyDescent="0.25">
      <c r="B588" s="9">
        <v>2021</v>
      </c>
      <c r="C588" s="9">
        <v>1</v>
      </c>
      <c r="D588" s="9">
        <v>3</v>
      </c>
      <c r="E588" s="30">
        <f>I01_Avg!D588</f>
        <v>1.5008738301709132</v>
      </c>
      <c r="F588" s="30">
        <f>PVWatts_8.5kW!J600</f>
        <v>0</v>
      </c>
      <c r="G588" s="34">
        <f t="shared" si="27"/>
        <v>1.5008738301709132</v>
      </c>
      <c r="H588" s="34">
        <f t="shared" si="28"/>
        <v>1.5008738301709132</v>
      </c>
      <c r="I588" s="34">
        <f t="shared" si="29"/>
        <v>0</v>
      </c>
    </row>
    <row r="589" spans="2:9" x14ac:dyDescent="0.25">
      <c r="B589" s="9">
        <v>2021</v>
      </c>
      <c r="C589" s="9">
        <v>1</v>
      </c>
      <c r="D589" s="9">
        <v>4</v>
      </c>
      <c r="E589" s="30">
        <f>I01_Avg!D589</f>
        <v>1.5491600616499239</v>
      </c>
      <c r="F589" s="30">
        <f>PVWatts_8.5kW!J601</f>
        <v>0</v>
      </c>
      <c r="G589" s="34">
        <f t="shared" si="27"/>
        <v>1.5491600616499239</v>
      </c>
      <c r="H589" s="34">
        <f t="shared" si="28"/>
        <v>1.5491600616499239</v>
      </c>
      <c r="I589" s="34">
        <f t="shared" si="29"/>
        <v>0</v>
      </c>
    </row>
    <row r="590" spans="2:9" x14ac:dyDescent="0.25">
      <c r="B590" s="9">
        <v>2021</v>
      </c>
      <c r="C590" s="9">
        <v>1</v>
      </c>
      <c r="D590" s="9">
        <v>5</v>
      </c>
      <c r="E590" s="30">
        <f>I01_Avg!D590</f>
        <v>1.6438940124410018</v>
      </c>
      <c r="F590" s="30">
        <f>PVWatts_8.5kW!J602</f>
        <v>0</v>
      </c>
      <c r="G590" s="34">
        <f t="shared" si="27"/>
        <v>1.6438940124410018</v>
      </c>
      <c r="H590" s="34">
        <f t="shared" si="28"/>
        <v>1.6438940124410018</v>
      </c>
      <c r="I590" s="34">
        <f t="shared" si="29"/>
        <v>0</v>
      </c>
    </row>
    <row r="591" spans="2:9" x14ac:dyDescent="0.25">
      <c r="B591" s="9">
        <v>2021</v>
      </c>
      <c r="C591" s="9">
        <v>1</v>
      </c>
      <c r="D591" s="9">
        <v>6</v>
      </c>
      <c r="E591" s="30">
        <f>I01_Avg!D591</f>
        <v>1.7859040071802161</v>
      </c>
      <c r="F591" s="30">
        <f>PVWatts_8.5kW!J603</f>
        <v>0</v>
      </c>
      <c r="G591" s="34">
        <f t="shared" si="27"/>
        <v>1.7859040071802161</v>
      </c>
      <c r="H591" s="34">
        <f t="shared" si="28"/>
        <v>1.7859040071802161</v>
      </c>
      <c r="I591" s="34">
        <f t="shared" si="29"/>
        <v>0</v>
      </c>
    </row>
    <row r="592" spans="2:9" x14ac:dyDescent="0.25">
      <c r="B592" s="9">
        <v>2021</v>
      </c>
      <c r="C592" s="9">
        <v>1</v>
      </c>
      <c r="D592" s="9">
        <v>7</v>
      </c>
      <c r="E592" s="30">
        <f>I01_Avg!D592</f>
        <v>2.0091450530552994</v>
      </c>
      <c r="F592" s="30">
        <f>PVWatts_8.5kW!J604</f>
        <v>0</v>
      </c>
      <c r="G592" s="34">
        <f t="shared" si="27"/>
        <v>2.0091450530552994</v>
      </c>
      <c r="H592" s="34">
        <f t="shared" si="28"/>
        <v>2.0091450530552994</v>
      </c>
      <c r="I592" s="34">
        <f t="shared" si="29"/>
        <v>0</v>
      </c>
    </row>
    <row r="593" spans="2:9" x14ac:dyDescent="0.25">
      <c r="B593" s="9">
        <v>2021</v>
      </c>
      <c r="C593" s="9">
        <v>1</v>
      </c>
      <c r="D593" s="9">
        <v>8</v>
      </c>
      <c r="E593" s="30">
        <f>I01_Avg!D593</f>
        <v>1.9681118256518033</v>
      </c>
      <c r="F593" s="30">
        <f>PVWatts_8.5kW!J605</f>
        <v>0.202761</v>
      </c>
      <c r="G593" s="34">
        <f t="shared" si="27"/>
        <v>1.7653508256518033</v>
      </c>
      <c r="H593" s="34">
        <f t="shared" si="28"/>
        <v>1.7653508256518033</v>
      </c>
      <c r="I593" s="34">
        <f t="shared" si="29"/>
        <v>0</v>
      </c>
    </row>
    <row r="594" spans="2:9" x14ac:dyDescent="0.25">
      <c r="B594" s="9">
        <v>2021</v>
      </c>
      <c r="C594" s="9">
        <v>1</v>
      </c>
      <c r="D594" s="9">
        <v>9</v>
      </c>
      <c r="E594" s="30">
        <f>I01_Avg!D594</f>
        <v>2.0149745760725848</v>
      </c>
      <c r="F594" s="30">
        <f>PVWatts_8.5kW!J606</f>
        <v>2.2393180000000004</v>
      </c>
      <c r="G594" s="34">
        <f t="shared" si="27"/>
        <v>-0.22434342392741558</v>
      </c>
      <c r="H594" s="34">
        <f t="shared" si="28"/>
        <v>0</v>
      </c>
      <c r="I594" s="34">
        <f t="shared" si="29"/>
        <v>-0.22434342392741558</v>
      </c>
    </row>
    <row r="595" spans="2:9" x14ac:dyDescent="0.25">
      <c r="B595" s="9">
        <v>2021</v>
      </c>
      <c r="C595" s="9">
        <v>1</v>
      </c>
      <c r="D595" s="9">
        <v>10</v>
      </c>
      <c r="E595" s="30">
        <f>I01_Avg!D595</f>
        <v>1.900124561519233</v>
      </c>
      <c r="F595" s="30">
        <f>PVWatts_8.5kW!J607</f>
        <v>3.679834</v>
      </c>
      <c r="G595" s="34">
        <f t="shared" si="27"/>
        <v>-1.779709438480767</v>
      </c>
      <c r="H595" s="34">
        <f t="shared" si="28"/>
        <v>0</v>
      </c>
      <c r="I595" s="34">
        <f t="shared" si="29"/>
        <v>-1.779709438480767</v>
      </c>
    </row>
    <row r="596" spans="2:9" x14ac:dyDescent="0.25">
      <c r="B596" s="9">
        <v>2021</v>
      </c>
      <c r="C596" s="9">
        <v>1</v>
      </c>
      <c r="D596" s="9">
        <v>11</v>
      </c>
      <c r="E596" s="30">
        <f>I01_Avg!D596</f>
        <v>1.8578054243850717</v>
      </c>
      <c r="F596" s="30">
        <f>PVWatts_8.5kW!J608</f>
        <v>1.8255980000000001</v>
      </c>
      <c r="G596" s="34">
        <f t="shared" si="27"/>
        <v>3.2207424385071626E-2</v>
      </c>
      <c r="H596" s="34">
        <f t="shared" si="28"/>
        <v>3.2207424385071626E-2</v>
      </c>
      <c r="I596" s="34">
        <f t="shared" si="29"/>
        <v>0</v>
      </c>
    </row>
    <row r="597" spans="2:9" x14ac:dyDescent="0.25">
      <c r="B597" s="9">
        <v>2021</v>
      </c>
      <c r="C597" s="9">
        <v>1</v>
      </c>
      <c r="D597" s="9">
        <v>12</v>
      </c>
      <c r="E597" s="30">
        <f>I01_Avg!D597</f>
        <v>1.8286102300658214</v>
      </c>
      <c r="F597" s="30">
        <f>PVWatts_8.5kW!J609</f>
        <v>5.1485620000000001</v>
      </c>
      <c r="G597" s="34">
        <f t="shared" si="27"/>
        <v>-3.3199517699341787</v>
      </c>
      <c r="H597" s="34">
        <f t="shared" si="28"/>
        <v>0</v>
      </c>
      <c r="I597" s="34">
        <f t="shared" si="29"/>
        <v>-3.3199517699341787</v>
      </c>
    </row>
    <row r="598" spans="2:9" x14ac:dyDescent="0.25">
      <c r="B598" s="9">
        <v>2021</v>
      </c>
      <c r="C598" s="9">
        <v>1</v>
      </c>
      <c r="D598" s="9">
        <v>13</v>
      </c>
      <c r="E598" s="30">
        <f>I01_Avg!D598</f>
        <v>1.8030651545769265</v>
      </c>
      <c r="F598" s="30">
        <f>PVWatts_8.5kW!J610</f>
        <v>1.1474169999999999</v>
      </c>
      <c r="G598" s="34">
        <f t="shared" si="27"/>
        <v>0.6556481545769266</v>
      </c>
      <c r="H598" s="34">
        <f t="shared" si="28"/>
        <v>0.6556481545769266</v>
      </c>
      <c r="I598" s="34">
        <f t="shared" si="29"/>
        <v>0</v>
      </c>
    </row>
    <row r="599" spans="2:9" x14ac:dyDescent="0.25">
      <c r="B599" s="9">
        <v>2021</v>
      </c>
      <c r="C599" s="9">
        <v>1</v>
      </c>
      <c r="D599" s="9">
        <v>14</v>
      </c>
      <c r="E599" s="30">
        <f>I01_Avg!D599</f>
        <v>1.6785984831301848</v>
      </c>
      <c r="F599" s="30">
        <f>PVWatts_8.5kW!J611</f>
        <v>4.6359939999999993</v>
      </c>
      <c r="G599" s="34">
        <f t="shared" si="27"/>
        <v>-2.9573955168698145</v>
      </c>
      <c r="H599" s="34">
        <f t="shared" si="28"/>
        <v>0</v>
      </c>
      <c r="I599" s="34">
        <f t="shared" si="29"/>
        <v>-2.9573955168698145</v>
      </c>
    </row>
    <row r="600" spans="2:9" x14ac:dyDescent="0.25">
      <c r="B600" s="9">
        <v>2021</v>
      </c>
      <c r="C600" s="9">
        <v>1</v>
      </c>
      <c r="D600" s="9">
        <v>15</v>
      </c>
      <c r="E600" s="30">
        <f>I01_Avg!D600</f>
        <v>1.6670415057601224</v>
      </c>
      <c r="F600" s="30">
        <f>PVWatts_8.5kW!J612</f>
        <v>0.33646300000000001</v>
      </c>
      <c r="G600" s="34">
        <f t="shared" si="27"/>
        <v>1.3305785057601225</v>
      </c>
      <c r="H600" s="34">
        <f t="shared" si="28"/>
        <v>1.3305785057601225</v>
      </c>
      <c r="I600" s="34">
        <f t="shared" si="29"/>
        <v>0</v>
      </c>
    </row>
    <row r="601" spans="2:9" x14ac:dyDescent="0.25">
      <c r="B601" s="9">
        <v>2021</v>
      </c>
      <c r="C601" s="9">
        <v>1</v>
      </c>
      <c r="D601" s="9">
        <v>16</v>
      </c>
      <c r="E601" s="30">
        <f>I01_Avg!D601</f>
        <v>1.806891288392187</v>
      </c>
      <c r="F601" s="30">
        <f>PVWatts_8.5kW!J613</f>
        <v>3.2284E-2</v>
      </c>
      <c r="G601" s="34">
        <f t="shared" si="27"/>
        <v>1.7746072883921871</v>
      </c>
      <c r="H601" s="34">
        <f t="shared" si="28"/>
        <v>1.7746072883921871</v>
      </c>
      <c r="I601" s="34">
        <f t="shared" si="29"/>
        <v>0</v>
      </c>
    </row>
    <row r="602" spans="2:9" x14ac:dyDescent="0.25">
      <c r="B602" s="9">
        <v>2021</v>
      </c>
      <c r="C602" s="9">
        <v>1</v>
      </c>
      <c r="D602" s="9">
        <v>17</v>
      </c>
      <c r="E602" s="30">
        <f>I01_Avg!D602</f>
        <v>2.0940252011317688</v>
      </c>
      <c r="F602" s="30">
        <f>PVWatts_8.5kW!J614</f>
        <v>0</v>
      </c>
      <c r="G602" s="34">
        <f t="shared" si="27"/>
        <v>2.0940252011317688</v>
      </c>
      <c r="H602" s="34">
        <f t="shared" si="28"/>
        <v>2.0940252011317688</v>
      </c>
      <c r="I602" s="34">
        <f t="shared" si="29"/>
        <v>0</v>
      </c>
    </row>
    <row r="603" spans="2:9" x14ac:dyDescent="0.25">
      <c r="B603" s="9">
        <v>2021</v>
      </c>
      <c r="C603" s="9">
        <v>1</v>
      </c>
      <c r="D603" s="9">
        <v>18</v>
      </c>
      <c r="E603" s="30">
        <f>I01_Avg!D603</f>
        <v>2.2846325301359807</v>
      </c>
      <c r="F603" s="30">
        <f>PVWatts_8.5kW!J615</f>
        <v>0</v>
      </c>
      <c r="G603" s="34">
        <f t="shared" si="27"/>
        <v>2.2846325301359807</v>
      </c>
      <c r="H603" s="34">
        <f t="shared" si="28"/>
        <v>2.2846325301359807</v>
      </c>
      <c r="I603" s="34">
        <f t="shared" si="29"/>
        <v>0</v>
      </c>
    </row>
    <row r="604" spans="2:9" x14ac:dyDescent="0.25">
      <c r="B604" s="9">
        <v>2021</v>
      </c>
      <c r="C604" s="9">
        <v>1</v>
      </c>
      <c r="D604" s="9">
        <v>19</v>
      </c>
      <c r="E604" s="30">
        <f>I01_Avg!D604</f>
        <v>2.2311318408360865</v>
      </c>
      <c r="F604" s="30">
        <f>PVWatts_8.5kW!J616</f>
        <v>0</v>
      </c>
      <c r="G604" s="34">
        <f t="shared" si="27"/>
        <v>2.2311318408360865</v>
      </c>
      <c r="H604" s="34">
        <f t="shared" si="28"/>
        <v>2.2311318408360865</v>
      </c>
      <c r="I604" s="34">
        <f t="shared" si="29"/>
        <v>0</v>
      </c>
    </row>
    <row r="605" spans="2:9" x14ac:dyDescent="0.25">
      <c r="B605" s="9">
        <v>2021</v>
      </c>
      <c r="C605" s="9">
        <v>1</v>
      </c>
      <c r="D605" s="9">
        <v>20</v>
      </c>
      <c r="E605" s="30">
        <f>I01_Avg!D605</f>
        <v>2.0524767023147974</v>
      </c>
      <c r="F605" s="30">
        <f>PVWatts_8.5kW!J617</f>
        <v>0</v>
      </c>
      <c r="G605" s="34">
        <f t="shared" si="27"/>
        <v>2.0524767023147974</v>
      </c>
      <c r="H605" s="34">
        <f t="shared" si="28"/>
        <v>2.0524767023147974</v>
      </c>
      <c r="I605" s="34">
        <f t="shared" si="29"/>
        <v>0</v>
      </c>
    </row>
    <row r="606" spans="2:9" x14ac:dyDescent="0.25">
      <c r="B606" s="9">
        <v>2021</v>
      </c>
      <c r="C606" s="9">
        <v>1</v>
      </c>
      <c r="D606" s="9">
        <v>21</v>
      </c>
      <c r="E606" s="30">
        <f>I01_Avg!D606</f>
        <v>1.9810824411409502</v>
      </c>
      <c r="F606" s="30">
        <f>PVWatts_8.5kW!J618</f>
        <v>0</v>
      </c>
      <c r="G606" s="34">
        <f t="shared" si="27"/>
        <v>1.9810824411409502</v>
      </c>
      <c r="H606" s="34">
        <f t="shared" si="28"/>
        <v>1.9810824411409502</v>
      </c>
      <c r="I606" s="34">
        <f t="shared" si="29"/>
        <v>0</v>
      </c>
    </row>
    <row r="607" spans="2:9" x14ac:dyDescent="0.25">
      <c r="B607" s="9">
        <v>2021</v>
      </c>
      <c r="C607" s="9">
        <v>1</v>
      </c>
      <c r="D607" s="9">
        <v>22</v>
      </c>
      <c r="E607" s="30">
        <f>I01_Avg!D607</f>
        <v>1.7993302171019199</v>
      </c>
      <c r="F607" s="30">
        <f>PVWatts_8.5kW!J619</f>
        <v>0</v>
      </c>
      <c r="G607" s="34">
        <f t="shared" si="27"/>
        <v>1.7993302171019199</v>
      </c>
      <c r="H607" s="34">
        <f t="shared" si="28"/>
        <v>1.7993302171019199</v>
      </c>
      <c r="I607" s="34">
        <f t="shared" si="29"/>
        <v>0</v>
      </c>
    </row>
    <row r="608" spans="2:9" x14ac:dyDescent="0.25">
      <c r="B608" s="9">
        <v>2021</v>
      </c>
      <c r="C608" s="9">
        <v>1</v>
      </c>
      <c r="D608" s="9">
        <v>23</v>
      </c>
      <c r="E608" s="30">
        <f>I01_Avg!D608</f>
        <v>1.6597175930604697</v>
      </c>
      <c r="F608" s="30">
        <f>PVWatts_8.5kW!J620</f>
        <v>0</v>
      </c>
      <c r="G608" s="34">
        <f t="shared" si="27"/>
        <v>1.6597175930604697</v>
      </c>
      <c r="H608" s="34">
        <f t="shared" si="28"/>
        <v>1.6597175930604697</v>
      </c>
      <c r="I608" s="34">
        <f t="shared" si="29"/>
        <v>0</v>
      </c>
    </row>
    <row r="609" spans="2:9" x14ac:dyDescent="0.25">
      <c r="B609" s="9">
        <v>2021</v>
      </c>
      <c r="C609" s="9">
        <v>1</v>
      </c>
      <c r="D609" s="9">
        <v>0</v>
      </c>
      <c r="E609" s="30">
        <f>I01_Avg!D609</f>
        <v>1.5619147166482901</v>
      </c>
      <c r="F609" s="30">
        <f>PVWatts_8.5kW!J621</f>
        <v>0</v>
      </c>
      <c r="G609" s="34">
        <f t="shared" si="27"/>
        <v>1.5619147166482901</v>
      </c>
      <c r="H609" s="34">
        <f t="shared" si="28"/>
        <v>1.5619147166482901</v>
      </c>
      <c r="I609" s="34">
        <f t="shared" si="29"/>
        <v>0</v>
      </c>
    </row>
    <row r="610" spans="2:9" x14ac:dyDescent="0.25">
      <c r="B610" s="9">
        <v>2021</v>
      </c>
      <c r="C610" s="9">
        <v>1</v>
      </c>
      <c r="D610" s="9">
        <v>1</v>
      </c>
      <c r="E610" s="30">
        <f>I01_Avg!D610</f>
        <v>1.5465408579419888</v>
      </c>
      <c r="F610" s="30">
        <f>PVWatts_8.5kW!J622</f>
        <v>0</v>
      </c>
      <c r="G610" s="34">
        <f t="shared" si="27"/>
        <v>1.5465408579419888</v>
      </c>
      <c r="H610" s="34">
        <f t="shared" si="28"/>
        <v>1.5465408579419888</v>
      </c>
      <c r="I610" s="34">
        <f t="shared" si="29"/>
        <v>0</v>
      </c>
    </row>
    <row r="611" spans="2:9" x14ac:dyDescent="0.25">
      <c r="B611" s="9">
        <v>2021</v>
      </c>
      <c r="C611" s="9">
        <v>1</v>
      </c>
      <c r="D611" s="9">
        <v>2</v>
      </c>
      <c r="E611" s="30">
        <f>I01_Avg!D611</f>
        <v>1.5533590485832851</v>
      </c>
      <c r="F611" s="30">
        <f>PVWatts_8.5kW!J623</f>
        <v>0</v>
      </c>
      <c r="G611" s="34">
        <f t="shared" si="27"/>
        <v>1.5533590485832851</v>
      </c>
      <c r="H611" s="34">
        <f t="shared" si="28"/>
        <v>1.5533590485832851</v>
      </c>
      <c r="I611" s="34">
        <f t="shared" si="29"/>
        <v>0</v>
      </c>
    </row>
    <row r="612" spans="2:9" x14ac:dyDescent="0.25">
      <c r="B612" s="9">
        <v>2021</v>
      </c>
      <c r="C612" s="9">
        <v>1</v>
      </c>
      <c r="D612" s="9">
        <v>3</v>
      </c>
      <c r="E612" s="30">
        <f>I01_Avg!D612</f>
        <v>1.5911781573344161</v>
      </c>
      <c r="F612" s="30">
        <f>PVWatts_8.5kW!J624</f>
        <v>0</v>
      </c>
      <c r="G612" s="34">
        <f t="shared" si="27"/>
        <v>1.5911781573344161</v>
      </c>
      <c r="H612" s="34">
        <f t="shared" si="28"/>
        <v>1.5911781573344161</v>
      </c>
      <c r="I612" s="34">
        <f t="shared" si="29"/>
        <v>0</v>
      </c>
    </row>
    <row r="613" spans="2:9" x14ac:dyDescent="0.25">
      <c r="B613" s="9">
        <v>2021</v>
      </c>
      <c r="C613" s="9">
        <v>1</v>
      </c>
      <c r="D613" s="9">
        <v>4</v>
      </c>
      <c r="E613" s="30">
        <f>I01_Avg!D613</f>
        <v>1.7022969950611018</v>
      </c>
      <c r="F613" s="30">
        <f>PVWatts_8.5kW!J625</f>
        <v>0</v>
      </c>
      <c r="G613" s="34">
        <f t="shared" si="27"/>
        <v>1.7022969950611018</v>
      </c>
      <c r="H613" s="34">
        <f t="shared" si="28"/>
        <v>1.7022969950611018</v>
      </c>
      <c r="I613" s="34">
        <f t="shared" si="29"/>
        <v>0</v>
      </c>
    </row>
    <row r="614" spans="2:9" x14ac:dyDescent="0.25">
      <c r="B614" s="9">
        <v>2021</v>
      </c>
      <c r="C614" s="9">
        <v>1</v>
      </c>
      <c r="D614" s="9">
        <v>5</v>
      </c>
      <c r="E614" s="30">
        <f>I01_Avg!D614</f>
        <v>1.7569059028983518</v>
      </c>
      <c r="F614" s="30">
        <f>PVWatts_8.5kW!J626</f>
        <v>0</v>
      </c>
      <c r="G614" s="34">
        <f t="shared" si="27"/>
        <v>1.7569059028983518</v>
      </c>
      <c r="H614" s="34">
        <f t="shared" si="28"/>
        <v>1.7569059028983518</v>
      </c>
      <c r="I614" s="34">
        <f t="shared" si="29"/>
        <v>0</v>
      </c>
    </row>
    <row r="615" spans="2:9" x14ac:dyDescent="0.25">
      <c r="B615" s="9">
        <v>2021</v>
      </c>
      <c r="C615" s="9">
        <v>1</v>
      </c>
      <c r="D615" s="9">
        <v>6</v>
      </c>
      <c r="E615" s="30">
        <f>I01_Avg!D615</f>
        <v>1.9917289751974281</v>
      </c>
      <c r="F615" s="30">
        <f>PVWatts_8.5kW!J627</f>
        <v>0</v>
      </c>
      <c r="G615" s="34">
        <f t="shared" si="27"/>
        <v>1.9917289751974281</v>
      </c>
      <c r="H615" s="34">
        <f t="shared" si="28"/>
        <v>1.9917289751974281</v>
      </c>
      <c r="I615" s="34">
        <f t="shared" si="29"/>
        <v>0</v>
      </c>
    </row>
    <row r="616" spans="2:9" x14ac:dyDescent="0.25">
      <c r="B616" s="9">
        <v>2021</v>
      </c>
      <c r="C616" s="9">
        <v>1</v>
      </c>
      <c r="D616" s="9">
        <v>7</v>
      </c>
      <c r="E616" s="30">
        <f>I01_Avg!D616</f>
        <v>2.0644006974558571</v>
      </c>
      <c r="F616" s="30">
        <f>PVWatts_8.5kW!J628</f>
        <v>0</v>
      </c>
      <c r="G616" s="34">
        <f t="shared" si="27"/>
        <v>2.0644006974558571</v>
      </c>
      <c r="H616" s="34">
        <f t="shared" si="28"/>
        <v>2.0644006974558571</v>
      </c>
      <c r="I616" s="34">
        <f t="shared" si="29"/>
        <v>0</v>
      </c>
    </row>
    <row r="617" spans="2:9" x14ac:dyDescent="0.25">
      <c r="B617" s="9">
        <v>2021</v>
      </c>
      <c r="C617" s="9">
        <v>1</v>
      </c>
      <c r="D617" s="9">
        <v>8</v>
      </c>
      <c r="E617" s="30">
        <f>I01_Avg!D617</f>
        <v>2.0823584814267906</v>
      </c>
      <c r="F617" s="30">
        <f>PVWatts_8.5kW!J629</f>
        <v>0.24504300000000001</v>
      </c>
      <c r="G617" s="34">
        <f t="shared" si="27"/>
        <v>1.8373154814267907</v>
      </c>
      <c r="H617" s="34">
        <f t="shared" si="28"/>
        <v>1.8373154814267907</v>
      </c>
      <c r="I617" s="34">
        <f t="shared" si="29"/>
        <v>0</v>
      </c>
    </row>
    <row r="618" spans="2:9" x14ac:dyDescent="0.25">
      <c r="B618" s="9">
        <v>2021</v>
      </c>
      <c r="C618" s="9">
        <v>1</v>
      </c>
      <c r="D618" s="9">
        <v>9</v>
      </c>
      <c r="E618" s="30">
        <f>I01_Avg!D618</f>
        <v>1.9803306182168885</v>
      </c>
      <c r="F618" s="30">
        <f>PVWatts_8.5kW!J630</f>
        <v>2.4074899999999997</v>
      </c>
      <c r="G618" s="34">
        <f t="shared" si="27"/>
        <v>-0.42715938178311119</v>
      </c>
      <c r="H618" s="34">
        <f t="shared" si="28"/>
        <v>0</v>
      </c>
      <c r="I618" s="34">
        <f t="shared" si="29"/>
        <v>-0.42715938178311119</v>
      </c>
    </row>
    <row r="619" spans="2:9" x14ac:dyDescent="0.25">
      <c r="B619" s="9">
        <v>2021</v>
      </c>
      <c r="C619" s="9">
        <v>1</v>
      </c>
      <c r="D619" s="9">
        <v>10</v>
      </c>
      <c r="E619" s="30">
        <f>I01_Avg!D619</f>
        <v>1.9170225145146396</v>
      </c>
      <c r="F619" s="30">
        <f>PVWatts_8.5kW!J631</f>
        <v>0.84322000000000008</v>
      </c>
      <c r="G619" s="34">
        <f t="shared" si="27"/>
        <v>1.0738025145146395</v>
      </c>
      <c r="H619" s="34">
        <f t="shared" si="28"/>
        <v>1.0738025145146395</v>
      </c>
      <c r="I619" s="34">
        <f t="shared" si="29"/>
        <v>0</v>
      </c>
    </row>
    <row r="620" spans="2:9" x14ac:dyDescent="0.25">
      <c r="B620" s="9">
        <v>2021</v>
      </c>
      <c r="C620" s="9">
        <v>1</v>
      </c>
      <c r="D620" s="9">
        <v>11</v>
      </c>
      <c r="E620" s="30">
        <f>I01_Avg!D620</f>
        <v>1.8104012774279441</v>
      </c>
      <c r="F620" s="30">
        <f>PVWatts_8.5kW!J632</f>
        <v>4.174417</v>
      </c>
      <c r="G620" s="34">
        <f t="shared" si="27"/>
        <v>-2.3640157225720557</v>
      </c>
      <c r="H620" s="34">
        <f t="shared" si="28"/>
        <v>0</v>
      </c>
      <c r="I620" s="34">
        <f t="shared" si="29"/>
        <v>-2.3640157225720557</v>
      </c>
    </row>
    <row r="621" spans="2:9" x14ac:dyDescent="0.25">
      <c r="B621" s="9">
        <v>2021</v>
      </c>
      <c r="C621" s="9">
        <v>1</v>
      </c>
      <c r="D621" s="9">
        <v>12</v>
      </c>
      <c r="E621" s="30">
        <f>I01_Avg!D621</f>
        <v>1.8338629681358671</v>
      </c>
      <c r="F621" s="30">
        <f>PVWatts_8.5kW!J633</f>
        <v>1.129499</v>
      </c>
      <c r="G621" s="34">
        <f t="shared" si="27"/>
        <v>0.7043639681358671</v>
      </c>
      <c r="H621" s="34">
        <f t="shared" si="28"/>
        <v>0.7043639681358671</v>
      </c>
      <c r="I621" s="34">
        <f t="shared" si="29"/>
        <v>0</v>
      </c>
    </row>
    <row r="622" spans="2:9" x14ac:dyDescent="0.25">
      <c r="B622" s="9">
        <v>2021</v>
      </c>
      <c r="C622" s="9">
        <v>1</v>
      </c>
      <c r="D622" s="9">
        <v>13</v>
      </c>
      <c r="E622" s="30">
        <f>I01_Avg!D622</f>
        <v>1.7020060095831624</v>
      </c>
      <c r="F622" s="30">
        <f>PVWatts_8.5kW!J634</f>
        <v>5.688383</v>
      </c>
      <c r="G622" s="34">
        <f t="shared" si="27"/>
        <v>-3.9863769904168374</v>
      </c>
      <c r="H622" s="34">
        <f t="shared" si="28"/>
        <v>0</v>
      </c>
      <c r="I622" s="34">
        <f t="shared" si="29"/>
        <v>-3.9863769904168374</v>
      </c>
    </row>
    <row r="623" spans="2:9" x14ac:dyDescent="0.25">
      <c r="B623" s="9">
        <v>2021</v>
      </c>
      <c r="C623" s="9">
        <v>1</v>
      </c>
      <c r="D623" s="9">
        <v>14</v>
      </c>
      <c r="E623" s="30">
        <f>I01_Avg!D623</f>
        <v>1.6117849816120646</v>
      </c>
      <c r="F623" s="30">
        <f>PVWatts_8.5kW!J635</f>
        <v>2.8228939999999998</v>
      </c>
      <c r="G623" s="34">
        <f t="shared" si="27"/>
        <v>-1.2111090183879352</v>
      </c>
      <c r="H623" s="34">
        <f t="shared" si="28"/>
        <v>0</v>
      </c>
      <c r="I623" s="34">
        <f t="shared" si="29"/>
        <v>-1.2111090183879352</v>
      </c>
    </row>
    <row r="624" spans="2:9" x14ac:dyDescent="0.25">
      <c r="B624" s="9">
        <v>2021</v>
      </c>
      <c r="C624" s="9">
        <v>1</v>
      </c>
      <c r="D624" s="9">
        <v>15</v>
      </c>
      <c r="E624" s="30">
        <f>I01_Avg!D624</f>
        <v>1.6694502097800514</v>
      </c>
      <c r="F624" s="30">
        <f>PVWatts_8.5kW!J636</f>
        <v>1.190771</v>
      </c>
      <c r="G624" s="34">
        <f t="shared" si="27"/>
        <v>0.47867920978005141</v>
      </c>
      <c r="H624" s="34">
        <f t="shared" si="28"/>
        <v>0.47867920978005141</v>
      </c>
      <c r="I624" s="34">
        <f t="shared" si="29"/>
        <v>0</v>
      </c>
    </row>
    <row r="625" spans="2:9" x14ac:dyDescent="0.25">
      <c r="B625" s="9">
        <v>2021</v>
      </c>
      <c r="C625" s="9">
        <v>1</v>
      </c>
      <c r="D625" s="9">
        <v>16</v>
      </c>
      <c r="E625" s="30">
        <f>I01_Avg!D625</f>
        <v>1.7909126199500707</v>
      </c>
      <c r="F625" s="30">
        <f>PVWatts_8.5kW!J637</f>
        <v>1.573213</v>
      </c>
      <c r="G625" s="34">
        <f t="shared" si="27"/>
        <v>0.2176996199500707</v>
      </c>
      <c r="H625" s="34">
        <f t="shared" si="28"/>
        <v>0.2176996199500707</v>
      </c>
      <c r="I625" s="34">
        <f t="shared" si="29"/>
        <v>0</v>
      </c>
    </row>
    <row r="626" spans="2:9" x14ac:dyDescent="0.25">
      <c r="B626" s="9">
        <v>2021</v>
      </c>
      <c r="C626" s="9">
        <v>1</v>
      </c>
      <c r="D626" s="9">
        <v>17</v>
      </c>
      <c r="E626" s="30">
        <f>I01_Avg!D626</f>
        <v>2.0214542794093546</v>
      </c>
      <c r="F626" s="30">
        <f>PVWatts_8.5kW!J638</f>
        <v>0.16178399999999998</v>
      </c>
      <c r="G626" s="34">
        <f t="shared" si="27"/>
        <v>1.8596702794093547</v>
      </c>
      <c r="H626" s="34">
        <f t="shared" si="28"/>
        <v>1.8596702794093547</v>
      </c>
      <c r="I626" s="34">
        <f t="shared" si="29"/>
        <v>0</v>
      </c>
    </row>
    <row r="627" spans="2:9" x14ac:dyDescent="0.25">
      <c r="B627" s="9">
        <v>2021</v>
      </c>
      <c r="C627" s="9">
        <v>1</v>
      </c>
      <c r="D627" s="9">
        <v>18</v>
      </c>
      <c r="E627" s="30">
        <f>I01_Avg!D627</f>
        <v>2.0959640210340709</v>
      </c>
      <c r="F627" s="30">
        <f>PVWatts_8.5kW!J639</f>
        <v>0</v>
      </c>
      <c r="G627" s="34">
        <f t="shared" si="27"/>
        <v>2.0959640210340709</v>
      </c>
      <c r="H627" s="34">
        <f t="shared" si="28"/>
        <v>2.0959640210340709</v>
      </c>
      <c r="I627" s="34">
        <f t="shared" si="29"/>
        <v>0</v>
      </c>
    </row>
    <row r="628" spans="2:9" x14ac:dyDescent="0.25">
      <c r="B628" s="9">
        <v>2021</v>
      </c>
      <c r="C628" s="9">
        <v>1</v>
      </c>
      <c r="D628" s="9">
        <v>19</v>
      </c>
      <c r="E628" s="30">
        <f>I01_Avg!D628</f>
        <v>2.1738014056231925</v>
      </c>
      <c r="F628" s="30">
        <f>PVWatts_8.5kW!J640</f>
        <v>0</v>
      </c>
      <c r="G628" s="34">
        <f t="shared" si="27"/>
        <v>2.1738014056231925</v>
      </c>
      <c r="H628" s="34">
        <f t="shared" si="28"/>
        <v>2.1738014056231925</v>
      </c>
      <c r="I628" s="34">
        <f t="shared" si="29"/>
        <v>0</v>
      </c>
    </row>
    <row r="629" spans="2:9" x14ac:dyDescent="0.25">
      <c r="B629" s="9">
        <v>2021</v>
      </c>
      <c r="C629" s="9">
        <v>1</v>
      </c>
      <c r="D629" s="9">
        <v>20</v>
      </c>
      <c r="E629" s="30">
        <f>I01_Avg!D629</f>
        <v>2.145141996845767</v>
      </c>
      <c r="F629" s="30">
        <f>PVWatts_8.5kW!J641</f>
        <v>0</v>
      </c>
      <c r="G629" s="34">
        <f t="shared" si="27"/>
        <v>2.145141996845767</v>
      </c>
      <c r="H629" s="34">
        <f t="shared" si="28"/>
        <v>2.145141996845767</v>
      </c>
      <c r="I629" s="34">
        <f t="shared" si="29"/>
        <v>0</v>
      </c>
    </row>
    <row r="630" spans="2:9" x14ac:dyDescent="0.25">
      <c r="B630" s="9">
        <v>2021</v>
      </c>
      <c r="C630" s="9">
        <v>1</v>
      </c>
      <c r="D630" s="9">
        <v>21</v>
      </c>
      <c r="E630" s="30">
        <f>I01_Avg!D630</f>
        <v>2.0229756061109621</v>
      </c>
      <c r="F630" s="30">
        <f>PVWatts_8.5kW!J642</f>
        <v>0</v>
      </c>
      <c r="G630" s="34">
        <f t="shared" si="27"/>
        <v>2.0229756061109621</v>
      </c>
      <c r="H630" s="34">
        <f t="shared" si="28"/>
        <v>2.0229756061109621</v>
      </c>
      <c r="I630" s="34">
        <f t="shared" si="29"/>
        <v>0</v>
      </c>
    </row>
    <row r="631" spans="2:9" x14ac:dyDescent="0.25">
      <c r="B631" s="9">
        <v>2021</v>
      </c>
      <c r="C631" s="9">
        <v>1</v>
      </c>
      <c r="D631" s="9">
        <v>22</v>
      </c>
      <c r="E631" s="30">
        <f>I01_Avg!D631</f>
        <v>1.7225960274098546</v>
      </c>
      <c r="F631" s="30">
        <f>PVWatts_8.5kW!J643</f>
        <v>0</v>
      </c>
      <c r="G631" s="34">
        <f t="shared" si="27"/>
        <v>1.7225960274098546</v>
      </c>
      <c r="H631" s="34">
        <f t="shared" si="28"/>
        <v>1.7225960274098546</v>
      </c>
      <c r="I631" s="34">
        <f t="shared" si="29"/>
        <v>0</v>
      </c>
    </row>
    <row r="632" spans="2:9" x14ac:dyDescent="0.25">
      <c r="B632" s="9">
        <v>2021</v>
      </c>
      <c r="C632" s="9">
        <v>1</v>
      </c>
      <c r="D632" s="9">
        <v>23</v>
      </c>
      <c r="E632" s="30">
        <f>I01_Avg!D632</f>
        <v>1.680425102269816</v>
      </c>
      <c r="F632" s="30">
        <f>PVWatts_8.5kW!J644</f>
        <v>0</v>
      </c>
      <c r="G632" s="34">
        <f t="shared" si="27"/>
        <v>1.680425102269816</v>
      </c>
      <c r="H632" s="34">
        <f t="shared" si="28"/>
        <v>1.680425102269816</v>
      </c>
      <c r="I632" s="34">
        <f t="shared" si="29"/>
        <v>0</v>
      </c>
    </row>
    <row r="633" spans="2:9" x14ac:dyDescent="0.25">
      <c r="B633" s="9">
        <v>2021</v>
      </c>
      <c r="C633" s="9">
        <v>1</v>
      </c>
      <c r="D633" s="9">
        <v>0</v>
      </c>
      <c r="E633" s="30">
        <f>I01_Avg!D633</f>
        <v>1.5498485298404128</v>
      </c>
      <c r="F633" s="30">
        <f>PVWatts_8.5kW!J645</f>
        <v>0</v>
      </c>
      <c r="G633" s="34">
        <f t="shared" si="27"/>
        <v>1.5498485298404128</v>
      </c>
      <c r="H633" s="34">
        <f t="shared" si="28"/>
        <v>1.5498485298404128</v>
      </c>
      <c r="I633" s="34">
        <f t="shared" si="29"/>
        <v>0</v>
      </c>
    </row>
    <row r="634" spans="2:9" x14ac:dyDescent="0.25">
      <c r="B634" s="9">
        <v>2021</v>
      </c>
      <c r="C634" s="9">
        <v>1</v>
      </c>
      <c r="D634" s="9">
        <v>1</v>
      </c>
      <c r="E634" s="30">
        <f>I01_Avg!D634</f>
        <v>1.5279995142900278</v>
      </c>
      <c r="F634" s="30">
        <f>PVWatts_8.5kW!J646</f>
        <v>0</v>
      </c>
      <c r="G634" s="34">
        <f t="shared" si="27"/>
        <v>1.5279995142900278</v>
      </c>
      <c r="H634" s="34">
        <f t="shared" si="28"/>
        <v>1.5279995142900278</v>
      </c>
      <c r="I634" s="34">
        <f t="shared" si="29"/>
        <v>0</v>
      </c>
    </row>
    <row r="635" spans="2:9" x14ac:dyDescent="0.25">
      <c r="B635" s="9">
        <v>2021</v>
      </c>
      <c r="C635" s="9">
        <v>1</v>
      </c>
      <c r="D635" s="9">
        <v>2</v>
      </c>
      <c r="E635" s="30">
        <f>I01_Avg!D635</f>
        <v>1.4908526466483956</v>
      </c>
      <c r="F635" s="30">
        <f>PVWatts_8.5kW!J647</f>
        <v>0</v>
      </c>
      <c r="G635" s="34">
        <f t="shared" si="27"/>
        <v>1.4908526466483956</v>
      </c>
      <c r="H635" s="34">
        <f t="shared" si="28"/>
        <v>1.4908526466483956</v>
      </c>
      <c r="I635" s="34">
        <f t="shared" si="29"/>
        <v>0</v>
      </c>
    </row>
    <row r="636" spans="2:9" x14ac:dyDescent="0.25">
      <c r="B636" s="9">
        <v>2021</v>
      </c>
      <c r="C636" s="9">
        <v>1</v>
      </c>
      <c r="D636" s="9">
        <v>3</v>
      </c>
      <c r="E636" s="30">
        <f>I01_Avg!D636</f>
        <v>1.5511205721729524</v>
      </c>
      <c r="F636" s="30">
        <f>PVWatts_8.5kW!J648</f>
        <v>0</v>
      </c>
      <c r="G636" s="34">
        <f t="shared" si="27"/>
        <v>1.5511205721729524</v>
      </c>
      <c r="H636" s="34">
        <f t="shared" si="28"/>
        <v>1.5511205721729524</v>
      </c>
      <c r="I636" s="34">
        <f t="shared" si="29"/>
        <v>0</v>
      </c>
    </row>
    <row r="637" spans="2:9" x14ac:dyDescent="0.25">
      <c r="B637" s="9">
        <v>2021</v>
      </c>
      <c r="C637" s="9">
        <v>1</v>
      </c>
      <c r="D637" s="9">
        <v>4</v>
      </c>
      <c r="E637" s="30">
        <f>I01_Avg!D637</f>
        <v>1.5764800448666629</v>
      </c>
      <c r="F637" s="30">
        <f>PVWatts_8.5kW!J649</f>
        <v>0</v>
      </c>
      <c r="G637" s="34">
        <f t="shared" si="27"/>
        <v>1.5764800448666629</v>
      </c>
      <c r="H637" s="34">
        <f t="shared" si="28"/>
        <v>1.5764800448666629</v>
      </c>
      <c r="I637" s="34">
        <f t="shared" si="29"/>
        <v>0</v>
      </c>
    </row>
    <row r="638" spans="2:9" x14ac:dyDescent="0.25">
      <c r="B638" s="9">
        <v>2021</v>
      </c>
      <c r="C638" s="9">
        <v>1</v>
      </c>
      <c r="D638" s="9">
        <v>5</v>
      </c>
      <c r="E638" s="30">
        <f>I01_Avg!D638</f>
        <v>1.7130003500754567</v>
      </c>
      <c r="F638" s="30">
        <f>PVWatts_8.5kW!J650</f>
        <v>0</v>
      </c>
      <c r="G638" s="34">
        <f t="shared" si="27"/>
        <v>1.7130003500754567</v>
      </c>
      <c r="H638" s="34">
        <f t="shared" si="28"/>
        <v>1.7130003500754567</v>
      </c>
      <c r="I638" s="34">
        <f t="shared" si="29"/>
        <v>0</v>
      </c>
    </row>
    <row r="639" spans="2:9" x14ac:dyDescent="0.25">
      <c r="B639" s="9">
        <v>2021</v>
      </c>
      <c r="C639" s="9">
        <v>1</v>
      </c>
      <c r="D639" s="9">
        <v>6</v>
      </c>
      <c r="E639" s="30">
        <f>I01_Avg!D639</f>
        <v>1.8552952175727349</v>
      </c>
      <c r="F639" s="30">
        <f>PVWatts_8.5kW!J651</f>
        <v>0</v>
      </c>
      <c r="G639" s="34">
        <f t="shared" si="27"/>
        <v>1.8552952175727349</v>
      </c>
      <c r="H639" s="34">
        <f t="shared" si="28"/>
        <v>1.8552952175727349</v>
      </c>
      <c r="I639" s="34">
        <f t="shared" si="29"/>
        <v>0</v>
      </c>
    </row>
    <row r="640" spans="2:9" x14ac:dyDescent="0.25">
      <c r="B640" s="9">
        <v>2021</v>
      </c>
      <c r="C640" s="9">
        <v>1</v>
      </c>
      <c r="D640" s="9">
        <v>7</v>
      </c>
      <c r="E640" s="30">
        <f>I01_Avg!D640</f>
        <v>1.9899957744495846</v>
      </c>
      <c r="F640" s="30">
        <f>PVWatts_8.5kW!J652</f>
        <v>0</v>
      </c>
      <c r="G640" s="34">
        <f t="shared" si="27"/>
        <v>1.9899957744495846</v>
      </c>
      <c r="H640" s="34">
        <f t="shared" si="28"/>
        <v>1.9899957744495846</v>
      </c>
      <c r="I640" s="34">
        <f t="shared" si="29"/>
        <v>0</v>
      </c>
    </row>
    <row r="641" spans="2:9" x14ac:dyDescent="0.25">
      <c r="B641" s="9">
        <v>2021</v>
      </c>
      <c r="C641" s="9">
        <v>1</v>
      </c>
      <c r="D641" s="9">
        <v>8</v>
      </c>
      <c r="E641" s="30">
        <f>I01_Avg!D641</f>
        <v>2.0175168174898688</v>
      </c>
      <c r="F641" s="30">
        <f>PVWatts_8.5kW!J653</f>
        <v>0.28354800000000002</v>
      </c>
      <c r="G641" s="34">
        <f t="shared" si="27"/>
        <v>1.7339688174898686</v>
      </c>
      <c r="H641" s="34">
        <f t="shared" si="28"/>
        <v>1.7339688174898686</v>
      </c>
      <c r="I641" s="34">
        <f t="shared" si="29"/>
        <v>0</v>
      </c>
    </row>
    <row r="642" spans="2:9" x14ac:dyDescent="0.25">
      <c r="B642" s="9">
        <v>2021</v>
      </c>
      <c r="C642" s="9">
        <v>1</v>
      </c>
      <c r="D642" s="9">
        <v>9</v>
      </c>
      <c r="E642" s="30">
        <f>I01_Avg!D642</f>
        <v>1.9776065218891066</v>
      </c>
      <c r="F642" s="30">
        <f>PVWatts_8.5kW!J654</f>
        <v>2.4579009999999997</v>
      </c>
      <c r="G642" s="34">
        <f t="shared" si="27"/>
        <v>-0.4802944781108931</v>
      </c>
      <c r="H642" s="34">
        <f t="shared" si="28"/>
        <v>0</v>
      </c>
      <c r="I642" s="34">
        <f t="shared" si="29"/>
        <v>-0.4802944781108931</v>
      </c>
    </row>
    <row r="643" spans="2:9" x14ac:dyDescent="0.25">
      <c r="B643" s="9">
        <v>2021</v>
      </c>
      <c r="C643" s="9">
        <v>1</v>
      </c>
      <c r="D643" s="9">
        <v>10</v>
      </c>
      <c r="E643" s="30">
        <f>I01_Avg!D643</f>
        <v>1.9275359882459406</v>
      </c>
      <c r="F643" s="30">
        <f>PVWatts_8.5kW!J655</f>
        <v>2.994729</v>
      </c>
      <c r="G643" s="34">
        <f t="shared" si="27"/>
        <v>-1.0671930117540593</v>
      </c>
      <c r="H643" s="34">
        <f t="shared" si="28"/>
        <v>0</v>
      </c>
      <c r="I643" s="34">
        <f t="shared" si="29"/>
        <v>-1.0671930117540593</v>
      </c>
    </row>
    <row r="644" spans="2:9" x14ac:dyDescent="0.25">
      <c r="B644" s="9">
        <v>2021</v>
      </c>
      <c r="C644" s="9">
        <v>1</v>
      </c>
      <c r="D644" s="9">
        <v>11</v>
      </c>
      <c r="E644" s="30">
        <f>I01_Avg!D644</f>
        <v>1.8614447619579151</v>
      </c>
      <c r="F644" s="30">
        <f>PVWatts_8.5kW!J656</f>
        <v>3.5222099999999998</v>
      </c>
      <c r="G644" s="34">
        <f t="shared" si="27"/>
        <v>-1.6607652380420848</v>
      </c>
      <c r="H644" s="34">
        <f t="shared" si="28"/>
        <v>0</v>
      </c>
      <c r="I644" s="34">
        <f t="shared" si="29"/>
        <v>-1.6607652380420848</v>
      </c>
    </row>
    <row r="645" spans="2:9" x14ac:dyDescent="0.25">
      <c r="B645" s="9">
        <v>2021</v>
      </c>
      <c r="C645" s="9">
        <v>1</v>
      </c>
      <c r="D645" s="9">
        <v>12</v>
      </c>
      <c r="E645" s="30">
        <f>I01_Avg!D645</f>
        <v>1.7923886815522625</v>
      </c>
      <c r="F645" s="30">
        <f>PVWatts_8.5kW!J657</f>
        <v>3.118887</v>
      </c>
      <c r="G645" s="34">
        <f t="shared" si="27"/>
        <v>-1.3264983184477375</v>
      </c>
      <c r="H645" s="34">
        <f t="shared" si="28"/>
        <v>0</v>
      </c>
      <c r="I645" s="34">
        <f t="shared" si="29"/>
        <v>-1.3264983184477375</v>
      </c>
    </row>
    <row r="646" spans="2:9" x14ac:dyDescent="0.25">
      <c r="B646" s="9">
        <v>2021</v>
      </c>
      <c r="C646" s="9">
        <v>1</v>
      </c>
      <c r="D646" s="9">
        <v>13</v>
      </c>
      <c r="E646" s="30">
        <f>I01_Avg!D646</f>
        <v>1.730359532314268</v>
      </c>
      <c r="F646" s="30">
        <f>PVWatts_8.5kW!J658</f>
        <v>5.3851400000000007</v>
      </c>
      <c r="G646" s="34">
        <f t="shared" si="27"/>
        <v>-3.6547804676857325</v>
      </c>
      <c r="H646" s="34">
        <f t="shared" si="28"/>
        <v>0</v>
      </c>
      <c r="I646" s="34">
        <f t="shared" si="29"/>
        <v>-3.6547804676857325</v>
      </c>
    </row>
    <row r="647" spans="2:9" x14ac:dyDescent="0.25">
      <c r="B647" s="9">
        <v>2021</v>
      </c>
      <c r="C647" s="9">
        <v>1</v>
      </c>
      <c r="D647" s="9">
        <v>14</v>
      </c>
      <c r="E647" s="30">
        <f>I01_Avg!D647</f>
        <v>1.7562523770616505</v>
      </c>
      <c r="F647" s="30">
        <f>PVWatts_8.5kW!J659</f>
        <v>3.6605110000000001</v>
      </c>
      <c r="G647" s="34">
        <f t="shared" si="27"/>
        <v>-1.9042586229383496</v>
      </c>
      <c r="H647" s="34">
        <f t="shared" si="28"/>
        <v>0</v>
      </c>
      <c r="I647" s="34">
        <f t="shared" si="29"/>
        <v>-1.9042586229383496</v>
      </c>
    </row>
    <row r="648" spans="2:9" x14ac:dyDescent="0.25">
      <c r="B648" s="9">
        <v>2021</v>
      </c>
      <c r="C648" s="9">
        <v>1</v>
      </c>
      <c r="D648" s="9">
        <v>15</v>
      </c>
      <c r="E648" s="30">
        <f>I01_Avg!D648</f>
        <v>1.6729782228303272</v>
      </c>
      <c r="F648" s="30">
        <f>PVWatts_8.5kW!J660</f>
        <v>2.0021230000000001</v>
      </c>
      <c r="G648" s="34">
        <f t="shared" si="27"/>
        <v>-0.32914477716967294</v>
      </c>
      <c r="H648" s="34">
        <f t="shared" si="28"/>
        <v>0</v>
      </c>
      <c r="I648" s="34">
        <f t="shared" si="29"/>
        <v>-0.32914477716967294</v>
      </c>
    </row>
    <row r="649" spans="2:9" x14ac:dyDescent="0.25">
      <c r="B649" s="9">
        <v>2021</v>
      </c>
      <c r="C649" s="9">
        <v>1</v>
      </c>
      <c r="D649" s="9">
        <v>16</v>
      </c>
      <c r="E649" s="30">
        <f>I01_Avg!D649</f>
        <v>1.7901361691225506</v>
      </c>
      <c r="F649" s="30">
        <f>PVWatts_8.5kW!J661</f>
        <v>2.2835549999999998</v>
      </c>
      <c r="G649" s="34">
        <f t="shared" si="27"/>
        <v>-0.4934188308774492</v>
      </c>
      <c r="H649" s="34">
        <f t="shared" si="28"/>
        <v>0</v>
      </c>
      <c r="I649" s="34">
        <f t="shared" si="29"/>
        <v>-0.4934188308774492</v>
      </c>
    </row>
    <row r="650" spans="2:9" x14ac:dyDescent="0.25">
      <c r="B650" s="9">
        <v>2021</v>
      </c>
      <c r="C650" s="9">
        <v>1</v>
      </c>
      <c r="D650" s="9">
        <v>17</v>
      </c>
      <c r="E650" s="30">
        <f>I01_Avg!D650</f>
        <v>1.9967739388337957</v>
      </c>
      <c r="F650" s="30">
        <f>PVWatts_8.5kW!J662</f>
        <v>0.560998</v>
      </c>
      <c r="G650" s="34">
        <f t="shared" ref="G650:G713" si="30">+E650-F650</f>
        <v>1.4357759388337956</v>
      </c>
      <c r="H650" s="34">
        <f t="shared" ref="H650:H713" si="31">+IF(G650&gt;0,G650,0)</f>
        <v>1.4357759388337956</v>
      </c>
      <c r="I650" s="34">
        <f t="shared" ref="I650:I713" si="32">+IF(G650&lt;0,G650,0)</f>
        <v>0</v>
      </c>
    </row>
    <row r="651" spans="2:9" x14ac:dyDescent="0.25">
      <c r="B651" s="9">
        <v>2021</v>
      </c>
      <c r="C651" s="9">
        <v>1</v>
      </c>
      <c r="D651" s="9">
        <v>18</v>
      </c>
      <c r="E651" s="30">
        <f>I01_Avg!D651</f>
        <v>2.0576525367901737</v>
      </c>
      <c r="F651" s="30">
        <f>PVWatts_8.5kW!J663</f>
        <v>0</v>
      </c>
      <c r="G651" s="34">
        <f t="shared" si="30"/>
        <v>2.0576525367901737</v>
      </c>
      <c r="H651" s="34">
        <f t="shared" si="31"/>
        <v>2.0576525367901737</v>
      </c>
      <c r="I651" s="34">
        <f t="shared" si="32"/>
        <v>0</v>
      </c>
    </row>
    <row r="652" spans="2:9" x14ac:dyDescent="0.25">
      <c r="B652" s="9">
        <v>2021</v>
      </c>
      <c r="C652" s="9">
        <v>1</v>
      </c>
      <c r="D652" s="9">
        <v>19</v>
      </c>
      <c r="E652" s="30">
        <f>I01_Avg!D652</f>
        <v>2.050017591403551</v>
      </c>
      <c r="F652" s="30">
        <f>PVWatts_8.5kW!J664</f>
        <v>0</v>
      </c>
      <c r="G652" s="34">
        <f t="shared" si="30"/>
        <v>2.050017591403551</v>
      </c>
      <c r="H652" s="34">
        <f t="shared" si="31"/>
        <v>2.050017591403551</v>
      </c>
      <c r="I652" s="34">
        <f t="shared" si="32"/>
        <v>0</v>
      </c>
    </row>
    <row r="653" spans="2:9" x14ac:dyDescent="0.25">
      <c r="B653" s="9">
        <v>2021</v>
      </c>
      <c r="C653" s="9">
        <v>1</v>
      </c>
      <c r="D653" s="9">
        <v>20</v>
      </c>
      <c r="E653" s="30">
        <f>I01_Avg!D653</f>
        <v>2.004139958948298</v>
      </c>
      <c r="F653" s="30">
        <f>PVWatts_8.5kW!J665</f>
        <v>0</v>
      </c>
      <c r="G653" s="34">
        <f t="shared" si="30"/>
        <v>2.004139958948298</v>
      </c>
      <c r="H653" s="34">
        <f t="shared" si="31"/>
        <v>2.004139958948298</v>
      </c>
      <c r="I653" s="34">
        <f t="shared" si="32"/>
        <v>0</v>
      </c>
    </row>
    <row r="654" spans="2:9" x14ac:dyDescent="0.25">
      <c r="B654" s="9">
        <v>2021</v>
      </c>
      <c r="C654" s="9">
        <v>1</v>
      </c>
      <c r="D654" s="9">
        <v>21</v>
      </c>
      <c r="E654" s="30">
        <f>I01_Avg!D654</f>
        <v>1.8650511450433935</v>
      </c>
      <c r="F654" s="30">
        <f>PVWatts_8.5kW!J666</f>
        <v>0</v>
      </c>
      <c r="G654" s="34">
        <f t="shared" si="30"/>
        <v>1.8650511450433935</v>
      </c>
      <c r="H654" s="34">
        <f t="shared" si="31"/>
        <v>1.8650511450433935</v>
      </c>
      <c r="I654" s="34">
        <f t="shared" si="32"/>
        <v>0</v>
      </c>
    </row>
    <row r="655" spans="2:9" x14ac:dyDescent="0.25">
      <c r="B655" s="9">
        <v>2021</v>
      </c>
      <c r="C655" s="9">
        <v>1</v>
      </c>
      <c r="D655" s="9">
        <v>22</v>
      </c>
      <c r="E655" s="30">
        <f>I01_Avg!D655</f>
        <v>1.6356179824327401</v>
      </c>
      <c r="F655" s="30">
        <f>PVWatts_8.5kW!J667</f>
        <v>0</v>
      </c>
      <c r="G655" s="34">
        <f t="shared" si="30"/>
        <v>1.6356179824327401</v>
      </c>
      <c r="H655" s="34">
        <f t="shared" si="31"/>
        <v>1.6356179824327401</v>
      </c>
      <c r="I655" s="34">
        <f t="shared" si="32"/>
        <v>0</v>
      </c>
    </row>
    <row r="656" spans="2:9" x14ac:dyDescent="0.25">
      <c r="B656" s="9">
        <v>2021</v>
      </c>
      <c r="C656" s="9">
        <v>1</v>
      </c>
      <c r="D656" s="9">
        <v>23</v>
      </c>
      <c r="E656" s="30">
        <f>I01_Avg!D656</f>
        <v>1.3913234115772919</v>
      </c>
      <c r="F656" s="30">
        <f>PVWatts_8.5kW!J668</f>
        <v>0</v>
      </c>
      <c r="G656" s="34">
        <f t="shared" si="30"/>
        <v>1.3913234115772919</v>
      </c>
      <c r="H656" s="34">
        <f t="shared" si="31"/>
        <v>1.3913234115772919</v>
      </c>
      <c r="I656" s="34">
        <f t="shared" si="32"/>
        <v>0</v>
      </c>
    </row>
    <row r="657" spans="2:9" x14ac:dyDescent="0.25">
      <c r="B657" s="9">
        <v>2021</v>
      </c>
      <c r="C657" s="9">
        <v>1</v>
      </c>
      <c r="D657" s="9">
        <v>0</v>
      </c>
      <c r="E657" s="30">
        <f>I01_Avg!D657</f>
        <v>1.3780785583928676</v>
      </c>
      <c r="F657" s="30">
        <f>PVWatts_8.5kW!J669</f>
        <v>0</v>
      </c>
      <c r="G657" s="34">
        <f t="shared" si="30"/>
        <v>1.3780785583928676</v>
      </c>
      <c r="H657" s="34">
        <f t="shared" si="31"/>
        <v>1.3780785583928676</v>
      </c>
      <c r="I657" s="34">
        <f t="shared" si="32"/>
        <v>0</v>
      </c>
    </row>
    <row r="658" spans="2:9" x14ac:dyDescent="0.25">
      <c r="B658" s="9">
        <v>2021</v>
      </c>
      <c r="C658" s="9">
        <v>1</v>
      </c>
      <c r="D658" s="9">
        <v>1</v>
      </c>
      <c r="E658" s="30">
        <f>I01_Avg!D658</f>
        <v>1.3541353955915674</v>
      </c>
      <c r="F658" s="30">
        <f>PVWatts_8.5kW!J670</f>
        <v>0</v>
      </c>
      <c r="G658" s="34">
        <f t="shared" si="30"/>
        <v>1.3541353955915674</v>
      </c>
      <c r="H658" s="34">
        <f t="shared" si="31"/>
        <v>1.3541353955915674</v>
      </c>
      <c r="I658" s="34">
        <f t="shared" si="32"/>
        <v>0</v>
      </c>
    </row>
    <row r="659" spans="2:9" x14ac:dyDescent="0.25">
      <c r="B659" s="9">
        <v>2021</v>
      </c>
      <c r="C659" s="9">
        <v>1</v>
      </c>
      <c r="D659" s="9">
        <v>2</v>
      </c>
      <c r="E659" s="30">
        <f>I01_Avg!D659</f>
        <v>1.2906863724800575</v>
      </c>
      <c r="F659" s="30">
        <f>PVWatts_8.5kW!J671</f>
        <v>0</v>
      </c>
      <c r="G659" s="34">
        <f t="shared" si="30"/>
        <v>1.2906863724800575</v>
      </c>
      <c r="H659" s="34">
        <f t="shared" si="31"/>
        <v>1.2906863724800575</v>
      </c>
      <c r="I659" s="34">
        <f t="shared" si="32"/>
        <v>0</v>
      </c>
    </row>
    <row r="660" spans="2:9" x14ac:dyDescent="0.25">
      <c r="B660" s="9">
        <v>2021</v>
      </c>
      <c r="C660" s="9">
        <v>1</v>
      </c>
      <c r="D660" s="9">
        <v>3</v>
      </c>
      <c r="E660" s="30">
        <f>I01_Avg!D660</f>
        <v>1.339054852651151</v>
      </c>
      <c r="F660" s="30">
        <f>PVWatts_8.5kW!J672</f>
        <v>0</v>
      </c>
      <c r="G660" s="34">
        <f t="shared" si="30"/>
        <v>1.339054852651151</v>
      </c>
      <c r="H660" s="34">
        <f t="shared" si="31"/>
        <v>1.339054852651151</v>
      </c>
      <c r="I660" s="34">
        <f t="shared" si="32"/>
        <v>0</v>
      </c>
    </row>
    <row r="661" spans="2:9" x14ac:dyDescent="0.25">
      <c r="B661" s="9">
        <v>2021</v>
      </c>
      <c r="C661" s="9">
        <v>1</v>
      </c>
      <c r="D661" s="9">
        <v>4</v>
      </c>
      <c r="E661" s="30">
        <f>I01_Avg!D661</f>
        <v>1.3914051070352005</v>
      </c>
      <c r="F661" s="30">
        <f>PVWatts_8.5kW!J673</f>
        <v>0</v>
      </c>
      <c r="G661" s="34">
        <f t="shared" si="30"/>
        <v>1.3914051070352005</v>
      </c>
      <c r="H661" s="34">
        <f t="shared" si="31"/>
        <v>1.3914051070352005</v>
      </c>
      <c r="I661" s="34">
        <f t="shared" si="32"/>
        <v>0</v>
      </c>
    </row>
    <row r="662" spans="2:9" x14ac:dyDescent="0.25">
      <c r="B662" s="9">
        <v>2021</v>
      </c>
      <c r="C662" s="9">
        <v>1</v>
      </c>
      <c r="D662" s="9">
        <v>5</v>
      </c>
      <c r="E662" s="30">
        <f>I01_Avg!D662</f>
        <v>1.4179979926968167</v>
      </c>
      <c r="F662" s="30">
        <f>PVWatts_8.5kW!J674</f>
        <v>0</v>
      </c>
      <c r="G662" s="34">
        <f t="shared" si="30"/>
        <v>1.4179979926968167</v>
      </c>
      <c r="H662" s="34">
        <f t="shared" si="31"/>
        <v>1.4179979926968167</v>
      </c>
      <c r="I662" s="34">
        <f t="shared" si="32"/>
        <v>0</v>
      </c>
    </row>
    <row r="663" spans="2:9" x14ac:dyDescent="0.25">
      <c r="B663" s="9">
        <v>2021</v>
      </c>
      <c r="C663" s="9">
        <v>1</v>
      </c>
      <c r="D663" s="9">
        <v>6</v>
      </c>
      <c r="E663" s="30">
        <f>I01_Avg!D663</f>
        <v>1.635551684982214</v>
      </c>
      <c r="F663" s="30">
        <f>PVWatts_8.5kW!J675</f>
        <v>0</v>
      </c>
      <c r="G663" s="34">
        <f t="shared" si="30"/>
        <v>1.635551684982214</v>
      </c>
      <c r="H663" s="34">
        <f t="shared" si="31"/>
        <v>1.635551684982214</v>
      </c>
      <c r="I663" s="34">
        <f t="shared" si="32"/>
        <v>0</v>
      </c>
    </row>
    <row r="664" spans="2:9" x14ac:dyDescent="0.25">
      <c r="B664" s="9">
        <v>2021</v>
      </c>
      <c r="C664" s="9">
        <v>1</v>
      </c>
      <c r="D664" s="9">
        <v>7</v>
      </c>
      <c r="E664" s="30">
        <f>I01_Avg!D664</f>
        <v>1.7282978709639161</v>
      </c>
      <c r="F664" s="30">
        <f>PVWatts_8.5kW!J676</f>
        <v>0</v>
      </c>
      <c r="G664" s="34">
        <f t="shared" si="30"/>
        <v>1.7282978709639161</v>
      </c>
      <c r="H664" s="34">
        <f t="shared" si="31"/>
        <v>1.7282978709639161</v>
      </c>
      <c r="I664" s="34">
        <f t="shared" si="32"/>
        <v>0</v>
      </c>
    </row>
    <row r="665" spans="2:9" x14ac:dyDescent="0.25">
      <c r="B665" s="9">
        <v>2021</v>
      </c>
      <c r="C665" s="9">
        <v>1</v>
      </c>
      <c r="D665" s="9">
        <v>8</v>
      </c>
      <c r="E665" s="30">
        <f>I01_Avg!D665</f>
        <v>1.7563415430130414</v>
      </c>
      <c r="F665" s="30">
        <f>PVWatts_8.5kW!J677</f>
        <v>0.73362699999999992</v>
      </c>
      <c r="G665" s="34">
        <f t="shared" si="30"/>
        <v>1.0227145430130413</v>
      </c>
      <c r="H665" s="34">
        <f t="shared" si="31"/>
        <v>1.0227145430130413</v>
      </c>
      <c r="I665" s="34">
        <f t="shared" si="32"/>
        <v>0</v>
      </c>
    </row>
    <row r="666" spans="2:9" x14ac:dyDescent="0.25">
      <c r="B666" s="9">
        <v>2021</v>
      </c>
      <c r="C666" s="9">
        <v>1</v>
      </c>
      <c r="D666" s="9">
        <v>9</v>
      </c>
      <c r="E666" s="30">
        <f>I01_Avg!D666</f>
        <v>1.6886819591223843</v>
      </c>
      <c r="F666" s="30">
        <f>PVWatts_8.5kW!J678</f>
        <v>2.4814229999999999</v>
      </c>
      <c r="G666" s="34">
        <f t="shared" si="30"/>
        <v>-0.79274104087761565</v>
      </c>
      <c r="H666" s="34">
        <f t="shared" si="31"/>
        <v>0</v>
      </c>
      <c r="I666" s="34">
        <f t="shared" si="32"/>
        <v>-0.79274104087761565</v>
      </c>
    </row>
    <row r="667" spans="2:9" x14ac:dyDescent="0.25">
      <c r="B667" s="9">
        <v>2021</v>
      </c>
      <c r="C667" s="9">
        <v>1</v>
      </c>
      <c r="D667" s="9">
        <v>10</v>
      </c>
      <c r="E667" s="30">
        <f>I01_Avg!D667</f>
        <v>1.6888018527305113</v>
      </c>
      <c r="F667" s="30">
        <f>PVWatts_8.5kW!J679</f>
        <v>3.8610199999999999</v>
      </c>
      <c r="G667" s="34">
        <f t="shared" si="30"/>
        <v>-2.1722181472694886</v>
      </c>
      <c r="H667" s="34">
        <f t="shared" si="31"/>
        <v>0</v>
      </c>
      <c r="I667" s="34">
        <f t="shared" si="32"/>
        <v>-2.1722181472694886</v>
      </c>
    </row>
    <row r="668" spans="2:9" x14ac:dyDescent="0.25">
      <c r="B668" s="9">
        <v>2021</v>
      </c>
      <c r="C668" s="9">
        <v>1</v>
      </c>
      <c r="D668" s="9">
        <v>11</v>
      </c>
      <c r="E668" s="30">
        <f>I01_Avg!D668</f>
        <v>1.6546955212643053</v>
      </c>
      <c r="F668" s="30">
        <f>PVWatts_8.5kW!J680</f>
        <v>4.7595780000000003</v>
      </c>
      <c r="G668" s="34">
        <f t="shared" si="30"/>
        <v>-3.104882478735695</v>
      </c>
      <c r="H668" s="34">
        <f t="shared" si="31"/>
        <v>0</v>
      </c>
      <c r="I668" s="34">
        <f t="shared" si="32"/>
        <v>-3.104882478735695</v>
      </c>
    </row>
    <row r="669" spans="2:9" x14ac:dyDescent="0.25">
      <c r="B669" s="9">
        <v>2021</v>
      </c>
      <c r="C669" s="9">
        <v>1</v>
      </c>
      <c r="D669" s="9">
        <v>12</v>
      </c>
      <c r="E669" s="30">
        <f>I01_Avg!D669</f>
        <v>1.5119205360704224</v>
      </c>
      <c r="F669" s="30">
        <f>PVWatts_8.5kW!J681</f>
        <v>5.1828410000000007</v>
      </c>
      <c r="G669" s="34">
        <f t="shared" si="30"/>
        <v>-3.670920463929578</v>
      </c>
      <c r="H669" s="34">
        <f t="shared" si="31"/>
        <v>0</v>
      </c>
      <c r="I669" s="34">
        <f t="shared" si="32"/>
        <v>-3.670920463929578</v>
      </c>
    </row>
    <row r="670" spans="2:9" x14ac:dyDescent="0.25">
      <c r="B670" s="9">
        <v>2021</v>
      </c>
      <c r="C670" s="9">
        <v>1</v>
      </c>
      <c r="D670" s="9">
        <v>13</v>
      </c>
      <c r="E670" s="30">
        <f>I01_Avg!D670</f>
        <v>1.4883105023161718</v>
      </c>
      <c r="F670" s="30">
        <f>PVWatts_8.5kW!J682</f>
        <v>5.1317820000000003</v>
      </c>
      <c r="G670" s="34">
        <f t="shared" si="30"/>
        <v>-3.6434714976838283</v>
      </c>
      <c r="H670" s="34">
        <f t="shared" si="31"/>
        <v>0</v>
      </c>
      <c r="I670" s="34">
        <f t="shared" si="32"/>
        <v>-3.6434714976838283</v>
      </c>
    </row>
    <row r="671" spans="2:9" x14ac:dyDescent="0.25">
      <c r="B671" s="9">
        <v>2021</v>
      </c>
      <c r="C671" s="9">
        <v>1</v>
      </c>
      <c r="D671" s="9">
        <v>14</v>
      </c>
      <c r="E671" s="30">
        <f>I01_Avg!D671</f>
        <v>1.4808010077369709</v>
      </c>
      <c r="F671" s="30">
        <f>PVWatts_8.5kW!J683</f>
        <v>4.663043</v>
      </c>
      <c r="G671" s="34">
        <f t="shared" si="30"/>
        <v>-3.1822419922630294</v>
      </c>
      <c r="H671" s="34">
        <f t="shared" si="31"/>
        <v>0</v>
      </c>
      <c r="I671" s="34">
        <f t="shared" si="32"/>
        <v>-3.1822419922630294</v>
      </c>
    </row>
    <row r="672" spans="2:9" x14ac:dyDescent="0.25">
      <c r="B672" s="9">
        <v>2021</v>
      </c>
      <c r="C672" s="9">
        <v>1</v>
      </c>
      <c r="D672" s="9">
        <v>15</v>
      </c>
      <c r="E672" s="30">
        <f>I01_Avg!D672</f>
        <v>1.488813332753786</v>
      </c>
      <c r="F672" s="30">
        <f>PVWatts_8.5kW!J684</f>
        <v>3.7262579999999996</v>
      </c>
      <c r="G672" s="34">
        <f t="shared" si="30"/>
        <v>-2.2374446672462138</v>
      </c>
      <c r="H672" s="34">
        <f t="shared" si="31"/>
        <v>0</v>
      </c>
      <c r="I672" s="34">
        <f t="shared" si="32"/>
        <v>-2.2374446672462138</v>
      </c>
    </row>
    <row r="673" spans="2:9" x14ac:dyDescent="0.25">
      <c r="B673" s="9">
        <v>2021</v>
      </c>
      <c r="C673" s="9">
        <v>1</v>
      </c>
      <c r="D673" s="9">
        <v>16</v>
      </c>
      <c r="E673" s="30">
        <f>I01_Avg!D673</f>
        <v>1.5886527358877394</v>
      </c>
      <c r="F673" s="30">
        <f>PVWatts_8.5kW!J685</f>
        <v>2.3061469999999997</v>
      </c>
      <c r="G673" s="34">
        <f t="shared" si="30"/>
        <v>-0.71749426411226036</v>
      </c>
      <c r="H673" s="34">
        <f t="shared" si="31"/>
        <v>0</v>
      </c>
      <c r="I673" s="34">
        <f t="shared" si="32"/>
        <v>-0.71749426411226036</v>
      </c>
    </row>
    <row r="674" spans="2:9" x14ac:dyDescent="0.25">
      <c r="B674" s="9">
        <v>2021</v>
      </c>
      <c r="C674" s="9">
        <v>1</v>
      </c>
      <c r="D674" s="9">
        <v>17</v>
      </c>
      <c r="E674" s="30">
        <f>I01_Avg!D674</f>
        <v>1.6805011362479514</v>
      </c>
      <c r="F674" s="30">
        <f>PVWatts_8.5kW!J686</f>
        <v>0.62784400000000007</v>
      </c>
      <c r="G674" s="34">
        <f t="shared" si="30"/>
        <v>1.0526571362479513</v>
      </c>
      <c r="H674" s="34">
        <f t="shared" si="31"/>
        <v>1.0526571362479513</v>
      </c>
      <c r="I674" s="34">
        <f t="shared" si="32"/>
        <v>0</v>
      </c>
    </row>
    <row r="675" spans="2:9" x14ac:dyDescent="0.25">
      <c r="B675" s="9">
        <v>2021</v>
      </c>
      <c r="C675" s="9">
        <v>1</v>
      </c>
      <c r="D675" s="9">
        <v>18</v>
      </c>
      <c r="E675" s="30">
        <f>I01_Avg!D675</f>
        <v>1.8237278228915399</v>
      </c>
      <c r="F675" s="30">
        <f>PVWatts_8.5kW!J687</f>
        <v>0</v>
      </c>
      <c r="G675" s="34">
        <f t="shared" si="30"/>
        <v>1.8237278228915399</v>
      </c>
      <c r="H675" s="34">
        <f t="shared" si="31"/>
        <v>1.8237278228915399</v>
      </c>
      <c r="I675" s="34">
        <f t="shared" si="32"/>
        <v>0</v>
      </c>
    </row>
    <row r="676" spans="2:9" x14ac:dyDescent="0.25">
      <c r="B676" s="9">
        <v>2021</v>
      </c>
      <c r="C676" s="9">
        <v>1</v>
      </c>
      <c r="D676" s="9">
        <v>19</v>
      </c>
      <c r="E676" s="30">
        <f>I01_Avg!D676</f>
        <v>1.8279335034336188</v>
      </c>
      <c r="F676" s="30">
        <f>PVWatts_8.5kW!J688</f>
        <v>0</v>
      </c>
      <c r="G676" s="34">
        <f t="shared" si="30"/>
        <v>1.8279335034336188</v>
      </c>
      <c r="H676" s="34">
        <f t="shared" si="31"/>
        <v>1.8279335034336188</v>
      </c>
      <c r="I676" s="34">
        <f t="shared" si="32"/>
        <v>0</v>
      </c>
    </row>
    <row r="677" spans="2:9" x14ac:dyDescent="0.25">
      <c r="B677" s="9">
        <v>2021</v>
      </c>
      <c r="C677" s="9">
        <v>1</v>
      </c>
      <c r="D677" s="9">
        <v>20</v>
      </c>
      <c r="E677" s="30">
        <f>I01_Avg!D677</f>
        <v>1.7144626707593507</v>
      </c>
      <c r="F677" s="30">
        <f>PVWatts_8.5kW!J689</f>
        <v>0</v>
      </c>
      <c r="G677" s="34">
        <f t="shared" si="30"/>
        <v>1.7144626707593507</v>
      </c>
      <c r="H677" s="34">
        <f t="shared" si="31"/>
        <v>1.7144626707593507</v>
      </c>
      <c r="I677" s="34">
        <f t="shared" si="32"/>
        <v>0</v>
      </c>
    </row>
    <row r="678" spans="2:9" x14ac:dyDescent="0.25">
      <c r="B678" s="9">
        <v>2021</v>
      </c>
      <c r="C678" s="9">
        <v>1</v>
      </c>
      <c r="D678" s="9">
        <v>21</v>
      </c>
      <c r="E678" s="30">
        <f>I01_Avg!D678</f>
        <v>1.653570931868648</v>
      </c>
      <c r="F678" s="30">
        <f>PVWatts_8.5kW!J690</f>
        <v>0</v>
      </c>
      <c r="G678" s="34">
        <f t="shared" si="30"/>
        <v>1.653570931868648</v>
      </c>
      <c r="H678" s="34">
        <f t="shared" si="31"/>
        <v>1.653570931868648</v>
      </c>
      <c r="I678" s="34">
        <f t="shared" si="32"/>
        <v>0</v>
      </c>
    </row>
    <row r="679" spans="2:9" x14ac:dyDescent="0.25">
      <c r="B679" s="9">
        <v>2021</v>
      </c>
      <c r="C679" s="9">
        <v>1</v>
      </c>
      <c r="D679" s="9">
        <v>22</v>
      </c>
      <c r="E679" s="30">
        <f>I01_Avg!D679</f>
        <v>1.4437286358726895</v>
      </c>
      <c r="F679" s="30">
        <f>PVWatts_8.5kW!J691</f>
        <v>0</v>
      </c>
      <c r="G679" s="34">
        <f t="shared" si="30"/>
        <v>1.4437286358726895</v>
      </c>
      <c r="H679" s="34">
        <f t="shared" si="31"/>
        <v>1.4437286358726895</v>
      </c>
      <c r="I679" s="34">
        <f t="shared" si="32"/>
        <v>0</v>
      </c>
    </row>
    <row r="680" spans="2:9" x14ac:dyDescent="0.25">
      <c r="B680" s="9">
        <v>2021</v>
      </c>
      <c r="C680" s="9">
        <v>1</v>
      </c>
      <c r="D680" s="9">
        <v>23</v>
      </c>
      <c r="E680" s="30">
        <f>I01_Avg!D680</f>
        <v>1.3312711850502337</v>
      </c>
      <c r="F680" s="30">
        <f>PVWatts_8.5kW!J692</f>
        <v>0</v>
      </c>
      <c r="G680" s="34">
        <f t="shared" si="30"/>
        <v>1.3312711850502337</v>
      </c>
      <c r="H680" s="34">
        <f t="shared" si="31"/>
        <v>1.3312711850502337</v>
      </c>
      <c r="I680" s="34">
        <f t="shared" si="32"/>
        <v>0</v>
      </c>
    </row>
    <row r="681" spans="2:9" x14ac:dyDescent="0.25">
      <c r="B681" s="9">
        <v>2021</v>
      </c>
      <c r="C681" s="9">
        <v>1</v>
      </c>
      <c r="D681" s="9">
        <v>0</v>
      </c>
      <c r="E681" s="30">
        <f>I01_Avg!D681</f>
        <v>1.2191579439998934</v>
      </c>
      <c r="F681" s="30">
        <f>PVWatts_8.5kW!J693</f>
        <v>0</v>
      </c>
      <c r="G681" s="34">
        <f t="shared" si="30"/>
        <v>1.2191579439998934</v>
      </c>
      <c r="H681" s="34">
        <f t="shared" si="31"/>
        <v>1.2191579439998934</v>
      </c>
      <c r="I681" s="34">
        <f t="shared" si="32"/>
        <v>0</v>
      </c>
    </row>
    <row r="682" spans="2:9" x14ac:dyDescent="0.25">
      <c r="B682" s="9">
        <v>2021</v>
      </c>
      <c r="C682" s="9">
        <v>1</v>
      </c>
      <c r="D682" s="9">
        <v>1</v>
      </c>
      <c r="E682" s="30">
        <f>I01_Avg!D682</f>
        <v>1.2004320361758256</v>
      </c>
      <c r="F682" s="30">
        <f>PVWatts_8.5kW!J694</f>
        <v>0</v>
      </c>
      <c r="G682" s="34">
        <f t="shared" si="30"/>
        <v>1.2004320361758256</v>
      </c>
      <c r="H682" s="34">
        <f t="shared" si="31"/>
        <v>1.2004320361758256</v>
      </c>
      <c r="I682" s="34">
        <f t="shared" si="32"/>
        <v>0</v>
      </c>
    </row>
    <row r="683" spans="2:9" x14ac:dyDescent="0.25">
      <c r="B683" s="9">
        <v>2021</v>
      </c>
      <c r="C683" s="9">
        <v>1</v>
      </c>
      <c r="D683" s="9">
        <v>2</v>
      </c>
      <c r="E683" s="30">
        <f>I01_Avg!D683</f>
        <v>1.170007104187917</v>
      </c>
      <c r="F683" s="30">
        <f>PVWatts_8.5kW!J695</f>
        <v>0</v>
      </c>
      <c r="G683" s="34">
        <f t="shared" si="30"/>
        <v>1.170007104187917</v>
      </c>
      <c r="H683" s="34">
        <f t="shared" si="31"/>
        <v>1.170007104187917</v>
      </c>
      <c r="I683" s="34">
        <f t="shared" si="32"/>
        <v>0</v>
      </c>
    </row>
    <row r="684" spans="2:9" x14ac:dyDescent="0.25">
      <c r="B684" s="9">
        <v>2021</v>
      </c>
      <c r="C684" s="9">
        <v>1</v>
      </c>
      <c r="D684" s="9">
        <v>3</v>
      </c>
      <c r="E684" s="30">
        <f>I01_Avg!D684</f>
        <v>1.1983991281434869</v>
      </c>
      <c r="F684" s="30">
        <f>PVWatts_8.5kW!J696</f>
        <v>0</v>
      </c>
      <c r="G684" s="34">
        <f t="shared" si="30"/>
        <v>1.1983991281434869</v>
      </c>
      <c r="H684" s="34">
        <f t="shared" si="31"/>
        <v>1.1983991281434869</v>
      </c>
      <c r="I684" s="34">
        <f t="shared" si="32"/>
        <v>0</v>
      </c>
    </row>
    <row r="685" spans="2:9" x14ac:dyDescent="0.25">
      <c r="B685" s="9">
        <v>2021</v>
      </c>
      <c r="C685" s="9">
        <v>1</v>
      </c>
      <c r="D685" s="9">
        <v>4</v>
      </c>
      <c r="E685" s="30">
        <f>I01_Avg!D685</f>
        <v>1.2057370954725937</v>
      </c>
      <c r="F685" s="30">
        <f>PVWatts_8.5kW!J697</f>
        <v>0</v>
      </c>
      <c r="G685" s="34">
        <f t="shared" si="30"/>
        <v>1.2057370954725937</v>
      </c>
      <c r="H685" s="34">
        <f t="shared" si="31"/>
        <v>1.2057370954725937</v>
      </c>
      <c r="I685" s="34">
        <f t="shared" si="32"/>
        <v>0</v>
      </c>
    </row>
    <row r="686" spans="2:9" x14ac:dyDescent="0.25">
      <c r="B686" s="9">
        <v>2021</v>
      </c>
      <c r="C686" s="9">
        <v>1</v>
      </c>
      <c r="D686" s="9">
        <v>5</v>
      </c>
      <c r="E686" s="30">
        <f>I01_Avg!D686</f>
        <v>1.2902350946787078</v>
      </c>
      <c r="F686" s="30">
        <f>PVWatts_8.5kW!J698</f>
        <v>0</v>
      </c>
      <c r="G686" s="34">
        <f t="shared" si="30"/>
        <v>1.2902350946787078</v>
      </c>
      <c r="H686" s="34">
        <f t="shared" si="31"/>
        <v>1.2902350946787078</v>
      </c>
      <c r="I686" s="34">
        <f t="shared" si="32"/>
        <v>0</v>
      </c>
    </row>
    <row r="687" spans="2:9" x14ac:dyDescent="0.25">
      <c r="B687" s="9">
        <v>2021</v>
      </c>
      <c r="C687" s="9">
        <v>1</v>
      </c>
      <c r="D687" s="9">
        <v>6</v>
      </c>
      <c r="E687" s="30">
        <f>I01_Avg!D687</f>
        <v>1.4970301798532653</v>
      </c>
      <c r="F687" s="30">
        <f>PVWatts_8.5kW!J699</f>
        <v>0</v>
      </c>
      <c r="G687" s="34">
        <f t="shared" si="30"/>
        <v>1.4970301798532653</v>
      </c>
      <c r="H687" s="34">
        <f t="shared" si="31"/>
        <v>1.4970301798532653</v>
      </c>
      <c r="I687" s="34">
        <f t="shared" si="32"/>
        <v>0</v>
      </c>
    </row>
    <row r="688" spans="2:9" x14ac:dyDescent="0.25">
      <c r="B688" s="9">
        <v>2021</v>
      </c>
      <c r="C688" s="9">
        <v>1</v>
      </c>
      <c r="D688" s="9">
        <v>7</v>
      </c>
      <c r="E688" s="30">
        <f>I01_Avg!D688</f>
        <v>1.6286295544056442</v>
      </c>
      <c r="F688" s="30">
        <f>PVWatts_8.5kW!J700</f>
        <v>0</v>
      </c>
      <c r="G688" s="34">
        <f t="shared" si="30"/>
        <v>1.6286295544056442</v>
      </c>
      <c r="H688" s="34">
        <f t="shared" si="31"/>
        <v>1.6286295544056442</v>
      </c>
      <c r="I688" s="34">
        <f t="shared" si="32"/>
        <v>0</v>
      </c>
    </row>
    <row r="689" spans="2:9" x14ac:dyDescent="0.25">
      <c r="B689" s="9">
        <v>2021</v>
      </c>
      <c r="C689" s="9">
        <v>1</v>
      </c>
      <c r="D689" s="9">
        <v>8</v>
      </c>
      <c r="E689" s="30">
        <f>I01_Avg!D689</f>
        <v>1.6658443859662988</v>
      </c>
      <c r="F689" s="30">
        <f>PVWatts_8.5kW!J701</f>
        <v>0.78659000000000001</v>
      </c>
      <c r="G689" s="34">
        <f t="shared" si="30"/>
        <v>0.87925438596629879</v>
      </c>
      <c r="H689" s="34">
        <f t="shared" si="31"/>
        <v>0.87925438596629879</v>
      </c>
      <c r="I689" s="34">
        <f t="shared" si="32"/>
        <v>0</v>
      </c>
    </row>
    <row r="690" spans="2:9" x14ac:dyDescent="0.25">
      <c r="B690" s="9">
        <v>2021</v>
      </c>
      <c r="C690" s="9">
        <v>1</v>
      </c>
      <c r="D690" s="9">
        <v>9</v>
      </c>
      <c r="E690" s="30">
        <f>I01_Avg!D690</f>
        <v>1.6240385995862532</v>
      </c>
      <c r="F690" s="30">
        <f>PVWatts_8.5kW!J702</f>
        <v>2.5852379999999999</v>
      </c>
      <c r="G690" s="34">
        <f t="shared" si="30"/>
        <v>-0.96119940041374674</v>
      </c>
      <c r="H690" s="34">
        <f t="shared" si="31"/>
        <v>0</v>
      </c>
      <c r="I690" s="34">
        <f t="shared" si="32"/>
        <v>-0.96119940041374674</v>
      </c>
    </row>
    <row r="691" spans="2:9" x14ac:dyDescent="0.25">
      <c r="B691" s="9">
        <v>2021</v>
      </c>
      <c r="C691" s="9">
        <v>1</v>
      </c>
      <c r="D691" s="9">
        <v>10</v>
      </c>
      <c r="E691" s="30">
        <f>I01_Avg!D691</f>
        <v>1.7690268584732898</v>
      </c>
      <c r="F691" s="30">
        <f>PVWatts_8.5kW!J703</f>
        <v>4.0747210000000003</v>
      </c>
      <c r="G691" s="34">
        <f t="shared" si="30"/>
        <v>-2.3056941415267103</v>
      </c>
      <c r="H691" s="34">
        <f t="shared" si="31"/>
        <v>0</v>
      </c>
      <c r="I691" s="34">
        <f t="shared" si="32"/>
        <v>-2.3056941415267103</v>
      </c>
    </row>
    <row r="692" spans="2:9" x14ac:dyDescent="0.25">
      <c r="B692" s="9">
        <v>2021</v>
      </c>
      <c r="C692" s="9">
        <v>1</v>
      </c>
      <c r="D692" s="9">
        <v>11</v>
      </c>
      <c r="E692" s="30">
        <f>I01_Avg!D692</f>
        <v>1.7511497110932934</v>
      </c>
      <c r="F692" s="30">
        <f>PVWatts_8.5kW!J704</f>
        <v>5.0457870000000007</v>
      </c>
      <c r="G692" s="34">
        <f t="shared" si="30"/>
        <v>-3.2946372889067073</v>
      </c>
      <c r="H692" s="34">
        <f t="shared" si="31"/>
        <v>0</v>
      </c>
      <c r="I692" s="34">
        <f t="shared" si="32"/>
        <v>-3.2946372889067073</v>
      </c>
    </row>
    <row r="693" spans="2:9" x14ac:dyDescent="0.25">
      <c r="B693" s="9">
        <v>2021</v>
      </c>
      <c r="C693" s="9">
        <v>1</v>
      </c>
      <c r="D693" s="9">
        <v>12</v>
      </c>
      <c r="E693" s="30">
        <f>I01_Avg!D693</f>
        <v>1.6749901311288513</v>
      </c>
      <c r="F693" s="30">
        <f>PVWatts_8.5kW!J705</f>
        <v>5.4007950000000005</v>
      </c>
      <c r="G693" s="34">
        <f t="shared" si="30"/>
        <v>-3.7258048688711494</v>
      </c>
      <c r="H693" s="34">
        <f t="shared" si="31"/>
        <v>0</v>
      </c>
      <c r="I693" s="34">
        <f t="shared" si="32"/>
        <v>-3.7258048688711494</v>
      </c>
    </row>
    <row r="694" spans="2:9" x14ac:dyDescent="0.25">
      <c r="B694" s="9">
        <v>2021</v>
      </c>
      <c r="C694" s="9">
        <v>1</v>
      </c>
      <c r="D694" s="9">
        <v>13</v>
      </c>
      <c r="E694" s="30">
        <f>I01_Avg!D694</f>
        <v>1.6420805274886177</v>
      </c>
      <c r="F694" s="30">
        <f>PVWatts_8.5kW!J706</f>
        <v>5.3477690000000004</v>
      </c>
      <c r="G694" s="34">
        <f t="shared" si="30"/>
        <v>-3.7056884725113828</v>
      </c>
      <c r="H694" s="34">
        <f t="shared" si="31"/>
        <v>0</v>
      </c>
      <c r="I694" s="34">
        <f t="shared" si="32"/>
        <v>-3.7056884725113828</v>
      </c>
    </row>
    <row r="695" spans="2:9" x14ac:dyDescent="0.25">
      <c r="B695" s="9">
        <v>2021</v>
      </c>
      <c r="C695" s="9">
        <v>1</v>
      </c>
      <c r="D695" s="9">
        <v>14</v>
      </c>
      <c r="E695" s="30">
        <f>I01_Avg!D695</f>
        <v>1.6467686396395267</v>
      </c>
      <c r="F695" s="30">
        <f>PVWatts_8.5kW!J707</f>
        <v>4.8542800000000002</v>
      </c>
      <c r="G695" s="34">
        <f t="shared" si="30"/>
        <v>-3.2075113603604732</v>
      </c>
      <c r="H695" s="34">
        <f t="shared" si="31"/>
        <v>0</v>
      </c>
      <c r="I695" s="34">
        <f t="shared" si="32"/>
        <v>-3.2075113603604732</v>
      </c>
    </row>
    <row r="696" spans="2:9" x14ac:dyDescent="0.25">
      <c r="B696" s="9">
        <v>2021</v>
      </c>
      <c r="C696" s="9">
        <v>1</v>
      </c>
      <c r="D696" s="9">
        <v>15</v>
      </c>
      <c r="E696" s="30">
        <f>I01_Avg!D696</f>
        <v>1.7507834640343283</v>
      </c>
      <c r="F696" s="30">
        <f>PVWatts_8.5kW!J708</f>
        <v>3.884401</v>
      </c>
      <c r="G696" s="34">
        <f t="shared" si="30"/>
        <v>-2.1336175359656719</v>
      </c>
      <c r="H696" s="34">
        <f t="shared" si="31"/>
        <v>0</v>
      </c>
      <c r="I696" s="34">
        <f t="shared" si="32"/>
        <v>-2.1336175359656719</v>
      </c>
    </row>
    <row r="697" spans="2:9" x14ac:dyDescent="0.25">
      <c r="B697" s="9">
        <v>2021</v>
      </c>
      <c r="C697" s="9">
        <v>1</v>
      </c>
      <c r="D697" s="9">
        <v>16</v>
      </c>
      <c r="E697" s="30">
        <f>I01_Avg!D697</f>
        <v>1.7358779774348299</v>
      </c>
      <c r="F697" s="30">
        <f>PVWatts_8.5kW!J709</f>
        <v>2.4112289999999996</v>
      </c>
      <c r="G697" s="34">
        <f t="shared" si="30"/>
        <v>-0.67535102256516977</v>
      </c>
      <c r="H697" s="34">
        <f t="shared" si="31"/>
        <v>0</v>
      </c>
      <c r="I697" s="34">
        <f t="shared" si="32"/>
        <v>-0.67535102256516977</v>
      </c>
    </row>
    <row r="698" spans="2:9" x14ac:dyDescent="0.25">
      <c r="B698" s="9">
        <v>2021</v>
      </c>
      <c r="C698" s="9">
        <v>1</v>
      </c>
      <c r="D698" s="9">
        <v>17</v>
      </c>
      <c r="E698" s="30">
        <f>I01_Avg!D698</f>
        <v>1.8310136353223085</v>
      </c>
      <c r="F698" s="30">
        <f>PVWatts_8.5kW!J710</f>
        <v>0.68252499999999994</v>
      </c>
      <c r="G698" s="34">
        <f t="shared" si="30"/>
        <v>1.1484886353223085</v>
      </c>
      <c r="H698" s="34">
        <f t="shared" si="31"/>
        <v>1.1484886353223085</v>
      </c>
      <c r="I698" s="34">
        <f t="shared" si="32"/>
        <v>0</v>
      </c>
    </row>
    <row r="699" spans="2:9" x14ac:dyDescent="0.25">
      <c r="B699" s="9">
        <v>2021</v>
      </c>
      <c r="C699" s="9">
        <v>1</v>
      </c>
      <c r="D699" s="9">
        <v>18</v>
      </c>
      <c r="E699" s="30">
        <f>I01_Avg!D699</f>
        <v>1.9091826149350282</v>
      </c>
      <c r="F699" s="30">
        <f>PVWatts_8.5kW!J711</f>
        <v>0</v>
      </c>
      <c r="G699" s="34">
        <f t="shared" si="30"/>
        <v>1.9091826149350282</v>
      </c>
      <c r="H699" s="34">
        <f t="shared" si="31"/>
        <v>1.9091826149350282</v>
      </c>
      <c r="I699" s="34">
        <f t="shared" si="32"/>
        <v>0</v>
      </c>
    </row>
    <row r="700" spans="2:9" x14ac:dyDescent="0.25">
      <c r="B700" s="9">
        <v>2021</v>
      </c>
      <c r="C700" s="9">
        <v>1</v>
      </c>
      <c r="D700" s="9">
        <v>19</v>
      </c>
      <c r="E700" s="30">
        <f>I01_Avg!D700</f>
        <v>1.9121988484405461</v>
      </c>
      <c r="F700" s="30">
        <f>PVWatts_8.5kW!J712</f>
        <v>0</v>
      </c>
      <c r="G700" s="34">
        <f t="shared" si="30"/>
        <v>1.9121988484405461</v>
      </c>
      <c r="H700" s="34">
        <f t="shared" si="31"/>
        <v>1.9121988484405461</v>
      </c>
      <c r="I700" s="34">
        <f t="shared" si="32"/>
        <v>0</v>
      </c>
    </row>
    <row r="701" spans="2:9" x14ac:dyDescent="0.25">
      <c r="B701" s="9">
        <v>2021</v>
      </c>
      <c r="C701" s="9">
        <v>1</v>
      </c>
      <c r="D701" s="9">
        <v>20</v>
      </c>
      <c r="E701" s="30">
        <f>I01_Avg!D701</f>
        <v>1.8334738098000474</v>
      </c>
      <c r="F701" s="30">
        <f>PVWatts_8.5kW!J713</f>
        <v>0</v>
      </c>
      <c r="G701" s="34">
        <f t="shared" si="30"/>
        <v>1.8334738098000474</v>
      </c>
      <c r="H701" s="34">
        <f t="shared" si="31"/>
        <v>1.8334738098000474</v>
      </c>
      <c r="I701" s="34">
        <f t="shared" si="32"/>
        <v>0</v>
      </c>
    </row>
    <row r="702" spans="2:9" x14ac:dyDescent="0.25">
      <c r="B702" s="9">
        <v>2021</v>
      </c>
      <c r="C702" s="9">
        <v>1</v>
      </c>
      <c r="D702" s="9">
        <v>21</v>
      </c>
      <c r="E702" s="30">
        <f>I01_Avg!D702</f>
        <v>1.7975074482867259</v>
      </c>
      <c r="F702" s="30">
        <f>PVWatts_8.5kW!J714</f>
        <v>0</v>
      </c>
      <c r="G702" s="34">
        <f t="shared" si="30"/>
        <v>1.7975074482867259</v>
      </c>
      <c r="H702" s="34">
        <f t="shared" si="31"/>
        <v>1.7975074482867259</v>
      </c>
      <c r="I702" s="34">
        <f t="shared" si="32"/>
        <v>0</v>
      </c>
    </row>
    <row r="703" spans="2:9" x14ac:dyDescent="0.25">
      <c r="B703" s="9">
        <v>2021</v>
      </c>
      <c r="C703" s="9">
        <v>1</v>
      </c>
      <c r="D703" s="9">
        <v>22</v>
      </c>
      <c r="E703" s="30">
        <f>I01_Avg!D703</f>
        <v>1.5852917547743604</v>
      </c>
      <c r="F703" s="30">
        <f>PVWatts_8.5kW!J715</f>
        <v>0</v>
      </c>
      <c r="G703" s="34">
        <f t="shared" si="30"/>
        <v>1.5852917547743604</v>
      </c>
      <c r="H703" s="34">
        <f t="shared" si="31"/>
        <v>1.5852917547743604</v>
      </c>
      <c r="I703" s="34">
        <f t="shared" si="32"/>
        <v>0</v>
      </c>
    </row>
    <row r="704" spans="2:9" x14ac:dyDescent="0.25">
      <c r="B704" s="9">
        <v>2021</v>
      </c>
      <c r="C704" s="9">
        <v>1</v>
      </c>
      <c r="D704" s="9">
        <v>23</v>
      </c>
      <c r="E704" s="30">
        <f>I01_Avg!D704</f>
        <v>1.4406066911949373</v>
      </c>
      <c r="F704" s="30">
        <f>PVWatts_8.5kW!J716</f>
        <v>0</v>
      </c>
      <c r="G704" s="34">
        <f t="shared" si="30"/>
        <v>1.4406066911949373</v>
      </c>
      <c r="H704" s="34">
        <f t="shared" si="31"/>
        <v>1.4406066911949373</v>
      </c>
      <c r="I704" s="34">
        <f t="shared" si="32"/>
        <v>0</v>
      </c>
    </row>
    <row r="705" spans="2:9" x14ac:dyDescent="0.25">
      <c r="B705" s="9">
        <v>2021</v>
      </c>
      <c r="C705" s="9">
        <v>1</v>
      </c>
      <c r="D705" s="9">
        <v>0</v>
      </c>
      <c r="E705" s="30">
        <f>I01_Avg!D705</f>
        <v>1.3828003952418186</v>
      </c>
      <c r="F705" s="30">
        <f>PVWatts_8.5kW!J717</f>
        <v>0</v>
      </c>
      <c r="G705" s="34">
        <f t="shared" si="30"/>
        <v>1.3828003952418186</v>
      </c>
      <c r="H705" s="34">
        <f t="shared" si="31"/>
        <v>1.3828003952418186</v>
      </c>
      <c r="I705" s="34">
        <f t="shared" si="32"/>
        <v>0</v>
      </c>
    </row>
    <row r="706" spans="2:9" x14ac:dyDescent="0.25">
      <c r="B706" s="9">
        <v>2021</v>
      </c>
      <c r="C706" s="9">
        <v>1</v>
      </c>
      <c r="D706" s="9">
        <v>1</v>
      </c>
      <c r="E706" s="30">
        <f>I01_Avg!D706</f>
        <v>1.3408079541145921</v>
      </c>
      <c r="F706" s="30">
        <f>PVWatts_8.5kW!J718</f>
        <v>0</v>
      </c>
      <c r="G706" s="34">
        <f t="shared" si="30"/>
        <v>1.3408079541145921</v>
      </c>
      <c r="H706" s="34">
        <f t="shared" si="31"/>
        <v>1.3408079541145921</v>
      </c>
      <c r="I706" s="34">
        <f t="shared" si="32"/>
        <v>0</v>
      </c>
    </row>
    <row r="707" spans="2:9" x14ac:dyDescent="0.25">
      <c r="B707" s="9">
        <v>2021</v>
      </c>
      <c r="C707" s="9">
        <v>1</v>
      </c>
      <c r="D707" s="9">
        <v>2</v>
      </c>
      <c r="E707" s="30">
        <f>I01_Avg!D707</f>
        <v>1.333505158738731</v>
      </c>
      <c r="F707" s="30">
        <f>PVWatts_8.5kW!J719</f>
        <v>0</v>
      </c>
      <c r="G707" s="34">
        <f t="shared" si="30"/>
        <v>1.333505158738731</v>
      </c>
      <c r="H707" s="34">
        <f t="shared" si="31"/>
        <v>1.333505158738731</v>
      </c>
      <c r="I707" s="34">
        <f t="shared" si="32"/>
        <v>0</v>
      </c>
    </row>
    <row r="708" spans="2:9" x14ac:dyDescent="0.25">
      <c r="B708" s="9">
        <v>2021</v>
      </c>
      <c r="C708" s="9">
        <v>1</v>
      </c>
      <c r="D708" s="9">
        <v>3</v>
      </c>
      <c r="E708" s="30">
        <f>I01_Avg!D708</f>
        <v>1.3307338782961058</v>
      </c>
      <c r="F708" s="30">
        <f>PVWatts_8.5kW!J720</f>
        <v>0</v>
      </c>
      <c r="G708" s="34">
        <f t="shared" si="30"/>
        <v>1.3307338782961058</v>
      </c>
      <c r="H708" s="34">
        <f t="shared" si="31"/>
        <v>1.3307338782961058</v>
      </c>
      <c r="I708" s="34">
        <f t="shared" si="32"/>
        <v>0</v>
      </c>
    </row>
    <row r="709" spans="2:9" x14ac:dyDescent="0.25">
      <c r="B709" s="9">
        <v>2021</v>
      </c>
      <c r="C709" s="9">
        <v>1</v>
      </c>
      <c r="D709" s="9">
        <v>4</v>
      </c>
      <c r="E709" s="30">
        <f>I01_Avg!D709</f>
        <v>1.3607047806396686</v>
      </c>
      <c r="F709" s="30">
        <f>PVWatts_8.5kW!J721</f>
        <v>0</v>
      </c>
      <c r="G709" s="34">
        <f t="shared" si="30"/>
        <v>1.3607047806396686</v>
      </c>
      <c r="H709" s="34">
        <f t="shared" si="31"/>
        <v>1.3607047806396686</v>
      </c>
      <c r="I709" s="34">
        <f t="shared" si="32"/>
        <v>0</v>
      </c>
    </row>
    <row r="710" spans="2:9" x14ac:dyDescent="0.25">
      <c r="B710" s="9">
        <v>2021</v>
      </c>
      <c r="C710" s="9">
        <v>1</v>
      </c>
      <c r="D710" s="9">
        <v>5</v>
      </c>
      <c r="E710" s="30">
        <f>I01_Avg!D710</f>
        <v>1.4390576697181583</v>
      </c>
      <c r="F710" s="30">
        <f>PVWatts_8.5kW!J722</f>
        <v>0</v>
      </c>
      <c r="G710" s="34">
        <f t="shared" si="30"/>
        <v>1.4390576697181583</v>
      </c>
      <c r="H710" s="34">
        <f t="shared" si="31"/>
        <v>1.4390576697181583</v>
      </c>
      <c r="I710" s="34">
        <f t="shared" si="32"/>
        <v>0</v>
      </c>
    </row>
    <row r="711" spans="2:9" x14ac:dyDescent="0.25">
      <c r="B711" s="9">
        <v>2021</v>
      </c>
      <c r="C711" s="9">
        <v>1</v>
      </c>
      <c r="D711" s="9">
        <v>6</v>
      </c>
      <c r="E711" s="30">
        <f>I01_Avg!D711</f>
        <v>1.5075037875744373</v>
      </c>
      <c r="F711" s="30">
        <f>PVWatts_8.5kW!J723</f>
        <v>0</v>
      </c>
      <c r="G711" s="34">
        <f t="shared" si="30"/>
        <v>1.5075037875744373</v>
      </c>
      <c r="H711" s="34">
        <f t="shared" si="31"/>
        <v>1.5075037875744373</v>
      </c>
      <c r="I711" s="34">
        <f t="shared" si="32"/>
        <v>0</v>
      </c>
    </row>
    <row r="712" spans="2:9" x14ac:dyDescent="0.25">
      <c r="B712" s="9">
        <v>2021</v>
      </c>
      <c r="C712" s="9">
        <v>1</v>
      </c>
      <c r="D712" s="9">
        <v>7</v>
      </c>
      <c r="E712" s="30">
        <f>I01_Avg!D712</f>
        <v>1.7209610342378621</v>
      </c>
      <c r="F712" s="30">
        <f>PVWatts_8.5kW!J724</f>
        <v>0</v>
      </c>
      <c r="G712" s="34">
        <f t="shared" si="30"/>
        <v>1.7209610342378621</v>
      </c>
      <c r="H712" s="34">
        <f t="shared" si="31"/>
        <v>1.7209610342378621</v>
      </c>
      <c r="I712" s="34">
        <f t="shared" si="32"/>
        <v>0</v>
      </c>
    </row>
    <row r="713" spans="2:9" x14ac:dyDescent="0.25">
      <c r="B713" s="9">
        <v>2021</v>
      </c>
      <c r="C713" s="9">
        <v>1</v>
      </c>
      <c r="D713" s="9">
        <v>8</v>
      </c>
      <c r="E713" s="30">
        <f>I01_Avg!D713</f>
        <v>1.9206078071608419</v>
      </c>
      <c r="F713" s="30">
        <f>PVWatts_8.5kW!J725</f>
        <v>0.84628599999999998</v>
      </c>
      <c r="G713" s="34">
        <f t="shared" si="30"/>
        <v>1.074321807160842</v>
      </c>
      <c r="H713" s="34">
        <f t="shared" si="31"/>
        <v>1.074321807160842</v>
      </c>
      <c r="I713" s="34">
        <f t="shared" si="32"/>
        <v>0</v>
      </c>
    </row>
    <row r="714" spans="2:9" x14ac:dyDescent="0.25">
      <c r="B714" s="9">
        <v>2021</v>
      </c>
      <c r="C714" s="9">
        <v>1</v>
      </c>
      <c r="D714" s="9">
        <v>9</v>
      </c>
      <c r="E714" s="30">
        <f>I01_Avg!D714</f>
        <v>1.9793440239724049</v>
      </c>
      <c r="F714" s="30">
        <f>PVWatts_8.5kW!J726</f>
        <v>2.6860849999999998</v>
      </c>
      <c r="G714" s="34">
        <f t="shared" ref="G714:G777" si="33">+E714-F714</f>
        <v>-0.70674097602759489</v>
      </c>
      <c r="H714" s="34">
        <f t="shared" ref="H714:H777" si="34">+IF(G714&gt;0,G714,0)</f>
        <v>0</v>
      </c>
      <c r="I714" s="34">
        <f t="shared" ref="I714:I777" si="35">+IF(G714&lt;0,G714,0)</f>
        <v>-0.70674097602759489</v>
      </c>
    </row>
    <row r="715" spans="2:9" x14ac:dyDescent="0.25">
      <c r="B715" s="9">
        <v>2021</v>
      </c>
      <c r="C715" s="9">
        <v>1</v>
      </c>
      <c r="D715" s="9">
        <v>10</v>
      </c>
      <c r="E715" s="30">
        <f>I01_Avg!D715</f>
        <v>1.8380180194487905</v>
      </c>
      <c r="F715" s="30">
        <f>PVWatts_8.5kW!J727</f>
        <v>4.2404219999999997</v>
      </c>
      <c r="G715" s="34">
        <f t="shared" si="33"/>
        <v>-2.4024039805512092</v>
      </c>
      <c r="H715" s="34">
        <f t="shared" si="34"/>
        <v>0</v>
      </c>
      <c r="I715" s="34">
        <f t="shared" si="35"/>
        <v>-2.4024039805512092</v>
      </c>
    </row>
    <row r="716" spans="2:9" x14ac:dyDescent="0.25">
      <c r="B716" s="9">
        <v>2021</v>
      </c>
      <c r="C716" s="9">
        <v>1</v>
      </c>
      <c r="D716" s="9">
        <v>11</v>
      </c>
      <c r="E716" s="30">
        <f>I01_Avg!D716</f>
        <v>1.7560642979899783</v>
      </c>
      <c r="F716" s="30">
        <f>PVWatts_8.5kW!J728</f>
        <v>5.3206020000000001</v>
      </c>
      <c r="G716" s="34">
        <f t="shared" si="33"/>
        <v>-3.5645377020100217</v>
      </c>
      <c r="H716" s="34">
        <f t="shared" si="34"/>
        <v>0</v>
      </c>
      <c r="I716" s="34">
        <f t="shared" si="35"/>
        <v>-3.5645377020100217</v>
      </c>
    </row>
    <row r="717" spans="2:9" x14ac:dyDescent="0.25">
      <c r="B717" s="9">
        <v>2021</v>
      </c>
      <c r="C717" s="9">
        <v>1</v>
      </c>
      <c r="D717" s="9">
        <v>12</v>
      </c>
      <c r="E717" s="30">
        <f>I01_Avg!D717</f>
        <v>1.7439752029204603</v>
      </c>
      <c r="F717" s="30">
        <f>PVWatts_8.5kW!J729</f>
        <v>5.8474690000000002</v>
      </c>
      <c r="G717" s="34">
        <f t="shared" si="33"/>
        <v>-4.1034937970795404</v>
      </c>
      <c r="H717" s="34">
        <f t="shared" si="34"/>
        <v>0</v>
      </c>
      <c r="I717" s="34">
        <f t="shared" si="35"/>
        <v>-4.1034937970795404</v>
      </c>
    </row>
    <row r="718" spans="2:9" x14ac:dyDescent="0.25">
      <c r="B718" s="9">
        <v>2021</v>
      </c>
      <c r="C718" s="9">
        <v>1</v>
      </c>
      <c r="D718" s="9">
        <v>13</v>
      </c>
      <c r="E718" s="30">
        <f>I01_Avg!D718</f>
        <v>1.5260056515300289</v>
      </c>
      <c r="F718" s="30">
        <f>PVWatts_8.5kW!J730</f>
        <v>4.2867550000000003</v>
      </c>
      <c r="G718" s="34">
        <f t="shared" si="33"/>
        <v>-2.7607493484699717</v>
      </c>
      <c r="H718" s="34">
        <f t="shared" si="34"/>
        <v>0</v>
      </c>
      <c r="I718" s="34">
        <f t="shared" si="35"/>
        <v>-2.7607493484699717</v>
      </c>
    </row>
    <row r="719" spans="2:9" x14ac:dyDescent="0.25">
      <c r="B719" s="9">
        <v>2021</v>
      </c>
      <c r="C719" s="9">
        <v>1</v>
      </c>
      <c r="D719" s="9">
        <v>14</v>
      </c>
      <c r="E719" s="30">
        <f>I01_Avg!D719</f>
        <v>1.4216947738180288</v>
      </c>
      <c r="F719" s="30">
        <f>PVWatts_8.5kW!J731</f>
        <v>3.5001739999999999</v>
      </c>
      <c r="G719" s="34">
        <f t="shared" si="33"/>
        <v>-2.0784792261819711</v>
      </c>
      <c r="H719" s="34">
        <f t="shared" si="34"/>
        <v>0</v>
      </c>
      <c r="I719" s="34">
        <f t="shared" si="35"/>
        <v>-2.0784792261819711</v>
      </c>
    </row>
    <row r="720" spans="2:9" x14ac:dyDescent="0.25">
      <c r="B720" s="9">
        <v>2021</v>
      </c>
      <c r="C720" s="9">
        <v>1</v>
      </c>
      <c r="D720" s="9">
        <v>15</v>
      </c>
      <c r="E720" s="30">
        <f>I01_Avg!D720</f>
        <v>1.4355424173251428</v>
      </c>
      <c r="F720" s="30">
        <f>PVWatts_8.5kW!J732</f>
        <v>2.6447229999999999</v>
      </c>
      <c r="G720" s="34">
        <f t="shared" si="33"/>
        <v>-1.2091805826748572</v>
      </c>
      <c r="H720" s="34">
        <f t="shared" si="34"/>
        <v>0</v>
      </c>
      <c r="I720" s="34">
        <f t="shared" si="35"/>
        <v>-1.2091805826748572</v>
      </c>
    </row>
    <row r="721" spans="2:9" x14ac:dyDescent="0.25">
      <c r="B721" s="9">
        <v>2021</v>
      </c>
      <c r="C721" s="9">
        <v>1</v>
      </c>
      <c r="D721" s="9">
        <v>16</v>
      </c>
      <c r="E721" s="30">
        <f>I01_Avg!D721</f>
        <v>1.6101647053113624</v>
      </c>
      <c r="F721" s="30">
        <f>PVWatts_8.5kW!J733</f>
        <v>1.075302</v>
      </c>
      <c r="G721" s="34">
        <f t="shared" si="33"/>
        <v>0.53486270531136237</v>
      </c>
      <c r="H721" s="34">
        <f t="shared" si="34"/>
        <v>0.53486270531136237</v>
      </c>
      <c r="I721" s="34">
        <f t="shared" si="35"/>
        <v>0</v>
      </c>
    </row>
    <row r="722" spans="2:9" x14ac:dyDescent="0.25">
      <c r="B722" s="9">
        <v>2021</v>
      </c>
      <c r="C722" s="9">
        <v>1</v>
      </c>
      <c r="D722" s="9">
        <v>17</v>
      </c>
      <c r="E722" s="30">
        <f>I01_Avg!D722</f>
        <v>1.7741059282004163</v>
      </c>
      <c r="F722" s="30">
        <f>PVWatts_8.5kW!J734</f>
        <v>0.10159799999999999</v>
      </c>
      <c r="G722" s="34">
        <f t="shared" si="33"/>
        <v>1.6725079282004163</v>
      </c>
      <c r="H722" s="34">
        <f t="shared" si="34"/>
        <v>1.6725079282004163</v>
      </c>
      <c r="I722" s="34">
        <f t="shared" si="35"/>
        <v>0</v>
      </c>
    </row>
    <row r="723" spans="2:9" x14ac:dyDescent="0.25">
      <c r="B723" s="9">
        <v>2021</v>
      </c>
      <c r="C723" s="9">
        <v>1</v>
      </c>
      <c r="D723" s="9">
        <v>18</v>
      </c>
      <c r="E723" s="30">
        <f>I01_Avg!D723</f>
        <v>1.9702209698347464</v>
      </c>
      <c r="F723" s="30">
        <f>PVWatts_8.5kW!J735</f>
        <v>0</v>
      </c>
      <c r="G723" s="34">
        <f t="shared" si="33"/>
        <v>1.9702209698347464</v>
      </c>
      <c r="H723" s="34">
        <f t="shared" si="34"/>
        <v>1.9702209698347464</v>
      </c>
      <c r="I723" s="34">
        <f t="shared" si="35"/>
        <v>0</v>
      </c>
    </row>
    <row r="724" spans="2:9" x14ac:dyDescent="0.25">
      <c r="B724" s="9">
        <v>2021</v>
      </c>
      <c r="C724" s="9">
        <v>1</v>
      </c>
      <c r="D724" s="9">
        <v>19</v>
      </c>
      <c r="E724" s="30">
        <f>I01_Avg!D724</f>
        <v>1.8132990330292063</v>
      </c>
      <c r="F724" s="30">
        <f>PVWatts_8.5kW!J736</f>
        <v>0</v>
      </c>
      <c r="G724" s="34">
        <f t="shared" si="33"/>
        <v>1.8132990330292063</v>
      </c>
      <c r="H724" s="34">
        <f t="shared" si="34"/>
        <v>1.8132990330292063</v>
      </c>
      <c r="I724" s="34">
        <f t="shared" si="35"/>
        <v>0</v>
      </c>
    </row>
    <row r="725" spans="2:9" x14ac:dyDescent="0.25">
      <c r="B725" s="9">
        <v>2021</v>
      </c>
      <c r="C725" s="9">
        <v>1</v>
      </c>
      <c r="D725" s="9">
        <v>20</v>
      </c>
      <c r="E725" s="30">
        <f>I01_Avg!D725</f>
        <v>1.8018922179170931</v>
      </c>
      <c r="F725" s="30">
        <f>PVWatts_8.5kW!J737</f>
        <v>0</v>
      </c>
      <c r="G725" s="34">
        <f t="shared" si="33"/>
        <v>1.8018922179170931</v>
      </c>
      <c r="H725" s="34">
        <f t="shared" si="34"/>
        <v>1.8018922179170931</v>
      </c>
      <c r="I725" s="34">
        <f t="shared" si="35"/>
        <v>0</v>
      </c>
    </row>
    <row r="726" spans="2:9" x14ac:dyDescent="0.25">
      <c r="B726" s="9">
        <v>2021</v>
      </c>
      <c r="C726" s="9">
        <v>1</v>
      </c>
      <c r="D726" s="9">
        <v>21</v>
      </c>
      <c r="E726" s="30">
        <f>I01_Avg!D726</f>
        <v>1.7777737939425367</v>
      </c>
      <c r="F726" s="30">
        <f>PVWatts_8.5kW!J738</f>
        <v>0</v>
      </c>
      <c r="G726" s="34">
        <f t="shared" si="33"/>
        <v>1.7777737939425367</v>
      </c>
      <c r="H726" s="34">
        <f t="shared" si="34"/>
        <v>1.7777737939425367</v>
      </c>
      <c r="I726" s="34">
        <f t="shared" si="35"/>
        <v>0</v>
      </c>
    </row>
    <row r="727" spans="2:9" x14ac:dyDescent="0.25">
      <c r="B727" s="9">
        <v>2021</v>
      </c>
      <c r="C727" s="9">
        <v>1</v>
      </c>
      <c r="D727" s="9">
        <v>22</v>
      </c>
      <c r="E727" s="30">
        <f>I01_Avg!D727</f>
        <v>1.6598520902924383</v>
      </c>
      <c r="F727" s="30">
        <f>PVWatts_8.5kW!J739</f>
        <v>0</v>
      </c>
      <c r="G727" s="34">
        <f t="shared" si="33"/>
        <v>1.6598520902924383</v>
      </c>
      <c r="H727" s="34">
        <f t="shared" si="34"/>
        <v>1.6598520902924383</v>
      </c>
      <c r="I727" s="34">
        <f t="shared" si="35"/>
        <v>0</v>
      </c>
    </row>
    <row r="728" spans="2:9" x14ac:dyDescent="0.25">
      <c r="B728" s="9">
        <v>2021</v>
      </c>
      <c r="C728" s="9">
        <v>1</v>
      </c>
      <c r="D728" s="9">
        <v>23</v>
      </c>
      <c r="E728" s="30">
        <f>I01_Avg!D728</f>
        <v>1.4811655269045469</v>
      </c>
      <c r="F728" s="30">
        <f>PVWatts_8.5kW!J740</f>
        <v>0</v>
      </c>
      <c r="G728" s="34">
        <f t="shared" si="33"/>
        <v>1.4811655269045469</v>
      </c>
      <c r="H728" s="34">
        <f t="shared" si="34"/>
        <v>1.4811655269045469</v>
      </c>
      <c r="I728" s="34">
        <f t="shared" si="35"/>
        <v>0</v>
      </c>
    </row>
    <row r="729" spans="2:9" x14ac:dyDescent="0.25">
      <c r="B729" s="9">
        <v>2021</v>
      </c>
      <c r="C729" s="9">
        <v>1</v>
      </c>
      <c r="D729" s="9">
        <v>0</v>
      </c>
      <c r="E729" s="30">
        <f>I01_Avg!D729</f>
        <v>1.3733700335271839</v>
      </c>
      <c r="F729" s="30">
        <f>PVWatts_8.5kW!J741</f>
        <v>0</v>
      </c>
      <c r="G729" s="34">
        <f t="shared" si="33"/>
        <v>1.3733700335271839</v>
      </c>
      <c r="H729" s="34">
        <f t="shared" si="34"/>
        <v>1.3733700335271839</v>
      </c>
      <c r="I729" s="34">
        <f t="shared" si="35"/>
        <v>0</v>
      </c>
    </row>
    <row r="730" spans="2:9" x14ac:dyDescent="0.25">
      <c r="B730" s="9">
        <v>2021</v>
      </c>
      <c r="C730" s="9">
        <v>1</v>
      </c>
      <c r="D730" s="9">
        <v>1</v>
      </c>
      <c r="E730" s="30">
        <f>I01_Avg!D730</f>
        <v>1.3456943081782455</v>
      </c>
      <c r="F730" s="30">
        <f>PVWatts_8.5kW!J742</f>
        <v>0</v>
      </c>
      <c r="G730" s="34">
        <f t="shared" si="33"/>
        <v>1.3456943081782455</v>
      </c>
      <c r="H730" s="34">
        <f t="shared" si="34"/>
        <v>1.3456943081782455</v>
      </c>
      <c r="I730" s="34">
        <f t="shared" si="35"/>
        <v>0</v>
      </c>
    </row>
    <row r="731" spans="2:9" x14ac:dyDescent="0.25">
      <c r="B731" s="9">
        <v>2021</v>
      </c>
      <c r="C731" s="9">
        <v>1</v>
      </c>
      <c r="D731" s="9">
        <v>2</v>
      </c>
      <c r="E731" s="30">
        <f>I01_Avg!D731</f>
        <v>1.3095626958699584</v>
      </c>
      <c r="F731" s="30">
        <f>PVWatts_8.5kW!J743</f>
        <v>0</v>
      </c>
      <c r="G731" s="34">
        <f t="shared" si="33"/>
        <v>1.3095626958699584</v>
      </c>
      <c r="H731" s="34">
        <f t="shared" si="34"/>
        <v>1.3095626958699584</v>
      </c>
      <c r="I731" s="34">
        <f t="shared" si="35"/>
        <v>0</v>
      </c>
    </row>
    <row r="732" spans="2:9" x14ac:dyDescent="0.25">
      <c r="B732" s="9">
        <v>2021</v>
      </c>
      <c r="C732" s="9">
        <v>1</v>
      </c>
      <c r="D732" s="9">
        <v>3</v>
      </c>
      <c r="E732" s="30">
        <f>I01_Avg!D732</f>
        <v>1.3170119181297322</v>
      </c>
      <c r="F732" s="30">
        <f>PVWatts_8.5kW!J744</f>
        <v>0</v>
      </c>
      <c r="G732" s="34">
        <f t="shared" si="33"/>
        <v>1.3170119181297322</v>
      </c>
      <c r="H732" s="34">
        <f t="shared" si="34"/>
        <v>1.3170119181297322</v>
      </c>
      <c r="I732" s="34">
        <f t="shared" si="35"/>
        <v>0</v>
      </c>
    </row>
    <row r="733" spans="2:9" x14ac:dyDescent="0.25">
      <c r="B733" s="9">
        <v>2021</v>
      </c>
      <c r="C733" s="9">
        <v>1</v>
      </c>
      <c r="D733" s="9">
        <v>4</v>
      </c>
      <c r="E733" s="30">
        <f>I01_Avg!D733</f>
        <v>1.431344266544204</v>
      </c>
      <c r="F733" s="30">
        <f>PVWatts_8.5kW!J745</f>
        <v>0</v>
      </c>
      <c r="G733" s="34">
        <f t="shared" si="33"/>
        <v>1.431344266544204</v>
      </c>
      <c r="H733" s="34">
        <f t="shared" si="34"/>
        <v>1.431344266544204</v>
      </c>
      <c r="I733" s="34">
        <f t="shared" si="35"/>
        <v>0</v>
      </c>
    </row>
    <row r="734" spans="2:9" x14ac:dyDescent="0.25">
      <c r="B734" s="9">
        <v>2021</v>
      </c>
      <c r="C734" s="9">
        <v>1</v>
      </c>
      <c r="D734" s="9">
        <v>5</v>
      </c>
      <c r="E734" s="30">
        <f>I01_Avg!D734</f>
        <v>1.4640007702975848</v>
      </c>
      <c r="F734" s="30">
        <f>PVWatts_8.5kW!J746</f>
        <v>0</v>
      </c>
      <c r="G734" s="34">
        <f t="shared" si="33"/>
        <v>1.4640007702975848</v>
      </c>
      <c r="H734" s="34">
        <f t="shared" si="34"/>
        <v>1.4640007702975848</v>
      </c>
      <c r="I734" s="34">
        <f t="shared" si="35"/>
        <v>0</v>
      </c>
    </row>
    <row r="735" spans="2:9" x14ac:dyDescent="0.25">
      <c r="B735" s="9">
        <v>2021</v>
      </c>
      <c r="C735" s="9">
        <v>1</v>
      </c>
      <c r="D735" s="9">
        <v>6</v>
      </c>
      <c r="E735" s="30">
        <f>I01_Avg!D735</f>
        <v>1.5795250319411638</v>
      </c>
      <c r="F735" s="30">
        <f>PVWatts_8.5kW!J747</f>
        <v>0</v>
      </c>
      <c r="G735" s="34">
        <f t="shared" si="33"/>
        <v>1.5795250319411638</v>
      </c>
      <c r="H735" s="34">
        <f t="shared" si="34"/>
        <v>1.5795250319411638</v>
      </c>
      <c r="I735" s="34">
        <f t="shared" si="35"/>
        <v>0</v>
      </c>
    </row>
    <row r="736" spans="2:9" x14ac:dyDescent="0.25">
      <c r="B736" s="9">
        <v>2021</v>
      </c>
      <c r="C736" s="9">
        <v>1</v>
      </c>
      <c r="D736" s="9">
        <v>7</v>
      </c>
      <c r="E736" s="30">
        <f>I01_Avg!D736</f>
        <v>1.6880326722497276</v>
      </c>
      <c r="F736" s="30">
        <f>PVWatts_8.5kW!J748</f>
        <v>0</v>
      </c>
      <c r="G736" s="34">
        <f t="shared" si="33"/>
        <v>1.6880326722497276</v>
      </c>
      <c r="H736" s="34">
        <f t="shared" si="34"/>
        <v>1.6880326722497276</v>
      </c>
      <c r="I736" s="34">
        <f t="shared" si="35"/>
        <v>0</v>
      </c>
    </row>
    <row r="737" spans="2:9" x14ac:dyDescent="0.25">
      <c r="B737" s="9">
        <v>2021</v>
      </c>
      <c r="C737" s="9">
        <v>1</v>
      </c>
      <c r="D737" s="9">
        <v>8</v>
      </c>
      <c r="E737" s="30">
        <f>I01_Avg!D737</f>
        <v>1.8806753345056508</v>
      </c>
      <c r="F737" s="30">
        <f>PVWatts_8.5kW!J749</f>
        <v>0.19759399999999999</v>
      </c>
      <c r="G737" s="34">
        <f t="shared" si="33"/>
        <v>1.6830813345056508</v>
      </c>
      <c r="H737" s="34">
        <f t="shared" si="34"/>
        <v>1.6830813345056508</v>
      </c>
      <c r="I737" s="34">
        <f t="shared" si="35"/>
        <v>0</v>
      </c>
    </row>
    <row r="738" spans="2:9" x14ac:dyDescent="0.25">
      <c r="B738" s="9">
        <v>2021</v>
      </c>
      <c r="C738" s="9">
        <v>1</v>
      </c>
      <c r="D738" s="9">
        <v>9</v>
      </c>
      <c r="E738" s="30">
        <f>I01_Avg!D738</f>
        <v>1.9785173815651669</v>
      </c>
      <c r="F738" s="30">
        <f>PVWatts_8.5kW!J750</f>
        <v>0.74335299999999993</v>
      </c>
      <c r="G738" s="34">
        <f t="shared" si="33"/>
        <v>1.2351643815651669</v>
      </c>
      <c r="H738" s="34">
        <f t="shared" si="34"/>
        <v>1.2351643815651669</v>
      </c>
      <c r="I738" s="34">
        <f t="shared" si="35"/>
        <v>0</v>
      </c>
    </row>
    <row r="739" spans="2:9" x14ac:dyDescent="0.25">
      <c r="B739" s="9">
        <v>2021</v>
      </c>
      <c r="C739" s="9">
        <v>1</v>
      </c>
      <c r="D739" s="9">
        <v>10</v>
      </c>
      <c r="E739" s="30">
        <f>I01_Avg!D739</f>
        <v>1.8613802163130466</v>
      </c>
      <c r="F739" s="30">
        <f>PVWatts_8.5kW!J751</f>
        <v>9.4147999999999996E-2</v>
      </c>
      <c r="G739" s="34">
        <f t="shared" si="33"/>
        <v>1.7672322163130467</v>
      </c>
      <c r="H739" s="34">
        <f t="shared" si="34"/>
        <v>1.7672322163130467</v>
      </c>
      <c r="I739" s="34">
        <f t="shared" si="35"/>
        <v>0</v>
      </c>
    </row>
    <row r="740" spans="2:9" x14ac:dyDescent="0.25">
      <c r="B740" s="9">
        <v>2021</v>
      </c>
      <c r="C740" s="9">
        <v>1</v>
      </c>
      <c r="D740" s="9">
        <v>11</v>
      </c>
      <c r="E740" s="30">
        <f>I01_Avg!D740</f>
        <v>1.7045410563557555</v>
      </c>
      <c r="F740" s="30">
        <f>PVWatts_8.5kW!J752</f>
        <v>0.87263199999999996</v>
      </c>
      <c r="G740" s="34">
        <f t="shared" si="33"/>
        <v>0.83190905635575552</v>
      </c>
      <c r="H740" s="34">
        <f t="shared" si="34"/>
        <v>0.83190905635575552</v>
      </c>
      <c r="I740" s="34">
        <f t="shared" si="35"/>
        <v>0</v>
      </c>
    </row>
    <row r="741" spans="2:9" x14ac:dyDescent="0.25">
      <c r="B741" s="9">
        <v>2021</v>
      </c>
      <c r="C741" s="9">
        <v>1</v>
      </c>
      <c r="D741" s="9">
        <v>12</v>
      </c>
      <c r="E741" s="30">
        <f>I01_Avg!D741</f>
        <v>1.70351455749461</v>
      </c>
      <c r="F741" s="30">
        <f>PVWatts_8.5kW!J753</f>
        <v>3.0110429999999999</v>
      </c>
      <c r="G741" s="34">
        <f t="shared" si="33"/>
        <v>-1.3075284425053899</v>
      </c>
      <c r="H741" s="34">
        <f t="shared" si="34"/>
        <v>0</v>
      </c>
      <c r="I741" s="34">
        <f t="shared" si="35"/>
        <v>-1.3075284425053899</v>
      </c>
    </row>
    <row r="742" spans="2:9" x14ac:dyDescent="0.25">
      <c r="B742" s="9">
        <v>2021</v>
      </c>
      <c r="C742" s="9">
        <v>1</v>
      </c>
      <c r="D742" s="9">
        <v>13</v>
      </c>
      <c r="E742" s="30">
        <f>I01_Avg!D742</f>
        <v>1.5589695656679112</v>
      </c>
      <c r="F742" s="30">
        <f>PVWatts_8.5kW!J754</f>
        <v>3.682582</v>
      </c>
      <c r="G742" s="34">
        <f t="shared" si="33"/>
        <v>-2.123612434332089</v>
      </c>
      <c r="H742" s="34">
        <f t="shared" si="34"/>
        <v>0</v>
      </c>
      <c r="I742" s="34">
        <f t="shared" si="35"/>
        <v>-2.123612434332089</v>
      </c>
    </row>
    <row r="743" spans="2:9" x14ac:dyDescent="0.25">
      <c r="B743" s="9">
        <v>2021</v>
      </c>
      <c r="C743" s="9">
        <v>1</v>
      </c>
      <c r="D743" s="9">
        <v>14</v>
      </c>
      <c r="E743" s="30">
        <f>I01_Avg!D743</f>
        <v>1.5560323512610974</v>
      </c>
      <c r="F743" s="30">
        <f>PVWatts_8.5kW!J755</f>
        <v>4.8051530000000007</v>
      </c>
      <c r="G743" s="34">
        <f t="shared" si="33"/>
        <v>-3.249120648738903</v>
      </c>
      <c r="H743" s="34">
        <f t="shared" si="34"/>
        <v>0</v>
      </c>
      <c r="I743" s="34">
        <f t="shared" si="35"/>
        <v>-3.249120648738903</v>
      </c>
    </row>
    <row r="744" spans="2:9" x14ac:dyDescent="0.25">
      <c r="B744" s="9">
        <v>2021</v>
      </c>
      <c r="C744" s="9">
        <v>1</v>
      </c>
      <c r="D744" s="9">
        <v>15</v>
      </c>
      <c r="E744" s="30">
        <f>I01_Avg!D744</f>
        <v>1.5938816281935566</v>
      </c>
      <c r="F744" s="30">
        <f>PVWatts_8.5kW!J756</f>
        <v>1.4563889999999999</v>
      </c>
      <c r="G744" s="34">
        <f t="shared" si="33"/>
        <v>0.13749262819355668</v>
      </c>
      <c r="H744" s="34">
        <f t="shared" si="34"/>
        <v>0.13749262819355668</v>
      </c>
      <c r="I744" s="34">
        <f t="shared" si="35"/>
        <v>0</v>
      </c>
    </row>
    <row r="745" spans="2:9" x14ac:dyDescent="0.25">
      <c r="B745" s="9">
        <v>2021</v>
      </c>
      <c r="C745" s="9">
        <v>1</v>
      </c>
      <c r="D745" s="9">
        <v>16</v>
      </c>
      <c r="E745" s="30">
        <f>I01_Avg!D745</f>
        <v>1.5451921993469124</v>
      </c>
      <c r="F745" s="30">
        <f>PVWatts_8.5kW!J757</f>
        <v>2.3653919999999999</v>
      </c>
      <c r="G745" s="34">
        <f t="shared" si="33"/>
        <v>-0.82019980065308751</v>
      </c>
      <c r="H745" s="34">
        <f t="shared" si="34"/>
        <v>0</v>
      </c>
      <c r="I745" s="34">
        <f t="shared" si="35"/>
        <v>-0.82019980065308751</v>
      </c>
    </row>
    <row r="746" spans="2:9" x14ac:dyDescent="0.25">
      <c r="B746" s="9">
        <v>2021</v>
      </c>
      <c r="C746" s="9">
        <v>1</v>
      </c>
      <c r="D746" s="9">
        <v>17</v>
      </c>
      <c r="E746" s="30">
        <f>I01_Avg!D746</f>
        <v>1.810701736813171</v>
      </c>
      <c r="F746" s="30">
        <f>PVWatts_8.5kW!J758</f>
        <v>0.10014000000000001</v>
      </c>
      <c r="G746" s="34">
        <f t="shared" si="33"/>
        <v>1.7105617368131711</v>
      </c>
      <c r="H746" s="34">
        <f t="shared" si="34"/>
        <v>1.7105617368131711</v>
      </c>
      <c r="I746" s="34">
        <f t="shared" si="35"/>
        <v>0</v>
      </c>
    </row>
    <row r="747" spans="2:9" x14ac:dyDescent="0.25">
      <c r="B747" s="9">
        <v>2021</v>
      </c>
      <c r="C747" s="9">
        <v>1</v>
      </c>
      <c r="D747" s="9">
        <v>18</v>
      </c>
      <c r="E747" s="30">
        <f>I01_Avg!D747</f>
        <v>1.9961638878116221</v>
      </c>
      <c r="F747" s="30">
        <f>PVWatts_8.5kW!J759</f>
        <v>0</v>
      </c>
      <c r="G747" s="34">
        <f t="shared" si="33"/>
        <v>1.9961638878116221</v>
      </c>
      <c r="H747" s="34">
        <f t="shared" si="34"/>
        <v>1.9961638878116221</v>
      </c>
      <c r="I747" s="34">
        <f t="shared" si="35"/>
        <v>0</v>
      </c>
    </row>
    <row r="748" spans="2:9" x14ac:dyDescent="0.25">
      <c r="B748" s="9">
        <v>2021</v>
      </c>
      <c r="C748" s="9">
        <v>1</v>
      </c>
      <c r="D748" s="9">
        <v>19</v>
      </c>
      <c r="E748" s="30">
        <f>I01_Avg!D748</f>
        <v>1.879859005767434</v>
      </c>
      <c r="F748" s="30">
        <f>PVWatts_8.5kW!J760</f>
        <v>0</v>
      </c>
      <c r="G748" s="34">
        <f t="shared" si="33"/>
        <v>1.879859005767434</v>
      </c>
      <c r="H748" s="34">
        <f t="shared" si="34"/>
        <v>1.879859005767434</v>
      </c>
      <c r="I748" s="34">
        <f t="shared" si="35"/>
        <v>0</v>
      </c>
    </row>
    <row r="749" spans="2:9" x14ac:dyDescent="0.25">
      <c r="B749" s="9">
        <v>2021</v>
      </c>
      <c r="C749" s="9">
        <v>1</v>
      </c>
      <c r="D749" s="9">
        <v>20</v>
      </c>
      <c r="E749" s="30">
        <f>I01_Avg!D749</f>
        <v>1.7979992408191816</v>
      </c>
      <c r="F749" s="30">
        <f>PVWatts_8.5kW!J761</f>
        <v>0</v>
      </c>
      <c r="G749" s="34">
        <f t="shared" si="33"/>
        <v>1.7979992408191816</v>
      </c>
      <c r="H749" s="34">
        <f t="shared" si="34"/>
        <v>1.7979992408191816</v>
      </c>
      <c r="I749" s="34">
        <f t="shared" si="35"/>
        <v>0</v>
      </c>
    </row>
    <row r="750" spans="2:9" x14ac:dyDescent="0.25">
      <c r="B750" s="9">
        <v>2021</v>
      </c>
      <c r="C750" s="9">
        <v>1</v>
      </c>
      <c r="D750" s="9">
        <v>21</v>
      </c>
      <c r="E750" s="30">
        <f>I01_Avg!D750</f>
        <v>1.7026033994087766</v>
      </c>
      <c r="F750" s="30">
        <f>PVWatts_8.5kW!J762</f>
        <v>0</v>
      </c>
      <c r="G750" s="34">
        <f t="shared" si="33"/>
        <v>1.7026033994087766</v>
      </c>
      <c r="H750" s="34">
        <f t="shared" si="34"/>
        <v>1.7026033994087766</v>
      </c>
      <c r="I750" s="34">
        <f t="shared" si="35"/>
        <v>0</v>
      </c>
    </row>
    <row r="751" spans="2:9" x14ac:dyDescent="0.25">
      <c r="B751" s="9">
        <v>2021</v>
      </c>
      <c r="C751" s="9">
        <v>1</v>
      </c>
      <c r="D751" s="9">
        <v>22</v>
      </c>
      <c r="E751" s="30">
        <f>I01_Avg!D751</f>
        <v>1.5725106503355724</v>
      </c>
      <c r="F751" s="30">
        <f>PVWatts_8.5kW!J763</f>
        <v>0</v>
      </c>
      <c r="G751" s="34">
        <f t="shared" si="33"/>
        <v>1.5725106503355724</v>
      </c>
      <c r="H751" s="34">
        <f t="shared" si="34"/>
        <v>1.5725106503355724</v>
      </c>
      <c r="I751" s="34">
        <f t="shared" si="35"/>
        <v>0</v>
      </c>
    </row>
    <row r="752" spans="2:9" x14ac:dyDescent="0.25">
      <c r="B752" s="9">
        <v>2021</v>
      </c>
      <c r="C752" s="9">
        <v>1</v>
      </c>
      <c r="D752" s="9">
        <v>23</v>
      </c>
      <c r="E752" s="30">
        <f>I01_Avg!D752</f>
        <v>1.383354535059526</v>
      </c>
      <c r="F752" s="30">
        <f>PVWatts_8.5kW!J764</f>
        <v>0</v>
      </c>
      <c r="G752" s="34">
        <f t="shared" si="33"/>
        <v>1.383354535059526</v>
      </c>
      <c r="H752" s="34">
        <f t="shared" si="34"/>
        <v>1.383354535059526</v>
      </c>
      <c r="I752" s="34">
        <f t="shared" si="35"/>
        <v>0</v>
      </c>
    </row>
    <row r="753" spans="2:9" x14ac:dyDescent="0.25">
      <c r="B753" s="9">
        <v>2021</v>
      </c>
      <c r="C753" s="9">
        <v>2</v>
      </c>
      <c r="D753" s="9">
        <v>0</v>
      </c>
      <c r="E753" s="30">
        <f>I01_Avg!D753</f>
        <v>1.2574991031066105</v>
      </c>
      <c r="F753" s="30">
        <f>PVWatts_8.5kW!J765</f>
        <v>0</v>
      </c>
      <c r="G753" s="34">
        <f t="shared" si="33"/>
        <v>1.2574991031066105</v>
      </c>
      <c r="H753" s="34">
        <f t="shared" si="34"/>
        <v>1.2574991031066105</v>
      </c>
      <c r="I753" s="34">
        <f t="shared" si="35"/>
        <v>0</v>
      </c>
    </row>
    <row r="754" spans="2:9" x14ac:dyDescent="0.25">
      <c r="B754" s="9">
        <v>2021</v>
      </c>
      <c r="C754" s="9">
        <v>2</v>
      </c>
      <c r="D754" s="9">
        <v>1</v>
      </c>
      <c r="E754" s="30">
        <f>I01_Avg!D754</f>
        <v>1.2714802008535044</v>
      </c>
      <c r="F754" s="30">
        <f>PVWatts_8.5kW!J766</f>
        <v>0</v>
      </c>
      <c r="G754" s="34">
        <f t="shared" si="33"/>
        <v>1.2714802008535044</v>
      </c>
      <c r="H754" s="34">
        <f t="shared" si="34"/>
        <v>1.2714802008535044</v>
      </c>
      <c r="I754" s="34">
        <f t="shared" si="35"/>
        <v>0</v>
      </c>
    </row>
    <row r="755" spans="2:9" x14ac:dyDescent="0.25">
      <c r="B755" s="9">
        <v>2021</v>
      </c>
      <c r="C755" s="9">
        <v>2</v>
      </c>
      <c r="D755" s="9">
        <v>2</v>
      </c>
      <c r="E755" s="30">
        <f>I01_Avg!D755</f>
        <v>1.259761338810049</v>
      </c>
      <c r="F755" s="30">
        <f>PVWatts_8.5kW!J767</f>
        <v>0</v>
      </c>
      <c r="G755" s="34">
        <f t="shared" si="33"/>
        <v>1.259761338810049</v>
      </c>
      <c r="H755" s="34">
        <f t="shared" si="34"/>
        <v>1.259761338810049</v>
      </c>
      <c r="I755" s="34">
        <f t="shared" si="35"/>
        <v>0</v>
      </c>
    </row>
    <row r="756" spans="2:9" x14ac:dyDescent="0.25">
      <c r="B756" s="9">
        <v>2021</v>
      </c>
      <c r="C756" s="9">
        <v>2</v>
      </c>
      <c r="D756" s="9">
        <v>3</v>
      </c>
      <c r="E756" s="30">
        <f>I01_Avg!D756</f>
        <v>1.3287883368381781</v>
      </c>
      <c r="F756" s="30">
        <f>PVWatts_8.5kW!J768</f>
        <v>0</v>
      </c>
      <c r="G756" s="34">
        <f t="shared" si="33"/>
        <v>1.3287883368381781</v>
      </c>
      <c r="H756" s="34">
        <f t="shared" si="34"/>
        <v>1.3287883368381781</v>
      </c>
      <c r="I756" s="34">
        <f t="shared" si="35"/>
        <v>0</v>
      </c>
    </row>
    <row r="757" spans="2:9" x14ac:dyDescent="0.25">
      <c r="B757" s="9">
        <v>2021</v>
      </c>
      <c r="C757" s="9">
        <v>2</v>
      </c>
      <c r="D757" s="9">
        <v>4</v>
      </c>
      <c r="E757" s="30">
        <f>I01_Avg!D757</f>
        <v>1.3881803703513167</v>
      </c>
      <c r="F757" s="30">
        <f>PVWatts_8.5kW!J769</f>
        <v>0</v>
      </c>
      <c r="G757" s="34">
        <f t="shared" si="33"/>
        <v>1.3881803703513167</v>
      </c>
      <c r="H757" s="34">
        <f t="shared" si="34"/>
        <v>1.3881803703513167</v>
      </c>
      <c r="I757" s="34">
        <f t="shared" si="35"/>
        <v>0</v>
      </c>
    </row>
    <row r="758" spans="2:9" x14ac:dyDescent="0.25">
      <c r="B758" s="9">
        <v>2021</v>
      </c>
      <c r="C758" s="9">
        <v>2</v>
      </c>
      <c r="D758" s="9">
        <v>5</v>
      </c>
      <c r="E758" s="30">
        <f>I01_Avg!D758</f>
        <v>1.4633332597450082</v>
      </c>
      <c r="F758" s="30">
        <f>PVWatts_8.5kW!J770</f>
        <v>0</v>
      </c>
      <c r="G758" s="34">
        <f t="shared" si="33"/>
        <v>1.4633332597450082</v>
      </c>
      <c r="H758" s="34">
        <f t="shared" si="34"/>
        <v>1.4633332597450082</v>
      </c>
      <c r="I758" s="34">
        <f t="shared" si="35"/>
        <v>0</v>
      </c>
    </row>
    <row r="759" spans="2:9" x14ac:dyDescent="0.25">
      <c r="B759" s="9">
        <v>2021</v>
      </c>
      <c r="C759" s="9">
        <v>2</v>
      </c>
      <c r="D759" s="9">
        <v>6</v>
      </c>
      <c r="E759" s="30">
        <f>I01_Avg!D759</f>
        <v>1.691613143053337</v>
      </c>
      <c r="F759" s="30">
        <f>PVWatts_8.5kW!J771</f>
        <v>0</v>
      </c>
      <c r="G759" s="34">
        <f t="shared" si="33"/>
        <v>1.691613143053337</v>
      </c>
      <c r="H759" s="34">
        <f t="shared" si="34"/>
        <v>1.691613143053337</v>
      </c>
      <c r="I759" s="34">
        <f t="shared" si="35"/>
        <v>0</v>
      </c>
    </row>
    <row r="760" spans="2:9" x14ac:dyDescent="0.25">
      <c r="B760" s="9">
        <v>2021</v>
      </c>
      <c r="C760" s="9">
        <v>2</v>
      </c>
      <c r="D760" s="9">
        <v>7</v>
      </c>
      <c r="E760" s="30">
        <f>I01_Avg!D760</f>
        <v>1.8288036310638132</v>
      </c>
      <c r="F760" s="30">
        <f>PVWatts_8.5kW!J772</f>
        <v>0</v>
      </c>
      <c r="G760" s="34">
        <f t="shared" si="33"/>
        <v>1.8288036310638132</v>
      </c>
      <c r="H760" s="34">
        <f t="shared" si="34"/>
        <v>1.8288036310638132</v>
      </c>
      <c r="I760" s="34">
        <f t="shared" si="35"/>
        <v>0</v>
      </c>
    </row>
    <row r="761" spans="2:9" x14ac:dyDescent="0.25">
      <c r="B761" s="9">
        <v>2021</v>
      </c>
      <c r="C761" s="9">
        <v>2</v>
      </c>
      <c r="D761" s="9">
        <v>8</v>
      </c>
      <c r="E761" s="30">
        <f>I01_Avg!D761</f>
        <v>1.8337001339854804</v>
      </c>
      <c r="F761" s="30">
        <f>PVWatts_8.5kW!J773</f>
        <v>9.6829999999999999E-2</v>
      </c>
      <c r="G761" s="34">
        <f t="shared" si="33"/>
        <v>1.7368701339854804</v>
      </c>
      <c r="H761" s="34">
        <f t="shared" si="34"/>
        <v>1.7368701339854804</v>
      </c>
      <c r="I761" s="34">
        <f t="shared" si="35"/>
        <v>0</v>
      </c>
    </row>
    <row r="762" spans="2:9" x14ac:dyDescent="0.25">
      <c r="B762" s="9">
        <v>2021</v>
      </c>
      <c r="C762" s="9">
        <v>2</v>
      </c>
      <c r="D762" s="9">
        <v>9</v>
      </c>
      <c r="E762" s="30">
        <f>I01_Avg!D762</f>
        <v>1.7963516818621339</v>
      </c>
      <c r="F762" s="30">
        <f>PVWatts_8.5kW!J774</f>
        <v>1.1180129999999999</v>
      </c>
      <c r="G762" s="34">
        <f t="shared" si="33"/>
        <v>0.67833868186213397</v>
      </c>
      <c r="H762" s="34">
        <f t="shared" si="34"/>
        <v>0.67833868186213397</v>
      </c>
      <c r="I762" s="34">
        <f t="shared" si="35"/>
        <v>0</v>
      </c>
    </row>
    <row r="763" spans="2:9" x14ac:dyDescent="0.25">
      <c r="B763" s="9">
        <v>2021</v>
      </c>
      <c r="C763" s="9">
        <v>2</v>
      </c>
      <c r="D763" s="9">
        <v>10</v>
      </c>
      <c r="E763" s="30">
        <f>I01_Avg!D763</f>
        <v>1.7379052787395208</v>
      </c>
      <c r="F763" s="30">
        <f>PVWatts_8.5kW!J775</f>
        <v>0.71644600000000003</v>
      </c>
      <c r="G763" s="34">
        <f t="shared" si="33"/>
        <v>1.0214592787395209</v>
      </c>
      <c r="H763" s="34">
        <f t="shared" si="34"/>
        <v>1.0214592787395209</v>
      </c>
      <c r="I763" s="34">
        <f t="shared" si="35"/>
        <v>0</v>
      </c>
    </row>
    <row r="764" spans="2:9" x14ac:dyDescent="0.25">
      <c r="B764" s="9">
        <v>2021</v>
      </c>
      <c r="C764" s="9">
        <v>2</v>
      </c>
      <c r="D764" s="9">
        <v>11</v>
      </c>
      <c r="E764" s="30">
        <f>I01_Avg!D764</f>
        <v>1.6863196318335956</v>
      </c>
      <c r="F764" s="30">
        <f>PVWatts_8.5kW!J776</f>
        <v>1.0578240000000001</v>
      </c>
      <c r="G764" s="34">
        <f t="shared" si="33"/>
        <v>0.62849563183359547</v>
      </c>
      <c r="H764" s="34">
        <f t="shared" si="34"/>
        <v>0.62849563183359547</v>
      </c>
      <c r="I764" s="34">
        <f t="shared" si="35"/>
        <v>0</v>
      </c>
    </row>
    <row r="765" spans="2:9" x14ac:dyDescent="0.25">
      <c r="B765" s="9">
        <v>2021</v>
      </c>
      <c r="C765" s="9">
        <v>2</v>
      </c>
      <c r="D765" s="9">
        <v>12</v>
      </c>
      <c r="E765" s="30">
        <f>I01_Avg!D765</f>
        <v>1.5724513970032006</v>
      </c>
      <c r="F765" s="30">
        <f>PVWatts_8.5kW!J777</f>
        <v>1.421273</v>
      </c>
      <c r="G765" s="34">
        <f t="shared" si="33"/>
        <v>0.15117839700320057</v>
      </c>
      <c r="H765" s="34">
        <f t="shared" si="34"/>
        <v>0.15117839700320057</v>
      </c>
      <c r="I765" s="34">
        <f t="shared" si="35"/>
        <v>0</v>
      </c>
    </row>
    <row r="766" spans="2:9" x14ac:dyDescent="0.25">
      <c r="B766" s="9">
        <v>2021</v>
      </c>
      <c r="C766" s="9">
        <v>2</v>
      </c>
      <c r="D766" s="9">
        <v>13</v>
      </c>
      <c r="E766" s="30">
        <f>I01_Avg!D766</f>
        <v>1.4802548110275822</v>
      </c>
      <c r="F766" s="30">
        <f>PVWatts_8.5kW!J778</f>
        <v>1.017272</v>
      </c>
      <c r="G766" s="34">
        <f t="shared" si="33"/>
        <v>0.46298281102758221</v>
      </c>
      <c r="H766" s="34">
        <f t="shared" si="34"/>
        <v>0.46298281102758221</v>
      </c>
      <c r="I766" s="34">
        <f t="shared" si="35"/>
        <v>0</v>
      </c>
    </row>
    <row r="767" spans="2:9" x14ac:dyDescent="0.25">
      <c r="B767" s="9">
        <v>2021</v>
      </c>
      <c r="C767" s="9">
        <v>2</v>
      </c>
      <c r="D767" s="9">
        <v>14</v>
      </c>
      <c r="E767" s="30">
        <f>I01_Avg!D767</f>
        <v>1.4993300102727458</v>
      </c>
      <c r="F767" s="30">
        <f>PVWatts_8.5kW!J779</f>
        <v>1.2027300000000001</v>
      </c>
      <c r="G767" s="34">
        <f t="shared" si="33"/>
        <v>0.29660001027274574</v>
      </c>
      <c r="H767" s="34">
        <f t="shared" si="34"/>
        <v>0.29660001027274574</v>
      </c>
      <c r="I767" s="34">
        <f t="shared" si="35"/>
        <v>0</v>
      </c>
    </row>
    <row r="768" spans="2:9" x14ac:dyDescent="0.25">
      <c r="B768" s="9">
        <v>2021</v>
      </c>
      <c r="C768" s="9">
        <v>2</v>
      </c>
      <c r="D768" s="9">
        <v>15</v>
      </c>
      <c r="E768" s="30">
        <f>I01_Avg!D768</f>
        <v>1.4836613018713669</v>
      </c>
      <c r="F768" s="30">
        <f>PVWatts_8.5kW!J780</f>
        <v>2.0148030000000001</v>
      </c>
      <c r="G768" s="34">
        <f t="shared" si="33"/>
        <v>-0.53114169812863321</v>
      </c>
      <c r="H768" s="34">
        <f t="shared" si="34"/>
        <v>0</v>
      </c>
      <c r="I768" s="34">
        <f t="shared" si="35"/>
        <v>-0.53114169812863321</v>
      </c>
    </row>
    <row r="769" spans="2:9" x14ac:dyDescent="0.25">
      <c r="B769" s="9">
        <v>2021</v>
      </c>
      <c r="C769" s="9">
        <v>2</v>
      </c>
      <c r="D769" s="9">
        <v>16</v>
      </c>
      <c r="E769" s="30">
        <f>I01_Avg!D769</f>
        <v>1.6071746026358118</v>
      </c>
      <c r="F769" s="30">
        <f>PVWatts_8.5kW!J781</f>
        <v>0.73465499999999995</v>
      </c>
      <c r="G769" s="34">
        <f t="shared" si="33"/>
        <v>0.87251960263581185</v>
      </c>
      <c r="H769" s="34">
        <f t="shared" si="34"/>
        <v>0.87251960263581185</v>
      </c>
      <c r="I769" s="34">
        <f t="shared" si="35"/>
        <v>0</v>
      </c>
    </row>
    <row r="770" spans="2:9" x14ac:dyDescent="0.25">
      <c r="B770" s="9">
        <v>2021</v>
      </c>
      <c r="C770" s="9">
        <v>2</v>
      </c>
      <c r="D770" s="9">
        <v>17</v>
      </c>
      <c r="E770" s="30">
        <f>I01_Avg!D770</f>
        <v>1.7513813279506789</v>
      </c>
      <c r="F770" s="30">
        <f>PVWatts_8.5kW!J782</f>
        <v>0.27032799999999996</v>
      </c>
      <c r="G770" s="34">
        <f t="shared" si="33"/>
        <v>1.481053327950679</v>
      </c>
      <c r="H770" s="34">
        <f t="shared" si="34"/>
        <v>1.481053327950679</v>
      </c>
      <c r="I770" s="34">
        <f t="shared" si="35"/>
        <v>0</v>
      </c>
    </row>
    <row r="771" spans="2:9" x14ac:dyDescent="0.25">
      <c r="B771" s="9">
        <v>2021</v>
      </c>
      <c r="C771" s="9">
        <v>2</v>
      </c>
      <c r="D771" s="9">
        <v>18</v>
      </c>
      <c r="E771" s="30">
        <f>I01_Avg!D771</f>
        <v>1.91293661755299</v>
      </c>
      <c r="F771" s="30">
        <f>PVWatts_8.5kW!J783</f>
        <v>0</v>
      </c>
      <c r="G771" s="34">
        <f t="shared" si="33"/>
        <v>1.91293661755299</v>
      </c>
      <c r="H771" s="34">
        <f t="shared" si="34"/>
        <v>1.91293661755299</v>
      </c>
      <c r="I771" s="34">
        <f t="shared" si="35"/>
        <v>0</v>
      </c>
    </row>
    <row r="772" spans="2:9" x14ac:dyDescent="0.25">
      <c r="B772" s="9">
        <v>2021</v>
      </c>
      <c r="C772" s="9">
        <v>2</v>
      </c>
      <c r="D772" s="9">
        <v>19</v>
      </c>
      <c r="E772" s="30">
        <f>I01_Avg!D772</f>
        <v>1.8749110918628424</v>
      </c>
      <c r="F772" s="30">
        <f>PVWatts_8.5kW!J784</f>
        <v>0</v>
      </c>
      <c r="G772" s="34">
        <f t="shared" si="33"/>
        <v>1.8749110918628424</v>
      </c>
      <c r="H772" s="34">
        <f t="shared" si="34"/>
        <v>1.8749110918628424</v>
      </c>
      <c r="I772" s="34">
        <f t="shared" si="35"/>
        <v>0</v>
      </c>
    </row>
    <row r="773" spans="2:9" x14ac:dyDescent="0.25">
      <c r="B773" s="9">
        <v>2021</v>
      </c>
      <c r="C773" s="9">
        <v>2</v>
      </c>
      <c r="D773" s="9">
        <v>20</v>
      </c>
      <c r="E773" s="30">
        <f>I01_Avg!D773</f>
        <v>1.8050930061497474</v>
      </c>
      <c r="F773" s="30">
        <f>PVWatts_8.5kW!J785</f>
        <v>0</v>
      </c>
      <c r="G773" s="34">
        <f t="shared" si="33"/>
        <v>1.8050930061497474</v>
      </c>
      <c r="H773" s="34">
        <f t="shared" si="34"/>
        <v>1.8050930061497474</v>
      </c>
      <c r="I773" s="34">
        <f t="shared" si="35"/>
        <v>0</v>
      </c>
    </row>
    <row r="774" spans="2:9" x14ac:dyDescent="0.25">
      <c r="B774" s="9">
        <v>2021</v>
      </c>
      <c r="C774" s="9">
        <v>2</v>
      </c>
      <c r="D774" s="9">
        <v>21</v>
      </c>
      <c r="E774" s="30">
        <f>I01_Avg!D774</f>
        <v>1.6372210410602623</v>
      </c>
      <c r="F774" s="30">
        <f>PVWatts_8.5kW!J786</f>
        <v>0</v>
      </c>
      <c r="G774" s="34">
        <f t="shared" si="33"/>
        <v>1.6372210410602623</v>
      </c>
      <c r="H774" s="34">
        <f t="shared" si="34"/>
        <v>1.6372210410602623</v>
      </c>
      <c r="I774" s="34">
        <f t="shared" si="35"/>
        <v>0</v>
      </c>
    </row>
    <row r="775" spans="2:9" x14ac:dyDescent="0.25">
      <c r="B775" s="9">
        <v>2021</v>
      </c>
      <c r="C775" s="9">
        <v>2</v>
      </c>
      <c r="D775" s="9">
        <v>22</v>
      </c>
      <c r="E775" s="30">
        <f>I01_Avg!D775</f>
        <v>1.4845967006563863</v>
      </c>
      <c r="F775" s="30">
        <f>PVWatts_8.5kW!J787</f>
        <v>0</v>
      </c>
      <c r="G775" s="34">
        <f t="shared" si="33"/>
        <v>1.4845967006563863</v>
      </c>
      <c r="H775" s="34">
        <f t="shared" si="34"/>
        <v>1.4845967006563863</v>
      </c>
      <c r="I775" s="34">
        <f t="shared" si="35"/>
        <v>0</v>
      </c>
    </row>
    <row r="776" spans="2:9" x14ac:dyDescent="0.25">
      <c r="B776" s="9">
        <v>2021</v>
      </c>
      <c r="C776" s="9">
        <v>2</v>
      </c>
      <c r="D776" s="9">
        <v>23</v>
      </c>
      <c r="E776" s="30">
        <f>I01_Avg!D776</f>
        <v>1.2904248339027635</v>
      </c>
      <c r="F776" s="30">
        <f>PVWatts_8.5kW!J788</f>
        <v>0</v>
      </c>
      <c r="G776" s="34">
        <f t="shared" si="33"/>
        <v>1.2904248339027635</v>
      </c>
      <c r="H776" s="34">
        <f t="shared" si="34"/>
        <v>1.2904248339027635</v>
      </c>
      <c r="I776" s="34">
        <f t="shared" si="35"/>
        <v>0</v>
      </c>
    </row>
    <row r="777" spans="2:9" x14ac:dyDescent="0.25">
      <c r="B777" s="9">
        <v>2021</v>
      </c>
      <c r="C777" s="9">
        <v>2</v>
      </c>
      <c r="D777" s="9">
        <v>0</v>
      </c>
      <c r="E777" s="30">
        <f>I01_Avg!D777</f>
        <v>1.2195424861519846</v>
      </c>
      <c r="F777" s="30">
        <f>PVWatts_8.5kW!J789</f>
        <v>0</v>
      </c>
      <c r="G777" s="34">
        <f t="shared" si="33"/>
        <v>1.2195424861519846</v>
      </c>
      <c r="H777" s="34">
        <f t="shared" si="34"/>
        <v>1.2195424861519846</v>
      </c>
      <c r="I777" s="34">
        <f t="shared" si="35"/>
        <v>0</v>
      </c>
    </row>
    <row r="778" spans="2:9" x14ac:dyDescent="0.25">
      <c r="B778" s="9">
        <v>2021</v>
      </c>
      <c r="C778" s="9">
        <v>2</v>
      </c>
      <c r="D778" s="9">
        <v>1</v>
      </c>
      <c r="E778" s="30">
        <f>I01_Avg!D778</f>
        <v>1.2152593673727514</v>
      </c>
      <c r="F778" s="30">
        <f>PVWatts_8.5kW!J790</f>
        <v>0</v>
      </c>
      <c r="G778" s="34">
        <f t="shared" ref="G778:G841" si="36">+E778-F778</f>
        <v>1.2152593673727514</v>
      </c>
      <c r="H778" s="34">
        <f t="shared" ref="H778:H841" si="37">+IF(G778&gt;0,G778,0)</f>
        <v>1.2152593673727514</v>
      </c>
      <c r="I778" s="34">
        <f t="shared" ref="I778:I841" si="38">+IF(G778&lt;0,G778,0)</f>
        <v>0</v>
      </c>
    </row>
    <row r="779" spans="2:9" x14ac:dyDescent="0.25">
      <c r="B779" s="9">
        <v>2021</v>
      </c>
      <c r="C779" s="9">
        <v>2</v>
      </c>
      <c r="D779" s="9">
        <v>2</v>
      </c>
      <c r="E779" s="30">
        <f>I01_Avg!D779</f>
        <v>1.2030608978406696</v>
      </c>
      <c r="F779" s="30">
        <f>PVWatts_8.5kW!J791</f>
        <v>0</v>
      </c>
      <c r="G779" s="34">
        <f t="shared" si="36"/>
        <v>1.2030608978406696</v>
      </c>
      <c r="H779" s="34">
        <f t="shared" si="37"/>
        <v>1.2030608978406696</v>
      </c>
      <c r="I779" s="34">
        <f t="shared" si="38"/>
        <v>0</v>
      </c>
    </row>
    <row r="780" spans="2:9" x14ac:dyDescent="0.25">
      <c r="B780" s="9">
        <v>2021</v>
      </c>
      <c r="C780" s="9">
        <v>2</v>
      </c>
      <c r="D780" s="9">
        <v>3</v>
      </c>
      <c r="E780" s="30">
        <f>I01_Avg!D780</f>
        <v>1.2044790627332738</v>
      </c>
      <c r="F780" s="30">
        <f>PVWatts_8.5kW!J792</f>
        <v>0</v>
      </c>
      <c r="G780" s="34">
        <f t="shared" si="36"/>
        <v>1.2044790627332738</v>
      </c>
      <c r="H780" s="34">
        <f t="shared" si="37"/>
        <v>1.2044790627332738</v>
      </c>
      <c r="I780" s="34">
        <f t="shared" si="38"/>
        <v>0</v>
      </c>
    </row>
    <row r="781" spans="2:9" x14ac:dyDescent="0.25">
      <c r="B781" s="9">
        <v>2021</v>
      </c>
      <c r="C781" s="9">
        <v>2</v>
      </c>
      <c r="D781" s="9">
        <v>4</v>
      </c>
      <c r="E781" s="30">
        <f>I01_Avg!D781</f>
        <v>1.2558570796948521</v>
      </c>
      <c r="F781" s="30">
        <f>PVWatts_8.5kW!J793</f>
        <v>0</v>
      </c>
      <c r="G781" s="34">
        <f t="shared" si="36"/>
        <v>1.2558570796948521</v>
      </c>
      <c r="H781" s="34">
        <f t="shared" si="37"/>
        <v>1.2558570796948521</v>
      </c>
      <c r="I781" s="34">
        <f t="shared" si="38"/>
        <v>0</v>
      </c>
    </row>
    <row r="782" spans="2:9" x14ac:dyDescent="0.25">
      <c r="B782" s="9">
        <v>2021</v>
      </c>
      <c r="C782" s="9">
        <v>2</v>
      </c>
      <c r="D782" s="9">
        <v>5</v>
      </c>
      <c r="E782" s="30">
        <f>I01_Avg!D782</f>
        <v>1.3729971236472358</v>
      </c>
      <c r="F782" s="30">
        <f>PVWatts_8.5kW!J794</f>
        <v>0</v>
      </c>
      <c r="G782" s="34">
        <f t="shared" si="36"/>
        <v>1.3729971236472358</v>
      </c>
      <c r="H782" s="34">
        <f t="shared" si="37"/>
        <v>1.3729971236472358</v>
      </c>
      <c r="I782" s="34">
        <f t="shared" si="38"/>
        <v>0</v>
      </c>
    </row>
    <row r="783" spans="2:9" x14ac:dyDescent="0.25">
      <c r="B783" s="9">
        <v>2021</v>
      </c>
      <c r="C783" s="9">
        <v>2</v>
      </c>
      <c r="D783" s="9">
        <v>6</v>
      </c>
      <c r="E783" s="30">
        <f>I01_Avg!D783</f>
        <v>1.5781151936826403</v>
      </c>
      <c r="F783" s="30">
        <f>PVWatts_8.5kW!J795</f>
        <v>0</v>
      </c>
      <c r="G783" s="34">
        <f t="shared" si="36"/>
        <v>1.5781151936826403</v>
      </c>
      <c r="H783" s="34">
        <f t="shared" si="37"/>
        <v>1.5781151936826403</v>
      </c>
      <c r="I783" s="34">
        <f t="shared" si="38"/>
        <v>0</v>
      </c>
    </row>
    <row r="784" spans="2:9" x14ac:dyDescent="0.25">
      <c r="B784" s="9">
        <v>2021</v>
      </c>
      <c r="C784" s="9">
        <v>2</v>
      </c>
      <c r="D784" s="9">
        <v>7</v>
      </c>
      <c r="E784" s="30">
        <f>I01_Avg!D784</f>
        <v>1.7435440778794409</v>
      </c>
      <c r="F784" s="30">
        <f>PVWatts_8.5kW!J796</f>
        <v>0</v>
      </c>
      <c r="G784" s="34">
        <f t="shared" si="36"/>
        <v>1.7435440778794409</v>
      </c>
      <c r="H784" s="34">
        <f t="shared" si="37"/>
        <v>1.7435440778794409</v>
      </c>
      <c r="I784" s="34">
        <f t="shared" si="38"/>
        <v>0</v>
      </c>
    </row>
    <row r="785" spans="2:9" x14ac:dyDescent="0.25">
      <c r="B785" s="9">
        <v>2021</v>
      </c>
      <c r="C785" s="9">
        <v>2</v>
      </c>
      <c r="D785" s="9">
        <v>8</v>
      </c>
      <c r="E785" s="30">
        <f>I01_Avg!D785</f>
        <v>1.688681955168793</v>
      </c>
      <c r="F785" s="30">
        <f>PVWatts_8.5kW!J797</f>
        <v>7.9791000000000001E-2</v>
      </c>
      <c r="G785" s="34">
        <f t="shared" si="36"/>
        <v>1.6088909551687931</v>
      </c>
      <c r="H785" s="34">
        <f t="shared" si="37"/>
        <v>1.6088909551687931</v>
      </c>
      <c r="I785" s="34">
        <f t="shared" si="38"/>
        <v>0</v>
      </c>
    </row>
    <row r="786" spans="2:9" x14ac:dyDescent="0.25">
      <c r="B786" s="9">
        <v>2021</v>
      </c>
      <c r="C786" s="9">
        <v>2</v>
      </c>
      <c r="D786" s="9">
        <v>9</v>
      </c>
      <c r="E786" s="30">
        <f>I01_Avg!D786</f>
        <v>1.5926339282021185</v>
      </c>
      <c r="F786" s="30">
        <f>PVWatts_8.5kW!J798</f>
        <v>1.1758440000000001</v>
      </c>
      <c r="G786" s="34">
        <f t="shared" si="36"/>
        <v>0.41678992820211835</v>
      </c>
      <c r="H786" s="34">
        <f t="shared" si="37"/>
        <v>0.41678992820211835</v>
      </c>
      <c r="I786" s="34">
        <f t="shared" si="38"/>
        <v>0</v>
      </c>
    </row>
    <row r="787" spans="2:9" x14ac:dyDescent="0.25">
      <c r="B787" s="9">
        <v>2021</v>
      </c>
      <c r="C787" s="9">
        <v>2</v>
      </c>
      <c r="D787" s="9">
        <v>10</v>
      </c>
      <c r="E787" s="30">
        <f>I01_Avg!D787</f>
        <v>1.5541536532838454</v>
      </c>
      <c r="F787" s="30">
        <f>PVWatts_8.5kW!J799</f>
        <v>0.458368</v>
      </c>
      <c r="G787" s="34">
        <f t="shared" si="36"/>
        <v>1.0957856532838455</v>
      </c>
      <c r="H787" s="34">
        <f t="shared" si="37"/>
        <v>1.0957856532838455</v>
      </c>
      <c r="I787" s="34">
        <f t="shared" si="38"/>
        <v>0</v>
      </c>
    </row>
    <row r="788" spans="2:9" x14ac:dyDescent="0.25">
      <c r="B788" s="9">
        <v>2021</v>
      </c>
      <c r="C788" s="9">
        <v>2</v>
      </c>
      <c r="D788" s="9">
        <v>11</v>
      </c>
      <c r="E788" s="30">
        <f>I01_Avg!D788</f>
        <v>1.550761412833348</v>
      </c>
      <c r="F788" s="30">
        <f>PVWatts_8.5kW!J800</f>
        <v>0.90533699999999995</v>
      </c>
      <c r="G788" s="34">
        <f t="shared" si="36"/>
        <v>0.64542441283334806</v>
      </c>
      <c r="H788" s="34">
        <f t="shared" si="37"/>
        <v>0.64542441283334806</v>
      </c>
      <c r="I788" s="34">
        <f t="shared" si="38"/>
        <v>0</v>
      </c>
    </row>
    <row r="789" spans="2:9" x14ac:dyDescent="0.25">
      <c r="B789" s="9">
        <v>2021</v>
      </c>
      <c r="C789" s="9">
        <v>2</v>
      </c>
      <c r="D789" s="9">
        <v>12</v>
      </c>
      <c r="E789" s="30">
        <f>I01_Avg!D789</f>
        <v>1.4798671737369589</v>
      </c>
      <c r="F789" s="30">
        <f>PVWatts_8.5kW!J801</f>
        <v>1.9052639999999998</v>
      </c>
      <c r="G789" s="34">
        <f t="shared" si="36"/>
        <v>-0.42539682626304098</v>
      </c>
      <c r="H789" s="34">
        <f t="shared" si="37"/>
        <v>0</v>
      </c>
      <c r="I789" s="34">
        <f t="shared" si="38"/>
        <v>-0.42539682626304098</v>
      </c>
    </row>
    <row r="790" spans="2:9" x14ac:dyDescent="0.25">
      <c r="B790" s="9">
        <v>2021</v>
      </c>
      <c r="C790" s="9">
        <v>2</v>
      </c>
      <c r="D790" s="9">
        <v>13</v>
      </c>
      <c r="E790" s="30">
        <f>I01_Avg!D790</f>
        <v>1.3290123352039813</v>
      </c>
      <c r="F790" s="30">
        <f>PVWatts_8.5kW!J802</f>
        <v>1.3552760000000001</v>
      </c>
      <c r="G790" s="34">
        <f t="shared" si="36"/>
        <v>-2.6263664796018826E-2</v>
      </c>
      <c r="H790" s="34">
        <f t="shared" si="37"/>
        <v>0</v>
      </c>
      <c r="I790" s="34">
        <f t="shared" si="38"/>
        <v>-2.6263664796018826E-2</v>
      </c>
    </row>
    <row r="791" spans="2:9" x14ac:dyDescent="0.25">
      <c r="B791" s="9">
        <v>2021</v>
      </c>
      <c r="C791" s="9">
        <v>2</v>
      </c>
      <c r="D791" s="9">
        <v>14</v>
      </c>
      <c r="E791" s="30">
        <f>I01_Avg!D791</f>
        <v>1.286461560720797</v>
      </c>
      <c r="F791" s="30">
        <f>PVWatts_8.5kW!J803</f>
        <v>2.0729169999999999</v>
      </c>
      <c r="G791" s="34">
        <f t="shared" si="36"/>
        <v>-0.78645543927920292</v>
      </c>
      <c r="H791" s="34">
        <f t="shared" si="37"/>
        <v>0</v>
      </c>
      <c r="I791" s="34">
        <f t="shared" si="38"/>
        <v>-0.78645543927920292</v>
      </c>
    </row>
    <row r="792" spans="2:9" x14ac:dyDescent="0.25">
      <c r="B792" s="9">
        <v>2021</v>
      </c>
      <c r="C792" s="9">
        <v>2</v>
      </c>
      <c r="D792" s="9">
        <v>15</v>
      </c>
      <c r="E792" s="30">
        <f>I01_Avg!D792</f>
        <v>1.3403069366771125</v>
      </c>
      <c r="F792" s="30">
        <f>PVWatts_8.5kW!J804</f>
        <v>0.25320599999999999</v>
      </c>
      <c r="G792" s="34">
        <f t="shared" si="36"/>
        <v>1.0871009366771125</v>
      </c>
      <c r="H792" s="34">
        <f t="shared" si="37"/>
        <v>1.0871009366771125</v>
      </c>
      <c r="I792" s="34">
        <f t="shared" si="38"/>
        <v>0</v>
      </c>
    </row>
    <row r="793" spans="2:9" x14ac:dyDescent="0.25">
      <c r="B793" s="9">
        <v>2021</v>
      </c>
      <c r="C793" s="9">
        <v>2</v>
      </c>
      <c r="D793" s="9">
        <v>16</v>
      </c>
      <c r="E793" s="30">
        <f>I01_Avg!D793</f>
        <v>1.4149098048863558</v>
      </c>
      <c r="F793" s="30">
        <f>PVWatts_8.5kW!J805</f>
        <v>1.03901</v>
      </c>
      <c r="G793" s="34">
        <f t="shared" si="36"/>
        <v>0.37589980488635577</v>
      </c>
      <c r="H793" s="34">
        <f t="shared" si="37"/>
        <v>0.37589980488635577</v>
      </c>
      <c r="I793" s="34">
        <f t="shared" si="38"/>
        <v>0</v>
      </c>
    </row>
    <row r="794" spans="2:9" x14ac:dyDescent="0.25">
      <c r="B794" s="9">
        <v>2021</v>
      </c>
      <c r="C794" s="9">
        <v>2</v>
      </c>
      <c r="D794" s="9">
        <v>17</v>
      </c>
      <c r="E794" s="30">
        <f>I01_Avg!D794</f>
        <v>1.5841024077364365</v>
      </c>
      <c r="F794" s="30">
        <f>PVWatts_8.5kW!J806</f>
        <v>5.5740000000000005E-2</v>
      </c>
      <c r="G794" s="34">
        <f t="shared" si="36"/>
        <v>1.5283624077364366</v>
      </c>
      <c r="H794" s="34">
        <f t="shared" si="37"/>
        <v>1.5283624077364366</v>
      </c>
      <c r="I794" s="34">
        <f t="shared" si="38"/>
        <v>0</v>
      </c>
    </row>
    <row r="795" spans="2:9" x14ac:dyDescent="0.25">
      <c r="B795" s="9">
        <v>2021</v>
      </c>
      <c r="C795" s="9">
        <v>2</v>
      </c>
      <c r="D795" s="9">
        <v>18</v>
      </c>
      <c r="E795" s="30">
        <f>I01_Avg!D795</f>
        <v>1.7399500085909008</v>
      </c>
      <c r="F795" s="30">
        <f>PVWatts_8.5kW!J807</f>
        <v>0</v>
      </c>
      <c r="G795" s="34">
        <f t="shared" si="36"/>
        <v>1.7399500085909008</v>
      </c>
      <c r="H795" s="34">
        <f t="shared" si="37"/>
        <v>1.7399500085909008</v>
      </c>
      <c r="I795" s="34">
        <f t="shared" si="38"/>
        <v>0</v>
      </c>
    </row>
    <row r="796" spans="2:9" x14ac:dyDescent="0.25">
      <c r="B796" s="9">
        <v>2021</v>
      </c>
      <c r="C796" s="9">
        <v>2</v>
      </c>
      <c r="D796" s="9">
        <v>19</v>
      </c>
      <c r="E796" s="30">
        <f>I01_Avg!D796</f>
        <v>1.7110455544124263</v>
      </c>
      <c r="F796" s="30">
        <f>PVWatts_8.5kW!J808</f>
        <v>0</v>
      </c>
      <c r="G796" s="34">
        <f t="shared" si="36"/>
        <v>1.7110455544124263</v>
      </c>
      <c r="H796" s="34">
        <f t="shared" si="37"/>
        <v>1.7110455544124263</v>
      </c>
      <c r="I796" s="34">
        <f t="shared" si="38"/>
        <v>0</v>
      </c>
    </row>
    <row r="797" spans="2:9" x14ac:dyDescent="0.25">
      <c r="B797" s="9">
        <v>2021</v>
      </c>
      <c r="C797" s="9">
        <v>2</v>
      </c>
      <c r="D797" s="9">
        <v>20</v>
      </c>
      <c r="E797" s="30">
        <f>I01_Avg!D797</f>
        <v>1.6988883305060574</v>
      </c>
      <c r="F797" s="30">
        <f>PVWatts_8.5kW!J809</f>
        <v>0</v>
      </c>
      <c r="G797" s="34">
        <f t="shared" si="36"/>
        <v>1.6988883305060574</v>
      </c>
      <c r="H797" s="34">
        <f t="shared" si="37"/>
        <v>1.6988883305060574</v>
      </c>
      <c r="I797" s="34">
        <f t="shared" si="38"/>
        <v>0</v>
      </c>
    </row>
    <row r="798" spans="2:9" x14ac:dyDescent="0.25">
      <c r="B798" s="9">
        <v>2021</v>
      </c>
      <c r="C798" s="9">
        <v>2</v>
      </c>
      <c r="D798" s="9">
        <v>21</v>
      </c>
      <c r="E798" s="30">
        <f>I01_Avg!D798</f>
        <v>1.5288161305382157</v>
      </c>
      <c r="F798" s="30">
        <f>PVWatts_8.5kW!J810</f>
        <v>0</v>
      </c>
      <c r="G798" s="34">
        <f t="shared" si="36"/>
        <v>1.5288161305382157</v>
      </c>
      <c r="H798" s="34">
        <f t="shared" si="37"/>
        <v>1.5288161305382157</v>
      </c>
      <c r="I798" s="34">
        <f t="shared" si="38"/>
        <v>0</v>
      </c>
    </row>
    <row r="799" spans="2:9" x14ac:dyDescent="0.25">
      <c r="B799" s="9">
        <v>2021</v>
      </c>
      <c r="C799" s="9">
        <v>2</v>
      </c>
      <c r="D799" s="9">
        <v>22</v>
      </c>
      <c r="E799" s="30">
        <f>I01_Avg!D799</f>
        <v>1.3418023537077404</v>
      </c>
      <c r="F799" s="30">
        <f>PVWatts_8.5kW!J811</f>
        <v>0</v>
      </c>
      <c r="G799" s="34">
        <f t="shared" si="36"/>
        <v>1.3418023537077404</v>
      </c>
      <c r="H799" s="34">
        <f t="shared" si="37"/>
        <v>1.3418023537077404</v>
      </c>
      <c r="I799" s="34">
        <f t="shared" si="38"/>
        <v>0</v>
      </c>
    </row>
    <row r="800" spans="2:9" x14ac:dyDescent="0.25">
      <c r="B800" s="9">
        <v>2021</v>
      </c>
      <c r="C800" s="9">
        <v>2</v>
      </c>
      <c r="D800" s="9">
        <v>23</v>
      </c>
      <c r="E800" s="30">
        <f>I01_Avg!D800</f>
        <v>1.2708596762935123</v>
      </c>
      <c r="F800" s="30">
        <f>PVWatts_8.5kW!J812</f>
        <v>0</v>
      </c>
      <c r="G800" s="34">
        <f t="shared" si="36"/>
        <v>1.2708596762935123</v>
      </c>
      <c r="H800" s="34">
        <f t="shared" si="37"/>
        <v>1.2708596762935123</v>
      </c>
      <c r="I800" s="34">
        <f t="shared" si="38"/>
        <v>0</v>
      </c>
    </row>
    <row r="801" spans="2:9" x14ac:dyDescent="0.25">
      <c r="B801" s="9">
        <v>2021</v>
      </c>
      <c r="C801" s="9">
        <v>2</v>
      </c>
      <c r="D801" s="9">
        <v>0</v>
      </c>
      <c r="E801" s="30">
        <f>I01_Avg!D801</f>
        <v>1.1175721920448818</v>
      </c>
      <c r="F801" s="30">
        <f>PVWatts_8.5kW!J813</f>
        <v>0</v>
      </c>
      <c r="G801" s="34">
        <f t="shared" si="36"/>
        <v>1.1175721920448818</v>
      </c>
      <c r="H801" s="34">
        <f t="shared" si="37"/>
        <v>1.1175721920448818</v>
      </c>
      <c r="I801" s="34">
        <f t="shared" si="38"/>
        <v>0</v>
      </c>
    </row>
    <row r="802" spans="2:9" x14ac:dyDescent="0.25">
      <c r="B802" s="9">
        <v>2021</v>
      </c>
      <c r="C802" s="9">
        <v>2</v>
      </c>
      <c r="D802" s="9">
        <v>1</v>
      </c>
      <c r="E802" s="30">
        <f>I01_Avg!D802</f>
        <v>1.1394742395295523</v>
      </c>
      <c r="F802" s="30">
        <f>PVWatts_8.5kW!J814</f>
        <v>0</v>
      </c>
      <c r="G802" s="34">
        <f t="shared" si="36"/>
        <v>1.1394742395295523</v>
      </c>
      <c r="H802" s="34">
        <f t="shared" si="37"/>
        <v>1.1394742395295523</v>
      </c>
      <c r="I802" s="34">
        <f t="shared" si="38"/>
        <v>0</v>
      </c>
    </row>
    <row r="803" spans="2:9" x14ac:dyDescent="0.25">
      <c r="B803" s="9">
        <v>2021</v>
      </c>
      <c r="C803" s="9">
        <v>2</v>
      </c>
      <c r="D803" s="9">
        <v>2</v>
      </c>
      <c r="E803" s="30">
        <f>I01_Avg!D803</f>
        <v>1.1623645192210486</v>
      </c>
      <c r="F803" s="30">
        <f>PVWatts_8.5kW!J815</f>
        <v>0</v>
      </c>
      <c r="G803" s="34">
        <f t="shared" si="36"/>
        <v>1.1623645192210486</v>
      </c>
      <c r="H803" s="34">
        <f t="shared" si="37"/>
        <v>1.1623645192210486</v>
      </c>
      <c r="I803" s="34">
        <f t="shared" si="38"/>
        <v>0</v>
      </c>
    </row>
    <row r="804" spans="2:9" x14ac:dyDescent="0.25">
      <c r="B804" s="9">
        <v>2021</v>
      </c>
      <c r="C804" s="9">
        <v>2</v>
      </c>
      <c r="D804" s="9">
        <v>3</v>
      </c>
      <c r="E804" s="30">
        <f>I01_Avg!D804</f>
        <v>1.1474781954503097</v>
      </c>
      <c r="F804" s="30">
        <f>PVWatts_8.5kW!J816</f>
        <v>0</v>
      </c>
      <c r="G804" s="34">
        <f t="shared" si="36"/>
        <v>1.1474781954503097</v>
      </c>
      <c r="H804" s="34">
        <f t="shared" si="37"/>
        <v>1.1474781954503097</v>
      </c>
      <c r="I804" s="34">
        <f t="shared" si="38"/>
        <v>0</v>
      </c>
    </row>
    <row r="805" spans="2:9" x14ac:dyDescent="0.25">
      <c r="B805" s="9">
        <v>2021</v>
      </c>
      <c r="C805" s="9">
        <v>2</v>
      </c>
      <c r="D805" s="9">
        <v>4</v>
      </c>
      <c r="E805" s="30">
        <f>I01_Avg!D805</f>
        <v>1.2368167657265279</v>
      </c>
      <c r="F805" s="30">
        <f>PVWatts_8.5kW!J817</f>
        <v>0</v>
      </c>
      <c r="G805" s="34">
        <f t="shared" si="36"/>
        <v>1.2368167657265279</v>
      </c>
      <c r="H805" s="34">
        <f t="shared" si="37"/>
        <v>1.2368167657265279</v>
      </c>
      <c r="I805" s="34">
        <f t="shared" si="38"/>
        <v>0</v>
      </c>
    </row>
    <row r="806" spans="2:9" x14ac:dyDescent="0.25">
      <c r="B806" s="9">
        <v>2021</v>
      </c>
      <c r="C806" s="9">
        <v>2</v>
      </c>
      <c r="D806" s="9">
        <v>5</v>
      </c>
      <c r="E806" s="30">
        <f>I01_Avg!D806</f>
        <v>1.3400586134411721</v>
      </c>
      <c r="F806" s="30">
        <f>PVWatts_8.5kW!J818</f>
        <v>0</v>
      </c>
      <c r="G806" s="34">
        <f t="shared" si="36"/>
        <v>1.3400586134411721</v>
      </c>
      <c r="H806" s="34">
        <f t="shared" si="37"/>
        <v>1.3400586134411721</v>
      </c>
      <c r="I806" s="34">
        <f t="shared" si="38"/>
        <v>0</v>
      </c>
    </row>
    <row r="807" spans="2:9" x14ac:dyDescent="0.25">
      <c r="B807" s="9">
        <v>2021</v>
      </c>
      <c r="C807" s="9">
        <v>2</v>
      </c>
      <c r="D807" s="9">
        <v>6</v>
      </c>
      <c r="E807" s="30">
        <f>I01_Avg!D807</f>
        <v>1.6152618912055683</v>
      </c>
      <c r="F807" s="30">
        <f>PVWatts_8.5kW!J819</f>
        <v>0</v>
      </c>
      <c r="G807" s="34">
        <f t="shared" si="36"/>
        <v>1.6152618912055683</v>
      </c>
      <c r="H807" s="34">
        <f t="shared" si="37"/>
        <v>1.6152618912055683</v>
      </c>
      <c r="I807" s="34">
        <f t="shared" si="38"/>
        <v>0</v>
      </c>
    </row>
    <row r="808" spans="2:9" x14ac:dyDescent="0.25">
      <c r="B808" s="9">
        <v>2021</v>
      </c>
      <c r="C808" s="9">
        <v>2</v>
      </c>
      <c r="D808" s="9">
        <v>7</v>
      </c>
      <c r="E808" s="30">
        <f>I01_Avg!D808</f>
        <v>1.7477369325727248</v>
      </c>
      <c r="F808" s="30">
        <f>PVWatts_8.5kW!J820</f>
        <v>0</v>
      </c>
      <c r="G808" s="34">
        <f t="shared" si="36"/>
        <v>1.7477369325727248</v>
      </c>
      <c r="H808" s="34">
        <f t="shared" si="37"/>
        <v>1.7477369325727248</v>
      </c>
      <c r="I808" s="34">
        <f t="shared" si="38"/>
        <v>0</v>
      </c>
    </row>
    <row r="809" spans="2:9" x14ac:dyDescent="0.25">
      <c r="B809" s="9">
        <v>2021</v>
      </c>
      <c r="C809" s="9">
        <v>2</v>
      </c>
      <c r="D809" s="9">
        <v>8</v>
      </c>
      <c r="E809" s="30">
        <f>I01_Avg!D809</f>
        <v>1.7311490342002784</v>
      </c>
      <c r="F809" s="30">
        <f>PVWatts_8.5kW!J821</f>
        <v>0</v>
      </c>
      <c r="G809" s="34">
        <f t="shared" si="36"/>
        <v>1.7311490342002784</v>
      </c>
      <c r="H809" s="34">
        <f t="shared" si="37"/>
        <v>1.7311490342002784</v>
      </c>
      <c r="I809" s="34">
        <f t="shared" si="38"/>
        <v>0</v>
      </c>
    </row>
    <row r="810" spans="2:9" x14ac:dyDescent="0.25">
      <c r="B810" s="9">
        <v>2021</v>
      </c>
      <c r="C810" s="9">
        <v>2</v>
      </c>
      <c r="D810" s="9">
        <v>9</v>
      </c>
      <c r="E810" s="30">
        <f>I01_Avg!D810</f>
        <v>1.6993711745100488</v>
      </c>
      <c r="F810" s="30">
        <f>PVWatts_8.5kW!J822</f>
        <v>1.7899999999999999E-2</v>
      </c>
      <c r="G810" s="34">
        <f t="shared" si="36"/>
        <v>1.6814711745100488</v>
      </c>
      <c r="H810" s="34">
        <f t="shared" si="37"/>
        <v>1.6814711745100488</v>
      </c>
      <c r="I810" s="34">
        <f t="shared" si="38"/>
        <v>0</v>
      </c>
    </row>
    <row r="811" spans="2:9" x14ac:dyDescent="0.25">
      <c r="B811" s="9">
        <v>2021</v>
      </c>
      <c r="C811" s="9">
        <v>2</v>
      </c>
      <c r="D811" s="9">
        <v>10</v>
      </c>
      <c r="E811" s="30">
        <f>I01_Avg!D811</f>
        <v>1.6365175475581548</v>
      </c>
      <c r="F811" s="30">
        <f>PVWatts_8.5kW!J823</f>
        <v>0.53836499999999998</v>
      </c>
      <c r="G811" s="34">
        <f t="shared" si="36"/>
        <v>1.0981525475581548</v>
      </c>
      <c r="H811" s="34">
        <f t="shared" si="37"/>
        <v>1.0981525475581548</v>
      </c>
      <c r="I811" s="34">
        <f t="shared" si="38"/>
        <v>0</v>
      </c>
    </row>
    <row r="812" spans="2:9" x14ac:dyDescent="0.25">
      <c r="B812" s="9">
        <v>2021</v>
      </c>
      <c r="C812" s="9">
        <v>2</v>
      </c>
      <c r="D812" s="9">
        <v>11</v>
      </c>
      <c r="E812" s="30">
        <f>I01_Avg!D812</f>
        <v>1.5688193427800992</v>
      </c>
      <c r="F812" s="30">
        <f>PVWatts_8.5kW!J824</f>
        <v>0.65121200000000001</v>
      </c>
      <c r="G812" s="34">
        <f t="shared" si="36"/>
        <v>0.91760734278009914</v>
      </c>
      <c r="H812" s="34">
        <f t="shared" si="37"/>
        <v>0.91760734278009914</v>
      </c>
      <c r="I812" s="34">
        <f t="shared" si="38"/>
        <v>0</v>
      </c>
    </row>
    <row r="813" spans="2:9" x14ac:dyDescent="0.25">
      <c r="B813" s="9">
        <v>2021</v>
      </c>
      <c r="C813" s="9">
        <v>2</v>
      </c>
      <c r="D813" s="9">
        <v>12</v>
      </c>
      <c r="E813" s="30">
        <f>I01_Avg!D813</f>
        <v>1.5190112222363865</v>
      </c>
      <c r="F813" s="30">
        <f>PVWatts_8.5kW!J825</f>
        <v>1.5755530000000002</v>
      </c>
      <c r="G813" s="34">
        <f t="shared" si="36"/>
        <v>-5.6541777763613688E-2</v>
      </c>
      <c r="H813" s="34">
        <f t="shared" si="37"/>
        <v>0</v>
      </c>
      <c r="I813" s="34">
        <f t="shared" si="38"/>
        <v>-5.6541777763613688E-2</v>
      </c>
    </row>
    <row r="814" spans="2:9" x14ac:dyDescent="0.25">
      <c r="B814" s="9">
        <v>2021</v>
      </c>
      <c r="C814" s="9">
        <v>2</v>
      </c>
      <c r="D814" s="9">
        <v>13</v>
      </c>
      <c r="E814" s="30">
        <f>I01_Avg!D814</f>
        <v>1.547006439382449</v>
      </c>
      <c r="F814" s="30">
        <f>PVWatts_8.5kW!J826</f>
        <v>1.7409400000000002</v>
      </c>
      <c r="G814" s="34">
        <f t="shared" si="36"/>
        <v>-0.19393356061755118</v>
      </c>
      <c r="H814" s="34">
        <f t="shared" si="37"/>
        <v>0</v>
      </c>
      <c r="I814" s="34">
        <f t="shared" si="38"/>
        <v>-0.19393356061755118</v>
      </c>
    </row>
    <row r="815" spans="2:9" x14ac:dyDescent="0.25">
      <c r="B815" s="9">
        <v>2021</v>
      </c>
      <c r="C815" s="9">
        <v>2</v>
      </c>
      <c r="D815" s="9">
        <v>14</v>
      </c>
      <c r="E815" s="30">
        <f>I01_Avg!D815</f>
        <v>1.5461587576962863</v>
      </c>
      <c r="F815" s="30">
        <f>PVWatts_8.5kW!J827</f>
        <v>1.3278540000000001</v>
      </c>
      <c r="G815" s="34">
        <f t="shared" si="36"/>
        <v>0.21830475769628621</v>
      </c>
      <c r="H815" s="34">
        <f t="shared" si="37"/>
        <v>0.21830475769628621</v>
      </c>
      <c r="I815" s="34">
        <f t="shared" si="38"/>
        <v>0</v>
      </c>
    </row>
    <row r="816" spans="2:9" x14ac:dyDescent="0.25">
      <c r="B816" s="9">
        <v>2021</v>
      </c>
      <c r="C816" s="9">
        <v>2</v>
      </c>
      <c r="D816" s="9">
        <v>15</v>
      </c>
      <c r="E816" s="30">
        <f>I01_Avg!D816</f>
        <v>1.5180039039464326</v>
      </c>
      <c r="F816" s="30">
        <f>PVWatts_8.5kW!J828</f>
        <v>1.526429</v>
      </c>
      <c r="G816" s="34">
        <f t="shared" si="36"/>
        <v>-8.4250960535674491E-3</v>
      </c>
      <c r="H816" s="34">
        <f t="shared" si="37"/>
        <v>0</v>
      </c>
      <c r="I816" s="34">
        <f t="shared" si="38"/>
        <v>-8.4250960535674491E-3</v>
      </c>
    </row>
    <row r="817" spans="2:9" x14ac:dyDescent="0.25">
      <c r="B817" s="9">
        <v>2021</v>
      </c>
      <c r="C817" s="9">
        <v>2</v>
      </c>
      <c r="D817" s="9">
        <v>16</v>
      </c>
      <c r="E817" s="30">
        <f>I01_Avg!D817</f>
        <v>1.6074877583554537</v>
      </c>
      <c r="F817" s="30">
        <f>PVWatts_8.5kW!J829</f>
        <v>0.553566</v>
      </c>
      <c r="G817" s="34">
        <f t="shared" si="36"/>
        <v>1.0539217583554537</v>
      </c>
      <c r="H817" s="34">
        <f t="shared" si="37"/>
        <v>1.0539217583554537</v>
      </c>
      <c r="I817" s="34">
        <f t="shared" si="38"/>
        <v>0</v>
      </c>
    </row>
    <row r="818" spans="2:9" x14ac:dyDescent="0.25">
      <c r="B818" s="9">
        <v>2021</v>
      </c>
      <c r="C818" s="9">
        <v>2</v>
      </c>
      <c r="D818" s="9">
        <v>17</v>
      </c>
      <c r="E818" s="30">
        <f>I01_Avg!D818</f>
        <v>1.7709961029236416</v>
      </c>
      <c r="F818" s="30">
        <f>PVWatts_8.5kW!J830</f>
        <v>0.11805</v>
      </c>
      <c r="G818" s="34">
        <f t="shared" si="36"/>
        <v>1.6529461029236416</v>
      </c>
      <c r="H818" s="34">
        <f t="shared" si="37"/>
        <v>1.6529461029236416</v>
      </c>
      <c r="I818" s="34">
        <f t="shared" si="38"/>
        <v>0</v>
      </c>
    </row>
    <row r="819" spans="2:9" x14ac:dyDescent="0.25">
      <c r="B819" s="9">
        <v>2021</v>
      </c>
      <c r="C819" s="9">
        <v>2</v>
      </c>
      <c r="D819" s="9">
        <v>18</v>
      </c>
      <c r="E819" s="30">
        <f>I01_Avg!D819</f>
        <v>1.9499677722242768</v>
      </c>
      <c r="F819" s="30">
        <f>PVWatts_8.5kW!J831</f>
        <v>0</v>
      </c>
      <c r="G819" s="34">
        <f t="shared" si="36"/>
        <v>1.9499677722242768</v>
      </c>
      <c r="H819" s="34">
        <f t="shared" si="37"/>
        <v>1.9499677722242768</v>
      </c>
      <c r="I819" s="34">
        <f t="shared" si="38"/>
        <v>0</v>
      </c>
    </row>
    <row r="820" spans="2:9" x14ac:dyDescent="0.25">
      <c r="B820" s="9">
        <v>2021</v>
      </c>
      <c r="C820" s="9">
        <v>2</v>
      </c>
      <c r="D820" s="9">
        <v>19</v>
      </c>
      <c r="E820" s="30">
        <f>I01_Avg!D820</f>
        <v>1.8864243449266596</v>
      </c>
      <c r="F820" s="30">
        <f>PVWatts_8.5kW!J832</f>
        <v>0</v>
      </c>
      <c r="G820" s="34">
        <f t="shared" si="36"/>
        <v>1.8864243449266596</v>
      </c>
      <c r="H820" s="34">
        <f t="shared" si="37"/>
        <v>1.8864243449266596</v>
      </c>
      <c r="I820" s="34">
        <f t="shared" si="38"/>
        <v>0</v>
      </c>
    </row>
    <row r="821" spans="2:9" x14ac:dyDescent="0.25">
      <c r="B821" s="9">
        <v>2021</v>
      </c>
      <c r="C821" s="9">
        <v>2</v>
      </c>
      <c r="D821" s="9">
        <v>20</v>
      </c>
      <c r="E821" s="30">
        <f>I01_Avg!D821</f>
        <v>1.9553731797003204</v>
      </c>
      <c r="F821" s="30">
        <f>PVWatts_8.5kW!J833</f>
        <v>0</v>
      </c>
      <c r="G821" s="34">
        <f t="shared" si="36"/>
        <v>1.9553731797003204</v>
      </c>
      <c r="H821" s="34">
        <f t="shared" si="37"/>
        <v>1.9553731797003204</v>
      </c>
      <c r="I821" s="34">
        <f t="shared" si="38"/>
        <v>0</v>
      </c>
    </row>
    <row r="822" spans="2:9" x14ac:dyDescent="0.25">
      <c r="B822" s="9">
        <v>2021</v>
      </c>
      <c r="C822" s="9">
        <v>2</v>
      </c>
      <c r="D822" s="9">
        <v>21</v>
      </c>
      <c r="E822" s="30">
        <f>I01_Avg!D822</f>
        <v>1.8589731568601706</v>
      </c>
      <c r="F822" s="30">
        <f>PVWatts_8.5kW!J834</f>
        <v>0</v>
      </c>
      <c r="G822" s="34">
        <f t="shared" si="36"/>
        <v>1.8589731568601706</v>
      </c>
      <c r="H822" s="34">
        <f t="shared" si="37"/>
        <v>1.8589731568601706</v>
      </c>
      <c r="I822" s="34">
        <f t="shared" si="38"/>
        <v>0</v>
      </c>
    </row>
    <row r="823" spans="2:9" x14ac:dyDescent="0.25">
      <c r="B823" s="9">
        <v>2021</v>
      </c>
      <c r="C823" s="9">
        <v>2</v>
      </c>
      <c r="D823" s="9">
        <v>22</v>
      </c>
      <c r="E823" s="30">
        <f>I01_Avg!D823</f>
        <v>1.5673365355864912</v>
      </c>
      <c r="F823" s="30">
        <f>PVWatts_8.5kW!J835</f>
        <v>0</v>
      </c>
      <c r="G823" s="34">
        <f t="shared" si="36"/>
        <v>1.5673365355864912</v>
      </c>
      <c r="H823" s="34">
        <f t="shared" si="37"/>
        <v>1.5673365355864912</v>
      </c>
      <c r="I823" s="34">
        <f t="shared" si="38"/>
        <v>0</v>
      </c>
    </row>
    <row r="824" spans="2:9" x14ac:dyDescent="0.25">
      <c r="B824" s="9">
        <v>2021</v>
      </c>
      <c r="C824" s="9">
        <v>2</v>
      </c>
      <c r="D824" s="9">
        <v>23</v>
      </c>
      <c r="E824" s="30">
        <f>I01_Avg!D824</f>
        <v>1.4704852327682758</v>
      </c>
      <c r="F824" s="30">
        <f>PVWatts_8.5kW!J836</f>
        <v>0</v>
      </c>
      <c r="G824" s="34">
        <f t="shared" si="36"/>
        <v>1.4704852327682758</v>
      </c>
      <c r="H824" s="34">
        <f t="shared" si="37"/>
        <v>1.4704852327682758</v>
      </c>
      <c r="I824" s="34">
        <f t="shared" si="38"/>
        <v>0</v>
      </c>
    </row>
    <row r="825" spans="2:9" x14ac:dyDescent="0.25">
      <c r="B825" s="9">
        <v>2021</v>
      </c>
      <c r="C825" s="9">
        <v>2</v>
      </c>
      <c r="D825" s="9">
        <v>0</v>
      </c>
      <c r="E825" s="30">
        <f>I01_Avg!D825</f>
        <v>1.3995359867455641</v>
      </c>
      <c r="F825" s="30">
        <f>PVWatts_8.5kW!J837</f>
        <v>0</v>
      </c>
      <c r="G825" s="34">
        <f t="shared" si="36"/>
        <v>1.3995359867455641</v>
      </c>
      <c r="H825" s="34">
        <f t="shared" si="37"/>
        <v>1.3995359867455641</v>
      </c>
      <c r="I825" s="34">
        <f t="shared" si="38"/>
        <v>0</v>
      </c>
    </row>
    <row r="826" spans="2:9" x14ac:dyDescent="0.25">
      <c r="B826" s="9">
        <v>2021</v>
      </c>
      <c r="C826" s="9">
        <v>2</v>
      </c>
      <c r="D826" s="9">
        <v>1</v>
      </c>
      <c r="E826" s="30">
        <f>I01_Avg!D826</f>
        <v>1.4293339647282177</v>
      </c>
      <c r="F826" s="30">
        <f>PVWatts_8.5kW!J838</f>
        <v>0</v>
      </c>
      <c r="G826" s="34">
        <f t="shared" si="36"/>
        <v>1.4293339647282177</v>
      </c>
      <c r="H826" s="34">
        <f t="shared" si="37"/>
        <v>1.4293339647282177</v>
      </c>
      <c r="I826" s="34">
        <f t="shared" si="38"/>
        <v>0</v>
      </c>
    </row>
    <row r="827" spans="2:9" x14ac:dyDescent="0.25">
      <c r="B827" s="9">
        <v>2021</v>
      </c>
      <c r="C827" s="9">
        <v>2</v>
      </c>
      <c r="D827" s="9">
        <v>2</v>
      </c>
      <c r="E827" s="30">
        <f>I01_Avg!D827</f>
        <v>1.4198744451320704</v>
      </c>
      <c r="F827" s="30">
        <f>PVWatts_8.5kW!J839</f>
        <v>0</v>
      </c>
      <c r="G827" s="34">
        <f t="shared" si="36"/>
        <v>1.4198744451320704</v>
      </c>
      <c r="H827" s="34">
        <f t="shared" si="37"/>
        <v>1.4198744451320704</v>
      </c>
      <c r="I827" s="34">
        <f t="shared" si="38"/>
        <v>0</v>
      </c>
    </row>
    <row r="828" spans="2:9" x14ac:dyDescent="0.25">
      <c r="B828" s="9">
        <v>2021</v>
      </c>
      <c r="C828" s="9">
        <v>2</v>
      </c>
      <c r="D828" s="9">
        <v>3</v>
      </c>
      <c r="E828" s="30">
        <f>I01_Avg!D828</f>
        <v>1.4192927205932293</v>
      </c>
      <c r="F828" s="30">
        <f>PVWatts_8.5kW!J840</f>
        <v>0</v>
      </c>
      <c r="G828" s="34">
        <f t="shared" si="36"/>
        <v>1.4192927205932293</v>
      </c>
      <c r="H828" s="34">
        <f t="shared" si="37"/>
        <v>1.4192927205932293</v>
      </c>
      <c r="I828" s="34">
        <f t="shared" si="38"/>
        <v>0</v>
      </c>
    </row>
    <row r="829" spans="2:9" x14ac:dyDescent="0.25">
      <c r="B829" s="9">
        <v>2021</v>
      </c>
      <c r="C829" s="9">
        <v>2</v>
      </c>
      <c r="D829" s="9">
        <v>4</v>
      </c>
      <c r="E829" s="30">
        <f>I01_Avg!D829</f>
        <v>1.4819040410602358</v>
      </c>
      <c r="F829" s="30">
        <f>PVWatts_8.5kW!J841</f>
        <v>0</v>
      </c>
      <c r="G829" s="34">
        <f t="shared" si="36"/>
        <v>1.4819040410602358</v>
      </c>
      <c r="H829" s="34">
        <f t="shared" si="37"/>
        <v>1.4819040410602358</v>
      </c>
      <c r="I829" s="34">
        <f t="shared" si="38"/>
        <v>0</v>
      </c>
    </row>
    <row r="830" spans="2:9" x14ac:dyDescent="0.25">
      <c r="B830" s="9">
        <v>2021</v>
      </c>
      <c r="C830" s="9">
        <v>2</v>
      </c>
      <c r="D830" s="9">
        <v>5</v>
      </c>
      <c r="E830" s="30">
        <f>I01_Avg!D830</f>
        <v>1.6453904736518832</v>
      </c>
      <c r="F830" s="30">
        <f>PVWatts_8.5kW!J842</f>
        <v>0</v>
      </c>
      <c r="G830" s="34">
        <f t="shared" si="36"/>
        <v>1.6453904736518832</v>
      </c>
      <c r="H830" s="34">
        <f t="shared" si="37"/>
        <v>1.6453904736518832</v>
      </c>
      <c r="I830" s="34">
        <f t="shared" si="38"/>
        <v>0</v>
      </c>
    </row>
    <row r="831" spans="2:9" x14ac:dyDescent="0.25">
      <c r="B831" s="9">
        <v>2021</v>
      </c>
      <c r="C831" s="9">
        <v>2</v>
      </c>
      <c r="D831" s="9">
        <v>6</v>
      </c>
      <c r="E831" s="30">
        <f>I01_Avg!D831</f>
        <v>1.8433177801349618</v>
      </c>
      <c r="F831" s="30">
        <f>PVWatts_8.5kW!J843</f>
        <v>0</v>
      </c>
      <c r="G831" s="34">
        <f t="shared" si="36"/>
        <v>1.8433177801349618</v>
      </c>
      <c r="H831" s="34">
        <f t="shared" si="37"/>
        <v>1.8433177801349618</v>
      </c>
      <c r="I831" s="34">
        <f t="shared" si="38"/>
        <v>0</v>
      </c>
    </row>
    <row r="832" spans="2:9" x14ac:dyDescent="0.25">
      <c r="B832" s="9">
        <v>2021</v>
      </c>
      <c r="C832" s="9">
        <v>2</v>
      </c>
      <c r="D832" s="9">
        <v>7</v>
      </c>
      <c r="E832" s="30">
        <f>I01_Avg!D832</f>
        <v>1.9815493987406327</v>
      </c>
      <c r="F832" s="30">
        <f>PVWatts_8.5kW!J844</f>
        <v>0</v>
      </c>
      <c r="G832" s="34">
        <f t="shared" si="36"/>
        <v>1.9815493987406327</v>
      </c>
      <c r="H832" s="34">
        <f t="shared" si="37"/>
        <v>1.9815493987406327</v>
      </c>
      <c r="I832" s="34">
        <f t="shared" si="38"/>
        <v>0</v>
      </c>
    </row>
    <row r="833" spans="2:9" x14ac:dyDescent="0.25">
      <c r="B833" s="9">
        <v>2021</v>
      </c>
      <c r="C833" s="9">
        <v>2</v>
      </c>
      <c r="D833" s="9">
        <v>8</v>
      </c>
      <c r="E833" s="30">
        <f>I01_Avg!D833</f>
        <v>1.9637014152196823</v>
      </c>
      <c r="F833" s="30">
        <f>PVWatts_8.5kW!J845</f>
        <v>1.8638999999999999E-2</v>
      </c>
      <c r="G833" s="34">
        <f t="shared" si="36"/>
        <v>1.9450624152196823</v>
      </c>
      <c r="H833" s="34">
        <f t="shared" si="37"/>
        <v>1.9450624152196823</v>
      </c>
      <c r="I833" s="34">
        <f t="shared" si="38"/>
        <v>0</v>
      </c>
    </row>
    <row r="834" spans="2:9" x14ac:dyDescent="0.25">
      <c r="B834" s="9">
        <v>2021</v>
      </c>
      <c r="C834" s="9">
        <v>2</v>
      </c>
      <c r="D834" s="9">
        <v>9</v>
      </c>
      <c r="E834" s="30">
        <f>I01_Avg!D834</f>
        <v>1.8889847788055221</v>
      </c>
      <c r="F834" s="30">
        <f>PVWatts_8.5kW!J846</f>
        <v>0.29388500000000001</v>
      </c>
      <c r="G834" s="34">
        <f t="shared" si="36"/>
        <v>1.5950997788055221</v>
      </c>
      <c r="H834" s="34">
        <f t="shared" si="37"/>
        <v>1.5950997788055221</v>
      </c>
      <c r="I834" s="34">
        <f t="shared" si="38"/>
        <v>0</v>
      </c>
    </row>
    <row r="835" spans="2:9" x14ac:dyDescent="0.25">
      <c r="B835" s="9">
        <v>2021</v>
      </c>
      <c r="C835" s="9">
        <v>2</v>
      </c>
      <c r="D835" s="9">
        <v>10</v>
      </c>
      <c r="E835" s="30">
        <f>I01_Avg!D835</f>
        <v>1.8371978291436841</v>
      </c>
      <c r="F835" s="30">
        <f>PVWatts_8.5kW!J847</f>
        <v>1.0330219999999999</v>
      </c>
      <c r="G835" s="34">
        <f t="shared" si="36"/>
        <v>0.80417582914368424</v>
      </c>
      <c r="H835" s="34">
        <f t="shared" si="37"/>
        <v>0.80417582914368424</v>
      </c>
      <c r="I835" s="34">
        <f t="shared" si="38"/>
        <v>0</v>
      </c>
    </row>
    <row r="836" spans="2:9" x14ac:dyDescent="0.25">
      <c r="B836" s="9">
        <v>2021</v>
      </c>
      <c r="C836" s="9">
        <v>2</v>
      </c>
      <c r="D836" s="9">
        <v>11</v>
      </c>
      <c r="E836" s="30">
        <f>I01_Avg!D836</f>
        <v>1.6392029037493854</v>
      </c>
      <c r="F836" s="30">
        <f>PVWatts_8.5kW!J848</f>
        <v>3.6970350000000001</v>
      </c>
      <c r="G836" s="34">
        <f t="shared" si="36"/>
        <v>-2.0578320962506149</v>
      </c>
      <c r="H836" s="34">
        <f t="shared" si="37"/>
        <v>0</v>
      </c>
      <c r="I836" s="34">
        <f t="shared" si="38"/>
        <v>-2.0578320962506149</v>
      </c>
    </row>
    <row r="837" spans="2:9" x14ac:dyDescent="0.25">
      <c r="B837" s="9">
        <v>2021</v>
      </c>
      <c r="C837" s="9">
        <v>2</v>
      </c>
      <c r="D837" s="9">
        <v>12</v>
      </c>
      <c r="E837" s="30">
        <f>I01_Avg!D837</f>
        <v>1.5835137393702408</v>
      </c>
      <c r="F837" s="30">
        <f>PVWatts_8.5kW!J849</f>
        <v>5.7229089999999996</v>
      </c>
      <c r="G837" s="34">
        <f t="shared" si="36"/>
        <v>-4.139395260629759</v>
      </c>
      <c r="H837" s="34">
        <f t="shared" si="37"/>
        <v>0</v>
      </c>
      <c r="I837" s="34">
        <f t="shared" si="38"/>
        <v>-4.139395260629759</v>
      </c>
    </row>
    <row r="838" spans="2:9" x14ac:dyDescent="0.25">
      <c r="B838" s="9">
        <v>2021</v>
      </c>
      <c r="C838" s="9">
        <v>2</v>
      </c>
      <c r="D838" s="9">
        <v>13</v>
      </c>
      <c r="E838" s="30">
        <f>I01_Avg!D838</f>
        <v>1.4904534888367105</v>
      </c>
      <c r="F838" s="30">
        <f>PVWatts_8.5kW!J850</f>
        <v>5.7193040000000002</v>
      </c>
      <c r="G838" s="34">
        <f t="shared" si="36"/>
        <v>-4.2288505111632899</v>
      </c>
      <c r="H838" s="34">
        <f t="shared" si="37"/>
        <v>0</v>
      </c>
      <c r="I838" s="34">
        <f t="shared" si="38"/>
        <v>-4.2288505111632899</v>
      </c>
    </row>
    <row r="839" spans="2:9" x14ac:dyDescent="0.25">
      <c r="B839" s="9">
        <v>2021</v>
      </c>
      <c r="C839" s="9">
        <v>2</v>
      </c>
      <c r="D839" s="9">
        <v>14</v>
      </c>
      <c r="E839" s="30">
        <f>I01_Avg!D839</f>
        <v>1.4775995691706891</v>
      </c>
      <c r="F839" s="30">
        <f>PVWatts_8.5kW!J851</f>
        <v>5.1813079999999996</v>
      </c>
      <c r="G839" s="34">
        <f t="shared" si="36"/>
        <v>-3.7037084308293107</v>
      </c>
      <c r="H839" s="34">
        <f t="shared" si="37"/>
        <v>0</v>
      </c>
      <c r="I839" s="34">
        <f t="shared" si="38"/>
        <v>-3.7037084308293107</v>
      </c>
    </row>
    <row r="840" spans="2:9" x14ac:dyDescent="0.25">
      <c r="B840" s="9">
        <v>2021</v>
      </c>
      <c r="C840" s="9">
        <v>2</v>
      </c>
      <c r="D840" s="9">
        <v>15</v>
      </c>
      <c r="E840" s="30">
        <f>I01_Avg!D840</f>
        <v>1.4969784298549107</v>
      </c>
      <c r="F840" s="30">
        <f>PVWatts_8.5kW!J852</f>
        <v>1.945716</v>
      </c>
      <c r="G840" s="34">
        <f t="shared" si="36"/>
        <v>-0.4487375701450893</v>
      </c>
      <c r="H840" s="34">
        <f t="shared" si="37"/>
        <v>0</v>
      </c>
      <c r="I840" s="34">
        <f t="shared" si="38"/>
        <v>-0.4487375701450893</v>
      </c>
    </row>
    <row r="841" spans="2:9" x14ac:dyDescent="0.25">
      <c r="B841" s="9">
        <v>2021</v>
      </c>
      <c r="C841" s="9">
        <v>2</v>
      </c>
      <c r="D841" s="9">
        <v>16</v>
      </c>
      <c r="E841" s="30">
        <f>I01_Avg!D841</f>
        <v>1.6464310753739473</v>
      </c>
      <c r="F841" s="30">
        <f>PVWatts_8.5kW!J853</f>
        <v>2.55375</v>
      </c>
      <c r="G841" s="34">
        <f t="shared" si="36"/>
        <v>-0.90731892462605268</v>
      </c>
      <c r="H841" s="34">
        <f t="shared" si="37"/>
        <v>0</v>
      </c>
      <c r="I841" s="34">
        <f t="shared" si="38"/>
        <v>-0.90731892462605268</v>
      </c>
    </row>
    <row r="842" spans="2:9" x14ac:dyDescent="0.25">
      <c r="B842" s="9">
        <v>2021</v>
      </c>
      <c r="C842" s="9">
        <v>2</v>
      </c>
      <c r="D842" s="9">
        <v>17</v>
      </c>
      <c r="E842" s="30">
        <f>I01_Avg!D842</f>
        <v>1.8268622601329838</v>
      </c>
      <c r="F842" s="30">
        <f>PVWatts_8.5kW!J854</f>
        <v>0.41519799999999996</v>
      </c>
      <c r="G842" s="34">
        <f t="shared" ref="G842:G905" si="39">+E842-F842</f>
        <v>1.4116642601329839</v>
      </c>
      <c r="H842" s="34">
        <f t="shared" ref="H842:H905" si="40">+IF(G842&gt;0,G842,0)</f>
        <v>1.4116642601329839</v>
      </c>
      <c r="I842" s="34">
        <f t="shared" ref="I842:I905" si="41">+IF(G842&lt;0,G842,0)</f>
        <v>0</v>
      </c>
    </row>
    <row r="843" spans="2:9" x14ac:dyDescent="0.25">
      <c r="B843" s="9">
        <v>2021</v>
      </c>
      <c r="C843" s="9">
        <v>2</v>
      </c>
      <c r="D843" s="9">
        <v>18</v>
      </c>
      <c r="E843" s="30">
        <f>I01_Avg!D843</f>
        <v>1.9432634431344815</v>
      </c>
      <c r="F843" s="30">
        <f>PVWatts_8.5kW!J855</f>
        <v>0</v>
      </c>
      <c r="G843" s="34">
        <f t="shared" si="39"/>
        <v>1.9432634431344815</v>
      </c>
      <c r="H843" s="34">
        <f t="shared" si="40"/>
        <v>1.9432634431344815</v>
      </c>
      <c r="I843" s="34">
        <f t="shared" si="41"/>
        <v>0</v>
      </c>
    </row>
    <row r="844" spans="2:9" x14ac:dyDescent="0.25">
      <c r="B844" s="9">
        <v>2021</v>
      </c>
      <c r="C844" s="9">
        <v>2</v>
      </c>
      <c r="D844" s="9">
        <v>19</v>
      </c>
      <c r="E844" s="30">
        <f>I01_Avg!D844</f>
        <v>1.97458597363803</v>
      </c>
      <c r="F844" s="30">
        <f>PVWatts_8.5kW!J856</f>
        <v>0</v>
      </c>
      <c r="G844" s="34">
        <f t="shared" si="39"/>
        <v>1.97458597363803</v>
      </c>
      <c r="H844" s="34">
        <f t="shared" si="40"/>
        <v>1.97458597363803</v>
      </c>
      <c r="I844" s="34">
        <f t="shared" si="41"/>
        <v>0</v>
      </c>
    </row>
    <row r="845" spans="2:9" x14ac:dyDescent="0.25">
      <c r="B845" s="9">
        <v>2021</v>
      </c>
      <c r="C845" s="9">
        <v>2</v>
      </c>
      <c r="D845" s="9">
        <v>20</v>
      </c>
      <c r="E845" s="30">
        <f>I01_Avg!D845</f>
        <v>1.9312790852667705</v>
      </c>
      <c r="F845" s="30">
        <f>PVWatts_8.5kW!J857</f>
        <v>0</v>
      </c>
      <c r="G845" s="34">
        <f t="shared" si="39"/>
        <v>1.9312790852667705</v>
      </c>
      <c r="H845" s="34">
        <f t="shared" si="40"/>
        <v>1.9312790852667705</v>
      </c>
      <c r="I845" s="34">
        <f t="shared" si="41"/>
        <v>0</v>
      </c>
    </row>
    <row r="846" spans="2:9" x14ac:dyDescent="0.25">
      <c r="B846" s="9">
        <v>2021</v>
      </c>
      <c r="C846" s="9">
        <v>2</v>
      </c>
      <c r="D846" s="9">
        <v>21</v>
      </c>
      <c r="E846" s="30">
        <f>I01_Avg!D846</f>
        <v>1.7352801313941049</v>
      </c>
      <c r="F846" s="30">
        <f>PVWatts_8.5kW!J858</f>
        <v>0</v>
      </c>
      <c r="G846" s="34">
        <f t="shared" si="39"/>
        <v>1.7352801313941049</v>
      </c>
      <c r="H846" s="34">
        <f t="shared" si="40"/>
        <v>1.7352801313941049</v>
      </c>
      <c r="I846" s="34">
        <f t="shared" si="41"/>
        <v>0</v>
      </c>
    </row>
    <row r="847" spans="2:9" x14ac:dyDescent="0.25">
      <c r="B847" s="9">
        <v>2021</v>
      </c>
      <c r="C847" s="9">
        <v>2</v>
      </c>
      <c r="D847" s="9">
        <v>22</v>
      </c>
      <c r="E847" s="30">
        <f>I01_Avg!D847</f>
        <v>1.5629432749911738</v>
      </c>
      <c r="F847" s="30">
        <f>PVWatts_8.5kW!J859</f>
        <v>0</v>
      </c>
      <c r="G847" s="34">
        <f t="shared" si="39"/>
        <v>1.5629432749911738</v>
      </c>
      <c r="H847" s="34">
        <f t="shared" si="40"/>
        <v>1.5629432749911738</v>
      </c>
      <c r="I847" s="34">
        <f t="shared" si="41"/>
        <v>0</v>
      </c>
    </row>
    <row r="848" spans="2:9" x14ac:dyDescent="0.25">
      <c r="B848" s="9">
        <v>2021</v>
      </c>
      <c r="C848" s="9">
        <v>2</v>
      </c>
      <c r="D848" s="9">
        <v>23</v>
      </c>
      <c r="E848" s="30">
        <f>I01_Avg!D848</f>
        <v>1.4433047015355098</v>
      </c>
      <c r="F848" s="30">
        <f>PVWatts_8.5kW!J860</f>
        <v>0</v>
      </c>
      <c r="G848" s="34">
        <f t="shared" si="39"/>
        <v>1.4433047015355098</v>
      </c>
      <c r="H848" s="34">
        <f t="shared" si="40"/>
        <v>1.4433047015355098</v>
      </c>
      <c r="I848" s="34">
        <f t="shared" si="41"/>
        <v>0</v>
      </c>
    </row>
    <row r="849" spans="2:9" x14ac:dyDescent="0.25">
      <c r="B849" s="9">
        <v>2021</v>
      </c>
      <c r="C849" s="9">
        <v>2</v>
      </c>
      <c r="D849" s="9">
        <v>0</v>
      </c>
      <c r="E849" s="30">
        <f>I01_Avg!D849</f>
        <v>1.3742827917854321</v>
      </c>
      <c r="F849" s="30">
        <f>PVWatts_8.5kW!J861</f>
        <v>0</v>
      </c>
      <c r="G849" s="34">
        <f t="shared" si="39"/>
        <v>1.3742827917854321</v>
      </c>
      <c r="H849" s="34">
        <f t="shared" si="40"/>
        <v>1.3742827917854321</v>
      </c>
      <c r="I849" s="34">
        <f t="shared" si="41"/>
        <v>0</v>
      </c>
    </row>
    <row r="850" spans="2:9" x14ac:dyDescent="0.25">
      <c r="B850" s="9">
        <v>2021</v>
      </c>
      <c r="C850" s="9">
        <v>2</v>
      </c>
      <c r="D850" s="9">
        <v>1</v>
      </c>
      <c r="E850" s="30">
        <f>I01_Avg!D850</f>
        <v>1.298706191899941</v>
      </c>
      <c r="F850" s="30">
        <f>PVWatts_8.5kW!J862</f>
        <v>0</v>
      </c>
      <c r="G850" s="34">
        <f t="shared" si="39"/>
        <v>1.298706191899941</v>
      </c>
      <c r="H850" s="34">
        <f t="shared" si="40"/>
        <v>1.298706191899941</v>
      </c>
      <c r="I850" s="34">
        <f t="shared" si="41"/>
        <v>0</v>
      </c>
    </row>
    <row r="851" spans="2:9" x14ac:dyDescent="0.25">
      <c r="B851" s="9">
        <v>2021</v>
      </c>
      <c r="C851" s="9">
        <v>2</v>
      </c>
      <c r="D851" s="9">
        <v>2</v>
      </c>
      <c r="E851" s="30">
        <f>I01_Avg!D851</f>
        <v>1.2754515049501565</v>
      </c>
      <c r="F851" s="30">
        <f>PVWatts_8.5kW!J863</f>
        <v>0</v>
      </c>
      <c r="G851" s="34">
        <f t="shared" si="39"/>
        <v>1.2754515049501565</v>
      </c>
      <c r="H851" s="34">
        <f t="shared" si="40"/>
        <v>1.2754515049501565</v>
      </c>
      <c r="I851" s="34">
        <f t="shared" si="41"/>
        <v>0</v>
      </c>
    </row>
    <row r="852" spans="2:9" x14ac:dyDescent="0.25">
      <c r="B852" s="9">
        <v>2021</v>
      </c>
      <c r="C852" s="9">
        <v>2</v>
      </c>
      <c r="D852" s="9">
        <v>3</v>
      </c>
      <c r="E852" s="30">
        <f>I01_Avg!D852</f>
        <v>1.3393828965016956</v>
      </c>
      <c r="F852" s="30">
        <f>PVWatts_8.5kW!J864</f>
        <v>0</v>
      </c>
      <c r="G852" s="34">
        <f t="shared" si="39"/>
        <v>1.3393828965016956</v>
      </c>
      <c r="H852" s="34">
        <f t="shared" si="40"/>
        <v>1.3393828965016956</v>
      </c>
      <c r="I852" s="34">
        <f t="shared" si="41"/>
        <v>0</v>
      </c>
    </row>
    <row r="853" spans="2:9" x14ac:dyDescent="0.25">
      <c r="B853" s="9">
        <v>2021</v>
      </c>
      <c r="C853" s="9">
        <v>2</v>
      </c>
      <c r="D853" s="9">
        <v>4</v>
      </c>
      <c r="E853" s="30">
        <f>I01_Avg!D853</f>
        <v>1.3529623221618572</v>
      </c>
      <c r="F853" s="30">
        <f>PVWatts_8.5kW!J865</f>
        <v>0</v>
      </c>
      <c r="G853" s="34">
        <f t="shared" si="39"/>
        <v>1.3529623221618572</v>
      </c>
      <c r="H853" s="34">
        <f t="shared" si="40"/>
        <v>1.3529623221618572</v>
      </c>
      <c r="I853" s="34">
        <f t="shared" si="41"/>
        <v>0</v>
      </c>
    </row>
    <row r="854" spans="2:9" x14ac:dyDescent="0.25">
      <c r="B854" s="9">
        <v>2021</v>
      </c>
      <c r="C854" s="9">
        <v>2</v>
      </c>
      <c r="D854" s="9">
        <v>5</v>
      </c>
      <c r="E854" s="30">
        <f>I01_Avg!D854</f>
        <v>1.387986674590137</v>
      </c>
      <c r="F854" s="30">
        <f>PVWatts_8.5kW!J866</f>
        <v>0</v>
      </c>
      <c r="G854" s="34">
        <f t="shared" si="39"/>
        <v>1.387986674590137</v>
      </c>
      <c r="H854" s="34">
        <f t="shared" si="40"/>
        <v>1.387986674590137</v>
      </c>
      <c r="I854" s="34">
        <f t="shared" si="41"/>
        <v>0</v>
      </c>
    </row>
    <row r="855" spans="2:9" x14ac:dyDescent="0.25">
      <c r="B855" s="9">
        <v>2021</v>
      </c>
      <c r="C855" s="9">
        <v>2</v>
      </c>
      <c r="D855" s="9">
        <v>6</v>
      </c>
      <c r="E855" s="30">
        <f>I01_Avg!D855</f>
        <v>1.6160345659468316</v>
      </c>
      <c r="F855" s="30">
        <f>PVWatts_8.5kW!J867</f>
        <v>0</v>
      </c>
      <c r="G855" s="34">
        <f t="shared" si="39"/>
        <v>1.6160345659468316</v>
      </c>
      <c r="H855" s="34">
        <f t="shared" si="40"/>
        <v>1.6160345659468316</v>
      </c>
      <c r="I855" s="34">
        <f t="shared" si="41"/>
        <v>0</v>
      </c>
    </row>
    <row r="856" spans="2:9" x14ac:dyDescent="0.25">
      <c r="B856" s="9">
        <v>2021</v>
      </c>
      <c r="C856" s="9">
        <v>2</v>
      </c>
      <c r="D856" s="9">
        <v>7</v>
      </c>
      <c r="E856" s="30">
        <f>I01_Avg!D856</f>
        <v>1.7213014588629689</v>
      </c>
      <c r="F856" s="30">
        <f>PVWatts_8.5kW!J868</f>
        <v>0</v>
      </c>
      <c r="G856" s="34">
        <f t="shared" si="39"/>
        <v>1.7213014588629689</v>
      </c>
      <c r="H856" s="34">
        <f t="shared" si="40"/>
        <v>1.7213014588629689</v>
      </c>
      <c r="I856" s="34">
        <f t="shared" si="41"/>
        <v>0</v>
      </c>
    </row>
    <row r="857" spans="2:9" x14ac:dyDescent="0.25">
      <c r="B857" s="9">
        <v>2021</v>
      </c>
      <c r="C857" s="9">
        <v>2</v>
      </c>
      <c r="D857" s="9">
        <v>8</v>
      </c>
      <c r="E857" s="30">
        <f>I01_Avg!D857</f>
        <v>1.8028603971811843</v>
      </c>
      <c r="F857" s="30">
        <f>PVWatts_8.5kW!J869</f>
        <v>0.86494700000000002</v>
      </c>
      <c r="G857" s="34">
        <f t="shared" si="39"/>
        <v>0.93791339718118427</v>
      </c>
      <c r="H857" s="34">
        <f t="shared" si="40"/>
        <v>0.93791339718118427</v>
      </c>
      <c r="I857" s="34">
        <f t="shared" si="41"/>
        <v>0</v>
      </c>
    </row>
    <row r="858" spans="2:9" x14ac:dyDescent="0.25">
      <c r="B858" s="9">
        <v>2021</v>
      </c>
      <c r="C858" s="9">
        <v>2</v>
      </c>
      <c r="D858" s="9">
        <v>9</v>
      </c>
      <c r="E858" s="30">
        <f>I01_Avg!D858</f>
        <v>1.79241138612521</v>
      </c>
      <c r="F858" s="30">
        <f>PVWatts_8.5kW!J870</f>
        <v>2.7101979999999997</v>
      </c>
      <c r="G858" s="34">
        <f t="shared" si="39"/>
        <v>-0.91778661387478966</v>
      </c>
      <c r="H858" s="34">
        <f t="shared" si="40"/>
        <v>0</v>
      </c>
      <c r="I858" s="34">
        <f t="shared" si="41"/>
        <v>-0.91778661387478966</v>
      </c>
    </row>
    <row r="859" spans="2:9" x14ac:dyDescent="0.25">
      <c r="B859" s="9">
        <v>2021</v>
      </c>
      <c r="C859" s="9">
        <v>2</v>
      </c>
      <c r="D859" s="9">
        <v>10</v>
      </c>
      <c r="E859" s="30">
        <f>I01_Avg!D859</f>
        <v>1.761431086182587</v>
      </c>
      <c r="F859" s="30">
        <f>PVWatts_8.5kW!J871</f>
        <v>4.2025410000000001</v>
      </c>
      <c r="G859" s="34">
        <f t="shared" si="39"/>
        <v>-2.4411099138174128</v>
      </c>
      <c r="H859" s="34">
        <f t="shared" si="40"/>
        <v>0</v>
      </c>
      <c r="I859" s="34">
        <f t="shared" si="41"/>
        <v>-2.4411099138174128</v>
      </c>
    </row>
    <row r="860" spans="2:9" x14ac:dyDescent="0.25">
      <c r="B860" s="9">
        <v>2021</v>
      </c>
      <c r="C860" s="9">
        <v>2</v>
      </c>
      <c r="D860" s="9">
        <v>11</v>
      </c>
      <c r="E860" s="30">
        <f>I01_Avg!D860</f>
        <v>1.6967134521071126</v>
      </c>
      <c r="F860" s="30">
        <f>PVWatts_8.5kW!J872</f>
        <v>5.19808</v>
      </c>
      <c r="G860" s="34">
        <f t="shared" si="39"/>
        <v>-3.5013665478928875</v>
      </c>
      <c r="H860" s="34">
        <f t="shared" si="40"/>
        <v>0</v>
      </c>
      <c r="I860" s="34">
        <f t="shared" si="41"/>
        <v>-3.5013665478928875</v>
      </c>
    </row>
    <row r="861" spans="2:9" x14ac:dyDescent="0.25">
      <c r="B861" s="9">
        <v>2021</v>
      </c>
      <c r="C861" s="9">
        <v>2</v>
      </c>
      <c r="D861" s="9">
        <v>12</v>
      </c>
      <c r="E861" s="30">
        <f>I01_Avg!D861</f>
        <v>1.6503716691188319</v>
      </c>
      <c r="F861" s="30">
        <f>PVWatts_8.5kW!J873</f>
        <v>5.6623039999999998</v>
      </c>
      <c r="G861" s="34">
        <f t="shared" si="39"/>
        <v>-4.0119323308811676</v>
      </c>
      <c r="H861" s="34">
        <f t="shared" si="40"/>
        <v>0</v>
      </c>
      <c r="I861" s="34">
        <f t="shared" si="41"/>
        <v>-4.0119323308811676</v>
      </c>
    </row>
    <row r="862" spans="2:9" x14ac:dyDescent="0.25">
      <c r="B862" s="9">
        <v>2021</v>
      </c>
      <c r="C862" s="9">
        <v>2</v>
      </c>
      <c r="D862" s="9">
        <v>13</v>
      </c>
      <c r="E862" s="30">
        <f>I01_Avg!D862</f>
        <v>1.5808913428503526</v>
      </c>
      <c r="F862" s="30">
        <f>PVWatts_8.5kW!J874</f>
        <v>5.7105469999999992</v>
      </c>
      <c r="G862" s="34">
        <f t="shared" si="39"/>
        <v>-4.1296556571496463</v>
      </c>
      <c r="H862" s="34">
        <f t="shared" si="40"/>
        <v>0</v>
      </c>
      <c r="I862" s="34">
        <f t="shared" si="41"/>
        <v>-4.1296556571496463</v>
      </c>
    </row>
    <row r="863" spans="2:9" x14ac:dyDescent="0.25">
      <c r="B863" s="9">
        <v>2021</v>
      </c>
      <c r="C863" s="9">
        <v>2</v>
      </c>
      <c r="D863" s="9">
        <v>14</v>
      </c>
      <c r="E863" s="30">
        <f>I01_Avg!D863</f>
        <v>1.5746007221075788</v>
      </c>
      <c r="F863" s="30">
        <f>PVWatts_8.5kW!J875</f>
        <v>5.1366800000000001</v>
      </c>
      <c r="G863" s="34">
        <f t="shared" si="39"/>
        <v>-3.5620792778924213</v>
      </c>
      <c r="H863" s="34">
        <f t="shared" si="40"/>
        <v>0</v>
      </c>
      <c r="I863" s="34">
        <f t="shared" si="41"/>
        <v>-3.5620792778924213</v>
      </c>
    </row>
    <row r="864" spans="2:9" x14ac:dyDescent="0.25">
      <c r="B864" s="9">
        <v>2021</v>
      </c>
      <c r="C864" s="9">
        <v>2</v>
      </c>
      <c r="D864" s="9">
        <v>15</v>
      </c>
      <c r="E864" s="30">
        <f>I01_Avg!D864</f>
        <v>1.4679622990900674</v>
      </c>
      <c r="F864" s="30">
        <f>PVWatts_8.5kW!J876</f>
        <v>4.082033</v>
      </c>
      <c r="G864" s="34">
        <f t="shared" si="39"/>
        <v>-2.6140707009099327</v>
      </c>
      <c r="H864" s="34">
        <f t="shared" si="40"/>
        <v>0</v>
      </c>
      <c r="I864" s="34">
        <f t="shared" si="41"/>
        <v>-2.6140707009099327</v>
      </c>
    </row>
    <row r="865" spans="2:9" x14ac:dyDescent="0.25">
      <c r="B865" s="9">
        <v>2021</v>
      </c>
      <c r="C865" s="9">
        <v>2</v>
      </c>
      <c r="D865" s="9">
        <v>16</v>
      </c>
      <c r="E865" s="30">
        <f>I01_Avg!D865</f>
        <v>1.4614790255639902</v>
      </c>
      <c r="F865" s="30">
        <f>PVWatts_8.5kW!J877</f>
        <v>2.5724839999999998</v>
      </c>
      <c r="G865" s="34">
        <f t="shared" si="39"/>
        <v>-1.1110049744360095</v>
      </c>
      <c r="H865" s="34">
        <f t="shared" si="40"/>
        <v>0</v>
      </c>
      <c r="I865" s="34">
        <f t="shared" si="41"/>
        <v>-1.1110049744360095</v>
      </c>
    </row>
    <row r="866" spans="2:9" x14ac:dyDescent="0.25">
      <c r="B866" s="9">
        <v>2021</v>
      </c>
      <c r="C866" s="9">
        <v>2</v>
      </c>
      <c r="D866" s="9">
        <v>17</v>
      </c>
      <c r="E866" s="30">
        <f>I01_Avg!D866</f>
        <v>1.6084316863504526</v>
      </c>
      <c r="F866" s="30">
        <f>PVWatts_8.5kW!J878</f>
        <v>0.80825499999999995</v>
      </c>
      <c r="G866" s="34">
        <f t="shared" si="39"/>
        <v>0.80017668635045269</v>
      </c>
      <c r="H866" s="34">
        <f t="shared" si="40"/>
        <v>0.80017668635045269</v>
      </c>
      <c r="I866" s="34">
        <f t="shared" si="41"/>
        <v>0</v>
      </c>
    </row>
    <row r="867" spans="2:9" x14ac:dyDescent="0.25">
      <c r="B867" s="9">
        <v>2021</v>
      </c>
      <c r="C867" s="9">
        <v>2</v>
      </c>
      <c r="D867" s="9">
        <v>18</v>
      </c>
      <c r="E867" s="30">
        <f>I01_Avg!D867</f>
        <v>1.7533067566532805</v>
      </c>
      <c r="F867" s="30">
        <f>PVWatts_8.5kW!J879</f>
        <v>0</v>
      </c>
      <c r="G867" s="34">
        <f t="shared" si="39"/>
        <v>1.7533067566532805</v>
      </c>
      <c r="H867" s="34">
        <f t="shared" si="40"/>
        <v>1.7533067566532805</v>
      </c>
      <c r="I867" s="34">
        <f t="shared" si="41"/>
        <v>0</v>
      </c>
    </row>
    <row r="868" spans="2:9" x14ac:dyDescent="0.25">
      <c r="B868" s="9">
        <v>2021</v>
      </c>
      <c r="C868" s="9">
        <v>2</v>
      </c>
      <c r="D868" s="9">
        <v>19</v>
      </c>
      <c r="E868" s="30">
        <f>I01_Avg!D868</f>
        <v>1.7600196133794059</v>
      </c>
      <c r="F868" s="30">
        <f>PVWatts_8.5kW!J880</f>
        <v>0</v>
      </c>
      <c r="G868" s="34">
        <f t="shared" si="39"/>
        <v>1.7600196133794059</v>
      </c>
      <c r="H868" s="34">
        <f t="shared" si="40"/>
        <v>1.7600196133794059</v>
      </c>
      <c r="I868" s="34">
        <f t="shared" si="41"/>
        <v>0</v>
      </c>
    </row>
    <row r="869" spans="2:9" x14ac:dyDescent="0.25">
      <c r="B869" s="9">
        <v>2021</v>
      </c>
      <c r="C869" s="9">
        <v>2</v>
      </c>
      <c r="D869" s="9">
        <v>20</v>
      </c>
      <c r="E869" s="30">
        <f>I01_Avg!D869</f>
        <v>1.7566392274377807</v>
      </c>
      <c r="F869" s="30">
        <f>PVWatts_8.5kW!J881</f>
        <v>0</v>
      </c>
      <c r="G869" s="34">
        <f t="shared" si="39"/>
        <v>1.7566392274377807</v>
      </c>
      <c r="H869" s="34">
        <f t="shared" si="40"/>
        <v>1.7566392274377807</v>
      </c>
      <c r="I869" s="34">
        <f t="shared" si="41"/>
        <v>0</v>
      </c>
    </row>
    <row r="870" spans="2:9" x14ac:dyDescent="0.25">
      <c r="B870" s="9">
        <v>2021</v>
      </c>
      <c r="C870" s="9">
        <v>2</v>
      </c>
      <c r="D870" s="9">
        <v>21</v>
      </c>
      <c r="E870" s="30">
        <f>I01_Avg!D870</f>
        <v>1.6249670558599896</v>
      </c>
      <c r="F870" s="30">
        <f>PVWatts_8.5kW!J882</f>
        <v>0</v>
      </c>
      <c r="G870" s="34">
        <f t="shared" si="39"/>
        <v>1.6249670558599896</v>
      </c>
      <c r="H870" s="34">
        <f t="shared" si="40"/>
        <v>1.6249670558599896</v>
      </c>
      <c r="I870" s="34">
        <f t="shared" si="41"/>
        <v>0</v>
      </c>
    </row>
    <row r="871" spans="2:9" x14ac:dyDescent="0.25">
      <c r="B871" s="9">
        <v>2021</v>
      </c>
      <c r="C871" s="9">
        <v>2</v>
      </c>
      <c r="D871" s="9">
        <v>22</v>
      </c>
      <c r="E871" s="30">
        <f>I01_Avg!D871</f>
        <v>1.5164131527296889</v>
      </c>
      <c r="F871" s="30">
        <f>PVWatts_8.5kW!J883</f>
        <v>0</v>
      </c>
      <c r="G871" s="34">
        <f t="shared" si="39"/>
        <v>1.5164131527296889</v>
      </c>
      <c r="H871" s="34">
        <f t="shared" si="40"/>
        <v>1.5164131527296889</v>
      </c>
      <c r="I871" s="34">
        <f t="shared" si="41"/>
        <v>0</v>
      </c>
    </row>
    <row r="872" spans="2:9" x14ac:dyDescent="0.25">
      <c r="B872" s="9">
        <v>2021</v>
      </c>
      <c r="C872" s="9">
        <v>2</v>
      </c>
      <c r="D872" s="9">
        <v>23</v>
      </c>
      <c r="E872" s="30">
        <f>I01_Avg!D872</f>
        <v>1.5037729692819382</v>
      </c>
      <c r="F872" s="30">
        <f>PVWatts_8.5kW!J884</f>
        <v>0</v>
      </c>
      <c r="G872" s="34">
        <f t="shared" si="39"/>
        <v>1.5037729692819382</v>
      </c>
      <c r="H872" s="34">
        <f t="shared" si="40"/>
        <v>1.5037729692819382</v>
      </c>
      <c r="I872" s="34">
        <f t="shared" si="41"/>
        <v>0</v>
      </c>
    </row>
    <row r="873" spans="2:9" x14ac:dyDescent="0.25">
      <c r="B873" s="9">
        <v>2021</v>
      </c>
      <c r="C873" s="9">
        <v>2</v>
      </c>
      <c r="D873" s="9">
        <v>0</v>
      </c>
      <c r="E873" s="30">
        <f>I01_Avg!D873</f>
        <v>1.3708910405452488</v>
      </c>
      <c r="F873" s="30">
        <f>PVWatts_8.5kW!J885</f>
        <v>0</v>
      </c>
      <c r="G873" s="34">
        <f t="shared" si="39"/>
        <v>1.3708910405452488</v>
      </c>
      <c r="H873" s="34">
        <f t="shared" si="40"/>
        <v>1.3708910405452488</v>
      </c>
      <c r="I873" s="34">
        <f t="shared" si="41"/>
        <v>0</v>
      </c>
    </row>
    <row r="874" spans="2:9" x14ac:dyDescent="0.25">
      <c r="B874" s="9">
        <v>2021</v>
      </c>
      <c r="C874" s="9">
        <v>2</v>
      </c>
      <c r="D874" s="9">
        <v>1</v>
      </c>
      <c r="E874" s="30">
        <f>I01_Avg!D874</f>
        <v>1.3366673841573156</v>
      </c>
      <c r="F874" s="30">
        <f>PVWatts_8.5kW!J886</f>
        <v>0</v>
      </c>
      <c r="G874" s="34">
        <f t="shared" si="39"/>
        <v>1.3366673841573156</v>
      </c>
      <c r="H874" s="34">
        <f t="shared" si="40"/>
        <v>1.3366673841573156</v>
      </c>
      <c r="I874" s="34">
        <f t="shared" si="41"/>
        <v>0</v>
      </c>
    </row>
    <row r="875" spans="2:9" x14ac:dyDescent="0.25">
      <c r="B875" s="9">
        <v>2021</v>
      </c>
      <c r="C875" s="9">
        <v>2</v>
      </c>
      <c r="D875" s="9">
        <v>2</v>
      </c>
      <c r="E875" s="30">
        <f>I01_Avg!D875</f>
        <v>1.3534886694519768</v>
      </c>
      <c r="F875" s="30">
        <f>PVWatts_8.5kW!J887</f>
        <v>0</v>
      </c>
      <c r="G875" s="34">
        <f t="shared" si="39"/>
        <v>1.3534886694519768</v>
      </c>
      <c r="H875" s="34">
        <f t="shared" si="40"/>
        <v>1.3534886694519768</v>
      </c>
      <c r="I875" s="34">
        <f t="shared" si="41"/>
        <v>0</v>
      </c>
    </row>
    <row r="876" spans="2:9" x14ac:dyDescent="0.25">
      <c r="B876" s="9">
        <v>2021</v>
      </c>
      <c r="C876" s="9">
        <v>2</v>
      </c>
      <c r="D876" s="9">
        <v>3</v>
      </c>
      <c r="E876" s="30">
        <f>I01_Avg!D876</f>
        <v>1.3520769242212756</v>
      </c>
      <c r="F876" s="30">
        <f>PVWatts_8.5kW!J888</f>
        <v>0</v>
      </c>
      <c r="G876" s="34">
        <f t="shared" si="39"/>
        <v>1.3520769242212756</v>
      </c>
      <c r="H876" s="34">
        <f t="shared" si="40"/>
        <v>1.3520769242212756</v>
      </c>
      <c r="I876" s="34">
        <f t="shared" si="41"/>
        <v>0</v>
      </c>
    </row>
    <row r="877" spans="2:9" x14ac:dyDescent="0.25">
      <c r="B877" s="9">
        <v>2021</v>
      </c>
      <c r="C877" s="9">
        <v>2</v>
      </c>
      <c r="D877" s="9">
        <v>4</v>
      </c>
      <c r="E877" s="30">
        <f>I01_Avg!D877</f>
        <v>1.4019050286194461</v>
      </c>
      <c r="F877" s="30">
        <f>PVWatts_8.5kW!J889</f>
        <v>0</v>
      </c>
      <c r="G877" s="34">
        <f t="shared" si="39"/>
        <v>1.4019050286194461</v>
      </c>
      <c r="H877" s="34">
        <f t="shared" si="40"/>
        <v>1.4019050286194461</v>
      </c>
      <c r="I877" s="34">
        <f t="shared" si="41"/>
        <v>0</v>
      </c>
    </row>
    <row r="878" spans="2:9" x14ac:dyDescent="0.25">
      <c r="B878" s="9">
        <v>2021</v>
      </c>
      <c r="C878" s="9">
        <v>2</v>
      </c>
      <c r="D878" s="9">
        <v>5</v>
      </c>
      <c r="E878" s="30">
        <f>I01_Avg!D878</f>
        <v>1.430758170755732</v>
      </c>
      <c r="F878" s="30">
        <f>PVWatts_8.5kW!J890</f>
        <v>0</v>
      </c>
      <c r="G878" s="34">
        <f t="shared" si="39"/>
        <v>1.430758170755732</v>
      </c>
      <c r="H878" s="34">
        <f t="shared" si="40"/>
        <v>1.430758170755732</v>
      </c>
      <c r="I878" s="34">
        <f t="shared" si="41"/>
        <v>0</v>
      </c>
    </row>
    <row r="879" spans="2:9" x14ac:dyDescent="0.25">
      <c r="B879" s="9">
        <v>2021</v>
      </c>
      <c r="C879" s="9">
        <v>2</v>
      </c>
      <c r="D879" s="9">
        <v>6</v>
      </c>
      <c r="E879" s="30">
        <f>I01_Avg!D879</f>
        <v>1.527136379085104</v>
      </c>
      <c r="F879" s="30">
        <f>PVWatts_8.5kW!J891</f>
        <v>0</v>
      </c>
      <c r="G879" s="34">
        <f t="shared" si="39"/>
        <v>1.527136379085104</v>
      </c>
      <c r="H879" s="34">
        <f t="shared" si="40"/>
        <v>1.527136379085104</v>
      </c>
      <c r="I879" s="34">
        <f t="shared" si="41"/>
        <v>0</v>
      </c>
    </row>
    <row r="880" spans="2:9" x14ac:dyDescent="0.25">
      <c r="B880" s="9">
        <v>2021</v>
      </c>
      <c r="C880" s="9">
        <v>2</v>
      </c>
      <c r="D880" s="9">
        <v>7</v>
      </c>
      <c r="E880" s="30">
        <f>I01_Avg!D880</f>
        <v>1.6900771218265331</v>
      </c>
      <c r="F880" s="30">
        <f>PVWatts_8.5kW!J892</f>
        <v>0</v>
      </c>
      <c r="G880" s="34">
        <f t="shared" si="39"/>
        <v>1.6900771218265331</v>
      </c>
      <c r="H880" s="34">
        <f t="shared" si="40"/>
        <v>1.6900771218265331</v>
      </c>
      <c r="I880" s="34">
        <f t="shared" si="41"/>
        <v>0</v>
      </c>
    </row>
    <row r="881" spans="2:9" x14ac:dyDescent="0.25">
      <c r="B881" s="9">
        <v>2021</v>
      </c>
      <c r="C881" s="9">
        <v>2</v>
      </c>
      <c r="D881" s="9">
        <v>8</v>
      </c>
      <c r="E881" s="30">
        <f>I01_Avg!D881</f>
        <v>1.968505962218192</v>
      </c>
      <c r="F881" s="30">
        <f>PVWatts_8.5kW!J893</f>
        <v>0.39777200000000001</v>
      </c>
      <c r="G881" s="34">
        <f t="shared" si="39"/>
        <v>1.5707339622181919</v>
      </c>
      <c r="H881" s="34">
        <f t="shared" si="40"/>
        <v>1.5707339622181919</v>
      </c>
      <c r="I881" s="34">
        <f t="shared" si="41"/>
        <v>0</v>
      </c>
    </row>
    <row r="882" spans="2:9" x14ac:dyDescent="0.25">
      <c r="B882" s="9">
        <v>2021</v>
      </c>
      <c r="C882" s="9">
        <v>2</v>
      </c>
      <c r="D882" s="9">
        <v>9</v>
      </c>
      <c r="E882" s="30">
        <f>I01_Avg!D882</f>
        <v>1.9560446584009781</v>
      </c>
      <c r="F882" s="30">
        <f>PVWatts_8.5kW!J894</f>
        <v>0.171096</v>
      </c>
      <c r="G882" s="34">
        <f t="shared" si="39"/>
        <v>1.7849486584009782</v>
      </c>
      <c r="H882" s="34">
        <f t="shared" si="40"/>
        <v>1.7849486584009782</v>
      </c>
      <c r="I882" s="34">
        <f t="shared" si="41"/>
        <v>0</v>
      </c>
    </row>
    <row r="883" spans="2:9" x14ac:dyDescent="0.25">
      <c r="B883" s="9">
        <v>2021</v>
      </c>
      <c r="C883" s="9">
        <v>2</v>
      </c>
      <c r="D883" s="9">
        <v>10</v>
      </c>
      <c r="E883" s="30">
        <f>I01_Avg!D883</f>
        <v>1.8109378278206947</v>
      </c>
      <c r="F883" s="30">
        <f>PVWatts_8.5kW!J895</f>
        <v>1.523474</v>
      </c>
      <c r="G883" s="34">
        <f t="shared" si="39"/>
        <v>0.28746382782069468</v>
      </c>
      <c r="H883" s="34">
        <f t="shared" si="40"/>
        <v>0.28746382782069468</v>
      </c>
      <c r="I883" s="34">
        <f t="shared" si="41"/>
        <v>0</v>
      </c>
    </row>
    <row r="884" spans="2:9" x14ac:dyDescent="0.25">
      <c r="B884" s="9">
        <v>2021</v>
      </c>
      <c r="C884" s="9">
        <v>2</v>
      </c>
      <c r="D884" s="9">
        <v>11</v>
      </c>
      <c r="E884" s="30">
        <f>I01_Avg!D884</f>
        <v>1.7036171386533512</v>
      </c>
      <c r="F884" s="30">
        <f>PVWatts_8.5kW!J896</f>
        <v>2.8022939999999998</v>
      </c>
      <c r="G884" s="34">
        <f t="shared" si="39"/>
        <v>-1.0986768613466487</v>
      </c>
      <c r="H884" s="34">
        <f t="shared" si="40"/>
        <v>0</v>
      </c>
      <c r="I884" s="34">
        <f t="shared" si="41"/>
        <v>-1.0986768613466487</v>
      </c>
    </row>
    <row r="885" spans="2:9" x14ac:dyDescent="0.25">
      <c r="B885" s="9">
        <v>2021</v>
      </c>
      <c r="C885" s="9">
        <v>2</v>
      </c>
      <c r="D885" s="9">
        <v>12</v>
      </c>
      <c r="E885" s="30">
        <f>I01_Avg!D885</f>
        <v>1.5693629670252558</v>
      </c>
      <c r="F885" s="30">
        <f>PVWatts_8.5kW!J897</f>
        <v>2.1556959999999998</v>
      </c>
      <c r="G885" s="34">
        <f t="shared" si="39"/>
        <v>-0.58633303297474404</v>
      </c>
      <c r="H885" s="34">
        <f t="shared" si="40"/>
        <v>0</v>
      </c>
      <c r="I885" s="34">
        <f t="shared" si="41"/>
        <v>-0.58633303297474404</v>
      </c>
    </row>
    <row r="886" spans="2:9" x14ac:dyDescent="0.25">
      <c r="B886" s="9">
        <v>2021</v>
      </c>
      <c r="C886" s="9">
        <v>2</v>
      </c>
      <c r="D886" s="9">
        <v>13</v>
      </c>
      <c r="E886" s="30">
        <f>I01_Avg!D886</f>
        <v>1.548396295871145</v>
      </c>
      <c r="F886" s="30">
        <f>PVWatts_8.5kW!J898</f>
        <v>4.3251090000000003</v>
      </c>
      <c r="G886" s="34">
        <f t="shared" si="39"/>
        <v>-2.7767127041288555</v>
      </c>
      <c r="H886" s="34">
        <f t="shared" si="40"/>
        <v>0</v>
      </c>
      <c r="I886" s="34">
        <f t="shared" si="41"/>
        <v>-2.7767127041288555</v>
      </c>
    </row>
    <row r="887" spans="2:9" x14ac:dyDescent="0.25">
      <c r="B887" s="9">
        <v>2021</v>
      </c>
      <c r="C887" s="9">
        <v>2</v>
      </c>
      <c r="D887" s="9">
        <v>14</v>
      </c>
      <c r="E887" s="30">
        <f>I01_Avg!D887</f>
        <v>1.4541296677591375</v>
      </c>
      <c r="F887" s="30">
        <f>PVWatts_8.5kW!J899</f>
        <v>3.6693899999999999</v>
      </c>
      <c r="G887" s="34">
        <f t="shared" si="39"/>
        <v>-2.2152603322408622</v>
      </c>
      <c r="H887" s="34">
        <f t="shared" si="40"/>
        <v>0</v>
      </c>
      <c r="I887" s="34">
        <f t="shared" si="41"/>
        <v>-2.2152603322408622</v>
      </c>
    </row>
    <row r="888" spans="2:9" x14ac:dyDescent="0.25">
      <c r="B888" s="9">
        <v>2021</v>
      </c>
      <c r="C888" s="9">
        <v>2</v>
      </c>
      <c r="D888" s="9">
        <v>15</v>
      </c>
      <c r="E888" s="30">
        <f>I01_Avg!D888</f>
        <v>1.414718656514377</v>
      </c>
      <c r="F888" s="30">
        <f>PVWatts_8.5kW!J900</f>
        <v>1.0477300000000001</v>
      </c>
      <c r="G888" s="34">
        <f t="shared" si="39"/>
        <v>0.36698865651437695</v>
      </c>
      <c r="H888" s="34">
        <f t="shared" si="40"/>
        <v>0.36698865651437695</v>
      </c>
      <c r="I888" s="34">
        <f t="shared" si="41"/>
        <v>0</v>
      </c>
    </row>
    <row r="889" spans="2:9" x14ac:dyDescent="0.25">
      <c r="B889" s="9">
        <v>2021</v>
      </c>
      <c r="C889" s="9">
        <v>2</v>
      </c>
      <c r="D889" s="9">
        <v>16</v>
      </c>
      <c r="E889" s="30">
        <f>I01_Avg!D889</f>
        <v>1.4296071373403456</v>
      </c>
      <c r="F889" s="30">
        <f>PVWatts_8.5kW!J901</f>
        <v>0.138684</v>
      </c>
      <c r="G889" s="34">
        <f t="shared" si="39"/>
        <v>1.2909231373403456</v>
      </c>
      <c r="H889" s="34">
        <f t="shared" si="40"/>
        <v>1.2909231373403456</v>
      </c>
      <c r="I889" s="34">
        <f t="shared" si="41"/>
        <v>0</v>
      </c>
    </row>
    <row r="890" spans="2:9" x14ac:dyDescent="0.25">
      <c r="B890" s="9">
        <v>2021</v>
      </c>
      <c r="C890" s="9">
        <v>2</v>
      </c>
      <c r="D890" s="9">
        <v>17</v>
      </c>
      <c r="E890" s="30">
        <f>I01_Avg!D890</f>
        <v>1.6734743205779115</v>
      </c>
      <c r="F890" s="30">
        <f>PVWatts_8.5kW!J902</f>
        <v>1.0026E-2</v>
      </c>
      <c r="G890" s="34">
        <f t="shared" si="39"/>
        <v>1.6634483205779114</v>
      </c>
      <c r="H890" s="34">
        <f t="shared" si="40"/>
        <v>1.6634483205779114</v>
      </c>
      <c r="I890" s="34">
        <f t="shared" si="41"/>
        <v>0</v>
      </c>
    </row>
    <row r="891" spans="2:9" x14ac:dyDescent="0.25">
      <c r="B891" s="9">
        <v>2021</v>
      </c>
      <c r="C891" s="9">
        <v>2</v>
      </c>
      <c r="D891" s="9">
        <v>18</v>
      </c>
      <c r="E891" s="30">
        <f>I01_Avg!D891</f>
        <v>1.761796652464716</v>
      </c>
      <c r="F891" s="30">
        <f>PVWatts_8.5kW!J903</f>
        <v>0</v>
      </c>
      <c r="G891" s="34">
        <f t="shared" si="39"/>
        <v>1.761796652464716</v>
      </c>
      <c r="H891" s="34">
        <f t="shared" si="40"/>
        <v>1.761796652464716</v>
      </c>
      <c r="I891" s="34">
        <f t="shared" si="41"/>
        <v>0</v>
      </c>
    </row>
    <row r="892" spans="2:9" x14ac:dyDescent="0.25">
      <c r="B892" s="9">
        <v>2021</v>
      </c>
      <c r="C892" s="9">
        <v>2</v>
      </c>
      <c r="D892" s="9">
        <v>19</v>
      </c>
      <c r="E892" s="30">
        <f>I01_Avg!D892</f>
        <v>1.6975180492983533</v>
      </c>
      <c r="F892" s="30">
        <f>PVWatts_8.5kW!J904</f>
        <v>0</v>
      </c>
      <c r="G892" s="34">
        <f t="shared" si="39"/>
        <v>1.6975180492983533</v>
      </c>
      <c r="H892" s="34">
        <f t="shared" si="40"/>
        <v>1.6975180492983533</v>
      </c>
      <c r="I892" s="34">
        <f t="shared" si="41"/>
        <v>0</v>
      </c>
    </row>
    <row r="893" spans="2:9" x14ac:dyDescent="0.25">
      <c r="B893" s="9">
        <v>2021</v>
      </c>
      <c r="C893" s="9">
        <v>2</v>
      </c>
      <c r="D893" s="9">
        <v>20</v>
      </c>
      <c r="E893" s="30">
        <f>I01_Avg!D893</f>
        <v>1.6441423140720957</v>
      </c>
      <c r="F893" s="30">
        <f>PVWatts_8.5kW!J905</f>
        <v>0</v>
      </c>
      <c r="G893" s="34">
        <f t="shared" si="39"/>
        <v>1.6441423140720957</v>
      </c>
      <c r="H893" s="34">
        <f t="shared" si="40"/>
        <v>1.6441423140720957</v>
      </c>
      <c r="I893" s="34">
        <f t="shared" si="41"/>
        <v>0</v>
      </c>
    </row>
    <row r="894" spans="2:9" x14ac:dyDescent="0.25">
      <c r="B894" s="9">
        <v>2021</v>
      </c>
      <c r="C894" s="9">
        <v>2</v>
      </c>
      <c r="D894" s="9">
        <v>21</v>
      </c>
      <c r="E894" s="30">
        <f>I01_Avg!D894</f>
        <v>1.6094251193281202</v>
      </c>
      <c r="F894" s="30">
        <f>PVWatts_8.5kW!J906</f>
        <v>0</v>
      </c>
      <c r="G894" s="34">
        <f t="shared" si="39"/>
        <v>1.6094251193281202</v>
      </c>
      <c r="H894" s="34">
        <f t="shared" si="40"/>
        <v>1.6094251193281202</v>
      </c>
      <c r="I894" s="34">
        <f t="shared" si="41"/>
        <v>0</v>
      </c>
    </row>
    <row r="895" spans="2:9" x14ac:dyDescent="0.25">
      <c r="B895" s="9">
        <v>2021</v>
      </c>
      <c r="C895" s="9">
        <v>2</v>
      </c>
      <c r="D895" s="9">
        <v>22</v>
      </c>
      <c r="E895" s="30">
        <f>I01_Avg!D895</f>
        <v>1.4669676249414108</v>
      </c>
      <c r="F895" s="30">
        <f>PVWatts_8.5kW!J907</f>
        <v>0</v>
      </c>
      <c r="G895" s="34">
        <f t="shared" si="39"/>
        <v>1.4669676249414108</v>
      </c>
      <c r="H895" s="34">
        <f t="shared" si="40"/>
        <v>1.4669676249414108</v>
      </c>
      <c r="I895" s="34">
        <f t="shared" si="41"/>
        <v>0</v>
      </c>
    </row>
    <row r="896" spans="2:9" x14ac:dyDescent="0.25">
      <c r="B896" s="9">
        <v>2021</v>
      </c>
      <c r="C896" s="9">
        <v>2</v>
      </c>
      <c r="D896" s="9">
        <v>23</v>
      </c>
      <c r="E896" s="30">
        <f>I01_Avg!D896</f>
        <v>1.3529549380092232</v>
      </c>
      <c r="F896" s="30">
        <f>PVWatts_8.5kW!J908</f>
        <v>0</v>
      </c>
      <c r="G896" s="34">
        <f t="shared" si="39"/>
        <v>1.3529549380092232</v>
      </c>
      <c r="H896" s="34">
        <f t="shared" si="40"/>
        <v>1.3529549380092232</v>
      </c>
      <c r="I896" s="34">
        <f t="shared" si="41"/>
        <v>0</v>
      </c>
    </row>
    <row r="897" spans="2:9" x14ac:dyDescent="0.25">
      <c r="B897" s="9">
        <v>2021</v>
      </c>
      <c r="C897" s="9">
        <v>2</v>
      </c>
      <c r="D897" s="9">
        <v>0</v>
      </c>
      <c r="E897" s="30">
        <f>I01_Avg!D897</f>
        <v>1.2806507345208291</v>
      </c>
      <c r="F897" s="30">
        <f>PVWatts_8.5kW!J909</f>
        <v>0</v>
      </c>
      <c r="G897" s="34">
        <f t="shared" si="39"/>
        <v>1.2806507345208291</v>
      </c>
      <c r="H897" s="34">
        <f t="shared" si="40"/>
        <v>1.2806507345208291</v>
      </c>
      <c r="I897" s="34">
        <f t="shared" si="41"/>
        <v>0</v>
      </c>
    </row>
    <row r="898" spans="2:9" x14ac:dyDescent="0.25">
      <c r="B898" s="9">
        <v>2021</v>
      </c>
      <c r="C898" s="9">
        <v>2</v>
      </c>
      <c r="D898" s="9">
        <v>1</v>
      </c>
      <c r="E898" s="30">
        <f>I01_Avg!D898</f>
        <v>1.2436776616595406</v>
      </c>
      <c r="F898" s="30">
        <f>PVWatts_8.5kW!J910</f>
        <v>0</v>
      </c>
      <c r="G898" s="34">
        <f t="shared" si="39"/>
        <v>1.2436776616595406</v>
      </c>
      <c r="H898" s="34">
        <f t="shared" si="40"/>
        <v>1.2436776616595406</v>
      </c>
      <c r="I898" s="34">
        <f t="shared" si="41"/>
        <v>0</v>
      </c>
    </row>
    <row r="899" spans="2:9" x14ac:dyDescent="0.25">
      <c r="B899" s="9">
        <v>2021</v>
      </c>
      <c r="C899" s="9">
        <v>2</v>
      </c>
      <c r="D899" s="9">
        <v>2</v>
      </c>
      <c r="E899" s="30">
        <f>I01_Avg!D899</f>
        <v>1.2595694846400667</v>
      </c>
      <c r="F899" s="30">
        <f>PVWatts_8.5kW!J911</f>
        <v>0</v>
      </c>
      <c r="G899" s="34">
        <f t="shared" si="39"/>
        <v>1.2595694846400667</v>
      </c>
      <c r="H899" s="34">
        <f t="shared" si="40"/>
        <v>1.2595694846400667</v>
      </c>
      <c r="I899" s="34">
        <f t="shared" si="41"/>
        <v>0</v>
      </c>
    </row>
    <row r="900" spans="2:9" x14ac:dyDescent="0.25">
      <c r="B900" s="9">
        <v>2021</v>
      </c>
      <c r="C900" s="9">
        <v>2</v>
      </c>
      <c r="D900" s="9">
        <v>3</v>
      </c>
      <c r="E900" s="30">
        <f>I01_Avg!D900</f>
        <v>1.2584018658150737</v>
      </c>
      <c r="F900" s="30">
        <f>PVWatts_8.5kW!J912</f>
        <v>0</v>
      </c>
      <c r="G900" s="34">
        <f t="shared" si="39"/>
        <v>1.2584018658150737</v>
      </c>
      <c r="H900" s="34">
        <f t="shared" si="40"/>
        <v>1.2584018658150737</v>
      </c>
      <c r="I900" s="34">
        <f t="shared" si="41"/>
        <v>0</v>
      </c>
    </row>
    <row r="901" spans="2:9" x14ac:dyDescent="0.25">
      <c r="B901" s="9">
        <v>2021</v>
      </c>
      <c r="C901" s="9">
        <v>2</v>
      </c>
      <c r="D901" s="9">
        <v>4</v>
      </c>
      <c r="E901" s="30">
        <f>I01_Avg!D901</f>
        <v>1.3182800041952316</v>
      </c>
      <c r="F901" s="30">
        <f>PVWatts_8.5kW!J913</f>
        <v>0</v>
      </c>
      <c r="G901" s="34">
        <f t="shared" si="39"/>
        <v>1.3182800041952316</v>
      </c>
      <c r="H901" s="34">
        <f t="shared" si="40"/>
        <v>1.3182800041952316</v>
      </c>
      <c r="I901" s="34">
        <f t="shared" si="41"/>
        <v>0</v>
      </c>
    </row>
    <row r="902" spans="2:9" x14ac:dyDescent="0.25">
      <c r="B902" s="9">
        <v>2021</v>
      </c>
      <c r="C902" s="9">
        <v>2</v>
      </c>
      <c r="D902" s="9">
        <v>5</v>
      </c>
      <c r="E902" s="30">
        <f>I01_Avg!D902</f>
        <v>1.3440614715515589</v>
      </c>
      <c r="F902" s="30">
        <f>PVWatts_8.5kW!J914</f>
        <v>0</v>
      </c>
      <c r="G902" s="34">
        <f t="shared" si="39"/>
        <v>1.3440614715515589</v>
      </c>
      <c r="H902" s="34">
        <f t="shared" si="40"/>
        <v>1.3440614715515589</v>
      </c>
      <c r="I902" s="34">
        <f t="shared" si="41"/>
        <v>0</v>
      </c>
    </row>
    <row r="903" spans="2:9" x14ac:dyDescent="0.25">
      <c r="B903" s="9">
        <v>2021</v>
      </c>
      <c r="C903" s="9">
        <v>2</v>
      </c>
      <c r="D903" s="9">
        <v>6</v>
      </c>
      <c r="E903" s="30">
        <f>I01_Avg!D903</f>
        <v>1.45065824456006</v>
      </c>
      <c r="F903" s="30">
        <f>PVWatts_8.5kW!J915</f>
        <v>0</v>
      </c>
      <c r="G903" s="34">
        <f t="shared" si="39"/>
        <v>1.45065824456006</v>
      </c>
      <c r="H903" s="34">
        <f t="shared" si="40"/>
        <v>1.45065824456006</v>
      </c>
      <c r="I903" s="34">
        <f t="shared" si="41"/>
        <v>0</v>
      </c>
    </row>
    <row r="904" spans="2:9" x14ac:dyDescent="0.25">
      <c r="B904" s="9">
        <v>2021</v>
      </c>
      <c r="C904" s="9">
        <v>2</v>
      </c>
      <c r="D904" s="9">
        <v>7</v>
      </c>
      <c r="E904" s="30">
        <f>I01_Avg!D904</f>
        <v>1.5721998489539764</v>
      </c>
      <c r="F904" s="30">
        <f>PVWatts_8.5kW!J916</f>
        <v>0</v>
      </c>
      <c r="G904" s="34">
        <f t="shared" si="39"/>
        <v>1.5721998489539764</v>
      </c>
      <c r="H904" s="34">
        <f t="shared" si="40"/>
        <v>1.5721998489539764</v>
      </c>
      <c r="I904" s="34">
        <f t="shared" si="41"/>
        <v>0</v>
      </c>
    </row>
    <row r="905" spans="2:9" x14ac:dyDescent="0.25">
      <c r="B905" s="9">
        <v>2021</v>
      </c>
      <c r="C905" s="9">
        <v>2</v>
      </c>
      <c r="D905" s="9">
        <v>8</v>
      </c>
      <c r="E905" s="30">
        <f>I01_Avg!D905</f>
        <v>1.7564036262536358</v>
      </c>
      <c r="F905" s="30">
        <f>PVWatts_8.5kW!J917</f>
        <v>0.81920999999999999</v>
      </c>
      <c r="G905" s="34">
        <f t="shared" si="39"/>
        <v>0.93719362625363578</v>
      </c>
      <c r="H905" s="34">
        <f t="shared" si="40"/>
        <v>0.93719362625363578</v>
      </c>
      <c r="I905" s="34">
        <f t="shared" si="41"/>
        <v>0</v>
      </c>
    </row>
    <row r="906" spans="2:9" x14ac:dyDescent="0.25">
      <c r="B906" s="9">
        <v>2021</v>
      </c>
      <c r="C906" s="9">
        <v>2</v>
      </c>
      <c r="D906" s="9">
        <v>9</v>
      </c>
      <c r="E906" s="30">
        <f>I01_Avg!D906</f>
        <v>1.8701435567944615</v>
      </c>
      <c r="F906" s="30">
        <f>PVWatts_8.5kW!J918</f>
        <v>0.56495099999999998</v>
      </c>
      <c r="G906" s="34">
        <f t="shared" ref="G906:G969" si="42">+E906-F906</f>
        <v>1.3051925567944616</v>
      </c>
      <c r="H906" s="34">
        <f t="shared" ref="H906:H969" si="43">+IF(G906&gt;0,G906,0)</f>
        <v>1.3051925567944616</v>
      </c>
      <c r="I906" s="34">
        <f t="shared" ref="I906:I969" si="44">+IF(G906&lt;0,G906,0)</f>
        <v>0</v>
      </c>
    </row>
    <row r="907" spans="2:9" x14ac:dyDescent="0.25">
      <c r="B907" s="9">
        <v>2021</v>
      </c>
      <c r="C907" s="9">
        <v>2</v>
      </c>
      <c r="D907" s="9">
        <v>10</v>
      </c>
      <c r="E907" s="30">
        <f>I01_Avg!D907</f>
        <v>1.8170405293283791</v>
      </c>
      <c r="F907" s="30">
        <f>PVWatts_8.5kW!J919</f>
        <v>1.342576</v>
      </c>
      <c r="G907" s="34">
        <f t="shared" si="42"/>
        <v>0.47446452932837913</v>
      </c>
      <c r="H907" s="34">
        <f t="shared" si="43"/>
        <v>0.47446452932837913</v>
      </c>
      <c r="I907" s="34">
        <f t="shared" si="44"/>
        <v>0</v>
      </c>
    </row>
    <row r="908" spans="2:9" x14ac:dyDescent="0.25">
      <c r="B908" s="9">
        <v>2021</v>
      </c>
      <c r="C908" s="9">
        <v>2</v>
      </c>
      <c r="D908" s="9">
        <v>11</v>
      </c>
      <c r="E908" s="30">
        <f>I01_Avg!D908</f>
        <v>1.7567518322454763</v>
      </c>
      <c r="F908" s="30">
        <f>PVWatts_8.5kW!J920</f>
        <v>2.8151739999999998</v>
      </c>
      <c r="G908" s="34">
        <f t="shared" si="42"/>
        <v>-1.0584221677545236</v>
      </c>
      <c r="H908" s="34">
        <f t="shared" si="43"/>
        <v>0</v>
      </c>
      <c r="I908" s="34">
        <f t="shared" si="44"/>
        <v>-1.0584221677545236</v>
      </c>
    </row>
    <row r="909" spans="2:9" x14ac:dyDescent="0.25">
      <c r="B909" s="9">
        <v>2021</v>
      </c>
      <c r="C909" s="9">
        <v>2</v>
      </c>
      <c r="D909" s="9">
        <v>12</v>
      </c>
      <c r="E909" s="30">
        <f>I01_Avg!D909</f>
        <v>1.7144444785534678</v>
      </c>
      <c r="F909" s="30">
        <f>PVWatts_8.5kW!J921</f>
        <v>2.8112269999999997</v>
      </c>
      <c r="G909" s="34">
        <f t="shared" si="42"/>
        <v>-1.0967825214465319</v>
      </c>
      <c r="H909" s="34">
        <f t="shared" si="43"/>
        <v>0</v>
      </c>
      <c r="I909" s="34">
        <f t="shared" si="44"/>
        <v>-1.0967825214465319</v>
      </c>
    </row>
    <row r="910" spans="2:9" x14ac:dyDescent="0.25">
      <c r="B910" s="9">
        <v>2021</v>
      </c>
      <c r="C910" s="9">
        <v>2</v>
      </c>
      <c r="D910" s="9">
        <v>13</v>
      </c>
      <c r="E910" s="30">
        <f>I01_Avg!D910</f>
        <v>1.6533351660794748</v>
      </c>
      <c r="F910" s="30">
        <f>PVWatts_8.5kW!J922</f>
        <v>5.9431059999999993</v>
      </c>
      <c r="G910" s="34">
        <f t="shared" si="42"/>
        <v>-4.2897708339205245</v>
      </c>
      <c r="H910" s="34">
        <f t="shared" si="43"/>
        <v>0</v>
      </c>
      <c r="I910" s="34">
        <f t="shared" si="44"/>
        <v>-4.2897708339205245</v>
      </c>
    </row>
    <row r="911" spans="2:9" x14ac:dyDescent="0.25">
      <c r="B911" s="9">
        <v>2021</v>
      </c>
      <c r="C911" s="9">
        <v>2</v>
      </c>
      <c r="D911" s="9">
        <v>14</v>
      </c>
      <c r="E911" s="30">
        <f>I01_Avg!D911</f>
        <v>1.5840938637254582</v>
      </c>
      <c r="F911" s="30">
        <f>PVWatts_8.5kW!J923</f>
        <v>5.390746</v>
      </c>
      <c r="G911" s="34">
        <f t="shared" si="42"/>
        <v>-3.8066521362745416</v>
      </c>
      <c r="H911" s="34">
        <f t="shared" si="43"/>
        <v>0</v>
      </c>
      <c r="I911" s="34">
        <f t="shared" si="44"/>
        <v>-3.8066521362745416</v>
      </c>
    </row>
    <row r="912" spans="2:9" x14ac:dyDescent="0.25">
      <c r="B912" s="9">
        <v>2021</v>
      </c>
      <c r="C912" s="9">
        <v>2</v>
      </c>
      <c r="D912" s="9">
        <v>15</v>
      </c>
      <c r="E912" s="30">
        <f>I01_Avg!D912</f>
        <v>1.5680704631873263</v>
      </c>
      <c r="F912" s="30">
        <f>PVWatts_8.5kW!J924</f>
        <v>4.2641679999999997</v>
      </c>
      <c r="G912" s="34">
        <f t="shared" si="42"/>
        <v>-2.6960975368126734</v>
      </c>
      <c r="H912" s="34">
        <f t="shared" si="43"/>
        <v>0</v>
      </c>
      <c r="I912" s="34">
        <f t="shared" si="44"/>
        <v>-2.6960975368126734</v>
      </c>
    </row>
    <row r="913" spans="2:9" x14ac:dyDescent="0.25">
      <c r="B913" s="9">
        <v>2021</v>
      </c>
      <c r="C913" s="9">
        <v>2</v>
      </c>
      <c r="D913" s="9">
        <v>16</v>
      </c>
      <c r="E913" s="30">
        <f>I01_Avg!D913</f>
        <v>1.635069689923363</v>
      </c>
      <c r="F913" s="30">
        <f>PVWatts_8.5kW!J925</f>
        <v>1.350365</v>
      </c>
      <c r="G913" s="34">
        <f t="shared" si="42"/>
        <v>0.28470468992336295</v>
      </c>
      <c r="H913" s="34">
        <f t="shared" si="43"/>
        <v>0.28470468992336295</v>
      </c>
      <c r="I913" s="34">
        <f t="shared" si="44"/>
        <v>0</v>
      </c>
    </row>
    <row r="914" spans="2:9" x14ac:dyDescent="0.25">
      <c r="B914" s="9">
        <v>2021</v>
      </c>
      <c r="C914" s="9">
        <v>2</v>
      </c>
      <c r="D914" s="9">
        <v>17</v>
      </c>
      <c r="E914" s="30">
        <f>I01_Avg!D914</f>
        <v>1.617735563637944</v>
      </c>
      <c r="F914" s="30">
        <f>PVWatts_8.5kW!J926</f>
        <v>0.84444799999999998</v>
      </c>
      <c r="G914" s="34">
        <f t="shared" si="42"/>
        <v>0.77328756363794404</v>
      </c>
      <c r="H914" s="34">
        <f t="shared" si="43"/>
        <v>0.77328756363794404</v>
      </c>
      <c r="I914" s="34">
        <f t="shared" si="44"/>
        <v>0</v>
      </c>
    </row>
    <row r="915" spans="2:9" x14ac:dyDescent="0.25">
      <c r="B915" s="9">
        <v>2021</v>
      </c>
      <c r="C915" s="9">
        <v>2</v>
      </c>
      <c r="D915" s="9">
        <v>18</v>
      </c>
      <c r="E915" s="30">
        <f>I01_Avg!D915</f>
        <v>1.8090949130828169</v>
      </c>
      <c r="F915" s="30">
        <f>PVWatts_8.5kW!J927</f>
        <v>0</v>
      </c>
      <c r="G915" s="34">
        <f t="shared" si="42"/>
        <v>1.8090949130828169</v>
      </c>
      <c r="H915" s="34">
        <f t="shared" si="43"/>
        <v>1.8090949130828169</v>
      </c>
      <c r="I915" s="34">
        <f t="shared" si="44"/>
        <v>0</v>
      </c>
    </row>
    <row r="916" spans="2:9" x14ac:dyDescent="0.25">
      <c r="B916" s="9">
        <v>2021</v>
      </c>
      <c r="C916" s="9">
        <v>2</v>
      </c>
      <c r="D916" s="9">
        <v>19</v>
      </c>
      <c r="E916" s="30">
        <f>I01_Avg!D916</f>
        <v>1.794615370096142</v>
      </c>
      <c r="F916" s="30">
        <f>PVWatts_8.5kW!J928</f>
        <v>0</v>
      </c>
      <c r="G916" s="34">
        <f t="shared" si="42"/>
        <v>1.794615370096142</v>
      </c>
      <c r="H916" s="34">
        <f t="shared" si="43"/>
        <v>1.794615370096142</v>
      </c>
      <c r="I916" s="34">
        <f t="shared" si="44"/>
        <v>0</v>
      </c>
    </row>
    <row r="917" spans="2:9" x14ac:dyDescent="0.25">
      <c r="B917" s="9">
        <v>2021</v>
      </c>
      <c r="C917" s="9">
        <v>2</v>
      </c>
      <c r="D917" s="9">
        <v>20</v>
      </c>
      <c r="E917" s="30">
        <f>I01_Avg!D917</f>
        <v>1.7779951930510103</v>
      </c>
      <c r="F917" s="30">
        <f>PVWatts_8.5kW!J929</f>
        <v>0</v>
      </c>
      <c r="G917" s="34">
        <f t="shared" si="42"/>
        <v>1.7779951930510103</v>
      </c>
      <c r="H917" s="34">
        <f t="shared" si="43"/>
        <v>1.7779951930510103</v>
      </c>
      <c r="I917" s="34">
        <f t="shared" si="44"/>
        <v>0</v>
      </c>
    </row>
    <row r="918" spans="2:9" x14ac:dyDescent="0.25">
      <c r="B918" s="9">
        <v>2021</v>
      </c>
      <c r="C918" s="9">
        <v>2</v>
      </c>
      <c r="D918" s="9">
        <v>21</v>
      </c>
      <c r="E918" s="30">
        <f>I01_Avg!D918</f>
        <v>1.7326874596384665</v>
      </c>
      <c r="F918" s="30">
        <f>PVWatts_8.5kW!J930</f>
        <v>0</v>
      </c>
      <c r="G918" s="34">
        <f t="shared" si="42"/>
        <v>1.7326874596384665</v>
      </c>
      <c r="H918" s="34">
        <f t="shared" si="43"/>
        <v>1.7326874596384665</v>
      </c>
      <c r="I918" s="34">
        <f t="shared" si="44"/>
        <v>0</v>
      </c>
    </row>
    <row r="919" spans="2:9" x14ac:dyDescent="0.25">
      <c r="B919" s="9">
        <v>2021</v>
      </c>
      <c r="C919" s="9">
        <v>2</v>
      </c>
      <c r="D919" s="9">
        <v>22</v>
      </c>
      <c r="E919" s="30">
        <f>I01_Avg!D919</f>
        <v>1.5477973173688615</v>
      </c>
      <c r="F919" s="30">
        <f>PVWatts_8.5kW!J931</f>
        <v>0</v>
      </c>
      <c r="G919" s="34">
        <f t="shared" si="42"/>
        <v>1.5477973173688615</v>
      </c>
      <c r="H919" s="34">
        <f t="shared" si="43"/>
        <v>1.5477973173688615</v>
      </c>
      <c r="I919" s="34">
        <f t="shared" si="44"/>
        <v>0</v>
      </c>
    </row>
    <row r="920" spans="2:9" x14ac:dyDescent="0.25">
      <c r="B920" s="9">
        <v>2021</v>
      </c>
      <c r="C920" s="9">
        <v>2</v>
      </c>
      <c r="D920" s="9">
        <v>23</v>
      </c>
      <c r="E920" s="30">
        <f>I01_Avg!D920</f>
        <v>1.4492008761309692</v>
      </c>
      <c r="F920" s="30">
        <f>PVWatts_8.5kW!J932</f>
        <v>0</v>
      </c>
      <c r="G920" s="34">
        <f t="shared" si="42"/>
        <v>1.4492008761309692</v>
      </c>
      <c r="H920" s="34">
        <f t="shared" si="43"/>
        <v>1.4492008761309692</v>
      </c>
      <c r="I920" s="34">
        <f t="shared" si="44"/>
        <v>0</v>
      </c>
    </row>
    <row r="921" spans="2:9" x14ac:dyDescent="0.25">
      <c r="B921" s="9">
        <v>2021</v>
      </c>
      <c r="C921" s="9">
        <v>2</v>
      </c>
      <c r="D921" s="9">
        <v>0</v>
      </c>
      <c r="E921" s="30">
        <f>I01_Avg!D921</f>
        <v>1.3451890389479331</v>
      </c>
      <c r="F921" s="30">
        <f>PVWatts_8.5kW!J933</f>
        <v>0</v>
      </c>
      <c r="G921" s="34">
        <f t="shared" si="42"/>
        <v>1.3451890389479331</v>
      </c>
      <c r="H921" s="34">
        <f t="shared" si="43"/>
        <v>1.3451890389479331</v>
      </c>
      <c r="I921" s="34">
        <f t="shared" si="44"/>
        <v>0</v>
      </c>
    </row>
    <row r="922" spans="2:9" x14ac:dyDescent="0.25">
      <c r="B922" s="9">
        <v>2021</v>
      </c>
      <c r="C922" s="9">
        <v>2</v>
      </c>
      <c r="D922" s="9">
        <v>1</v>
      </c>
      <c r="E922" s="30">
        <f>I01_Avg!D922</f>
        <v>1.3568684172518088</v>
      </c>
      <c r="F922" s="30">
        <f>PVWatts_8.5kW!J934</f>
        <v>0</v>
      </c>
      <c r="G922" s="34">
        <f t="shared" si="42"/>
        <v>1.3568684172518088</v>
      </c>
      <c r="H922" s="34">
        <f t="shared" si="43"/>
        <v>1.3568684172518088</v>
      </c>
      <c r="I922" s="34">
        <f t="shared" si="44"/>
        <v>0</v>
      </c>
    </row>
    <row r="923" spans="2:9" x14ac:dyDescent="0.25">
      <c r="B923" s="9">
        <v>2021</v>
      </c>
      <c r="C923" s="9">
        <v>2</v>
      </c>
      <c r="D923" s="9">
        <v>2</v>
      </c>
      <c r="E923" s="30">
        <f>I01_Avg!D923</f>
        <v>1.3516784895852327</v>
      </c>
      <c r="F923" s="30">
        <f>PVWatts_8.5kW!J935</f>
        <v>0</v>
      </c>
      <c r="G923" s="34">
        <f t="shared" si="42"/>
        <v>1.3516784895852327</v>
      </c>
      <c r="H923" s="34">
        <f t="shared" si="43"/>
        <v>1.3516784895852327</v>
      </c>
      <c r="I923" s="34">
        <f t="shared" si="44"/>
        <v>0</v>
      </c>
    </row>
    <row r="924" spans="2:9" x14ac:dyDescent="0.25">
      <c r="B924" s="9">
        <v>2021</v>
      </c>
      <c r="C924" s="9">
        <v>2</v>
      </c>
      <c r="D924" s="9">
        <v>3</v>
      </c>
      <c r="E924" s="30">
        <f>I01_Avg!D924</f>
        <v>1.4145429122126734</v>
      </c>
      <c r="F924" s="30">
        <f>PVWatts_8.5kW!J936</f>
        <v>0</v>
      </c>
      <c r="G924" s="34">
        <f t="shared" si="42"/>
        <v>1.4145429122126734</v>
      </c>
      <c r="H924" s="34">
        <f t="shared" si="43"/>
        <v>1.4145429122126734</v>
      </c>
      <c r="I924" s="34">
        <f t="shared" si="44"/>
        <v>0</v>
      </c>
    </row>
    <row r="925" spans="2:9" x14ac:dyDescent="0.25">
      <c r="B925" s="9">
        <v>2021</v>
      </c>
      <c r="C925" s="9">
        <v>2</v>
      </c>
      <c r="D925" s="9">
        <v>4</v>
      </c>
      <c r="E925" s="30">
        <f>I01_Avg!D925</f>
        <v>1.4435952122516804</v>
      </c>
      <c r="F925" s="30">
        <f>PVWatts_8.5kW!J937</f>
        <v>0</v>
      </c>
      <c r="G925" s="34">
        <f t="shared" si="42"/>
        <v>1.4435952122516804</v>
      </c>
      <c r="H925" s="34">
        <f t="shared" si="43"/>
        <v>1.4435952122516804</v>
      </c>
      <c r="I925" s="34">
        <f t="shared" si="44"/>
        <v>0</v>
      </c>
    </row>
    <row r="926" spans="2:9" x14ac:dyDescent="0.25">
      <c r="B926" s="9">
        <v>2021</v>
      </c>
      <c r="C926" s="9">
        <v>2</v>
      </c>
      <c r="D926" s="9">
        <v>5</v>
      </c>
      <c r="E926" s="30">
        <f>I01_Avg!D926</f>
        <v>1.5953092667879489</v>
      </c>
      <c r="F926" s="30">
        <f>PVWatts_8.5kW!J938</f>
        <v>0</v>
      </c>
      <c r="G926" s="34">
        <f t="shared" si="42"/>
        <v>1.5953092667879489</v>
      </c>
      <c r="H926" s="34">
        <f t="shared" si="43"/>
        <v>1.5953092667879489</v>
      </c>
      <c r="I926" s="34">
        <f t="shared" si="44"/>
        <v>0</v>
      </c>
    </row>
    <row r="927" spans="2:9" x14ac:dyDescent="0.25">
      <c r="B927" s="9">
        <v>2021</v>
      </c>
      <c r="C927" s="9">
        <v>2</v>
      </c>
      <c r="D927" s="9">
        <v>6</v>
      </c>
      <c r="E927" s="30">
        <f>I01_Avg!D927</f>
        <v>1.8011027552170604</v>
      </c>
      <c r="F927" s="30">
        <f>PVWatts_8.5kW!J939</f>
        <v>0</v>
      </c>
      <c r="G927" s="34">
        <f t="shared" si="42"/>
        <v>1.8011027552170604</v>
      </c>
      <c r="H927" s="34">
        <f t="shared" si="43"/>
        <v>1.8011027552170604</v>
      </c>
      <c r="I927" s="34">
        <f t="shared" si="44"/>
        <v>0</v>
      </c>
    </row>
    <row r="928" spans="2:9" x14ac:dyDescent="0.25">
      <c r="B928" s="9">
        <v>2021</v>
      </c>
      <c r="C928" s="9">
        <v>2</v>
      </c>
      <c r="D928" s="9">
        <v>7</v>
      </c>
      <c r="E928" s="30">
        <f>I01_Avg!D928</f>
        <v>2.0059628188515326</v>
      </c>
      <c r="F928" s="30">
        <f>PVWatts_8.5kW!J940</f>
        <v>0</v>
      </c>
      <c r="G928" s="34">
        <f t="shared" si="42"/>
        <v>2.0059628188515326</v>
      </c>
      <c r="H928" s="34">
        <f t="shared" si="43"/>
        <v>2.0059628188515326</v>
      </c>
      <c r="I928" s="34">
        <f t="shared" si="44"/>
        <v>0</v>
      </c>
    </row>
    <row r="929" spans="2:9" x14ac:dyDescent="0.25">
      <c r="B929" s="9">
        <v>2021</v>
      </c>
      <c r="C929" s="9">
        <v>2</v>
      </c>
      <c r="D929" s="9">
        <v>8</v>
      </c>
      <c r="E929" s="30">
        <f>I01_Avg!D929</f>
        <v>2.0070019502643088</v>
      </c>
      <c r="F929" s="30">
        <f>PVWatts_8.5kW!J941</f>
        <v>0.31137999999999999</v>
      </c>
      <c r="G929" s="34">
        <f t="shared" si="42"/>
        <v>1.6956219502643088</v>
      </c>
      <c r="H929" s="34">
        <f t="shared" si="43"/>
        <v>1.6956219502643088</v>
      </c>
      <c r="I929" s="34">
        <f t="shared" si="44"/>
        <v>0</v>
      </c>
    </row>
    <row r="930" spans="2:9" x14ac:dyDescent="0.25">
      <c r="B930" s="9">
        <v>2021</v>
      </c>
      <c r="C930" s="9">
        <v>2</v>
      </c>
      <c r="D930" s="9">
        <v>9</v>
      </c>
      <c r="E930" s="30">
        <f>I01_Avg!D930</f>
        <v>1.8282323111439451</v>
      </c>
      <c r="F930" s="30">
        <f>PVWatts_8.5kW!J942</f>
        <v>0.37213200000000002</v>
      </c>
      <c r="G930" s="34">
        <f t="shared" si="42"/>
        <v>1.456100311143945</v>
      </c>
      <c r="H930" s="34">
        <f t="shared" si="43"/>
        <v>1.456100311143945</v>
      </c>
      <c r="I930" s="34">
        <f t="shared" si="44"/>
        <v>0</v>
      </c>
    </row>
    <row r="931" spans="2:9" x14ac:dyDescent="0.25">
      <c r="B931" s="9">
        <v>2021</v>
      </c>
      <c r="C931" s="9">
        <v>2</v>
      </c>
      <c r="D931" s="9">
        <v>10</v>
      </c>
      <c r="E931" s="30">
        <f>I01_Avg!D931</f>
        <v>1.6596707039442342</v>
      </c>
      <c r="F931" s="30">
        <f>PVWatts_8.5kW!J943</f>
        <v>3.0640269999999998</v>
      </c>
      <c r="G931" s="34">
        <f t="shared" si="42"/>
        <v>-1.4043562960557656</v>
      </c>
      <c r="H931" s="34">
        <f t="shared" si="43"/>
        <v>0</v>
      </c>
      <c r="I931" s="34">
        <f t="shared" si="44"/>
        <v>-1.4043562960557656</v>
      </c>
    </row>
    <row r="932" spans="2:9" x14ac:dyDescent="0.25">
      <c r="B932" s="9">
        <v>2021</v>
      </c>
      <c r="C932" s="9">
        <v>2</v>
      </c>
      <c r="D932" s="9">
        <v>11</v>
      </c>
      <c r="E932" s="30">
        <f>I01_Avg!D932</f>
        <v>1.6068237353532713</v>
      </c>
      <c r="F932" s="30">
        <f>PVWatts_8.5kW!J944</f>
        <v>4.2313549999999998</v>
      </c>
      <c r="G932" s="34">
        <f t="shared" si="42"/>
        <v>-2.6245312646467287</v>
      </c>
      <c r="H932" s="34">
        <f t="shared" si="43"/>
        <v>0</v>
      </c>
      <c r="I932" s="34">
        <f t="shared" si="44"/>
        <v>-2.6245312646467287</v>
      </c>
    </row>
    <row r="933" spans="2:9" x14ac:dyDescent="0.25">
      <c r="B933" s="9">
        <v>2021</v>
      </c>
      <c r="C933" s="9">
        <v>2</v>
      </c>
      <c r="D933" s="9">
        <v>12</v>
      </c>
      <c r="E933" s="30">
        <f>I01_Avg!D933</f>
        <v>1.4953582023597145</v>
      </c>
      <c r="F933" s="30">
        <f>PVWatts_8.5kW!J945</f>
        <v>3.1176239999999997</v>
      </c>
      <c r="G933" s="34">
        <f t="shared" si="42"/>
        <v>-1.6222657976402852</v>
      </c>
      <c r="H933" s="34">
        <f t="shared" si="43"/>
        <v>0</v>
      </c>
      <c r="I933" s="34">
        <f t="shared" si="44"/>
        <v>-1.6222657976402852</v>
      </c>
    </row>
    <row r="934" spans="2:9" x14ac:dyDescent="0.25">
      <c r="B934" s="9">
        <v>2021</v>
      </c>
      <c r="C934" s="9">
        <v>2</v>
      </c>
      <c r="D934" s="9">
        <v>13</v>
      </c>
      <c r="E934" s="30">
        <f>I01_Avg!D934</f>
        <v>1.4862472359604502</v>
      </c>
      <c r="F934" s="30">
        <f>PVWatts_8.5kW!J946</f>
        <v>4.0763569999999998</v>
      </c>
      <c r="G934" s="34">
        <f t="shared" si="42"/>
        <v>-2.5901097640395498</v>
      </c>
      <c r="H934" s="34">
        <f t="shared" si="43"/>
        <v>0</v>
      </c>
      <c r="I934" s="34">
        <f t="shared" si="44"/>
        <v>-2.5901097640395498</v>
      </c>
    </row>
    <row r="935" spans="2:9" x14ac:dyDescent="0.25">
      <c r="B935" s="9">
        <v>2021</v>
      </c>
      <c r="C935" s="9">
        <v>2</v>
      </c>
      <c r="D935" s="9">
        <v>14</v>
      </c>
      <c r="E935" s="30">
        <f>I01_Avg!D935</f>
        <v>1.4729194471461948</v>
      </c>
      <c r="F935" s="30">
        <f>PVWatts_8.5kW!J947</f>
        <v>5.3579730000000003</v>
      </c>
      <c r="G935" s="34">
        <f t="shared" si="42"/>
        <v>-3.8850535528538055</v>
      </c>
      <c r="H935" s="34">
        <f t="shared" si="43"/>
        <v>0</v>
      </c>
      <c r="I935" s="34">
        <f t="shared" si="44"/>
        <v>-3.8850535528538055</v>
      </c>
    </row>
    <row r="936" spans="2:9" x14ac:dyDescent="0.25">
      <c r="B936" s="9">
        <v>2021</v>
      </c>
      <c r="C936" s="9">
        <v>2</v>
      </c>
      <c r="D936" s="9">
        <v>15</v>
      </c>
      <c r="E936" s="30">
        <f>I01_Avg!D936</f>
        <v>1.4622762690017179</v>
      </c>
      <c r="F936" s="30">
        <f>PVWatts_8.5kW!J948</f>
        <v>4.2359910000000003</v>
      </c>
      <c r="G936" s="34">
        <f t="shared" si="42"/>
        <v>-2.7737147309982824</v>
      </c>
      <c r="H936" s="34">
        <f t="shared" si="43"/>
        <v>0</v>
      </c>
      <c r="I936" s="34">
        <f t="shared" si="44"/>
        <v>-2.7737147309982824</v>
      </c>
    </row>
    <row r="937" spans="2:9" x14ac:dyDescent="0.25">
      <c r="B937" s="9">
        <v>2021</v>
      </c>
      <c r="C937" s="9">
        <v>2</v>
      </c>
      <c r="D937" s="9">
        <v>16</v>
      </c>
      <c r="E937" s="30">
        <f>I01_Avg!D937</f>
        <v>1.5722869589509214</v>
      </c>
      <c r="F937" s="30">
        <f>PVWatts_8.5kW!J949</f>
        <v>1.9774580000000002</v>
      </c>
      <c r="G937" s="34">
        <f t="shared" si="42"/>
        <v>-0.40517104104907875</v>
      </c>
      <c r="H937" s="34">
        <f t="shared" si="43"/>
        <v>0</v>
      </c>
      <c r="I937" s="34">
        <f t="shared" si="44"/>
        <v>-0.40517104104907875</v>
      </c>
    </row>
    <row r="938" spans="2:9" x14ac:dyDescent="0.25">
      <c r="B938" s="9">
        <v>2021</v>
      </c>
      <c r="C938" s="9">
        <v>2</v>
      </c>
      <c r="D938" s="9">
        <v>17</v>
      </c>
      <c r="E938" s="30">
        <f>I01_Avg!D938</f>
        <v>1.7646868634461186</v>
      </c>
      <c r="F938" s="30">
        <f>PVWatts_8.5kW!J950</f>
        <v>0.61312699999999998</v>
      </c>
      <c r="G938" s="34">
        <f t="shared" si="42"/>
        <v>1.1515598634461186</v>
      </c>
      <c r="H938" s="34">
        <f t="shared" si="43"/>
        <v>1.1515598634461186</v>
      </c>
      <c r="I938" s="34">
        <f t="shared" si="44"/>
        <v>0</v>
      </c>
    </row>
    <row r="939" spans="2:9" x14ac:dyDescent="0.25">
      <c r="B939" s="9">
        <v>2021</v>
      </c>
      <c r="C939" s="9">
        <v>2</v>
      </c>
      <c r="D939" s="9">
        <v>18</v>
      </c>
      <c r="E939" s="30">
        <f>I01_Avg!D939</f>
        <v>1.990450990411246</v>
      </c>
      <c r="F939" s="30">
        <f>PVWatts_8.5kW!J951</f>
        <v>0</v>
      </c>
      <c r="G939" s="34">
        <f t="shared" si="42"/>
        <v>1.990450990411246</v>
      </c>
      <c r="H939" s="34">
        <f t="shared" si="43"/>
        <v>1.990450990411246</v>
      </c>
      <c r="I939" s="34">
        <f t="shared" si="44"/>
        <v>0</v>
      </c>
    </row>
    <row r="940" spans="2:9" x14ac:dyDescent="0.25">
      <c r="B940" s="9">
        <v>2021</v>
      </c>
      <c r="C940" s="9">
        <v>2</v>
      </c>
      <c r="D940" s="9">
        <v>19</v>
      </c>
      <c r="E940" s="30">
        <f>I01_Avg!D940</f>
        <v>2.0325696543507727</v>
      </c>
      <c r="F940" s="30">
        <f>PVWatts_8.5kW!J952</f>
        <v>0</v>
      </c>
      <c r="G940" s="34">
        <f t="shared" si="42"/>
        <v>2.0325696543507727</v>
      </c>
      <c r="H940" s="34">
        <f t="shared" si="43"/>
        <v>2.0325696543507727</v>
      </c>
      <c r="I940" s="34">
        <f t="shared" si="44"/>
        <v>0</v>
      </c>
    </row>
    <row r="941" spans="2:9" x14ac:dyDescent="0.25">
      <c r="B941" s="9">
        <v>2021</v>
      </c>
      <c r="C941" s="9">
        <v>2</v>
      </c>
      <c r="D941" s="9">
        <v>20</v>
      </c>
      <c r="E941" s="30">
        <f>I01_Avg!D941</f>
        <v>1.910640729693422</v>
      </c>
      <c r="F941" s="30">
        <f>PVWatts_8.5kW!J953</f>
        <v>0</v>
      </c>
      <c r="G941" s="34">
        <f t="shared" si="42"/>
        <v>1.910640729693422</v>
      </c>
      <c r="H941" s="34">
        <f t="shared" si="43"/>
        <v>1.910640729693422</v>
      </c>
      <c r="I941" s="34">
        <f t="shared" si="44"/>
        <v>0</v>
      </c>
    </row>
    <row r="942" spans="2:9" x14ac:dyDescent="0.25">
      <c r="B942" s="9">
        <v>2021</v>
      </c>
      <c r="C942" s="9">
        <v>2</v>
      </c>
      <c r="D942" s="9">
        <v>21</v>
      </c>
      <c r="E942" s="30">
        <f>I01_Avg!D942</f>
        <v>1.7605872546175423</v>
      </c>
      <c r="F942" s="30">
        <f>PVWatts_8.5kW!J954</f>
        <v>0</v>
      </c>
      <c r="G942" s="34">
        <f t="shared" si="42"/>
        <v>1.7605872546175423</v>
      </c>
      <c r="H942" s="34">
        <f t="shared" si="43"/>
        <v>1.7605872546175423</v>
      </c>
      <c r="I942" s="34">
        <f t="shared" si="44"/>
        <v>0</v>
      </c>
    </row>
    <row r="943" spans="2:9" x14ac:dyDescent="0.25">
      <c r="B943" s="9">
        <v>2021</v>
      </c>
      <c r="C943" s="9">
        <v>2</v>
      </c>
      <c r="D943" s="9">
        <v>22</v>
      </c>
      <c r="E943" s="30">
        <f>I01_Avg!D943</f>
        <v>1.6872148632572994</v>
      </c>
      <c r="F943" s="30">
        <f>PVWatts_8.5kW!J955</f>
        <v>0</v>
      </c>
      <c r="G943" s="34">
        <f t="shared" si="42"/>
        <v>1.6872148632572994</v>
      </c>
      <c r="H943" s="34">
        <f t="shared" si="43"/>
        <v>1.6872148632572994</v>
      </c>
      <c r="I943" s="34">
        <f t="shared" si="44"/>
        <v>0</v>
      </c>
    </row>
    <row r="944" spans="2:9" x14ac:dyDescent="0.25">
      <c r="B944" s="9">
        <v>2021</v>
      </c>
      <c r="C944" s="9">
        <v>2</v>
      </c>
      <c r="D944" s="9">
        <v>23</v>
      </c>
      <c r="E944" s="30">
        <f>I01_Avg!D944</f>
        <v>1.5002824571408682</v>
      </c>
      <c r="F944" s="30">
        <f>PVWatts_8.5kW!J956</f>
        <v>0</v>
      </c>
      <c r="G944" s="34">
        <f t="shared" si="42"/>
        <v>1.5002824571408682</v>
      </c>
      <c r="H944" s="34">
        <f t="shared" si="43"/>
        <v>1.5002824571408682</v>
      </c>
      <c r="I944" s="34">
        <f t="shared" si="44"/>
        <v>0</v>
      </c>
    </row>
    <row r="945" spans="2:9" x14ac:dyDescent="0.25">
      <c r="B945" s="9">
        <v>2021</v>
      </c>
      <c r="C945" s="9">
        <v>2</v>
      </c>
      <c r="D945" s="9">
        <v>0</v>
      </c>
      <c r="E945" s="30">
        <f>I01_Avg!D945</f>
        <v>1.4188744212201574</v>
      </c>
      <c r="F945" s="30">
        <f>PVWatts_8.5kW!J957</f>
        <v>0</v>
      </c>
      <c r="G945" s="34">
        <f t="shared" si="42"/>
        <v>1.4188744212201574</v>
      </c>
      <c r="H945" s="34">
        <f t="shared" si="43"/>
        <v>1.4188744212201574</v>
      </c>
      <c r="I945" s="34">
        <f t="shared" si="44"/>
        <v>0</v>
      </c>
    </row>
    <row r="946" spans="2:9" x14ac:dyDescent="0.25">
      <c r="B946" s="9">
        <v>2021</v>
      </c>
      <c r="C946" s="9">
        <v>2</v>
      </c>
      <c r="D946" s="9">
        <v>1</v>
      </c>
      <c r="E946" s="30">
        <f>I01_Avg!D946</f>
        <v>1.3570000872189631</v>
      </c>
      <c r="F946" s="30">
        <f>PVWatts_8.5kW!J958</f>
        <v>0</v>
      </c>
      <c r="G946" s="34">
        <f t="shared" si="42"/>
        <v>1.3570000872189631</v>
      </c>
      <c r="H946" s="34">
        <f t="shared" si="43"/>
        <v>1.3570000872189631</v>
      </c>
      <c r="I946" s="34">
        <f t="shared" si="44"/>
        <v>0</v>
      </c>
    </row>
    <row r="947" spans="2:9" x14ac:dyDescent="0.25">
      <c r="B947" s="9">
        <v>2021</v>
      </c>
      <c r="C947" s="9">
        <v>2</v>
      </c>
      <c r="D947" s="9">
        <v>2</v>
      </c>
      <c r="E947" s="30">
        <f>I01_Avg!D947</f>
        <v>1.3510617783665007</v>
      </c>
      <c r="F947" s="30">
        <f>PVWatts_8.5kW!J959</f>
        <v>0</v>
      </c>
      <c r="G947" s="34">
        <f t="shared" si="42"/>
        <v>1.3510617783665007</v>
      </c>
      <c r="H947" s="34">
        <f t="shared" si="43"/>
        <v>1.3510617783665007</v>
      </c>
      <c r="I947" s="34">
        <f t="shared" si="44"/>
        <v>0</v>
      </c>
    </row>
    <row r="948" spans="2:9" x14ac:dyDescent="0.25">
      <c r="B948" s="9">
        <v>2021</v>
      </c>
      <c r="C948" s="9">
        <v>2</v>
      </c>
      <c r="D948" s="9">
        <v>3</v>
      </c>
      <c r="E948" s="30">
        <f>I01_Avg!D948</f>
        <v>1.4417507638382896</v>
      </c>
      <c r="F948" s="30">
        <f>PVWatts_8.5kW!J960</f>
        <v>0</v>
      </c>
      <c r="G948" s="34">
        <f t="shared" si="42"/>
        <v>1.4417507638382896</v>
      </c>
      <c r="H948" s="34">
        <f t="shared" si="43"/>
        <v>1.4417507638382896</v>
      </c>
      <c r="I948" s="34">
        <f t="shared" si="44"/>
        <v>0</v>
      </c>
    </row>
    <row r="949" spans="2:9" x14ac:dyDescent="0.25">
      <c r="B949" s="9">
        <v>2021</v>
      </c>
      <c r="C949" s="9">
        <v>2</v>
      </c>
      <c r="D949" s="9">
        <v>4</v>
      </c>
      <c r="E949" s="30">
        <f>I01_Avg!D949</f>
        <v>1.4401305437291898</v>
      </c>
      <c r="F949" s="30">
        <f>PVWatts_8.5kW!J961</f>
        <v>0</v>
      </c>
      <c r="G949" s="34">
        <f t="shared" si="42"/>
        <v>1.4401305437291898</v>
      </c>
      <c r="H949" s="34">
        <f t="shared" si="43"/>
        <v>1.4401305437291898</v>
      </c>
      <c r="I949" s="34">
        <f t="shared" si="44"/>
        <v>0</v>
      </c>
    </row>
    <row r="950" spans="2:9" x14ac:dyDescent="0.25">
      <c r="B950" s="9">
        <v>2021</v>
      </c>
      <c r="C950" s="9">
        <v>2</v>
      </c>
      <c r="D950" s="9">
        <v>5</v>
      </c>
      <c r="E950" s="30">
        <f>I01_Avg!D950</f>
        <v>1.5726933855303427</v>
      </c>
      <c r="F950" s="30">
        <f>PVWatts_8.5kW!J962</f>
        <v>0</v>
      </c>
      <c r="G950" s="34">
        <f t="shared" si="42"/>
        <v>1.5726933855303427</v>
      </c>
      <c r="H950" s="34">
        <f t="shared" si="43"/>
        <v>1.5726933855303427</v>
      </c>
      <c r="I950" s="34">
        <f t="shared" si="44"/>
        <v>0</v>
      </c>
    </row>
    <row r="951" spans="2:9" x14ac:dyDescent="0.25">
      <c r="B951" s="9">
        <v>2021</v>
      </c>
      <c r="C951" s="9">
        <v>2</v>
      </c>
      <c r="D951" s="9">
        <v>6</v>
      </c>
      <c r="E951" s="30">
        <f>I01_Avg!D951</f>
        <v>1.77755143342166</v>
      </c>
      <c r="F951" s="30">
        <f>PVWatts_8.5kW!J963</f>
        <v>0</v>
      </c>
      <c r="G951" s="34">
        <f t="shared" si="42"/>
        <v>1.77755143342166</v>
      </c>
      <c r="H951" s="34">
        <f t="shared" si="43"/>
        <v>1.77755143342166</v>
      </c>
      <c r="I951" s="34">
        <f t="shared" si="44"/>
        <v>0</v>
      </c>
    </row>
    <row r="952" spans="2:9" x14ac:dyDescent="0.25">
      <c r="B952" s="9">
        <v>2021</v>
      </c>
      <c r="C952" s="9">
        <v>2</v>
      </c>
      <c r="D952" s="9">
        <v>7</v>
      </c>
      <c r="E952" s="30">
        <f>I01_Avg!D952</f>
        <v>1.9432774006417382</v>
      </c>
      <c r="F952" s="30">
        <f>PVWatts_8.5kW!J964</f>
        <v>0</v>
      </c>
      <c r="G952" s="34">
        <f t="shared" si="42"/>
        <v>1.9432774006417382</v>
      </c>
      <c r="H952" s="34">
        <f t="shared" si="43"/>
        <v>1.9432774006417382</v>
      </c>
      <c r="I952" s="34">
        <f t="shared" si="44"/>
        <v>0</v>
      </c>
    </row>
    <row r="953" spans="2:9" x14ac:dyDescent="0.25">
      <c r="B953" s="9">
        <v>2021</v>
      </c>
      <c r="C953" s="9">
        <v>2</v>
      </c>
      <c r="D953" s="9">
        <v>8</v>
      </c>
      <c r="E953" s="30">
        <f>I01_Avg!D953</f>
        <v>1.9249714671895624</v>
      </c>
      <c r="F953" s="30">
        <f>PVWatts_8.5kW!J965</f>
        <v>1.0019279999999999</v>
      </c>
      <c r="G953" s="34">
        <f t="shared" si="42"/>
        <v>0.92304346718956243</v>
      </c>
      <c r="H953" s="34">
        <f t="shared" si="43"/>
        <v>0.92304346718956243</v>
      </c>
      <c r="I953" s="34">
        <f t="shared" si="44"/>
        <v>0</v>
      </c>
    </row>
    <row r="954" spans="2:9" x14ac:dyDescent="0.25">
      <c r="B954" s="9">
        <v>2021</v>
      </c>
      <c r="C954" s="9">
        <v>2</v>
      </c>
      <c r="D954" s="9">
        <v>9</v>
      </c>
      <c r="E954" s="30">
        <f>I01_Avg!D954</f>
        <v>1.8922635665310581</v>
      </c>
      <c r="F954" s="30">
        <f>PVWatts_8.5kW!J966</f>
        <v>2.9019180000000002</v>
      </c>
      <c r="G954" s="34">
        <f t="shared" si="42"/>
        <v>-1.0096544334689421</v>
      </c>
      <c r="H954" s="34">
        <f t="shared" si="43"/>
        <v>0</v>
      </c>
      <c r="I954" s="34">
        <f t="shared" si="44"/>
        <v>-1.0096544334689421</v>
      </c>
    </row>
    <row r="955" spans="2:9" x14ac:dyDescent="0.25">
      <c r="B955" s="9">
        <v>2021</v>
      </c>
      <c r="C955" s="9">
        <v>2</v>
      </c>
      <c r="D955" s="9">
        <v>10</v>
      </c>
      <c r="E955" s="30">
        <f>I01_Avg!D955</f>
        <v>1.7566198702739517</v>
      </c>
      <c r="F955" s="30">
        <f>PVWatts_8.5kW!J967</f>
        <v>4.4298990000000007</v>
      </c>
      <c r="G955" s="34">
        <f t="shared" si="42"/>
        <v>-2.673279129726049</v>
      </c>
      <c r="H955" s="34">
        <f t="shared" si="43"/>
        <v>0</v>
      </c>
      <c r="I955" s="34">
        <f t="shared" si="44"/>
        <v>-2.673279129726049</v>
      </c>
    </row>
    <row r="956" spans="2:9" x14ac:dyDescent="0.25">
      <c r="B956" s="9">
        <v>2021</v>
      </c>
      <c r="C956" s="9">
        <v>2</v>
      </c>
      <c r="D956" s="9">
        <v>11</v>
      </c>
      <c r="E956" s="30">
        <f>I01_Avg!D956</f>
        <v>1.7658837691543454</v>
      </c>
      <c r="F956" s="30">
        <f>PVWatts_8.5kW!J968</f>
        <v>5.4648339999999997</v>
      </c>
      <c r="G956" s="34">
        <f t="shared" si="42"/>
        <v>-3.6989502308456546</v>
      </c>
      <c r="H956" s="34">
        <f t="shared" si="43"/>
        <v>0</v>
      </c>
      <c r="I956" s="34">
        <f t="shared" si="44"/>
        <v>-3.6989502308456546</v>
      </c>
    </row>
    <row r="957" spans="2:9" x14ac:dyDescent="0.25">
      <c r="B957" s="9">
        <v>2021</v>
      </c>
      <c r="C957" s="9">
        <v>2</v>
      </c>
      <c r="D957" s="9">
        <v>12</v>
      </c>
      <c r="E957" s="30">
        <f>I01_Avg!D957</f>
        <v>1.5564214777128156</v>
      </c>
      <c r="F957" s="30">
        <f>PVWatts_8.5kW!J969</f>
        <v>5.854857</v>
      </c>
      <c r="G957" s="34">
        <f t="shared" si="42"/>
        <v>-4.2984355222871846</v>
      </c>
      <c r="H957" s="34">
        <f t="shared" si="43"/>
        <v>0</v>
      </c>
      <c r="I957" s="34">
        <f t="shared" si="44"/>
        <v>-4.2984355222871846</v>
      </c>
    </row>
    <row r="958" spans="2:9" x14ac:dyDescent="0.25">
      <c r="B958" s="9">
        <v>2021</v>
      </c>
      <c r="C958" s="9">
        <v>2</v>
      </c>
      <c r="D958" s="9">
        <v>13</v>
      </c>
      <c r="E958" s="30">
        <f>I01_Avg!D958</f>
        <v>1.459483372767445</v>
      </c>
      <c r="F958" s="30">
        <f>PVWatts_8.5kW!J970</f>
        <v>5.8150709999999997</v>
      </c>
      <c r="G958" s="34">
        <f t="shared" si="42"/>
        <v>-4.3555876272325547</v>
      </c>
      <c r="H958" s="34">
        <f t="shared" si="43"/>
        <v>0</v>
      </c>
      <c r="I958" s="34">
        <f t="shared" si="44"/>
        <v>-4.3555876272325547</v>
      </c>
    </row>
    <row r="959" spans="2:9" x14ac:dyDescent="0.25">
      <c r="B959" s="9">
        <v>2021</v>
      </c>
      <c r="C959" s="9">
        <v>2</v>
      </c>
      <c r="D959" s="9">
        <v>14</v>
      </c>
      <c r="E959" s="30">
        <f>I01_Avg!D959</f>
        <v>1.4060385609998405</v>
      </c>
      <c r="F959" s="30">
        <f>PVWatts_8.5kW!J971</f>
        <v>5.3047030000000008</v>
      </c>
      <c r="G959" s="34">
        <f t="shared" si="42"/>
        <v>-3.8986644390001604</v>
      </c>
      <c r="H959" s="34">
        <f t="shared" si="43"/>
        <v>0</v>
      </c>
      <c r="I959" s="34">
        <f t="shared" si="44"/>
        <v>-3.8986644390001604</v>
      </c>
    </row>
    <row r="960" spans="2:9" x14ac:dyDescent="0.25">
      <c r="B960" s="9">
        <v>2021</v>
      </c>
      <c r="C960" s="9">
        <v>2</v>
      </c>
      <c r="D960" s="9">
        <v>15</v>
      </c>
      <c r="E960" s="30">
        <f>I01_Avg!D960</f>
        <v>1.4105261029777942</v>
      </c>
      <c r="F960" s="30">
        <f>PVWatts_8.5kW!J972</f>
        <v>4.2534840000000003</v>
      </c>
      <c r="G960" s="34">
        <f t="shared" si="42"/>
        <v>-2.842957897022206</v>
      </c>
      <c r="H960" s="34">
        <f t="shared" si="43"/>
        <v>0</v>
      </c>
      <c r="I960" s="34">
        <f t="shared" si="44"/>
        <v>-2.842957897022206</v>
      </c>
    </row>
    <row r="961" spans="2:9" x14ac:dyDescent="0.25">
      <c r="B961" s="9">
        <v>2021</v>
      </c>
      <c r="C961" s="9">
        <v>2</v>
      </c>
      <c r="D961" s="9">
        <v>16</v>
      </c>
      <c r="E961" s="30">
        <f>I01_Avg!D961</f>
        <v>1.4866021352328829</v>
      </c>
      <c r="F961" s="30">
        <f>PVWatts_8.5kW!J973</f>
        <v>2.7698159999999996</v>
      </c>
      <c r="G961" s="34">
        <f t="shared" si="42"/>
        <v>-1.2832138647671167</v>
      </c>
      <c r="H961" s="34">
        <f t="shared" si="43"/>
        <v>0</v>
      </c>
      <c r="I961" s="34">
        <f t="shared" si="44"/>
        <v>-1.2832138647671167</v>
      </c>
    </row>
    <row r="962" spans="2:9" x14ac:dyDescent="0.25">
      <c r="B962" s="9">
        <v>2021</v>
      </c>
      <c r="C962" s="9">
        <v>2</v>
      </c>
      <c r="D962" s="9">
        <v>17</v>
      </c>
      <c r="E962" s="30">
        <f>I01_Avg!D962</f>
        <v>1.7164244564934226</v>
      </c>
      <c r="F962" s="30">
        <f>PVWatts_8.5kW!J974</f>
        <v>0.93797000000000008</v>
      </c>
      <c r="G962" s="34">
        <f t="shared" si="42"/>
        <v>0.77845445649342249</v>
      </c>
      <c r="H962" s="34">
        <f t="shared" si="43"/>
        <v>0.77845445649342249</v>
      </c>
      <c r="I962" s="34">
        <f t="shared" si="44"/>
        <v>0</v>
      </c>
    </row>
    <row r="963" spans="2:9" x14ac:dyDescent="0.25">
      <c r="B963" s="9">
        <v>2021</v>
      </c>
      <c r="C963" s="9">
        <v>2</v>
      </c>
      <c r="D963" s="9">
        <v>18</v>
      </c>
      <c r="E963" s="30">
        <f>I01_Avg!D963</f>
        <v>1.8434395086248068</v>
      </c>
      <c r="F963" s="30">
        <f>PVWatts_8.5kW!J975</f>
        <v>0</v>
      </c>
      <c r="G963" s="34">
        <f t="shared" si="42"/>
        <v>1.8434395086248068</v>
      </c>
      <c r="H963" s="34">
        <f t="shared" si="43"/>
        <v>1.8434395086248068</v>
      </c>
      <c r="I963" s="34">
        <f t="shared" si="44"/>
        <v>0</v>
      </c>
    </row>
    <row r="964" spans="2:9" x14ac:dyDescent="0.25">
      <c r="B964" s="9">
        <v>2021</v>
      </c>
      <c r="C964" s="9">
        <v>2</v>
      </c>
      <c r="D964" s="9">
        <v>19</v>
      </c>
      <c r="E964" s="30">
        <f>I01_Avg!D964</f>
        <v>1.9121709812766594</v>
      </c>
      <c r="F964" s="30">
        <f>PVWatts_8.5kW!J976</f>
        <v>0</v>
      </c>
      <c r="G964" s="34">
        <f t="shared" si="42"/>
        <v>1.9121709812766594</v>
      </c>
      <c r="H964" s="34">
        <f t="shared" si="43"/>
        <v>1.9121709812766594</v>
      </c>
      <c r="I964" s="34">
        <f t="shared" si="44"/>
        <v>0</v>
      </c>
    </row>
    <row r="965" spans="2:9" x14ac:dyDescent="0.25">
      <c r="B965" s="9">
        <v>2021</v>
      </c>
      <c r="C965" s="9">
        <v>2</v>
      </c>
      <c r="D965" s="9">
        <v>20</v>
      </c>
      <c r="E965" s="30">
        <f>I01_Avg!D965</f>
        <v>1.9136872544733012</v>
      </c>
      <c r="F965" s="30">
        <f>PVWatts_8.5kW!J977</f>
        <v>0</v>
      </c>
      <c r="G965" s="34">
        <f t="shared" si="42"/>
        <v>1.9136872544733012</v>
      </c>
      <c r="H965" s="34">
        <f t="shared" si="43"/>
        <v>1.9136872544733012</v>
      </c>
      <c r="I965" s="34">
        <f t="shared" si="44"/>
        <v>0</v>
      </c>
    </row>
    <row r="966" spans="2:9" x14ac:dyDescent="0.25">
      <c r="B966" s="9">
        <v>2021</v>
      </c>
      <c r="C966" s="9">
        <v>2</v>
      </c>
      <c r="D966" s="9">
        <v>21</v>
      </c>
      <c r="E966" s="30">
        <f>I01_Avg!D966</f>
        <v>1.7690070366617758</v>
      </c>
      <c r="F966" s="30">
        <f>PVWatts_8.5kW!J978</f>
        <v>0</v>
      </c>
      <c r="G966" s="34">
        <f t="shared" si="42"/>
        <v>1.7690070366617758</v>
      </c>
      <c r="H966" s="34">
        <f t="shared" si="43"/>
        <v>1.7690070366617758</v>
      </c>
      <c r="I966" s="34">
        <f t="shared" si="44"/>
        <v>0</v>
      </c>
    </row>
    <row r="967" spans="2:9" x14ac:dyDescent="0.25">
      <c r="B967" s="9">
        <v>2021</v>
      </c>
      <c r="C967" s="9">
        <v>2</v>
      </c>
      <c r="D967" s="9">
        <v>22</v>
      </c>
      <c r="E967" s="30">
        <f>I01_Avg!D967</f>
        <v>1.6853941442946947</v>
      </c>
      <c r="F967" s="30">
        <f>PVWatts_8.5kW!J979</f>
        <v>0</v>
      </c>
      <c r="G967" s="34">
        <f t="shared" si="42"/>
        <v>1.6853941442946947</v>
      </c>
      <c r="H967" s="34">
        <f t="shared" si="43"/>
        <v>1.6853941442946947</v>
      </c>
      <c r="I967" s="34">
        <f t="shared" si="44"/>
        <v>0</v>
      </c>
    </row>
    <row r="968" spans="2:9" x14ac:dyDescent="0.25">
      <c r="B968" s="9">
        <v>2021</v>
      </c>
      <c r="C968" s="9">
        <v>2</v>
      </c>
      <c r="D968" s="9">
        <v>23</v>
      </c>
      <c r="E968" s="30">
        <f>I01_Avg!D968</f>
        <v>1.5023706634432252</v>
      </c>
      <c r="F968" s="30">
        <f>PVWatts_8.5kW!J980</f>
        <v>0</v>
      </c>
      <c r="G968" s="34">
        <f t="shared" si="42"/>
        <v>1.5023706634432252</v>
      </c>
      <c r="H968" s="34">
        <f t="shared" si="43"/>
        <v>1.5023706634432252</v>
      </c>
      <c r="I968" s="34">
        <f t="shared" si="44"/>
        <v>0</v>
      </c>
    </row>
    <row r="969" spans="2:9" x14ac:dyDescent="0.25">
      <c r="B969" s="9">
        <v>2021</v>
      </c>
      <c r="C969" s="9">
        <v>2</v>
      </c>
      <c r="D969" s="9">
        <v>0</v>
      </c>
      <c r="E969" s="30">
        <f>I01_Avg!D969</f>
        <v>1.4734318364453083</v>
      </c>
      <c r="F969" s="30">
        <f>PVWatts_8.5kW!J981</f>
        <v>0</v>
      </c>
      <c r="G969" s="34">
        <f t="shared" si="42"/>
        <v>1.4734318364453083</v>
      </c>
      <c r="H969" s="34">
        <f t="shared" si="43"/>
        <v>1.4734318364453083</v>
      </c>
      <c r="I969" s="34">
        <f t="shared" si="44"/>
        <v>0</v>
      </c>
    </row>
    <row r="970" spans="2:9" x14ac:dyDescent="0.25">
      <c r="B970" s="9">
        <v>2021</v>
      </c>
      <c r="C970" s="9">
        <v>2</v>
      </c>
      <c r="D970" s="9">
        <v>1</v>
      </c>
      <c r="E970" s="30">
        <f>I01_Avg!D970</f>
        <v>1.4613788752443435</v>
      </c>
      <c r="F970" s="30">
        <f>PVWatts_8.5kW!J982</f>
        <v>0</v>
      </c>
      <c r="G970" s="34">
        <f t="shared" ref="G970:G1033" si="45">+E970-F970</f>
        <v>1.4613788752443435</v>
      </c>
      <c r="H970" s="34">
        <f t="shared" ref="H970:H1033" si="46">+IF(G970&gt;0,G970,0)</f>
        <v>1.4613788752443435</v>
      </c>
      <c r="I970" s="34">
        <f t="shared" ref="I970:I1033" si="47">+IF(G970&lt;0,G970,0)</f>
        <v>0</v>
      </c>
    </row>
    <row r="971" spans="2:9" x14ac:dyDescent="0.25">
      <c r="B971" s="9">
        <v>2021</v>
      </c>
      <c r="C971" s="9">
        <v>2</v>
      </c>
      <c r="D971" s="9">
        <v>2</v>
      </c>
      <c r="E971" s="30">
        <f>I01_Avg!D971</f>
        <v>1.4713609621669412</v>
      </c>
      <c r="F971" s="30">
        <f>PVWatts_8.5kW!J983</f>
        <v>0</v>
      </c>
      <c r="G971" s="34">
        <f t="shared" si="45"/>
        <v>1.4713609621669412</v>
      </c>
      <c r="H971" s="34">
        <f t="shared" si="46"/>
        <v>1.4713609621669412</v>
      </c>
      <c r="I971" s="34">
        <f t="shared" si="47"/>
        <v>0</v>
      </c>
    </row>
    <row r="972" spans="2:9" x14ac:dyDescent="0.25">
      <c r="B972" s="9">
        <v>2021</v>
      </c>
      <c r="C972" s="9">
        <v>2</v>
      </c>
      <c r="D972" s="9">
        <v>3</v>
      </c>
      <c r="E972" s="30">
        <f>I01_Avg!D972</f>
        <v>1.5492258065168263</v>
      </c>
      <c r="F972" s="30">
        <f>PVWatts_8.5kW!J984</f>
        <v>0</v>
      </c>
      <c r="G972" s="34">
        <f t="shared" si="45"/>
        <v>1.5492258065168263</v>
      </c>
      <c r="H972" s="34">
        <f t="shared" si="46"/>
        <v>1.5492258065168263</v>
      </c>
      <c r="I972" s="34">
        <f t="shared" si="47"/>
        <v>0</v>
      </c>
    </row>
    <row r="973" spans="2:9" x14ac:dyDescent="0.25">
      <c r="B973" s="9">
        <v>2021</v>
      </c>
      <c r="C973" s="9">
        <v>2</v>
      </c>
      <c r="D973" s="9">
        <v>4</v>
      </c>
      <c r="E973" s="30">
        <f>I01_Avg!D973</f>
        <v>1.5987270760315286</v>
      </c>
      <c r="F973" s="30">
        <f>PVWatts_8.5kW!J985</f>
        <v>0</v>
      </c>
      <c r="G973" s="34">
        <f t="shared" si="45"/>
        <v>1.5987270760315286</v>
      </c>
      <c r="H973" s="34">
        <f t="shared" si="46"/>
        <v>1.5987270760315286</v>
      </c>
      <c r="I973" s="34">
        <f t="shared" si="47"/>
        <v>0</v>
      </c>
    </row>
    <row r="974" spans="2:9" x14ac:dyDescent="0.25">
      <c r="B974" s="9">
        <v>2021</v>
      </c>
      <c r="C974" s="9">
        <v>2</v>
      </c>
      <c r="D974" s="9">
        <v>5</v>
      </c>
      <c r="E974" s="30">
        <f>I01_Avg!D974</f>
        <v>1.767721681313476</v>
      </c>
      <c r="F974" s="30">
        <f>PVWatts_8.5kW!J986</f>
        <v>0</v>
      </c>
      <c r="G974" s="34">
        <f t="shared" si="45"/>
        <v>1.767721681313476</v>
      </c>
      <c r="H974" s="34">
        <f t="shared" si="46"/>
        <v>1.767721681313476</v>
      </c>
      <c r="I974" s="34">
        <f t="shared" si="47"/>
        <v>0</v>
      </c>
    </row>
    <row r="975" spans="2:9" x14ac:dyDescent="0.25">
      <c r="B975" s="9">
        <v>2021</v>
      </c>
      <c r="C975" s="9">
        <v>2</v>
      </c>
      <c r="D975" s="9">
        <v>6</v>
      </c>
      <c r="E975" s="30">
        <f>I01_Avg!D975</f>
        <v>1.9975067282685735</v>
      </c>
      <c r="F975" s="30">
        <f>PVWatts_8.5kW!J987</f>
        <v>0</v>
      </c>
      <c r="G975" s="34">
        <f t="shared" si="45"/>
        <v>1.9975067282685735</v>
      </c>
      <c r="H975" s="34">
        <f t="shared" si="46"/>
        <v>1.9975067282685735</v>
      </c>
      <c r="I975" s="34">
        <f t="shared" si="47"/>
        <v>0</v>
      </c>
    </row>
    <row r="976" spans="2:9" x14ac:dyDescent="0.25">
      <c r="B976" s="9">
        <v>2021</v>
      </c>
      <c r="C976" s="9">
        <v>2</v>
      </c>
      <c r="D976" s="9">
        <v>7</v>
      </c>
      <c r="E976" s="30">
        <f>I01_Avg!D976</f>
        <v>2.2618493695192927</v>
      </c>
      <c r="F976" s="30">
        <f>PVWatts_8.5kW!J988</f>
        <v>0</v>
      </c>
      <c r="G976" s="34">
        <f t="shared" si="45"/>
        <v>2.2618493695192927</v>
      </c>
      <c r="H976" s="34">
        <f t="shared" si="46"/>
        <v>2.2618493695192927</v>
      </c>
      <c r="I976" s="34">
        <f t="shared" si="47"/>
        <v>0</v>
      </c>
    </row>
    <row r="977" spans="2:9" x14ac:dyDescent="0.25">
      <c r="B977" s="9">
        <v>2021</v>
      </c>
      <c r="C977" s="9">
        <v>2</v>
      </c>
      <c r="D977" s="9">
        <v>8</v>
      </c>
      <c r="E977" s="30">
        <f>I01_Avg!D977</f>
        <v>2.0482622250996618</v>
      </c>
      <c r="F977" s="30">
        <f>PVWatts_8.5kW!J989</f>
        <v>0.78897699999999993</v>
      </c>
      <c r="G977" s="34">
        <f t="shared" si="45"/>
        <v>1.2592852250996618</v>
      </c>
      <c r="H977" s="34">
        <f t="shared" si="46"/>
        <v>1.2592852250996618</v>
      </c>
      <c r="I977" s="34">
        <f t="shared" si="47"/>
        <v>0</v>
      </c>
    </row>
    <row r="978" spans="2:9" x14ac:dyDescent="0.25">
      <c r="B978" s="9">
        <v>2021</v>
      </c>
      <c r="C978" s="9">
        <v>2</v>
      </c>
      <c r="D978" s="9">
        <v>9</v>
      </c>
      <c r="E978" s="30">
        <f>I01_Avg!D978</f>
        <v>1.9215024099041951</v>
      </c>
      <c r="F978" s="30">
        <f>PVWatts_8.5kW!J990</f>
        <v>2.352487</v>
      </c>
      <c r="G978" s="34">
        <f t="shared" si="45"/>
        <v>-0.43098459009580492</v>
      </c>
      <c r="H978" s="34">
        <f t="shared" si="46"/>
        <v>0</v>
      </c>
      <c r="I978" s="34">
        <f t="shared" si="47"/>
        <v>-0.43098459009580492</v>
      </c>
    </row>
    <row r="979" spans="2:9" x14ac:dyDescent="0.25">
      <c r="B979" s="9">
        <v>2021</v>
      </c>
      <c r="C979" s="9">
        <v>2</v>
      </c>
      <c r="D979" s="9">
        <v>10</v>
      </c>
      <c r="E979" s="30">
        <f>I01_Avg!D979</f>
        <v>1.7724860660764117</v>
      </c>
      <c r="F979" s="30">
        <f>PVWatts_8.5kW!J991</f>
        <v>3.7251069999999999</v>
      </c>
      <c r="G979" s="34">
        <f t="shared" si="45"/>
        <v>-1.9526209339235883</v>
      </c>
      <c r="H979" s="34">
        <f t="shared" si="46"/>
        <v>0</v>
      </c>
      <c r="I979" s="34">
        <f t="shared" si="47"/>
        <v>-1.9526209339235883</v>
      </c>
    </row>
    <row r="980" spans="2:9" x14ac:dyDescent="0.25">
      <c r="B980" s="9">
        <v>2021</v>
      </c>
      <c r="C980" s="9">
        <v>2</v>
      </c>
      <c r="D980" s="9">
        <v>11</v>
      </c>
      <c r="E980" s="30">
        <f>I01_Avg!D980</f>
        <v>1.7193788845480711</v>
      </c>
      <c r="F980" s="30">
        <f>PVWatts_8.5kW!J992</f>
        <v>4.4793860000000008</v>
      </c>
      <c r="G980" s="34">
        <f t="shared" si="45"/>
        <v>-2.7600071154519297</v>
      </c>
      <c r="H980" s="34">
        <f t="shared" si="46"/>
        <v>0</v>
      </c>
      <c r="I980" s="34">
        <f t="shared" si="47"/>
        <v>-2.7600071154519297</v>
      </c>
    </row>
    <row r="981" spans="2:9" x14ac:dyDescent="0.25">
      <c r="B981" s="9">
        <v>2021</v>
      </c>
      <c r="C981" s="9">
        <v>2</v>
      </c>
      <c r="D981" s="9">
        <v>12</v>
      </c>
      <c r="E981" s="30">
        <f>I01_Avg!D981</f>
        <v>1.6191876602379287</v>
      </c>
      <c r="F981" s="30">
        <f>PVWatts_8.5kW!J993</f>
        <v>4.8357830000000002</v>
      </c>
      <c r="G981" s="34">
        <f t="shared" si="45"/>
        <v>-3.2165953397620717</v>
      </c>
      <c r="H981" s="34">
        <f t="shared" si="46"/>
        <v>0</v>
      </c>
      <c r="I981" s="34">
        <f t="shared" si="47"/>
        <v>-3.2165953397620717</v>
      </c>
    </row>
    <row r="982" spans="2:9" x14ac:dyDescent="0.25">
      <c r="B982" s="9">
        <v>2021</v>
      </c>
      <c r="C982" s="9">
        <v>2</v>
      </c>
      <c r="D982" s="9">
        <v>13</v>
      </c>
      <c r="E982" s="30">
        <f>I01_Avg!D982</f>
        <v>1.4725109324865207</v>
      </c>
      <c r="F982" s="30">
        <f>PVWatts_8.5kW!J994</f>
        <v>4.6957250000000004</v>
      </c>
      <c r="G982" s="34">
        <f t="shared" si="45"/>
        <v>-3.2232140675134797</v>
      </c>
      <c r="H982" s="34">
        <f t="shared" si="46"/>
        <v>0</v>
      </c>
      <c r="I982" s="34">
        <f t="shared" si="47"/>
        <v>-3.2232140675134797</v>
      </c>
    </row>
    <row r="983" spans="2:9" x14ac:dyDescent="0.25">
      <c r="B983" s="9">
        <v>2021</v>
      </c>
      <c r="C983" s="9">
        <v>2</v>
      </c>
      <c r="D983" s="9">
        <v>14</v>
      </c>
      <c r="E983" s="30">
        <f>I01_Avg!D983</f>
        <v>1.4060202436181857</v>
      </c>
      <c r="F983" s="30">
        <f>PVWatts_8.5kW!J995</f>
        <v>4.0959880000000002</v>
      </c>
      <c r="G983" s="34">
        <f t="shared" si="45"/>
        <v>-2.6899677563818143</v>
      </c>
      <c r="H983" s="34">
        <f t="shared" si="46"/>
        <v>0</v>
      </c>
      <c r="I983" s="34">
        <f t="shared" si="47"/>
        <v>-2.6899677563818143</v>
      </c>
    </row>
    <row r="984" spans="2:9" x14ac:dyDescent="0.25">
      <c r="B984" s="9">
        <v>2021</v>
      </c>
      <c r="C984" s="9">
        <v>2</v>
      </c>
      <c r="D984" s="9">
        <v>15</v>
      </c>
      <c r="E984" s="30">
        <f>I01_Avg!D984</f>
        <v>1.3550678773670166</v>
      </c>
      <c r="F984" s="30">
        <f>PVWatts_8.5kW!J996</f>
        <v>3.1749309999999999</v>
      </c>
      <c r="G984" s="34">
        <f t="shared" si="45"/>
        <v>-1.8198631226329833</v>
      </c>
      <c r="H984" s="34">
        <f t="shared" si="46"/>
        <v>0</v>
      </c>
      <c r="I984" s="34">
        <f t="shared" si="47"/>
        <v>-1.8198631226329833</v>
      </c>
    </row>
    <row r="985" spans="2:9" x14ac:dyDescent="0.25">
      <c r="B985" s="9">
        <v>2021</v>
      </c>
      <c r="C985" s="9">
        <v>2</v>
      </c>
      <c r="D985" s="9">
        <v>16</v>
      </c>
      <c r="E985" s="30">
        <f>I01_Avg!D985</f>
        <v>1.4577815948860167</v>
      </c>
      <c r="F985" s="30">
        <f>PVWatts_8.5kW!J997</f>
        <v>2.6994319999999998</v>
      </c>
      <c r="G985" s="34">
        <f t="shared" si="45"/>
        <v>-1.2416504051139832</v>
      </c>
      <c r="H985" s="34">
        <f t="shared" si="46"/>
        <v>0</v>
      </c>
      <c r="I985" s="34">
        <f t="shared" si="47"/>
        <v>-1.2416504051139832</v>
      </c>
    </row>
    <row r="986" spans="2:9" x14ac:dyDescent="0.25">
      <c r="B986" s="9">
        <v>2021</v>
      </c>
      <c r="C986" s="9">
        <v>2</v>
      </c>
      <c r="D986" s="9">
        <v>17</v>
      </c>
      <c r="E986" s="30">
        <f>I01_Avg!D986</f>
        <v>1.6004746045678984</v>
      </c>
      <c r="F986" s="30">
        <f>PVWatts_8.5kW!J998</f>
        <v>0.89514300000000002</v>
      </c>
      <c r="G986" s="34">
        <f t="shared" si="45"/>
        <v>0.70533160456789834</v>
      </c>
      <c r="H986" s="34">
        <f t="shared" si="46"/>
        <v>0.70533160456789834</v>
      </c>
      <c r="I986" s="34">
        <f t="shared" si="47"/>
        <v>0</v>
      </c>
    </row>
    <row r="987" spans="2:9" x14ac:dyDescent="0.25">
      <c r="B987" s="9">
        <v>2021</v>
      </c>
      <c r="C987" s="9">
        <v>2</v>
      </c>
      <c r="D987" s="9">
        <v>18</v>
      </c>
      <c r="E987" s="30">
        <f>I01_Avg!D987</f>
        <v>1.8398145991462291</v>
      </c>
      <c r="F987" s="30">
        <f>PVWatts_8.5kW!J999</f>
        <v>0</v>
      </c>
      <c r="G987" s="34">
        <f t="shared" si="45"/>
        <v>1.8398145991462291</v>
      </c>
      <c r="H987" s="34">
        <f t="shared" si="46"/>
        <v>1.8398145991462291</v>
      </c>
      <c r="I987" s="34">
        <f t="shared" si="47"/>
        <v>0</v>
      </c>
    </row>
    <row r="988" spans="2:9" x14ac:dyDescent="0.25">
      <c r="B988" s="9">
        <v>2021</v>
      </c>
      <c r="C988" s="9">
        <v>2</v>
      </c>
      <c r="D988" s="9">
        <v>19</v>
      </c>
      <c r="E988" s="30">
        <f>I01_Avg!D988</f>
        <v>1.8324625715002094</v>
      </c>
      <c r="F988" s="30">
        <f>PVWatts_8.5kW!J1000</f>
        <v>0</v>
      </c>
      <c r="G988" s="34">
        <f t="shared" si="45"/>
        <v>1.8324625715002094</v>
      </c>
      <c r="H988" s="34">
        <f t="shared" si="46"/>
        <v>1.8324625715002094</v>
      </c>
      <c r="I988" s="34">
        <f t="shared" si="47"/>
        <v>0</v>
      </c>
    </row>
    <row r="989" spans="2:9" x14ac:dyDescent="0.25">
      <c r="B989" s="9">
        <v>2021</v>
      </c>
      <c r="C989" s="9">
        <v>2</v>
      </c>
      <c r="D989" s="9">
        <v>20</v>
      </c>
      <c r="E989" s="30">
        <f>I01_Avg!D989</f>
        <v>1.9264998348111102</v>
      </c>
      <c r="F989" s="30">
        <f>PVWatts_8.5kW!J1001</f>
        <v>0</v>
      </c>
      <c r="G989" s="34">
        <f t="shared" si="45"/>
        <v>1.9264998348111102</v>
      </c>
      <c r="H989" s="34">
        <f t="shared" si="46"/>
        <v>1.9264998348111102</v>
      </c>
      <c r="I989" s="34">
        <f t="shared" si="47"/>
        <v>0</v>
      </c>
    </row>
    <row r="990" spans="2:9" x14ac:dyDescent="0.25">
      <c r="B990" s="9">
        <v>2021</v>
      </c>
      <c r="C990" s="9">
        <v>2</v>
      </c>
      <c r="D990" s="9">
        <v>21</v>
      </c>
      <c r="E990" s="30">
        <f>I01_Avg!D990</f>
        <v>1.7390221668778147</v>
      </c>
      <c r="F990" s="30">
        <f>PVWatts_8.5kW!J1002</f>
        <v>0</v>
      </c>
      <c r="G990" s="34">
        <f t="shared" si="45"/>
        <v>1.7390221668778147</v>
      </c>
      <c r="H990" s="34">
        <f t="shared" si="46"/>
        <v>1.7390221668778147</v>
      </c>
      <c r="I990" s="34">
        <f t="shared" si="47"/>
        <v>0</v>
      </c>
    </row>
    <row r="991" spans="2:9" x14ac:dyDescent="0.25">
      <c r="B991" s="9">
        <v>2021</v>
      </c>
      <c r="C991" s="9">
        <v>2</v>
      </c>
      <c r="D991" s="9">
        <v>22</v>
      </c>
      <c r="E991" s="30">
        <f>I01_Avg!D991</f>
        <v>1.5969373694787024</v>
      </c>
      <c r="F991" s="30">
        <f>PVWatts_8.5kW!J1003</f>
        <v>0</v>
      </c>
      <c r="G991" s="34">
        <f t="shared" si="45"/>
        <v>1.5969373694787024</v>
      </c>
      <c r="H991" s="34">
        <f t="shared" si="46"/>
        <v>1.5969373694787024</v>
      </c>
      <c r="I991" s="34">
        <f t="shared" si="47"/>
        <v>0</v>
      </c>
    </row>
    <row r="992" spans="2:9" x14ac:dyDescent="0.25">
      <c r="B992" s="9">
        <v>2021</v>
      </c>
      <c r="C992" s="9">
        <v>2</v>
      </c>
      <c r="D992" s="9">
        <v>23</v>
      </c>
      <c r="E992" s="30">
        <f>I01_Avg!D992</f>
        <v>1.4922478055230914</v>
      </c>
      <c r="F992" s="30">
        <f>PVWatts_8.5kW!J1004</f>
        <v>0</v>
      </c>
      <c r="G992" s="34">
        <f t="shared" si="45"/>
        <v>1.4922478055230914</v>
      </c>
      <c r="H992" s="34">
        <f t="shared" si="46"/>
        <v>1.4922478055230914</v>
      </c>
      <c r="I992" s="34">
        <f t="shared" si="47"/>
        <v>0</v>
      </c>
    </row>
    <row r="993" spans="2:9" x14ac:dyDescent="0.25">
      <c r="B993" s="9">
        <v>2021</v>
      </c>
      <c r="C993" s="9">
        <v>2</v>
      </c>
      <c r="D993" s="9">
        <v>0</v>
      </c>
      <c r="E993" s="30">
        <f>I01_Avg!D993</f>
        <v>1.3994292400214772</v>
      </c>
      <c r="F993" s="30">
        <f>PVWatts_8.5kW!J1005</f>
        <v>0</v>
      </c>
      <c r="G993" s="34">
        <f t="shared" si="45"/>
        <v>1.3994292400214772</v>
      </c>
      <c r="H993" s="34">
        <f t="shared" si="46"/>
        <v>1.3994292400214772</v>
      </c>
      <c r="I993" s="34">
        <f t="shared" si="47"/>
        <v>0</v>
      </c>
    </row>
    <row r="994" spans="2:9" x14ac:dyDescent="0.25">
      <c r="B994" s="9">
        <v>2021</v>
      </c>
      <c r="C994" s="9">
        <v>2</v>
      </c>
      <c r="D994" s="9">
        <v>1</v>
      </c>
      <c r="E994" s="30">
        <f>I01_Avg!D994</f>
        <v>1.3981586201949119</v>
      </c>
      <c r="F994" s="30">
        <f>PVWatts_8.5kW!J1006</f>
        <v>0</v>
      </c>
      <c r="G994" s="34">
        <f t="shared" si="45"/>
        <v>1.3981586201949119</v>
      </c>
      <c r="H994" s="34">
        <f t="shared" si="46"/>
        <v>1.3981586201949119</v>
      </c>
      <c r="I994" s="34">
        <f t="shared" si="47"/>
        <v>0</v>
      </c>
    </row>
    <row r="995" spans="2:9" x14ac:dyDescent="0.25">
      <c r="B995" s="9">
        <v>2021</v>
      </c>
      <c r="C995" s="9">
        <v>2</v>
      </c>
      <c r="D995" s="9">
        <v>2</v>
      </c>
      <c r="E995" s="30">
        <f>I01_Avg!D995</f>
        <v>1.3925364488540257</v>
      </c>
      <c r="F995" s="30">
        <f>PVWatts_8.5kW!J1007</f>
        <v>0</v>
      </c>
      <c r="G995" s="34">
        <f t="shared" si="45"/>
        <v>1.3925364488540257</v>
      </c>
      <c r="H995" s="34">
        <f t="shared" si="46"/>
        <v>1.3925364488540257</v>
      </c>
      <c r="I995" s="34">
        <f t="shared" si="47"/>
        <v>0</v>
      </c>
    </row>
    <row r="996" spans="2:9" x14ac:dyDescent="0.25">
      <c r="B996" s="9">
        <v>2021</v>
      </c>
      <c r="C996" s="9">
        <v>2</v>
      </c>
      <c r="D996" s="9">
        <v>3</v>
      </c>
      <c r="E996" s="30">
        <f>I01_Avg!D996</f>
        <v>1.4184088436520201</v>
      </c>
      <c r="F996" s="30">
        <f>PVWatts_8.5kW!J1008</f>
        <v>0</v>
      </c>
      <c r="G996" s="34">
        <f t="shared" si="45"/>
        <v>1.4184088436520201</v>
      </c>
      <c r="H996" s="34">
        <f t="shared" si="46"/>
        <v>1.4184088436520201</v>
      </c>
      <c r="I996" s="34">
        <f t="shared" si="47"/>
        <v>0</v>
      </c>
    </row>
    <row r="997" spans="2:9" x14ac:dyDescent="0.25">
      <c r="B997" s="9">
        <v>2021</v>
      </c>
      <c r="C997" s="9">
        <v>2</v>
      </c>
      <c r="D997" s="9">
        <v>4</v>
      </c>
      <c r="E997" s="30">
        <f>I01_Avg!D997</f>
        <v>1.4244050542336339</v>
      </c>
      <c r="F997" s="30">
        <f>PVWatts_8.5kW!J1009</f>
        <v>0</v>
      </c>
      <c r="G997" s="34">
        <f t="shared" si="45"/>
        <v>1.4244050542336339</v>
      </c>
      <c r="H997" s="34">
        <f t="shared" si="46"/>
        <v>1.4244050542336339</v>
      </c>
      <c r="I997" s="34">
        <f t="shared" si="47"/>
        <v>0</v>
      </c>
    </row>
    <row r="998" spans="2:9" x14ac:dyDescent="0.25">
      <c r="B998" s="9">
        <v>2021</v>
      </c>
      <c r="C998" s="9">
        <v>2</v>
      </c>
      <c r="D998" s="9">
        <v>5</v>
      </c>
      <c r="E998" s="30">
        <f>I01_Avg!D998</f>
        <v>1.5485773471639461</v>
      </c>
      <c r="F998" s="30">
        <f>PVWatts_8.5kW!J1010</f>
        <v>0</v>
      </c>
      <c r="G998" s="34">
        <f t="shared" si="45"/>
        <v>1.5485773471639461</v>
      </c>
      <c r="H998" s="34">
        <f t="shared" si="46"/>
        <v>1.5485773471639461</v>
      </c>
      <c r="I998" s="34">
        <f t="shared" si="47"/>
        <v>0</v>
      </c>
    </row>
    <row r="999" spans="2:9" x14ac:dyDescent="0.25">
      <c r="B999" s="9">
        <v>2021</v>
      </c>
      <c r="C999" s="9">
        <v>2</v>
      </c>
      <c r="D999" s="9">
        <v>6</v>
      </c>
      <c r="E999" s="30">
        <f>I01_Avg!D999</f>
        <v>1.7767301217566349</v>
      </c>
      <c r="F999" s="30">
        <f>PVWatts_8.5kW!J1011</f>
        <v>0</v>
      </c>
      <c r="G999" s="34">
        <f t="shared" si="45"/>
        <v>1.7767301217566349</v>
      </c>
      <c r="H999" s="34">
        <f t="shared" si="46"/>
        <v>1.7767301217566349</v>
      </c>
      <c r="I999" s="34">
        <f t="shared" si="47"/>
        <v>0</v>
      </c>
    </row>
    <row r="1000" spans="2:9" x14ac:dyDescent="0.25">
      <c r="B1000" s="9">
        <v>2021</v>
      </c>
      <c r="C1000" s="9">
        <v>2</v>
      </c>
      <c r="D1000" s="9">
        <v>7</v>
      </c>
      <c r="E1000" s="30">
        <f>I01_Avg!D1000</f>
        <v>1.9075341920714992</v>
      </c>
      <c r="F1000" s="30">
        <f>PVWatts_8.5kW!J1012</f>
        <v>0</v>
      </c>
      <c r="G1000" s="34">
        <f t="shared" si="45"/>
        <v>1.9075341920714992</v>
      </c>
      <c r="H1000" s="34">
        <f t="shared" si="46"/>
        <v>1.9075341920714992</v>
      </c>
      <c r="I1000" s="34">
        <f t="shared" si="47"/>
        <v>0</v>
      </c>
    </row>
    <row r="1001" spans="2:9" x14ac:dyDescent="0.25">
      <c r="B1001" s="9">
        <v>2021</v>
      </c>
      <c r="C1001" s="9">
        <v>2</v>
      </c>
      <c r="D1001" s="9">
        <v>8</v>
      </c>
      <c r="E1001" s="30">
        <f>I01_Avg!D1001</f>
        <v>1.9543720380782834</v>
      </c>
      <c r="F1001" s="30">
        <f>PVWatts_8.5kW!J1013</f>
        <v>3.5310000000000001E-2</v>
      </c>
      <c r="G1001" s="34">
        <f t="shared" si="45"/>
        <v>1.9190620380782835</v>
      </c>
      <c r="H1001" s="34">
        <f t="shared" si="46"/>
        <v>1.9190620380782835</v>
      </c>
      <c r="I1001" s="34">
        <f t="shared" si="47"/>
        <v>0</v>
      </c>
    </row>
    <row r="1002" spans="2:9" x14ac:dyDescent="0.25">
      <c r="B1002" s="9">
        <v>2021</v>
      </c>
      <c r="C1002" s="9">
        <v>2</v>
      </c>
      <c r="D1002" s="9">
        <v>9</v>
      </c>
      <c r="E1002" s="30">
        <f>I01_Avg!D1002</f>
        <v>1.8445366957583869</v>
      </c>
      <c r="F1002" s="30">
        <f>PVWatts_8.5kW!J1014</f>
        <v>0.20660000000000001</v>
      </c>
      <c r="G1002" s="34">
        <f t="shared" si="45"/>
        <v>1.6379366957583867</v>
      </c>
      <c r="H1002" s="34">
        <f t="shared" si="46"/>
        <v>1.6379366957583867</v>
      </c>
      <c r="I1002" s="34">
        <f t="shared" si="47"/>
        <v>0</v>
      </c>
    </row>
    <row r="1003" spans="2:9" x14ac:dyDescent="0.25">
      <c r="B1003" s="9">
        <v>2021</v>
      </c>
      <c r="C1003" s="9">
        <v>2</v>
      </c>
      <c r="D1003" s="9">
        <v>10</v>
      </c>
      <c r="E1003" s="30">
        <f>I01_Avg!D1003</f>
        <v>1.7504241975183403</v>
      </c>
      <c r="F1003" s="30">
        <f>PVWatts_8.5kW!J1015</f>
        <v>0.53287200000000001</v>
      </c>
      <c r="G1003" s="34">
        <f t="shared" si="45"/>
        <v>1.2175521975183403</v>
      </c>
      <c r="H1003" s="34">
        <f t="shared" si="46"/>
        <v>1.2175521975183403</v>
      </c>
      <c r="I1003" s="34">
        <f t="shared" si="47"/>
        <v>0</v>
      </c>
    </row>
    <row r="1004" spans="2:9" x14ac:dyDescent="0.25">
      <c r="B1004" s="9">
        <v>2021</v>
      </c>
      <c r="C1004" s="9">
        <v>2</v>
      </c>
      <c r="D1004" s="9">
        <v>11</v>
      </c>
      <c r="E1004" s="30">
        <f>I01_Avg!D1004</f>
        <v>1.6563554334032806</v>
      </c>
      <c r="F1004" s="30">
        <f>PVWatts_8.5kW!J1016</f>
        <v>0.84778799999999999</v>
      </c>
      <c r="G1004" s="34">
        <f t="shared" si="45"/>
        <v>0.80856743340328063</v>
      </c>
      <c r="H1004" s="34">
        <f t="shared" si="46"/>
        <v>0.80856743340328063</v>
      </c>
      <c r="I1004" s="34">
        <f t="shared" si="47"/>
        <v>0</v>
      </c>
    </row>
    <row r="1005" spans="2:9" x14ac:dyDescent="0.25">
      <c r="B1005" s="9">
        <v>2021</v>
      </c>
      <c r="C1005" s="9">
        <v>2</v>
      </c>
      <c r="D1005" s="9">
        <v>12</v>
      </c>
      <c r="E1005" s="30">
        <f>I01_Avg!D1005</f>
        <v>1.7203353503968557</v>
      </c>
      <c r="F1005" s="30">
        <f>PVWatts_8.5kW!J1017</f>
        <v>1.1952360000000002</v>
      </c>
      <c r="G1005" s="34">
        <f t="shared" si="45"/>
        <v>0.52509935039685551</v>
      </c>
      <c r="H1005" s="34">
        <f t="shared" si="46"/>
        <v>0.52509935039685551</v>
      </c>
      <c r="I1005" s="34">
        <f t="shared" si="47"/>
        <v>0</v>
      </c>
    </row>
    <row r="1006" spans="2:9" x14ac:dyDescent="0.25">
      <c r="B1006" s="9">
        <v>2021</v>
      </c>
      <c r="C1006" s="9">
        <v>2</v>
      </c>
      <c r="D1006" s="9">
        <v>13</v>
      </c>
      <c r="E1006" s="30">
        <f>I01_Avg!D1006</f>
        <v>1.6216232328792275</v>
      </c>
      <c r="F1006" s="30">
        <f>PVWatts_8.5kW!J1018</f>
        <v>0.99029699999999998</v>
      </c>
      <c r="G1006" s="34">
        <f t="shared" si="45"/>
        <v>0.63132623287922751</v>
      </c>
      <c r="H1006" s="34">
        <f t="shared" si="46"/>
        <v>0.63132623287922751</v>
      </c>
      <c r="I1006" s="34">
        <f t="shared" si="47"/>
        <v>0</v>
      </c>
    </row>
    <row r="1007" spans="2:9" x14ac:dyDescent="0.25">
      <c r="B1007" s="9">
        <v>2021</v>
      </c>
      <c r="C1007" s="9">
        <v>2</v>
      </c>
      <c r="D1007" s="9">
        <v>14</v>
      </c>
      <c r="E1007" s="30">
        <f>I01_Avg!D1007</f>
        <v>1.6145392235755864</v>
      </c>
      <c r="F1007" s="30">
        <f>PVWatts_8.5kW!J1019</f>
        <v>1.4115709999999999</v>
      </c>
      <c r="G1007" s="34">
        <f t="shared" si="45"/>
        <v>0.20296822357558653</v>
      </c>
      <c r="H1007" s="34">
        <f t="shared" si="46"/>
        <v>0.20296822357558653</v>
      </c>
      <c r="I1007" s="34">
        <f t="shared" si="47"/>
        <v>0</v>
      </c>
    </row>
    <row r="1008" spans="2:9" x14ac:dyDescent="0.25">
      <c r="B1008" s="9">
        <v>2021</v>
      </c>
      <c r="C1008" s="9">
        <v>2</v>
      </c>
      <c r="D1008" s="9">
        <v>15</v>
      </c>
      <c r="E1008" s="30">
        <f>I01_Avg!D1008</f>
        <v>1.5369820868089967</v>
      </c>
      <c r="F1008" s="30">
        <f>PVWatts_8.5kW!J1020</f>
        <v>0.83806899999999995</v>
      </c>
      <c r="G1008" s="34">
        <f t="shared" si="45"/>
        <v>0.69891308680899678</v>
      </c>
      <c r="H1008" s="34">
        <f t="shared" si="46"/>
        <v>0.69891308680899678</v>
      </c>
      <c r="I1008" s="34">
        <f t="shared" si="47"/>
        <v>0</v>
      </c>
    </row>
    <row r="1009" spans="2:9" x14ac:dyDescent="0.25">
      <c r="B1009" s="9">
        <v>2021</v>
      </c>
      <c r="C1009" s="9">
        <v>2</v>
      </c>
      <c r="D1009" s="9">
        <v>16</v>
      </c>
      <c r="E1009" s="30">
        <f>I01_Avg!D1009</f>
        <v>1.6320915575081933</v>
      </c>
      <c r="F1009" s="30">
        <f>PVWatts_8.5kW!J1021</f>
        <v>0.449042</v>
      </c>
      <c r="G1009" s="34">
        <f t="shared" si="45"/>
        <v>1.1830495575081934</v>
      </c>
      <c r="H1009" s="34">
        <f t="shared" si="46"/>
        <v>1.1830495575081934</v>
      </c>
      <c r="I1009" s="34">
        <f t="shared" si="47"/>
        <v>0</v>
      </c>
    </row>
    <row r="1010" spans="2:9" x14ac:dyDescent="0.25">
      <c r="B1010" s="9">
        <v>2021</v>
      </c>
      <c r="C1010" s="9">
        <v>2</v>
      </c>
      <c r="D1010" s="9">
        <v>17</v>
      </c>
      <c r="E1010" s="30">
        <f>I01_Avg!D1010</f>
        <v>1.8079375958303214</v>
      </c>
      <c r="F1010" s="30">
        <f>PVWatts_8.5kW!J1022</f>
        <v>1.028192</v>
      </c>
      <c r="G1010" s="34">
        <f t="shared" si="45"/>
        <v>0.77974559583032144</v>
      </c>
      <c r="H1010" s="34">
        <f t="shared" si="46"/>
        <v>0.77974559583032144</v>
      </c>
      <c r="I1010" s="34">
        <f t="shared" si="47"/>
        <v>0</v>
      </c>
    </row>
    <row r="1011" spans="2:9" x14ac:dyDescent="0.25">
      <c r="B1011" s="9">
        <v>2021</v>
      </c>
      <c r="C1011" s="9">
        <v>2</v>
      </c>
      <c r="D1011" s="9">
        <v>18</v>
      </c>
      <c r="E1011" s="30">
        <f>I01_Avg!D1011</f>
        <v>1.9996513176467439</v>
      </c>
      <c r="F1011" s="30">
        <f>PVWatts_8.5kW!J1023</f>
        <v>0</v>
      </c>
      <c r="G1011" s="34">
        <f t="shared" si="45"/>
        <v>1.9996513176467439</v>
      </c>
      <c r="H1011" s="34">
        <f t="shared" si="46"/>
        <v>1.9996513176467439</v>
      </c>
      <c r="I1011" s="34">
        <f t="shared" si="47"/>
        <v>0</v>
      </c>
    </row>
    <row r="1012" spans="2:9" x14ac:dyDescent="0.25">
      <c r="B1012" s="9">
        <v>2021</v>
      </c>
      <c r="C1012" s="9">
        <v>2</v>
      </c>
      <c r="D1012" s="9">
        <v>19</v>
      </c>
      <c r="E1012" s="30">
        <f>I01_Avg!D1012</f>
        <v>1.8547204548455321</v>
      </c>
      <c r="F1012" s="30">
        <f>PVWatts_8.5kW!J1024</f>
        <v>0</v>
      </c>
      <c r="G1012" s="34">
        <f t="shared" si="45"/>
        <v>1.8547204548455321</v>
      </c>
      <c r="H1012" s="34">
        <f t="shared" si="46"/>
        <v>1.8547204548455321</v>
      </c>
      <c r="I1012" s="34">
        <f t="shared" si="47"/>
        <v>0</v>
      </c>
    </row>
    <row r="1013" spans="2:9" x14ac:dyDescent="0.25">
      <c r="B1013" s="9">
        <v>2021</v>
      </c>
      <c r="C1013" s="9">
        <v>2</v>
      </c>
      <c r="D1013" s="9">
        <v>20</v>
      </c>
      <c r="E1013" s="30">
        <f>I01_Avg!D1013</f>
        <v>1.8444994459266075</v>
      </c>
      <c r="F1013" s="30">
        <f>PVWatts_8.5kW!J1025</f>
        <v>0</v>
      </c>
      <c r="G1013" s="34">
        <f t="shared" si="45"/>
        <v>1.8444994459266075</v>
      </c>
      <c r="H1013" s="34">
        <f t="shared" si="46"/>
        <v>1.8444994459266075</v>
      </c>
      <c r="I1013" s="34">
        <f t="shared" si="47"/>
        <v>0</v>
      </c>
    </row>
    <row r="1014" spans="2:9" x14ac:dyDescent="0.25">
      <c r="B1014" s="9">
        <v>2021</v>
      </c>
      <c r="C1014" s="9">
        <v>2</v>
      </c>
      <c r="D1014" s="9">
        <v>21</v>
      </c>
      <c r="E1014" s="30">
        <f>I01_Avg!D1014</f>
        <v>1.7769130968966793</v>
      </c>
      <c r="F1014" s="30">
        <f>PVWatts_8.5kW!J1026</f>
        <v>0</v>
      </c>
      <c r="G1014" s="34">
        <f t="shared" si="45"/>
        <v>1.7769130968966793</v>
      </c>
      <c r="H1014" s="34">
        <f t="shared" si="46"/>
        <v>1.7769130968966793</v>
      </c>
      <c r="I1014" s="34">
        <f t="shared" si="47"/>
        <v>0</v>
      </c>
    </row>
    <row r="1015" spans="2:9" x14ac:dyDescent="0.25">
      <c r="B1015" s="9">
        <v>2021</v>
      </c>
      <c r="C1015" s="9">
        <v>2</v>
      </c>
      <c r="D1015" s="9">
        <v>22</v>
      </c>
      <c r="E1015" s="30">
        <f>I01_Avg!D1015</f>
        <v>1.633015220086246</v>
      </c>
      <c r="F1015" s="30">
        <f>PVWatts_8.5kW!J1027</f>
        <v>0</v>
      </c>
      <c r="G1015" s="34">
        <f t="shared" si="45"/>
        <v>1.633015220086246</v>
      </c>
      <c r="H1015" s="34">
        <f t="shared" si="46"/>
        <v>1.633015220086246</v>
      </c>
      <c r="I1015" s="34">
        <f t="shared" si="47"/>
        <v>0</v>
      </c>
    </row>
    <row r="1016" spans="2:9" x14ac:dyDescent="0.25">
      <c r="B1016" s="9">
        <v>2021</v>
      </c>
      <c r="C1016" s="9">
        <v>2</v>
      </c>
      <c r="D1016" s="9">
        <v>23</v>
      </c>
      <c r="E1016" s="30">
        <f>I01_Avg!D1016</f>
        <v>1.4981174906763206</v>
      </c>
      <c r="F1016" s="30">
        <f>PVWatts_8.5kW!J1028</f>
        <v>0</v>
      </c>
      <c r="G1016" s="34">
        <f t="shared" si="45"/>
        <v>1.4981174906763206</v>
      </c>
      <c r="H1016" s="34">
        <f t="shared" si="46"/>
        <v>1.4981174906763206</v>
      </c>
      <c r="I1016" s="34">
        <f t="shared" si="47"/>
        <v>0</v>
      </c>
    </row>
    <row r="1017" spans="2:9" x14ac:dyDescent="0.25">
      <c r="B1017" s="9">
        <v>2021</v>
      </c>
      <c r="C1017" s="9">
        <v>2</v>
      </c>
      <c r="D1017" s="9">
        <v>0</v>
      </c>
      <c r="E1017" s="30">
        <f>I01_Avg!D1017</f>
        <v>1.39317107514988</v>
      </c>
      <c r="F1017" s="30">
        <f>PVWatts_8.5kW!J1029</f>
        <v>0</v>
      </c>
      <c r="G1017" s="34">
        <f t="shared" si="45"/>
        <v>1.39317107514988</v>
      </c>
      <c r="H1017" s="34">
        <f t="shared" si="46"/>
        <v>1.39317107514988</v>
      </c>
      <c r="I1017" s="34">
        <f t="shared" si="47"/>
        <v>0</v>
      </c>
    </row>
    <row r="1018" spans="2:9" x14ac:dyDescent="0.25">
      <c r="B1018" s="9">
        <v>2021</v>
      </c>
      <c r="C1018" s="9">
        <v>2</v>
      </c>
      <c r="D1018" s="9">
        <v>1</v>
      </c>
      <c r="E1018" s="30">
        <f>I01_Avg!D1018</f>
        <v>1.3472692918007099</v>
      </c>
      <c r="F1018" s="30">
        <f>PVWatts_8.5kW!J1030</f>
        <v>0</v>
      </c>
      <c r="G1018" s="34">
        <f t="shared" si="45"/>
        <v>1.3472692918007099</v>
      </c>
      <c r="H1018" s="34">
        <f t="shared" si="46"/>
        <v>1.3472692918007099</v>
      </c>
      <c r="I1018" s="34">
        <f t="shared" si="47"/>
        <v>0</v>
      </c>
    </row>
    <row r="1019" spans="2:9" x14ac:dyDescent="0.25">
      <c r="B1019" s="9">
        <v>2021</v>
      </c>
      <c r="C1019" s="9">
        <v>2</v>
      </c>
      <c r="D1019" s="9">
        <v>2</v>
      </c>
      <c r="E1019" s="30">
        <f>I01_Avg!D1019</f>
        <v>1.3808851184385564</v>
      </c>
      <c r="F1019" s="30">
        <f>PVWatts_8.5kW!J1031</f>
        <v>0</v>
      </c>
      <c r="G1019" s="34">
        <f t="shared" si="45"/>
        <v>1.3808851184385564</v>
      </c>
      <c r="H1019" s="34">
        <f t="shared" si="46"/>
        <v>1.3808851184385564</v>
      </c>
      <c r="I1019" s="34">
        <f t="shared" si="47"/>
        <v>0</v>
      </c>
    </row>
    <row r="1020" spans="2:9" x14ac:dyDescent="0.25">
      <c r="B1020" s="9">
        <v>2021</v>
      </c>
      <c r="C1020" s="9">
        <v>2</v>
      </c>
      <c r="D1020" s="9">
        <v>3</v>
      </c>
      <c r="E1020" s="30">
        <f>I01_Avg!D1020</f>
        <v>1.3326397331933608</v>
      </c>
      <c r="F1020" s="30">
        <f>PVWatts_8.5kW!J1032</f>
        <v>0</v>
      </c>
      <c r="G1020" s="34">
        <f t="shared" si="45"/>
        <v>1.3326397331933608</v>
      </c>
      <c r="H1020" s="34">
        <f t="shared" si="46"/>
        <v>1.3326397331933608</v>
      </c>
      <c r="I1020" s="34">
        <f t="shared" si="47"/>
        <v>0</v>
      </c>
    </row>
    <row r="1021" spans="2:9" x14ac:dyDescent="0.25">
      <c r="B1021" s="9">
        <v>2021</v>
      </c>
      <c r="C1021" s="9">
        <v>2</v>
      </c>
      <c r="D1021" s="9">
        <v>4</v>
      </c>
      <c r="E1021" s="30">
        <f>I01_Avg!D1021</f>
        <v>1.3756554164709085</v>
      </c>
      <c r="F1021" s="30">
        <f>PVWatts_8.5kW!J1033</f>
        <v>0</v>
      </c>
      <c r="G1021" s="34">
        <f t="shared" si="45"/>
        <v>1.3756554164709085</v>
      </c>
      <c r="H1021" s="34">
        <f t="shared" si="46"/>
        <v>1.3756554164709085</v>
      </c>
      <c r="I1021" s="34">
        <f t="shared" si="47"/>
        <v>0</v>
      </c>
    </row>
    <row r="1022" spans="2:9" x14ac:dyDescent="0.25">
      <c r="B1022" s="9">
        <v>2021</v>
      </c>
      <c r="C1022" s="9">
        <v>2</v>
      </c>
      <c r="D1022" s="9">
        <v>5</v>
      </c>
      <c r="E1022" s="30">
        <f>I01_Avg!D1022</f>
        <v>1.5133217277807138</v>
      </c>
      <c r="F1022" s="30">
        <f>PVWatts_8.5kW!J1034</f>
        <v>0</v>
      </c>
      <c r="G1022" s="34">
        <f t="shared" si="45"/>
        <v>1.5133217277807138</v>
      </c>
      <c r="H1022" s="34">
        <f t="shared" si="46"/>
        <v>1.5133217277807138</v>
      </c>
      <c r="I1022" s="34">
        <f t="shared" si="47"/>
        <v>0</v>
      </c>
    </row>
    <row r="1023" spans="2:9" x14ac:dyDescent="0.25">
      <c r="B1023" s="9">
        <v>2021</v>
      </c>
      <c r="C1023" s="9">
        <v>2</v>
      </c>
      <c r="D1023" s="9">
        <v>6</v>
      </c>
      <c r="E1023" s="30">
        <f>I01_Avg!D1023</f>
        <v>1.6026915193741837</v>
      </c>
      <c r="F1023" s="30">
        <f>PVWatts_8.5kW!J1035</f>
        <v>0</v>
      </c>
      <c r="G1023" s="34">
        <f t="shared" si="45"/>
        <v>1.6026915193741837</v>
      </c>
      <c r="H1023" s="34">
        <f t="shared" si="46"/>
        <v>1.6026915193741837</v>
      </c>
      <c r="I1023" s="34">
        <f t="shared" si="47"/>
        <v>0</v>
      </c>
    </row>
    <row r="1024" spans="2:9" x14ac:dyDescent="0.25">
      <c r="B1024" s="9">
        <v>2021</v>
      </c>
      <c r="C1024" s="9">
        <v>2</v>
      </c>
      <c r="D1024" s="9">
        <v>7</v>
      </c>
      <c r="E1024" s="30">
        <f>I01_Avg!D1024</f>
        <v>1.8880324883028918</v>
      </c>
      <c r="F1024" s="30">
        <f>PVWatts_8.5kW!J1036</f>
        <v>0</v>
      </c>
      <c r="G1024" s="34">
        <f t="shared" si="45"/>
        <v>1.8880324883028918</v>
      </c>
      <c r="H1024" s="34">
        <f t="shared" si="46"/>
        <v>1.8880324883028918</v>
      </c>
      <c r="I1024" s="34">
        <f t="shared" si="47"/>
        <v>0</v>
      </c>
    </row>
    <row r="1025" spans="2:9" x14ac:dyDescent="0.25">
      <c r="B1025" s="9">
        <v>2021</v>
      </c>
      <c r="C1025" s="9">
        <v>2</v>
      </c>
      <c r="D1025" s="9">
        <v>8</v>
      </c>
      <c r="E1025" s="30">
        <f>I01_Avg!D1025</f>
        <v>1.9184393878528729</v>
      </c>
      <c r="F1025" s="30">
        <f>PVWatts_8.5kW!J1037</f>
        <v>5.1817000000000002E-2</v>
      </c>
      <c r="G1025" s="34">
        <f t="shared" si="45"/>
        <v>1.8666223878528729</v>
      </c>
      <c r="H1025" s="34">
        <f t="shared" si="46"/>
        <v>1.8666223878528729</v>
      </c>
      <c r="I1025" s="34">
        <f t="shared" si="47"/>
        <v>0</v>
      </c>
    </row>
    <row r="1026" spans="2:9" x14ac:dyDescent="0.25">
      <c r="B1026" s="9">
        <v>2021</v>
      </c>
      <c r="C1026" s="9">
        <v>2</v>
      </c>
      <c r="D1026" s="9">
        <v>9</v>
      </c>
      <c r="E1026" s="30">
        <f>I01_Avg!D1026</f>
        <v>1.9871342988000329</v>
      </c>
      <c r="F1026" s="30">
        <f>PVWatts_8.5kW!J1038</f>
        <v>0.24468100000000001</v>
      </c>
      <c r="G1026" s="34">
        <f t="shared" si="45"/>
        <v>1.742453298800033</v>
      </c>
      <c r="H1026" s="34">
        <f t="shared" si="46"/>
        <v>1.742453298800033</v>
      </c>
      <c r="I1026" s="34">
        <f t="shared" si="47"/>
        <v>0</v>
      </c>
    </row>
    <row r="1027" spans="2:9" x14ac:dyDescent="0.25">
      <c r="B1027" s="9">
        <v>2021</v>
      </c>
      <c r="C1027" s="9">
        <v>2</v>
      </c>
      <c r="D1027" s="9">
        <v>10</v>
      </c>
      <c r="E1027" s="30">
        <f>I01_Avg!D1027</f>
        <v>1.8302454485328852</v>
      </c>
      <c r="F1027" s="30">
        <f>PVWatts_8.5kW!J1039</f>
        <v>0.62062099999999998</v>
      </c>
      <c r="G1027" s="34">
        <f t="shared" si="45"/>
        <v>1.2096244485328853</v>
      </c>
      <c r="H1027" s="34">
        <f t="shared" si="46"/>
        <v>1.2096244485328853</v>
      </c>
      <c r="I1027" s="34">
        <f t="shared" si="47"/>
        <v>0</v>
      </c>
    </row>
    <row r="1028" spans="2:9" x14ac:dyDescent="0.25">
      <c r="B1028" s="9">
        <v>2021</v>
      </c>
      <c r="C1028" s="9">
        <v>2</v>
      </c>
      <c r="D1028" s="9">
        <v>11</v>
      </c>
      <c r="E1028" s="30">
        <f>I01_Avg!D1028</f>
        <v>1.8210075735526181</v>
      </c>
      <c r="F1028" s="30">
        <f>PVWatts_8.5kW!J1040</f>
        <v>1.037331</v>
      </c>
      <c r="G1028" s="34">
        <f t="shared" si="45"/>
        <v>0.78367657355261811</v>
      </c>
      <c r="H1028" s="34">
        <f t="shared" si="46"/>
        <v>0.78367657355261811</v>
      </c>
      <c r="I1028" s="34">
        <f t="shared" si="47"/>
        <v>0</v>
      </c>
    </row>
    <row r="1029" spans="2:9" x14ac:dyDescent="0.25">
      <c r="B1029" s="9">
        <v>2021</v>
      </c>
      <c r="C1029" s="9">
        <v>2</v>
      </c>
      <c r="D1029" s="9">
        <v>12</v>
      </c>
      <c r="E1029" s="30">
        <f>I01_Avg!D1029</f>
        <v>1.7645416986829519</v>
      </c>
      <c r="F1029" s="30">
        <f>PVWatts_8.5kW!J1041</f>
        <v>1.2956700000000001</v>
      </c>
      <c r="G1029" s="34">
        <f t="shared" si="45"/>
        <v>0.46887169868295175</v>
      </c>
      <c r="H1029" s="34">
        <f t="shared" si="46"/>
        <v>0.46887169868295175</v>
      </c>
      <c r="I1029" s="34">
        <f t="shared" si="47"/>
        <v>0</v>
      </c>
    </row>
    <row r="1030" spans="2:9" x14ac:dyDescent="0.25">
      <c r="B1030" s="9">
        <v>2021</v>
      </c>
      <c r="C1030" s="9">
        <v>2</v>
      </c>
      <c r="D1030" s="9">
        <v>13</v>
      </c>
      <c r="E1030" s="30">
        <f>I01_Avg!D1030</f>
        <v>1.7836503443544163</v>
      </c>
      <c r="F1030" s="30">
        <f>PVWatts_8.5kW!J1042</f>
        <v>1.4123829999999999</v>
      </c>
      <c r="G1030" s="34">
        <f t="shared" si="45"/>
        <v>0.37126734435441633</v>
      </c>
      <c r="H1030" s="34">
        <f t="shared" si="46"/>
        <v>0.37126734435441633</v>
      </c>
      <c r="I1030" s="34">
        <f t="shared" si="47"/>
        <v>0</v>
      </c>
    </row>
    <row r="1031" spans="2:9" x14ac:dyDescent="0.25">
      <c r="B1031" s="9">
        <v>2021</v>
      </c>
      <c r="C1031" s="9">
        <v>2</v>
      </c>
      <c r="D1031" s="9">
        <v>14</v>
      </c>
      <c r="E1031" s="30">
        <f>I01_Avg!D1031</f>
        <v>1.7521935733422342</v>
      </c>
      <c r="F1031" s="30">
        <f>PVWatts_8.5kW!J1043</f>
        <v>1.026621</v>
      </c>
      <c r="G1031" s="34">
        <f t="shared" si="45"/>
        <v>0.72557257334223424</v>
      </c>
      <c r="H1031" s="34">
        <f t="shared" si="46"/>
        <v>0.72557257334223424</v>
      </c>
      <c r="I1031" s="34">
        <f t="shared" si="47"/>
        <v>0</v>
      </c>
    </row>
    <row r="1032" spans="2:9" x14ac:dyDescent="0.25">
      <c r="B1032" s="9">
        <v>2021</v>
      </c>
      <c r="C1032" s="9">
        <v>2</v>
      </c>
      <c r="D1032" s="9">
        <v>15</v>
      </c>
      <c r="E1032" s="30">
        <f>I01_Avg!D1032</f>
        <v>1.752690316786758</v>
      </c>
      <c r="F1032" s="30">
        <f>PVWatts_8.5kW!J1044</f>
        <v>1.146339</v>
      </c>
      <c r="G1032" s="34">
        <f t="shared" si="45"/>
        <v>0.60635131678675802</v>
      </c>
      <c r="H1032" s="34">
        <f t="shared" si="46"/>
        <v>0.60635131678675802</v>
      </c>
      <c r="I1032" s="34">
        <f t="shared" si="47"/>
        <v>0</v>
      </c>
    </row>
    <row r="1033" spans="2:9" x14ac:dyDescent="0.25">
      <c r="B1033" s="9">
        <v>2021</v>
      </c>
      <c r="C1033" s="9">
        <v>2</v>
      </c>
      <c r="D1033" s="9">
        <v>16</v>
      </c>
      <c r="E1033" s="30">
        <f>I01_Avg!D1033</f>
        <v>1.9417116455123657</v>
      </c>
      <c r="F1033" s="30">
        <f>PVWatts_8.5kW!J1045</f>
        <v>0.79952499999999993</v>
      </c>
      <c r="G1033" s="34">
        <f t="shared" si="45"/>
        <v>1.1421866455123659</v>
      </c>
      <c r="H1033" s="34">
        <f t="shared" si="46"/>
        <v>1.1421866455123659</v>
      </c>
      <c r="I1033" s="34">
        <f t="shared" si="47"/>
        <v>0</v>
      </c>
    </row>
    <row r="1034" spans="2:9" x14ac:dyDescent="0.25">
      <c r="B1034" s="9">
        <v>2021</v>
      </c>
      <c r="C1034" s="9">
        <v>2</v>
      </c>
      <c r="D1034" s="9">
        <v>17</v>
      </c>
      <c r="E1034" s="30">
        <f>I01_Avg!D1034</f>
        <v>2.0154965997553278</v>
      </c>
      <c r="F1034" s="30">
        <f>PVWatts_8.5kW!J1046</f>
        <v>0.220223</v>
      </c>
      <c r="G1034" s="34">
        <f t="shared" ref="G1034:G1097" si="48">+E1034-F1034</f>
        <v>1.7952735997553277</v>
      </c>
      <c r="H1034" s="34">
        <f t="shared" ref="H1034:H1097" si="49">+IF(G1034&gt;0,G1034,0)</f>
        <v>1.7952735997553277</v>
      </c>
      <c r="I1034" s="34">
        <f t="shared" ref="I1034:I1097" si="50">+IF(G1034&lt;0,G1034,0)</f>
        <v>0</v>
      </c>
    </row>
    <row r="1035" spans="2:9" x14ac:dyDescent="0.25">
      <c r="B1035" s="9">
        <v>2021</v>
      </c>
      <c r="C1035" s="9">
        <v>2</v>
      </c>
      <c r="D1035" s="9">
        <v>18</v>
      </c>
      <c r="E1035" s="30">
        <f>I01_Avg!D1035</f>
        <v>2.0438744138614533</v>
      </c>
      <c r="F1035" s="30">
        <f>PVWatts_8.5kW!J1047</f>
        <v>0</v>
      </c>
      <c r="G1035" s="34">
        <f t="shared" si="48"/>
        <v>2.0438744138614533</v>
      </c>
      <c r="H1035" s="34">
        <f t="shared" si="49"/>
        <v>2.0438744138614533</v>
      </c>
      <c r="I1035" s="34">
        <f t="shared" si="50"/>
        <v>0</v>
      </c>
    </row>
    <row r="1036" spans="2:9" x14ac:dyDescent="0.25">
      <c r="B1036" s="9">
        <v>2021</v>
      </c>
      <c r="C1036" s="9">
        <v>2</v>
      </c>
      <c r="D1036" s="9">
        <v>19</v>
      </c>
      <c r="E1036" s="30">
        <f>I01_Avg!D1036</f>
        <v>2.129785733363041</v>
      </c>
      <c r="F1036" s="30">
        <f>PVWatts_8.5kW!J1048</f>
        <v>0</v>
      </c>
      <c r="G1036" s="34">
        <f t="shared" si="48"/>
        <v>2.129785733363041</v>
      </c>
      <c r="H1036" s="34">
        <f t="shared" si="49"/>
        <v>2.129785733363041</v>
      </c>
      <c r="I1036" s="34">
        <f t="shared" si="50"/>
        <v>0</v>
      </c>
    </row>
    <row r="1037" spans="2:9" x14ac:dyDescent="0.25">
      <c r="B1037" s="9">
        <v>2021</v>
      </c>
      <c r="C1037" s="9">
        <v>2</v>
      </c>
      <c r="D1037" s="9">
        <v>20</v>
      </c>
      <c r="E1037" s="30">
        <f>I01_Avg!D1037</f>
        <v>2.0569412140312062</v>
      </c>
      <c r="F1037" s="30">
        <f>PVWatts_8.5kW!J1049</f>
        <v>0</v>
      </c>
      <c r="G1037" s="34">
        <f t="shared" si="48"/>
        <v>2.0569412140312062</v>
      </c>
      <c r="H1037" s="34">
        <f t="shared" si="49"/>
        <v>2.0569412140312062</v>
      </c>
      <c r="I1037" s="34">
        <f t="shared" si="50"/>
        <v>0</v>
      </c>
    </row>
    <row r="1038" spans="2:9" x14ac:dyDescent="0.25">
      <c r="B1038" s="9">
        <v>2021</v>
      </c>
      <c r="C1038" s="9">
        <v>2</v>
      </c>
      <c r="D1038" s="9">
        <v>21</v>
      </c>
      <c r="E1038" s="30">
        <f>I01_Avg!D1038</f>
        <v>1.9667615376509109</v>
      </c>
      <c r="F1038" s="30">
        <f>PVWatts_8.5kW!J1050</f>
        <v>0</v>
      </c>
      <c r="G1038" s="34">
        <f t="shared" si="48"/>
        <v>1.9667615376509109</v>
      </c>
      <c r="H1038" s="34">
        <f t="shared" si="49"/>
        <v>1.9667615376509109</v>
      </c>
      <c r="I1038" s="34">
        <f t="shared" si="50"/>
        <v>0</v>
      </c>
    </row>
    <row r="1039" spans="2:9" x14ac:dyDescent="0.25">
      <c r="B1039" s="9">
        <v>2021</v>
      </c>
      <c r="C1039" s="9">
        <v>2</v>
      </c>
      <c r="D1039" s="9">
        <v>22</v>
      </c>
      <c r="E1039" s="30">
        <f>I01_Avg!D1039</f>
        <v>1.7934819610912331</v>
      </c>
      <c r="F1039" s="30">
        <f>PVWatts_8.5kW!J1051</f>
        <v>0</v>
      </c>
      <c r="G1039" s="34">
        <f t="shared" si="48"/>
        <v>1.7934819610912331</v>
      </c>
      <c r="H1039" s="34">
        <f t="shared" si="49"/>
        <v>1.7934819610912331</v>
      </c>
      <c r="I1039" s="34">
        <f t="shared" si="50"/>
        <v>0</v>
      </c>
    </row>
    <row r="1040" spans="2:9" x14ac:dyDescent="0.25">
      <c r="B1040" s="9">
        <v>2021</v>
      </c>
      <c r="C1040" s="9">
        <v>2</v>
      </c>
      <c r="D1040" s="9">
        <v>23</v>
      </c>
      <c r="E1040" s="30">
        <f>I01_Avg!D1040</f>
        <v>1.5529699773247376</v>
      </c>
      <c r="F1040" s="30">
        <f>PVWatts_8.5kW!J1052</f>
        <v>0</v>
      </c>
      <c r="G1040" s="34">
        <f t="shared" si="48"/>
        <v>1.5529699773247376</v>
      </c>
      <c r="H1040" s="34">
        <f t="shared" si="49"/>
        <v>1.5529699773247376</v>
      </c>
      <c r="I1040" s="34">
        <f t="shared" si="50"/>
        <v>0</v>
      </c>
    </row>
    <row r="1041" spans="2:9" x14ac:dyDescent="0.25">
      <c r="B1041" s="9">
        <v>2021</v>
      </c>
      <c r="C1041" s="9">
        <v>2</v>
      </c>
      <c r="D1041" s="9">
        <v>0</v>
      </c>
      <c r="E1041" s="30">
        <f>I01_Avg!D1041</f>
        <v>1.4771802024461889</v>
      </c>
      <c r="F1041" s="30">
        <f>PVWatts_8.5kW!J1053</f>
        <v>0</v>
      </c>
      <c r="G1041" s="34">
        <f t="shared" si="48"/>
        <v>1.4771802024461889</v>
      </c>
      <c r="H1041" s="34">
        <f t="shared" si="49"/>
        <v>1.4771802024461889</v>
      </c>
      <c r="I1041" s="34">
        <f t="shared" si="50"/>
        <v>0</v>
      </c>
    </row>
    <row r="1042" spans="2:9" x14ac:dyDescent="0.25">
      <c r="B1042" s="9">
        <v>2021</v>
      </c>
      <c r="C1042" s="9">
        <v>2</v>
      </c>
      <c r="D1042" s="9">
        <v>1</v>
      </c>
      <c r="E1042" s="30">
        <f>I01_Avg!D1042</f>
        <v>1.45145789880138</v>
      </c>
      <c r="F1042" s="30">
        <f>PVWatts_8.5kW!J1054</f>
        <v>0</v>
      </c>
      <c r="G1042" s="34">
        <f t="shared" si="48"/>
        <v>1.45145789880138</v>
      </c>
      <c r="H1042" s="34">
        <f t="shared" si="49"/>
        <v>1.45145789880138</v>
      </c>
      <c r="I1042" s="34">
        <f t="shared" si="50"/>
        <v>0</v>
      </c>
    </row>
    <row r="1043" spans="2:9" x14ac:dyDescent="0.25">
      <c r="B1043" s="9">
        <v>2021</v>
      </c>
      <c r="C1043" s="9">
        <v>2</v>
      </c>
      <c r="D1043" s="9">
        <v>2</v>
      </c>
      <c r="E1043" s="30">
        <f>I01_Avg!D1043</f>
        <v>1.4209773304442714</v>
      </c>
      <c r="F1043" s="30">
        <f>PVWatts_8.5kW!J1055</f>
        <v>0</v>
      </c>
      <c r="G1043" s="34">
        <f t="shared" si="48"/>
        <v>1.4209773304442714</v>
      </c>
      <c r="H1043" s="34">
        <f t="shared" si="49"/>
        <v>1.4209773304442714</v>
      </c>
      <c r="I1043" s="34">
        <f t="shared" si="50"/>
        <v>0</v>
      </c>
    </row>
    <row r="1044" spans="2:9" x14ac:dyDescent="0.25">
      <c r="B1044" s="9">
        <v>2021</v>
      </c>
      <c r="C1044" s="9">
        <v>2</v>
      </c>
      <c r="D1044" s="9">
        <v>3</v>
      </c>
      <c r="E1044" s="30">
        <f>I01_Avg!D1044</f>
        <v>1.4488155126245672</v>
      </c>
      <c r="F1044" s="30">
        <f>PVWatts_8.5kW!J1056</f>
        <v>0</v>
      </c>
      <c r="G1044" s="34">
        <f t="shared" si="48"/>
        <v>1.4488155126245672</v>
      </c>
      <c r="H1044" s="34">
        <f t="shared" si="49"/>
        <v>1.4488155126245672</v>
      </c>
      <c r="I1044" s="34">
        <f t="shared" si="50"/>
        <v>0</v>
      </c>
    </row>
    <row r="1045" spans="2:9" x14ac:dyDescent="0.25">
      <c r="B1045" s="9">
        <v>2021</v>
      </c>
      <c r="C1045" s="9">
        <v>2</v>
      </c>
      <c r="D1045" s="9">
        <v>4</v>
      </c>
      <c r="E1045" s="30">
        <f>I01_Avg!D1045</f>
        <v>1.4832250253551311</v>
      </c>
      <c r="F1045" s="30">
        <f>PVWatts_8.5kW!J1057</f>
        <v>0</v>
      </c>
      <c r="G1045" s="34">
        <f t="shared" si="48"/>
        <v>1.4832250253551311</v>
      </c>
      <c r="H1045" s="34">
        <f t="shared" si="49"/>
        <v>1.4832250253551311</v>
      </c>
      <c r="I1045" s="34">
        <f t="shared" si="50"/>
        <v>0</v>
      </c>
    </row>
    <row r="1046" spans="2:9" x14ac:dyDescent="0.25">
      <c r="B1046" s="9">
        <v>2021</v>
      </c>
      <c r="C1046" s="9">
        <v>2</v>
      </c>
      <c r="D1046" s="9">
        <v>5</v>
      </c>
      <c r="E1046" s="30">
        <f>I01_Avg!D1046</f>
        <v>1.5295837580092839</v>
      </c>
      <c r="F1046" s="30">
        <f>PVWatts_8.5kW!J1058</f>
        <v>0</v>
      </c>
      <c r="G1046" s="34">
        <f t="shared" si="48"/>
        <v>1.5295837580092839</v>
      </c>
      <c r="H1046" s="34">
        <f t="shared" si="49"/>
        <v>1.5295837580092839</v>
      </c>
      <c r="I1046" s="34">
        <f t="shared" si="50"/>
        <v>0</v>
      </c>
    </row>
    <row r="1047" spans="2:9" x14ac:dyDescent="0.25">
      <c r="B1047" s="9">
        <v>2021</v>
      </c>
      <c r="C1047" s="9">
        <v>2</v>
      </c>
      <c r="D1047" s="9">
        <v>6</v>
      </c>
      <c r="E1047" s="30">
        <f>I01_Avg!D1047</f>
        <v>1.6533226245209707</v>
      </c>
      <c r="F1047" s="30">
        <f>PVWatts_8.5kW!J1059</f>
        <v>0</v>
      </c>
      <c r="G1047" s="34">
        <f t="shared" si="48"/>
        <v>1.6533226245209707</v>
      </c>
      <c r="H1047" s="34">
        <f t="shared" si="49"/>
        <v>1.6533226245209707</v>
      </c>
      <c r="I1047" s="34">
        <f t="shared" si="50"/>
        <v>0</v>
      </c>
    </row>
    <row r="1048" spans="2:9" x14ac:dyDescent="0.25">
      <c r="B1048" s="9">
        <v>2021</v>
      </c>
      <c r="C1048" s="9">
        <v>2</v>
      </c>
      <c r="D1048" s="9">
        <v>7</v>
      </c>
      <c r="E1048" s="30">
        <f>I01_Avg!D1048</f>
        <v>1.7666391188293513</v>
      </c>
      <c r="F1048" s="30">
        <f>PVWatts_8.5kW!J1060</f>
        <v>0</v>
      </c>
      <c r="G1048" s="34">
        <f t="shared" si="48"/>
        <v>1.7666391188293513</v>
      </c>
      <c r="H1048" s="34">
        <f t="shared" si="49"/>
        <v>1.7666391188293513</v>
      </c>
      <c r="I1048" s="34">
        <f t="shared" si="50"/>
        <v>0</v>
      </c>
    </row>
    <row r="1049" spans="2:9" x14ac:dyDescent="0.25">
      <c r="B1049" s="9">
        <v>2021</v>
      </c>
      <c r="C1049" s="9">
        <v>2</v>
      </c>
      <c r="D1049" s="9">
        <v>8</v>
      </c>
      <c r="E1049" s="30">
        <f>I01_Avg!D1049</f>
        <v>1.9921979621279846</v>
      </c>
      <c r="F1049" s="30">
        <f>PVWatts_8.5kW!J1061</f>
        <v>1.1866220000000001</v>
      </c>
      <c r="G1049" s="34">
        <f t="shared" si="48"/>
        <v>0.80557596212798455</v>
      </c>
      <c r="H1049" s="34">
        <f t="shared" si="49"/>
        <v>0.80557596212798455</v>
      </c>
      <c r="I1049" s="34">
        <f t="shared" si="50"/>
        <v>0</v>
      </c>
    </row>
    <row r="1050" spans="2:9" x14ac:dyDescent="0.25">
      <c r="B1050" s="9">
        <v>2021</v>
      </c>
      <c r="C1050" s="9">
        <v>2</v>
      </c>
      <c r="D1050" s="9">
        <v>9</v>
      </c>
      <c r="E1050" s="30">
        <f>I01_Avg!D1050</f>
        <v>2.10617992588526</v>
      </c>
      <c r="F1050" s="30">
        <f>PVWatts_8.5kW!J1062</f>
        <v>3.1904679999999996</v>
      </c>
      <c r="G1050" s="34">
        <f t="shared" si="48"/>
        <v>-1.0842880741147396</v>
      </c>
      <c r="H1050" s="34">
        <f t="shared" si="49"/>
        <v>0</v>
      </c>
      <c r="I1050" s="34">
        <f t="shared" si="50"/>
        <v>-1.0842880741147396</v>
      </c>
    </row>
    <row r="1051" spans="2:9" x14ac:dyDescent="0.25">
      <c r="B1051" s="9">
        <v>2021</v>
      </c>
      <c r="C1051" s="9">
        <v>2</v>
      </c>
      <c r="D1051" s="9">
        <v>10</v>
      </c>
      <c r="E1051" s="30">
        <f>I01_Avg!D1051</f>
        <v>2.1049601741871045</v>
      </c>
      <c r="F1051" s="30">
        <f>PVWatts_8.5kW!J1063</f>
        <v>4.7802560000000005</v>
      </c>
      <c r="G1051" s="34">
        <f t="shared" si="48"/>
        <v>-2.675295825812896</v>
      </c>
      <c r="H1051" s="34">
        <f t="shared" si="49"/>
        <v>0</v>
      </c>
      <c r="I1051" s="34">
        <f t="shared" si="50"/>
        <v>-2.675295825812896</v>
      </c>
    </row>
    <row r="1052" spans="2:9" x14ac:dyDescent="0.25">
      <c r="B1052" s="9">
        <v>2021</v>
      </c>
      <c r="C1052" s="9">
        <v>2</v>
      </c>
      <c r="D1052" s="9">
        <v>11</v>
      </c>
      <c r="E1052" s="30">
        <f>I01_Avg!D1052</f>
        <v>2.0144985978714001</v>
      </c>
      <c r="F1052" s="30">
        <f>PVWatts_8.5kW!J1064</f>
        <v>5.7106029999999999</v>
      </c>
      <c r="G1052" s="34">
        <f t="shared" si="48"/>
        <v>-3.6961044021285998</v>
      </c>
      <c r="H1052" s="34">
        <f t="shared" si="49"/>
        <v>0</v>
      </c>
      <c r="I1052" s="34">
        <f t="shared" si="50"/>
        <v>-3.6961044021285998</v>
      </c>
    </row>
    <row r="1053" spans="2:9" x14ac:dyDescent="0.25">
      <c r="B1053" s="9">
        <v>2021</v>
      </c>
      <c r="C1053" s="9">
        <v>2</v>
      </c>
      <c r="D1053" s="9">
        <v>12</v>
      </c>
      <c r="E1053" s="30">
        <f>I01_Avg!D1053</f>
        <v>1.9258675607425901</v>
      </c>
      <c r="F1053" s="30">
        <f>PVWatts_8.5kW!J1065</f>
        <v>6.189902</v>
      </c>
      <c r="G1053" s="34">
        <f t="shared" si="48"/>
        <v>-4.2640344392574097</v>
      </c>
      <c r="H1053" s="34">
        <f t="shared" si="49"/>
        <v>0</v>
      </c>
      <c r="I1053" s="34">
        <f t="shared" si="50"/>
        <v>-4.2640344392574097</v>
      </c>
    </row>
    <row r="1054" spans="2:9" x14ac:dyDescent="0.25">
      <c r="B1054" s="9">
        <v>2021</v>
      </c>
      <c r="C1054" s="9">
        <v>2</v>
      </c>
      <c r="D1054" s="9">
        <v>13</v>
      </c>
      <c r="E1054" s="30">
        <f>I01_Avg!D1054</f>
        <v>1.9143432377851188</v>
      </c>
      <c r="F1054" s="30">
        <f>PVWatts_8.5kW!J1066</f>
        <v>6.16683</v>
      </c>
      <c r="G1054" s="34">
        <f t="shared" si="48"/>
        <v>-4.2524867622148808</v>
      </c>
      <c r="H1054" s="34">
        <f t="shared" si="49"/>
        <v>0</v>
      </c>
      <c r="I1054" s="34">
        <f t="shared" si="50"/>
        <v>-4.2524867622148808</v>
      </c>
    </row>
    <row r="1055" spans="2:9" x14ac:dyDescent="0.25">
      <c r="B1055" s="9">
        <v>2021</v>
      </c>
      <c r="C1055" s="9">
        <v>2</v>
      </c>
      <c r="D1055" s="9">
        <v>14</v>
      </c>
      <c r="E1055" s="30">
        <f>I01_Avg!D1055</f>
        <v>1.8993891467262032</v>
      </c>
      <c r="F1055" s="30">
        <f>PVWatts_8.5kW!J1067</f>
        <v>5.5650110000000002</v>
      </c>
      <c r="G1055" s="34">
        <f t="shared" si="48"/>
        <v>-3.6656218532737972</v>
      </c>
      <c r="H1055" s="34">
        <f t="shared" si="49"/>
        <v>0</v>
      </c>
      <c r="I1055" s="34">
        <f t="shared" si="50"/>
        <v>-3.6656218532737972</v>
      </c>
    </row>
    <row r="1056" spans="2:9" x14ac:dyDescent="0.25">
      <c r="B1056" s="9">
        <v>2021</v>
      </c>
      <c r="C1056" s="9">
        <v>2</v>
      </c>
      <c r="D1056" s="9">
        <v>15</v>
      </c>
      <c r="E1056" s="30">
        <f>I01_Avg!D1056</f>
        <v>1.9081377866495077</v>
      </c>
      <c r="F1056" s="30">
        <f>PVWatts_8.5kW!J1068</f>
        <v>4.5421829999999996</v>
      </c>
      <c r="G1056" s="34">
        <f t="shared" si="48"/>
        <v>-2.6340452133504919</v>
      </c>
      <c r="H1056" s="34">
        <f t="shared" si="49"/>
        <v>0</v>
      </c>
      <c r="I1056" s="34">
        <f t="shared" si="50"/>
        <v>-2.6340452133504919</v>
      </c>
    </row>
    <row r="1057" spans="2:9" x14ac:dyDescent="0.25">
      <c r="B1057" s="9">
        <v>2021</v>
      </c>
      <c r="C1057" s="9">
        <v>2</v>
      </c>
      <c r="D1057" s="9">
        <v>16</v>
      </c>
      <c r="E1057" s="30">
        <f>I01_Avg!D1057</f>
        <v>2.0284364860506789</v>
      </c>
      <c r="F1057" s="30">
        <f>PVWatts_8.5kW!J1069</f>
        <v>2.953757</v>
      </c>
      <c r="G1057" s="34">
        <f t="shared" si="48"/>
        <v>-0.92532051394932102</v>
      </c>
      <c r="H1057" s="34">
        <f t="shared" si="49"/>
        <v>0</v>
      </c>
      <c r="I1057" s="34">
        <f t="shared" si="50"/>
        <v>-0.92532051394932102</v>
      </c>
    </row>
    <row r="1058" spans="2:9" x14ac:dyDescent="0.25">
      <c r="B1058" s="9">
        <v>2021</v>
      </c>
      <c r="C1058" s="9">
        <v>2</v>
      </c>
      <c r="D1058" s="9">
        <v>17</v>
      </c>
      <c r="E1058" s="30">
        <f>I01_Avg!D1058</f>
        <v>2.114411248479982</v>
      </c>
      <c r="F1058" s="30">
        <f>PVWatts_8.5kW!J1070</f>
        <v>0.82807699999999995</v>
      </c>
      <c r="G1058" s="34">
        <f t="shared" si="48"/>
        <v>1.286334248479982</v>
      </c>
      <c r="H1058" s="34">
        <f t="shared" si="49"/>
        <v>1.286334248479982</v>
      </c>
      <c r="I1058" s="34">
        <f t="shared" si="50"/>
        <v>0</v>
      </c>
    </row>
    <row r="1059" spans="2:9" x14ac:dyDescent="0.25">
      <c r="B1059" s="9">
        <v>2021</v>
      </c>
      <c r="C1059" s="9">
        <v>2</v>
      </c>
      <c r="D1059" s="9">
        <v>18</v>
      </c>
      <c r="E1059" s="30">
        <f>I01_Avg!D1059</f>
        <v>2.1725401681006806</v>
      </c>
      <c r="F1059" s="30">
        <f>PVWatts_8.5kW!J1071</f>
        <v>0</v>
      </c>
      <c r="G1059" s="34">
        <f t="shared" si="48"/>
        <v>2.1725401681006806</v>
      </c>
      <c r="H1059" s="34">
        <f t="shared" si="49"/>
        <v>2.1725401681006806</v>
      </c>
      <c r="I1059" s="34">
        <f t="shared" si="50"/>
        <v>0</v>
      </c>
    </row>
    <row r="1060" spans="2:9" x14ac:dyDescent="0.25">
      <c r="B1060" s="9">
        <v>2021</v>
      </c>
      <c r="C1060" s="9">
        <v>2</v>
      </c>
      <c r="D1060" s="9">
        <v>19</v>
      </c>
      <c r="E1060" s="30">
        <f>I01_Avg!D1060</f>
        <v>2.2662243718903405</v>
      </c>
      <c r="F1060" s="30">
        <f>PVWatts_8.5kW!J1072</f>
        <v>0</v>
      </c>
      <c r="G1060" s="34">
        <f t="shared" si="48"/>
        <v>2.2662243718903405</v>
      </c>
      <c r="H1060" s="34">
        <f t="shared" si="49"/>
        <v>2.2662243718903405</v>
      </c>
      <c r="I1060" s="34">
        <f t="shared" si="50"/>
        <v>0</v>
      </c>
    </row>
    <row r="1061" spans="2:9" x14ac:dyDescent="0.25">
      <c r="B1061" s="9">
        <v>2021</v>
      </c>
      <c r="C1061" s="9">
        <v>2</v>
      </c>
      <c r="D1061" s="9">
        <v>20</v>
      </c>
      <c r="E1061" s="30">
        <f>I01_Avg!D1061</f>
        <v>2.1206328136869126</v>
      </c>
      <c r="F1061" s="30">
        <f>PVWatts_8.5kW!J1073</f>
        <v>0</v>
      </c>
      <c r="G1061" s="34">
        <f t="shared" si="48"/>
        <v>2.1206328136869126</v>
      </c>
      <c r="H1061" s="34">
        <f t="shared" si="49"/>
        <v>2.1206328136869126</v>
      </c>
      <c r="I1061" s="34">
        <f t="shared" si="50"/>
        <v>0</v>
      </c>
    </row>
    <row r="1062" spans="2:9" x14ac:dyDescent="0.25">
      <c r="B1062" s="9">
        <v>2021</v>
      </c>
      <c r="C1062" s="9">
        <v>2</v>
      </c>
      <c r="D1062" s="9">
        <v>21</v>
      </c>
      <c r="E1062" s="30">
        <f>I01_Avg!D1062</f>
        <v>1.8607841894449573</v>
      </c>
      <c r="F1062" s="30">
        <f>PVWatts_8.5kW!J1074</f>
        <v>0</v>
      </c>
      <c r="G1062" s="34">
        <f t="shared" si="48"/>
        <v>1.8607841894449573</v>
      </c>
      <c r="H1062" s="34">
        <f t="shared" si="49"/>
        <v>1.8607841894449573</v>
      </c>
      <c r="I1062" s="34">
        <f t="shared" si="50"/>
        <v>0</v>
      </c>
    </row>
    <row r="1063" spans="2:9" x14ac:dyDescent="0.25">
      <c r="B1063" s="9">
        <v>2021</v>
      </c>
      <c r="C1063" s="9">
        <v>2</v>
      </c>
      <c r="D1063" s="9">
        <v>22</v>
      </c>
      <c r="E1063" s="30">
        <f>I01_Avg!D1063</f>
        <v>1.8068890994217408</v>
      </c>
      <c r="F1063" s="30">
        <f>PVWatts_8.5kW!J1075</f>
        <v>0</v>
      </c>
      <c r="G1063" s="34">
        <f t="shared" si="48"/>
        <v>1.8068890994217408</v>
      </c>
      <c r="H1063" s="34">
        <f t="shared" si="49"/>
        <v>1.8068890994217408</v>
      </c>
      <c r="I1063" s="34">
        <f t="shared" si="50"/>
        <v>0</v>
      </c>
    </row>
    <row r="1064" spans="2:9" x14ac:dyDescent="0.25">
      <c r="B1064" s="9">
        <v>2021</v>
      </c>
      <c r="C1064" s="9">
        <v>2</v>
      </c>
      <c r="D1064" s="9">
        <v>23</v>
      </c>
      <c r="E1064" s="30">
        <f>I01_Avg!D1064</f>
        <v>1.6562891863829221</v>
      </c>
      <c r="F1064" s="30">
        <f>PVWatts_8.5kW!J1076</f>
        <v>0</v>
      </c>
      <c r="G1064" s="34">
        <f t="shared" si="48"/>
        <v>1.6562891863829221</v>
      </c>
      <c r="H1064" s="34">
        <f t="shared" si="49"/>
        <v>1.6562891863829221</v>
      </c>
      <c r="I1064" s="34">
        <f t="shared" si="50"/>
        <v>0</v>
      </c>
    </row>
    <row r="1065" spans="2:9" x14ac:dyDescent="0.25">
      <c r="B1065" s="9">
        <v>2021</v>
      </c>
      <c r="C1065" s="9">
        <v>2</v>
      </c>
      <c r="D1065" s="9">
        <v>0</v>
      </c>
      <c r="E1065" s="30">
        <f>I01_Avg!D1065</f>
        <v>1.5905673206187281</v>
      </c>
      <c r="F1065" s="30">
        <f>PVWatts_8.5kW!J1077</f>
        <v>0</v>
      </c>
      <c r="G1065" s="34">
        <f t="shared" si="48"/>
        <v>1.5905673206187281</v>
      </c>
      <c r="H1065" s="34">
        <f t="shared" si="49"/>
        <v>1.5905673206187281</v>
      </c>
      <c r="I1065" s="34">
        <f t="shared" si="50"/>
        <v>0</v>
      </c>
    </row>
    <row r="1066" spans="2:9" x14ac:dyDescent="0.25">
      <c r="B1066" s="9">
        <v>2021</v>
      </c>
      <c r="C1066" s="9">
        <v>2</v>
      </c>
      <c r="D1066" s="9">
        <v>1</v>
      </c>
      <c r="E1066" s="30">
        <f>I01_Avg!D1066</f>
        <v>1.5167617075432438</v>
      </c>
      <c r="F1066" s="30">
        <f>PVWatts_8.5kW!J1078</f>
        <v>0</v>
      </c>
      <c r="G1066" s="34">
        <f t="shared" si="48"/>
        <v>1.5167617075432438</v>
      </c>
      <c r="H1066" s="34">
        <f t="shared" si="49"/>
        <v>1.5167617075432438</v>
      </c>
      <c r="I1066" s="34">
        <f t="shared" si="50"/>
        <v>0</v>
      </c>
    </row>
    <row r="1067" spans="2:9" x14ac:dyDescent="0.25">
      <c r="B1067" s="9">
        <v>2021</v>
      </c>
      <c r="C1067" s="9">
        <v>2</v>
      </c>
      <c r="D1067" s="9">
        <v>2</v>
      </c>
      <c r="E1067" s="30">
        <f>I01_Avg!D1067</f>
        <v>1.5602468984573041</v>
      </c>
      <c r="F1067" s="30">
        <f>PVWatts_8.5kW!J1079</f>
        <v>0</v>
      </c>
      <c r="G1067" s="34">
        <f t="shared" si="48"/>
        <v>1.5602468984573041</v>
      </c>
      <c r="H1067" s="34">
        <f t="shared" si="49"/>
        <v>1.5602468984573041</v>
      </c>
      <c r="I1067" s="34">
        <f t="shared" si="50"/>
        <v>0</v>
      </c>
    </row>
    <row r="1068" spans="2:9" x14ac:dyDescent="0.25">
      <c r="B1068" s="9">
        <v>2021</v>
      </c>
      <c r="C1068" s="9">
        <v>2</v>
      </c>
      <c r="D1068" s="9">
        <v>3</v>
      </c>
      <c r="E1068" s="30">
        <f>I01_Avg!D1068</f>
        <v>1.5955623421167959</v>
      </c>
      <c r="F1068" s="30">
        <f>PVWatts_8.5kW!J1080</f>
        <v>0</v>
      </c>
      <c r="G1068" s="34">
        <f t="shared" si="48"/>
        <v>1.5955623421167959</v>
      </c>
      <c r="H1068" s="34">
        <f t="shared" si="49"/>
        <v>1.5955623421167959</v>
      </c>
      <c r="I1068" s="34">
        <f t="shared" si="50"/>
        <v>0</v>
      </c>
    </row>
    <row r="1069" spans="2:9" x14ac:dyDescent="0.25">
      <c r="B1069" s="9">
        <v>2021</v>
      </c>
      <c r="C1069" s="9">
        <v>2</v>
      </c>
      <c r="D1069" s="9">
        <v>4</v>
      </c>
      <c r="E1069" s="30">
        <f>I01_Avg!D1069</f>
        <v>1.645847724818341</v>
      </c>
      <c r="F1069" s="30">
        <f>PVWatts_8.5kW!J1081</f>
        <v>0</v>
      </c>
      <c r="G1069" s="34">
        <f t="shared" si="48"/>
        <v>1.645847724818341</v>
      </c>
      <c r="H1069" s="34">
        <f t="shared" si="49"/>
        <v>1.645847724818341</v>
      </c>
      <c r="I1069" s="34">
        <f t="shared" si="50"/>
        <v>0</v>
      </c>
    </row>
    <row r="1070" spans="2:9" x14ac:dyDescent="0.25">
      <c r="B1070" s="9">
        <v>2021</v>
      </c>
      <c r="C1070" s="9">
        <v>2</v>
      </c>
      <c r="D1070" s="9">
        <v>5</v>
      </c>
      <c r="E1070" s="30">
        <f>I01_Avg!D1070</f>
        <v>1.7549057794468663</v>
      </c>
      <c r="F1070" s="30">
        <f>PVWatts_8.5kW!J1082</f>
        <v>0</v>
      </c>
      <c r="G1070" s="34">
        <f t="shared" si="48"/>
        <v>1.7549057794468663</v>
      </c>
      <c r="H1070" s="34">
        <f t="shared" si="49"/>
        <v>1.7549057794468663</v>
      </c>
      <c r="I1070" s="34">
        <f t="shared" si="50"/>
        <v>0</v>
      </c>
    </row>
    <row r="1071" spans="2:9" x14ac:dyDescent="0.25">
      <c r="B1071" s="9">
        <v>2021</v>
      </c>
      <c r="C1071" s="9">
        <v>2</v>
      </c>
      <c r="D1071" s="9">
        <v>6</v>
      </c>
      <c r="E1071" s="30">
        <f>I01_Avg!D1071</f>
        <v>1.7309638665572831</v>
      </c>
      <c r="F1071" s="30">
        <f>PVWatts_8.5kW!J1083</f>
        <v>0</v>
      </c>
      <c r="G1071" s="34">
        <f t="shared" si="48"/>
        <v>1.7309638665572831</v>
      </c>
      <c r="H1071" s="34">
        <f t="shared" si="49"/>
        <v>1.7309638665572831</v>
      </c>
      <c r="I1071" s="34">
        <f t="shared" si="50"/>
        <v>0</v>
      </c>
    </row>
    <row r="1072" spans="2:9" x14ac:dyDescent="0.25">
      <c r="B1072" s="9">
        <v>2021</v>
      </c>
      <c r="C1072" s="9">
        <v>2</v>
      </c>
      <c r="D1072" s="9">
        <v>7</v>
      </c>
      <c r="E1072" s="30">
        <f>I01_Avg!D1072</f>
        <v>1.8853198854689748</v>
      </c>
      <c r="F1072" s="30">
        <f>PVWatts_8.5kW!J1084</f>
        <v>0</v>
      </c>
      <c r="G1072" s="34">
        <f t="shared" si="48"/>
        <v>1.8853198854689748</v>
      </c>
      <c r="H1072" s="34">
        <f t="shared" si="49"/>
        <v>1.8853198854689748</v>
      </c>
      <c r="I1072" s="34">
        <f t="shared" si="50"/>
        <v>0</v>
      </c>
    </row>
    <row r="1073" spans="2:9" x14ac:dyDescent="0.25">
      <c r="B1073" s="9">
        <v>2021</v>
      </c>
      <c r="C1073" s="9">
        <v>2</v>
      </c>
      <c r="D1073" s="9">
        <v>8</v>
      </c>
      <c r="E1073" s="30">
        <f>I01_Avg!D1073</f>
        <v>2.1063682990692825</v>
      </c>
      <c r="F1073" s="30">
        <f>PVWatts_8.5kW!J1085</f>
        <v>0.97806399999999993</v>
      </c>
      <c r="G1073" s="34">
        <f t="shared" si="48"/>
        <v>1.1283042990692826</v>
      </c>
      <c r="H1073" s="34">
        <f t="shared" si="49"/>
        <v>1.1283042990692826</v>
      </c>
      <c r="I1073" s="34">
        <f t="shared" si="50"/>
        <v>0</v>
      </c>
    </row>
    <row r="1074" spans="2:9" x14ac:dyDescent="0.25">
      <c r="B1074" s="9">
        <v>2021</v>
      </c>
      <c r="C1074" s="9">
        <v>2</v>
      </c>
      <c r="D1074" s="9">
        <v>9</v>
      </c>
      <c r="E1074" s="30">
        <f>I01_Avg!D1074</f>
        <v>2.2218658475646511</v>
      </c>
      <c r="F1074" s="30">
        <f>PVWatts_8.5kW!J1086</f>
        <v>0.39374599999999998</v>
      </c>
      <c r="G1074" s="34">
        <f t="shared" si="48"/>
        <v>1.8281198475646512</v>
      </c>
      <c r="H1074" s="34">
        <f t="shared" si="49"/>
        <v>1.8281198475646512</v>
      </c>
      <c r="I1074" s="34">
        <f t="shared" si="50"/>
        <v>0</v>
      </c>
    </row>
    <row r="1075" spans="2:9" x14ac:dyDescent="0.25">
      <c r="B1075" s="9">
        <v>2021</v>
      </c>
      <c r="C1075" s="9">
        <v>2</v>
      </c>
      <c r="D1075" s="9">
        <v>10</v>
      </c>
      <c r="E1075" s="30">
        <f>I01_Avg!D1075</f>
        <v>2.1052149499986985</v>
      </c>
      <c r="F1075" s="30">
        <f>PVWatts_8.5kW!J1087</f>
        <v>0.84826099999999993</v>
      </c>
      <c r="G1075" s="34">
        <f t="shared" si="48"/>
        <v>1.2569539499986986</v>
      </c>
      <c r="H1075" s="34">
        <f t="shared" si="49"/>
        <v>1.2569539499986986</v>
      </c>
      <c r="I1075" s="34">
        <f t="shared" si="50"/>
        <v>0</v>
      </c>
    </row>
    <row r="1076" spans="2:9" x14ac:dyDescent="0.25">
      <c r="B1076" s="9">
        <v>2021</v>
      </c>
      <c r="C1076" s="9">
        <v>2</v>
      </c>
      <c r="D1076" s="9">
        <v>11</v>
      </c>
      <c r="E1076" s="30">
        <f>I01_Avg!D1076</f>
        <v>1.9907023091597837</v>
      </c>
      <c r="F1076" s="30">
        <f>PVWatts_8.5kW!J1088</f>
        <v>3.2577319999999999</v>
      </c>
      <c r="G1076" s="34">
        <f t="shared" si="48"/>
        <v>-1.2670296908402161</v>
      </c>
      <c r="H1076" s="34">
        <f t="shared" si="49"/>
        <v>0</v>
      </c>
      <c r="I1076" s="34">
        <f t="shared" si="50"/>
        <v>-1.2670296908402161</v>
      </c>
    </row>
    <row r="1077" spans="2:9" x14ac:dyDescent="0.25">
      <c r="B1077" s="9">
        <v>2021</v>
      </c>
      <c r="C1077" s="9">
        <v>2</v>
      </c>
      <c r="D1077" s="9">
        <v>12</v>
      </c>
      <c r="E1077" s="30">
        <f>I01_Avg!D1077</f>
        <v>1.9489101386357151</v>
      </c>
      <c r="F1077" s="30">
        <f>PVWatts_8.5kW!J1089</f>
        <v>4.32158</v>
      </c>
      <c r="G1077" s="34">
        <f t="shared" si="48"/>
        <v>-2.3726698613642849</v>
      </c>
      <c r="H1077" s="34">
        <f t="shared" si="49"/>
        <v>0</v>
      </c>
      <c r="I1077" s="34">
        <f t="shared" si="50"/>
        <v>-2.3726698613642849</v>
      </c>
    </row>
    <row r="1078" spans="2:9" x14ac:dyDescent="0.25">
      <c r="B1078" s="9">
        <v>2021</v>
      </c>
      <c r="C1078" s="9">
        <v>2</v>
      </c>
      <c r="D1078" s="9">
        <v>13</v>
      </c>
      <c r="E1078" s="30">
        <f>I01_Avg!D1078</f>
        <v>1.8651197102935098</v>
      </c>
      <c r="F1078" s="30">
        <f>PVWatts_8.5kW!J1090</f>
        <v>5.724075</v>
      </c>
      <c r="G1078" s="34">
        <f t="shared" si="48"/>
        <v>-3.8589552897064903</v>
      </c>
      <c r="H1078" s="34">
        <f t="shared" si="49"/>
        <v>0</v>
      </c>
      <c r="I1078" s="34">
        <f t="shared" si="50"/>
        <v>-3.8589552897064903</v>
      </c>
    </row>
    <row r="1079" spans="2:9" x14ac:dyDescent="0.25">
      <c r="B1079" s="9">
        <v>2021</v>
      </c>
      <c r="C1079" s="9">
        <v>2</v>
      </c>
      <c r="D1079" s="9">
        <v>14</v>
      </c>
      <c r="E1079" s="30">
        <f>I01_Avg!D1079</f>
        <v>1.7733799783463329</v>
      </c>
      <c r="F1079" s="30">
        <f>PVWatts_8.5kW!J1091</f>
        <v>5.1968480000000001</v>
      </c>
      <c r="G1079" s="34">
        <f t="shared" si="48"/>
        <v>-3.423468021653667</v>
      </c>
      <c r="H1079" s="34">
        <f t="shared" si="49"/>
        <v>0</v>
      </c>
      <c r="I1079" s="34">
        <f t="shared" si="50"/>
        <v>-3.423468021653667</v>
      </c>
    </row>
    <row r="1080" spans="2:9" x14ac:dyDescent="0.25">
      <c r="B1080" s="9">
        <v>2021</v>
      </c>
      <c r="C1080" s="9">
        <v>2</v>
      </c>
      <c r="D1080" s="9">
        <v>15</v>
      </c>
      <c r="E1080" s="30">
        <f>I01_Avg!D1080</f>
        <v>1.8273275955777577</v>
      </c>
      <c r="F1080" s="30">
        <f>PVWatts_8.5kW!J1092</f>
        <v>4.1103329999999998</v>
      </c>
      <c r="G1080" s="34">
        <f t="shared" si="48"/>
        <v>-2.2830054044222421</v>
      </c>
      <c r="H1080" s="34">
        <f t="shared" si="49"/>
        <v>0</v>
      </c>
      <c r="I1080" s="34">
        <f t="shared" si="50"/>
        <v>-2.2830054044222421</v>
      </c>
    </row>
    <row r="1081" spans="2:9" x14ac:dyDescent="0.25">
      <c r="B1081" s="9">
        <v>2021</v>
      </c>
      <c r="C1081" s="9">
        <v>2</v>
      </c>
      <c r="D1081" s="9">
        <v>16</v>
      </c>
      <c r="E1081" s="30">
        <f>I01_Avg!D1081</f>
        <v>1.9739027601443893</v>
      </c>
      <c r="F1081" s="30">
        <f>PVWatts_8.5kW!J1093</f>
        <v>1.55044</v>
      </c>
      <c r="G1081" s="34">
        <f t="shared" si="48"/>
        <v>0.42346276014438922</v>
      </c>
      <c r="H1081" s="34">
        <f t="shared" si="49"/>
        <v>0.42346276014438922</v>
      </c>
      <c r="I1081" s="34">
        <f t="shared" si="50"/>
        <v>0</v>
      </c>
    </row>
    <row r="1082" spans="2:9" x14ac:dyDescent="0.25">
      <c r="B1082" s="9">
        <v>2021</v>
      </c>
      <c r="C1082" s="9">
        <v>2</v>
      </c>
      <c r="D1082" s="9">
        <v>17</v>
      </c>
      <c r="E1082" s="30">
        <f>I01_Avg!D1082</f>
        <v>2.0563957195908698</v>
      </c>
      <c r="F1082" s="30">
        <f>PVWatts_8.5kW!J1094</f>
        <v>0.98891799999999996</v>
      </c>
      <c r="G1082" s="34">
        <f t="shared" si="48"/>
        <v>1.0674777195908698</v>
      </c>
      <c r="H1082" s="34">
        <f t="shared" si="49"/>
        <v>1.0674777195908698</v>
      </c>
      <c r="I1082" s="34">
        <f t="shared" si="50"/>
        <v>0</v>
      </c>
    </row>
    <row r="1083" spans="2:9" x14ac:dyDescent="0.25">
      <c r="B1083" s="9">
        <v>2021</v>
      </c>
      <c r="C1083" s="9">
        <v>2</v>
      </c>
      <c r="D1083" s="9">
        <v>18</v>
      </c>
      <c r="E1083" s="30">
        <f>I01_Avg!D1083</f>
        <v>2.1275780387614582</v>
      </c>
      <c r="F1083" s="30">
        <f>PVWatts_8.5kW!J1095</f>
        <v>0</v>
      </c>
      <c r="G1083" s="34">
        <f t="shared" si="48"/>
        <v>2.1275780387614582</v>
      </c>
      <c r="H1083" s="34">
        <f t="shared" si="49"/>
        <v>2.1275780387614582</v>
      </c>
      <c r="I1083" s="34">
        <f t="shared" si="50"/>
        <v>0</v>
      </c>
    </row>
    <row r="1084" spans="2:9" x14ac:dyDescent="0.25">
      <c r="B1084" s="9">
        <v>2021</v>
      </c>
      <c r="C1084" s="9">
        <v>2</v>
      </c>
      <c r="D1084" s="9">
        <v>19</v>
      </c>
      <c r="E1084" s="30">
        <f>I01_Avg!D1084</f>
        <v>2.0532766349942748</v>
      </c>
      <c r="F1084" s="30">
        <f>PVWatts_8.5kW!J1096</f>
        <v>0</v>
      </c>
      <c r="G1084" s="34">
        <f t="shared" si="48"/>
        <v>2.0532766349942748</v>
      </c>
      <c r="H1084" s="34">
        <f t="shared" si="49"/>
        <v>2.0532766349942748</v>
      </c>
      <c r="I1084" s="34">
        <f t="shared" si="50"/>
        <v>0</v>
      </c>
    </row>
    <row r="1085" spans="2:9" x14ac:dyDescent="0.25">
      <c r="B1085" s="9">
        <v>2021</v>
      </c>
      <c r="C1085" s="9">
        <v>2</v>
      </c>
      <c r="D1085" s="9">
        <v>20</v>
      </c>
      <c r="E1085" s="30">
        <f>I01_Avg!D1085</f>
        <v>2.0033283409290266</v>
      </c>
      <c r="F1085" s="30">
        <f>PVWatts_8.5kW!J1097</f>
        <v>0</v>
      </c>
      <c r="G1085" s="34">
        <f t="shared" si="48"/>
        <v>2.0033283409290266</v>
      </c>
      <c r="H1085" s="34">
        <f t="shared" si="49"/>
        <v>2.0033283409290266</v>
      </c>
      <c r="I1085" s="34">
        <f t="shared" si="50"/>
        <v>0</v>
      </c>
    </row>
    <row r="1086" spans="2:9" x14ac:dyDescent="0.25">
      <c r="B1086" s="9">
        <v>2021</v>
      </c>
      <c r="C1086" s="9">
        <v>2</v>
      </c>
      <c r="D1086" s="9">
        <v>21</v>
      </c>
      <c r="E1086" s="30">
        <f>I01_Avg!D1086</f>
        <v>1.8402106571476557</v>
      </c>
      <c r="F1086" s="30">
        <f>PVWatts_8.5kW!J1098</f>
        <v>0</v>
      </c>
      <c r="G1086" s="34">
        <f t="shared" si="48"/>
        <v>1.8402106571476557</v>
      </c>
      <c r="H1086" s="34">
        <f t="shared" si="49"/>
        <v>1.8402106571476557</v>
      </c>
      <c r="I1086" s="34">
        <f t="shared" si="50"/>
        <v>0</v>
      </c>
    </row>
    <row r="1087" spans="2:9" x14ac:dyDescent="0.25">
      <c r="B1087" s="9">
        <v>2021</v>
      </c>
      <c r="C1087" s="9">
        <v>2</v>
      </c>
      <c r="D1087" s="9">
        <v>22</v>
      </c>
      <c r="E1087" s="30">
        <f>I01_Avg!D1087</f>
        <v>1.708625567978884</v>
      </c>
      <c r="F1087" s="30">
        <f>PVWatts_8.5kW!J1099</f>
        <v>0</v>
      </c>
      <c r="G1087" s="34">
        <f t="shared" si="48"/>
        <v>1.708625567978884</v>
      </c>
      <c r="H1087" s="34">
        <f t="shared" si="49"/>
        <v>1.708625567978884</v>
      </c>
      <c r="I1087" s="34">
        <f t="shared" si="50"/>
        <v>0</v>
      </c>
    </row>
    <row r="1088" spans="2:9" x14ac:dyDescent="0.25">
      <c r="B1088" s="9">
        <v>2021</v>
      </c>
      <c r="C1088" s="9">
        <v>2</v>
      </c>
      <c r="D1088" s="9">
        <v>23</v>
      </c>
      <c r="E1088" s="30">
        <f>I01_Avg!D1088</f>
        <v>1.5594264068190162</v>
      </c>
      <c r="F1088" s="30">
        <f>PVWatts_8.5kW!J1100</f>
        <v>0</v>
      </c>
      <c r="G1088" s="34">
        <f t="shared" si="48"/>
        <v>1.5594264068190162</v>
      </c>
      <c r="H1088" s="34">
        <f t="shared" si="49"/>
        <v>1.5594264068190162</v>
      </c>
      <c r="I1088" s="34">
        <f t="shared" si="50"/>
        <v>0</v>
      </c>
    </row>
    <row r="1089" spans="2:9" x14ac:dyDescent="0.25">
      <c r="B1089" s="9">
        <v>2021</v>
      </c>
      <c r="C1089" s="9">
        <v>2</v>
      </c>
      <c r="D1089" s="9">
        <v>0</v>
      </c>
      <c r="E1089" s="30">
        <f>I01_Avg!D1089</f>
        <v>1.4990428111203571</v>
      </c>
      <c r="F1089" s="30">
        <f>PVWatts_8.5kW!J1101</f>
        <v>0</v>
      </c>
      <c r="G1089" s="34">
        <f t="shared" si="48"/>
        <v>1.4990428111203571</v>
      </c>
      <c r="H1089" s="34">
        <f t="shared" si="49"/>
        <v>1.4990428111203571</v>
      </c>
      <c r="I1089" s="34">
        <f t="shared" si="50"/>
        <v>0</v>
      </c>
    </row>
    <row r="1090" spans="2:9" x14ac:dyDescent="0.25">
      <c r="B1090" s="9">
        <v>2021</v>
      </c>
      <c r="C1090" s="9">
        <v>2</v>
      </c>
      <c r="D1090" s="9">
        <v>1</v>
      </c>
      <c r="E1090" s="30">
        <f>I01_Avg!D1090</f>
        <v>1.4390450195354658</v>
      </c>
      <c r="F1090" s="30">
        <f>PVWatts_8.5kW!J1102</f>
        <v>0</v>
      </c>
      <c r="G1090" s="34">
        <f t="shared" si="48"/>
        <v>1.4390450195354658</v>
      </c>
      <c r="H1090" s="34">
        <f t="shared" si="49"/>
        <v>1.4390450195354658</v>
      </c>
      <c r="I1090" s="34">
        <f t="shared" si="50"/>
        <v>0</v>
      </c>
    </row>
    <row r="1091" spans="2:9" x14ac:dyDescent="0.25">
      <c r="B1091" s="9">
        <v>2021</v>
      </c>
      <c r="C1091" s="9">
        <v>2</v>
      </c>
      <c r="D1091" s="9">
        <v>2</v>
      </c>
      <c r="E1091" s="30">
        <f>I01_Avg!D1091</f>
        <v>1.4366448291002569</v>
      </c>
      <c r="F1091" s="30">
        <f>PVWatts_8.5kW!J1103</f>
        <v>0</v>
      </c>
      <c r="G1091" s="34">
        <f t="shared" si="48"/>
        <v>1.4366448291002569</v>
      </c>
      <c r="H1091" s="34">
        <f t="shared" si="49"/>
        <v>1.4366448291002569</v>
      </c>
      <c r="I1091" s="34">
        <f t="shared" si="50"/>
        <v>0</v>
      </c>
    </row>
    <row r="1092" spans="2:9" x14ac:dyDescent="0.25">
      <c r="B1092" s="9">
        <v>2021</v>
      </c>
      <c r="C1092" s="9">
        <v>2</v>
      </c>
      <c r="D1092" s="9">
        <v>3</v>
      </c>
      <c r="E1092" s="30">
        <f>I01_Avg!D1092</f>
        <v>1.466044179708609</v>
      </c>
      <c r="F1092" s="30">
        <f>PVWatts_8.5kW!J1104</f>
        <v>0</v>
      </c>
      <c r="G1092" s="34">
        <f t="shared" si="48"/>
        <v>1.466044179708609</v>
      </c>
      <c r="H1092" s="34">
        <f t="shared" si="49"/>
        <v>1.466044179708609</v>
      </c>
      <c r="I1092" s="34">
        <f t="shared" si="50"/>
        <v>0</v>
      </c>
    </row>
    <row r="1093" spans="2:9" x14ac:dyDescent="0.25">
      <c r="B1093" s="9">
        <v>2021</v>
      </c>
      <c r="C1093" s="9">
        <v>2</v>
      </c>
      <c r="D1093" s="9">
        <v>4</v>
      </c>
      <c r="E1093" s="30">
        <f>I01_Avg!D1093</f>
        <v>1.4682906279212609</v>
      </c>
      <c r="F1093" s="30">
        <f>PVWatts_8.5kW!J1105</f>
        <v>0</v>
      </c>
      <c r="G1093" s="34">
        <f t="shared" si="48"/>
        <v>1.4682906279212609</v>
      </c>
      <c r="H1093" s="34">
        <f t="shared" si="49"/>
        <v>1.4682906279212609</v>
      </c>
      <c r="I1093" s="34">
        <f t="shared" si="50"/>
        <v>0</v>
      </c>
    </row>
    <row r="1094" spans="2:9" x14ac:dyDescent="0.25">
      <c r="B1094" s="9">
        <v>2021</v>
      </c>
      <c r="C1094" s="9">
        <v>2</v>
      </c>
      <c r="D1094" s="9">
        <v>5</v>
      </c>
      <c r="E1094" s="30">
        <f>I01_Avg!D1094</f>
        <v>1.4945398901393809</v>
      </c>
      <c r="F1094" s="30">
        <f>PVWatts_8.5kW!J1106</f>
        <v>0</v>
      </c>
      <c r="G1094" s="34">
        <f t="shared" si="48"/>
        <v>1.4945398901393809</v>
      </c>
      <c r="H1094" s="34">
        <f t="shared" si="49"/>
        <v>1.4945398901393809</v>
      </c>
      <c r="I1094" s="34">
        <f t="shared" si="50"/>
        <v>0</v>
      </c>
    </row>
    <row r="1095" spans="2:9" x14ac:dyDescent="0.25">
      <c r="B1095" s="9">
        <v>2021</v>
      </c>
      <c r="C1095" s="9">
        <v>2</v>
      </c>
      <c r="D1095" s="9">
        <v>6</v>
      </c>
      <c r="E1095" s="30">
        <f>I01_Avg!D1095</f>
        <v>1.6693132136323765</v>
      </c>
      <c r="F1095" s="30">
        <f>PVWatts_8.5kW!J1107</f>
        <v>0</v>
      </c>
      <c r="G1095" s="34">
        <f t="shared" si="48"/>
        <v>1.6693132136323765</v>
      </c>
      <c r="H1095" s="34">
        <f t="shared" si="49"/>
        <v>1.6693132136323765</v>
      </c>
      <c r="I1095" s="34">
        <f t="shared" si="50"/>
        <v>0</v>
      </c>
    </row>
    <row r="1096" spans="2:9" x14ac:dyDescent="0.25">
      <c r="B1096" s="9">
        <v>2021</v>
      </c>
      <c r="C1096" s="9">
        <v>2</v>
      </c>
      <c r="D1096" s="9">
        <v>7</v>
      </c>
      <c r="E1096" s="30">
        <f>I01_Avg!D1096</f>
        <v>1.7887257313072238</v>
      </c>
      <c r="F1096" s="30">
        <f>PVWatts_8.5kW!J1108</f>
        <v>0</v>
      </c>
      <c r="G1096" s="34">
        <f t="shared" si="48"/>
        <v>1.7887257313072238</v>
      </c>
      <c r="H1096" s="34">
        <f t="shared" si="49"/>
        <v>1.7887257313072238</v>
      </c>
      <c r="I1096" s="34">
        <f t="shared" si="50"/>
        <v>0</v>
      </c>
    </row>
    <row r="1097" spans="2:9" x14ac:dyDescent="0.25">
      <c r="B1097" s="9">
        <v>2021</v>
      </c>
      <c r="C1097" s="9">
        <v>2</v>
      </c>
      <c r="D1097" s="9">
        <v>8</v>
      </c>
      <c r="E1097" s="30">
        <f>I01_Avg!D1097</f>
        <v>1.8314159726370771</v>
      </c>
      <c r="F1097" s="30">
        <f>PVWatts_8.5kW!J1109</f>
        <v>0.16397900000000001</v>
      </c>
      <c r="G1097" s="34">
        <f t="shared" si="48"/>
        <v>1.667436972637077</v>
      </c>
      <c r="H1097" s="34">
        <f t="shared" si="49"/>
        <v>1.667436972637077</v>
      </c>
      <c r="I1097" s="34">
        <f t="shared" si="50"/>
        <v>0</v>
      </c>
    </row>
    <row r="1098" spans="2:9" x14ac:dyDescent="0.25">
      <c r="B1098" s="9">
        <v>2021</v>
      </c>
      <c r="C1098" s="9">
        <v>2</v>
      </c>
      <c r="D1098" s="9">
        <v>9</v>
      </c>
      <c r="E1098" s="30">
        <f>I01_Avg!D1098</f>
        <v>1.9696487136894418</v>
      </c>
      <c r="F1098" s="30">
        <f>PVWatts_8.5kW!J1110</f>
        <v>0.57910899999999998</v>
      </c>
      <c r="G1098" s="34">
        <f t="shared" ref="G1098:G1161" si="51">+E1098-F1098</f>
        <v>1.3905397136894417</v>
      </c>
      <c r="H1098" s="34">
        <f t="shared" ref="H1098:H1161" si="52">+IF(G1098&gt;0,G1098,0)</f>
        <v>1.3905397136894417</v>
      </c>
      <c r="I1098" s="34">
        <f t="shared" ref="I1098:I1161" si="53">+IF(G1098&lt;0,G1098,0)</f>
        <v>0</v>
      </c>
    </row>
    <row r="1099" spans="2:9" x14ac:dyDescent="0.25">
      <c r="B1099" s="9">
        <v>2021</v>
      </c>
      <c r="C1099" s="9">
        <v>2</v>
      </c>
      <c r="D1099" s="9">
        <v>10</v>
      </c>
      <c r="E1099" s="30">
        <f>I01_Avg!D1099</f>
        <v>1.8981875089282667</v>
      </c>
      <c r="F1099" s="30">
        <f>PVWatts_8.5kW!J1111</f>
        <v>1.40683</v>
      </c>
      <c r="G1099" s="34">
        <f t="shared" si="51"/>
        <v>0.49135750892826668</v>
      </c>
      <c r="H1099" s="34">
        <f t="shared" si="52"/>
        <v>0.49135750892826668</v>
      </c>
      <c r="I1099" s="34">
        <f t="shared" si="53"/>
        <v>0</v>
      </c>
    </row>
    <row r="1100" spans="2:9" x14ac:dyDescent="0.25">
      <c r="B1100" s="9">
        <v>2021</v>
      </c>
      <c r="C1100" s="9">
        <v>2</v>
      </c>
      <c r="D1100" s="9">
        <v>11</v>
      </c>
      <c r="E1100" s="30">
        <f>I01_Avg!D1100</f>
        <v>1.8926701586014802</v>
      </c>
      <c r="F1100" s="30">
        <f>PVWatts_8.5kW!J1112</f>
        <v>2.1801249999999999</v>
      </c>
      <c r="G1100" s="34">
        <f t="shared" si="51"/>
        <v>-0.28745484139851962</v>
      </c>
      <c r="H1100" s="34">
        <f t="shared" si="52"/>
        <v>0</v>
      </c>
      <c r="I1100" s="34">
        <f t="shared" si="53"/>
        <v>-0.28745484139851962</v>
      </c>
    </row>
    <row r="1101" spans="2:9" x14ac:dyDescent="0.25">
      <c r="B1101" s="9">
        <v>2021</v>
      </c>
      <c r="C1101" s="9">
        <v>2</v>
      </c>
      <c r="D1101" s="9">
        <v>12</v>
      </c>
      <c r="E1101" s="30">
        <f>I01_Avg!D1101</f>
        <v>1.7621987130041903</v>
      </c>
      <c r="F1101" s="30">
        <f>PVWatts_8.5kW!J1113</f>
        <v>4.2778869999999998</v>
      </c>
      <c r="G1101" s="34">
        <f t="shared" si="51"/>
        <v>-2.5156882869958093</v>
      </c>
      <c r="H1101" s="34">
        <f t="shared" si="52"/>
        <v>0</v>
      </c>
      <c r="I1101" s="34">
        <f t="shared" si="53"/>
        <v>-2.5156882869958093</v>
      </c>
    </row>
    <row r="1102" spans="2:9" x14ac:dyDescent="0.25">
      <c r="B1102" s="9">
        <v>2021</v>
      </c>
      <c r="C1102" s="9">
        <v>2</v>
      </c>
      <c r="D1102" s="9">
        <v>13</v>
      </c>
      <c r="E1102" s="30">
        <f>I01_Avg!D1102</f>
        <v>1.7024816720239637</v>
      </c>
      <c r="F1102" s="30">
        <f>PVWatts_8.5kW!J1114</f>
        <v>5.7066289999999995</v>
      </c>
      <c r="G1102" s="34">
        <f t="shared" si="51"/>
        <v>-4.0041473279760353</v>
      </c>
      <c r="H1102" s="34">
        <f t="shared" si="52"/>
        <v>0</v>
      </c>
      <c r="I1102" s="34">
        <f t="shared" si="53"/>
        <v>-4.0041473279760353</v>
      </c>
    </row>
    <row r="1103" spans="2:9" x14ac:dyDescent="0.25">
      <c r="B1103" s="9">
        <v>2021</v>
      </c>
      <c r="C1103" s="9">
        <v>2</v>
      </c>
      <c r="D1103" s="9">
        <v>14</v>
      </c>
      <c r="E1103" s="30">
        <f>I01_Avg!D1103</f>
        <v>1.64539336357775</v>
      </c>
      <c r="F1103" s="30">
        <f>PVWatts_8.5kW!J1115</f>
        <v>5.1937059999999997</v>
      </c>
      <c r="G1103" s="34">
        <f t="shared" si="51"/>
        <v>-3.5483126364222497</v>
      </c>
      <c r="H1103" s="34">
        <f t="shared" si="52"/>
        <v>0</v>
      </c>
      <c r="I1103" s="34">
        <f t="shared" si="53"/>
        <v>-3.5483126364222497</v>
      </c>
    </row>
    <row r="1104" spans="2:9" x14ac:dyDescent="0.25">
      <c r="B1104" s="9">
        <v>2021</v>
      </c>
      <c r="C1104" s="9">
        <v>2</v>
      </c>
      <c r="D1104" s="9">
        <v>15</v>
      </c>
      <c r="E1104" s="30">
        <f>I01_Avg!D1104</f>
        <v>1.7417596280354453</v>
      </c>
      <c r="F1104" s="30">
        <f>PVWatts_8.5kW!J1116</f>
        <v>4.2683270000000002</v>
      </c>
      <c r="G1104" s="34">
        <f t="shared" si="51"/>
        <v>-2.5265673719645552</v>
      </c>
      <c r="H1104" s="34">
        <f t="shared" si="52"/>
        <v>0</v>
      </c>
      <c r="I1104" s="34">
        <f t="shared" si="53"/>
        <v>-2.5265673719645552</v>
      </c>
    </row>
    <row r="1105" spans="2:9" x14ac:dyDescent="0.25">
      <c r="B1105" s="9">
        <v>2021</v>
      </c>
      <c r="C1105" s="9">
        <v>2</v>
      </c>
      <c r="D1105" s="9">
        <v>16</v>
      </c>
      <c r="E1105" s="30">
        <f>I01_Avg!D1105</f>
        <v>1.8561095784401109</v>
      </c>
      <c r="F1105" s="30">
        <f>PVWatts_8.5kW!J1117</f>
        <v>2.754232</v>
      </c>
      <c r="G1105" s="34">
        <f t="shared" si="51"/>
        <v>-0.89812242155988908</v>
      </c>
      <c r="H1105" s="34">
        <f t="shared" si="52"/>
        <v>0</v>
      </c>
      <c r="I1105" s="34">
        <f t="shared" si="53"/>
        <v>-0.89812242155988908</v>
      </c>
    </row>
    <row r="1106" spans="2:9" x14ac:dyDescent="0.25">
      <c r="B1106" s="9">
        <v>2021</v>
      </c>
      <c r="C1106" s="9">
        <v>2</v>
      </c>
      <c r="D1106" s="9">
        <v>17</v>
      </c>
      <c r="E1106" s="30">
        <f>I01_Avg!D1106</f>
        <v>1.9576447329407407</v>
      </c>
      <c r="F1106" s="30">
        <f>PVWatts_8.5kW!J1118</f>
        <v>1.0308900000000001</v>
      </c>
      <c r="G1106" s="34">
        <f t="shared" si="51"/>
        <v>0.92675473294074062</v>
      </c>
      <c r="H1106" s="34">
        <f t="shared" si="52"/>
        <v>0.92675473294074062</v>
      </c>
      <c r="I1106" s="34">
        <f t="shared" si="53"/>
        <v>0</v>
      </c>
    </row>
    <row r="1107" spans="2:9" x14ac:dyDescent="0.25">
      <c r="B1107" s="9">
        <v>2021</v>
      </c>
      <c r="C1107" s="9">
        <v>2</v>
      </c>
      <c r="D1107" s="9">
        <v>18</v>
      </c>
      <c r="E1107" s="30">
        <f>I01_Avg!D1107</f>
        <v>2.0992779618639652</v>
      </c>
      <c r="F1107" s="30">
        <f>PVWatts_8.5kW!J1119</f>
        <v>0</v>
      </c>
      <c r="G1107" s="34">
        <f t="shared" si="51"/>
        <v>2.0992779618639652</v>
      </c>
      <c r="H1107" s="34">
        <f t="shared" si="52"/>
        <v>2.0992779618639652</v>
      </c>
      <c r="I1107" s="34">
        <f t="shared" si="53"/>
        <v>0</v>
      </c>
    </row>
    <row r="1108" spans="2:9" x14ac:dyDescent="0.25">
      <c r="B1108" s="9">
        <v>2021</v>
      </c>
      <c r="C1108" s="9">
        <v>2</v>
      </c>
      <c r="D1108" s="9">
        <v>19</v>
      </c>
      <c r="E1108" s="30">
        <f>I01_Avg!D1108</f>
        <v>2.1004958254984385</v>
      </c>
      <c r="F1108" s="30">
        <f>PVWatts_8.5kW!J1120</f>
        <v>0</v>
      </c>
      <c r="G1108" s="34">
        <f t="shared" si="51"/>
        <v>2.1004958254984385</v>
      </c>
      <c r="H1108" s="34">
        <f t="shared" si="52"/>
        <v>2.1004958254984385</v>
      </c>
      <c r="I1108" s="34">
        <f t="shared" si="53"/>
        <v>0</v>
      </c>
    </row>
    <row r="1109" spans="2:9" x14ac:dyDescent="0.25">
      <c r="B1109" s="9">
        <v>2021</v>
      </c>
      <c r="C1109" s="9">
        <v>2</v>
      </c>
      <c r="D1109" s="9">
        <v>20</v>
      </c>
      <c r="E1109" s="30">
        <f>I01_Avg!D1109</f>
        <v>1.9750502005639534</v>
      </c>
      <c r="F1109" s="30">
        <f>PVWatts_8.5kW!J1121</f>
        <v>0</v>
      </c>
      <c r="G1109" s="34">
        <f t="shared" si="51"/>
        <v>1.9750502005639534</v>
      </c>
      <c r="H1109" s="34">
        <f t="shared" si="52"/>
        <v>1.9750502005639534</v>
      </c>
      <c r="I1109" s="34">
        <f t="shared" si="53"/>
        <v>0</v>
      </c>
    </row>
    <row r="1110" spans="2:9" x14ac:dyDescent="0.25">
      <c r="B1110" s="9">
        <v>2021</v>
      </c>
      <c r="C1110" s="9">
        <v>2</v>
      </c>
      <c r="D1110" s="9">
        <v>21</v>
      </c>
      <c r="E1110" s="30">
        <f>I01_Avg!D1110</f>
        <v>1.838965274160969</v>
      </c>
      <c r="F1110" s="30">
        <f>PVWatts_8.5kW!J1122</f>
        <v>0</v>
      </c>
      <c r="G1110" s="34">
        <f t="shared" si="51"/>
        <v>1.838965274160969</v>
      </c>
      <c r="H1110" s="34">
        <f t="shared" si="52"/>
        <v>1.838965274160969</v>
      </c>
      <c r="I1110" s="34">
        <f t="shared" si="53"/>
        <v>0</v>
      </c>
    </row>
    <row r="1111" spans="2:9" x14ac:dyDescent="0.25">
      <c r="B1111" s="9">
        <v>2021</v>
      </c>
      <c r="C1111" s="9">
        <v>2</v>
      </c>
      <c r="D1111" s="9">
        <v>22</v>
      </c>
      <c r="E1111" s="30">
        <f>I01_Avg!D1111</f>
        <v>1.6218648014648067</v>
      </c>
      <c r="F1111" s="30">
        <f>PVWatts_8.5kW!J1123</f>
        <v>0</v>
      </c>
      <c r="G1111" s="34">
        <f t="shared" si="51"/>
        <v>1.6218648014648067</v>
      </c>
      <c r="H1111" s="34">
        <f t="shared" si="52"/>
        <v>1.6218648014648067</v>
      </c>
      <c r="I1111" s="34">
        <f t="shared" si="53"/>
        <v>0</v>
      </c>
    </row>
    <row r="1112" spans="2:9" x14ac:dyDescent="0.25">
      <c r="B1112" s="9">
        <v>2021</v>
      </c>
      <c r="C1112" s="9">
        <v>2</v>
      </c>
      <c r="D1112" s="9">
        <v>23</v>
      </c>
      <c r="E1112" s="30">
        <f>I01_Avg!D1112</f>
        <v>1.4691432539730402</v>
      </c>
      <c r="F1112" s="30">
        <f>PVWatts_8.5kW!J1124</f>
        <v>0</v>
      </c>
      <c r="G1112" s="34">
        <f t="shared" si="51"/>
        <v>1.4691432539730402</v>
      </c>
      <c r="H1112" s="34">
        <f t="shared" si="52"/>
        <v>1.4691432539730402</v>
      </c>
      <c r="I1112" s="34">
        <f t="shared" si="53"/>
        <v>0</v>
      </c>
    </row>
    <row r="1113" spans="2:9" x14ac:dyDescent="0.25">
      <c r="B1113" s="9">
        <v>2021</v>
      </c>
      <c r="C1113" s="9">
        <v>2</v>
      </c>
      <c r="D1113" s="9">
        <v>0</v>
      </c>
      <c r="E1113" s="30">
        <f>I01_Avg!D1113</f>
        <v>1.3701712421452026</v>
      </c>
      <c r="F1113" s="30">
        <f>PVWatts_8.5kW!J1125</f>
        <v>0</v>
      </c>
      <c r="G1113" s="34">
        <f t="shared" si="51"/>
        <v>1.3701712421452026</v>
      </c>
      <c r="H1113" s="34">
        <f t="shared" si="52"/>
        <v>1.3701712421452026</v>
      </c>
      <c r="I1113" s="34">
        <f t="shared" si="53"/>
        <v>0</v>
      </c>
    </row>
    <row r="1114" spans="2:9" x14ac:dyDescent="0.25">
      <c r="B1114" s="9">
        <v>2021</v>
      </c>
      <c r="C1114" s="9">
        <v>2</v>
      </c>
      <c r="D1114" s="9">
        <v>1</v>
      </c>
      <c r="E1114" s="30">
        <f>I01_Avg!D1114</f>
        <v>1.3227019380109746</v>
      </c>
      <c r="F1114" s="30">
        <f>PVWatts_8.5kW!J1126</f>
        <v>0</v>
      </c>
      <c r="G1114" s="34">
        <f t="shared" si="51"/>
        <v>1.3227019380109746</v>
      </c>
      <c r="H1114" s="34">
        <f t="shared" si="52"/>
        <v>1.3227019380109746</v>
      </c>
      <c r="I1114" s="34">
        <f t="shared" si="53"/>
        <v>0</v>
      </c>
    </row>
    <row r="1115" spans="2:9" x14ac:dyDescent="0.25">
      <c r="B1115" s="9">
        <v>2021</v>
      </c>
      <c r="C1115" s="9">
        <v>2</v>
      </c>
      <c r="D1115" s="9">
        <v>2</v>
      </c>
      <c r="E1115" s="30">
        <f>I01_Avg!D1115</f>
        <v>1.3540490000325909</v>
      </c>
      <c r="F1115" s="30">
        <f>PVWatts_8.5kW!J1127</f>
        <v>0</v>
      </c>
      <c r="G1115" s="34">
        <f t="shared" si="51"/>
        <v>1.3540490000325909</v>
      </c>
      <c r="H1115" s="34">
        <f t="shared" si="52"/>
        <v>1.3540490000325909</v>
      </c>
      <c r="I1115" s="34">
        <f t="shared" si="53"/>
        <v>0</v>
      </c>
    </row>
    <row r="1116" spans="2:9" x14ac:dyDescent="0.25">
      <c r="B1116" s="9">
        <v>2021</v>
      </c>
      <c r="C1116" s="9">
        <v>2</v>
      </c>
      <c r="D1116" s="9">
        <v>3</v>
      </c>
      <c r="E1116" s="30">
        <f>I01_Avg!D1116</f>
        <v>1.3920456976473907</v>
      </c>
      <c r="F1116" s="30">
        <f>PVWatts_8.5kW!J1128</f>
        <v>0</v>
      </c>
      <c r="G1116" s="34">
        <f t="shared" si="51"/>
        <v>1.3920456976473907</v>
      </c>
      <c r="H1116" s="34">
        <f t="shared" si="52"/>
        <v>1.3920456976473907</v>
      </c>
      <c r="I1116" s="34">
        <f t="shared" si="53"/>
        <v>0</v>
      </c>
    </row>
    <row r="1117" spans="2:9" x14ac:dyDescent="0.25">
      <c r="B1117" s="9">
        <v>2021</v>
      </c>
      <c r="C1117" s="9">
        <v>2</v>
      </c>
      <c r="D1117" s="9">
        <v>4</v>
      </c>
      <c r="E1117" s="30">
        <f>I01_Avg!D1117</f>
        <v>1.377574249176551</v>
      </c>
      <c r="F1117" s="30">
        <f>PVWatts_8.5kW!J1129</f>
        <v>0</v>
      </c>
      <c r="G1117" s="34">
        <f t="shared" si="51"/>
        <v>1.377574249176551</v>
      </c>
      <c r="H1117" s="34">
        <f t="shared" si="52"/>
        <v>1.377574249176551</v>
      </c>
      <c r="I1117" s="34">
        <f t="shared" si="53"/>
        <v>0</v>
      </c>
    </row>
    <row r="1118" spans="2:9" x14ac:dyDescent="0.25">
      <c r="B1118" s="9">
        <v>2021</v>
      </c>
      <c r="C1118" s="9">
        <v>2</v>
      </c>
      <c r="D1118" s="9">
        <v>5</v>
      </c>
      <c r="E1118" s="30">
        <f>I01_Avg!D1118</f>
        <v>1.4677490230819428</v>
      </c>
      <c r="F1118" s="30">
        <f>PVWatts_8.5kW!J1130</f>
        <v>0</v>
      </c>
      <c r="G1118" s="34">
        <f t="shared" si="51"/>
        <v>1.4677490230819428</v>
      </c>
      <c r="H1118" s="34">
        <f t="shared" si="52"/>
        <v>1.4677490230819428</v>
      </c>
      <c r="I1118" s="34">
        <f t="shared" si="53"/>
        <v>0</v>
      </c>
    </row>
    <row r="1119" spans="2:9" x14ac:dyDescent="0.25">
      <c r="B1119" s="9">
        <v>2021</v>
      </c>
      <c r="C1119" s="9">
        <v>2</v>
      </c>
      <c r="D1119" s="9">
        <v>6</v>
      </c>
      <c r="E1119" s="30">
        <f>I01_Avg!D1119</f>
        <v>1.7300379697989312</v>
      </c>
      <c r="F1119" s="30">
        <f>PVWatts_8.5kW!J1131</f>
        <v>0</v>
      </c>
      <c r="G1119" s="34">
        <f t="shared" si="51"/>
        <v>1.7300379697989312</v>
      </c>
      <c r="H1119" s="34">
        <f t="shared" si="52"/>
        <v>1.7300379697989312</v>
      </c>
      <c r="I1119" s="34">
        <f t="shared" si="53"/>
        <v>0</v>
      </c>
    </row>
    <row r="1120" spans="2:9" x14ac:dyDescent="0.25">
      <c r="B1120" s="9">
        <v>2021</v>
      </c>
      <c r="C1120" s="9">
        <v>2</v>
      </c>
      <c r="D1120" s="9">
        <v>7</v>
      </c>
      <c r="E1120" s="30">
        <f>I01_Avg!D1120</f>
        <v>1.890331079824769</v>
      </c>
      <c r="F1120" s="30">
        <f>PVWatts_8.5kW!J1132</f>
        <v>0</v>
      </c>
      <c r="G1120" s="34">
        <f t="shared" si="51"/>
        <v>1.890331079824769</v>
      </c>
      <c r="H1120" s="34">
        <f t="shared" si="52"/>
        <v>1.890331079824769</v>
      </c>
      <c r="I1120" s="34">
        <f t="shared" si="53"/>
        <v>0</v>
      </c>
    </row>
    <row r="1121" spans="2:9" x14ac:dyDescent="0.25">
      <c r="B1121" s="9">
        <v>2021</v>
      </c>
      <c r="C1121" s="9">
        <v>2</v>
      </c>
      <c r="D1121" s="9">
        <v>8</v>
      </c>
      <c r="E1121" s="30">
        <f>I01_Avg!D1121</f>
        <v>1.9530311003227603</v>
      </c>
      <c r="F1121" s="30">
        <f>PVWatts_8.5kW!J1133</f>
        <v>0.11705</v>
      </c>
      <c r="G1121" s="34">
        <f t="shared" si="51"/>
        <v>1.8359811003227602</v>
      </c>
      <c r="H1121" s="34">
        <f t="shared" si="52"/>
        <v>1.8359811003227602</v>
      </c>
      <c r="I1121" s="34">
        <f t="shared" si="53"/>
        <v>0</v>
      </c>
    </row>
    <row r="1122" spans="2:9" x14ac:dyDescent="0.25">
      <c r="B1122" s="9">
        <v>2021</v>
      </c>
      <c r="C1122" s="9">
        <v>2</v>
      </c>
      <c r="D1122" s="9">
        <v>9</v>
      </c>
      <c r="E1122" s="30">
        <f>I01_Avg!D1122</f>
        <v>1.8471543490849194</v>
      </c>
      <c r="F1122" s="30">
        <f>PVWatts_8.5kW!J1134</f>
        <v>0.246305</v>
      </c>
      <c r="G1122" s="34">
        <f t="shared" si="51"/>
        <v>1.6008493490849194</v>
      </c>
      <c r="H1122" s="34">
        <f t="shared" si="52"/>
        <v>1.6008493490849194</v>
      </c>
      <c r="I1122" s="34">
        <f t="shared" si="53"/>
        <v>0</v>
      </c>
    </row>
    <row r="1123" spans="2:9" x14ac:dyDescent="0.25">
      <c r="B1123" s="9">
        <v>2021</v>
      </c>
      <c r="C1123" s="9">
        <v>2</v>
      </c>
      <c r="D1123" s="9">
        <v>10</v>
      </c>
      <c r="E1123" s="30">
        <f>I01_Avg!D1123</f>
        <v>1.7129030889123869</v>
      </c>
      <c r="F1123" s="30">
        <f>PVWatts_8.5kW!J1135</f>
        <v>0.650702</v>
      </c>
      <c r="G1123" s="34">
        <f t="shared" si="51"/>
        <v>1.0622010889123867</v>
      </c>
      <c r="H1123" s="34">
        <f t="shared" si="52"/>
        <v>1.0622010889123867</v>
      </c>
      <c r="I1123" s="34">
        <f t="shared" si="53"/>
        <v>0</v>
      </c>
    </row>
    <row r="1124" spans="2:9" x14ac:dyDescent="0.25">
      <c r="B1124" s="9">
        <v>2021</v>
      </c>
      <c r="C1124" s="9">
        <v>2</v>
      </c>
      <c r="D1124" s="9">
        <v>11</v>
      </c>
      <c r="E1124" s="30">
        <f>I01_Avg!D1124</f>
        <v>1.7082118840865079</v>
      </c>
      <c r="F1124" s="30">
        <f>PVWatts_8.5kW!J1136</f>
        <v>2.7378739999999997</v>
      </c>
      <c r="G1124" s="34">
        <f t="shared" si="51"/>
        <v>-1.0296621159134918</v>
      </c>
      <c r="H1124" s="34">
        <f t="shared" si="52"/>
        <v>0</v>
      </c>
      <c r="I1124" s="34">
        <f t="shared" si="53"/>
        <v>-1.0296621159134918</v>
      </c>
    </row>
    <row r="1125" spans="2:9" x14ac:dyDescent="0.25">
      <c r="B1125" s="9">
        <v>2021</v>
      </c>
      <c r="C1125" s="9">
        <v>2</v>
      </c>
      <c r="D1125" s="9">
        <v>12</v>
      </c>
      <c r="E1125" s="30">
        <f>I01_Avg!D1125</f>
        <v>1.6306026655809427</v>
      </c>
      <c r="F1125" s="30">
        <f>PVWatts_8.5kW!J1137</f>
        <v>1.972629</v>
      </c>
      <c r="G1125" s="34">
        <f t="shared" si="51"/>
        <v>-0.34202633441905728</v>
      </c>
      <c r="H1125" s="34">
        <f t="shared" si="52"/>
        <v>0</v>
      </c>
      <c r="I1125" s="34">
        <f t="shared" si="53"/>
        <v>-0.34202633441905728</v>
      </c>
    </row>
    <row r="1126" spans="2:9" x14ac:dyDescent="0.25">
      <c r="B1126" s="9">
        <v>2021</v>
      </c>
      <c r="C1126" s="9">
        <v>2</v>
      </c>
      <c r="D1126" s="9">
        <v>13</v>
      </c>
      <c r="E1126" s="30">
        <f>I01_Avg!D1126</f>
        <v>1.6069962511460556</v>
      </c>
      <c r="F1126" s="30">
        <f>PVWatts_8.5kW!J1138</f>
        <v>2.2390590000000001</v>
      </c>
      <c r="G1126" s="34">
        <f t="shared" si="51"/>
        <v>-0.63206274885394453</v>
      </c>
      <c r="H1126" s="34">
        <f t="shared" si="52"/>
        <v>0</v>
      </c>
      <c r="I1126" s="34">
        <f t="shared" si="53"/>
        <v>-0.63206274885394453</v>
      </c>
    </row>
    <row r="1127" spans="2:9" x14ac:dyDescent="0.25">
      <c r="B1127" s="9">
        <v>2021</v>
      </c>
      <c r="C1127" s="9">
        <v>2</v>
      </c>
      <c r="D1127" s="9">
        <v>14</v>
      </c>
      <c r="E1127" s="30">
        <f>I01_Avg!D1127</f>
        <v>1.5857675301398642</v>
      </c>
      <c r="F1127" s="30">
        <f>PVWatts_8.5kW!J1139</f>
        <v>1.3221749999999999</v>
      </c>
      <c r="G1127" s="34">
        <f t="shared" si="51"/>
        <v>0.26359253013986428</v>
      </c>
      <c r="H1127" s="34">
        <f t="shared" si="52"/>
        <v>0.26359253013986428</v>
      </c>
      <c r="I1127" s="34">
        <f t="shared" si="53"/>
        <v>0</v>
      </c>
    </row>
    <row r="1128" spans="2:9" x14ac:dyDescent="0.25">
      <c r="B1128" s="9">
        <v>2021</v>
      </c>
      <c r="C1128" s="9">
        <v>2</v>
      </c>
      <c r="D1128" s="9">
        <v>15</v>
      </c>
      <c r="E1128" s="30">
        <f>I01_Avg!D1128</f>
        <v>1.6060453537606465</v>
      </c>
      <c r="F1128" s="30">
        <f>PVWatts_8.5kW!J1140</f>
        <v>0.731298</v>
      </c>
      <c r="G1128" s="34">
        <f t="shared" si="51"/>
        <v>0.8747473537606465</v>
      </c>
      <c r="H1128" s="34">
        <f t="shared" si="52"/>
        <v>0.8747473537606465</v>
      </c>
      <c r="I1128" s="34">
        <f t="shared" si="53"/>
        <v>0</v>
      </c>
    </row>
    <row r="1129" spans="2:9" x14ac:dyDescent="0.25">
      <c r="B1129" s="9">
        <v>2021</v>
      </c>
      <c r="C1129" s="9">
        <v>2</v>
      </c>
      <c r="D1129" s="9">
        <v>16</v>
      </c>
      <c r="E1129" s="30">
        <f>I01_Avg!D1129</f>
        <v>1.6266487675918995</v>
      </c>
      <c r="F1129" s="30">
        <f>PVWatts_8.5kW!J1141</f>
        <v>0.37172500000000003</v>
      </c>
      <c r="G1129" s="34">
        <f t="shared" si="51"/>
        <v>1.2549237675918994</v>
      </c>
      <c r="H1129" s="34">
        <f t="shared" si="52"/>
        <v>1.2549237675918994</v>
      </c>
      <c r="I1129" s="34">
        <f t="shared" si="53"/>
        <v>0</v>
      </c>
    </row>
    <row r="1130" spans="2:9" x14ac:dyDescent="0.25">
      <c r="B1130" s="9">
        <v>2021</v>
      </c>
      <c r="C1130" s="9">
        <v>2</v>
      </c>
      <c r="D1130" s="9">
        <v>17</v>
      </c>
      <c r="E1130" s="30">
        <f>I01_Avg!D1130</f>
        <v>1.8671737637605197</v>
      </c>
      <c r="F1130" s="30">
        <f>PVWatts_8.5kW!J1142</f>
        <v>0.12376000000000001</v>
      </c>
      <c r="G1130" s="34">
        <f t="shared" si="51"/>
        <v>1.7434137637605196</v>
      </c>
      <c r="H1130" s="34">
        <f t="shared" si="52"/>
        <v>1.7434137637605196</v>
      </c>
      <c r="I1130" s="34">
        <f t="shared" si="53"/>
        <v>0</v>
      </c>
    </row>
    <row r="1131" spans="2:9" x14ac:dyDescent="0.25">
      <c r="B1131" s="9">
        <v>2021</v>
      </c>
      <c r="C1131" s="9">
        <v>2</v>
      </c>
      <c r="D1131" s="9">
        <v>18</v>
      </c>
      <c r="E1131" s="30">
        <f>I01_Avg!D1131</f>
        <v>2.0297446491158468</v>
      </c>
      <c r="F1131" s="30">
        <f>PVWatts_8.5kW!J1143</f>
        <v>0</v>
      </c>
      <c r="G1131" s="34">
        <f t="shared" si="51"/>
        <v>2.0297446491158468</v>
      </c>
      <c r="H1131" s="34">
        <f t="shared" si="52"/>
        <v>2.0297446491158468</v>
      </c>
      <c r="I1131" s="34">
        <f t="shared" si="53"/>
        <v>0</v>
      </c>
    </row>
    <row r="1132" spans="2:9" x14ac:dyDescent="0.25">
      <c r="B1132" s="9">
        <v>2021</v>
      </c>
      <c r="C1132" s="9">
        <v>2</v>
      </c>
      <c r="D1132" s="9">
        <v>19</v>
      </c>
      <c r="E1132" s="30">
        <f>I01_Avg!D1132</f>
        <v>2.1190940117188717</v>
      </c>
      <c r="F1132" s="30">
        <f>PVWatts_8.5kW!J1144</f>
        <v>0</v>
      </c>
      <c r="G1132" s="34">
        <f t="shared" si="51"/>
        <v>2.1190940117188717</v>
      </c>
      <c r="H1132" s="34">
        <f t="shared" si="52"/>
        <v>2.1190940117188717</v>
      </c>
      <c r="I1132" s="34">
        <f t="shared" si="53"/>
        <v>0</v>
      </c>
    </row>
    <row r="1133" spans="2:9" x14ac:dyDescent="0.25">
      <c r="B1133" s="9">
        <v>2021</v>
      </c>
      <c r="C1133" s="9">
        <v>2</v>
      </c>
      <c r="D1133" s="9">
        <v>20</v>
      </c>
      <c r="E1133" s="30">
        <f>I01_Avg!D1133</f>
        <v>2.0819962181019656</v>
      </c>
      <c r="F1133" s="30">
        <f>PVWatts_8.5kW!J1145</f>
        <v>0</v>
      </c>
      <c r="G1133" s="34">
        <f t="shared" si="51"/>
        <v>2.0819962181019656</v>
      </c>
      <c r="H1133" s="34">
        <f t="shared" si="52"/>
        <v>2.0819962181019656</v>
      </c>
      <c r="I1133" s="34">
        <f t="shared" si="53"/>
        <v>0</v>
      </c>
    </row>
    <row r="1134" spans="2:9" x14ac:dyDescent="0.25">
      <c r="B1134" s="9">
        <v>2021</v>
      </c>
      <c r="C1134" s="9">
        <v>2</v>
      </c>
      <c r="D1134" s="9">
        <v>21</v>
      </c>
      <c r="E1134" s="30">
        <f>I01_Avg!D1134</f>
        <v>1.8881793504388682</v>
      </c>
      <c r="F1134" s="30">
        <f>PVWatts_8.5kW!J1146</f>
        <v>0</v>
      </c>
      <c r="G1134" s="34">
        <f t="shared" si="51"/>
        <v>1.8881793504388682</v>
      </c>
      <c r="H1134" s="34">
        <f t="shared" si="52"/>
        <v>1.8881793504388682</v>
      </c>
      <c r="I1134" s="34">
        <f t="shared" si="53"/>
        <v>0</v>
      </c>
    </row>
    <row r="1135" spans="2:9" x14ac:dyDescent="0.25">
      <c r="B1135" s="9">
        <v>2021</v>
      </c>
      <c r="C1135" s="9">
        <v>2</v>
      </c>
      <c r="D1135" s="9">
        <v>22</v>
      </c>
      <c r="E1135" s="30">
        <f>I01_Avg!D1135</f>
        <v>1.6896477275874144</v>
      </c>
      <c r="F1135" s="30">
        <f>PVWatts_8.5kW!J1147</f>
        <v>0</v>
      </c>
      <c r="G1135" s="34">
        <f t="shared" si="51"/>
        <v>1.6896477275874144</v>
      </c>
      <c r="H1135" s="34">
        <f t="shared" si="52"/>
        <v>1.6896477275874144</v>
      </c>
      <c r="I1135" s="34">
        <f t="shared" si="53"/>
        <v>0</v>
      </c>
    </row>
    <row r="1136" spans="2:9" x14ac:dyDescent="0.25">
      <c r="B1136" s="9">
        <v>2021</v>
      </c>
      <c r="C1136" s="9">
        <v>2</v>
      </c>
      <c r="D1136" s="9">
        <v>23</v>
      </c>
      <c r="E1136" s="30">
        <f>I01_Avg!D1136</f>
        <v>1.49495735654811</v>
      </c>
      <c r="F1136" s="30">
        <f>PVWatts_8.5kW!J1148</f>
        <v>0</v>
      </c>
      <c r="G1136" s="34">
        <f t="shared" si="51"/>
        <v>1.49495735654811</v>
      </c>
      <c r="H1136" s="34">
        <f t="shared" si="52"/>
        <v>1.49495735654811</v>
      </c>
      <c r="I1136" s="34">
        <f t="shared" si="53"/>
        <v>0</v>
      </c>
    </row>
    <row r="1137" spans="2:9" x14ac:dyDescent="0.25">
      <c r="B1137" s="9">
        <v>2021</v>
      </c>
      <c r="C1137" s="9">
        <v>2</v>
      </c>
      <c r="D1137" s="9">
        <v>0</v>
      </c>
      <c r="E1137" s="30">
        <f>I01_Avg!D1137</f>
        <v>1.4276605402796125</v>
      </c>
      <c r="F1137" s="30">
        <f>PVWatts_8.5kW!J1149</f>
        <v>0</v>
      </c>
      <c r="G1137" s="34">
        <f t="shared" si="51"/>
        <v>1.4276605402796125</v>
      </c>
      <c r="H1137" s="34">
        <f t="shared" si="52"/>
        <v>1.4276605402796125</v>
      </c>
      <c r="I1137" s="34">
        <f t="shared" si="53"/>
        <v>0</v>
      </c>
    </row>
    <row r="1138" spans="2:9" x14ac:dyDescent="0.25">
      <c r="B1138" s="9">
        <v>2021</v>
      </c>
      <c r="C1138" s="9">
        <v>2</v>
      </c>
      <c r="D1138" s="9">
        <v>1</v>
      </c>
      <c r="E1138" s="30">
        <f>I01_Avg!D1138</f>
        <v>1.3680684166829742</v>
      </c>
      <c r="F1138" s="30">
        <f>PVWatts_8.5kW!J1150</f>
        <v>0</v>
      </c>
      <c r="G1138" s="34">
        <f t="shared" si="51"/>
        <v>1.3680684166829742</v>
      </c>
      <c r="H1138" s="34">
        <f t="shared" si="52"/>
        <v>1.3680684166829742</v>
      </c>
      <c r="I1138" s="34">
        <f t="shared" si="53"/>
        <v>0</v>
      </c>
    </row>
    <row r="1139" spans="2:9" x14ac:dyDescent="0.25">
      <c r="B1139" s="9">
        <v>2021</v>
      </c>
      <c r="C1139" s="9">
        <v>2</v>
      </c>
      <c r="D1139" s="9">
        <v>2</v>
      </c>
      <c r="E1139" s="30">
        <f>I01_Avg!D1139</f>
        <v>1.391045758038459</v>
      </c>
      <c r="F1139" s="30">
        <f>PVWatts_8.5kW!J1151</f>
        <v>0</v>
      </c>
      <c r="G1139" s="34">
        <f t="shared" si="51"/>
        <v>1.391045758038459</v>
      </c>
      <c r="H1139" s="34">
        <f t="shared" si="52"/>
        <v>1.391045758038459</v>
      </c>
      <c r="I1139" s="34">
        <f t="shared" si="53"/>
        <v>0</v>
      </c>
    </row>
    <row r="1140" spans="2:9" x14ac:dyDescent="0.25">
      <c r="B1140" s="9">
        <v>2021</v>
      </c>
      <c r="C1140" s="9">
        <v>2</v>
      </c>
      <c r="D1140" s="9">
        <v>3</v>
      </c>
      <c r="E1140" s="30">
        <f>I01_Avg!D1140</f>
        <v>1.4537941109796066</v>
      </c>
      <c r="F1140" s="30">
        <f>PVWatts_8.5kW!J1152</f>
        <v>0</v>
      </c>
      <c r="G1140" s="34">
        <f t="shared" si="51"/>
        <v>1.4537941109796066</v>
      </c>
      <c r="H1140" s="34">
        <f t="shared" si="52"/>
        <v>1.4537941109796066</v>
      </c>
      <c r="I1140" s="34">
        <f t="shared" si="53"/>
        <v>0</v>
      </c>
    </row>
    <row r="1141" spans="2:9" x14ac:dyDescent="0.25">
      <c r="B1141" s="9">
        <v>2021</v>
      </c>
      <c r="C1141" s="9">
        <v>2</v>
      </c>
      <c r="D1141" s="9">
        <v>4</v>
      </c>
      <c r="E1141" s="30">
        <f>I01_Avg!D1141</f>
        <v>1.4882007663943315</v>
      </c>
      <c r="F1141" s="30">
        <f>PVWatts_8.5kW!J1153</f>
        <v>0</v>
      </c>
      <c r="G1141" s="34">
        <f t="shared" si="51"/>
        <v>1.4882007663943315</v>
      </c>
      <c r="H1141" s="34">
        <f t="shared" si="52"/>
        <v>1.4882007663943315</v>
      </c>
      <c r="I1141" s="34">
        <f t="shared" si="53"/>
        <v>0</v>
      </c>
    </row>
    <row r="1142" spans="2:9" x14ac:dyDescent="0.25">
      <c r="B1142" s="9">
        <v>2021</v>
      </c>
      <c r="C1142" s="9">
        <v>2</v>
      </c>
      <c r="D1142" s="9">
        <v>5</v>
      </c>
      <c r="E1142" s="30">
        <f>I01_Avg!D1142</f>
        <v>1.549707657742365</v>
      </c>
      <c r="F1142" s="30">
        <f>PVWatts_8.5kW!J1154</f>
        <v>0</v>
      </c>
      <c r="G1142" s="34">
        <f t="shared" si="51"/>
        <v>1.549707657742365</v>
      </c>
      <c r="H1142" s="34">
        <f t="shared" si="52"/>
        <v>1.549707657742365</v>
      </c>
      <c r="I1142" s="34">
        <f t="shared" si="53"/>
        <v>0</v>
      </c>
    </row>
    <row r="1143" spans="2:9" x14ac:dyDescent="0.25">
      <c r="B1143" s="9">
        <v>2021</v>
      </c>
      <c r="C1143" s="9">
        <v>2</v>
      </c>
      <c r="D1143" s="9">
        <v>6</v>
      </c>
      <c r="E1143" s="30">
        <f>I01_Avg!D1143</f>
        <v>1.787047622556293</v>
      </c>
      <c r="F1143" s="30">
        <f>PVWatts_8.5kW!J1155</f>
        <v>0</v>
      </c>
      <c r="G1143" s="34">
        <f t="shared" si="51"/>
        <v>1.787047622556293</v>
      </c>
      <c r="H1143" s="34">
        <f t="shared" si="52"/>
        <v>1.787047622556293</v>
      </c>
      <c r="I1143" s="34">
        <f t="shared" si="53"/>
        <v>0</v>
      </c>
    </row>
    <row r="1144" spans="2:9" x14ac:dyDescent="0.25">
      <c r="B1144" s="9">
        <v>2021</v>
      </c>
      <c r="C1144" s="9">
        <v>2</v>
      </c>
      <c r="D1144" s="9">
        <v>7</v>
      </c>
      <c r="E1144" s="30">
        <f>I01_Avg!D1144</f>
        <v>2.0420167354095371</v>
      </c>
      <c r="F1144" s="30">
        <f>PVWatts_8.5kW!J1156</f>
        <v>0</v>
      </c>
      <c r="G1144" s="34">
        <f t="shared" si="51"/>
        <v>2.0420167354095371</v>
      </c>
      <c r="H1144" s="34">
        <f t="shared" si="52"/>
        <v>2.0420167354095371</v>
      </c>
      <c r="I1144" s="34">
        <f t="shared" si="53"/>
        <v>0</v>
      </c>
    </row>
    <row r="1145" spans="2:9" x14ac:dyDescent="0.25">
      <c r="B1145" s="9">
        <v>2021</v>
      </c>
      <c r="C1145" s="9">
        <v>2</v>
      </c>
      <c r="D1145" s="9">
        <v>8</v>
      </c>
      <c r="E1145" s="30">
        <f>I01_Avg!D1145</f>
        <v>1.9014197515591749</v>
      </c>
      <c r="F1145" s="30">
        <f>PVWatts_8.5kW!J1157</f>
        <v>0.207148</v>
      </c>
      <c r="G1145" s="34">
        <f t="shared" si="51"/>
        <v>1.694271751559175</v>
      </c>
      <c r="H1145" s="34">
        <f t="shared" si="52"/>
        <v>1.694271751559175</v>
      </c>
      <c r="I1145" s="34">
        <f t="shared" si="53"/>
        <v>0</v>
      </c>
    </row>
    <row r="1146" spans="2:9" x14ac:dyDescent="0.25">
      <c r="B1146" s="9">
        <v>2021</v>
      </c>
      <c r="C1146" s="9">
        <v>2</v>
      </c>
      <c r="D1146" s="9">
        <v>9</v>
      </c>
      <c r="E1146" s="30">
        <f>I01_Avg!D1146</f>
        <v>1.8645750196521198</v>
      </c>
      <c r="F1146" s="30">
        <f>PVWatts_8.5kW!J1158</f>
        <v>1.6587529999999999</v>
      </c>
      <c r="G1146" s="34">
        <f t="shared" si="51"/>
        <v>0.20582201965211988</v>
      </c>
      <c r="H1146" s="34">
        <f t="shared" si="52"/>
        <v>0.20582201965211988</v>
      </c>
      <c r="I1146" s="34">
        <f t="shared" si="53"/>
        <v>0</v>
      </c>
    </row>
    <row r="1147" spans="2:9" x14ac:dyDescent="0.25">
      <c r="B1147" s="9">
        <v>2021</v>
      </c>
      <c r="C1147" s="9">
        <v>2</v>
      </c>
      <c r="D1147" s="9">
        <v>10</v>
      </c>
      <c r="E1147" s="30">
        <f>I01_Avg!D1147</f>
        <v>1.6531957034928164</v>
      </c>
      <c r="F1147" s="30">
        <f>PVWatts_8.5kW!J1159</f>
        <v>2.9052759999999997</v>
      </c>
      <c r="G1147" s="34">
        <f t="shared" si="51"/>
        <v>-1.2520802965071833</v>
      </c>
      <c r="H1147" s="34">
        <f t="shared" si="52"/>
        <v>0</v>
      </c>
      <c r="I1147" s="34">
        <f t="shared" si="53"/>
        <v>-1.2520802965071833</v>
      </c>
    </row>
    <row r="1148" spans="2:9" x14ac:dyDescent="0.25">
      <c r="B1148" s="9">
        <v>2021</v>
      </c>
      <c r="C1148" s="9">
        <v>2</v>
      </c>
      <c r="D1148" s="9">
        <v>11</v>
      </c>
      <c r="E1148" s="30">
        <f>I01_Avg!D1148</f>
        <v>1.6416786258582794</v>
      </c>
      <c r="F1148" s="30">
        <f>PVWatts_8.5kW!J1160</f>
        <v>4.6869489999999994</v>
      </c>
      <c r="G1148" s="34">
        <f t="shared" si="51"/>
        <v>-3.0452703741417197</v>
      </c>
      <c r="H1148" s="34">
        <f t="shared" si="52"/>
        <v>0</v>
      </c>
      <c r="I1148" s="34">
        <f t="shared" si="53"/>
        <v>-3.0452703741417197</v>
      </c>
    </row>
    <row r="1149" spans="2:9" x14ac:dyDescent="0.25">
      <c r="B1149" s="9">
        <v>2021</v>
      </c>
      <c r="C1149" s="9">
        <v>2</v>
      </c>
      <c r="D1149" s="9">
        <v>12</v>
      </c>
      <c r="E1149" s="30">
        <f>I01_Avg!D1149</f>
        <v>1.5566670436948835</v>
      </c>
      <c r="F1149" s="30">
        <f>PVWatts_8.5kW!J1161</f>
        <v>4.6330499999999999</v>
      </c>
      <c r="G1149" s="34">
        <f t="shared" si="51"/>
        <v>-3.0763829563051166</v>
      </c>
      <c r="H1149" s="34">
        <f t="shared" si="52"/>
        <v>0</v>
      </c>
      <c r="I1149" s="34">
        <f t="shared" si="53"/>
        <v>-3.0763829563051166</v>
      </c>
    </row>
    <row r="1150" spans="2:9" x14ac:dyDescent="0.25">
      <c r="B1150" s="9">
        <v>2021</v>
      </c>
      <c r="C1150" s="9">
        <v>2</v>
      </c>
      <c r="D1150" s="9">
        <v>13</v>
      </c>
      <c r="E1150" s="30">
        <f>I01_Avg!D1150</f>
        <v>1.4657256632265476</v>
      </c>
      <c r="F1150" s="30">
        <f>PVWatts_8.5kW!J1162</f>
        <v>3.8096100000000002</v>
      </c>
      <c r="G1150" s="34">
        <f t="shared" si="51"/>
        <v>-2.3438843367734528</v>
      </c>
      <c r="H1150" s="34">
        <f t="shared" si="52"/>
        <v>0</v>
      </c>
      <c r="I1150" s="34">
        <f t="shared" si="53"/>
        <v>-2.3438843367734528</v>
      </c>
    </row>
    <row r="1151" spans="2:9" x14ac:dyDescent="0.25">
      <c r="B1151" s="9">
        <v>2021</v>
      </c>
      <c r="C1151" s="9">
        <v>2</v>
      </c>
      <c r="D1151" s="9">
        <v>14</v>
      </c>
      <c r="E1151" s="30">
        <f>I01_Avg!D1151</f>
        <v>1.4621895355790981</v>
      </c>
      <c r="F1151" s="30">
        <f>PVWatts_8.5kW!J1163</f>
        <v>2.4945180000000002</v>
      </c>
      <c r="G1151" s="34">
        <f t="shared" si="51"/>
        <v>-1.0323284644209021</v>
      </c>
      <c r="H1151" s="34">
        <f t="shared" si="52"/>
        <v>0</v>
      </c>
      <c r="I1151" s="34">
        <f t="shared" si="53"/>
        <v>-1.0323284644209021</v>
      </c>
    </row>
    <row r="1152" spans="2:9" x14ac:dyDescent="0.25">
      <c r="B1152" s="9">
        <v>2021</v>
      </c>
      <c r="C1152" s="9">
        <v>2</v>
      </c>
      <c r="D1152" s="9">
        <v>15</v>
      </c>
      <c r="E1152" s="30">
        <f>I01_Avg!D1152</f>
        <v>1.4555306345528145</v>
      </c>
      <c r="F1152" s="30">
        <f>PVWatts_8.5kW!J1164</f>
        <v>1.6094549999999999</v>
      </c>
      <c r="G1152" s="34">
        <f t="shared" si="51"/>
        <v>-0.15392436544718535</v>
      </c>
      <c r="H1152" s="34">
        <f t="shared" si="52"/>
        <v>0</v>
      </c>
      <c r="I1152" s="34">
        <f t="shared" si="53"/>
        <v>-0.15392436544718535</v>
      </c>
    </row>
    <row r="1153" spans="2:9" x14ac:dyDescent="0.25">
      <c r="B1153" s="9">
        <v>2021</v>
      </c>
      <c r="C1153" s="9">
        <v>2</v>
      </c>
      <c r="D1153" s="9">
        <v>16</v>
      </c>
      <c r="E1153" s="30">
        <f>I01_Avg!D1153</f>
        <v>1.5271220454184444</v>
      </c>
      <c r="F1153" s="30">
        <f>PVWatts_8.5kW!J1165</f>
        <v>1.4374960000000001</v>
      </c>
      <c r="G1153" s="34">
        <f t="shared" si="51"/>
        <v>8.9626045418444322E-2</v>
      </c>
      <c r="H1153" s="34">
        <f t="shared" si="52"/>
        <v>8.9626045418444322E-2</v>
      </c>
      <c r="I1153" s="34">
        <f t="shared" si="53"/>
        <v>0</v>
      </c>
    </row>
    <row r="1154" spans="2:9" x14ac:dyDescent="0.25">
      <c r="B1154" s="9">
        <v>2021</v>
      </c>
      <c r="C1154" s="9">
        <v>2</v>
      </c>
      <c r="D1154" s="9">
        <v>17</v>
      </c>
      <c r="E1154" s="30">
        <f>I01_Avg!D1154</f>
        <v>1.7294811159716854</v>
      </c>
      <c r="F1154" s="30">
        <f>PVWatts_8.5kW!J1166</f>
        <v>0.28651700000000002</v>
      </c>
      <c r="G1154" s="34">
        <f t="shared" si="51"/>
        <v>1.4429641159716855</v>
      </c>
      <c r="H1154" s="34">
        <f t="shared" si="52"/>
        <v>1.4429641159716855</v>
      </c>
      <c r="I1154" s="34">
        <f t="shared" si="53"/>
        <v>0</v>
      </c>
    </row>
    <row r="1155" spans="2:9" x14ac:dyDescent="0.25">
      <c r="B1155" s="9">
        <v>2021</v>
      </c>
      <c r="C1155" s="9">
        <v>2</v>
      </c>
      <c r="D1155" s="9">
        <v>18</v>
      </c>
      <c r="E1155" s="30">
        <f>I01_Avg!D1155</f>
        <v>1.8808351126442517</v>
      </c>
      <c r="F1155" s="30">
        <f>PVWatts_8.5kW!J1167</f>
        <v>0</v>
      </c>
      <c r="G1155" s="34">
        <f t="shared" si="51"/>
        <v>1.8808351126442517</v>
      </c>
      <c r="H1155" s="34">
        <f t="shared" si="52"/>
        <v>1.8808351126442517</v>
      </c>
      <c r="I1155" s="34">
        <f t="shared" si="53"/>
        <v>0</v>
      </c>
    </row>
    <row r="1156" spans="2:9" x14ac:dyDescent="0.25">
      <c r="B1156" s="9">
        <v>2021</v>
      </c>
      <c r="C1156" s="9">
        <v>2</v>
      </c>
      <c r="D1156" s="9">
        <v>19</v>
      </c>
      <c r="E1156" s="30">
        <f>I01_Avg!D1156</f>
        <v>1.9835096901011899</v>
      </c>
      <c r="F1156" s="30">
        <f>PVWatts_8.5kW!J1168</f>
        <v>0</v>
      </c>
      <c r="G1156" s="34">
        <f t="shared" si="51"/>
        <v>1.9835096901011899</v>
      </c>
      <c r="H1156" s="34">
        <f t="shared" si="52"/>
        <v>1.9835096901011899</v>
      </c>
      <c r="I1156" s="34">
        <f t="shared" si="53"/>
        <v>0</v>
      </c>
    </row>
    <row r="1157" spans="2:9" x14ac:dyDescent="0.25">
      <c r="B1157" s="9">
        <v>2021</v>
      </c>
      <c r="C1157" s="9">
        <v>2</v>
      </c>
      <c r="D1157" s="9">
        <v>20</v>
      </c>
      <c r="E1157" s="30">
        <f>I01_Avg!D1157</f>
        <v>2.005057283774744</v>
      </c>
      <c r="F1157" s="30">
        <f>PVWatts_8.5kW!J1169</f>
        <v>0</v>
      </c>
      <c r="G1157" s="34">
        <f t="shared" si="51"/>
        <v>2.005057283774744</v>
      </c>
      <c r="H1157" s="34">
        <f t="shared" si="52"/>
        <v>2.005057283774744</v>
      </c>
      <c r="I1157" s="34">
        <f t="shared" si="53"/>
        <v>0</v>
      </c>
    </row>
    <row r="1158" spans="2:9" x14ac:dyDescent="0.25">
      <c r="B1158" s="9">
        <v>2021</v>
      </c>
      <c r="C1158" s="9">
        <v>2</v>
      </c>
      <c r="D1158" s="9">
        <v>21</v>
      </c>
      <c r="E1158" s="30">
        <f>I01_Avg!D1158</f>
        <v>1.8730815932267144</v>
      </c>
      <c r="F1158" s="30">
        <f>PVWatts_8.5kW!J1170</f>
        <v>0</v>
      </c>
      <c r="G1158" s="34">
        <f t="shared" si="51"/>
        <v>1.8730815932267144</v>
      </c>
      <c r="H1158" s="34">
        <f t="shared" si="52"/>
        <v>1.8730815932267144</v>
      </c>
      <c r="I1158" s="34">
        <f t="shared" si="53"/>
        <v>0</v>
      </c>
    </row>
    <row r="1159" spans="2:9" x14ac:dyDescent="0.25">
      <c r="B1159" s="9">
        <v>2021</v>
      </c>
      <c r="C1159" s="9">
        <v>2</v>
      </c>
      <c r="D1159" s="9">
        <v>22</v>
      </c>
      <c r="E1159" s="30">
        <f>I01_Avg!D1159</f>
        <v>1.7574480247517317</v>
      </c>
      <c r="F1159" s="30">
        <f>PVWatts_8.5kW!J1171</f>
        <v>0</v>
      </c>
      <c r="G1159" s="34">
        <f t="shared" si="51"/>
        <v>1.7574480247517317</v>
      </c>
      <c r="H1159" s="34">
        <f t="shared" si="52"/>
        <v>1.7574480247517317</v>
      </c>
      <c r="I1159" s="34">
        <f t="shared" si="53"/>
        <v>0</v>
      </c>
    </row>
    <row r="1160" spans="2:9" x14ac:dyDescent="0.25">
      <c r="B1160" s="9">
        <v>2021</v>
      </c>
      <c r="C1160" s="9">
        <v>2</v>
      </c>
      <c r="D1160" s="9">
        <v>23</v>
      </c>
      <c r="E1160" s="30">
        <f>I01_Avg!D1160</f>
        <v>1.6379876704195495</v>
      </c>
      <c r="F1160" s="30">
        <f>PVWatts_8.5kW!J1172</f>
        <v>0</v>
      </c>
      <c r="G1160" s="34">
        <f t="shared" si="51"/>
        <v>1.6379876704195495</v>
      </c>
      <c r="H1160" s="34">
        <f t="shared" si="52"/>
        <v>1.6379876704195495</v>
      </c>
      <c r="I1160" s="34">
        <f t="shared" si="53"/>
        <v>0</v>
      </c>
    </row>
    <row r="1161" spans="2:9" x14ac:dyDescent="0.25">
      <c r="B1161" s="9">
        <v>2021</v>
      </c>
      <c r="C1161" s="9">
        <v>2</v>
      </c>
      <c r="D1161" s="9">
        <v>0</v>
      </c>
      <c r="E1161" s="30">
        <f>I01_Avg!D1161</f>
        <v>1.5149110818096363</v>
      </c>
      <c r="F1161" s="30">
        <f>PVWatts_8.5kW!J1173</f>
        <v>0</v>
      </c>
      <c r="G1161" s="34">
        <f t="shared" si="51"/>
        <v>1.5149110818096363</v>
      </c>
      <c r="H1161" s="34">
        <f t="shared" si="52"/>
        <v>1.5149110818096363</v>
      </c>
      <c r="I1161" s="34">
        <f t="shared" si="53"/>
        <v>0</v>
      </c>
    </row>
    <row r="1162" spans="2:9" x14ac:dyDescent="0.25">
      <c r="B1162" s="9">
        <v>2021</v>
      </c>
      <c r="C1162" s="9">
        <v>2</v>
      </c>
      <c r="D1162" s="9">
        <v>1</v>
      </c>
      <c r="E1162" s="30">
        <f>I01_Avg!D1162</f>
        <v>1.5705856460782139</v>
      </c>
      <c r="F1162" s="30">
        <f>PVWatts_8.5kW!J1174</f>
        <v>0</v>
      </c>
      <c r="G1162" s="34">
        <f t="shared" ref="G1162:G1225" si="54">+E1162-F1162</f>
        <v>1.5705856460782139</v>
      </c>
      <c r="H1162" s="34">
        <f t="shared" ref="H1162:H1225" si="55">+IF(G1162&gt;0,G1162,0)</f>
        <v>1.5705856460782139</v>
      </c>
      <c r="I1162" s="34">
        <f t="shared" ref="I1162:I1225" si="56">+IF(G1162&lt;0,G1162,0)</f>
        <v>0</v>
      </c>
    </row>
    <row r="1163" spans="2:9" x14ac:dyDescent="0.25">
      <c r="B1163" s="9">
        <v>2021</v>
      </c>
      <c r="C1163" s="9">
        <v>2</v>
      </c>
      <c r="D1163" s="9">
        <v>2</v>
      </c>
      <c r="E1163" s="30">
        <f>I01_Avg!D1163</f>
        <v>1.5261598251265256</v>
      </c>
      <c r="F1163" s="30">
        <f>PVWatts_8.5kW!J1175</f>
        <v>0</v>
      </c>
      <c r="G1163" s="34">
        <f t="shared" si="54"/>
        <v>1.5261598251265256</v>
      </c>
      <c r="H1163" s="34">
        <f t="shared" si="55"/>
        <v>1.5261598251265256</v>
      </c>
      <c r="I1163" s="34">
        <f t="shared" si="56"/>
        <v>0</v>
      </c>
    </row>
    <row r="1164" spans="2:9" x14ac:dyDescent="0.25">
      <c r="B1164" s="9">
        <v>2021</v>
      </c>
      <c r="C1164" s="9">
        <v>2</v>
      </c>
      <c r="D1164" s="9">
        <v>3</v>
      </c>
      <c r="E1164" s="30">
        <f>I01_Avg!D1164</f>
        <v>1.6033800097898894</v>
      </c>
      <c r="F1164" s="30">
        <f>PVWatts_8.5kW!J1176</f>
        <v>0</v>
      </c>
      <c r="G1164" s="34">
        <f t="shared" si="54"/>
        <v>1.6033800097898894</v>
      </c>
      <c r="H1164" s="34">
        <f t="shared" si="55"/>
        <v>1.6033800097898894</v>
      </c>
      <c r="I1164" s="34">
        <f t="shared" si="56"/>
        <v>0</v>
      </c>
    </row>
    <row r="1165" spans="2:9" x14ac:dyDescent="0.25">
      <c r="B1165" s="9">
        <v>2021</v>
      </c>
      <c r="C1165" s="9">
        <v>2</v>
      </c>
      <c r="D1165" s="9">
        <v>4</v>
      </c>
      <c r="E1165" s="30">
        <f>I01_Avg!D1165</f>
        <v>1.6661550280765438</v>
      </c>
      <c r="F1165" s="30">
        <f>PVWatts_8.5kW!J1177</f>
        <v>0</v>
      </c>
      <c r="G1165" s="34">
        <f t="shared" si="54"/>
        <v>1.6661550280765438</v>
      </c>
      <c r="H1165" s="34">
        <f t="shared" si="55"/>
        <v>1.6661550280765438</v>
      </c>
      <c r="I1165" s="34">
        <f t="shared" si="56"/>
        <v>0</v>
      </c>
    </row>
    <row r="1166" spans="2:9" x14ac:dyDescent="0.25">
      <c r="B1166" s="9">
        <v>2021</v>
      </c>
      <c r="C1166" s="9">
        <v>2</v>
      </c>
      <c r="D1166" s="9">
        <v>5</v>
      </c>
      <c r="E1166" s="30">
        <f>I01_Avg!D1166</f>
        <v>1.8150446414371337</v>
      </c>
      <c r="F1166" s="30">
        <f>PVWatts_8.5kW!J1178</f>
        <v>0</v>
      </c>
      <c r="G1166" s="34">
        <f t="shared" si="54"/>
        <v>1.8150446414371337</v>
      </c>
      <c r="H1166" s="34">
        <f t="shared" si="55"/>
        <v>1.8150446414371337</v>
      </c>
      <c r="I1166" s="34">
        <f t="shared" si="56"/>
        <v>0</v>
      </c>
    </row>
    <row r="1167" spans="2:9" x14ac:dyDescent="0.25">
      <c r="B1167" s="9">
        <v>2021</v>
      </c>
      <c r="C1167" s="9">
        <v>2</v>
      </c>
      <c r="D1167" s="9">
        <v>6</v>
      </c>
      <c r="E1167" s="30">
        <f>I01_Avg!D1167</f>
        <v>2.0191300862260486</v>
      </c>
      <c r="F1167" s="30">
        <f>PVWatts_8.5kW!J1179</f>
        <v>0</v>
      </c>
      <c r="G1167" s="34">
        <f t="shared" si="54"/>
        <v>2.0191300862260486</v>
      </c>
      <c r="H1167" s="34">
        <f t="shared" si="55"/>
        <v>2.0191300862260486</v>
      </c>
      <c r="I1167" s="34">
        <f t="shared" si="56"/>
        <v>0</v>
      </c>
    </row>
    <row r="1168" spans="2:9" x14ac:dyDescent="0.25">
      <c r="B1168" s="9">
        <v>2021</v>
      </c>
      <c r="C1168" s="9">
        <v>2</v>
      </c>
      <c r="D1168" s="9">
        <v>7</v>
      </c>
      <c r="E1168" s="30">
        <f>I01_Avg!D1168</f>
        <v>2.1540846375364704</v>
      </c>
      <c r="F1168" s="30">
        <f>PVWatts_8.5kW!J1180</f>
        <v>0</v>
      </c>
      <c r="G1168" s="34">
        <f t="shared" si="54"/>
        <v>2.1540846375364704</v>
      </c>
      <c r="H1168" s="34">
        <f t="shared" si="55"/>
        <v>2.1540846375364704</v>
      </c>
      <c r="I1168" s="34">
        <f t="shared" si="56"/>
        <v>0</v>
      </c>
    </row>
    <row r="1169" spans="2:9" x14ac:dyDescent="0.25">
      <c r="B1169" s="9">
        <v>2021</v>
      </c>
      <c r="C1169" s="9">
        <v>2</v>
      </c>
      <c r="D1169" s="9">
        <v>8</v>
      </c>
      <c r="E1169" s="30">
        <f>I01_Avg!D1169</f>
        <v>2.1248997860963215</v>
      </c>
      <c r="F1169" s="30">
        <f>PVWatts_8.5kW!J1181</f>
        <v>9.4619999999999999E-3</v>
      </c>
      <c r="G1169" s="34">
        <f t="shared" si="54"/>
        <v>2.1154377860963214</v>
      </c>
      <c r="H1169" s="34">
        <f t="shared" si="55"/>
        <v>2.1154377860963214</v>
      </c>
      <c r="I1169" s="34">
        <f t="shared" si="56"/>
        <v>0</v>
      </c>
    </row>
    <row r="1170" spans="2:9" x14ac:dyDescent="0.25">
      <c r="B1170" s="9">
        <v>2021</v>
      </c>
      <c r="C1170" s="9">
        <v>2</v>
      </c>
      <c r="D1170" s="9">
        <v>9</v>
      </c>
      <c r="E1170" s="30">
        <f>I01_Avg!D1170</f>
        <v>1.9391429487554186</v>
      </c>
      <c r="F1170" s="30">
        <f>PVWatts_8.5kW!J1182</f>
        <v>0.16006700000000001</v>
      </c>
      <c r="G1170" s="34">
        <f t="shared" si="54"/>
        <v>1.7790759487554186</v>
      </c>
      <c r="H1170" s="34">
        <f t="shared" si="55"/>
        <v>1.7790759487554186</v>
      </c>
      <c r="I1170" s="34">
        <f t="shared" si="56"/>
        <v>0</v>
      </c>
    </row>
    <row r="1171" spans="2:9" x14ac:dyDescent="0.25">
      <c r="B1171" s="9">
        <v>2021</v>
      </c>
      <c r="C1171" s="9">
        <v>2</v>
      </c>
      <c r="D1171" s="9">
        <v>10</v>
      </c>
      <c r="E1171" s="30">
        <f>I01_Avg!D1171</f>
        <v>1.7991104419311366</v>
      </c>
      <c r="F1171" s="30">
        <f>PVWatts_8.5kW!J1183</f>
        <v>0.32471699999999998</v>
      </c>
      <c r="G1171" s="34">
        <f t="shared" si="54"/>
        <v>1.4743934419311366</v>
      </c>
      <c r="H1171" s="34">
        <f t="shared" si="55"/>
        <v>1.4743934419311366</v>
      </c>
      <c r="I1171" s="34">
        <f t="shared" si="56"/>
        <v>0</v>
      </c>
    </row>
    <row r="1172" spans="2:9" x14ac:dyDescent="0.25">
      <c r="B1172" s="9">
        <v>2021</v>
      </c>
      <c r="C1172" s="9">
        <v>2</v>
      </c>
      <c r="D1172" s="9">
        <v>11</v>
      </c>
      <c r="E1172" s="30">
        <f>I01_Avg!D1172</f>
        <v>1.7255365585561184</v>
      </c>
      <c r="F1172" s="30">
        <f>PVWatts_8.5kW!J1184</f>
        <v>0.61406899999999998</v>
      </c>
      <c r="G1172" s="34">
        <f t="shared" si="54"/>
        <v>1.1114675585561185</v>
      </c>
      <c r="H1172" s="34">
        <f t="shared" si="55"/>
        <v>1.1114675585561185</v>
      </c>
      <c r="I1172" s="34">
        <f t="shared" si="56"/>
        <v>0</v>
      </c>
    </row>
    <row r="1173" spans="2:9" x14ac:dyDescent="0.25">
      <c r="B1173" s="9">
        <v>2021</v>
      </c>
      <c r="C1173" s="9">
        <v>2</v>
      </c>
      <c r="D1173" s="9">
        <v>12</v>
      </c>
      <c r="E1173" s="30">
        <f>I01_Avg!D1173</f>
        <v>1.680564395009583</v>
      </c>
      <c r="F1173" s="30">
        <f>PVWatts_8.5kW!J1185</f>
        <v>1.3638209999999999</v>
      </c>
      <c r="G1173" s="34">
        <f t="shared" si="54"/>
        <v>0.31674339500958304</v>
      </c>
      <c r="H1173" s="34">
        <f t="shared" si="55"/>
        <v>0.31674339500958304</v>
      </c>
      <c r="I1173" s="34">
        <f t="shared" si="56"/>
        <v>0</v>
      </c>
    </row>
    <row r="1174" spans="2:9" x14ac:dyDescent="0.25">
      <c r="B1174" s="9">
        <v>2021</v>
      </c>
      <c r="C1174" s="9">
        <v>2</v>
      </c>
      <c r="D1174" s="9">
        <v>13</v>
      </c>
      <c r="E1174" s="30">
        <f>I01_Avg!D1174</f>
        <v>1.6831230069037793</v>
      </c>
      <c r="F1174" s="30">
        <f>PVWatts_8.5kW!J1186</f>
        <v>2.0662420000000004</v>
      </c>
      <c r="G1174" s="34">
        <f t="shared" si="54"/>
        <v>-0.38311899309622111</v>
      </c>
      <c r="H1174" s="34">
        <f t="shared" si="55"/>
        <v>0</v>
      </c>
      <c r="I1174" s="34">
        <f t="shared" si="56"/>
        <v>-0.38311899309622111</v>
      </c>
    </row>
    <row r="1175" spans="2:9" x14ac:dyDescent="0.25">
      <c r="B1175" s="9">
        <v>2021</v>
      </c>
      <c r="C1175" s="9">
        <v>2</v>
      </c>
      <c r="D1175" s="9">
        <v>14</v>
      </c>
      <c r="E1175" s="30">
        <f>I01_Avg!D1175</f>
        <v>1.6745711167989077</v>
      </c>
      <c r="F1175" s="30">
        <f>PVWatts_8.5kW!J1187</f>
        <v>1.076438</v>
      </c>
      <c r="G1175" s="34">
        <f t="shared" si="54"/>
        <v>0.59813311679890768</v>
      </c>
      <c r="H1175" s="34">
        <f t="shared" si="55"/>
        <v>0.59813311679890768</v>
      </c>
      <c r="I1175" s="34">
        <f t="shared" si="56"/>
        <v>0</v>
      </c>
    </row>
    <row r="1176" spans="2:9" x14ac:dyDescent="0.25">
      <c r="B1176" s="9">
        <v>2021</v>
      </c>
      <c r="C1176" s="9">
        <v>2</v>
      </c>
      <c r="D1176" s="9">
        <v>15</v>
      </c>
      <c r="E1176" s="30">
        <f>I01_Avg!D1176</f>
        <v>1.7046514731829903</v>
      </c>
      <c r="F1176" s="30">
        <f>PVWatts_8.5kW!J1188</f>
        <v>1.5950949999999999</v>
      </c>
      <c r="G1176" s="34">
        <f t="shared" si="54"/>
        <v>0.10955647318299033</v>
      </c>
      <c r="H1176" s="34">
        <f t="shared" si="55"/>
        <v>0.10955647318299033</v>
      </c>
      <c r="I1176" s="34">
        <f t="shared" si="56"/>
        <v>0</v>
      </c>
    </row>
    <row r="1177" spans="2:9" x14ac:dyDescent="0.25">
      <c r="B1177" s="9">
        <v>2021</v>
      </c>
      <c r="C1177" s="9">
        <v>2</v>
      </c>
      <c r="D1177" s="9">
        <v>16</v>
      </c>
      <c r="E1177" s="30">
        <f>I01_Avg!D1177</f>
        <v>1.8380723416073008</v>
      </c>
      <c r="F1177" s="30">
        <f>PVWatts_8.5kW!J1189</f>
        <v>1.3715489999999999</v>
      </c>
      <c r="G1177" s="34">
        <f t="shared" si="54"/>
        <v>0.46652334160730091</v>
      </c>
      <c r="H1177" s="34">
        <f t="shared" si="55"/>
        <v>0.46652334160730091</v>
      </c>
      <c r="I1177" s="34">
        <f t="shared" si="56"/>
        <v>0</v>
      </c>
    </row>
    <row r="1178" spans="2:9" x14ac:dyDescent="0.25">
      <c r="B1178" s="9">
        <v>2021</v>
      </c>
      <c r="C1178" s="9">
        <v>2</v>
      </c>
      <c r="D1178" s="9">
        <v>17</v>
      </c>
      <c r="E1178" s="30">
        <f>I01_Avg!D1178</f>
        <v>1.9836107015192097</v>
      </c>
      <c r="F1178" s="30">
        <f>PVWatts_8.5kW!J1190</f>
        <v>0.37815100000000001</v>
      </c>
      <c r="G1178" s="34">
        <f t="shared" si="54"/>
        <v>1.6054597015192096</v>
      </c>
      <c r="H1178" s="34">
        <f t="shared" si="55"/>
        <v>1.6054597015192096</v>
      </c>
      <c r="I1178" s="34">
        <f t="shared" si="56"/>
        <v>0</v>
      </c>
    </row>
    <row r="1179" spans="2:9" x14ac:dyDescent="0.25">
      <c r="B1179" s="9">
        <v>2021</v>
      </c>
      <c r="C1179" s="9">
        <v>2</v>
      </c>
      <c r="D1179" s="9">
        <v>18</v>
      </c>
      <c r="E1179" s="30">
        <f>I01_Avg!D1179</f>
        <v>2.0939939834968637</v>
      </c>
      <c r="F1179" s="30">
        <f>PVWatts_8.5kW!J1191</f>
        <v>0</v>
      </c>
      <c r="G1179" s="34">
        <f t="shared" si="54"/>
        <v>2.0939939834968637</v>
      </c>
      <c r="H1179" s="34">
        <f t="shared" si="55"/>
        <v>2.0939939834968637</v>
      </c>
      <c r="I1179" s="34">
        <f t="shared" si="56"/>
        <v>0</v>
      </c>
    </row>
    <row r="1180" spans="2:9" x14ac:dyDescent="0.25">
      <c r="B1180" s="9">
        <v>2021</v>
      </c>
      <c r="C1180" s="9">
        <v>2</v>
      </c>
      <c r="D1180" s="9">
        <v>19</v>
      </c>
      <c r="E1180" s="30">
        <f>I01_Avg!D1180</f>
        <v>2.1018161169853382</v>
      </c>
      <c r="F1180" s="30">
        <f>PVWatts_8.5kW!J1192</f>
        <v>0</v>
      </c>
      <c r="G1180" s="34">
        <f t="shared" si="54"/>
        <v>2.1018161169853382</v>
      </c>
      <c r="H1180" s="34">
        <f t="shared" si="55"/>
        <v>2.1018161169853382</v>
      </c>
      <c r="I1180" s="34">
        <f t="shared" si="56"/>
        <v>0</v>
      </c>
    </row>
    <row r="1181" spans="2:9" x14ac:dyDescent="0.25">
      <c r="B1181" s="9">
        <v>2021</v>
      </c>
      <c r="C1181" s="9">
        <v>2</v>
      </c>
      <c r="D1181" s="9">
        <v>20</v>
      </c>
      <c r="E1181" s="30">
        <f>I01_Avg!D1181</f>
        <v>2.039296760864183</v>
      </c>
      <c r="F1181" s="30">
        <f>PVWatts_8.5kW!J1193</f>
        <v>0</v>
      </c>
      <c r="G1181" s="34">
        <f t="shared" si="54"/>
        <v>2.039296760864183</v>
      </c>
      <c r="H1181" s="34">
        <f t="shared" si="55"/>
        <v>2.039296760864183</v>
      </c>
      <c r="I1181" s="34">
        <f t="shared" si="56"/>
        <v>0</v>
      </c>
    </row>
    <row r="1182" spans="2:9" x14ac:dyDescent="0.25">
      <c r="B1182" s="9">
        <v>2021</v>
      </c>
      <c r="C1182" s="9">
        <v>2</v>
      </c>
      <c r="D1182" s="9">
        <v>21</v>
      </c>
      <c r="E1182" s="30">
        <f>I01_Avg!D1182</f>
        <v>1.975800253594465</v>
      </c>
      <c r="F1182" s="30">
        <f>PVWatts_8.5kW!J1194</f>
        <v>0</v>
      </c>
      <c r="G1182" s="34">
        <f t="shared" si="54"/>
        <v>1.975800253594465</v>
      </c>
      <c r="H1182" s="34">
        <f t="shared" si="55"/>
        <v>1.975800253594465</v>
      </c>
      <c r="I1182" s="34">
        <f t="shared" si="56"/>
        <v>0</v>
      </c>
    </row>
    <row r="1183" spans="2:9" x14ac:dyDescent="0.25">
      <c r="B1183" s="9">
        <v>2021</v>
      </c>
      <c r="C1183" s="9">
        <v>2</v>
      </c>
      <c r="D1183" s="9">
        <v>22</v>
      </c>
      <c r="E1183" s="30">
        <f>I01_Avg!D1183</f>
        <v>1.6972807665785843</v>
      </c>
      <c r="F1183" s="30">
        <f>PVWatts_8.5kW!J1195</f>
        <v>0</v>
      </c>
      <c r="G1183" s="34">
        <f t="shared" si="54"/>
        <v>1.6972807665785843</v>
      </c>
      <c r="H1183" s="34">
        <f t="shared" si="55"/>
        <v>1.6972807665785843</v>
      </c>
      <c r="I1183" s="34">
        <f t="shared" si="56"/>
        <v>0</v>
      </c>
    </row>
    <row r="1184" spans="2:9" x14ac:dyDescent="0.25">
      <c r="B1184" s="9">
        <v>2021</v>
      </c>
      <c r="C1184" s="9">
        <v>2</v>
      </c>
      <c r="D1184" s="9">
        <v>23</v>
      </c>
      <c r="E1184" s="30">
        <f>I01_Avg!D1184</f>
        <v>1.5509124099868377</v>
      </c>
      <c r="F1184" s="30">
        <f>PVWatts_8.5kW!J1196</f>
        <v>0</v>
      </c>
      <c r="G1184" s="34">
        <f t="shared" si="54"/>
        <v>1.5509124099868377</v>
      </c>
      <c r="H1184" s="34">
        <f t="shared" si="55"/>
        <v>1.5509124099868377</v>
      </c>
      <c r="I1184" s="34">
        <f t="shared" si="56"/>
        <v>0</v>
      </c>
    </row>
    <row r="1185" spans="2:9" x14ac:dyDescent="0.25">
      <c r="B1185" s="9">
        <v>2021</v>
      </c>
      <c r="C1185" s="9">
        <v>2</v>
      </c>
      <c r="D1185" s="9">
        <v>0</v>
      </c>
      <c r="E1185" s="30">
        <f>I01_Avg!D1185</f>
        <v>1.473800196743636</v>
      </c>
      <c r="F1185" s="30">
        <f>PVWatts_8.5kW!J1197</f>
        <v>0</v>
      </c>
      <c r="G1185" s="34">
        <f t="shared" si="54"/>
        <v>1.473800196743636</v>
      </c>
      <c r="H1185" s="34">
        <f t="shared" si="55"/>
        <v>1.473800196743636</v>
      </c>
      <c r="I1185" s="34">
        <f t="shared" si="56"/>
        <v>0</v>
      </c>
    </row>
    <row r="1186" spans="2:9" x14ac:dyDescent="0.25">
      <c r="B1186" s="9">
        <v>2021</v>
      </c>
      <c r="C1186" s="9">
        <v>2</v>
      </c>
      <c r="D1186" s="9">
        <v>1</v>
      </c>
      <c r="E1186" s="30">
        <f>I01_Avg!D1186</f>
        <v>1.4712449546819495</v>
      </c>
      <c r="F1186" s="30">
        <f>PVWatts_8.5kW!J1198</f>
        <v>0</v>
      </c>
      <c r="G1186" s="34">
        <f t="shared" si="54"/>
        <v>1.4712449546819495</v>
      </c>
      <c r="H1186" s="34">
        <f t="shared" si="55"/>
        <v>1.4712449546819495</v>
      </c>
      <c r="I1186" s="34">
        <f t="shared" si="56"/>
        <v>0</v>
      </c>
    </row>
    <row r="1187" spans="2:9" x14ac:dyDescent="0.25">
      <c r="B1187" s="9">
        <v>2021</v>
      </c>
      <c r="C1187" s="9">
        <v>2</v>
      </c>
      <c r="D1187" s="9">
        <v>2</v>
      </c>
      <c r="E1187" s="30">
        <f>I01_Avg!D1187</f>
        <v>1.4380936644148858</v>
      </c>
      <c r="F1187" s="30">
        <f>PVWatts_8.5kW!J1199</f>
        <v>0</v>
      </c>
      <c r="G1187" s="34">
        <f t="shared" si="54"/>
        <v>1.4380936644148858</v>
      </c>
      <c r="H1187" s="34">
        <f t="shared" si="55"/>
        <v>1.4380936644148858</v>
      </c>
      <c r="I1187" s="34">
        <f t="shared" si="56"/>
        <v>0</v>
      </c>
    </row>
    <row r="1188" spans="2:9" x14ac:dyDescent="0.25">
      <c r="B1188" s="9">
        <v>2021</v>
      </c>
      <c r="C1188" s="9">
        <v>2</v>
      </c>
      <c r="D1188" s="9">
        <v>3</v>
      </c>
      <c r="E1188" s="30">
        <f>I01_Avg!D1188</f>
        <v>1.4450800683066478</v>
      </c>
      <c r="F1188" s="30">
        <f>PVWatts_8.5kW!J1200</f>
        <v>0</v>
      </c>
      <c r="G1188" s="34">
        <f t="shared" si="54"/>
        <v>1.4450800683066478</v>
      </c>
      <c r="H1188" s="34">
        <f t="shared" si="55"/>
        <v>1.4450800683066478</v>
      </c>
      <c r="I1188" s="34">
        <f t="shared" si="56"/>
        <v>0</v>
      </c>
    </row>
    <row r="1189" spans="2:9" x14ac:dyDescent="0.25">
      <c r="B1189" s="9">
        <v>2021</v>
      </c>
      <c r="C1189" s="9">
        <v>2</v>
      </c>
      <c r="D1189" s="9">
        <v>4</v>
      </c>
      <c r="E1189" s="30">
        <f>I01_Avg!D1189</f>
        <v>1.4381563331842893</v>
      </c>
      <c r="F1189" s="30">
        <f>PVWatts_8.5kW!J1201</f>
        <v>0</v>
      </c>
      <c r="G1189" s="34">
        <f t="shared" si="54"/>
        <v>1.4381563331842893</v>
      </c>
      <c r="H1189" s="34">
        <f t="shared" si="55"/>
        <v>1.4381563331842893</v>
      </c>
      <c r="I1189" s="34">
        <f t="shared" si="56"/>
        <v>0</v>
      </c>
    </row>
    <row r="1190" spans="2:9" x14ac:dyDescent="0.25">
      <c r="B1190" s="9">
        <v>2021</v>
      </c>
      <c r="C1190" s="9">
        <v>2</v>
      </c>
      <c r="D1190" s="9">
        <v>5</v>
      </c>
      <c r="E1190" s="30">
        <f>I01_Avg!D1190</f>
        <v>1.5152692609626131</v>
      </c>
      <c r="F1190" s="30">
        <f>PVWatts_8.5kW!J1202</f>
        <v>0</v>
      </c>
      <c r="G1190" s="34">
        <f t="shared" si="54"/>
        <v>1.5152692609626131</v>
      </c>
      <c r="H1190" s="34">
        <f t="shared" si="55"/>
        <v>1.5152692609626131</v>
      </c>
      <c r="I1190" s="34">
        <f t="shared" si="56"/>
        <v>0</v>
      </c>
    </row>
    <row r="1191" spans="2:9" x14ac:dyDescent="0.25">
      <c r="B1191" s="9">
        <v>2021</v>
      </c>
      <c r="C1191" s="9">
        <v>2</v>
      </c>
      <c r="D1191" s="9">
        <v>6</v>
      </c>
      <c r="E1191" s="30">
        <f>I01_Avg!D1191</f>
        <v>1.7244554019529976</v>
      </c>
      <c r="F1191" s="30">
        <f>PVWatts_8.5kW!J1203</f>
        <v>0</v>
      </c>
      <c r="G1191" s="34">
        <f t="shared" si="54"/>
        <v>1.7244554019529976</v>
      </c>
      <c r="H1191" s="34">
        <f t="shared" si="55"/>
        <v>1.7244554019529976</v>
      </c>
      <c r="I1191" s="34">
        <f t="shared" si="56"/>
        <v>0</v>
      </c>
    </row>
    <row r="1192" spans="2:9" x14ac:dyDescent="0.25">
      <c r="B1192" s="9">
        <v>2021</v>
      </c>
      <c r="C1192" s="9">
        <v>2</v>
      </c>
      <c r="D1192" s="9">
        <v>7</v>
      </c>
      <c r="E1192" s="30">
        <f>I01_Avg!D1192</f>
        <v>1.9305997571147986</v>
      </c>
      <c r="F1192" s="30">
        <f>PVWatts_8.5kW!J1204</f>
        <v>0</v>
      </c>
      <c r="G1192" s="34">
        <f t="shared" si="54"/>
        <v>1.9305997571147986</v>
      </c>
      <c r="H1192" s="34">
        <f t="shared" si="55"/>
        <v>1.9305997571147986</v>
      </c>
      <c r="I1192" s="34">
        <f t="shared" si="56"/>
        <v>0</v>
      </c>
    </row>
    <row r="1193" spans="2:9" x14ac:dyDescent="0.25">
      <c r="B1193" s="9">
        <v>2021</v>
      </c>
      <c r="C1193" s="9">
        <v>2</v>
      </c>
      <c r="D1193" s="9">
        <v>8</v>
      </c>
      <c r="E1193" s="30">
        <f>I01_Avg!D1193</f>
        <v>1.9014644781193286</v>
      </c>
      <c r="F1193" s="30">
        <f>PVWatts_8.5kW!J1205</f>
        <v>1.2883309999999999</v>
      </c>
      <c r="G1193" s="34">
        <f t="shared" si="54"/>
        <v>0.61313347811932872</v>
      </c>
      <c r="H1193" s="34">
        <f t="shared" si="55"/>
        <v>0.61313347811932872</v>
      </c>
      <c r="I1193" s="34">
        <f t="shared" si="56"/>
        <v>0</v>
      </c>
    </row>
    <row r="1194" spans="2:9" x14ac:dyDescent="0.25">
      <c r="B1194" s="9">
        <v>2021</v>
      </c>
      <c r="C1194" s="9">
        <v>2</v>
      </c>
      <c r="D1194" s="9">
        <v>9</v>
      </c>
      <c r="E1194" s="30">
        <f>I01_Avg!D1194</f>
        <v>1.7561050193420997</v>
      </c>
      <c r="F1194" s="30">
        <f>PVWatts_8.5kW!J1206</f>
        <v>3.1552539999999998</v>
      </c>
      <c r="G1194" s="34">
        <f t="shared" si="54"/>
        <v>-1.3991489806579001</v>
      </c>
      <c r="H1194" s="34">
        <f t="shared" si="55"/>
        <v>0</v>
      </c>
      <c r="I1194" s="34">
        <f t="shared" si="56"/>
        <v>-1.3991489806579001</v>
      </c>
    </row>
    <row r="1195" spans="2:9" x14ac:dyDescent="0.25">
      <c r="B1195" s="9">
        <v>2021</v>
      </c>
      <c r="C1195" s="9">
        <v>2</v>
      </c>
      <c r="D1195" s="9">
        <v>10</v>
      </c>
      <c r="E1195" s="30">
        <f>I01_Avg!D1195</f>
        <v>1.6281102428902496</v>
      </c>
      <c r="F1195" s="30">
        <f>PVWatts_8.5kW!J1207</f>
        <v>4.6696589999999993</v>
      </c>
      <c r="G1195" s="34">
        <f t="shared" si="54"/>
        <v>-3.0415487571097497</v>
      </c>
      <c r="H1195" s="34">
        <f t="shared" si="55"/>
        <v>0</v>
      </c>
      <c r="I1195" s="34">
        <f t="shared" si="56"/>
        <v>-3.0415487571097497</v>
      </c>
    </row>
    <row r="1196" spans="2:9" x14ac:dyDescent="0.25">
      <c r="B1196" s="9">
        <v>2021</v>
      </c>
      <c r="C1196" s="9">
        <v>2</v>
      </c>
      <c r="D1196" s="9">
        <v>11</v>
      </c>
      <c r="E1196" s="30">
        <f>I01_Avg!D1196</f>
        <v>1.6135108888606713</v>
      </c>
      <c r="F1196" s="30">
        <f>PVWatts_8.5kW!J1208</f>
        <v>5.5941919999999996</v>
      </c>
      <c r="G1196" s="34">
        <f t="shared" si="54"/>
        <v>-3.9806811111393285</v>
      </c>
      <c r="H1196" s="34">
        <f t="shared" si="55"/>
        <v>0</v>
      </c>
      <c r="I1196" s="34">
        <f t="shared" si="56"/>
        <v>-3.9806811111393285</v>
      </c>
    </row>
    <row r="1197" spans="2:9" x14ac:dyDescent="0.25">
      <c r="B1197" s="9">
        <v>2021</v>
      </c>
      <c r="C1197" s="9">
        <v>2</v>
      </c>
      <c r="D1197" s="9">
        <v>12</v>
      </c>
      <c r="E1197" s="30">
        <f>I01_Avg!D1197</f>
        <v>1.6372542133552488</v>
      </c>
      <c r="F1197" s="30">
        <f>PVWatts_8.5kW!J1209</f>
        <v>6.1255749999999995</v>
      </c>
      <c r="G1197" s="34">
        <f t="shared" si="54"/>
        <v>-4.488320786644751</v>
      </c>
      <c r="H1197" s="34">
        <f t="shared" si="55"/>
        <v>0</v>
      </c>
      <c r="I1197" s="34">
        <f t="shared" si="56"/>
        <v>-4.488320786644751</v>
      </c>
    </row>
    <row r="1198" spans="2:9" x14ac:dyDescent="0.25">
      <c r="B1198" s="9">
        <v>2021</v>
      </c>
      <c r="C1198" s="9">
        <v>2</v>
      </c>
      <c r="D1198" s="9">
        <v>13</v>
      </c>
      <c r="E1198" s="30">
        <f>I01_Avg!D1198</f>
        <v>1.6119552403872908</v>
      </c>
      <c r="F1198" s="30">
        <f>PVWatts_8.5kW!J1210</f>
        <v>6.0724359999999997</v>
      </c>
      <c r="G1198" s="34">
        <f t="shared" si="54"/>
        <v>-4.4604807596127092</v>
      </c>
      <c r="H1198" s="34">
        <f t="shared" si="55"/>
        <v>0</v>
      </c>
      <c r="I1198" s="34">
        <f t="shared" si="56"/>
        <v>-4.4604807596127092</v>
      </c>
    </row>
    <row r="1199" spans="2:9" x14ac:dyDescent="0.25">
      <c r="B1199" s="9">
        <v>2021</v>
      </c>
      <c r="C1199" s="9">
        <v>2</v>
      </c>
      <c r="D1199" s="9">
        <v>14</v>
      </c>
      <c r="E1199" s="30">
        <f>I01_Avg!D1199</f>
        <v>1.5756268627490748</v>
      </c>
      <c r="F1199" s="30">
        <f>PVWatts_8.5kW!J1211</f>
        <v>5.5921639999999995</v>
      </c>
      <c r="G1199" s="34">
        <f t="shared" si="54"/>
        <v>-4.0165371372509249</v>
      </c>
      <c r="H1199" s="34">
        <f t="shared" si="55"/>
        <v>0</v>
      </c>
      <c r="I1199" s="34">
        <f t="shared" si="56"/>
        <v>-4.0165371372509249</v>
      </c>
    </row>
    <row r="1200" spans="2:9" x14ac:dyDescent="0.25">
      <c r="B1200" s="9">
        <v>2021</v>
      </c>
      <c r="C1200" s="9">
        <v>2</v>
      </c>
      <c r="D1200" s="9">
        <v>15</v>
      </c>
      <c r="E1200" s="30">
        <f>I01_Avg!D1200</f>
        <v>1.5277293505435958</v>
      </c>
      <c r="F1200" s="30">
        <f>PVWatts_8.5kW!J1212</f>
        <v>4.5538599999999994</v>
      </c>
      <c r="G1200" s="34">
        <f t="shared" si="54"/>
        <v>-3.0261306494564035</v>
      </c>
      <c r="H1200" s="34">
        <f t="shared" si="55"/>
        <v>0</v>
      </c>
      <c r="I1200" s="34">
        <f t="shared" si="56"/>
        <v>-3.0261306494564035</v>
      </c>
    </row>
    <row r="1201" spans="2:9" x14ac:dyDescent="0.25">
      <c r="B1201" s="9">
        <v>2021</v>
      </c>
      <c r="C1201" s="9">
        <v>2</v>
      </c>
      <c r="D1201" s="9">
        <v>16</v>
      </c>
      <c r="E1201" s="30">
        <f>I01_Avg!D1201</f>
        <v>1.6454888043651335</v>
      </c>
      <c r="F1201" s="30">
        <f>PVWatts_8.5kW!J1213</f>
        <v>3.0612150000000002</v>
      </c>
      <c r="G1201" s="34">
        <f t="shared" si="54"/>
        <v>-1.4157261956348668</v>
      </c>
      <c r="H1201" s="34">
        <f t="shared" si="55"/>
        <v>0</v>
      </c>
      <c r="I1201" s="34">
        <f t="shared" si="56"/>
        <v>-1.4157261956348668</v>
      </c>
    </row>
    <row r="1202" spans="2:9" x14ac:dyDescent="0.25">
      <c r="B1202" s="9">
        <v>2021</v>
      </c>
      <c r="C1202" s="9">
        <v>2</v>
      </c>
      <c r="D1202" s="9">
        <v>17</v>
      </c>
      <c r="E1202" s="30">
        <f>I01_Avg!D1202</f>
        <v>1.6944277889894601</v>
      </c>
      <c r="F1202" s="30">
        <f>PVWatts_8.5kW!J1214</f>
        <v>1.2394749999999999</v>
      </c>
      <c r="G1202" s="34">
        <f t="shared" si="54"/>
        <v>0.45495278898946023</v>
      </c>
      <c r="H1202" s="34">
        <f t="shared" si="55"/>
        <v>0.45495278898946023</v>
      </c>
      <c r="I1202" s="34">
        <f t="shared" si="56"/>
        <v>0</v>
      </c>
    </row>
    <row r="1203" spans="2:9" x14ac:dyDescent="0.25">
      <c r="B1203" s="9">
        <v>2021</v>
      </c>
      <c r="C1203" s="9">
        <v>2</v>
      </c>
      <c r="D1203" s="9">
        <v>18</v>
      </c>
      <c r="E1203" s="30">
        <f>I01_Avg!D1203</f>
        <v>1.8172732931365274</v>
      </c>
      <c r="F1203" s="30">
        <f>PVWatts_8.5kW!J1215</f>
        <v>0</v>
      </c>
      <c r="G1203" s="34">
        <f t="shared" si="54"/>
        <v>1.8172732931365274</v>
      </c>
      <c r="H1203" s="34">
        <f t="shared" si="55"/>
        <v>1.8172732931365274</v>
      </c>
      <c r="I1203" s="34">
        <f t="shared" si="56"/>
        <v>0</v>
      </c>
    </row>
    <row r="1204" spans="2:9" x14ac:dyDescent="0.25">
      <c r="B1204" s="9">
        <v>2021</v>
      </c>
      <c r="C1204" s="9">
        <v>2</v>
      </c>
      <c r="D1204" s="9">
        <v>19</v>
      </c>
      <c r="E1204" s="30">
        <f>I01_Avg!D1204</f>
        <v>1.9229417528315391</v>
      </c>
      <c r="F1204" s="30">
        <f>PVWatts_8.5kW!J1216</f>
        <v>0</v>
      </c>
      <c r="G1204" s="34">
        <f t="shared" si="54"/>
        <v>1.9229417528315391</v>
      </c>
      <c r="H1204" s="34">
        <f t="shared" si="55"/>
        <v>1.9229417528315391</v>
      </c>
      <c r="I1204" s="34">
        <f t="shared" si="56"/>
        <v>0</v>
      </c>
    </row>
    <row r="1205" spans="2:9" x14ac:dyDescent="0.25">
      <c r="B1205" s="9">
        <v>2021</v>
      </c>
      <c r="C1205" s="9">
        <v>2</v>
      </c>
      <c r="D1205" s="9">
        <v>20</v>
      </c>
      <c r="E1205" s="30">
        <f>I01_Avg!D1205</f>
        <v>1.8760931191488837</v>
      </c>
      <c r="F1205" s="30">
        <f>PVWatts_8.5kW!J1217</f>
        <v>0</v>
      </c>
      <c r="G1205" s="34">
        <f t="shared" si="54"/>
        <v>1.8760931191488837</v>
      </c>
      <c r="H1205" s="34">
        <f t="shared" si="55"/>
        <v>1.8760931191488837</v>
      </c>
      <c r="I1205" s="34">
        <f t="shared" si="56"/>
        <v>0</v>
      </c>
    </row>
    <row r="1206" spans="2:9" x14ac:dyDescent="0.25">
      <c r="B1206" s="9">
        <v>2021</v>
      </c>
      <c r="C1206" s="9">
        <v>2</v>
      </c>
      <c r="D1206" s="9">
        <v>21</v>
      </c>
      <c r="E1206" s="30">
        <f>I01_Avg!D1206</f>
        <v>1.7262405182495355</v>
      </c>
      <c r="F1206" s="30">
        <f>PVWatts_8.5kW!J1218</f>
        <v>0</v>
      </c>
      <c r="G1206" s="34">
        <f t="shared" si="54"/>
        <v>1.7262405182495355</v>
      </c>
      <c r="H1206" s="34">
        <f t="shared" si="55"/>
        <v>1.7262405182495355</v>
      </c>
      <c r="I1206" s="34">
        <f t="shared" si="56"/>
        <v>0</v>
      </c>
    </row>
    <row r="1207" spans="2:9" x14ac:dyDescent="0.25">
      <c r="B1207" s="9">
        <v>2021</v>
      </c>
      <c r="C1207" s="9">
        <v>2</v>
      </c>
      <c r="D1207" s="9">
        <v>22</v>
      </c>
      <c r="E1207" s="30">
        <f>I01_Avg!D1207</f>
        <v>1.5155447981787986</v>
      </c>
      <c r="F1207" s="30">
        <f>PVWatts_8.5kW!J1219</f>
        <v>0</v>
      </c>
      <c r="G1207" s="34">
        <f t="shared" si="54"/>
        <v>1.5155447981787986</v>
      </c>
      <c r="H1207" s="34">
        <f t="shared" si="55"/>
        <v>1.5155447981787986</v>
      </c>
      <c r="I1207" s="34">
        <f t="shared" si="56"/>
        <v>0</v>
      </c>
    </row>
    <row r="1208" spans="2:9" x14ac:dyDescent="0.25">
      <c r="B1208" s="9">
        <v>2021</v>
      </c>
      <c r="C1208" s="9">
        <v>2</v>
      </c>
      <c r="D1208" s="9">
        <v>23</v>
      </c>
      <c r="E1208" s="30">
        <f>I01_Avg!D1208</f>
        <v>1.5092937289200943</v>
      </c>
      <c r="F1208" s="30">
        <f>PVWatts_8.5kW!J1220</f>
        <v>0</v>
      </c>
      <c r="G1208" s="34">
        <f t="shared" si="54"/>
        <v>1.5092937289200943</v>
      </c>
      <c r="H1208" s="34">
        <f t="shared" si="55"/>
        <v>1.5092937289200943</v>
      </c>
      <c r="I1208" s="34">
        <f t="shared" si="56"/>
        <v>0</v>
      </c>
    </row>
    <row r="1209" spans="2:9" x14ac:dyDescent="0.25">
      <c r="B1209" s="9">
        <v>2021</v>
      </c>
      <c r="C1209" s="9">
        <v>2</v>
      </c>
      <c r="D1209" s="9">
        <v>0</v>
      </c>
      <c r="E1209" s="30">
        <f>I01_Avg!D1209</f>
        <v>1.4524608187024302</v>
      </c>
      <c r="F1209" s="30">
        <f>PVWatts_8.5kW!J1221</f>
        <v>0</v>
      </c>
      <c r="G1209" s="34">
        <f t="shared" si="54"/>
        <v>1.4524608187024302</v>
      </c>
      <c r="H1209" s="34">
        <f t="shared" si="55"/>
        <v>1.4524608187024302</v>
      </c>
      <c r="I1209" s="34">
        <f t="shared" si="56"/>
        <v>0</v>
      </c>
    </row>
    <row r="1210" spans="2:9" x14ac:dyDescent="0.25">
      <c r="B1210" s="9">
        <v>2021</v>
      </c>
      <c r="C1210" s="9">
        <v>2</v>
      </c>
      <c r="D1210" s="9">
        <v>1</v>
      </c>
      <c r="E1210" s="30">
        <f>I01_Avg!D1210</f>
        <v>1.3982009444955334</v>
      </c>
      <c r="F1210" s="30">
        <f>PVWatts_8.5kW!J1222</f>
        <v>0</v>
      </c>
      <c r="G1210" s="34">
        <f t="shared" si="54"/>
        <v>1.3982009444955334</v>
      </c>
      <c r="H1210" s="34">
        <f t="shared" si="55"/>
        <v>1.3982009444955334</v>
      </c>
      <c r="I1210" s="34">
        <f t="shared" si="56"/>
        <v>0</v>
      </c>
    </row>
    <row r="1211" spans="2:9" x14ac:dyDescent="0.25">
      <c r="B1211" s="9">
        <v>2021</v>
      </c>
      <c r="C1211" s="9">
        <v>2</v>
      </c>
      <c r="D1211" s="9">
        <v>2</v>
      </c>
      <c r="E1211" s="30">
        <f>I01_Avg!D1211</f>
        <v>1.3373130765499226</v>
      </c>
      <c r="F1211" s="30">
        <f>PVWatts_8.5kW!J1223</f>
        <v>0</v>
      </c>
      <c r="G1211" s="34">
        <f t="shared" si="54"/>
        <v>1.3373130765499226</v>
      </c>
      <c r="H1211" s="34">
        <f t="shared" si="55"/>
        <v>1.3373130765499226</v>
      </c>
      <c r="I1211" s="34">
        <f t="shared" si="56"/>
        <v>0</v>
      </c>
    </row>
    <row r="1212" spans="2:9" x14ac:dyDescent="0.25">
      <c r="B1212" s="9">
        <v>2021</v>
      </c>
      <c r="C1212" s="9">
        <v>2</v>
      </c>
      <c r="D1212" s="9">
        <v>3</v>
      </c>
      <c r="E1212" s="30">
        <f>I01_Avg!D1212</f>
        <v>1.276141431076107</v>
      </c>
      <c r="F1212" s="30">
        <f>PVWatts_8.5kW!J1224</f>
        <v>0</v>
      </c>
      <c r="G1212" s="34">
        <f t="shared" si="54"/>
        <v>1.276141431076107</v>
      </c>
      <c r="H1212" s="34">
        <f t="shared" si="55"/>
        <v>1.276141431076107</v>
      </c>
      <c r="I1212" s="34">
        <f t="shared" si="56"/>
        <v>0</v>
      </c>
    </row>
    <row r="1213" spans="2:9" x14ac:dyDescent="0.25">
      <c r="B1213" s="9">
        <v>2021</v>
      </c>
      <c r="C1213" s="9">
        <v>2</v>
      </c>
      <c r="D1213" s="9">
        <v>4</v>
      </c>
      <c r="E1213" s="30">
        <f>I01_Avg!D1213</f>
        <v>1.3872182841439622</v>
      </c>
      <c r="F1213" s="30">
        <f>PVWatts_8.5kW!J1225</f>
        <v>0</v>
      </c>
      <c r="G1213" s="34">
        <f t="shared" si="54"/>
        <v>1.3872182841439622</v>
      </c>
      <c r="H1213" s="34">
        <f t="shared" si="55"/>
        <v>1.3872182841439622</v>
      </c>
      <c r="I1213" s="34">
        <f t="shared" si="56"/>
        <v>0</v>
      </c>
    </row>
    <row r="1214" spans="2:9" x14ac:dyDescent="0.25">
      <c r="B1214" s="9">
        <v>2021</v>
      </c>
      <c r="C1214" s="9">
        <v>2</v>
      </c>
      <c r="D1214" s="9">
        <v>5</v>
      </c>
      <c r="E1214" s="30">
        <f>I01_Avg!D1214</f>
        <v>1.4271518507994057</v>
      </c>
      <c r="F1214" s="30">
        <f>PVWatts_8.5kW!J1226</f>
        <v>0</v>
      </c>
      <c r="G1214" s="34">
        <f t="shared" si="54"/>
        <v>1.4271518507994057</v>
      </c>
      <c r="H1214" s="34">
        <f t="shared" si="55"/>
        <v>1.4271518507994057</v>
      </c>
      <c r="I1214" s="34">
        <f t="shared" si="56"/>
        <v>0</v>
      </c>
    </row>
    <row r="1215" spans="2:9" x14ac:dyDescent="0.25">
      <c r="B1215" s="9">
        <v>2021</v>
      </c>
      <c r="C1215" s="9">
        <v>2</v>
      </c>
      <c r="D1215" s="9">
        <v>6</v>
      </c>
      <c r="E1215" s="30">
        <f>I01_Avg!D1215</f>
        <v>1.5672384195988569</v>
      </c>
      <c r="F1215" s="30">
        <f>PVWatts_8.5kW!J1227</f>
        <v>0</v>
      </c>
      <c r="G1215" s="34">
        <f t="shared" si="54"/>
        <v>1.5672384195988569</v>
      </c>
      <c r="H1215" s="34">
        <f t="shared" si="55"/>
        <v>1.5672384195988569</v>
      </c>
      <c r="I1215" s="34">
        <f t="shared" si="56"/>
        <v>0</v>
      </c>
    </row>
    <row r="1216" spans="2:9" x14ac:dyDescent="0.25">
      <c r="B1216" s="9">
        <v>2021</v>
      </c>
      <c r="C1216" s="9">
        <v>2</v>
      </c>
      <c r="D1216" s="9">
        <v>7</v>
      </c>
      <c r="E1216" s="30">
        <f>I01_Avg!D1216</f>
        <v>1.7538364324266915</v>
      </c>
      <c r="F1216" s="30">
        <f>PVWatts_8.5kW!J1228</f>
        <v>0</v>
      </c>
      <c r="G1216" s="34">
        <f t="shared" si="54"/>
        <v>1.7538364324266915</v>
      </c>
      <c r="H1216" s="34">
        <f t="shared" si="55"/>
        <v>1.7538364324266915</v>
      </c>
      <c r="I1216" s="34">
        <f t="shared" si="56"/>
        <v>0</v>
      </c>
    </row>
    <row r="1217" spans="2:9" x14ac:dyDescent="0.25">
      <c r="B1217" s="9">
        <v>2021</v>
      </c>
      <c r="C1217" s="9">
        <v>2</v>
      </c>
      <c r="D1217" s="9">
        <v>8</v>
      </c>
      <c r="E1217" s="30">
        <f>I01_Avg!D1217</f>
        <v>1.8533422239223383</v>
      </c>
      <c r="F1217" s="30">
        <f>PVWatts_8.5kW!J1229</f>
        <v>1.3304119999999999</v>
      </c>
      <c r="G1217" s="34">
        <f t="shared" si="54"/>
        <v>0.52293022392233834</v>
      </c>
      <c r="H1217" s="34">
        <f t="shared" si="55"/>
        <v>0.52293022392233834</v>
      </c>
      <c r="I1217" s="34">
        <f t="shared" si="56"/>
        <v>0</v>
      </c>
    </row>
    <row r="1218" spans="2:9" x14ac:dyDescent="0.25">
      <c r="B1218" s="9">
        <v>2021</v>
      </c>
      <c r="C1218" s="9">
        <v>2</v>
      </c>
      <c r="D1218" s="9">
        <v>9</v>
      </c>
      <c r="E1218" s="30">
        <f>I01_Avg!D1218</f>
        <v>1.9623904224971331</v>
      </c>
      <c r="F1218" s="30">
        <f>PVWatts_8.5kW!J1230</f>
        <v>3.1699269999999999</v>
      </c>
      <c r="G1218" s="34">
        <f t="shared" si="54"/>
        <v>-1.2075365775028668</v>
      </c>
      <c r="H1218" s="34">
        <f t="shared" si="55"/>
        <v>0</v>
      </c>
      <c r="I1218" s="34">
        <f t="shared" si="56"/>
        <v>-1.2075365775028668</v>
      </c>
    </row>
    <row r="1219" spans="2:9" x14ac:dyDescent="0.25">
      <c r="B1219" s="9">
        <v>2021</v>
      </c>
      <c r="C1219" s="9">
        <v>2</v>
      </c>
      <c r="D1219" s="9">
        <v>10</v>
      </c>
      <c r="E1219" s="30">
        <f>I01_Avg!D1219</f>
        <v>1.9106053986933538</v>
      </c>
      <c r="F1219" s="30">
        <f>PVWatts_8.5kW!J1231</f>
        <v>4.593801</v>
      </c>
      <c r="G1219" s="34">
        <f t="shared" si="54"/>
        <v>-2.6831956013066462</v>
      </c>
      <c r="H1219" s="34">
        <f t="shared" si="55"/>
        <v>0</v>
      </c>
      <c r="I1219" s="34">
        <f t="shared" si="56"/>
        <v>-2.6831956013066462</v>
      </c>
    </row>
    <row r="1220" spans="2:9" x14ac:dyDescent="0.25">
      <c r="B1220" s="9">
        <v>2021</v>
      </c>
      <c r="C1220" s="9">
        <v>2</v>
      </c>
      <c r="D1220" s="9">
        <v>11</v>
      </c>
      <c r="E1220" s="30">
        <f>I01_Avg!D1220</f>
        <v>1.7398807896333126</v>
      </c>
      <c r="F1220" s="30">
        <f>PVWatts_8.5kW!J1232</f>
        <v>5.4781509999999995</v>
      </c>
      <c r="G1220" s="34">
        <f t="shared" si="54"/>
        <v>-3.7382702103666867</v>
      </c>
      <c r="H1220" s="34">
        <f t="shared" si="55"/>
        <v>0</v>
      </c>
      <c r="I1220" s="34">
        <f t="shared" si="56"/>
        <v>-3.7382702103666867</v>
      </c>
    </row>
    <row r="1221" spans="2:9" x14ac:dyDescent="0.25">
      <c r="B1221" s="9">
        <v>2021</v>
      </c>
      <c r="C1221" s="9">
        <v>2</v>
      </c>
      <c r="D1221" s="9">
        <v>12</v>
      </c>
      <c r="E1221" s="30">
        <f>I01_Avg!D1221</f>
        <v>1.8041449413504873</v>
      </c>
      <c r="F1221" s="30">
        <f>PVWatts_8.5kW!J1233</f>
        <v>5.8846579999999999</v>
      </c>
      <c r="G1221" s="34">
        <f t="shared" si="54"/>
        <v>-4.0805130586495126</v>
      </c>
      <c r="H1221" s="34">
        <f t="shared" si="55"/>
        <v>0</v>
      </c>
      <c r="I1221" s="34">
        <f t="shared" si="56"/>
        <v>-4.0805130586495126</v>
      </c>
    </row>
    <row r="1222" spans="2:9" x14ac:dyDescent="0.25">
      <c r="B1222" s="9">
        <v>2021</v>
      </c>
      <c r="C1222" s="9">
        <v>2</v>
      </c>
      <c r="D1222" s="9">
        <v>13</v>
      </c>
      <c r="E1222" s="30">
        <f>I01_Avg!D1222</f>
        <v>1.6808693595178346</v>
      </c>
      <c r="F1222" s="30">
        <f>PVWatts_8.5kW!J1234</f>
        <v>5.8405659999999999</v>
      </c>
      <c r="G1222" s="34">
        <f t="shared" si="54"/>
        <v>-4.1596966404821654</v>
      </c>
      <c r="H1222" s="34">
        <f t="shared" si="55"/>
        <v>0</v>
      </c>
      <c r="I1222" s="34">
        <f t="shared" si="56"/>
        <v>-4.1596966404821654</v>
      </c>
    </row>
    <row r="1223" spans="2:9" x14ac:dyDescent="0.25">
      <c r="B1223" s="9">
        <v>2021</v>
      </c>
      <c r="C1223" s="9">
        <v>2</v>
      </c>
      <c r="D1223" s="9">
        <v>14</v>
      </c>
      <c r="E1223" s="30">
        <f>I01_Avg!D1223</f>
        <v>1.6097314169455788</v>
      </c>
      <c r="F1223" s="30">
        <f>PVWatts_8.5kW!J1235</f>
        <v>1.733798</v>
      </c>
      <c r="G1223" s="34">
        <f t="shared" si="54"/>
        <v>-0.1240665830544212</v>
      </c>
      <c r="H1223" s="34">
        <f t="shared" si="55"/>
        <v>0</v>
      </c>
      <c r="I1223" s="34">
        <f t="shared" si="56"/>
        <v>-0.1240665830544212</v>
      </c>
    </row>
    <row r="1224" spans="2:9" x14ac:dyDescent="0.25">
      <c r="B1224" s="9">
        <v>2021</v>
      </c>
      <c r="C1224" s="9">
        <v>2</v>
      </c>
      <c r="D1224" s="9">
        <v>15</v>
      </c>
      <c r="E1224" s="30">
        <f>I01_Avg!D1224</f>
        <v>1.5460224832688012</v>
      </c>
      <c r="F1224" s="30">
        <f>PVWatts_8.5kW!J1236</f>
        <v>2.2552789999999998</v>
      </c>
      <c r="G1224" s="34">
        <f t="shared" si="54"/>
        <v>-0.70925651673119861</v>
      </c>
      <c r="H1224" s="34">
        <f t="shared" si="55"/>
        <v>0</v>
      </c>
      <c r="I1224" s="34">
        <f t="shared" si="56"/>
        <v>-0.70925651673119861</v>
      </c>
    </row>
    <row r="1225" spans="2:9" x14ac:dyDescent="0.25">
      <c r="B1225" s="9">
        <v>2021</v>
      </c>
      <c r="C1225" s="9">
        <v>2</v>
      </c>
      <c r="D1225" s="9">
        <v>16</v>
      </c>
      <c r="E1225" s="30">
        <f>I01_Avg!D1225</f>
        <v>1.604004989642918</v>
      </c>
      <c r="F1225" s="30">
        <f>PVWatts_8.5kW!J1237</f>
        <v>2.0272290000000002</v>
      </c>
      <c r="G1225" s="34">
        <f t="shared" si="54"/>
        <v>-0.42322401035708213</v>
      </c>
      <c r="H1225" s="34">
        <f t="shared" si="55"/>
        <v>0</v>
      </c>
      <c r="I1225" s="34">
        <f t="shared" si="56"/>
        <v>-0.42322401035708213</v>
      </c>
    </row>
    <row r="1226" spans="2:9" x14ac:dyDescent="0.25">
      <c r="B1226" s="9">
        <v>2021</v>
      </c>
      <c r="C1226" s="9">
        <v>2</v>
      </c>
      <c r="D1226" s="9">
        <v>17</v>
      </c>
      <c r="E1226" s="30">
        <f>I01_Avg!D1226</f>
        <v>1.729215456759724</v>
      </c>
      <c r="F1226" s="30">
        <f>PVWatts_8.5kW!J1238</f>
        <v>1.1721330000000001</v>
      </c>
      <c r="G1226" s="34">
        <f t="shared" ref="G1226:G1289" si="57">+E1226-F1226</f>
        <v>0.5570824567597239</v>
      </c>
      <c r="H1226" s="34">
        <f t="shared" ref="H1226:H1289" si="58">+IF(G1226&gt;0,G1226,0)</f>
        <v>0.5570824567597239</v>
      </c>
      <c r="I1226" s="34">
        <f t="shared" ref="I1226:I1289" si="59">+IF(G1226&lt;0,G1226,0)</f>
        <v>0</v>
      </c>
    </row>
    <row r="1227" spans="2:9" x14ac:dyDescent="0.25">
      <c r="B1227" s="9">
        <v>2021</v>
      </c>
      <c r="C1227" s="9">
        <v>2</v>
      </c>
      <c r="D1227" s="9">
        <v>18</v>
      </c>
      <c r="E1227" s="30">
        <f>I01_Avg!D1227</f>
        <v>1.8323033197471341</v>
      </c>
      <c r="F1227" s="30">
        <f>PVWatts_8.5kW!J1239</f>
        <v>0</v>
      </c>
      <c r="G1227" s="34">
        <f t="shared" si="57"/>
        <v>1.8323033197471341</v>
      </c>
      <c r="H1227" s="34">
        <f t="shared" si="58"/>
        <v>1.8323033197471341</v>
      </c>
      <c r="I1227" s="34">
        <f t="shared" si="59"/>
        <v>0</v>
      </c>
    </row>
    <row r="1228" spans="2:9" x14ac:dyDescent="0.25">
      <c r="B1228" s="9">
        <v>2021</v>
      </c>
      <c r="C1228" s="9">
        <v>2</v>
      </c>
      <c r="D1228" s="9">
        <v>19</v>
      </c>
      <c r="E1228" s="30">
        <f>I01_Avg!D1228</f>
        <v>1.8771361789862404</v>
      </c>
      <c r="F1228" s="30">
        <f>PVWatts_8.5kW!J1240</f>
        <v>0</v>
      </c>
      <c r="G1228" s="34">
        <f t="shared" si="57"/>
        <v>1.8771361789862404</v>
      </c>
      <c r="H1228" s="34">
        <f t="shared" si="58"/>
        <v>1.8771361789862404</v>
      </c>
      <c r="I1228" s="34">
        <f t="shared" si="59"/>
        <v>0</v>
      </c>
    </row>
    <row r="1229" spans="2:9" x14ac:dyDescent="0.25">
      <c r="B1229" s="9">
        <v>2021</v>
      </c>
      <c r="C1229" s="9">
        <v>2</v>
      </c>
      <c r="D1229" s="9">
        <v>20</v>
      </c>
      <c r="E1229" s="30">
        <f>I01_Avg!D1229</f>
        <v>1.8490838988764373</v>
      </c>
      <c r="F1229" s="30">
        <f>PVWatts_8.5kW!J1241</f>
        <v>0</v>
      </c>
      <c r="G1229" s="34">
        <f t="shared" si="57"/>
        <v>1.8490838988764373</v>
      </c>
      <c r="H1229" s="34">
        <f t="shared" si="58"/>
        <v>1.8490838988764373</v>
      </c>
      <c r="I1229" s="34">
        <f t="shared" si="59"/>
        <v>0</v>
      </c>
    </row>
    <row r="1230" spans="2:9" x14ac:dyDescent="0.25">
      <c r="B1230" s="9">
        <v>2021</v>
      </c>
      <c r="C1230" s="9">
        <v>2</v>
      </c>
      <c r="D1230" s="9">
        <v>21</v>
      </c>
      <c r="E1230" s="30">
        <f>I01_Avg!D1230</f>
        <v>1.8412298803821887</v>
      </c>
      <c r="F1230" s="30">
        <f>PVWatts_8.5kW!J1242</f>
        <v>0</v>
      </c>
      <c r="G1230" s="34">
        <f t="shared" si="57"/>
        <v>1.8412298803821887</v>
      </c>
      <c r="H1230" s="34">
        <f t="shared" si="58"/>
        <v>1.8412298803821887</v>
      </c>
      <c r="I1230" s="34">
        <f t="shared" si="59"/>
        <v>0</v>
      </c>
    </row>
    <row r="1231" spans="2:9" x14ac:dyDescent="0.25">
      <c r="B1231" s="9">
        <v>2021</v>
      </c>
      <c r="C1231" s="9">
        <v>2</v>
      </c>
      <c r="D1231" s="9">
        <v>22</v>
      </c>
      <c r="E1231" s="30">
        <f>I01_Avg!D1231</f>
        <v>1.627527323995535</v>
      </c>
      <c r="F1231" s="30">
        <f>PVWatts_8.5kW!J1243</f>
        <v>0</v>
      </c>
      <c r="G1231" s="34">
        <f t="shared" si="57"/>
        <v>1.627527323995535</v>
      </c>
      <c r="H1231" s="34">
        <f t="shared" si="58"/>
        <v>1.627527323995535</v>
      </c>
      <c r="I1231" s="34">
        <f t="shared" si="59"/>
        <v>0</v>
      </c>
    </row>
    <row r="1232" spans="2:9" x14ac:dyDescent="0.25">
      <c r="B1232" s="9">
        <v>2021</v>
      </c>
      <c r="C1232" s="9">
        <v>2</v>
      </c>
      <c r="D1232" s="9">
        <v>23</v>
      </c>
      <c r="E1232" s="30">
        <f>I01_Avg!D1232</f>
        <v>1.6449462482256179</v>
      </c>
      <c r="F1232" s="30">
        <f>PVWatts_8.5kW!J1244</f>
        <v>0</v>
      </c>
      <c r="G1232" s="34">
        <f t="shared" si="57"/>
        <v>1.6449462482256179</v>
      </c>
      <c r="H1232" s="34">
        <f t="shared" si="58"/>
        <v>1.6449462482256179</v>
      </c>
      <c r="I1232" s="34">
        <f t="shared" si="59"/>
        <v>0</v>
      </c>
    </row>
    <row r="1233" spans="2:9" x14ac:dyDescent="0.25">
      <c r="B1233" s="9">
        <v>2021</v>
      </c>
      <c r="C1233" s="9">
        <v>2</v>
      </c>
      <c r="D1233" s="9">
        <v>0</v>
      </c>
      <c r="E1233" s="30">
        <f>I01_Avg!D1233</f>
        <v>1.5708979159008005</v>
      </c>
      <c r="F1233" s="30">
        <f>PVWatts_8.5kW!J1245</f>
        <v>0</v>
      </c>
      <c r="G1233" s="34">
        <f t="shared" si="57"/>
        <v>1.5708979159008005</v>
      </c>
      <c r="H1233" s="34">
        <f t="shared" si="58"/>
        <v>1.5708979159008005</v>
      </c>
      <c r="I1233" s="34">
        <f t="shared" si="59"/>
        <v>0</v>
      </c>
    </row>
    <row r="1234" spans="2:9" x14ac:dyDescent="0.25">
      <c r="B1234" s="9">
        <v>2021</v>
      </c>
      <c r="C1234" s="9">
        <v>2</v>
      </c>
      <c r="D1234" s="9">
        <v>1</v>
      </c>
      <c r="E1234" s="30">
        <f>I01_Avg!D1234</f>
        <v>1.4488262774150631</v>
      </c>
      <c r="F1234" s="30">
        <f>PVWatts_8.5kW!J1246</f>
        <v>0</v>
      </c>
      <c r="G1234" s="34">
        <f t="shared" si="57"/>
        <v>1.4488262774150631</v>
      </c>
      <c r="H1234" s="34">
        <f t="shared" si="58"/>
        <v>1.4488262774150631</v>
      </c>
      <c r="I1234" s="34">
        <f t="shared" si="59"/>
        <v>0</v>
      </c>
    </row>
    <row r="1235" spans="2:9" x14ac:dyDescent="0.25">
      <c r="B1235" s="9">
        <v>2021</v>
      </c>
      <c r="C1235" s="9">
        <v>2</v>
      </c>
      <c r="D1235" s="9">
        <v>2</v>
      </c>
      <c r="E1235" s="30">
        <f>I01_Avg!D1235</f>
        <v>1.4927121449106961</v>
      </c>
      <c r="F1235" s="30">
        <f>PVWatts_8.5kW!J1247</f>
        <v>0</v>
      </c>
      <c r="G1235" s="34">
        <f t="shared" si="57"/>
        <v>1.4927121449106961</v>
      </c>
      <c r="H1235" s="34">
        <f t="shared" si="58"/>
        <v>1.4927121449106961</v>
      </c>
      <c r="I1235" s="34">
        <f t="shared" si="59"/>
        <v>0</v>
      </c>
    </row>
    <row r="1236" spans="2:9" x14ac:dyDescent="0.25">
      <c r="B1236" s="9">
        <v>2021</v>
      </c>
      <c r="C1236" s="9">
        <v>2</v>
      </c>
      <c r="D1236" s="9">
        <v>3</v>
      </c>
      <c r="E1236" s="30">
        <f>I01_Avg!D1236</f>
        <v>1.4985368683904472</v>
      </c>
      <c r="F1236" s="30">
        <f>PVWatts_8.5kW!J1248</f>
        <v>0</v>
      </c>
      <c r="G1236" s="34">
        <f t="shared" si="57"/>
        <v>1.4985368683904472</v>
      </c>
      <c r="H1236" s="34">
        <f t="shared" si="58"/>
        <v>1.4985368683904472</v>
      </c>
      <c r="I1236" s="34">
        <f t="shared" si="59"/>
        <v>0</v>
      </c>
    </row>
    <row r="1237" spans="2:9" x14ac:dyDescent="0.25">
      <c r="B1237" s="9">
        <v>2021</v>
      </c>
      <c r="C1237" s="9">
        <v>2</v>
      </c>
      <c r="D1237" s="9">
        <v>4</v>
      </c>
      <c r="E1237" s="30">
        <f>I01_Avg!D1237</f>
        <v>1.5736473811427603</v>
      </c>
      <c r="F1237" s="30">
        <f>PVWatts_8.5kW!J1249</f>
        <v>0</v>
      </c>
      <c r="G1237" s="34">
        <f t="shared" si="57"/>
        <v>1.5736473811427603</v>
      </c>
      <c r="H1237" s="34">
        <f t="shared" si="58"/>
        <v>1.5736473811427603</v>
      </c>
      <c r="I1237" s="34">
        <f t="shared" si="59"/>
        <v>0</v>
      </c>
    </row>
    <row r="1238" spans="2:9" x14ac:dyDescent="0.25">
      <c r="B1238" s="9">
        <v>2021</v>
      </c>
      <c r="C1238" s="9">
        <v>2</v>
      </c>
      <c r="D1238" s="9">
        <v>5</v>
      </c>
      <c r="E1238" s="30">
        <f>I01_Avg!D1238</f>
        <v>1.6402172523042888</v>
      </c>
      <c r="F1238" s="30">
        <f>PVWatts_8.5kW!J1250</f>
        <v>0</v>
      </c>
      <c r="G1238" s="34">
        <f t="shared" si="57"/>
        <v>1.6402172523042888</v>
      </c>
      <c r="H1238" s="34">
        <f t="shared" si="58"/>
        <v>1.6402172523042888</v>
      </c>
      <c r="I1238" s="34">
        <f t="shared" si="59"/>
        <v>0</v>
      </c>
    </row>
    <row r="1239" spans="2:9" x14ac:dyDescent="0.25">
      <c r="B1239" s="9">
        <v>2021</v>
      </c>
      <c r="C1239" s="9">
        <v>2</v>
      </c>
      <c r="D1239" s="9">
        <v>6</v>
      </c>
      <c r="E1239" s="30">
        <f>I01_Avg!D1239</f>
        <v>1.6545406746547104</v>
      </c>
      <c r="F1239" s="30">
        <f>PVWatts_8.5kW!J1251</f>
        <v>0</v>
      </c>
      <c r="G1239" s="34">
        <f t="shared" si="57"/>
        <v>1.6545406746547104</v>
      </c>
      <c r="H1239" s="34">
        <f t="shared" si="58"/>
        <v>1.6545406746547104</v>
      </c>
      <c r="I1239" s="34">
        <f t="shared" si="59"/>
        <v>0</v>
      </c>
    </row>
    <row r="1240" spans="2:9" x14ac:dyDescent="0.25">
      <c r="B1240" s="9">
        <v>2021</v>
      </c>
      <c r="C1240" s="9">
        <v>2</v>
      </c>
      <c r="D1240" s="9">
        <v>7</v>
      </c>
      <c r="E1240" s="30">
        <f>I01_Avg!D1240</f>
        <v>1.8478793228103016</v>
      </c>
      <c r="F1240" s="30">
        <f>PVWatts_8.5kW!J1252</f>
        <v>0</v>
      </c>
      <c r="G1240" s="34">
        <f t="shared" si="57"/>
        <v>1.8478793228103016</v>
      </c>
      <c r="H1240" s="34">
        <f t="shared" si="58"/>
        <v>1.8478793228103016</v>
      </c>
      <c r="I1240" s="34">
        <f t="shared" si="59"/>
        <v>0</v>
      </c>
    </row>
    <row r="1241" spans="2:9" x14ac:dyDescent="0.25">
      <c r="B1241" s="9">
        <v>2021</v>
      </c>
      <c r="C1241" s="9">
        <v>2</v>
      </c>
      <c r="D1241" s="9">
        <v>8</v>
      </c>
      <c r="E1241" s="30">
        <f>I01_Avg!D1241</f>
        <v>1.960735592085203</v>
      </c>
      <c r="F1241" s="30">
        <f>PVWatts_8.5kW!J1253</f>
        <v>0.48346300000000003</v>
      </c>
      <c r="G1241" s="34">
        <f t="shared" si="57"/>
        <v>1.477272592085203</v>
      </c>
      <c r="H1241" s="34">
        <f t="shared" si="58"/>
        <v>1.477272592085203</v>
      </c>
      <c r="I1241" s="34">
        <f t="shared" si="59"/>
        <v>0</v>
      </c>
    </row>
    <row r="1242" spans="2:9" x14ac:dyDescent="0.25">
      <c r="B1242" s="9">
        <v>2021</v>
      </c>
      <c r="C1242" s="9">
        <v>2</v>
      </c>
      <c r="D1242" s="9">
        <v>9</v>
      </c>
      <c r="E1242" s="30">
        <f>I01_Avg!D1242</f>
        <v>2.1023693474779579</v>
      </c>
      <c r="F1242" s="30">
        <f>PVWatts_8.5kW!J1254</f>
        <v>3.1029009999999997</v>
      </c>
      <c r="G1242" s="34">
        <f t="shared" si="57"/>
        <v>-1.0005316525220418</v>
      </c>
      <c r="H1242" s="34">
        <f t="shared" si="58"/>
        <v>0</v>
      </c>
      <c r="I1242" s="34">
        <f t="shared" si="59"/>
        <v>-1.0005316525220418</v>
      </c>
    </row>
    <row r="1243" spans="2:9" x14ac:dyDescent="0.25">
      <c r="B1243" s="9">
        <v>2021</v>
      </c>
      <c r="C1243" s="9">
        <v>2</v>
      </c>
      <c r="D1243" s="9">
        <v>10</v>
      </c>
      <c r="E1243" s="30">
        <f>I01_Avg!D1243</f>
        <v>2.0512335302648457</v>
      </c>
      <c r="F1243" s="30">
        <f>PVWatts_8.5kW!J1255</f>
        <v>4.5284260000000005</v>
      </c>
      <c r="G1243" s="34">
        <f t="shared" si="57"/>
        <v>-2.4771924697351548</v>
      </c>
      <c r="H1243" s="34">
        <f t="shared" si="58"/>
        <v>0</v>
      </c>
      <c r="I1243" s="34">
        <f t="shared" si="59"/>
        <v>-2.4771924697351548</v>
      </c>
    </row>
    <row r="1244" spans="2:9" x14ac:dyDescent="0.25">
      <c r="B1244" s="9">
        <v>2021</v>
      </c>
      <c r="C1244" s="9">
        <v>2</v>
      </c>
      <c r="D1244" s="9">
        <v>11</v>
      </c>
      <c r="E1244" s="30">
        <f>I01_Avg!D1244</f>
        <v>1.8415039023220625</v>
      </c>
      <c r="F1244" s="30">
        <f>PVWatts_8.5kW!J1256</f>
        <v>5.4407070000000006</v>
      </c>
      <c r="G1244" s="34">
        <f t="shared" si="57"/>
        <v>-3.5992030976779379</v>
      </c>
      <c r="H1244" s="34">
        <f t="shared" si="58"/>
        <v>0</v>
      </c>
      <c r="I1244" s="34">
        <f t="shared" si="59"/>
        <v>-3.5992030976779379</v>
      </c>
    </row>
    <row r="1245" spans="2:9" x14ac:dyDescent="0.25">
      <c r="B1245" s="9">
        <v>2021</v>
      </c>
      <c r="C1245" s="9">
        <v>2</v>
      </c>
      <c r="D1245" s="9">
        <v>12</v>
      </c>
      <c r="E1245" s="30">
        <f>I01_Avg!D1245</f>
        <v>1.7442110616307129</v>
      </c>
      <c r="F1245" s="30">
        <f>PVWatts_8.5kW!J1257</f>
        <v>5.881583</v>
      </c>
      <c r="G1245" s="34">
        <f t="shared" si="57"/>
        <v>-4.1373719383692871</v>
      </c>
      <c r="H1245" s="34">
        <f t="shared" si="58"/>
        <v>0</v>
      </c>
      <c r="I1245" s="34">
        <f t="shared" si="59"/>
        <v>-4.1373719383692871</v>
      </c>
    </row>
    <row r="1246" spans="2:9" x14ac:dyDescent="0.25">
      <c r="B1246" s="9">
        <v>2021</v>
      </c>
      <c r="C1246" s="9">
        <v>2</v>
      </c>
      <c r="D1246" s="9">
        <v>13</v>
      </c>
      <c r="E1246" s="30">
        <f>I01_Avg!D1246</f>
        <v>1.6885799154027994</v>
      </c>
      <c r="F1246" s="30">
        <f>PVWatts_8.5kW!J1258</f>
        <v>5.7110320000000003</v>
      </c>
      <c r="G1246" s="34">
        <f t="shared" si="57"/>
        <v>-4.0224520845972007</v>
      </c>
      <c r="H1246" s="34">
        <f t="shared" si="58"/>
        <v>0</v>
      </c>
      <c r="I1246" s="34">
        <f t="shared" si="59"/>
        <v>-4.0224520845972007</v>
      </c>
    </row>
    <row r="1247" spans="2:9" x14ac:dyDescent="0.25">
      <c r="B1247" s="9">
        <v>2021</v>
      </c>
      <c r="C1247" s="9">
        <v>2</v>
      </c>
      <c r="D1247" s="9">
        <v>14</v>
      </c>
      <c r="E1247" s="30">
        <f>I01_Avg!D1247</f>
        <v>1.6535169827912948</v>
      </c>
      <c r="F1247" s="30">
        <f>PVWatts_8.5kW!J1259</f>
        <v>3.6480450000000002</v>
      </c>
      <c r="G1247" s="34">
        <f t="shared" si="57"/>
        <v>-1.9945280172087054</v>
      </c>
      <c r="H1247" s="34">
        <f t="shared" si="58"/>
        <v>0</v>
      </c>
      <c r="I1247" s="34">
        <f t="shared" si="59"/>
        <v>-1.9945280172087054</v>
      </c>
    </row>
    <row r="1248" spans="2:9" x14ac:dyDescent="0.25">
      <c r="B1248" s="9">
        <v>2021</v>
      </c>
      <c r="C1248" s="9">
        <v>2</v>
      </c>
      <c r="D1248" s="9">
        <v>15</v>
      </c>
      <c r="E1248" s="30">
        <f>I01_Avg!D1248</f>
        <v>1.6983127999306875</v>
      </c>
      <c r="F1248" s="30">
        <f>PVWatts_8.5kW!J1260</f>
        <v>4.314845</v>
      </c>
      <c r="G1248" s="34">
        <f t="shared" si="57"/>
        <v>-2.6165322000693125</v>
      </c>
      <c r="H1248" s="34">
        <f t="shared" si="58"/>
        <v>0</v>
      </c>
      <c r="I1248" s="34">
        <f t="shared" si="59"/>
        <v>-2.6165322000693125</v>
      </c>
    </row>
    <row r="1249" spans="2:9" x14ac:dyDescent="0.25">
      <c r="B1249" s="9">
        <v>2021</v>
      </c>
      <c r="C1249" s="9">
        <v>2</v>
      </c>
      <c r="D1249" s="9">
        <v>16</v>
      </c>
      <c r="E1249" s="30">
        <f>I01_Avg!D1249</f>
        <v>1.8025548259648887</v>
      </c>
      <c r="F1249" s="30">
        <f>PVWatts_8.5kW!J1261</f>
        <v>2.8275419999999998</v>
      </c>
      <c r="G1249" s="34">
        <f t="shared" si="57"/>
        <v>-1.0249871740351111</v>
      </c>
      <c r="H1249" s="34">
        <f t="shared" si="58"/>
        <v>0</v>
      </c>
      <c r="I1249" s="34">
        <f t="shared" si="59"/>
        <v>-1.0249871740351111</v>
      </c>
    </row>
    <row r="1250" spans="2:9" x14ac:dyDescent="0.25">
      <c r="B1250" s="9">
        <v>2021</v>
      </c>
      <c r="C1250" s="9">
        <v>2</v>
      </c>
      <c r="D1250" s="9">
        <v>17</v>
      </c>
      <c r="E1250" s="30">
        <f>I01_Avg!D1250</f>
        <v>1.8687478448834465</v>
      </c>
      <c r="F1250" s="30">
        <f>PVWatts_8.5kW!J1262</f>
        <v>0.94378099999999998</v>
      </c>
      <c r="G1250" s="34">
        <f t="shared" si="57"/>
        <v>0.92496684488344649</v>
      </c>
      <c r="H1250" s="34">
        <f t="shared" si="58"/>
        <v>0.92496684488344649</v>
      </c>
      <c r="I1250" s="34">
        <f t="shared" si="59"/>
        <v>0</v>
      </c>
    </row>
    <row r="1251" spans="2:9" x14ac:dyDescent="0.25">
      <c r="B1251" s="9">
        <v>2021</v>
      </c>
      <c r="C1251" s="9">
        <v>2</v>
      </c>
      <c r="D1251" s="9">
        <v>18</v>
      </c>
      <c r="E1251" s="30">
        <f>I01_Avg!D1251</f>
        <v>1.92840431580626</v>
      </c>
      <c r="F1251" s="30">
        <f>PVWatts_8.5kW!J1263</f>
        <v>0</v>
      </c>
      <c r="G1251" s="34">
        <f t="shared" si="57"/>
        <v>1.92840431580626</v>
      </c>
      <c r="H1251" s="34">
        <f t="shared" si="58"/>
        <v>1.92840431580626</v>
      </c>
      <c r="I1251" s="34">
        <f t="shared" si="59"/>
        <v>0</v>
      </c>
    </row>
    <row r="1252" spans="2:9" x14ac:dyDescent="0.25">
      <c r="B1252" s="9">
        <v>2021</v>
      </c>
      <c r="C1252" s="9">
        <v>2</v>
      </c>
      <c r="D1252" s="9">
        <v>19</v>
      </c>
      <c r="E1252" s="30">
        <f>I01_Avg!D1252</f>
        <v>1.9292798996412701</v>
      </c>
      <c r="F1252" s="30">
        <f>PVWatts_8.5kW!J1264</f>
        <v>0</v>
      </c>
      <c r="G1252" s="34">
        <f t="shared" si="57"/>
        <v>1.9292798996412701</v>
      </c>
      <c r="H1252" s="34">
        <f t="shared" si="58"/>
        <v>1.9292798996412701</v>
      </c>
      <c r="I1252" s="34">
        <f t="shared" si="59"/>
        <v>0</v>
      </c>
    </row>
    <row r="1253" spans="2:9" x14ac:dyDescent="0.25">
      <c r="B1253" s="9">
        <v>2021</v>
      </c>
      <c r="C1253" s="9">
        <v>2</v>
      </c>
      <c r="D1253" s="9">
        <v>20</v>
      </c>
      <c r="E1253" s="30">
        <f>I01_Avg!D1253</f>
        <v>1.914242917869905</v>
      </c>
      <c r="F1253" s="30">
        <f>PVWatts_8.5kW!J1265</f>
        <v>0</v>
      </c>
      <c r="G1253" s="34">
        <f t="shared" si="57"/>
        <v>1.914242917869905</v>
      </c>
      <c r="H1253" s="34">
        <f t="shared" si="58"/>
        <v>1.914242917869905</v>
      </c>
      <c r="I1253" s="34">
        <f t="shared" si="59"/>
        <v>0</v>
      </c>
    </row>
    <row r="1254" spans="2:9" x14ac:dyDescent="0.25">
      <c r="B1254" s="9">
        <v>2021</v>
      </c>
      <c r="C1254" s="9">
        <v>2</v>
      </c>
      <c r="D1254" s="9">
        <v>21</v>
      </c>
      <c r="E1254" s="30">
        <f>I01_Avg!D1254</f>
        <v>1.7692197860325856</v>
      </c>
      <c r="F1254" s="30">
        <f>PVWatts_8.5kW!J1266</f>
        <v>0</v>
      </c>
      <c r="G1254" s="34">
        <f t="shared" si="57"/>
        <v>1.7692197860325856</v>
      </c>
      <c r="H1254" s="34">
        <f t="shared" si="58"/>
        <v>1.7692197860325856</v>
      </c>
      <c r="I1254" s="34">
        <f t="shared" si="59"/>
        <v>0</v>
      </c>
    </row>
    <row r="1255" spans="2:9" x14ac:dyDescent="0.25">
      <c r="B1255" s="9">
        <v>2021</v>
      </c>
      <c r="C1255" s="9">
        <v>2</v>
      </c>
      <c r="D1255" s="9">
        <v>22</v>
      </c>
      <c r="E1255" s="30">
        <f>I01_Avg!D1255</f>
        <v>1.646462682145271</v>
      </c>
      <c r="F1255" s="30">
        <f>PVWatts_8.5kW!J1267</f>
        <v>0</v>
      </c>
      <c r="G1255" s="34">
        <f t="shared" si="57"/>
        <v>1.646462682145271</v>
      </c>
      <c r="H1255" s="34">
        <f t="shared" si="58"/>
        <v>1.646462682145271</v>
      </c>
      <c r="I1255" s="34">
        <f t="shared" si="59"/>
        <v>0</v>
      </c>
    </row>
    <row r="1256" spans="2:9" x14ac:dyDescent="0.25">
      <c r="B1256" s="9">
        <v>2021</v>
      </c>
      <c r="C1256" s="9">
        <v>2</v>
      </c>
      <c r="D1256" s="9">
        <v>23</v>
      </c>
      <c r="E1256" s="30">
        <f>I01_Avg!D1256</f>
        <v>1.4214706464410449</v>
      </c>
      <c r="F1256" s="30">
        <f>PVWatts_8.5kW!J1268</f>
        <v>0</v>
      </c>
      <c r="G1256" s="34">
        <f t="shared" si="57"/>
        <v>1.4214706464410449</v>
      </c>
      <c r="H1256" s="34">
        <f t="shared" si="58"/>
        <v>1.4214706464410449</v>
      </c>
      <c r="I1256" s="34">
        <f t="shared" si="59"/>
        <v>0</v>
      </c>
    </row>
    <row r="1257" spans="2:9" x14ac:dyDescent="0.25">
      <c r="B1257" s="9">
        <v>2021</v>
      </c>
      <c r="C1257" s="9">
        <v>2</v>
      </c>
      <c r="D1257" s="9">
        <v>0</v>
      </c>
      <c r="E1257" s="30">
        <f>I01_Avg!D1257</f>
        <v>1.3713691780774369</v>
      </c>
      <c r="F1257" s="30">
        <f>PVWatts_8.5kW!J1269</f>
        <v>0</v>
      </c>
      <c r="G1257" s="34">
        <f t="shared" si="57"/>
        <v>1.3713691780774369</v>
      </c>
      <c r="H1257" s="34">
        <f t="shared" si="58"/>
        <v>1.3713691780774369</v>
      </c>
      <c r="I1257" s="34">
        <f t="shared" si="59"/>
        <v>0</v>
      </c>
    </row>
    <row r="1258" spans="2:9" x14ac:dyDescent="0.25">
      <c r="B1258" s="9">
        <v>2021</v>
      </c>
      <c r="C1258" s="9">
        <v>2</v>
      </c>
      <c r="D1258" s="9">
        <v>1</v>
      </c>
      <c r="E1258" s="30">
        <f>I01_Avg!D1258</f>
        <v>1.3328067000495269</v>
      </c>
      <c r="F1258" s="30">
        <f>PVWatts_8.5kW!J1270</f>
        <v>0</v>
      </c>
      <c r="G1258" s="34">
        <f t="shared" si="57"/>
        <v>1.3328067000495269</v>
      </c>
      <c r="H1258" s="34">
        <f t="shared" si="58"/>
        <v>1.3328067000495269</v>
      </c>
      <c r="I1258" s="34">
        <f t="shared" si="59"/>
        <v>0</v>
      </c>
    </row>
    <row r="1259" spans="2:9" x14ac:dyDescent="0.25">
      <c r="B1259" s="9">
        <v>2021</v>
      </c>
      <c r="C1259" s="9">
        <v>2</v>
      </c>
      <c r="D1259" s="9">
        <v>2</v>
      </c>
      <c r="E1259" s="30">
        <f>I01_Avg!D1259</f>
        <v>1.3341596722327405</v>
      </c>
      <c r="F1259" s="30">
        <f>PVWatts_8.5kW!J1271</f>
        <v>0</v>
      </c>
      <c r="G1259" s="34">
        <f t="shared" si="57"/>
        <v>1.3341596722327405</v>
      </c>
      <c r="H1259" s="34">
        <f t="shared" si="58"/>
        <v>1.3341596722327405</v>
      </c>
      <c r="I1259" s="34">
        <f t="shared" si="59"/>
        <v>0</v>
      </c>
    </row>
    <row r="1260" spans="2:9" x14ac:dyDescent="0.25">
      <c r="B1260" s="9">
        <v>2021</v>
      </c>
      <c r="C1260" s="9">
        <v>2</v>
      </c>
      <c r="D1260" s="9">
        <v>3</v>
      </c>
      <c r="E1260" s="30">
        <f>I01_Avg!D1260</f>
        <v>1.380431139778163</v>
      </c>
      <c r="F1260" s="30">
        <f>PVWatts_8.5kW!J1272</f>
        <v>0</v>
      </c>
      <c r="G1260" s="34">
        <f t="shared" si="57"/>
        <v>1.380431139778163</v>
      </c>
      <c r="H1260" s="34">
        <f t="shared" si="58"/>
        <v>1.380431139778163</v>
      </c>
      <c r="I1260" s="34">
        <f t="shared" si="59"/>
        <v>0</v>
      </c>
    </row>
    <row r="1261" spans="2:9" x14ac:dyDescent="0.25">
      <c r="B1261" s="9">
        <v>2021</v>
      </c>
      <c r="C1261" s="9">
        <v>2</v>
      </c>
      <c r="D1261" s="9">
        <v>4</v>
      </c>
      <c r="E1261" s="30">
        <f>I01_Avg!D1261</f>
        <v>1.3780168499878345</v>
      </c>
      <c r="F1261" s="30">
        <f>PVWatts_8.5kW!J1273</f>
        <v>0</v>
      </c>
      <c r="G1261" s="34">
        <f t="shared" si="57"/>
        <v>1.3780168499878345</v>
      </c>
      <c r="H1261" s="34">
        <f t="shared" si="58"/>
        <v>1.3780168499878345</v>
      </c>
      <c r="I1261" s="34">
        <f t="shared" si="59"/>
        <v>0</v>
      </c>
    </row>
    <row r="1262" spans="2:9" x14ac:dyDescent="0.25">
      <c r="B1262" s="9">
        <v>2021</v>
      </c>
      <c r="C1262" s="9">
        <v>2</v>
      </c>
      <c r="D1262" s="9">
        <v>5</v>
      </c>
      <c r="E1262" s="30">
        <f>I01_Avg!D1262</f>
        <v>1.5187376786188711</v>
      </c>
      <c r="F1262" s="30">
        <f>PVWatts_8.5kW!J1274</f>
        <v>0</v>
      </c>
      <c r="G1262" s="34">
        <f t="shared" si="57"/>
        <v>1.5187376786188711</v>
      </c>
      <c r="H1262" s="34">
        <f t="shared" si="58"/>
        <v>1.5187376786188711</v>
      </c>
      <c r="I1262" s="34">
        <f t="shared" si="59"/>
        <v>0</v>
      </c>
    </row>
    <row r="1263" spans="2:9" x14ac:dyDescent="0.25">
      <c r="B1263" s="9">
        <v>2021</v>
      </c>
      <c r="C1263" s="9">
        <v>2</v>
      </c>
      <c r="D1263" s="9">
        <v>6</v>
      </c>
      <c r="E1263" s="30">
        <f>I01_Avg!D1263</f>
        <v>1.7323426094960357</v>
      </c>
      <c r="F1263" s="30">
        <f>PVWatts_8.5kW!J1275</f>
        <v>0</v>
      </c>
      <c r="G1263" s="34">
        <f t="shared" si="57"/>
        <v>1.7323426094960357</v>
      </c>
      <c r="H1263" s="34">
        <f t="shared" si="58"/>
        <v>1.7323426094960357</v>
      </c>
      <c r="I1263" s="34">
        <f t="shared" si="59"/>
        <v>0</v>
      </c>
    </row>
    <row r="1264" spans="2:9" x14ac:dyDescent="0.25">
      <c r="B1264" s="9">
        <v>2021</v>
      </c>
      <c r="C1264" s="9">
        <v>2</v>
      </c>
      <c r="D1264" s="9">
        <v>7</v>
      </c>
      <c r="E1264" s="30">
        <f>I01_Avg!D1264</f>
        <v>1.8245171397077258</v>
      </c>
      <c r="F1264" s="30">
        <f>PVWatts_8.5kW!J1276</f>
        <v>0</v>
      </c>
      <c r="G1264" s="34">
        <f t="shared" si="57"/>
        <v>1.8245171397077258</v>
      </c>
      <c r="H1264" s="34">
        <f t="shared" si="58"/>
        <v>1.8245171397077258</v>
      </c>
      <c r="I1264" s="34">
        <f t="shared" si="59"/>
        <v>0</v>
      </c>
    </row>
    <row r="1265" spans="2:9" x14ac:dyDescent="0.25">
      <c r="B1265" s="9">
        <v>2021</v>
      </c>
      <c r="C1265" s="9">
        <v>2</v>
      </c>
      <c r="D1265" s="9">
        <v>8</v>
      </c>
      <c r="E1265" s="30">
        <f>I01_Avg!D1265</f>
        <v>1.7815371614638393</v>
      </c>
      <c r="F1265" s="30">
        <f>PVWatts_8.5kW!J1277</f>
        <v>1.319393</v>
      </c>
      <c r="G1265" s="34">
        <f t="shared" si="57"/>
        <v>0.4621441614638393</v>
      </c>
      <c r="H1265" s="34">
        <f t="shared" si="58"/>
        <v>0.4621441614638393</v>
      </c>
      <c r="I1265" s="34">
        <f t="shared" si="59"/>
        <v>0</v>
      </c>
    </row>
    <row r="1266" spans="2:9" x14ac:dyDescent="0.25">
      <c r="B1266" s="9">
        <v>2021</v>
      </c>
      <c r="C1266" s="9">
        <v>2</v>
      </c>
      <c r="D1266" s="9">
        <v>9</v>
      </c>
      <c r="E1266" s="30">
        <f>I01_Avg!D1266</f>
        <v>1.6627154405613389</v>
      </c>
      <c r="F1266" s="30">
        <f>PVWatts_8.5kW!J1278</f>
        <v>1.013107</v>
      </c>
      <c r="G1266" s="34">
        <f t="shared" si="57"/>
        <v>0.64960844056133893</v>
      </c>
      <c r="H1266" s="34">
        <f t="shared" si="58"/>
        <v>0.64960844056133893</v>
      </c>
      <c r="I1266" s="34">
        <f t="shared" si="59"/>
        <v>0</v>
      </c>
    </row>
    <row r="1267" spans="2:9" x14ac:dyDescent="0.25">
      <c r="B1267" s="9">
        <v>2021</v>
      </c>
      <c r="C1267" s="9">
        <v>2</v>
      </c>
      <c r="D1267" s="9">
        <v>10</v>
      </c>
      <c r="E1267" s="30">
        <f>I01_Avg!D1267</f>
        <v>1.751763415726878</v>
      </c>
      <c r="F1267" s="30">
        <f>PVWatts_8.5kW!J1279</f>
        <v>2.9278680000000001</v>
      </c>
      <c r="G1267" s="34">
        <f t="shared" si="57"/>
        <v>-1.1761045842731221</v>
      </c>
      <c r="H1267" s="34">
        <f t="shared" si="58"/>
        <v>0</v>
      </c>
      <c r="I1267" s="34">
        <f t="shared" si="59"/>
        <v>-1.1761045842731221</v>
      </c>
    </row>
    <row r="1268" spans="2:9" x14ac:dyDescent="0.25">
      <c r="B1268" s="9">
        <v>2021</v>
      </c>
      <c r="C1268" s="9">
        <v>2</v>
      </c>
      <c r="D1268" s="9">
        <v>11</v>
      </c>
      <c r="E1268" s="30">
        <f>I01_Avg!D1268</f>
        <v>1.5731620199301384</v>
      </c>
      <c r="F1268" s="30">
        <f>PVWatts_8.5kW!J1280</f>
        <v>5.5345439999999995</v>
      </c>
      <c r="G1268" s="34">
        <f t="shared" si="57"/>
        <v>-3.9613819800698611</v>
      </c>
      <c r="H1268" s="34">
        <f t="shared" si="58"/>
        <v>0</v>
      </c>
      <c r="I1268" s="34">
        <f t="shared" si="59"/>
        <v>-3.9613819800698611</v>
      </c>
    </row>
    <row r="1269" spans="2:9" x14ac:dyDescent="0.25">
      <c r="B1269" s="9">
        <v>2021</v>
      </c>
      <c r="C1269" s="9">
        <v>2</v>
      </c>
      <c r="D1269" s="9">
        <v>12</v>
      </c>
      <c r="E1269" s="30">
        <f>I01_Avg!D1269</f>
        <v>1.4855804086287407</v>
      </c>
      <c r="F1269" s="30">
        <f>PVWatts_8.5kW!J1281</f>
        <v>5.964467</v>
      </c>
      <c r="G1269" s="34">
        <f t="shared" si="57"/>
        <v>-4.4788865913712588</v>
      </c>
      <c r="H1269" s="34">
        <f t="shared" si="58"/>
        <v>0</v>
      </c>
      <c r="I1269" s="34">
        <f t="shared" si="59"/>
        <v>-4.4788865913712588</v>
      </c>
    </row>
    <row r="1270" spans="2:9" x14ac:dyDescent="0.25">
      <c r="B1270" s="9">
        <v>2021</v>
      </c>
      <c r="C1270" s="9">
        <v>2</v>
      </c>
      <c r="D1270" s="9">
        <v>13</v>
      </c>
      <c r="E1270" s="30">
        <f>I01_Avg!D1270</f>
        <v>1.4044368439503887</v>
      </c>
      <c r="F1270" s="30">
        <f>PVWatts_8.5kW!J1282</f>
        <v>5.8284269999999996</v>
      </c>
      <c r="G1270" s="34">
        <f t="shared" si="57"/>
        <v>-4.4239901560496104</v>
      </c>
      <c r="H1270" s="34">
        <f t="shared" si="58"/>
        <v>0</v>
      </c>
      <c r="I1270" s="34">
        <f t="shared" si="59"/>
        <v>-4.4239901560496104</v>
      </c>
    </row>
    <row r="1271" spans="2:9" x14ac:dyDescent="0.25">
      <c r="B1271" s="9">
        <v>2021</v>
      </c>
      <c r="C1271" s="9">
        <v>2</v>
      </c>
      <c r="D1271" s="9">
        <v>14</v>
      </c>
      <c r="E1271" s="30">
        <f>I01_Avg!D1271</f>
        <v>1.3284714336188668</v>
      </c>
      <c r="F1271" s="30">
        <f>PVWatts_8.5kW!J1283</f>
        <v>5.3979219999999994</v>
      </c>
      <c r="G1271" s="34">
        <f t="shared" si="57"/>
        <v>-4.0694505663811329</v>
      </c>
      <c r="H1271" s="34">
        <f t="shared" si="58"/>
        <v>0</v>
      </c>
      <c r="I1271" s="34">
        <f t="shared" si="59"/>
        <v>-4.0694505663811329</v>
      </c>
    </row>
    <row r="1272" spans="2:9" x14ac:dyDescent="0.25">
      <c r="B1272" s="9">
        <v>2021</v>
      </c>
      <c r="C1272" s="9">
        <v>2</v>
      </c>
      <c r="D1272" s="9">
        <v>15</v>
      </c>
      <c r="E1272" s="30">
        <f>I01_Avg!D1272</f>
        <v>1.3142849675673918</v>
      </c>
      <c r="F1272" s="30">
        <f>PVWatts_8.5kW!J1284</f>
        <v>4.3738909999999995</v>
      </c>
      <c r="G1272" s="34">
        <f t="shared" si="57"/>
        <v>-3.0596060324326078</v>
      </c>
      <c r="H1272" s="34">
        <f t="shared" si="58"/>
        <v>0</v>
      </c>
      <c r="I1272" s="34">
        <f t="shared" si="59"/>
        <v>-3.0596060324326078</v>
      </c>
    </row>
    <row r="1273" spans="2:9" x14ac:dyDescent="0.25">
      <c r="B1273" s="9">
        <v>2021</v>
      </c>
      <c r="C1273" s="9">
        <v>2</v>
      </c>
      <c r="D1273" s="9">
        <v>16</v>
      </c>
      <c r="E1273" s="30">
        <f>I01_Avg!D1273</f>
        <v>1.3568064275874714</v>
      </c>
      <c r="F1273" s="30">
        <f>PVWatts_8.5kW!J1285</f>
        <v>2.9139560000000002</v>
      </c>
      <c r="G1273" s="34">
        <f t="shared" si="57"/>
        <v>-1.5571495724125288</v>
      </c>
      <c r="H1273" s="34">
        <f t="shared" si="58"/>
        <v>0</v>
      </c>
      <c r="I1273" s="34">
        <f t="shared" si="59"/>
        <v>-1.5571495724125288</v>
      </c>
    </row>
    <row r="1274" spans="2:9" x14ac:dyDescent="0.25">
      <c r="B1274" s="9">
        <v>2021</v>
      </c>
      <c r="C1274" s="9">
        <v>2</v>
      </c>
      <c r="D1274" s="9">
        <v>17</v>
      </c>
      <c r="E1274" s="30">
        <f>I01_Avg!D1274</f>
        <v>1.5350962190453734</v>
      </c>
      <c r="F1274" s="30">
        <f>PVWatts_8.5kW!J1286</f>
        <v>1.1631500000000001</v>
      </c>
      <c r="G1274" s="34">
        <f t="shared" si="57"/>
        <v>0.37194621904537328</v>
      </c>
      <c r="H1274" s="34">
        <f t="shared" si="58"/>
        <v>0.37194621904537328</v>
      </c>
      <c r="I1274" s="34">
        <f t="shared" si="59"/>
        <v>0</v>
      </c>
    </row>
    <row r="1275" spans="2:9" x14ac:dyDescent="0.25">
      <c r="B1275" s="9">
        <v>2021</v>
      </c>
      <c r="C1275" s="9">
        <v>2</v>
      </c>
      <c r="D1275" s="9">
        <v>18</v>
      </c>
      <c r="E1275" s="30">
        <f>I01_Avg!D1275</f>
        <v>1.7139928136839906</v>
      </c>
      <c r="F1275" s="30">
        <f>PVWatts_8.5kW!J1287</f>
        <v>0</v>
      </c>
      <c r="G1275" s="34">
        <f t="shared" si="57"/>
        <v>1.7139928136839906</v>
      </c>
      <c r="H1275" s="34">
        <f t="shared" si="58"/>
        <v>1.7139928136839906</v>
      </c>
      <c r="I1275" s="34">
        <f t="shared" si="59"/>
        <v>0</v>
      </c>
    </row>
    <row r="1276" spans="2:9" x14ac:dyDescent="0.25">
      <c r="B1276" s="9">
        <v>2021</v>
      </c>
      <c r="C1276" s="9">
        <v>2</v>
      </c>
      <c r="D1276" s="9">
        <v>19</v>
      </c>
      <c r="E1276" s="30">
        <f>I01_Avg!D1276</f>
        <v>1.7514790393365143</v>
      </c>
      <c r="F1276" s="30">
        <f>PVWatts_8.5kW!J1288</f>
        <v>0</v>
      </c>
      <c r="G1276" s="34">
        <f t="shared" si="57"/>
        <v>1.7514790393365143</v>
      </c>
      <c r="H1276" s="34">
        <f t="shared" si="58"/>
        <v>1.7514790393365143</v>
      </c>
      <c r="I1276" s="34">
        <f t="shared" si="59"/>
        <v>0</v>
      </c>
    </row>
    <row r="1277" spans="2:9" x14ac:dyDescent="0.25">
      <c r="B1277" s="9">
        <v>2021</v>
      </c>
      <c r="C1277" s="9">
        <v>2</v>
      </c>
      <c r="D1277" s="9">
        <v>20</v>
      </c>
      <c r="E1277" s="30">
        <f>I01_Avg!D1277</f>
        <v>1.6751157724679684</v>
      </c>
      <c r="F1277" s="30">
        <f>PVWatts_8.5kW!J1289</f>
        <v>0</v>
      </c>
      <c r="G1277" s="34">
        <f t="shared" si="57"/>
        <v>1.6751157724679684</v>
      </c>
      <c r="H1277" s="34">
        <f t="shared" si="58"/>
        <v>1.6751157724679684</v>
      </c>
      <c r="I1277" s="34">
        <f t="shared" si="59"/>
        <v>0</v>
      </c>
    </row>
    <row r="1278" spans="2:9" x14ac:dyDescent="0.25">
      <c r="B1278" s="9">
        <v>2021</v>
      </c>
      <c r="C1278" s="9">
        <v>2</v>
      </c>
      <c r="D1278" s="9">
        <v>21</v>
      </c>
      <c r="E1278" s="30">
        <f>I01_Avg!D1278</f>
        <v>1.6577308422514194</v>
      </c>
      <c r="F1278" s="30">
        <f>PVWatts_8.5kW!J1290</f>
        <v>0</v>
      </c>
      <c r="G1278" s="34">
        <f t="shared" si="57"/>
        <v>1.6577308422514194</v>
      </c>
      <c r="H1278" s="34">
        <f t="shared" si="58"/>
        <v>1.6577308422514194</v>
      </c>
      <c r="I1278" s="34">
        <f t="shared" si="59"/>
        <v>0</v>
      </c>
    </row>
    <row r="1279" spans="2:9" x14ac:dyDescent="0.25">
      <c r="B1279" s="9">
        <v>2021</v>
      </c>
      <c r="C1279" s="9">
        <v>2</v>
      </c>
      <c r="D1279" s="9">
        <v>22</v>
      </c>
      <c r="E1279" s="30">
        <f>I01_Avg!D1279</f>
        <v>1.4234612235178008</v>
      </c>
      <c r="F1279" s="30">
        <f>PVWatts_8.5kW!J1291</f>
        <v>0</v>
      </c>
      <c r="G1279" s="34">
        <f t="shared" si="57"/>
        <v>1.4234612235178008</v>
      </c>
      <c r="H1279" s="34">
        <f t="shared" si="58"/>
        <v>1.4234612235178008</v>
      </c>
      <c r="I1279" s="34">
        <f t="shared" si="59"/>
        <v>0</v>
      </c>
    </row>
    <row r="1280" spans="2:9" x14ac:dyDescent="0.25">
      <c r="B1280" s="9">
        <v>2021</v>
      </c>
      <c r="C1280" s="9">
        <v>2</v>
      </c>
      <c r="D1280" s="9">
        <v>23</v>
      </c>
      <c r="E1280" s="30">
        <f>I01_Avg!D1280</f>
        <v>1.3401588016589965</v>
      </c>
      <c r="F1280" s="30">
        <f>PVWatts_8.5kW!J1292</f>
        <v>0</v>
      </c>
      <c r="G1280" s="34">
        <f t="shared" si="57"/>
        <v>1.3401588016589965</v>
      </c>
      <c r="H1280" s="34">
        <f t="shared" si="58"/>
        <v>1.3401588016589965</v>
      </c>
      <c r="I1280" s="34">
        <f t="shared" si="59"/>
        <v>0</v>
      </c>
    </row>
    <row r="1281" spans="2:9" x14ac:dyDescent="0.25">
      <c r="B1281" s="9">
        <v>2021</v>
      </c>
      <c r="C1281" s="9">
        <v>2</v>
      </c>
      <c r="D1281" s="9">
        <v>0</v>
      </c>
      <c r="E1281" s="30">
        <f>I01_Avg!D1281</f>
        <v>1.1878296246462829</v>
      </c>
      <c r="F1281" s="30">
        <f>PVWatts_8.5kW!J1293</f>
        <v>0</v>
      </c>
      <c r="G1281" s="34">
        <f t="shared" si="57"/>
        <v>1.1878296246462829</v>
      </c>
      <c r="H1281" s="34">
        <f t="shared" si="58"/>
        <v>1.1878296246462829</v>
      </c>
      <c r="I1281" s="34">
        <f t="shared" si="59"/>
        <v>0</v>
      </c>
    </row>
    <row r="1282" spans="2:9" x14ac:dyDescent="0.25">
      <c r="B1282" s="9">
        <v>2021</v>
      </c>
      <c r="C1282" s="9">
        <v>2</v>
      </c>
      <c r="D1282" s="9">
        <v>1</v>
      </c>
      <c r="E1282" s="30">
        <f>I01_Avg!D1282</f>
        <v>1.1714245881642977</v>
      </c>
      <c r="F1282" s="30">
        <f>PVWatts_8.5kW!J1294</f>
        <v>0</v>
      </c>
      <c r="G1282" s="34">
        <f t="shared" si="57"/>
        <v>1.1714245881642977</v>
      </c>
      <c r="H1282" s="34">
        <f t="shared" si="58"/>
        <v>1.1714245881642977</v>
      </c>
      <c r="I1282" s="34">
        <f t="shared" si="59"/>
        <v>0</v>
      </c>
    </row>
    <row r="1283" spans="2:9" x14ac:dyDescent="0.25">
      <c r="B1283" s="9">
        <v>2021</v>
      </c>
      <c r="C1283" s="9">
        <v>2</v>
      </c>
      <c r="D1283" s="9">
        <v>2</v>
      </c>
      <c r="E1283" s="30">
        <f>I01_Avg!D1283</f>
        <v>1.1101631794635094</v>
      </c>
      <c r="F1283" s="30">
        <f>PVWatts_8.5kW!J1295</f>
        <v>0</v>
      </c>
      <c r="G1283" s="34">
        <f t="shared" si="57"/>
        <v>1.1101631794635094</v>
      </c>
      <c r="H1283" s="34">
        <f t="shared" si="58"/>
        <v>1.1101631794635094</v>
      </c>
      <c r="I1283" s="34">
        <f t="shared" si="59"/>
        <v>0</v>
      </c>
    </row>
    <row r="1284" spans="2:9" x14ac:dyDescent="0.25">
      <c r="B1284" s="9">
        <v>2021</v>
      </c>
      <c r="C1284" s="9">
        <v>2</v>
      </c>
      <c r="D1284" s="9">
        <v>3</v>
      </c>
      <c r="E1284" s="30">
        <f>I01_Avg!D1284</f>
        <v>1.1627308926601465</v>
      </c>
      <c r="F1284" s="30">
        <f>PVWatts_8.5kW!J1296</f>
        <v>0</v>
      </c>
      <c r="G1284" s="34">
        <f t="shared" si="57"/>
        <v>1.1627308926601465</v>
      </c>
      <c r="H1284" s="34">
        <f t="shared" si="58"/>
        <v>1.1627308926601465</v>
      </c>
      <c r="I1284" s="34">
        <f t="shared" si="59"/>
        <v>0</v>
      </c>
    </row>
    <row r="1285" spans="2:9" x14ac:dyDescent="0.25">
      <c r="B1285" s="9">
        <v>2021</v>
      </c>
      <c r="C1285" s="9">
        <v>2</v>
      </c>
      <c r="D1285" s="9">
        <v>4</v>
      </c>
      <c r="E1285" s="30">
        <f>I01_Avg!D1285</f>
        <v>1.2469822910053214</v>
      </c>
      <c r="F1285" s="30">
        <f>PVWatts_8.5kW!J1297</f>
        <v>0</v>
      </c>
      <c r="G1285" s="34">
        <f t="shared" si="57"/>
        <v>1.2469822910053214</v>
      </c>
      <c r="H1285" s="34">
        <f t="shared" si="58"/>
        <v>1.2469822910053214</v>
      </c>
      <c r="I1285" s="34">
        <f t="shared" si="59"/>
        <v>0</v>
      </c>
    </row>
    <row r="1286" spans="2:9" x14ac:dyDescent="0.25">
      <c r="B1286" s="9">
        <v>2021</v>
      </c>
      <c r="C1286" s="9">
        <v>2</v>
      </c>
      <c r="D1286" s="9">
        <v>5</v>
      </c>
      <c r="E1286" s="30">
        <f>I01_Avg!D1286</f>
        <v>1.3436485275614944</v>
      </c>
      <c r="F1286" s="30">
        <f>PVWatts_8.5kW!J1298</f>
        <v>0</v>
      </c>
      <c r="G1286" s="34">
        <f t="shared" si="57"/>
        <v>1.3436485275614944</v>
      </c>
      <c r="H1286" s="34">
        <f t="shared" si="58"/>
        <v>1.3436485275614944</v>
      </c>
      <c r="I1286" s="34">
        <f t="shared" si="59"/>
        <v>0</v>
      </c>
    </row>
    <row r="1287" spans="2:9" x14ac:dyDescent="0.25">
      <c r="B1287" s="9">
        <v>2021</v>
      </c>
      <c r="C1287" s="9">
        <v>2</v>
      </c>
      <c r="D1287" s="9">
        <v>6</v>
      </c>
      <c r="E1287" s="30">
        <f>I01_Avg!D1287</f>
        <v>1.5666944926091801</v>
      </c>
      <c r="F1287" s="30">
        <f>PVWatts_8.5kW!J1299</f>
        <v>0</v>
      </c>
      <c r="G1287" s="34">
        <f t="shared" si="57"/>
        <v>1.5666944926091801</v>
      </c>
      <c r="H1287" s="34">
        <f t="shared" si="58"/>
        <v>1.5666944926091801</v>
      </c>
      <c r="I1287" s="34">
        <f t="shared" si="59"/>
        <v>0</v>
      </c>
    </row>
    <row r="1288" spans="2:9" x14ac:dyDescent="0.25">
      <c r="B1288" s="9">
        <v>2021</v>
      </c>
      <c r="C1288" s="9">
        <v>2</v>
      </c>
      <c r="D1288" s="9">
        <v>7</v>
      </c>
      <c r="E1288" s="30">
        <f>I01_Avg!D1288</f>
        <v>1.7933431774738555</v>
      </c>
      <c r="F1288" s="30">
        <f>PVWatts_8.5kW!J1300</f>
        <v>0</v>
      </c>
      <c r="G1288" s="34">
        <f t="shared" si="57"/>
        <v>1.7933431774738555</v>
      </c>
      <c r="H1288" s="34">
        <f t="shared" si="58"/>
        <v>1.7933431774738555</v>
      </c>
      <c r="I1288" s="34">
        <f t="shared" si="59"/>
        <v>0</v>
      </c>
    </row>
    <row r="1289" spans="2:9" x14ac:dyDescent="0.25">
      <c r="B1289" s="9">
        <v>2021</v>
      </c>
      <c r="C1289" s="9">
        <v>2</v>
      </c>
      <c r="D1289" s="9">
        <v>8</v>
      </c>
      <c r="E1289" s="30">
        <f>I01_Avg!D1289</f>
        <v>1.6793154362312095</v>
      </c>
      <c r="F1289" s="30">
        <f>PVWatts_8.5kW!J1301</f>
        <v>0.31160899999999997</v>
      </c>
      <c r="G1289" s="34">
        <f t="shared" si="57"/>
        <v>1.3677064362312095</v>
      </c>
      <c r="H1289" s="34">
        <f t="shared" si="58"/>
        <v>1.3677064362312095</v>
      </c>
      <c r="I1289" s="34">
        <f t="shared" si="59"/>
        <v>0</v>
      </c>
    </row>
    <row r="1290" spans="2:9" x14ac:dyDescent="0.25">
      <c r="B1290" s="9">
        <v>2021</v>
      </c>
      <c r="C1290" s="9">
        <v>2</v>
      </c>
      <c r="D1290" s="9">
        <v>9</v>
      </c>
      <c r="E1290" s="30">
        <f>I01_Avg!D1290</f>
        <v>1.5056751033099887</v>
      </c>
      <c r="F1290" s="30">
        <f>PVWatts_8.5kW!J1302</f>
        <v>0.49037500000000001</v>
      </c>
      <c r="G1290" s="34">
        <f t="shared" ref="G1290:G1353" si="60">+E1290-F1290</f>
        <v>1.0153001033099887</v>
      </c>
      <c r="H1290" s="34">
        <f t="shared" ref="H1290:H1353" si="61">+IF(G1290&gt;0,G1290,0)</f>
        <v>1.0153001033099887</v>
      </c>
      <c r="I1290" s="34">
        <f t="shared" ref="I1290:I1353" si="62">+IF(G1290&lt;0,G1290,0)</f>
        <v>0</v>
      </c>
    </row>
    <row r="1291" spans="2:9" x14ac:dyDescent="0.25">
      <c r="B1291" s="9">
        <v>2021</v>
      </c>
      <c r="C1291" s="9">
        <v>2</v>
      </c>
      <c r="D1291" s="9">
        <v>10</v>
      </c>
      <c r="E1291" s="30">
        <f>I01_Avg!D1291</f>
        <v>1.5466702164579798</v>
      </c>
      <c r="F1291" s="30">
        <f>PVWatts_8.5kW!J1303</f>
        <v>2.188256</v>
      </c>
      <c r="G1291" s="34">
        <f t="shared" si="60"/>
        <v>-0.64158578354202023</v>
      </c>
      <c r="H1291" s="34">
        <f t="shared" si="61"/>
        <v>0</v>
      </c>
      <c r="I1291" s="34">
        <f t="shared" si="62"/>
        <v>-0.64158578354202023</v>
      </c>
    </row>
    <row r="1292" spans="2:9" x14ac:dyDescent="0.25">
      <c r="B1292" s="9">
        <v>2021</v>
      </c>
      <c r="C1292" s="9">
        <v>2</v>
      </c>
      <c r="D1292" s="9">
        <v>11</v>
      </c>
      <c r="E1292" s="30">
        <f>I01_Avg!D1292</f>
        <v>1.5591514698045046</v>
      </c>
      <c r="F1292" s="30">
        <f>PVWatts_8.5kW!J1304</f>
        <v>3.5355880000000002</v>
      </c>
      <c r="G1292" s="34">
        <f t="shared" si="60"/>
        <v>-1.9764365301954956</v>
      </c>
      <c r="H1292" s="34">
        <f t="shared" si="61"/>
        <v>0</v>
      </c>
      <c r="I1292" s="34">
        <f t="shared" si="62"/>
        <v>-1.9764365301954956</v>
      </c>
    </row>
    <row r="1293" spans="2:9" x14ac:dyDescent="0.25">
      <c r="B1293" s="9">
        <v>2021</v>
      </c>
      <c r="C1293" s="9">
        <v>2</v>
      </c>
      <c r="D1293" s="9">
        <v>12</v>
      </c>
      <c r="E1293" s="30">
        <f>I01_Avg!D1293</f>
        <v>1.4546520139015402</v>
      </c>
      <c r="F1293" s="30">
        <f>PVWatts_8.5kW!J1305</f>
        <v>5.8927749999999994</v>
      </c>
      <c r="G1293" s="34">
        <f t="shared" si="60"/>
        <v>-4.4381229860984597</v>
      </c>
      <c r="H1293" s="34">
        <f t="shared" si="61"/>
        <v>0</v>
      </c>
      <c r="I1293" s="34">
        <f t="shared" si="62"/>
        <v>-4.4381229860984597</v>
      </c>
    </row>
    <row r="1294" spans="2:9" x14ac:dyDescent="0.25">
      <c r="B1294" s="9">
        <v>2021</v>
      </c>
      <c r="C1294" s="9">
        <v>2</v>
      </c>
      <c r="D1294" s="9">
        <v>13</v>
      </c>
      <c r="E1294" s="30">
        <f>I01_Avg!D1294</f>
        <v>1.446503074807439</v>
      </c>
      <c r="F1294" s="30">
        <f>PVWatts_8.5kW!J1306</f>
        <v>4.0076890000000001</v>
      </c>
      <c r="G1294" s="34">
        <f t="shared" si="60"/>
        <v>-2.5611859251925608</v>
      </c>
      <c r="H1294" s="34">
        <f t="shared" si="61"/>
        <v>0</v>
      </c>
      <c r="I1294" s="34">
        <f t="shared" si="62"/>
        <v>-2.5611859251925608</v>
      </c>
    </row>
    <row r="1295" spans="2:9" x14ac:dyDescent="0.25">
      <c r="B1295" s="9">
        <v>2021</v>
      </c>
      <c r="C1295" s="9">
        <v>2</v>
      </c>
      <c r="D1295" s="9">
        <v>14</v>
      </c>
      <c r="E1295" s="30">
        <f>I01_Avg!D1295</f>
        <v>1.362654319224484</v>
      </c>
      <c r="F1295" s="30">
        <f>PVWatts_8.5kW!J1307</f>
        <v>3.7056430000000002</v>
      </c>
      <c r="G1295" s="34">
        <f t="shared" si="60"/>
        <v>-2.342988680775516</v>
      </c>
      <c r="H1295" s="34">
        <f t="shared" si="61"/>
        <v>0</v>
      </c>
      <c r="I1295" s="34">
        <f t="shared" si="62"/>
        <v>-2.342988680775516</v>
      </c>
    </row>
    <row r="1296" spans="2:9" x14ac:dyDescent="0.25">
      <c r="B1296" s="9">
        <v>2021</v>
      </c>
      <c r="C1296" s="9">
        <v>2</v>
      </c>
      <c r="D1296" s="9">
        <v>15</v>
      </c>
      <c r="E1296" s="30">
        <f>I01_Avg!D1296</f>
        <v>1.3343991431694708</v>
      </c>
      <c r="F1296" s="30">
        <f>PVWatts_8.5kW!J1308</f>
        <v>2.7358800000000003</v>
      </c>
      <c r="G1296" s="34">
        <f t="shared" si="60"/>
        <v>-1.4014808568305295</v>
      </c>
      <c r="H1296" s="34">
        <f t="shared" si="61"/>
        <v>0</v>
      </c>
      <c r="I1296" s="34">
        <f t="shared" si="62"/>
        <v>-1.4014808568305295</v>
      </c>
    </row>
    <row r="1297" spans="2:9" x14ac:dyDescent="0.25">
      <c r="B1297" s="9">
        <v>2021</v>
      </c>
      <c r="C1297" s="9">
        <v>2</v>
      </c>
      <c r="D1297" s="9">
        <v>16</v>
      </c>
      <c r="E1297" s="30">
        <f>I01_Avg!D1297</f>
        <v>1.4753904709237773</v>
      </c>
      <c r="F1297" s="30">
        <f>PVWatts_8.5kW!J1309</f>
        <v>1.87608</v>
      </c>
      <c r="G1297" s="34">
        <f t="shared" si="60"/>
        <v>-0.40068952907622268</v>
      </c>
      <c r="H1297" s="34">
        <f t="shared" si="61"/>
        <v>0</v>
      </c>
      <c r="I1297" s="34">
        <f t="shared" si="62"/>
        <v>-0.40068952907622268</v>
      </c>
    </row>
    <row r="1298" spans="2:9" x14ac:dyDescent="0.25">
      <c r="B1298" s="9">
        <v>2021</v>
      </c>
      <c r="C1298" s="9">
        <v>2</v>
      </c>
      <c r="D1298" s="9">
        <v>17</v>
      </c>
      <c r="E1298" s="30">
        <f>I01_Avg!D1298</f>
        <v>1.6548443046385908</v>
      </c>
      <c r="F1298" s="30">
        <f>PVWatts_8.5kW!J1310</f>
        <v>0.22537599999999999</v>
      </c>
      <c r="G1298" s="34">
        <f t="shared" si="60"/>
        <v>1.4294683046385908</v>
      </c>
      <c r="H1298" s="34">
        <f t="shared" si="61"/>
        <v>1.4294683046385908</v>
      </c>
      <c r="I1298" s="34">
        <f t="shared" si="62"/>
        <v>0</v>
      </c>
    </row>
    <row r="1299" spans="2:9" x14ac:dyDescent="0.25">
      <c r="B1299" s="9">
        <v>2021</v>
      </c>
      <c r="C1299" s="9">
        <v>2</v>
      </c>
      <c r="D1299" s="9">
        <v>18</v>
      </c>
      <c r="E1299" s="30">
        <f>I01_Avg!D1299</f>
        <v>1.8276322593612822</v>
      </c>
      <c r="F1299" s="30">
        <f>PVWatts_8.5kW!J1311</f>
        <v>0</v>
      </c>
      <c r="G1299" s="34">
        <f t="shared" si="60"/>
        <v>1.8276322593612822</v>
      </c>
      <c r="H1299" s="34">
        <f t="shared" si="61"/>
        <v>1.8276322593612822</v>
      </c>
      <c r="I1299" s="34">
        <f t="shared" si="62"/>
        <v>0</v>
      </c>
    </row>
    <row r="1300" spans="2:9" x14ac:dyDescent="0.25">
      <c r="B1300" s="9">
        <v>2021</v>
      </c>
      <c r="C1300" s="9">
        <v>2</v>
      </c>
      <c r="D1300" s="9">
        <v>19</v>
      </c>
      <c r="E1300" s="30">
        <f>I01_Avg!D1300</f>
        <v>1.8457249438570726</v>
      </c>
      <c r="F1300" s="30">
        <f>PVWatts_8.5kW!J1312</f>
        <v>0</v>
      </c>
      <c r="G1300" s="34">
        <f t="shared" si="60"/>
        <v>1.8457249438570726</v>
      </c>
      <c r="H1300" s="34">
        <f t="shared" si="61"/>
        <v>1.8457249438570726</v>
      </c>
      <c r="I1300" s="34">
        <f t="shared" si="62"/>
        <v>0</v>
      </c>
    </row>
    <row r="1301" spans="2:9" x14ac:dyDescent="0.25">
      <c r="B1301" s="9">
        <v>2021</v>
      </c>
      <c r="C1301" s="9">
        <v>2</v>
      </c>
      <c r="D1301" s="9">
        <v>20</v>
      </c>
      <c r="E1301" s="30">
        <f>I01_Avg!D1301</f>
        <v>1.7952115185862625</v>
      </c>
      <c r="F1301" s="30">
        <f>PVWatts_8.5kW!J1313</f>
        <v>0</v>
      </c>
      <c r="G1301" s="34">
        <f t="shared" si="60"/>
        <v>1.7952115185862625</v>
      </c>
      <c r="H1301" s="34">
        <f t="shared" si="61"/>
        <v>1.7952115185862625</v>
      </c>
      <c r="I1301" s="34">
        <f t="shared" si="62"/>
        <v>0</v>
      </c>
    </row>
    <row r="1302" spans="2:9" x14ac:dyDescent="0.25">
      <c r="B1302" s="9">
        <v>2021</v>
      </c>
      <c r="C1302" s="9">
        <v>2</v>
      </c>
      <c r="D1302" s="9">
        <v>21</v>
      </c>
      <c r="E1302" s="30">
        <f>I01_Avg!D1302</f>
        <v>1.7475582828437153</v>
      </c>
      <c r="F1302" s="30">
        <f>PVWatts_8.5kW!J1314</f>
        <v>0</v>
      </c>
      <c r="G1302" s="34">
        <f t="shared" si="60"/>
        <v>1.7475582828437153</v>
      </c>
      <c r="H1302" s="34">
        <f t="shared" si="61"/>
        <v>1.7475582828437153</v>
      </c>
      <c r="I1302" s="34">
        <f t="shared" si="62"/>
        <v>0</v>
      </c>
    </row>
    <row r="1303" spans="2:9" x14ac:dyDescent="0.25">
      <c r="B1303" s="9">
        <v>2021</v>
      </c>
      <c r="C1303" s="9">
        <v>2</v>
      </c>
      <c r="D1303" s="9">
        <v>22</v>
      </c>
      <c r="E1303" s="30">
        <f>I01_Avg!D1303</f>
        <v>1.6012683298534078</v>
      </c>
      <c r="F1303" s="30">
        <f>PVWatts_8.5kW!J1315</f>
        <v>0</v>
      </c>
      <c r="G1303" s="34">
        <f t="shared" si="60"/>
        <v>1.6012683298534078</v>
      </c>
      <c r="H1303" s="34">
        <f t="shared" si="61"/>
        <v>1.6012683298534078</v>
      </c>
      <c r="I1303" s="34">
        <f t="shared" si="62"/>
        <v>0</v>
      </c>
    </row>
    <row r="1304" spans="2:9" x14ac:dyDescent="0.25">
      <c r="B1304" s="9">
        <v>2021</v>
      </c>
      <c r="C1304" s="9">
        <v>2</v>
      </c>
      <c r="D1304" s="9">
        <v>23</v>
      </c>
      <c r="E1304" s="30">
        <f>I01_Avg!D1304</f>
        <v>1.3855811185470095</v>
      </c>
      <c r="F1304" s="30">
        <f>PVWatts_8.5kW!J1316</f>
        <v>0</v>
      </c>
      <c r="G1304" s="34">
        <f t="shared" si="60"/>
        <v>1.3855811185470095</v>
      </c>
      <c r="H1304" s="34">
        <f t="shared" si="61"/>
        <v>1.3855811185470095</v>
      </c>
      <c r="I1304" s="34">
        <f t="shared" si="62"/>
        <v>0</v>
      </c>
    </row>
    <row r="1305" spans="2:9" x14ac:dyDescent="0.25">
      <c r="B1305" s="9">
        <v>2021</v>
      </c>
      <c r="C1305" s="9">
        <v>2</v>
      </c>
      <c r="D1305" s="9">
        <v>0</v>
      </c>
      <c r="E1305" s="30">
        <f>I01_Avg!D1305</f>
        <v>1.3331851693591701</v>
      </c>
      <c r="F1305" s="30">
        <f>PVWatts_8.5kW!J1317</f>
        <v>0</v>
      </c>
      <c r="G1305" s="34">
        <f t="shared" si="60"/>
        <v>1.3331851693591701</v>
      </c>
      <c r="H1305" s="34">
        <f t="shared" si="61"/>
        <v>1.3331851693591701</v>
      </c>
      <c r="I1305" s="34">
        <f t="shared" si="62"/>
        <v>0</v>
      </c>
    </row>
    <row r="1306" spans="2:9" x14ac:dyDescent="0.25">
      <c r="B1306" s="9">
        <v>2021</v>
      </c>
      <c r="C1306" s="9">
        <v>2</v>
      </c>
      <c r="D1306" s="9">
        <v>1</v>
      </c>
      <c r="E1306" s="30">
        <f>I01_Avg!D1306</f>
        <v>1.3343359088409761</v>
      </c>
      <c r="F1306" s="30">
        <f>PVWatts_8.5kW!J1318</f>
        <v>0</v>
      </c>
      <c r="G1306" s="34">
        <f t="shared" si="60"/>
        <v>1.3343359088409761</v>
      </c>
      <c r="H1306" s="34">
        <f t="shared" si="61"/>
        <v>1.3343359088409761</v>
      </c>
      <c r="I1306" s="34">
        <f t="shared" si="62"/>
        <v>0</v>
      </c>
    </row>
    <row r="1307" spans="2:9" x14ac:dyDescent="0.25">
      <c r="B1307" s="9">
        <v>2021</v>
      </c>
      <c r="C1307" s="9">
        <v>2</v>
      </c>
      <c r="D1307" s="9">
        <v>2</v>
      </c>
      <c r="E1307" s="30">
        <f>I01_Avg!D1307</f>
        <v>1.3033787477291601</v>
      </c>
      <c r="F1307" s="30">
        <f>PVWatts_8.5kW!J1319</f>
        <v>0</v>
      </c>
      <c r="G1307" s="34">
        <f t="shared" si="60"/>
        <v>1.3033787477291601</v>
      </c>
      <c r="H1307" s="34">
        <f t="shared" si="61"/>
        <v>1.3033787477291601</v>
      </c>
      <c r="I1307" s="34">
        <f t="shared" si="62"/>
        <v>0</v>
      </c>
    </row>
    <row r="1308" spans="2:9" x14ac:dyDescent="0.25">
      <c r="B1308" s="9">
        <v>2021</v>
      </c>
      <c r="C1308" s="9">
        <v>2</v>
      </c>
      <c r="D1308" s="9">
        <v>3</v>
      </c>
      <c r="E1308" s="30">
        <f>I01_Avg!D1308</f>
        <v>1.3170743264999414</v>
      </c>
      <c r="F1308" s="30">
        <f>PVWatts_8.5kW!J1320</f>
        <v>0</v>
      </c>
      <c r="G1308" s="34">
        <f t="shared" si="60"/>
        <v>1.3170743264999414</v>
      </c>
      <c r="H1308" s="34">
        <f t="shared" si="61"/>
        <v>1.3170743264999414</v>
      </c>
      <c r="I1308" s="34">
        <f t="shared" si="62"/>
        <v>0</v>
      </c>
    </row>
    <row r="1309" spans="2:9" x14ac:dyDescent="0.25">
      <c r="B1309" s="9">
        <v>2021</v>
      </c>
      <c r="C1309" s="9">
        <v>2</v>
      </c>
      <c r="D1309" s="9">
        <v>4</v>
      </c>
      <c r="E1309" s="30">
        <f>I01_Avg!D1309</f>
        <v>1.4123039050250716</v>
      </c>
      <c r="F1309" s="30">
        <f>PVWatts_8.5kW!J1321</f>
        <v>0</v>
      </c>
      <c r="G1309" s="34">
        <f t="shared" si="60"/>
        <v>1.4123039050250716</v>
      </c>
      <c r="H1309" s="34">
        <f t="shared" si="61"/>
        <v>1.4123039050250716</v>
      </c>
      <c r="I1309" s="34">
        <f t="shared" si="62"/>
        <v>0</v>
      </c>
    </row>
    <row r="1310" spans="2:9" x14ac:dyDescent="0.25">
      <c r="B1310" s="9">
        <v>2021</v>
      </c>
      <c r="C1310" s="9">
        <v>2</v>
      </c>
      <c r="D1310" s="9">
        <v>5</v>
      </c>
      <c r="E1310" s="30">
        <f>I01_Avg!D1310</f>
        <v>1.5384902781718912</v>
      </c>
      <c r="F1310" s="30">
        <f>PVWatts_8.5kW!J1322</f>
        <v>0</v>
      </c>
      <c r="G1310" s="34">
        <f t="shared" si="60"/>
        <v>1.5384902781718912</v>
      </c>
      <c r="H1310" s="34">
        <f t="shared" si="61"/>
        <v>1.5384902781718912</v>
      </c>
      <c r="I1310" s="34">
        <f t="shared" si="62"/>
        <v>0</v>
      </c>
    </row>
    <row r="1311" spans="2:9" x14ac:dyDescent="0.25">
      <c r="B1311" s="9">
        <v>2021</v>
      </c>
      <c r="C1311" s="9">
        <v>2</v>
      </c>
      <c r="D1311" s="9">
        <v>6</v>
      </c>
      <c r="E1311" s="30">
        <f>I01_Avg!D1311</f>
        <v>1.6796185726969577</v>
      </c>
      <c r="F1311" s="30">
        <f>PVWatts_8.5kW!J1323</f>
        <v>0</v>
      </c>
      <c r="G1311" s="34">
        <f t="shared" si="60"/>
        <v>1.6796185726969577</v>
      </c>
      <c r="H1311" s="34">
        <f t="shared" si="61"/>
        <v>1.6796185726969577</v>
      </c>
      <c r="I1311" s="34">
        <f t="shared" si="62"/>
        <v>0</v>
      </c>
    </row>
    <row r="1312" spans="2:9" x14ac:dyDescent="0.25">
      <c r="B1312" s="9">
        <v>2021</v>
      </c>
      <c r="C1312" s="9">
        <v>2</v>
      </c>
      <c r="D1312" s="9">
        <v>7</v>
      </c>
      <c r="E1312" s="30">
        <f>I01_Avg!D1312</f>
        <v>1.9346483820271572</v>
      </c>
      <c r="F1312" s="30">
        <f>PVWatts_8.5kW!J1324</f>
        <v>0</v>
      </c>
      <c r="G1312" s="34">
        <f t="shared" si="60"/>
        <v>1.9346483820271572</v>
      </c>
      <c r="H1312" s="34">
        <f t="shared" si="61"/>
        <v>1.9346483820271572</v>
      </c>
      <c r="I1312" s="34">
        <f t="shared" si="62"/>
        <v>0</v>
      </c>
    </row>
    <row r="1313" spans="2:9" x14ac:dyDescent="0.25">
      <c r="B1313" s="9">
        <v>2021</v>
      </c>
      <c r="C1313" s="9">
        <v>2</v>
      </c>
      <c r="D1313" s="9">
        <v>8</v>
      </c>
      <c r="E1313" s="30">
        <f>I01_Avg!D1313</f>
        <v>1.8337668555010327</v>
      </c>
      <c r="F1313" s="30">
        <f>PVWatts_8.5kW!J1325</f>
        <v>0.51492399999999994</v>
      </c>
      <c r="G1313" s="34">
        <f t="shared" si="60"/>
        <v>1.3188428555010328</v>
      </c>
      <c r="H1313" s="34">
        <f t="shared" si="61"/>
        <v>1.3188428555010328</v>
      </c>
      <c r="I1313" s="34">
        <f t="shared" si="62"/>
        <v>0</v>
      </c>
    </row>
    <row r="1314" spans="2:9" x14ac:dyDescent="0.25">
      <c r="B1314" s="9">
        <v>2021</v>
      </c>
      <c r="C1314" s="9">
        <v>2</v>
      </c>
      <c r="D1314" s="9">
        <v>9</v>
      </c>
      <c r="E1314" s="30">
        <f>I01_Avg!D1314</f>
        <v>1.756333368081759</v>
      </c>
      <c r="F1314" s="30">
        <f>PVWatts_8.5kW!J1326</f>
        <v>0.52364700000000008</v>
      </c>
      <c r="G1314" s="34">
        <f t="shared" si="60"/>
        <v>1.232686368081759</v>
      </c>
      <c r="H1314" s="34">
        <f t="shared" si="61"/>
        <v>1.232686368081759</v>
      </c>
      <c r="I1314" s="34">
        <f t="shared" si="62"/>
        <v>0</v>
      </c>
    </row>
    <row r="1315" spans="2:9" x14ac:dyDescent="0.25">
      <c r="B1315" s="9">
        <v>2021</v>
      </c>
      <c r="C1315" s="9">
        <v>2</v>
      </c>
      <c r="D1315" s="9">
        <v>10</v>
      </c>
      <c r="E1315" s="30">
        <f>I01_Avg!D1315</f>
        <v>1.674652041558496</v>
      </c>
      <c r="F1315" s="30">
        <f>PVWatts_8.5kW!J1327</f>
        <v>0.61536199999999996</v>
      </c>
      <c r="G1315" s="34">
        <f t="shared" si="60"/>
        <v>1.059290041558496</v>
      </c>
      <c r="H1315" s="34">
        <f t="shared" si="61"/>
        <v>1.059290041558496</v>
      </c>
      <c r="I1315" s="34">
        <f t="shared" si="62"/>
        <v>0</v>
      </c>
    </row>
    <row r="1316" spans="2:9" x14ac:dyDescent="0.25">
      <c r="B1316" s="9">
        <v>2021</v>
      </c>
      <c r="C1316" s="9">
        <v>2</v>
      </c>
      <c r="D1316" s="9">
        <v>11</v>
      </c>
      <c r="E1316" s="30">
        <f>I01_Avg!D1316</f>
        <v>1.5360386337620517</v>
      </c>
      <c r="F1316" s="30">
        <f>PVWatts_8.5kW!J1328</f>
        <v>0.60322100000000001</v>
      </c>
      <c r="G1316" s="34">
        <f t="shared" si="60"/>
        <v>0.93281763376205173</v>
      </c>
      <c r="H1316" s="34">
        <f t="shared" si="61"/>
        <v>0.93281763376205173</v>
      </c>
      <c r="I1316" s="34">
        <f t="shared" si="62"/>
        <v>0</v>
      </c>
    </row>
    <row r="1317" spans="2:9" x14ac:dyDescent="0.25">
      <c r="B1317" s="9">
        <v>2021</v>
      </c>
      <c r="C1317" s="9">
        <v>2</v>
      </c>
      <c r="D1317" s="9">
        <v>12</v>
      </c>
      <c r="E1317" s="30">
        <f>I01_Avg!D1317</f>
        <v>1.5694990037794359</v>
      </c>
      <c r="F1317" s="30">
        <f>PVWatts_8.5kW!J1329</f>
        <v>0.51496900000000001</v>
      </c>
      <c r="G1317" s="34">
        <f t="shared" si="60"/>
        <v>1.0545300037794358</v>
      </c>
      <c r="H1317" s="34">
        <f t="shared" si="61"/>
        <v>1.0545300037794358</v>
      </c>
      <c r="I1317" s="34">
        <f t="shared" si="62"/>
        <v>0</v>
      </c>
    </row>
    <row r="1318" spans="2:9" x14ac:dyDescent="0.25">
      <c r="B1318" s="9">
        <v>2021</v>
      </c>
      <c r="C1318" s="9">
        <v>2</v>
      </c>
      <c r="D1318" s="9">
        <v>13</v>
      </c>
      <c r="E1318" s="30">
        <f>I01_Avg!D1318</f>
        <v>1.5386530168048771</v>
      </c>
      <c r="F1318" s="30">
        <f>PVWatts_8.5kW!J1330</f>
        <v>0.78820599999999996</v>
      </c>
      <c r="G1318" s="34">
        <f t="shared" si="60"/>
        <v>0.75044701680487713</v>
      </c>
      <c r="H1318" s="34">
        <f t="shared" si="61"/>
        <v>0.75044701680487713</v>
      </c>
      <c r="I1318" s="34">
        <f t="shared" si="62"/>
        <v>0</v>
      </c>
    </row>
    <row r="1319" spans="2:9" x14ac:dyDescent="0.25">
      <c r="B1319" s="9">
        <v>2021</v>
      </c>
      <c r="C1319" s="9">
        <v>2</v>
      </c>
      <c r="D1319" s="9">
        <v>14</v>
      </c>
      <c r="E1319" s="30">
        <f>I01_Avg!D1319</f>
        <v>1.5395856034185036</v>
      </c>
      <c r="F1319" s="30">
        <f>PVWatts_8.5kW!J1331</f>
        <v>0.49445299999999998</v>
      </c>
      <c r="G1319" s="34">
        <f t="shared" si="60"/>
        <v>1.0451326034185036</v>
      </c>
      <c r="H1319" s="34">
        <f t="shared" si="61"/>
        <v>1.0451326034185036</v>
      </c>
      <c r="I1319" s="34">
        <f t="shared" si="62"/>
        <v>0</v>
      </c>
    </row>
    <row r="1320" spans="2:9" x14ac:dyDescent="0.25">
      <c r="B1320" s="9">
        <v>2021</v>
      </c>
      <c r="C1320" s="9">
        <v>2</v>
      </c>
      <c r="D1320" s="9">
        <v>15</v>
      </c>
      <c r="E1320" s="30">
        <f>I01_Avg!D1320</f>
        <v>1.4795272755135596</v>
      </c>
      <c r="F1320" s="30">
        <f>PVWatts_8.5kW!J1332</f>
        <v>1.5832329999999999</v>
      </c>
      <c r="G1320" s="34">
        <f t="shared" si="60"/>
        <v>-0.10370572448644033</v>
      </c>
      <c r="H1320" s="34">
        <f t="shared" si="61"/>
        <v>0</v>
      </c>
      <c r="I1320" s="34">
        <f t="shared" si="62"/>
        <v>-0.10370572448644033</v>
      </c>
    </row>
    <row r="1321" spans="2:9" x14ac:dyDescent="0.25">
      <c r="B1321" s="9">
        <v>2021</v>
      </c>
      <c r="C1321" s="9">
        <v>2</v>
      </c>
      <c r="D1321" s="9">
        <v>16</v>
      </c>
      <c r="E1321" s="30">
        <f>I01_Avg!D1321</f>
        <v>1.5028264334400974</v>
      </c>
      <c r="F1321" s="30">
        <f>PVWatts_8.5kW!J1333</f>
        <v>2.3539639999999999</v>
      </c>
      <c r="G1321" s="34">
        <f t="shared" si="60"/>
        <v>-0.85113756655990258</v>
      </c>
      <c r="H1321" s="34">
        <f t="shared" si="61"/>
        <v>0</v>
      </c>
      <c r="I1321" s="34">
        <f t="shared" si="62"/>
        <v>-0.85113756655990258</v>
      </c>
    </row>
    <row r="1322" spans="2:9" x14ac:dyDescent="0.25">
      <c r="B1322" s="9">
        <v>2021</v>
      </c>
      <c r="C1322" s="9">
        <v>2</v>
      </c>
      <c r="D1322" s="9">
        <v>17</v>
      </c>
      <c r="E1322" s="30">
        <f>I01_Avg!D1322</f>
        <v>1.6532530937997274</v>
      </c>
      <c r="F1322" s="30">
        <f>PVWatts_8.5kW!J1334</f>
        <v>0</v>
      </c>
      <c r="G1322" s="34">
        <f t="shared" si="60"/>
        <v>1.6532530937997274</v>
      </c>
      <c r="H1322" s="34">
        <f t="shared" si="61"/>
        <v>1.6532530937997274</v>
      </c>
      <c r="I1322" s="34">
        <f t="shared" si="62"/>
        <v>0</v>
      </c>
    </row>
    <row r="1323" spans="2:9" x14ac:dyDescent="0.25">
      <c r="B1323" s="9">
        <v>2021</v>
      </c>
      <c r="C1323" s="9">
        <v>2</v>
      </c>
      <c r="D1323" s="9">
        <v>18</v>
      </c>
      <c r="E1323" s="30">
        <f>I01_Avg!D1323</f>
        <v>1.8576408699936318</v>
      </c>
      <c r="F1323" s="30">
        <f>PVWatts_8.5kW!J1335</f>
        <v>0</v>
      </c>
      <c r="G1323" s="34">
        <f t="shared" si="60"/>
        <v>1.8576408699936318</v>
      </c>
      <c r="H1323" s="34">
        <f t="shared" si="61"/>
        <v>1.8576408699936318</v>
      </c>
      <c r="I1323" s="34">
        <f t="shared" si="62"/>
        <v>0</v>
      </c>
    </row>
    <row r="1324" spans="2:9" x14ac:dyDescent="0.25">
      <c r="B1324" s="9">
        <v>2021</v>
      </c>
      <c r="C1324" s="9">
        <v>2</v>
      </c>
      <c r="D1324" s="9">
        <v>19</v>
      </c>
      <c r="E1324" s="30">
        <f>I01_Avg!D1324</f>
        <v>1.9458760289911818</v>
      </c>
      <c r="F1324" s="30">
        <f>PVWatts_8.5kW!J1336</f>
        <v>0</v>
      </c>
      <c r="G1324" s="34">
        <f t="shared" si="60"/>
        <v>1.9458760289911818</v>
      </c>
      <c r="H1324" s="34">
        <f t="shared" si="61"/>
        <v>1.9458760289911818</v>
      </c>
      <c r="I1324" s="34">
        <f t="shared" si="62"/>
        <v>0</v>
      </c>
    </row>
    <row r="1325" spans="2:9" x14ac:dyDescent="0.25">
      <c r="B1325" s="9">
        <v>2021</v>
      </c>
      <c r="C1325" s="9">
        <v>2</v>
      </c>
      <c r="D1325" s="9">
        <v>20</v>
      </c>
      <c r="E1325" s="30">
        <f>I01_Avg!D1325</f>
        <v>2.0064725238888799</v>
      </c>
      <c r="F1325" s="30">
        <f>PVWatts_8.5kW!J1337</f>
        <v>0</v>
      </c>
      <c r="G1325" s="34">
        <f t="shared" si="60"/>
        <v>2.0064725238888799</v>
      </c>
      <c r="H1325" s="34">
        <f t="shared" si="61"/>
        <v>2.0064725238888799</v>
      </c>
      <c r="I1325" s="34">
        <f t="shared" si="62"/>
        <v>0</v>
      </c>
    </row>
    <row r="1326" spans="2:9" x14ac:dyDescent="0.25">
      <c r="B1326" s="9">
        <v>2021</v>
      </c>
      <c r="C1326" s="9">
        <v>2</v>
      </c>
      <c r="D1326" s="9">
        <v>21</v>
      </c>
      <c r="E1326" s="30">
        <f>I01_Avg!D1326</f>
        <v>1.8837870661601976</v>
      </c>
      <c r="F1326" s="30">
        <f>PVWatts_8.5kW!J1338</f>
        <v>0</v>
      </c>
      <c r="G1326" s="34">
        <f t="shared" si="60"/>
        <v>1.8837870661601976</v>
      </c>
      <c r="H1326" s="34">
        <f t="shared" si="61"/>
        <v>1.8837870661601976</v>
      </c>
      <c r="I1326" s="34">
        <f t="shared" si="62"/>
        <v>0</v>
      </c>
    </row>
    <row r="1327" spans="2:9" x14ac:dyDescent="0.25">
      <c r="B1327" s="9">
        <v>2021</v>
      </c>
      <c r="C1327" s="9">
        <v>2</v>
      </c>
      <c r="D1327" s="9">
        <v>22</v>
      </c>
      <c r="E1327" s="30">
        <f>I01_Avg!D1327</f>
        <v>1.6901161636564057</v>
      </c>
      <c r="F1327" s="30">
        <f>PVWatts_8.5kW!J1339</f>
        <v>0</v>
      </c>
      <c r="G1327" s="34">
        <f t="shared" si="60"/>
        <v>1.6901161636564057</v>
      </c>
      <c r="H1327" s="34">
        <f t="shared" si="61"/>
        <v>1.6901161636564057</v>
      </c>
      <c r="I1327" s="34">
        <f t="shared" si="62"/>
        <v>0</v>
      </c>
    </row>
    <row r="1328" spans="2:9" x14ac:dyDescent="0.25">
      <c r="B1328" s="9">
        <v>2021</v>
      </c>
      <c r="C1328" s="9">
        <v>2</v>
      </c>
      <c r="D1328" s="9">
        <v>23</v>
      </c>
      <c r="E1328" s="30">
        <f>I01_Avg!D1328</f>
        <v>1.6204538638259343</v>
      </c>
      <c r="F1328" s="30">
        <f>PVWatts_8.5kW!J1340</f>
        <v>0</v>
      </c>
      <c r="G1328" s="34">
        <f t="shared" si="60"/>
        <v>1.6204538638259343</v>
      </c>
      <c r="H1328" s="34">
        <f t="shared" si="61"/>
        <v>1.6204538638259343</v>
      </c>
      <c r="I1328" s="34">
        <f t="shared" si="62"/>
        <v>0</v>
      </c>
    </row>
    <row r="1329" spans="2:9" x14ac:dyDescent="0.25">
      <c r="B1329" s="9">
        <v>2021</v>
      </c>
      <c r="C1329" s="9">
        <v>2</v>
      </c>
      <c r="D1329" s="9">
        <v>0</v>
      </c>
      <c r="E1329" s="30">
        <f>I01_Avg!D1329</f>
        <v>1.4708542806433074</v>
      </c>
      <c r="F1329" s="30">
        <f>PVWatts_8.5kW!J1341</f>
        <v>0</v>
      </c>
      <c r="G1329" s="34">
        <f t="shared" si="60"/>
        <v>1.4708542806433074</v>
      </c>
      <c r="H1329" s="34">
        <f t="shared" si="61"/>
        <v>1.4708542806433074</v>
      </c>
      <c r="I1329" s="34">
        <f t="shared" si="62"/>
        <v>0</v>
      </c>
    </row>
    <row r="1330" spans="2:9" x14ac:dyDescent="0.25">
      <c r="B1330" s="9">
        <v>2021</v>
      </c>
      <c r="C1330" s="9">
        <v>2</v>
      </c>
      <c r="D1330" s="9">
        <v>1</v>
      </c>
      <c r="E1330" s="30">
        <f>I01_Avg!D1330</f>
        <v>1.4824589836325965</v>
      </c>
      <c r="F1330" s="30">
        <f>PVWatts_8.5kW!J1342</f>
        <v>0</v>
      </c>
      <c r="G1330" s="34">
        <f t="shared" si="60"/>
        <v>1.4824589836325965</v>
      </c>
      <c r="H1330" s="34">
        <f t="shared" si="61"/>
        <v>1.4824589836325965</v>
      </c>
      <c r="I1330" s="34">
        <f t="shared" si="62"/>
        <v>0</v>
      </c>
    </row>
    <row r="1331" spans="2:9" x14ac:dyDescent="0.25">
      <c r="B1331" s="9">
        <v>2021</v>
      </c>
      <c r="C1331" s="9">
        <v>2</v>
      </c>
      <c r="D1331" s="9">
        <v>2</v>
      </c>
      <c r="E1331" s="30">
        <f>I01_Avg!D1331</f>
        <v>1.5180761711843944</v>
      </c>
      <c r="F1331" s="30">
        <f>PVWatts_8.5kW!J1343</f>
        <v>0</v>
      </c>
      <c r="G1331" s="34">
        <f t="shared" si="60"/>
        <v>1.5180761711843944</v>
      </c>
      <c r="H1331" s="34">
        <f t="shared" si="61"/>
        <v>1.5180761711843944</v>
      </c>
      <c r="I1331" s="34">
        <f t="shared" si="62"/>
        <v>0</v>
      </c>
    </row>
    <row r="1332" spans="2:9" x14ac:dyDescent="0.25">
      <c r="B1332" s="9">
        <v>2021</v>
      </c>
      <c r="C1332" s="9">
        <v>2</v>
      </c>
      <c r="D1332" s="9">
        <v>3</v>
      </c>
      <c r="E1332" s="30">
        <f>I01_Avg!D1332</f>
        <v>1.5815034486322936</v>
      </c>
      <c r="F1332" s="30">
        <f>PVWatts_8.5kW!J1344</f>
        <v>0</v>
      </c>
      <c r="G1332" s="34">
        <f t="shared" si="60"/>
        <v>1.5815034486322936</v>
      </c>
      <c r="H1332" s="34">
        <f t="shared" si="61"/>
        <v>1.5815034486322936</v>
      </c>
      <c r="I1332" s="34">
        <f t="shared" si="62"/>
        <v>0</v>
      </c>
    </row>
    <row r="1333" spans="2:9" x14ac:dyDescent="0.25">
      <c r="B1333" s="9">
        <v>2021</v>
      </c>
      <c r="C1333" s="9">
        <v>2</v>
      </c>
      <c r="D1333" s="9">
        <v>4</v>
      </c>
      <c r="E1333" s="30">
        <f>I01_Avg!D1333</f>
        <v>1.6271606573478343</v>
      </c>
      <c r="F1333" s="30">
        <f>PVWatts_8.5kW!J1345</f>
        <v>0</v>
      </c>
      <c r="G1333" s="34">
        <f t="shared" si="60"/>
        <v>1.6271606573478343</v>
      </c>
      <c r="H1333" s="34">
        <f t="shared" si="61"/>
        <v>1.6271606573478343</v>
      </c>
      <c r="I1333" s="34">
        <f t="shared" si="62"/>
        <v>0</v>
      </c>
    </row>
    <row r="1334" spans="2:9" x14ac:dyDescent="0.25">
      <c r="B1334" s="9">
        <v>2021</v>
      </c>
      <c r="C1334" s="9">
        <v>2</v>
      </c>
      <c r="D1334" s="9">
        <v>5</v>
      </c>
      <c r="E1334" s="30">
        <f>I01_Avg!D1334</f>
        <v>1.796427460415144</v>
      </c>
      <c r="F1334" s="30">
        <f>PVWatts_8.5kW!J1346</f>
        <v>0</v>
      </c>
      <c r="G1334" s="34">
        <f t="shared" si="60"/>
        <v>1.796427460415144</v>
      </c>
      <c r="H1334" s="34">
        <f t="shared" si="61"/>
        <v>1.796427460415144</v>
      </c>
      <c r="I1334" s="34">
        <f t="shared" si="62"/>
        <v>0</v>
      </c>
    </row>
    <row r="1335" spans="2:9" x14ac:dyDescent="0.25">
      <c r="B1335" s="9">
        <v>2021</v>
      </c>
      <c r="C1335" s="9">
        <v>2</v>
      </c>
      <c r="D1335" s="9">
        <v>6</v>
      </c>
      <c r="E1335" s="30">
        <f>I01_Avg!D1335</f>
        <v>2.0389178482741341</v>
      </c>
      <c r="F1335" s="30">
        <f>PVWatts_8.5kW!J1347</f>
        <v>0</v>
      </c>
      <c r="G1335" s="34">
        <f t="shared" si="60"/>
        <v>2.0389178482741341</v>
      </c>
      <c r="H1335" s="34">
        <f t="shared" si="61"/>
        <v>2.0389178482741341</v>
      </c>
      <c r="I1335" s="34">
        <f t="shared" si="62"/>
        <v>0</v>
      </c>
    </row>
    <row r="1336" spans="2:9" x14ac:dyDescent="0.25">
      <c r="B1336" s="9">
        <v>2021</v>
      </c>
      <c r="C1336" s="9">
        <v>2</v>
      </c>
      <c r="D1336" s="9">
        <v>7</v>
      </c>
      <c r="E1336" s="30">
        <f>I01_Avg!D1336</f>
        <v>2.1554788626872798</v>
      </c>
      <c r="F1336" s="30">
        <f>PVWatts_8.5kW!J1348</f>
        <v>0</v>
      </c>
      <c r="G1336" s="34">
        <f t="shared" si="60"/>
        <v>2.1554788626872798</v>
      </c>
      <c r="H1336" s="34">
        <f t="shared" si="61"/>
        <v>2.1554788626872798</v>
      </c>
      <c r="I1336" s="34">
        <f t="shared" si="62"/>
        <v>0</v>
      </c>
    </row>
    <row r="1337" spans="2:9" x14ac:dyDescent="0.25">
      <c r="B1337" s="9">
        <v>2021</v>
      </c>
      <c r="C1337" s="9">
        <v>2</v>
      </c>
      <c r="D1337" s="9">
        <v>8</v>
      </c>
      <c r="E1337" s="30">
        <f>I01_Avg!D1337</f>
        <v>2.0530073729899736</v>
      </c>
      <c r="F1337" s="30">
        <f>PVWatts_8.5kW!J1349</f>
        <v>0.34410499999999999</v>
      </c>
      <c r="G1337" s="34">
        <f t="shared" si="60"/>
        <v>1.7089023729899737</v>
      </c>
      <c r="H1337" s="34">
        <f t="shared" si="61"/>
        <v>1.7089023729899737</v>
      </c>
      <c r="I1337" s="34">
        <f t="shared" si="62"/>
        <v>0</v>
      </c>
    </row>
    <row r="1338" spans="2:9" x14ac:dyDescent="0.25">
      <c r="B1338" s="9">
        <v>2021</v>
      </c>
      <c r="C1338" s="9">
        <v>2</v>
      </c>
      <c r="D1338" s="9">
        <v>9</v>
      </c>
      <c r="E1338" s="30">
        <f>I01_Avg!D1338</f>
        <v>1.9294644297353347</v>
      </c>
      <c r="F1338" s="30">
        <f>PVWatts_8.5kW!J1350</f>
        <v>0.37180299999999999</v>
      </c>
      <c r="G1338" s="34">
        <f t="shared" si="60"/>
        <v>1.5576614297353348</v>
      </c>
      <c r="H1338" s="34">
        <f t="shared" si="61"/>
        <v>1.5576614297353348</v>
      </c>
      <c r="I1338" s="34">
        <f t="shared" si="62"/>
        <v>0</v>
      </c>
    </row>
    <row r="1339" spans="2:9" x14ac:dyDescent="0.25">
      <c r="B1339" s="9">
        <v>2021</v>
      </c>
      <c r="C1339" s="9">
        <v>2</v>
      </c>
      <c r="D1339" s="9">
        <v>10</v>
      </c>
      <c r="E1339" s="30">
        <f>I01_Avg!D1339</f>
        <v>1.9083894722934263</v>
      </c>
      <c r="F1339" s="30">
        <f>PVWatts_8.5kW!J1351</f>
        <v>0.57985500000000001</v>
      </c>
      <c r="G1339" s="34">
        <f t="shared" si="60"/>
        <v>1.3285344722934262</v>
      </c>
      <c r="H1339" s="34">
        <f t="shared" si="61"/>
        <v>1.3285344722934262</v>
      </c>
      <c r="I1339" s="34">
        <f t="shared" si="62"/>
        <v>0</v>
      </c>
    </row>
    <row r="1340" spans="2:9" x14ac:dyDescent="0.25">
      <c r="B1340" s="9">
        <v>2021</v>
      </c>
      <c r="C1340" s="9">
        <v>2</v>
      </c>
      <c r="D1340" s="9">
        <v>11</v>
      </c>
      <c r="E1340" s="30">
        <f>I01_Avg!D1340</f>
        <v>1.7671983929140831</v>
      </c>
      <c r="F1340" s="30">
        <f>PVWatts_8.5kW!J1352</f>
        <v>0.52494600000000002</v>
      </c>
      <c r="G1340" s="34">
        <f t="shared" si="60"/>
        <v>1.2422523929140832</v>
      </c>
      <c r="H1340" s="34">
        <f t="shared" si="61"/>
        <v>1.2422523929140832</v>
      </c>
      <c r="I1340" s="34">
        <f t="shared" si="62"/>
        <v>0</v>
      </c>
    </row>
    <row r="1341" spans="2:9" x14ac:dyDescent="0.25">
      <c r="B1341" s="9">
        <v>2021</v>
      </c>
      <c r="C1341" s="9">
        <v>2</v>
      </c>
      <c r="D1341" s="9">
        <v>12</v>
      </c>
      <c r="E1341" s="30">
        <f>I01_Avg!D1341</f>
        <v>1.8088722031790903</v>
      </c>
      <c r="F1341" s="30">
        <f>PVWatts_8.5kW!J1353</f>
        <v>0.50784399999999996</v>
      </c>
      <c r="G1341" s="34">
        <f t="shared" si="60"/>
        <v>1.3010282031790903</v>
      </c>
      <c r="H1341" s="34">
        <f t="shared" si="61"/>
        <v>1.3010282031790903</v>
      </c>
      <c r="I1341" s="34">
        <f t="shared" si="62"/>
        <v>0</v>
      </c>
    </row>
    <row r="1342" spans="2:9" x14ac:dyDescent="0.25">
      <c r="B1342" s="9">
        <v>2021</v>
      </c>
      <c r="C1342" s="9">
        <v>2</v>
      </c>
      <c r="D1342" s="9">
        <v>13</v>
      </c>
      <c r="E1342" s="30">
        <f>I01_Avg!D1342</f>
        <v>1.7497956257306033</v>
      </c>
      <c r="F1342" s="30">
        <f>PVWatts_8.5kW!J1354</f>
        <v>1.3327059999999999</v>
      </c>
      <c r="G1342" s="34">
        <f t="shared" si="60"/>
        <v>0.41708962573060337</v>
      </c>
      <c r="H1342" s="34">
        <f t="shared" si="61"/>
        <v>0.41708962573060337</v>
      </c>
      <c r="I1342" s="34">
        <f t="shared" si="62"/>
        <v>0</v>
      </c>
    </row>
    <row r="1343" spans="2:9" x14ac:dyDescent="0.25">
      <c r="B1343" s="9">
        <v>2021</v>
      </c>
      <c r="C1343" s="9">
        <v>2</v>
      </c>
      <c r="D1343" s="9">
        <v>14</v>
      </c>
      <c r="E1343" s="30">
        <f>I01_Avg!D1343</f>
        <v>1.6934349321850506</v>
      </c>
      <c r="F1343" s="30">
        <f>PVWatts_8.5kW!J1355</f>
        <v>1.0940080000000001</v>
      </c>
      <c r="G1343" s="34">
        <f t="shared" si="60"/>
        <v>0.5994269321850505</v>
      </c>
      <c r="H1343" s="34">
        <f t="shared" si="61"/>
        <v>0.5994269321850505</v>
      </c>
      <c r="I1343" s="34">
        <f t="shared" si="62"/>
        <v>0</v>
      </c>
    </row>
    <row r="1344" spans="2:9" x14ac:dyDescent="0.25">
      <c r="B1344" s="9">
        <v>2021</v>
      </c>
      <c r="C1344" s="9">
        <v>2</v>
      </c>
      <c r="D1344" s="9">
        <v>15</v>
      </c>
      <c r="E1344" s="30">
        <f>I01_Avg!D1344</f>
        <v>1.628443828741714</v>
      </c>
      <c r="F1344" s="30">
        <f>PVWatts_8.5kW!J1356</f>
        <v>0.617672</v>
      </c>
      <c r="G1344" s="34">
        <f t="shared" si="60"/>
        <v>1.010771828741714</v>
      </c>
      <c r="H1344" s="34">
        <f t="shared" si="61"/>
        <v>1.010771828741714</v>
      </c>
      <c r="I1344" s="34">
        <f t="shared" si="62"/>
        <v>0</v>
      </c>
    </row>
    <row r="1345" spans="2:9" x14ac:dyDescent="0.25">
      <c r="B1345" s="9">
        <v>2021</v>
      </c>
      <c r="C1345" s="9">
        <v>2</v>
      </c>
      <c r="D1345" s="9">
        <v>16</v>
      </c>
      <c r="E1345" s="30">
        <f>I01_Avg!D1345</f>
        <v>1.6916599044466634</v>
      </c>
      <c r="F1345" s="30">
        <f>PVWatts_8.5kW!J1357</f>
        <v>0.91889100000000001</v>
      </c>
      <c r="G1345" s="34">
        <f t="shared" si="60"/>
        <v>0.77276890444666335</v>
      </c>
      <c r="H1345" s="34">
        <f t="shared" si="61"/>
        <v>0.77276890444666335</v>
      </c>
      <c r="I1345" s="34">
        <f t="shared" si="62"/>
        <v>0</v>
      </c>
    </row>
    <row r="1346" spans="2:9" x14ac:dyDescent="0.25">
      <c r="B1346" s="9">
        <v>2021</v>
      </c>
      <c r="C1346" s="9">
        <v>2</v>
      </c>
      <c r="D1346" s="9">
        <v>17</v>
      </c>
      <c r="E1346" s="30">
        <f>I01_Avg!D1346</f>
        <v>1.8960616587629218</v>
      </c>
      <c r="F1346" s="30">
        <f>PVWatts_8.5kW!J1358</f>
        <v>9.0810000000000002E-2</v>
      </c>
      <c r="G1346" s="34">
        <f t="shared" si="60"/>
        <v>1.8052516587629217</v>
      </c>
      <c r="H1346" s="34">
        <f t="shared" si="61"/>
        <v>1.8052516587629217</v>
      </c>
      <c r="I1346" s="34">
        <f t="shared" si="62"/>
        <v>0</v>
      </c>
    </row>
    <row r="1347" spans="2:9" x14ac:dyDescent="0.25">
      <c r="B1347" s="9">
        <v>2021</v>
      </c>
      <c r="C1347" s="9">
        <v>2</v>
      </c>
      <c r="D1347" s="9">
        <v>18</v>
      </c>
      <c r="E1347" s="30">
        <f>I01_Avg!D1347</f>
        <v>1.9943717368330351</v>
      </c>
      <c r="F1347" s="30">
        <f>PVWatts_8.5kW!J1359</f>
        <v>0</v>
      </c>
      <c r="G1347" s="34">
        <f t="shared" si="60"/>
        <v>1.9943717368330351</v>
      </c>
      <c r="H1347" s="34">
        <f t="shared" si="61"/>
        <v>1.9943717368330351</v>
      </c>
      <c r="I1347" s="34">
        <f t="shared" si="62"/>
        <v>0</v>
      </c>
    </row>
    <row r="1348" spans="2:9" x14ac:dyDescent="0.25">
      <c r="B1348" s="9">
        <v>2021</v>
      </c>
      <c r="C1348" s="9">
        <v>2</v>
      </c>
      <c r="D1348" s="9">
        <v>19</v>
      </c>
      <c r="E1348" s="30">
        <f>I01_Avg!D1348</f>
        <v>1.9971335236348744</v>
      </c>
      <c r="F1348" s="30">
        <f>PVWatts_8.5kW!J1360</f>
        <v>0</v>
      </c>
      <c r="G1348" s="34">
        <f t="shared" si="60"/>
        <v>1.9971335236348744</v>
      </c>
      <c r="H1348" s="34">
        <f t="shared" si="61"/>
        <v>1.9971335236348744</v>
      </c>
      <c r="I1348" s="34">
        <f t="shared" si="62"/>
        <v>0</v>
      </c>
    </row>
    <row r="1349" spans="2:9" x14ac:dyDescent="0.25">
      <c r="B1349" s="9">
        <v>2021</v>
      </c>
      <c r="C1349" s="9">
        <v>2</v>
      </c>
      <c r="D1349" s="9">
        <v>20</v>
      </c>
      <c r="E1349" s="30">
        <f>I01_Avg!D1349</f>
        <v>2.0467106489550719</v>
      </c>
      <c r="F1349" s="30">
        <f>PVWatts_8.5kW!J1361</f>
        <v>0</v>
      </c>
      <c r="G1349" s="34">
        <f t="shared" si="60"/>
        <v>2.0467106489550719</v>
      </c>
      <c r="H1349" s="34">
        <f t="shared" si="61"/>
        <v>2.0467106489550719</v>
      </c>
      <c r="I1349" s="34">
        <f t="shared" si="62"/>
        <v>0</v>
      </c>
    </row>
    <row r="1350" spans="2:9" x14ac:dyDescent="0.25">
      <c r="B1350" s="9">
        <v>2021</v>
      </c>
      <c r="C1350" s="9">
        <v>2</v>
      </c>
      <c r="D1350" s="9">
        <v>21</v>
      </c>
      <c r="E1350" s="30">
        <f>I01_Avg!D1350</f>
        <v>1.8877246581458735</v>
      </c>
      <c r="F1350" s="30">
        <f>PVWatts_8.5kW!J1362</f>
        <v>0</v>
      </c>
      <c r="G1350" s="34">
        <f t="shared" si="60"/>
        <v>1.8877246581458735</v>
      </c>
      <c r="H1350" s="34">
        <f t="shared" si="61"/>
        <v>1.8877246581458735</v>
      </c>
      <c r="I1350" s="34">
        <f t="shared" si="62"/>
        <v>0</v>
      </c>
    </row>
    <row r="1351" spans="2:9" x14ac:dyDescent="0.25">
      <c r="B1351" s="9">
        <v>2021</v>
      </c>
      <c r="C1351" s="9">
        <v>2</v>
      </c>
      <c r="D1351" s="9">
        <v>22</v>
      </c>
      <c r="E1351" s="30">
        <f>I01_Avg!D1351</f>
        <v>1.5911110092062599</v>
      </c>
      <c r="F1351" s="30">
        <f>PVWatts_8.5kW!J1363</f>
        <v>0</v>
      </c>
      <c r="G1351" s="34">
        <f t="shared" si="60"/>
        <v>1.5911110092062599</v>
      </c>
      <c r="H1351" s="34">
        <f t="shared" si="61"/>
        <v>1.5911110092062599</v>
      </c>
      <c r="I1351" s="34">
        <f t="shared" si="62"/>
        <v>0</v>
      </c>
    </row>
    <row r="1352" spans="2:9" x14ac:dyDescent="0.25">
      <c r="B1352" s="9">
        <v>2021</v>
      </c>
      <c r="C1352" s="9">
        <v>2</v>
      </c>
      <c r="D1352" s="9">
        <v>23</v>
      </c>
      <c r="E1352" s="30">
        <f>I01_Avg!D1352</f>
        <v>1.5084920283001391</v>
      </c>
      <c r="F1352" s="30">
        <f>PVWatts_8.5kW!J1364</f>
        <v>0</v>
      </c>
      <c r="G1352" s="34">
        <f t="shared" si="60"/>
        <v>1.5084920283001391</v>
      </c>
      <c r="H1352" s="34">
        <f t="shared" si="61"/>
        <v>1.5084920283001391</v>
      </c>
      <c r="I1352" s="34">
        <f t="shared" si="62"/>
        <v>0</v>
      </c>
    </row>
    <row r="1353" spans="2:9" x14ac:dyDescent="0.25">
      <c r="B1353" s="9">
        <v>2021</v>
      </c>
      <c r="C1353" s="9">
        <v>2</v>
      </c>
      <c r="D1353" s="9">
        <v>0</v>
      </c>
      <c r="E1353" s="30">
        <f>I01_Avg!D1353</f>
        <v>1.4970165240681634</v>
      </c>
      <c r="F1353" s="30">
        <f>PVWatts_8.5kW!J1365</f>
        <v>0</v>
      </c>
      <c r="G1353" s="34">
        <f t="shared" si="60"/>
        <v>1.4970165240681634</v>
      </c>
      <c r="H1353" s="34">
        <f t="shared" si="61"/>
        <v>1.4970165240681634</v>
      </c>
      <c r="I1353" s="34">
        <f t="shared" si="62"/>
        <v>0</v>
      </c>
    </row>
    <row r="1354" spans="2:9" x14ac:dyDescent="0.25">
      <c r="B1354" s="9">
        <v>2021</v>
      </c>
      <c r="C1354" s="9">
        <v>2</v>
      </c>
      <c r="D1354" s="9">
        <v>1</v>
      </c>
      <c r="E1354" s="30">
        <f>I01_Avg!D1354</f>
        <v>1.4647359847265558</v>
      </c>
      <c r="F1354" s="30">
        <f>PVWatts_8.5kW!J1366</f>
        <v>0</v>
      </c>
      <c r="G1354" s="34">
        <f t="shared" ref="G1354:G1417" si="63">+E1354-F1354</f>
        <v>1.4647359847265558</v>
      </c>
      <c r="H1354" s="34">
        <f t="shared" ref="H1354:H1417" si="64">+IF(G1354&gt;0,G1354,0)</f>
        <v>1.4647359847265558</v>
      </c>
      <c r="I1354" s="34">
        <f t="shared" ref="I1354:I1417" si="65">+IF(G1354&lt;0,G1354,0)</f>
        <v>0</v>
      </c>
    </row>
    <row r="1355" spans="2:9" x14ac:dyDescent="0.25">
      <c r="B1355" s="9">
        <v>2021</v>
      </c>
      <c r="C1355" s="9">
        <v>2</v>
      </c>
      <c r="D1355" s="9">
        <v>2</v>
      </c>
      <c r="E1355" s="30">
        <f>I01_Avg!D1355</f>
        <v>1.4883981658695107</v>
      </c>
      <c r="F1355" s="30">
        <f>PVWatts_8.5kW!J1367</f>
        <v>0</v>
      </c>
      <c r="G1355" s="34">
        <f t="shared" si="63"/>
        <v>1.4883981658695107</v>
      </c>
      <c r="H1355" s="34">
        <f t="shared" si="64"/>
        <v>1.4883981658695107</v>
      </c>
      <c r="I1355" s="34">
        <f t="shared" si="65"/>
        <v>0</v>
      </c>
    </row>
    <row r="1356" spans="2:9" x14ac:dyDescent="0.25">
      <c r="B1356" s="9">
        <v>2021</v>
      </c>
      <c r="C1356" s="9">
        <v>2</v>
      </c>
      <c r="D1356" s="9">
        <v>3</v>
      </c>
      <c r="E1356" s="30">
        <f>I01_Avg!D1356</f>
        <v>1.5402037268320186</v>
      </c>
      <c r="F1356" s="30">
        <f>PVWatts_8.5kW!J1368</f>
        <v>0</v>
      </c>
      <c r="G1356" s="34">
        <f t="shared" si="63"/>
        <v>1.5402037268320186</v>
      </c>
      <c r="H1356" s="34">
        <f t="shared" si="64"/>
        <v>1.5402037268320186</v>
      </c>
      <c r="I1356" s="34">
        <f t="shared" si="65"/>
        <v>0</v>
      </c>
    </row>
    <row r="1357" spans="2:9" x14ac:dyDescent="0.25">
      <c r="B1357" s="9">
        <v>2021</v>
      </c>
      <c r="C1357" s="9">
        <v>2</v>
      </c>
      <c r="D1357" s="9">
        <v>4</v>
      </c>
      <c r="E1357" s="30">
        <f>I01_Avg!D1357</f>
        <v>1.5299489292899389</v>
      </c>
      <c r="F1357" s="30">
        <f>PVWatts_8.5kW!J1369</f>
        <v>0</v>
      </c>
      <c r="G1357" s="34">
        <f t="shared" si="63"/>
        <v>1.5299489292899389</v>
      </c>
      <c r="H1357" s="34">
        <f t="shared" si="64"/>
        <v>1.5299489292899389</v>
      </c>
      <c r="I1357" s="34">
        <f t="shared" si="65"/>
        <v>0</v>
      </c>
    </row>
    <row r="1358" spans="2:9" x14ac:dyDescent="0.25">
      <c r="B1358" s="9">
        <v>2021</v>
      </c>
      <c r="C1358" s="9">
        <v>2</v>
      </c>
      <c r="D1358" s="9">
        <v>5</v>
      </c>
      <c r="E1358" s="30">
        <f>I01_Avg!D1358</f>
        <v>1.6034229898816428</v>
      </c>
      <c r="F1358" s="30">
        <f>PVWatts_8.5kW!J1370</f>
        <v>0</v>
      </c>
      <c r="G1358" s="34">
        <f t="shared" si="63"/>
        <v>1.6034229898816428</v>
      </c>
      <c r="H1358" s="34">
        <f t="shared" si="64"/>
        <v>1.6034229898816428</v>
      </c>
      <c r="I1358" s="34">
        <f t="shared" si="65"/>
        <v>0</v>
      </c>
    </row>
    <row r="1359" spans="2:9" x14ac:dyDescent="0.25">
      <c r="B1359" s="9">
        <v>2021</v>
      </c>
      <c r="C1359" s="9">
        <v>2</v>
      </c>
      <c r="D1359" s="9">
        <v>6</v>
      </c>
      <c r="E1359" s="30">
        <f>I01_Avg!D1359</f>
        <v>1.7634955772437551</v>
      </c>
      <c r="F1359" s="30">
        <f>PVWatts_8.5kW!J1371</f>
        <v>0</v>
      </c>
      <c r="G1359" s="34">
        <f t="shared" si="63"/>
        <v>1.7634955772437551</v>
      </c>
      <c r="H1359" s="34">
        <f t="shared" si="64"/>
        <v>1.7634955772437551</v>
      </c>
      <c r="I1359" s="34">
        <f t="shared" si="65"/>
        <v>0</v>
      </c>
    </row>
    <row r="1360" spans="2:9" x14ac:dyDescent="0.25">
      <c r="B1360" s="9">
        <v>2021</v>
      </c>
      <c r="C1360" s="9">
        <v>2</v>
      </c>
      <c r="D1360" s="9">
        <v>7</v>
      </c>
      <c r="E1360" s="30">
        <f>I01_Avg!D1360</f>
        <v>1.8798352686455364</v>
      </c>
      <c r="F1360" s="30">
        <f>PVWatts_8.5kW!J1372</f>
        <v>0</v>
      </c>
      <c r="G1360" s="34">
        <f t="shared" si="63"/>
        <v>1.8798352686455364</v>
      </c>
      <c r="H1360" s="34">
        <f t="shared" si="64"/>
        <v>1.8798352686455364</v>
      </c>
      <c r="I1360" s="34">
        <f t="shared" si="65"/>
        <v>0</v>
      </c>
    </row>
    <row r="1361" spans="2:9" x14ac:dyDescent="0.25">
      <c r="B1361" s="9">
        <v>2021</v>
      </c>
      <c r="C1361" s="9">
        <v>2</v>
      </c>
      <c r="D1361" s="9">
        <v>8</v>
      </c>
      <c r="E1361" s="30">
        <f>I01_Avg!D1361</f>
        <v>1.8867769623242447</v>
      </c>
      <c r="F1361" s="30">
        <f>PVWatts_8.5kW!J1373</f>
        <v>0.17566900000000002</v>
      </c>
      <c r="G1361" s="34">
        <f t="shared" si="63"/>
        <v>1.7111079623242447</v>
      </c>
      <c r="H1361" s="34">
        <f t="shared" si="64"/>
        <v>1.7111079623242447</v>
      </c>
      <c r="I1361" s="34">
        <f t="shared" si="65"/>
        <v>0</v>
      </c>
    </row>
    <row r="1362" spans="2:9" x14ac:dyDescent="0.25">
      <c r="B1362" s="9">
        <v>2021</v>
      </c>
      <c r="C1362" s="9">
        <v>2</v>
      </c>
      <c r="D1362" s="9">
        <v>9</v>
      </c>
      <c r="E1362" s="30">
        <f>I01_Avg!D1362</f>
        <v>1.8741740957833093</v>
      </c>
      <c r="F1362" s="30">
        <f>PVWatts_8.5kW!J1374</f>
        <v>0.53651599999999999</v>
      </c>
      <c r="G1362" s="34">
        <f t="shared" si="63"/>
        <v>1.3376580957833093</v>
      </c>
      <c r="H1362" s="34">
        <f t="shared" si="64"/>
        <v>1.3376580957833093</v>
      </c>
      <c r="I1362" s="34">
        <f t="shared" si="65"/>
        <v>0</v>
      </c>
    </row>
    <row r="1363" spans="2:9" x14ac:dyDescent="0.25">
      <c r="B1363" s="9">
        <v>2021</v>
      </c>
      <c r="C1363" s="9">
        <v>2</v>
      </c>
      <c r="D1363" s="9">
        <v>10</v>
      </c>
      <c r="E1363" s="30">
        <f>I01_Avg!D1363</f>
        <v>1.842319180086387</v>
      </c>
      <c r="F1363" s="30">
        <f>PVWatts_8.5kW!J1375</f>
        <v>0.76302899999999996</v>
      </c>
      <c r="G1363" s="34">
        <f t="shared" si="63"/>
        <v>1.079290180086387</v>
      </c>
      <c r="H1363" s="34">
        <f t="shared" si="64"/>
        <v>1.079290180086387</v>
      </c>
      <c r="I1363" s="34">
        <f t="shared" si="65"/>
        <v>0</v>
      </c>
    </row>
    <row r="1364" spans="2:9" x14ac:dyDescent="0.25">
      <c r="B1364" s="9">
        <v>2021</v>
      </c>
      <c r="C1364" s="9">
        <v>2</v>
      </c>
      <c r="D1364" s="9">
        <v>11</v>
      </c>
      <c r="E1364" s="30">
        <f>I01_Avg!D1364</f>
        <v>1.828260143438873</v>
      </c>
      <c r="F1364" s="30">
        <f>PVWatts_8.5kW!J1376</f>
        <v>2.2073119999999999</v>
      </c>
      <c r="G1364" s="34">
        <f t="shared" si="63"/>
        <v>-0.37905185656112694</v>
      </c>
      <c r="H1364" s="34">
        <f t="shared" si="64"/>
        <v>0</v>
      </c>
      <c r="I1364" s="34">
        <f t="shared" si="65"/>
        <v>-0.37905185656112694</v>
      </c>
    </row>
    <row r="1365" spans="2:9" x14ac:dyDescent="0.25">
      <c r="B1365" s="9">
        <v>2021</v>
      </c>
      <c r="C1365" s="9">
        <v>2</v>
      </c>
      <c r="D1365" s="9">
        <v>12</v>
      </c>
      <c r="E1365" s="30">
        <f>I01_Avg!D1365</f>
        <v>1.8527281645865419</v>
      </c>
      <c r="F1365" s="30">
        <f>PVWatts_8.5kW!J1377</f>
        <v>2.621553</v>
      </c>
      <c r="G1365" s="34">
        <f t="shared" si="63"/>
        <v>-0.76882483541345814</v>
      </c>
      <c r="H1365" s="34">
        <f t="shared" si="64"/>
        <v>0</v>
      </c>
      <c r="I1365" s="34">
        <f t="shared" si="65"/>
        <v>-0.76882483541345814</v>
      </c>
    </row>
    <row r="1366" spans="2:9" x14ac:dyDescent="0.25">
      <c r="B1366" s="9">
        <v>2021</v>
      </c>
      <c r="C1366" s="9">
        <v>2</v>
      </c>
      <c r="D1366" s="9">
        <v>13</v>
      </c>
      <c r="E1366" s="30">
        <f>I01_Avg!D1366</f>
        <v>1.6723657917597643</v>
      </c>
      <c r="F1366" s="30">
        <f>PVWatts_8.5kW!J1378</f>
        <v>3.2736930000000002</v>
      </c>
      <c r="G1366" s="34">
        <f t="shared" si="63"/>
        <v>-1.6013272082402359</v>
      </c>
      <c r="H1366" s="34">
        <f t="shared" si="64"/>
        <v>0</v>
      </c>
      <c r="I1366" s="34">
        <f t="shared" si="65"/>
        <v>-1.6013272082402359</v>
      </c>
    </row>
    <row r="1367" spans="2:9" x14ac:dyDescent="0.25">
      <c r="B1367" s="9">
        <v>2021</v>
      </c>
      <c r="C1367" s="9">
        <v>2</v>
      </c>
      <c r="D1367" s="9">
        <v>14</v>
      </c>
      <c r="E1367" s="30">
        <f>I01_Avg!D1367</f>
        <v>1.7150626747082942</v>
      </c>
      <c r="F1367" s="30">
        <f>PVWatts_8.5kW!J1379</f>
        <v>3.494186</v>
      </c>
      <c r="G1367" s="34">
        <f t="shared" si="63"/>
        <v>-1.7791233252917058</v>
      </c>
      <c r="H1367" s="34">
        <f t="shared" si="64"/>
        <v>0</v>
      </c>
      <c r="I1367" s="34">
        <f t="shared" si="65"/>
        <v>-1.7791233252917058</v>
      </c>
    </row>
    <row r="1368" spans="2:9" x14ac:dyDescent="0.25">
      <c r="B1368" s="9">
        <v>2021</v>
      </c>
      <c r="C1368" s="9">
        <v>2</v>
      </c>
      <c r="D1368" s="9">
        <v>15</v>
      </c>
      <c r="E1368" s="30">
        <f>I01_Avg!D1368</f>
        <v>1.7217013157193148</v>
      </c>
      <c r="F1368" s="30">
        <f>PVWatts_8.5kW!J1380</f>
        <v>3.5874459999999999</v>
      </c>
      <c r="G1368" s="34">
        <f t="shared" si="63"/>
        <v>-1.8657446842806851</v>
      </c>
      <c r="H1368" s="34">
        <f t="shared" si="64"/>
        <v>0</v>
      </c>
      <c r="I1368" s="34">
        <f t="shared" si="65"/>
        <v>-1.8657446842806851</v>
      </c>
    </row>
    <row r="1369" spans="2:9" x14ac:dyDescent="0.25">
      <c r="B1369" s="9">
        <v>2021</v>
      </c>
      <c r="C1369" s="9">
        <v>2</v>
      </c>
      <c r="D1369" s="9">
        <v>16</v>
      </c>
      <c r="E1369" s="30">
        <f>I01_Avg!D1369</f>
        <v>1.7056158380955233</v>
      </c>
      <c r="F1369" s="30">
        <f>PVWatts_8.5kW!J1381</f>
        <v>2.4911460000000001</v>
      </c>
      <c r="G1369" s="34">
        <f t="shared" si="63"/>
        <v>-0.78553016190447678</v>
      </c>
      <c r="H1369" s="34">
        <f t="shared" si="64"/>
        <v>0</v>
      </c>
      <c r="I1369" s="34">
        <f t="shared" si="65"/>
        <v>-0.78553016190447678</v>
      </c>
    </row>
    <row r="1370" spans="2:9" x14ac:dyDescent="0.25">
      <c r="B1370" s="9">
        <v>2021</v>
      </c>
      <c r="C1370" s="9">
        <v>2</v>
      </c>
      <c r="D1370" s="9">
        <v>17</v>
      </c>
      <c r="E1370" s="30">
        <f>I01_Avg!D1370</f>
        <v>1.8069037546186852</v>
      </c>
      <c r="F1370" s="30">
        <f>PVWatts_8.5kW!J1382</f>
        <v>0.57630599999999998</v>
      </c>
      <c r="G1370" s="34">
        <f t="shared" si="63"/>
        <v>1.2305977546186853</v>
      </c>
      <c r="H1370" s="34">
        <f t="shared" si="64"/>
        <v>1.2305977546186853</v>
      </c>
      <c r="I1370" s="34">
        <f t="shared" si="65"/>
        <v>0</v>
      </c>
    </row>
    <row r="1371" spans="2:9" x14ac:dyDescent="0.25">
      <c r="B1371" s="9">
        <v>2021</v>
      </c>
      <c r="C1371" s="9">
        <v>2</v>
      </c>
      <c r="D1371" s="9">
        <v>18</v>
      </c>
      <c r="E1371" s="30">
        <f>I01_Avg!D1371</f>
        <v>1.9173158432147528</v>
      </c>
      <c r="F1371" s="30">
        <f>PVWatts_8.5kW!J1383</f>
        <v>0</v>
      </c>
      <c r="G1371" s="34">
        <f t="shared" si="63"/>
        <v>1.9173158432147528</v>
      </c>
      <c r="H1371" s="34">
        <f t="shared" si="64"/>
        <v>1.9173158432147528</v>
      </c>
      <c r="I1371" s="34">
        <f t="shared" si="65"/>
        <v>0</v>
      </c>
    </row>
    <row r="1372" spans="2:9" x14ac:dyDescent="0.25">
      <c r="B1372" s="9">
        <v>2021</v>
      </c>
      <c r="C1372" s="9">
        <v>2</v>
      </c>
      <c r="D1372" s="9">
        <v>19</v>
      </c>
      <c r="E1372" s="30">
        <f>I01_Avg!D1372</f>
        <v>2.0510202033617468</v>
      </c>
      <c r="F1372" s="30">
        <f>PVWatts_8.5kW!J1384</f>
        <v>0</v>
      </c>
      <c r="G1372" s="34">
        <f t="shared" si="63"/>
        <v>2.0510202033617468</v>
      </c>
      <c r="H1372" s="34">
        <f t="shared" si="64"/>
        <v>2.0510202033617468</v>
      </c>
      <c r="I1372" s="34">
        <f t="shared" si="65"/>
        <v>0</v>
      </c>
    </row>
    <row r="1373" spans="2:9" x14ac:dyDescent="0.25">
      <c r="B1373" s="9">
        <v>2021</v>
      </c>
      <c r="C1373" s="9">
        <v>2</v>
      </c>
      <c r="D1373" s="9">
        <v>20</v>
      </c>
      <c r="E1373" s="30">
        <f>I01_Avg!D1373</f>
        <v>2.0516740661501949</v>
      </c>
      <c r="F1373" s="30">
        <f>PVWatts_8.5kW!J1385</f>
        <v>0</v>
      </c>
      <c r="G1373" s="34">
        <f t="shared" si="63"/>
        <v>2.0516740661501949</v>
      </c>
      <c r="H1373" s="34">
        <f t="shared" si="64"/>
        <v>2.0516740661501949</v>
      </c>
      <c r="I1373" s="34">
        <f t="shared" si="65"/>
        <v>0</v>
      </c>
    </row>
    <row r="1374" spans="2:9" x14ac:dyDescent="0.25">
      <c r="B1374" s="9">
        <v>2021</v>
      </c>
      <c r="C1374" s="9">
        <v>2</v>
      </c>
      <c r="D1374" s="9">
        <v>21</v>
      </c>
      <c r="E1374" s="30">
        <f>I01_Avg!D1374</f>
        <v>1.8850466771933925</v>
      </c>
      <c r="F1374" s="30">
        <f>PVWatts_8.5kW!J1386</f>
        <v>0</v>
      </c>
      <c r="G1374" s="34">
        <f t="shared" si="63"/>
        <v>1.8850466771933925</v>
      </c>
      <c r="H1374" s="34">
        <f t="shared" si="64"/>
        <v>1.8850466771933925</v>
      </c>
      <c r="I1374" s="34">
        <f t="shared" si="65"/>
        <v>0</v>
      </c>
    </row>
    <row r="1375" spans="2:9" x14ac:dyDescent="0.25">
      <c r="B1375" s="9">
        <v>2021</v>
      </c>
      <c r="C1375" s="9">
        <v>2</v>
      </c>
      <c r="D1375" s="9">
        <v>22</v>
      </c>
      <c r="E1375" s="30">
        <f>I01_Avg!D1375</f>
        <v>1.7389914983412971</v>
      </c>
      <c r="F1375" s="30">
        <f>PVWatts_8.5kW!J1387</f>
        <v>0</v>
      </c>
      <c r="G1375" s="34">
        <f t="shared" si="63"/>
        <v>1.7389914983412971</v>
      </c>
      <c r="H1375" s="34">
        <f t="shared" si="64"/>
        <v>1.7389914983412971</v>
      </c>
      <c r="I1375" s="34">
        <f t="shared" si="65"/>
        <v>0</v>
      </c>
    </row>
    <row r="1376" spans="2:9" x14ac:dyDescent="0.25">
      <c r="B1376" s="9">
        <v>2021</v>
      </c>
      <c r="C1376" s="9">
        <v>2</v>
      </c>
      <c r="D1376" s="9">
        <v>23</v>
      </c>
      <c r="E1376" s="30">
        <f>I01_Avg!D1376</f>
        <v>1.6157441016939145</v>
      </c>
      <c r="F1376" s="30">
        <f>PVWatts_8.5kW!J1388</f>
        <v>0</v>
      </c>
      <c r="G1376" s="34">
        <f t="shared" si="63"/>
        <v>1.6157441016939145</v>
      </c>
      <c r="H1376" s="34">
        <f t="shared" si="64"/>
        <v>1.6157441016939145</v>
      </c>
      <c r="I1376" s="34">
        <f t="shared" si="65"/>
        <v>0</v>
      </c>
    </row>
    <row r="1377" spans="2:9" x14ac:dyDescent="0.25">
      <c r="B1377" s="9">
        <v>2021</v>
      </c>
      <c r="C1377" s="9">
        <v>2</v>
      </c>
      <c r="D1377" s="9">
        <v>0</v>
      </c>
      <c r="E1377" s="30">
        <f>I01_Avg!D1377</f>
        <v>1.5056057415074589</v>
      </c>
      <c r="F1377" s="30">
        <f>PVWatts_8.5kW!J1389</f>
        <v>0</v>
      </c>
      <c r="G1377" s="34">
        <f t="shared" si="63"/>
        <v>1.5056057415074589</v>
      </c>
      <c r="H1377" s="34">
        <f t="shared" si="64"/>
        <v>1.5056057415074589</v>
      </c>
      <c r="I1377" s="34">
        <f t="shared" si="65"/>
        <v>0</v>
      </c>
    </row>
    <row r="1378" spans="2:9" x14ac:dyDescent="0.25">
      <c r="B1378" s="9">
        <v>2021</v>
      </c>
      <c r="C1378" s="9">
        <v>2</v>
      </c>
      <c r="D1378" s="9">
        <v>1</v>
      </c>
      <c r="E1378" s="30">
        <f>I01_Avg!D1378</f>
        <v>1.4660311142604461</v>
      </c>
      <c r="F1378" s="30">
        <f>PVWatts_8.5kW!J1390</f>
        <v>0</v>
      </c>
      <c r="G1378" s="34">
        <f t="shared" si="63"/>
        <v>1.4660311142604461</v>
      </c>
      <c r="H1378" s="34">
        <f t="shared" si="64"/>
        <v>1.4660311142604461</v>
      </c>
      <c r="I1378" s="34">
        <f t="shared" si="65"/>
        <v>0</v>
      </c>
    </row>
    <row r="1379" spans="2:9" x14ac:dyDescent="0.25">
      <c r="B1379" s="9">
        <v>2021</v>
      </c>
      <c r="C1379" s="9">
        <v>2</v>
      </c>
      <c r="D1379" s="9">
        <v>2</v>
      </c>
      <c r="E1379" s="30">
        <f>I01_Avg!D1379</f>
        <v>1.4818748164021402</v>
      </c>
      <c r="F1379" s="30">
        <f>PVWatts_8.5kW!J1391</f>
        <v>0</v>
      </c>
      <c r="G1379" s="34">
        <f t="shared" si="63"/>
        <v>1.4818748164021402</v>
      </c>
      <c r="H1379" s="34">
        <f t="shared" si="64"/>
        <v>1.4818748164021402</v>
      </c>
      <c r="I1379" s="34">
        <f t="shared" si="65"/>
        <v>0</v>
      </c>
    </row>
    <row r="1380" spans="2:9" x14ac:dyDescent="0.25">
      <c r="B1380" s="9">
        <v>2021</v>
      </c>
      <c r="C1380" s="9">
        <v>2</v>
      </c>
      <c r="D1380" s="9">
        <v>3</v>
      </c>
      <c r="E1380" s="30">
        <f>I01_Avg!D1380</f>
        <v>1.529177028232577</v>
      </c>
      <c r="F1380" s="30">
        <f>PVWatts_8.5kW!J1392</f>
        <v>0</v>
      </c>
      <c r="G1380" s="34">
        <f t="shared" si="63"/>
        <v>1.529177028232577</v>
      </c>
      <c r="H1380" s="34">
        <f t="shared" si="64"/>
        <v>1.529177028232577</v>
      </c>
      <c r="I1380" s="34">
        <f t="shared" si="65"/>
        <v>0</v>
      </c>
    </row>
    <row r="1381" spans="2:9" x14ac:dyDescent="0.25">
      <c r="B1381" s="9">
        <v>2021</v>
      </c>
      <c r="C1381" s="9">
        <v>2</v>
      </c>
      <c r="D1381" s="9">
        <v>4</v>
      </c>
      <c r="E1381" s="30">
        <f>I01_Avg!D1381</f>
        <v>1.5521490438099221</v>
      </c>
      <c r="F1381" s="30">
        <f>PVWatts_8.5kW!J1393</f>
        <v>0</v>
      </c>
      <c r="G1381" s="34">
        <f t="shared" si="63"/>
        <v>1.5521490438099221</v>
      </c>
      <c r="H1381" s="34">
        <f t="shared" si="64"/>
        <v>1.5521490438099221</v>
      </c>
      <c r="I1381" s="34">
        <f t="shared" si="65"/>
        <v>0</v>
      </c>
    </row>
    <row r="1382" spans="2:9" x14ac:dyDescent="0.25">
      <c r="B1382" s="9">
        <v>2021</v>
      </c>
      <c r="C1382" s="9">
        <v>2</v>
      </c>
      <c r="D1382" s="9">
        <v>5</v>
      </c>
      <c r="E1382" s="30">
        <f>I01_Avg!D1382</f>
        <v>1.5906702108376236</v>
      </c>
      <c r="F1382" s="30">
        <f>PVWatts_8.5kW!J1394</f>
        <v>0</v>
      </c>
      <c r="G1382" s="34">
        <f t="shared" si="63"/>
        <v>1.5906702108376236</v>
      </c>
      <c r="H1382" s="34">
        <f t="shared" si="64"/>
        <v>1.5906702108376236</v>
      </c>
      <c r="I1382" s="34">
        <f t="shared" si="65"/>
        <v>0</v>
      </c>
    </row>
    <row r="1383" spans="2:9" x14ac:dyDescent="0.25">
      <c r="B1383" s="9">
        <v>2021</v>
      </c>
      <c r="C1383" s="9">
        <v>2</v>
      </c>
      <c r="D1383" s="9">
        <v>6</v>
      </c>
      <c r="E1383" s="30">
        <f>I01_Avg!D1383</f>
        <v>1.6780698858707821</v>
      </c>
      <c r="F1383" s="30">
        <f>PVWatts_8.5kW!J1395</f>
        <v>0</v>
      </c>
      <c r="G1383" s="34">
        <f t="shared" si="63"/>
        <v>1.6780698858707821</v>
      </c>
      <c r="H1383" s="34">
        <f t="shared" si="64"/>
        <v>1.6780698858707821</v>
      </c>
      <c r="I1383" s="34">
        <f t="shared" si="65"/>
        <v>0</v>
      </c>
    </row>
    <row r="1384" spans="2:9" x14ac:dyDescent="0.25">
      <c r="B1384" s="9">
        <v>2021</v>
      </c>
      <c r="C1384" s="9">
        <v>2</v>
      </c>
      <c r="D1384" s="9">
        <v>7</v>
      </c>
      <c r="E1384" s="30">
        <f>I01_Avg!D1384</f>
        <v>1.8074196116881438</v>
      </c>
      <c r="F1384" s="30">
        <f>PVWatts_8.5kW!J1396</f>
        <v>0</v>
      </c>
      <c r="G1384" s="34">
        <f t="shared" si="63"/>
        <v>1.8074196116881438</v>
      </c>
      <c r="H1384" s="34">
        <f t="shared" si="64"/>
        <v>1.8074196116881438</v>
      </c>
      <c r="I1384" s="34">
        <f t="shared" si="65"/>
        <v>0</v>
      </c>
    </row>
    <row r="1385" spans="2:9" x14ac:dyDescent="0.25">
      <c r="B1385" s="9">
        <v>2021</v>
      </c>
      <c r="C1385" s="9">
        <v>2</v>
      </c>
      <c r="D1385" s="9">
        <v>8</v>
      </c>
      <c r="E1385" s="30">
        <f>I01_Avg!D1385</f>
        <v>1.9241002644947847</v>
      </c>
      <c r="F1385" s="30">
        <f>PVWatts_8.5kW!J1397</f>
        <v>0.278007</v>
      </c>
      <c r="G1385" s="34">
        <f t="shared" si="63"/>
        <v>1.6460932644947848</v>
      </c>
      <c r="H1385" s="34">
        <f t="shared" si="64"/>
        <v>1.6460932644947848</v>
      </c>
      <c r="I1385" s="34">
        <f t="shared" si="65"/>
        <v>0</v>
      </c>
    </row>
    <row r="1386" spans="2:9" x14ac:dyDescent="0.25">
      <c r="B1386" s="9">
        <v>2021</v>
      </c>
      <c r="C1386" s="9">
        <v>2</v>
      </c>
      <c r="D1386" s="9">
        <v>9</v>
      </c>
      <c r="E1386" s="30">
        <f>I01_Avg!D1386</f>
        <v>2.0395520517791619</v>
      </c>
      <c r="F1386" s="30">
        <f>PVWatts_8.5kW!J1398</f>
        <v>1.5284629999999999</v>
      </c>
      <c r="G1386" s="34">
        <f t="shared" si="63"/>
        <v>0.51108905177916197</v>
      </c>
      <c r="H1386" s="34">
        <f t="shared" si="64"/>
        <v>0.51108905177916197</v>
      </c>
      <c r="I1386" s="34">
        <f t="shared" si="65"/>
        <v>0</v>
      </c>
    </row>
    <row r="1387" spans="2:9" x14ac:dyDescent="0.25">
      <c r="B1387" s="9">
        <v>2021</v>
      </c>
      <c r="C1387" s="9">
        <v>2</v>
      </c>
      <c r="D1387" s="9">
        <v>10</v>
      </c>
      <c r="E1387" s="30">
        <f>I01_Avg!D1387</f>
        <v>1.9622612388045639</v>
      </c>
      <c r="F1387" s="30">
        <f>PVWatts_8.5kW!J1399</f>
        <v>3.6830400000000001</v>
      </c>
      <c r="G1387" s="34">
        <f t="shared" si="63"/>
        <v>-1.7207787611954362</v>
      </c>
      <c r="H1387" s="34">
        <f t="shared" si="64"/>
        <v>0</v>
      </c>
      <c r="I1387" s="34">
        <f t="shared" si="65"/>
        <v>-1.7207787611954362</v>
      </c>
    </row>
    <row r="1388" spans="2:9" x14ac:dyDescent="0.25">
      <c r="B1388" s="9">
        <v>2021</v>
      </c>
      <c r="C1388" s="9">
        <v>2</v>
      </c>
      <c r="D1388" s="9">
        <v>11</v>
      </c>
      <c r="E1388" s="30">
        <f>I01_Avg!D1388</f>
        <v>1.83933418126069</v>
      </c>
      <c r="F1388" s="30">
        <f>PVWatts_8.5kW!J1400</f>
        <v>4.3365850000000004</v>
      </c>
      <c r="G1388" s="34">
        <f t="shared" si="63"/>
        <v>-2.4972508187393103</v>
      </c>
      <c r="H1388" s="34">
        <f t="shared" si="64"/>
        <v>0</v>
      </c>
      <c r="I1388" s="34">
        <f t="shared" si="65"/>
        <v>-2.4972508187393103</v>
      </c>
    </row>
    <row r="1389" spans="2:9" x14ac:dyDescent="0.25">
      <c r="B1389" s="9">
        <v>2021</v>
      </c>
      <c r="C1389" s="9">
        <v>2</v>
      </c>
      <c r="D1389" s="9">
        <v>12</v>
      </c>
      <c r="E1389" s="30">
        <f>I01_Avg!D1389</f>
        <v>1.7537360587275193</v>
      </c>
      <c r="F1389" s="30">
        <f>PVWatts_8.5kW!J1401</f>
        <v>4.3798720000000007</v>
      </c>
      <c r="G1389" s="34">
        <f t="shared" si="63"/>
        <v>-2.6261359412724814</v>
      </c>
      <c r="H1389" s="34">
        <f t="shared" si="64"/>
        <v>0</v>
      </c>
      <c r="I1389" s="34">
        <f t="shared" si="65"/>
        <v>-2.6261359412724814</v>
      </c>
    </row>
    <row r="1390" spans="2:9" x14ac:dyDescent="0.25">
      <c r="B1390" s="9">
        <v>2021</v>
      </c>
      <c r="C1390" s="9">
        <v>2</v>
      </c>
      <c r="D1390" s="9">
        <v>13</v>
      </c>
      <c r="E1390" s="30">
        <f>I01_Avg!D1390</f>
        <v>1.7110008084426687</v>
      </c>
      <c r="F1390" s="30">
        <f>PVWatts_8.5kW!J1402</f>
        <v>2.783814</v>
      </c>
      <c r="G1390" s="34">
        <f t="shared" si="63"/>
        <v>-1.0728131915573313</v>
      </c>
      <c r="H1390" s="34">
        <f t="shared" si="64"/>
        <v>0</v>
      </c>
      <c r="I1390" s="34">
        <f t="shared" si="65"/>
        <v>-1.0728131915573313</v>
      </c>
    </row>
    <row r="1391" spans="2:9" x14ac:dyDescent="0.25">
      <c r="B1391" s="9">
        <v>2021</v>
      </c>
      <c r="C1391" s="9">
        <v>2</v>
      </c>
      <c r="D1391" s="9">
        <v>14</v>
      </c>
      <c r="E1391" s="30">
        <f>I01_Avg!D1391</f>
        <v>1.6419658051132606</v>
      </c>
      <c r="F1391" s="30">
        <f>PVWatts_8.5kW!J1403</f>
        <v>3.8786049999999999</v>
      </c>
      <c r="G1391" s="34">
        <f t="shared" si="63"/>
        <v>-2.236639194886739</v>
      </c>
      <c r="H1391" s="34">
        <f t="shared" si="64"/>
        <v>0</v>
      </c>
      <c r="I1391" s="34">
        <f t="shared" si="65"/>
        <v>-2.236639194886739</v>
      </c>
    </row>
    <row r="1392" spans="2:9" x14ac:dyDescent="0.25">
      <c r="B1392" s="9">
        <v>2021</v>
      </c>
      <c r="C1392" s="9">
        <v>2</v>
      </c>
      <c r="D1392" s="9">
        <v>15</v>
      </c>
      <c r="E1392" s="30">
        <f>I01_Avg!D1392</f>
        <v>1.7153334312514907</v>
      </c>
      <c r="F1392" s="30">
        <f>PVWatts_8.5kW!J1404</f>
        <v>2.2676669999999999</v>
      </c>
      <c r="G1392" s="34">
        <f t="shared" si="63"/>
        <v>-0.55233356874850914</v>
      </c>
      <c r="H1392" s="34">
        <f t="shared" si="64"/>
        <v>0</v>
      </c>
      <c r="I1392" s="34">
        <f t="shared" si="65"/>
        <v>-0.55233356874850914</v>
      </c>
    </row>
    <row r="1393" spans="2:9" x14ac:dyDescent="0.25">
      <c r="B1393" s="9">
        <v>2021</v>
      </c>
      <c r="C1393" s="9">
        <v>2</v>
      </c>
      <c r="D1393" s="9">
        <v>16</v>
      </c>
      <c r="E1393" s="30">
        <f>I01_Avg!D1393</f>
        <v>1.7557193175421335</v>
      </c>
      <c r="F1393" s="30">
        <f>PVWatts_8.5kW!J1405</f>
        <v>1.3558320000000001</v>
      </c>
      <c r="G1393" s="34">
        <f t="shared" si="63"/>
        <v>0.39988731754213336</v>
      </c>
      <c r="H1393" s="34">
        <f t="shared" si="64"/>
        <v>0.39988731754213336</v>
      </c>
      <c r="I1393" s="34">
        <f t="shared" si="65"/>
        <v>0</v>
      </c>
    </row>
    <row r="1394" spans="2:9" x14ac:dyDescent="0.25">
      <c r="B1394" s="9">
        <v>2021</v>
      </c>
      <c r="C1394" s="9">
        <v>2</v>
      </c>
      <c r="D1394" s="9">
        <v>17</v>
      </c>
      <c r="E1394" s="30">
        <f>I01_Avg!D1394</f>
        <v>1.8348507166036432</v>
      </c>
      <c r="F1394" s="30">
        <f>PVWatts_8.5kW!J1406</f>
        <v>0.35749200000000003</v>
      </c>
      <c r="G1394" s="34">
        <f t="shared" si="63"/>
        <v>1.4773587166036433</v>
      </c>
      <c r="H1394" s="34">
        <f t="shared" si="64"/>
        <v>1.4773587166036433</v>
      </c>
      <c r="I1394" s="34">
        <f t="shared" si="65"/>
        <v>0</v>
      </c>
    </row>
    <row r="1395" spans="2:9" x14ac:dyDescent="0.25">
      <c r="B1395" s="9">
        <v>2021</v>
      </c>
      <c r="C1395" s="9">
        <v>2</v>
      </c>
      <c r="D1395" s="9">
        <v>18</v>
      </c>
      <c r="E1395" s="30">
        <f>I01_Avg!D1395</f>
        <v>1.8603818554359388</v>
      </c>
      <c r="F1395" s="30">
        <f>PVWatts_8.5kW!J1407</f>
        <v>0</v>
      </c>
      <c r="G1395" s="34">
        <f t="shared" si="63"/>
        <v>1.8603818554359388</v>
      </c>
      <c r="H1395" s="34">
        <f t="shared" si="64"/>
        <v>1.8603818554359388</v>
      </c>
      <c r="I1395" s="34">
        <f t="shared" si="65"/>
        <v>0</v>
      </c>
    </row>
    <row r="1396" spans="2:9" x14ac:dyDescent="0.25">
      <c r="B1396" s="9">
        <v>2021</v>
      </c>
      <c r="C1396" s="9">
        <v>2</v>
      </c>
      <c r="D1396" s="9">
        <v>19</v>
      </c>
      <c r="E1396" s="30">
        <f>I01_Avg!D1396</f>
        <v>1.9781440552029397</v>
      </c>
      <c r="F1396" s="30">
        <f>PVWatts_8.5kW!J1408</f>
        <v>0</v>
      </c>
      <c r="G1396" s="34">
        <f t="shared" si="63"/>
        <v>1.9781440552029397</v>
      </c>
      <c r="H1396" s="34">
        <f t="shared" si="64"/>
        <v>1.9781440552029397</v>
      </c>
      <c r="I1396" s="34">
        <f t="shared" si="65"/>
        <v>0</v>
      </c>
    </row>
    <row r="1397" spans="2:9" x14ac:dyDescent="0.25">
      <c r="B1397" s="9">
        <v>2021</v>
      </c>
      <c r="C1397" s="9">
        <v>2</v>
      </c>
      <c r="D1397" s="9">
        <v>20</v>
      </c>
      <c r="E1397" s="30">
        <f>I01_Avg!D1397</f>
        <v>1.8832823911537324</v>
      </c>
      <c r="F1397" s="30">
        <f>PVWatts_8.5kW!J1409</f>
        <v>0</v>
      </c>
      <c r="G1397" s="34">
        <f t="shared" si="63"/>
        <v>1.8832823911537324</v>
      </c>
      <c r="H1397" s="34">
        <f t="shared" si="64"/>
        <v>1.8832823911537324</v>
      </c>
      <c r="I1397" s="34">
        <f t="shared" si="65"/>
        <v>0</v>
      </c>
    </row>
    <row r="1398" spans="2:9" x14ac:dyDescent="0.25">
      <c r="B1398" s="9">
        <v>2021</v>
      </c>
      <c r="C1398" s="9">
        <v>2</v>
      </c>
      <c r="D1398" s="9">
        <v>21</v>
      </c>
      <c r="E1398" s="30">
        <f>I01_Avg!D1398</f>
        <v>1.8128027000742575</v>
      </c>
      <c r="F1398" s="30">
        <f>PVWatts_8.5kW!J1410</f>
        <v>0</v>
      </c>
      <c r="G1398" s="34">
        <f t="shared" si="63"/>
        <v>1.8128027000742575</v>
      </c>
      <c r="H1398" s="34">
        <f t="shared" si="64"/>
        <v>1.8128027000742575</v>
      </c>
      <c r="I1398" s="34">
        <f t="shared" si="65"/>
        <v>0</v>
      </c>
    </row>
    <row r="1399" spans="2:9" x14ac:dyDescent="0.25">
      <c r="B1399" s="9">
        <v>2021</v>
      </c>
      <c r="C1399" s="9">
        <v>2</v>
      </c>
      <c r="D1399" s="9">
        <v>22</v>
      </c>
      <c r="E1399" s="30">
        <f>I01_Avg!D1399</f>
        <v>1.6927476535595651</v>
      </c>
      <c r="F1399" s="30">
        <f>PVWatts_8.5kW!J1411</f>
        <v>0</v>
      </c>
      <c r="G1399" s="34">
        <f t="shared" si="63"/>
        <v>1.6927476535595651</v>
      </c>
      <c r="H1399" s="34">
        <f t="shared" si="64"/>
        <v>1.6927476535595651</v>
      </c>
      <c r="I1399" s="34">
        <f t="shared" si="65"/>
        <v>0</v>
      </c>
    </row>
    <row r="1400" spans="2:9" x14ac:dyDescent="0.25">
      <c r="B1400" s="9">
        <v>2021</v>
      </c>
      <c r="C1400" s="9">
        <v>2</v>
      </c>
      <c r="D1400" s="9">
        <v>23</v>
      </c>
      <c r="E1400" s="30">
        <f>I01_Avg!D1400</f>
        <v>1.652253072948064</v>
      </c>
      <c r="F1400" s="30">
        <f>PVWatts_8.5kW!J1412</f>
        <v>0</v>
      </c>
      <c r="G1400" s="34">
        <f t="shared" si="63"/>
        <v>1.652253072948064</v>
      </c>
      <c r="H1400" s="34">
        <f t="shared" si="64"/>
        <v>1.652253072948064</v>
      </c>
      <c r="I1400" s="34">
        <f t="shared" si="65"/>
        <v>0</v>
      </c>
    </row>
    <row r="1401" spans="2:9" x14ac:dyDescent="0.25">
      <c r="B1401" s="9">
        <v>2021</v>
      </c>
      <c r="C1401" s="9">
        <v>2</v>
      </c>
      <c r="D1401" s="9">
        <v>0</v>
      </c>
      <c r="E1401" s="30">
        <f>I01_Avg!D1401</f>
        <v>1.5850125146092995</v>
      </c>
      <c r="F1401" s="30">
        <f>PVWatts_8.5kW!J1413</f>
        <v>0</v>
      </c>
      <c r="G1401" s="34">
        <f t="shared" si="63"/>
        <v>1.5850125146092995</v>
      </c>
      <c r="H1401" s="34">
        <f t="shared" si="64"/>
        <v>1.5850125146092995</v>
      </c>
      <c r="I1401" s="34">
        <f t="shared" si="65"/>
        <v>0</v>
      </c>
    </row>
    <row r="1402" spans="2:9" x14ac:dyDescent="0.25">
      <c r="B1402" s="9">
        <v>2021</v>
      </c>
      <c r="C1402" s="9">
        <v>2</v>
      </c>
      <c r="D1402" s="9">
        <v>1</v>
      </c>
      <c r="E1402" s="30">
        <f>I01_Avg!D1402</f>
        <v>1.5713502245097353</v>
      </c>
      <c r="F1402" s="30">
        <f>PVWatts_8.5kW!J1414</f>
        <v>0</v>
      </c>
      <c r="G1402" s="34">
        <f t="shared" si="63"/>
        <v>1.5713502245097353</v>
      </c>
      <c r="H1402" s="34">
        <f t="shared" si="64"/>
        <v>1.5713502245097353</v>
      </c>
      <c r="I1402" s="34">
        <f t="shared" si="65"/>
        <v>0</v>
      </c>
    </row>
    <row r="1403" spans="2:9" x14ac:dyDescent="0.25">
      <c r="B1403" s="9">
        <v>2021</v>
      </c>
      <c r="C1403" s="9">
        <v>2</v>
      </c>
      <c r="D1403" s="9">
        <v>2</v>
      </c>
      <c r="E1403" s="30">
        <f>I01_Avg!D1403</f>
        <v>1.5851640332258539</v>
      </c>
      <c r="F1403" s="30">
        <f>PVWatts_8.5kW!J1415</f>
        <v>0</v>
      </c>
      <c r="G1403" s="34">
        <f t="shared" si="63"/>
        <v>1.5851640332258539</v>
      </c>
      <c r="H1403" s="34">
        <f t="shared" si="64"/>
        <v>1.5851640332258539</v>
      </c>
      <c r="I1403" s="34">
        <f t="shared" si="65"/>
        <v>0</v>
      </c>
    </row>
    <row r="1404" spans="2:9" x14ac:dyDescent="0.25">
      <c r="B1404" s="9">
        <v>2021</v>
      </c>
      <c r="C1404" s="9">
        <v>2</v>
      </c>
      <c r="D1404" s="9">
        <v>3</v>
      </c>
      <c r="E1404" s="30">
        <f>I01_Avg!D1404</f>
        <v>1.6221035414165903</v>
      </c>
      <c r="F1404" s="30">
        <f>PVWatts_8.5kW!J1416</f>
        <v>0</v>
      </c>
      <c r="G1404" s="34">
        <f t="shared" si="63"/>
        <v>1.6221035414165903</v>
      </c>
      <c r="H1404" s="34">
        <f t="shared" si="64"/>
        <v>1.6221035414165903</v>
      </c>
      <c r="I1404" s="34">
        <f t="shared" si="65"/>
        <v>0</v>
      </c>
    </row>
    <row r="1405" spans="2:9" x14ac:dyDescent="0.25">
      <c r="B1405" s="9">
        <v>2021</v>
      </c>
      <c r="C1405" s="9">
        <v>2</v>
      </c>
      <c r="D1405" s="9">
        <v>4</v>
      </c>
      <c r="E1405" s="30">
        <f>I01_Avg!D1405</f>
        <v>1.6711938838506253</v>
      </c>
      <c r="F1405" s="30">
        <f>PVWatts_8.5kW!J1417</f>
        <v>0</v>
      </c>
      <c r="G1405" s="34">
        <f t="shared" si="63"/>
        <v>1.6711938838506253</v>
      </c>
      <c r="H1405" s="34">
        <f t="shared" si="64"/>
        <v>1.6711938838506253</v>
      </c>
      <c r="I1405" s="34">
        <f t="shared" si="65"/>
        <v>0</v>
      </c>
    </row>
    <row r="1406" spans="2:9" x14ac:dyDescent="0.25">
      <c r="B1406" s="9">
        <v>2021</v>
      </c>
      <c r="C1406" s="9">
        <v>2</v>
      </c>
      <c r="D1406" s="9">
        <v>5</v>
      </c>
      <c r="E1406" s="30">
        <f>I01_Avg!D1406</f>
        <v>1.7640068987303288</v>
      </c>
      <c r="F1406" s="30">
        <f>PVWatts_8.5kW!J1418</f>
        <v>0</v>
      </c>
      <c r="G1406" s="34">
        <f t="shared" si="63"/>
        <v>1.7640068987303288</v>
      </c>
      <c r="H1406" s="34">
        <f t="shared" si="64"/>
        <v>1.7640068987303288</v>
      </c>
      <c r="I1406" s="34">
        <f t="shared" si="65"/>
        <v>0</v>
      </c>
    </row>
    <row r="1407" spans="2:9" x14ac:dyDescent="0.25">
      <c r="B1407" s="9">
        <v>2021</v>
      </c>
      <c r="C1407" s="9">
        <v>2</v>
      </c>
      <c r="D1407" s="9">
        <v>6</v>
      </c>
      <c r="E1407" s="30">
        <f>I01_Avg!D1407</f>
        <v>1.8265112967781441</v>
      </c>
      <c r="F1407" s="30">
        <f>PVWatts_8.5kW!J1419</f>
        <v>0</v>
      </c>
      <c r="G1407" s="34">
        <f t="shared" si="63"/>
        <v>1.8265112967781441</v>
      </c>
      <c r="H1407" s="34">
        <f t="shared" si="64"/>
        <v>1.8265112967781441</v>
      </c>
      <c r="I1407" s="34">
        <f t="shared" si="65"/>
        <v>0</v>
      </c>
    </row>
    <row r="1408" spans="2:9" x14ac:dyDescent="0.25">
      <c r="B1408" s="9">
        <v>2021</v>
      </c>
      <c r="C1408" s="9">
        <v>2</v>
      </c>
      <c r="D1408" s="9">
        <v>7</v>
      </c>
      <c r="E1408" s="30">
        <f>I01_Avg!D1408</f>
        <v>2.0463791116845531</v>
      </c>
      <c r="F1408" s="30">
        <f>PVWatts_8.5kW!J1420</f>
        <v>0</v>
      </c>
      <c r="G1408" s="34">
        <f t="shared" si="63"/>
        <v>2.0463791116845531</v>
      </c>
      <c r="H1408" s="34">
        <f t="shared" si="64"/>
        <v>2.0463791116845531</v>
      </c>
      <c r="I1408" s="34">
        <f t="shared" si="65"/>
        <v>0</v>
      </c>
    </row>
    <row r="1409" spans="2:9" x14ac:dyDescent="0.25">
      <c r="B1409" s="9">
        <v>2021</v>
      </c>
      <c r="C1409" s="9">
        <v>2</v>
      </c>
      <c r="D1409" s="9">
        <v>8</v>
      </c>
      <c r="E1409" s="30">
        <f>I01_Avg!D1409</f>
        <v>2.1479607609528291</v>
      </c>
      <c r="F1409" s="30">
        <f>PVWatts_8.5kW!J1421</f>
        <v>1.579259</v>
      </c>
      <c r="G1409" s="34">
        <f t="shared" si="63"/>
        <v>0.56870176095282909</v>
      </c>
      <c r="H1409" s="34">
        <f t="shared" si="64"/>
        <v>0.56870176095282909</v>
      </c>
      <c r="I1409" s="34">
        <f t="shared" si="65"/>
        <v>0</v>
      </c>
    </row>
    <row r="1410" spans="2:9" x14ac:dyDescent="0.25">
      <c r="B1410" s="9">
        <v>2021</v>
      </c>
      <c r="C1410" s="9">
        <v>2</v>
      </c>
      <c r="D1410" s="9">
        <v>9</v>
      </c>
      <c r="E1410" s="30">
        <f>I01_Avg!D1410</f>
        <v>2.0885091991460225</v>
      </c>
      <c r="F1410" s="30">
        <f>PVWatts_8.5kW!J1422</f>
        <v>3.4535390000000001</v>
      </c>
      <c r="G1410" s="34">
        <f t="shared" si="63"/>
        <v>-1.3650298008539776</v>
      </c>
      <c r="H1410" s="34">
        <f t="shared" si="64"/>
        <v>0</v>
      </c>
      <c r="I1410" s="34">
        <f t="shared" si="65"/>
        <v>-1.3650298008539776</v>
      </c>
    </row>
    <row r="1411" spans="2:9" x14ac:dyDescent="0.25">
      <c r="B1411" s="9">
        <v>2021</v>
      </c>
      <c r="C1411" s="9">
        <v>2</v>
      </c>
      <c r="D1411" s="9">
        <v>10</v>
      </c>
      <c r="E1411" s="30">
        <f>I01_Avg!D1411</f>
        <v>1.9917801712158303</v>
      </c>
      <c r="F1411" s="30">
        <f>PVWatts_8.5kW!J1423</f>
        <v>4.9361540000000002</v>
      </c>
      <c r="G1411" s="34">
        <f t="shared" si="63"/>
        <v>-2.9443738287841699</v>
      </c>
      <c r="H1411" s="34">
        <f t="shared" si="64"/>
        <v>0</v>
      </c>
      <c r="I1411" s="34">
        <f t="shared" si="65"/>
        <v>-2.9443738287841699</v>
      </c>
    </row>
    <row r="1412" spans="2:9" x14ac:dyDescent="0.25">
      <c r="B1412" s="9">
        <v>2021</v>
      </c>
      <c r="C1412" s="9">
        <v>2</v>
      </c>
      <c r="D1412" s="9">
        <v>11</v>
      </c>
      <c r="E1412" s="30">
        <f>I01_Avg!D1412</f>
        <v>1.9791169881860402</v>
      </c>
      <c r="F1412" s="30">
        <f>PVWatts_8.5kW!J1424</f>
        <v>5.8666139999999993</v>
      </c>
      <c r="G1412" s="34">
        <f t="shared" si="63"/>
        <v>-3.8874970118139593</v>
      </c>
      <c r="H1412" s="34">
        <f t="shared" si="64"/>
        <v>0</v>
      </c>
      <c r="I1412" s="34">
        <f t="shared" si="65"/>
        <v>-3.8874970118139593</v>
      </c>
    </row>
    <row r="1413" spans="2:9" x14ac:dyDescent="0.25">
      <c r="B1413" s="9">
        <v>2021</v>
      </c>
      <c r="C1413" s="9">
        <v>2</v>
      </c>
      <c r="D1413" s="9">
        <v>12</v>
      </c>
      <c r="E1413" s="30">
        <f>I01_Avg!D1413</f>
        <v>1.9196927148478606</v>
      </c>
      <c r="F1413" s="30">
        <f>PVWatts_8.5kW!J1425</f>
        <v>6.3560400000000001</v>
      </c>
      <c r="G1413" s="34">
        <f t="shared" si="63"/>
        <v>-4.4363472851521397</v>
      </c>
      <c r="H1413" s="34">
        <f t="shared" si="64"/>
        <v>0</v>
      </c>
      <c r="I1413" s="34">
        <f t="shared" si="65"/>
        <v>-4.4363472851521397</v>
      </c>
    </row>
    <row r="1414" spans="2:9" x14ac:dyDescent="0.25">
      <c r="B1414" s="9">
        <v>2021</v>
      </c>
      <c r="C1414" s="9">
        <v>2</v>
      </c>
      <c r="D1414" s="9">
        <v>13</v>
      </c>
      <c r="E1414" s="30">
        <f>I01_Avg!D1414</f>
        <v>1.8175280395176217</v>
      </c>
      <c r="F1414" s="30">
        <f>PVWatts_8.5kW!J1426</f>
        <v>6.3111959999999998</v>
      </c>
      <c r="G1414" s="34">
        <f t="shared" si="63"/>
        <v>-4.4936679604823784</v>
      </c>
      <c r="H1414" s="34">
        <f t="shared" si="64"/>
        <v>0</v>
      </c>
      <c r="I1414" s="34">
        <f t="shared" si="65"/>
        <v>-4.4936679604823784</v>
      </c>
    </row>
    <row r="1415" spans="2:9" x14ac:dyDescent="0.25">
      <c r="B1415" s="9">
        <v>2021</v>
      </c>
      <c r="C1415" s="9">
        <v>2</v>
      </c>
      <c r="D1415" s="9">
        <v>14</v>
      </c>
      <c r="E1415" s="30">
        <f>I01_Avg!D1415</f>
        <v>1.72081589661581</v>
      </c>
      <c r="F1415" s="30">
        <f>PVWatts_8.5kW!J1427</f>
        <v>4.3417889999999995</v>
      </c>
      <c r="G1415" s="34">
        <f t="shared" si="63"/>
        <v>-2.6209731033841894</v>
      </c>
      <c r="H1415" s="34">
        <f t="shared" si="64"/>
        <v>0</v>
      </c>
      <c r="I1415" s="34">
        <f t="shared" si="65"/>
        <v>-2.6209731033841894</v>
      </c>
    </row>
    <row r="1416" spans="2:9" x14ac:dyDescent="0.25">
      <c r="B1416" s="9">
        <v>2021</v>
      </c>
      <c r="C1416" s="9">
        <v>2</v>
      </c>
      <c r="D1416" s="9">
        <v>15</v>
      </c>
      <c r="E1416" s="30">
        <f>I01_Avg!D1416</f>
        <v>1.6711232889360319</v>
      </c>
      <c r="F1416" s="30">
        <f>PVWatts_8.5kW!J1428</f>
        <v>4.7649539999999995</v>
      </c>
      <c r="G1416" s="34">
        <f t="shared" si="63"/>
        <v>-3.0938307110639673</v>
      </c>
      <c r="H1416" s="34">
        <f t="shared" si="64"/>
        <v>0</v>
      </c>
      <c r="I1416" s="34">
        <f t="shared" si="65"/>
        <v>-3.0938307110639673</v>
      </c>
    </row>
    <row r="1417" spans="2:9" x14ac:dyDescent="0.25">
      <c r="B1417" s="9">
        <v>2021</v>
      </c>
      <c r="C1417" s="9">
        <v>2</v>
      </c>
      <c r="D1417" s="9">
        <v>16</v>
      </c>
      <c r="E1417" s="30">
        <f>I01_Avg!D1417</f>
        <v>1.7603988542113078</v>
      </c>
      <c r="F1417" s="30">
        <f>PVWatts_8.5kW!J1429</f>
        <v>3.2581260000000003</v>
      </c>
      <c r="G1417" s="34">
        <f t="shared" si="63"/>
        <v>-1.4977271457886925</v>
      </c>
      <c r="H1417" s="34">
        <f t="shared" si="64"/>
        <v>0</v>
      </c>
      <c r="I1417" s="34">
        <f t="shared" si="65"/>
        <v>-1.4977271457886925</v>
      </c>
    </row>
    <row r="1418" spans="2:9" x14ac:dyDescent="0.25">
      <c r="B1418" s="9">
        <v>2021</v>
      </c>
      <c r="C1418" s="9">
        <v>2</v>
      </c>
      <c r="D1418" s="9">
        <v>17</v>
      </c>
      <c r="E1418" s="30">
        <f>I01_Avg!D1418</f>
        <v>1.8485280360588097</v>
      </c>
      <c r="F1418" s="30">
        <f>PVWatts_8.5kW!J1430</f>
        <v>0.47124700000000003</v>
      </c>
      <c r="G1418" s="34">
        <f t="shared" ref="G1418:G1481" si="66">+E1418-F1418</f>
        <v>1.3772810360588097</v>
      </c>
      <c r="H1418" s="34">
        <f t="shared" ref="H1418:H1481" si="67">+IF(G1418&gt;0,G1418,0)</f>
        <v>1.3772810360588097</v>
      </c>
      <c r="I1418" s="34">
        <f t="shared" ref="I1418:I1481" si="68">+IF(G1418&lt;0,G1418,0)</f>
        <v>0</v>
      </c>
    </row>
    <row r="1419" spans="2:9" x14ac:dyDescent="0.25">
      <c r="B1419" s="9">
        <v>2021</v>
      </c>
      <c r="C1419" s="9">
        <v>2</v>
      </c>
      <c r="D1419" s="9">
        <v>18</v>
      </c>
      <c r="E1419" s="30">
        <f>I01_Avg!D1419</f>
        <v>1.9811277606526008</v>
      </c>
      <c r="F1419" s="30">
        <f>PVWatts_8.5kW!J1431</f>
        <v>0</v>
      </c>
      <c r="G1419" s="34">
        <f t="shared" si="66"/>
        <v>1.9811277606526008</v>
      </c>
      <c r="H1419" s="34">
        <f t="shared" si="67"/>
        <v>1.9811277606526008</v>
      </c>
      <c r="I1419" s="34">
        <f t="shared" si="68"/>
        <v>0</v>
      </c>
    </row>
    <row r="1420" spans="2:9" x14ac:dyDescent="0.25">
      <c r="B1420" s="9">
        <v>2021</v>
      </c>
      <c r="C1420" s="9">
        <v>2</v>
      </c>
      <c r="D1420" s="9">
        <v>19</v>
      </c>
      <c r="E1420" s="30">
        <f>I01_Avg!D1420</f>
        <v>2.0422191899796762</v>
      </c>
      <c r="F1420" s="30">
        <f>PVWatts_8.5kW!J1432</f>
        <v>0</v>
      </c>
      <c r="G1420" s="34">
        <f t="shared" si="66"/>
        <v>2.0422191899796762</v>
      </c>
      <c r="H1420" s="34">
        <f t="shared" si="67"/>
        <v>2.0422191899796762</v>
      </c>
      <c r="I1420" s="34">
        <f t="shared" si="68"/>
        <v>0</v>
      </c>
    </row>
    <row r="1421" spans="2:9" x14ac:dyDescent="0.25">
      <c r="B1421" s="9">
        <v>2021</v>
      </c>
      <c r="C1421" s="9">
        <v>2</v>
      </c>
      <c r="D1421" s="9">
        <v>20</v>
      </c>
      <c r="E1421" s="30">
        <f>I01_Avg!D1421</f>
        <v>1.9795075289817059</v>
      </c>
      <c r="F1421" s="30">
        <f>PVWatts_8.5kW!J1433</f>
        <v>0</v>
      </c>
      <c r="G1421" s="34">
        <f t="shared" si="66"/>
        <v>1.9795075289817059</v>
      </c>
      <c r="H1421" s="34">
        <f t="shared" si="67"/>
        <v>1.9795075289817059</v>
      </c>
      <c r="I1421" s="34">
        <f t="shared" si="68"/>
        <v>0</v>
      </c>
    </row>
    <row r="1422" spans="2:9" x14ac:dyDescent="0.25">
      <c r="B1422" s="9">
        <v>2021</v>
      </c>
      <c r="C1422" s="9">
        <v>2</v>
      </c>
      <c r="D1422" s="9">
        <v>21</v>
      </c>
      <c r="E1422" s="30">
        <f>I01_Avg!D1422</f>
        <v>1.937079278799428</v>
      </c>
      <c r="F1422" s="30">
        <f>PVWatts_8.5kW!J1434</f>
        <v>0</v>
      </c>
      <c r="G1422" s="34">
        <f t="shared" si="66"/>
        <v>1.937079278799428</v>
      </c>
      <c r="H1422" s="34">
        <f t="shared" si="67"/>
        <v>1.937079278799428</v>
      </c>
      <c r="I1422" s="34">
        <f t="shared" si="68"/>
        <v>0</v>
      </c>
    </row>
    <row r="1423" spans="2:9" x14ac:dyDescent="0.25">
      <c r="B1423" s="9">
        <v>2021</v>
      </c>
      <c r="C1423" s="9">
        <v>2</v>
      </c>
      <c r="D1423" s="9">
        <v>22</v>
      </c>
      <c r="E1423" s="30">
        <f>I01_Avg!D1423</f>
        <v>1.647612610247454</v>
      </c>
      <c r="F1423" s="30">
        <f>PVWatts_8.5kW!J1435</f>
        <v>0</v>
      </c>
      <c r="G1423" s="34">
        <f t="shared" si="66"/>
        <v>1.647612610247454</v>
      </c>
      <c r="H1423" s="34">
        <f t="shared" si="67"/>
        <v>1.647612610247454</v>
      </c>
      <c r="I1423" s="34">
        <f t="shared" si="68"/>
        <v>0</v>
      </c>
    </row>
    <row r="1424" spans="2:9" x14ac:dyDescent="0.25">
      <c r="B1424" s="9">
        <v>2021</v>
      </c>
      <c r="C1424" s="9">
        <v>2</v>
      </c>
      <c r="D1424" s="9">
        <v>23</v>
      </c>
      <c r="E1424" s="30">
        <f>I01_Avg!D1424</f>
        <v>1.5271927744238625</v>
      </c>
      <c r="F1424" s="30">
        <f>PVWatts_8.5kW!J1436</f>
        <v>0</v>
      </c>
      <c r="G1424" s="34">
        <f t="shared" si="66"/>
        <v>1.5271927744238625</v>
      </c>
      <c r="H1424" s="34">
        <f t="shared" si="67"/>
        <v>1.5271927744238625</v>
      </c>
      <c r="I1424" s="34">
        <f t="shared" si="68"/>
        <v>0</v>
      </c>
    </row>
    <row r="1425" spans="2:9" x14ac:dyDescent="0.25">
      <c r="B1425" s="9">
        <v>2021</v>
      </c>
      <c r="C1425" s="9">
        <v>3</v>
      </c>
      <c r="D1425" s="9">
        <v>0</v>
      </c>
      <c r="E1425" s="30">
        <f>I01_Avg!D1425</f>
        <v>1.4671828344785871</v>
      </c>
      <c r="F1425" s="30">
        <f>PVWatts_8.5kW!J1437</f>
        <v>0</v>
      </c>
      <c r="G1425" s="34">
        <f t="shared" si="66"/>
        <v>1.4671828344785871</v>
      </c>
      <c r="H1425" s="34">
        <f t="shared" si="67"/>
        <v>1.4671828344785871</v>
      </c>
      <c r="I1425" s="34">
        <f t="shared" si="68"/>
        <v>0</v>
      </c>
    </row>
    <row r="1426" spans="2:9" x14ac:dyDescent="0.25">
      <c r="B1426" s="9">
        <v>2021</v>
      </c>
      <c r="C1426" s="9">
        <v>3</v>
      </c>
      <c r="D1426" s="9">
        <v>1</v>
      </c>
      <c r="E1426" s="30">
        <f>I01_Avg!D1426</f>
        <v>1.4353833086397565</v>
      </c>
      <c r="F1426" s="30">
        <f>PVWatts_8.5kW!J1438</f>
        <v>0</v>
      </c>
      <c r="G1426" s="34">
        <f t="shared" si="66"/>
        <v>1.4353833086397565</v>
      </c>
      <c r="H1426" s="34">
        <f t="shared" si="67"/>
        <v>1.4353833086397565</v>
      </c>
      <c r="I1426" s="34">
        <f t="shared" si="68"/>
        <v>0</v>
      </c>
    </row>
    <row r="1427" spans="2:9" x14ac:dyDescent="0.25">
      <c r="B1427" s="9">
        <v>2021</v>
      </c>
      <c r="C1427" s="9">
        <v>3</v>
      </c>
      <c r="D1427" s="9">
        <v>2</v>
      </c>
      <c r="E1427" s="30">
        <f>I01_Avg!D1427</f>
        <v>1.4063832949192849</v>
      </c>
      <c r="F1427" s="30">
        <f>PVWatts_8.5kW!J1439</f>
        <v>0</v>
      </c>
      <c r="G1427" s="34">
        <f t="shared" si="66"/>
        <v>1.4063832949192849</v>
      </c>
      <c r="H1427" s="34">
        <f t="shared" si="67"/>
        <v>1.4063832949192849</v>
      </c>
      <c r="I1427" s="34">
        <f t="shared" si="68"/>
        <v>0</v>
      </c>
    </row>
    <row r="1428" spans="2:9" x14ac:dyDescent="0.25">
      <c r="B1428" s="9">
        <v>2021</v>
      </c>
      <c r="C1428" s="9">
        <v>3</v>
      </c>
      <c r="D1428" s="9">
        <v>3</v>
      </c>
      <c r="E1428" s="30">
        <f>I01_Avg!D1428</f>
        <v>1.504625599752921</v>
      </c>
      <c r="F1428" s="30">
        <f>PVWatts_8.5kW!J1440</f>
        <v>0</v>
      </c>
      <c r="G1428" s="34">
        <f t="shared" si="66"/>
        <v>1.504625599752921</v>
      </c>
      <c r="H1428" s="34">
        <f t="shared" si="67"/>
        <v>1.504625599752921</v>
      </c>
      <c r="I1428" s="34">
        <f t="shared" si="68"/>
        <v>0</v>
      </c>
    </row>
    <row r="1429" spans="2:9" x14ac:dyDescent="0.25">
      <c r="B1429" s="9">
        <v>2021</v>
      </c>
      <c r="C1429" s="9">
        <v>3</v>
      </c>
      <c r="D1429" s="9">
        <v>4</v>
      </c>
      <c r="E1429" s="30">
        <f>I01_Avg!D1429</f>
        <v>1.5783315442309038</v>
      </c>
      <c r="F1429" s="30">
        <f>PVWatts_8.5kW!J1441</f>
        <v>0</v>
      </c>
      <c r="G1429" s="34">
        <f t="shared" si="66"/>
        <v>1.5783315442309038</v>
      </c>
      <c r="H1429" s="34">
        <f t="shared" si="67"/>
        <v>1.5783315442309038</v>
      </c>
      <c r="I1429" s="34">
        <f t="shared" si="68"/>
        <v>0</v>
      </c>
    </row>
    <row r="1430" spans="2:9" x14ac:dyDescent="0.25">
      <c r="B1430" s="9">
        <v>2021</v>
      </c>
      <c r="C1430" s="9">
        <v>3</v>
      </c>
      <c r="D1430" s="9">
        <v>5</v>
      </c>
      <c r="E1430" s="30">
        <f>I01_Avg!D1430</f>
        <v>1.6540117716572935</v>
      </c>
      <c r="F1430" s="30">
        <f>PVWatts_8.5kW!J1442</f>
        <v>0</v>
      </c>
      <c r="G1430" s="34">
        <f t="shared" si="66"/>
        <v>1.6540117716572935</v>
      </c>
      <c r="H1430" s="34">
        <f t="shared" si="67"/>
        <v>1.6540117716572935</v>
      </c>
      <c r="I1430" s="34">
        <f t="shared" si="68"/>
        <v>0</v>
      </c>
    </row>
    <row r="1431" spans="2:9" x14ac:dyDescent="0.25">
      <c r="B1431" s="9">
        <v>2021</v>
      </c>
      <c r="C1431" s="9">
        <v>3</v>
      </c>
      <c r="D1431" s="9">
        <v>6</v>
      </c>
      <c r="E1431" s="30">
        <f>I01_Avg!D1431</f>
        <v>1.9390709499498104</v>
      </c>
      <c r="F1431" s="30">
        <f>PVWatts_8.5kW!J1443</f>
        <v>0</v>
      </c>
      <c r="G1431" s="34">
        <f t="shared" si="66"/>
        <v>1.9390709499498104</v>
      </c>
      <c r="H1431" s="34">
        <f t="shared" si="67"/>
        <v>1.9390709499498104</v>
      </c>
      <c r="I1431" s="34">
        <f t="shared" si="68"/>
        <v>0</v>
      </c>
    </row>
    <row r="1432" spans="2:9" x14ac:dyDescent="0.25">
      <c r="B1432" s="9">
        <v>2021</v>
      </c>
      <c r="C1432" s="9">
        <v>3</v>
      </c>
      <c r="D1432" s="9">
        <v>7</v>
      </c>
      <c r="E1432" s="30">
        <f>I01_Avg!D1432</f>
        <v>2.1643530423064985</v>
      </c>
      <c r="F1432" s="30">
        <f>PVWatts_8.5kW!J1444</f>
        <v>0</v>
      </c>
      <c r="G1432" s="34">
        <f t="shared" si="66"/>
        <v>2.1643530423064985</v>
      </c>
      <c r="H1432" s="34">
        <f t="shared" si="67"/>
        <v>2.1643530423064985</v>
      </c>
      <c r="I1432" s="34">
        <f t="shared" si="68"/>
        <v>0</v>
      </c>
    </row>
    <row r="1433" spans="2:9" x14ac:dyDescent="0.25">
      <c r="B1433" s="9">
        <v>2021</v>
      </c>
      <c r="C1433" s="9">
        <v>3</v>
      </c>
      <c r="D1433" s="9">
        <v>8</v>
      </c>
      <c r="E1433" s="30">
        <f>I01_Avg!D1433</f>
        <v>1.9723992181176029</v>
      </c>
      <c r="F1433" s="30">
        <f>PVWatts_8.5kW!J1445</f>
        <v>0.19903800000000002</v>
      </c>
      <c r="G1433" s="34">
        <f t="shared" si="66"/>
        <v>1.7733612181176028</v>
      </c>
      <c r="H1433" s="34">
        <f t="shared" si="67"/>
        <v>1.7733612181176028</v>
      </c>
      <c r="I1433" s="34">
        <f t="shared" si="68"/>
        <v>0</v>
      </c>
    </row>
    <row r="1434" spans="2:9" x14ac:dyDescent="0.25">
      <c r="B1434" s="9">
        <v>2021</v>
      </c>
      <c r="C1434" s="9">
        <v>3</v>
      </c>
      <c r="D1434" s="9">
        <v>9</v>
      </c>
      <c r="E1434" s="30">
        <f>I01_Avg!D1434</f>
        <v>1.7669399371541925</v>
      </c>
      <c r="F1434" s="30">
        <f>PVWatts_8.5kW!J1446</f>
        <v>0.40779700000000002</v>
      </c>
      <c r="G1434" s="34">
        <f t="shared" si="66"/>
        <v>1.3591429371541925</v>
      </c>
      <c r="H1434" s="34">
        <f t="shared" si="67"/>
        <v>1.3591429371541925</v>
      </c>
      <c r="I1434" s="34">
        <f t="shared" si="68"/>
        <v>0</v>
      </c>
    </row>
    <row r="1435" spans="2:9" x14ac:dyDescent="0.25">
      <c r="B1435" s="9">
        <v>2021</v>
      </c>
      <c r="C1435" s="9">
        <v>3</v>
      </c>
      <c r="D1435" s="9">
        <v>10</v>
      </c>
      <c r="E1435" s="30">
        <f>I01_Avg!D1435</f>
        <v>1.6717936314147586</v>
      </c>
      <c r="F1435" s="30">
        <f>PVWatts_8.5kW!J1447</f>
        <v>2.6571260000000003</v>
      </c>
      <c r="G1435" s="34">
        <f t="shared" si="66"/>
        <v>-0.98533236858524176</v>
      </c>
      <c r="H1435" s="34">
        <f t="shared" si="67"/>
        <v>0</v>
      </c>
      <c r="I1435" s="34">
        <f t="shared" si="68"/>
        <v>-0.98533236858524176</v>
      </c>
    </row>
    <row r="1436" spans="2:9" x14ac:dyDescent="0.25">
      <c r="B1436" s="9">
        <v>2021</v>
      </c>
      <c r="C1436" s="9">
        <v>3</v>
      </c>
      <c r="D1436" s="9">
        <v>11</v>
      </c>
      <c r="E1436" s="30">
        <f>I01_Avg!D1436</f>
        <v>1.5479213131279785</v>
      </c>
      <c r="F1436" s="30">
        <f>PVWatts_8.5kW!J1448</f>
        <v>3.4177779999999998</v>
      </c>
      <c r="G1436" s="34">
        <f t="shared" si="66"/>
        <v>-1.8698566868720212</v>
      </c>
      <c r="H1436" s="34">
        <f t="shared" si="67"/>
        <v>0</v>
      </c>
      <c r="I1436" s="34">
        <f t="shared" si="68"/>
        <v>-1.8698566868720212</v>
      </c>
    </row>
    <row r="1437" spans="2:9" x14ac:dyDescent="0.25">
      <c r="B1437" s="9">
        <v>2021</v>
      </c>
      <c r="C1437" s="9">
        <v>3</v>
      </c>
      <c r="D1437" s="9">
        <v>12</v>
      </c>
      <c r="E1437" s="30">
        <f>I01_Avg!D1437</f>
        <v>1.5249992903605025</v>
      </c>
      <c r="F1437" s="30">
        <f>PVWatts_8.5kW!J1449</f>
        <v>5.2018180000000003</v>
      </c>
      <c r="G1437" s="34">
        <f t="shared" si="66"/>
        <v>-3.6768187096394978</v>
      </c>
      <c r="H1437" s="34">
        <f t="shared" si="67"/>
        <v>0</v>
      </c>
      <c r="I1437" s="34">
        <f t="shared" si="68"/>
        <v>-3.6768187096394978</v>
      </c>
    </row>
    <row r="1438" spans="2:9" x14ac:dyDescent="0.25">
      <c r="B1438" s="9">
        <v>2021</v>
      </c>
      <c r="C1438" s="9">
        <v>3</v>
      </c>
      <c r="D1438" s="9">
        <v>13</v>
      </c>
      <c r="E1438" s="30">
        <f>I01_Avg!D1438</f>
        <v>1.4369296782590986</v>
      </c>
      <c r="F1438" s="30">
        <f>PVWatts_8.5kW!J1450</f>
        <v>0.17159100000000002</v>
      </c>
      <c r="G1438" s="34">
        <f t="shared" si="66"/>
        <v>1.2653386782590985</v>
      </c>
      <c r="H1438" s="34">
        <f t="shared" si="67"/>
        <v>1.2653386782590985</v>
      </c>
      <c r="I1438" s="34">
        <f t="shared" si="68"/>
        <v>0</v>
      </c>
    </row>
    <row r="1439" spans="2:9" x14ac:dyDescent="0.25">
      <c r="B1439" s="9">
        <v>2021</v>
      </c>
      <c r="C1439" s="9">
        <v>3</v>
      </c>
      <c r="D1439" s="9">
        <v>14</v>
      </c>
      <c r="E1439" s="30">
        <f>I01_Avg!D1439</f>
        <v>1.4374203525857476</v>
      </c>
      <c r="F1439" s="30">
        <f>PVWatts_8.5kW!J1451</f>
        <v>3.1838820000000001</v>
      </c>
      <c r="G1439" s="34">
        <f t="shared" si="66"/>
        <v>-1.7464616474142525</v>
      </c>
      <c r="H1439" s="34">
        <f t="shared" si="67"/>
        <v>0</v>
      </c>
      <c r="I1439" s="34">
        <f t="shared" si="68"/>
        <v>-1.7464616474142525</v>
      </c>
    </row>
    <row r="1440" spans="2:9" x14ac:dyDescent="0.25">
      <c r="B1440" s="9">
        <v>2021</v>
      </c>
      <c r="C1440" s="9">
        <v>3</v>
      </c>
      <c r="D1440" s="9">
        <v>15</v>
      </c>
      <c r="E1440" s="30">
        <f>I01_Avg!D1440</f>
        <v>1.3773618703942647</v>
      </c>
      <c r="F1440" s="30">
        <f>PVWatts_8.5kW!J1452</f>
        <v>0.89909600000000001</v>
      </c>
      <c r="G1440" s="34">
        <f t="shared" si="66"/>
        <v>0.47826587039426471</v>
      </c>
      <c r="H1440" s="34">
        <f t="shared" si="67"/>
        <v>0.47826587039426471</v>
      </c>
      <c r="I1440" s="34">
        <f t="shared" si="68"/>
        <v>0</v>
      </c>
    </row>
    <row r="1441" spans="2:9" x14ac:dyDescent="0.25">
      <c r="B1441" s="9">
        <v>2021</v>
      </c>
      <c r="C1441" s="9">
        <v>3</v>
      </c>
      <c r="D1441" s="9">
        <v>16</v>
      </c>
      <c r="E1441" s="30">
        <f>I01_Avg!D1441</f>
        <v>1.4756502727371767</v>
      </c>
      <c r="F1441" s="30">
        <f>PVWatts_8.5kW!J1453</f>
        <v>0.55004200000000003</v>
      </c>
      <c r="G1441" s="34">
        <f t="shared" si="66"/>
        <v>0.92560827273717672</v>
      </c>
      <c r="H1441" s="34">
        <f t="shared" si="67"/>
        <v>0.92560827273717672</v>
      </c>
      <c r="I1441" s="34">
        <f t="shared" si="68"/>
        <v>0</v>
      </c>
    </row>
    <row r="1442" spans="2:9" x14ac:dyDescent="0.25">
      <c r="B1442" s="9">
        <v>2021</v>
      </c>
      <c r="C1442" s="9">
        <v>3</v>
      </c>
      <c r="D1442" s="9">
        <v>17</v>
      </c>
      <c r="E1442" s="30">
        <f>I01_Avg!D1442</f>
        <v>1.548973042172443</v>
      </c>
      <c r="F1442" s="30">
        <f>PVWatts_8.5kW!J1454</f>
        <v>0.407779</v>
      </c>
      <c r="G1442" s="34">
        <f t="shared" si="66"/>
        <v>1.1411940421724429</v>
      </c>
      <c r="H1442" s="34">
        <f t="shared" si="67"/>
        <v>1.1411940421724429</v>
      </c>
      <c r="I1442" s="34">
        <f t="shared" si="68"/>
        <v>0</v>
      </c>
    </row>
    <row r="1443" spans="2:9" x14ac:dyDescent="0.25">
      <c r="B1443" s="9">
        <v>2021</v>
      </c>
      <c r="C1443" s="9">
        <v>3</v>
      </c>
      <c r="D1443" s="9">
        <v>18</v>
      </c>
      <c r="E1443" s="30">
        <f>I01_Avg!D1443</f>
        <v>1.7171970565773325</v>
      </c>
      <c r="F1443" s="30">
        <f>PVWatts_8.5kW!J1455</f>
        <v>0</v>
      </c>
      <c r="G1443" s="34">
        <f t="shared" si="66"/>
        <v>1.7171970565773325</v>
      </c>
      <c r="H1443" s="34">
        <f t="shared" si="67"/>
        <v>1.7171970565773325</v>
      </c>
      <c r="I1443" s="34">
        <f t="shared" si="68"/>
        <v>0</v>
      </c>
    </row>
    <row r="1444" spans="2:9" x14ac:dyDescent="0.25">
      <c r="B1444" s="9">
        <v>2021</v>
      </c>
      <c r="C1444" s="9">
        <v>3</v>
      </c>
      <c r="D1444" s="9">
        <v>19</v>
      </c>
      <c r="E1444" s="30">
        <f>I01_Avg!D1444</f>
        <v>1.7967481941724048</v>
      </c>
      <c r="F1444" s="30">
        <f>PVWatts_8.5kW!J1456</f>
        <v>0</v>
      </c>
      <c r="G1444" s="34">
        <f t="shared" si="66"/>
        <v>1.7967481941724048</v>
      </c>
      <c r="H1444" s="34">
        <f t="shared" si="67"/>
        <v>1.7967481941724048</v>
      </c>
      <c r="I1444" s="34">
        <f t="shared" si="68"/>
        <v>0</v>
      </c>
    </row>
    <row r="1445" spans="2:9" x14ac:dyDescent="0.25">
      <c r="B1445" s="9">
        <v>2021</v>
      </c>
      <c r="C1445" s="9">
        <v>3</v>
      </c>
      <c r="D1445" s="9">
        <v>20</v>
      </c>
      <c r="E1445" s="30">
        <f>I01_Avg!D1445</f>
        <v>1.7120927870930913</v>
      </c>
      <c r="F1445" s="30">
        <f>PVWatts_8.5kW!J1457</f>
        <v>0</v>
      </c>
      <c r="G1445" s="34">
        <f t="shared" si="66"/>
        <v>1.7120927870930913</v>
      </c>
      <c r="H1445" s="34">
        <f t="shared" si="67"/>
        <v>1.7120927870930913</v>
      </c>
      <c r="I1445" s="34">
        <f t="shared" si="68"/>
        <v>0</v>
      </c>
    </row>
    <row r="1446" spans="2:9" x14ac:dyDescent="0.25">
      <c r="B1446" s="9">
        <v>2021</v>
      </c>
      <c r="C1446" s="9">
        <v>3</v>
      </c>
      <c r="D1446" s="9">
        <v>21</v>
      </c>
      <c r="E1446" s="30">
        <f>I01_Avg!D1446</f>
        <v>1.6937553274019359</v>
      </c>
      <c r="F1446" s="30">
        <f>PVWatts_8.5kW!J1458</f>
        <v>0</v>
      </c>
      <c r="G1446" s="34">
        <f t="shared" si="66"/>
        <v>1.6937553274019359</v>
      </c>
      <c r="H1446" s="34">
        <f t="shared" si="67"/>
        <v>1.6937553274019359</v>
      </c>
      <c r="I1446" s="34">
        <f t="shared" si="68"/>
        <v>0</v>
      </c>
    </row>
    <row r="1447" spans="2:9" x14ac:dyDescent="0.25">
      <c r="B1447" s="9">
        <v>2021</v>
      </c>
      <c r="C1447" s="9">
        <v>3</v>
      </c>
      <c r="D1447" s="9">
        <v>22</v>
      </c>
      <c r="E1447" s="30">
        <f>I01_Avg!D1447</f>
        <v>1.4914199239636663</v>
      </c>
      <c r="F1447" s="30">
        <f>PVWatts_8.5kW!J1459</f>
        <v>0</v>
      </c>
      <c r="G1447" s="34">
        <f t="shared" si="66"/>
        <v>1.4914199239636663</v>
      </c>
      <c r="H1447" s="34">
        <f t="shared" si="67"/>
        <v>1.4914199239636663</v>
      </c>
      <c r="I1447" s="34">
        <f t="shared" si="68"/>
        <v>0</v>
      </c>
    </row>
    <row r="1448" spans="2:9" x14ac:dyDescent="0.25">
      <c r="B1448" s="9">
        <v>2021</v>
      </c>
      <c r="C1448" s="9">
        <v>3</v>
      </c>
      <c r="D1448" s="9">
        <v>23</v>
      </c>
      <c r="E1448" s="30">
        <f>I01_Avg!D1448</f>
        <v>1.3658661652410982</v>
      </c>
      <c r="F1448" s="30">
        <f>PVWatts_8.5kW!J1460</f>
        <v>0</v>
      </c>
      <c r="G1448" s="34">
        <f t="shared" si="66"/>
        <v>1.3658661652410982</v>
      </c>
      <c r="H1448" s="34">
        <f t="shared" si="67"/>
        <v>1.3658661652410982</v>
      </c>
      <c r="I1448" s="34">
        <f t="shared" si="68"/>
        <v>0</v>
      </c>
    </row>
    <row r="1449" spans="2:9" x14ac:dyDescent="0.25">
      <c r="B1449" s="9">
        <v>2021</v>
      </c>
      <c r="C1449" s="9">
        <v>3</v>
      </c>
      <c r="D1449" s="9">
        <v>0</v>
      </c>
      <c r="E1449" s="30">
        <f>I01_Avg!D1449</f>
        <v>1.3426090685740553</v>
      </c>
      <c r="F1449" s="30">
        <f>PVWatts_8.5kW!J1461</f>
        <v>0</v>
      </c>
      <c r="G1449" s="34">
        <f t="shared" si="66"/>
        <v>1.3426090685740553</v>
      </c>
      <c r="H1449" s="34">
        <f t="shared" si="67"/>
        <v>1.3426090685740553</v>
      </c>
      <c r="I1449" s="34">
        <f t="shared" si="68"/>
        <v>0</v>
      </c>
    </row>
    <row r="1450" spans="2:9" x14ac:dyDescent="0.25">
      <c r="B1450" s="9">
        <v>2021</v>
      </c>
      <c r="C1450" s="9">
        <v>3</v>
      </c>
      <c r="D1450" s="9">
        <v>1</v>
      </c>
      <c r="E1450" s="30">
        <f>I01_Avg!D1450</f>
        <v>1.3192809156375187</v>
      </c>
      <c r="F1450" s="30">
        <f>PVWatts_8.5kW!J1462</f>
        <v>0</v>
      </c>
      <c r="G1450" s="34">
        <f t="shared" si="66"/>
        <v>1.3192809156375187</v>
      </c>
      <c r="H1450" s="34">
        <f t="shared" si="67"/>
        <v>1.3192809156375187</v>
      </c>
      <c r="I1450" s="34">
        <f t="shared" si="68"/>
        <v>0</v>
      </c>
    </row>
    <row r="1451" spans="2:9" x14ac:dyDescent="0.25">
      <c r="B1451" s="9">
        <v>2021</v>
      </c>
      <c r="C1451" s="9">
        <v>3</v>
      </c>
      <c r="D1451" s="9">
        <v>2</v>
      </c>
      <c r="E1451" s="30">
        <f>I01_Avg!D1451</f>
        <v>1.3541680129924585</v>
      </c>
      <c r="F1451" s="30">
        <f>PVWatts_8.5kW!J1463</f>
        <v>0</v>
      </c>
      <c r="G1451" s="34">
        <f t="shared" si="66"/>
        <v>1.3541680129924585</v>
      </c>
      <c r="H1451" s="34">
        <f t="shared" si="67"/>
        <v>1.3541680129924585</v>
      </c>
      <c r="I1451" s="34">
        <f t="shared" si="68"/>
        <v>0</v>
      </c>
    </row>
    <row r="1452" spans="2:9" x14ac:dyDescent="0.25">
      <c r="B1452" s="9">
        <v>2021</v>
      </c>
      <c r="C1452" s="9">
        <v>3</v>
      </c>
      <c r="D1452" s="9">
        <v>3</v>
      </c>
      <c r="E1452" s="30">
        <f>I01_Avg!D1452</f>
        <v>1.3361146596062581</v>
      </c>
      <c r="F1452" s="30">
        <f>PVWatts_8.5kW!J1464</f>
        <v>0</v>
      </c>
      <c r="G1452" s="34">
        <f t="shared" si="66"/>
        <v>1.3361146596062581</v>
      </c>
      <c r="H1452" s="34">
        <f t="shared" si="67"/>
        <v>1.3361146596062581</v>
      </c>
      <c r="I1452" s="34">
        <f t="shared" si="68"/>
        <v>0</v>
      </c>
    </row>
    <row r="1453" spans="2:9" x14ac:dyDescent="0.25">
      <c r="B1453" s="9">
        <v>2021</v>
      </c>
      <c r="C1453" s="9">
        <v>3</v>
      </c>
      <c r="D1453" s="9">
        <v>4</v>
      </c>
      <c r="E1453" s="30">
        <f>I01_Avg!D1453</f>
        <v>1.4150424523915226</v>
      </c>
      <c r="F1453" s="30">
        <f>PVWatts_8.5kW!J1465</f>
        <v>0</v>
      </c>
      <c r="G1453" s="34">
        <f t="shared" si="66"/>
        <v>1.4150424523915226</v>
      </c>
      <c r="H1453" s="34">
        <f t="shared" si="67"/>
        <v>1.4150424523915226</v>
      </c>
      <c r="I1453" s="34">
        <f t="shared" si="68"/>
        <v>0</v>
      </c>
    </row>
    <row r="1454" spans="2:9" x14ac:dyDescent="0.25">
      <c r="B1454" s="9">
        <v>2021</v>
      </c>
      <c r="C1454" s="9">
        <v>3</v>
      </c>
      <c r="D1454" s="9">
        <v>5</v>
      </c>
      <c r="E1454" s="30">
        <f>I01_Avg!D1454</f>
        <v>1.5300248646874319</v>
      </c>
      <c r="F1454" s="30">
        <f>PVWatts_8.5kW!J1466</f>
        <v>0</v>
      </c>
      <c r="G1454" s="34">
        <f t="shared" si="66"/>
        <v>1.5300248646874319</v>
      </c>
      <c r="H1454" s="34">
        <f t="shared" si="67"/>
        <v>1.5300248646874319</v>
      </c>
      <c r="I1454" s="34">
        <f t="shared" si="68"/>
        <v>0</v>
      </c>
    </row>
    <row r="1455" spans="2:9" x14ac:dyDescent="0.25">
      <c r="B1455" s="9">
        <v>2021</v>
      </c>
      <c r="C1455" s="9">
        <v>3</v>
      </c>
      <c r="D1455" s="9">
        <v>6</v>
      </c>
      <c r="E1455" s="30">
        <f>I01_Avg!D1455</f>
        <v>1.7669655591815214</v>
      </c>
      <c r="F1455" s="30">
        <f>PVWatts_8.5kW!J1467</f>
        <v>0</v>
      </c>
      <c r="G1455" s="34">
        <f t="shared" si="66"/>
        <v>1.7669655591815214</v>
      </c>
      <c r="H1455" s="34">
        <f t="shared" si="67"/>
        <v>1.7669655591815214</v>
      </c>
      <c r="I1455" s="34">
        <f t="shared" si="68"/>
        <v>0</v>
      </c>
    </row>
    <row r="1456" spans="2:9" x14ac:dyDescent="0.25">
      <c r="B1456" s="9">
        <v>2021</v>
      </c>
      <c r="C1456" s="9">
        <v>3</v>
      </c>
      <c r="D1456" s="9">
        <v>7</v>
      </c>
      <c r="E1456" s="30">
        <f>I01_Avg!D1456</f>
        <v>1.9114305049190743</v>
      </c>
      <c r="F1456" s="30">
        <f>PVWatts_8.5kW!J1468</f>
        <v>0</v>
      </c>
      <c r="G1456" s="34">
        <f t="shared" si="66"/>
        <v>1.9114305049190743</v>
      </c>
      <c r="H1456" s="34">
        <f t="shared" si="67"/>
        <v>1.9114305049190743</v>
      </c>
      <c r="I1456" s="34">
        <f t="shared" si="68"/>
        <v>0</v>
      </c>
    </row>
    <row r="1457" spans="2:9" x14ac:dyDescent="0.25">
      <c r="B1457" s="9">
        <v>2021</v>
      </c>
      <c r="C1457" s="9">
        <v>3</v>
      </c>
      <c r="D1457" s="9">
        <v>8</v>
      </c>
      <c r="E1457" s="30">
        <f>I01_Avg!D1457</f>
        <v>1.808567720778637</v>
      </c>
      <c r="F1457" s="30">
        <f>PVWatts_8.5kW!J1469</f>
        <v>0.83339300000000005</v>
      </c>
      <c r="G1457" s="34">
        <f t="shared" si="66"/>
        <v>0.97517472077863698</v>
      </c>
      <c r="H1457" s="34">
        <f t="shared" si="67"/>
        <v>0.97517472077863698</v>
      </c>
      <c r="I1457" s="34">
        <f t="shared" si="68"/>
        <v>0</v>
      </c>
    </row>
    <row r="1458" spans="2:9" x14ac:dyDescent="0.25">
      <c r="B1458" s="9">
        <v>2021</v>
      </c>
      <c r="C1458" s="9">
        <v>3</v>
      </c>
      <c r="D1458" s="9">
        <v>9</v>
      </c>
      <c r="E1458" s="30">
        <f>I01_Avg!D1458</f>
        <v>1.5621407503626115</v>
      </c>
      <c r="F1458" s="30">
        <f>PVWatts_8.5kW!J1470</f>
        <v>2.4844170000000001</v>
      </c>
      <c r="G1458" s="34">
        <f t="shared" si="66"/>
        <v>-0.92227624963738863</v>
      </c>
      <c r="H1458" s="34">
        <f t="shared" si="67"/>
        <v>0</v>
      </c>
      <c r="I1458" s="34">
        <f t="shared" si="68"/>
        <v>-0.92227624963738863</v>
      </c>
    </row>
    <row r="1459" spans="2:9" x14ac:dyDescent="0.25">
      <c r="B1459" s="9">
        <v>2021</v>
      </c>
      <c r="C1459" s="9">
        <v>3</v>
      </c>
      <c r="D1459" s="9">
        <v>10</v>
      </c>
      <c r="E1459" s="30">
        <f>I01_Avg!D1459</f>
        <v>1.5004880436873769</v>
      </c>
      <c r="F1459" s="30">
        <f>PVWatts_8.5kW!J1471</f>
        <v>3.629699</v>
      </c>
      <c r="G1459" s="34">
        <f t="shared" si="66"/>
        <v>-2.1292109563126234</v>
      </c>
      <c r="H1459" s="34">
        <f t="shared" si="67"/>
        <v>0</v>
      </c>
      <c r="I1459" s="34">
        <f t="shared" si="68"/>
        <v>-2.1292109563126234</v>
      </c>
    </row>
    <row r="1460" spans="2:9" x14ac:dyDescent="0.25">
      <c r="B1460" s="9">
        <v>2021</v>
      </c>
      <c r="C1460" s="9">
        <v>3</v>
      </c>
      <c r="D1460" s="9">
        <v>11</v>
      </c>
      <c r="E1460" s="30">
        <f>I01_Avg!D1460</f>
        <v>1.4301509101043841</v>
      </c>
      <c r="F1460" s="30">
        <f>PVWatts_8.5kW!J1472</f>
        <v>5.9223019999999993</v>
      </c>
      <c r="G1460" s="34">
        <f t="shared" si="66"/>
        <v>-4.4921510898956152</v>
      </c>
      <c r="H1460" s="34">
        <f t="shared" si="67"/>
        <v>0</v>
      </c>
      <c r="I1460" s="34">
        <f t="shared" si="68"/>
        <v>-4.4921510898956152</v>
      </c>
    </row>
    <row r="1461" spans="2:9" x14ac:dyDescent="0.25">
      <c r="B1461" s="9">
        <v>2021</v>
      </c>
      <c r="C1461" s="9">
        <v>3</v>
      </c>
      <c r="D1461" s="9">
        <v>12</v>
      </c>
      <c r="E1461" s="30">
        <f>I01_Avg!D1461</f>
        <v>1.3643998389403436</v>
      </c>
      <c r="F1461" s="30">
        <f>PVWatts_8.5kW!J1473</f>
        <v>6.3116029999999999</v>
      </c>
      <c r="G1461" s="34">
        <f t="shared" si="66"/>
        <v>-4.9472031610596563</v>
      </c>
      <c r="H1461" s="34">
        <f t="shared" si="67"/>
        <v>0</v>
      </c>
      <c r="I1461" s="34">
        <f t="shared" si="68"/>
        <v>-4.9472031610596563</v>
      </c>
    </row>
    <row r="1462" spans="2:9" x14ac:dyDescent="0.25">
      <c r="B1462" s="9">
        <v>2021</v>
      </c>
      <c r="C1462" s="9">
        <v>3</v>
      </c>
      <c r="D1462" s="9">
        <v>13</v>
      </c>
      <c r="E1462" s="30">
        <f>I01_Avg!D1462</f>
        <v>1.3017335504007201</v>
      </c>
      <c r="F1462" s="30">
        <f>PVWatts_8.5kW!J1474</f>
        <v>4.4628559999999995</v>
      </c>
      <c r="G1462" s="34">
        <f t="shared" si="66"/>
        <v>-3.1611224495992793</v>
      </c>
      <c r="H1462" s="34">
        <f t="shared" si="67"/>
        <v>0</v>
      </c>
      <c r="I1462" s="34">
        <f t="shared" si="68"/>
        <v>-3.1611224495992793</v>
      </c>
    </row>
    <row r="1463" spans="2:9" x14ac:dyDescent="0.25">
      <c r="B1463" s="9">
        <v>2021</v>
      </c>
      <c r="C1463" s="9">
        <v>3</v>
      </c>
      <c r="D1463" s="9">
        <v>14</v>
      </c>
      <c r="E1463" s="30">
        <f>I01_Avg!D1463</f>
        <v>1.2274617333130817</v>
      </c>
      <c r="F1463" s="30">
        <f>PVWatts_8.5kW!J1475</f>
        <v>4.1021419999999997</v>
      </c>
      <c r="G1463" s="34">
        <f t="shared" si="66"/>
        <v>-2.874680266686918</v>
      </c>
      <c r="H1463" s="34">
        <f t="shared" si="67"/>
        <v>0</v>
      </c>
      <c r="I1463" s="34">
        <f t="shared" si="68"/>
        <v>-2.874680266686918</v>
      </c>
    </row>
    <row r="1464" spans="2:9" x14ac:dyDescent="0.25">
      <c r="B1464" s="9">
        <v>2021</v>
      </c>
      <c r="C1464" s="9">
        <v>3</v>
      </c>
      <c r="D1464" s="9">
        <v>15</v>
      </c>
      <c r="E1464" s="30">
        <f>I01_Avg!D1464</f>
        <v>1.2360740672379058</v>
      </c>
      <c r="F1464" s="30">
        <f>PVWatts_8.5kW!J1476</f>
        <v>1.0835950000000001</v>
      </c>
      <c r="G1464" s="34">
        <f t="shared" si="66"/>
        <v>0.15247906723790572</v>
      </c>
      <c r="H1464" s="34">
        <f t="shared" si="67"/>
        <v>0.15247906723790572</v>
      </c>
      <c r="I1464" s="34">
        <f t="shared" si="68"/>
        <v>0</v>
      </c>
    </row>
    <row r="1465" spans="2:9" x14ac:dyDescent="0.25">
      <c r="B1465" s="9">
        <v>2021</v>
      </c>
      <c r="C1465" s="9">
        <v>3</v>
      </c>
      <c r="D1465" s="9">
        <v>16</v>
      </c>
      <c r="E1465" s="30">
        <f>I01_Avg!D1465</f>
        <v>1.2579732899850882</v>
      </c>
      <c r="F1465" s="30">
        <f>PVWatts_8.5kW!J1477</f>
        <v>1.979678</v>
      </c>
      <c r="G1465" s="34">
        <f t="shared" si="66"/>
        <v>-0.72170471001491188</v>
      </c>
      <c r="H1465" s="34">
        <f t="shared" si="67"/>
        <v>0</v>
      </c>
      <c r="I1465" s="34">
        <f t="shared" si="68"/>
        <v>-0.72170471001491188</v>
      </c>
    </row>
    <row r="1466" spans="2:9" x14ac:dyDescent="0.25">
      <c r="B1466" s="9">
        <v>2021</v>
      </c>
      <c r="C1466" s="9">
        <v>3</v>
      </c>
      <c r="D1466" s="9">
        <v>17</v>
      </c>
      <c r="E1466" s="30">
        <f>I01_Avg!D1466</f>
        <v>1.4419297631505599</v>
      </c>
      <c r="F1466" s="30">
        <f>PVWatts_8.5kW!J1478</f>
        <v>8.3792000000000005E-2</v>
      </c>
      <c r="G1466" s="34">
        <f t="shared" si="66"/>
        <v>1.3581377631505598</v>
      </c>
      <c r="H1466" s="34">
        <f t="shared" si="67"/>
        <v>1.3581377631505598</v>
      </c>
      <c r="I1466" s="34">
        <f t="shared" si="68"/>
        <v>0</v>
      </c>
    </row>
    <row r="1467" spans="2:9" x14ac:dyDescent="0.25">
      <c r="B1467" s="9">
        <v>2021</v>
      </c>
      <c r="C1467" s="9">
        <v>3</v>
      </c>
      <c r="D1467" s="9">
        <v>18</v>
      </c>
      <c r="E1467" s="30">
        <f>I01_Avg!D1467</f>
        <v>1.5778240781837198</v>
      </c>
      <c r="F1467" s="30">
        <f>PVWatts_8.5kW!J1479</f>
        <v>0</v>
      </c>
      <c r="G1467" s="34">
        <f t="shared" si="66"/>
        <v>1.5778240781837198</v>
      </c>
      <c r="H1467" s="34">
        <f t="shared" si="67"/>
        <v>1.5778240781837198</v>
      </c>
      <c r="I1467" s="34">
        <f t="shared" si="68"/>
        <v>0</v>
      </c>
    </row>
    <row r="1468" spans="2:9" x14ac:dyDescent="0.25">
      <c r="B1468" s="9">
        <v>2021</v>
      </c>
      <c r="C1468" s="9">
        <v>3</v>
      </c>
      <c r="D1468" s="9">
        <v>19</v>
      </c>
      <c r="E1468" s="30">
        <f>I01_Avg!D1468</f>
        <v>1.6582234975692187</v>
      </c>
      <c r="F1468" s="30">
        <f>PVWatts_8.5kW!J1480</f>
        <v>0</v>
      </c>
      <c r="G1468" s="34">
        <f t="shared" si="66"/>
        <v>1.6582234975692187</v>
      </c>
      <c r="H1468" s="34">
        <f t="shared" si="67"/>
        <v>1.6582234975692187</v>
      </c>
      <c r="I1468" s="34">
        <f t="shared" si="68"/>
        <v>0</v>
      </c>
    </row>
    <row r="1469" spans="2:9" x14ac:dyDescent="0.25">
      <c r="B1469" s="9">
        <v>2021</v>
      </c>
      <c r="C1469" s="9">
        <v>3</v>
      </c>
      <c r="D1469" s="9">
        <v>20</v>
      </c>
      <c r="E1469" s="30">
        <f>I01_Avg!D1469</f>
        <v>1.6527563960963199</v>
      </c>
      <c r="F1469" s="30">
        <f>PVWatts_8.5kW!J1481</f>
        <v>0</v>
      </c>
      <c r="G1469" s="34">
        <f t="shared" si="66"/>
        <v>1.6527563960963199</v>
      </c>
      <c r="H1469" s="34">
        <f t="shared" si="67"/>
        <v>1.6527563960963199</v>
      </c>
      <c r="I1469" s="34">
        <f t="shared" si="68"/>
        <v>0</v>
      </c>
    </row>
    <row r="1470" spans="2:9" x14ac:dyDescent="0.25">
      <c r="B1470" s="9">
        <v>2021</v>
      </c>
      <c r="C1470" s="9">
        <v>3</v>
      </c>
      <c r="D1470" s="9">
        <v>21</v>
      </c>
      <c r="E1470" s="30">
        <f>I01_Avg!D1470</f>
        <v>1.5576498924287732</v>
      </c>
      <c r="F1470" s="30">
        <f>PVWatts_8.5kW!J1482</f>
        <v>0</v>
      </c>
      <c r="G1470" s="34">
        <f t="shared" si="66"/>
        <v>1.5576498924287732</v>
      </c>
      <c r="H1470" s="34">
        <f t="shared" si="67"/>
        <v>1.5576498924287732</v>
      </c>
      <c r="I1470" s="34">
        <f t="shared" si="68"/>
        <v>0</v>
      </c>
    </row>
    <row r="1471" spans="2:9" x14ac:dyDescent="0.25">
      <c r="B1471" s="9">
        <v>2021</v>
      </c>
      <c r="C1471" s="9">
        <v>3</v>
      </c>
      <c r="D1471" s="9">
        <v>22</v>
      </c>
      <c r="E1471" s="30">
        <f>I01_Avg!D1471</f>
        <v>1.3737754568585359</v>
      </c>
      <c r="F1471" s="30">
        <f>PVWatts_8.5kW!J1483</f>
        <v>0</v>
      </c>
      <c r="G1471" s="34">
        <f t="shared" si="66"/>
        <v>1.3737754568585359</v>
      </c>
      <c r="H1471" s="34">
        <f t="shared" si="67"/>
        <v>1.3737754568585359</v>
      </c>
      <c r="I1471" s="34">
        <f t="shared" si="68"/>
        <v>0</v>
      </c>
    </row>
    <row r="1472" spans="2:9" x14ac:dyDescent="0.25">
      <c r="B1472" s="9">
        <v>2021</v>
      </c>
      <c r="C1472" s="9">
        <v>3</v>
      </c>
      <c r="D1472" s="9">
        <v>23</v>
      </c>
      <c r="E1472" s="30">
        <f>I01_Avg!D1472</f>
        <v>1.2828842905998519</v>
      </c>
      <c r="F1472" s="30">
        <f>PVWatts_8.5kW!J1484</f>
        <v>0</v>
      </c>
      <c r="G1472" s="34">
        <f t="shared" si="66"/>
        <v>1.2828842905998519</v>
      </c>
      <c r="H1472" s="34">
        <f t="shared" si="67"/>
        <v>1.2828842905998519</v>
      </c>
      <c r="I1472" s="34">
        <f t="shared" si="68"/>
        <v>0</v>
      </c>
    </row>
    <row r="1473" spans="2:9" x14ac:dyDescent="0.25">
      <c r="B1473" s="9">
        <v>2021</v>
      </c>
      <c r="C1473" s="9">
        <v>3</v>
      </c>
      <c r="D1473" s="9">
        <v>0</v>
      </c>
      <c r="E1473" s="30">
        <f>I01_Avg!D1473</f>
        <v>1.2362923885370805</v>
      </c>
      <c r="F1473" s="30">
        <f>PVWatts_8.5kW!J1485</f>
        <v>0</v>
      </c>
      <c r="G1473" s="34">
        <f t="shared" si="66"/>
        <v>1.2362923885370805</v>
      </c>
      <c r="H1473" s="34">
        <f t="shared" si="67"/>
        <v>1.2362923885370805</v>
      </c>
      <c r="I1473" s="34">
        <f t="shared" si="68"/>
        <v>0</v>
      </c>
    </row>
    <row r="1474" spans="2:9" x14ac:dyDescent="0.25">
      <c r="B1474" s="9">
        <v>2021</v>
      </c>
      <c r="C1474" s="9">
        <v>3</v>
      </c>
      <c r="D1474" s="9">
        <v>1</v>
      </c>
      <c r="E1474" s="30">
        <f>I01_Avg!D1474</f>
        <v>1.2227958167750859</v>
      </c>
      <c r="F1474" s="30">
        <f>PVWatts_8.5kW!J1486</f>
        <v>0</v>
      </c>
      <c r="G1474" s="34">
        <f t="shared" si="66"/>
        <v>1.2227958167750859</v>
      </c>
      <c r="H1474" s="34">
        <f t="shared" si="67"/>
        <v>1.2227958167750859</v>
      </c>
      <c r="I1474" s="34">
        <f t="shared" si="68"/>
        <v>0</v>
      </c>
    </row>
    <row r="1475" spans="2:9" x14ac:dyDescent="0.25">
      <c r="B1475" s="9">
        <v>2021</v>
      </c>
      <c r="C1475" s="9">
        <v>3</v>
      </c>
      <c r="D1475" s="9">
        <v>2</v>
      </c>
      <c r="E1475" s="30">
        <f>I01_Avg!D1475</f>
        <v>1.2545170205235414</v>
      </c>
      <c r="F1475" s="30">
        <f>PVWatts_8.5kW!J1487</f>
        <v>0</v>
      </c>
      <c r="G1475" s="34">
        <f t="shared" si="66"/>
        <v>1.2545170205235414</v>
      </c>
      <c r="H1475" s="34">
        <f t="shared" si="67"/>
        <v>1.2545170205235414</v>
      </c>
      <c r="I1475" s="34">
        <f t="shared" si="68"/>
        <v>0</v>
      </c>
    </row>
    <row r="1476" spans="2:9" x14ac:dyDescent="0.25">
      <c r="B1476" s="9">
        <v>2021</v>
      </c>
      <c r="C1476" s="9">
        <v>3</v>
      </c>
      <c r="D1476" s="9">
        <v>3</v>
      </c>
      <c r="E1476" s="30">
        <f>I01_Avg!D1476</f>
        <v>1.2840280659736416</v>
      </c>
      <c r="F1476" s="30">
        <f>PVWatts_8.5kW!J1488</f>
        <v>0</v>
      </c>
      <c r="G1476" s="34">
        <f t="shared" si="66"/>
        <v>1.2840280659736416</v>
      </c>
      <c r="H1476" s="34">
        <f t="shared" si="67"/>
        <v>1.2840280659736416</v>
      </c>
      <c r="I1476" s="34">
        <f t="shared" si="68"/>
        <v>0</v>
      </c>
    </row>
    <row r="1477" spans="2:9" x14ac:dyDescent="0.25">
      <c r="B1477" s="9">
        <v>2021</v>
      </c>
      <c r="C1477" s="9">
        <v>3</v>
      </c>
      <c r="D1477" s="9">
        <v>4</v>
      </c>
      <c r="E1477" s="30">
        <f>I01_Avg!D1477</f>
        <v>1.3700907247048566</v>
      </c>
      <c r="F1477" s="30">
        <f>PVWatts_8.5kW!J1489</f>
        <v>0</v>
      </c>
      <c r="G1477" s="34">
        <f t="shared" si="66"/>
        <v>1.3700907247048566</v>
      </c>
      <c r="H1477" s="34">
        <f t="shared" si="67"/>
        <v>1.3700907247048566</v>
      </c>
      <c r="I1477" s="34">
        <f t="shared" si="68"/>
        <v>0</v>
      </c>
    </row>
    <row r="1478" spans="2:9" x14ac:dyDescent="0.25">
      <c r="B1478" s="9">
        <v>2021</v>
      </c>
      <c r="C1478" s="9">
        <v>3</v>
      </c>
      <c r="D1478" s="9">
        <v>5</v>
      </c>
      <c r="E1478" s="30">
        <f>I01_Avg!D1478</f>
        <v>1.5248190185831993</v>
      </c>
      <c r="F1478" s="30">
        <f>PVWatts_8.5kW!J1490</f>
        <v>0</v>
      </c>
      <c r="G1478" s="34">
        <f t="shared" si="66"/>
        <v>1.5248190185831993</v>
      </c>
      <c r="H1478" s="34">
        <f t="shared" si="67"/>
        <v>1.5248190185831993</v>
      </c>
      <c r="I1478" s="34">
        <f t="shared" si="68"/>
        <v>0</v>
      </c>
    </row>
    <row r="1479" spans="2:9" x14ac:dyDescent="0.25">
      <c r="B1479" s="9">
        <v>2021</v>
      </c>
      <c r="C1479" s="9">
        <v>3</v>
      </c>
      <c r="D1479" s="9">
        <v>6</v>
      </c>
      <c r="E1479" s="30">
        <f>I01_Avg!D1479</f>
        <v>1.7745279559278468</v>
      </c>
      <c r="F1479" s="30">
        <f>PVWatts_8.5kW!J1491</f>
        <v>0</v>
      </c>
      <c r="G1479" s="34">
        <f t="shared" si="66"/>
        <v>1.7745279559278468</v>
      </c>
      <c r="H1479" s="34">
        <f t="shared" si="67"/>
        <v>1.7745279559278468</v>
      </c>
      <c r="I1479" s="34">
        <f t="shared" si="68"/>
        <v>0</v>
      </c>
    </row>
    <row r="1480" spans="2:9" x14ac:dyDescent="0.25">
      <c r="B1480" s="9">
        <v>2021</v>
      </c>
      <c r="C1480" s="9">
        <v>3</v>
      </c>
      <c r="D1480" s="9">
        <v>7</v>
      </c>
      <c r="E1480" s="30">
        <f>I01_Avg!D1480</f>
        <v>2.0015135022698938</v>
      </c>
      <c r="F1480" s="30">
        <f>PVWatts_8.5kW!J1492</f>
        <v>0</v>
      </c>
      <c r="G1480" s="34">
        <f t="shared" si="66"/>
        <v>2.0015135022698938</v>
      </c>
      <c r="H1480" s="34">
        <f t="shared" si="67"/>
        <v>2.0015135022698938</v>
      </c>
      <c r="I1480" s="34">
        <f t="shared" si="68"/>
        <v>0</v>
      </c>
    </row>
    <row r="1481" spans="2:9" x14ac:dyDescent="0.25">
      <c r="B1481" s="9">
        <v>2021</v>
      </c>
      <c r="C1481" s="9">
        <v>3</v>
      </c>
      <c r="D1481" s="9">
        <v>8</v>
      </c>
      <c r="E1481" s="30">
        <f>I01_Avg!D1481</f>
        <v>1.7534914910960497</v>
      </c>
      <c r="F1481" s="30">
        <f>PVWatts_8.5kW!J1493</f>
        <v>9.4320000000000011E-3</v>
      </c>
      <c r="G1481" s="34">
        <f t="shared" si="66"/>
        <v>1.7440594910960496</v>
      </c>
      <c r="H1481" s="34">
        <f t="shared" si="67"/>
        <v>1.7440594910960496</v>
      </c>
      <c r="I1481" s="34">
        <f t="shared" si="68"/>
        <v>0</v>
      </c>
    </row>
    <row r="1482" spans="2:9" x14ac:dyDescent="0.25">
      <c r="B1482" s="9">
        <v>2021</v>
      </c>
      <c r="C1482" s="9">
        <v>3</v>
      </c>
      <c r="D1482" s="9">
        <v>9</v>
      </c>
      <c r="E1482" s="30">
        <f>I01_Avg!D1482</f>
        <v>1.6577108440813686</v>
      </c>
      <c r="F1482" s="30">
        <f>PVWatts_8.5kW!J1494</f>
        <v>1.500837</v>
      </c>
      <c r="G1482" s="34">
        <f t="shared" ref="G1482:G1545" si="69">+E1482-F1482</f>
        <v>0.15687384408136862</v>
      </c>
      <c r="H1482" s="34">
        <f t="shared" ref="H1482:H1545" si="70">+IF(G1482&gt;0,G1482,0)</f>
        <v>0.15687384408136862</v>
      </c>
      <c r="I1482" s="34">
        <f t="shared" ref="I1482:I1545" si="71">+IF(G1482&lt;0,G1482,0)</f>
        <v>0</v>
      </c>
    </row>
    <row r="1483" spans="2:9" x14ac:dyDescent="0.25">
      <c r="B1483" s="9">
        <v>2021</v>
      </c>
      <c r="C1483" s="9">
        <v>3</v>
      </c>
      <c r="D1483" s="9">
        <v>10</v>
      </c>
      <c r="E1483" s="30">
        <f>I01_Avg!D1483</f>
        <v>1.4365204781168335</v>
      </c>
      <c r="F1483" s="30">
        <f>PVWatts_8.5kW!J1495</f>
        <v>3.7535069999999999</v>
      </c>
      <c r="G1483" s="34">
        <f t="shared" si="69"/>
        <v>-2.3169865218831664</v>
      </c>
      <c r="H1483" s="34">
        <f t="shared" si="70"/>
        <v>0</v>
      </c>
      <c r="I1483" s="34">
        <f t="shared" si="71"/>
        <v>-2.3169865218831664</v>
      </c>
    </row>
    <row r="1484" spans="2:9" x14ac:dyDescent="0.25">
      <c r="B1484" s="9">
        <v>2021</v>
      </c>
      <c r="C1484" s="9">
        <v>3</v>
      </c>
      <c r="D1484" s="9">
        <v>11</v>
      </c>
      <c r="E1484" s="30">
        <f>I01_Avg!D1484</f>
        <v>1.3930241392823923</v>
      </c>
      <c r="F1484" s="30">
        <f>PVWatts_8.5kW!J1496</f>
        <v>6.0808220000000004</v>
      </c>
      <c r="G1484" s="34">
        <f t="shared" si="69"/>
        <v>-4.6877978607176081</v>
      </c>
      <c r="H1484" s="34">
        <f t="shared" si="70"/>
        <v>0</v>
      </c>
      <c r="I1484" s="34">
        <f t="shared" si="71"/>
        <v>-4.6877978607176081</v>
      </c>
    </row>
    <row r="1485" spans="2:9" x14ac:dyDescent="0.25">
      <c r="B1485" s="9">
        <v>2021</v>
      </c>
      <c r="C1485" s="9">
        <v>3</v>
      </c>
      <c r="D1485" s="9">
        <v>12</v>
      </c>
      <c r="E1485" s="30">
        <f>I01_Avg!D1485</f>
        <v>1.2666529057639861</v>
      </c>
      <c r="F1485" s="30">
        <f>PVWatts_8.5kW!J1497</f>
        <v>6.5442410000000004</v>
      </c>
      <c r="G1485" s="34">
        <f t="shared" si="69"/>
        <v>-5.2775880942360143</v>
      </c>
      <c r="H1485" s="34">
        <f t="shared" si="70"/>
        <v>0</v>
      </c>
      <c r="I1485" s="34">
        <f t="shared" si="71"/>
        <v>-5.2775880942360143</v>
      </c>
    </row>
    <row r="1486" spans="2:9" x14ac:dyDescent="0.25">
      <c r="B1486" s="9">
        <v>2021</v>
      </c>
      <c r="C1486" s="9">
        <v>3</v>
      </c>
      <c r="D1486" s="9">
        <v>13</v>
      </c>
      <c r="E1486" s="30">
        <f>I01_Avg!D1486</f>
        <v>1.1808026248188097</v>
      </c>
      <c r="F1486" s="30">
        <f>PVWatts_8.5kW!J1498</f>
        <v>4.4491260000000006</v>
      </c>
      <c r="G1486" s="34">
        <f t="shared" si="69"/>
        <v>-3.2683233751811906</v>
      </c>
      <c r="H1486" s="34">
        <f t="shared" si="70"/>
        <v>0</v>
      </c>
      <c r="I1486" s="34">
        <f t="shared" si="71"/>
        <v>-3.2683233751811906</v>
      </c>
    </row>
    <row r="1487" spans="2:9" x14ac:dyDescent="0.25">
      <c r="B1487" s="9">
        <v>2021</v>
      </c>
      <c r="C1487" s="9">
        <v>3</v>
      </c>
      <c r="D1487" s="9">
        <v>14</v>
      </c>
      <c r="E1487" s="30">
        <f>I01_Avg!D1487</f>
        <v>1.1474654039872292</v>
      </c>
      <c r="F1487" s="30">
        <f>PVWatts_8.5kW!J1499</f>
        <v>4.0546319999999998</v>
      </c>
      <c r="G1487" s="34">
        <f t="shared" si="69"/>
        <v>-2.9071665960127708</v>
      </c>
      <c r="H1487" s="34">
        <f t="shared" si="70"/>
        <v>0</v>
      </c>
      <c r="I1487" s="34">
        <f t="shared" si="71"/>
        <v>-2.9071665960127708</v>
      </c>
    </row>
    <row r="1488" spans="2:9" x14ac:dyDescent="0.25">
      <c r="B1488" s="9">
        <v>2021</v>
      </c>
      <c r="C1488" s="9">
        <v>3</v>
      </c>
      <c r="D1488" s="9">
        <v>15</v>
      </c>
      <c r="E1488" s="30">
        <f>I01_Avg!D1488</f>
        <v>1.1567371899024153</v>
      </c>
      <c r="F1488" s="30">
        <f>PVWatts_8.5kW!J1500</f>
        <v>3.9073820000000001</v>
      </c>
      <c r="G1488" s="34">
        <f t="shared" si="69"/>
        <v>-2.7506448100975849</v>
      </c>
      <c r="H1488" s="34">
        <f t="shared" si="70"/>
        <v>0</v>
      </c>
      <c r="I1488" s="34">
        <f t="shared" si="71"/>
        <v>-2.7506448100975849</v>
      </c>
    </row>
    <row r="1489" spans="2:9" x14ac:dyDescent="0.25">
      <c r="B1489" s="9">
        <v>2021</v>
      </c>
      <c r="C1489" s="9">
        <v>3</v>
      </c>
      <c r="D1489" s="9">
        <v>16</v>
      </c>
      <c r="E1489" s="30">
        <f>I01_Avg!D1489</f>
        <v>1.2357256849673897</v>
      </c>
      <c r="F1489" s="30">
        <f>PVWatts_8.5kW!J1501</f>
        <v>3.4193029999999998</v>
      </c>
      <c r="G1489" s="34">
        <f t="shared" si="69"/>
        <v>-2.1835773150326103</v>
      </c>
      <c r="H1489" s="34">
        <f t="shared" si="70"/>
        <v>0</v>
      </c>
      <c r="I1489" s="34">
        <f t="shared" si="71"/>
        <v>-2.1835773150326103</v>
      </c>
    </row>
    <row r="1490" spans="2:9" x14ac:dyDescent="0.25">
      <c r="B1490" s="9">
        <v>2021</v>
      </c>
      <c r="C1490" s="9">
        <v>3</v>
      </c>
      <c r="D1490" s="9">
        <v>17</v>
      </c>
      <c r="E1490" s="30">
        <f>I01_Avg!D1490</f>
        <v>1.3750867187010305</v>
      </c>
      <c r="F1490" s="30">
        <f>PVWatts_8.5kW!J1502</f>
        <v>1.5462850000000001</v>
      </c>
      <c r="G1490" s="34">
        <f t="shared" si="69"/>
        <v>-0.17119828129896963</v>
      </c>
      <c r="H1490" s="34">
        <f t="shared" si="70"/>
        <v>0</v>
      </c>
      <c r="I1490" s="34">
        <f t="shared" si="71"/>
        <v>-0.17119828129896963</v>
      </c>
    </row>
    <row r="1491" spans="2:9" x14ac:dyDescent="0.25">
      <c r="B1491" s="9">
        <v>2021</v>
      </c>
      <c r="C1491" s="9">
        <v>3</v>
      </c>
      <c r="D1491" s="9">
        <v>18</v>
      </c>
      <c r="E1491" s="30">
        <f>I01_Avg!D1491</f>
        <v>1.5541226033962368</v>
      </c>
      <c r="F1491" s="30">
        <f>PVWatts_8.5kW!J1503</f>
        <v>0</v>
      </c>
      <c r="G1491" s="34">
        <f t="shared" si="69"/>
        <v>1.5541226033962368</v>
      </c>
      <c r="H1491" s="34">
        <f t="shared" si="70"/>
        <v>1.5541226033962368</v>
      </c>
      <c r="I1491" s="34">
        <f t="shared" si="71"/>
        <v>0</v>
      </c>
    </row>
    <row r="1492" spans="2:9" x14ac:dyDescent="0.25">
      <c r="B1492" s="9">
        <v>2021</v>
      </c>
      <c r="C1492" s="9">
        <v>3</v>
      </c>
      <c r="D1492" s="9">
        <v>19</v>
      </c>
      <c r="E1492" s="30">
        <f>I01_Avg!D1492</f>
        <v>1.6678185634572309</v>
      </c>
      <c r="F1492" s="30">
        <f>PVWatts_8.5kW!J1504</f>
        <v>0</v>
      </c>
      <c r="G1492" s="34">
        <f t="shared" si="69"/>
        <v>1.6678185634572309</v>
      </c>
      <c r="H1492" s="34">
        <f t="shared" si="70"/>
        <v>1.6678185634572309</v>
      </c>
      <c r="I1492" s="34">
        <f t="shared" si="71"/>
        <v>0</v>
      </c>
    </row>
    <row r="1493" spans="2:9" x14ac:dyDescent="0.25">
      <c r="B1493" s="9">
        <v>2021</v>
      </c>
      <c r="C1493" s="9">
        <v>3</v>
      </c>
      <c r="D1493" s="9">
        <v>20</v>
      </c>
      <c r="E1493" s="30">
        <f>I01_Avg!D1493</f>
        <v>1.6493683396753245</v>
      </c>
      <c r="F1493" s="30">
        <f>PVWatts_8.5kW!J1505</f>
        <v>0</v>
      </c>
      <c r="G1493" s="34">
        <f t="shared" si="69"/>
        <v>1.6493683396753245</v>
      </c>
      <c r="H1493" s="34">
        <f t="shared" si="70"/>
        <v>1.6493683396753245</v>
      </c>
      <c r="I1493" s="34">
        <f t="shared" si="71"/>
        <v>0</v>
      </c>
    </row>
    <row r="1494" spans="2:9" x14ac:dyDescent="0.25">
      <c r="B1494" s="9">
        <v>2021</v>
      </c>
      <c r="C1494" s="9">
        <v>3</v>
      </c>
      <c r="D1494" s="9">
        <v>21</v>
      </c>
      <c r="E1494" s="30">
        <f>I01_Avg!D1494</f>
        <v>1.5793655736468215</v>
      </c>
      <c r="F1494" s="30">
        <f>PVWatts_8.5kW!J1506</f>
        <v>0</v>
      </c>
      <c r="G1494" s="34">
        <f t="shared" si="69"/>
        <v>1.5793655736468215</v>
      </c>
      <c r="H1494" s="34">
        <f t="shared" si="70"/>
        <v>1.5793655736468215</v>
      </c>
      <c r="I1494" s="34">
        <f t="shared" si="71"/>
        <v>0</v>
      </c>
    </row>
    <row r="1495" spans="2:9" x14ac:dyDescent="0.25">
      <c r="B1495" s="9">
        <v>2021</v>
      </c>
      <c r="C1495" s="9">
        <v>3</v>
      </c>
      <c r="D1495" s="9">
        <v>22</v>
      </c>
      <c r="E1495" s="30">
        <f>I01_Avg!D1495</f>
        <v>1.3701353480812084</v>
      </c>
      <c r="F1495" s="30">
        <f>PVWatts_8.5kW!J1507</f>
        <v>0</v>
      </c>
      <c r="G1495" s="34">
        <f t="shared" si="69"/>
        <v>1.3701353480812084</v>
      </c>
      <c r="H1495" s="34">
        <f t="shared" si="70"/>
        <v>1.3701353480812084</v>
      </c>
      <c r="I1495" s="34">
        <f t="shared" si="71"/>
        <v>0</v>
      </c>
    </row>
    <row r="1496" spans="2:9" x14ac:dyDescent="0.25">
      <c r="B1496" s="9">
        <v>2021</v>
      </c>
      <c r="C1496" s="9">
        <v>3</v>
      </c>
      <c r="D1496" s="9">
        <v>23</v>
      </c>
      <c r="E1496" s="30">
        <f>I01_Avg!D1496</f>
        <v>1.2655974144191007</v>
      </c>
      <c r="F1496" s="30">
        <f>PVWatts_8.5kW!J1508</f>
        <v>0</v>
      </c>
      <c r="G1496" s="34">
        <f t="shared" si="69"/>
        <v>1.2655974144191007</v>
      </c>
      <c r="H1496" s="34">
        <f t="shared" si="70"/>
        <v>1.2655974144191007</v>
      </c>
      <c r="I1496" s="34">
        <f t="shared" si="71"/>
        <v>0</v>
      </c>
    </row>
    <row r="1497" spans="2:9" x14ac:dyDescent="0.25">
      <c r="B1497" s="9">
        <v>2021</v>
      </c>
      <c r="C1497" s="9">
        <v>3</v>
      </c>
      <c r="D1497" s="9">
        <v>0</v>
      </c>
      <c r="E1497" s="30">
        <f>I01_Avg!D1497</f>
        <v>1.1962677307403666</v>
      </c>
      <c r="F1497" s="30">
        <f>PVWatts_8.5kW!J1509</f>
        <v>0</v>
      </c>
      <c r="G1497" s="34">
        <f t="shared" si="69"/>
        <v>1.1962677307403666</v>
      </c>
      <c r="H1497" s="34">
        <f t="shared" si="70"/>
        <v>1.1962677307403666</v>
      </c>
      <c r="I1497" s="34">
        <f t="shared" si="71"/>
        <v>0</v>
      </c>
    </row>
    <row r="1498" spans="2:9" x14ac:dyDescent="0.25">
      <c r="B1498" s="9">
        <v>2021</v>
      </c>
      <c r="C1498" s="9">
        <v>3</v>
      </c>
      <c r="D1498" s="9">
        <v>1</v>
      </c>
      <c r="E1498" s="30">
        <f>I01_Avg!D1498</f>
        <v>1.1950808041061456</v>
      </c>
      <c r="F1498" s="30">
        <f>PVWatts_8.5kW!J1510</f>
        <v>0</v>
      </c>
      <c r="G1498" s="34">
        <f t="shared" si="69"/>
        <v>1.1950808041061456</v>
      </c>
      <c r="H1498" s="34">
        <f t="shared" si="70"/>
        <v>1.1950808041061456</v>
      </c>
      <c r="I1498" s="34">
        <f t="shared" si="71"/>
        <v>0</v>
      </c>
    </row>
    <row r="1499" spans="2:9" x14ac:dyDescent="0.25">
      <c r="B1499" s="9">
        <v>2021</v>
      </c>
      <c r="C1499" s="9">
        <v>3</v>
      </c>
      <c r="D1499" s="9">
        <v>2</v>
      </c>
      <c r="E1499" s="30">
        <f>I01_Avg!D1499</f>
        <v>1.1869999000825324</v>
      </c>
      <c r="F1499" s="30">
        <f>PVWatts_8.5kW!J1511</f>
        <v>0</v>
      </c>
      <c r="G1499" s="34">
        <f t="shared" si="69"/>
        <v>1.1869999000825324</v>
      </c>
      <c r="H1499" s="34">
        <f t="shared" si="70"/>
        <v>1.1869999000825324</v>
      </c>
      <c r="I1499" s="34">
        <f t="shared" si="71"/>
        <v>0</v>
      </c>
    </row>
    <row r="1500" spans="2:9" x14ac:dyDescent="0.25">
      <c r="B1500" s="9">
        <v>2021</v>
      </c>
      <c r="C1500" s="9">
        <v>3</v>
      </c>
      <c r="D1500" s="9">
        <v>3</v>
      </c>
      <c r="E1500" s="30">
        <f>I01_Avg!D1500</f>
        <v>1.26357256414855</v>
      </c>
      <c r="F1500" s="30">
        <f>PVWatts_8.5kW!J1512</f>
        <v>0</v>
      </c>
      <c r="G1500" s="34">
        <f t="shared" si="69"/>
        <v>1.26357256414855</v>
      </c>
      <c r="H1500" s="34">
        <f t="shared" si="70"/>
        <v>1.26357256414855</v>
      </c>
      <c r="I1500" s="34">
        <f t="shared" si="71"/>
        <v>0</v>
      </c>
    </row>
    <row r="1501" spans="2:9" x14ac:dyDescent="0.25">
      <c r="B1501" s="9">
        <v>2021</v>
      </c>
      <c r="C1501" s="9">
        <v>3</v>
      </c>
      <c r="D1501" s="9">
        <v>4</v>
      </c>
      <c r="E1501" s="30">
        <f>I01_Avg!D1501</f>
        <v>1.2982875878369402</v>
      </c>
      <c r="F1501" s="30">
        <f>PVWatts_8.5kW!J1513</f>
        <v>0</v>
      </c>
      <c r="G1501" s="34">
        <f t="shared" si="69"/>
        <v>1.2982875878369402</v>
      </c>
      <c r="H1501" s="34">
        <f t="shared" si="70"/>
        <v>1.2982875878369402</v>
      </c>
      <c r="I1501" s="34">
        <f t="shared" si="71"/>
        <v>0</v>
      </c>
    </row>
    <row r="1502" spans="2:9" x14ac:dyDescent="0.25">
      <c r="B1502" s="9">
        <v>2021</v>
      </c>
      <c r="C1502" s="9">
        <v>3</v>
      </c>
      <c r="D1502" s="9">
        <v>5</v>
      </c>
      <c r="E1502" s="30">
        <f>I01_Avg!D1502</f>
        <v>1.5118543489480296</v>
      </c>
      <c r="F1502" s="30">
        <f>PVWatts_8.5kW!J1514</f>
        <v>0</v>
      </c>
      <c r="G1502" s="34">
        <f t="shared" si="69"/>
        <v>1.5118543489480296</v>
      </c>
      <c r="H1502" s="34">
        <f t="shared" si="70"/>
        <v>1.5118543489480296</v>
      </c>
      <c r="I1502" s="34">
        <f t="shared" si="71"/>
        <v>0</v>
      </c>
    </row>
    <row r="1503" spans="2:9" x14ac:dyDescent="0.25">
      <c r="B1503" s="9">
        <v>2021</v>
      </c>
      <c r="C1503" s="9">
        <v>3</v>
      </c>
      <c r="D1503" s="9">
        <v>6</v>
      </c>
      <c r="E1503" s="30">
        <f>I01_Avg!D1503</f>
        <v>1.6851451276787797</v>
      </c>
      <c r="F1503" s="30">
        <f>PVWatts_8.5kW!J1515</f>
        <v>0</v>
      </c>
      <c r="G1503" s="34">
        <f t="shared" si="69"/>
        <v>1.6851451276787797</v>
      </c>
      <c r="H1503" s="34">
        <f t="shared" si="70"/>
        <v>1.6851451276787797</v>
      </c>
      <c r="I1503" s="34">
        <f t="shared" si="71"/>
        <v>0</v>
      </c>
    </row>
    <row r="1504" spans="2:9" x14ac:dyDescent="0.25">
      <c r="B1504" s="9">
        <v>2021</v>
      </c>
      <c r="C1504" s="9">
        <v>3</v>
      </c>
      <c r="D1504" s="9">
        <v>7</v>
      </c>
      <c r="E1504" s="30">
        <f>I01_Avg!D1504</f>
        <v>1.8288399823304682</v>
      </c>
      <c r="F1504" s="30">
        <f>PVWatts_8.5kW!J1516</f>
        <v>5.6668999999999997E-2</v>
      </c>
      <c r="G1504" s="34">
        <f t="shared" si="69"/>
        <v>1.7721709823304681</v>
      </c>
      <c r="H1504" s="34">
        <f t="shared" si="70"/>
        <v>1.7721709823304681</v>
      </c>
      <c r="I1504" s="34">
        <f t="shared" si="71"/>
        <v>0</v>
      </c>
    </row>
    <row r="1505" spans="2:9" x14ac:dyDescent="0.25">
      <c r="B1505" s="9">
        <v>2021</v>
      </c>
      <c r="C1505" s="9">
        <v>3</v>
      </c>
      <c r="D1505" s="9">
        <v>8</v>
      </c>
      <c r="E1505" s="30">
        <f>I01_Avg!D1505</f>
        <v>1.6929604531170759</v>
      </c>
      <c r="F1505" s="30">
        <f>PVWatts_8.5kW!J1517</f>
        <v>1.2292190000000001</v>
      </c>
      <c r="G1505" s="34">
        <f t="shared" si="69"/>
        <v>0.46374145311707582</v>
      </c>
      <c r="H1505" s="34">
        <f t="shared" si="70"/>
        <v>0.46374145311707582</v>
      </c>
      <c r="I1505" s="34">
        <f t="shared" si="71"/>
        <v>0</v>
      </c>
    </row>
    <row r="1506" spans="2:9" x14ac:dyDescent="0.25">
      <c r="B1506" s="9">
        <v>2021</v>
      </c>
      <c r="C1506" s="9">
        <v>3</v>
      </c>
      <c r="D1506" s="9">
        <v>9</v>
      </c>
      <c r="E1506" s="30">
        <f>I01_Avg!D1506</f>
        <v>1.5601174763480656</v>
      </c>
      <c r="F1506" s="30">
        <f>PVWatts_8.5kW!J1518</f>
        <v>2.1718280000000001</v>
      </c>
      <c r="G1506" s="34">
        <f t="shared" si="69"/>
        <v>-0.61171052365193446</v>
      </c>
      <c r="H1506" s="34">
        <f t="shared" si="70"/>
        <v>0</v>
      </c>
      <c r="I1506" s="34">
        <f t="shared" si="71"/>
        <v>-0.61171052365193446</v>
      </c>
    </row>
    <row r="1507" spans="2:9" x14ac:dyDescent="0.25">
      <c r="B1507" s="9">
        <v>2021</v>
      </c>
      <c r="C1507" s="9">
        <v>3</v>
      </c>
      <c r="D1507" s="9">
        <v>10</v>
      </c>
      <c r="E1507" s="30">
        <f>I01_Avg!D1507</f>
        <v>1.3993674766457385</v>
      </c>
      <c r="F1507" s="30">
        <f>PVWatts_8.5kW!J1519</f>
        <v>3.3494290000000002</v>
      </c>
      <c r="G1507" s="34">
        <f t="shared" si="69"/>
        <v>-1.9500615233542617</v>
      </c>
      <c r="H1507" s="34">
        <f t="shared" si="70"/>
        <v>0</v>
      </c>
      <c r="I1507" s="34">
        <f t="shared" si="71"/>
        <v>-1.9500615233542617</v>
      </c>
    </row>
    <row r="1508" spans="2:9" x14ac:dyDescent="0.25">
      <c r="B1508" s="9">
        <v>2021</v>
      </c>
      <c r="C1508" s="9">
        <v>3</v>
      </c>
      <c r="D1508" s="9">
        <v>11</v>
      </c>
      <c r="E1508" s="30">
        <f>I01_Avg!D1508</f>
        <v>1.3698709849983308</v>
      </c>
      <c r="F1508" s="30">
        <f>PVWatts_8.5kW!J1520</f>
        <v>4.9335630000000004</v>
      </c>
      <c r="G1508" s="34">
        <f t="shared" si="69"/>
        <v>-3.5636920150016698</v>
      </c>
      <c r="H1508" s="34">
        <f t="shared" si="70"/>
        <v>0</v>
      </c>
      <c r="I1508" s="34">
        <f t="shared" si="71"/>
        <v>-3.5636920150016698</v>
      </c>
    </row>
    <row r="1509" spans="2:9" x14ac:dyDescent="0.25">
      <c r="B1509" s="9">
        <v>2021</v>
      </c>
      <c r="C1509" s="9">
        <v>3</v>
      </c>
      <c r="D1509" s="9">
        <v>12</v>
      </c>
      <c r="E1509" s="30">
        <f>I01_Avg!D1509</f>
        <v>1.2170103238367964</v>
      </c>
      <c r="F1509" s="30">
        <f>PVWatts_8.5kW!J1521</f>
        <v>3.8216199999999998</v>
      </c>
      <c r="G1509" s="34">
        <f t="shared" si="69"/>
        <v>-2.6046096761632036</v>
      </c>
      <c r="H1509" s="34">
        <f t="shared" si="70"/>
        <v>0</v>
      </c>
      <c r="I1509" s="34">
        <f t="shared" si="71"/>
        <v>-2.6046096761632036</v>
      </c>
    </row>
    <row r="1510" spans="2:9" x14ac:dyDescent="0.25">
      <c r="B1510" s="9">
        <v>2021</v>
      </c>
      <c r="C1510" s="9">
        <v>3</v>
      </c>
      <c r="D1510" s="9">
        <v>13</v>
      </c>
      <c r="E1510" s="30">
        <f>I01_Avg!D1510</f>
        <v>1.1412184574494584</v>
      </c>
      <c r="F1510" s="30">
        <f>PVWatts_8.5kW!J1522</f>
        <v>0.56640699999999999</v>
      </c>
      <c r="G1510" s="34">
        <f t="shared" si="69"/>
        <v>0.57481145744945839</v>
      </c>
      <c r="H1510" s="34">
        <f t="shared" si="70"/>
        <v>0.57481145744945839</v>
      </c>
      <c r="I1510" s="34">
        <f t="shared" si="71"/>
        <v>0</v>
      </c>
    </row>
    <row r="1511" spans="2:9" x14ac:dyDescent="0.25">
      <c r="B1511" s="9">
        <v>2021</v>
      </c>
      <c r="C1511" s="9">
        <v>3</v>
      </c>
      <c r="D1511" s="9">
        <v>14</v>
      </c>
      <c r="E1511" s="30">
        <f>I01_Avg!D1511</f>
        <v>1.0968328952819153</v>
      </c>
      <c r="F1511" s="30">
        <f>PVWatts_8.5kW!J1523</f>
        <v>4.6108310000000001</v>
      </c>
      <c r="G1511" s="34">
        <f t="shared" si="69"/>
        <v>-3.5139981047180848</v>
      </c>
      <c r="H1511" s="34">
        <f t="shared" si="70"/>
        <v>0</v>
      </c>
      <c r="I1511" s="34">
        <f t="shared" si="71"/>
        <v>-3.5139981047180848</v>
      </c>
    </row>
    <row r="1512" spans="2:9" x14ac:dyDescent="0.25">
      <c r="B1512" s="9">
        <v>2021</v>
      </c>
      <c r="C1512" s="9">
        <v>3</v>
      </c>
      <c r="D1512" s="9">
        <v>15</v>
      </c>
      <c r="E1512" s="30">
        <f>I01_Avg!D1512</f>
        <v>1.0508892168727291</v>
      </c>
      <c r="F1512" s="30">
        <f>PVWatts_8.5kW!J1524</f>
        <v>1.97282</v>
      </c>
      <c r="G1512" s="34">
        <f t="shared" si="69"/>
        <v>-0.92193078312727095</v>
      </c>
      <c r="H1512" s="34">
        <f t="shared" si="70"/>
        <v>0</v>
      </c>
      <c r="I1512" s="34">
        <f t="shared" si="71"/>
        <v>-0.92193078312727095</v>
      </c>
    </row>
    <row r="1513" spans="2:9" x14ac:dyDescent="0.25">
      <c r="B1513" s="9">
        <v>2021</v>
      </c>
      <c r="C1513" s="9">
        <v>3</v>
      </c>
      <c r="D1513" s="9">
        <v>16</v>
      </c>
      <c r="E1513" s="30">
        <f>I01_Avg!D1513</f>
        <v>1.1602791684775107</v>
      </c>
      <c r="F1513" s="30">
        <f>PVWatts_8.5kW!J1525</f>
        <v>2.4837159999999998</v>
      </c>
      <c r="G1513" s="34">
        <f t="shared" si="69"/>
        <v>-1.3234368315224891</v>
      </c>
      <c r="H1513" s="34">
        <f t="shared" si="70"/>
        <v>0</v>
      </c>
      <c r="I1513" s="34">
        <f t="shared" si="71"/>
        <v>-1.3234368315224891</v>
      </c>
    </row>
    <row r="1514" spans="2:9" x14ac:dyDescent="0.25">
      <c r="B1514" s="9">
        <v>2021</v>
      </c>
      <c r="C1514" s="9">
        <v>3</v>
      </c>
      <c r="D1514" s="9">
        <v>17</v>
      </c>
      <c r="E1514" s="30">
        <f>I01_Avg!D1514</f>
        <v>1.2173893877655759</v>
      </c>
      <c r="F1514" s="30">
        <f>PVWatts_8.5kW!J1526</f>
        <v>1.6208930000000001</v>
      </c>
      <c r="G1514" s="34">
        <f t="shared" si="69"/>
        <v>-0.40350361223442421</v>
      </c>
      <c r="H1514" s="34">
        <f t="shared" si="70"/>
        <v>0</v>
      </c>
      <c r="I1514" s="34">
        <f t="shared" si="71"/>
        <v>-0.40350361223442421</v>
      </c>
    </row>
    <row r="1515" spans="2:9" x14ac:dyDescent="0.25">
      <c r="B1515" s="9">
        <v>2021</v>
      </c>
      <c r="C1515" s="9">
        <v>3</v>
      </c>
      <c r="D1515" s="9">
        <v>18</v>
      </c>
      <c r="E1515" s="30">
        <f>I01_Avg!D1515</f>
        <v>1.4343397162608544</v>
      </c>
      <c r="F1515" s="30">
        <f>PVWatts_8.5kW!J1527</f>
        <v>0</v>
      </c>
      <c r="G1515" s="34">
        <f t="shared" si="69"/>
        <v>1.4343397162608544</v>
      </c>
      <c r="H1515" s="34">
        <f t="shared" si="70"/>
        <v>1.4343397162608544</v>
      </c>
      <c r="I1515" s="34">
        <f t="shared" si="71"/>
        <v>0</v>
      </c>
    </row>
    <row r="1516" spans="2:9" x14ac:dyDescent="0.25">
      <c r="B1516" s="9">
        <v>2021</v>
      </c>
      <c r="C1516" s="9">
        <v>3</v>
      </c>
      <c r="D1516" s="9">
        <v>19</v>
      </c>
      <c r="E1516" s="30">
        <f>I01_Avg!D1516</f>
        <v>1.5499060829492481</v>
      </c>
      <c r="F1516" s="30">
        <f>PVWatts_8.5kW!J1528</f>
        <v>0</v>
      </c>
      <c r="G1516" s="34">
        <f t="shared" si="69"/>
        <v>1.5499060829492481</v>
      </c>
      <c r="H1516" s="34">
        <f t="shared" si="70"/>
        <v>1.5499060829492481</v>
      </c>
      <c r="I1516" s="34">
        <f t="shared" si="71"/>
        <v>0</v>
      </c>
    </row>
    <row r="1517" spans="2:9" x14ac:dyDescent="0.25">
      <c r="B1517" s="9">
        <v>2021</v>
      </c>
      <c r="C1517" s="9">
        <v>3</v>
      </c>
      <c r="D1517" s="9">
        <v>20</v>
      </c>
      <c r="E1517" s="30">
        <f>I01_Avg!D1517</f>
        <v>1.5110658299769013</v>
      </c>
      <c r="F1517" s="30">
        <f>PVWatts_8.5kW!J1529</f>
        <v>0</v>
      </c>
      <c r="G1517" s="34">
        <f t="shared" si="69"/>
        <v>1.5110658299769013</v>
      </c>
      <c r="H1517" s="34">
        <f t="shared" si="70"/>
        <v>1.5110658299769013</v>
      </c>
      <c r="I1517" s="34">
        <f t="shared" si="71"/>
        <v>0</v>
      </c>
    </row>
    <row r="1518" spans="2:9" x14ac:dyDescent="0.25">
      <c r="B1518" s="9">
        <v>2021</v>
      </c>
      <c r="C1518" s="9">
        <v>3</v>
      </c>
      <c r="D1518" s="9">
        <v>21</v>
      </c>
      <c r="E1518" s="30">
        <f>I01_Avg!D1518</f>
        <v>1.4224249066954291</v>
      </c>
      <c r="F1518" s="30">
        <f>PVWatts_8.5kW!J1530</f>
        <v>0</v>
      </c>
      <c r="G1518" s="34">
        <f t="shared" si="69"/>
        <v>1.4224249066954291</v>
      </c>
      <c r="H1518" s="34">
        <f t="shared" si="70"/>
        <v>1.4224249066954291</v>
      </c>
      <c r="I1518" s="34">
        <f t="shared" si="71"/>
        <v>0</v>
      </c>
    </row>
    <row r="1519" spans="2:9" x14ac:dyDescent="0.25">
      <c r="B1519" s="9">
        <v>2021</v>
      </c>
      <c r="C1519" s="9">
        <v>3</v>
      </c>
      <c r="D1519" s="9">
        <v>22</v>
      </c>
      <c r="E1519" s="30">
        <f>I01_Avg!D1519</f>
        <v>1.3286534459596524</v>
      </c>
      <c r="F1519" s="30">
        <f>PVWatts_8.5kW!J1531</f>
        <v>0</v>
      </c>
      <c r="G1519" s="34">
        <f t="shared" si="69"/>
        <v>1.3286534459596524</v>
      </c>
      <c r="H1519" s="34">
        <f t="shared" si="70"/>
        <v>1.3286534459596524</v>
      </c>
      <c r="I1519" s="34">
        <f t="shared" si="71"/>
        <v>0</v>
      </c>
    </row>
    <row r="1520" spans="2:9" x14ac:dyDescent="0.25">
      <c r="B1520" s="9">
        <v>2021</v>
      </c>
      <c r="C1520" s="9">
        <v>3</v>
      </c>
      <c r="D1520" s="9">
        <v>23</v>
      </c>
      <c r="E1520" s="30">
        <f>I01_Avg!D1520</f>
        <v>1.1821697375213205</v>
      </c>
      <c r="F1520" s="30">
        <f>PVWatts_8.5kW!J1532</f>
        <v>0</v>
      </c>
      <c r="G1520" s="34">
        <f t="shared" si="69"/>
        <v>1.1821697375213205</v>
      </c>
      <c r="H1520" s="34">
        <f t="shared" si="70"/>
        <v>1.1821697375213205</v>
      </c>
      <c r="I1520" s="34">
        <f t="shared" si="71"/>
        <v>0</v>
      </c>
    </row>
    <row r="1521" spans="2:9" x14ac:dyDescent="0.25">
      <c r="B1521" s="9">
        <v>2021</v>
      </c>
      <c r="C1521" s="9">
        <v>3</v>
      </c>
      <c r="D1521" s="9">
        <v>0</v>
      </c>
      <c r="E1521" s="30">
        <f>I01_Avg!D1521</f>
        <v>1.1023088172122879</v>
      </c>
      <c r="F1521" s="30">
        <f>PVWatts_8.5kW!J1533</f>
        <v>0</v>
      </c>
      <c r="G1521" s="34">
        <f t="shared" si="69"/>
        <v>1.1023088172122879</v>
      </c>
      <c r="H1521" s="34">
        <f t="shared" si="70"/>
        <v>1.1023088172122879</v>
      </c>
      <c r="I1521" s="34">
        <f t="shared" si="71"/>
        <v>0</v>
      </c>
    </row>
    <row r="1522" spans="2:9" x14ac:dyDescent="0.25">
      <c r="B1522" s="9">
        <v>2021</v>
      </c>
      <c r="C1522" s="9">
        <v>3</v>
      </c>
      <c r="D1522" s="9">
        <v>1</v>
      </c>
      <c r="E1522" s="30">
        <f>I01_Avg!D1522</f>
        <v>1.0847519865917712</v>
      </c>
      <c r="F1522" s="30">
        <f>PVWatts_8.5kW!J1534</f>
        <v>0</v>
      </c>
      <c r="G1522" s="34">
        <f t="shared" si="69"/>
        <v>1.0847519865917712</v>
      </c>
      <c r="H1522" s="34">
        <f t="shared" si="70"/>
        <v>1.0847519865917712</v>
      </c>
      <c r="I1522" s="34">
        <f t="shared" si="71"/>
        <v>0</v>
      </c>
    </row>
    <row r="1523" spans="2:9" x14ac:dyDescent="0.25">
      <c r="B1523" s="9">
        <v>2021</v>
      </c>
      <c r="C1523" s="9">
        <v>3</v>
      </c>
      <c r="D1523" s="9">
        <v>2</v>
      </c>
      <c r="E1523" s="30">
        <f>I01_Avg!D1523</f>
        <v>1.0991897981922321</v>
      </c>
      <c r="F1523" s="30">
        <f>PVWatts_8.5kW!J1535</f>
        <v>0</v>
      </c>
      <c r="G1523" s="34">
        <f t="shared" si="69"/>
        <v>1.0991897981922321</v>
      </c>
      <c r="H1523" s="34">
        <f t="shared" si="70"/>
        <v>1.0991897981922321</v>
      </c>
      <c r="I1523" s="34">
        <f t="shared" si="71"/>
        <v>0</v>
      </c>
    </row>
    <row r="1524" spans="2:9" x14ac:dyDescent="0.25">
      <c r="B1524" s="9">
        <v>2021</v>
      </c>
      <c r="C1524" s="9">
        <v>3</v>
      </c>
      <c r="D1524" s="9">
        <v>3</v>
      </c>
      <c r="E1524" s="30">
        <f>I01_Avg!D1524</f>
        <v>1.1143015961864253</v>
      </c>
      <c r="F1524" s="30">
        <f>PVWatts_8.5kW!J1536</f>
        <v>0</v>
      </c>
      <c r="G1524" s="34">
        <f t="shared" si="69"/>
        <v>1.1143015961864253</v>
      </c>
      <c r="H1524" s="34">
        <f t="shared" si="70"/>
        <v>1.1143015961864253</v>
      </c>
      <c r="I1524" s="34">
        <f t="shared" si="71"/>
        <v>0</v>
      </c>
    </row>
    <row r="1525" spans="2:9" x14ac:dyDescent="0.25">
      <c r="B1525" s="9">
        <v>2021</v>
      </c>
      <c r="C1525" s="9">
        <v>3</v>
      </c>
      <c r="D1525" s="9">
        <v>4</v>
      </c>
      <c r="E1525" s="30">
        <f>I01_Avg!D1525</f>
        <v>1.180417499072181</v>
      </c>
      <c r="F1525" s="30">
        <f>PVWatts_8.5kW!J1537</f>
        <v>0</v>
      </c>
      <c r="G1525" s="34">
        <f t="shared" si="69"/>
        <v>1.180417499072181</v>
      </c>
      <c r="H1525" s="34">
        <f t="shared" si="70"/>
        <v>1.180417499072181</v>
      </c>
      <c r="I1525" s="34">
        <f t="shared" si="71"/>
        <v>0</v>
      </c>
    </row>
    <row r="1526" spans="2:9" x14ac:dyDescent="0.25">
      <c r="B1526" s="9">
        <v>2021</v>
      </c>
      <c r="C1526" s="9">
        <v>3</v>
      </c>
      <c r="D1526" s="9">
        <v>5</v>
      </c>
      <c r="E1526" s="30">
        <f>I01_Avg!D1526</f>
        <v>1.2882398277928198</v>
      </c>
      <c r="F1526" s="30">
        <f>PVWatts_8.5kW!J1538</f>
        <v>0</v>
      </c>
      <c r="G1526" s="34">
        <f t="shared" si="69"/>
        <v>1.2882398277928198</v>
      </c>
      <c r="H1526" s="34">
        <f t="shared" si="70"/>
        <v>1.2882398277928198</v>
      </c>
      <c r="I1526" s="34">
        <f t="shared" si="71"/>
        <v>0</v>
      </c>
    </row>
    <row r="1527" spans="2:9" x14ac:dyDescent="0.25">
      <c r="B1527" s="9">
        <v>2021</v>
      </c>
      <c r="C1527" s="9">
        <v>3</v>
      </c>
      <c r="D1527" s="9">
        <v>6</v>
      </c>
      <c r="E1527" s="30">
        <f>I01_Avg!D1527</f>
        <v>1.5978486625017756</v>
      </c>
      <c r="F1527" s="30">
        <f>PVWatts_8.5kW!J1539</f>
        <v>0</v>
      </c>
      <c r="G1527" s="34">
        <f t="shared" si="69"/>
        <v>1.5978486625017756</v>
      </c>
      <c r="H1527" s="34">
        <f t="shared" si="70"/>
        <v>1.5978486625017756</v>
      </c>
      <c r="I1527" s="34">
        <f t="shared" si="71"/>
        <v>0</v>
      </c>
    </row>
    <row r="1528" spans="2:9" x14ac:dyDescent="0.25">
      <c r="B1528" s="9">
        <v>2021</v>
      </c>
      <c r="C1528" s="9">
        <v>3</v>
      </c>
      <c r="D1528" s="9">
        <v>7</v>
      </c>
      <c r="E1528" s="30">
        <f>I01_Avg!D1528</f>
        <v>1.6843625132438387</v>
      </c>
      <c r="F1528" s="30">
        <f>PVWatts_8.5kW!J1540</f>
        <v>0.13003000000000001</v>
      </c>
      <c r="G1528" s="34">
        <f t="shared" si="69"/>
        <v>1.5543325132438386</v>
      </c>
      <c r="H1528" s="34">
        <f t="shared" si="70"/>
        <v>1.5543325132438386</v>
      </c>
      <c r="I1528" s="34">
        <f t="shared" si="71"/>
        <v>0</v>
      </c>
    </row>
    <row r="1529" spans="2:9" x14ac:dyDescent="0.25">
      <c r="B1529" s="9">
        <v>2021</v>
      </c>
      <c r="C1529" s="9">
        <v>3</v>
      </c>
      <c r="D1529" s="9">
        <v>8</v>
      </c>
      <c r="E1529" s="30">
        <f>I01_Avg!D1529</f>
        <v>1.6347221194351782</v>
      </c>
      <c r="F1529" s="30">
        <f>PVWatts_8.5kW!J1541</f>
        <v>1.8459000000000001</v>
      </c>
      <c r="G1529" s="34">
        <f t="shared" si="69"/>
        <v>-0.2111778805648219</v>
      </c>
      <c r="H1529" s="34">
        <f t="shared" si="70"/>
        <v>0</v>
      </c>
      <c r="I1529" s="34">
        <f t="shared" si="71"/>
        <v>-0.2111778805648219</v>
      </c>
    </row>
    <row r="1530" spans="2:9" x14ac:dyDescent="0.25">
      <c r="B1530" s="9">
        <v>2021</v>
      </c>
      <c r="C1530" s="9">
        <v>3</v>
      </c>
      <c r="D1530" s="9">
        <v>9</v>
      </c>
      <c r="E1530" s="30">
        <f>I01_Avg!D1530</f>
        <v>1.5382510974023262</v>
      </c>
      <c r="F1530" s="30">
        <f>PVWatts_8.5kW!J1542</f>
        <v>3.5980720000000002</v>
      </c>
      <c r="G1530" s="34">
        <f t="shared" si="69"/>
        <v>-2.0598209025976741</v>
      </c>
      <c r="H1530" s="34">
        <f t="shared" si="70"/>
        <v>0</v>
      </c>
      <c r="I1530" s="34">
        <f t="shared" si="71"/>
        <v>-2.0598209025976741</v>
      </c>
    </row>
    <row r="1531" spans="2:9" x14ac:dyDescent="0.25">
      <c r="B1531" s="9">
        <v>2021</v>
      </c>
      <c r="C1531" s="9">
        <v>3</v>
      </c>
      <c r="D1531" s="9">
        <v>10</v>
      </c>
      <c r="E1531" s="30">
        <f>I01_Avg!D1531</f>
        <v>1.3830959801266152</v>
      </c>
      <c r="F1531" s="30">
        <f>PVWatts_8.5kW!J1543</f>
        <v>4.8865420000000004</v>
      </c>
      <c r="G1531" s="34">
        <f t="shared" si="69"/>
        <v>-3.503446019873385</v>
      </c>
      <c r="H1531" s="34">
        <f t="shared" si="70"/>
        <v>0</v>
      </c>
      <c r="I1531" s="34">
        <f t="shared" si="71"/>
        <v>-3.503446019873385</v>
      </c>
    </row>
    <row r="1532" spans="2:9" x14ac:dyDescent="0.25">
      <c r="B1532" s="9">
        <v>2021</v>
      </c>
      <c r="C1532" s="9">
        <v>3</v>
      </c>
      <c r="D1532" s="9">
        <v>11</v>
      </c>
      <c r="E1532" s="30">
        <f>I01_Avg!D1532</f>
        <v>1.2720627574396242</v>
      </c>
      <c r="F1532" s="30">
        <f>PVWatts_8.5kW!J1544</f>
        <v>5.6802619999999999</v>
      </c>
      <c r="G1532" s="34">
        <f t="shared" si="69"/>
        <v>-4.408199242560376</v>
      </c>
      <c r="H1532" s="34">
        <f t="shared" si="70"/>
        <v>0</v>
      </c>
      <c r="I1532" s="34">
        <f t="shared" si="71"/>
        <v>-4.408199242560376</v>
      </c>
    </row>
    <row r="1533" spans="2:9" x14ac:dyDescent="0.25">
      <c r="B1533" s="9">
        <v>2021</v>
      </c>
      <c r="C1533" s="9">
        <v>3</v>
      </c>
      <c r="D1533" s="9">
        <v>12</v>
      </c>
      <c r="E1533" s="30">
        <f>I01_Avg!D1533</f>
        <v>1.1634928671258553</v>
      </c>
      <c r="F1533" s="30">
        <f>PVWatts_8.5kW!J1545</f>
        <v>6.05</v>
      </c>
      <c r="G1533" s="34">
        <f t="shared" si="69"/>
        <v>-4.8865071328741445</v>
      </c>
      <c r="H1533" s="34">
        <f t="shared" si="70"/>
        <v>0</v>
      </c>
      <c r="I1533" s="34">
        <f t="shared" si="71"/>
        <v>-4.8865071328741445</v>
      </c>
    </row>
    <row r="1534" spans="2:9" x14ac:dyDescent="0.25">
      <c r="B1534" s="9">
        <v>2021</v>
      </c>
      <c r="C1534" s="9">
        <v>3</v>
      </c>
      <c r="D1534" s="9">
        <v>13</v>
      </c>
      <c r="E1534" s="30">
        <f>I01_Avg!D1534</f>
        <v>1.1534263962338451</v>
      </c>
      <c r="F1534" s="30">
        <f>PVWatts_8.5kW!J1546</f>
        <v>5.9793149999999997</v>
      </c>
      <c r="G1534" s="34">
        <f t="shared" si="69"/>
        <v>-4.8258886037661544</v>
      </c>
      <c r="H1534" s="34">
        <f t="shared" si="70"/>
        <v>0</v>
      </c>
      <c r="I1534" s="34">
        <f t="shared" si="71"/>
        <v>-4.8258886037661544</v>
      </c>
    </row>
    <row r="1535" spans="2:9" x14ac:dyDescent="0.25">
      <c r="B1535" s="9">
        <v>2021</v>
      </c>
      <c r="C1535" s="9">
        <v>3</v>
      </c>
      <c r="D1535" s="9">
        <v>14</v>
      </c>
      <c r="E1535" s="30">
        <f>I01_Avg!D1535</f>
        <v>1.1047349224889453</v>
      </c>
      <c r="F1535" s="30">
        <f>PVWatts_8.5kW!J1547</f>
        <v>5.5188689999999996</v>
      </c>
      <c r="G1535" s="34">
        <f t="shared" si="69"/>
        <v>-4.4141340775110542</v>
      </c>
      <c r="H1535" s="34">
        <f t="shared" si="70"/>
        <v>0</v>
      </c>
      <c r="I1535" s="34">
        <f t="shared" si="71"/>
        <v>-4.4141340775110542</v>
      </c>
    </row>
    <row r="1536" spans="2:9" x14ac:dyDescent="0.25">
      <c r="B1536" s="9">
        <v>2021</v>
      </c>
      <c r="C1536" s="9">
        <v>3</v>
      </c>
      <c r="D1536" s="9">
        <v>15</v>
      </c>
      <c r="E1536" s="30">
        <f>I01_Avg!D1536</f>
        <v>1.1359635042018694</v>
      </c>
      <c r="F1536" s="30">
        <f>PVWatts_8.5kW!J1548</f>
        <v>3.1521970000000001</v>
      </c>
      <c r="G1536" s="34">
        <f t="shared" si="69"/>
        <v>-2.0162334957981307</v>
      </c>
      <c r="H1536" s="34">
        <f t="shared" si="70"/>
        <v>0</v>
      </c>
      <c r="I1536" s="34">
        <f t="shared" si="71"/>
        <v>-2.0162334957981307</v>
      </c>
    </row>
    <row r="1537" spans="2:9" x14ac:dyDescent="0.25">
      <c r="B1537" s="9">
        <v>2021</v>
      </c>
      <c r="C1537" s="9">
        <v>3</v>
      </c>
      <c r="D1537" s="9">
        <v>16</v>
      </c>
      <c r="E1537" s="30">
        <f>I01_Avg!D1537</f>
        <v>1.1607350335345221</v>
      </c>
      <c r="F1537" s="30">
        <f>PVWatts_8.5kW!J1549</f>
        <v>0.61977099999999996</v>
      </c>
      <c r="G1537" s="34">
        <f t="shared" si="69"/>
        <v>0.54096403353452216</v>
      </c>
      <c r="H1537" s="34">
        <f t="shared" si="70"/>
        <v>0.54096403353452216</v>
      </c>
      <c r="I1537" s="34">
        <f t="shared" si="71"/>
        <v>0</v>
      </c>
    </row>
    <row r="1538" spans="2:9" x14ac:dyDescent="0.25">
      <c r="B1538" s="9">
        <v>2021</v>
      </c>
      <c r="C1538" s="9">
        <v>3</v>
      </c>
      <c r="D1538" s="9">
        <v>17</v>
      </c>
      <c r="E1538" s="30">
        <f>I01_Avg!D1538</f>
        <v>1.2359558902378187</v>
      </c>
      <c r="F1538" s="30">
        <f>PVWatts_8.5kW!J1550</f>
        <v>1.6114999999999999</v>
      </c>
      <c r="G1538" s="34">
        <f t="shared" si="69"/>
        <v>-0.37554410976218122</v>
      </c>
      <c r="H1538" s="34">
        <f t="shared" si="70"/>
        <v>0</v>
      </c>
      <c r="I1538" s="34">
        <f t="shared" si="71"/>
        <v>-0.37554410976218122</v>
      </c>
    </row>
    <row r="1539" spans="2:9" x14ac:dyDescent="0.25">
      <c r="B1539" s="9">
        <v>2021</v>
      </c>
      <c r="C1539" s="9">
        <v>3</v>
      </c>
      <c r="D1539" s="9">
        <v>18</v>
      </c>
      <c r="E1539" s="30">
        <f>I01_Avg!D1539</f>
        <v>1.3666355683199367</v>
      </c>
      <c r="F1539" s="30">
        <f>PVWatts_8.5kW!J1551</f>
        <v>0</v>
      </c>
      <c r="G1539" s="34">
        <f t="shared" si="69"/>
        <v>1.3666355683199367</v>
      </c>
      <c r="H1539" s="34">
        <f t="shared" si="70"/>
        <v>1.3666355683199367</v>
      </c>
      <c r="I1539" s="34">
        <f t="shared" si="71"/>
        <v>0</v>
      </c>
    </row>
    <row r="1540" spans="2:9" x14ac:dyDescent="0.25">
      <c r="B1540" s="9">
        <v>2021</v>
      </c>
      <c r="C1540" s="9">
        <v>3</v>
      </c>
      <c r="D1540" s="9">
        <v>19</v>
      </c>
      <c r="E1540" s="30">
        <f>I01_Avg!D1540</f>
        <v>1.4425693398329233</v>
      </c>
      <c r="F1540" s="30">
        <f>PVWatts_8.5kW!J1552</f>
        <v>0</v>
      </c>
      <c r="G1540" s="34">
        <f t="shared" si="69"/>
        <v>1.4425693398329233</v>
      </c>
      <c r="H1540" s="34">
        <f t="shared" si="70"/>
        <v>1.4425693398329233</v>
      </c>
      <c r="I1540" s="34">
        <f t="shared" si="71"/>
        <v>0</v>
      </c>
    </row>
    <row r="1541" spans="2:9" x14ac:dyDescent="0.25">
      <c r="B1541" s="9">
        <v>2021</v>
      </c>
      <c r="C1541" s="9">
        <v>3</v>
      </c>
      <c r="D1541" s="9">
        <v>20</v>
      </c>
      <c r="E1541" s="30">
        <f>I01_Avg!D1541</f>
        <v>1.4063918711826173</v>
      </c>
      <c r="F1541" s="30">
        <f>PVWatts_8.5kW!J1553</f>
        <v>0</v>
      </c>
      <c r="G1541" s="34">
        <f t="shared" si="69"/>
        <v>1.4063918711826173</v>
      </c>
      <c r="H1541" s="34">
        <f t="shared" si="70"/>
        <v>1.4063918711826173</v>
      </c>
      <c r="I1541" s="34">
        <f t="shared" si="71"/>
        <v>0</v>
      </c>
    </row>
    <row r="1542" spans="2:9" x14ac:dyDescent="0.25">
      <c r="B1542" s="9">
        <v>2021</v>
      </c>
      <c r="C1542" s="9">
        <v>3</v>
      </c>
      <c r="D1542" s="9">
        <v>21</v>
      </c>
      <c r="E1542" s="30">
        <f>I01_Avg!D1542</f>
        <v>1.3090036752385943</v>
      </c>
      <c r="F1542" s="30">
        <f>PVWatts_8.5kW!J1554</f>
        <v>0</v>
      </c>
      <c r="G1542" s="34">
        <f t="shared" si="69"/>
        <v>1.3090036752385943</v>
      </c>
      <c r="H1542" s="34">
        <f t="shared" si="70"/>
        <v>1.3090036752385943</v>
      </c>
      <c r="I1542" s="34">
        <f t="shared" si="71"/>
        <v>0</v>
      </c>
    </row>
    <row r="1543" spans="2:9" x14ac:dyDescent="0.25">
      <c r="B1543" s="9">
        <v>2021</v>
      </c>
      <c r="C1543" s="9">
        <v>3</v>
      </c>
      <c r="D1543" s="9">
        <v>22</v>
      </c>
      <c r="E1543" s="30">
        <f>I01_Avg!D1543</f>
        <v>1.3032682429401639</v>
      </c>
      <c r="F1543" s="30">
        <f>PVWatts_8.5kW!J1555</f>
        <v>0</v>
      </c>
      <c r="G1543" s="34">
        <f t="shared" si="69"/>
        <v>1.3032682429401639</v>
      </c>
      <c r="H1543" s="34">
        <f t="shared" si="70"/>
        <v>1.3032682429401639</v>
      </c>
      <c r="I1543" s="34">
        <f t="shared" si="71"/>
        <v>0</v>
      </c>
    </row>
    <row r="1544" spans="2:9" x14ac:dyDescent="0.25">
      <c r="B1544" s="9">
        <v>2021</v>
      </c>
      <c r="C1544" s="9">
        <v>3</v>
      </c>
      <c r="D1544" s="9">
        <v>23</v>
      </c>
      <c r="E1544" s="30">
        <f>I01_Avg!D1544</f>
        <v>1.1099995063291648</v>
      </c>
      <c r="F1544" s="30">
        <f>PVWatts_8.5kW!J1556</f>
        <v>0</v>
      </c>
      <c r="G1544" s="34">
        <f t="shared" si="69"/>
        <v>1.1099995063291648</v>
      </c>
      <c r="H1544" s="34">
        <f t="shared" si="70"/>
        <v>1.1099995063291648</v>
      </c>
      <c r="I1544" s="34">
        <f t="shared" si="71"/>
        <v>0</v>
      </c>
    </row>
    <row r="1545" spans="2:9" x14ac:dyDescent="0.25">
      <c r="B1545" s="9">
        <v>2021</v>
      </c>
      <c r="C1545" s="9">
        <v>3</v>
      </c>
      <c r="D1545" s="9">
        <v>0</v>
      </c>
      <c r="E1545" s="30">
        <f>I01_Avg!D1545</f>
        <v>1.0518702864371545</v>
      </c>
      <c r="F1545" s="30">
        <f>PVWatts_8.5kW!J1557</f>
        <v>0</v>
      </c>
      <c r="G1545" s="34">
        <f t="shared" si="69"/>
        <v>1.0518702864371545</v>
      </c>
      <c r="H1545" s="34">
        <f t="shared" si="70"/>
        <v>1.0518702864371545</v>
      </c>
      <c r="I1545" s="34">
        <f t="shared" si="71"/>
        <v>0</v>
      </c>
    </row>
    <row r="1546" spans="2:9" x14ac:dyDescent="0.25">
      <c r="B1546" s="9">
        <v>2021</v>
      </c>
      <c r="C1546" s="9">
        <v>3</v>
      </c>
      <c r="D1546" s="9">
        <v>1</v>
      </c>
      <c r="E1546" s="30">
        <f>I01_Avg!D1546</f>
        <v>1.0023996738397869</v>
      </c>
      <c r="F1546" s="30">
        <f>PVWatts_8.5kW!J1558</f>
        <v>0</v>
      </c>
      <c r="G1546" s="34">
        <f t="shared" ref="G1546:G1609" si="72">+E1546-F1546</f>
        <v>1.0023996738397869</v>
      </c>
      <c r="H1546" s="34">
        <f t="shared" ref="H1546:H1609" si="73">+IF(G1546&gt;0,G1546,0)</f>
        <v>1.0023996738397869</v>
      </c>
      <c r="I1546" s="34">
        <f t="shared" ref="I1546:I1609" si="74">+IF(G1546&lt;0,G1546,0)</f>
        <v>0</v>
      </c>
    </row>
    <row r="1547" spans="2:9" x14ac:dyDescent="0.25">
      <c r="B1547" s="9">
        <v>2021</v>
      </c>
      <c r="C1547" s="9">
        <v>3</v>
      </c>
      <c r="D1547" s="9">
        <v>2</v>
      </c>
      <c r="E1547" s="30">
        <f>I01_Avg!D1547</f>
        <v>0.97385512650663419</v>
      </c>
      <c r="F1547" s="30">
        <f>PVWatts_8.5kW!J1559</f>
        <v>0</v>
      </c>
      <c r="G1547" s="34">
        <f t="shared" si="72"/>
        <v>0.97385512650663419</v>
      </c>
      <c r="H1547" s="34">
        <f t="shared" si="73"/>
        <v>0.97385512650663419</v>
      </c>
      <c r="I1547" s="34">
        <f t="shared" si="74"/>
        <v>0</v>
      </c>
    </row>
    <row r="1548" spans="2:9" x14ac:dyDescent="0.25">
      <c r="B1548" s="9">
        <v>2021</v>
      </c>
      <c r="C1548" s="9">
        <v>3</v>
      </c>
      <c r="D1548" s="9">
        <v>3</v>
      </c>
      <c r="E1548" s="30">
        <f>I01_Avg!D1548</f>
        <v>0.99888237202533015</v>
      </c>
      <c r="F1548" s="30">
        <f>PVWatts_8.5kW!J1560</f>
        <v>0</v>
      </c>
      <c r="G1548" s="34">
        <f t="shared" si="72"/>
        <v>0.99888237202533015</v>
      </c>
      <c r="H1548" s="34">
        <f t="shared" si="73"/>
        <v>0.99888237202533015</v>
      </c>
      <c r="I1548" s="34">
        <f t="shared" si="74"/>
        <v>0</v>
      </c>
    </row>
    <row r="1549" spans="2:9" x14ac:dyDescent="0.25">
      <c r="B1549" s="9">
        <v>2021</v>
      </c>
      <c r="C1549" s="9">
        <v>3</v>
      </c>
      <c r="D1549" s="9">
        <v>4</v>
      </c>
      <c r="E1549" s="30">
        <f>I01_Avg!D1549</f>
        <v>1.0163306766699314</v>
      </c>
      <c r="F1549" s="30">
        <f>PVWatts_8.5kW!J1561</f>
        <v>0</v>
      </c>
      <c r="G1549" s="34">
        <f t="shared" si="72"/>
        <v>1.0163306766699314</v>
      </c>
      <c r="H1549" s="34">
        <f t="shared" si="73"/>
        <v>1.0163306766699314</v>
      </c>
      <c r="I1549" s="34">
        <f t="shared" si="74"/>
        <v>0</v>
      </c>
    </row>
    <row r="1550" spans="2:9" x14ac:dyDescent="0.25">
      <c r="B1550" s="9">
        <v>2021</v>
      </c>
      <c r="C1550" s="9">
        <v>3</v>
      </c>
      <c r="D1550" s="9">
        <v>5</v>
      </c>
      <c r="E1550" s="30">
        <f>I01_Avg!D1550</f>
        <v>1.0407944853391686</v>
      </c>
      <c r="F1550" s="30">
        <f>PVWatts_8.5kW!J1562</f>
        <v>0</v>
      </c>
      <c r="G1550" s="34">
        <f t="shared" si="72"/>
        <v>1.0407944853391686</v>
      </c>
      <c r="H1550" s="34">
        <f t="shared" si="73"/>
        <v>1.0407944853391686</v>
      </c>
      <c r="I1550" s="34">
        <f t="shared" si="74"/>
        <v>0</v>
      </c>
    </row>
    <row r="1551" spans="2:9" x14ac:dyDescent="0.25">
      <c r="B1551" s="9">
        <v>2021</v>
      </c>
      <c r="C1551" s="9">
        <v>3</v>
      </c>
      <c r="D1551" s="9">
        <v>6</v>
      </c>
      <c r="E1551" s="30">
        <f>I01_Avg!D1551</f>
        <v>1.1259980637701448</v>
      </c>
      <c r="F1551" s="30">
        <f>PVWatts_8.5kW!J1563</f>
        <v>0</v>
      </c>
      <c r="G1551" s="34">
        <f t="shared" si="72"/>
        <v>1.1259980637701448</v>
      </c>
      <c r="H1551" s="34">
        <f t="shared" si="73"/>
        <v>1.1259980637701448</v>
      </c>
      <c r="I1551" s="34">
        <f t="shared" si="74"/>
        <v>0</v>
      </c>
    </row>
    <row r="1552" spans="2:9" x14ac:dyDescent="0.25">
      <c r="B1552" s="9">
        <v>2021</v>
      </c>
      <c r="C1552" s="9">
        <v>3</v>
      </c>
      <c r="D1552" s="9">
        <v>7</v>
      </c>
      <c r="E1552" s="30">
        <f>I01_Avg!D1552</f>
        <v>1.2874867073652707</v>
      </c>
      <c r="F1552" s="30">
        <f>PVWatts_8.5kW!J1564</f>
        <v>8.8400000000000006E-2</v>
      </c>
      <c r="G1552" s="34">
        <f t="shared" si="72"/>
        <v>1.1990867073652707</v>
      </c>
      <c r="H1552" s="34">
        <f t="shared" si="73"/>
        <v>1.1990867073652707</v>
      </c>
      <c r="I1552" s="34">
        <f t="shared" si="74"/>
        <v>0</v>
      </c>
    </row>
    <row r="1553" spans="2:9" x14ac:dyDescent="0.25">
      <c r="B1553" s="9">
        <v>2021</v>
      </c>
      <c r="C1553" s="9">
        <v>3</v>
      </c>
      <c r="D1553" s="9">
        <v>8</v>
      </c>
      <c r="E1553" s="30">
        <f>I01_Avg!D1553</f>
        <v>1.4336549740171933</v>
      </c>
      <c r="F1553" s="30">
        <f>PVWatts_8.5kW!J1565</f>
        <v>1.2936179999999999</v>
      </c>
      <c r="G1553" s="34">
        <f t="shared" si="72"/>
        <v>0.14003697401719339</v>
      </c>
      <c r="H1553" s="34">
        <f t="shared" si="73"/>
        <v>0.14003697401719339</v>
      </c>
      <c r="I1553" s="34">
        <f t="shared" si="74"/>
        <v>0</v>
      </c>
    </row>
    <row r="1554" spans="2:9" x14ac:dyDescent="0.25">
      <c r="B1554" s="9">
        <v>2021</v>
      </c>
      <c r="C1554" s="9">
        <v>3</v>
      </c>
      <c r="D1554" s="9">
        <v>9</v>
      </c>
      <c r="E1554" s="30">
        <f>I01_Avg!D1554</f>
        <v>1.518702029749627</v>
      </c>
      <c r="F1554" s="30">
        <f>PVWatts_8.5kW!J1566</f>
        <v>3.651662</v>
      </c>
      <c r="G1554" s="34">
        <f t="shared" si="72"/>
        <v>-2.132959970250373</v>
      </c>
      <c r="H1554" s="34">
        <f t="shared" si="73"/>
        <v>0</v>
      </c>
      <c r="I1554" s="34">
        <f t="shared" si="74"/>
        <v>-2.132959970250373</v>
      </c>
    </row>
    <row r="1555" spans="2:9" x14ac:dyDescent="0.25">
      <c r="B1555" s="9">
        <v>2021</v>
      </c>
      <c r="C1555" s="9">
        <v>3</v>
      </c>
      <c r="D1555" s="9">
        <v>10</v>
      </c>
      <c r="E1555" s="30">
        <f>I01_Avg!D1555</f>
        <v>1.4457411553486246</v>
      </c>
      <c r="F1555" s="30">
        <f>PVWatts_8.5kW!J1567</f>
        <v>5.0966899999999997</v>
      </c>
      <c r="G1555" s="34">
        <f t="shared" si="72"/>
        <v>-3.6509488446513751</v>
      </c>
      <c r="H1555" s="34">
        <f t="shared" si="73"/>
        <v>0</v>
      </c>
      <c r="I1555" s="34">
        <f t="shared" si="74"/>
        <v>-3.6509488446513751</v>
      </c>
    </row>
    <row r="1556" spans="2:9" x14ac:dyDescent="0.25">
      <c r="B1556" s="9">
        <v>2021</v>
      </c>
      <c r="C1556" s="9">
        <v>3</v>
      </c>
      <c r="D1556" s="9">
        <v>11</v>
      </c>
      <c r="E1556" s="30">
        <f>I01_Avg!D1556</f>
        <v>1.4174758542666588</v>
      </c>
      <c r="F1556" s="30">
        <f>PVWatts_8.5kW!J1568</f>
        <v>6.0674160000000006</v>
      </c>
      <c r="G1556" s="34">
        <f t="shared" si="72"/>
        <v>-4.6499401457333418</v>
      </c>
      <c r="H1556" s="34">
        <f t="shared" si="73"/>
        <v>0</v>
      </c>
      <c r="I1556" s="34">
        <f t="shared" si="74"/>
        <v>-4.6499401457333418</v>
      </c>
    </row>
    <row r="1557" spans="2:9" x14ac:dyDescent="0.25">
      <c r="B1557" s="9">
        <v>2021</v>
      </c>
      <c r="C1557" s="9">
        <v>3</v>
      </c>
      <c r="D1557" s="9">
        <v>12</v>
      </c>
      <c r="E1557" s="30">
        <f>I01_Avg!D1557</f>
        <v>1.4440849783198231</v>
      </c>
      <c r="F1557" s="30">
        <f>PVWatts_8.5kW!J1569</f>
        <v>6.4321549999999998</v>
      </c>
      <c r="G1557" s="34">
        <f t="shared" si="72"/>
        <v>-4.9880700216801763</v>
      </c>
      <c r="H1557" s="34">
        <f t="shared" si="73"/>
        <v>0</v>
      </c>
      <c r="I1557" s="34">
        <f t="shared" si="74"/>
        <v>-4.9880700216801763</v>
      </c>
    </row>
    <row r="1558" spans="2:9" x14ac:dyDescent="0.25">
      <c r="B1558" s="9">
        <v>2021</v>
      </c>
      <c r="C1558" s="9">
        <v>3</v>
      </c>
      <c r="D1558" s="9">
        <v>13</v>
      </c>
      <c r="E1558" s="30">
        <f>I01_Avg!D1558</f>
        <v>1.414710971359864</v>
      </c>
      <c r="F1558" s="30">
        <f>PVWatts_8.5kW!J1570</f>
        <v>5.0211360000000003</v>
      </c>
      <c r="G1558" s="34">
        <f t="shared" si="72"/>
        <v>-3.6064250286401363</v>
      </c>
      <c r="H1558" s="34">
        <f t="shared" si="73"/>
        <v>0</v>
      </c>
      <c r="I1558" s="34">
        <f t="shared" si="74"/>
        <v>-3.6064250286401363</v>
      </c>
    </row>
    <row r="1559" spans="2:9" x14ac:dyDescent="0.25">
      <c r="B1559" s="9">
        <v>2021</v>
      </c>
      <c r="C1559" s="9">
        <v>3</v>
      </c>
      <c r="D1559" s="9">
        <v>14</v>
      </c>
      <c r="E1559" s="30">
        <f>I01_Avg!D1559</f>
        <v>1.3551680324187725</v>
      </c>
      <c r="F1559" s="30">
        <f>PVWatts_8.5kW!J1571</f>
        <v>4.4478749999999998</v>
      </c>
      <c r="G1559" s="34">
        <f t="shared" si="72"/>
        <v>-3.0927069675812273</v>
      </c>
      <c r="H1559" s="34">
        <f t="shared" si="73"/>
        <v>0</v>
      </c>
      <c r="I1559" s="34">
        <f t="shared" si="74"/>
        <v>-3.0927069675812273</v>
      </c>
    </row>
    <row r="1560" spans="2:9" x14ac:dyDescent="0.25">
      <c r="B1560" s="9">
        <v>2021</v>
      </c>
      <c r="C1560" s="9">
        <v>3</v>
      </c>
      <c r="D1560" s="9">
        <v>15</v>
      </c>
      <c r="E1560" s="30">
        <f>I01_Avg!D1560</f>
        <v>1.3746505493200729</v>
      </c>
      <c r="F1560" s="30">
        <f>PVWatts_8.5kW!J1572</f>
        <v>1.9251790000000002</v>
      </c>
      <c r="G1560" s="34">
        <f t="shared" si="72"/>
        <v>-0.55052845067992728</v>
      </c>
      <c r="H1560" s="34">
        <f t="shared" si="73"/>
        <v>0</v>
      </c>
      <c r="I1560" s="34">
        <f t="shared" si="74"/>
        <v>-0.55052845067992728</v>
      </c>
    </row>
    <row r="1561" spans="2:9" x14ac:dyDescent="0.25">
      <c r="B1561" s="9">
        <v>2021</v>
      </c>
      <c r="C1561" s="9">
        <v>3</v>
      </c>
      <c r="D1561" s="9">
        <v>16</v>
      </c>
      <c r="E1561" s="30">
        <f>I01_Avg!D1561</f>
        <v>1.4093861735976265</v>
      </c>
      <c r="F1561" s="30">
        <f>PVWatts_8.5kW!J1573</f>
        <v>1.2621969999999998</v>
      </c>
      <c r="G1561" s="34">
        <f t="shared" si="72"/>
        <v>0.14718917359762673</v>
      </c>
      <c r="H1561" s="34">
        <f t="shared" si="73"/>
        <v>0.14718917359762673</v>
      </c>
      <c r="I1561" s="34">
        <f t="shared" si="74"/>
        <v>0</v>
      </c>
    </row>
    <row r="1562" spans="2:9" x14ac:dyDescent="0.25">
      <c r="B1562" s="9">
        <v>2021</v>
      </c>
      <c r="C1562" s="9">
        <v>3</v>
      </c>
      <c r="D1562" s="9">
        <v>17</v>
      </c>
      <c r="E1562" s="30">
        <f>I01_Avg!D1562</f>
        <v>1.4700044346695555</v>
      </c>
      <c r="F1562" s="30">
        <f>PVWatts_8.5kW!J1574</f>
        <v>0.57594899999999993</v>
      </c>
      <c r="G1562" s="34">
        <f t="shared" si="72"/>
        <v>0.89405543466955562</v>
      </c>
      <c r="H1562" s="34">
        <f t="shared" si="73"/>
        <v>0.89405543466955562</v>
      </c>
      <c r="I1562" s="34">
        <f t="shared" si="74"/>
        <v>0</v>
      </c>
    </row>
    <row r="1563" spans="2:9" x14ac:dyDescent="0.25">
      <c r="B1563" s="9">
        <v>2021</v>
      </c>
      <c r="C1563" s="9">
        <v>3</v>
      </c>
      <c r="D1563" s="9">
        <v>18</v>
      </c>
      <c r="E1563" s="30">
        <f>I01_Avg!D1563</f>
        <v>1.5642131549717437</v>
      </c>
      <c r="F1563" s="30">
        <f>PVWatts_8.5kW!J1575</f>
        <v>0</v>
      </c>
      <c r="G1563" s="34">
        <f t="shared" si="72"/>
        <v>1.5642131549717437</v>
      </c>
      <c r="H1563" s="34">
        <f t="shared" si="73"/>
        <v>1.5642131549717437</v>
      </c>
      <c r="I1563" s="34">
        <f t="shared" si="74"/>
        <v>0</v>
      </c>
    </row>
    <row r="1564" spans="2:9" x14ac:dyDescent="0.25">
      <c r="B1564" s="9">
        <v>2021</v>
      </c>
      <c r="C1564" s="9">
        <v>3</v>
      </c>
      <c r="D1564" s="9">
        <v>19</v>
      </c>
      <c r="E1564" s="30">
        <f>I01_Avg!D1564</f>
        <v>1.6620729622700319</v>
      </c>
      <c r="F1564" s="30">
        <f>PVWatts_8.5kW!J1576</f>
        <v>0</v>
      </c>
      <c r="G1564" s="34">
        <f t="shared" si="72"/>
        <v>1.6620729622700319</v>
      </c>
      <c r="H1564" s="34">
        <f t="shared" si="73"/>
        <v>1.6620729622700319</v>
      </c>
      <c r="I1564" s="34">
        <f t="shared" si="74"/>
        <v>0</v>
      </c>
    </row>
    <row r="1565" spans="2:9" x14ac:dyDescent="0.25">
      <c r="B1565" s="9">
        <v>2021</v>
      </c>
      <c r="C1565" s="9">
        <v>3</v>
      </c>
      <c r="D1565" s="9">
        <v>20</v>
      </c>
      <c r="E1565" s="30">
        <f>I01_Avg!D1565</f>
        <v>1.6577979249230643</v>
      </c>
      <c r="F1565" s="30">
        <f>PVWatts_8.5kW!J1577</f>
        <v>0</v>
      </c>
      <c r="G1565" s="34">
        <f t="shared" si="72"/>
        <v>1.6577979249230643</v>
      </c>
      <c r="H1565" s="34">
        <f t="shared" si="73"/>
        <v>1.6577979249230643</v>
      </c>
      <c r="I1565" s="34">
        <f t="shared" si="74"/>
        <v>0</v>
      </c>
    </row>
    <row r="1566" spans="2:9" x14ac:dyDescent="0.25">
      <c r="B1566" s="9">
        <v>2021</v>
      </c>
      <c r="C1566" s="9">
        <v>3</v>
      </c>
      <c r="D1566" s="9">
        <v>21</v>
      </c>
      <c r="E1566" s="30">
        <f>I01_Avg!D1566</f>
        <v>1.5307894394518475</v>
      </c>
      <c r="F1566" s="30">
        <f>PVWatts_8.5kW!J1578</f>
        <v>0</v>
      </c>
      <c r="G1566" s="34">
        <f t="shared" si="72"/>
        <v>1.5307894394518475</v>
      </c>
      <c r="H1566" s="34">
        <f t="shared" si="73"/>
        <v>1.5307894394518475</v>
      </c>
      <c r="I1566" s="34">
        <f t="shared" si="74"/>
        <v>0</v>
      </c>
    </row>
    <row r="1567" spans="2:9" x14ac:dyDescent="0.25">
      <c r="B1567" s="9">
        <v>2021</v>
      </c>
      <c r="C1567" s="9">
        <v>3</v>
      </c>
      <c r="D1567" s="9">
        <v>22</v>
      </c>
      <c r="E1567" s="30">
        <f>I01_Avg!D1567</f>
        <v>1.3540503237325403</v>
      </c>
      <c r="F1567" s="30">
        <f>PVWatts_8.5kW!J1579</f>
        <v>0</v>
      </c>
      <c r="G1567" s="34">
        <f t="shared" si="72"/>
        <v>1.3540503237325403</v>
      </c>
      <c r="H1567" s="34">
        <f t="shared" si="73"/>
        <v>1.3540503237325403</v>
      </c>
      <c r="I1567" s="34">
        <f t="shared" si="74"/>
        <v>0</v>
      </c>
    </row>
    <row r="1568" spans="2:9" x14ac:dyDescent="0.25">
      <c r="B1568" s="9">
        <v>2021</v>
      </c>
      <c r="C1568" s="9">
        <v>3</v>
      </c>
      <c r="D1568" s="9">
        <v>23</v>
      </c>
      <c r="E1568" s="30">
        <f>I01_Avg!D1568</f>
        <v>1.2739671070231016</v>
      </c>
      <c r="F1568" s="30">
        <f>PVWatts_8.5kW!J1580</f>
        <v>0</v>
      </c>
      <c r="G1568" s="34">
        <f t="shared" si="72"/>
        <v>1.2739671070231016</v>
      </c>
      <c r="H1568" s="34">
        <f t="shared" si="73"/>
        <v>1.2739671070231016</v>
      </c>
      <c r="I1568" s="34">
        <f t="shared" si="74"/>
        <v>0</v>
      </c>
    </row>
    <row r="1569" spans="2:9" x14ac:dyDescent="0.25">
      <c r="B1569" s="9">
        <v>2021</v>
      </c>
      <c r="C1569" s="9">
        <v>3</v>
      </c>
      <c r="D1569" s="9">
        <v>0</v>
      </c>
      <c r="E1569" s="30">
        <f>I01_Avg!D1569</f>
        <v>1.2539155841357559</v>
      </c>
      <c r="F1569" s="30">
        <f>PVWatts_8.5kW!J1581</f>
        <v>0</v>
      </c>
      <c r="G1569" s="34">
        <f t="shared" si="72"/>
        <v>1.2539155841357559</v>
      </c>
      <c r="H1569" s="34">
        <f t="shared" si="73"/>
        <v>1.2539155841357559</v>
      </c>
      <c r="I1569" s="34">
        <f t="shared" si="74"/>
        <v>0</v>
      </c>
    </row>
    <row r="1570" spans="2:9" x14ac:dyDescent="0.25">
      <c r="B1570" s="9">
        <v>2021</v>
      </c>
      <c r="C1570" s="9">
        <v>3</v>
      </c>
      <c r="D1570" s="9">
        <v>1</v>
      </c>
      <c r="E1570" s="30">
        <f>I01_Avg!D1570</f>
        <v>1.1943129681453992</v>
      </c>
      <c r="F1570" s="30">
        <f>PVWatts_8.5kW!J1582</f>
        <v>0</v>
      </c>
      <c r="G1570" s="34">
        <f t="shared" si="72"/>
        <v>1.1943129681453992</v>
      </c>
      <c r="H1570" s="34">
        <f t="shared" si="73"/>
        <v>1.1943129681453992</v>
      </c>
      <c r="I1570" s="34">
        <f t="shared" si="74"/>
        <v>0</v>
      </c>
    </row>
    <row r="1571" spans="2:9" x14ac:dyDescent="0.25">
      <c r="B1571" s="9">
        <v>2021</v>
      </c>
      <c r="C1571" s="9">
        <v>3</v>
      </c>
      <c r="D1571" s="9">
        <v>2</v>
      </c>
      <c r="E1571" s="30">
        <f>I01_Avg!D1571</f>
        <v>1.1988857082407507</v>
      </c>
      <c r="F1571" s="30">
        <f>PVWatts_8.5kW!J1583</f>
        <v>0</v>
      </c>
      <c r="G1571" s="34">
        <f t="shared" si="72"/>
        <v>1.1988857082407507</v>
      </c>
      <c r="H1571" s="34">
        <f t="shared" si="73"/>
        <v>1.1988857082407507</v>
      </c>
      <c r="I1571" s="34">
        <f t="shared" si="74"/>
        <v>0</v>
      </c>
    </row>
    <row r="1572" spans="2:9" x14ac:dyDescent="0.25">
      <c r="B1572" s="9">
        <v>2021</v>
      </c>
      <c r="C1572" s="9">
        <v>3</v>
      </c>
      <c r="D1572" s="9">
        <v>3</v>
      </c>
      <c r="E1572" s="30">
        <f>I01_Avg!D1572</f>
        <v>1.1988395526494156</v>
      </c>
      <c r="F1572" s="30">
        <f>PVWatts_8.5kW!J1584</f>
        <v>0</v>
      </c>
      <c r="G1572" s="34">
        <f t="shared" si="72"/>
        <v>1.1988395526494156</v>
      </c>
      <c r="H1572" s="34">
        <f t="shared" si="73"/>
        <v>1.1988395526494156</v>
      </c>
      <c r="I1572" s="34">
        <f t="shared" si="74"/>
        <v>0</v>
      </c>
    </row>
    <row r="1573" spans="2:9" x14ac:dyDescent="0.25">
      <c r="B1573" s="9">
        <v>2021</v>
      </c>
      <c r="C1573" s="9">
        <v>3</v>
      </c>
      <c r="D1573" s="9">
        <v>4</v>
      </c>
      <c r="E1573" s="30">
        <f>I01_Avg!D1573</f>
        <v>1.2976432947558263</v>
      </c>
      <c r="F1573" s="30">
        <f>PVWatts_8.5kW!J1585</f>
        <v>0</v>
      </c>
      <c r="G1573" s="34">
        <f t="shared" si="72"/>
        <v>1.2976432947558263</v>
      </c>
      <c r="H1573" s="34">
        <f t="shared" si="73"/>
        <v>1.2976432947558263</v>
      </c>
      <c r="I1573" s="34">
        <f t="shared" si="74"/>
        <v>0</v>
      </c>
    </row>
    <row r="1574" spans="2:9" x14ac:dyDescent="0.25">
      <c r="B1574" s="9">
        <v>2021</v>
      </c>
      <c r="C1574" s="9">
        <v>3</v>
      </c>
      <c r="D1574" s="9">
        <v>5</v>
      </c>
      <c r="E1574" s="30">
        <f>I01_Avg!D1574</f>
        <v>1.3544294267381689</v>
      </c>
      <c r="F1574" s="30">
        <f>PVWatts_8.5kW!J1586</f>
        <v>0</v>
      </c>
      <c r="G1574" s="34">
        <f t="shared" si="72"/>
        <v>1.3544294267381689</v>
      </c>
      <c r="H1574" s="34">
        <f t="shared" si="73"/>
        <v>1.3544294267381689</v>
      </c>
      <c r="I1574" s="34">
        <f t="shared" si="74"/>
        <v>0</v>
      </c>
    </row>
    <row r="1575" spans="2:9" x14ac:dyDescent="0.25">
      <c r="B1575" s="9">
        <v>2021</v>
      </c>
      <c r="C1575" s="9">
        <v>3</v>
      </c>
      <c r="D1575" s="9">
        <v>6</v>
      </c>
      <c r="E1575" s="30">
        <f>I01_Avg!D1575</f>
        <v>1.4645824353340009</v>
      </c>
      <c r="F1575" s="30">
        <f>PVWatts_8.5kW!J1587</f>
        <v>0</v>
      </c>
      <c r="G1575" s="34">
        <f t="shared" si="72"/>
        <v>1.4645824353340009</v>
      </c>
      <c r="H1575" s="34">
        <f t="shared" si="73"/>
        <v>1.4645824353340009</v>
      </c>
      <c r="I1575" s="34">
        <f t="shared" si="74"/>
        <v>0</v>
      </c>
    </row>
    <row r="1576" spans="2:9" x14ac:dyDescent="0.25">
      <c r="B1576" s="9">
        <v>2021</v>
      </c>
      <c r="C1576" s="9">
        <v>3</v>
      </c>
      <c r="D1576" s="9">
        <v>7</v>
      </c>
      <c r="E1576" s="30">
        <f>I01_Avg!D1576</f>
        <v>1.6176649206928819</v>
      </c>
      <c r="F1576" s="30">
        <f>PVWatts_8.5kW!J1588</f>
        <v>0</v>
      </c>
      <c r="G1576" s="34">
        <f t="shared" si="72"/>
        <v>1.6176649206928819</v>
      </c>
      <c r="H1576" s="34">
        <f t="shared" si="73"/>
        <v>1.6176649206928819</v>
      </c>
      <c r="I1576" s="34">
        <f t="shared" si="74"/>
        <v>0</v>
      </c>
    </row>
    <row r="1577" spans="2:9" x14ac:dyDescent="0.25">
      <c r="B1577" s="9">
        <v>2021</v>
      </c>
      <c r="C1577" s="9">
        <v>3</v>
      </c>
      <c r="D1577" s="9">
        <v>8</v>
      </c>
      <c r="E1577" s="30">
        <f>I01_Avg!D1577</f>
        <v>1.7023260461767831</v>
      </c>
      <c r="F1577" s="30">
        <f>PVWatts_8.5kW!J1589</f>
        <v>0.132607</v>
      </c>
      <c r="G1577" s="34">
        <f t="shared" si="72"/>
        <v>1.5697190461767832</v>
      </c>
      <c r="H1577" s="34">
        <f t="shared" si="73"/>
        <v>1.5697190461767832</v>
      </c>
      <c r="I1577" s="34">
        <f t="shared" si="74"/>
        <v>0</v>
      </c>
    </row>
    <row r="1578" spans="2:9" x14ac:dyDescent="0.25">
      <c r="B1578" s="9">
        <v>2021</v>
      </c>
      <c r="C1578" s="9">
        <v>3</v>
      </c>
      <c r="D1578" s="9">
        <v>9</v>
      </c>
      <c r="E1578" s="30">
        <f>I01_Avg!D1578</f>
        <v>1.6955875581319269</v>
      </c>
      <c r="F1578" s="30">
        <f>PVWatts_8.5kW!J1590</f>
        <v>7.9150999999999999E-2</v>
      </c>
      <c r="G1578" s="34">
        <f t="shared" si="72"/>
        <v>1.6164365581319269</v>
      </c>
      <c r="H1578" s="34">
        <f t="shared" si="73"/>
        <v>1.6164365581319269</v>
      </c>
      <c r="I1578" s="34">
        <f t="shared" si="74"/>
        <v>0</v>
      </c>
    </row>
    <row r="1579" spans="2:9" x14ac:dyDescent="0.25">
      <c r="B1579" s="9">
        <v>2021</v>
      </c>
      <c r="C1579" s="9">
        <v>3</v>
      </c>
      <c r="D1579" s="9">
        <v>10</v>
      </c>
      <c r="E1579" s="30">
        <f>I01_Avg!D1579</f>
        <v>1.5437933491020255</v>
      </c>
      <c r="F1579" s="30">
        <f>PVWatts_8.5kW!J1591</f>
        <v>0.12427200000000001</v>
      </c>
      <c r="G1579" s="34">
        <f t="shared" si="72"/>
        <v>1.4195213491020255</v>
      </c>
      <c r="H1579" s="34">
        <f t="shared" si="73"/>
        <v>1.4195213491020255</v>
      </c>
      <c r="I1579" s="34">
        <f t="shared" si="74"/>
        <v>0</v>
      </c>
    </row>
    <row r="1580" spans="2:9" x14ac:dyDescent="0.25">
      <c r="B1580" s="9">
        <v>2021</v>
      </c>
      <c r="C1580" s="9">
        <v>3</v>
      </c>
      <c r="D1580" s="9">
        <v>11</v>
      </c>
      <c r="E1580" s="30">
        <f>I01_Avg!D1580</f>
        <v>1.4614922198797931</v>
      </c>
      <c r="F1580" s="30">
        <f>PVWatts_8.5kW!J1592</f>
        <v>1.4296990000000001</v>
      </c>
      <c r="G1580" s="34">
        <f t="shared" si="72"/>
        <v>3.1793219879793E-2</v>
      </c>
      <c r="H1580" s="34">
        <f t="shared" si="73"/>
        <v>3.1793219879793E-2</v>
      </c>
      <c r="I1580" s="34">
        <f t="shared" si="74"/>
        <v>0</v>
      </c>
    </row>
    <row r="1581" spans="2:9" x14ac:dyDescent="0.25">
      <c r="B1581" s="9">
        <v>2021</v>
      </c>
      <c r="C1581" s="9">
        <v>3</v>
      </c>
      <c r="D1581" s="9">
        <v>12</v>
      </c>
      <c r="E1581" s="30">
        <f>I01_Avg!D1581</f>
        <v>1.394557216355643</v>
      </c>
      <c r="F1581" s="30">
        <f>PVWatts_8.5kW!J1593</f>
        <v>1.676868</v>
      </c>
      <c r="G1581" s="34">
        <f t="shared" si="72"/>
        <v>-0.28231078364435702</v>
      </c>
      <c r="H1581" s="34">
        <f t="shared" si="73"/>
        <v>0</v>
      </c>
      <c r="I1581" s="34">
        <f t="shared" si="74"/>
        <v>-0.28231078364435702</v>
      </c>
    </row>
    <row r="1582" spans="2:9" x14ac:dyDescent="0.25">
      <c r="B1582" s="9">
        <v>2021</v>
      </c>
      <c r="C1582" s="9">
        <v>3</v>
      </c>
      <c r="D1582" s="9">
        <v>13</v>
      </c>
      <c r="E1582" s="30">
        <f>I01_Avg!D1582</f>
        <v>1.3103703220129279</v>
      </c>
      <c r="F1582" s="30">
        <f>PVWatts_8.5kW!J1594</f>
        <v>2.7594250000000002</v>
      </c>
      <c r="G1582" s="34">
        <f t="shared" si="72"/>
        <v>-1.4490546779870723</v>
      </c>
      <c r="H1582" s="34">
        <f t="shared" si="73"/>
        <v>0</v>
      </c>
      <c r="I1582" s="34">
        <f t="shared" si="74"/>
        <v>-1.4490546779870723</v>
      </c>
    </row>
    <row r="1583" spans="2:9" x14ac:dyDescent="0.25">
      <c r="B1583" s="9">
        <v>2021</v>
      </c>
      <c r="C1583" s="9">
        <v>3</v>
      </c>
      <c r="D1583" s="9">
        <v>14</v>
      </c>
      <c r="E1583" s="30">
        <f>I01_Avg!D1583</f>
        <v>1.3236119180312491</v>
      </c>
      <c r="F1583" s="30">
        <f>PVWatts_8.5kW!J1595</f>
        <v>0.37590899999999999</v>
      </c>
      <c r="G1583" s="34">
        <f t="shared" si="72"/>
        <v>0.94770291803124906</v>
      </c>
      <c r="H1583" s="34">
        <f t="shared" si="73"/>
        <v>0.94770291803124906</v>
      </c>
      <c r="I1583" s="34">
        <f t="shared" si="74"/>
        <v>0</v>
      </c>
    </row>
    <row r="1584" spans="2:9" x14ac:dyDescent="0.25">
      <c r="B1584" s="9">
        <v>2021</v>
      </c>
      <c r="C1584" s="9">
        <v>3</v>
      </c>
      <c r="D1584" s="9">
        <v>15</v>
      </c>
      <c r="E1584" s="30">
        <f>I01_Avg!D1584</f>
        <v>1.2853363589730251</v>
      </c>
      <c r="F1584" s="30">
        <f>PVWatts_8.5kW!J1596</f>
        <v>2.5639980000000002</v>
      </c>
      <c r="G1584" s="34">
        <f t="shared" si="72"/>
        <v>-1.2786616410269751</v>
      </c>
      <c r="H1584" s="34">
        <f t="shared" si="73"/>
        <v>0</v>
      </c>
      <c r="I1584" s="34">
        <f t="shared" si="74"/>
        <v>-1.2786616410269751</v>
      </c>
    </row>
    <row r="1585" spans="2:9" x14ac:dyDescent="0.25">
      <c r="B1585" s="9">
        <v>2021</v>
      </c>
      <c r="C1585" s="9">
        <v>3</v>
      </c>
      <c r="D1585" s="9">
        <v>16</v>
      </c>
      <c r="E1585" s="30">
        <f>I01_Avg!D1585</f>
        <v>1.3065568095102951</v>
      </c>
      <c r="F1585" s="30">
        <f>PVWatts_8.5kW!J1597</f>
        <v>2.3152249999999999</v>
      </c>
      <c r="G1585" s="34">
        <f t="shared" si="72"/>
        <v>-1.0086681904897048</v>
      </c>
      <c r="H1585" s="34">
        <f t="shared" si="73"/>
        <v>0</v>
      </c>
      <c r="I1585" s="34">
        <f t="shared" si="74"/>
        <v>-1.0086681904897048</v>
      </c>
    </row>
    <row r="1586" spans="2:9" x14ac:dyDescent="0.25">
      <c r="B1586" s="9">
        <v>2021</v>
      </c>
      <c r="C1586" s="9">
        <v>3</v>
      </c>
      <c r="D1586" s="9">
        <v>17</v>
      </c>
      <c r="E1586" s="30">
        <f>I01_Avg!D1586</f>
        <v>1.3873354766866852</v>
      </c>
      <c r="F1586" s="30">
        <f>PVWatts_8.5kW!J1598</f>
        <v>1.593375</v>
      </c>
      <c r="G1586" s="34">
        <f t="shared" si="72"/>
        <v>-0.20603952331331477</v>
      </c>
      <c r="H1586" s="34">
        <f t="shared" si="73"/>
        <v>0</v>
      </c>
      <c r="I1586" s="34">
        <f t="shared" si="74"/>
        <v>-0.20603952331331477</v>
      </c>
    </row>
    <row r="1587" spans="2:9" x14ac:dyDescent="0.25">
      <c r="B1587" s="9">
        <v>2021</v>
      </c>
      <c r="C1587" s="9">
        <v>3</v>
      </c>
      <c r="D1587" s="9">
        <v>18</v>
      </c>
      <c r="E1587" s="30">
        <f>I01_Avg!D1587</f>
        <v>1.5365193143198048</v>
      </c>
      <c r="F1587" s="30">
        <f>PVWatts_8.5kW!J1599</f>
        <v>0.13211200000000001</v>
      </c>
      <c r="G1587" s="34">
        <f t="shared" si="72"/>
        <v>1.4044073143198048</v>
      </c>
      <c r="H1587" s="34">
        <f t="shared" si="73"/>
        <v>1.4044073143198048</v>
      </c>
      <c r="I1587" s="34">
        <f t="shared" si="74"/>
        <v>0</v>
      </c>
    </row>
    <row r="1588" spans="2:9" x14ac:dyDescent="0.25">
      <c r="B1588" s="9">
        <v>2021</v>
      </c>
      <c r="C1588" s="9">
        <v>3</v>
      </c>
      <c r="D1588" s="9">
        <v>19</v>
      </c>
      <c r="E1588" s="30">
        <f>I01_Avg!D1588</f>
        <v>1.5993021367716591</v>
      </c>
      <c r="F1588" s="30">
        <f>PVWatts_8.5kW!J1600</f>
        <v>0</v>
      </c>
      <c r="G1588" s="34">
        <f t="shared" si="72"/>
        <v>1.5993021367716591</v>
      </c>
      <c r="H1588" s="34">
        <f t="shared" si="73"/>
        <v>1.5993021367716591</v>
      </c>
      <c r="I1588" s="34">
        <f t="shared" si="74"/>
        <v>0</v>
      </c>
    </row>
    <row r="1589" spans="2:9" x14ac:dyDescent="0.25">
      <c r="B1589" s="9">
        <v>2021</v>
      </c>
      <c r="C1589" s="9">
        <v>3</v>
      </c>
      <c r="D1589" s="9">
        <v>20</v>
      </c>
      <c r="E1589" s="30">
        <f>I01_Avg!D1589</f>
        <v>1.5273327662362419</v>
      </c>
      <c r="F1589" s="30">
        <f>PVWatts_8.5kW!J1601</f>
        <v>0</v>
      </c>
      <c r="G1589" s="34">
        <f t="shared" si="72"/>
        <v>1.5273327662362419</v>
      </c>
      <c r="H1589" s="34">
        <f t="shared" si="73"/>
        <v>1.5273327662362419</v>
      </c>
      <c r="I1589" s="34">
        <f t="shared" si="74"/>
        <v>0</v>
      </c>
    </row>
    <row r="1590" spans="2:9" x14ac:dyDescent="0.25">
      <c r="B1590" s="9">
        <v>2021</v>
      </c>
      <c r="C1590" s="9">
        <v>3</v>
      </c>
      <c r="D1590" s="9">
        <v>21</v>
      </c>
      <c r="E1590" s="30">
        <f>I01_Avg!D1590</f>
        <v>1.5313463611331963</v>
      </c>
      <c r="F1590" s="30">
        <f>PVWatts_8.5kW!J1602</f>
        <v>0</v>
      </c>
      <c r="G1590" s="34">
        <f t="shared" si="72"/>
        <v>1.5313463611331963</v>
      </c>
      <c r="H1590" s="34">
        <f t="shared" si="73"/>
        <v>1.5313463611331963</v>
      </c>
      <c r="I1590" s="34">
        <f t="shared" si="74"/>
        <v>0</v>
      </c>
    </row>
    <row r="1591" spans="2:9" x14ac:dyDescent="0.25">
      <c r="B1591" s="9">
        <v>2021</v>
      </c>
      <c r="C1591" s="9">
        <v>3</v>
      </c>
      <c r="D1591" s="9">
        <v>22</v>
      </c>
      <c r="E1591" s="30">
        <f>I01_Avg!D1591</f>
        <v>1.3136604890522996</v>
      </c>
      <c r="F1591" s="30">
        <f>PVWatts_8.5kW!J1603</f>
        <v>0</v>
      </c>
      <c r="G1591" s="34">
        <f t="shared" si="72"/>
        <v>1.3136604890522996</v>
      </c>
      <c r="H1591" s="34">
        <f t="shared" si="73"/>
        <v>1.3136604890522996</v>
      </c>
      <c r="I1591" s="34">
        <f t="shared" si="74"/>
        <v>0</v>
      </c>
    </row>
    <row r="1592" spans="2:9" x14ac:dyDescent="0.25">
      <c r="B1592" s="9">
        <v>2021</v>
      </c>
      <c r="C1592" s="9">
        <v>3</v>
      </c>
      <c r="D1592" s="9">
        <v>23</v>
      </c>
      <c r="E1592" s="30">
        <f>I01_Avg!D1592</f>
        <v>1.1793959550809712</v>
      </c>
      <c r="F1592" s="30">
        <f>PVWatts_8.5kW!J1604</f>
        <v>0</v>
      </c>
      <c r="G1592" s="34">
        <f t="shared" si="72"/>
        <v>1.1793959550809712</v>
      </c>
      <c r="H1592" s="34">
        <f t="shared" si="73"/>
        <v>1.1793959550809712</v>
      </c>
      <c r="I1592" s="34">
        <f t="shared" si="74"/>
        <v>0</v>
      </c>
    </row>
    <row r="1593" spans="2:9" x14ac:dyDescent="0.25">
      <c r="B1593" s="9">
        <v>2021</v>
      </c>
      <c r="C1593" s="9">
        <v>3</v>
      </c>
      <c r="D1593" s="9">
        <v>0</v>
      </c>
      <c r="E1593" s="30">
        <f>I01_Avg!D1593</f>
        <v>1.1446130816525242</v>
      </c>
      <c r="F1593" s="30">
        <f>PVWatts_8.5kW!J1605</f>
        <v>0</v>
      </c>
      <c r="G1593" s="34">
        <f t="shared" si="72"/>
        <v>1.1446130816525242</v>
      </c>
      <c r="H1593" s="34">
        <f t="shared" si="73"/>
        <v>1.1446130816525242</v>
      </c>
      <c r="I1593" s="34">
        <f t="shared" si="74"/>
        <v>0</v>
      </c>
    </row>
    <row r="1594" spans="2:9" x14ac:dyDescent="0.25">
      <c r="B1594" s="9">
        <v>2021</v>
      </c>
      <c r="C1594" s="9">
        <v>3</v>
      </c>
      <c r="D1594" s="9">
        <v>1</v>
      </c>
      <c r="E1594" s="30">
        <f>I01_Avg!D1594</f>
        <v>1.0748975083293579</v>
      </c>
      <c r="F1594" s="30">
        <f>PVWatts_8.5kW!J1606</f>
        <v>0</v>
      </c>
      <c r="G1594" s="34">
        <f t="shared" si="72"/>
        <v>1.0748975083293579</v>
      </c>
      <c r="H1594" s="34">
        <f t="shared" si="73"/>
        <v>1.0748975083293579</v>
      </c>
      <c r="I1594" s="34">
        <f t="shared" si="74"/>
        <v>0</v>
      </c>
    </row>
    <row r="1595" spans="2:9" x14ac:dyDescent="0.25">
      <c r="B1595" s="9">
        <v>2021</v>
      </c>
      <c r="C1595" s="9">
        <v>3</v>
      </c>
      <c r="D1595" s="9">
        <v>2</v>
      </c>
      <c r="E1595" s="30">
        <f>I01_Avg!D1595</f>
        <v>1.0973654443002294</v>
      </c>
      <c r="F1595" s="30">
        <f>PVWatts_8.5kW!J1607</f>
        <v>0</v>
      </c>
      <c r="G1595" s="34">
        <f t="shared" si="72"/>
        <v>1.0973654443002294</v>
      </c>
      <c r="H1595" s="34">
        <f t="shared" si="73"/>
        <v>1.0973654443002294</v>
      </c>
      <c r="I1595" s="34">
        <f t="shared" si="74"/>
        <v>0</v>
      </c>
    </row>
    <row r="1596" spans="2:9" x14ac:dyDescent="0.25">
      <c r="B1596" s="9">
        <v>2021</v>
      </c>
      <c r="C1596" s="9">
        <v>3</v>
      </c>
      <c r="D1596" s="9">
        <v>3</v>
      </c>
      <c r="E1596" s="30">
        <f>I01_Avg!D1596</f>
        <v>1.095361288626258</v>
      </c>
      <c r="F1596" s="30">
        <f>PVWatts_8.5kW!J1608</f>
        <v>0</v>
      </c>
      <c r="G1596" s="34">
        <f t="shared" si="72"/>
        <v>1.095361288626258</v>
      </c>
      <c r="H1596" s="34">
        <f t="shared" si="73"/>
        <v>1.095361288626258</v>
      </c>
      <c r="I1596" s="34">
        <f t="shared" si="74"/>
        <v>0</v>
      </c>
    </row>
    <row r="1597" spans="2:9" x14ac:dyDescent="0.25">
      <c r="B1597" s="9">
        <v>2021</v>
      </c>
      <c r="C1597" s="9">
        <v>3</v>
      </c>
      <c r="D1597" s="9">
        <v>4</v>
      </c>
      <c r="E1597" s="30">
        <f>I01_Avg!D1597</f>
        <v>1.1936113238106651</v>
      </c>
      <c r="F1597" s="30">
        <f>PVWatts_8.5kW!J1609</f>
        <v>0</v>
      </c>
      <c r="G1597" s="34">
        <f t="shared" si="72"/>
        <v>1.1936113238106651</v>
      </c>
      <c r="H1597" s="34">
        <f t="shared" si="73"/>
        <v>1.1936113238106651</v>
      </c>
      <c r="I1597" s="34">
        <f t="shared" si="74"/>
        <v>0</v>
      </c>
    </row>
    <row r="1598" spans="2:9" x14ac:dyDescent="0.25">
      <c r="B1598" s="9">
        <v>2021</v>
      </c>
      <c r="C1598" s="9">
        <v>3</v>
      </c>
      <c r="D1598" s="9">
        <v>5</v>
      </c>
      <c r="E1598" s="30">
        <f>I01_Avg!D1598</f>
        <v>1.2649268562727345</v>
      </c>
      <c r="F1598" s="30">
        <f>PVWatts_8.5kW!J1610</f>
        <v>0</v>
      </c>
      <c r="G1598" s="34">
        <f t="shared" si="72"/>
        <v>1.2649268562727345</v>
      </c>
      <c r="H1598" s="34">
        <f t="shared" si="73"/>
        <v>1.2649268562727345</v>
      </c>
      <c r="I1598" s="34">
        <f t="shared" si="74"/>
        <v>0</v>
      </c>
    </row>
    <row r="1599" spans="2:9" x14ac:dyDescent="0.25">
      <c r="B1599" s="9">
        <v>2021</v>
      </c>
      <c r="C1599" s="9">
        <v>3</v>
      </c>
      <c r="D1599" s="9">
        <v>6</v>
      </c>
      <c r="E1599" s="30">
        <f>I01_Avg!D1599</f>
        <v>1.4337715911254982</v>
      </c>
      <c r="F1599" s="30">
        <f>PVWatts_8.5kW!J1611</f>
        <v>0</v>
      </c>
      <c r="G1599" s="34">
        <f t="shared" si="72"/>
        <v>1.4337715911254982</v>
      </c>
      <c r="H1599" s="34">
        <f t="shared" si="73"/>
        <v>1.4337715911254982</v>
      </c>
      <c r="I1599" s="34">
        <f t="shared" si="74"/>
        <v>0</v>
      </c>
    </row>
    <row r="1600" spans="2:9" x14ac:dyDescent="0.25">
      <c r="B1600" s="9">
        <v>2021</v>
      </c>
      <c r="C1600" s="9">
        <v>3</v>
      </c>
      <c r="D1600" s="9">
        <v>7</v>
      </c>
      <c r="E1600" s="30">
        <f>I01_Avg!D1600</f>
        <v>1.7195695171719503</v>
      </c>
      <c r="F1600" s="30">
        <f>PVWatts_8.5kW!J1612</f>
        <v>0.13380300000000001</v>
      </c>
      <c r="G1600" s="34">
        <f t="shared" si="72"/>
        <v>1.5857665171719502</v>
      </c>
      <c r="H1600" s="34">
        <f t="shared" si="73"/>
        <v>1.5857665171719502</v>
      </c>
      <c r="I1600" s="34">
        <f t="shared" si="74"/>
        <v>0</v>
      </c>
    </row>
    <row r="1601" spans="2:9" x14ac:dyDescent="0.25">
      <c r="B1601" s="9">
        <v>2021</v>
      </c>
      <c r="C1601" s="9">
        <v>3</v>
      </c>
      <c r="D1601" s="9">
        <v>8</v>
      </c>
      <c r="E1601" s="30">
        <f>I01_Avg!D1601</f>
        <v>1.6656116898344362</v>
      </c>
      <c r="F1601" s="30">
        <f>PVWatts_8.5kW!J1613</f>
        <v>1.4141679999999999</v>
      </c>
      <c r="G1601" s="34">
        <f t="shared" si="72"/>
        <v>0.25144368983443632</v>
      </c>
      <c r="H1601" s="34">
        <f t="shared" si="73"/>
        <v>0.25144368983443632</v>
      </c>
      <c r="I1601" s="34">
        <f t="shared" si="74"/>
        <v>0</v>
      </c>
    </row>
    <row r="1602" spans="2:9" x14ac:dyDescent="0.25">
      <c r="B1602" s="9">
        <v>2021</v>
      </c>
      <c r="C1602" s="9">
        <v>3</v>
      </c>
      <c r="D1602" s="9">
        <v>9</v>
      </c>
      <c r="E1602" s="30">
        <f>I01_Avg!D1602</f>
        <v>1.5003245636625702</v>
      </c>
      <c r="F1602" s="30">
        <f>PVWatts_8.5kW!J1614</f>
        <v>1.5623199999999999</v>
      </c>
      <c r="G1602" s="34">
        <f t="shared" si="72"/>
        <v>-6.1995436337429766E-2</v>
      </c>
      <c r="H1602" s="34">
        <f t="shared" si="73"/>
        <v>0</v>
      </c>
      <c r="I1602" s="34">
        <f t="shared" si="74"/>
        <v>-6.1995436337429766E-2</v>
      </c>
    </row>
    <row r="1603" spans="2:9" x14ac:dyDescent="0.25">
      <c r="B1603" s="9">
        <v>2021</v>
      </c>
      <c r="C1603" s="9">
        <v>3</v>
      </c>
      <c r="D1603" s="9">
        <v>10</v>
      </c>
      <c r="E1603" s="30">
        <f>I01_Avg!D1603</f>
        <v>1.410003661235063</v>
      </c>
      <c r="F1603" s="30">
        <f>PVWatts_8.5kW!J1615</f>
        <v>2.6152890000000002</v>
      </c>
      <c r="G1603" s="34">
        <f t="shared" si="72"/>
        <v>-1.2052853387649372</v>
      </c>
      <c r="H1603" s="34">
        <f t="shared" si="73"/>
        <v>0</v>
      </c>
      <c r="I1603" s="34">
        <f t="shared" si="74"/>
        <v>-1.2052853387649372</v>
      </c>
    </row>
    <row r="1604" spans="2:9" x14ac:dyDescent="0.25">
      <c r="B1604" s="9">
        <v>2021</v>
      </c>
      <c r="C1604" s="9">
        <v>3</v>
      </c>
      <c r="D1604" s="9">
        <v>11</v>
      </c>
      <c r="E1604" s="30">
        <f>I01_Avg!D1604</f>
        <v>1.373007625358788</v>
      </c>
      <c r="F1604" s="30">
        <f>PVWatts_8.5kW!J1616</f>
        <v>3.8788290000000001</v>
      </c>
      <c r="G1604" s="34">
        <f t="shared" si="72"/>
        <v>-2.5058213746412124</v>
      </c>
      <c r="H1604" s="34">
        <f t="shared" si="73"/>
        <v>0</v>
      </c>
      <c r="I1604" s="34">
        <f t="shared" si="74"/>
        <v>-2.5058213746412124</v>
      </c>
    </row>
    <row r="1605" spans="2:9" x14ac:dyDescent="0.25">
      <c r="B1605" s="9">
        <v>2021</v>
      </c>
      <c r="C1605" s="9">
        <v>3</v>
      </c>
      <c r="D1605" s="9">
        <v>12</v>
      </c>
      <c r="E1605" s="30">
        <f>I01_Avg!D1605</f>
        <v>1.3227542114528925</v>
      </c>
      <c r="F1605" s="30">
        <f>PVWatts_8.5kW!J1617</f>
        <v>4.6297610000000002</v>
      </c>
      <c r="G1605" s="34">
        <f t="shared" si="72"/>
        <v>-3.3070067885471079</v>
      </c>
      <c r="H1605" s="34">
        <f t="shared" si="73"/>
        <v>0</v>
      </c>
      <c r="I1605" s="34">
        <f t="shared" si="74"/>
        <v>-3.3070067885471079</v>
      </c>
    </row>
    <row r="1606" spans="2:9" x14ac:dyDescent="0.25">
      <c r="B1606" s="9">
        <v>2021</v>
      </c>
      <c r="C1606" s="9">
        <v>3</v>
      </c>
      <c r="D1606" s="9">
        <v>13</v>
      </c>
      <c r="E1606" s="30">
        <f>I01_Avg!D1606</f>
        <v>1.3160269324699008</v>
      </c>
      <c r="F1606" s="30">
        <f>PVWatts_8.5kW!J1618</f>
        <v>0.67570799999999998</v>
      </c>
      <c r="G1606" s="34">
        <f t="shared" si="72"/>
        <v>0.64031893246990079</v>
      </c>
      <c r="H1606" s="34">
        <f t="shared" si="73"/>
        <v>0.64031893246990079</v>
      </c>
      <c r="I1606" s="34">
        <f t="shared" si="74"/>
        <v>0</v>
      </c>
    </row>
    <row r="1607" spans="2:9" x14ac:dyDescent="0.25">
      <c r="B1607" s="9">
        <v>2021</v>
      </c>
      <c r="C1607" s="9">
        <v>3</v>
      </c>
      <c r="D1607" s="9">
        <v>14</v>
      </c>
      <c r="E1607" s="30">
        <f>I01_Avg!D1607</f>
        <v>1.222874054550505</v>
      </c>
      <c r="F1607" s="30">
        <f>PVWatts_8.5kW!J1619</f>
        <v>2.036124</v>
      </c>
      <c r="G1607" s="34">
        <f t="shared" si="72"/>
        <v>-0.81324994544949503</v>
      </c>
      <c r="H1607" s="34">
        <f t="shared" si="73"/>
        <v>0</v>
      </c>
      <c r="I1607" s="34">
        <f t="shared" si="74"/>
        <v>-0.81324994544949503</v>
      </c>
    </row>
    <row r="1608" spans="2:9" x14ac:dyDescent="0.25">
      <c r="B1608" s="9">
        <v>2021</v>
      </c>
      <c r="C1608" s="9">
        <v>3</v>
      </c>
      <c r="D1608" s="9">
        <v>15</v>
      </c>
      <c r="E1608" s="30">
        <f>I01_Avg!D1608</f>
        <v>1.2216591235197698</v>
      </c>
      <c r="F1608" s="30">
        <f>PVWatts_8.5kW!J1620</f>
        <v>0.39729799999999998</v>
      </c>
      <c r="G1608" s="34">
        <f t="shared" si="72"/>
        <v>0.82436112351976987</v>
      </c>
      <c r="H1608" s="34">
        <f t="shared" si="73"/>
        <v>0.82436112351976987</v>
      </c>
      <c r="I1608" s="34">
        <f t="shared" si="74"/>
        <v>0</v>
      </c>
    </row>
    <row r="1609" spans="2:9" x14ac:dyDescent="0.25">
      <c r="B1609" s="9">
        <v>2021</v>
      </c>
      <c r="C1609" s="9">
        <v>3</v>
      </c>
      <c r="D1609" s="9">
        <v>16</v>
      </c>
      <c r="E1609" s="30">
        <f>I01_Avg!D1609</f>
        <v>1.3889149372878615</v>
      </c>
      <c r="F1609" s="30">
        <f>PVWatts_8.5kW!J1621</f>
        <v>0.66196600000000005</v>
      </c>
      <c r="G1609" s="34">
        <f t="shared" si="72"/>
        <v>0.72694893728786147</v>
      </c>
      <c r="H1609" s="34">
        <f t="shared" si="73"/>
        <v>0.72694893728786147</v>
      </c>
      <c r="I1609" s="34">
        <f t="shared" si="74"/>
        <v>0</v>
      </c>
    </row>
    <row r="1610" spans="2:9" x14ac:dyDescent="0.25">
      <c r="B1610" s="9">
        <v>2021</v>
      </c>
      <c r="C1610" s="9">
        <v>3</v>
      </c>
      <c r="D1610" s="9">
        <v>17</v>
      </c>
      <c r="E1610" s="30">
        <f>I01_Avg!D1610</f>
        <v>1.4864154759679047</v>
      </c>
      <c r="F1610" s="30">
        <f>PVWatts_8.5kW!J1622</f>
        <v>0.26989400000000002</v>
      </c>
      <c r="G1610" s="34">
        <f t="shared" ref="G1610:G1673" si="75">+E1610-F1610</f>
        <v>1.2165214759679046</v>
      </c>
      <c r="H1610" s="34">
        <f t="shared" ref="H1610:H1673" si="76">+IF(G1610&gt;0,G1610,0)</f>
        <v>1.2165214759679046</v>
      </c>
      <c r="I1610" s="34">
        <f t="shared" ref="I1610:I1673" si="77">+IF(G1610&lt;0,G1610,0)</f>
        <v>0</v>
      </c>
    </row>
    <row r="1611" spans="2:9" x14ac:dyDescent="0.25">
      <c r="B1611" s="9">
        <v>2021</v>
      </c>
      <c r="C1611" s="9">
        <v>3</v>
      </c>
      <c r="D1611" s="9">
        <v>18</v>
      </c>
      <c r="E1611" s="30">
        <f>I01_Avg!D1611</f>
        <v>1.6398115226716361</v>
      </c>
      <c r="F1611" s="30">
        <f>PVWatts_8.5kW!J1623</f>
        <v>0</v>
      </c>
      <c r="G1611" s="34">
        <f t="shared" si="75"/>
        <v>1.6398115226716361</v>
      </c>
      <c r="H1611" s="34">
        <f t="shared" si="76"/>
        <v>1.6398115226716361</v>
      </c>
      <c r="I1611" s="34">
        <f t="shared" si="77"/>
        <v>0</v>
      </c>
    </row>
    <row r="1612" spans="2:9" x14ac:dyDescent="0.25">
      <c r="B1612" s="9">
        <v>2021</v>
      </c>
      <c r="C1612" s="9">
        <v>3</v>
      </c>
      <c r="D1612" s="9">
        <v>19</v>
      </c>
      <c r="E1612" s="30">
        <f>I01_Avg!D1612</f>
        <v>1.7077469971339552</v>
      </c>
      <c r="F1612" s="30">
        <f>PVWatts_8.5kW!J1624</f>
        <v>0</v>
      </c>
      <c r="G1612" s="34">
        <f t="shared" si="75"/>
        <v>1.7077469971339552</v>
      </c>
      <c r="H1612" s="34">
        <f t="shared" si="76"/>
        <v>1.7077469971339552</v>
      </c>
      <c r="I1612" s="34">
        <f t="shared" si="77"/>
        <v>0</v>
      </c>
    </row>
    <row r="1613" spans="2:9" x14ac:dyDescent="0.25">
      <c r="B1613" s="9">
        <v>2021</v>
      </c>
      <c r="C1613" s="9">
        <v>3</v>
      </c>
      <c r="D1613" s="9">
        <v>20</v>
      </c>
      <c r="E1613" s="30">
        <f>I01_Avg!D1613</f>
        <v>1.6674404698438574</v>
      </c>
      <c r="F1613" s="30">
        <f>PVWatts_8.5kW!J1625</f>
        <v>0</v>
      </c>
      <c r="G1613" s="34">
        <f t="shared" si="75"/>
        <v>1.6674404698438574</v>
      </c>
      <c r="H1613" s="34">
        <f t="shared" si="76"/>
        <v>1.6674404698438574</v>
      </c>
      <c r="I1613" s="34">
        <f t="shared" si="77"/>
        <v>0</v>
      </c>
    </row>
    <row r="1614" spans="2:9" x14ac:dyDescent="0.25">
      <c r="B1614" s="9">
        <v>2021</v>
      </c>
      <c r="C1614" s="9">
        <v>3</v>
      </c>
      <c r="D1614" s="9">
        <v>21</v>
      </c>
      <c r="E1614" s="30">
        <f>I01_Avg!D1614</f>
        <v>1.6433797552599096</v>
      </c>
      <c r="F1614" s="30">
        <f>PVWatts_8.5kW!J1626</f>
        <v>0</v>
      </c>
      <c r="G1614" s="34">
        <f t="shared" si="75"/>
        <v>1.6433797552599096</v>
      </c>
      <c r="H1614" s="34">
        <f t="shared" si="76"/>
        <v>1.6433797552599096</v>
      </c>
      <c r="I1614" s="34">
        <f t="shared" si="77"/>
        <v>0</v>
      </c>
    </row>
    <row r="1615" spans="2:9" x14ac:dyDescent="0.25">
      <c r="B1615" s="9">
        <v>2021</v>
      </c>
      <c r="C1615" s="9">
        <v>3</v>
      </c>
      <c r="D1615" s="9">
        <v>22</v>
      </c>
      <c r="E1615" s="30">
        <f>I01_Avg!D1615</f>
        <v>1.3988282182338334</v>
      </c>
      <c r="F1615" s="30">
        <f>PVWatts_8.5kW!J1627</f>
        <v>0</v>
      </c>
      <c r="G1615" s="34">
        <f t="shared" si="75"/>
        <v>1.3988282182338334</v>
      </c>
      <c r="H1615" s="34">
        <f t="shared" si="76"/>
        <v>1.3988282182338334</v>
      </c>
      <c r="I1615" s="34">
        <f t="shared" si="77"/>
        <v>0</v>
      </c>
    </row>
    <row r="1616" spans="2:9" x14ac:dyDescent="0.25">
      <c r="B1616" s="9">
        <v>2021</v>
      </c>
      <c r="C1616" s="9">
        <v>3</v>
      </c>
      <c r="D1616" s="9">
        <v>23</v>
      </c>
      <c r="E1616" s="30">
        <f>I01_Avg!D1616</f>
        <v>1.2907444798584917</v>
      </c>
      <c r="F1616" s="30">
        <f>PVWatts_8.5kW!J1628</f>
        <v>0</v>
      </c>
      <c r="G1616" s="34">
        <f t="shared" si="75"/>
        <v>1.2907444798584917</v>
      </c>
      <c r="H1616" s="34">
        <f t="shared" si="76"/>
        <v>1.2907444798584917</v>
      </c>
      <c r="I1616" s="34">
        <f t="shared" si="77"/>
        <v>0</v>
      </c>
    </row>
    <row r="1617" spans="2:9" x14ac:dyDescent="0.25">
      <c r="B1617" s="9">
        <v>2021</v>
      </c>
      <c r="C1617" s="9">
        <v>3</v>
      </c>
      <c r="D1617" s="9">
        <v>0</v>
      </c>
      <c r="E1617" s="30">
        <f>I01_Avg!D1617</f>
        <v>1.2232381282272264</v>
      </c>
      <c r="F1617" s="30">
        <f>PVWatts_8.5kW!J1629</f>
        <v>0</v>
      </c>
      <c r="G1617" s="34">
        <f t="shared" si="75"/>
        <v>1.2232381282272264</v>
      </c>
      <c r="H1617" s="34">
        <f t="shared" si="76"/>
        <v>1.2232381282272264</v>
      </c>
      <c r="I1617" s="34">
        <f t="shared" si="77"/>
        <v>0</v>
      </c>
    </row>
    <row r="1618" spans="2:9" x14ac:dyDescent="0.25">
      <c r="B1618" s="9">
        <v>2021</v>
      </c>
      <c r="C1618" s="9">
        <v>3</v>
      </c>
      <c r="D1618" s="9">
        <v>1</v>
      </c>
      <c r="E1618" s="30">
        <f>I01_Avg!D1618</f>
        <v>1.2004332687378492</v>
      </c>
      <c r="F1618" s="30">
        <f>PVWatts_8.5kW!J1630</f>
        <v>0</v>
      </c>
      <c r="G1618" s="34">
        <f t="shared" si="75"/>
        <v>1.2004332687378492</v>
      </c>
      <c r="H1618" s="34">
        <f t="shared" si="76"/>
        <v>1.2004332687378492</v>
      </c>
      <c r="I1618" s="34">
        <f t="shared" si="77"/>
        <v>0</v>
      </c>
    </row>
    <row r="1619" spans="2:9" x14ac:dyDescent="0.25">
      <c r="B1619" s="9">
        <v>2021</v>
      </c>
      <c r="C1619" s="9">
        <v>3</v>
      </c>
      <c r="D1619" s="9">
        <v>2</v>
      </c>
      <c r="E1619" s="30">
        <f>I01_Avg!D1619</f>
        <v>1.1809378087437108</v>
      </c>
      <c r="F1619" s="30">
        <f>PVWatts_8.5kW!J1631</f>
        <v>0</v>
      </c>
      <c r="G1619" s="34">
        <f t="shared" si="75"/>
        <v>1.1809378087437108</v>
      </c>
      <c r="H1619" s="34">
        <f t="shared" si="76"/>
        <v>1.1809378087437108</v>
      </c>
      <c r="I1619" s="34">
        <f t="shared" si="77"/>
        <v>0</v>
      </c>
    </row>
    <row r="1620" spans="2:9" x14ac:dyDescent="0.25">
      <c r="B1620" s="9">
        <v>2021</v>
      </c>
      <c r="C1620" s="9">
        <v>3</v>
      </c>
      <c r="D1620" s="9">
        <v>3</v>
      </c>
      <c r="E1620" s="30">
        <f>I01_Avg!D1620</f>
        <v>1.2538313470176612</v>
      </c>
      <c r="F1620" s="30">
        <f>PVWatts_8.5kW!J1632</f>
        <v>0</v>
      </c>
      <c r="G1620" s="34">
        <f t="shared" si="75"/>
        <v>1.2538313470176612</v>
      </c>
      <c r="H1620" s="34">
        <f t="shared" si="76"/>
        <v>1.2538313470176612</v>
      </c>
      <c r="I1620" s="34">
        <f t="shared" si="77"/>
        <v>0</v>
      </c>
    </row>
    <row r="1621" spans="2:9" x14ac:dyDescent="0.25">
      <c r="B1621" s="9">
        <v>2021</v>
      </c>
      <c r="C1621" s="9">
        <v>3</v>
      </c>
      <c r="D1621" s="9">
        <v>4</v>
      </c>
      <c r="E1621" s="30">
        <f>I01_Avg!D1621</f>
        <v>1.3150483302332896</v>
      </c>
      <c r="F1621" s="30">
        <f>PVWatts_8.5kW!J1633</f>
        <v>0</v>
      </c>
      <c r="G1621" s="34">
        <f t="shared" si="75"/>
        <v>1.3150483302332896</v>
      </c>
      <c r="H1621" s="34">
        <f t="shared" si="76"/>
        <v>1.3150483302332896</v>
      </c>
      <c r="I1621" s="34">
        <f t="shared" si="77"/>
        <v>0</v>
      </c>
    </row>
    <row r="1622" spans="2:9" x14ac:dyDescent="0.25">
      <c r="B1622" s="9">
        <v>2021</v>
      </c>
      <c r="C1622" s="9">
        <v>3</v>
      </c>
      <c r="D1622" s="9">
        <v>5</v>
      </c>
      <c r="E1622" s="30">
        <f>I01_Avg!D1622</f>
        <v>1.4541077703001895</v>
      </c>
      <c r="F1622" s="30">
        <f>PVWatts_8.5kW!J1634</f>
        <v>0</v>
      </c>
      <c r="G1622" s="34">
        <f t="shared" si="75"/>
        <v>1.4541077703001895</v>
      </c>
      <c r="H1622" s="34">
        <f t="shared" si="76"/>
        <v>1.4541077703001895</v>
      </c>
      <c r="I1622" s="34">
        <f t="shared" si="77"/>
        <v>0</v>
      </c>
    </row>
    <row r="1623" spans="2:9" x14ac:dyDescent="0.25">
      <c r="B1623" s="9">
        <v>2021</v>
      </c>
      <c r="C1623" s="9">
        <v>3</v>
      </c>
      <c r="D1623" s="9">
        <v>6</v>
      </c>
      <c r="E1623" s="30">
        <f>I01_Avg!D1623</f>
        <v>1.7034379566028326</v>
      </c>
      <c r="F1623" s="30">
        <f>PVWatts_8.5kW!J1635</f>
        <v>0</v>
      </c>
      <c r="G1623" s="34">
        <f t="shared" si="75"/>
        <v>1.7034379566028326</v>
      </c>
      <c r="H1623" s="34">
        <f t="shared" si="76"/>
        <v>1.7034379566028326</v>
      </c>
      <c r="I1623" s="34">
        <f t="shared" si="77"/>
        <v>0</v>
      </c>
    </row>
    <row r="1624" spans="2:9" x14ac:dyDescent="0.25">
      <c r="B1624" s="9">
        <v>2021</v>
      </c>
      <c r="C1624" s="9">
        <v>3</v>
      </c>
      <c r="D1624" s="9">
        <v>7</v>
      </c>
      <c r="E1624" s="30">
        <f>I01_Avg!D1624</f>
        <v>1.8579595519200887</v>
      </c>
      <c r="F1624" s="30">
        <f>PVWatts_8.5kW!J1636</f>
        <v>4.8545000000000005E-2</v>
      </c>
      <c r="G1624" s="34">
        <f t="shared" si="75"/>
        <v>1.8094145519200886</v>
      </c>
      <c r="H1624" s="34">
        <f t="shared" si="76"/>
        <v>1.8094145519200886</v>
      </c>
      <c r="I1624" s="34">
        <f t="shared" si="77"/>
        <v>0</v>
      </c>
    </row>
    <row r="1625" spans="2:9" x14ac:dyDescent="0.25">
      <c r="B1625" s="9">
        <v>2021</v>
      </c>
      <c r="C1625" s="9">
        <v>3</v>
      </c>
      <c r="D1625" s="9">
        <v>8</v>
      </c>
      <c r="E1625" s="30">
        <f>I01_Avg!D1625</f>
        <v>1.6800845681115213</v>
      </c>
      <c r="F1625" s="30">
        <f>PVWatts_8.5kW!J1637</f>
        <v>0.65998400000000002</v>
      </c>
      <c r="G1625" s="34">
        <f t="shared" si="75"/>
        <v>1.0201005681115212</v>
      </c>
      <c r="H1625" s="34">
        <f t="shared" si="76"/>
        <v>1.0201005681115212</v>
      </c>
      <c r="I1625" s="34">
        <f t="shared" si="77"/>
        <v>0</v>
      </c>
    </row>
    <row r="1626" spans="2:9" x14ac:dyDescent="0.25">
      <c r="B1626" s="9">
        <v>2021</v>
      </c>
      <c r="C1626" s="9">
        <v>3</v>
      </c>
      <c r="D1626" s="9">
        <v>9</v>
      </c>
      <c r="E1626" s="30">
        <f>I01_Avg!D1626</f>
        <v>1.4411574778089531</v>
      </c>
      <c r="F1626" s="30">
        <f>PVWatts_8.5kW!J1638</f>
        <v>2.9781939999999998</v>
      </c>
      <c r="G1626" s="34">
        <f t="shared" si="75"/>
        <v>-1.5370365221910467</v>
      </c>
      <c r="H1626" s="34">
        <f t="shared" si="76"/>
        <v>0</v>
      </c>
      <c r="I1626" s="34">
        <f t="shared" si="77"/>
        <v>-1.5370365221910467</v>
      </c>
    </row>
    <row r="1627" spans="2:9" x14ac:dyDescent="0.25">
      <c r="B1627" s="9">
        <v>2021</v>
      </c>
      <c r="C1627" s="9">
        <v>3</v>
      </c>
      <c r="D1627" s="9">
        <v>10</v>
      </c>
      <c r="E1627" s="30">
        <f>I01_Avg!D1627</f>
        <v>1.3493719066486134</v>
      </c>
      <c r="F1627" s="30">
        <f>PVWatts_8.5kW!J1639</f>
        <v>1.182949</v>
      </c>
      <c r="G1627" s="34">
        <f t="shared" si="75"/>
        <v>0.16642290664861337</v>
      </c>
      <c r="H1627" s="34">
        <f t="shared" si="76"/>
        <v>0.16642290664861337</v>
      </c>
      <c r="I1627" s="34">
        <f t="shared" si="77"/>
        <v>0</v>
      </c>
    </row>
    <row r="1628" spans="2:9" x14ac:dyDescent="0.25">
      <c r="B1628" s="9">
        <v>2021</v>
      </c>
      <c r="C1628" s="9">
        <v>3</v>
      </c>
      <c r="D1628" s="9">
        <v>11</v>
      </c>
      <c r="E1628" s="30">
        <f>I01_Avg!D1628</f>
        <v>1.2917557975043175</v>
      </c>
      <c r="F1628" s="30">
        <f>PVWatts_8.5kW!J1640</f>
        <v>2.3856889999999997</v>
      </c>
      <c r="G1628" s="34">
        <f t="shared" si="75"/>
        <v>-1.0939332024956823</v>
      </c>
      <c r="H1628" s="34">
        <f t="shared" si="76"/>
        <v>0</v>
      </c>
      <c r="I1628" s="34">
        <f t="shared" si="77"/>
        <v>-1.0939332024956823</v>
      </c>
    </row>
    <row r="1629" spans="2:9" x14ac:dyDescent="0.25">
      <c r="B1629" s="9">
        <v>2021</v>
      </c>
      <c r="C1629" s="9">
        <v>3</v>
      </c>
      <c r="D1629" s="9">
        <v>12</v>
      </c>
      <c r="E1629" s="30">
        <f>I01_Avg!D1629</f>
        <v>1.3443172520077991</v>
      </c>
      <c r="F1629" s="30">
        <f>PVWatts_8.5kW!J1641</f>
        <v>4.2394170000000004</v>
      </c>
      <c r="G1629" s="34">
        <f t="shared" si="75"/>
        <v>-2.8950997479922016</v>
      </c>
      <c r="H1629" s="34">
        <f t="shared" si="76"/>
        <v>0</v>
      </c>
      <c r="I1629" s="34">
        <f t="shared" si="77"/>
        <v>-2.8950997479922016</v>
      </c>
    </row>
    <row r="1630" spans="2:9" x14ac:dyDescent="0.25">
      <c r="B1630" s="9">
        <v>2021</v>
      </c>
      <c r="C1630" s="9">
        <v>3</v>
      </c>
      <c r="D1630" s="9">
        <v>13</v>
      </c>
      <c r="E1630" s="30">
        <f>I01_Avg!D1630</f>
        <v>1.2094730612707312</v>
      </c>
      <c r="F1630" s="30">
        <f>PVWatts_8.5kW!J1642</f>
        <v>2.8901669999999999</v>
      </c>
      <c r="G1630" s="34">
        <f t="shared" si="75"/>
        <v>-1.6806939387292688</v>
      </c>
      <c r="H1630" s="34">
        <f t="shared" si="76"/>
        <v>0</v>
      </c>
      <c r="I1630" s="34">
        <f t="shared" si="77"/>
        <v>-1.6806939387292688</v>
      </c>
    </row>
    <row r="1631" spans="2:9" x14ac:dyDescent="0.25">
      <c r="B1631" s="9">
        <v>2021</v>
      </c>
      <c r="C1631" s="9">
        <v>3</v>
      </c>
      <c r="D1631" s="9">
        <v>14</v>
      </c>
      <c r="E1631" s="30">
        <f>I01_Avg!D1631</f>
        <v>1.15628849328355</v>
      </c>
      <c r="F1631" s="30">
        <f>PVWatts_8.5kW!J1643</f>
        <v>0.49856800000000001</v>
      </c>
      <c r="G1631" s="34">
        <f t="shared" si="75"/>
        <v>0.65772049328354998</v>
      </c>
      <c r="H1631" s="34">
        <f t="shared" si="76"/>
        <v>0.65772049328354998</v>
      </c>
      <c r="I1631" s="34">
        <f t="shared" si="77"/>
        <v>0</v>
      </c>
    </row>
    <row r="1632" spans="2:9" x14ac:dyDescent="0.25">
      <c r="B1632" s="9">
        <v>2021</v>
      </c>
      <c r="C1632" s="9">
        <v>3</v>
      </c>
      <c r="D1632" s="9">
        <v>15</v>
      </c>
      <c r="E1632" s="30">
        <f>I01_Avg!D1632</f>
        <v>1.1787599883835882</v>
      </c>
      <c r="F1632" s="30">
        <f>PVWatts_8.5kW!J1644</f>
        <v>3.5481880000000001</v>
      </c>
      <c r="G1632" s="34">
        <f t="shared" si="75"/>
        <v>-2.3694280116164119</v>
      </c>
      <c r="H1632" s="34">
        <f t="shared" si="76"/>
        <v>0</v>
      </c>
      <c r="I1632" s="34">
        <f t="shared" si="77"/>
        <v>-2.3694280116164119</v>
      </c>
    </row>
    <row r="1633" spans="2:9" x14ac:dyDescent="0.25">
      <c r="B1633" s="9">
        <v>2021</v>
      </c>
      <c r="C1633" s="9">
        <v>3</v>
      </c>
      <c r="D1633" s="9">
        <v>16</v>
      </c>
      <c r="E1633" s="30">
        <f>I01_Avg!D1633</f>
        <v>1.2455907119360792</v>
      </c>
      <c r="F1633" s="30">
        <f>PVWatts_8.5kW!J1645</f>
        <v>1.3830000000000001E-3</v>
      </c>
      <c r="G1633" s="34">
        <f t="shared" si="75"/>
        <v>1.2442077119360793</v>
      </c>
      <c r="H1633" s="34">
        <f t="shared" si="76"/>
        <v>1.2442077119360793</v>
      </c>
      <c r="I1633" s="34">
        <f t="shared" si="77"/>
        <v>0</v>
      </c>
    </row>
    <row r="1634" spans="2:9" x14ac:dyDescent="0.25">
      <c r="B1634" s="9">
        <v>2021</v>
      </c>
      <c r="C1634" s="9">
        <v>3</v>
      </c>
      <c r="D1634" s="9">
        <v>17</v>
      </c>
      <c r="E1634" s="30">
        <f>I01_Avg!D1634</f>
        <v>1.4075893976873042</v>
      </c>
      <c r="F1634" s="30">
        <f>PVWatts_8.5kW!J1646</f>
        <v>2.5426999999999998E-2</v>
      </c>
      <c r="G1634" s="34">
        <f t="shared" si="75"/>
        <v>1.3821623976873041</v>
      </c>
      <c r="H1634" s="34">
        <f t="shared" si="76"/>
        <v>1.3821623976873041</v>
      </c>
      <c r="I1634" s="34">
        <f t="shared" si="77"/>
        <v>0</v>
      </c>
    </row>
    <row r="1635" spans="2:9" x14ac:dyDescent="0.25">
      <c r="B1635" s="9">
        <v>2021</v>
      </c>
      <c r="C1635" s="9">
        <v>3</v>
      </c>
      <c r="D1635" s="9">
        <v>18</v>
      </c>
      <c r="E1635" s="30">
        <f>I01_Avg!D1635</f>
        <v>1.6139501173094797</v>
      </c>
      <c r="F1635" s="30">
        <f>PVWatts_8.5kW!J1647</f>
        <v>0</v>
      </c>
      <c r="G1635" s="34">
        <f t="shared" si="75"/>
        <v>1.6139501173094797</v>
      </c>
      <c r="H1635" s="34">
        <f t="shared" si="76"/>
        <v>1.6139501173094797</v>
      </c>
      <c r="I1635" s="34">
        <f t="shared" si="77"/>
        <v>0</v>
      </c>
    </row>
    <row r="1636" spans="2:9" x14ac:dyDescent="0.25">
      <c r="B1636" s="9">
        <v>2021</v>
      </c>
      <c r="C1636" s="9">
        <v>3</v>
      </c>
      <c r="D1636" s="9">
        <v>19</v>
      </c>
      <c r="E1636" s="30">
        <f>I01_Avg!D1636</f>
        <v>1.6710838324415134</v>
      </c>
      <c r="F1636" s="30">
        <f>PVWatts_8.5kW!J1648</f>
        <v>0</v>
      </c>
      <c r="G1636" s="34">
        <f t="shared" si="75"/>
        <v>1.6710838324415134</v>
      </c>
      <c r="H1636" s="34">
        <f t="shared" si="76"/>
        <v>1.6710838324415134</v>
      </c>
      <c r="I1636" s="34">
        <f t="shared" si="77"/>
        <v>0</v>
      </c>
    </row>
    <row r="1637" spans="2:9" x14ac:dyDescent="0.25">
      <c r="B1637" s="9">
        <v>2021</v>
      </c>
      <c r="C1637" s="9">
        <v>3</v>
      </c>
      <c r="D1637" s="9">
        <v>20</v>
      </c>
      <c r="E1637" s="30">
        <f>I01_Avg!D1637</f>
        <v>1.5958815941598929</v>
      </c>
      <c r="F1637" s="30">
        <f>PVWatts_8.5kW!J1649</f>
        <v>0</v>
      </c>
      <c r="G1637" s="34">
        <f t="shared" si="75"/>
        <v>1.5958815941598929</v>
      </c>
      <c r="H1637" s="34">
        <f t="shared" si="76"/>
        <v>1.5958815941598929</v>
      </c>
      <c r="I1637" s="34">
        <f t="shared" si="77"/>
        <v>0</v>
      </c>
    </row>
    <row r="1638" spans="2:9" x14ac:dyDescent="0.25">
      <c r="B1638" s="9">
        <v>2021</v>
      </c>
      <c r="C1638" s="9">
        <v>3</v>
      </c>
      <c r="D1638" s="9">
        <v>21</v>
      </c>
      <c r="E1638" s="30">
        <f>I01_Avg!D1638</f>
        <v>1.5862969804628835</v>
      </c>
      <c r="F1638" s="30">
        <f>PVWatts_8.5kW!J1650</f>
        <v>0</v>
      </c>
      <c r="G1638" s="34">
        <f t="shared" si="75"/>
        <v>1.5862969804628835</v>
      </c>
      <c r="H1638" s="34">
        <f t="shared" si="76"/>
        <v>1.5862969804628835</v>
      </c>
      <c r="I1638" s="34">
        <f t="shared" si="77"/>
        <v>0</v>
      </c>
    </row>
    <row r="1639" spans="2:9" x14ac:dyDescent="0.25">
      <c r="B1639" s="9">
        <v>2021</v>
      </c>
      <c r="C1639" s="9">
        <v>3</v>
      </c>
      <c r="D1639" s="9">
        <v>22</v>
      </c>
      <c r="E1639" s="30">
        <f>I01_Avg!D1639</f>
        <v>1.4027312093951456</v>
      </c>
      <c r="F1639" s="30">
        <f>PVWatts_8.5kW!J1651</f>
        <v>0</v>
      </c>
      <c r="G1639" s="34">
        <f t="shared" si="75"/>
        <v>1.4027312093951456</v>
      </c>
      <c r="H1639" s="34">
        <f t="shared" si="76"/>
        <v>1.4027312093951456</v>
      </c>
      <c r="I1639" s="34">
        <f t="shared" si="77"/>
        <v>0</v>
      </c>
    </row>
    <row r="1640" spans="2:9" x14ac:dyDescent="0.25">
      <c r="B1640" s="9">
        <v>2021</v>
      </c>
      <c r="C1640" s="9">
        <v>3</v>
      </c>
      <c r="D1640" s="9">
        <v>23</v>
      </c>
      <c r="E1640" s="30">
        <f>I01_Avg!D1640</f>
        <v>1.3090143848814124</v>
      </c>
      <c r="F1640" s="30">
        <f>PVWatts_8.5kW!J1652</f>
        <v>0</v>
      </c>
      <c r="G1640" s="34">
        <f t="shared" si="75"/>
        <v>1.3090143848814124</v>
      </c>
      <c r="H1640" s="34">
        <f t="shared" si="76"/>
        <v>1.3090143848814124</v>
      </c>
      <c r="I1640" s="34">
        <f t="shared" si="77"/>
        <v>0</v>
      </c>
    </row>
    <row r="1641" spans="2:9" x14ac:dyDescent="0.25">
      <c r="B1641" s="9">
        <v>2021</v>
      </c>
      <c r="C1641" s="9">
        <v>3</v>
      </c>
      <c r="D1641" s="9">
        <v>0</v>
      </c>
      <c r="E1641" s="30">
        <f>I01_Avg!D1641</f>
        <v>1.2238495068830211</v>
      </c>
      <c r="F1641" s="30">
        <f>PVWatts_8.5kW!J1653</f>
        <v>0</v>
      </c>
      <c r="G1641" s="34">
        <f t="shared" si="75"/>
        <v>1.2238495068830211</v>
      </c>
      <c r="H1641" s="34">
        <f t="shared" si="76"/>
        <v>1.2238495068830211</v>
      </c>
      <c r="I1641" s="34">
        <f t="shared" si="77"/>
        <v>0</v>
      </c>
    </row>
    <row r="1642" spans="2:9" x14ac:dyDescent="0.25">
      <c r="B1642" s="9">
        <v>2021</v>
      </c>
      <c r="C1642" s="9">
        <v>3</v>
      </c>
      <c r="D1642" s="9">
        <v>1</v>
      </c>
      <c r="E1642" s="30">
        <f>I01_Avg!D1642</f>
        <v>1.2198545506950111</v>
      </c>
      <c r="F1642" s="30">
        <f>PVWatts_8.5kW!J1654</f>
        <v>0</v>
      </c>
      <c r="G1642" s="34">
        <f t="shared" si="75"/>
        <v>1.2198545506950111</v>
      </c>
      <c r="H1642" s="34">
        <f t="shared" si="76"/>
        <v>1.2198545506950111</v>
      </c>
      <c r="I1642" s="34">
        <f t="shared" si="77"/>
        <v>0</v>
      </c>
    </row>
    <row r="1643" spans="2:9" x14ac:dyDescent="0.25">
      <c r="B1643" s="9">
        <v>2021</v>
      </c>
      <c r="C1643" s="9">
        <v>3</v>
      </c>
      <c r="D1643" s="9">
        <v>2</v>
      </c>
      <c r="E1643" s="30">
        <f>I01_Avg!D1643</f>
        <v>1.2832716698096736</v>
      </c>
      <c r="F1643" s="30">
        <f>PVWatts_8.5kW!J1655</f>
        <v>0</v>
      </c>
      <c r="G1643" s="34">
        <f t="shared" si="75"/>
        <v>1.2832716698096736</v>
      </c>
      <c r="H1643" s="34">
        <f t="shared" si="76"/>
        <v>1.2832716698096736</v>
      </c>
      <c r="I1643" s="34">
        <f t="shared" si="77"/>
        <v>0</v>
      </c>
    </row>
    <row r="1644" spans="2:9" x14ac:dyDescent="0.25">
      <c r="B1644" s="9">
        <v>2021</v>
      </c>
      <c r="C1644" s="9">
        <v>3</v>
      </c>
      <c r="D1644" s="9">
        <v>3</v>
      </c>
      <c r="E1644" s="30">
        <f>I01_Avg!D1644</f>
        <v>1.3040524906086473</v>
      </c>
      <c r="F1644" s="30">
        <f>PVWatts_8.5kW!J1656</f>
        <v>0</v>
      </c>
      <c r="G1644" s="34">
        <f t="shared" si="75"/>
        <v>1.3040524906086473</v>
      </c>
      <c r="H1644" s="34">
        <f t="shared" si="76"/>
        <v>1.3040524906086473</v>
      </c>
      <c r="I1644" s="34">
        <f t="shared" si="77"/>
        <v>0</v>
      </c>
    </row>
    <row r="1645" spans="2:9" x14ac:dyDescent="0.25">
      <c r="B1645" s="9">
        <v>2021</v>
      </c>
      <c r="C1645" s="9">
        <v>3</v>
      </c>
      <c r="D1645" s="9">
        <v>4</v>
      </c>
      <c r="E1645" s="30">
        <f>I01_Avg!D1645</f>
        <v>1.4210367128817474</v>
      </c>
      <c r="F1645" s="30">
        <f>PVWatts_8.5kW!J1657</f>
        <v>0</v>
      </c>
      <c r="G1645" s="34">
        <f t="shared" si="75"/>
        <v>1.4210367128817474</v>
      </c>
      <c r="H1645" s="34">
        <f t="shared" si="76"/>
        <v>1.4210367128817474</v>
      </c>
      <c r="I1645" s="34">
        <f t="shared" si="77"/>
        <v>0</v>
      </c>
    </row>
    <row r="1646" spans="2:9" x14ac:dyDescent="0.25">
      <c r="B1646" s="9">
        <v>2021</v>
      </c>
      <c r="C1646" s="9">
        <v>3</v>
      </c>
      <c r="D1646" s="9">
        <v>5</v>
      </c>
      <c r="E1646" s="30">
        <f>I01_Avg!D1646</f>
        <v>1.5394484933291102</v>
      </c>
      <c r="F1646" s="30">
        <f>PVWatts_8.5kW!J1658</f>
        <v>0</v>
      </c>
      <c r="G1646" s="34">
        <f t="shared" si="75"/>
        <v>1.5394484933291102</v>
      </c>
      <c r="H1646" s="34">
        <f t="shared" si="76"/>
        <v>1.5394484933291102</v>
      </c>
      <c r="I1646" s="34">
        <f t="shared" si="77"/>
        <v>0</v>
      </c>
    </row>
    <row r="1647" spans="2:9" x14ac:dyDescent="0.25">
      <c r="B1647" s="9">
        <v>2021</v>
      </c>
      <c r="C1647" s="9">
        <v>3</v>
      </c>
      <c r="D1647" s="9">
        <v>6</v>
      </c>
      <c r="E1647" s="30">
        <f>I01_Avg!D1647</f>
        <v>1.7575979701886699</v>
      </c>
      <c r="F1647" s="30">
        <f>PVWatts_8.5kW!J1659</f>
        <v>0</v>
      </c>
      <c r="G1647" s="34">
        <f t="shared" si="75"/>
        <v>1.7575979701886699</v>
      </c>
      <c r="H1647" s="34">
        <f t="shared" si="76"/>
        <v>1.7575979701886699</v>
      </c>
      <c r="I1647" s="34">
        <f t="shared" si="77"/>
        <v>0</v>
      </c>
    </row>
    <row r="1648" spans="2:9" x14ac:dyDescent="0.25">
      <c r="B1648" s="9">
        <v>2021</v>
      </c>
      <c r="C1648" s="9">
        <v>3</v>
      </c>
      <c r="D1648" s="9">
        <v>7</v>
      </c>
      <c r="E1648" s="30">
        <f>I01_Avg!D1648</f>
        <v>1.8749471628309105</v>
      </c>
      <c r="F1648" s="30">
        <f>PVWatts_8.5kW!J1660</f>
        <v>0.26869400000000004</v>
      </c>
      <c r="G1648" s="34">
        <f t="shared" si="75"/>
        <v>1.6062531628309105</v>
      </c>
      <c r="H1648" s="34">
        <f t="shared" si="76"/>
        <v>1.6062531628309105</v>
      </c>
      <c r="I1648" s="34">
        <f t="shared" si="77"/>
        <v>0</v>
      </c>
    </row>
    <row r="1649" spans="2:9" x14ac:dyDescent="0.25">
      <c r="B1649" s="9">
        <v>2021</v>
      </c>
      <c r="C1649" s="9">
        <v>3</v>
      </c>
      <c r="D1649" s="9">
        <v>8</v>
      </c>
      <c r="E1649" s="30">
        <f>I01_Avg!D1649</f>
        <v>1.731987383330239</v>
      </c>
      <c r="F1649" s="30">
        <f>PVWatts_8.5kW!J1661</f>
        <v>0.99533399999999994</v>
      </c>
      <c r="G1649" s="34">
        <f t="shared" si="75"/>
        <v>0.73665338333023911</v>
      </c>
      <c r="H1649" s="34">
        <f t="shared" si="76"/>
        <v>0.73665338333023911</v>
      </c>
      <c r="I1649" s="34">
        <f t="shared" si="77"/>
        <v>0</v>
      </c>
    </row>
    <row r="1650" spans="2:9" x14ac:dyDescent="0.25">
      <c r="B1650" s="9">
        <v>2021</v>
      </c>
      <c r="C1650" s="9">
        <v>3</v>
      </c>
      <c r="D1650" s="9">
        <v>9</v>
      </c>
      <c r="E1650" s="30">
        <f>I01_Avg!D1650</f>
        <v>1.5960030591725802</v>
      </c>
      <c r="F1650" s="30">
        <f>PVWatts_8.5kW!J1662</f>
        <v>2.9079859999999997</v>
      </c>
      <c r="G1650" s="34">
        <f t="shared" si="75"/>
        <v>-1.3119829408274195</v>
      </c>
      <c r="H1650" s="34">
        <f t="shared" si="76"/>
        <v>0</v>
      </c>
      <c r="I1650" s="34">
        <f t="shared" si="77"/>
        <v>-1.3119829408274195</v>
      </c>
    </row>
    <row r="1651" spans="2:9" x14ac:dyDescent="0.25">
      <c r="B1651" s="9">
        <v>2021</v>
      </c>
      <c r="C1651" s="9">
        <v>3</v>
      </c>
      <c r="D1651" s="9">
        <v>10</v>
      </c>
      <c r="E1651" s="30">
        <f>I01_Avg!D1651</f>
        <v>1.4175689825949125</v>
      </c>
      <c r="F1651" s="30">
        <f>PVWatts_8.5kW!J1663</f>
        <v>3.9531429999999999</v>
      </c>
      <c r="G1651" s="34">
        <f t="shared" si="75"/>
        <v>-2.5355740174050876</v>
      </c>
      <c r="H1651" s="34">
        <f t="shared" si="76"/>
        <v>0</v>
      </c>
      <c r="I1651" s="34">
        <f t="shared" si="77"/>
        <v>-2.5355740174050876</v>
      </c>
    </row>
    <row r="1652" spans="2:9" x14ac:dyDescent="0.25">
      <c r="B1652" s="9">
        <v>2021</v>
      </c>
      <c r="C1652" s="9">
        <v>3</v>
      </c>
      <c r="D1652" s="9">
        <v>11</v>
      </c>
      <c r="E1652" s="30">
        <f>I01_Avg!D1652</f>
        <v>1.3894355325338805</v>
      </c>
      <c r="F1652" s="30">
        <f>PVWatts_8.5kW!J1664</f>
        <v>4.7840699999999998</v>
      </c>
      <c r="G1652" s="34">
        <f t="shared" si="75"/>
        <v>-3.3946344674661191</v>
      </c>
      <c r="H1652" s="34">
        <f t="shared" si="76"/>
        <v>0</v>
      </c>
      <c r="I1652" s="34">
        <f t="shared" si="77"/>
        <v>-3.3946344674661191</v>
      </c>
    </row>
    <row r="1653" spans="2:9" x14ac:dyDescent="0.25">
      <c r="B1653" s="9">
        <v>2021</v>
      </c>
      <c r="C1653" s="9">
        <v>3</v>
      </c>
      <c r="D1653" s="9">
        <v>12</v>
      </c>
      <c r="E1653" s="30">
        <f>I01_Avg!D1653</f>
        <v>1.3308635076453463</v>
      </c>
      <c r="F1653" s="30">
        <f>PVWatts_8.5kW!J1665</f>
        <v>5.2198329999999995</v>
      </c>
      <c r="G1653" s="34">
        <f t="shared" si="75"/>
        <v>-3.8889694923546534</v>
      </c>
      <c r="H1653" s="34">
        <f t="shared" si="76"/>
        <v>0</v>
      </c>
      <c r="I1653" s="34">
        <f t="shared" si="77"/>
        <v>-3.8889694923546534</v>
      </c>
    </row>
    <row r="1654" spans="2:9" x14ac:dyDescent="0.25">
      <c r="B1654" s="9">
        <v>2021</v>
      </c>
      <c r="C1654" s="9">
        <v>3</v>
      </c>
      <c r="D1654" s="9">
        <v>13</v>
      </c>
      <c r="E1654" s="30">
        <f>I01_Avg!D1654</f>
        <v>1.2555590601770661</v>
      </c>
      <c r="F1654" s="30">
        <f>PVWatts_8.5kW!J1666</f>
        <v>5.2509969999999999</v>
      </c>
      <c r="G1654" s="34">
        <f t="shared" si="75"/>
        <v>-3.995437939822934</v>
      </c>
      <c r="H1654" s="34">
        <f t="shared" si="76"/>
        <v>0</v>
      </c>
      <c r="I1654" s="34">
        <f t="shared" si="77"/>
        <v>-3.995437939822934</v>
      </c>
    </row>
    <row r="1655" spans="2:9" x14ac:dyDescent="0.25">
      <c r="B1655" s="9">
        <v>2021</v>
      </c>
      <c r="C1655" s="9">
        <v>3</v>
      </c>
      <c r="D1655" s="9">
        <v>14</v>
      </c>
      <c r="E1655" s="30">
        <f>I01_Avg!D1655</f>
        <v>1.1852573664117583</v>
      </c>
      <c r="F1655" s="30">
        <f>PVWatts_8.5kW!J1667</f>
        <v>4.7797150000000004</v>
      </c>
      <c r="G1655" s="34">
        <f t="shared" si="75"/>
        <v>-3.5944576335882421</v>
      </c>
      <c r="H1655" s="34">
        <f t="shared" si="76"/>
        <v>0</v>
      </c>
      <c r="I1655" s="34">
        <f t="shared" si="77"/>
        <v>-3.5944576335882421</v>
      </c>
    </row>
    <row r="1656" spans="2:9" x14ac:dyDescent="0.25">
      <c r="B1656" s="9">
        <v>2021</v>
      </c>
      <c r="C1656" s="9">
        <v>3</v>
      </c>
      <c r="D1656" s="9">
        <v>15</v>
      </c>
      <c r="E1656" s="30">
        <f>I01_Avg!D1656</f>
        <v>1.1576996904510952</v>
      </c>
      <c r="F1656" s="30">
        <f>PVWatts_8.5kW!J1668</f>
        <v>3.8684789999999998</v>
      </c>
      <c r="G1656" s="34">
        <f t="shared" si="75"/>
        <v>-2.7107793095489043</v>
      </c>
      <c r="H1656" s="34">
        <f t="shared" si="76"/>
        <v>0</v>
      </c>
      <c r="I1656" s="34">
        <f t="shared" si="77"/>
        <v>-2.7107793095489043</v>
      </c>
    </row>
    <row r="1657" spans="2:9" x14ac:dyDescent="0.25">
      <c r="B1657" s="9">
        <v>2021</v>
      </c>
      <c r="C1657" s="9">
        <v>3</v>
      </c>
      <c r="D1657" s="9">
        <v>16</v>
      </c>
      <c r="E1657" s="30">
        <f>I01_Avg!D1657</f>
        <v>1.2325136621656592</v>
      </c>
      <c r="F1657" s="30">
        <f>PVWatts_8.5kW!J1669</f>
        <v>2.6558409999999997</v>
      </c>
      <c r="G1657" s="34">
        <f t="shared" si="75"/>
        <v>-1.4233273378343405</v>
      </c>
      <c r="H1657" s="34">
        <f t="shared" si="76"/>
        <v>0</v>
      </c>
      <c r="I1657" s="34">
        <f t="shared" si="77"/>
        <v>-1.4233273378343405</v>
      </c>
    </row>
    <row r="1658" spans="2:9" x14ac:dyDescent="0.25">
      <c r="B1658" s="9">
        <v>2021</v>
      </c>
      <c r="C1658" s="9">
        <v>3</v>
      </c>
      <c r="D1658" s="9">
        <v>17</v>
      </c>
      <c r="E1658" s="30">
        <f>I01_Avg!D1658</f>
        <v>1.2508403408185991</v>
      </c>
      <c r="F1658" s="30">
        <f>PVWatts_8.5kW!J1670</f>
        <v>1.277455</v>
      </c>
      <c r="G1658" s="34">
        <f t="shared" si="75"/>
        <v>-2.6614659181400935E-2</v>
      </c>
      <c r="H1658" s="34">
        <f t="shared" si="76"/>
        <v>0</v>
      </c>
      <c r="I1658" s="34">
        <f t="shared" si="77"/>
        <v>-2.6614659181400935E-2</v>
      </c>
    </row>
    <row r="1659" spans="2:9" x14ac:dyDescent="0.25">
      <c r="B1659" s="9">
        <v>2021</v>
      </c>
      <c r="C1659" s="9">
        <v>3</v>
      </c>
      <c r="D1659" s="9">
        <v>18</v>
      </c>
      <c r="E1659" s="30">
        <f>I01_Avg!D1659</f>
        <v>1.4624493819452613</v>
      </c>
      <c r="F1659" s="30">
        <f>PVWatts_8.5kW!J1671</f>
        <v>7.1052999999999991E-2</v>
      </c>
      <c r="G1659" s="34">
        <f t="shared" si="75"/>
        <v>1.3913963819452613</v>
      </c>
      <c r="H1659" s="34">
        <f t="shared" si="76"/>
        <v>1.3913963819452613</v>
      </c>
      <c r="I1659" s="34">
        <f t="shared" si="77"/>
        <v>0</v>
      </c>
    </row>
    <row r="1660" spans="2:9" x14ac:dyDescent="0.25">
      <c r="B1660" s="9">
        <v>2021</v>
      </c>
      <c r="C1660" s="9">
        <v>3</v>
      </c>
      <c r="D1660" s="9">
        <v>19</v>
      </c>
      <c r="E1660" s="30">
        <f>I01_Avg!D1660</f>
        <v>1.6884809016627511</v>
      </c>
      <c r="F1660" s="30">
        <f>PVWatts_8.5kW!J1672</f>
        <v>0</v>
      </c>
      <c r="G1660" s="34">
        <f t="shared" si="75"/>
        <v>1.6884809016627511</v>
      </c>
      <c r="H1660" s="34">
        <f t="shared" si="76"/>
        <v>1.6884809016627511</v>
      </c>
      <c r="I1660" s="34">
        <f t="shared" si="77"/>
        <v>0</v>
      </c>
    </row>
    <row r="1661" spans="2:9" x14ac:dyDescent="0.25">
      <c r="B1661" s="9">
        <v>2021</v>
      </c>
      <c r="C1661" s="9">
        <v>3</v>
      </c>
      <c r="D1661" s="9">
        <v>20</v>
      </c>
      <c r="E1661" s="30">
        <f>I01_Avg!D1661</f>
        <v>1.706071557551869</v>
      </c>
      <c r="F1661" s="30">
        <f>PVWatts_8.5kW!J1673</f>
        <v>0</v>
      </c>
      <c r="G1661" s="34">
        <f t="shared" si="75"/>
        <v>1.706071557551869</v>
      </c>
      <c r="H1661" s="34">
        <f t="shared" si="76"/>
        <v>1.706071557551869</v>
      </c>
      <c r="I1661" s="34">
        <f t="shared" si="77"/>
        <v>0</v>
      </c>
    </row>
    <row r="1662" spans="2:9" x14ac:dyDescent="0.25">
      <c r="B1662" s="9">
        <v>2021</v>
      </c>
      <c r="C1662" s="9">
        <v>3</v>
      </c>
      <c r="D1662" s="9">
        <v>21</v>
      </c>
      <c r="E1662" s="30">
        <f>I01_Avg!D1662</f>
        <v>1.5598181526875909</v>
      </c>
      <c r="F1662" s="30">
        <f>PVWatts_8.5kW!J1674</f>
        <v>0</v>
      </c>
      <c r="G1662" s="34">
        <f t="shared" si="75"/>
        <v>1.5598181526875909</v>
      </c>
      <c r="H1662" s="34">
        <f t="shared" si="76"/>
        <v>1.5598181526875909</v>
      </c>
      <c r="I1662" s="34">
        <f t="shared" si="77"/>
        <v>0</v>
      </c>
    </row>
    <row r="1663" spans="2:9" x14ac:dyDescent="0.25">
      <c r="B1663" s="9">
        <v>2021</v>
      </c>
      <c r="C1663" s="9">
        <v>3</v>
      </c>
      <c r="D1663" s="9">
        <v>22</v>
      </c>
      <c r="E1663" s="30">
        <f>I01_Avg!D1663</f>
        <v>1.4084252843880265</v>
      </c>
      <c r="F1663" s="30">
        <f>PVWatts_8.5kW!J1675</f>
        <v>0</v>
      </c>
      <c r="G1663" s="34">
        <f t="shared" si="75"/>
        <v>1.4084252843880265</v>
      </c>
      <c r="H1663" s="34">
        <f t="shared" si="76"/>
        <v>1.4084252843880265</v>
      </c>
      <c r="I1663" s="34">
        <f t="shared" si="77"/>
        <v>0</v>
      </c>
    </row>
    <row r="1664" spans="2:9" x14ac:dyDescent="0.25">
      <c r="B1664" s="9">
        <v>2021</v>
      </c>
      <c r="C1664" s="9">
        <v>3</v>
      </c>
      <c r="D1664" s="9">
        <v>23</v>
      </c>
      <c r="E1664" s="30">
        <f>I01_Avg!D1664</f>
        <v>1.325230331823215</v>
      </c>
      <c r="F1664" s="30">
        <f>PVWatts_8.5kW!J1676</f>
        <v>0</v>
      </c>
      <c r="G1664" s="34">
        <f t="shared" si="75"/>
        <v>1.325230331823215</v>
      </c>
      <c r="H1664" s="34">
        <f t="shared" si="76"/>
        <v>1.325230331823215</v>
      </c>
      <c r="I1664" s="34">
        <f t="shared" si="77"/>
        <v>0</v>
      </c>
    </row>
    <row r="1665" spans="2:9" x14ac:dyDescent="0.25">
      <c r="B1665" s="9">
        <v>2021</v>
      </c>
      <c r="C1665" s="9">
        <v>3</v>
      </c>
      <c r="D1665" s="9">
        <v>0</v>
      </c>
      <c r="E1665" s="30">
        <f>I01_Avg!D1665</f>
        <v>1.2666391832252977</v>
      </c>
      <c r="F1665" s="30">
        <f>PVWatts_8.5kW!J1677</f>
        <v>0</v>
      </c>
      <c r="G1665" s="34">
        <f t="shared" si="75"/>
        <v>1.2666391832252977</v>
      </c>
      <c r="H1665" s="34">
        <f t="shared" si="76"/>
        <v>1.2666391832252977</v>
      </c>
      <c r="I1665" s="34">
        <f t="shared" si="77"/>
        <v>0</v>
      </c>
    </row>
    <row r="1666" spans="2:9" x14ac:dyDescent="0.25">
      <c r="B1666" s="9">
        <v>2021</v>
      </c>
      <c r="C1666" s="9">
        <v>3</v>
      </c>
      <c r="D1666" s="9">
        <v>1</v>
      </c>
      <c r="E1666" s="30">
        <f>I01_Avg!D1666</f>
        <v>1.2587440399073739</v>
      </c>
      <c r="F1666" s="30">
        <f>PVWatts_8.5kW!J1678</f>
        <v>0</v>
      </c>
      <c r="G1666" s="34">
        <f t="shared" si="75"/>
        <v>1.2587440399073739</v>
      </c>
      <c r="H1666" s="34">
        <f t="shared" si="76"/>
        <v>1.2587440399073739</v>
      </c>
      <c r="I1666" s="34">
        <f t="shared" si="77"/>
        <v>0</v>
      </c>
    </row>
    <row r="1667" spans="2:9" x14ac:dyDescent="0.25">
      <c r="B1667" s="9">
        <v>2021</v>
      </c>
      <c r="C1667" s="9">
        <v>3</v>
      </c>
      <c r="D1667" s="9">
        <v>2</v>
      </c>
      <c r="E1667" s="30">
        <f>I01_Avg!D1667</f>
        <v>1.2364912944971391</v>
      </c>
      <c r="F1667" s="30">
        <f>PVWatts_8.5kW!J1679</f>
        <v>0</v>
      </c>
      <c r="G1667" s="34">
        <f t="shared" si="75"/>
        <v>1.2364912944971391</v>
      </c>
      <c r="H1667" s="34">
        <f t="shared" si="76"/>
        <v>1.2364912944971391</v>
      </c>
      <c r="I1667" s="34">
        <f t="shared" si="77"/>
        <v>0</v>
      </c>
    </row>
    <row r="1668" spans="2:9" x14ac:dyDescent="0.25">
      <c r="B1668" s="9">
        <v>2021</v>
      </c>
      <c r="C1668" s="9">
        <v>3</v>
      </c>
      <c r="D1668" s="9">
        <v>3</v>
      </c>
      <c r="E1668" s="30">
        <f>I01_Avg!D1668</f>
        <v>1.3095785071323696</v>
      </c>
      <c r="F1668" s="30">
        <f>PVWatts_8.5kW!J1680</f>
        <v>0</v>
      </c>
      <c r="G1668" s="34">
        <f t="shared" si="75"/>
        <v>1.3095785071323696</v>
      </c>
      <c r="H1668" s="34">
        <f t="shared" si="76"/>
        <v>1.3095785071323696</v>
      </c>
      <c r="I1668" s="34">
        <f t="shared" si="77"/>
        <v>0</v>
      </c>
    </row>
    <row r="1669" spans="2:9" x14ac:dyDescent="0.25">
      <c r="B1669" s="9">
        <v>2021</v>
      </c>
      <c r="C1669" s="9">
        <v>3</v>
      </c>
      <c r="D1669" s="9">
        <v>4</v>
      </c>
      <c r="E1669" s="30">
        <f>I01_Avg!D1669</f>
        <v>1.3805046629368407</v>
      </c>
      <c r="F1669" s="30">
        <f>PVWatts_8.5kW!J1681</f>
        <v>0</v>
      </c>
      <c r="G1669" s="34">
        <f t="shared" si="75"/>
        <v>1.3805046629368407</v>
      </c>
      <c r="H1669" s="34">
        <f t="shared" si="76"/>
        <v>1.3805046629368407</v>
      </c>
      <c r="I1669" s="34">
        <f t="shared" si="77"/>
        <v>0</v>
      </c>
    </row>
    <row r="1670" spans="2:9" x14ac:dyDescent="0.25">
      <c r="B1670" s="9">
        <v>2021</v>
      </c>
      <c r="C1670" s="9">
        <v>3</v>
      </c>
      <c r="D1670" s="9">
        <v>5</v>
      </c>
      <c r="E1670" s="30">
        <f>I01_Avg!D1670</f>
        <v>1.533376758089116</v>
      </c>
      <c r="F1670" s="30">
        <f>PVWatts_8.5kW!J1682</f>
        <v>0</v>
      </c>
      <c r="G1670" s="34">
        <f t="shared" si="75"/>
        <v>1.533376758089116</v>
      </c>
      <c r="H1670" s="34">
        <f t="shared" si="76"/>
        <v>1.533376758089116</v>
      </c>
      <c r="I1670" s="34">
        <f t="shared" si="77"/>
        <v>0</v>
      </c>
    </row>
    <row r="1671" spans="2:9" x14ac:dyDescent="0.25">
      <c r="B1671" s="9">
        <v>2021</v>
      </c>
      <c r="C1671" s="9">
        <v>3</v>
      </c>
      <c r="D1671" s="9">
        <v>6</v>
      </c>
      <c r="E1671" s="30">
        <f>I01_Avg!D1671</f>
        <v>1.7628348677666901</v>
      </c>
      <c r="F1671" s="30">
        <f>PVWatts_8.5kW!J1683</f>
        <v>0</v>
      </c>
      <c r="G1671" s="34">
        <f t="shared" si="75"/>
        <v>1.7628348677666901</v>
      </c>
      <c r="H1671" s="34">
        <f t="shared" si="76"/>
        <v>1.7628348677666901</v>
      </c>
      <c r="I1671" s="34">
        <f t="shared" si="77"/>
        <v>0</v>
      </c>
    </row>
    <row r="1672" spans="2:9" x14ac:dyDescent="0.25">
      <c r="B1672" s="9">
        <v>2021</v>
      </c>
      <c r="C1672" s="9">
        <v>3</v>
      </c>
      <c r="D1672" s="9">
        <v>7</v>
      </c>
      <c r="E1672" s="30">
        <f>I01_Avg!D1672</f>
        <v>1.8537926797043298</v>
      </c>
      <c r="F1672" s="30">
        <f>PVWatts_8.5kW!J1684</f>
        <v>0.297879</v>
      </c>
      <c r="G1672" s="34">
        <f t="shared" si="75"/>
        <v>1.5559136797043298</v>
      </c>
      <c r="H1672" s="34">
        <f t="shared" si="76"/>
        <v>1.5559136797043298</v>
      </c>
      <c r="I1672" s="34">
        <f t="shared" si="77"/>
        <v>0</v>
      </c>
    </row>
    <row r="1673" spans="2:9" x14ac:dyDescent="0.25">
      <c r="B1673" s="9">
        <v>2021</v>
      </c>
      <c r="C1673" s="9">
        <v>3</v>
      </c>
      <c r="D1673" s="9">
        <v>8</v>
      </c>
      <c r="E1673" s="30">
        <f>I01_Avg!D1673</f>
        <v>1.7222922553104401</v>
      </c>
      <c r="F1673" s="30">
        <f>PVWatts_8.5kW!J1685</f>
        <v>1.8940680000000001</v>
      </c>
      <c r="G1673" s="34">
        <f t="shared" si="75"/>
        <v>-0.17177574468956003</v>
      </c>
      <c r="H1673" s="34">
        <f t="shared" si="76"/>
        <v>0</v>
      </c>
      <c r="I1673" s="34">
        <f t="shared" si="77"/>
        <v>-0.17177574468956003</v>
      </c>
    </row>
    <row r="1674" spans="2:9" x14ac:dyDescent="0.25">
      <c r="B1674" s="9">
        <v>2021</v>
      </c>
      <c r="C1674" s="9">
        <v>3</v>
      </c>
      <c r="D1674" s="9">
        <v>9</v>
      </c>
      <c r="E1674" s="30">
        <f>I01_Avg!D1674</f>
        <v>1.6161487337864691</v>
      </c>
      <c r="F1674" s="30">
        <f>PVWatts_8.5kW!J1686</f>
        <v>3.6788820000000002</v>
      </c>
      <c r="G1674" s="34">
        <f t="shared" ref="G1674:G1737" si="78">+E1674-F1674</f>
        <v>-2.0627332662135309</v>
      </c>
      <c r="H1674" s="34">
        <f t="shared" ref="H1674:H1737" si="79">+IF(G1674&gt;0,G1674,0)</f>
        <v>0</v>
      </c>
      <c r="I1674" s="34">
        <f t="shared" ref="I1674:I1737" si="80">+IF(G1674&lt;0,G1674,0)</f>
        <v>-2.0627332662135309</v>
      </c>
    </row>
    <row r="1675" spans="2:9" x14ac:dyDescent="0.25">
      <c r="B1675" s="9">
        <v>2021</v>
      </c>
      <c r="C1675" s="9">
        <v>3</v>
      </c>
      <c r="D1675" s="9">
        <v>10</v>
      </c>
      <c r="E1675" s="30">
        <f>I01_Avg!D1675</f>
        <v>1.5596961170674364</v>
      </c>
      <c r="F1675" s="30">
        <f>PVWatts_8.5kW!J1687</f>
        <v>5.1285429999999996</v>
      </c>
      <c r="G1675" s="34">
        <f t="shared" si="78"/>
        <v>-3.5688468829325632</v>
      </c>
      <c r="H1675" s="34">
        <f t="shared" si="79"/>
        <v>0</v>
      </c>
      <c r="I1675" s="34">
        <f t="shared" si="80"/>
        <v>-3.5688468829325632</v>
      </c>
    </row>
    <row r="1676" spans="2:9" x14ac:dyDescent="0.25">
      <c r="B1676" s="9">
        <v>2021</v>
      </c>
      <c r="C1676" s="9">
        <v>3</v>
      </c>
      <c r="D1676" s="9">
        <v>11</v>
      </c>
      <c r="E1676" s="30">
        <f>I01_Avg!D1676</f>
        <v>1.4515590395884623</v>
      </c>
      <c r="F1676" s="30">
        <f>PVWatts_8.5kW!J1688</f>
        <v>6.0274979999999996</v>
      </c>
      <c r="G1676" s="34">
        <f t="shared" si="78"/>
        <v>-4.5759389604115377</v>
      </c>
      <c r="H1676" s="34">
        <f t="shared" si="79"/>
        <v>0</v>
      </c>
      <c r="I1676" s="34">
        <f t="shared" si="80"/>
        <v>-4.5759389604115377</v>
      </c>
    </row>
    <row r="1677" spans="2:9" x14ac:dyDescent="0.25">
      <c r="B1677" s="9">
        <v>2021</v>
      </c>
      <c r="C1677" s="9">
        <v>3</v>
      </c>
      <c r="D1677" s="9">
        <v>12</v>
      </c>
      <c r="E1677" s="30">
        <f>I01_Avg!D1677</f>
        <v>1.3635320831081936</v>
      </c>
      <c r="F1677" s="30">
        <f>PVWatts_8.5kW!J1689</f>
        <v>6.5760490000000003</v>
      </c>
      <c r="G1677" s="34">
        <f t="shared" si="78"/>
        <v>-5.2125169168918069</v>
      </c>
      <c r="H1677" s="34">
        <f t="shared" si="79"/>
        <v>0</v>
      </c>
      <c r="I1677" s="34">
        <f t="shared" si="80"/>
        <v>-5.2125169168918069</v>
      </c>
    </row>
    <row r="1678" spans="2:9" x14ac:dyDescent="0.25">
      <c r="B1678" s="9">
        <v>2021</v>
      </c>
      <c r="C1678" s="9">
        <v>3</v>
      </c>
      <c r="D1678" s="9">
        <v>13</v>
      </c>
      <c r="E1678" s="30">
        <f>I01_Avg!D1678</f>
        <v>1.3033166654635153</v>
      </c>
      <c r="F1678" s="30">
        <f>PVWatts_8.5kW!J1690</f>
        <v>6.5340919999999993</v>
      </c>
      <c r="G1678" s="34">
        <f t="shared" si="78"/>
        <v>-5.2307753345364842</v>
      </c>
      <c r="H1678" s="34">
        <f t="shared" si="79"/>
        <v>0</v>
      </c>
      <c r="I1678" s="34">
        <f t="shared" si="80"/>
        <v>-5.2307753345364842</v>
      </c>
    </row>
    <row r="1679" spans="2:9" x14ac:dyDescent="0.25">
      <c r="B1679" s="9">
        <v>2021</v>
      </c>
      <c r="C1679" s="9">
        <v>3</v>
      </c>
      <c r="D1679" s="9">
        <v>14</v>
      </c>
      <c r="E1679" s="30">
        <f>I01_Avg!D1679</f>
        <v>1.2313702419084105</v>
      </c>
      <c r="F1679" s="30">
        <f>PVWatts_8.5kW!J1691</f>
        <v>6.0388140000000003</v>
      </c>
      <c r="G1679" s="34">
        <f t="shared" si="78"/>
        <v>-4.8074437580915896</v>
      </c>
      <c r="H1679" s="34">
        <f t="shared" si="79"/>
        <v>0</v>
      </c>
      <c r="I1679" s="34">
        <f t="shared" si="80"/>
        <v>-4.8074437580915896</v>
      </c>
    </row>
    <row r="1680" spans="2:9" x14ac:dyDescent="0.25">
      <c r="B1680" s="9">
        <v>2021</v>
      </c>
      <c r="C1680" s="9">
        <v>3</v>
      </c>
      <c r="D1680" s="9">
        <v>15</v>
      </c>
      <c r="E1680" s="30">
        <f>I01_Avg!D1680</f>
        <v>1.1894425394078425</v>
      </c>
      <c r="F1680" s="30">
        <f>PVWatts_8.5kW!J1692</f>
        <v>2.401135</v>
      </c>
      <c r="G1680" s="34">
        <f t="shared" si="78"/>
        <v>-1.2116924605921575</v>
      </c>
      <c r="H1680" s="34">
        <f t="shared" si="79"/>
        <v>0</v>
      </c>
      <c r="I1680" s="34">
        <f t="shared" si="80"/>
        <v>-1.2116924605921575</v>
      </c>
    </row>
    <row r="1681" spans="2:9" x14ac:dyDescent="0.25">
      <c r="B1681" s="9">
        <v>2021</v>
      </c>
      <c r="C1681" s="9">
        <v>3</v>
      </c>
      <c r="D1681" s="9">
        <v>16</v>
      </c>
      <c r="E1681" s="30">
        <f>I01_Avg!D1681</f>
        <v>1.2198225088048935</v>
      </c>
      <c r="F1681" s="30">
        <f>PVWatts_8.5kW!J1693</f>
        <v>0.24151900000000001</v>
      </c>
      <c r="G1681" s="34">
        <f t="shared" si="78"/>
        <v>0.97830350880489347</v>
      </c>
      <c r="H1681" s="34">
        <f t="shared" si="79"/>
        <v>0.97830350880489347</v>
      </c>
      <c r="I1681" s="34">
        <f t="shared" si="80"/>
        <v>0</v>
      </c>
    </row>
    <row r="1682" spans="2:9" x14ac:dyDescent="0.25">
      <c r="B1682" s="9">
        <v>2021</v>
      </c>
      <c r="C1682" s="9">
        <v>3</v>
      </c>
      <c r="D1682" s="9">
        <v>17</v>
      </c>
      <c r="E1682" s="30">
        <f>I01_Avg!D1682</f>
        <v>1.426565335301416</v>
      </c>
      <c r="F1682" s="30">
        <f>PVWatts_8.5kW!J1694</f>
        <v>1.7521169999999999</v>
      </c>
      <c r="G1682" s="34">
        <f t="shared" si="78"/>
        <v>-0.32555166469858388</v>
      </c>
      <c r="H1682" s="34">
        <f t="shared" si="79"/>
        <v>0</v>
      </c>
      <c r="I1682" s="34">
        <f t="shared" si="80"/>
        <v>-0.32555166469858388</v>
      </c>
    </row>
    <row r="1683" spans="2:9" x14ac:dyDescent="0.25">
      <c r="B1683" s="9">
        <v>2021</v>
      </c>
      <c r="C1683" s="9">
        <v>3</v>
      </c>
      <c r="D1683" s="9">
        <v>18</v>
      </c>
      <c r="E1683" s="30">
        <f>I01_Avg!D1683</f>
        <v>1.5884309408589377</v>
      </c>
      <c r="F1683" s="30">
        <f>PVWatts_8.5kW!J1695</f>
        <v>0.19759599999999999</v>
      </c>
      <c r="G1683" s="34">
        <f t="shared" si="78"/>
        <v>1.3908349408589378</v>
      </c>
      <c r="H1683" s="34">
        <f t="shared" si="79"/>
        <v>1.3908349408589378</v>
      </c>
      <c r="I1683" s="34">
        <f t="shared" si="80"/>
        <v>0</v>
      </c>
    </row>
    <row r="1684" spans="2:9" x14ac:dyDescent="0.25">
      <c r="B1684" s="9">
        <v>2021</v>
      </c>
      <c r="C1684" s="9">
        <v>3</v>
      </c>
      <c r="D1684" s="9">
        <v>19</v>
      </c>
      <c r="E1684" s="30">
        <f>I01_Avg!D1684</f>
        <v>1.6250235106091624</v>
      </c>
      <c r="F1684" s="30">
        <f>PVWatts_8.5kW!J1696</f>
        <v>0</v>
      </c>
      <c r="G1684" s="34">
        <f t="shared" si="78"/>
        <v>1.6250235106091624</v>
      </c>
      <c r="H1684" s="34">
        <f t="shared" si="79"/>
        <v>1.6250235106091624</v>
      </c>
      <c r="I1684" s="34">
        <f t="shared" si="80"/>
        <v>0</v>
      </c>
    </row>
    <row r="1685" spans="2:9" x14ac:dyDescent="0.25">
      <c r="B1685" s="9">
        <v>2021</v>
      </c>
      <c r="C1685" s="9">
        <v>3</v>
      </c>
      <c r="D1685" s="9">
        <v>20</v>
      </c>
      <c r="E1685" s="30">
        <f>I01_Avg!D1685</f>
        <v>1.6588175775595053</v>
      </c>
      <c r="F1685" s="30">
        <f>PVWatts_8.5kW!J1697</f>
        <v>0</v>
      </c>
      <c r="G1685" s="34">
        <f t="shared" si="78"/>
        <v>1.6588175775595053</v>
      </c>
      <c r="H1685" s="34">
        <f t="shared" si="79"/>
        <v>1.6588175775595053</v>
      </c>
      <c r="I1685" s="34">
        <f t="shared" si="80"/>
        <v>0</v>
      </c>
    </row>
    <row r="1686" spans="2:9" x14ac:dyDescent="0.25">
      <c r="B1686" s="9">
        <v>2021</v>
      </c>
      <c r="C1686" s="9">
        <v>3</v>
      </c>
      <c r="D1686" s="9">
        <v>21</v>
      </c>
      <c r="E1686" s="30">
        <f>I01_Avg!D1686</f>
        <v>1.5072881027167537</v>
      </c>
      <c r="F1686" s="30">
        <f>PVWatts_8.5kW!J1698</f>
        <v>0</v>
      </c>
      <c r="G1686" s="34">
        <f t="shared" si="78"/>
        <v>1.5072881027167537</v>
      </c>
      <c r="H1686" s="34">
        <f t="shared" si="79"/>
        <v>1.5072881027167537</v>
      </c>
      <c r="I1686" s="34">
        <f t="shared" si="80"/>
        <v>0</v>
      </c>
    </row>
    <row r="1687" spans="2:9" x14ac:dyDescent="0.25">
      <c r="B1687" s="9">
        <v>2021</v>
      </c>
      <c r="C1687" s="9">
        <v>3</v>
      </c>
      <c r="D1687" s="9">
        <v>22</v>
      </c>
      <c r="E1687" s="30">
        <f>I01_Avg!D1687</f>
        <v>1.4260464644287443</v>
      </c>
      <c r="F1687" s="30">
        <f>PVWatts_8.5kW!J1699</f>
        <v>0</v>
      </c>
      <c r="G1687" s="34">
        <f t="shared" si="78"/>
        <v>1.4260464644287443</v>
      </c>
      <c r="H1687" s="34">
        <f t="shared" si="79"/>
        <v>1.4260464644287443</v>
      </c>
      <c r="I1687" s="34">
        <f t="shared" si="80"/>
        <v>0</v>
      </c>
    </row>
    <row r="1688" spans="2:9" x14ac:dyDescent="0.25">
      <c r="B1688" s="9">
        <v>2021</v>
      </c>
      <c r="C1688" s="9">
        <v>3</v>
      </c>
      <c r="D1688" s="9">
        <v>23</v>
      </c>
      <c r="E1688" s="30">
        <f>I01_Avg!D1688</f>
        <v>1.3546004113894172</v>
      </c>
      <c r="F1688" s="30">
        <f>PVWatts_8.5kW!J1700</f>
        <v>0</v>
      </c>
      <c r="G1688" s="34">
        <f t="shared" si="78"/>
        <v>1.3546004113894172</v>
      </c>
      <c r="H1688" s="34">
        <f t="shared" si="79"/>
        <v>1.3546004113894172</v>
      </c>
      <c r="I1688" s="34">
        <f t="shared" si="80"/>
        <v>0</v>
      </c>
    </row>
    <row r="1689" spans="2:9" x14ac:dyDescent="0.25">
      <c r="B1689" s="9">
        <v>2021</v>
      </c>
      <c r="C1689" s="9">
        <v>3</v>
      </c>
      <c r="D1689" s="9">
        <v>0</v>
      </c>
      <c r="E1689" s="30">
        <f>I01_Avg!D1689</f>
        <v>1.279869914493772</v>
      </c>
      <c r="F1689" s="30">
        <f>PVWatts_8.5kW!J1701</f>
        <v>0</v>
      </c>
      <c r="G1689" s="34">
        <f t="shared" si="78"/>
        <v>1.279869914493772</v>
      </c>
      <c r="H1689" s="34">
        <f t="shared" si="79"/>
        <v>1.279869914493772</v>
      </c>
      <c r="I1689" s="34">
        <f t="shared" si="80"/>
        <v>0</v>
      </c>
    </row>
    <row r="1690" spans="2:9" x14ac:dyDescent="0.25">
      <c r="B1690" s="9">
        <v>2021</v>
      </c>
      <c r="C1690" s="9">
        <v>3</v>
      </c>
      <c r="D1690" s="9">
        <v>1</v>
      </c>
      <c r="E1690" s="30">
        <f>I01_Avg!D1690</f>
        <v>1.2422248786622012</v>
      </c>
      <c r="F1690" s="30">
        <f>PVWatts_8.5kW!J1702</f>
        <v>0</v>
      </c>
      <c r="G1690" s="34">
        <f t="shared" si="78"/>
        <v>1.2422248786622012</v>
      </c>
      <c r="H1690" s="34">
        <f t="shared" si="79"/>
        <v>1.2422248786622012</v>
      </c>
      <c r="I1690" s="34">
        <f t="shared" si="80"/>
        <v>0</v>
      </c>
    </row>
    <row r="1691" spans="2:9" x14ac:dyDescent="0.25">
      <c r="B1691" s="9">
        <v>2021</v>
      </c>
      <c r="C1691" s="9">
        <v>3</v>
      </c>
      <c r="D1691" s="9">
        <v>2</v>
      </c>
      <c r="E1691" s="30">
        <f>I01_Avg!D1691</f>
        <v>1.2542284252606097</v>
      </c>
      <c r="F1691" s="30">
        <f>PVWatts_8.5kW!J1703</f>
        <v>0</v>
      </c>
      <c r="G1691" s="34">
        <f t="shared" si="78"/>
        <v>1.2542284252606097</v>
      </c>
      <c r="H1691" s="34">
        <f t="shared" si="79"/>
        <v>1.2542284252606097</v>
      </c>
      <c r="I1691" s="34">
        <f t="shared" si="80"/>
        <v>0</v>
      </c>
    </row>
    <row r="1692" spans="2:9" x14ac:dyDescent="0.25">
      <c r="B1692" s="9">
        <v>2021</v>
      </c>
      <c r="C1692" s="9">
        <v>3</v>
      </c>
      <c r="D1692" s="9">
        <v>3</v>
      </c>
      <c r="E1692" s="30">
        <f>I01_Avg!D1692</f>
        <v>1.334035912031847</v>
      </c>
      <c r="F1692" s="30">
        <f>PVWatts_8.5kW!J1704</f>
        <v>0</v>
      </c>
      <c r="G1692" s="34">
        <f t="shared" si="78"/>
        <v>1.334035912031847</v>
      </c>
      <c r="H1692" s="34">
        <f t="shared" si="79"/>
        <v>1.334035912031847</v>
      </c>
      <c r="I1692" s="34">
        <f t="shared" si="80"/>
        <v>0</v>
      </c>
    </row>
    <row r="1693" spans="2:9" x14ac:dyDescent="0.25">
      <c r="B1693" s="9">
        <v>2021</v>
      </c>
      <c r="C1693" s="9">
        <v>3</v>
      </c>
      <c r="D1693" s="9">
        <v>4</v>
      </c>
      <c r="E1693" s="30">
        <f>I01_Avg!D1693</f>
        <v>1.3371070270767589</v>
      </c>
      <c r="F1693" s="30">
        <f>PVWatts_8.5kW!J1705</f>
        <v>0</v>
      </c>
      <c r="G1693" s="34">
        <f t="shared" si="78"/>
        <v>1.3371070270767589</v>
      </c>
      <c r="H1693" s="34">
        <f t="shared" si="79"/>
        <v>1.3371070270767589</v>
      </c>
      <c r="I1693" s="34">
        <f t="shared" si="80"/>
        <v>0</v>
      </c>
    </row>
    <row r="1694" spans="2:9" x14ac:dyDescent="0.25">
      <c r="B1694" s="9">
        <v>2021</v>
      </c>
      <c r="C1694" s="9">
        <v>3</v>
      </c>
      <c r="D1694" s="9">
        <v>5</v>
      </c>
      <c r="E1694" s="30">
        <f>I01_Avg!D1694</f>
        <v>1.4988979649664689</v>
      </c>
      <c r="F1694" s="30">
        <f>PVWatts_8.5kW!J1706</f>
        <v>0</v>
      </c>
      <c r="G1694" s="34">
        <f t="shared" si="78"/>
        <v>1.4988979649664689</v>
      </c>
      <c r="H1694" s="34">
        <f t="shared" si="79"/>
        <v>1.4988979649664689</v>
      </c>
      <c r="I1694" s="34">
        <f t="shared" si="80"/>
        <v>0</v>
      </c>
    </row>
    <row r="1695" spans="2:9" x14ac:dyDescent="0.25">
      <c r="B1695" s="9">
        <v>2021</v>
      </c>
      <c r="C1695" s="9">
        <v>3</v>
      </c>
      <c r="D1695" s="9">
        <v>6</v>
      </c>
      <c r="E1695" s="30">
        <f>I01_Avg!D1695</f>
        <v>1.6819890076623847</v>
      </c>
      <c r="F1695" s="30">
        <f>PVWatts_8.5kW!J1707</f>
        <v>0</v>
      </c>
      <c r="G1695" s="34">
        <f t="shared" si="78"/>
        <v>1.6819890076623847</v>
      </c>
      <c r="H1695" s="34">
        <f t="shared" si="79"/>
        <v>1.6819890076623847</v>
      </c>
      <c r="I1695" s="34">
        <f t="shared" si="80"/>
        <v>0</v>
      </c>
    </row>
    <row r="1696" spans="2:9" x14ac:dyDescent="0.25">
      <c r="B1696" s="9">
        <v>2021</v>
      </c>
      <c r="C1696" s="9">
        <v>3</v>
      </c>
      <c r="D1696" s="9">
        <v>7</v>
      </c>
      <c r="E1696" s="30">
        <f>I01_Avg!D1696</f>
        <v>1.9487145243963826</v>
      </c>
      <c r="F1696" s="30">
        <f>PVWatts_8.5kW!J1708</f>
        <v>0.356964</v>
      </c>
      <c r="G1696" s="34">
        <f t="shared" si="78"/>
        <v>1.5917505243963825</v>
      </c>
      <c r="H1696" s="34">
        <f t="shared" si="79"/>
        <v>1.5917505243963825</v>
      </c>
      <c r="I1696" s="34">
        <f t="shared" si="80"/>
        <v>0</v>
      </c>
    </row>
    <row r="1697" spans="2:9" x14ac:dyDescent="0.25">
      <c r="B1697" s="9">
        <v>2021</v>
      </c>
      <c r="C1697" s="9">
        <v>3</v>
      </c>
      <c r="D1697" s="9">
        <v>8</v>
      </c>
      <c r="E1697" s="30">
        <f>I01_Avg!D1697</f>
        <v>1.8172267908456823</v>
      </c>
      <c r="F1697" s="30">
        <f>PVWatts_8.5kW!J1709</f>
        <v>1.9954079999999998</v>
      </c>
      <c r="G1697" s="34">
        <f t="shared" si="78"/>
        <v>-0.17818120915431757</v>
      </c>
      <c r="H1697" s="34">
        <f t="shared" si="79"/>
        <v>0</v>
      </c>
      <c r="I1697" s="34">
        <f t="shared" si="80"/>
        <v>-0.17818120915431757</v>
      </c>
    </row>
    <row r="1698" spans="2:9" x14ac:dyDescent="0.25">
      <c r="B1698" s="9">
        <v>2021</v>
      </c>
      <c r="C1698" s="9">
        <v>3</v>
      </c>
      <c r="D1698" s="9">
        <v>9</v>
      </c>
      <c r="E1698" s="30">
        <f>I01_Avg!D1698</f>
        <v>1.5754738895599945</v>
      </c>
      <c r="F1698" s="30">
        <f>PVWatts_8.5kW!J1710</f>
        <v>3.741063</v>
      </c>
      <c r="G1698" s="34">
        <f t="shared" si="78"/>
        <v>-2.1655891104400053</v>
      </c>
      <c r="H1698" s="34">
        <f t="shared" si="79"/>
        <v>0</v>
      </c>
      <c r="I1698" s="34">
        <f t="shared" si="80"/>
        <v>-2.1655891104400053</v>
      </c>
    </row>
    <row r="1699" spans="2:9" x14ac:dyDescent="0.25">
      <c r="B1699" s="9">
        <v>2021</v>
      </c>
      <c r="C1699" s="9">
        <v>3</v>
      </c>
      <c r="D1699" s="9">
        <v>10</v>
      </c>
      <c r="E1699" s="30">
        <f>I01_Avg!D1699</f>
        <v>1.4187622955533756</v>
      </c>
      <c r="F1699" s="30">
        <f>PVWatts_8.5kW!J1711</f>
        <v>5.0541159999999996</v>
      </c>
      <c r="G1699" s="34">
        <f t="shared" si="78"/>
        <v>-3.635353704446624</v>
      </c>
      <c r="H1699" s="34">
        <f t="shared" si="79"/>
        <v>0</v>
      </c>
      <c r="I1699" s="34">
        <f t="shared" si="80"/>
        <v>-3.635353704446624</v>
      </c>
    </row>
    <row r="1700" spans="2:9" x14ac:dyDescent="0.25">
      <c r="B1700" s="9">
        <v>2021</v>
      </c>
      <c r="C1700" s="9">
        <v>3</v>
      </c>
      <c r="D1700" s="9">
        <v>11</v>
      </c>
      <c r="E1700" s="30">
        <f>I01_Avg!D1700</f>
        <v>1.3887327816339787</v>
      </c>
      <c r="F1700" s="30">
        <f>PVWatts_8.5kW!J1712</f>
        <v>5.8662070000000002</v>
      </c>
      <c r="G1700" s="34">
        <f t="shared" si="78"/>
        <v>-4.4774742183660212</v>
      </c>
      <c r="H1700" s="34">
        <f t="shared" si="79"/>
        <v>0</v>
      </c>
      <c r="I1700" s="34">
        <f t="shared" si="80"/>
        <v>-4.4774742183660212</v>
      </c>
    </row>
    <row r="1701" spans="2:9" x14ac:dyDescent="0.25">
      <c r="B1701" s="9">
        <v>2021</v>
      </c>
      <c r="C1701" s="9">
        <v>3</v>
      </c>
      <c r="D1701" s="9">
        <v>12</v>
      </c>
      <c r="E1701" s="30">
        <f>I01_Avg!D1701</f>
        <v>1.3005649004424371</v>
      </c>
      <c r="F1701" s="30">
        <f>PVWatts_8.5kW!J1713</f>
        <v>5.0007010000000003</v>
      </c>
      <c r="G1701" s="34">
        <f t="shared" si="78"/>
        <v>-3.7001360995575632</v>
      </c>
      <c r="H1701" s="34">
        <f t="shared" si="79"/>
        <v>0</v>
      </c>
      <c r="I1701" s="34">
        <f t="shared" si="80"/>
        <v>-3.7001360995575632</v>
      </c>
    </row>
    <row r="1702" spans="2:9" x14ac:dyDescent="0.25">
      <c r="B1702" s="9">
        <v>2021</v>
      </c>
      <c r="C1702" s="9">
        <v>3</v>
      </c>
      <c r="D1702" s="9">
        <v>13</v>
      </c>
      <c r="E1702" s="30">
        <f>I01_Avg!D1702</f>
        <v>1.2599718257078871</v>
      </c>
      <c r="F1702" s="30">
        <f>PVWatts_8.5kW!J1714</f>
        <v>4.7029430000000003</v>
      </c>
      <c r="G1702" s="34">
        <f t="shared" si="78"/>
        <v>-3.4429711742921132</v>
      </c>
      <c r="H1702" s="34">
        <f t="shared" si="79"/>
        <v>0</v>
      </c>
      <c r="I1702" s="34">
        <f t="shared" si="80"/>
        <v>-3.4429711742921132</v>
      </c>
    </row>
    <row r="1703" spans="2:9" x14ac:dyDescent="0.25">
      <c r="B1703" s="9">
        <v>2021</v>
      </c>
      <c r="C1703" s="9">
        <v>3</v>
      </c>
      <c r="D1703" s="9">
        <v>14</v>
      </c>
      <c r="E1703" s="30">
        <f>I01_Avg!D1703</f>
        <v>1.253124651631724</v>
      </c>
      <c r="F1703" s="30">
        <f>PVWatts_8.5kW!J1715</f>
        <v>4.1951090000000004</v>
      </c>
      <c r="G1703" s="34">
        <f t="shared" si="78"/>
        <v>-2.9419843483682762</v>
      </c>
      <c r="H1703" s="34">
        <f t="shared" si="79"/>
        <v>0</v>
      </c>
      <c r="I1703" s="34">
        <f t="shared" si="80"/>
        <v>-2.9419843483682762</v>
      </c>
    </row>
    <row r="1704" spans="2:9" x14ac:dyDescent="0.25">
      <c r="B1704" s="9">
        <v>2021</v>
      </c>
      <c r="C1704" s="9">
        <v>3</v>
      </c>
      <c r="D1704" s="9">
        <v>15</v>
      </c>
      <c r="E1704" s="30">
        <f>I01_Avg!D1704</f>
        <v>1.1366627374412741</v>
      </c>
      <c r="F1704" s="30">
        <f>PVWatts_8.5kW!J1716</f>
        <v>3.7236050000000001</v>
      </c>
      <c r="G1704" s="34">
        <f t="shared" si="78"/>
        <v>-2.5869422625587259</v>
      </c>
      <c r="H1704" s="34">
        <f t="shared" si="79"/>
        <v>0</v>
      </c>
      <c r="I1704" s="34">
        <f t="shared" si="80"/>
        <v>-2.5869422625587259</v>
      </c>
    </row>
    <row r="1705" spans="2:9" x14ac:dyDescent="0.25">
      <c r="B1705" s="9">
        <v>2021</v>
      </c>
      <c r="C1705" s="9">
        <v>3</v>
      </c>
      <c r="D1705" s="9">
        <v>16</v>
      </c>
      <c r="E1705" s="30">
        <f>I01_Avg!D1705</f>
        <v>1.2110236445323326</v>
      </c>
      <c r="F1705" s="30">
        <f>PVWatts_8.5kW!J1717</f>
        <v>2.7507389999999998</v>
      </c>
      <c r="G1705" s="34">
        <f t="shared" si="78"/>
        <v>-1.5397153554676672</v>
      </c>
      <c r="H1705" s="34">
        <f t="shared" si="79"/>
        <v>0</v>
      </c>
      <c r="I1705" s="34">
        <f t="shared" si="80"/>
        <v>-1.5397153554676672</v>
      </c>
    </row>
    <row r="1706" spans="2:9" x14ac:dyDescent="0.25">
      <c r="B1706" s="9">
        <v>2021</v>
      </c>
      <c r="C1706" s="9">
        <v>3</v>
      </c>
      <c r="D1706" s="9">
        <v>17</v>
      </c>
      <c r="E1706" s="30">
        <f>I01_Avg!D1706</f>
        <v>1.3260728552624197</v>
      </c>
      <c r="F1706" s="30">
        <f>PVWatts_8.5kW!J1718</f>
        <v>0.835785</v>
      </c>
      <c r="G1706" s="34">
        <f t="shared" si="78"/>
        <v>0.49028785526241969</v>
      </c>
      <c r="H1706" s="34">
        <f t="shared" si="79"/>
        <v>0.49028785526241969</v>
      </c>
      <c r="I1706" s="34">
        <f t="shared" si="80"/>
        <v>0</v>
      </c>
    </row>
    <row r="1707" spans="2:9" x14ac:dyDescent="0.25">
      <c r="B1707" s="9">
        <v>2021</v>
      </c>
      <c r="C1707" s="9">
        <v>3</v>
      </c>
      <c r="D1707" s="9">
        <v>18</v>
      </c>
      <c r="E1707" s="30">
        <f>I01_Avg!D1707</f>
        <v>1.3986126842136641</v>
      </c>
      <c r="F1707" s="30">
        <f>PVWatts_8.5kW!J1719</f>
        <v>5.5628999999999998E-2</v>
      </c>
      <c r="G1707" s="34">
        <f t="shared" si="78"/>
        <v>1.3429836842136642</v>
      </c>
      <c r="H1707" s="34">
        <f t="shared" si="79"/>
        <v>1.3429836842136642</v>
      </c>
      <c r="I1707" s="34">
        <f t="shared" si="80"/>
        <v>0</v>
      </c>
    </row>
    <row r="1708" spans="2:9" x14ac:dyDescent="0.25">
      <c r="B1708" s="9">
        <v>2021</v>
      </c>
      <c r="C1708" s="9">
        <v>3</v>
      </c>
      <c r="D1708" s="9">
        <v>19</v>
      </c>
      <c r="E1708" s="30">
        <f>I01_Avg!D1708</f>
        <v>1.526921459458271</v>
      </c>
      <c r="F1708" s="30">
        <f>PVWatts_8.5kW!J1720</f>
        <v>0</v>
      </c>
      <c r="G1708" s="34">
        <f t="shared" si="78"/>
        <v>1.526921459458271</v>
      </c>
      <c r="H1708" s="34">
        <f t="shared" si="79"/>
        <v>1.526921459458271</v>
      </c>
      <c r="I1708" s="34">
        <f t="shared" si="80"/>
        <v>0</v>
      </c>
    </row>
    <row r="1709" spans="2:9" x14ac:dyDescent="0.25">
      <c r="B1709" s="9">
        <v>2021</v>
      </c>
      <c r="C1709" s="9">
        <v>3</v>
      </c>
      <c r="D1709" s="9">
        <v>20</v>
      </c>
      <c r="E1709" s="30">
        <f>I01_Avg!D1709</f>
        <v>1.57553756353187</v>
      </c>
      <c r="F1709" s="30">
        <f>PVWatts_8.5kW!J1721</f>
        <v>0</v>
      </c>
      <c r="G1709" s="34">
        <f t="shared" si="78"/>
        <v>1.57553756353187</v>
      </c>
      <c r="H1709" s="34">
        <f t="shared" si="79"/>
        <v>1.57553756353187</v>
      </c>
      <c r="I1709" s="34">
        <f t="shared" si="80"/>
        <v>0</v>
      </c>
    </row>
    <row r="1710" spans="2:9" x14ac:dyDescent="0.25">
      <c r="B1710" s="9">
        <v>2021</v>
      </c>
      <c r="C1710" s="9">
        <v>3</v>
      </c>
      <c r="D1710" s="9">
        <v>21</v>
      </c>
      <c r="E1710" s="30">
        <f>I01_Avg!D1710</f>
        <v>1.5022525603952661</v>
      </c>
      <c r="F1710" s="30">
        <f>PVWatts_8.5kW!J1722</f>
        <v>0</v>
      </c>
      <c r="G1710" s="34">
        <f t="shared" si="78"/>
        <v>1.5022525603952661</v>
      </c>
      <c r="H1710" s="34">
        <f t="shared" si="79"/>
        <v>1.5022525603952661</v>
      </c>
      <c r="I1710" s="34">
        <f t="shared" si="80"/>
        <v>0</v>
      </c>
    </row>
    <row r="1711" spans="2:9" x14ac:dyDescent="0.25">
      <c r="B1711" s="9">
        <v>2021</v>
      </c>
      <c r="C1711" s="9">
        <v>3</v>
      </c>
      <c r="D1711" s="9">
        <v>22</v>
      </c>
      <c r="E1711" s="30">
        <f>I01_Avg!D1711</f>
        <v>1.3865883585953853</v>
      </c>
      <c r="F1711" s="30">
        <f>PVWatts_8.5kW!J1723</f>
        <v>0</v>
      </c>
      <c r="G1711" s="34">
        <f t="shared" si="78"/>
        <v>1.3865883585953853</v>
      </c>
      <c r="H1711" s="34">
        <f t="shared" si="79"/>
        <v>1.3865883585953853</v>
      </c>
      <c r="I1711" s="34">
        <f t="shared" si="80"/>
        <v>0</v>
      </c>
    </row>
    <row r="1712" spans="2:9" x14ac:dyDescent="0.25">
      <c r="B1712" s="9">
        <v>2021</v>
      </c>
      <c r="C1712" s="9">
        <v>3</v>
      </c>
      <c r="D1712" s="9">
        <v>23</v>
      </c>
      <c r="E1712" s="30">
        <f>I01_Avg!D1712</f>
        <v>1.3485941550056342</v>
      </c>
      <c r="F1712" s="30">
        <f>PVWatts_8.5kW!J1724</f>
        <v>0</v>
      </c>
      <c r="G1712" s="34">
        <f t="shared" si="78"/>
        <v>1.3485941550056342</v>
      </c>
      <c r="H1712" s="34">
        <f t="shared" si="79"/>
        <v>1.3485941550056342</v>
      </c>
      <c r="I1712" s="34">
        <f t="shared" si="80"/>
        <v>0</v>
      </c>
    </row>
    <row r="1713" spans="2:9" x14ac:dyDescent="0.25">
      <c r="B1713" s="9">
        <v>2021</v>
      </c>
      <c r="C1713" s="9">
        <v>3</v>
      </c>
      <c r="D1713" s="9">
        <v>0</v>
      </c>
      <c r="E1713" s="30">
        <f>I01_Avg!D1713</f>
        <v>1.276012837580172</v>
      </c>
      <c r="F1713" s="30">
        <f>PVWatts_8.5kW!J1725</f>
        <v>0</v>
      </c>
      <c r="G1713" s="34">
        <f t="shared" si="78"/>
        <v>1.276012837580172</v>
      </c>
      <c r="H1713" s="34">
        <f t="shared" si="79"/>
        <v>1.276012837580172</v>
      </c>
      <c r="I1713" s="34">
        <f t="shared" si="80"/>
        <v>0</v>
      </c>
    </row>
    <row r="1714" spans="2:9" x14ac:dyDescent="0.25">
      <c r="B1714" s="9">
        <v>2021</v>
      </c>
      <c r="C1714" s="9">
        <v>3</v>
      </c>
      <c r="D1714" s="9">
        <v>1</v>
      </c>
      <c r="E1714" s="30">
        <f>I01_Avg!D1714</f>
        <v>1.2162118141727301</v>
      </c>
      <c r="F1714" s="30">
        <f>PVWatts_8.5kW!J1726</f>
        <v>0</v>
      </c>
      <c r="G1714" s="34">
        <f t="shared" si="78"/>
        <v>1.2162118141727301</v>
      </c>
      <c r="H1714" s="34">
        <f t="shared" si="79"/>
        <v>1.2162118141727301</v>
      </c>
      <c r="I1714" s="34">
        <f t="shared" si="80"/>
        <v>0</v>
      </c>
    </row>
    <row r="1715" spans="2:9" x14ac:dyDescent="0.25">
      <c r="B1715" s="9">
        <v>2021</v>
      </c>
      <c r="C1715" s="9">
        <v>3</v>
      </c>
      <c r="D1715" s="9">
        <v>2</v>
      </c>
      <c r="E1715" s="30">
        <f>I01_Avg!D1715</f>
        <v>1.2455881291555775</v>
      </c>
      <c r="F1715" s="30">
        <f>PVWatts_8.5kW!J1727</f>
        <v>0</v>
      </c>
      <c r="G1715" s="34">
        <f t="shared" si="78"/>
        <v>1.2455881291555775</v>
      </c>
      <c r="H1715" s="34">
        <f t="shared" si="79"/>
        <v>1.2455881291555775</v>
      </c>
      <c r="I1715" s="34">
        <f t="shared" si="80"/>
        <v>0</v>
      </c>
    </row>
    <row r="1716" spans="2:9" x14ac:dyDescent="0.25">
      <c r="B1716" s="9">
        <v>2021</v>
      </c>
      <c r="C1716" s="9">
        <v>3</v>
      </c>
      <c r="D1716" s="9">
        <v>3</v>
      </c>
      <c r="E1716" s="30">
        <f>I01_Avg!D1716</f>
        <v>1.2538951958894395</v>
      </c>
      <c r="F1716" s="30">
        <f>PVWatts_8.5kW!J1728</f>
        <v>0</v>
      </c>
      <c r="G1716" s="34">
        <f t="shared" si="78"/>
        <v>1.2538951958894395</v>
      </c>
      <c r="H1716" s="34">
        <f t="shared" si="79"/>
        <v>1.2538951958894395</v>
      </c>
      <c r="I1716" s="34">
        <f t="shared" si="80"/>
        <v>0</v>
      </c>
    </row>
    <row r="1717" spans="2:9" x14ac:dyDescent="0.25">
      <c r="B1717" s="9">
        <v>2021</v>
      </c>
      <c r="C1717" s="9">
        <v>3</v>
      </c>
      <c r="D1717" s="9">
        <v>4</v>
      </c>
      <c r="E1717" s="30">
        <f>I01_Avg!D1717</f>
        <v>1.3256638944839776</v>
      </c>
      <c r="F1717" s="30">
        <f>PVWatts_8.5kW!J1729</f>
        <v>0</v>
      </c>
      <c r="G1717" s="34">
        <f t="shared" si="78"/>
        <v>1.3256638944839776</v>
      </c>
      <c r="H1717" s="34">
        <f t="shared" si="79"/>
        <v>1.3256638944839776</v>
      </c>
      <c r="I1717" s="34">
        <f t="shared" si="80"/>
        <v>0</v>
      </c>
    </row>
    <row r="1718" spans="2:9" x14ac:dyDescent="0.25">
      <c r="B1718" s="9">
        <v>2021</v>
      </c>
      <c r="C1718" s="9">
        <v>3</v>
      </c>
      <c r="D1718" s="9">
        <v>5</v>
      </c>
      <c r="E1718" s="30">
        <f>I01_Avg!D1718</f>
        <v>1.4367946729861651</v>
      </c>
      <c r="F1718" s="30">
        <f>PVWatts_8.5kW!J1730</f>
        <v>0</v>
      </c>
      <c r="G1718" s="34">
        <f t="shared" si="78"/>
        <v>1.4367946729861651</v>
      </c>
      <c r="H1718" s="34">
        <f t="shared" si="79"/>
        <v>1.4367946729861651</v>
      </c>
      <c r="I1718" s="34">
        <f t="shared" si="80"/>
        <v>0</v>
      </c>
    </row>
    <row r="1719" spans="2:9" x14ac:dyDescent="0.25">
      <c r="B1719" s="9">
        <v>2021</v>
      </c>
      <c r="C1719" s="9">
        <v>3</v>
      </c>
      <c r="D1719" s="9">
        <v>6</v>
      </c>
      <c r="E1719" s="30">
        <f>I01_Avg!D1719</f>
        <v>1.5991927808147146</v>
      </c>
      <c r="F1719" s="30">
        <f>PVWatts_8.5kW!J1731</f>
        <v>0</v>
      </c>
      <c r="G1719" s="34">
        <f t="shared" si="78"/>
        <v>1.5991927808147146</v>
      </c>
      <c r="H1719" s="34">
        <f t="shared" si="79"/>
        <v>1.5991927808147146</v>
      </c>
      <c r="I1719" s="34">
        <f t="shared" si="80"/>
        <v>0</v>
      </c>
    </row>
    <row r="1720" spans="2:9" x14ac:dyDescent="0.25">
      <c r="B1720" s="9">
        <v>2021</v>
      </c>
      <c r="C1720" s="9">
        <v>3</v>
      </c>
      <c r="D1720" s="9">
        <v>7</v>
      </c>
      <c r="E1720" s="30">
        <f>I01_Avg!D1720</f>
        <v>1.6941058196061776</v>
      </c>
      <c r="F1720" s="30">
        <f>PVWatts_8.5kW!J1732</f>
        <v>7.7969999999999998E-2</v>
      </c>
      <c r="G1720" s="34">
        <f t="shared" si="78"/>
        <v>1.6161358196061775</v>
      </c>
      <c r="H1720" s="34">
        <f t="shared" si="79"/>
        <v>1.6161358196061775</v>
      </c>
      <c r="I1720" s="34">
        <f t="shared" si="80"/>
        <v>0</v>
      </c>
    </row>
    <row r="1721" spans="2:9" x14ac:dyDescent="0.25">
      <c r="B1721" s="9">
        <v>2021</v>
      </c>
      <c r="C1721" s="9">
        <v>3</v>
      </c>
      <c r="D1721" s="9">
        <v>8</v>
      </c>
      <c r="E1721" s="30">
        <f>I01_Avg!D1721</f>
        <v>1.7301260315841374</v>
      </c>
      <c r="F1721" s="30">
        <f>PVWatts_8.5kW!J1733</f>
        <v>0.14424500000000001</v>
      </c>
      <c r="G1721" s="34">
        <f t="shared" si="78"/>
        <v>1.5858810315841374</v>
      </c>
      <c r="H1721" s="34">
        <f t="shared" si="79"/>
        <v>1.5858810315841374</v>
      </c>
      <c r="I1721" s="34">
        <f t="shared" si="80"/>
        <v>0</v>
      </c>
    </row>
    <row r="1722" spans="2:9" x14ac:dyDescent="0.25">
      <c r="B1722" s="9">
        <v>2021</v>
      </c>
      <c r="C1722" s="9">
        <v>3</v>
      </c>
      <c r="D1722" s="9">
        <v>9</v>
      </c>
      <c r="E1722" s="30">
        <f>I01_Avg!D1722</f>
        <v>1.8075064923458057</v>
      </c>
      <c r="F1722" s="30">
        <f>PVWatts_8.5kW!J1734</f>
        <v>0.73323499999999997</v>
      </c>
      <c r="G1722" s="34">
        <f t="shared" si="78"/>
        <v>1.0742714923458059</v>
      </c>
      <c r="H1722" s="34">
        <f t="shared" si="79"/>
        <v>1.0742714923458059</v>
      </c>
      <c r="I1722" s="34">
        <f t="shared" si="80"/>
        <v>0</v>
      </c>
    </row>
    <row r="1723" spans="2:9" x14ac:dyDescent="0.25">
      <c r="B1723" s="9">
        <v>2021</v>
      </c>
      <c r="C1723" s="9">
        <v>3</v>
      </c>
      <c r="D1723" s="9">
        <v>10</v>
      </c>
      <c r="E1723" s="30">
        <f>I01_Avg!D1723</f>
        <v>1.6203137520170208</v>
      </c>
      <c r="F1723" s="30">
        <f>PVWatts_8.5kW!J1735</f>
        <v>2.5118899999999997</v>
      </c>
      <c r="G1723" s="34">
        <f t="shared" si="78"/>
        <v>-0.89157624798297896</v>
      </c>
      <c r="H1723" s="34">
        <f t="shared" si="79"/>
        <v>0</v>
      </c>
      <c r="I1723" s="34">
        <f t="shared" si="80"/>
        <v>-0.89157624798297896</v>
      </c>
    </row>
    <row r="1724" spans="2:9" x14ac:dyDescent="0.25">
      <c r="B1724" s="9">
        <v>2021</v>
      </c>
      <c r="C1724" s="9">
        <v>3</v>
      </c>
      <c r="D1724" s="9">
        <v>11</v>
      </c>
      <c r="E1724" s="30">
        <f>I01_Avg!D1724</f>
        <v>1.5181908075722137</v>
      </c>
      <c r="F1724" s="30">
        <f>PVWatts_8.5kW!J1736</f>
        <v>1.118431</v>
      </c>
      <c r="G1724" s="34">
        <f t="shared" si="78"/>
        <v>0.39975980757221374</v>
      </c>
      <c r="H1724" s="34">
        <f t="shared" si="79"/>
        <v>0.39975980757221374</v>
      </c>
      <c r="I1724" s="34">
        <f t="shared" si="80"/>
        <v>0</v>
      </c>
    </row>
    <row r="1725" spans="2:9" x14ac:dyDescent="0.25">
      <c r="B1725" s="9">
        <v>2021</v>
      </c>
      <c r="C1725" s="9">
        <v>3</v>
      </c>
      <c r="D1725" s="9">
        <v>12</v>
      </c>
      <c r="E1725" s="30">
        <f>I01_Avg!D1725</f>
        <v>1.3816237308036365</v>
      </c>
      <c r="F1725" s="30">
        <f>PVWatts_8.5kW!J1737</f>
        <v>3.4435030000000002</v>
      </c>
      <c r="G1725" s="34">
        <f t="shared" si="78"/>
        <v>-2.0618792691963637</v>
      </c>
      <c r="H1725" s="34">
        <f t="shared" si="79"/>
        <v>0</v>
      </c>
      <c r="I1725" s="34">
        <f t="shared" si="80"/>
        <v>-2.0618792691963637</v>
      </c>
    </row>
    <row r="1726" spans="2:9" x14ac:dyDescent="0.25">
      <c r="B1726" s="9">
        <v>2021</v>
      </c>
      <c r="C1726" s="9">
        <v>3</v>
      </c>
      <c r="D1726" s="9">
        <v>13</v>
      </c>
      <c r="E1726" s="30">
        <f>I01_Avg!D1726</f>
        <v>1.3220408712421028</v>
      </c>
      <c r="F1726" s="30">
        <f>PVWatts_8.5kW!J1738</f>
        <v>1.5452589999999999</v>
      </c>
      <c r="G1726" s="34">
        <f t="shared" si="78"/>
        <v>-0.22321812875789715</v>
      </c>
      <c r="H1726" s="34">
        <f t="shared" si="79"/>
        <v>0</v>
      </c>
      <c r="I1726" s="34">
        <f t="shared" si="80"/>
        <v>-0.22321812875789715</v>
      </c>
    </row>
    <row r="1727" spans="2:9" x14ac:dyDescent="0.25">
      <c r="B1727" s="9">
        <v>2021</v>
      </c>
      <c r="C1727" s="9">
        <v>3</v>
      </c>
      <c r="D1727" s="9">
        <v>14</v>
      </c>
      <c r="E1727" s="30">
        <f>I01_Avg!D1727</f>
        <v>1.1801293280905385</v>
      </c>
      <c r="F1727" s="30">
        <f>PVWatts_8.5kW!J1739</f>
        <v>3.2854890000000001</v>
      </c>
      <c r="G1727" s="34">
        <f t="shared" si="78"/>
        <v>-2.1053596719094614</v>
      </c>
      <c r="H1727" s="34">
        <f t="shared" si="79"/>
        <v>0</v>
      </c>
      <c r="I1727" s="34">
        <f t="shared" si="80"/>
        <v>-2.1053596719094614</v>
      </c>
    </row>
    <row r="1728" spans="2:9" x14ac:dyDescent="0.25">
      <c r="B1728" s="9">
        <v>2021</v>
      </c>
      <c r="C1728" s="9">
        <v>3</v>
      </c>
      <c r="D1728" s="9">
        <v>15</v>
      </c>
      <c r="E1728" s="30">
        <f>I01_Avg!D1728</f>
        <v>1.1743013944015781</v>
      </c>
      <c r="F1728" s="30">
        <f>PVWatts_8.5kW!J1740</f>
        <v>2.5897350000000001</v>
      </c>
      <c r="G1728" s="34">
        <f t="shared" si="78"/>
        <v>-1.415433605598422</v>
      </c>
      <c r="H1728" s="34">
        <f t="shared" si="79"/>
        <v>0</v>
      </c>
      <c r="I1728" s="34">
        <f t="shared" si="80"/>
        <v>-1.415433605598422</v>
      </c>
    </row>
    <row r="1729" spans="2:9" x14ac:dyDescent="0.25">
      <c r="B1729" s="9">
        <v>2021</v>
      </c>
      <c r="C1729" s="9">
        <v>3</v>
      </c>
      <c r="D1729" s="9">
        <v>16</v>
      </c>
      <c r="E1729" s="30">
        <f>I01_Avg!D1729</f>
        <v>1.2329619850337825</v>
      </c>
      <c r="F1729" s="30">
        <f>PVWatts_8.5kW!J1741</f>
        <v>0.62945600000000002</v>
      </c>
      <c r="G1729" s="34">
        <f t="shared" si="78"/>
        <v>0.6035059850337825</v>
      </c>
      <c r="H1729" s="34">
        <f t="shared" si="79"/>
        <v>0.6035059850337825</v>
      </c>
      <c r="I1729" s="34">
        <f t="shared" si="80"/>
        <v>0</v>
      </c>
    </row>
    <row r="1730" spans="2:9" x14ac:dyDescent="0.25">
      <c r="B1730" s="9">
        <v>2021</v>
      </c>
      <c r="C1730" s="9">
        <v>3</v>
      </c>
      <c r="D1730" s="9">
        <v>17</v>
      </c>
      <c r="E1730" s="30">
        <f>I01_Avg!D1730</f>
        <v>1.2510019632787477</v>
      </c>
      <c r="F1730" s="30">
        <f>PVWatts_8.5kW!J1742</f>
        <v>0.28205399999999997</v>
      </c>
      <c r="G1730" s="34">
        <f t="shared" si="78"/>
        <v>0.96894796327874766</v>
      </c>
      <c r="H1730" s="34">
        <f t="shared" si="79"/>
        <v>0.96894796327874766</v>
      </c>
      <c r="I1730" s="34">
        <f t="shared" si="80"/>
        <v>0</v>
      </c>
    </row>
    <row r="1731" spans="2:9" x14ac:dyDescent="0.25">
      <c r="B1731" s="9">
        <v>2021</v>
      </c>
      <c r="C1731" s="9">
        <v>3</v>
      </c>
      <c r="D1731" s="9">
        <v>18</v>
      </c>
      <c r="E1731" s="30">
        <f>I01_Avg!D1731</f>
        <v>1.3448926137205193</v>
      </c>
      <c r="F1731" s="30">
        <f>PVWatts_8.5kW!J1743</f>
        <v>0</v>
      </c>
      <c r="G1731" s="34">
        <f t="shared" si="78"/>
        <v>1.3448926137205193</v>
      </c>
      <c r="H1731" s="34">
        <f t="shared" si="79"/>
        <v>1.3448926137205193</v>
      </c>
      <c r="I1731" s="34">
        <f t="shared" si="80"/>
        <v>0</v>
      </c>
    </row>
    <row r="1732" spans="2:9" x14ac:dyDescent="0.25">
      <c r="B1732" s="9">
        <v>2021</v>
      </c>
      <c r="C1732" s="9">
        <v>3</v>
      </c>
      <c r="D1732" s="9">
        <v>19</v>
      </c>
      <c r="E1732" s="30">
        <f>I01_Avg!D1732</f>
        <v>1.4818993474331905</v>
      </c>
      <c r="F1732" s="30">
        <f>PVWatts_8.5kW!J1744</f>
        <v>0</v>
      </c>
      <c r="G1732" s="34">
        <f t="shared" si="78"/>
        <v>1.4818993474331905</v>
      </c>
      <c r="H1732" s="34">
        <f t="shared" si="79"/>
        <v>1.4818993474331905</v>
      </c>
      <c r="I1732" s="34">
        <f t="shared" si="80"/>
        <v>0</v>
      </c>
    </row>
    <row r="1733" spans="2:9" x14ac:dyDescent="0.25">
      <c r="B1733" s="9">
        <v>2021</v>
      </c>
      <c r="C1733" s="9">
        <v>3</v>
      </c>
      <c r="D1733" s="9">
        <v>20</v>
      </c>
      <c r="E1733" s="30">
        <f>I01_Avg!D1733</f>
        <v>1.4285449125927538</v>
      </c>
      <c r="F1733" s="30">
        <f>PVWatts_8.5kW!J1745</f>
        <v>0</v>
      </c>
      <c r="G1733" s="34">
        <f t="shared" si="78"/>
        <v>1.4285449125927538</v>
      </c>
      <c r="H1733" s="34">
        <f t="shared" si="79"/>
        <v>1.4285449125927538</v>
      </c>
      <c r="I1733" s="34">
        <f t="shared" si="80"/>
        <v>0</v>
      </c>
    </row>
    <row r="1734" spans="2:9" x14ac:dyDescent="0.25">
      <c r="B1734" s="9">
        <v>2021</v>
      </c>
      <c r="C1734" s="9">
        <v>3</v>
      </c>
      <c r="D1734" s="9">
        <v>21</v>
      </c>
      <c r="E1734" s="30">
        <f>I01_Avg!D1734</f>
        <v>1.386873949879367</v>
      </c>
      <c r="F1734" s="30">
        <f>PVWatts_8.5kW!J1746</f>
        <v>0</v>
      </c>
      <c r="G1734" s="34">
        <f t="shared" si="78"/>
        <v>1.386873949879367</v>
      </c>
      <c r="H1734" s="34">
        <f t="shared" si="79"/>
        <v>1.386873949879367</v>
      </c>
      <c r="I1734" s="34">
        <f t="shared" si="80"/>
        <v>0</v>
      </c>
    </row>
    <row r="1735" spans="2:9" x14ac:dyDescent="0.25">
      <c r="B1735" s="9">
        <v>2021</v>
      </c>
      <c r="C1735" s="9">
        <v>3</v>
      </c>
      <c r="D1735" s="9">
        <v>22</v>
      </c>
      <c r="E1735" s="30">
        <f>I01_Avg!D1735</f>
        <v>1.33684929971238</v>
      </c>
      <c r="F1735" s="30">
        <f>PVWatts_8.5kW!J1747</f>
        <v>0</v>
      </c>
      <c r="G1735" s="34">
        <f t="shared" si="78"/>
        <v>1.33684929971238</v>
      </c>
      <c r="H1735" s="34">
        <f t="shared" si="79"/>
        <v>1.33684929971238</v>
      </c>
      <c r="I1735" s="34">
        <f t="shared" si="80"/>
        <v>0</v>
      </c>
    </row>
    <row r="1736" spans="2:9" x14ac:dyDescent="0.25">
      <c r="B1736" s="9">
        <v>2021</v>
      </c>
      <c r="C1736" s="9">
        <v>3</v>
      </c>
      <c r="D1736" s="9">
        <v>23</v>
      </c>
      <c r="E1736" s="30">
        <f>I01_Avg!D1736</f>
        <v>1.2039181958277714</v>
      </c>
      <c r="F1736" s="30">
        <f>PVWatts_8.5kW!J1748</f>
        <v>0</v>
      </c>
      <c r="G1736" s="34">
        <f t="shared" si="78"/>
        <v>1.2039181958277714</v>
      </c>
      <c r="H1736" s="34">
        <f t="shared" si="79"/>
        <v>1.2039181958277714</v>
      </c>
      <c r="I1736" s="34">
        <f t="shared" si="80"/>
        <v>0</v>
      </c>
    </row>
    <row r="1737" spans="2:9" x14ac:dyDescent="0.25">
      <c r="B1737" s="9">
        <v>2021</v>
      </c>
      <c r="C1737" s="9">
        <v>3</v>
      </c>
      <c r="D1737" s="9">
        <v>0</v>
      </c>
      <c r="E1737" s="30">
        <f>I01_Avg!D1737</f>
        <v>1.1520952155034907</v>
      </c>
      <c r="F1737" s="30">
        <f>PVWatts_8.5kW!J1749</f>
        <v>0</v>
      </c>
      <c r="G1737" s="34">
        <f t="shared" si="78"/>
        <v>1.1520952155034907</v>
      </c>
      <c r="H1737" s="34">
        <f t="shared" si="79"/>
        <v>1.1520952155034907</v>
      </c>
      <c r="I1737" s="34">
        <f t="shared" si="80"/>
        <v>0</v>
      </c>
    </row>
    <row r="1738" spans="2:9" x14ac:dyDescent="0.25">
      <c r="B1738" s="9">
        <v>2021</v>
      </c>
      <c r="C1738" s="9">
        <v>3</v>
      </c>
      <c r="D1738" s="9">
        <v>1</v>
      </c>
      <c r="E1738" s="30">
        <f>I01_Avg!D1738</f>
        <v>1.1326281160150513</v>
      </c>
      <c r="F1738" s="30">
        <f>PVWatts_8.5kW!J1750</f>
        <v>0</v>
      </c>
      <c r="G1738" s="34">
        <f t="shared" ref="G1738:G1801" si="81">+E1738-F1738</f>
        <v>1.1326281160150513</v>
      </c>
      <c r="H1738" s="34">
        <f t="shared" ref="H1738:H1801" si="82">+IF(G1738&gt;0,G1738,0)</f>
        <v>1.1326281160150513</v>
      </c>
      <c r="I1738" s="34">
        <f t="shared" ref="I1738:I1801" si="83">+IF(G1738&lt;0,G1738,0)</f>
        <v>0</v>
      </c>
    </row>
    <row r="1739" spans="2:9" x14ac:dyDescent="0.25">
      <c r="B1739" s="9">
        <v>2021</v>
      </c>
      <c r="C1739" s="9">
        <v>3</v>
      </c>
      <c r="D1739" s="9">
        <v>2</v>
      </c>
      <c r="E1739" s="30">
        <f>I01_Avg!D1739</f>
        <v>1.1272567583196502</v>
      </c>
      <c r="F1739" s="30">
        <f>PVWatts_8.5kW!J1751</f>
        <v>0</v>
      </c>
      <c r="G1739" s="34">
        <f t="shared" si="81"/>
        <v>1.1272567583196502</v>
      </c>
      <c r="H1739" s="34">
        <f t="shared" si="82"/>
        <v>1.1272567583196502</v>
      </c>
      <c r="I1739" s="34">
        <f t="shared" si="83"/>
        <v>0</v>
      </c>
    </row>
    <row r="1740" spans="2:9" x14ac:dyDescent="0.25">
      <c r="B1740" s="9">
        <v>2021</v>
      </c>
      <c r="C1740" s="9">
        <v>3</v>
      </c>
      <c r="D1740" s="9">
        <v>3</v>
      </c>
      <c r="E1740" s="30">
        <f>I01_Avg!D1740</f>
        <v>1.1218854006242489</v>
      </c>
      <c r="F1740" s="30">
        <f>PVWatts_8.5kW!J1752</f>
        <v>0</v>
      </c>
      <c r="G1740" s="34">
        <f t="shared" si="81"/>
        <v>1.1218854006242489</v>
      </c>
      <c r="H1740" s="34">
        <f t="shared" si="82"/>
        <v>1.1218854006242489</v>
      </c>
      <c r="I1740" s="34">
        <f t="shared" si="83"/>
        <v>0</v>
      </c>
    </row>
    <row r="1741" spans="2:9" x14ac:dyDescent="0.25">
      <c r="B1741" s="9">
        <v>2021</v>
      </c>
      <c r="C1741" s="9">
        <v>3</v>
      </c>
      <c r="D1741" s="9">
        <v>4</v>
      </c>
      <c r="E1741" s="30">
        <f>I01_Avg!D1741</f>
        <v>1.1873212260913297</v>
      </c>
      <c r="F1741" s="30">
        <f>PVWatts_8.5kW!J1753</f>
        <v>0</v>
      </c>
      <c r="G1741" s="34">
        <f t="shared" si="81"/>
        <v>1.1873212260913297</v>
      </c>
      <c r="H1741" s="34">
        <f t="shared" si="82"/>
        <v>1.1873212260913297</v>
      </c>
      <c r="I1741" s="34">
        <f t="shared" si="83"/>
        <v>0</v>
      </c>
    </row>
    <row r="1742" spans="2:9" x14ac:dyDescent="0.25">
      <c r="B1742" s="9">
        <v>2021</v>
      </c>
      <c r="C1742" s="9">
        <v>3</v>
      </c>
      <c r="D1742" s="9">
        <v>5</v>
      </c>
      <c r="E1742" s="30">
        <f>I01_Avg!D1742</f>
        <v>1.217331695398989</v>
      </c>
      <c r="F1742" s="30">
        <f>PVWatts_8.5kW!J1754</f>
        <v>0</v>
      </c>
      <c r="G1742" s="34">
        <f t="shared" si="81"/>
        <v>1.217331695398989</v>
      </c>
      <c r="H1742" s="34">
        <f t="shared" si="82"/>
        <v>1.217331695398989</v>
      </c>
      <c r="I1742" s="34">
        <f t="shared" si="83"/>
        <v>0</v>
      </c>
    </row>
    <row r="1743" spans="2:9" x14ac:dyDescent="0.25">
      <c r="B1743" s="9">
        <v>2021</v>
      </c>
      <c r="C1743" s="9">
        <v>3</v>
      </c>
      <c r="D1743" s="9">
        <v>6</v>
      </c>
      <c r="E1743" s="30">
        <f>I01_Avg!D1743</f>
        <v>1.2981378233867438</v>
      </c>
      <c r="F1743" s="30">
        <f>PVWatts_8.5kW!J1755</f>
        <v>0</v>
      </c>
      <c r="G1743" s="34">
        <f t="shared" si="81"/>
        <v>1.2981378233867438</v>
      </c>
      <c r="H1743" s="34">
        <f t="shared" si="82"/>
        <v>1.2981378233867438</v>
      </c>
      <c r="I1743" s="34">
        <f t="shared" si="83"/>
        <v>0</v>
      </c>
    </row>
    <row r="1744" spans="2:9" x14ac:dyDescent="0.25">
      <c r="B1744" s="9">
        <v>2021</v>
      </c>
      <c r="C1744" s="9">
        <v>3</v>
      </c>
      <c r="D1744" s="9">
        <v>7</v>
      </c>
      <c r="E1744" s="30">
        <f>I01_Avg!D1744</f>
        <v>1.4762848022222328</v>
      </c>
      <c r="F1744" s="30">
        <f>PVWatts_8.5kW!J1756</f>
        <v>2.4376000000000002E-2</v>
      </c>
      <c r="G1744" s="34">
        <f t="shared" si="81"/>
        <v>1.4519088022222328</v>
      </c>
      <c r="H1744" s="34">
        <f t="shared" si="82"/>
        <v>1.4519088022222328</v>
      </c>
      <c r="I1744" s="34">
        <f t="shared" si="83"/>
        <v>0</v>
      </c>
    </row>
    <row r="1745" spans="2:9" x14ac:dyDescent="0.25">
      <c r="B1745" s="9">
        <v>2021</v>
      </c>
      <c r="C1745" s="9">
        <v>3</v>
      </c>
      <c r="D1745" s="9">
        <v>8</v>
      </c>
      <c r="E1745" s="30">
        <f>I01_Avg!D1745</f>
        <v>1.6114504001031664</v>
      </c>
      <c r="F1745" s="30">
        <f>PVWatts_8.5kW!J1757</f>
        <v>0.32094900000000004</v>
      </c>
      <c r="G1745" s="34">
        <f t="shared" si="81"/>
        <v>1.2905014001031665</v>
      </c>
      <c r="H1745" s="34">
        <f t="shared" si="82"/>
        <v>1.2905014001031665</v>
      </c>
      <c r="I1745" s="34">
        <f t="shared" si="83"/>
        <v>0</v>
      </c>
    </row>
    <row r="1746" spans="2:9" x14ac:dyDescent="0.25">
      <c r="B1746" s="9">
        <v>2021</v>
      </c>
      <c r="C1746" s="9">
        <v>3</v>
      </c>
      <c r="D1746" s="9">
        <v>9</v>
      </c>
      <c r="E1746" s="30">
        <f>I01_Avg!D1746</f>
        <v>1.6169985068057784</v>
      </c>
      <c r="F1746" s="30">
        <f>PVWatts_8.5kW!J1758</f>
        <v>1.5993219999999999</v>
      </c>
      <c r="G1746" s="34">
        <f t="shared" si="81"/>
        <v>1.767650680577848E-2</v>
      </c>
      <c r="H1746" s="34">
        <f t="shared" si="82"/>
        <v>1.767650680577848E-2</v>
      </c>
      <c r="I1746" s="34">
        <f t="shared" si="83"/>
        <v>0</v>
      </c>
    </row>
    <row r="1747" spans="2:9" x14ac:dyDescent="0.25">
      <c r="B1747" s="9">
        <v>2021</v>
      </c>
      <c r="C1747" s="9">
        <v>3</v>
      </c>
      <c r="D1747" s="9">
        <v>10</v>
      </c>
      <c r="E1747" s="30">
        <f>I01_Avg!D1747</f>
        <v>1.6899150532648322</v>
      </c>
      <c r="F1747" s="30">
        <f>PVWatts_8.5kW!J1759</f>
        <v>3.4080720000000002</v>
      </c>
      <c r="G1747" s="34">
        <f t="shared" si="81"/>
        <v>-1.7181569467351681</v>
      </c>
      <c r="H1747" s="34">
        <f t="shared" si="82"/>
        <v>0</v>
      </c>
      <c r="I1747" s="34">
        <f t="shared" si="83"/>
        <v>-1.7181569467351681</v>
      </c>
    </row>
    <row r="1748" spans="2:9" x14ac:dyDescent="0.25">
      <c r="B1748" s="9">
        <v>2021</v>
      </c>
      <c r="C1748" s="9">
        <v>3</v>
      </c>
      <c r="D1748" s="9">
        <v>11</v>
      </c>
      <c r="E1748" s="30">
        <f>I01_Avg!D1748</f>
        <v>1.5839484509701811</v>
      </c>
      <c r="F1748" s="30">
        <f>PVWatts_8.5kW!J1760</f>
        <v>4.0843509999999998</v>
      </c>
      <c r="G1748" s="34">
        <f t="shared" si="81"/>
        <v>-2.5004025490298187</v>
      </c>
      <c r="H1748" s="34">
        <f t="shared" si="82"/>
        <v>0</v>
      </c>
      <c r="I1748" s="34">
        <f t="shared" si="83"/>
        <v>-2.5004025490298187</v>
      </c>
    </row>
    <row r="1749" spans="2:9" x14ac:dyDescent="0.25">
      <c r="B1749" s="9">
        <v>2021</v>
      </c>
      <c r="C1749" s="9">
        <v>3</v>
      </c>
      <c r="D1749" s="9">
        <v>12</v>
      </c>
      <c r="E1749" s="30">
        <f>I01_Avg!D1749</f>
        <v>1.4799689264460989</v>
      </c>
      <c r="F1749" s="30">
        <f>PVWatts_8.5kW!J1761</f>
        <v>3.9246999999999996</v>
      </c>
      <c r="G1749" s="34">
        <f t="shared" si="81"/>
        <v>-2.4447310735539007</v>
      </c>
      <c r="H1749" s="34">
        <f t="shared" si="82"/>
        <v>0</v>
      </c>
      <c r="I1749" s="34">
        <f t="shared" si="83"/>
        <v>-2.4447310735539007</v>
      </c>
    </row>
    <row r="1750" spans="2:9" x14ac:dyDescent="0.25">
      <c r="B1750" s="9">
        <v>2021</v>
      </c>
      <c r="C1750" s="9">
        <v>3</v>
      </c>
      <c r="D1750" s="9">
        <v>13</v>
      </c>
      <c r="E1750" s="30">
        <f>I01_Avg!D1750</f>
        <v>1.3752621321065026</v>
      </c>
      <c r="F1750" s="30">
        <f>PVWatts_8.5kW!J1762</f>
        <v>3.306508</v>
      </c>
      <c r="G1750" s="34">
        <f t="shared" si="81"/>
        <v>-1.9312458678934974</v>
      </c>
      <c r="H1750" s="34">
        <f t="shared" si="82"/>
        <v>0</v>
      </c>
      <c r="I1750" s="34">
        <f t="shared" si="83"/>
        <v>-1.9312458678934974</v>
      </c>
    </row>
    <row r="1751" spans="2:9" x14ac:dyDescent="0.25">
      <c r="B1751" s="9">
        <v>2021</v>
      </c>
      <c r="C1751" s="9">
        <v>3</v>
      </c>
      <c r="D1751" s="9">
        <v>14</v>
      </c>
      <c r="E1751" s="30">
        <f>I01_Avg!D1751</f>
        <v>1.2998923198973291</v>
      </c>
      <c r="F1751" s="30">
        <f>PVWatts_8.5kW!J1763</f>
        <v>3.2502890000000004</v>
      </c>
      <c r="G1751" s="34">
        <f t="shared" si="81"/>
        <v>-1.9503966801026713</v>
      </c>
      <c r="H1751" s="34">
        <f t="shared" si="82"/>
        <v>0</v>
      </c>
      <c r="I1751" s="34">
        <f t="shared" si="83"/>
        <v>-1.9503966801026713</v>
      </c>
    </row>
    <row r="1752" spans="2:9" x14ac:dyDescent="0.25">
      <c r="B1752" s="9">
        <v>2021</v>
      </c>
      <c r="C1752" s="9">
        <v>3</v>
      </c>
      <c r="D1752" s="9">
        <v>15</v>
      </c>
      <c r="E1752" s="30">
        <f>I01_Avg!D1752</f>
        <v>1.2400868362749726</v>
      </c>
      <c r="F1752" s="30">
        <f>PVWatts_8.5kW!J1764</f>
        <v>1.9394749999999998</v>
      </c>
      <c r="G1752" s="34">
        <f t="shared" si="81"/>
        <v>-0.69938816372502721</v>
      </c>
      <c r="H1752" s="34">
        <f t="shared" si="82"/>
        <v>0</v>
      </c>
      <c r="I1752" s="34">
        <f t="shared" si="83"/>
        <v>-0.69938816372502721</v>
      </c>
    </row>
    <row r="1753" spans="2:9" x14ac:dyDescent="0.25">
      <c r="B1753" s="9">
        <v>2021</v>
      </c>
      <c r="C1753" s="9">
        <v>3</v>
      </c>
      <c r="D1753" s="9">
        <v>16</v>
      </c>
      <c r="E1753" s="30">
        <f>I01_Avg!D1753</f>
        <v>1.2532883819691982</v>
      </c>
      <c r="F1753" s="30">
        <f>PVWatts_8.5kW!J1765</f>
        <v>2.513779</v>
      </c>
      <c r="G1753" s="34">
        <f t="shared" si="81"/>
        <v>-1.2604906180308018</v>
      </c>
      <c r="H1753" s="34">
        <f t="shared" si="82"/>
        <v>0</v>
      </c>
      <c r="I1753" s="34">
        <f t="shared" si="83"/>
        <v>-1.2604906180308018</v>
      </c>
    </row>
    <row r="1754" spans="2:9" x14ac:dyDescent="0.25">
      <c r="B1754" s="9">
        <v>2021</v>
      </c>
      <c r="C1754" s="9">
        <v>3</v>
      </c>
      <c r="D1754" s="9">
        <v>17</v>
      </c>
      <c r="E1754" s="30">
        <f>I01_Avg!D1754</f>
        <v>1.3007892924994451</v>
      </c>
      <c r="F1754" s="30">
        <f>PVWatts_8.5kW!J1766</f>
        <v>0.93562900000000004</v>
      </c>
      <c r="G1754" s="34">
        <f t="shared" si="81"/>
        <v>0.36516029249944504</v>
      </c>
      <c r="H1754" s="34">
        <f t="shared" si="82"/>
        <v>0.36516029249944504</v>
      </c>
      <c r="I1754" s="34">
        <f t="shared" si="83"/>
        <v>0</v>
      </c>
    </row>
    <row r="1755" spans="2:9" x14ac:dyDescent="0.25">
      <c r="B1755" s="9">
        <v>2021</v>
      </c>
      <c r="C1755" s="9">
        <v>3</v>
      </c>
      <c r="D1755" s="9">
        <v>18</v>
      </c>
      <c r="E1755" s="30">
        <f>I01_Avg!D1755</f>
        <v>1.3038948303456195</v>
      </c>
      <c r="F1755" s="30">
        <f>PVWatts_8.5kW!J1767</f>
        <v>7.5734999999999997E-2</v>
      </c>
      <c r="G1755" s="34">
        <f t="shared" si="81"/>
        <v>1.2281598303456196</v>
      </c>
      <c r="H1755" s="34">
        <f t="shared" si="82"/>
        <v>1.2281598303456196</v>
      </c>
      <c r="I1755" s="34">
        <f t="shared" si="83"/>
        <v>0</v>
      </c>
    </row>
    <row r="1756" spans="2:9" x14ac:dyDescent="0.25">
      <c r="B1756" s="9">
        <v>2021</v>
      </c>
      <c r="C1756" s="9">
        <v>3</v>
      </c>
      <c r="D1756" s="9">
        <v>19</v>
      </c>
      <c r="E1756" s="30">
        <f>I01_Avg!D1756</f>
        <v>1.3724405420375652</v>
      </c>
      <c r="F1756" s="30">
        <f>PVWatts_8.5kW!J1768</f>
        <v>0</v>
      </c>
      <c r="G1756" s="34">
        <f t="shared" si="81"/>
        <v>1.3724405420375652</v>
      </c>
      <c r="H1756" s="34">
        <f t="shared" si="82"/>
        <v>1.3724405420375652</v>
      </c>
      <c r="I1756" s="34">
        <f t="shared" si="83"/>
        <v>0</v>
      </c>
    </row>
    <row r="1757" spans="2:9" x14ac:dyDescent="0.25">
      <c r="B1757" s="9">
        <v>2021</v>
      </c>
      <c r="C1757" s="9">
        <v>3</v>
      </c>
      <c r="D1757" s="9">
        <v>20</v>
      </c>
      <c r="E1757" s="30">
        <f>I01_Avg!D1757</f>
        <v>1.4924803779009106</v>
      </c>
      <c r="F1757" s="30">
        <f>PVWatts_8.5kW!J1769</f>
        <v>0</v>
      </c>
      <c r="G1757" s="34">
        <f t="shared" si="81"/>
        <v>1.4924803779009106</v>
      </c>
      <c r="H1757" s="34">
        <f t="shared" si="82"/>
        <v>1.4924803779009106</v>
      </c>
      <c r="I1757" s="34">
        <f t="shared" si="83"/>
        <v>0</v>
      </c>
    </row>
    <row r="1758" spans="2:9" x14ac:dyDescent="0.25">
      <c r="B1758" s="9">
        <v>2021</v>
      </c>
      <c r="C1758" s="9">
        <v>3</v>
      </c>
      <c r="D1758" s="9">
        <v>21</v>
      </c>
      <c r="E1758" s="30">
        <f>I01_Avg!D1758</f>
        <v>1.4547174596114569</v>
      </c>
      <c r="F1758" s="30">
        <f>PVWatts_8.5kW!J1770</f>
        <v>0</v>
      </c>
      <c r="G1758" s="34">
        <f t="shared" si="81"/>
        <v>1.4547174596114569</v>
      </c>
      <c r="H1758" s="34">
        <f t="shared" si="82"/>
        <v>1.4547174596114569</v>
      </c>
      <c r="I1758" s="34">
        <f t="shared" si="83"/>
        <v>0</v>
      </c>
    </row>
    <row r="1759" spans="2:9" x14ac:dyDescent="0.25">
      <c r="B1759" s="9">
        <v>2021</v>
      </c>
      <c r="C1759" s="9">
        <v>3</v>
      </c>
      <c r="D1759" s="9">
        <v>22</v>
      </c>
      <c r="E1759" s="30">
        <f>I01_Avg!D1759</f>
        <v>1.2645599151369407</v>
      </c>
      <c r="F1759" s="30">
        <f>PVWatts_8.5kW!J1771</f>
        <v>0</v>
      </c>
      <c r="G1759" s="34">
        <f t="shared" si="81"/>
        <v>1.2645599151369407</v>
      </c>
      <c r="H1759" s="34">
        <f t="shared" si="82"/>
        <v>1.2645599151369407</v>
      </c>
      <c r="I1759" s="34">
        <f t="shared" si="83"/>
        <v>0</v>
      </c>
    </row>
    <row r="1760" spans="2:9" x14ac:dyDescent="0.25">
      <c r="B1760" s="9">
        <v>2021</v>
      </c>
      <c r="C1760" s="9">
        <v>3</v>
      </c>
      <c r="D1760" s="9">
        <v>23</v>
      </c>
      <c r="E1760" s="30">
        <f>I01_Avg!D1760</f>
        <v>1.0617364572040275</v>
      </c>
      <c r="F1760" s="30">
        <f>PVWatts_8.5kW!J1772</f>
        <v>0</v>
      </c>
      <c r="G1760" s="34">
        <f t="shared" si="81"/>
        <v>1.0617364572040275</v>
      </c>
      <c r="H1760" s="34">
        <f t="shared" si="82"/>
        <v>1.0617364572040275</v>
      </c>
      <c r="I1760" s="34">
        <f t="shared" si="83"/>
        <v>0</v>
      </c>
    </row>
    <row r="1761" spans="2:9" x14ac:dyDescent="0.25">
      <c r="B1761" s="9">
        <v>2021</v>
      </c>
      <c r="C1761" s="9">
        <v>3</v>
      </c>
      <c r="D1761" s="9">
        <v>0</v>
      </c>
      <c r="E1761" s="30">
        <f>I01_Avg!D1761</f>
        <v>1.0036744927386256</v>
      </c>
      <c r="F1761" s="30">
        <f>PVWatts_8.5kW!J1773</f>
        <v>0</v>
      </c>
      <c r="G1761" s="34">
        <f t="shared" si="81"/>
        <v>1.0036744927386256</v>
      </c>
      <c r="H1761" s="34">
        <f t="shared" si="82"/>
        <v>1.0036744927386256</v>
      </c>
      <c r="I1761" s="34">
        <f t="shared" si="83"/>
        <v>0</v>
      </c>
    </row>
    <row r="1762" spans="2:9" x14ac:dyDescent="0.25">
      <c r="B1762" s="9">
        <v>2021</v>
      </c>
      <c r="C1762" s="9">
        <v>3</v>
      </c>
      <c r="D1762" s="9">
        <v>1</v>
      </c>
      <c r="E1762" s="30">
        <f>I01_Avg!D1762</f>
        <v>0.96739754491458807</v>
      </c>
      <c r="F1762" s="30">
        <f>PVWatts_8.5kW!J1774</f>
        <v>0</v>
      </c>
      <c r="G1762" s="34">
        <f t="shared" si="81"/>
        <v>0.96739754491458807</v>
      </c>
      <c r="H1762" s="34">
        <f t="shared" si="82"/>
        <v>0.96739754491458807</v>
      </c>
      <c r="I1762" s="34">
        <f t="shared" si="83"/>
        <v>0</v>
      </c>
    </row>
    <row r="1763" spans="2:9" x14ac:dyDescent="0.25">
      <c r="B1763" s="9">
        <v>2021</v>
      </c>
      <c r="C1763" s="9">
        <v>3</v>
      </c>
      <c r="D1763" s="9">
        <v>2</v>
      </c>
      <c r="E1763" s="30">
        <f>I01_Avg!D1763</f>
        <v>0.95669648314129552</v>
      </c>
      <c r="F1763" s="30">
        <f>PVWatts_8.5kW!J1775</f>
        <v>0</v>
      </c>
      <c r="G1763" s="34">
        <f t="shared" si="81"/>
        <v>0.95669648314129552</v>
      </c>
      <c r="H1763" s="34">
        <f t="shared" si="82"/>
        <v>0.95669648314129552</v>
      </c>
      <c r="I1763" s="34">
        <f t="shared" si="83"/>
        <v>0</v>
      </c>
    </row>
    <row r="1764" spans="2:9" x14ac:dyDescent="0.25">
      <c r="B1764" s="9">
        <v>2021</v>
      </c>
      <c r="C1764" s="9">
        <v>3</v>
      </c>
      <c r="D1764" s="9">
        <v>3</v>
      </c>
      <c r="E1764" s="30">
        <f>I01_Avg!D1764</f>
        <v>0.9276456336296165</v>
      </c>
      <c r="F1764" s="30">
        <f>PVWatts_8.5kW!J1776</f>
        <v>0</v>
      </c>
      <c r="G1764" s="34">
        <f t="shared" si="81"/>
        <v>0.9276456336296165</v>
      </c>
      <c r="H1764" s="34">
        <f t="shared" si="82"/>
        <v>0.9276456336296165</v>
      </c>
      <c r="I1764" s="34">
        <f t="shared" si="83"/>
        <v>0</v>
      </c>
    </row>
    <row r="1765" spans="2:9" x14ac:dyDescent="0.25">
      <c r="B1765" s="9">
        <v>2021</v>
      </c>
      <c r="C1765" s="9">
        <v>3</v>
      </c>
      <c r="D1765" s="9">
        <v>4</v>
      </c>
      <c r="E1765" s="30">
        <f>I01_Avg!D1765</f>
        <v>1.0272126923513294</v>
      </c>
      <c r="F1765" s="30">
        <f>PVWatts_8.5kW!J1777</f>
        <v>0</v>
      </c>
      <c r="G1765" s="34">
        <f t="shared" si="81"/>
        <v>1.0272126923513294</v>
      </c>
      <c r="H1765" s="34">
        <f t="shared" si="82"/>
        <v>1.0272126923513294</v>
      </c>
      <c r="I1765" s="34">
        <f t="shared" si="83"/>
        <v>0</v>
      </c>
    </row>
    <row r="1766" spans="2:9" x14ac:dyDescent="0.25">
      <c r="B1766" s="9">
        <v>2021</v>
      </c>
      <c r="C1766" s="9">
        <v>3</v>
      </c>
      <c r="D1766" s="9">
        <v>5</v>
      </c>
      <c r="E1766" s="30">
        <f>I01_Avg!D1766</f>
        <v>1.0542767810039746</v>
      </c>
      <c r="F1766" s="30">
        <f>PVWatts_8.5kW!J1778</f>
        <v>0</v>
      </c>
      <c r="G1766" s="34">
        <f t="shared" si="81"/>
        <v>1.0542767810039746</v>
      </c>
      <c r="H1766" s="34">
        <f t="shared" si="82"/>
        <v>1.0542767810039746</v>
      </c>
      <c r="I1766" s="34">
        <f t="shared" si="83"/>
        <v>0</v>
      </c>
    </row>
    <row r="1767" spans="2:9" x14ac:dyDescent="0.25">
      <c r="B1767" s="9">
        <v>2021</v>
      </c>
      <c r="C1767" s="9">
        <v>3</v>
      </c>
      <c r="D1767" s="9">
        <v>6</v>
      </c>
      <c r="E1767" s="30">
        <f>I01_Avg!D1767</f>
        <v>1.225719943929354</v>
      </c>
      <c r="F1767" s="30">
        <f>PVWatts_8.5kW!J1779</f>
        <v>0</v>
      </c>
      <c r="G1767" s="34">
        <f t="shared" si="81"/>
        <v>1.225719943929354</v>
      </c>
      <c r="H1767" s="34">
        <f t="shared" si="82"/>
        <v>1.225719943929354</v>
      </c>
      <c r="I1767" s="34">
        <f t="shared" si="83"/>
        <v>0</v>
      </c>
    </row>
    <row r="1768" spans="2:9" x14ac:dyDescent="0.25">
      <c r="B1768" s="9">
        <v>2021</v>
      </c>
      <c r="C1768" s="9">
        <v>3</v>
      </c>
      <c r="D1768" s="9">
        <v>7</v>
      </c>
      <c r="E1768" s="30">
        <f>I01_Avg!D1768</f>
        <v>1.4200027905176345</v>
      </c>
      <c r="F1768" s="30">
        <f>PVWatts_8.5kW!J1780</f>
        <v>0.171483</v>
      </c>
      <c r="G1768" s="34">
        <f t="shared" si="81"/>
        <v>1.2485197905176344</v>
      </c>
      <c r="H1768" s="34">
        <f t="shared" si="82"/>
        <v>1.2485197905176344</v>
      </c>
      <c r="I1768" s="34">
        <f t="shared" si="83"/>
        <v>0</v>
      </c>
    </row>
    <row r="1769" spans="2:9" x14ac:dyDescent="0.25">
      <c r="B1769" s="9">
        <v>2021</v>
      </c>
      <c r="C1769" s="9">
        <v>3</v>
      </c>
      <c r="D1769" s="9">
        <v>8</v>
      </c>
      <c r="E1769" s="30">
        <f>I01_Avg!D1769</f>
        <v>1.4255383168699316</v>
      </c>
      <c r="F1769" s="30">
        <f>PVWatts_8.5kW!J1781</f>
        <v>1.2667739999999998</v>
      </c>
      <c r="G1769" s="34">
        <f t="shared" si="81"/>
        <v>0.15876431686993175</v>
      </c>
      <c r="H1769" s="34">
        <f t="shared" si="82"/>
        <v>0.15876431686993175</v>
      </c>
      <c r="I1769" s="34">
        <f t="shared" si="83"/>
        <v>0</v>
      </c>
    </row>
    <row r="1770" spans="2:9" x14ac:dyDescent="0.25">
      <c r="B1770" s="9">
        <v>2021</v>
      </c>
      <c r="C1770" s="9">
        <v>3</v>
      </c>
      <c r="D1770" s="9">
        <v>9</v>
      </c>
      <c r="E1770" s="30">
        <f>I01_Avg!D1770</f>
        <v>1.3725428928935393</v>
      </c>
      <c r="F1770" s="30">
        <f>PVWatts_8.5kW!J1782</f>
        <v>2.784532</v>
      </c>
      <c r="G1770" s="34">
        <f t="shared" si="81"/>
        <v>-1.4119891071064608</v>
      </c>
      <c r="H1770" s="34">
        <f t="shared" si="82"/>
        <v>0</v>
      </c>
      <c r="I1770" s="34">
        <f t="shared" si="83"/>
        <v>-1.4119891071064608</v>
      </c>
    </row>
    <row r="1771" spans="2:9" x14ac:dyDescent="0.25">
      <c r="B1771" s="9">
        <v>2021</v>
      </c>
      <c r="C1771" s="9">
        <v>3</v>
      </c>
      <c r="D1771" s="9">
        <v>10</v>
      </c>
      <c r="E1771" s="30">
        <f>I01_Avg!D1771</f>
        <v>1.2769690514483416</v>
      </c>
      <c r="F1771" s="30">
        <f>PVWatts_8.5kW!J1783</f>
        <v>3.8443739999999997</v>
      </c>
      <c r="G1771" s="34">
        <f t="shared" si="81"/>
        <v>-2.5674049485516584</v>
      </c>
      <c r="H1771" s="34">
        <f t="shared" si="82"/>
        <v>0</v>
      </c>
      <c r="I1771" s="34">
        <f t="shared" si="83"/>
        <v>-2.5674049485516584</v>
      </c>
    </row>
    <row r="1772" spans="2:9" x14ac:dyDescent="0.25">
      <c r="B1772" s="9">
        <v>2021</v>
      </c>
      <c r="C1772" s="9">
        <v>3</v>
      </c>
      <c r="D1772" s="9">
        <v>11</v>
      </c>
      <c r="E1772" s="30">
        <f>I01_Avg!D1772</f>
        <v>1.2930447099484645</v>
      </c>
      <c r="F1772" s="30">
        <f>PVWatts_8.5kW!J1784</f>
        <v>4.5749390000000005</v>
      </c>
      <c r="G1772" s="34">
        <f t="shared" si="81"/>
        <v>-3.281894290051536</v>
      </c>
      <c r="H1772" s="34">
        <f t="shared" si="82"/>
        <v>0</v>
      </c>
      <c r="I1772" s="34">
        <f t="shared" si="83"/>
        <v>-3.281894290051536</v>
      </c>
    </row>
    <row r="1773" spans="2:9" x14ac:dyDescent="0.25">
      <c r="B1773" s="9">
        <v>2021</v>
      </c>
      <c r="C1773" s="9">
        <v>3</v>
      </c>
      <c r="D1773" s="9">
        <v>12</v>
      </c>
      <c r="E1773" s="30">
        <f>I01_Avg!D1773</f>
        <v>1.1962421815946007</v>
      </c>
      <c r="F1773" s="30">
        <f>PVWatts_8.5kW!J1785</f>
        <v>4.8630370000000003</v>
      </c>
      <c r="G1773" s="34">
        <f t="shared" si="81"/>
        <v>-3.6667948184053998</v>
      </c>
      <c r="H1773" s="34">
        <f t="shared" si="82"/>
        <v>0</v>
      </c>
      <c r="I1773" s="34">
        <f t="shared" si="83"/>
        <v>-3.6667948184053998</v>
      </c>
    </row>
    <row r="1774" spans="2:9" x14ac:dyDescent="0.25">
      <c r="B1774" s="9">
        <v>2021</v>
      </c>
      <c r="C1774" s="9">
        <v>3</v>
      </c>
      <c r="D1774" s="9">
        <v>13</v>
      </c>
      <c r="E1774" s="30">
        <f>I01_Avg!D1774</f>
        <v>1.065754605841263</v>
      </c>
      <c r="F1774" s="30">
        <f>PVWatts_8.5kW!J1786</f>
        <v>4.7229170000000007</v>
      </c>
      <c r="G1774" s="34">
        <f t="shared" si="81"/>
        <v>-3.6571623941587377</v>
      </c>
      <c r="H1774" s="34">
        <f t="shared" si="82"/>
        <v>0</v>
      </c>
      <c r="I1774" s="34">
        <f t="shared" si="83"/>
        <v>-3.6571623941587377</v>
      </c>
    </row>
    <row r="1775" spans="2:9" x14ac:dyDescent="0.25">
      <c r="B1775" s="9">
        <v>2021</v>
      </c>
      <c r="C1775" s="9">
        <v>3</v>
      </c>
      <c r="D1775" s="9">
        <v>14</v>
      </c>
      <c r="E1775" s="30">
        <f>I01_Avg!D1775</f>
        <v>1.0689304986127717</v>
      </c>
      <c r="F1775" s="30">
        <f>PVWatts_8.5kW!J1787</f>
        <v>4.0739600000000005</v>
      </c>
      <c r="G1775" s="34">
        <f t="shared" si="81"/>
        <v>-3.005029501387229</v>
      </c>
      <c r="H1775" s="34">
        <f t="shared" si="82"/>
        <v>0</v>
      </c>
      <c r="I1775" s="34">
        <f t="shared" si="83"/>
        <v>-3.005029501387229</v>
      </c>
    </row>
    <row r="1776" spans="2:9" x14ac:dyDescent="0.25">
      <c r="B1776" s="9">
        <v>2021</v>
      </c>
      <c r="C1776" s="9">
        <v>3</v>
      </c>
      <c r="D1776" s="9">
        <v>15</v>
      </c>
      <c r="E1776" s="30">
        <f>I01_Avg!D1776</f>
        <v>1.1586155210818725</v>
      </c>
      <c r="F1776" s="30">
        <f>PVWatts_8.5kW!J1788</f>
        <v>3.1725759999999998</v>
      </c>
      <c r="G1776" s="34">
        <f t="shared" si="81"/>
        <v>-2.0139604789181274</v>
      </c>
      <c r="H1776" s="34">
        <f t="shared" si="82"/>
        <v>0</v>
      </c>
      <c r="I1776" s="34">
        <f t="shared" si="83"/>
        <v>-2.0139604789181274</v>
      </c>
    </row>
    <row r="1777" spans="2:9" x14ac:dyDescent="0.25">
      <c r="B1777" s="9">
        <v>2021</v>
      </c>
      <c r="C1777" s="9">
        <v>3</v>
      </c>
      <c r="D1777" s="9">
        <v>16</v>
      </c>
      <c r="E1777" s="30">
        <f>I01_Avg!D1777</f>
        <v>1.1302601579913529</v>
      </c>
      <c r="F1777" s="30">
        <f>PVWatts_8.5kW!J1789</f>
        <v>1.7324179999999998</v>
      </c>
      <c r="G1777" s="34">
        <f t="shared" si="81"/>
        <v>-0.60215784200864686</v>
      </c>
      <c r="H1777" s="34">
        <f t="shared" si="82"/>
        <v>0</v>
      </c>
      <c r="I1777" s="34">
        <f t="shared" si="83"/>
        <v>-0.60215784200864686</v>
      </c>
    </row>
    <row r="1778" spans="2:9" x14ac:dyDescent="0.25">
      <c r="B1778" s="9">
        <v>2021</v>
      </c>
      <c r="C1778" s="9">
        <v>3</v>
      </c>
      <c r="D1778" s="9">
        <v>17</v>
      </c>
      <c r="E1778" s="30">
        <f>I01_Avg!D1778</f>
        <v>1.2803483013831436</v>
      </c>
      <c r="F1778" s="30">
        <f>PVWatts_8.5kW!J1790</f>
        <v>1.4834670000000001</v>
      </c>
      <c r="G1778" s="34">
        <f t="shared" si="81"/>
        <v>-0.2031186986168565</v>
      </c>
      <c r="H1778" s="34">
        <f t="shared" si="82"/>
        <v>0</v>
      </c>
      <c r="I1778" s="34">
        <f t="shared" si="83"/>
        <v>-0.2031186986168565</v>
      </c>
    </row>
    <row r="1779" spans="2:9" x14ac:dyDescent="0.25">
      <c r="B1779" s="9">
        <v>2021</v>
      </c>
      <c r="C1779" s="9">
        <v>3</v>
      </c>
      <c r="D1779" s="9">
        <v>18</v>
      </c>
      <c r="E1779" s="30">
        <f>I01_Avg!D1779</f>
        <v>1.3687482481677724</v>
      </c>
      <c r="F1779" s="30">
        <f>PVWatts_8.5kW!J1791</f>
        <v>0.143459</v>
      </c>
      <c r="G1779" s="34">
        <f t="shared" si="81"/>
        <v>1.2252892481677724</v>
      </c>
      <c r="H1779" s="34">
        <f t="shared" si="82"/>
        <v>1.2252892481677724</v>
      </c>
      <c r="I1779" s="34">
        <f t="shared" si="83"/>
        <v>0</v>
      </c>
    </row>
    <row r="1780" spans="2:9" x14ac:dyDescent="0.25">
      <c r="B1780" s="9">
        <v>2021</v>
      </c>
      <c r="C1780" s="9">
        <v>3</v>
      </c>
      <c r="D1780" s="9">
        <v>19</v>
      </c>
      <c r="E1780" s="30">
        <f>I01_Avg!D1780</f>
        <v>1.3417580549477979</v>
      </c>
      <c r="F1780" s="30">
        <f>PVWatts_8.5kW!J1792</f>
        <v>0</v>
      </c>
      <c r="G1780" s="34">
        <f t="shared" si="81"/>
        <v>1.3417580549477979</v>
      </c>
      <c r="H1780" s="34">
        <f t="shared" si="82"/>
        <v>1.3417580549477979</v>
      </c>
      <c r="I1780" s="34">
        <f t="shared" si="83"/>
        <v>0</v>
      </c>
    </row>
    <row r="1781" spans="2:9" x14ac:dyDescent="0.25">
      <c r="B1781" s="9">
        <v>2021</v>
      </c>
      <c r="C1781" s="9">
        <v>3</v>
      </c>
      <c r="D1781" s="9">
        <v>20</v>
      </c>
      <c r="E1781" s="30">
        <f>I01_Avg!D1781</f>
        <v>1.4818644517307429</v>
      </c>
      <c r="F1781" s="30">
        <f>PVWatts_8.5kW!J1793</f>
        <v>0</v>
      </c>
      <c r="G1781" s="34">
        <f t="shared" si="81"/>
        <v>1.4818644517307429</v>
      </c>
      <c r="H1781" s="34">
        <f t="shared" si="82"/>
        <v>1.4818644517307429</v>
      </c>
      <c r="I1781" s="34">
        <f t="shared" si="83"/>
        <v>0</v>
      </c>
    </row>
    <row r="1782" spans="2:9" x14ac:dyDescent="0.25">
      <c r="B1782" s="9">
        <v>2021</v>
      </c>
      <c r="C1782" s="9">
        <v>3</v>
      </c>
      <c r="D1782" s="9">
        <v>21</v>
      </c>
      <c r="E1782" s="30">
        <f>I01_Avg!D1782</f>
        <v>1.455117609311591</v>
      </c>
      <c r="F1782" s="30">
        <f>PVWatts_8.5kW!J1794</f>
        <v>0</v>
      </c>
      <c r="G1782" s="34">
        <f t="shared" si="81"/>
        <v>1.455117609311591</v>
      </c>
      <c r="H1782" s="34">
        <f t="shared" si="82"/>
        <v>1.455117609311591</v>
      </c>
      <c r="I1782" s="34">
        <f t="shared" si="83"/>
        <v>0</v>
      </c>
    </row>
    <row r="1783" spans="2:9" x14ac:dyDescent="0.25">
      <c r="B1783" s="9">
        <v>2021</v>
      </c>
      <c r="C1783" s="9">
        <v>3</v>
      </c>
      <c r="D1783" s="9">
        <v>22</v>
      </c>
      <c r="E1783" s="30">
        <f>I01_Avg!D1783</f>
        <v>1.2624946362662961</v>
      </c>
      <c r="F1783" s="30">
        <f>PVWatts_8.5kW!J1795</f>
        <v>0</v>
      </c>
      <c r="G1783" s="34">
        <f t="shared" si="81"/>
        <v>1.2624946362662961</v>
      </c>
      <c r="H1783" s="34">
        <f t="shared" si="82"/>
        <v>1.2624946362662961</v>
      </c>
      <c r="I1783" s="34">
        <f t="shared" si="83"/>
        <v>0</v>
      </c>
    </row>
    <row r="1784" spans="2:9" x14ac:dyDescent="0.25">
      <c r="B1784" s="9">
        <v>2021</v>
      </c>
      <c r="C1784" s="9">
        <v>3</v>
      </c>
      <c r="D1784" s="9">
        <v>23</v>
      </c>
      <c r="E1784" s="30">
        <f>I01_Avg!D1784</f>
        <v>1.1679126848341448</v>
      </c>
      <c r="F1784" s="30">
        <f>PVWatts_8.5kW!J1796</f>
        <v>0</v>
      </c>
      <c r="G1784" s="34">
        <f t="shared" si="81"/>
        <v>1.1679126848341448</v>
      </c>
      <c r="H1784" s="34">
        <f t="shared" si="82"/>
        <v>1.1679126848341448</v>
      </c>
      <c r="I1784" s="34">
        <f t="shared" si="83"/>
        <v>0</v>
      </c>
    </row>
    <row r="1785" spans="2:9" x14ac:dyDescent="0.25">
      <c r="B1785" s="9">
        <v>2021</v>
      </c>
      <c r="C1785" s="9">
        <v>3</v>
      </c>
      <c r="D1785" s="9">
        <v>0</v>
      </c>
      <c r="E1785" s="30">
        <f>I01_Avg!D1785</f>
        <v>1.0794677590437429</v>
      </c>
      <c r="F1785" s="30">
        <f>PVWatts_8.5kW!J1797</f>
        <v>0</v>
      </c>
      <c r="G1785" s="34">
        <f t="shared" si="81"/>
        <v>1.0794677590437429</v>
      </c>
      <c r="H1785" s="34">
        <f t="shared" si="82"/>
        <v>1.0794677590437429</v>
      </c>
      <c r="I1785" s="34">
        <f t="shared" si="83"/>
        <v>0</v>
      </c>
    </row>
    <row r="1786" spans="2:9" x14ac:dyDescent="0.25">
      <c r="B1786" s="9">
        <v>2021</v>
      </c>
      <c r="C1786" s="9">
        <v>3</v>
      </c>
      <c r="D1786" s="9">
        <v>1</v>
      </c>
      <c r="E1786" s="30">
        <f>I01_Avg!D1786</f>
        <v>1.0198664764714716</v>
      </c>
      <c r="F1786" s="30">
        <f>PVWatts_8.5kW!J1798</f>
        <v>0</v>
      </c>
      <c r="G1786" s="34">
        <f t="shared" si="81"/>
        <v>1.0198664764714716</v>
      </c>
      <c r="H1786" s="34">
        <f t="shared" si="82"/>
        <v>1.0198664764714716</v>
      </c>
      <c r="I1786" s="34">
        <f t="shared" si="83"/>
        <v>0</v>
      </c>
    </row>
    <row r="1787" spans="2:9" x14ac:dyDescent="0.25">
      <c r="B1787" s="9">
        <v>2021</v>
      </c>
      <c r="C1787" s="9">
        <v>3</v>
      </c>
      <c r="D1787" s="9">
        <v>2</v>
      </c>
      <c r="E1787" s="30">
        <f>I01_Avg!D1787</f>
        <v>1.0113331904514791</v>
      </c>
      <c r="F1787" s="30">
        <f>PVWatts_8.5kW!J1799</f>
        <v>0</v>
      </c>
      <c r="G1787" s="34">
        <f t="shared" si="81"/>
        <v>1.0113331904514791</v>
      </c>
      <c r="H1787" s="34">
        <f t="shared" si="82"/>
        <v>1.0113331904514791</v>
      </c>
      <c r="I1787" s="34">
        <f t="shared" si="83"/>
        <v>0</v>
      </c>
    </row>
    <row r="1788" spans="2:9" x14ac:dyDescent="0.25">
      <c r="B1788" s="9">
        <v>2021</v>
      </c>
      <c r="C1788" s="9">
        <v>3</v>
      </c>
      <c r="D1788" s="9">
        <v>3</v>
      </c>
      <c r="E1788" s="30">
        <f>I01_Avg!D1788</f>
        <v>1.0485297882441478</v>
      </c>
      <c r="F1788" s="30">
        <f>PVWatts_8.5kW!J1800</f>
        <v>0</v>
      </c>
      <c r="G1788" s="34">
        <f t="shared" si="81"/>
        <v>1.0485297882441478</v>
      </c>
      <c r="H1788" s="34">
        <f t="shared" si="82"/>
        <v>1.0485297882441478</v>
      </c>
      <c r="I1788" s="34">
        <f t="shared" si="83"/>
        <v>0</v>
      </c>
    </row>
    <row r="1789" spans="2:9" x14ac:dyDescent="0.25">
      <c r="B1789" s="9">
        <v>2021</v>
      </c>
      <c r="C1789" s="9">
        <v>3</v>
      </c>
      <c r="D1789" s="9">
        <v>4</v>
      </c>
      <c r="E1789" s="30">
        <f>I01_Avg!D1789</f>
        <v>1.1353958057586944</v>
      </c>
      <c r="F1789" s="30">
        <f>PVWatts_8.5kW!J1801</f>
        <v>0</v>
      </c>
      <c r="G1789" s="34">
        <f t="shared" si="81"/>
        <v>1.1353958057586944</v>
      </c>
      <c r="H1789" s="34">
        <f t="shared" si="82"/>
        <v>1.1353958057586944</v>
      </c>
      <c r="I1789" s="34">
        <f t="shared" si="83"/>
        <v>0</v>
      </c>
    </row>
    <row r="1790" spans="2:9" x14ac:dyDescent="0.25">
      <c r="B1790" s="9">
        <v>2021</v>
      </c>
      <c r="C1790" s="9">
        <v>3</v>
      </c>
      <c r="D1790" s="9">
        <v>5</v>
      </c>
      <c r="E1790" s="30">
        <f>I01_Avg!D1790</f>
        <v>1.2239705735301818</v>
      </c>
      <c r="F1790" s="30">
        <f>PVWatts_8.5kW!J1802</f>
        <v>0</v>
      </c>
      <c r="G1790" s="34">
        <f t="shared" si="81"/>
        <v>1.2239705735301818</v>
      </c>
      <c r="H1790" s="34">
        <f t="shared" si="82"/>
        <v>1.2239705735301818</v>
      </c>
      <c r="I1790" s="34">
        <f t="shared" si="83"/>
        <v>0</v>
      </c>
    </row>
    <row r="1791" spans="2:9" x14ac:dyDescent="0.25">
      <c r="B1791" s="9">
        <v>2021</v>
      </c>
      <c r="C1791" s="9">
        <v>3</v>
      </c>
      <c r="D1791" s="9">
        <v>6</v>
      </c>
      <c r="E1791" s="30">
        <f>I01_Avg!D1791</f>
        <v>1.4423080106699</v>
      </c>
      <c r="F1791" s="30">
        <f>PVWatts_8.5kW!J1803</f>
        <v>0</v>
      </c>
      <c r="G1791" s="34">
        <f t="shared" si="81"/>
        <v>1.4423080106699</v>
      </c>
      <c r="H1791" s="34">
        <f t="shared" si="82"/>
        <v>1.4423080106699</v>
      </c>
      <c r="I1791" s="34">
        <f t="shared" si="83"/>
        <v>0</v>
      </c>
    </row>
    <row r="1792" spans="2:9" x14ac:dyDescent="0.25">
      <c r="B1792" s="9">
        <v>2021</v>
      </c>
      <c r="C1792" s="9">
        <v>3</v>
      </c>
      <c r="D1792" s="9">
        <v>7</v>
      </c>
      <c r="E1792" s="30">
        <f>I01_Avg!D1792</f>
        <v>1.6228388163788878</v>
      </c>
      <c r="F1792" s="30">
        <f>PVWatts_8.5kW!J1804</f>
        <v>0.20629800000000001</v>
      </c>
      <c r="G1792" s="34">
        <f t="shared" si="81"/>
        <v>1.4165408163788877</v>
      </c>
      <c r="H1792" s="34">
        <f t="shared" si="82"/>
        <v>1.4165408163788877</v>
      </c>
      <c r="I1792" s="34">
        <f t="shared" si="83"/>
        <v>0</v>
      </c>
    </row>
    <row r="1793" spans="2:9" x14ac:dyDescent="0.25">
      <c r="B1793" s="9">
        <v>2021</v>
      </c>
      <c r="C1793" s="9">
        <v>3</v>
      </c>
      <c r="D1793" s="9">
        <v>8</v>
      </c>
      <c r="E1793" s="30">
        <f>I01_Avg!D1793</f>
        <v>1.587651171425225</v>
      </c>
      <c r="F1793" s="30">
        <f>PVWatts_8.5kW!J1805</f>
        <v>1.0157020000000001</v>
      </c>
      <c r="G1793" s="34">
        <f t="shared" si="81"/>
        <v>0.57194917142522494</v>
      </c>
      <c r="H1793" s="34">
        <f t="shared" si="82"/>
        <v>0.57194917142522494</v>
      </c>
      <c r="I1793" s="34">
        <f t="shared" si="83"/>
        <v>0</v>
      </c>
    </row>
    <row r="1794" spans="2:9" x14ac:dyDescent="0.25">
      <c r="B1794" s="9">
        <v>2021</v>
      </c>
      <c r="C1794" s="9">
        <v>3</v>
      </c>
      <c r="D1794" s="9">
        <v>9</v>
      </c>
      <c r="E1794" s="30">
        <f>I01_Avg!D1794</f>
        <v>1.464082720944726</v>
      </c>
      <c r="F1794" s="30">
        <f>PVWatts_8.5kW!J1806</f>
        <v>2.618042</v>
      </c>
      <c r="G1794" s="34">
        <f t="shared" si="81"/>
        <v>-1.153959279055274</v>
      </c>
      <c r="H1794" s="34">
        <f t="shared" si="82"/>
        <v>0</v>
      </c>
      <c r="I1794" s="34">
        <f t="shared" si="83"/>
        <v>-1.153959279055274</v>
      </c>
    </row>
    <row r="1795" spans="2:9" x14ac:dyDescent="0.25">
      <c r="B1795" s="9">
        <v>2021</v>
      </c>
      <c r="C1795" s="9">
        <v>3</v>
      </c>
      <c r="D1795" s="9">
        <v>10</v>
      </c>
      <c r="E1795" s="30">
        <f>I01_Avg!D1795</f>
        <v>1.4236893122820913</v>
      </c>
      <c r="F1795" s="30">
        <f>PVWatts_8.5kW!J1807</f>
        <v>3.4684740000000001</v>
      </c>
      <c r="G1795" s="34">
        <f t="shared" si="81"/>
        <v>-2.0447846877179088</v>
      </c>
      <c r="H1795" s="34">
        <f t="shared" si="82"/>
        <v>0</v>
      </c>
      <c r="I1795" s="34">
        <f t="shared" si="83"/>
        <v>-2.0447846877179088</v>
      </c>
    </row>
    <row r="1796" spans="2:9" x14ac:dyDescent="0.25">
      <c r="B1796" s="9">
        <v>2021</v>
      </c>
      <c r="C1796" s="9">
        <v>3</v>
      </c>
      <c r="D1796" s="9">
        <v>11</v>
      </c>
      <c r="E1796" s="30">
        <f>I01_Avg!D1796</f>
        <v>1.3301925090759006</v>
      </c>
      <c r="F1796" s="30">
        <f>PVWatts_8.5kW!J1808</f>
        <v>4.7389579999999993</v>
      </c>
      <c r="G1796" s="34">
        <f t="shared" si="81"/>
        <v>-3.4087654909240985</v>
      </c>
      <c r="H1796" s="34">
        <f t="shared" si="82"/>
        <v>0</v>
      </c>
      <c r="I1796" s="34">
        <f t="shared" si="83"/>
        <v>-3.4087654909240985</v>
      </c>
    </row>
    <row r="1797" spans="2:9" x14ac:dyDescent="0.25">
      <c r="B1797" s="9">
        <v>2021</v>
      </c>
      <c r="C1797" s="9">
        <v>3</v>
      </c>
      <c r="D1797" s="9">
        <v>12</v>
      </c>
      <c r="E1797" s="30">
        <f>I01_Avg!D1797</f>
        <v>1.2543245872567486</v>
      </c>
      <c r="F1797" s="30">
        <f>PVWatts_8.5kW!J1809</f>
        <v>6.8531509999999995</v>
      </c>
      <c r="G1797" s="34">
        <f t="shared" si="81"/>
        <v>-5.598826412743251</v>
      </c>
      <c r="H1797" s="34">
        <f t="shared" si="82"/>
        <v>0</v>
      </c>
      <c r="I1797" s="34">
        <f t="shared" si="83"/>
        <v>-5.598826412743251</v>
      </c>
    </row>
    <row r="1798" spans="2:9" x14ac:dyDescent="0.25">
      <c r="B1798" s="9">
        <v>2021</v>
      </c>
      <c r="C1798" s="9">
        <v>3</v>
      </c>
      <c r="D1798" s="9">
        <v>13</v>
      </c>
      <c r="E1798" s="30">
        <f>I01_Avg!D1798</f>
        <v>1.2083460492461904</v>
      </c>
      <c r="F1798" s="30">
        <f>PVWatts_8.5kW!J1810</f>
        <v>6.7981499999999997</v>
      </c>
      <c r="G1798" s="34">
        <f t="shared" si="81"/>
        <v>-5.5898039507538098</v>
      </c>
      <c r="H1798" s="34">
        <f t="shared" si="82"/>
        <v>0</v>
      </c>
      <c r="I1798" s="34">
        <f t="shared" si="83"/>
        <v>-5.5898039507538098</v>
      </c>
    </row>
    <row r="1799" spans="2:9" x14ac:dyDescent="0.25">
      <c r="B1799" s="9">
        <v>2021</v>
      </c>
      <c r="C1799" s="9">
        <v>3</v>
      </c>
      <c r="D1799" s="9">
        <v>14</v>
      </c>
      <c r="E1799" s="30">
        <f>I01_Avg!D1799</f>
        <v>1.1724169990067255</v>
      </c>
      <c r="F1799" s="30">
        <f>PVWatts_8.5kW!J1811</f>
        <v>6.2529520000000005</v>
      </c>
      <c r="G1799" s="34">
        <f t="shared" si="81"/>
        <v>-5.080535000993275</v>
      </c>
      <c r="H1799" s="34">
        <f t="shared" si="82"/>
        <v>0</v>
      </c>
      <c r="I1799" s="34">
        <f t="shared" si="83"/>
        <v>-5.080535000993275</v>
      </c>
    </row>
    <row r="1800" spans="2:9" x14ac:dyDescent="0.25">
      <c r="B1800" s="9">
        <v>2021</v>
      </c>
      <c r="C1800" s="9">
        <v>3</v>
      </c>
      <c r="D1800" s="9">
        <v>15</v>
      </c>
      <c r="E1800" s="30">
        <f>I01_Avg!D1800</f>
        <v>1.1369592085521656</v>
      </c>
      <c r="F1800" s="30">
        <f>PVWatts_8.5kW!J1812</f>
        <v>5.164142</v>
      </c>
      <c r="G1800" s="34">
        <f t="shared" si="81"/>
        <v>-4.0271827914478342</v>
      </c>
      <c r="H1800" s="34">
        <f t="shared" si="82"/>
        <v>0</v>
      </c>
      <c r="I1800" s="34">
        <f t="shared" si="83"/>
        <v>-4.0271827914478342</v>
      </c>
    </row>
    <row r="1801" spans="2:9" x14ac:dyDescent="0.25">
      <c r="B1801" s="9">
        <v>2021</v>
      </c>
      <c r="C1801" s="9">
        <v>3</v>
      </c>
      <c r="D1801" s="9">
        <v>16</v>
      </c>
      <c r="E1801" s="30">
        <f>I01_Avg!D1801</f>
        <v>1.2218579263577092</v>
      </c>
      <c r="F1801" s="30">
        <f>PVWatts_8.5kW!J1813</f>
        <v>3.0368729999999999</v>
      </c>
      <c r="G1801" s="34">
        <f t="shared" si="81"/>
        <v>-1.8150150736422908</v>
      </c>
      <c r="H1801" s="34">
        <f t="shared" si="82"/>
        <v>0</v>
      </c>
      <c r="I1801" s="34">
        <f t="shared" si="83"/>
        <v>-1.8150150736422908</v>
      </c>
    </row>
    <row r="1802" spans="2:9" x14ac:dyDescent="0.25">
      <c r="B1802" s="9">
        <v>2021</v>
      </c>
      <c r="C1802" s="9">
        <v>3</v>
      </c>
      <c r="D1802" s="9">
        <v>17</v>
      </c>
      <c r="E1802" s="30">
        <f>I01_Avg!D1802</f>
        <v>1.2932599238295233</v>
      </c>
      <c r="F1802" s="30">
        <f>PVWatts_8.5kW!J1814</f>
        <v>0.806782</v>
      </c>
      <c r="G1802" s="34">
        <f t="shared" ref="G1802:G1865" si="84">+E1802-F1802</f>
        <v>0.48647792382952326</v>
      </c>
      <c r="H1802" s="34">
        <f t="shared" ref="H1802:H1865" si="85">+IF(G1802&gt;0,G1802,0)</f>
        <v>0.48647792382952326</v>
      </c>
      <c r="I1802" s="34">
        <f t="shared" ref="I1802:I1865" si="86">+IF(G1802&lt;0,G1802,0)</f>
        <v>0</v>
      </c>
    </row>
    <row r="1803" spans="2:9" x14ac:dyDescent="0.25">
      <c r="B1803" s="9">
        <v>2021</v>
      </c>
      <c r="C1803" s="9">
        <v>3</v>
      </c>
      <c r="D1803" s="9">
        <v>18</v>
      </c>
      <c r="E1803" s="30">
        <f>I01_Avg!D1803</f>
        <v>1.3260710492911627</v>
      </c>
      <c r="F1803" s="30">
        <f>PVWatts_8.5kW!J1815</f>
        <v>0.196322</v>
      </c>
      <c r="G1803" s="34">
        <f t="shared" si="84"/>
        <v>1.1297490492911626</v>
      </c>
      <c r="H1803" s="34">
        <f t="shared" si="85"/>
        <v>1.1297490492911626</v>
      </c>
      <c r="I1803" s="34">
        <f t="shared" si="86"/>
        <v>0</v>
      </c>
    </row>
    <row r="1804" spans="2:9" x14ac:dyDescent="0.25">
      <c r="B1804" s="9">
        <v>2021</v>
      </c>
      <c r="C1804" s="9">
        <v>3</v>
      </c>
      <c r="D1804" s="9">
        <v>19</v>
      </c>
      <c r="E1804" s="30">
        <f>I01_Avg!D1804</f>
        <v>1.3856381119193797</v>
      </c>
      <c r="F1804" s="30">
        <f>PVWatts_8.5kW!J1816</f>
        <v>0</v>
      </c>
      <c r="G1804" s="34">
        <f t="shared" si="84"/>
        <v>1.3856381119193797</v>
      </c>
      <c r="H1804" s="34">
        <f t="shared" si="85"/>
        <v>1.3856381119193797</v>
      </c>
      <c r="I1804" s="34">
        <f t="shared" si="86"/>
        <v>0</v>
      </c>
    </row>
    <row r="1805" spans="2:9" x14ac:dyDescent="0.25">
      <c r="B1805" s="9">
        <v>2021</v>
      </c>
      <c r="C1805" s="9">
        <v>3</v>
      </c>
      <c r="D1805" s="9">
        <v>20</v>
      </c>
      <c r="E1805" s="30">
        <f>I01_Avg!D1805</f>
        <v>1.3912350470333978</v>
      </c>
      <c r="F1805" s="30">
        <f>PVWatts_8.5kW!J1817</f>
        <v>0</v>
      </c>
      <c r="G1805" s="34">
        <f t="shared" si="84"/>
        <v>1.3912350470333978</v>
      </c>
      <c r="H1805" s="34">
        <f t="shared" si="85"/>
        <v>1.3912350470333978</v>
      </c>
      <c r="I1805" s="34">
        <f t="shared" si="86"/>
        <v>0</v>
      </c>
    </row>
    <row r="1806" spans="2:9" x14ac:dyDescent="0.25">
      <c r="B1806" s="9">
        <v>2021</v>
      </c>
      <c r="C1806" s="9">
        <v>3</v>
      </c>
      <c r="D1806" s="9">
        <v>21</v>
      </c>
      <c r="E1806" s="30">
        <f>I01_Avg!D1806</f>
        <v>1.3983484670097168</v>
      </c>
      <c r="F1806" s="30">
        <f>PVWatts_8.5kW!J1818</f>
        <v>0</v>
      </c>
      <c r="G1806" s="34">
        <f t="shared" si="84"/>
        <v>1.3983484670097168</v>
      </c>
      <c r="H1806" s="34">
        <f t="shared" si="85"/>
        <v>1.3983484670097168</v>
      </c>
      <c r="I1806" s="34">
        <f t="shared" si="86"/>
        <v>0</v>
      </c>
    </row>
    <row r="1807" spans="2:9" x14ac:dyDescent="0.25">
      <c r="B1807" s="9">
        <v>2021</v>
      </c>
      <c r="C1807" s="9">
        <v>3</v>
      </c>
      <c r="D1807" s="9">
        <v>22</v>
      </c>
      <c r="E1807" s="30">
        <f>I01_Avg!D1807</f>
        <v>1.2637734371215132</v>
      </c>
      <c r="F1807" s="30">
        <f>PVWatts_8.5kW!J1819</f>
        <v>0</v>
      </c>
      <c r="G1807" s="34">
        <f t="shared" si="84"/>
        <v>1.2637734371215132</v>
      </c>
      <c r="H1807" s="34">
        <f t="shared" si="85"/>
        <v>1.2637734371215132</v>
      </c>
      <c r="I1807" s="34">
        <f t="shared" si="86"/>
        <v>0</v>
      </c>
    </row>
    <row r="1808" spans="2:9" x14ac:dyDescent="0.25">
      <c r="B1808" s="9">
        <v>2021</v>
      </c>
      <c r="C1808" s="9">
        <v>3</v>
      </c>
      <c r="D1808" s="9">
        <v>23</v>
      </c>
      <c r="E1808" s="30">
        <f>I01_Avg!D1808</f>
        <v>1.0976218470208523</v>
      </c>
      <c r="F1808" s="30">
        <f>PVWatts_8.5kW!J1820</f>
        <v>0</v>
      </c>
      <c r="G1808" s="34">
        <f t="shared" si="84"/>
        <v>1.0976218470208523</v>
      </c>
      <c r="H1808" s="34">
        <f t="shared" si="85"/>
        <v>1.0976218470208523</v>
      </c>
      <c r="I1808" s="34">
        <f t="shared" si="86"/>
        <v>0</v>
      </c>
    </row>
    <row r="1809" spans="2:9" x14ac:dyDescent="0.25">
      <c r="B1809" s="9">
        <v>2021</v>
      </c>
      <c r="C1809" s="9">
        <v>3</v>
      </c>
      <c r="D1809" s="9">
        <v>0</v>
      </c>
      <c r="E1809" s="30">
        <f>I01_Avg!D1809</f>
        <v>1.0591271121360992</v>
      </c>
      <c r="F1809" s="30">
        <f>PVWatts_8.5kW!J1821</f>
        <v>0</v>
      </c>
      <c r="G1809" s="34">
        <f t="shared" si="84"/>
        <v>1.0591271121360992</v>
      </c>
      <c r="H1809" s="34">
        <f t="shared" si="85"/>
        <v>1.0591271121360992</v>
      </c>
      <c r="I1809" s="34">
        <f t="shared" si="86"/>
        <v>0</v>
      </c>
    </row>
    <row r="1810" spans="2:9" x14ac:dyDescent="0.25">
      <c r="B1810" s="9">
        <v>2021</v>
      </c>
      <c r="C1810" s="9">
        <v>3</v>
      </c>
      <c r="D1810" s="9">
        <v>1</v>
      </c>
      <c r="E1810" s="30">
        <f>I01_Avg!D1810</f>
        <v>1.0400176237930165</v>
      </c>
      <c r="F1810" s="30">
        <f>PVWatts_8.5kW!J1822</f>
        <v>0</v>
      </c>
      <c r="G1810" s="34">
        <f t="shared" si="84"/>
        <v>1.0400176237930165</v>
      </c>
      <c r="H1810" s="34">
        <f t="shared" si="85"/>
        <v>1.0400176237930165</v>
      </c>
      <c r="I1810" s="34">
        <f t="shared" si="86"/>
        <v>0</v>
      </c>
    </row>
    <row r="1811" spans="2:9" x14ac:dyDescent="0.25">
      <c r="B1811" s="9">
        <v>2021</v>
      </c>
      <c r="C1811" s="9">
        <v>3</v>
      </c>
      <c r="D1811" s="9">
        <v>2</v>
      </c>
      <c r="E1811" s="30">
        <f>I01_Avg!D1811</f>
        <v>1.0381876265325063</v>
      </c>
      <c r="F1811" s="30">
        <f>PVWatts_8.5kW!J1823</f>
        <v>0</v>
      </c>
      <c r="G1811" s="34">
        <f t="shared" si="84"/>
        <v>1.0381876265325063</v>
      </c>
      <c r="H1811" s="34">
        <f t="shared" si="85"/>
        <v>1.0381876265325063</v>
      </c>
      <c r="I1811" s="34">
        <f t="shared" si="86"/>
        <v>0</v>
      </c>
    </row>
    <row r="1812" spans="2:9" x14ac:dyDescent="0.25">
      <c r="B1812" s="9">
        <v>2021</v>
      </c>
      <c r="C1812" s="9">
        <v>3</v>
      </c>
      <c r="D1812" s="9">
        <v>3</v>
      </c>
      <c r="E1812" s="30">
        <f>I01_Avg!D1812</f>
        <v>1.0559923827376427</v>
      </c>
      <c r="F1812" s="30">
        <f>PVWatts_8.5kW!J1824</f>
        <v>0</v>
      </c>
      <c r="G1812" s="34">
        <f t="shared" si="84"/>
        <v>1.0559923827376427</v>
      </c>
      <c r="H1812" s="34">
        <f t="shared" si="85"/>
        <v>1.0559923827376427</v>
      </c>
      <c r="I1812" s="34">
        <f t="shared" si="86"/>
        <v>0</v>
      </c>
    </row>
    <row r="1813" spans="2:9" x14ac:dyDescent="0.25">
      <c r="B1813" s="9">
        <v>2021</v>
      </c>
      <c r="C1813" s="9">
        <v>3</v>
      </c>
      <c r="D1813" s="9">
        <v>4</v>
      </c>
      <c r="E1813" s="30">
        <f>I01_Avg!D1813</f>
        <v>1.1958430867286503</v>
      </c>
      <c r="F1813" s="30">
        <f>PVWatts_8.5kW!J1825</f>
        <v>0</v>
      </c>
      <c r="G1813" s="34">
        <f t="shared" si="84"/>
        <v>1.1958430867286503</v>
      </c>
      <c r="H1813" s="34">
        <f t="shared" si="85"/>
        <v>1.1958430867286503</v>
      </c>
      <c r="I1813" s="34">
        <f t="shared" si="86"/>
        <v>0</v>
      </c>
    </row>
    <row r="1814" spans="2:9" x14ac:dyDescent="0.25">
      <c r="B1814" s="9">
        <v>2021</v>
      </c>
      <c r="C1814" s="9">
        <v>3</v>
      </c>
      <c r="D1814" s="9">
        <v>5</v>
      </c>
      <c r="E1814" s="30">
        <f>I01_Avg!D1814</f>
        <v>1.2876232751377725</v>
      </c>
      <c r="F1814" s="30">
        <f>PVWatts_8.5kW!J1826</f>
        <v>0</v>
      </c>
      <c r="G1814" s="34">
        <f t="shared" si="84"/>
        <v>1.2876232751377725</v>
      </c>
      <c r="H1814" s="34">
        <f t="shared" si="85"/>
        <v>1.2876232751377725</v>
      </c>
      <c r="I1814" s="34">
        <f t="shared" si="86"/>
        <v>0</v>
      </c>
    </row>
    <row r="1815" spans="2:9" x14ac:dyDescent="0.25">
      <c r="B1815" s="9">
        <v>2021</v>
      </c>
      <c r="C1815" s="9">
        <v>3</v>
      </c>
      <c r="D1815" s="9">
        <v>6</v>
      </c>
      <c r="E1815" s="30">
        <f>I01_Avg!D1815</f>
        <v>1.4756040598010427</v>
      </c>
      <c r="F1815" s="30">
        <f>PVWatts_8.5kW!J1827</f>
        <v>0</v>
      </c>
      <c r="G1815" s="34">
        <f t="shared" si="84"/>
        <v>1.4756040598010427</v>
      </c>
      <c r="H1815" s="34">
        <f t="shared" si="85"/>
        <v>1.4756040598010427</v>
      </c>
      <c r="I1815" s="34">
        <f t="shared" si="86"/>
        <v>0</v>
      </c>
    </row>
    <row r="1816" spans="2:9" x14ac:dyDescent="0.25">
      <c r="B1816" s="9">
        <v>2021</v>
      </c>
      <c r="C1816" s="9">
        <v>3</v>
      </c>
      <c r="D1816" s="9">
        <v>7</v>
      </c>
      <c r="E1816" s="30">
        <f>I01_Avg!D1816</f>
        <v>1.6931135891030993</v>
      </c>
      <c r="F1816" s="30">
        <f>PVWatts_8.5kW!J1828</f>
        <v>0.468169</v>
      </c>
      <c r="G1816" s="34">
        <f t="shared" si="84"/>
        <v>1.2249445891030992</v>
      </c>
      <c r="H1816" s="34">
        <f t="shared" si="85"/>
        <v>1.2249445891030992</v>
      </c>
      <c r="I1816" s="34">
        <f t="shared" si="86"/>
        <v>0</v>
      </c>
    </row>
    <row r="1817" spans="2:9" x14ac:dyDescent="0.25">
      <c r="B1817" s="9">
        <v>2021</v>
      </c>
      <c r="C1817" s="9">
        <v>3</v>
      </c>
      <c r="D1817" s="9">
        <v>8</v>
      </c>
      <c r="E1817" s="30">
        <f>I01_Avg!D1817</f>
        <v>1.5878971692300468</v>
      </c>
      <c r="F1817" s="30">
        <f>PVWatts_8.5kW!J1829</f>
        <v>1.366384</v>
      </c>
      <c r="G1817" s="34">
        <f t="shared" si="84"/>
        <v>0.22151316923004671</v>
      </c>
      <c r="H1817" s="34">
        <f t="shared" si="85"/>
        <v>0.22151316923004671</v>
      </c>
      <c r="I1817" s="34">
        <f t="shared" si="86"/>
        <v>0</v>
      </c>
    </row>
    <row r="1818" spans="2:9" x14ac:dyDescent="0.25">
      <c r="B1818" s="9">
        <v>2021</v>
      </c>
      <c r="C1818" s="9">
        <v>3</v>
      </c>
      <c r="D1818" s="9">
        <v>9</v>
      </c>
      <c r="E1818" s="30">
        <f>I01_Avg!D1818</f>
        <v>1.4274231876127266</v>
      </c>
      <c r="F1818" s="30">
        <f>PVWatts_8.5kW!J1830</f>
        <v>3.9179059999999999</v>
      </c>
      <c r="G1818" s="34">
        <f t="shared" si="84"/>
        <v>-2.4904828123872731</v>
      </c>
      <c r="H1818" s="34">
        <f t="shared" si="85"/>
        <v>0</v>
      </c>
      <c r="I1818" s="34">
        <f t="shared" si="86"/>
        <v>-2.4904828123872731</v>
      </c>
    </row>
    <row r="1819" spans="2:9" x14ac:dyDescent="0.25">
      <c r="B1819" s="9">
        <v>2021</v>
      </c>
      <c r="C1819" s="9">
        <v>3</v>
      </c>
      <c r="D1819" s="9">
        <v>10</v>
      </c>
      <c r="E1819" s="30">
        <f>I01_Avg!D1819</f>
        <v>1.3159968936220199</v>
      </c>
      <c r="F1819" s="30">
        <f>PVWatts_8.5kW!J1831</f>
        <v>5.2851499999999998</v>
      </c>
      <c r="G1819" s="34">
        <f t="shared" si="84"/>
        <v>-3.9691531063779797</v>
      </c>
      <c r="H1819" s="34">
        <f t="shared" si="85"/>
        <v>0</v>
      </c>
      <c r="I1819" s="34">
        <f t="shared" si="86"/>
        <v>-3.9691531063779797</v>
      </c>
    </row>
    <row r="1820" spans="2:9" x14ac:dyDescent="0.25">
      <c r="B1820" s="9">
        <v>2021</v>
      </c>
      <c r="C1820" s="9">
        <v>3</v>
      </c>
      <c r="D1820" s="9">
        <v>11</v>
      </c>
      <c r="E1820" s="30">
        <f>I01_Avg!D1820</f>
        <v>1.1775663310955244</v>
      </c>
      <c r="F1820" s="30">
        <f>PVWatts_8.5kW!J1832</f>
        <v>6.0934699999999999</v>
      </c>
      <c r="G1820" s="34">
        <f t="shared" si="84"/>
        <v>-4.9159036689044751</v>
      </c>
      <c r="H1820" s="34">
        <f t="shared" si="85"/>
        <v>0</v>
      </c>
      <c r="I1820" s="34">
        <f t="shared" si="86"/>
        <v>-4.9159036689044751</v>
      </c>
    </row>
    <row r="1821" spans="2:9" x14ac:dyDescent="0.25">
      <c r="B1821" s="9">
        <v>2021</v>
      </c>
      <c r="C1821" s="9">
        <v>3</v>
      </c>
      <c r="D1821" s="9">
        <v>12</v>
      </c>
      <c r="E1821" s="30">
        <f>I01_Avg!D1821</f>
        <v>1.1504689877023804</v>
      </c>
      <c r="F1821" s="30">
        <f>PVWatts_8.5kW!J1833</f>
        <v>6.4539610000000005</v>
      </c>
      <c r="G1821" s="34">
        <f t="shared" si="84"/>
        <v>-5.3034920122976201</v>
      </c>
      <c r="H1821" s="34">
        <f t="shared" si="85"/>
        <v>0</v>
      </c>
      <c r="I1821" s="34">
        <f t="shared" si="86"/>
        <v>-5.3034920122976201</v>
      </c>
    </row>
    <row r="1822" spans="2:9" x14ac:dyDescent="0.25">
      <c r="B1822" s="9">
        <v>2021</v>
      </c>
      <c r="C1822" s="9">
        <v>3</v>
      </c>
      <c r="D1822" s="9">
        <v>13</v>
      </c>
      <c r="E1822" s="30">
        <f>I01_Avg!D1822</f>
        <v>1.1080460691463354</v>
      </c>
      <c r="F1822" s="30">
        <f>PVWatts_8.5kW!J1834</f>
        <v>5.0185180000000003</v>
      </c>
      <c r="G1822" s="34">
        <f t="shared" si="84"/>
        <v>-3.9104719308536646</v>
      </c>
      <c r="H1822" s="34">
        <f t="shared" si="85"/>
        <v>0</v>
      </c>
      <c r="I1822" s="34">
        <f t="shared" si="86"/>
        <v>-3.9104719308536646</v>
      </c>
    </row>
    <row r="1823" spans="2:9" x14ac:dyDescent="0.25">
      <c r="B1823" s="9">
        <v>2021</v>
      </c>
      <c r="C1823" s="9">
        <v>3</v>
      </c>
      <c r="D1823" s="9">
        <v>14</v>
      </c>
      <c r="E1823" s="30">
        <f>I01_Avg!D1823</f>
        <v>1.0524819328437338</v>
      </c>
      <c r="F1823" s="30">
        <f>PVWatts_8.5kW!J1835</f>
        <v>4.6367089999999997</v>
      </c>
      <c r="G1823" s="34">
        <f t="shared" si="84"/>
        <v>-3.5842270671562657</v>
      </c>
      <c r="H1823" s="34">
        <f t="shared" si="85"/>
        <v>0</v>
      </c>
      <c r="I1823" s="34">
        <f t="shared" si="86"/>
        <v>-3.5842270671562657</v>
      </c>
    </row>
    <row r="1824" spans="2:9" x14ac:dyDescent="0.25">
      <c r="B1824" s="9">
        <v>2021</v>
      </c>
      <c r="C1824" s="9">
        <v>3</v>
      </c>
      <c r="D1824" s="9">
        <v>15</v>
      </c>
      <c r="E1824" s="30">
        <f>I01_Avg!D1824</f>
        <v>1.0446412882738607</v>
      </c>
      <c r="F1824" s="30">
        <f>PVWatts_8.5kW!J1836</f>
        <v>3.6158609999999998</v>
      </c>
      <c r="G1824" s="34">
        <f t="shared" si="84"/>
        <v>-2.5712197117261391</v>
      </c>
      <c r="H1824" s="34">
        <f t="shared" si="85"/>
        <v>0</v>
      </c>
      <c r="I1824" s="34">
        <f t="shared" si="86"/>
        <v>-2.5712197117261391</v>
      </c>
    </row>
    <row r="1825" spans="2:9" x14ac:dyDescent="0.25">
      <c r="B1825" s="9">
        <v>2021</v>
      </c>
      <c r="C1825" s="9">
        <v>3</v>
      </c>
      <c r="D1825" s="9">
        <v>16</v>
      </c>
      <c r="E1825" s="30">
        <f>I01_Avg!D1825</f>
        <v>1.0562191780733672</v>
      </c>
      <c r="F1825" s="30">
        <f>PVWatts_8.5kW!J1837</f>
        <v>3.3502260000000001</v>
      </c>
      <c r="G1825" s="34">
        <f t="shared" si="84"/>
        <v>-2.294006821926633</v>
      </c>
      <c r="H1825" s="34">
        <f t="shared" si="85"/>
        <v>0</v>
      </c>
      <c r="I1825" s="34">
        <f t="shared" si="86"/>
        <v>-2.294006821926633</v>
      </c>
    </row>
    <row r="1826" spans="2:9" x14ac:dyDescent="0.25">
      <c r="B1826" s="9">
        <v>2021</v>
      </c>
      <c r="C1826" s="9">
        <v>3</v>
      </c>
      <c r="D1826" s="9">
        <v>17</v>
      </c>
      <c r="E1826" s="30">
        <f>I01_Avg!D1826</f>
        <v>1.1803008504526014</v>
      </c>
      <c r="F1826" s="30">
        <f>PVWatts_8.5kW!J1838</f>
        <v>1.6571210000000001</v>
      </c>
      <c r="G1826" s="34">
        <f t="shared" si="84"/>
        <v>-0.47682014954739871</v>
      </c>
      <c r="H1826" s="34">
        <f t="shared" si="85"/>
        <v>0</v>
      </c>
      <c r="I1826" s="34">
        <f t="shared" si="86"/>
        <v>-0.47682014954739871</v>
      </c>
    </row>
    <row r="1827" spans="2:9" x14ac:dyDescent="0.25">
      <c r="B1827" s="9">
        <v>2021</v>
      </c>
      <c r="C1827" s="9">
        <v>3</v>
      </c>
      <c r="D1827" s="9">
        <v>18</v>
      </c>
      <c r="E1827" s="30">
        <f>I01_Avg!D1827</f>
        <v>1.2490288522550692</v>
      </c>
      <c r="F1827" s="30">
        <f>PVWatts_8.5kW!J1839</f>
        <v>0.23399899999999998</v>
      </c>
      <c r="G1827" s="34">
        <f t="shared" si="84"/>
        <v>1.0150298522550691</v>
      </c>
      <c r="H1827" s="34">
        <f t="shared" si="85"/>
        <v>1.0150298522550691</v>
      </c>
      <c r="I1827" s="34">
        <f t="shared" si="86"/>
        <v>0</v>
      </c>
    </row>
    <row r="1828" spans="2:9" x14ac:dyDescent="0.25">
      <c r="B1828" s="9">
        <v>2021</v>
      </c>
      <c r="C1828" s="9">
        <v>3</v>
      </c>
      <c r="D1828" s="9">
        <v>19</v>
      </c>
      <c r="E1828" s="30">
        <f>I01_Avg!D1828</f>
        <v>1.3021771725135216</v>
      </c>
      <c r="F1828" s="30">
        <f>PVWatts_8.5kW!J1840</f>
        <v>0</v>
      </c>
      <c r="G1828" s="34">
        <f t="shared" si="84"/>
        <v>1.3021771725135216</v>
      </c>
      <c r="H1828" s="34">
        <f t="shared" si="85"/>
        <v>1.3021771725135216</v>
      </c>
      <c r="I1828" s="34">
        <f t="shared" si="86"/>
        <v>0</v>
      </c>
    </row>
    <row r="1829" spans="2:9" x14ac:dyDescent="0.25">
      <c r="B1829" s="9">
        <v>2021</v>
      </c>
      <c r="C1829" s="9">
        <v>3</v>
      </c>
      <c r="D1829" s="9">
        <v>20</v>
      </c>
      <c r="E1829" s="30">
        <f>I01_Avg!D1829</f>
        <v>1.3986184011459033</v>
      </c>
      <c r="F1829" s="30">
        <f>PVWatts_8.5kW!J1841</f>
        <v>0</v>
      </c>
      <c r="G1829" s="34">
        <f t="shared" si="84"/>
        <v>1.3986184011459033</v>
      </c>
      <c r="H1829" s="34">
        <f t="shared" si="85"/>
        <v>1.3986184011459033</v>
      </c>
      <c r="I1829" s="34">
        <f t="shared" si="86"/>
        <v>0</v>
      </c>
    </row>
    <row r="1830" spans="2:9" x14ac:dyDescent="0.25">
      <c r="B1830" s="9">
        <v>2021</v>
      </c>
      <c r="C1830" s="9">
        <v>3</v>
      </c>
      <c r="D1830" s="9">
        <v>21</v>
      </c>
      <c r="E1830" s="30">
        <f>I01_Avg!D1830</f>
        <v>1.3053178888771231</v>
      </c>
      <c r="F1830" s="30">
        <f>PVWatts_8.5kW!J1842</f>
        <v>0</v>
      </c>
      <c r="G1830" s="34">
        <f t="shared" si="84"/>
        <v>1.3053178888771231</v>
      </c>
      <c r="H1830" s="34">
        <f t="shared" si="85"/>
        <v>1.3053178888771231</v>
      </c>
      <c r="I1830" s="34">
        <f t="shared" si="86"/>
        <v>0</v>
      </c>
    </row>
    <row r="1831" spans="2:9" x14ac:dyDescent="0.25">
      <c r="B1831" s="9">
        <v>2021</v>
      </c>
      <c r="C1831" s="9">
        <v>3</v>
      </c>
      <c r="D1831" s="9">
        <v>22</v>
      </c>
      <c r="E1831" s="30">
        <f>I01_Avg!D1831</f>
        <v>1.2122899070017454</v>
      </c>
      <c r="F1831" s="30">
        <f>PVWatts_8.5kW!J1843</f>
        <v>0</v>
      </c>
      <c r="G1831" s="34">
        <f t="shared" si="84"/>
        <v>1.2122899070017454</v>
      </c>
      <c r="H1831" s="34">
        <f t="shared" si="85"/>
        <v>1.2122899070017454</v>
      </c>
      <c r="I1831" s="34">
        <f t="shared" si="86"/>
        <v>0</v>
      </c>
    </row>
    <row r="1832" spans="2:9" x14ac:dyDescent="0.25">
      <c r="B1832" s="9">
        <v>2021</v>
      </c>
      <c r="C1832" s="9">
        <v>3</v>
      </c>
      <c r="D1832" s="9">
        <v>23</v>
      </c>
      <c r="E1832" s="30">
        <f>I01_Avg!D1832</f>
        <v>1.0704288901429635</v>
      </c>
      <c r="F1832" s="30">
        <f>PVWatts_8.5kW!J1844</f>
        <v>0</v>
      </c>
      <c r="G1832" s="34">
        <f t="shared" si="84"/>
        <v>1.0704288901429635</v>
      </c>
      <c r="H1832" s="34">
        <f t="shared" si="85"/>
        <v>1.0704288901429635</v>
      </c>
      <c r="I1832" s="34">
        <f t="shared" si="86"/>
        <v>0</v>
      </c>
    </row>
    <row r="1833" spans="2:9" x14ac:dyDescent="0.25">
      <c r="B1833" s="9">
        <v>2021</v>
      </c>
      <c r="C1833" s="9">
        <v>3</v>
      </c>
      <c r="D1833" s="9">
        <v>0</v>
      </c>
      <c r="E1833" s="30">
        <f>I01_Avg!D1833</f>
        <v>0.97240787323019973</v>
      </c>
      <c r="F1833" s="30">
        <f>PVWatts_8.5kW!J1845</f>
        <v>0</v>
      </c>
      <c r="G1833" s="34">
        <f t="shared" si="84"/>
        <v>0.97240787323019973</v>
      </c>
      <c r="H1833" s="34">
        <f t="shared" si="85"/>
        <v>0.97240787323019973</v>
      </c>
      <c r="I1833" s="34">
        <f t="shared" si="86"/>
        <v>0</v>
      </c>
    </row>
    <row r="1834" spans="2:9" x14ac:dyDescent="0.25">
      <c r="B1834" s="9">
        <v>2021</v>
      </c>
      <c r="C1834" s="9">
        <v>3</v>
      </c>
      <c r="D1834" s="9">
        <v>1</v>
      </c>
      <c r="E1834" s="30">
        <f>I01_Avg!D1834</f>
        <v>0.96777141715405801</v>
      </c>
      <c r="F1834" s="30">
        <f>PVWatts_8.5kW!J1846</f>
        <v>0</v>
      </c>
      <c r="G1834" s="34">
        <f t="shared" si="84"/>
        <v>0.96777141715405801</v>
      </c>
      <c r="H1834" s="34">
        <f t="shared" si="85"/>
        <v>0.96777141715405801</v>
      </c>
      <c r="I1834" s="34">
        <f t="shared" si="86"/>
        <v>0</v>
      </c>
    </row>
    <row r="1835" spans="2:9" x14ac:dyDescent="0.25">
      <c r="B1835" s="9">
        <v>2021</v>
      </c>
      <c r="C1835" s="9">
        <v>3</v>
      </c>
      <c r="D1835" s="9">
        <v>2</v>
      </c>
      <c r="E1835" s="30">
        <f>I01_Avg!D1835</f>
        <v>0.96347747437602782</v>
      </c>
      <c r="F1835" s="30">
        <f>PVWatts_8.5kW!J1847</f>
        <v>0</v>
      </c>
      <c r="G1835" s="34">
        <f t="shared" si="84"/>
        <v>0.96347747437602782</v>
      </c>
      <c r="H1835" s="34">
        <f t="shared" si="85"/>
        <v>0.96347747437602782</v>
      </c>
      <c r="I1835" s="34">
        <f t="shared" si="86"/>
        <v>0</v>
      </c>
    </row>
    <row r="1836" spans="2:9" x14ac:dyDescent="0.25">
      <c r="B1836" s="9">
        <v>2021</v>
      </c>
      <c r="C1836" s="9">
        <v>3</v>
      </c>
      <c r="D1836" s="9">
        <v>3</v>
      </c>
      <c r="E1836" s="30">
        <f>I01_Avg!D1836</f>
        <v>0.96489806942250078</v>
      </c>
      <c r="F1836" s="30">
        <f>PVWatts_8.5kW!J1848</f>
        <v>0</v>
      </c>
      <c r="G1836" s="34">
        <f t="shared" si="84"/>
        <v>0.96489806942250078</v>
      </c>
      <c r="H1836" s="34">
        <f t="shared" si="85"/>
        <v>0.96489806942250078</v>
      </c>
      <c r="I1836" s="34">
        <f t="shared" si="86"/>
        <v>0</v>
      </c>
    </row>
    <row r="1837" spans="2:9" x14ac:dyDescent="0.25">
      <c r="B1837" s="9">
        <v>2021</v>
      </c>
      <c r="C1837" s="9">
        <v>3</v>
      </c>
      <c r="D1837" s="9">
        <v>4</v>
      </c>
      <c r="E1837" s="30">
        <f>I01_Avg!D1837</f>
        <v>1.048453039735334</v>
      </c>
      <c r="F1837" s="30">
        <f>PVWatts_8.5kW!J1849</f>
        <v>0</v>
      </c>
      <c r="G1837" s="34">
        <f t="shared" si="84"/>
        <v>1.048453039735334</v>
      </c>
      <c r="H1837" s="34">
        <f t="shared" si="85"/>
        <v>1.048453039735334</v>
      </c>
      <c r="I1837" s="34">
        <f t="shared" si="86"/>
        <v>0</v>
      </c>
    </row>
    <row r="1838" spans="2:9" x14ac:dyDescent="0.25">
      <c r="B1838" s="9">
        <v>2021</v>
      </c>
      <c r="C1838" s="9">
        <v>3</v>
      </c>
      <c r="D1838" s="9">
        <v>5</v>
      </c>
      <c r="E1838" s="30">
        <f>I01_Avg!D1838</f>
        <v>1.1434647272709113</v>
      </c>
      <c r="F1838" s="30">
        <f>PVWatts_8.5kW!J1850</f>
        <v>0</v>
      </c>
      <c r="G1838" s="34">
        <f t="shared" si="84"/>
        <v>1.1434647272709113</v>
      </c>
      <c r="H1838" s="34">
        <f t="shared" si="85"/>
        <v>1.1434647272709113</v>
      </c>
      <c r="I1838" s="34">
        <f t="shared" si="86"/>
        <v>0</v>
      </c>
    </row>
    <row r="1839" spans="2:9" x14ac:dyDescent="0.25">
      <c r="B1839" s="9">
        <v>2021</v>
      </c>
      <c r="C1839" s="9">
        <v>3</v>
      </c>
      <c r="D1839" s="9">
        <v>6</v>
      </c>
      <c r="E1839" s="30">
        <f>I01_Avg!D1839</f>
        <v>1.3082712899965714</v>
      </c>
      <c r="F1839" s="30">
        <f>PVWatts_8.5kW!J1851</f>
        <v>0</v>
      </c>
      <c r="G1839" s="34">
        <f t="shared" si="84"/>
        <v>1.3082712899965714</v>
      </c>
      <c r="H1839" s="34">
        <f t="shared" si="85"/>
        <v>1.3082712899965714</v>
      </c>
      <c r="I1839" s="34">
        <f t="shared" si="86"/>
        <v>0</v>
      </c>
    </row>
    <row r="1840" spans="2:9" x14ac:dyDescent="0.25">
      <c r="B1840" s="9">
        <v>2021</v>
      </c>
      <c r="C1840" s="9">
        <v>3</v>
      </c>
      <c r="D1840" s="9">
        <v>7</v>
      </c>
      <c r="E1840" s="30">
        <f>I01_Avg!D1840</f>
        <v>1.5006760621625084</v>
      </c>
      <c r="F1840" s="30">
        <f>PVWatts_8.5kW!J1852</f>
        <v>0.34733999999999998</v>
      </c>
      <c r="G1840" s="34">
        <f t="shared" si="84"/>
        <v>1.1533360621625084</v>
      </c>
      <c r="H1840" s="34">
        <f t="shared" si="85"/>
        <v>1.1533360621625084</v>
      </c>
      <c r="I1840" s="34">
        <f t="shared" si="86"/>
        <v>0</v>
      </c>
    </row>
    <row r="1841" spans="2:9" x14ac:dyDescent="0.25">
      <c r="B1841" s="9">
        <v>2021</v>
      </c>
      <c r="C1841" s="9">
        <v>3</v>
      </c>
      <c r="D1841" s="9">
        <v>8</v>
      </c>
      <c r="E1841" s="30">
        <f>I01_Avg!D1841</f>
        <v>1.4217197666406545</v>
      </c>
      <c r="F1841" s="30">
        <f>PVWatts_8.5kW!J1853</f>
        <v>1.9561120000000001</v>
      </c>
      <c r="G1841" s="34">
        <f t="shared" si="84"/>
        <v>-0.5343922333593456</v>
      </c>
      <c r="H1841" s="34">
        <f t="shared" si="85"/>
        <v>0</v>
      </c>
      <c r="I1841" s="34">
        <f t="shared" si="86"/>
        <v>-0.5343922333593456</v>
      </c>
    </row>
    <row r="1842" spans="2:9" x14ac:dyDescent="0.25">
      <c r="B1842" s="9">
        <v>2021</v>
      </c>
      <c r="C1842" s="9">
        <v>3</v>
      </c>
      <c r="D1842" s="9">
        <v>9</v>
      </c>
      <c r="E1842" s="30">
        <f>I01_Avg!D1842</f>
        <v>1.4155921285532278</v>
      </c>
      <c r="F1842" s="30">
        <f>PVWatts_8.5kW!J1854</f>
        <v>3.910256</v>
      </c>
      <c r="G1842" s="34">
        <f t="shared" si="84"/>
        <v>-2.4946638714467722</v>
      </c>
      <c r="H1842" s="34">
        <f t="shared" si="85"/>
        <v>0</v>
      </c>
      <c r="I1842" s="34">
        <f t="shared" si="86"/>
        <v>-2.4946638714467722</v>
      </c>
    </row>
    <row r="1843" spans="2:9" x14ac:dyDescent="0.25">
      <c r="B1843" s="9">
        <v>2021</v>
      </c>
      <c r="C1843" s="9">
        <v>3</v>
      </c>
      <c r="D1843" s="9">
        <v>10</v>
      </c>
      <c r="E1843" s="30">
        <f>I01_Avg!D1843</f>
        <v>1.3116188234194222</v>
      </c>
      <c r="F1843" s="30">
        <f>PVWatts_8.5kW!J1855</f>
        <v>5.1897150000000005</v>
      </c>
      <c r="G1843" s="34">
        <f t="shared" si="84"/>
        <v>-3.8780961765805784</v>
      </c>
      <c r="H1843" s="34">
        <f t="shared" si="85"/>
        <v>0</v>
      </c>
      <c r="I1843" s="34">
        <f t="shared" si="86"/>
        <v>-3.8780961765805784</v>
      </c>
    </row>
    <row r="1844" spans="2:9" x14ac:dyDescent="0.25">
      <c r="B1844" s="9">
        <v>2021</v>
      </c>
      <c r="C1844" s="9">
        <v>3</v>
      </c>
      <c r="D1844" s="9">
        <v>11</v>
      </c>
      <c r="E1844" s="30">
        <f>I01_Avg!D1844</f>
        <v>1.1970034822565108</v>
      </c>
      <c r="F1844" s="30">
        <f>PVWatts_8.5kW!J1856</f>
        <v>5.9869830000000004</v>
      </c>
      <c r="G1844" s="34">
        <f t="shared" si="84"/>
        <v>-4.7899795177434896</v>
      </c>
      <c r="H1844" s="34">
        <f t="shared" si="85"/>
        <v>0</v>
      </c>
      <c r="I1844" s="34">
        <f t="shared" si="86"/>
        <v>-4.7899795177434896</v>
      </c>
    </row>
    <row r="1845" spans="2:9" x14ac:dyDescent="0.25">
      <c r="B1845" s="9">
        <v>2021</v>
      </c>
      <c r="C1845" s="9">
        <v>3</v>
      </c>
      <c r="D1845" s="9">
        <v>12</v>
      </c>
      <c r="E1845" s="30">
        <f>I01_Avg!D1845</f>
        <v>1.158592533879482</v>
      </c>
      <c r="F1845" s="30">
        <f>PVWatts_8.5kW!J1857</f>
        <v>6.3470219999999999</v>
      </c>
      <c r="G1845" s="34">
        <f t="shared" si="84"/>
        <v>-5.1884294661205175</v>
      </c>
      <c r="H1845" s="34">
        <f t="shared" si="85"/>
        <v>0</v>
      </c>
      <c r="I1845" s="34">
        <f t="shared" si="86"/>
        <v>-5.1884294661205175</v>
      </c>
    </row>
    <row r="1846" spans="2:9" x14ac:dyDescent="0.25">
      <c r="B1846" s="9">
        <v>2021</v>
      </c>
      <c r="C1846" s="9">
        <v>3</v>
      </c>
      <c r="D1846" s="9">
        <v>13</v>
      </c>
      <c r="E1846" s="30">
        <f>I01_Avg!D1846</f>
        <v>1.0977019321079329</v>
      </c>
      <c r="F1846" s="30">
        <f>PVWatts_8.5kW!J1858</f>
        <v>6.1748320000000003</v>
      </c>
      <c r="G1846" s="34">
        <f t="shared" si="84"/>
        <v>-5.0771300678920674</v>
      </c>
      <c r="H1846" s="34">
        <f t="shared" si="85"/>
        <v>0</v>
      </c>
      <c r="I1846" s="34">
        <f t="shared" si="86"/>
        <v>-5.0771300678920674</v>
      </c>
    </row>
    <row r="1847" spans="2:9" x14ac:dyDescent="0.25">
      <c r="B1847" s="9">
        <v>2021</v>
      </c>
      <c r="C1847" s="9">
        <v>3</v>
      </c>
      <c r="D1847" s="9">
        <v>14</v>
      </c>
      <c r="E1847" s="30">
        <f>I01_Avg!D1847</f>
        <v>1.0528482401661701</v>
      </c>
      <c r="F1847" s="30">
        <f>PVWatts_8.5kW!J1859</f>
        <v>4.613753</v>
      </c>
      <c r="G1847" s="34">
        <f t="shared" si="84"/>
        <v>-3.5609047598338299</v>
      </c>
      <c r="H1847" s="34">
        <f t="shared" si="85"/>
        <v>0</v>
      </c>
      <c r="I1847" s="34">
        <f t="shared" si="86"/>
        <v>-3.5609047598338299</v>
      </c>
    </row>
    <row r="1848" spans="2:9" x14ac:dyDescent="0.25">
      <c r="B1848" s="9">
        <v>2021</v>
      </c>
      <c r="C1848" s="9">
        <v>3</v>
      </c>
      <c r="D1848" s="9">
        <v>15</v>
      </c>
      <c r="E1848" s="30">
        <f>I01_Avg!D1848</f>
        <v>0.97910281966710777</v>
      </c>
      <c r="F1848" s="30">
        <f>PVWatts_8.5kW!J1860</f>
        <v>3.4556019999999998</v>
      </c>
      <c r="G1848" s="34">
        <f t="shared" si="84"/>
        <v>-2.4764991803328922</v>
      </c>
      <c r="H1848" s="34">
        <f t="shared" si="85"/>
        <v>0</v>
      </c>
      <c r="I1848" s="34">
        <f t="shared" si="86"/>
        <v>-2.4764991803328922</v>
      </c>
    </row>
    <row r="1849" spans="2:9" x14ac:dyDescent="0.25">
      <c r="B1849" s="9">
        <v>2021</v>
      </c>
      <c r="C1849" s="9">
        <v>3</v>
      </c>
      <c r="D1849" s="9">
        <v>16</v>
      </c>
      <c r="E1849" s="30">
        <f>I01_Avg!D1849</f>
        <v>1.0570908954572633</v>
      </c>
      <c r="F1849" s="30">
        <f>PVWatts_8.5kW!J1861</f>
        <v>2.1844830000000002</v>
      </c>
      <c r="G1849" s="34">
        <f t="shared" si="84"/>
        <v>-1.1273921045427369</v>
      </c>
      <c r="H1849" s="34">
        <f t="shared" si="85"/>
        <v>0</v>
      </c>
      <c r="I1849" s="34">
        <f t="shared" si="86"/>
        <v>-1.1273921045427369</v>
      </c>
    </row>
    <row r="1850" spans="2:9" x14ac:dyDescent="0.25">
      <c r="B1850" s="9">
        <v>2021</v>
      </c>
      <c r="C1850" s="9">
        <v>3</v>
      </c>
      <c r="D1850" s="9">
        <v>17</v>
      </c>
      <c r="E1850" s="30">
        <f>I01_Avg!D1850</f>
        <v>1.1216139802119196</v>
      </c>
      <c r="F1850" s="30">
        <f>PVWatts_8.5kW!J1862</f>
        <v>0.96462199999999998</v>
      </c>
      <c r="G1850" s="34">
        <f t="shared" si="84"/>
        <v>0.15699198021191962</v>
      </c>
      <c r="H1850" s="34">
        <f t="shared" si="85"/>
        <v>0.15699198021191962</v>
      </c>
      <c r="I1850" s="34">
        <f t="shared" si="86"/>
        <v>0</v>
      </c>
    </row>
    <row r="1851" spans="2:9" x14ac:dyDescent="0.25">
      <c r="B1851" s="9">
        <v>2021</v>
      </c>
      <c r="C1851" s="9">
        <v>3</v>
      </c>
      <c r="D1851" s="9">
        <v>18</v>
      </c>
      <c r="E1851" s="30">
        <f>I01_Avg!D1851</f>
        <v>1.2055038644997338</v>
      </c>
      <c r="F1851" s="30">
        <f>PVWatts_8.5kW!J1863</f>
        <v>0.12850800000000001</v>
      </c>
      <c r="G1851" s="34">
        <f t="shared" si="84"/>
        <v>1.0769958644997337</v>
      </c>
      <c r="H1851" s="34">
        <f t="shared" si="85"/>
        <v>1.0769958644997337</v>
      </c>
      <c r="I1851" s="34">
        <f t="shared" si="86"/>
        <v>0</v>
      </c>
    </row>
    <row r="1852" spans="2:9" x14ac:dyDescent="0.25">
      <c r="B1852" s="9">
        <v>2021</v>
      </c>
      <c r="C1852" s="9">
        <v>3</v>
      </c>
      <c r="D1852" s="9">
        <v>19</v>
      </c>
      <c r="E1852" s="30">
        <f>I01_Avg!D1852</f>
        <v>1.2083593849729433</v>
      </c>
      <c r="F1852" s="30">
        <f>PVWatts_8.5kW!J1864</f>
        <v>0</v>
      </c>
      <c r="G1852" s="34">
        <f t="shared" si="84"/>
        <v>1.2083593849729433</v>
      </c>
      <c r="H1852" s="34">
        <f t="shared" si="85"/>
        <v>1.2083593849729433</v>
      </c>
      <c r="I1852" s="34">
        <f t="shared" si="86"/>
        <v>0</v>
      </c>
    </row>
    <row r="1853" spans="2:9" x14ac:dyDescent="0.25">
      <c r="B1853" s="9">
        <v>2021</v>
      </c>
      <c r="C1853" s="9">
        <v>3</v>
      </c>
      <c r="D1853" s="9">
        <v>20</v>
      </c>
      <c r="E1853" s="30">
        <f>I01_Avg!D1853</f>
        <v>1.3124474155679602</v>
      </c>
      <c r="F1853" s="30">
        <f>PVWatts_8.5kW!J1865</f>
        <v>0</v>
      </c>
      <c r="G1853" s="34">
        <f t="shared" si="84"/>
        <v>1.3124474155679602</v>
      </c>
      <c r="H1853" s="34">
        <f t="shared" si="85"/>
        <v>1.3124474155679602</v>
      </c>
      <c r="I1853" s="34">
        <f t="shared" si="86"/>
        <v>0</v>
      </c>
    </row>
    <row r="1854" spans="2:9" x14ac:dyDescent="0.25">
      <c r="B1854" s="9">
        <v>2021</v>
      </c>
      <c r="C1854" s="9">
        <v>3</v>
      </c>
      <c r="D1854" s="9">
        <v>21</v>
      </c>
      <c r="E1854" s="30">
        <f>I01_Avg!D1854</f>
        <v>1.2657242353797646</v>
      </c>
      <c r="F1854" s="30">
        <f>PVWatts_8.5kW!J1866</f>
        <v>0</v>
      </c>
      <c r="G1854" s="34">
        <f t="shared" si="84"/>
        <v>1.2657242353797646</v>
      </c>
      <c r="H1854" s="34">
        <f t="shared" si="85"/>
        <v>1.2657242353797646</v>
      </c>
      <c r="I1854" s="34">
        <f t="shared" si="86"/>
        <v>0</v>
      </c>
    </row>
    <row r="1855" spans="2:9" x14ac:dyDescent="0.25">
      <c r="B1855" s="9">
        <v>2021</v>
      </c>
      <c r="C1855" s="9">
        <v>3</v>
      </c>
      <c r="D1855" s="9">
        <v>22</v>
      </c>
      <c r="E1855" s="30">
        <f>I01_Avg!D1855</f>
        <v>1.1599794398989061</v>
      </c>
      <c r="F1855" s="30">
        <f>PVWatts_8.5kW!J1867</f>
        <v>0</v>
      </c>
      <c r="G1855" s="34">
        <f t="shared" si="84"/>
        <v>1.1599794398989061</v>
      </c>
      <c r="H1855" s="34">
        <f t="shared" si="85"/>
        <v>1.1599794398989061</v>
      </c>
      <c r="I1855" s="34">
        <f t="shared" si="86"/>
        <v>0</v>
      </c>
    </row>
    <row r="1856" spans="2:9" x14ac:dyDescent="0.25">
      <c r="B1856" s="9">
        <v>2021</v>
      </c>
      <c r="C1856" s="9">
        <v>3</v>
      </c>
      <c r="D1856" s="9">
        <v>23</v>
      </c>
      <c r="E1856" s="30">
        <f>I01_Avg!D1856</f>
        <v>0.92434031644057968</v>
      </c>
      <c r="F1856" s="30">
        <f>PVWatts_8.5kW!J1868</f>
        <v>0</v>
      </c>
      <c r="G1856" s="34">
        <f t="shared" si="84"/>
        <v>0.92434031644057968</v>
      </c>
      <c r="H1856" s="34">
        <f t="shared" si="85"/>
        <v>0.92434031644057968</v>
      </c>
      <c r="I1856" s="34">
        <f t="shared" si="86"/>
        <v>0</v>
      </c>
    </row>
    <row r="1857" spans="2:9" x14ac:dyDescent="0.25">
      <c r="B1857" s="9">
        <v>2021</v>
      </c>
      <c r="C1857" s="9">
        <v>3</v>
      </c>
      <c r="D1857" s="9">
        <v>0</v>
      </c>
      <c r="E1857" s="30">
        <f>I01_Avg!D1857</f>
        <v>0.85727602106754686</v>
      </c>
      <c r="F1857" s="30">
        <f>PVWatts_8.5kW!J1869</f>
        <v>0</v>
      </c>
      <c r="G1857" s="34">
        <f t="shared" si="84"/>
        <v>0.85727602106754686</v>
      </c>
      <c r="H1857" s="34">
        <f t="shared" si="85"/>
        <v>0.85727602106754686</v>
      </c>
      <c r="I1857" s="34">
        <f t="shared" si="86"/>
        <v>0</v>
      </c>
    </row>
    <row r="1858" spans="2:9" x14ac:dyDescent="0.25">
      <c r="B1858" s="9">
        <v>2021</v>
      </c>
      <c r="C1858" s="9">
        <v>3</v>
      </c>
      <c r="D1858" s="9">
        <v>1</v>
      </c>
      <c r="E1858" s="30">
        <f>I01_Avg!D1858</f>
        <v>0.83797973573146189</v>
      </c>
      <c r="F1858" s="30">
        <f>PVWatts_8.5kW!J1870</f>
        <v>0</v>
      </c>
      <c r="G1858" s="34">
        <f t="shared" si="84"/>
        <v>0.83797973573146189</v>
      </c>
      <c r="H1858" s="34">
        <f t="shared" si="85"/>
        <v>0.83797973573146189</v>
      </c>
      <c r="I1858" s="34">
        <f t="shared" si="86"/>
        <v>0</v>
      </c>
    </row>
    <row r="1859" spans="2:9" x14ac:dyDescent="0.25">
      <c r="B1859" s="9">
        <v>2021</v>
      </c>
      <c r="C1859" s="9">
        <v>3</v>
      </c>
      <c r="D1859" s="9">
        <v>2</v>
      </c>
      <c r="E1859" s="30">
        <f>I01_Avg!D1859</f>
        <v>0.81138852998847322</v>
      </c>
      <c r="F1859" s="30">
        <f>PVWatts_8.5kW!J1871</f>
        <v>0</v>
      </c>
      <c r="G1859" s="34">
        <f t="shared" si="84"/>
        <v>0.81138852998847322</v>
      </c>
      <c r="H1859" s="34">
        <f t="shared" si="85"/>
        <v>0.81138852998847322</v>
      </c>
      <c r="I1859" s="34">
        <f t="shared" si="86"/>
        <v>0</v>
      </c>
    </row>
    <row r="1860" spans="2:9" x14ac:dyDescent="0.25">
      <c r="B1860" s="9">
        <v>2021</v>
      </c>
      <c r="C1860" s="9">
        <v>3</v>
      </c>
      <c r="D1860" s="9">
        <v>3</v>
      </c>
      <c r="E1860" s="30">
        <f>I01_Avg!D1860</f>
        <v>0.80240316203844431</v>
      </c>
      <c r="F1860" s="30">
        <f>PVWatts_8.5kW!J1872</f>
        <v>0</v>
      </c>
      <c r="G1860" s="34">
        <f t="shared" si="84"/>
        <v>0.80240316203844431</v>
      </c>
      <c r="H1860" s="34">
        <f t="shared" si="85"/>
        <v>0.80240316203844431</v>
      </c>
      <c r="I1860" s="34">
        <f t="shared" si="86"/>
        <v>0</v>
      </c>
    </row>
    <row r="1861" spans="2:9" x14ac:dyDescent="0.25">
      <c r="B1861" s="9">
        <v>2021</v>
      </c>
      <c r="C1861" s="9">
        <v>3</v>
      </c>
      <c r="D1861" s="9">
        <v>4</v>
      </c>
      <c r="E1861" s="30">
        <f>I01_Avg!D1861</f>
        <v>0.86843565466555417</v>
      </c>
      <c r="F1861" s="30">
        <f>PVWatts_8.5kW!J1873</f>
        <v>0</v>
      </c>
      <c r="G1861" s="34">
        <f t="shared" si="84"/>
        <v>0.86843565466555417</v>
      </c>
      <c r="H1861" s="34">
        <f t="shared" si="85"/>
        <v>0.86843565466555417</v>
      </c>
      <c r="I1861" s="34">
        <f t="shared" si="86"/>
        <v>0</v>
      </c>
    </row>
    <row r="1862" spans="2:9" x14ac:dyDescent="0.25">
      <c r="B1862" s="9">
        <v>2021</v>
      </c>
      <c r="C1862" s="9">
        <v>3</v>
      </c>
      <c r="D1862" s="9">
        <v>5</v>
      </c>
      <c r="E1862" s="30">
        <f>I01_Avg!D1862</f>
        <v>0.94472326780469684</v>
      </c>
      <c r="F1862" s="30">
        <f>PVWatts_8.5kW!J1874</f>
        <v>0</v>
      </c>
      <c r="G1862" s="34">
        <f t="shared" si="84"/>
        <v>0.94472326780469684</v>
      </c>
      <c r="H1862" s="34">
        <f t="shared" si="85"/>
        <v>0.94472326780469684</v>
      </c>
      <c r="I1862" s="34">
        <f t="shared" si="86"/>
        <v>0</v>
      </c>
    </row>
    <row r="1863" spans="2:9" x14ac:dyDescent="0.25">
      <c r="B1863" s="9">
        <v>2021</v>
      </c>
      <c r="C1863" s="9">
        <v>3</v>
      </c>
      <c r="D1863" s="9">
        <v>6</v>
      </c>
      <c r="E1863" s="30">
        <f>I01_Avg!D1863</f>
        <v>1.0297701091160902</v>
      </c>
      <c r="F1863" s="30">
        <f>PVWatts_8.5kW!J1875</f>
        <v>0</v>
      </c>
      <c r="G1863" s="34">
        <f t="shared" si="84"/>
        <v>1.0297701091160902</v>
      </c>
      <c r="H1863" s="34">
        <f t="shared" si="85"/>
        <v>1.0297701091160902</v>
      </c>
      <c r="I1863" s="34">
        <f t="shared" si="86"/>
        <v>0</v>
      </c>
    </row>
    <row r="1864" spans="2:9" x14ac:dyDescent="0.25">
      <c r="B1864" s="9">
        <v>2021</v>
      </c>
      <c r="C1864" s="9">
        <v>3</v>
      </c>
      <c r="D1864" s="9">
        <v>7</v>
      </c>
      <c r="E1864" s="30">
        <f>I01_Avg!D1864</f>
        <v>1.2675432203957859</v>
      </c>
      <c r="F1864" s="30">
        <f>PVWatts_8.5kW!J1876</f>
        <v>0.51422599999999996</v>
      </c>
      <c r="G1864" s="34">
        <f t="shared" si="84"/>
        <v>0.75331722039578597</v>
      </c>
      <c r="H1864" s="34">
        <f t="shared" si="85"/>
        <v>0.75331722039578597</v>
      </c>
      <c r="I1864" s="34">
        <f t="shared" si="86"/>
        <v>0</v>
      </c>
    </row>
    <row r="1865" spans="2:9" x14ac:dyDescent="0.25">
      <c r="B1865" s="9">
        <v>2021</v>
      </c>
      <c r="C1865" s="9">
        <v>3</v>
      </c>
      <c r="D1865" s="9">
        <v>8</v>
      </c>
      <c r="E1865" s="30">
        <f>I01_Avg!D1865</f>
        <v>1.2483619061862292</v>
      </c>
      <c r="F1865" s="30">
        <f>PVWatts_8.5kW!J1877</f>
        <v>2.156561</v>
      </c>
      <c r="G1865" s="34">
        <f t="shared" si="84"/>
        <v>-0.90819909381377073</v>
      </c>
      <c r="H1865" s="34">
        <f t="shared" si="85"/>
        <v>0</v>
      </c>
      <c r="I1865" s="34">
        <f t="shared" si="86"/>
        <v>-0.90819909381377073</v>
      </c>
    </row>
    <row r="1866" spans="2:9" x14ac:dyDescent="0.25">
      <c r="B1866" s="9">
        <v>2021</v>
      </c>
      <c r="C1866" s="9">
        <v>3</v>
      </c>
      <c r="D1866" s="9">
        <v>9</v>
      </c>
      <c r="E1866" s="30">
        <f>I01_Avg!D1866</f>
        <v>1.219122324084946</v>
      </c>
      <c r="F1866" s="30">
        <f>PVWatts_8.5kW!J1878</f>
        <v>3.8267899999999999</v>
      </c>
      <c r="G1866" s="34">
        <f t="shared" ref="G1866:G1929" si="87">+E1866-F1866</f>
        <v>-2.6076676759150539</v>
      </c>
      <c r="H1866" s="34">
        <f t="shared" ref="H1866:H1929" si="88">+IF(G1866&gt;0,G1866,0)</f>
        <v>0</v>
      </c>
      <c r="I1866" s="34">
        <f t="shared" ref="I1866:I1929" si="89">+IF(G1866&lt;0,G1866,0)</f>
        <v>-2.6076676759150539</v>
      </c>
    </row>
    <row r="1867" spans="2:9" x14ac:dyDescent="0.25">
      <c r="B1867" s="9">
        <v>2021</v>
      </c>
      <c r="C1867" s="9">
        <v>3</v>
      </c>
      <c r="D1867" s="9">
        <v>10</v>
      </c>
      <c r="E1867" s="30">
        <f>I01_Avg!D1867</f>
        <v>1.1761477098003916</v>
      </c>
      <c r="F1867" s="30">
        <f>PVWatts_8.5kW!J1879</f>
        <v>5.0843309999999997</v>
      </c>
      <c r="G1867" s="34">
        <f t="shared" si="87"/>
        <v>-3.9081832901996081</v>
      </c>
      <c r="H1867" s="34">
        <f t="shared" si="88"/>
        <v>0</v>
      </c>
      <c r="I1867" s="34">
        <f t="shared" si="89"/>
        <v>-3.9081832901996081</v>
      </c>
    </row>
    <row r="1868" spans="2:9" x14ac:dyDescent="0.25">
      <c r="B1868" s="9">
        <v>2021</v>
      </c>
      <c r="C1868" s="9">
        <v>3</v>
      </c>
      <c r="D1868" s="9">
        <v>11</v>
      </c>
      <c r="E1868" s="30">
        <f>I01_Avg!D1868</f>
        <v>1.1815084957841313</v>
      </c>
      <c r="F1868" s="30">
        <f>PVWatts_8.5kW!J1880</f>
        <v>5.9131149999999995</v>
      </c>
      <c r="G1868" s="34">
        <f t="shared" si="87"/>
        <v>-4.7316065042158684</v>
      </c>
      <c r="H1868" s="34">
        <f t="shared" si="88"/>
        <v>0</v>
      </c>
      <c r="I1868" s="34">
        <f t="shared" si="89"/>
        <v>-4.7316065042158684</v>
      </c>
    </row>
    <row r="1869" spans="2:9" x14ac:dyDescent="0.25">
      <c r="B1869" s="9">
        <v>2021</v>
      </c>
      <c r="C1869" s="9">
        <v>3</v>
      </c>
      <c r="D1869" s="9">
        <v>12</v>
      </c>
      <c r="E1869" s="30">
        <f>I01_Avg!D1869</f>
        <v>1.2500819868877284</v>
      </c>
      <c r="F1869" s="30">
        <f>PVWatts_8.5kW!J1881</f>
        <v>6.2031499999999999</v>
      </c>
      <c r="G1869" s="34">
        <f t="shared" si="87"/>
        <v>-4.9530680131122713</v>
      </c>
      <c r="H1869" s="34">
        <f t="shared" si="88"/>
        <v>0</v>
      </c>
      <c r="I1869" s="34">
        <f t="shared" si="89"/>
        <v>-4.9530680131122713</v>
      </c>
    </row>
    <row r="1870" spans="2:9" x14ac:dyDescent="0.25">
      <c r="B1870" s="9">
        <v>2021</v>
      </c>
      <c r="C1870" s="9">
        <v>3</v>
      </c>
      <c r="D1870" s="9">
        <v>13</v>
      </c>
      <c r="E1870" s="30">
        <f>I01_Avg!D1870</f>
        <v>1.1721872792749715</v>
      </c>
      <c r="F1870" s="30">
        <f>PVWatts_8.5kW!J1882</f>
        <v>6.0906479999999998</v>
      </c>
      <c r="G1870" s="34">
        <f t="shared" si="87"/>
        <v>-4.9184607207250286</v>
      </c>
      <c r="H1870" s="34">
        <f t="shared" si="88"/>
        <v>0</v>
      </c>
      <c r="I1870" s="34">
        <f t="shared" si="89"/>
        <v>-4.9184607207250286</v>
      </c>
    </row>
    <row r="1871" spans="2:9" x14ac:dyDescent="0.25">
      <c r="B1871" s="9">
        <v>2021</v>
      </c>
      <c r="C1871" s="9">
        <v>3</v>
      </c>
      <c r="D1871" s="9">
        <v>14</v>
      </c>
      <c r="E1871" s="30">
        <f>I01_Avg!D1871</f>
        <v>1.1009051489967956</v>
      </c>
      <c r="F1871" s="30">
        <f>PVWatts_8.5kW!J1883</f>
        <v>5.6223549999999998</v>
      </c>
      <c r="G1871" s="34">
        <f t="shared" si="87"/>
        <v>-4.5214498510032044</v>
      </c>
      <c r="H1871" s="34">
        <f t="shared" si="88"/>
        <v>0</v>
      </c>
      <c r="I1871" s="34">
        <f t="shared" si="89"/>
        <v>-4.5214498510032044</v>
      </c>
    </row>
    <row r="1872" spans="2:9" x14ac:dyDescent="0.25">
      <c r="B1872" s="9">
        <v>2021</v>
      </c>
      <c r="C1872" s="9">
        <v>3</v>
      </c>
      <c r="D1872" s="9">
        <v>15</v>
      </c>
      <c r="E1872" s="30">
        <f>I01_Avg!D1872</f>
        <v>1.0741872143712137</v>
      </c>
      <c r="F1872" s="30">
        <f>PVWatts_8.5kW!J1884</f>
        <v>3.8570090000000001</v>
      </c>
      <c r="G1872" s="34">
        <f t="shared" si="87"/>
        <v>-2.7828217856287862</v>
      </c>
      <c r="H1872" s="34">
        <f t="shared" si="88"/>
        <v>0</v>
      </c>
      <c r="I1872" s="34">
        <f t="shared" si="89"/>
        <v>-2.7828217856287862</v>
      </c>
    </row>
    <row r="1873" spans="2:9" x14ac:dyDescent="0.25">
      <c r="B1873" s="9">
        <v>2021</v>
      </c>
      <c r="C1873" s="9">
        <v>3</v>
      </c>
      <c r="D1873" s="9">
        <v>16</v>
      </c>
      <c r="E1873" s="30">
        <f>I01_Avg!D1873</f>
        <v>1.0874417861907595</v>
      </c>
      <c r="F1873" s="30">
        <f>PVWatts_8.5kW!J1885</f>
        <v>2.3212489999999999</v>
      </c>
      <c r="G1873" s="34">
        <f t="shared" si="87"/>
        <v>-1.2338072138092404</v>
      </c>
      <c r="H1873" s="34">
        <f t="shared" si="88"/>
        <v>0</v>
      </c>
      <c r="I1873" s="34">
        <f t="shared" si="89"/>
        <v>-1.2338072138092404</v>
      </c>
    </row>
    <row r="1874" spans="2:9" x14ac:dyDescent="0.25">
      <c r="B1874" s="9">
        <v>2021</v>
      </c>
      <c r="C1874" s="9">
        <v>3</v>
      </c>
      <c r="D1874" s="9">
        <v>17</v>
      </c>
      <c r="E1874" s="30">
        <f>I01_Avg!D1874</f>
        <v>1.1868438192886848</v>
      </c>
      <c r="F1874" s="30">
        <f>PVWatts_8.5kW!J1886</f>
        <v>1.0758399999999999</v>
      </c>
      <c r="G1874" s="34">
        <f t="shared" si="87"/>
        <v>0.11100381928868486</v>
      </c>
      <c r="H1874" s="34">
        <f t="shared" si="88"/>
        <v>0.11100381928868486</v>
      </c>
      <c r="I1874" s="34">
        <f t="shared" si="89"/>
        <v>0</v>
      </c>
    </row>
    <row r="1875" spans="2:9" x14ac:dyDescent="0.25">
      <c r="B1875" s="9">
        <v>2021</v>
      </c>
      <c r="C1875" s="9">
        <v>3</v>
      </c>
      <c r="D1875" s="9">
        <v>18</v>
      </c>
      <c r="E1875" s="30">
        <f>I01_Avg!D1875</f>
        <v>1.2221031934018256</v>
      </c>
      <c r="F1875" s="30">
        <f>PVWatts_8.5kW!J1887</f>
        <v>0.16175999999999999</v>
      </c>
      <c r="G1875" s="34">
        <f t="shared" si="87"/>
        <v>1.0603431934018257</v>
      </c>
      <c r="H1875" s="34">
        <f t="shared" si="88"/>
        <v>1.0603431934018257</v>
      </c>
      <c r="I1875" s="34">
        <f t="shared" si="89"/>
        <v>0</v>
      </c>
    </row>
    <row r="1876" spans="2:9" x14ac:dyDescent="0.25">
      <c r="B1876" s="9">
        <v>2021</v>
      </c>
      <c r="C1876" s="9">
        <v>3</v>
      </c>
      <c r="D1876" s="9">
        <v>19</v>
      </c>
      <c r="E1876" s="30">
        <f>I01_Avg!D1876</f>
        <v>1.3331335464142258</v>
      </c>
      <c r="F1876" s="30">
        <f>PVWatts_8.5kW!J1888</f>
        <v>0</v>
      </c>
      <c r="G1876" s="34">
        <f t="shared" si="87"/>
        <v>1.3331335464142258</v>
      </c>
      <c r="H1876" s="34">
        <f t="shared" si="88"/>
        <v>1.3331335464142258</v>
      </c>
      <c r="I1876" s="34">
        <f t="shared" si="89"/>
        <v>0</v>
      </c>
    </row>
    <row r="1877" spans="2:9" x14ac:dyDescent="0.25">
      <c r="B1877" s="9">
        <v>2021</v>
      </c>
      <c r="C1877" s="9">
        <v>3</v>
      </c>
      <c r="D1877" s="9">
        <v>20</v>
      </c>
      <c r="E1877" s="30">
        <f>I01_Avg!D1877</f>
        <v>1.2970836624492896</v>
      </c>
      <c r="F1877" s="30">
        <f>PVWatts_8.5kW!J1889</f>
        <v>0</v>
      </c>
      <c r="G1877" s="34">
        <f t="shared" si="87"/>
        <v>1.2970836624492896</v>
      </c>
      <c r="H1877" s="34">
        <f t="shared" si="88"/>
        <v>1.2970836624492896</v>
      </c>
      <c r="I1877" s="34">
        <f t="shared" si="89"/>
        <v>0</v>
      </c>
    </row>
    <row r="1878" spans="2:9" x14ac:dyDescent="0.25">
      <c r="B1878" s="9">
        <v>2021</v>
      </c>
      <c r="C1878" s="9">
        <v>3</v>
      </c>
      <c r="D1878" s="9">
        <v>21</v>
      </c>
      <c r="E1878" s="30">
        <f>I01_Avg!D1878</f>
        <v>1.2615539572833714</v>
      </c>
      <c r="F1878" s="30">
        <f>PVWatts_8.5kW!J1890</f>
        <v>0</v>
      </c>
      <c r="G1878" s="34">
        <f t="shared" si="87"/>
        <v>1.2615539572833714</v>
      </c>
      <c r="H1878" s="34">
        <f t="shared" si="88"/>
        <v>1.2615539572833714</v>
      </c>
      <c r="I1878" s="34">
        <f t="shared" si="89"/>
        <v>0</v>
      </c>
    </row>
    <row r="1879" spans="2:9" x14ac:dyDescent="0.25">
      <c r="B1879" s="9">
        <v>2021</v>
      </c>
      <c r="C1879" s="9">
        <v>3</v>
      </c>
      <c r="D1879" s="9">
        <v>22</v>
      </c>
      <c r="E1879" s="30">
        <f>I01_Avg!D1879</f>
        <v>1.1820973469581748</v>
      </c>
      <c r="F1879" s="30">
        <f>PVWatts_8.5kW!J1891</f>
        <v>0</v>
      </c>
      <c r="G1879" s="34">
        <f t="shared" si="87"/>
        <v>1.1820973469581748</v>
      </c>
      <c r="H1879" s="34">
        <f t="shared" si="88"/>
        <v>1.1820973469581748</v>
      </c>
      <c r="I1879" s="34">
        <f t="shared" si="89"/>
        <v>0</v>
      </c>
    </row>
    <row r="1880" spans="2:9" x14ac:dyDescent="0.25">
      <c r="B1880" s="9">
        <v>2021</v>
      </c>
      <c r="C1880" s="9">
        <v>3</v>
      </c>
      <c r="D1880" s="9">
        <v>23</v>
      </c>
      <c r="E1880" s="30">
        <f>I01_Avg!D1880</f>
        <v>1.0383720285560247</v>
      </c>
      <c r="F1880" s="30">
        <f>PVWatts_8.5kW!J1892</f>
        <v>0</v>
      </c>
      <c r="G1880" s="34">
        <f t="shared" si="87"/>
        <v>1.0383720285560247</v>
      </c>
      <c r="H1880" s="34">
        <f t="shared" si="88"/>
        <v>1.0383720285560247</v>
      </c>
      <c r="I1880" s="34">
        <f t="shared" si="89"/>
        <v>0</v>
      </c>
    </row>
    <row r="1881" spans="2:9" x14ac:dyDescent="0.25">
      <c r="B1881" s="9">
        <v>2021</v>
      </c>
      <c r="C1881" s="9">
        <v>3</v>
      </c>
      <c r="D1881" s="9">
        <v>0</v>
      </c>
      <c r="E1881" s="30">
        <f>I01_Avg!D1881</f>
        <v>0.97188459233941316</v>
      </c>
      <c r="F1881" s="30">
        <f>PVWatts_8.5kW!J1893</f>
        <v>0</v>
      </c>
      <c r="G1881" s="34">
        <f t="shared" si="87"/>
        <v>0.97188459233941316</v>
      </c>
      <c r="H1881" s="34">
        <f t="shared" si="88"/>
        <v>0.97188459233941316</v>
      </c>
      <c r="I1881" s="34">
        <f t="shared" si="89"/>
        <v>0</v>
      </c>
    </row>
    <row r="1882" spans="2:9" x14ac:dyDescent="0.25">
      <c r="B1882" s="9">
        <v>2021</v>
      </c>
      <c r="C1882" s="9">
        <v>3</v>
      </c>
      <c r="D1882" s="9">
        <v>1</v>
      </c>
      <c r="E1882" s="30">
        <f>I01_Avg!D1882</f>
        <v>0.91452846663347731</v>
      </c>
      <c r="F1882" s="30">
        <f>PVWatts_8.5kW!J1894</f>
        <v>0</v>
      </c>
      <c r="G1882" s="34">
        <f t="shared" si="87"/>
        <v>0.91452846663347731</v>
      </c>
      <c r="H1882" s="34">
        <f t="shared" si="88"/>
        <v>0.91452846663347731</v>
      </c>
      <c r="I1882" s="34">
        <f t="shared" si="89"/>
        <v>0</v>
      </c>
    </row>
    <row r="1883" spans="2:9" x14ac:dyDescent="0.25">
      <c r="B1883" s="9">
        <v>2021</v>
      </c>
      <c r="C1883" s="9">
        <v>3</v>
      </c>
      <c r="D1883" s="9">
        <v>2</v>
      </c>
      <c r="E1883" s="30">
        <f>I01_Avg!D1883</f>
        <v>0.91537706741585023</v>
      </c>
      <c r="F1883" s="30">
        <f>PVWatts_8.5kW!J1895</f>
        <v>0</v>
      </c>
      <c r="G1883" s="34">
        <f t="shared" si="87"/>
        <v>0.91537706741585023</v>
      </c>
      <c r="H1883" s="34">
        <f t="shared" si="88"/>
        <v>0.91537706741585023</v>
      </c>
      <c r="I1883" s="34">
        <f t="shared" si="89"/>
        <v>0</v>
      </c>
    </row>
    <row r="1884" spans="2:9" x14ac:dyDescent="0.25">
      <c r="B1884" s="9">
        <v>2021</v>
      </c>
      <c r="C1884" s="9">
        <v>3</v>
      </c>
      <c r="D1884" s="9">
        <v>3</v>
      </c>
      <c r="E1884" s="30">
        <f>I01_Avg!D1884</f>
        <v>0.91077365351890116</v>
      </c>
      <c r="F1884" s="30">
        <f>PVWatts_8.5kW!J1896</f>
        <v>0</v>
      </c>
      <c r="G1884" s="34">
        <f t="shared" si="87"/>
        <v>0.91077365351890116</v>
      </c>
      <c r="H1884" s="34">
        <f t="shared" si="88"/>
        <v>0.91077365351890116</v>
      </c>
      <c r="I1884" s="34">
        <f t="shared" si="89"/>
        <v>0</v>
      </c>
    </row>
    <row r="1885" spans="2:9" x14ac:dyDescent="0.25">
      <c r="B1885" s="9">
        <v>2021</v>
      </c>
      <c r="C1885" s="9">
        <v>3</v>
      </c>
      <c r="D1885" s="9">
        <v>4</v>
      </c>
      <c r="E1885" s="30">
        <f>I01_Avg!D1885</f>
        <v>0.93124993065633788</v>
      </c>
      <c r="F1885" s="30">
        <f>PVWatts_8.5kW!J1897</f>
        <v>0</v>
      </c>
      <c r="G1885" s="34">
        <f t="shared" si="87"/>
        <v>0.93124993065633788</v>
      </c>
      <c r="H1885" s="34">
        <f t="shared" si="88"/>
        <v>0.93124993065633788</v>
      </c>
      <c r="I1885" s="34">
        <f t="shared" si="89"/>
        <v>0</v>
      </c>
    </row>
    <row r="1886" spans="2:9" x14ac:dyDescent="0.25">
      <c r="B1886" s="9">
        <v>2021</v>
      </c>
      <c r="C1886" s="9">
        <v>3</v>
      </c>
      <c r="D1886" s="9">
        <v>5</v>
      </c>
      <c r="E1886" s="30">
        <f>I01_Avg!D1886</f>
        <v>0.97303802817835527</v>
      </c>
      <c r="F1886" s="30">
        <f>PVWatts_8.5kW!J1898</f>
        <v>0</v>
      </c>
      <c r="G1886" s="34">
        <f t="shared" si="87"/>
        <v>0.97303802817835527</v>
      </c>
      <c r="H1886" s="34">
        <f t="shared" si="88"/>
        <v>0.97303802817835527</v>
      </c>
      <c r="I1886" s="34">
        <f t="shared" si="89"/>
        <v>0</v>
      </c>
    </row>
    <row r="1887" spans="2:9" x14ac:dyDescent="0.25">
      <c r="B1887" s="9">
        <v>2021</v>
      </c>
      <c r="C1887" s="9">
        <v>3</v>
      </c>
      <c r="D1887" s="9">
        <v>6</v>
      </c>
      <c r="E1887" s="30">
        <f>I01_Avg!D1887</f>
        <v>1.0090605386775124</v>
      </c>
      <c r="F1887" s="30">
        <f>PVWatts_8.5kW!J1899</f>
        <v>0</v>
      </c>
      <c r="G1887" s="34">
        <f t="shared" si="87"/>
        <v>1.0090605386775124</v>
      </c>
      <c r="H1887" s="34">
        <f t="shared" si="88"/>
        <v>1.0090605386775124</v>
      </c>
      <c r="I1887" s="34">
        <f t="shared" si="89"/>
        <v>0</v>
      </c>
    </row>
    <row r="1888" spans="2:9" x14ac:dyDescent="0.25">
      <c r="B1888" s="9">
        <v>2021</v>
      </c>
      <c r="C1888" s="9">
        <v>3</v>
      </c>
      <c r="D1888" s="9">
        <v>7</v>
      </c>
      <c r="E1888" s="30">
        <f>I01_Avg!D1888</f>
        <v>1.2079131835820422</v>
      </c>
      <c r="F1888" s="30">
        <f>PVWatts_8.5kW!J1900</f>
        <v>0.483151</v>
      </c>
      <c r="G1888" s="34">
        <f t="shared" si="87"/>
        <v>0.72476218358204225</v>
      </c>
      <c r="H1888" s="34">
        <f t="shared" si="88"/>
        <v>0.72476218358204225</v>
      </c>
      <c r="I1888" s="34">
        <f t="shared" si="89"/>
        <v>0</v>
      </c>
    </row>
    <row r="1889" spans="2:9" x14ac:dyDescent="0.25">
      <c r="B1889" s="9">
        <v>2021</v>
      </c>
      <c r="C1889" s="9">
        <v>3</v>
      </c>
      <c r="D1889" s="9">
        <v>8</v>
      </c>
      <c r="E1889" s="30">
        <f>I01_Avg!D1889</f>
        <v>1.4282077217239602</v>
      </c>
      <c r="F1889" s="30">
        <f>PVWatts_8.5kW!J1901</f>
        <v>1.113615</v>
      </c>
      <c r="G1889" s="34">
        <f t="shared" si="87"/>
        <v>0.31459272172396013</v>
      </c>
      <c r="H1889" s="34">
        <f t="shared" si="88"/>
        <v>0.31459272172396013</v>
      </c>
      <c r="I1889" s="34">
        <f t="shared" si="89"/>
        <v>0</v>
      </c>
    </row>
    <row r="1890" spans="2:9" x14ac:dyDescent="0.25">
      <c r="B1890" s="9">
        <v>2021</v>
      </c>
      <c r="C1890" s="9">
        <v>3</v>
      </c>
      <c r="D1890" s="9">
        <v>9</v>
      </c>
      <c r="E1890" s="30">
        <f>I01_Avg!D1890</f>
        <v>1.537119268562638</v>
      </c>
      <c r="F1890" s="30">
        <f>PVWatts_8.5kW!J1902</f>
        <v>2.4783649999999997</v>
      </c>
      <c r="G1890" s="34">
        <f t="shared" si="87"/>
        <v>-0.94124573143736168</v>
      </c>
      <c r="H1890" s="34">
        <f t="shared" si="88"/>
        <v>0</v>
      </c>
      <c r="I1890" s="34">
        <f t="shared" si="89"/>
        <v>-0.94124573143736168</v>
      </c>
    </row>
    <row r="1891" spans="2:9" x14ac:dyDescent="0.25">
      <c r="B1891" s="9">
        <v>2021</v>
      </c>
      <c r="C1891" s="9">
        <v>3</v>
      </c>
      <c r="D1891" s="9">
        <v>10</v>
      </c>
      <c r="E1891" s="30">
        <f>I01_Avg!D1891</f>
        <v>1.4571439970372189</v>
      </c>
      <c r="F1891" s="30">
        <f>PVWatts_8.5kW!J1903</f>
        <v>3.9783809999999997</v>
      </c>
      <c r="G1891" s="34">
        <f t="shared" si="87"/>
        <v>-2.5212370029627809</v>
      </c>
      <c r="H1891" s="34">
        <f t="shared" si="88"/>
        <v>0</v>
      </c>
      <c r="I1891" s="34">
        <f t="shared" si="89"/>
        <v>-2.5212370029627809</v>
      </c>
    </row>
    <row r="1892" spans="2:9" x14ac:dyDescent="0.25">
      <c r="B1892" s="9">
        <v>2021</v>
      </c>
      <c r="C1892" s="9">
        <v>3</v>
      </c>
      <c r="D1892" s="9">
        <v>11</v>
      </c>
      <c r="E1892" s="30">
        <f>I01_Avg!D1892</f>
        <v>1.3677863184652119</v>
      </c>
      <c r="F1892" s="30">
        <f>PVWatts_8.5kW!J1904</f>
        <v>4.8090529999999996</v>
      </c>
      <c r="G1892" s="34">
        <f t="shared" si="87"/>
        <v>-3.4412666815347874</v>
      </c>
      <c r="H1892" s="34">
        <f t="shared" si="88"/>
        <v>0</v>
      </c>
      <c r="I1892" s="34">
        <f t="shared" si="89"/>
        <v>-3.4412666815347874</v>
      </c>
    </row>
    <row r="1893" spans="2:9" x14ac:dyDescent="0.25">
      <c r="B1893" s="9">
        <v>2021</v>
      </c>
      <c r="C1893" s="9">
        <v>3</v>
      </c>
      <c r="D1893" s="9">
        <v>12</v>
      </c>
      <c r="E1893" s="30">
        <f>I01_Avg!D1893</f>
        <v>1.3138870841510211</v>
      </c>
      <c r="F1893" s="30">
        <f>PVWatts_8.5kW!J1905</f>
        <v>5.2556029999999998</v>
      </c>
      <c r="G1893" s="34">
        <f t="shared" si="87"/>
        <v>-3.9417159158489787</v>
      </c>
      <c r="H1893" s="34">
        <f t="shared" si="88"/>
        <v>0</v>
      </c>
      <c r="I1893" s="34">
        <f t="shared" si="89"/>
        <v>-3.9417159158489787</v>
      </c>
    </row>
    <row r="1894" spans="2:9" x14ac:dyDescent="0.25">
      <c r="B1894" s="9">
        <v>2021</v>
      </c>
      <c r="C1894" s="9">
        <v>3</v>
      </c>
      <c r="D1894" s="9">
        <v>13</v>
      </c>
      <c r="E1894" s="30">
        <f>I01_Avg!D1894</f>
        <v>1.1818723323178972</v>
      </c>
      <c r="F1894" s="30">
        <f>PVWatts_8.5kW!J1906</f>
        <v>4.3912070000000005</v>
      </c>
      <c r="G1894" s="34">
        <f t="shared" si="87"/>
        <v>-3.2093346676821035</v>
      </c>
      <c r="H1894" s="34">
        <f t="shared" si="88"/>
        <v>0</v>
      </c>
      <c r="I1894" s="34">
        <f t="shared" si="89"/>
        <v>-3.2093346676821035</v>
      </c>
    </row>
    <row r="1895" spans="2:9" x14ac:dyDescent="0.25">
      <c r="B1895" s="9">
        <v>2021</v>
      </c>
      <c r="C1895" s="9">
        <v>3</v>
      </c>
      <c r="D1895" s="9">
        <v>14</v>
      </c>
      <c r="E1895" s="30">
        <f>I01_Avg!D1895</f>
        <v>1.1577692479387118</v>
      </c>
      <c r="F1895" s="30">
        <f>PVWatts_8.5kW!J1907</f>
        <v>3.803296</v>
      </c>
      <c r="G1895" s="34">
        <f t="shared" si="87"/>
        <v>-2.6455267520612882</v>
      </c>
      <c r="H1895" s="34">
        <f t="shared" si="88"/>
        <v>0</v>
      </c>
      <c r="I1895" s="34">
        <f t="shared" si="89"/>
        <v>-2.6455267520612882</v>
      </c>
    </row>
    <row r="1896" spans="2:9" x14ac:dyDescent="0.25">
      <c r="B1896" s="9">
        <v>2021</v>
      </c>
      <c r="C1896" s="9">
        <v>3</v>
      </c>
      <c r="D1896" s="9">
        <v>15</v>
      </c>
      <c r="E1896" s="30">
        <f>I01_Avg!D1896</f>
        <v>1.2302458998478012</v>
      </c>
      <c r="F1896" s="30">
        <f>PVWatts_8.5kW!J1908</f>
        <v>2.352589</v>
      </c>
      <c r="G1896" s="34">
        <f t="shared" si="87"/>
        <v>-1.1223431001521988</v>
      </c>
      <c r="H1896" s="34">
        <f t="shared" si="88"/>
        <v>0</v>
      </c>
      <c r="I1896" s="34">
        <f t="shared" si="89"/>
        <v>-1.1223431001521988</v>
      </c>
    </row>
    <row r="1897" spans="2:9" x14ac:dyDescent="0.25">
      <c r="B1897" s="9">
        <v>2021</v>
      </c>
      <c r="C1897" s="9">
        <v>3</v>
      </c>
      <c r="D1897" s="9">
        <v>16</v>
      </c>
      <c r="E1897" s="30">
        <f>I01_Avg!D1897</f>
        <v>1.2123636033422263</v>
      </c>
      <c r="F1897" s="30">
        <f>PVWatts_8.5kW!J1909</f>
        <v>0.70671400000000006</v>
      </c>
      <c r="G1897" s="34">
        <f t="shared" si="87"/>
        <v>0.50564960334222619</v>
      </c>
      <c r="H1897" s="34">
        <f t="shared" si="88"/>
        <v>0.50564960334222619</v>
      </c>
      <c r="I1897" s="34">
        <f t="shared" si="89"/>
        <v>0</v>
      </c>
    </row>
    <row r="1898" spans="2:9" x14ac:dyDescent="0.25">
      <c r="B1898" s="9">
        <v>2021</v>
      </c>
      <c r="C1898" s="9">
        <v>3</v>
      </c>
      <c r="D1898" s="9">
        <v>17</v>
      </c>
      <c r="E1898" s="30">
        <f>I01_Avg!D1898</f>
        <v>1.2495073211736147</v>
      </c>
      <c r="F1898" s="30">
        <f>PVWatts_8.5kW!J1910</f>
        <v>0.30927499999999997</v>
      </c>
      <c r="G1898" s="34">
        <f t="shared" si="87"/>
        <v>0.94023232117361477</v>
      </c>
      <c r="H1898" s="34">
        <f t="shared" si="88"/>
        <v>0.94023232117361477</v>
      </c>
      <c r="I1898" s="34">
        <f t="shared" si="89"/>
        <v>0</v>
      </c>
    </row>
    <row r="1899" spans="2:9" x14ac:dyDescent="0.25">
      <c r="B1899" s="9">
        <v>2021</v>
      </c>
      <c r="C1899" s="9">
        <v>3</v>
      </c>
      <c r="D1899" s="9">
        <v>18</v>
      </c>
      <c r="E1899" s="30">
        <f>I01_Avg!D1899</f>
        <v>1.2890348938886795</v>
      </c>
      <c r="F1899" s="30">
        <f>PVWatts_8.5kW!J1911</f>
        <v>9.5246999999999998E-2</v>
      </c>
      <c r="G1899" s="34">
        <f t="shared" si="87"/>
        <v>1.1937878938886795</v>
      </c>
      <c r="H1899" s="34">
        <f t="shared" si="88"/>
        <v>1.1937878938886795</v>
      </c>
      <c r="I1899" s="34">
        <f t="shared" si="89"/>
        <v>0</v>
      </c>
    </row>
    <row r="1900" spans="2:9" x14ac:dyDescent="0.25">
      <c r="B1900" s="9">
        <v>2021</v>
      </c>
      <c r="C1900" s="9">
        <v>3</v>
      </c>
      <c r="D1900" s="9">
        <v>19</v>
      </c>
      <c r="E1900" s="30">
        <f>I01_Avg!D1900</f>
        <v>1.3472731707688466</v>
      </c>
      <c r="F1900" s="30">
        <f>PVWatts_8.5kW!J1912</f>
        <v>0</v>
      </c>
      <c r="G1900" s="34">
        <f t="shared" si="87"/>
        <v>1.3472731707688466</v>
      </c>
      <c r="H1900" s="34">
        <f t="shared" si="88"/>
        <v>1.3472731707688466</v>
      </c>
      <c r="I1900" s="34">
        <f t="shared" si="89"/>
        <v>0</v>
      </c>
    </row>
    <row r="1901" spans="2:9" x14ac:dyDescent="0.25">
      <c r="B1901" s="9">
        <v>2021</v>
      </c>
      <c r="C1901" s="9">
        <v>3</v>
      </c>
      <c r="D1901" s="9">
        <v>20</v>
      </c>
      <c r="E1901" s="30">
        <f>I01_Avg!D1901</f>
        <v>1.3585202089282458</v>
      </c>
      <c r="F1901" s="30">
        <f>PVWatts_8.5kW!J1913</f>
        <v>0</v>
      </c>
      <c r="G1901" s="34">
        <f t="shared" si="87"/>
        <v>1.3585202089282458</v>
      </c>
      <c r="H1901" s="34">
        <f t="shared" si="88"/>
        <v>1.3585202089282458</v>
      </c>
      <c r="I1901" s="34">
        <f t="shared" si="89"/>
        <v>0</v>
      </c>
    </row>
    <row r="1902" spans="2:9" x14ac:dyDescent="0.25">
      <c r="B1902" s="9">
        <v>2021</v>
      </c>
      <c r="C1902" s="9">
        <v>3</v>
      </c>
      <c r="D1902" s="9">
        <v>21</v>
      </c>
      <c r="E1902" s="30">
        <f>I01_Avg!D1902</f>
        <v>1.3781667298694753</v>
      </c>
      <c r="F1902" s="30">
        <f>PVWatts_8.5kW!J1914</f>
        <v>0</v>
      </c>
      <c r="G1902" s="34">
        <f t="shared" si="87"/>
        <v>1.3781667298694753</v>
      </c>
      <c r="H1902" s="34">
        <f t="shared" si="88"/>
        <v>1.3781667298694753</v>
      </c>
      <c r="I1902" s="34">
        <f t="shared" si="89"/>
        <v>0</v>
      </c>
    </row>
    <row r="1903" spans="2:9" x14ac:dyDescent="0.25">
      <c r="B1903" s="9">
        <v>2021</v>
      </c>
      <c r="C1903" s="9">
        <v>3</v>
      </c>
      <c r="D1903" s="9">
        <v>22</v>
      </c>
      <c r="E1903" s="30">
        <f>I01_Avg!D1903</f>
        <v>1.3532189048632175</v>
      </c>
      <c r="F1903" s="30">
        <f>PVWatts_8.5kW!J1915</f>
        <v>0</v>
      </c>
      <c r="G1903" s="34">
        <f t="shared" si="87"/>
        <v>1.3532189048632175</v>
      </c>
      <c r="H1903" s="34">
        <f t="shared" si="88"/>
        <v>1.3532189048632175</v>
      </c>
      <c r="I1903" s="34">
        <f t="shared" si="89"/>
        <v>0</v>
      </c>
    </row>
    <row r="1904" spans="2:9" x14ac:dyDescent="0.25">
      <c r="B1904" s="9">
        <v>2021</v>
      </c>
      <c r="C1904" s="9">
        <v>3</v>
      </c>
      <c r="D1904" s="9">
        <v>23</v>
      </c>
      <c r="E1904" s="30">
        <f>I01_Avg!D1904</f>
        <v>1.2544834472193203</v>
      </c>
      <c r="F1904" s="30">
        <f>PVWatts_8.5kW!J1916</f>
        <v>0</v>
      </c>
      <c r="G1904" s="34">
        <f t="shared" si="87"/>
        <v>1.2544834472193203</v>
      </c>
      <c r="H1904" s="34">
        <f t="shared" si="88"/>
        <v>1.2544834472193203</v>
      </c>
      <c r="I1904" s="34">
        <f t="shared" si="89"/>
        <v>0</v>
      </c>
    </row>
    <row r="1905" spans="2:9" x14ac:dyDescent="0.25">
      <c r="B1905" s="9">
        <v>2021</v>
      </c>
      <c r="C1905" s="9">
        <v>3</v>
      </c>
      <c r="D1905" s="9">
        <v>0</v>
      </c>
      <c r="E1905" s="30">
        <f>I01_Avg!D1905</f>
        <v>1.2020199343183804</v>
      </c>
      <c r="F1905" s="30">
        <f>PVWatts_8.5kW!J1917</f>
        <v>0</v>
      </c>
      <c r="G1905" s="34">
        <f t="shared" si="87"/>
        <v>1.2020199343183804</v>
      </c>
      <c r="H1905" s="34">
        <f t="shared" si="88"/>
        <v>1.2020199343183804</v>
      </c>
      <c r="I1905" s="34">
        <f t="shared" si="89"/>
        <v>0</v>
      </c>
    </row>
    <row r="1906" spans="2:9" x14ac:dyDescent="0.25">
      <c r="B1906" s="9">
        <v>2021</v>
      </c>
      <c r="C1906" s="9">
        <v>3</v>
      </c>
      <c r="D1906" s="9">
        <v>1</v>
      </c>
      <c r="E1906" s="30">
        <f>I01_Avg!D1906</f>
        <v>1.1150957402181383</v>
      </c>
      <c r="F1906" s="30">
        <f>PVWatts_8.5kW!J1918</f>
        <v>0</v>
      </c>
      <c r="G1906" s="34">
        <f t="shared" si="87"/>
        <v>1.1150957402181383</v>
      </c>
      <c r="H1906" s="34">
        <f t="shared" si="88"/>
        <v>1.1150957402181383</v>
      </c>
      <c r="I1906" s="34">
        <f t="shared" si="89"/>
        <v>0</v>
      </c>
    </row>
    <row r="1907" spans="2:9" x14ac:dyDescent="0.25">
      <c r="B1907" s="9">
        <v>2021</v>
      </c>
      <c r="C1907" s="9">
        <v>3</v>
      </c>
      <c r="D1907" s="9">
        <v>2</v>
      </c>
      <c r="E1907" s="30">
        <f>I01_Avg!D1907</f>
        <v>1.0445357891456193</v>
      </c>
      <c r="F1907" s="30">
        <f>PVWatts_8.5kW!J1919</f>
        <v>0</v>
      </c>
      <c r="G1907" s="34">
        <f t="shared" si="87"/>
        <v>1.0445357891456193</v>
      </c>
      <c r="H1907" s="34">
        <f t="shared" si="88"/>
        <v>1.0445357891456193</v>
      </c>
      <c r="I1907" s="34">
        <f t="shared" si="89"/>
        <v>0</v>
      </c>
    </row>
    <row r="1908" spans="2:9" x14ac:dyDescent="0.25">
      <c r="B1908" s="9">
        <v>2021</v>
      </c>
      <c r="C1908" s="9">
        <v>3</v>
      </c>
      <c r="D1908" s="9">
        <v>3</v>
      </c>
      <c r="E1908" s="30">
        <f>I01_Avg!D1908</f>
        <v>1.0985667024511689</v>
      </c>
      <c r="F1908" s="30">
        <f>PVWatts_8.5kW!J1920</f>
        <v>0</v>
      </c>
      <c r="G1908" s="34">
        <f t="shared" si="87"/>
        <v>1.0985667024511689</v>
      </c>
      <c r="H1908" s="34">
        <f t="shared" si="88"/>
        <v>1.0985667024511689</v>
      </c>
      <c r="I1908" s="34">
        <f t="shared" si="89"/>
        <v>0</v>
      </c>
    </row>
    <row r="1909" spans="2:9" x14ac:dyDescent="0.25">
      <c r="B1909" s="9">
        <v>2021</v>
      </c>
      <c r="C1909" s="9">
        <v>3</v>
      </c>
      <c r="D1909" s="9">
        <v>4</v>
      </c>
      <c r="E1909" s="30">
        <f>I01_Avg!D1909</f>
        <v>1.1170135480795456</v>
      </c>
      <c r="F1909" s="30">
        <f>PVWatts_8.5kW!J1921</f>
        <v>0</v>
      </c>
      <c r="G1909" s="34">
        <f t="shared" si="87"/>
        <v>1.1170135480795456</v>
      </c>
      <c r="H1909" s="34">
        <f t="shared" si="88"/>
        <v>1.1170135480795456</v>
      </c>
      <c r="I1909" s="34">
        <f t="shared" si="89"/>
        <v>0</v>
      </c>
    </row>
    <row r="1910" spans="2:9" x14ac:dyDescent="0.25">
      <c r="B1910" s="9">
        <v>2021</v>
      </c>
      <c r="C1910" s="9">
        <v>3</v>
      </c>
      <c r="D1910" s="9">
        <v>5</v>
      </c>
      <c r="E1910" s="30">
        <f>I01_Avg!D1910</f>
        <v>1.2411207998640976</v>
      </c>
      <c r="F1910" s="30">
        <f>PVWatts_8.5kW!J1922</f>
        <v>0</v>
      </c>
      <c r="G1910" s="34">
        <f t="shared" si="87"/>
        <v>1.2411207998640976</v>
      </c>
      <c r="H1910" s="34">
        <f t="shared" si="88"/>
        <v>1.2411207998640976</v>
      </c>
      <c r="I1910" s="34">
        <f t="shared" si="89"/>
        <v>0</v>
      </c>
    </row>
    <row r="1911" spans="2:9" x14ac:dyDescent="0.25">
      <c r="B1911" s="9">
        <v>2021</v>
      </c>
      <c r="C1911" s="9">
        <v>3</v>
      </c>
      <c r="D1911" s="9">
        <v>6</v>
      </c>
      <c r="E1911" s="30">
        <f>I01_Avg!D1911</f>
        <v>1.3296229240390653</v>
      </c>
      <c r="F1911" s="30">
        <f>PVWatts_8.5kW!J1923</f>
        <v>0</v>
      </c>
      <c r="G1911" s="34">
        <f t="shared" si="87"/>
        <v>1.3296229240390653</v>
      </c>
      <c r="H1911" s="34">
        <f t="shared" si="88"/>
        <v>1.3296229240390653</v>
      </c>
      <c r="I1911" s="34">
        <f t="shared" si="89"/>
        <v>0</v>
      </c>
    </row>
    <row r="1912" spans="2:9" x14ac:dyDescent="0.25">
      <c r="B1912" s="9">
        <v>2021</v>
      </c>
      <c r="C1912" s="9">
        <v>3</v>
      </c>
      <c r="D1912" s="9">
        <v>7</v>
      </c>
      <c r="E1912" s="30">
        <f>I01_Avg!D1912</f>
        <v>1.4572689004801549</v>
      </c>
      <c r="F1912" s="30">
        <f>PVWatts_8.5kW!J1924</f>
        <v>1.6589E-2</v>
      </c>
      <c r="G1912" s="34">
        <f t="shared" si="87"/>
        <v>1.4406799004801549</v>
      </c>
      <c r="H1912" s="34">
        <f t="shared" si="88"/>
        <v>1.4406799004801549</v>
      </c>
      <c r="I1912" s="34">
        <f t="shared" si="89"/>
        <v>0</v>
      </c>
    </row>
    <row r="1913" spans="2:9" x14ac:dyDescent="0.25">
      <c r="B1913" s="9">
        <v>2021</v>
      </c>
      <c r="C1913" s="9">
        <v>3</v>
      </c>
      <c r="D1913" s="9">
        <v>8</v>
      </c>
      <c r="E1913" s="30">
        <f>I01_Avg!D1913</f>
        <v>1.5978659962633235</v>
      </c>
      <c r="F1913" s="30">
        <f>PVWatts_8.5kW!J1925</f>
        <v>0.16421100000000002</v>
      </c>
      <c r="G1913" s="34">
        <f t="shared" si="87"/>
        <v>1.4336549962633234</v>
      </c>
      <c r="H1913" s="34">
        <f t="shared" si="88"/>
        <v>1.4336549962633234</v>
      </c>
      <c r="I1913" s="34">
        <f t="shared" si="89"/>
        <v>0</v>
      </c>
    </row>
    <row r="1914" spans="2:9" x14ac:dyDescent="0.25">
      <c r="B1914" s="9">
        <v>2021</v>
      </c>
      <c r="C1914" s="9">
        <v>3</v>
      </c>
      <c r="D1914" s="9">
        <v>9</v>
      </c>
      <c r="E1914" s="30">
        <f>I01_Avg!D1914</f>
        <v>1.6083394023737794</v>
      </c>
      <c r="F1914" s="30">
        <f>PVWatts_8.5kW!J1926</f>
        <v>0.26622099999999999</v>
      </c>
      <c r="G1914" s="34">
        <f t="shared" si="87"/>
        <v>1.3421184023737793</v>
      </c>
      <c r="H1914" s="34">
        <f t="shared" si="88"/>
        <v>1.3421184023737793</v>
      </c>
      <c r="I1914" s="34">
        <f t="shared" si="89"/>
        <v>0</v>
      </c>
    </row>
    <row r="1915" spans="2:9" x14ac:dyDescent="0.25">
      <c r="B1915" s="9">
        <v>2021</v>
      </c>
      <c r="C1915" s="9">
        <v>3</v>
      </c>
      <c r="D1915" s="9">
        <v>10</v>
      </c>
      <c r="E1915" s="30">
        <f>I01_Avg!D1915</f>
        <v>1.5489112410983614</v>
      </c>
      <c r="F1915" s="30">
        <f>PVWatts_8.5kW!J1927</f>
        <v>0.14796600000000001</v>
      </c>
      <c r="G1915" s="34">
        <f t="shared" si="87"/>
        <v>1.4009452410983614</v>
      </c>
      <c r="H1915" s="34">
        <f t="shared" si="88"/>
        <v>1.4009452410983614</v>
      </c>
      <c r="I1915" s="34">
        <f t="shared" si="89"/>
        <v>0</v>
      </c>
    </row>
    <row r="1916" spans="2:9" x14ac:dyDescent="0.25">
      <c r="B1916" s="9">
        <v>2021</v>
      </c>
      <c r="C1916" s="9">
        <v>3</v>
      </c>
      <c r="D1916" s="9">
        <v>11</v>
      </c>
      <c r="E1916" s="30">
        <f>I01_Avg!D1916</f>
        <v>1.4210538140765228</v>
      </c>
      <c r="F1916" s="30">
        <f>PVWatts_8.5kW!J1928</f>
        <v>0.83590500000000001</v>
      </c>
      <c r="G1916" s="34">
        <f t="shared" si="87"/>
        <v>0.58514881407652275</v>
      </c>
      <c r="H1916" s="34">
        <f t="shared" si="88"/>
        <v>0.58514881407652275</v>
      </c>
      <c r="I1916" s="34">
        <f t="shared" si="89"/>
        <v>0</v>
      </c>
    </row>
    <row r="1917" spans="2:9" x14ac:dyDescent="0.25">
      <c r="B1917" s="9">
        <v>2021</v>
      </c>
      <c r="C1917" s="9">
        <v>3</v>
      </c>
      <c r="D1917" s="9">
        <v>12</v>
      </c>
      <c r="E1917" s="30">
        <f>I01_Avg!D1917</f>
        <v>1.4033534720079281</v>
      </c>
      <c r="F1917" s="30">
        <f>PVWatts_8.5kW!J1929</f>
        <v>0.39455200000000001</v>
      </c>
      <c r="G1917" s="34">
        <f t="shared" si="87"/>
        <v>1.0088014720079281</v>
      </c>
      <c r="H1917" s="34">
        <f t="shared" si="88"/>
        <v>1.0088014720079281</v>
      </c>
      <c r="I1917" s="34">
        <f t="shared" si="89"/>
        <v>0</v>
      </c>
    </row>
    <row r="1918" spans="2:9" x14ac:dyDescent="0.25">
      <c r="B1918" s="9">
        <v>2021</v>
      </c>
      <c r="C1918" s="9">
        <v>3</v>
      </c>
      <c r="D1918" s="9">
        <v>13</v>
      </c>
      <c r="E1918" s="30">
        <f>I01_Avg!D1918</f>
        <v>1.3366434577735216</v>
      </c>
      <c r="F1918" s="30">
        <f>PVWatts_8.5kW!J1930</f>
        <v>0.55876599999999998</v>
      </c>
      <c r="G1918" s="34">
        <f t="shared" si="87"/>
        <v>0.77787745777352157</v>
      </c>
      <c r="H1918" s="34">
        <f t="shared" si="88"/>
        <v>0.77787745777352157</v>
      </c>
      <c r="I1918" s="34">
        <f t="shared" si="89"/>
        <v>0</v>
      </c>
    </row>
    <row r="1919" spans="2:9" x14ac:dyDescent="0.25">
      <c r="B1919" s="9">
        <v>2021</v>
      </c>
      <c r="C1919" s="9">
        <v>3</v>
      </c>
      <c r="D1919" s="9">
        <v>14</v>
      </c>
      <c r="E1919" s="30">
        <f>I01_Avg!D1919</f>
        <v>1.2936938439595169</v>
      </c>
      <c r="F1919" s="30">
        <f>PVWatts_8.5kW!J1931</f>
        <v>0.89326499999999998</v>
      </c>
      <c r="G1919" s="34">
        <f t="shared" si="87"/>
        <v>0.40042884395951694</v>
      </c>
      <c r="H1919" s="34">
        <f t="shared" si="88"/>
        <v>0.40042884395951694</v>
      </c>
      <c r="I1919" s="34">
        <f t="shared" si="89"/>
        <v>0</v>
      </c>
    </row>
    <row r="1920" spans="2:9" x14ac:dyDescent="0.25">
      <c r="B1920" s="9">
        <v>2021</v>
      </c>
      <c r="C1920" s="9">
        <v>3</v>
      </c>
      <c r="D1920" s="9">
        <v>15</v>
      </c>
      <c r="E1920" s="30">
        <f>I01_Avg!D1920</f>
        <v>1.2473985155841649</v>
      </c>
      <c r="F1920" s="30">
        <f>PVWatts_8.5kW!J1932</f>
        <v>0.66931600000000002</v>
      </c>
      <c r="G1920" s="34">
        <f t="shared" si="87"/>
        <v>0.5780825155841649</v>
      </c>
      <c r="H1920" s="34">
        <f t="shared" si="88"/>
        <v>0.5780825155841649</v>
      </c>
      <c r="I1920" s="34">
        <f t="shared" si="89"/>
        <v>0</v>
      </c>
    </row>
    <row r="1921" spans="2:9" x14ac:dyDescent="0.25">
      <c r="B1921" s="9">
        <v>2021</v>
      </c>
      <c r="C1921" s="9">
        <v>3</v>
      </c>
      <c r="D1921" s="9">
        <v>16</v>
      </c>
      <c r="E1921" s="30">
        <f>I01_Avg!D1921</f>
        <v>1.2645028681671244</v>
      </c>
      <c r="F1921" s="30">
        <f>PVWatts_8.5kW!J1933</f>
        <v>0.50489200000000001</v>
      </c>
      <c r="G1921" s="34">
        <f t="shared" si="87"/>
        <v>0.75961086816712442</v>
      </c>
      <c r="H1921" s="34">
        <f t="shared" si="88"/>
        <v>0.75961086816712442</v>
      </c>
      <c r="I1921" s="34">
        <f t="shared" si="89"/>
        <v>0</v>
      </c>
    </row>
    <row r="1922" spans="2:9" x14ac:dyDescent="0.25">
      <c r="B1922" s="9">
        <v>2021</v>
      </c>
      <c r="C1922" s="9">
        <v>3</v>
      </c>
      <c r="D1922" s="9">
        <v>17</v>
      </c>
      <c r="E1922" s="30">
        <f>I01_Avg!D1922</f>
        <v>1.3360215503938426</v>
      </c>
      <c r="F1922" s="30">
        <f>PVWatts_8.5kW!J1934</f>
        <v>0.34118799999999999</v>
      </c>
      <c r="G1922" s="34">
        <f t="shared" si="87"/>
        <v>0.99483355039384258</v>
      </c>
      <c r="H1922" s="34">
        <f t="shared" si="88"/>
        <v>0.99483355039384258</v>
      </c>
      <c r="I1922" s="34">
        <f t="shared" si="89"/>
        <v>0</v>
      </c>
    </row>
    <row r="1923" spans="2:9" x14ac:dyDescent="0.25">
      <c r="B1923" s="9">
        <v>2021</v>
      </c>
      <c r="C1923" s="9">
        <v>3</v>
      </c>
      <c r="D1923" s="9">
        <v>18</v>
      </c>
      <c r="E1923" s="30">
        <f>I01_Avg!D1923</f>
        <v>1.3265630546124496</v>
      </c>
      <c r="F1923" s="30">
        <f>PVWatts_8.5kW!J1935</f>
        <v>0</v>
      </c>
      <c r="G1923" s="34">
        <f t="shared" si="87"/>
        <v>1.3265630546124496</v>
      </c>
      <c r="H1923" s="34">
        <f t="shared" si="88"/>
        <v>1.3265630546124496</v>
      </c>
      <c r="I1923" s="34">
        <f t="shared" si="89"/>
        <v>0</v>
      </c>
    </row>
    <row r="1924" spans="2:9" x14ac:dyDescent="0.25">
      <c r="B1924" s="9">
        <v>2021</v>
      </c>
      <c r="C1924" s="9">
        <v>3</v>
      </c>
      <c r="D1924" s="9">
        <v>19</v>
      </c>
      <c r="E1924" s="30">
        <f>I01_Avg!D1924</f>
        <v>1.4358192244554941</v>
      </c>
      <c r="F1924" s="30">
        <f>PVWatts_8.5kW!J1936</f>
        <v>0</v>
      </c>
      <c r="G1924" s="34">
        <f t="shared" si="87"/>
        <v>1.4358192244554941</v>
      </c>
      <c r="H1924" s="34">
        <f t="shared" si="88"/>
        <v>1.4358192244554941</v>
      </c>
      <c r="I1924" s="34">
        <f t="shared" si="89"/>
        <v>0</v>
      </c>
    </row>
    <row r="1925" spans="2:9" x14ac:dyDescent="0.25">
      <c r="B1925" s="9">
        <v>2021</v>
      </c>
      <c r="C1925" s="9">
        <v>3</v>
      </c>
      <c r="D1925" s="9">
        <v>20</v>
      </c>
      <c r="E1925" s="30">
        <f>I01_Avg!D1925</f>
        <v>1.5443742595861105</v>
      </c>
      <c r="F1925" s="30">
        <f>PVWatts_8.5kW!J1937</f>
        <v>0</v>
      </c>
      <c r="G1925" s="34">
        <f t="shared" si="87"/>
        <v>1.5443742595861105</v>
      </c>
      <c r="H1925" s="34">
        <f t="shared" si="88"/>
        <v>1.5443742595861105</v>
      </c>
      <c r="I1925" s="34">
        <f t="shared" si="89"/>
        <v>0</v>
      </c>
    </row>
    <row r="1926" spans="2:9" x14ac:dyDescent="0.25">
      <c r="B1926" s="9">
        <v>2021</v>
      </c>
      <c r="C1926" s="9">
        <v>3</v>
      </c>
      <c r="D1926" s="9">
        <v>21</v>
      </c>
      <c r="E1926" s="30">
        <f>I01_Avg!D1926</f>
        <v>1.4517940992518299</v>
      </c>
      <c r="F1926" s="30">
        <f>PVWatts_8.5kW!J1938</f>
        <v>0</v>
      </c>
      <c r="G1926" s="34">
        <f t="shared" si="87"/>
        <v>1.4517940992518299</v>
      </c>
      <c r="H1926" s="34">
        <f t="shared" si="88"/>
        <v>1.4517940992518299</v>
      </c>
      <c r="I1926" s="34">
        <f t="shared" si="89"/>
        <v>0</v>
      </c>
    </row>
    <row r="1927" spans="2:9" x14ac:dyDescent="0.25">
      <c r="B1927" s="9">
        <v>2021</v>
      </c>
      <c r="C1927" s="9">
        <v>3</v>
      </c>
      <c r="D1927" s="9">
        <v>22</v>
      </c>
      <c r="E1927" s="30">
        <f>I01_Avg!D1927</f>
        <v>1.2904239400747566</v>
      </c>
      <c r="F1927" s="30">
        <f>PVWatts_8.5kW!J1939</f>
        <v>0</v>
      </c>
      <c r="G1927" s="34">
        <f t="shared" si="87"/>
        <v>1.2904239400747566</v>
      </c>
      <c r="H1927" s="34">
        <f t="shared" si="88"/>
        <v>1.2904239400747566</v>
      </c>
      <c r="I1927" s="34">
        <f t="shared" si="89"/>
        <v>0</v>
      </c>
    </row>
    <row r="1928" spans="2:9" x14ac:dyDescent="0.25">
      <c r="B1928" s="9">
        <v>2021</v>
      </c>
      <c r="C1928" s="9">
        <v>3</v>
      </c>
      <c r="D1928" s="9">
        <v>23</v>
      </c>
      <c r="E1928" s="30">
        <f>I01_Avg!D1928</f>
        <v>1.1059398245024414</v>
      </c>
      <c r="F1928" s="30">
        <f>PVWatts_8.5kW!J1940</f>
        <v>0</v>
      </c>
      <c r="G1928" s="34">
        <f t="shared" si="87"/>
        <v>1.1059398245024414</v>
      </c>
      <c r="H1928" s="34">
        <f t="shared" si="88"/>
        <v>1.1059398245024414</v>
      </c>
      <c r="I1928" s="34">
        <f t="shared" si="89"/>
        <v>0</v>
      </c>
    </row>
    <row r="1929" spans="2:9" x14ac:dyDescent="0.25">
      <c r="B1929" s="9">
        <v>2021</v>
      </c>
      <c r="C1929" s="9">
        <v>3</v>
      </c>
      <c r="D1929" s="9">
        <v>0</v>
      </c>
      <c r="E1929" s="30">
        <f>I01_Avg!D1929</f>
        <v>0.99054920265976609</v>
      </c>
      <c r="F1929" s="30">
        <f>PVWatts_8.5kW!J1941</f>
        <v>0</v>
      </c>
      <c r="G1929" s="34">
        <f t="shared" si="87"/>
        <v>0.99054920265976609</v>
      </c>
      <c r="H1929" s="34">
        <f t="shared" si="88"/>
        <v>0.99054920265976609</v>
      </c>
      <c r="I1929" s="34">
        <f t="shared" si="89"/>
        <v>0</v>
      </c>
    </row>
    <row r="1930" spans="2:9" x14ac:dyDescent="0.25">
      <c r="B1930" s="9">
        <v>2021</v>
      </c>
      <c r="C1930" s="9">
        <v>3</v>
      </c>
      <c r="D1930" s="9">
        <v>1</v>
      </c>
      <c r="E1930" s="30">
        <f>I01_Avg!D1930</f>
        <v>1.0439775248275436</v>
      </c>
      <c r="F1930" s="30">
        <f>PVWatts_8.5kW!J1942</f>
        <v>0</v>
      </c>
      <c r="G1930" s="34">
        <f t="shared" ref="G1930:G1993" si="90">+E1930-F1930</f>
        <v>1.0439775248275436</v>
      </c>
      <c r="H1930" s="34">
        <f t="shared" ref="H1930:H1993" si="91">+IF(G1930&gt;0,G1930,0)</f>
        <v>1.0439775248275436</v>
      </c>
      <c r="I1930" s="34">
        <f t="shared" ref="I1930:I1993" si="92">+IF(G1930&lt;0,G1930,0)</f>
        <v>0</v>
      </c>
    </row>
    <row r="1931" spans="2:9" x14ac:dyDescent="0.25">
      <c r="B1931" s="9">
        <v>2021</v>
      </c>
      <c r="C1931" s="9">
        <v>3</v>
      </c>
      <c r="D1931" s="9">
        <v>2</v>
      </c>
      <c r="E1931" s="30">
        <f>I01_Avg!D1931</f>
        <v>0.9908123185647334</v>
      </c>
      <c r="F1931" s="30">
        <f>PVWatts_8.5kW!J1943</f>
        <v>0</v>
      </c>
      <c r="G1931" s="34">
        <f t="shared" si="90"/>
        <v>0.9908123185647334</v>
      </c>
      <c r="H1931" s="34">
        <f t="shared" si="91"/>
        <v>0.9908123185647334</v>
      </c>
      <c r="I1931" s="34">
        <f t="shared" si="92"/>
        <v>0</v>
      </c>
    </row>
    <row r="1932" spans="2:9" x14ac:dyDescent="0.25">
      <c r="B1932" s="9">
        <v>2021</v>
      </c>
      <c r="C1932" s="9">
        <v>3</v>
      </c>
      <c r="D1932" s="9">
        <v>3</v>
      </c>
      <c r="E1932" s="30">
        <f>I01_Avg!D1932</f>
        <v>0.99453297592405887</v>
      </c>
      <c r="F1932" s="30">
        <f>PVWatts_8.5kW!J1944</f>
        <v>0</v>
      </c>
      <c r="G1932" s="34">
        <f t="shared" si="90"/>
        <v>0.99453297592405887</v>
      </c>
      <c r="H1932" s="34">
        <f t="shared" si="91"/>
        <v>0.99453297592405887</v>
      </c>
      <c r="I1932" s="34">
        <f t="shared" si="92"/>
        <v>0</v>
      </c>
    </row>
    <row r="1933" spans="2:9" x14ac:dyDescent="0.25">
      <c r="B1933" s="9">
        <v>2021</v>
      </c>
      <c r="C1933" s="9">
        <v>3</v>
      </c>
      <c r="D1933" s="9">
        <v>4</v>
      </c>
      <c r="E1933" s="30">
        <f>I01_Avg!D1933</f>
        <v>1.0986903733114775</v>
      </c>
      <c r="F1933" s="30">
        <f>PVWatts_8.5kW!J1945</f>
        <v>0</v>
      </c>
      <c r="G1933" s="34">
        <f t="shared" si="90"/>
        <v>1.0986903733114775</v>
      </c>
      <c r="H1933" s="34">
        <f t="shared" si="91"/>
        <v>1.0986903733114775</v>
      </c>
      <c r="I1933" s="34">
        <f t="shared" si="92"/>
        <v>0</v>
      </c>
    </row>
    <row r="1934" spans="2:9" x14ac:dyDescent="0.25">
      <c r="B1934" s="9">
        <v>2021</v>
      </c>
      <c r="C1934" s="9">
        <v>3</v>
      </c>
      <c r="D1934" s="9">
        <v>5</v>
      </c>
      <c r="E1934" s="30">
        <f>I01_Avg!D1934</f>
        <v>1.1511622413745943</v>
      </c>
      <c r="F1934" s="30">
        <f>PVWatts_8.5kW!J1946</f>
        <v>0</v>
      </c>
      <c r="G1934" s="34">
        <f t="shared" si="90"/>
        <v>1.1511622413745943</v>
      </c>
      <c r="H1934" s="34">
        <f t="shared" si="91"/>
        <v>1.1511622413745943</v>
      </c>
      <c r="I1934" s="34">
        <f t="shared" si="92"/>
        <v>0</v>
      </c>
    </row>
    <row r="1935" spans="2:9" x14ac:dyDescent="0.25">
      <c r="B1935" s="9">
        <v>2021</v>
      </c>
      <c r="C1935" s="9">
        <v>3</v>
      </c>
      <c r="D1935" s="9">
        <v>6</v>
      </c>
      <c r="E1935" s="30">
        <f>I01_Avg!D1935</f>
        <v>1.2787625369235784</v>
      </c>
      <c r="F1935" s="30">
        <f>PVWatts_8.5kW!J1947</f>
        <v>0</v>
      </c>
      <c r="G1935" s="34">
        <f t="shared" si="90"/>
        <v>1.2787625369235784</v>
      </c>
      <c r="H1935" s="34">
        <f t="shared" si="91"/>
        <v>1.2787625369235784</v>
      </c>
      <c r="I1935" s="34">
        <f t="shared" si="92"/>
        <v>0</v>
      </c>
    </row>
    <row r="1936" spans="2:9" x14ac:dyDescent="0.25">
      <c r="B1936" s="9">
        <v>2021</v>
      </c>
      <c r="C1936" s="9">
        <v>3</v>
      </c>
      <c r="D1936" s="9">
        <v>7</v>
      </c>
      <c r="E1936" s="30">
        <f>I01_Avg!D1936</f>
        <v>1.4519227256986014</v>
      </c>
      <c r="F1936" s="30">
        <f>PVWatts_8.5kW!J1948</f>
        <v>0.63497599999999998</v>
      </c>
      <c r="G1936" s="34">
        <f t="shared" si="90"/>
        <v>0.81694672569860138</v>
      </c>
      <c r="H1936" s="34">
        <f t="shared" si="91"/>
        <v>0.81694672569860138</v>
      </c>
      <c r="I1936" s="34">
        <f t="shared" si="92"/>
        <v>0</v>
      </c>
    </row>
    <row r="1937" spans="2:9" x14ac:dyDescent="0.25">
      <c r="B1937" s="9">
        <v>2021</v>
      </c>
      <c r="C1937" s="9">
        <v>3</v>
      </c>
      <c r="D1937" s="9">
        <v>8</v>
      </c>
      <c r="E1937" s="30">
        <f>I01_Avg!D1937</f>
        <v>1.5470643997424389</v>
      </c>
      <c r="F1937" s="30">
        <f>PVWatts_8.5kW!J1949</f>
        <v>2.3916810000000002</v>
      </c>
      <c r="G1937" s="34">
        <f t="shared" si="90"/>
        <v>-0.84461660025756125</v>
      </c>
      <c r="H1937" s="34">
        <f t="shared" si="91"/>
        <v>0</v>
      </c>
      <c r="I1937" s="34">
        <f t="shared" si="92"/>
        <v>-0.84461660025756125</v>
      </c>
    </row>
    <row r="1938" spans="2:9" x14ac:dyDescent="0.25">
      <c r="B1938" s="9">
        <v>2021</v>
      </c>
      <c r="C1938" s="9">
        <v>3</v>
      </c>
      <c r="D1938" s="9">
        <v>9</v>
      </c>
      <c r="E1938" s="30">
        <f>I01_Avg!D1938</f>
        <v>1.5912618278407957</v>
      </c>
      <c r="F1938" s="30">
        <f>PVWatts_8.5kW!J1950</f>
        <v>4.0236270000000003</v>
      </c>
      <c r="G1938" s="34">
        <f t="shared" si="90"/>
        <v>-2.4323651721592046</v>
      </c>
      <c r="H1938" s="34">
        <f t="shared" si="91"/>
        <v>0</v>
      </c>
      <c r="I1938" s="34">
        <f t="shared" si="92"/>
        <v>-2.4323651721592046</v>
      </c>
    </row>
    <row r="1939" spans="2:9" x14ac:dyDescent="0.25">
      <c r="B1939" s="9">
        <v>2021</v>
      </c>
      <c r="C1939" s="9">
        <v>3</v>
      </c>
      <c r="D1939" s="9">
        <v>10</v>
      </c>
      <c r="E1939" s="30">
        <f>I01_Avg!D1939</f>
        <v>1.6122248581395409</v>
      </c>
      <c r="F1939" s="30">
        <f>PVWatts_8.5kW!J1951</f>
        <v>5.2892359999999998</v>
      </c>
      <c r="G1939" s="34">
        <f t="shared" si="90"/>
        <v>-3.6770111418604587</v>
      </c>
      <c r="H1939" s="34">
        <f t="shared" si="91"/>
        <v>0</v>
      </c>
      <c r="I1939" s="34">
        <f t="shared" si="92"/>
        <v>-3.6770111418604587</v>
      </c>
    </row>
    <row r="1940" spans="2:9" x14ac:dyDescent="0.25">
      <c r="B1940" s="9">
        <v>2021</v>
      </c>
      <c r="C1940" s="9">
        <v>3</v>
      </c>
      <c r="D1940" s="9">
        <v>11</v>
      </c>
      <c r="E1940" s="30">
        <f>I01_Avg!D1940</f>
        <v>1.5672280299311876</v>
      </c>
      <c r="F1940" s="30">
        <f>PVWatts_8.5kW!J1952</f>
        <v>6.0480770000000001</v>
      </c>
      <c r="G1940" s="34">
        <f t="shared" si="90"/>
        <v>-4.4808489700688128</v>
      </c>
      <c r="H1940" s="34">
        <f t="shared" si="91"/>
        <v>0</v>
      </c>
      <c r="I1940" s="34">
        <f t="shared" si="92"/>
        <v>-4.4808489700688128</v>
      </c>
    </row>
    <row r="1941" spans="2:9" x14ac:dyDescent="0.25">
      <c r="B1941" s="9">
        <v>2021</v>
      </c>
      <c r="C1941" s="9">
        <v>3</v>
      </c>
      <c r="D1941" s="9">
        <v>12</v>
      </c>
      <c r="E1941" s="30">
        <f>I01_Avg!D1941</f>
        <v>1.5177112484847615</v>
      </c>
      <c r="F1941" s="30">
        <f>PVWatts_8.5kW!J1953</f>
        <v>6.4711999999999996</v>
      </c>
      <c r="G1941" s="34">
        <f t="shared" si="90"/>
        <v>-4.9534887515152377</v>
      </c>
      <c r="H1941" s="34">
        <f t="shared" si="91"/>
        <v>0</v>
      </c>
      <c r="I1941" s="34">
        <f t="shared" si="92"/>
        <v>-4.9534887515152377</v>
      </c>
    </row>
    <row r="1942" spans="2:9" x14ac:dyDescent="0.25">
      <c r="B1942" s="9">
        <v>2021</v>
      </c>
      <c r="C1942" s="9">
        <v>3</v>
      </c>
      <c r="D1942" s="9">
        <v>13</v>
      </c>
      <c r="E1942" s="30">
        <f>I01_Avg!D1942</f>
        <v>1.4352106354420293</v>
      </c>
      <c r="F1942" s="30">
        <f>PVWatts_8.5kW!J1954</f>
        <v>6.3489189999999995</v>
      </c>
      <c r="G1942" s="34">
        <f t="shared" si="90"/>
        <v>-4.9137083645579702</v>
      </c>
      <c r="H1942" s="34">
        <f t="shared" si="91"/>
        <v>0</v>
      </c>
      <c r="I1942" s="34">
        <f t="shared" si="92"/>
        <v>-4.9137083645579702</v>
      </c>
    </row>
    <row r="1943" spans="2:9" x14ac:dyDescent="0.25">
      <c r="B1943" s="9">
        <v>2021</v>
      </c>
      <c r="C1943" s="9">
        <v>3</v>
      </c>
      <c r="D1943" s="9">
        <v>14</v>
      </c>
      <c r="E1943" s="30">
        <f>I01_Avg!D1943</f>
        <v>1.3102330020945847</v>
      </c>
      <c r="F1943" s="30">
        <f>PVWatts_8.5kW!J1955</f>
        <v>5.8673109999999999</v>
      </c>
      <c r="G1943" s="34">
        <f t="shared" si="90"/>
        <v>-4.5570779979054148</v>
      </c>
      <c r="H1943" s="34">
        <f t="shared" si="91"/>
        <v>0</v>
      </c>
      <c r="I1943" s="34">
        <f t="shared" si="92"/>
        <v>-4.5570779979054148</v>
      </c>
    </row>
    <row r="1944" spans="2:9" x14ac:dyDescent="0.25">
      <c r="B1944" s="9">
        <v>2021</v>
      </c>
      <c r="C1944" s="9">
        <v>3</v>
      </c>
      <c r="D1944" s="9">
        <v>15</v>
      </c>
      <c r="E1944" s="30">
        <f>I01_Avg!D1944</f>
        <v>1.272348837593928</v>
      </c>
      <c r="F1944" s="30">
        <f>PVWatts_8.5kW!J1956</f>
        <v>4.9170680000000004</v>
      </c>
      <c r="G1944" s="34">
        <f t="shared" si="90"/>
        <v>-3.6447191624060724</v>
      </c>
      <c r="H1944" s="34">
        <f t="shared" si="91"/>
        <v>0</v>
      </c>
      <c r="I1944" s="34">
        <f t="shared" si="92"/>
        <v>-3.6447191624060724</v>
      </c>
    </row>
    <row r="1945" spans="2:9" x14ac:dyDescent="0.25">
      <c r="B1945" s="9">
        <v>2021</v>
      </c>
      <c r="C1945" s="9">
        <v>3</v>
      </c>
      <c r="D1945" s="9">
        <v>16</v>
      </c>
      <c r="E1945" s="30">
        <f>I01_Avg!D1945</f>
        <v>1.4257882452065616</v>
      </c>
      <c r="F1945" s="30">
        <f>PVWatts_8.5kW!J1957</f>
        <v>2.4504569999999997</v>
      </c>
      <c r="G1945" s="34">
        <f t="shared" si="90"/>
        <v>-1.0246687547934381</v>
      </c>
      <c r="H1945" s="34">
        <f t="shared" si="91"/>
        <v>0</v>
      </c>
      <c r="I1945" s="34">
        <f t="shared" si="92"/>
        <v>-1.0246687547934381</v>
      </c>
    </row>
    <row r="1946" spans="2:9" x14ac:dyDescent="0.25">
      <c r="B1946" s="9">
        <v>2021</v>
      </c>
      <c r="C1946" s="9">
        <v>3</v>
      </c>
      <c r="D1946" s="9">
        <v>17</v>
      </c>
      <c r="E1946" s="30">
        <f>I01_Avg!D1946</f>
        <v>1.4345735621102429</v>
      </c>
      <c r="F1946" s="30">
        <f>PVWatts_8.5kW!J1958</f>
        <v>1.469857</v>
      </c>
      <c r="G1946" s="34">
        <f t="shared" si="90"/>
        <v>-3.5283437889757074E-2</v>
      </c>
      <c r="H1946" s="34">
        <f t="shared" si="91"/>
        <v>0</v>
      </c>
      <c r="I1946" s="34">
        <f t="shared" si="92"/>
        <v>-3.5283437889757074E-2</v>
      </c>
    </row>
    <row r="1947" spans="2:9" x14ac:dyDescent="0.25">
      <c r="B1947" s="9">
        <v>2021</v>
      </c>
      <c r="C1947" s="9">
        <v>3</v>
      </c>
      <c r="D1947" s="9">
        <v>18</v>
      </c>
      <c r="E1947" s="30">
        <f>I01_Avg!D1947</f>
        <v>1.5821586799945666</v>
      </c>
      <c r="F1947" s="30">
        <f>PVWatts_8.5kW!J1959</f>
        <v>0.15084500000000001</v>
      </c>
      <c r="G1947" s="34">
        <f t="shared" si="90"/>
        <v>1.4313136799945667</v>
      </c>
      <c r="H1947" s="34">
        <f t="shared" si="91"/>
        <v>1.4313136799945667</v>
      </c>
      <c r="I1947" s="34">
        <f t="shared" si="92"/>
        <v>0</v>
      </c>
    </row>
    <row r="1948" spans="2:9" x14ac:dyDescent="0.25">
      <c r="B1948" s="9">
        <v>2021</v>
      </c>
      <c r="C1948" s="9">
        <v>3</v>
      </c>
      <c r="D1948" s="9">
        <v>19</v>
      </c>
      <c r="E1948" s="30">
        <f>I01_Avg!D1948</f>
        <v>1.6149783941025633</v>
      </c>
      <c r="F1948" s="30">
        <f>PVWatts_8.5kW!J1960</f>
        <v>0</v>
      </c>
      <c r="G1948" s="34">
        <f t="shared" si="90"/>
        <v>1.6149783941025633</v>
      </c>
      <c r="H1948" s="34">
        <f t="shared" si="91"/>
        <v>1.6149783941025633</v>
      </c>
      <c r="I1948" s="34">
        <f t="shared" si="92"/>
        <v>0</v>
      </c>
    </row>
    <row r="1949" spans="2:9" x14ac:dyDescent="0.25">
      <c r="B1949" s="9">
        <v>2021</v>
      </c>
      <c r="C1949" s="9">
        <v>3</v>
      </c>
      <c r="D1949" s="9">
        <v>20</v>
      </c>
      <c r="E1949" s="30">
        <f>I01_Avg!D1949</f>
        <v>1.5419929782939237</v>
      </c>
      <c r="F1949" s="30">
        <f>PVWatts_8.5kW!J1961</f>
        <v>0</v>
      </c>
      <c r="G1949" s="34">
        <f t="shared" si="90"/>
        <v>1.5419929782939237</v>
      </c>
      <c r="H1949" s="34">
        <f t="shared" si="91"/>
        <v>1.5419929782939237</v>
      </c>
      <c r="I1949" s="34">
        <f t="shared" si="92"/>
        <v>0</v>
      </c>
    </row>
    <row r="1950" spans="2:9" x14ac:dyDescent="0.25">
      <c r="B1950" s="9">
        <v>2021</v>
      </c>
      <c r="C1950" s="9">
        <v>3</v>
      </c>
      <c r="D1950" s="9">
        <v>21</v>
      </c>
      <c r="E1950" s="30">
        <f>I01_Avg!D1950</f>
        <v>1.4675121562600579</v>
      </c>
      <c r="F1950" s="30">
        <f>PVWatts_8.5kW!J1962</f>
        <v>0</v>
      </c>
      <c r="G1950" s="34">
        <f t="shared" si="90"/>
        <v>1.4675121562600579</v>
      </c>
      <c r="H1950" s="34">
        <f t="shared" si="91"/>
        <v>1.4675121562600579</v>
      </c>
      <c r="I1950" s="34">
        <f t="shared" si="92"/>
        <v>0</v>
      </c>
    </row>
    <row r="1951" spans="2:9" x14ac:dyDescent="0.25">
      <c r="B1951" s="9">
        <v>2021</v>
      </c>
      <c r="C1951" s="9">
        <v>3</v>
      </c>
      <c r="D1951" s="9">
        <v>22</v>
      </c>
      <c r="E1951" s="30">
        <f>I01_Avg!D1951</f>
        <v>1.3584805358388776</v>
      </c>
      <c r="F1951" s="30">
        <f>PVWatts_8.5kW!J1963</f>
        <v>0</v>
      </c>
      <c r="G1951" s="34">
        <f t="shared" si="90"/>
        <v>1.3584805358388776</v>
      </c>
      <c r="H1951" s="34">
        <f t="shared" si="91"/>
        <v>1.3584805358388776</v>
      </c>
      <c r="I1951" s="34">
        <f t="shared" si="92"/>
        <v>0</v>
      </c>
    </row>
    <row r="1952" spans="2:9" x14ac:dyDescent="0.25">
      <c r="B1952" s="9">
        <v>2021</v>
      </c>
      <c r="C1952" s="9">
        <v>3</v>
      </c>
      <c r="D1952" s="9">
        <v>23</v>
      </c>
      <c r="E1952" s="30">
        <f>I01_Avg!D1952</f>
        <v>1.205612772863625</v>
      </c>
      <c r="F1952" s="30">
        <f>PVWatts_8.5kW!J1964</f>
        <v>0</v>
      </c>
      <c r="G1952" s="34">
        <f t="shared" si="90"/>
        <v>1.205612772863625</v>
      </c>
      <c r="H1952" s="34">
        <f t="shared" si="91"/>
        <v>1.205612772863625</v>
      </c>
      <c r="I1952" s="34">
        <f t="shared" si="92"/>
        <v>0</v>
      </c>
    </row>
    <row r="1953" spans="2:9" x14ac:dyDescent="0.25">
      <c r="B1953" s="9">
        <v>2021</v>
      </c>
      <c r="C1953" s="9">
        <v>3</v>
      </c>
      <c r="D1953" s="9">
        <v>0</v>
      </c>
      <c r="E1953" s="30">
        <f>I01_Avg!D1953</f>
        <v>1.1975139079784898</v>
      </c>
      <c r="F1953" s="30">
        <f>PVWatts_8.5kW!J1965</f>
        <v>0</v>
      </c>
      <c r="G1953" s="34">
        <f t="shared" si="90"/>
        <v>1.1975139079784898</v>
      </c>
      <c r="H1953" s="34">
        <f t="shared" si="91"/>
        <v>1.1975139079784898</v>
      </c>
      <c r="I1953" s="34">
        <f t="shared" si="92"/>
        <v>0</v>
      </c>
    </row>
    <row r="1954" spans="2:9" x14ac:dyDescent="0.25">
      <c r="B1954" s="9">
        <v>2021</v>
      </c>
      <c r="C1954" s="9">
        <v>3</v>
      </c>
      <c r="D1954" s="9">
        <v>1</v>
      </c>
      <c r="E1954" s="30">
        <f>I01_Avg!D1954</f>
        <v>1.1448809792156438</v>
      </c>
      <c r="F1954" s="30">
        <f>PVWatts_8.5kW!J1966</f>
        <v>0</v>
      </c>
      <c r="G1954" s="34">
        <f t="shared" si="90"/>
        <v>1.1448809792156438</v>
      </c>
      <c r="H1954" s="34">
        <f t="shared" si="91"/>
        <v>1.1448809792156438</v>
      </c>
      <c r="I1954" s="34">
        <f t="shared" si="92"/>
        <v>0</v>
      </c>
    </row>
    <row r="1955" spans="2:9" x14ac:dyDescent="0.25">
      <c r="B1955" s="9">
        <v>2021</v>
      </c>
      <c r="C1955" s="9">
        <v>3</v>
      </c>
      <c r="D1955" s="9">
        <v>2</v>
      </c>
      <c r="E1955" s="30">
        <f>I01_Avg!D1955</f>
        <v>1.1417983211482523</v>
      </c>
      <c r="F1955" s="30">
        <f>PVWatts_8.5kW!J1967</f>
        <v>0</v>
      </c>
      <c r="G1955" s="34">
        <f t="shared" si="90"/>
        <v>1.1417983211482523</v>
      </c>
      <c r="H1955" s="34">
        <f t="shared" si="91"/>
        <v>1.1417983211482523</v>
      </c>
      <c r="I1955" s="34">
        <f t="shared" si="92"/>
        <v>0</v>
      </c>
    </row>
    <row r="1956" spans="2:9" x14ac:dyDescent="0.25">
      <c r="B1956" s="9">
        <v>2021</v>
      </c>
      <c r="C1956" s="9">
        <v>3</v>
      </c>
      <c r="D1956" s="9">
        <v>3</v>
      </c>
      <c r="E1956" s="30">
        <f>I01_Avg!D1956</f>
        <v>1.1854646716236839</v>
      </c>
      <c r="F1956" s="30">
        <f>PVWatts_8.5kW!J1968</f>
        <v>0</v>
      </c>
      <c r="G1956" s="34">
        <f t="shared" si="90"/>
        <v>1.1854646716236839</v>
      </c>
      <c r="H1956" s="34">
        <f t="shared" si="91"/>
        <v>1.1854646716236839</v>
      </c>
      <c r="I1956" s="34">
        <f t="shared" si="92"/>
        <v>0</v>
      </c>
    </row>
    <row r="1957" spans="2:9" x14ac:dyDescent="0.25">
      <c r="B1957" s="9">
        <v>2021</v>
      </c>
      <c r="C1957" s="9">
        <v>3</v>
      </c>
      <c r="D1957" s="9">
        <v>4</v>
      </c>
      <c r="E1957" s="30">
        <f>I01_Avg!D1957</f>
        <v>1.209129741942911</v>
      </c>
      <c r="F1957" s="30">
        <f>PVWatts_8.5kW!J1969</f>
        <v>0</v>
      </c>
      <c r="G1957" s="34">
        <f t="shared" si="90"/>
        <v>1.209129741942911</v>
      </c>
      <c r="H1957" s="34">
        <f t="shared" si="91"/>
        <v>1.209129741942911</v>
      </c>
      <c r="I1957" s="34">
        <f t="shared" si="92"/>
        <v>0</v>
      </c>
    </row>
    <row r="1958" spans="2:9" x14ac:dyDescent="0.25">
      <c r="B1958" s="9">
        <v>2021</v>
      </c>
      <c r="C1958" s="9">
        <v>3</v>
      </c>
      <c r="D1958" s="9">
        <v>5</v>
      </c>
      <c r="E1958" s="30">
        <f>I01_Avg!D1958</f>
        <v>1.3092624335635541</v>
      </c>
      <c r="F1958" s="30">
        <f>PVWatts_8.5kW!J1970</f>
        <v>0</v>
      </c>
      <c r="G1958" s="34">
        <f t="shared" si="90"/>
        <v>1.3092624335635541</v>
      </c>
      <c r="H1958" s="34">
        <f t="shared" si="91"/>
        <v>1.3092624335635541</v>
      </c>
      <c r="I1958" s="34">
        <f t="shared" si="92"/>
        <v>0</v>
      </c>
    </row>
    <row r="1959" spans="2:9" x14ac:dyDescent="0.25">
      <c r="B1959" s="9">
        <v>2021</v>
      </c>
      <c r="C1959" s="9">
        <v>3</v>
      </c>
      <c r="D1959" s="9">
        <v>6</v>
      </c>
      <c r="E1959" s="30">
        <f>I01_Avg!D1959</f>
        <v>1.4639786361342992</v>
      </c>
      <c r="F1959" s="30">
        <f>PVWatts_8.5kW!J1971</f>
        <v>0</v>
      </c>
      <c r="G1959" s="34">
        <f t="shared" si="90"/>
        <v>1.4639786361342992</v>
      </c>
      <c r="H1959" s="34">
        <f t="shared" si="91"/>
        <v>1.4639786361342992</v>
      </c>
      <c r="I1959" s="34">
        <f t="shared" si="92"/>
        <v>0</v>
      </c>
    </row>
    <row r="1960" spans="2:9" x14ac:dyDescent="0.25">
      <c r="B1960" s="9">
        <v>2021</v>
      </c>
      <c r="C1960" s="9">
        <v>3</v>
      </c>
      <c r="D1960" s="9">
        <v>7</v>
      </c>
      <c r="E1960" s="30">
        <f>I01_Avg!D1960</f>
        <v>1.6254359789040045</v>
      </c>
      <c r="F1960" s="30">
        <f>PVWatts_8.5kW!J1972</f>
        <v>0.61553200000000008</v>
      </c>
      <c r="G1960" s="34">
        <f t="shared" si="90"/>
        <v>1.0099039789040045</v>
      </c>
      <c r="H1960" s="34">
        <f t="shared" si="91"/>
        <v>1.0099039789040045</v>
      </c>
      <c r="I1960" s="34">
        <f t="shared" si="92"/>
        <v>0</v>
      </c>
    </row>
    <row r="1961" spans="2:9" x14ac:dyDescent="0.25">
      <c r="B1961" s="9">
        <v>2021</v>
      </c>
      <c r="C1961" s="9">
        <v>3</v>
      </c>
      <c r="D1961" s="9">
        <v>8</v>
      </c>
      <c r="E1961" s="30">
        <f>I01_Avg!D1961</f>
        <v>1.7396824409877394</v>
      </c>
      <c r="F1961" s="30">
        <f>PVWatts_8.5kW!J1973</f>
        <v>2.3020709999999998</v>
      </c>
      <c r="G1961" s="34">
        <f t="shared" si="90"/>
        <v>-0.56238855901226037</v>
      </c>
      <c r="H1961" s="34">
        <f t="shared" si="91"/>
        <v>0</v>
      </c>
      <c r="I1961" s="34">
        <f t="shared" si="92"/>
        <v>-0.56238855901226037</v>
      </c>
    </row>
    <row r="1962" spans="2:9" x14ac:dyDescent="0.25">
      <c r="B1962" s="9">
        <v>2021</v>
      </c>
      <c r="C1962" s="9">
        <v>3</v>
      </c>
      <c r="D1962" s="9">
        <v>9</v>
      </c>
      <c r="E1962" s="30">
        <f>I01_Avg!D1962</f>
        <v>1.5721082214420594</v>
      </c>
      <c r="F1962" s="30">
        <f>PVWatts_8.5kW!J1974</f>
        <v>3.900779</v>
      </c>
      <c r="G1962" s="34">
        <f t="shared" si="90"/>
        <v>-2.3286707785579406</v>
      </c>
      <c r="H1962" s="34">
        <f t="shared" si="91"/>
        <v>0</v>
      </c>
      <c r="I1962" s="34">
        <f t="shared" si="92"/>
        <v>-2.3286707785579406</v>
      </c>
    </row>
    <row r="1963" spans="2:9" x14ac:dyDescent="0.25">
      <c r="B1963" s="9">
        <v>2021</v>
      </c>
      <c r="C1963" s="9">
        <v>3</v>
      </c>
      <c r="D1963" s="9">
        <v>10</v>
      </c>
      <c r="E1963" s="30">
        <f>I01_Avg!D1963</f>
        <v>1.4961805519760718</v>
      </c>
      <c r="F1963" s="30">
        <f>PVWatts_8.5kW!J1975</f>
        <v>5.0990420000000007</v>
      </c>
      <c r="G1963" s="34">
        <f t="shared" si="90"/>
        <v>-3.6028614480239289</v>
      </c>
      <c r="H1963" s="34">
        <f t="shared" si="91"/>
        <v>0</v>
      </c>
      <c r="I1963" s="34">
        <f t="shared" si="92"/>
        <v>-3.6028614480239289</v>
      </c>
    </row>
    <row r="1964" spans="2:9" x14ac:dyDescent="0.25">
      <c r="B1964" s="9">
        <v>2021</v>
      </c>
      <c r="C1964" s="9">
        <v>3</v>
      </c>
      <c r="D1964" s="9">
        <v>11</v>
      </c>
      <c r="E1964" s="30">
        <f>I01_Avg!D1964</f>
        <v>1.5463637260151974</v>
      </c>
      <c r="F1964" s="30">
        <f>PVWatts_8.5kW!J1976</f>
        <v>5.8072280000000003</v>
      </c>
      <c r="G1964" s="34">
        <f t="shared" si="90"/>
        <v>-4.2608642739848026</v>
      </c>
      <c r="H1964" s="34">
        <f t="shared" si="91"/>
        <v>0</v>
      </c>
      <c r="I1964" s="34">
        <f t="shared" si="92"/>
        <v>-4.2608642739848026</v>
      </c>
    </row>
    <row r="1965" spans="2:9" x14ac:dyDescent="0.25">
      <c r="B1965" s="9">
        <v>2021</v>
      </c>
      <c r="C1965" s="9">
        <v>3</v>
      </c>
      <c r="D1965" s="9">
        <v>12</v>
      </c>
      <c r="E1965" s="30">
        <f>I01_Avg!D1965</f>
        <v>1.3863794387237425</v>
      </c>
      <c r="F1965" s="30">
        <f>PVWatts_8.5kW!J1977</f>
        <v>6.1226310000000002</v>
      </c>
      <c r="G1965" s="34">
        <f t="shared" si="90"/>
        <v>-4.7362515612762577</v>
      </c>
      <c r="H1965" s="34">
        <f t="shared" si="91"/>
        <v>0</v>
      </c>
      <c r="I1965" s="34">
        <f t="shared" si="92"/>
        <v>-4.7362515612762577</v>
      </c>
    </row>
    <row r="1966" spans="2:9" x14ac:dyDescent="0.25">
      <c r="B1966" s="9">
        <v>2021</v>
      </c>
      <c r="C1966" s="9">
        <v>3</v>
      </c>
      <c r="D1966" s="9">
        <v>13</v>
      </c>
      <c r="E1966" s="30">
        <f>I01_Avg!D1966</f>
        <v>1.2809165768888351</v>
      </c>
      <c r="F1966" s="30">
        <f>PVWatts_8.5kW!J1978</f>
        <v>2.8138490000000003</v>
      </c>
      <c r="G1966" s="34">
        <f t="shared" si="90"/>
        <v>-1.5329324231111652</v>
      </c>
      <c r="H1966" s="34">
        <f t="shared" si="91"/>
        <v>0</v>
      </c>
      <c r="I1966" s="34">
        <f t="shared" si="92"/>
        <v>-1.5329324231111652</v>
      </c>
    </row>
    <row r="1967" spans="2:9" x14ac:dyDescent="0.25">
      <c r="B1967" s="9">
        <v>2021</v>
      </c>
      <c r="C1967" s="9">
        <v>3</v>
      </c>
      <c r="D1967" s="9">
        <v>14</v>
      </c>
      <c r="E1967" s="30">
        <f>I01_Avg!D1967</f>
        <v>1.267570114035659</v>
      </c>
      <c r="F1967" s="30">
        <f>PVWatts_8.5kW!J1979</f>
        <v>2.5695070000000002</v>
      </c>
      <c r="G1967" s="34">
        <f t="shared" si="90"/>
        <v>-1.3019368859643412</v>
      </c>
      <c r="H1967" s="34">
        <f t="shared" si="91"/>
        <v>0</v>
      </c>
      <c r="I1967" s="34">
        <f t="shared" si="92"/>
        <v>-1.3019368859643412</v>
      </c>
    </row>
    <row r="1968" spans="2:9" x14ac:dyDescent="0.25">
      <c r="B1968" s="9">
        <v>2021</v>
      </c>
      <c r="C1968" s="9">
        <v>3</v>
      </c>
      <c r="D1968" s="9">
        <v>15</v>
      </c>
      <c r="E1968" s="30">
        <f>I01_Avg!D1968</f>
        <v>1.2229066597874427</v>
      </c>
      <c r="F1968" s="30">
        <f>PVWatts_8.5kW!J1980</f>
        <v>4.8898320000000002</v>
      </c>
      <c r="G1968" s="34">
        <f t="shared" si="90"/>
        <v>-3.6669253402125577</v>
      </c>
      <c r="H1968" s="34">
        <f t="shared" si="91"/>
        <v>0</v>
      </c>
      <c r="I1968" s="34">
        <f t="shared" si="92"/>
        <v>-3.6669253402125577</v>
      </c>
    </row>
    <row r="1969" spans="2:9" x14ac:dyDescent="0.25">
      <c r="B1969" s="9">
        <v>2021</v>
      </c>
      <c r="C1969" s="9">
        <v>3</v>
      </c>
      <c r="D1969" s="9">
        <v>16</v>
      </c>
      <c r="E1969" s="30">
        <f>I01_Avg!D1969</f>
        <v>1.2910508458377137</v>
      </c>
      <c r="F1969" s="30">
        <f>PVWatts_8.5kW!J1981</f>
        <v>3.4434800000000001</v>
      </c>
      <c r="G1969" s="34">
        <f t="shared" si="90"/>
        <v>-2.1524291541622862</v>
      </c>
      <c r="H1969" s="34">
        <f t="shared" si="91"/>
        <v>0</v>
      </c>
      <c r="I1969" s="34">
        <f t="shared" si="92"/>
        <v>-2.1524291541622862</v>
      </c>
    </row>
    <row r="1970" spans="2:9" x14ac:dyDescent="0.25">
      <c r="B1970" s="9">
        <v>2021</v>
      </c>
      <c r="C1970" s="9">
        <v>3</v>
      </c>
      <c r="D1970" s="9">
        <v>17</v>
      </c>
      <c r="E1970" s="30">
        <f>I01_Avg!D1970</f>
        <v>1.3793566483073039</v>
      </c>
      <c r="F1970" s="30">
        <f>PVWatts_8.5kW!J1982</f>
        <v>1.7470209999999999</v>
      </c>
      <c r="G1970" s="34">
        <f t="shared" si="90"/>
        <v>-0.36766435169269607</v>
      </c>
      <c r="H1970" s="34">
        <f t="shared" si="91"/>
        <v>0</v>
      </c>
      <c r="I1970" s="34">
        <f t="shared" si="92"/>
        <v>-0.36766435169269607</v>
      </c>
    </row>
    <row r="1971" spans="2:9" x14ac:dyDescent="0.25">
      <c r="B1971" s="9">
        <v>2021</v>
      </c>
      <c r="C1971" s="9">
        <v>3</v>
      </c>
      <c r="D1971" s="9">
        <v>18</v>
      </c>
      <c r="E1971" s="30">
        <f>I01_Avg!D1971</f>
        <v>1.4450363046846855</v>
      </c>
      <c r="F1971" s="30">
        <f>PVWatts_8.5kW!J1983</f>
        <v>0.29471600000000003</v>
      </c>
      <c r="G1971" s="34">
        <f t="shared" si="90"/>
        <v>1.1503203046846855</v>
      </c>
      <c r="H1971" s="34">
        <f t="shared" si="91"/>
        <v>1.1503203046846855</v>
      </c>
      <c r="I1971" s="34">
        <f t="shared" si="92"/>
        <v>0</v>
      </c>
    </row>
    <row r="1972" spans="2:9" x14ac:dyDescent="0.25">
      <c r="B1972" s="9">
        <v>2021</v>
      </c>
      <c r="C1972" s="9">
        <v>3</v>
      </c>
      <c r="D1972" s="9">
        <v>19</v>
      </c>
      <c r="E1972" s="30">
        <f>I01_Avg!D1972</f>
        <v>1.4753943138618051</v>
      </c>
      <c r="F1972" s="30">
        <f>PVWatts_8.5kW!J1984</f>
        <v>0</v>
      </c>
      <c r="G1972" s="34">
        <f t="shared" si="90"/>
        <v>1.4753943138618051</v>
      </c>
      <c r="H1972" s="34">
        <f t="shared" si="91"/>
        <v>1.4753943138618051</v>
      </c>
      <c r="I1972" s="34">
        <f t="shared" si="92"/>
        <v>0</v>
      </c>
    </row>
    <row r="1973" spans="2:9" x14ac:dyDescent="0.25">
      <c r="B1973" s="9">
        <v>2021</v>
      </c>
      <c r="C1973" s="9">
        <v>3</v>
      </c>
      <c r="D1973" s="9">
        <v>20</v>
      </c>
      <c r="E1973" s="30">
        <f>I01_Avg!D1973</f>
        <v>1.5789567587758915</v>
      </c>
      <c r="F1973" s="30">
        <f>PVWatts_8.5kW!J1985</f>
        <v>0</v>
      </c>
      <c r="G1973" s="34">
        <f t="shared" si="90"/>
        <v>1.5789567587758915</v>
      </c>
      <c r="H1973" s="34">
        <f t="shared" si="91"/>
        <v>1.5789567587758915</v>
      </c>
      <c r="I1973" s="34">
        <f t="shared" si="92"/>
        <v>0</v>
      </c>
    </row>
    <row r="1974" spans="2:9" x14ac:dyDescent="0.25">
      <c r="B1974" s="9">
        <v>2021</v>
      </c>
      <c r="C1974" s="9">
        <v>3</v>
      </c>
      <c r="D1974" s="9">
        <v>21</v>
      </c>
      <c r="E1974" s="30">
        <f>I01_Avg!D1974</f>
        <v>1.5606780005138665</v>
      </c>
      <c r="F1974" s="30">
        <f>PVWatts_8.5kW!J1986</f>
        <v>0</v>
      </c>
      <c r="G1974" s="34">
        <f t="shared" si="90"/>
        <v>1.5606780005138665</v>
      </c>
      <c r="H1974" s="34">
        <f t="shared" si="91"/>
        <v>1.5606780005138665</v>
      </c>
      <c r="I1974" s="34">
        <f t="shared" si="92"/>
        <v>0</v>
      </c>
    </row>
    <row r="1975" spans="2:9" x14ac:dyDescent="0.25">
      <c r="B1975" s="9">
        <v>2021</v>
      </c>
      <c r="C1975" s="9">
        <v>3</v>
      </c>
      <c r="D1975" s="9">
        <v>22</v>
      </c>
      <c r="E1975" s="30">
        <f>I01_Avg!D1975</f>
        <v>1.3714239516760307</v>
      </c>
      <c r="F1975" s="30">
        <f>PVWatts_8.5kW!J1987</f>
        <v>0</v>
      </c>
      <c r="G1975" s="34">
        <f t="shared" si="90"/>
        <v>1.3714239516760307</v>
      </c>
      <c r="H1975" s="34">
        <f t="shared" si="91"/>
        <v>1.3714239516760307</v>
      </c>
      <c r="I1975" s="34">
        <f t="shared" si="92"/>
        <v>0</v>
      </c>
    </row>
    <row r="1976" spans="2:9" x14ac:dyDescent="0.25">
      <c r="B1976" s="9">
        <v>2021</v>
      </c>
      <c r="C1976" s="9">
        <v>3</v>
      </c>
      <c r="D1976" s="9">
        <v>23</v>
      </c>
      <c r="E1976" s="30">
        <f>I01_Avg!D1976</f>
        <v>1.2623976521345119</v>
      </c>
      <c r="F1976" s="30">
        <f>PVWatts_8.5kW!J1988</f>
        <v>0</v>
      </c>
      <c r="G1976" s="34">
        <f t="shared" si="90"/>
        <v>1.2623976521345119</v>
      </c>
      <c r="H1976" s="34">
        <f t="shared" si="91"/>
        <v>1.2623976521345119</v>
      </c>
      <c r="I1976" s="34">
        <f t="shared" si="92"/>
        <v>0</v>
      </c>
    </row>
    <row r="1977" spans="2:9" x14ac:dyDescent="0.25">
      <c r="B1977" s="9">
        <v>2021</v>
      </c>
      <c r="C1977" s="9">
        <v>3</v>
      </c>
      <c r="D1977" s="9">
        <v>0</v>
      </c>
      <c r="E1977" s="30">
        <f>I01_Avg!D1977</f>
        <v>1.1964630815031327</v>
      </c>
      <c r="F1977" s="30">
        <f>PVWatts_8.5kW!J1989</f>
        <v>0</v>
      </c>
      <c r="G1977" s="34">
        <f t="shared" si="90"/>
        <v>1.1964630815031327</v>
      </c>
      <c r="H1977" s="34">
        <f t="shared" si="91"/>
        <v>1.1964630815031327</v>
      </c>
      <c r="I1977" s="34">
        <f t="shared" si="92"/>
        <v>0</v>
      </c>
    </row>
    <row r="1978" spans="2:9" x14ac:dyDescent="0.25">
      <c r="B1978" s="9">
        <v>2021</v>
      </c>
      <c r="C1978" s="9">
        <v>3</v>
      </c>
      <c r="D1978" s="9">
        <v>1</v>
      </c>
      <c r="E1978" s="30">
        <f>I01_Avg!D1978</f>
        <v>1.1360072735532829</v>
      </c>
      <c r="F1978" s="30">
        <f>PVWatts_8.5kW!J1990</f>
        <v>0</v>
      </c>
      <c r="G1978" s="34">
        <f t="shared" si="90"/>
        <v>1.1360072735532829</v>
      </c>
      <c r="H1978" s="34">
        <f t="shared" si="91"/>
        <v>1.1360072735532829</v>
      </c>
      <c r="I1978" s="34">
        <f t="shared" si="92"/>
        <v>0</v>
      </c>
    </row>
    <row r="1979" spans="2:9" x14ac:dyDescent="0.25">
      <c r="B1979" s="9">
        <v>2021</v>
      </c>
      <c r="C1979" s="9">
        <v>3</v>
      </c>
      <c r="D1979" s="9">
        <v>2</v>
      </c>
      <c r="E1979" s="30">
        <f>I01_Avg!D1979</f>
        <v>1.1485217441498166</v>
      </c>
      <c r="F1979" s="30">
        <f>PVWatts_8.5kW!J1991</f>
        <v>0</v>
      </c>
      <c r="G1979" s="34">
        <f t="shared" si="90"/>
        <v>1.1485217441498166</v>
      </c>
      <c r="H1979" s="34">
        <f t="shared" si="91"/>
        <v>1.1485217441498166</v>
      </c>
      <c r="I1979" s="34">
        <f t="shared" si="92"/>
        <v>0</v>
      </c>
    </row>
    <row r="1980" spans="2:9" x14ac:dyDescent="0.25">
      <c r="B1980" s="9">
        <v>2021</v>
      </c>
      <c r="C1980" s="9">
        <v>3</v>
      </c>
      <c r="D1980" s="9">
        <v>3</v>
      </c>
      <c r="E1980" s="30">
        <f>I01_Avg!D1980</f>
        <v>1.1600496397161664</v>
      </c>
      <c r="F1980" s="30">
        <f>PVWatts_8.5kW!J1992</f>
        <v>0</v>
      </c>
      <c r="G1980" s="34">
        <f t="shared" si="90"/>
        <v>1.1600496397161664</v>
      </c>
      <c r="H1980" s="34">
        <f t="shared" si="91"/>
        <v>1.1600496397161664</v>
      </c>
      <c r="I1980" s="34">
        <f t="shared" si="92"/>
        <v>0</v>
      </c>
    </row>
    <row r="1981" spans="2:9" x14ac:dyDescent="0.25">
      <c r="B1981" s="9">
        <v>2021</v>
      </c>
      <c r="C1981" s="9">
        <v>3</v>
      </c>
      <c r="D1981" s="9">
        <v>4</v>
      </c>
      <c r="E1981" s="30">
        <f>I01_Avg!D1981</f>
        <v>1.2780965281884087</v>
      </c>
      <c r="F1981" s="30">
        <f>PVWatts_8.5kW!J1993</f>
        <v>0</v>
      </c>
      <c r="G1981" s="34">
        <f t="shared" si="90"/>
        <v>1.2780965281884087</v>
      </c>
      <c r="H1981" s="34">
        <f t="shared" si="91"/>
        <v>1.2780965281884087</v>
      </c>
      <c r="I1981" s="34">
        <f t="shared" si="92"/>
        <v>0</v>
      </c>
    </row>
    <row r="1982" spans="2:9" x14ac:dyDescent="0.25">
      <c r="B1982" s="9">
        <v>2021</v>
      </c>
      <c r="C1982" s="9">
        <v>3</v>
      </c>
      <c r="D1982" s="9">
        <v>5</v>
      </c>
      <c r="E1982" s="30">
        <f>I01_Avg!D1982</f>
        <v>1.3776433721258452</v>
      </c>
      <c r="F1982" s="30">
        <f>PVWatts_8.5kW!J1994</f>
        <v>0</v>
      </c>
      <c r="G1982" s="34">
        <f t="shared" si="90"/>
        <v>1.3776433721258452</v>
      </c>
      <c r="H1982" s="34">
        <f t="shared" si="91"/>
        <v>1.3776433721258452</v>
      </c>
      <c r="I1982" s="34">
        <f t="shared" si="92"/>
        <v>0</v>
      </c>
    </row>
    <row r="1983" spans="2:9" x14ac:dyDescent="0.25">
      <c r="B1983" s="9">
        <v>2021</v>
      </c>
      <c r="C1983" s="9">
        <v>3</v>
      </c>
      <c r="D1983" s="9">
        <v>6</v>
      </c>
      <c r="E1983" s="30">
        <f>I01_Avg!D1983</f>
        <v>1.5188152095107204</v>
      </c>
      <c r="F1983" s="30">
        <f>PVWatts_8.5kW!J1995</f>
        <v>0</v>
      </c>
      <c r="G1983" s="34">
        <f t="shared" si="90"/>
        <v>1.5188152095107204</v>
      </c>
      <c r="H1983" s="34">
        <f t="shared" si="91"/>
        <v>1.5188152095107204</v>
      </c>
      <c r="I1983" s="34">
        <f t="shared" si="92"/>
        <v>0</v>
      </c>
    </row>
    <row r="1984" spans="2:9" x14ac:dyDescent="0.25">
      <c r="B1984" s="9">
        <v>2021</v>
      </c>
      <c r="C1984" s="9">
        <v>3</v>
      </c>
      <c r="D1984" s="9">
        <v>7</v>
      </c>
      <c r="E1984" s="30">
        <f>I01_Avg!D1984</f>
        <v>1.7331747659805323</v>
      </c>
      <c r="F1984" s="30">
        <f>PVWatts_8.5kW!J1996</f>
        <v>0.62696600000000002</v>
      </c>
      <c r="G1984" s="34">
        <f t="shared" si="90"/>
        <v>1.1062087659805324</v>
      </c>
      <c r="H1984" s="34">
        <f t="shared" si="91"/>
        <v>1.1062087659805324</v>
      </c>
      <c r="I1984" s="34">
        <f t="shared" si="92"/>
        <v>0</v>
      </c>
    </row>
    <row r="1985" spans="2:9" x14ac:dyDescent="0.25">
      <c r="B1985" s="9">
        <v>2021</v>
      </c>
      <c r="C1985" s="9">
        <v>3</v>
      </c>
      <c r="D1985" s="9">
        <v>8</v>
      </c>
      <c r="E1985" s="30">
        <f>I01_Avg!D1985</f>
        <v>1.8153166483620691</v>
      </c>
      <c r="F1985" s="30">
        <f>PVWatts_8.5kW!J1997</f>
        <v>2.0837629999999998</v>
      </c>
      <c r="G1985" s="34">
        <f t="shared" si="90"/>
        <v>-0.26844635163793074</v>
      </c>
      <c r="H1985" s="34">
        <f t="shared" si="91"/>
        <v>0</v>
      </c>
      <c r="I1985" s="34">
        <f t="shared" si="92"/>
        <v>-0.26844635163793074</v>
      </c>
    </row>
    <row r="1986" spans="2:9" x14ac:dyDescent="0.25">
      <c r="B1986" s="9">
        <v>2021</v>
      </c>
      <c r="C1986" s="9">
        <v>3</v>
      </c>
      <c r="D1986" s="9">
        <v>9</v>
      </c>
      <c r="E1986" s="30">
        <f>I01_Avg!D1986</f>
        <v>1.7080053303234772</v>
      </c>
      <c r="F1986" s="30">
        <f>PVWatts_8.5kW!J1998</f>
        <v>3.3020350000000001</v>
      </c>
      <c r="G1986" s="34">
        <f t="shared" si="90"/>
        <v>-1.5940296696765228</v>
      </c>
      <c r="H1986" s="34">
        <f t="shared" si="91"/>
        <v>0</v>
      </c>
      <c r="I1986" s="34">
        <f t="shared" si="92"/>
        <v>-1.5940296696765228</v>
      </c>
    </row>
    <row r="1987" spans="2:9" x14ac:dyDescent="0.25">
      <c r="B1987" s="9">
        <v>2021</v>
      </c>
      <c r="C1987" s="9">
        <v>3</v>
      </c>
      <c r="D1987" s="9">
        <v>10</v>
      </c>
      <c r="E1987" s="30">
        <f>I01_Avg!D1987</f>
        <v>1.6042047202307512</v>
      </c>
      <c r="F1987" s="30">
        <f>PVWatts_8.5kW!J1999</f>
        <v>4.0328859999999995</v>
      </c>
      <c r="G1987" s="34">
        <f t="shared" si="90"/>
        <v>-2.4286812797692483</v>
      </c>
      <c r="H1987" s="34">
        <f t="shared" si="91"/>
        <v>0</v>
      </c>
      <c r="I1987" s="34">
        <f t="shared" si="92"/>
        <v>-2.4286812797692483</v>
      </c>
    </row>
    <row r="1988" spans="2:9" x14ac:dyDescent="0.25">
      <c r="B1988" s="9">
        <v>2021</v>
      </c>
      <c r="C1988" s="9">
        <v>3</v>
      </c>
      <c r="D1988" s="9">
        <v>11</v>
      </c>
      <c r="E1988" s="30">
        <f>I01_Avg!D1988</f>
        <v>1.4827056323726602</v>
      </c>
      <c r="F1988" s="30">
        <f>PVWatts_8.5kW!J2000</f>
        <v>4.5598320000000001</v>
      </c>
      <c r="G1988" s="34">
        <f t="shared" si="90"/>
        <v>-3.0771263676273399</v>
      </c>
      <c r="H1988" s="34">
        <f t="shared" si="91"/>
        <v>0</v>
      </c>
      <c r="I1988" s="34">
        <f t="shared" si="92"/>
        <v>-3.0771263676273399</v>
      </c>
    </row>
    <row r="1989" spans="2:9" x14ac:dyDescent="0.25">
      <c r="B1989" s="9">
        <v>2021</v>
      </c>
      <c r="C1989" s="9">
        <v>3</v>
      </c>
      <c r="D1989" s="9">
        <v>12</v>
      </c>
      <c r="E1989" s="30">
        <f>I01_Avg!D1989</f>
        <v>1.4260199975723955</v>
      </c>
      <c r="F1989" s="30">
        <f>PVWatts_8.5kW!J2001</f>
        <v>5.2422610000000001</v>
      </c>
      <c r="G1989" s="34">
        <f t="shared" si="90"/>
        <v>-3.8162410024276046</v>
      </c>
      <c r="H1989" s="34">
        <f t="shared" si="91"/>
        <v>0</v>
      </c>
      <c r="I1989" s="34">
        <f t="shared" si="92"/>
        <v>-3.8162410024276046</v>
      </c>
    </row>
    <row r="1990" spans="2:9" x14ac:dyDescent="0.25">
      <c r="B1990" s="9">
        <v>2021</v>
      </c>
      <c r="C1990" s="9">
        <v>3</v>
      </c>
      <c r="D1990" s="9">
        <v>13</v>
      </c>
      <c r="E1990" s="30">
        <f>I01_Avg!D1990</f>
        <v>1.3577956969010467</v>
      </c>
      <c r="F1990" s="30">
        <f>PVWatts_8.5kW!J2002</f>
        <v>4.6562190000000001</v>
      </c>
      <c r="G1990" s="34">
        <f t="shared" si="90"/>
        <v>-3.2984233030989536</v>
      </c>
      <c r="H1990" s="34">
        <f t="shared" si="91"/>
        <v>0</v>
      </c>
      <c r="I1990" s="34">
        <f t="shared" si="92"/>
        <v>-3.2984233030989536</v>
      </c>
    </row>
    <row r="1991" spans="2:9" x14ac:dyDescent="0.25">
      <c r="B1991" s="9">
        <v>2021</v>
      </c>
      <c r="C1991" s="9">
        <v>3</v>
      </c>
      <c r="D1991" s="9">
        <v>14</v>
      </c>
      <c r="E1991" s="30">
        <f>I01_Avg!D1991</f>
        <v>1.2736420239155004</v>
      </c>
      <c r="F1991" s="30">
        <f>PVWatts_8.5kW!J2003</f>
        <v>3.9492570000000002</v>
      </c>
      <c r="G1991" s="34">
        <f t="shared" si="90"/>
        <v>-2.6756149760844998</v>
      </c>
      <c r="H1991" s="34">
        <f t="shared" si="91"/>
        <v>0</v>
      </c>
      <c r="I1991" s="34">
        <f t="shared" si="92"/>
        <v>-2.6756149760844998</v>
      </c>
    </row>
    <row r="1992" spans="2:9" x14ac:dyDescent="0.25">
      <c r="B1992" s="9">
        <v>2021</v>
      </c>
      <c r="C1992" s="9">
        <v>3</v>
      </c>
      <c r="D1992" s="9">
        <v>15</v>
      </c>
      <c r="E1992" s="30">
        <f>I01_Avg!D1992</f>
        <v>1.2375898147045779</v>
      </c>
      <c r="F1992" s="30">
        <f>PVWatts_8.5kW!J2004</f>
        <v>3.9914589999999999</v>
      </c>
      <c r="G1992" s="34">
        <f t="shared" si="90"/>
        <v>-2.753869185295422</v>
      </c>
      <c r="H1992" s="34">
        <f t="shared" si="91"/>
        <v>0</v>
      </c>
      <c r="I1992" s="34">
        <f t="shared" si="92"/>
        <v>-2.753869185295422</v>
      </c>
    </row>
    <row r="1993" spans="2:9" x14ac:dyDescent="0.25">
      <c r="B1993" s="9">
        <v>2021</v>
      </c>
      <c r="C1993" s="9">
        <v>3</v>
      </c>
      <c r="D1993" s="9">
        <v>16</v>
      </c>
      <c r="E1993" s="30">
        <f>I01_Avg!D1993</f>
        <v>1.3926649428232747</v>
      </c>
      <c r="F1993" s="30">
        <f>PVWatts_8.5kW!J2005</f>
        <v>3.3195450000000002</v>
      </c>
      <c r="G1993" s="34">
        <f t="shared" si="90"/>
        <v>-1.9268800571767255</v>
      </c>
      <c r="H1993" s="34">
        <f t="shared" si="91"/>
        <v>0</v>
      </c>
      <c r="I1993" s="34">
        <f t="shared" si="92"/>
        <v>-1.9268800571767255</v>
      </c>
    </row>
    <row r="1994" spans="2:9" x14ac:dyDescent="0.25">
      <c r="B1994" s="9">
        <v>2021</v>
      </c>
      <c r="C1994" s="9">
        <v>3</v>
      </c>
      <c r="D1994" s="9">
        <v>17</v>
      </c>
      <c r="E1994" s="30">
        <f>I01_Avg!D1994</f>
        <v>1.4263107183044548</v>
      </c>
      <c r="F1994" s="30">
        <f>PVWatts_8.5kW!J2006</f>
        <v>1.490497</v>
      </c>
      <c r="G1994" s="34">
        <f t="shared" ref="G1994:G2057" si="93">+E1994-F1994</f>
        <v>-6.4186281695545189E-2</v>
      </c>
      <c r="H1994" s="34">
        <f t="shared" ref="H1994:H2057" si="94">+IF(G1994&gt;0,G1994,0)</f>
        <v>0</v>
      </c>
      <c r="I1994" s="34">
        <f t="shared" ref="I1994:I2057" si="95">+IF(G1994&lt;0,G1994,0)</f>
        <v>-6.4186281695545189E-2</v>
      </c>
    </row>
    <row r="1995" spans="2:9" x14ac:dyDescent="0.25">
      <c r="B1995" s="9">
        <v>2021</v>
      </c>
      <c r="C1995" s="9">
        <v>3</v>
      </c>
      <c r="D1995" s="9">
        <v>18</v>
      </c>
      <c r="E1995" s="30">
        <f>I01_Avg!D1995</f>
        <v>1.4826446142887151</v>
      </c>
      <c r="F1995" s="30">
        <f>PVWatts_8.5kW!J2007</f>
        <v>0.17719699999999999</v>
      </c>
      <c r="G1995" s="34">
        <f t="shared" si="93"/>
        <v>1.305447614288715</v>
      </c>
      <c r="H1995" s="34">
        <f t="shared" si="94"/>
        <v>1.305447614288715</v>
      </c>
      <c r="I1995" s="34">
        <f t="shared" si="95"/>
        <v>0</v>
      </c>
    </row>
    <row r="1996" spans="2:9" x14ac:dyDescent="0.25">
      <c r="B1996" s="9">
        <v>2021</v>
      </c>
      <c r="C1996" s="9">
        <v>3</v>
      </c>
      <c r="D1996" s="9">
        <v>19</v>
      </c>
      <c r="E1996" s="30">
        <f>I01_Avg!D1996</f>
        <v>1.4571268533435111</v>
      </c>
      <c r="F1996" s="30">
        <f>PVWatts_8.5kW!J2008</f>
        <v>0</v>
      </c>
      <c r="G1996" s="34">
        <f t="shared" si="93"/>
        <v>1.4571268533435111</v>
      </c>
      <c r="H1996" s="34">
        <f t="shared" si="94"/>
        <v>1.4571268533435111</v>
      </c>
      <c r="I1996" s="34">
        <f t="shared" si="95"/>
        <v>0</v>
      </c>
    </row>
    <row r="1997" spans="2:9" x14ac:dyDescent="0.25">
      <c r="B1997" s="9">
        <v>2021</v>
      </c>
      <c r="C1997" s="9">
        <v>3</v>
      </c>
      <c r="D1997" s="9">
        <v>20</v>
      </c>
      <c r="E1997" s="30">
        <f>I01_Avg!D1997</f>
        <v>1.4762916890402973</v>
      </c>
      <c r="F1997" s="30">
        <f>PVWatts_8.5kW!J2009</f>
        <v>0</v>
      </c>
      <c r="G1997" s="34">
        <f t="shared" si="93"/>
        <v>1.4762916890402973</v>
      </c>
      <c r="H1997" s="34">
        <f t="shared" si="94"/>
        <v>1.4762916890402973</v>
      </c>
      <c r="I1997" s="34">
        <f t="shared" si="95"/>
        <v>0</v>
      </c>
    </row>
    <row r="1998" spans="2:9" x14ac:dyDescent="0.25">
      <c r="B1998" s="9">
        <v>2021</v>
      </c>
      <c r="C1998" s="9">
        <v>3</v>
      </c>
      <c r="D1998" s="9">
        <v>21</v>
      </c>
      <c r="E1998" s="30">
        <f>I01_Avg!D1998</f>
        <v>1.4498683735588189</v>
      </c>
      <c r="F1998" s="30">
        <f>PVWatts_8.5kW!J2010</f>
        <v>0</v>
      </c>
      <c r="G1998" s="34">
        <f t="shared" si="93"/>
        <v>1.4498683735588189</v>
      </c>
      <c r="H1998" s="34">
        <f t="shared" si="94"/>
        <v>1.4498683735588189</v>
      </c>
      <c r="I1998" s="34">
        <f t="shared" si="95"/>
        <v>0</v>
      </c>
    </row>
    <row r="1999" spans="2:9" x14ac:dyDescent="0.25">
      <c r="B1999" s="9">
        <v>2021</v>
      </c>
      <c r="C1999" s="9">
        <v>3</v>
      </c>
      <c r="D1999" s="9">
        <v>22</v>
      </c>
      <c r="E1999" s="30">
        <f>I01_Avg!D1999</f>
        <v>1.3028296373791692</v>
      </c>
      <c r="F1999" s="30">
        <f>PVWatts_8.5kW!J2011</f>
        <v>0</v>
      </c>
      <c r="G1999" s="34">
        <f t="shared" si="93"/>
        <v>1.3028296373791692</v>
      </c>
      <c r="H1999" s="34">
        <f t="shared" si="94"/>
        <v>1.3028296373791692</v>
      </c>
      <c r="I1999" s="34">
        <f t="shared" si="95"/>
        <v>0</v>
      </c>
    </row>
    <row r="2000" spans="2:9" x14ac:dyDescent="0.25">
      <c r="B2000" s="9">
        <v>2021</v>
      </c>
      <c r="C2000" s="9">
        <v>3</v>
      </c>
      <c r="D2000" s="9">
        <v>23</v>
      </c>
      <c r="E2000" s="30">
        <f>I01_Avg!D2000</f>
        <v>1.1365976082050282</v>
      </c>
      <c r="F2000" s="30">
        <f>PVWatts_8.5kW!J2012</f>
        <v>0</v>
      </c>
      <c r="G2000" s="34">
        <f t="shared" si="93"/>
        <v>1.1365976082050282</v>
      </c>
      <c r="H2000" s="34">
        <f t="shared" si="94"/>
        <v>1.1365976082050282</v>
      </c>
      <c r="I2000" s="34">
        <f t="shared" si="95"/>
        <v>0</v>
      </c>
    </row>
    <row r="2001" spans="2:9" x14ac:dyDescent="0.25">
      <c r="B2001" s="9">
        <v>2021</v>
      </c>
      <c r="C2001" s="9">
        <v>3</v>
      </c>
      <c r="D2001" s="9">
        <v>0</v>
      </c>
      <c r="E2001" s="30">
        <f>I01_Avg!D2001</f>
        <v>1.1120063849427817</v>
      </c>
      <c r="F2001" s="30">
        <f>PVWatts_8.5kW!J2013</f>
        <v>0</v>
      </c>
      <c r="G2001" s="34">
        <f t="shared" si="93"/>
        <v>1.1120063849427817</v>
      </c>
      <c r="H2001" s="34">
        <f t="shared" si="94"/>
        <v>1.1120063849427817</v>
      </c>
      <c r="I2001" s="34">
        <f t="shared" si="95"/>
        <v>0</v>
      </c>
    </row>
    <row r="2002" spans="2:9" x14ac:dyDescent="0.25">
      <c r="B2002" s="9">
        <v>2021</v>
      </c>
      <c r="C2002" s="9">
        <v>3</v>
      </c>
      <c r="D2002" s="9">
        <v>1</v>
      </c>
      <c r="E2002" s="30">
        <f>I01_Avg!D2002</f>
        <v>1.0513274855517099</v>
      </c>
      <c r="F2002" s="30">
        <f>PVWatts_8.5kW!J2014</f>
        <v>0</v>
      </c>
      <c r="G2002" s="34">
        <f t="shared" si="93"/>
        <v>1.0513274855517099</v>
      </c>
      <c r="H2002" s="34">
        <f t="shared" si="94"/>
        <v>1.0513274855517099</v>
      </c>
      <c r="I2002" s="34">
        <f t="shared" si="95"/>
        <v>0</v>
      </c>
    </row>
    <row r="2003" spans="2:9" x14ac:dyDescent="0.25">
      <c r="B2003" s="9">
        <v>2021</v>
      </c>
      <c r="C2003" s="9">
        <v>3</v>
      </c>
      <c r="D2003" s="9">
        <v>2</v>
      </c>
      <c r="E2003" s="30">
        <f>I01_Avg!D2003</f>
        <v>1.0512644359965297</v>
      </c>
      <c r="F2003" s="30">
        <f>PVWatts_8.5kW!J2015</f>
        <v>0</v>
      </c>
      <c r="G2003" s="34">
        <f t="shared" si="93"/>
        <v>1.0512644359965297</v>
      </c>
      <c r="H2003" s="34">
        <f t="shared" si="94"/>
        <v>1.0512644359965297</v>
      </c>
      <c r="I2003" s="34">
        <f t="shared" si="95"/>
        <v>0</v>
      </c>
    </row>
    <row r="2004" spans="2:9" x14ac:dyDescent="0.25">
      <c r="B2004" s="9">
        <v>2021</v>
      </c>
      <c r="C2004" s="9">
        <v>3</v>
      </c>
      <c r="D2004" s="9">
        <v>3</v>
      </c>
      <c r="E2004" s="30">
        <f>I01_Avg!D2004</f>
        <v>1.0576521884676078</v>
      </c>
      <c r="F2004" s="30">
        <f>PVWatts_8.5kW!J2016</f>
        <v>0</v>
      </c>
      <c r="G2004" s="34">
        <f t="shared" si="93"/>
        <v>1.0576521884676078</v>
      </c>
      <c r="H2004" s="34">
        <f t="shared" si="94"/>
        <v>1.0576521884676078</v>
      </c>
      <c r="I2004" s="34">
        <f t="shared" si="95"/>
        <v>0</v>
      </c>
    </row>
    <row r="2005" spans="2:9" x14ac:dyDescent="0.25">
      <c r="B2005" s="9">
        <v>2021</v>
      </c>
      <c r="C2005" s="9">
        <v>3</v>
      </c>
      <c r="D2005" s="9">
        <v>4</v>
      </c>
      <c r="E2005" s="30">
        <f>I01_Avg!D2005</f>
        <v>1.0766401688874263</v>
      </c>
      <c r="F2005" s="30">
        <f>PVWatts_8.5kW!J2017</f>
        <v>0</v>
      </c>
      <c r="G2005" s="34">
        <f t="shared" si="93"/>
        <v>1.0766401688874263</v>
      </c>
      <c r="H2005" s="34">
        <f t="shared" si="94"/>
        <v>1.0766401688874263</v>
      </c>
      <c r="I2005" s="34">
        <f t="shared" si="95"/>
        <v>0</v>
      </c>
    </row>
    <row r="2006" spans="2:9" x14ac:dyDescent="0.25">
      <c r="B2006" s="9">
        <v>2021</v>
      </c>
      <c r="C2006" s="9">
        <v>3</v>
      </c>
      <c r="D2006" s="9">
        <v>5</v>
      </c>
      <c r="E2006" s="30">
        <f>I01_Avg!D2006</f>
        <v>1.158592233166126</v>
      </c>
      <c r="F2006" s="30">
        <f>PVWatts_8.5kW!J2018</f>
        <v>0</v>
      </c>
      <c r="G2006" s="34">
        <f t="shared" si="93"/>
        <v>1.158592233166126</v>
      </c>
      <c r="H2006" s="34">
        <f t="shared" si="94"/>
        <v>1.158592233166126</v>
      </c>
      <c r="I2006" s="34">
        <f t="shared" si="95"/>
        <v>0</v>
      </c>
    </row>
    <row r="2007" spans="2:9" x14ac:dyDescent="0.25">
      <c r="B2007" s="9">
        <v>2021</v>
      </c>
      <c r="C2007" s="9">
        <v>3</v>
      </c>
      <c r="D2007" s="9">
        <v>6</v>
      </c>
      <c r="E2007" s="30">
        <f>I01_Avg!D2007</f>
        <v>1.3205373085702465</v>
      </c>
      <c r="F2007" s="30">
        <f>PVWatts_8.5kW!J2019</f>
        <v>0</v>
      </c>
      <c r="G2007" s="34">
        <f t="shared" si="93"/>
        <v>1.3205373085702465</v>
      </c>
      <c r="H2007" s="34">
        <f t="shared" si="94"/>
        <v>1.3205373085702465</v>
      </c>
      <c r="I2007" s="34">
        <f t="shared" si="95"/>
        <v>0</v>
      </c>
    </row>
    <row r="2008" spans="2:9" x14ac:dyDescent="0.25">
      <c r="B2008" s="9">
        <v>2021</v>
      </c>
      <c r="C2008" s="9">
        <v>3</v>
      </c>
      <c r="D2008" s="9">
        <v>7</v>
      </c>
      <c r="E2008" s="30">
        <f>I01_Avg!D2008</f>
        <v>1.4357054917884933</v>
      </c>
      <c r="F2008" s="30">
        <f>PVWatts_8.5kW!J2020</f>
        <v>0.45930300000000002</v>
      </c>
      <c r="G2008" s="34">
        <f t="shared" si="93"/>
        <v>0.97640249178849325</v>
      </c>
      <c r="H2008" s="34">
        <f t="shared" si="94"/>
        <v>0.97640249178849325</v>
      </c>
      <c r="I2008" s="34">
        <f t="shared" si="95"/>
        <v>0</v>
      </c>
    </row>
    <row r="2009" spans="2:9" x14ac:dyDescent="0.25">
      <c r="B2009" s="9">
        <v>2021</v>
      </c>
      <c r="C2009" s="9">
        <v>3</v>
      </c>
      <c r="D2009" s="9">
        <v>8</v>
      </c>
      <c r="E2009" s="30">
        <f>I01_Avg!D2009</f>
        <v>1.5766567580381265</v>
      </c>
      <c r="F2009" s="30">
        <f>PVWatts_8.5kW!J2021</f>
        <v>1.6413169999999999</v>
      </c>
      <c r="G2009" s="34">
        <f t="shared" si="93"/>
        <v>-6.4660241961873366E-2</v>
      </c>
      <c r="H2009" s="34">
        <f t="shared" si="94"/>
        <v>0</v>
      </c>
      <c r="I2009" s="34">
        <f t="shared" si="95"/>
        <v>-6.4660241961873366E-2</v>
      </c>
    </row>
    <row r="2010" spans="2:9" x14ac:dyDescent="0.25">
      <c r="B2010" s="9">
        <v>2021</v>
      </c>
      <c r="C2010" s="9">
        <v>3</v>
      </c>
      <c r="D2010" s="9">
        <v>9</v>
      </c>
      <c r="E2010" s="30">
        <f>I01_Avg!D2010</f>
        <v>1.5494528969116739</v>
      </c>
      <c r="F2010" s="30">
        <f>PVWatts_8.5kW!J2022</f>
        <v>3.8748620000000003</v>
      </c>
      <c r="G2010" s="34">
        <f t="shared" si="93"/>
        <v>-2.3254091030883264</v>
      </c>
      <c r="H2010" s="34">
        <f t="shared" si="94"/>
        <v>0</v>
      </c>
      <c r="I2010" s="34">
        <f t="shared" si="95"/>
        <v>-2.3254091030883264</v>
      </c>
    </row>
    <row r="2011" spans="2:9" x14ac:dyDescent="0.25">
      <c r="B2011" s="9">
        <v>2021</v>
      </c>
      <c r="C2011" s="9">
        <v>3</v>
      </c>
      <c r="D2011" s="9">
        <v>10</v>
      </c>
      <c r="E2011" s="30">
        <f>I01_Avg!D2011</f>
        <v>1.5603223745944499</v>
      </c>
      <c r="F2011" s="30">
        <f>PVWatts_8.5kW!J2023</f>
        <v>4.9885399999999995</v>
      </c>
      <c r="G2011" s="34">
        <f t="shared" si="93"/>
        <v>-3.4282176254055496</v>
      </c>
      <c r="H2011" s="34">
        <f t="shared" si="94"/>
        <v>0</v>
      </c>
      <c r="I2011" s="34">
        <f t="shared" si="95"/>
        <v>-3.4282176254055496</v>
      </c>
    </row>
    <row r="2012" spans="2:9" x14ac:dyDescent="0.25">
      <c r="B2012" s="9">
        <v>2021</v>
      </c>
      <c r="C2012" s="9">
        <v>3</v>
      </c>
      <c r="D2012" s="9">
        <v>11</v>
      </c>
      <c r="E2012" s="30">
        <f>I01_Avg!D2012</f>
        <v>1.5415130266200228</v>
      </c>
      <c r="F2012" s="30">
        <f>PVWatts_8.5kW!J2024</f>
        <v>5.801717</v>
      </c>
      <c r="G2012" s="34">
        <f t="shared" si="93"/>
        <v>-4.2602039733799772</v>
      </c>
      <c r="H2012" s="34">
        <f t="shared" si="94"/>
        <v>0</v>
      </c>
      <c r="I2012" s="34">
        <f t="shared" si="95"/>
        <v>-4.2602039733799772</v>
      </c>
    </row>
    <row r="2013" spans="2:9" x14ac:dyDescent="0.25">
      <c r="B2013" s="9">
        <v>2021</v>
      </c>
      <c r="C2013" s="9">
        <v>3</v>
      </c>
      <c r="D2013" s="9">
        <v>12</v>
      </c>
      <c r="E2013" s="30">
        <f>I01_Avg!D2013</f>
        <v>1.5134956844763856</v>
      </c>
      <c r="F2013" s="30">
        <f>PVWatts_8.5kW!J2025</f>
        <v>5.9430730000000001</v>
      </c>
      <c r="G2013" s="34">
        <f t="shared" si="93"/>
        <v>-4.4295773155236144</v>
      </c>
      <c r="H2013" s="34">
        <f t="shared" si="94"/>
        <v>0</v>
      </c>
      <c r="I2013" s="34">
        <f t="shared" si="95"/>
        <v>-4.4295773155236144</v>
      </c>
    </row>
    <row r="2014" spans="2:9" x14ac:dyDescent="0.25">
      <c r="B2014" s="9">
        <v>2021</v>
      </c>
      <c r="C2014" s="9">
        <v>3</v>
      </c>
      <c r="D2014" s="9">
        <v>13</v>
      </c>
      <c r="E2014" s="30">
        <f>I01_Avg!D2014</f>
        <v>1.433528554138624</v>
      </c>
      <c r="F2014" s="30">
        <f>PVWatts_8.5kW!J2026</f>
        <v>5.8307510000000002</v>
      </c>
      <c r="G2014" s="34">
        <f t="shared" si="93"/>
        <v>-4.3972224458613764</v>
      </c>
      <c r="H2014" s="34">
        <f t="shared" si="94"/>
        <v>0</v>
      </c>
      <c r="I2014" s="34">
        <f t="shared" si="95"/>
        <v>-4.3972224458613764</v>
      </c>
    </row>
    <row r="2015" spans="2:9" x14ac:dyDescent="0.25">
      <c r="B2015" s="9">
        <v>2021</v>
      </c>
      <c r="C2015" s="9">
        <v>3</v>
      </c>
      <c r="D2015" s="9">
        <v>14</v>
      </c>
      <c r="E2015" s="30">
        <f>I01_Avg!D2015</f>
        <v>1.351853280896457</v>
      </c>
      <c r="F2015" s="30">
        <f>PVWatts_8.5kW!J2027</f>
        <v>4.3209350000000004</v>
      </c>
      <c r="G2015" s="34">
        <f t="shared" si="93"/>
        <v>-2.9690817191035435</v>
      </c>
      <c r="H2015" s="34">
        <f t="shared" si="94"/>
        <v>0</v>
      </c>
      <c r="I2015" s="34">
        <f t="shared" si="95"/>
        <v>-2.9690817191035435</v>
      </c>
    </row>
    <row r="2016" spans="2:9" x14ac:dyDescent="0.25">
      <c r="B2016" s="9">
        <v>2021</v>
      </c>
      <c r="C2016" s="9">
        <v>3</v>
      </c>
      <c r="D2016" s="9">
        <v>15</v>
      </c>
      <c r="E2016" s="30">
        <f>I01_Avg!D2016</f>
        <v>1.301951154217478</v>
      </c>
      <c r="F2016" s="30">
        <f>PVWatts_8.5kW!J2028</f>
        <v>3.6083879999999997</v>
      </c>
      <c r="G2016" s="34">
        <f t="shared" si="93"/>
        <v>-2.3064368457825219</v>
      </c>
      <c r="H2016" s="34">
        <f t="shared" si="94"/>
        <v>0</v>
      </c>
      <c r="I2016" s="34">
        <f t="shared" si="95"/>
        <v>-2.3064368457825219</v>
      </c>
    </row>
    <row r="2017" spans="2:9" x14ac:dyDescent="0.25">
      <c r="B2017" s="9">
        <v>2021</v>
      </c>
      <c r="C2017" s="9">
        <v>3</v>
      </c>
      <c r="D2017" s="9">
        <v>16</v>
      </c>
      <c r="E2017" s="30">
        <f>I01_Avg!D2017</f>
        <v>1.4141968886775491</v>
      </c>
      <c r="F2017" s="30">
        <f>PVWatts_8.5kW!J2029</f>
        <v>2.5372810000000001</v>
      </c>
      <c r="G2017" s="34">
        <f t="shared" si="93"/>
        <v>-1.123084111322451</v>
      </c>
      <c r="H2017" s="34">
        <f t="shared" si="94"/>
        <v>0</v>
      </c>
      <c r="I2017" s="34">
        <f t="shared" si="95"/>
        <v>-1.123084111322451</v>
      </c>
    </row>
    <row r="2018" spans="2:9" x14ac:dyDescent="0.25">
      <c r="B2018" s="9">
        <v>2021</v>
      </c>
      <c r="C2018" s="9">
        <v>3</v>
      </c>
      <c r="D2018" s="9">
        <v>17</v>
      </c>
      <c r="E2018" s="30">
        <f>I01_Avg!D2018</f>
        <v>1.3691939733000069</v>
      </c>
      <c r="F2018" s="30">
        <f>PVWatts_8.5kW!J2030</f>
        <v>0.39546699999999996</v>
      </c>
      <c r="G2018" s="34">
        <f t="shared" si="93"/>
        <v>0.9737269733000069</v>
      </c>
      <c r="H2018" s="34">
        <f t="shared" si="94"/>
        <v>0.9737269733000069</v>
      </c>
      <c r="I2018" s="34">
        <f t="shared" si="95"/>
        <v>0</v>
      </c>
    </row>
    <row r="2019" spans="2:9" x14ac:dyDescent="0.25">
      <c r="B2019" s="9">
        <v>2021</v>
      </c>
      <c r="C2019" s="9">
        <v>3</v>
      </c>
      <c r="D2019" s="9">
        <v>18</v>
      </c>
      <c r="E2019" s="30">
        <f>I01_Avg!D2019</f>
        <v>1.5223230933490803</v>
      </c>
      <c r="F2019" s="30">
        <f>PVWatts_8.5kW!J2031</f>
        <v>2.2016999999999998E-2</v>
      </c>
      <c r="G2019" s="34">
        <f t="shared" si="93"/>
        <v>1.5003060933490804</v>
      </c>
      <c r="H2019" s="34">
        <f t="shared" si="94"/>
        <v>1.5003060933490804</v>
      </c>
      <c r="I2019" s="34">
        <f t="shared" si="95"/>
        <v>0</v>
      </c>
    </row>
    <row r="2020" spans="2:9" x14ac:dyDescent="0.25">
      <c r="B2020" s="9">
        <v>2021</v>
      </c>
      <c r="C2020" s="9">
        <v>3</v>
      </c>
      <c r="D2020" s="9">
        <v>19</v>
      </c>
      <c r="E2020" s="30">
        <f>I01_Avg!D2020</f>
        <v>1.4463017439942545</v>
      </c>
      <c r="F2020" s="30">
        <f>PVWatts_8.5kW!J2032</f>
        <v>0</v>
      </c>
      <c r="G2020" s="34">
        <f t="shared" si="93"/>
        <v>1.4463017439942545</v>
      </c>
      <c r="H2020" s="34">
        <f t="shared" si="94"/>
        <v>1.4463017439942545</v>
      </c>
      <c r="I2020" s="34">
        <f t="shared" si="95"/>
        <v>0</v>
      </c>
    </row>
    <row r="2021" spans="2:9" x14ac:dyDescent="0.25">
      <c r="B2021" s="9">
        <v>2021</v>
      </c>
      <c r="C2021" s="9">
        <v>3</v>
      </c>
      <c r="D2021" s="9">
        <v>20</v>
      </c>
      <c r="E2021" s="30">
        <f>I01_Avg!D2021</f>
        <v>1.5718072063376713</v>
      </c>
      <c r="F2021" s="30">
        <f>PVWatts_8.5kW!J2033</f>
        <v>0</v>
      </c>
      <c r="G2021" s="34">
        <f t="shared" si="93"/>
        <v>1.5718072063376713</v>
      </c>
      <c r="H2021" s="34">
        <f t="shared" si="94"/>
        <v>1.5718072063376713</v>
      </c>
      <c r="I2021" s="34">
        <f t="shared" si="95"/>
        <v>0</v>
      </c>
    </row>
    <row r="2022" spans="2:9" x14ac:dyDescent="0.25">
      <c r="B2022" s="9">
        <v>2021</v>
      </c>
      <c r="C2022" s="9">
        <v>3</v>
      </c>
      <c r="D2022" s="9">
        <v>21</v>
      </c>
      <c r="E2022" s="30">
        <f>I01_Avg!D2022</f>
        <v>1.5670053927117669</v>
      </c>
      <c r="F2022" s="30">
        <f>PVWatts_8.5kW!J2034</f>
        <v>0</v>
      </c>
      <c r="G2022" s="34">
        <f t="shared" si="93"/>
        <v>1.5670053927117669</v>
      </c>
      <c r="H2022" s="34">
        <f t="shared" si="94"/>
        <v>1.5670053927117669</v>
      </c>
      <c r="I2022" s="34">
        <f t="shared" si="95"/>
        <v>0</v>
      </c>
    </row>
    <row r="2023" spans="2:9" x14ac:dyDescent="0.25">
      <c r="B2023" s="9">
        <v>2021</v>
      </c>
      <c r="C2023" s="9">
        <v>3</v>
      </c>
      <c r="D2023" s="9">
        <v>22</v>
      </c>
      <c r="E2023" s="30">
        <f>I01_Avg!D2023</f>
        <v>1.4451173906854728</v>
      </c>
      <c r="F2023" s="30">
        <f>PVWatts_8.5kW!J2035</f>
        <v>0</v>
      </c>
      <c r="G2023" s="34">
        <f t="shared" si="93"/>
        <v>1.4451173906854728</v>
      </c>
      <c r="H2023" s="34">
        <f t="shared" si="94"/>
        <v>1.4451173906854728</v>
      </c>
      <c r="I2023" s="34">
        <f t="shared" si="95"/>
        <v>0</v>
      </c>
    </row>
    <row r="2024" spans="2:9" x14ac:dyDescent="0.25">
      <c r="B2024" s="9">
        <v>2021</v>
      </c>
      <c r="C2024" s="9">
        <v>3</v>
      </c>
      <c r="D2024" s="9">
        <v>23</v>
      </c>
      <c r="E2024" s="30">
        <f>I01_Avg!D2024</f>
        <v>1.313988705799257</v>
      </c>
      <c r="F2024" s="30">
        <f>PVWatts_8.5kW!J2036</f>
        <v>0</v>
      </c>
      <c r="G2024" s="34">
        <f t="shared" si="93"/>
        <v>1.313988705799257</v>
      </c>
      <c r="H2024" s="34">
        <f t="shared" si="94"/>
        <v>1.313988705799257</v>
      </c>
      <c r="I2024" s="34">
        <f t="shared" si="95"/>
        <v>0</v>
      </c>
    </row>
    <row r="2025" spans="2:9" x14ac:dyDescent="0.25">
      <c r="B2025" s="9">
        <v>2021</v>
      </c>
      <c r="C2025" s="9">
        <v>3</v>
      </c>
      <c r="D2025" s="9">
        <v>0</v>
      </c>
      <c r="E2025" s="30">
        <f>I01_Avg!D2025</f>
        <v>1.2115613727920733</v>
      </c>
      <c r="F2025" s="30">
        <f>PVWatts_8.5kW!J2037</f>
        <v>0</v>
      </c>
      <c r="G2025" s="34">
        <f t="shared" si="93"/>
        <v>1.2115613727920733</v>
      </c>
      <c r="H2025" s="34">
        <f t="shared" si="94"/>
        <v>1.2115613727920733</v>
      </c>
      <c r="I2025" s="34">
        <f t="shared" si="95"/>
        <v>0</v>
      </c>
    </row>
    <row r="2026" spans="2:9" x14ac:dyDescent="0.25">
      <c r="B2026" s="9">
        <v>2021</v>
      </c>
      <c r="C2026" s="9">
        <v>3</v>
      </c>
      <c r="D2026" s="9">
        <v>1</v>
      </c>
      <c r="E2026" s="30">
        <f>I01_Avg!D2026</f>
        <v>1.1364581120827746</v>
      </c>
      <c r="F2026" s="30">
        <f>PVWatts_8.5kW!J2038</f>
        <v>0</v>
      </c>
      <c r="G2026" s="34">
        <f t="shared" si="93"/>
        <v>1.1364581120827746</v>
      </c>
      <c r="H2026" s="34">
        <f t="shared" si="94"/>
        <v>1.1364581120827746</v>
      </c>
      <c r="I2026" s="34">
        <f t="shared" si="95"/>
        <v>0</v>
      </c>
    </row>
    <row r="2027" spans="2:9" x14ac:dyDescent="0.25">
      <c r="B2027" s="9">
        <v>2021</v>
      </c>
      <c r="C2027" s="9">
        <v>3</v>
      </c>
      <c r="D2027" s="9">
        <v>2</v>
      </c>
      <c r="E2027" s="30">
        <f>I01_Avg!D2027</f>
        <v>1.0965053934001747</v>
      </c>
      <c r="F2027" s="30">
        <f>PVWatts_8.5kW!J2039</f>
        <v>0</v>
      </c>
      <c r="G2027" s="34">
        <f t="shared" si="93"/>
        <v>1.0965053934001747</v>
      </c>
      <c r="H2027" s="34">
        <f t="shared" si="94"/>
        <v>1.0965053934001747</v>
      </c>
      <c r="I2027" s="34">
        <f t="shared" si="95"/>
        <v>0</v>
      </c>
    </row>
    <row r="2028" spans="2:9" x14ac:dyDescent="0.25">
      <c r="B2028" s="9">
        <v>2021</v>
      </c>
      <c r="C2028" s="9">
        <v>3</v>
      </c>
      <c r="D2028" s="9">
        <v>3</v>
      </c>
      <c r="E2028" s="30">
        <f>I01_Avg!D2028</f>
        <v>1.1240699770599696</v>
      </c>
      <c r="F2028" s="30">
        <f>PVWatts_8.5kW!J2040</f>
        <v>0</v>
      </c>
      <c r="G2028" s="34">
        <f t="shared" si="93"/>
        <v>1.1240699770599696</v>
      </c>
      <c r="H2028" s="34">
        <f t="shared" si="94"/>
        <v>1.1240699770599696</v>
      </c>
      <c r="I2028" s="34">
        <f t="shared" si="95"/>
        <v>0</v>
      </c>
    </row>
    <row r="2029" spans="2:9" x14ac:dyDescent="0.25">
      <c r="B2029" s="9">
        <v>2021</v>
      </c>
      <c r="C2029" s="9">
        <v>3</v>
      </c>
      <c r="D2029" s="9">
        <v>4</v>
      </c>
      <c r="E2029" s="30">
        <f>I01_Avg!D2029</f>
        <v>1.1788626677388667</v>
      </c>
      <c r="F2029" s="30">
        <f>PVWatts_8.5kW!J2041</f>
        <v>0</v>
      </c>
      <c r="G2029" s="34">
        <f t="shared" si="93"/>
        <v>1.1788626677388667</v>
      </c>
      <c r="H2029" s="34">
        <f t="shared" si="94"/>
        <v>1.1788626677388667</v>
      </c>
      <c r="I2029" s="34">
        <f t="shared" si="95"/>
        <v>0</v>
      </c>
    </row>
    <row r="2030" spans="2:9" x14ac:dyDescent="0.25">
      <c r="B2030" s="9">
        <v>2021</v>
      </c>
      <c r="C2030" s="9">
        <v>3</v>
      </c>
      <c r="D2030" s="9">
        <v>5</v>
      </c>
      <c r="E2030" s="30">
        <f>I01_Avg!D2030</f>
        <v>1.2666624596151128</v>
      </c>
      <c r="F2030" s="30">
        <f>PVWatts_8.5kW!J2042</f>
        <v>0</v>
      </c>
      <c r="G2030" s="34">
        <f t="shared" si="93"/>
        <v>1.2666624596151128</v>
      </c>
      <c r="H2030" s="34">
        <f t="shared" si="94"/>
        <v>1.2666624596151128</v>
      </c>
      <c r="I2030" s="34">
        <f t="shared" si="95"/>
        <v>0</v>
      </c>
    </row>
    <row r="2031" spans="2:9" x14ac:dyDescent="0.25">
      <c r="B2031" s="9">
        <v>2021</v>
      </c>
      <c r="C2031" s="9">
        <v>3</v>
      </c>
      <c r="D2031" s="9">
        <v>6</v>
      </c>
      <c r="E2031" s="30">
        <f>I01_Avg!D2031</f>
        <v>1.4086336314824508</v>
      </c>
      <c r="F2031" s="30">
        <f>PVWatts_8.5kW!J2043</f>
        <v>0</v>
      </c>
      <c r="G2031" s="34">
        <f t="shared" si="93"/>
        <v>1.4086336314824508</v>
      </c>
      <c r="H2031" s="34">
        <f t="shared" si="94"/>
        <v>1.4086336314824508</v>
      </c>
      <c r="I2031" s="34">
        <f t="shared" si="95"/>
        <v>0</v>
      </c>
    </row>
    <row r="2032" spans="2:9" x14ac:dyDescent="0.25">
      <c r="B2032" s="9">
        <v>2021</v>
      </c>
      <c r="C2032" s="9">
        <v>3</v>
      </c>
      <c r="D2032" s="9">
        <v>7</v>
      </c>
      <c r="E2032" s="30">
        <f>I01_Avg!D2032</f>
        <v>1.6207020128044864</v>
      </c>
      <c r="F2032" s="30">
        <f>PVWatts_8.5kW!J2044</f>
        <v>0.57179400000000002</v>
      </c>
      <c r="G2032" s="34">
        <f t="shared" si="93"/>
        <v>1.0489080128044863</v>
      </c>
      <c r="H2032" s="34">
        <f t="shared" si="94"/>
        <v>1.0489080128044863</v>
      </c>
      <c r="I2032" s="34">
        <f t="shared" si="95"/>
        <v>0</v>
      </c>
    </row>
    <row r="2033" spans="2:9" x14ac:dyDescent="0.25">
      <c r="B2033" s="9">
        <v>2021</v>
      </c>
      <c r="C2033" s="9">
        <v>3</v>
      </c>
      <c r="D2033" s="9">
        <v>8</v>
      </c>
      <c r="E2033" s="30">
        <f>I01_Avg!D2033</f>
        <v>1.6288963400755028</v>
      </c>
      <c r="F2033" s="30">
        <f>PVWatts_8.5kW!J2045</f>
        <v>1.600752</v>
      </c>
      <c r="G2033" s="34">
        <f t="shared" si="93"/>
        <v>2.8144340075502816E-2</v>
      </c>
      <c r="H2033" s="34">
        <f t="shared" si="94"/>
        <v>2.8144340075502816E-2</v>
      </c>
      <c r="I2033" s="34">
        <f t="shared" si="95"/>
        <v>0</v>
      </c>
    </row>
    <row r="2034" spans="2:9" x14ac:dyDescent="0.25">
      <c r="B2034" s="9">
        <v>2021</v>
      </c>
      <c r="C2034" s="9">
        <v>3</v>
      </c>
      <c r="D2034" s="9">
        <v>9</v>
      </c>
      <c r="E2034" s="30">
        <f>I01_Avg!D2034</f>
        <v>1.5484120730618787</v>
      </c>
      <c r="F2034" s="30">
        <f>PVWatts_8.5kW!J2046</f>
        <v>1.7481040000000001</v>
      </c>
      <c r="G2034" s="34">
        <f t="shared" si="93"/>
        <v>-0.19969192693812143</v>
      </c>
      <c r="H2034" s="34">
        <f t="shared" si="94"/>
        <v>0</v>
      </c>
      <c r="I2034" s="34">
        <f t="shared" si="95"/>
        <v>-0.19969192693812143</v>
      </c>
    </row>
    <row r="2035" spans="2:9" x14ac:dyDescent="0.25">
      <c r="B2035" s="9">
        <v>2021</v>
      </c>
      <c r="C2035" s="9">
        <v>3</v>
      </c>
      <c r="D2035" s="9">
        <v>10</v>
      </c>
      <c r="E2035" s="30">
        <f>I01_Avg!D2035</f>
        <v>1.4889789540177396</v>
      </c>
      <c r="F2035" s="30">
        <f>PVWatts_8.5kW!J2047</f>
        <v>5.7234819999999997</v>
      </c>
      <c r="G2035" s="34">
        <f t="shared" si="93"/>
        <v>-4.2345030459822599</v>
      </c>
      <c r="H2035" s="34">
        <f t="shared" si="94"/>
        <v>0</v>
      </c>
      <c r="I2035" s="34">
        <f t="shared" si="95"/>
        <v>-4.2345030459822599</v>
      </c>
    </row>
    <row r="2036" spans="2:9" x14ac:dyDescent="0.25">
      <c r="B2036" s="9">
        <v>2021</v>
      </c>
      <c r="C2036" s="9">
        <v>3</v>
      </c>
      <c r="D2036" s="9">
        <v>11</v>
      </c>
      <c r="E2036" s="30">
        <f>I01_Avg!D2036</f>
        <v>1.4253828815514828</v>
      </c>
      <c r="F2036" s="30">
        <f>PVWatts_8.5kW!J2048</f>
        <v>3.2012420000000001</v>
      </c>
      <c r="G2036" s="34">
        <f t="shared" si="93"/>
        <v>-1.7758591184485173</v>
      </c>
      <c r="H2036" s="34">
        <f t="shared" si="94"/>
        <v>0</v>
      </c>
      <c r="I2036" s="34">
        <f t="shared" si="95"/>
        <v>-1.7758591184485173</v>
      </c>
    </row>
    <row r="2037" spans="2:9" x14ac:dyDescent="0.25">
      <c r="B2037" s="9">
        <v>2021</v>
      </c>
      <c r="C2037" s="9">
        <v>3</v>
      </c>
      <c r="D2037" s="9">
        <v>12</v>
      </c>
      <c r="E2037" s="30">
        <f>I01_Avg!D2037</f>
        <v>1.3431403908552333</v>
      </c>
      <c r="F2037" s="30">
        <f>PVWatts_8.5kW!J2049</f>
        <v>5.1573419999999999</v>
      </c>
      <c r="G2037" s="34">
        <f t="shared" si="93"/>
        <v>-3.8142016091447664</v>
      </c>
      <c r="H2037" s="34">
        <f t="shared" si="94"/>
        <v>0</v>
      </c>
      <c r="I2037" s="34">
        <f t="shared" si="95"/>
        <v>-3.8142016091447664</v>
      </c>
    </row>
    <row r="2038" spans="2:9" x14ac:dyDescent="0.25">
      <c r="B2038" s="9">
        <v>2021</v>
      </c>
      <c r="C2038" s="9">
        <v>3</v>
      </c>
      <c r="D2038" s="9">
        <v>13</v>
      </c>
      <c r="E2038" s="30">
        <f>I01_Avg!D2038</f>
        <v>1.2605978835246134</v>
      </c>
      <c r="F2038" s="30">
        <f>PVWatts_8.5kW!J2050</f>
        <v>4.485576</v>
      </c>
      <c r="G2038" s="34">
        <f t="shared" si="93"/>
        <v>-3.2249781164753868</v>
      </c>
      <c r="H2038" s="34">
        <f t="shared" si="94"/>
        <v>0</v>
      </c>
      <c r="I2038" s="34">
        <f t="shared" si="95"/>
        <v>-3.2249781164753868</v>
      </c>
    </row>
    <row r="2039" spans="2:9" x14ac:dyDescent="0.25">
      <c r="B2039" s="9">
        <v>2021</v>
      </c>
      <c r="C2039" s="9">
        <v>3</v>
      </c>
      <c r="D2039" s="9">
        <v>14</v>
      </c>
      <c r="E2039" s="30">
        <f>I01_Avg!D2039</f>
        <v>1.2751717188873888</v>
      </c>
      <c r="F2039" s="30">
        <f>PVWatts_8.5kW!J2051</f>
        <v>4.9631249999999998</v>
      </c>
      <c r="G2039" s="34">
        <f t="shared" si="93"/>
        <v>-3.6879532811126108</v>
      </c>
      <c r="H2039" s="34">
        <f t="shared" si="94"/>
        <v>0</v>
      </c>
      <c r="I2039" s="34">
        <f t="shared" si="95"/>
        <v>-3.6879532811126108</v>
      </c>
    </row>
    <row r="2040" spans="2:9" x14ac:dyDescent="0.25">
      <c r="B2040" s="9">
        <v>2021</v>
      </c>
      <c r="C2040" s="9">
        <v>3</v>
      </c>
      <c r="D2040" s="9">
        <v>15</v>
      </c>
      <c r="E2040" s="30">
        <f>I01_Avg!D2040</f>
        <v>1.2193951760590744</v>
      </c>
      <c r="F2040" s="30">
        <f>PVWatts_8.5kW!J2052</f>
        <v>4.247439</v>
      </c>
      <c r="G2040" s="34">
        <f t="shared" si="93"/>
        <v>-3.0280438239409255</v>
      </c>
      <c r="H2040" s="34">
        <f t="shared" si="94"/>
        <v>0</v>
      </c>
      <c r="I2040" s="34">
        <f t="shared" si="95"/>
        <v>-3.0280438239409255</v>
      </c>
    </row>
    <row r="2041" spans="2:9" x14ac:dyDescent="0.25">
      <c r="B2041" s="9">
        <v>2021</v>
      </c>
      <c r="C2041" s="9">
        <v>3</v>
      </c>
      <c r="D2041" s="9">
        <v>16</v>
      </c>
      <c r="E2041" s="30">
        <f>I01_Avg!D2041</f>
        <v>1.2066872760020613</v>
      </c>
      <c r="F2041" s="30">
        <f>PVWatts_8.5kW!J2053</f>
        <v>3.6716009999999999</v>
      </c>
      <c r="G2041" s="34">
        <f t="shared" si="93"/>
        <v>-2.4649137239979386</v>
      </c>
      <c r="H2041" s="34">
        <f t="shared" si="94"/>
        <v>0</v>
      </c>
      <c r="I2041" s="34">
        <f t="shared" si="95"/>
        <v>-2.4649137239979386</v>
      </c>
    </row>
    <row r="2042" spans="2:9" x14ac:dyDescent="0.25">
      <c r="B2042" s="9">
        <v>2021</v>
      </c>
      <c r="C2042" s="9">
        <v>3</v>
      </c>
      <c r="D2042" s="9">
        <v>17</v>
      </c>
      <c r="E2042" s="30">
        <f>I01_Avg!D2042</f>
        <v>1.3356329379045426</v>
      </c>
      <c r="F2042" s="30">
        <f>PVWatts_8.5kW!J2054</f>
        <v>0.802651</v>
      </c>
      <c r="G2042" s="34">
        <f t="shared" si="93"/>
        <v>0.53298193790454262</v>
      </c>
      <c r="H2042" s="34">
        <f t="shared" si="94"/>
        <v>0.53298193790454262</v>
      </c>
      <c r="I2042" s="34">
        <f t="shared" si="95"/>
        <v>0</v>
      </c>
    </row>
    <row r="2043" spans="2:9" x14ac:dyDescent="0.25">
      <c r="B2043" s="9">
        <v>2021</v>
      </c>
      <c r="C2043" s="9">
        <v>3</v>
      </c>
      <c r="D2043" s="9">
        <v>18</v>
      </c>
      <c r="E2043" s="30">
        <f>I01_Avg!D2043</f>
        <v>1.2806854594815571</v>
      </c>
      <c r="F2043" s="30">
        <f>PVWatts_8.5kW!J2055</f>
        <v>0.121265</v>
      </c>
      <c r="G2043" s="34">
        <f t="shared" si="93"/>
        <v>1.1594204594815571</v>
      </c>
      <c r="H2043" s="34">
        <f t="shared" si="94"/>
        <v>1.1594204594815571</v>
      </c>
      <c r="I2043" s="34">
        <f t="shared" si="95"/>
        <v>0</v>
      </c>
    </row>
    <row r="2044" spans="2:9" x14ac:dyDescent="0.25">
      <c r="B2044" s="9">
        <v>2021</v>
      </c>
      <c r="C2044" s="9">
        <v>3</v>
      </c>
      <c r="D2044" s="9">
        <v>19</v>
      </c>
      <c r="E2044" s="30">
        <f>I01_Avg!D2044</f>
        <v>1.2863584665752266</v>
      </c>
      <c r="F2044" s="30">
        <f>PVWatts_8.5kW!J2056</f>
        <v>0</v>
      </c>
      <c r="G2044" s="34">
        <f t="shared" si="93"/>
        <v>1.2863584665752266</v>
      </c>
      <c r="H2044" s="34">
        <f t="shared" si="94"/>
        <v>1.2863584665752266</v>
      </c>
      <c r="I2044" s="34">
        <f t="shared" si="95"/>
        <v>0</v>
      </c>
    </row>
    <row r="2045" spans="2:9" x14ac:dyDescent="0.25">
      <c r="B2045" s="9">
        <v>2021</v>
      </c>
      <c r="C2045" s="9">
        <v>3</v>
      </c>
      <c r="D2045" s="9">
        <v>20</v>
      </c>
      <c r="E2045" s="30">
        <f>I01_Avg!D2045</f>
        <v>1.3631615511110369</v>
      </c>
      <c r="F2045" s="30">
        <f>PVWatts_8.5kW!J2057</f>
        <v>0</v>
      </c>
      <c r="G2045" s="34">
        <f t="shared" si="93"/>
        <v>1.3631615511110369</v>
      </c>
      <c r="H2045" s="34">
        <f t="shared" si="94"/>
        <v>1.3631615511110369</v>
      </c>
      <c r="I2045" s="34">
        <f t="shared" si="95"/>
        <v>0</v>
      </c>
    </row>
    <row r="2046" spans="2:9" x14ac:dyDescent="0.25">
      <c r="B2046" s="9">
        <v>2021</v>
      </c>
      <c r="C2046" s="9">
        <v>3</v>
      </c>
      <c r="D2046" s="9">
        <v>21</v>
      </c>
      <c r="E2046" s="30">
        <f>I01_Avg!D2046</f>
        <v>1.3449892062427722</v>
      </c>
      <c r="F2046" s="30">
        <f>PVWatts_8.5kW!J2058</f>
        <v>0</v>
      </c>
      <c r="G2046" s="34">
        <f t="shared" si="93"/>
        <v>1.3449892062427722</v>
      </c>
      <c r="H2046" s="34">
        <f t="shared" si="94"/>
        <v>1.3449892062427722</v>
      </c>
      <c r="I2046" s="34">
        <f t="shared" si="95"/>
        <v>0</v>
      </c>
    </row>
    <row r="2047" spans="2:9" x14ac:dyDescent="0.25">
      <c r="B2047" s="9">
        <v>2021</v>
      </c>
      <c r="C2047" s="9">
        <v>3</v>
      </c>
      <c r="D2047" s="9">
        <v>22</v>
      </c>
      <c r="E2047" s="30">
        <f>I01_Avg!D2047</f>
        <v>1.3574362818599963</v>
      </c>
      <c r="F2047" s="30">
        <f>PVWatts_8.5kW!J2059</f>
        <v>0</v>
      </c>
      <c r="G2047" s="34">
        <f t="shared" si="93"/>
        <v>1.3574362818599963</v>
      </c>
      <c r="H2047" s="34">
        <f t="shared" si="94"/>
        <v>1.3574362818599963</v>
      </c>
      <c r="I2047" s="34">
        <f t="shared" si="95"/>
        <v>0</v>
      </c>
    </row>
    <row r="2048" spans="2:9" x14ac:dyDescent="0.25">
      <c r="B2048" s="9">
        <v>2021</v>
      </c>
      <c r="C2048" s="9">
        <v>3</v>
      </c>
      <c r="D2048" s="9">
        <v>23</v>
      </c>
      <c r="E2048" s="30">
        <f>I01_Avg!D2048</f>
        <v>1.1240626620858343</v>
      </c>
      <c r="F2048" s="30">
        <f>PVWatts_8.5kW!J2060</f>
        <v>0</v>
      </c>
      <c r="G2048" s="34">
        <f t="shared" si="93"/>
        <v>1.1240626620858343</v>
      </c>
      <c r="H2048" s="34">
        <f t="shared" si="94"/>
        <v>1.1240626620858343</v>
      </c>
      <c r="I2048" s="34">
        <f t="shared" si="95"/>
        <v>0</v>
      </c>
    </row>
    <row r="2049" spans="2:9" x14ac:dyDescent="0.25">
      <c r="B2049" s="9">
        <v>2021</v>
      </c>
      <c r="C2049" s="9">
        <v>3</v>
      </c>
      <c r="D2049" s="9">
        <v>0</v>
      </c>
      <c r="E2049" s="30">
        <f>I01_Avg!D2049</f>
        <v>1.1029117888669391</v>
      </c>
      <c r="F2049" s="30">
        <f>PVWatts_8.5kW!J2061</f>
        <v>0</v>
      </c>
      <c r="G2049" s="34">
        <f t="shared" si="93"/>
        <v>1.1029117888669391</v>
      </c>
      <c r="H2049" s="34">
        <f t="shared" si="94"/>
        <v>1.1029117888669391</v>
      </c>
      <c r="I2049" s="34">
        <f t="shared" si="95"/>
        <v>0</v>
      </c>
    </row>
    <row r="2050" spans="2:9" x14ac:dyDescent="0.25">
      <c r="B2050" s="9">
        <v>2021</v>
      </c>
      <c r="C2050" s="9">
        <v>3</v>
      </c>
      <c r="D2050" s="9">
        <v>1</v>
      </c>
      <c r="E2050" s="30">
        <f>I01_Avg!D2050</f>
        <v>1.0664813797173827</v>
      </c>
      <c r="F2050" s="30">
        <f>PVWatts_8.5kW!J2062</f>
        <v>0</v>
      </c>
      <c r="G2050" s="34">
        <f t="shared" si="93"/>
        <v>1.0664813797173827</v>
      </c>
      <c r="H2050" s="34">
        <f t="shared" si="94"/>
        <v>1.0664813797173827</v>
      </c>
      <c r="I2050" s="34">
        <f t="shared" si="95"/>
        <v>0</v>
      </c>
    </row>
    <row r="2051" spans="2:9" x14ac:dyDescent="0.25">
      <c r="B2051" s="9">
        <v>2021</v>
      </c>
      <c r="C2051" s="9">
        <v>3</v>
      </c>
      <c r="D2051" s="9">
        <v>2</v>
      </c>
      <c r="E2051" s="30">
        <f>I01_Avg!D2051</f>
        <v>1.0961863546345141</v>
      </c>
      <c r="F2051" s="30">
        <f>PVWatts_8.5kW!J2063</f>
        <v>0</v>
      </c>
      <c r="G2051" s="34">
        <f t="shared" si="93"/>
        <v>1.0961863546345141</v>
      </c>
      <c r="H2051" s="34">
        <f t="shared" si="94"/>
        <v>1.0961863546345141</v>
      </c>
      <c r="I2051" s="34">
        <f t="shared" si="95"/>
        <v>0</v>
      </c>
    </row>
    <row r="2052" spans="2:9" x14ac:dyDescent="0.25">
      <c r="B2052" s="9">
        <v>2021</v>
      </c>
      <c r="C2052" s="9">
        <v>3</v>
      </c>
      <c r="D2052" s="9">
        <v>3</v>
      </c>
      <c r="E2052" s="30">
        <f>I01_Avg!D2052</f>
        <v>1.092076671242215</v>
      </c>
      <c r="F2052" s="30">
        <f>PVWatts_8.5kW!J2064</f>
        <v>0</v>
      </c>
      <c r="G2052" s="34">
        <f t="shared" si="93"/>
        <v>1.092076671242215</v>
      </c>
      <c r="H2052" s="34">
        <f t="shared" si="94"/>
        <v>1.092076671242215</v>
      </c>
      <c r="I2052" s="34">
        <f t="shared" si="95"/>
        <v>0</v>
      </c>
    </row>
    <row r="2053" spans="2:9" x14ac:dyDescent="0.25">
      <c r="B2053" s="9">
        <v>2021</v>
      </c>
      <c r="C2053" s="9">
        <v>3</v>
      </c>
      <c r="D2053" s="9">
        <v>4</v>
      </c>
      <c r="E2053" s="30">
        <f>I01_Avg!D2053</f>
        <v>1.1404826573167623</v>
      </c>
      <c r="F2053" s="30">
        <f>PVWatts_8.5kW!J2065</f>
        <v>0</v>
      </c>
      <c r="G2053" s="34">
        <f t="shared" si="93"/>
        <v>1.1404826573167623</v>
      </c>
      <c r="H2053" s="34">
        <f t="shared" si="94"/>
        <v>1.1404826573167623</v>
      </c>
      <c r="I2053" s="34">
        <f t="shared" si="95"/>
        <v>0</v>
      </c>
    </row>
    <row r="2054" spans="2:9" x14ac:dyDescent="0.25">
      <c r="B2054" s="9">
        <v>2021</v>
      </c>
      <c r="C2054" s="9">
        <v>3</v>
      </c>
      <c r="D2054" s="9">
        <v>5</v>
      </c>
      <c r="E2054" s="30">
        <f>I01_Avg!D2054</f>
        <v>1.2262440585935586</v>
      </c>
      <c r="F2054" s="30">
        <f>PVWatts_8.5kW!J2066</f>
        <v>0</v>
      </c>
      <c r="G2054" s="34">
        <f t="shared" si="93"/>
        <v>1.2262440585935586</v>
      </c>
      <c r="H2054" s="34">
        <f t="shared" si="94"/>
        <v>1.2262440585935586</v>
      </c>
      <c r="I2054" s="34">
        <f t="shared" si="95"/>
        <v>0</v>
      </c>
    </row>
    <row r="2055" spans="2:9" x14ac:dyDescent="0.25">
      <c r="B2055" s="9">
        <v>2021</v>
      </c>
      <c r="C2055" s="9">
        <v>3</v>
      </c>
      <c r="D2055" s="9">
        <v>6</v>
      </c>
      <c r="E2055" s="30">
        <f>I01_Avg!D2055</f>
        <v>1.3003220223277734</v>
      </c>
      <c r="F2055" s="30">
        <f>PVWatts_8.5kW!J2067</f>
        <v>0</v>
      </c>
      <c r="G2055" s="34">
        <f t="shared" si="93"/>
        <v>1.3003220223277734</v>
      </c>
      <c r="H2055" s="34">
        <f t="shared" si="94"/>
        <v>1.3003220223277734</v>
      </c>
      <c r="I2055" s="34">
        <f t="shared" si="95"/>
        <v>0</v>
      </c>
    </row>
    <row r="2056" spans="2:9" x14ac:dyDescent="0.25">
      <c r="B2056" s="9">
        <v>2021</v>
      </c>
      <c r="C2056" s="9">
        <v>3</v>
      </c>
      <c r="D2056" s="9">
        <v>7</v>
      </c>
      <c r="E2056" s="30">
        <f>I01_Avg!D2056</f>
        <v>1.3754454349126313</v>
      </c>
      <c r="F2056" s="30">
        <f>PVWatts_8.5kW!J2068</f>
        <v>0.37399900000000003</v>
      </c>
      <c r="G2056" s="34">
        <f t="shared" si="93"/>
        <v>1.0014464349126313</v>
      </c>
      <c r="H2056" s="34">
        <f t="shared" si="94"/>
        <v>1.0014464349126313</v>
      </c>
      <c r="I2056" s="34">
        <f t="shared" si="95"/>
        <v>0</v>
      </c>
    </row>
    <row r="2057" spans="2:9" x14ac:dyDescent="0.25">
      <c r="B2057" s="9">
        <v>2021</v>
      </c>
      <c r="C2057" s="9">
        <v>3</v>
      </c>
      <c r="D2057" s="9">
        <v>8</v>
      </c>
      <c r="E2057" s="30">
        <f>I01_Avg!D2057</f>
        <v>1.6247050681307975</v>
      </c>
      <c r="F2057" s="30">
        <f>PVWatts_8.5kW!J2069</f>
        <v>2.1099929999999998</v>
      </c>
      <c r="G2057" s="34">
        <f t="shared" si="93"/>
        <v>-0.48528793186920227</v>
      </c>
      <c r="H2057" s="34">
        <f t="shared" si="94"/>
        <v>0</v>
      </c>
      <c r="I2057" s="34">
        <f t="shared" si="95"/>
        <v>-0.48528793186920227</v>
      </c>
    </row>
    <row r="2058" spans="2:9" x14ac:dyDescent="0.25">
      <c r="B2058" s="9">
        <v>2021</v>
      </c>
      <c r="C2058" s="9">
        <v>3</v>
      </c>
      <c r="D2058" s="9">
        <v>9</v>
      </c>
      <c r="E2058" s="30">
        <f>I01_Avg!D2058</f>
        <v>1.5985139899114811</v>
      </c>
      <c r="F2058" s="30">
        <f>PVWatts_8.5kW!J2070</f>
        <v>2.3203</v>
      </c>
      <c r="G2058" s="34">
        <f t="shared" ref="G2058:G2121" si="96">+E2058-F2058</f>
        <v>-0.72178601008851895</v>
      </c>
      <c r="H2058" s="34">
        <f t="shared" ref="H2058:H2121" si="97">+IF(G2058&gt;0,G2058,0)</f>
        <v>0</v>
      </c>
      <c r="I2058" s="34">
        <f t="shared" ref="I2058:I2121" si="98">+IF(G2058&lt;0,G2058,0)</f>
        <v>-0.72178601008851895</v>
      </c>
    </row>
    <row r="2059" spans="2:9" x14ac:dyDescent="0.25">
      <c r="B2059" s="9">
        <v>2021</v>
      </c>
      <c r="C2059" s="9">
        <v>3</v>
      </c>
      <c r="D2059" s="9">
        <v>10</v>
      </c>
      <c r="E2059" s="30">
        <f>I01_Avg!D2059</f>
        <v>1.5211918495394583</v>
      </c>
      <c r="F2059" s="30">
        <f>PVWatts_8.5kW!J2071</f>
        <v>2.0809569999999997</v>
      </c>
      <c r="G2059" s="34">
        <f t="shared" si="96"/>
        <v>-0.55976515046054143</v>
      </c>
      <c r="H2059" s="34">
        <f t="shared" si="97"/>
        <v>0</v>
      </c>
      <c r="I2059" s="34">
        <f t="shared" si="98"/>
        <v>-0.55976515046054143</v>
      </c>
    </row>
    <row r="2060" spans="2:9" x14ac:dyDescent="0.25">
      <c r="B2060" s="9">
        <v>2021</v>
      </c>
      <c r="C2060" s="9">
        <v>3</v>
      </c>
      <c r="D2060" s="9">
        <v>11</v>
      </c>
      <c r="E2060" s="30">
        <f>I01_Avg!D2060</f>
        <v>1.4310091430449812</v>
      </c>
      <c r="F2060" s="30">
        <f>PVWatts_8.5kW!J2072</f>
        <v>5.3520510000000003</v>
      </c>
      <c r="G2060" s="34">
        <f t="shared" si="96"/>
        <v>-3.9210418569550192</v>
      </c>
      <c r="H2060" s="34">
        <f t="shared" si="97"/>
        <v>0</v>
      </c>
      <c r="I2060" s="34">
        <f t="shared" si="98"/>
        <v>-3.9210418569550192</v>
      </c>
    </row>
    <row r="2061" spans="2:9" x14ac:dyDescent="0.25">
      <c r="B2061" s="9">
        <v>2021</v>
      </c>
      <c r="C2061" s="9">
        <v>3</v>
      </c>
      <c r="D2061" s="9">
        <v>12</v>
      </c>
      <c r="E2061" s="30">
        <f>I01_Avg!D2061</f>
        <v>1.2412856696804297</v>
      </c>
      <c r="F2061" s="30">
        <f>PVWatts_8.5kW!J2073</f>
        <v>5.5128389999999996</v>
      </c>
      <c r="G2061" s="34">
        <f t="shared" si="96"/>
        <v>-4.2715533303195699</v>
      </c>
      <c r="H2061" s="34">
        <f t="shared" si="97"/>
        <v>0</v>
      </c>
      <c r="I2061" s="34">
        <f t="shared" si="98"/>
        <v>-4.2715533303195699</v>
      </c>
    </row>
    <row r="2062" spans="2:9" x14ac:dyDescent="0.25">
      <c r="B2062" s="9">
        <v>2021</v>
      </c>
      <c r="C2062" s="9">
        <v>3</v>
      </c>
      <c r="D2062" s="9">
        <v>13</v>
      </c>
      <c r="E2062" s="30">
        <f>I01_Avg!D2062</f>
        <v>1.2379365312826216</v>
      </c>
      <c r="F2062" s="30">
        <f>PVWatts_8.5kW!J2074</f>
        <v>4.0757599999999998</v>
      </c>
      <c r="G2062" s="34">
        <f t="shared" si="96"/>
        <v>-2.837823468717378</v>
      </c>
      <c r="H2062" s="34">
        <f t="shared" si="97"/>
        <v>0</v>
      </c>
      <c r="I2062" s="34">
        <f t="shared" si="98"/>
        <v>-2.837823468717378</v>
      </c>
    </row>
    <row r="2063" spans="2:9" x14ac:dyDescent="0.25">
      <c r="B2063" s="9">
        <v>2021</v>
      </c>
      <c r="C2063" s="9">
        <v>3</v>
      </c>
      <c r="D2063" s="9">
        <v>14</v>
      </c>
      <c r="E2063" s="30">
        <f>I01_Avg!D2063</f>
        <v>1.1210819672093326</v>
      </c>
      <c r="F2063" s="30">
        <f>PVWatts_8.5kW!J2075</f>
        <v>4.4827820000000003</v>
      </c>
      <c r="G2063" s="34">
        <f t="shared" si="96"/>
        <v>-3.3617000327906679</v>
      </c>
      <c r="H2063" s="34">
        <f t="shared" si="97"/>
        <v>0</v>
      </c>
      <c r="I2063" s="34">
        <f t="shared" si="98"/>
        <v>-3.3617000327906679</v>
      </c>
    </row>
    <row r="2064" spans="2:9" x14ac:dyDescent="0.25">
      <c r="B2064" s="9">
        <v>2021</v>
      </c>
      <c r="C2064" s="9">
        <v>3</v>
      </c>
      <c r="D2064" s="9">
        <v>15</v>
      </c>
      <c r="E2064" s="30">
        <f>I01_Avg!D2064</f>
        <v>1.1294896514244923</v>
      </c>
      <c r="F2064" s="30">
        <f>PVWatts_8.5kW!J2076</f>
        <v>3.6755270000000002</v>
      </c>
      <c r="G2064" s="34">
        <f t="shared" si="96"/>
        <v>-2.5460373485755081</v>
      </c>
      <c r="H2064" s="34">
        <f t="shared" si="97"/>
        <v>0</v>
      </c>
      <c r="I2064" s="34">
        <f t="shared" si="98"/>
        <v>-2.5460373485755081</v>
      </c>
    </row>
    <row r="2065" spans="2:9" x14ac:dyDescent="0.25">
      <c r="B2065" s="9">
        <v>2021</v>
      </c>
      <c r="C2065" s="9">
        <v>3</v>
      </c>
      <c r="D2065" s="9">
        <v>16</v>
      </c>
      <c r="E2065" s="30">
        <f>I01_Avg!D2065</f>
        <v>1.1220996965883501</v>
      </c>
      <c r="F2065" s="30">
        <f>PVWatts_8.5kW!J2077</f>
        <v>1.21129</v>
      </c>
      <c r="G2065" s="34">
        <f t="shared" si="96"/>
        <v>-8.9190303411649907E-2</v>
      </c>
      <c r="H2065" s="34">
        <f t="shared" si="97"/>
        <v>0</v>
      </c>
      <c r="I2065" s="34">
        <f t="shared" si="98"/>
        <v>-8.9190303411649907E-2</v>
      </c>
    </row>
    <row r="2066" spans="2:9" x14ac:dyDescent="0.25">
      <c r="B2066" s="9">
        <v>2021</v>
      </c>
      <c r="C2066" s="9">
        <v>3</v>
      </c>
      <c r="D2066" s="9">
        <v>17</v>
      </c>
      <c r="E2066" s="30">
        <f>I01_Avg!D2066</f>
        <v>1.1182559860944381</v>
      </c>
      <c r="F2066" s="30">
        <f>PVWatts_8.5kW!J2078</f>
        <v>1.988094</v>
      </c>
      <c r="G2066" s="34">
        <f t="shared" si="96"/>
        <v>-0.86983801390556192</v>
      </c>
      <c r="H2066" s="34">
        <f t="shared" si="97"/>
        <v>0</v>
      </c>
      <c r="I2066" s="34">
        <f t="shared" si="98"/>
        <v>-0.86983801390556192</v>
      </c>
    </row>
    <row r="2067" spans="2:9" x14ac:dyDescent="0.25">
      <c r="B2067" s="9">
        <v>2021</v>
      </c>
      <c r="C2067" s="9">
        <v>3</v>
      </c>
      <c r="D2067" s="9">
        <v>18</v>
      </c>
      <c r="E2067" s="30">
        <f>I01_Avg!D2067</f>
        <v>1.2295724284685776</v>
      </c>
      <c r="F2067" s="30">
        <f>PVWatts_8.5kW!J2079</f>
        <v>0.363097</v>
      </c>
      <c r="G2067" s="34">
        <f t="shared" si="96"/>
        <v>0.86647542846857761</v>
      </c>
      <c r="H2067" s="34">
        <f t="shared" si="97"/>
        <v>0.86647542846857761</v>
      </c>
      <c r="I2067" s="34">
        <f t="shared" si="98"/>
        <v>0</v>
      </c>
    </row>
    <row r="2068" spans="2:9" x14ac:dyDescent="0.25">
      <c r="B2068" s="9">
        <v>2021</v>
      </c>
      <c r="C2068" s="9">
        <v>3</v>
      </c>
      <c r="D2068" s="9">
        <v>19</v>
      </c>
      <c r="E2068" s="30">
        <f>I01_Avg!D2068</f>
        <v>1.2410640668338044</v>
      </c>
      <c r="F2068" s="30">
        <f>PVWatts_8.5kW!J2080</f>
        <v>0</v>
      </c>
      <c r="G2068" s="34">
        <f t="shared" si="96"/>
        <v>1.2410640668338044</v>
      </c>
      <c r="H2068" s="34">
        <f t="shared" si="97"/>
        <v>1.2410640668338044</v>
      </c>
      <c r="I2068" s="34">
        <f t="shared" si="98"/>
        <v>0</v>
      </c>
    </row>
    <row r="2069" spans="2:9" x14ac:dyDescent="0.25">
      <c r="B2069" s="9">
        <v>2021</v>
      </c>
      <c r="C2069" s="9">
        <v>3</v>
      </c>
      <c r="D2069" s="9">
        <v>20</v>
      </c>
      <c r="E2069" s="30">
        <f>I01_Avg!D2069</f>
        <v>1.2679849721160008</v>
      </c>
      <c r="F2069" s="30">
        <f>PVWatts_8.5kW!J2081</f>
        <v>0</v>
      </c>
      <c r="G2069" s="34">
        <f t="shared" si="96"/>
        <v>1.2679849721160008</v>
      </c>
      <c r="H2069" s="34">
        <f t="shared" si="97"/>
        <v>1.2679849721160008</v>
      </c>
      <c r="I2069" s="34">
        <f t="shared" si="98"/>
        <v>0</v>
      </c>
    </row>
    <row r="2070" spans="2:9" x14ac:dyDescent="0.25">
      <c r="B2070" s="9">
        <v>2021</v>
      </c>
      <c r="C2070" s="9">
        <v>3</v>
      </c>
      <c r="D2070" s="9">
        <v>21</v>
      </c>
      <c r="E2070" s="30">
        <f>I01_Avg!D2070</f>
        <v>1.2095538910075558</v>
      </c>
      <c r="F2070" s="30">
        <f>PVWatts_8.5kW!J2082</f>
        <v>0</v>
      </c>
      <c r="G2070" s="34">
        <f t="shared" si="96"/>
        <v>1.2095538910075558</v>
      </c>
      <c r="H2070" s="34">
        <f t="shared" si="97"/>
        <v>1.2095538910075558</v>
      </c>
      <c r="I2070" s="34">
        <f t="shared" si="98"/>
        <v>0</v>
      </c>
    </row>
    <row r="2071" spans="2:9" x14ac:dyDescent="0.25">
      <c r="B2071" s="9">
        <v>2021</v>
      </c>
      <c r="C2071" s="9">
        <v>3</v>
      </c>
      <c r="D2071" s="9">
        <v>22</v>
      </c>
      <c r="E2071" s="30">
        <f>I01_Avg!D2071</f>
        <v>1.1261707376687236</v>
      </c>
      <c r="F2071" s="30">
        <f>PVWatts_8.5kW!J2083</f>
        <v>0</v>
      </c>
      <c r="G2071" s="34">
        <f t="shared" si="96"/>
        <v>1.1261707376687236</v>
      </c>
      <c r="H2071" s="34">
        <f t="shared" si="97"/>
        <v>1.1261707376687236</v>
      </c>
      <c r="I2071" s="34">
        <f t="shared" si="98"/>
        <v>0</v>
      </c>
    </row>
    <row r="2072" spans="2:9" x14ac:dyDescent="0.25">
      <c r="B2072" s="9">
        <v>2021</v>
      </c>
      <c r="C2072" s="9">
        <v>3</v>
      </c>
      <c r="D2072" s="9">
        <v>23</v>
      </c>
      <c r="E2072" s="30">
        <f>I01_Avg!D2072</f>
        <v>1.0120067526806951</v>
      </c>
      <c r="F2072" s="30">
        <f>PVWatts_8.5kW!J2084</f>
        <v>0</v>
      </c>
      <c r="G2072" s="34">
        <f t="shared" si="96"/>
        <v>1.0120067526806951</v>
      </c>
      <c r="H2072" s="34">
        <f t="shared" si="97"/>
        <v>1.0120067526806951</v>
      </c>
      <c r="I2072" s="34">
        <f t="shared" si="98"/>
        <v>0</v>
      </c>
    </row>
    <row r="2073" spans="2:9" x14ac:dyDescent="0.25">
      <c r="B2073" s="9">
        <v>2021</v>
      </c>
      <c r="C2073" s="9">
        <v>3</v>
      </c>
      <c r="D2073" s="9">
        <v>0</v>
      </c>
      <c r="E2073" s="30">
        <f>I01_Avg!D2073</f>
        <v>0.94103425860274015</v>
      </c>
      <c r="F2073" s="30">
        <f>PVWatts_8.5kW!J2085</f>
        <v>0</v>
      </c>
      <c r="G2073" s="34">
        <f t="shared" si="96"/>
        <v>0.94103425860274015</v>
      </c>
      <c r="H2073" s="34">
        <f t="shared" si="97"/>
        <v>0.94103425860274015</v>
      </c>
      <c r="I2073" s="34">
        <f t="shared" si="98"/>
        <v>0</v>
      </c>
    </row>
    <row r="2074" spans="2:9" x14ac:dyDescent="0.25">
      <c r="B2074" s="9">
        <v>2021</v>
      </c>
      <c r="C2074" s="9">
        <v>3</v>
      </c>
      <c r="D2074" s="9">
        <v>1</v>
      </c>
      <c r="E2074" s="30">
        <f>I01_Avg!D2074</f>
        <v>0.90801538959276862</v>
      </c>
      <c r="F2074" s="30">
        <f>PVWatts_8.5kW!J2086</f>
        <v>0</v>
      </c>
      <c r="G2074" s="34">
        <f t="shared" si="96"/>
        <v>0.90801538959276862</v>
      </c>
      <c r="H2074" s="34">
        <f t="shared" si="97"/>
        <v>0.90801538959276862</v>
      </c>
      <c r="I2074" s="34">
        <f t="shared" si="98"/>
        <v>0</v>
      </c>
    </row>
    <row r="2075" spans="2:9" x14ac:dyDescent="0.25">
      <c r="B2075" s="9">
        <v>2021</v>
      </c>
      <c r="C2075" s="9">
        <v>3</v>
      </c>
      <c r="D2075" s="9">
        <v>2</v>
      </c>
      <c r="E2075" s="30">
        <f>I01_Avg!D2075</f>
        <v>0.93720815343560959</v>
      </c>
      <c r="F2075" s="30">
        <f>PVWatts_8.5kW!J2087</f>
        <v>0</v>
      </c>
      <c r="G2075" s="34">
        <f t="shared" si="96"/>
        <v>0.93720815343560959</v>
      </c>
      <c r="H2075" s="34">
        <f t="shared" si="97"/>
        <v>0.93720815343560959</v>
      </c>
      <c r="I2075" s="34">
        <f t="shared" si="98"/>
        <v>0</v>
      </c>
    </row>
    <row r="2076" spans="2:9" x14ac:dyDescent="0.25">
      <c r="B2076" s="9">
        <v>2021</v>
      </c>
      <c r="C2076" s="9">
        <v>3</v>
      </c>
      <c r="D2076" s="9">
        <v>3</v>
      </c>
      <c r="E2076" s="30">
        <f>I01_Avg!D2076</f>
        <v>0.91612557128079941</v>
      </c>
      <c r="F2076" s="30">
        <f>PVWatts_8.5kW!J2088</f>
        <v>0</v>
      </c>
      <c r="G2076" s="34">
        <f t="shared" si="96"/>
        <v>0.91612557128079941</v>
      </c>
      <c r="H2076" s="34">
        <f t="shared" si="97"/>
        <v>0.91612557128079941</v>
      </c>
      <c r="I2076" s="34">
        <f t="shared" si="98"/>
        <v>0</v>
      </c>
    </row>
    <row r="2077" spans="2:9" x14ac:dyDescent="0.25">
      <c r="B2077" s="9">
        <v>2021</v>
      </c>
      <c r="C2077" s="9">
        <v>3</v>
      </c>
      <c r="D2077" s="9">
        <v>4</v>
      </c>
      <c r="E2077" s="30">
        <f>I01_Avg!D2077</f>
        <v>0.94115240578811121</v>
      </c>
      <c r="F2077" s="30">
        <f>PVWatts_8.5kW!J2089</f>
        <v>0</v>
      </c>
      <c r="G2077" s="34">
        <f t="shared" si="96"/>
        <v>0.94115240578811121</v>
      </c>
      <c r="H2077" s="34">
        <f t="shared" si="97"/>
        <v>0.94115240578811121</v>
      </c>
      <c r="I2077" s="34">
        <f t="shared" si="98"/>
        <v>0</v>
      </c>
    </row>
    <row r="2078" spans="2:9" x14ac:dyDescent="0.25">
      <c r="B2078" s="9">
        <v>2021</v>
      </c>
      <c r="C2078" s="9">
        <v>3</v>
      </c>
      <c r="D2078" s="9">
        <v>5</v>
      </c>
      <c r="E2078" s="30">
        <f>I01_Avg!D2078</f>
        <v>1.0171156003787769</v>
      </c>
      <c r="F2078" s="30">
        <f>PVWatts_8.5kW!J2090</f>
        <v>0</v>
      </c>
      <c r="G2078" s="34">
        <f t="shared" si="96"/>
        <v>1.0171156003787769</v>
      </c>
      <c r="H2078" s="34">
        <f t="shared" si="97"/>
        <v>1.0171156003787769</v>
      </c>
      <c r="I2078" s="34">
        <f t="shared" si="98"/>
        <v>0</v>
      </c>
    </row>
    <row r="2079" spans="2:9" x14ac:dyDescent="0.25">
      <c r="B2079" s="9">
        <v>2021</v>
      </c>
      <c r="C2079" s="9">
        <v>3</v>
      </c>
      <c r="D2079" s="9">
        <v>6</v>
      </c>
      <c r="E2079" s="30">
        <f>I01_Avg!D2079</f>
        <v>1.0858711578336526</v>
      </c>
      <c r="F2079" s="30">
        <f>PVWatts_8.5kW!J2091</f>
        <v>0</v>
      </c>
      <c r="G2079" s="34">
        <f t="shared" si="96"/>
        <v>1.0858711578336526</v>
      </c>
      <c r="H2079" s="34">
        <f t="shared" si="97"/>
        <v>1.0858711578336526</v>
      </c>
      <c r="I2079" s="34">
        <f t="shared" si="98"/>
        <v>0</v>
      </c>
    </row>
    <row r="2080" spans="2:9" x14ac:dyDescent="0.25">
      <c r="B2080" s="9">
        <v>2021</v>
      </c>
      <c r="C2080" s="9">
        <v>3</v>
      </c>
      <c r="D2080" s="9">
        <v>7</v>
      </c>
      <c r="E2080" s="30">
        <f>I01_Avg!D2080</f>
        <v>1.2284631886525195</v>
      </c>
      <c r="F2080" s="30">
        <f>PVWatts_8.5kW!J2092</f>
        <v>0.56351800000000007</v>
      </c>
      <c r="G2080" s="34">
        <f t="shared" si="96"/>
        <v>0.66494518865251939</v>
      </c>
      <c r="H2080" s="34">
        <f t="shared" si="97"/>
        <v>0.66494518865251939</v>
      </c>
      <c r="I2080" s="34">
        <f t="shared" si="98"/>
        <v>0</v>
      </c>
    </row>
    <row r="2081" spans="2:9" x14ac:dyDescent="0.25">
      <c r="B2081" s="9">
        <v>2021</v>
      </c>
      <c r="C2081" s="9">
        <v>3</v>
      </c>
      <c r="D2081" s="9">
        <v>8</v>
      </c>
      <c r="E2081" s="30">
        <f>I01_Avg!D2081</f>
        <v>1.4304115257792263</v>
      </c>
      <c r="F2081" s="30">
        <f>PVWatts_8.5kW!J2093</f>
        <v>0.89742699999999997</v>
      </c>
      <c r="G2081" s="34">
        <f t="shared" si="96"/>
        <v>0.53298452577922628</v>
      </c>
      <c r="H2081" s="34">
        <f t="shared" si="97"/>
        <v>0.53298452577922628</v>
      </c>
      <c r="I2081" s="34">
        <f t="shared" si="98"/>
        <v>0</v>
      </c>
    </row>
    <row r="2082" spans="2:9" x14ac:dyDescent="0.25">
      <c r="B2082" s="9">
        <v>2021</v>
      </c>
      <c r="C2082" s="9">
        <v>3</v>
      </c>
      <c r="D2082" s="9">
        <v>9</v>
      </c>
      <c r="E2082" s="30">
        <f>I01_Avg!D2082</f>
        <v>1.4061669367814542</v>
      </c>
      <c r="F2082" s="30">
        <f>PVWatts_8.5kW!J2094</f>
        <v>1.115928</v>
      </c>
      <c r="G2082" s="34">
        <f t="shared" si="96"/>
        <v>0.29023893678145418</v>
      </c>
      <c r="H2082" s="34">
        <f t="shared" si="97"/>
        <v>0.29023893678145418</v>
      </c>
      <c r="I2082" s="34">
        <f t="shared" si="98"/>
        <v>0</v>
      </c>
    </row>
    <row r="2083" spans="2:9" x14ac:dyDescent="0.25">
      <c r="B2083" s="9">
        <v>2021</v>
      </c>
      <c r="C2083" s="9">
        <v>3</v>
      </c>
      <c r="D2083" s="9">
        <v>10</v>
      </c>
      <c r="E2083" s="30">
        <f>I01_Avg!D2083</f>
        <v>1.4045838212946189</v>
      </c>
      <c r="F2083" s="30">
        <f>PVWatts_8.5kW!J2095</f>
        <v>4.4057449999999996</v>
      </c>
      <c r="G2083" s="34">
        <f t="shared" si="96"/>
        <v>-3.0011611787053809</v>
      </c>
      <c r="H2083" s="34">
        <f t="shared" si="97"/>
        <v>0</v>
      </c>
      <c r="I2083" s="34">
        <f t="shared" si="98"/>
        <v>-3.0011611787053809</v>
      </c>
    </row>
    <row r="2084" spans="2:9" x14ac:dyDescent="0.25">
      <c r="B2084" s="9">
        <v>2021</v>
      </c>
      <c r="C2084" s="9">
        <v>3</v>
      </c>
      <c r="D2084" s="9">
        <v>11</v>
      </c>
      <c r="E2084" s="30">
        <f>I01_Avg!D2084</f>
        <v>1.3296473939480842</v>
      </c>
      <c r="F2084" s="30">
        <f>PVWatts_8.5kW!J2096</f>
        <v>5.1593939999999998</v>
      </c>
      <c r="G2084" s="34">
        <f t="shared" si="96"/>
        <v>-3.8297466060519154</v>
      </c>
      <c r="H2084" s="34">
        <f t="shared" si="97"/>
        <v>0</v>
      </c>
      <c r="I2084" s="34">
        <f t="shared" si="98"/>
        <v>-3.8297466060519154</v>
      </c>
    </row>
    <row r="2085" spans="2:9" x14ac:dyDescent="0.25">
      <c r="B2085" s="9">
        <v>2021</v>
      </c>
      <c r="C2085" s="9">
        <v>3</v>
      </c>
      <c r="D2085" s="9">
        <v>12</v>
      </c>
      <c r="E2085" s="30">
        <f>I01_Avg!D2085</f>
        <v>1.1128641599940521</v>
      </c>
      <c r="F2085" s="30">
        <f>PVWatts_8.5kW!J2097</f>
        <v>4.3601850000000004</v>
      </c>
      <c r="G2085" s="34">
        <f t="shared" si="96"/>
        <v>-3.2473208400059486</v>
      </c>
      <c r="H2085" s="34">
        <f t="shared" si="97"/>
        <v>0</v>
      </c>
      <c r="I2085" s="34">
        <f t="shared" si="98"/>
        <v>-3.2473208400059486</v>
      </c>
    </row>
    <row r="2086" spans="2:9" x14ac:dyDescent="0.25">
      <c r="B2086" s="9">
        <v>2021</v>
      </c>
      <c r="C2086" s="9">
        <v>3</v>
      </c>
      <c r="D2086" s="9">
        <v>13</v>
      </c>
      <c r="E2086" s="30">
        <f>I01_Avg!D2086</f>
        <v>1.1117681690600003</v>
      </c>
      <c r="F2086" s="30">
        <f>PVWatts_8.5kW!J2098</f>
        <v>6.7256159999999996</v>
      </c>
      <c r="G2086" s="34">
        <f t="shared" si="96"/>
        <v>-5.6138478309399993</v>
      </c>
      <c r="H2086" s="34">
        <f t="shared" si="97"/>
        <v>0</v>
      </c>
      <c r="I2086" s="34">
        <f t="shared" si="98"/>
        <v>-5.6138478309399993</v>
      </c>
    </row>
    <row r="2087" spans="2:9" x14ac:dyDescent="0.25">
      <c r="B2087" s="9">
        <v>2021</v>
      </c>
      <c r="C2087" s="9">
        <v>3</v>
      </c>
      <c r="D2087" s="9">
        <v>14</v>
      </c>
      <c r="E2087" s="30">
        <f>I01_Avg!D2087</f>
        <v>1.1276248342031707</v>
      </c>
      <c r="F2087" s="30">
        <f>PVWatts_8.5kW!J2099</f>
        <v>4.9725510000000002</v>
      </c>
      <c r="G2087" s="34">
        <f t="shared" si="96"/>
        <v>-3.8449261657968297</v>
      </c>
      <c r="H2087" s="34">
        <f t="shared" si="97"/>
        <v>0</v>
      </c>
      <c r="I2087" s="34">
        <f t="shared" si="98"/>
        <v>-3.8449261657968297</v>
      </c>
    </row>
    <row r="2088" spans="2:9" x14ac:dyDescent="0.25">
      <c r="B2088" s="9">
        <v>2021</v>
      </c>
      <c r="C2088" s="9">
        <v>3</v>
      </c>
      <c r="D2088" s="9">
        <v>15</v>
      </c>
      <c r="E2088" s="30">
        <f>I01_Avg!D2088</f>
        <v>1.1134247342592889</v>
      </c>
      <c r="F2088" s="30">
        <f>PVWatts_8.5kW!J2100</f>
        <v>4.1328280000000008</v>
      </c>
      <c r="G2088" s="34">
        <f t="shared" si="96"/>
        <v>-3.0194032657407117</v>
      </c>
      <c r="H2088" s="34">
        <f t="shared" si="97"/>
        <v>0</v>
      </c>
      <c r="I2088" s="34">
        <f t="shared" si="98"/>
        <v>-3.0194032657407117</v>
      </c>
    </row>
    <row r="2089" spans="2:9" x14ac:dyDescent="0.25">
      <c r="B2089" s="9">
        <v>2021</v>
      </c>
      <c r="C2089" s="9">
        <v>3</v>
      </c>
      <c r="D2089" s="9">
        <v>16</v>
      </c>
      <c r="E2089" s="30">
        <f>I01_Avg!D2089</f>
        <v>1.1315681238068784</v>
      </c>
      <c r="F2089" s="30">
        <f>PVWatts_8.5kW!J2101</f>
        <v>3.6250340000000003</v>
      </c>
      <c r="G2089" s="34">
        <f t="shared" si="96"/>
        <v>-2.4934658761931221</v>
      </c>
      <c r="H2089" s="34">
        <f t="shared" si="97"/>
        <v>0</v>
      </c>
      <c r="I2089" s="34">
        <f t="shared" si="98"/>
        <v>-2.4934658761931221</v>
      </c>
    </row>
    <row r="2090" spans="2:9" x14ac:dyDescent="0.25">
      <c r="B2090" s="9">
        <v>2021</v>
      </c>
      <c r="C2090" s="9">
        <v>3</v>
      </c>
      <c r="D2090" s="9">
        <v>17</v>
      </c>
      <c r="E2090" s="30">
        <f>I01_Avg!D2090</f>
        <v>1.1724148353513781</v>
      </c>
      <c r="F2090" s="30">
        <f>PVWatts_8.5kW!J2102</f>
        <v>1.3163009999999999</v>
      </c>
      <c r="G2090" s="34">
        <f t="shared" si="96"/>
        <v>-0.14388616464862181</v>
      </c>
      <c r="H2090" s="34">
        <f t="shared" si="97"/>
        <v>0</v>
      </c>
      <c r="I2090" s="34">
        <f t="shared" si="98"/>
        <v>-0.14388616464862181</v>
      </c>
    </row>
    <row r="2091" spans="2:9" x14ac:dyDescent="0.25">
      <c r="B2091" s="9">
        <v>2021</v>
      </c>
      <c r="C2091" s="9">
        <v>3</v>
      </c>
      <c r="D2091" s="9">
        <v>18</v>
      </c>
      <c r="E2091" s="30">
        <f>I01_Avg!D2091</f>
        <v>1.2797225619142814</v>
      </c>
      <c r="F2091" s="30">
        <f>PVWatts_8.5kW!J2103</f>
        <v>0.21226599999999998</v>
      </c>
      <c r="G2091" s="34">
        <f t="shared" si="96"/>
        <v>1.0674565619142813</v>
      </c>
      <c r="H2091" s="34">
        <f t="shared" si="97"/>
        <v>1.0674565619142813</v>
      </c>
      <c r="I2091" s="34">
        <f t="shared" si="98"/>
        <v>0</v>
      </c>
    </row>
    <row r="2092" spans="2:9" x14ac:dyDescent="0.25">
      <c r="B2092" s="9">
        <v>2021</v>
      </c>
      <c r="C2092" s="9">
        <v>3</v>
      </c>
      <c r="D2092" s="9">
        <v>19</v>
      </c>
      <c r="E2092" s="30">
        <f>I01_Avg!D2092</f>
        <v>1.2604104505829263</v>
      </c>
      <c r="F2092" s="30">
        <f>PVWatts_8.5kW!J2104</f>
        <v>0</v>
      </c>
      <c r="G2092" s="34">
        <f t="shared" si="96"/>
        <v>1.2604104505829263</v>
      </c>
      <c r="H2092" s="34">
        <f t="shared" si="97"/>
        <v>1.2604104505829263</v>
      </c>
      <c r="I2092" s="34">
        <f t="shared" si="98"/>
        <v>0</v>
      </c>
    </row>
    <row r="2093" spans="2:9" x14ac:dyDescent="0.25">
      <c r="B2093" s="9">
        <v>2021</v>
      </c>
      <c r="C2093" s="9">
        <v>3</v>
      </c>
      <c r="D2093" s="9">
        <v>20</v>
      </c>
      <c r="E2093" s="30">
        <f>I01_Avg!D2093</f>
        <v>1.3108139012085414</v>
      </c>
      <c r="F2093" s="30">
        <f>PVWatts_8.5kW!J2105</f>
        <v>0</v>
      </c>
      <c r="G2093" s="34">
        <f t="shared" si="96"/>
        <v>1.3108139012085414</v>
      </c>
      <c r="H2093" s="34">
        <f t="shared" si="97"/>
        <v>1.3108139012085414</v>
      </c>
      <c r="I2093" s="34">
        <f t="shared" si="98"/>
        <v>0</v>
      </c>
    </row>
    <row r="2094" spans="2:9" x14ac:dyDescent="0.25">
      <c r="B2094" s="9">
        <v>2021</v>
      </c>
      <c r="C2094" s="9">
        <v>3</v>
      </c>
      <c r="D2094" s="9">
        <v>21</v>
      </c>
      <c r="E2094" s="30">
        <f>I01_Avg!D2094</f>
        <v>1.2772309265627839</v>
      </c>
      <c r="F2094" s="30">
        <f>PVWatts_8.5kW!J2106</f>
        <v>0</v>
      </c>
      <c r="G2094" s="34">
        <f t="shared" si="96"/>
        <v>1.2772309265627839</v>
      </c>
      <c r="H2094" s="34">
        <f t="shared" si="97"/>
        <v>1.2772309265627839</v>
      </c>
      <c r="I2094" s="34">
        <f t="shared" si="98"/>
        <v>0</v>
      </c>
    </row>
    <row r="2095" spans="2:9" x14ac:dyDescent="0.25">
      <c r="B2095" s="9">
        <v>2021</v>
      </c>
      <c r="C2095" s="9">
        <v>3</v>
      </c>
      <c r="D2095" s="9">
        <v>22</v>
      </c>
      <c r="E2095" s="30">
        <f>I01_Avg!D2095</f>
        <v>1.1759351149004926</v>
      </c>
      <c r="F2095" s="30">
        <f>PVWatts_8.5kW!J2107</f>
        <v>0</v>
      </c>
      <c r="G2095" s="34">
        <f t="shared" si="96"/>
        <v>1.1759351149004926</v>
      </c>
      <c r="H2095" s="34">
        <f t="shared" si="97"/>
        <v>1.1759351149004926</v>
      </c>
      <c r="I2095" s="34">
        <f t="shared" si="98"/>
        <v>0</v>
      </c>
    </row>
    <row r="2096" spans="2:9" x14ac:dyDescent="0.25">
      <c r="B2096" s="9">
        <v>2021</v>
      </c>
      <c r="C2096" s="9">
        <v>3</v>
      </c>
      <c r="D2096" s="9">
        <v>23</v>
      </c>
      <c r="E2096" s="30">
        <f>I01_Avg!D2096</f>
        <v>0.88067398846839051</v>
      </c>
      <c r="F2096" s="30">
        <f>PVWatts_8.5kW!J2108</f>
        <v>0</v>
      </c>
      <c r="G2096" s="34">
        <f t="shared" si="96"/>
        <v>0.88067398846839051</v>
      </c>
      <c r="H2096" s="34">
        <f t="shared" si="97"/>
        <v>0.88067398846839051</v>
      </c>
      <c r="I2096" s="34">
        <f t="shared" si="98"/>
        <v>0</v>
      </c>
    </row>
    <row r="2097" spans="2:9" x14ac:dyDescent="0.25">
      <c r="B2097" s="9">
        <v>2021</v>
      </c>
      <c r="C2097" s="9">
        <v>3</v>
      </c>
      <c r="D2097" s="9">
        <v>0</v>
      </c>
      <c r="E2097" s="30">
        <f>I01_Avg!D2097</f>
        <v>0.8067593097083714</v>
      </c>
      <c r="F2097" s="30">
        <f>PVWatts_8.5kW!J2109</f>
        <v>0</v>
      </c>
      <c r="G2097" s="34">
        <f t="shared" si="96"/>
        <v>0.8067593097083714</v>
      </c>
      <c r="H2097" s="34">
        <f t="shared" si="97"/>
        <v>0.8067593097083714</v>
      </c>
      <c r="I2097" s="34">
        <f t="shared" si="98"/>
        <v>0</v>
      </c>
    </row>
    <row r="2098" spans="2:9" x14ac:dyDescent="0.25">
      <c r="B2098" s="9">
        <v>2021</v>
      </c>
      <c r="C2098" s="9">
        <v>3</v>
      </c>
      <c r="D2098" s="9">
        <v>1</v>
      </c>
      <c r="E2098" s="30">
        <f>I01_Avg!D2098</f>
        <v>0.75115822427484502</v>
      </c>
      <c r="F2098" s="30">
        <f>PVWatts_8.5kW!J2110</f>
        <v>0</v>
      </c>
      <c r="G2098" s="34">
        <f t="shared" si="96"/>
        <v>0.75115822427484502</v>
      </c>
      <c r="H2098" s="34">
        <f t="shared" si="97"/>
        <v>0.75115822427484502</v>
      </c>
      <c r="I2098" s="34">
        <f t="shared" si="98"/>
        <v>0</v>
      </c>
    </row>
    <row r="2099" spans="2:9" x14ac:dyDescent="0.25">
      <c r="B2099" s="9">
        <v>2021</v>
      </c>
      <c r="C2099" s="9">
        <v>3</v>
      </c>
      <c r="D2099" s="9">
        <v>2</v>
      </c>
      <c r="E2099" s="30">
        <f>I01_Avg!D2099</f>
        <v>0.74574439584845509</v>
      </c>
      <c r="F2099" s="30">
        <f>PVWatts_8.5kW!J2111</f>
        <v>0</v>
      </c>
      <c r="G2099" s="34">
        <f t="shared" si="96"/>
        <v>0.74574439584845509</v>
      </c>
      <c r="H2099" s="34">
        <f t="shared" si="97"/>
        <v>0.74574439584845509</v>
      </c>
      <c r="I2099" s="34">
        <f t="shared" si="98"/>
        <v>0</v>
      </c>
    </row>
    <row r="2100" spans="2:9" x14ac:dyDescent="0.25">
      <c r="B2100" s="9">
        <v>2021</v>
      </c>
      <c r="C2100" s="9">
        <v>3</v>
      </c>
      <c r="D2100" s="9">
        <v>3</v>
      </c>
      <c r="E2100" s="30">
        <f>I01_Avg!D2100</f>
        <v>0.75757443811569047</v>
      </c>
      <c r="F2100" s="30">
        <f>PVWatts_8.5kW!J2112</f>
        <v>0</v>
      </c>
      <c r="G2100" s="34">
        <f t="shared" si="96"/>
        <v>0.75757443811569047</v>
      </c>
      <c r="H2100" s="34">
        <f t="shared" si="97"/>
        <v>0.75757443811569047</v>
      </c>
      <c r="I2100" s="34">
        <f t="shared" si="98"/>
        <v>0</v>
      </c>
    </row>
    <row r="2101" spans="2:9" x14ac:dyDescent="0.25">
      <c r="B2101" s="9">
        <v>2021</v>
      </c>
      <c r="C2101" s="9">
        <v>3</v>
      </c>
      <c r="D2101" s="9">
        <v>4</v>
      </c>
      <c r="E2101" s="30">
        <f>I01_Avg!D2101</f>
        <v>0.87922425301019647</v>
      </c>
      <c r="F2101" s="30">
        <f>PVWatts_8.5kW!J2113</f>
        <v>0</v>
      </c>
      <c r="G2101" s="34">
        <f t="shared" si="96"/>
        <v>0.87922425301019647</v>
      </c>
      <c r="H2101" s="34">
        <f t="shared" si="97"/>
        <v>0.87922425301019647</v>
      </c>
      <c r="I2101" s="34">
        <f t="shared" si="98"/>
        <v>0</v>
      </c>
    </row>
    <row r="2102" spans="2:9" x14ac:dyDescent="0.25">
      <c r="B2102" s="9">
        <v>2021</v>
      </c>
      <c r="C2102" s="9">
        <v>3</v>
      </c>
      <c r="D2102" s="9">
        <v>5</v>
      </c>
      <c r="E2102" s="30">
        <f>I01_Avg!D2102</f>
        <v>1.0122622059178445</v>
      </c>
      <c r="F2102" s="30">
        <f>PVWatts_8.5kW!J2114</f>
        <v>0</v>
      </c>
      <c r="G2102" s="34">
        <f t="shared" si="96"/>
        <v>1.0122622059178445</v>
      </c>
      <c r="H2102" s="34">
        <f t="shared" si="97"/>
        <v>1.0122622059178445</v>
      </c>
      <c r="I2102" s="34">
        <f t="shared" si="98"/>
        <v>0</v>
      </c>
    </row>
    <row r="2103" spans="2:9" x14ac:dyDescent="0.25">
      <c r="B2103" s="9">
        <v>2021</v>
      </c>
      <c r="C2103" s="9">
        <v>3</v>
      </c>
      <c r="D2103" s="9">
        <v>6</v>
      </c>
      <c r="E2103" s="30">
        <f>I01_Avg!D2103</f>
        <v>1.204131735259186</v>
      </c>
      <c r="F2103" s="30">
        <f>PVWatts_8.5kW!J2115</f>
        <v>0</v>
      </c>
      <c r="G2103" s="34">
        <f t="shared" si="96"/>
        <v>1.204131735259186</v>
      </c>
      <c r="H2103" s="34">
        <f t="shared" si="97"/>
        <v>1.204131735259186</v>
      </c>
      <c r="I2103" s="34">
        <f t="shared" si="98"/>
        <v>0</v>
      </c>
    </row>
    <row r="2104" spans="2:9" x14ac:dyDescent="0.25">
      <c r="B2104" s="9">
        <v>2021</v>
      </c>
      <c r="C2104" s="9">
        <v>3</v>
      </c>
      <c r="D2104" s="9">
        <v>7</v>
      </c>
      <c r="E2104" s="30">
        <f>I01_Avg!D2104</f>
        <v>1.4193266756499137</v>
      </c>
      <c r="F2104" s="30">
        <f>PVWatts_8.5kW!J2116</f>
        <v>0.46612999999999999</v>
      </c>
      <c r="G2104" s="34">
        <f t="shared" si="96"/>
        <v>0.95319667564991373</v>
      </c>
      <c r="H2104" s="34">
        <f t="shared" si="97"/>
        <v>0.95319667564991373</v>
      </c>
      <c r="I2104" s="34">
        <f t="shared" si="98"/>
        <v>0</v>
      </c>
    </row>
    <row r="2105" spans="2:9" x14ac:dyDescent="0.25">
      <c r="B2105" s="9">
        <v>2021</v>
      </c>
      <c r="C2105" s="9">
        <v>3</v>
      </c>
      <c r="D2105" s="9">
        <v>8</v>
      </c>
      <c r="E2105" s="30">
        <f>I01_Avg!D2105</f>
        <v>1.4414729447713308</v>
      </c>
      <c r="F2105" s="30">
        <f>PVWatts_8.5kW!J2117</f>
        <v>1.565771</v>
      </c>
      <c r="G2105" s="34">
        <f t="shared" si="96"/>
        <v>-0.12429805522866921</v>
      </c>
      <c r="H2105" s="34">
        <f t="shared" si="97"/>
        <v>0</v>
      </c>
      <c r="I2105" s="34">
        <f t="shared" si="98"/>
        <v>-0.12429805522866921</v>
      </c>
    </row>
    <row r="2106" spans="2:9" x14ac:dyDescent="0.25">
      <c r="B2106" s="9">
        <v>2021</v>
      </c>
      <c r="C2106" s="9">
        <v>3</v>
      </c>
      <c r="D2106" s="9">
        <v>9</v>
      </c>
      <c r="E2106" s="30">
        <f>I01_Avg!D2106</f>
        <v>1.4631033187076234</v>
      </c>
      <c r="F2106" s="30">
        <f>PVWatts_8.5kW!J2118</f>
        <v>3.1939169999999999</v>
      </c>
      <c r="G2106" s="34">
        <f t="shared" si="96"/>
        <v>-1.7308136812923764</v>
      </c>
      <c r="H2106" s="34">
        <f t="shared" si="97"/>
        <v>0</v>
      </c>
      <c r="I2106" s="34">
        <f t="shared" si="98"/>
        <v>-1.7308136812923764</v>
      </c>
    </row>
    <row r="2107" spans="2:9" x14ac:dyDescent="0.25">
      <c r="B2107" s="9">
        <v>2021</v>
      </c>
      <c r="C2107" s="9">
        <v>3</v>
      </c>
      <c r="D2107" s="9">
        <v>10</v>
      </c>
      <c r="E2107" s="30">
        <f>I01_Avg!D2107</f>
        <v>1.5297965911772879</v>
      </c>
      <c r="F2107" s="30">
        <f>PVWatts_8.5kW!J2119</f>
        <v>2.4394140000000002</v>
      </c>
      <c r="G2107" s="34">
        <f t="shared" si="96"/>
        <v>-0.90961740882271225</v>
      </c>
      <c r="H2107" s="34">
        <f t="shared" si="97"/>
        <v>0</v>
      </c>
      <c r="I2107" s="34">
        <f t="shared" si="98"/>
        <v>-0.90961740882271225</v>
      </c>
    </row>
    <row r="2108" spans="2:9" x14ac:dyDescent="0.25">
      <c r="B2108" s="9">
        <v>2021</v>
      </c>
      <c r="C2108" s="9">
        <v>3</v>
      </c>
      <c r="D2108" s="9">
        <v>11</v>
      </c>
      <c r="E2108" s="30">
        <f>I01_Avg!D2108</f>
        <v>1.4577491659899273</v>
      </c>
      <c r="F2108" s="30">
        <f>PVWatts_8.5kW!J2120</f>
        <v>3.8873500000000001</v>
      </c>
      <c r="G2108" s="34">
        <f t="shared" si="96"/>
        <v>-2.4296008340100728</v>
      </c>
      <c r="H2108" s="34">
        <f t="shared" si="97"/>
        <v>0</v>
      </c>
      <c r="I2108" s="34">
        <f t="shared" si="98"/>
        <v>-2.4296008340100728</v>
      </c>
    </row>
    <row r="2109" spans="2:9" x14ac:dyDescent="0.25">
      <c r="B2109" s="9">
        <v>2021</v>
      </c>
      <c r="C2109" s="9">
        <v>3</v>
      </c>
      <c r="D2109" s="9">
        <v>12</v>
      </c>
      <c r="E2109" s="30">
        <f>I01_Avg!D2109</f>
        <v>1.5186577357196098</v>
      </c>
      <c r="F2109" s="30">
        <f>PVWatts_8.5kW!J2121</f>
        <v>2.42204</v>
      </c>
      <c r="G2109" s="34">
        <f t="shared" si="96"/>
        <v>-0.90338226428039015</v>
      </c>
      <c r="H2109" s="34">
        <f t="shared" si="97"/>
        <v>0</v>
      </c>
      <c r="I2109" s="34">
        <f t="shared" si="98"/>
        <v>-0.90338226428039015</v>
      </c>
    </row>
    <row r="2110" spans="2:9" x14ac:dyDescent="0.25">
      <c r="B2110" s="9">
        <v>2021</v>
      </c>
      <c r="C2110" s="9">
        <v>3</v>
      </c>
      <c r="D2110" s="9">
        <v>13</v>
      </c>
      <c r="E2110" s="30">
        <f>I01_Avg!D2110</f>
        <v>1.4126889812511403</v>
      </c>
      <c r="F2110" s="30">
        <f>PVWatts_8.5kW!J2122</f>
        <v>2.6841889999999999</v>
      </c>
      <c r="G2110" s="34">
        <f t="shared" si="96"/>
        <v>-1.2715000187488597</v>
      </c>
      <c r="H2110" s="34">
        <f t="shared" si="97"/>
        <v>0</v>
      </c>
      <c r="I2110" s="34">
        <f t="shared" si="98"/>
        <v>-1.2715000187488597</v>
      </c>
    </row>
    <row r="2111" spans="2:9" x14ac:dyDescent="0.25">
      <c r="B2111" s="9">
        <v>2021</v>
      </c>
      <c r="C2111" s="9">
        <v>3</v>
      </c>
      <c r="D2111" s="9">
        <v>14</v>
      </c>
      <c r="E2111" s="30">
        <f>I01_Avg!D2111</f>
        <v>1.3529838852157572</v>
      </c>
      <c r="F2111" s="30">
        <f>PVWatts_8.5kW!J2123</f>
        <v>2.8242080000000001</v>
      </c>
      <c r="G2111" s="34">
        <f t="shared" si="96"/>
        <v>-1.4712241147842429</v>
      </c>
      <c r="H2111" s="34">
        <f t="shared" si="97"/>
        <v>0</v>
      </c>
      <c r="I2111" s="34">
        <f t="shared" si="98"/>
        <v>-1.4712241147842429</v>
      </c>
    </row>
    <row r="2112" spans="2:9" x14ac:dyDescent="0.25">
      <c r="B2112" s="9">
        <v>2021</v>
      </c>
      <c r="C2112" s="9">
        <v>3</v>
      </c>
      <c r="D2112" s="9">
        <v>15</v>
      </c>
      <c r="E2112" s="30">
        <f>I01_Avg!D2112</f>
        <v>1.3331994409673364</v>
      </c>
      <c r="F2112" s="30">
        <f>PVWatts_8.5kW!J2124</f>
        <v>1.7501600000000002</v>
      </c>
      <c r="G2112" s="34">
        <f t="shared" si="96"/>
        <v>-0.41696055903266371</v>
      </c>
      <c r="H2112" s="34">
        <f t="shared" si="97"/>
        <v>0</v>
      </c>
      <c r="I2112" s="34">
        <f t="shared" si="98"/>
        <v>-0.41696055903266371</v>
      </c>
    </row>
    <row r="2113" spans="2:9" x14ac:dyDescent="0.25">
      <c r="B2113" s="9">
        <v>2021</v>
      </c>
      <c r="C2113" s="9">
        <v>3</v>
      </c>
      <c r="D2113" s="9">
        <v>16</v>
      </c>
      <c r="E2113" s="30">
        <f>I01_Avg!D2113</f>
        <v>1.4377719717467956</v>
      </c>
      <c r="F2113" s="30">
        <f>PVWatts_8.5kW!J2125</f>
        <v>0.76800500000000005</v>
      </c>
      <c r="G2113" s="34">
        <f t="shared" si="96"/>
        <v>0.66976697174679556</v>
      </c>
      <c r="H2113" s="34">
        <f t="shared" si="97"/>
        <v>0.66976697174679556</v>
      </c>
      <c r="I2113" s="34">
        <f t="shared" si="98"/>
        <v>0</v>
      </c>
    </row>
    <row r="2114" spans="2:9" x14ac:dyDescent="0.25">
      <c r="B2114" s="9">
        <v>2021</v>
      </c>
      <c r="C2114" s="9">
        <v>3</v>
      </c>
      <c r="D2114" s="9">
        <v>17</v>
      </c>
      <c r="E2114" s="30">
        <f>I01_Avg!D2114</f>
        <v>1.501886483601625</v>
      </c>
      <c r="F2114" s="30">
        <f>PVWatts_8.5kW!J2126</f>
        <v>0.49180000000000001</v>
      </c>
      <c r="G2114" s="34">
        <f t="shared" si="96"/>
        <v>1.010086483601625</v>
      </c>
      <c r="H2114" s="34">
        <f t="shared" si="97"/>
        <v>1.010086483601625</v>
      </c>
      <c r="I2114" s="34">
        <f t="shared" si="98"/>
        <v>0</v>
      </c>
    </row>
    <row r="2115" spans="2:9" x14ac:dyDescent="0.25">
      <c r="B2115" s="9">
        <v>2021</v>
      </c>
      <c r="C2115" s="9">
        <v>3</v>
      </c>
      <c r="D2115" s="9">
        <v>18</v>
      </c>
      <c r="E2115" s="30">
        <f>I01_Avg!D2115</f>
        <v>1.5562838613913366</v>
      </c>
      <c r="F2115" s="30">
        <f>PVWatts_8.5kW!J2127</f>
        <v>0</v>
      </c>
      <c r="G2115" s="34">
        <f t="shared" si="96"/>
        <v>1.5562838613913366</v>
      </c>
      <c r="H2115" s="34">
        <f t="shared" si="97"/>
        <v>1.5562838613913366</v>
      </c>
      <c r="I2115" s="34">
        <f t="shared" si="98"/>
        <v>0</v>
      </c>
    </row>
    <row r="2116" spans="2:9" x14ac:dyDescent="0.25">
      <c r="B2116" s="9">
        <v>2021</v>
      </c>
      <c r="C2116" s="9">
        <v>3</v>
      </c>
      <c r="D2116" s="9">
        <v>19</v>
      </c>
      <c r="E2116" s="30">
        <f>I01_Avg!D2116</f>
        <v>1.5311487439608682</v>
      </c>
      <c r="F2116" s="30">
        <f>PVWatts_8.5kW!J2128</f>
        <v>0</v>
      </c>
      <c r="G2116" s="34">
        <f t="shared" si="96"/>
        <v>1.5311487439608682</v>
      </c>
      <c r="H2116" s="34">
        <f t="shared" si="97"/>
        <v>1.5311487439608682</v>
      </c>
      <c r="I2116" s="34">
        <f t="shared" si="98"/>
        <v>0</v>
      </c>
    </row>
    <row r="2117" spans="2:9" x14ac:dyDescent="0.25">
      <c r="B2117" s="9">
        <v>2021</v>
      </c>
      <c r="C2117" s="9">
        <v>3</v>
      </c>
      <c r="D2117" s="9">
        <v>20</v>
      </c>
      <c r="E2117" s="30">
        <f>I01_Avg!D2117</f>
        <v>1.7037196655879394</v>
      </c>
      <c r="F2117" s="30">
        <f>PVWatts_8.5kW!J2129</f>
        <v>0</v>
      </c>
      <c r="G2117" s="34">
        <f t="shared" si="96"/>
        <v>1.7037196655879394</v>
      </c>
      <c r="H2117" s="34">
        <f t="shared" si="97"/>
        <v>1.7037196655879394</v>
      </c>
      <c r="I2117" s="34">
        <f t="shared" si="98"/>
        <v>0</v>
      </c>
    </row>
    <row r="2118" spans="2:9" x14ac:dyDescent="0.25">
      <c r="B2118" s="9">
        <v>2021</v>
      </c>
      <c r="C2118" s="9">
        <v>3</v>
      </c>
      <c r="D2118" s="9">
        <v>21</v>
      </c>
      <c r="E2118" s="30">
        <f>I01_Avg!D2118</f>
        <v>1.5886369274292582</v>
      </c>
      <c r="F2118" s="30">
        <f>PVWatts_8.5kW!J2130</f>
        <v>0</v>
      </c>
      <c r="G2118" s="34">
        <f t="shared" si="96"/>
        <v>1.5886369274292582</v>
      </c>
      <c r="H2118" s="34">
        <f t="shared" si="97"/>
        <v>1.5886369274292582</v>
      </c>
      <c r="I2118" s="34">
        <f t="shared" si="98"/>
        <v>0</v>
      </c>
    </row>
    <row r="2119" spans="2:9" x14ac:dyDescent="0.25">
      <c r="B2119" s="9">
        <v>2021</v>
      </c>
      <c r="C2119" s="9">
        <v>3</v>
      </c>
      <c r="D2119" s="9">
        <v>22</v>
      </c>
      <c r="E2119" s="30">
        <f>I01_Avg!D2119</f>
        <v>1.4771969220278502</v>
      </c>
      <c r="F2119" s="30">
        <f>PVWatts_8.5kW!J2131</f>
        <v>0</v>
      </c>
      <c r="G2119" s="34">
        <f t="shared" si="96"/>
        <v>1.4771969220278502</v>
      </c>
      <c r="H2119" s="34">
        <f t="shared" si="97"/>
        <v>1.4771969220278502</v>
      </c>
      <c r="I2119" s="34">
        <f t="shared" si="98"/>
        <v>0</v>
      </c>
    </row>
    <row r="2120" spans="2:9" x14ac:dyDescent="0.25">
      <c r="B2120" s="9">
        <v>2021</v>
      </c>
      <c r="C2120" s="9">
        <v>3</v>
      </c>
      <c r="D2120" s="9">
        <v>23</v>
      </c>
      <c r="E2120" s="30">
        <f>I01_Avg!D2120</f>
        <v>1.2832707628412074</v>
      </c>
      <c r="F2120" s="30">
        <f>PVWatts_8.5kW!J2132</f>
        <v>0</v>
      </c>
      <c r="G2120" s="34">
        <f t="shared" si="96"/>
        <v>1.2832707628412074</v>
      </c>
      <c r="H2120" s="34">
        <f t="shared" si="97"/>
        <v>1.2832707628412074</v>
      </c>
      <c r="I2120" s="34">
        <f t="shared" si="98"/>
        <v>0</v>
      </c>
    </row>
    <row r="2121" spans="2:9" x14ac:dyDescent="0.25">
      <c r="B2121" s="9">
        <v>2021</v>
      </c>
      <c r="C2121" s="9">
        <v>3</v>
      </c>
      <c r="D2121" s="9">
        <v>0</v>
      </c>
      <c r="E2121" s="30">
        <f>I01_Avg!D2121</f>
        <v>1.1932848853580764</v>
      </c>
      <c r="F2121" s="30">
        <f>PVWatts_8.5kW!J2133</f>
        <v>0</v>
      </c>
      <c r="G2121" s="34">
        <f t="shared" si="96"/>
        <v>1.1932848853580764</v>
      </c>
      <c r="H2121" s="34">
        <f t="shared" si="97"/>
        <v>1.1932848853580764</v>
      </c>
      <c r="I2121" s="34">
        <f t="shared" si="98"/>
        <v>0</v>
      </c>
    </row>
    <row r="2122" spans="2:9" x14ac:dyDescent="0.25">
      <c r="B2122" s="9">
        <v>2021</v>
      </c>
      <c r="C2122" s="9">
        <v>3</v>
      </c>
      <c r="D2122" s="9">
        <v>1</v>
      </c>
      <c r="E2122" s="30">
        <f>I01_Avg!D2122</f>
        <v>1.1714418596284408</v>
      </c>
      <c r="F2122" s="30">
        <f>PVWatts_8.5kW!J2134</f>
        <v>0</v>
      </c>
      <c r="G2122" s="34">
        <f t="shared" ref="G2122:G2185" si="99">+E2122-F2122</f>
        <v>1.1714418596284408</v>
      </c>
      <c r="H2122" s="34">
        <f t="shared" ref="H2122:H2185" si="100">+IF(G2122&gt;0,G2122,0)</f>
        <v>1.1714418596284408</v>
      </c>
      <c r="I2122" s="34">
        <f t="shared" ref="I2122:I2185" si="101">+IF(G2122&lt;0,G2122,0)</f>
        <v>0</v>
      </c>
    </row>
    <row r="2123" spans="2:9" x14ac:dyDescent="0.25">
      <c r="B2123" s="9">
        <v>2021</v>
      </c>
      <c r="C2123" s="9">
        <v>3</v>
      </c>
      <c r="D2123" s="9">
        <v>2</v>
      </c>
      <c r="E2123" s="30">
        <f>I01_Avg!D2123</f>
        <v>1.1667241102312591</v>
      </c>
      <c r="F2123" s="30">
        <f>PVWatts_8.5kW!J2135</f>
        <v>0</v>
      </c>
      <c r="G2123" s="34">
        <f t="shared" si="99"/>
        <v>1.1667241102312591</v>
      </c>
      <c r="H2123" s="34">
        <f t="shared" si="100"/>
        <v>1.1667241102312591</v>
      </c>
      <c r="I2123" s="34">
        <f t="shared" si="101"/>
        <v>0</v>
      </c>
    </row>
    <row r="2124" spans="2:9" x14ac:dyDescent="0.25">
      <c r="B2124" s="9">
        <v>2021</v>
      </c>
      <c r="C2124" s="9">
        <v>3</v>
      </c>
      <c r="D2124" s="9">
        <v>3</v>
      </c>
      <c r="E2124" s="30">
        <f>I01_Avg!D2124</f>
        <v>1.1784637566024043</v>
      </c>
      <c r="F2124" s="30">
        <f>PVWatts_8.5kW!J2136</f>
        <v>0</v>
      </c>
      <c r="G2124" s="34">
        <f t="shared" si="99"/>
        <v>1.1784637566024043</v>
      </c>
      <c r="H2124" s="34">
        <f t="shared" si="100"/>
        <v>1.1784637566024043</v>
      </c>
      <c r="I2124" s="34">
        <f t="shared" si="101"/>
        <v>0</v>
      </c>
    </row>
    <row r="2125" spans="2:9" x14ac:dyDescent="0.25">
      <c r="B2125" s="9">
        <v>2021</v>
      </c>
      <c r="C2125" s="9">
        <v>3</v>
      </c>
      <c r="D2125" s="9">
        <v>4</v>
      </c>
      <c r="E2125" s="30">
        <f>I01_Avg!D2125</f>
        <v>1.273277310704988</v>
      </c>
      <c r="F2125" s="30">
        <f>PVWatts_8.5kW!J2137</f>
        <v>0</v>
      </c>
      <c r="G2125" s="34">
        <f t="shared" si="99"/>
        <v>1.273277310704988</v>
      </c>
      <c r="H2125" s="34">
        <f t="shared" si="100"/>
        <v>1.273277310704988</v>
      </c>
      <c r="I2125" s="34">
        <f t="shared" si="101"/>
        <v>0</v>
      </c>
    </row>
    <row r="2126" spans="2:9" x14ac:dyDescent="0.25">
      <c r="B2126" s="9">
        <v>2021</v>
      </c>
      <c r="C2126" s="9">
        <v>3</v>
      </c>
      <c r="D2126" s="9">
        <v>5</v>
      </c>
      <c r="E2126" s="30">
        <f>I01_Avg!D2126</f>
        <v>1.3896589288718242</v>
      </c>
      <c r="F2126" s="30">
        <f>PVWatts_8.5kW!J2138</f>
        <v>0</v>
      </c>
      <c r="G2126" s="34">
        <f t="shared" si="99"/>
        <v>1.3896589288718242</v>
      </c>
      <c r="H2126" s="34">
        <f t="shared" si="100"/>
        <v>1.3896589288718242</v>
      </c>
      <c r="I2126" s="34">
        <f t="shared" si="101"/>
        <v>0</v>
      </c>
    </row>
    <row r="2127" spans="2:9" x14ac:dyDescent="0.25">
      <c r="B2127" s="9">
        <v>2021</v>
      </c>
      <c r="C2127" s="9">
        <v>3</v>
      </c>
      <c r="D2127" s="9">
        <v>6</v>
      </c>
      <c r="E2127" s="30">
        <f>I01_Avg!D2127</f>
        <v>1.634685450477964</v>
      </c>
      <c r="F2127" s="30">
        <f>PVWatts_8.5kW!J2139</f>
        <v>0</v>
      </c>
      <c r="G2127" s="34">
        <f t="shared" si="99"/>
        <v>1.634685450477964</v>
      </c>
      <c r="H2127" s="34">
        <f t="shared" si="100"/>
        <v>1.634685450477964</v>
      </c>
      <c r="I2127" s="34">
        <f t="shared" si="101"/>
        <v>0</v>
      </c>
    </row>
    <row r="2128" spans="2:9" x14ac:dyDescent="0.25">
      <c r="B2128" s="9">
        <v>2021</v>
      </c>
      <c r="C2128" s="9">
        <v>3</v>
      </c>
      <c r="D2128" s="9">
        <v>7</v>
      </c>
      <c r="E2128" s="30">
        <f>I01_Avg!D2128</f>
        <v>1.810622830275451</v>
      </c>
      <c r="F2128" s="30">
        <f>PVWatts_8.5kW!J2140</f>
        <v>0.72297699999999998</v>
      </c>
      <c r="G2128" s="34">
        <f t="shared" si="99"/>
        <v>1.087645830275451</v>
      </c>
      <c r="H2128" s="34">
        <f t="shared" si="100"/>
        <v>1.087645830275451</v>
      </c>
      <c r="I2128" s="34">
        <f t="shared" si="101"/>
        <v>0</v>
      </c>
    </row>
    <row r="2129" spans="2:9" x14ac:dyDescent="0.25">
      <c r="B2129" s="9">
        <v>2021</v>
      </c>
      <c r="C2129" s="9">
        <v>3</v>
      </c>
      <c r="D2129" s="9">
        <v>8</v>
      </c>
      <c r="E2129" s="30">
        <f>I01_Avg!D2129</f>
        <v>1.7368543357270876</v>
      </c>
      <c r="F2129" s="30">
        <f>PVWatts_8.5kW!J2141</f>
        <v>2.7347250000000001</v>
      </c>
      <c r="G2129" s="34">
        <f t="shared" si="99"/>
        <v>-0.99787066427291249</v>
      </c>
      <c r="H2129" s="34">
        <f t="shared" si="100"/>
        <v>0</v>
      </c>
      <c r="I2129" s="34">
        <f t="shared" si="101"/>
        <v>-0.99787066427291249</v>
      </c>
    </row>
    <row r="2130" spans="2:9" x14ac:dyDescent="0.25">
      <c r="B2130" s="9">
        <v>2021</v>
      </c>
      <c r="C2130" s="9">
        <v>3</v>
      </c>
      <c r="D2130" s="9">
        <v>9</v>
      </c>
      <c r="E2130" s="30">
        <f>I01_Avg!D2130</f>
        <v>1.5472185990416825</v>
      </c>
      <c r="F2130" s="30">
        <f>PVWatts_8.5kW!J2142</f>
        <v>2.1013609999999998</v>
      </c>
      <c r="G2130" s="34">
        <f t="shared" si="99"/>
        <v>-0.55414240095831735</v>
      </c>
      <c r="H2130" s="34">
        <f t="shared" si="100"/>
        <v>0</v>
      </c>
      <c r="I2130" s="34">
        <f t="shared" si="101"/>
        <v>-0.55414240095831735</v>
      </c>
    </row>
    <row r="2131" spans="2:9" x14ac:dyDescent="0.25">
      <c r="B2131" s="9">
        <v>2021</v>
      </c>
      <c r="C2131" s="9">
        <v>3</v>
      </c>
      <c r="D2131" s="9">
        <v>10</v>
      </c>
      <c r="E2131" s="30">
        <f>I01_Avg!D2131</f>
        <v>1.4100117573837736</v>
      </c>
      <c r="F2131" s="30">
        <f>PVWatts_8.5kW!J2143</f>
        <v>4.7882179999999996</v>
      </c>
      <c r="G2131" s="34">
        <f t="shared" si="99"/>
        <v>-3.3782062426162263</v>
      </c>
      <c r="H2131" s="34">
        <f t="shared" si="100"/>
        <v>0</v>
      </c>
      <c r="I2131" s="34">
        <f t="shared" si="101"/>
        <v>-3.3782062426162263</v>
      </c>
    </row>
    <row r="2132" spans="2:9" x14ac:dyDescent="0.25">
      <c r="B2132" s="9">
        <v>2021</v>
      </c>
      <c r="C2132" s="9">
        <v>3</v>
      </c>
      <c r="D2132" s="9">
        <v>11</v>
      </c>
      <c r="E2132" s="30">
        <f>I01_Avg!D2132</f>
        <v>1.3489403076645219</v>
      </c>
      <c r="F2132" s="30">
        <f>PVWatts_8.5kW!J2144</f>
        <v>2.0605450000000003</v>
      </c>
      <c r="G2132" s="34">
        <f t="shared" si="99"/>
        <v>-0.71160469233547841</v>
      </c>
      <c r="H2132" s="34">
        <f t="shared" si="100"/>
        <v>0</v>
      </c>
      <c r="I2132" s="34">
        <f t="shared" si="101"/>
        <v>-0.71160469233547841</v>
      </c>
    </row>
    <row r="2133" spans="2:9" x14ac:dyDescent="0.25">
      <c r="B2133" s="9">
        <v>2021</v>
      </c>
      <c r="C2133" s="9">
        <v>3</v>
      </c>
      <c r="D2133" s="9">
        <v>12</v>
      </c>
      <c r="E2133" s="30">
        <f>I01_Avg!D2133</f>
        <v>1.2532070597202687</v>
      </c>
      <c r="F2133" s="30">
        <f>PVWatts_8.5kW!J2145</f>
        <v>1.313375</v>
      </c>
      <c r="G2133" s="34">
        <f t="shared" si="99"/>
        <v>-6.0167940279731269E-2</v>
      </c>
      <c r="H2133" s="34">
        <f t="shared" si="100"/>
        <v>0</v>
      </c>
      <c r="I2133" s="34">
        <f t="shared" si="101"/>
        <v>-6.0167940279731269E-2</v>
      </c>
    </row>
    <row r="2134" spans="2:9" x14ac:dyDescent="0.25">
      <c r="B2134" s="9">
        <v>2021</v>
      </c>
      <c r="C2134" s="9">
        <v>3</v>
      </c>
      <c r="D2134" s="9">
        <v>13</v>
      </c>
      <c r="E2134" s="30">
        <f>I01_Avg!D2134</f>
        <v>1.1947449110666601</v>
      </c>
      <c r="F2134" s="30">
        <f>PVWatts_8.5kW!J2146</f>
        <v>0.60329900000000003</v>
      </c>
      <c r="G2134" s="34">
        <f t="shared" si="99"/>
        <v>0.59144591106666011</v>
      </c>
      <c r="H2134" s="34">
        <f t="shared" si="100"/>
        <v>0.59144591106666011</v>
      </c>
      <c r="I2134" s="34">
        <f t="shared" si="101"/>
        <v>0</v>
      </c>
    </row>
    <row r="2135" spans="2:9" x14ac:dyDescent="0.25">
      <c r="B2135" s="9">
        <v>2021</v>
      </c>
      <c r="C2135" s="9">
        <v>3</v>
      </c>
      <c r="D2135" s="9">
        <v>14</v>
      </c>
      <c r="E2135" s="30">
        <f>I01_Avg!D2135</f>
        <v>1.1758683552679516</v>
      </c>
      <c r="F2135" s="30">
        <f>PVWatts_8.5kW!J2147</f>
        <v>1.9260930000000001</v>
      </c>
      <c r="G2135" s="34">
        <f t="shared" si="99"/>
        <v>-0.75022464473204842</v>
      </c>
      <c r="H2135" s="34">
        <f t="shared" si="100"/>
        <v>0</v>
      </c>
      <c r="I2135" s="34">
        <f t="shared" si="101"/>
        <v>-0.75022464473204842</v>
      </c>
    </row>
    <row r="2136" spans="2:9" x14ac:dyDescent="0.25">
      <c r="B2136" s="9">
        <v>2021</v>
      </c>
      <c r="C2136" s="9">
        <v>3</v>
      </c>
      <c r="D2136" s="9">
        <v>15</v>
      </c>
      <c r="E2136" s="30">
        <f>I01_Avg!D2136</f>
        <v>1.1918323500592665</v>
      </c>
      <c r="F2136" s="30">
        <f>PVWatts_8.5kW!J2148</f>
        <v>3.3299910000000001</v>
      </c>
      <c r="G2136" s="34">
        <f t="shared" si="99"/>
        <v>-2.1381586499407339</v>
      </c>
      <c r="H2136" s="34">
        <f t="shared" si="100"/>
        <v>0</v>
      </c>
      <c r="I2136" s="34">
        <f t="shared" si="101"/>
        <v>-2.1381586499407339</v>
      </c>
    </row>
    <row r="2137" spans="2:9" x14ac:dyDescent="0.25">
      <c r="B2137" s="9">
        <v>2021</v>
      </c>
      <c r="C2137" s="9">
        <v>3</v>
      </c>
      <c r="D2137" s="9">
        <v>16</v>
      </c>
      <c r="E2137" s="30">
        <f>I01_Avg!D2137</f>
        <v>1.262509205911325</v>
      </c>
      <c r="F2137" s="30">
        <f>PVWatts_8.5kW!J2149</f>
        <v>0.73563900000000004</v>
      </c>
      <c r="G2137" s="34">
        <f t="shared" si="99"/>
        <v>0.52687020591132494</v>
      </c>
      <c r="H2137" s="34">
        <f t="shared" si="100"/>
        <v>0.52687020591132494</v>
      </c>
      <c r="I2137" s="34">
        <f t="shared" si="101"/>
        <v>0</v>
      </c>
    </row>
    <row r="2138" spans="2:9" x14ac:dyDescent="0.25">
      <c r="B2138" s="9">
        <v>2021</v>
      </c>
      <c r="C2138" s="9">
        <v>3</v>
      </c>
      <c r="D2138" s="9">
        <v>17</v>
      </c>
      <c r="E2138" s="30">
        <f>I01_Avg!D2138</f>
        <v>1.3267198722056699</v>
      </c>
      <c r="F2138" s="30">
        <f>PVWatts_8.5kW!J2150</f>
        <v>0.63557699999999995</v>
      </c>
      <c r="G2138" s="34">
        <f t="shared" si="99"/>
        <v>0.69114287220566994</v>
      </c>
      <c r="H2138" s="34">
        <f t="shared" si="100"/>
        <v>0.69114287220566994</v>
      </c>
      <c r="I2138" s="34">
        <f t="shared" si="101"/>
        <v>0</v>
      </c>
    </row>
    <row r="2139" spans="2:9" x14ac:dyDescent="0.25">
      <c r="B2139" s="9">
        <v>2021</v>
      </c>
      <c r="C2139" s="9">
        <v>3</v>
      </c>
      <c r="D2139" s="9">
        <v>18</v>
      </c>
      <c r="E2139" s="30">
        <f>I01_Avg!D2139</f>
        <v>1.4075407204839721</v>
      </c>
      <c r="F2139" s="30">
        <f>PVWatts_8.5kW!J2151</f>
        <v>0.40091000000000004</v>
      </c>
      <c r="G2139" s="34">
        <f t="shared" si="99"/>
        <v>1.006630720483972</v>
      </c>
      <c r="H2139" s="34">
        <f t="shared" si="100"/>
        <v>1.006630720483972</v>
      </c>
      <c r="I2139" s="34">
        <f t="shared" si="101"/>
        <v>0</v>
      </c>
    </row>
    <row r="2140" spans="2:9" x14ac:dyDescent="0.25">
      <c r="B2140" s="9">
        <v>2021</v>
      </c>
      <c r="C2140" s="9">
        <v>3</v>
      </c>
      <c r="D2140" s="9">
        <v>19</v>
      </c>
      <c r="E2140" s="30">
        <f>I01_Avg!D2140</f>
        <v>1.4915507313111296</v>
      </c>
      <c r="F2140" s="30">
        <f>PVWatts_8.5kW!J2152</f>
        <v>0</v>
      </c>
      <c r="G2140" s="34">
        <f t="shared" si="99"/>
        <v>1.4915507313111296</v>
      </c>
      <c r="H2140" s="34">
        <f t="shared" si="100"/>
        <v>1.4915507313111296</v>
      </c>
      <c r="I2140" s="34">
        <f t="shared" si="101"/>
        <v>0</v>
      </c>
    </row>
    <row r="2141" spans="2:9" x14ac:dyDescent="0.25">
      <c r="B2141" s="9">
        <v>2021</v>
      </c>
      <c r="C2141" s="9">
        <v>3</v>
      </c>
      <c r="D2141" s="9">
        <v>20</v>
      </c>
      <c r="E2141" s="30">
        <f>I01_Avg!D2141</f>
        <v>1.575454872345178</v>
      </c>
      <c r="F2141" s="30">
        <f>PVWatts_8.5kW!J2153</f>
        <v>0</v>
      </c>
      <c r="G2141" s="34">
        <f t="shared" si="99"/>
        <v>1.575454872345178</v>
      </c>
      <c r="H2141" s="34">
        <f t="shared" si="100"/>
        <v>1.575454872345178</v>
      </c>
      <c r="I2141" s="34">
        <f t="shared" si="101"/>
        <v>0</v>
      </c>
    </row>
    <row r="2142" spans="2:9" x14ac:dyDescent="0.25">
      <c r="B2142" s="9">
        <v>2021</v>
      </c>
      <c r="C2142" s="9">
        <v>3</v>
      </c>
      <c r="D2142" s="9">
        <v>21</v>
      </c>
      <c r="E2142" s="30">
        <f>I01_Avg!D2142</f>
        <v>1.5557653264442348</v>
      </c>
      <c r="F2142" s="30">
        <f>PVWatts_8.5kW!J2154</f>
        <v>0</v>
      </c>
      <c r="G2142" s="34">
        <f t="shared" si="99"/>
        <v>1.5557653264442348</v>
      </c>
      <c r="H2142" s="34">
        <f t="shared" si="100"/>
        <v>1.5557653264442348</v>
      </c>
      <c r="I2142" s="34">
        <f t="shared" si="101"/>
        <v>0</v>
      </c>
    </row>
    <row r="2143" spans="2:9" x14ac:dyDescent="0.25">
      <c r="B2143" s="9">
        <v>2021</v>
      </c>
      <c r="C2143" s="9">
        <v>3</v>
      </c>
      <c r="D2143" s="9">
        <v>22</v>
      </c>
      <c r="E2143" s="30">
        <f>I01_Avg!D2143</f>
        <v>1.3806659999467321</v>
      </c>
      <c r="F2143" s="30">
        <f>PVWatts_8.5kW!J2155</f>
        <v>0</v>
      </c>
      <c r="G2143" s="34">
        <f t="shared" si="99"/>
        <v>1.3806659999467321</v>
      </c>
      <c r="H2143" s="34">
        <f t="shared" si="100"/>
        <v>1.3806659999467321</v>
      </c>
      <c r="I2143" s="34">
        <f t="shared" si="101"/>
        <v>0</v>
      </c>
    </row>
    <row r="2144" spans="2:9" x14ac:dyDescent="0.25">
      <c r="B2144" s="9">
        <v>2021</v>
      </c>
      <c r="C2144" s="9">
        <v>3</v>
      </c>
      <c r="D2144" s="9">
        <v>23</v>
      </c>
      <c r="E2144" s="30">
        <f>I01_Avg!D2144</f>
        <v>1.2857084947161384</v>
      </c>
      <c r="F2144" s="30">
        <f>PVWatts_8.5kW!J2156</f>
        <v>0</v>
      </c>
      <c r="G2144" s="34">
        <f t="shared" si="99"/>
        <v>1.2857084947161384</v>
      </c>
      <c r="H2144" s="34">
        <f t="shared" si="100"/>
        <v>1.2857084947161384</v>
      </c>
      <c r="I2144" s="34">
        <f t="shared" si="101"/>
        <v>0</v>
      </c>
    </row>
    <row r="2145" spans="2:9" x14ac:dyDescent="0.25">
      <c r="B2145" s="9">
        <v>2021</v>
      </c>
      <c r="C2145" s="9">
        <v>3</v>
      </c>
      <c r="D2145" s="9">
        <v>0</v>
      </c>
      <c r="E2145" s="30">
        <f>I01_Avg!D2145</f>
        <v>1.2005491648047557</v>
      </c>
      <c r="F2145" s="30">
        <f>PVWatts_8.5kW!J2157</f>
        <v>0</v>
      </c>
      <c r="G2145" s="34">
        <f t="shared" si="99"/>
        <v>1.2005491648047557</v>
      </c>
      <c r="H2145" s="34">
        <f t="shared" si="100"/>
        <v>1.2005491648047557</v>
      </c>
      <c r="I2145" s="34">
        <f t="shared" si="101"/>
        <v>0</v>
      </c>
    </row>
    <row r="2146" spans="2:9" x14ac:dyDescent="0.25">
      <c r="B2146" s="9">
        <v>2021</v>
      </c>
      <c r="C2146" s="9">
        <v>3</v>
      </c>
      <c r="D2146" s="9">
        <v>1</v>
      </c>
      <c r="E2146" s="30">
        <f>I01_Avg!D2146</f>
        <v>1.1871258673055016</v>
      </c>
      <c r="F2146" s="30">
        <f>PVWatts_8.5kW!J2158</f>
        <v>0</v>
      </c>
      <c r="G2146" s="34">
        <f t="shared" si="99"/>
        <v>1.1871258673055016</v>
      </c>
      <c r="H2146" s="34">
        <f t="shared" si="100"/>
        <v>1.1871258673055016</v>
      </c>
      <c r="I2146" s="34">
        <f t="shared" si="101"/>
        <v>0</v>
      </c>
    </row>
    <row r="2147" spans="2:9" x14ac:dyDescent="0.25">
      <c r="B2147" s="9">
        <v>2021</v>
      </c>
      <c r="C2147" s="9">
        <v>3</v>
      </c>
      <c r="D2147" s="9">
        <v>2</v>
      </c>
      <c r="E2147" s="30">
        <f>I01_Avg!D2147</f>
        <v>1.1687582526189706</v>
      </c>
      <c r="F2147" s="30">
        <f>PVWatts_8.5kW!J2159</f>
        <v>0</v>
      </c>
      <c r="G2147" s="34">
        <f t="shared" si="99"/>
        <v>1.1687582526189706</v>
      </c>
      <c r="H2147" s="34">
        <f t="shared" si="100"/>
        <v>1.1687582526189706</v>
      </c>
      <c r="I2147" s="34">
        <f t="shared" si="101"/>
        <v>0</v>
      </c>
    </row>
    <row r="2148" spans="2:9" x14ac:dyDescent="0.25">
      <c r="B2148" s="9">
        <v>2021</v>
      </c>
      <c r="C2148" s="9">
        <v>3</v>
      </c>
      <c r="D2148" s="9">
        <v>3</v>
      </c>
      <c r="E2148" s="30">
        <f>I01_Avg!D2148</f>
        <v>1.2061956211561071</v>
      </c>
      <c r="F2148" s="30">
        <f>PVWatts_8.5kW!J2160</f>
        <v>0</v>
      </c>
      <c r="G2148" s="34">
        <f t="shared" si="99"/>
        <v>1.2061956211561071</v>
      </c>
      <c r="H2148" s="34">
        <f t="shared" si="100"/>
        <v>1.2061956211561071</v>
      </c>
      <c r="I2148" s="34">
        <f t="shared" si="101"/>
        <v>0</v>
      </c>
    </row>
    <row r="2149" spans="2:9" x14ac:dyDescent="0.25">
      <c r="B2149" s="9">
        <v>2021</v>
      </c>
      <c r="C2149" s="9">
        <v>3</v>
      </c>
      <c r="D2149" s="9">
        <v>4</v>
      </c>
      <c r="E2149" s="30">
        <f>I01_Avg!D2149</f>
        <v>1.2912697589681199</v>
      </c>
      <c r="F2149" s="30">
        <f>PVWatts_8.5kW!J2161</f>
        <v>0</v>
      </c>
      <c r="G2149" s="34">
        <f t="shared" si="99"/>
        <v>1.2912697589681199</v>
      </c>
      <c r="H2149" s="34">
        <f t="shared" si="100"/>
        <v>1.2912697589681199</v>
      </c>
      <c r="I2149" s="34">
        <f t="shared" si="101"/>
        <v>0</v>
      </c>
    </row>
    <row r="2150" spans="2:9" x14ac:dyDescent="0.25">
      <c r="B2150" s="9">
        <v>2021</v>
      </c>
      <c r="C2150" s="9">
        <v>3</v>
      </c>
      <c r="D2150" s="9">
        <v>5</v>
      </c>
      <c r="E2150" s="30">
        <f>I01_Avg!D2150</f>
        <v>1.42474155789026</v>
      </c>
      <c r="F2150" s="30">
        <f>PVWatts_8.5kW!J2162</f>
        <v>0</v>
      </c>
      <c r="G2150" s="34">
        <f t="shared" si="99"/>
        <v>1.42474155789026</v>
      </c>
      <c r="H2150" s="34">
        <f t="shared" si="100"/>
        <v>1.42474155789026</v>
      </c>
      <c r="I2150" s="34">
        <f t="shared" si="101"/>
        <v>0</v>
      </c>
    </row>
    <row r="2151" spans="2:9" x14ac:dyDescent="0.25">
      <c r="B2151" s="9">
        <v>2021</v>
      </c>
      <c r="C2151" s="9">
        <v>3</v>
      </c>
      <c r="D2151" s="9">
        <v>6</v>
      </c>
      <c r="E2151" s="30">
        <f>I01_Avg!D2151</f>
        <v>1.6816925491006587</v>
      </c>
      <c r="F2151" s="30">
        <f>PVWatts_8.5kW!J2163</f>
        <v>0</v>
      </c>
      <c r="G2151" s="34">
        <f t="shared" si="99"/>
        <v>1.6816925491006587</v>
      </c>
      <c r="H2151" s="34">
        <f t="shared" si="100"/>
        <v>1.6816925491006587</v>
      </c>
      <c r="I2151" s="34">
        <f t="shared" si="101"/>
        <v>0</v>
      </c>
    </row>
    <row r="2152" spans="2:9" x14ac:dyDescent="0.25">
      <c r="B2152" s="9">
        <v>2021</v>
      </c>
      <c r="C2152" s="9">
        <v>3</v>
      </c>
      <c r="D2152" s="9">
        <v>7</v>
      </c>
      <c r="E2152" s="30">
        <f>I01_Avg!D2152</f>
        <v>1.8789066430318224</v>
      </c>
      <c r="F2152" s="30">
        <f>PVWatts_8.5kW!J2164</f>
        <v>0</v>
      </c>
      <c r="G2152" s="34">
        <f t="shared" si="99"/>
        <v>1.8789066430318224</v>
      </c>
      <c r="H2152" s="34">
        <f t="shared" si="100"/>
        <v>1.8789066430318224</v>
      </c>
      <c r="I2152" s="34">
        <f t="shared" si="101"/>
        <v>0</v>
      </c>
    </row>
    <row r="2153" spans="2:9" x14ac:dyDescent="0.25">
      <c r="B2153" s="9">
        <v>2021</v>
      </c>
      <c r="C2153" s="9">
        <v>3</v>
      </c>
      <c r="D2153" s="9">
        <v>8</v>
      </c>
      <c r="E2153" s="30">
        <f>I01_Avg!D2153</f>
        <v>1.6163185291491711</v>
      </c>
      <c r="F2153" s="30">
        <f>PVWatts_8.5kW!J2165</f>
        <v>0.59821000000000002</v>
      </c>
      <c r="G2153" s="34">
        <f t="shared" si="99"/>
        <v>1.0181085291491709</v>
      </c>
      <c r="H2153" s="34">
        <f t="shared" si="100"/>
        <v>1.0181085291491709</v>
      </c>
      <c r="I2153" s="34">
        <f t="shared" si="101"/>
        <v>0</v>
      </c>
    </row>
    <row r="2154" spans="2:9" x14ac:dyDescent="0.25">
      <c r="B2154" s="9">
        <v>2021</v>
      </c>
      <c r="C2154" s="9">
        <v>3</v>
      </c>
      <c r="D2154" s="9">
        <v>9</v>
      </c>
      <c r="E2154" s="30">
        <f>I01_Avg!D2154</f>
        <v>1.479000344891902</v>
      </c>
      <c r="F2154" s="30">
        <f>PVWatts_8.5kW!J2166</f>
        <v>0.200349</v>
      </c>
      <c r="G2154" s="34">
        <f t="shared" si="99"/>
        <v>1.2786513448919021</v>
      </c>
      <c r="H2154" s="34">
        <f t="shared" si="100"/>
        <v>1.2786513448919021</v>
      </c>
      <c r="I2154" s="34">
        <f t="shared" si="101"/>
        <v>0</v>
      </c>
    </row>
    <row r="2155" spans="2:9" x14ac:dyDescent="0.25">
      <c r="B2155" s="9">
        <v>2021</v>
      </c>
      <c r="C2155" s="9">
        <v>3</v>
      </c>
      <c r="D2155" s="9">
        <v>10</v>
      </c>
      <c r="E2155" s="30">
        <f>I01_Avg!D2155</f>
        <v>1.4272761512530054</v>
      </c>
      <c r="F2155" s="30">
        <f>PVWatts_8.5kW!J2167</f>
        <v>0.16262799999999999</v>
      </c>
      <c r="G2155" s="34">
        <f t="shared" si="99"/>
        <v>1.2646481512530054</v>
      </c>
      <c r="H2155" s="34">
        <f t="shared" si="100"/>
        <v>1.2646481512530054</v>
      </c>
      <c r="I2155" s="34">
        <f t="shared" si="101"/>
        <v>0</v>
      </c>
    </row>
    <row r="2156" spans="2:9" x14ac:dyDescent="0.25">
      <c r="B2156" s="9">
        <v>2021</v>
      </c>
      <c r="C2156" s="9">
        <v>3</v>
      </c>
      <c r="D2156" s="9">
        <v>11</v>
      </c>
      <c r="E2156" s="30">
        <f>I01_Avg!D2156</f>
        <v>1.2633614117548848</v>
      </c>
      <c r="F2156" s="30">
        <f>PVWatts_8.5kW!J2168</f>
        <v>0.60110400000000008</v>
      </c>
      <c r="G2156" s="34">
        <f t="shared" si="99"/>
        <v>0.66225741175488473</v>
      </c>
      <c r="H2156" s="34">
        <f t="shared" si="100"/>
        <v>0.66225741175488473</v>
      </c>
      <c r="I2156" s="34">
        <f t="shared" si="101"/>
        <v>0</v>
      </c>
    </row>
    <row r="2157" spans="2:9" x14ac:dyDescent="0.25">
      <c r="B2157" s="9">
        <v>2021</v>
      </c>
      <c r="C2157" s="9">
        <v>3</v>
      </c>
      <c r="D2157" s="9">
        <v>12</v>
      </c>
      <c r="E2157" s="30">
        <f>I01_Avg!D2157</f>
        <v>1.1681899139996517</v>
      </c>
      <c r="F2157" s="30">
        <f>PVWatts_8.5kW!J2169</f>
        <v>0.93350699999999998</v>
      </c>
      <c r="G2157" s="34">
        <f t="shared" si="99"/>
        <v>0.23468291399965169</v>
      </c>
      <c r="H2157" s="34">
        <f t="shared" si="100"/>
        <v>0.23468291399965169</v>
      </c>
      <c r="I2157" s="34">
        <f t="shared" si="101"/>
        <v>0</v>
      </c>
    </row>
    <row r="2158" spans="2:9" x14ac:dyDescent="0.25">
      <c r="B2158" s="9">
        <v>2021</v>
      </c>
      <c r="C2158" s="9">
        <v>3</v>
      </c>
      <c r="D2158" s="9">
        <v>13</v>
      </c>
      <c r="E2158" s="30">
        <f>I01_Avg!D2158</f>
        <v>1.1594323332370065</v>
      </c>
      <c r="F2158" s="30">
        <f>PVWatts_8.5kW!J2170</f>
        <v>0.94759599999999999</v>
      </c>
      <c r="G2158" s="34">
        <f t="shared" si="99"/>
        <v>0.21183633323700646</v>
      </c>
      <c r="H2158" s="34">
        <f t="shared" si="100"/>
        <v>0.21183633323700646</v>
      </c>
      <c r="I2158" s="34">
        <f t="shared" si="101"/>
        <v>0</v>
      </c>
    </row>
    <row r="2159" spans="2:9" x14ac:dyDescent="0.25">
      <c r="B2159" s="9">
        <v>2021</v>
      </c>
      <c r="C2159" s="9">
        <v>3</v>
      </c>
      <c r="D2159" s="9">
        <v>14</v>
      </c>
      <c r="E2159" s="30">
        <f>I01_Avg!D2159</f>
        <v>1.0885764233774078</v>
      </c>
      <c r="F2159" s="30">
        <f>PVWatts_8.5kW!J2171</f>
        <v>0.95480699999999996</v>
      </c>
      <c r="G2159" s="34">
        <f t="shared" si="99"/>
        <v>0.13376942337740783</v>
      </c>
      <c r="H2159" s="34">
        <f t="shared" si="100"/>
        <v>0.13376942337740783</v>
      </c>
      <c r="I2159" s="34">
        <f t="shared" si="101"/>
        <v>0</v>
      </c>
    </row>
    <row r="2160" spans="2:9" x14ac:dyDescent="0.25">
      <c r="B2160" s="9">
        <v>2021</v>
      </c>
      <c r="C2160" s="9">
        <v>3</v>
      </c>
      <c r="D2160" s="9">
        <v>15</v>
      </c>
      <c r="E2160" s="30">
        <f>I01_Avg!D2160</f>
        <v>1.0406852375507987</v>
      </c>
      <c r="F2160" s="30">
        <f>PVWatts_8.5kW!J2172</f>
        <v>1.0116829999999999</v>
      </c>
      <c r="G2160" s="34">
        <f t="shared" si="99"/>
        <v>2.9002237550798782E-2</v>
      </c>
      <c r="H2160" s="34">
        <f t="shared" si="100"/>
        <v>2.9002237550798782E-2</v>
      </c>
      <c r="I2160" s="34">
        <f t="shared" si="101"/>
        <v>0</v>
      </c>
    </row>
    <row r="2161" spans="2:9" x14ac:dyDescent="0.25">
      <c r="B2161" s="9">
        <v>2021</v>
      </c>
      <c r="C2161" s="9">
        <v>3</v>
      </c>
      <c r="D2161" s="9">
        <v>16</v>
      </c>
      <c r="E2161" s="30">
        <f>I01_Avg!D2161</f>
        <v>1.042432473044643</v>
      </c>
      <c r="F2161" s="30">
        <f>PVWatts_8.5kW!J2173</f>
        <v>0.59886499999999998</v>
      </c>
      <c r="G2161" s="34">
        <f t="shared" si="99"/>
        <v>0.44356747304464306</v>
      </c>
      <c r="H2161" s="34">
        <f t="shared" si="100"/>
        <v>0.44356747304464306</v>
      </c>
      <c r="I2161" s="34">
        <f t="shared" si="101"/>
        <v>0</v>
      </c>
    </row>
    <row r="2162" spans="2:9" x14ac:dyDescent="0.25">
      <c r="B2162" s="9">
        <v>2021</v>
      </c>
      <c r="C2162" s="9">
        <v>3</v>
      </c>
      <c r="D2162" s="9">
        <v>17</v>
      </c>
      <c r="E2162" s="30">
        <f>I01_Avg!D2162</f>
        <v>1.1794429347496684</v>
      </c>
      <c r="F2162" s="30">
        <f>PVWatts_8.5kW!J2174</f>
        <v>0.14777399999999999</v>
      </c>
      <c r="G2162" s="34">
        <f t="shared" si="99"/>
        <v>1.0316689347496684</v>
      </c>
      <c r="H2162" s="34">
        <f t="shared" si="100"/>
        <v>1.0316689347496684</v>
      </c>
      <c r="I2162" s="34">
        <f t="shared" si="101"/>
        <v>0</v>
      </c>
    </row>
    <row r="2163" spans="2:9" x14ac:dyDescent="0.25">
      <c r="B2163" s="9">
        <v>2021</v>
      </c>
      <c r="C2163" s="9">
        <v>3</v>
      </c>
      <c r="D2163" s="9">
        <v>18</v>
      </c>
      <c r="E2163" s="30">
        <f>I01_Avg!D2163</f>
        <v>1.2383961388001927</v>
      </c>
      <c r="F2163" s="30">
        <f>PVWatts_8.5kW!J2175</f>
        <v>1.0329000000000001E-2</v>
      </c>
      <c r="G2163" s="34">
        <f t="shared" si="99"/>
        <v>1.2280671388001927</v>
      </c>
      <c r="H2163" s="34">
        <f t="shared" si="100"/>
        <v>1.2280671388001927</v>
      </c>
      <c r="I2163" s="34">
        <f t="shared" si="101"/>
        <v>0</v>
      </c>
    </row>
    <row r="2164" spans="2:9" x14ac:dyDescent="0.25">
      <c r="B2164" s="9">
        <v>2021</v>
      </c>
      <c r="C2164" s="9">
        <v>3</v>
      </c>
      <c r="D2164" s="9">
        <v>19</v>
      </c>
      <c r="E2164" s="30">
        <f>I01_Avg!D2164</f>
        <v>1.2739047828457575</v>
      </c>
      <c r="F2164" s="30">
        <f>PVWatts_8.5kW!J2176</f>
        <v>0</v>
      </c>
      <c r="G2164" s="34">
        <f t="shared" si="99"/>
        <v>1.2739047828457575</v>
      </c>
      <c r="H2164" s="34">
        <f t="shared" si="100"/>
        <v>1.2739047828457575</v>
      </c>
      <c r="I2164" s="34">
        <f t="shared" si="101"/>
        <v>0</v>
      </c>
    </row>
    <row r="2165" spans="2:9" x14ac:dyDescent="0.25">
      <c r="B2165" s="9">
        <v>2021</v>
      </c>
      <c r="C2165" s="9">
        <v>3</v>
      </c>
      <c r="D2165" s="9">
        <v>20</v>
      </c>
      <c r="E2165" s="30">
        <f>I01_Avg!D2165</f>
        <v>1.3743204424235191</v>
      </c>
      <c r="F2165" s="30">
        <f>PVWatts_8.5kW!J2177</f>
        <v>0</v>
      </c>
      <c r="G2165" s="34">
        <f t="shared" si="99"/>
        <v>1.3743204424235191</v>
      </c>
      <c r="H2165" s="34">
        <f t="shared" si="100"/>
        <v>1.3743204424235191</v>
      </c>
      <c r="I2165" s="34">
        <f t="shared" si="101"/>
        <v>0</v>
      </c>
    </row>
    <row r="2166" spans="2:9" x14ac:dyDescent="0.25">
      <c r="B2166" s="9">
        <v>2021</v>
      </c>
      <c r="C2166" s="9">
        <v>3</v>
      </c>
      <c r="D2166" s="9">
        <v>21</v>
      </c>
      <c r="E2166" s="30">
        <f>I01_Avg!D2166</f>
        <v>1.4032144556065569</v>
      </c>
      <c r="F2166" s="30">
        <f>PVWatts_8.5kW!J2178</f>
        <v>0</v>
      </c>
      <c r="G2166" s="34">
        <f t="shared" si="99"/>
        <v>1.4032144556065569</v>
      </c>
      <c r="H2166" s="34">
        <f t="shared" si="100"/>
        <v>1.4032144556065569</v>
      </c>
      <c r="I2166" s="34">
        <f t="shared" si="101"/>
        <v>0</v>
      </c>
    </row>
    <row r="2167" spans="2:9" x14ac:dyDescent="0.25">
      <c r="B2167" s="9">
        <v>2021</v>
      </c>
      <c r="C2167" s="9">
        <v>3</v>
      </c>
      <c r="D2167" s="9">
        <v>22</v>
      </c>
      <c r="E2167" s="30">
        <f>I01_Avg!D2167</f>
        <v>1.2662724333676072</v>
      </c>
      <c r="F2167" s="30">
        <f>PVWatts_8.5kW!J2179</f>
        <v>0</v>
      </c>
      <c r="G2167" s="34">
        <f t="shared" si="99"/>
        <v>1.2662724333676072</v>
      </c>
      <c r="H2167" s="34">
        <f t="shared" si="100"/>
        <v>1.2662724333676072</v>
      </c>
      <c r="I2167" s="34">
        <f t="shared" si="101"/>
        <v>0</v>
      </c>
    </row>
    <row r="2168" spans="2:9" x14ac:dyDescent="0.25">
      <c r="B2168" s="9">
        <v>2021</v>
      </c>
      <c r="C2168" s="9">
        <v>3</v>
      </c>
      <c r="D2168" s="9">
        <v>23</v>
      </c>
      <c r="E2168" s="30">
        <f>I01_Avg!D2168</f>
        <v>1.0659151582884301</v>
      </c>
      <c r="F2168" s="30">
        <f>PVWatts_8.5kW!J2180</f>
        <v>0</v>
      </c>
      <c r="G2168" s="34">
        <f t="shared" si="99"/>
        <v>1.0659151582884301</v>
      </c>
      <c r="H2168" s="34">
        <f t="shared" si="100"/>
        <v>1.0659151582884301</v>
      </c>
      <c r="I2168" s="34">
        <f t="shared" si="101"/>
        <v>0</v>
      </c>
    </row>
    <row r="2169" spans="2:9" x14ac:dyDescent="0.25">
      <c r="B2169" s="9">
        <v>2021</v>
      </c>
      <c r="C2169" s="9">
        <v>4</v>
      </c>
      <c r="D2169" s="9">
        <v>0</v>
      </c>
      <c r="E2169" s="30">
        <f>I01_Avg!D2169</f>
        <v>0.99110060479414397</v>
      </c>
      <c r="F2169" s="30">
        <f>PVWatts_8.5kW!J2181</f>
        <v>0</v>
      </c>
      <c r="G2169" s="34">
        <f t="shared" si="99"/>
        <v>0.99110060479414397</v>
      </c>
      <c r="H2169" s="34">
        <f t="shared" si="100"/>
        <v>0.99110060479414397</v>
      </c>
      <c r="I2169" s="34">
        <f t="shared" si="101"/>
        <v>0</v>
      </c>
    </row>
    <row r="2170" spans="2:9" x14ac:dyDescent="0.25">
      <c r="B2170" s="9">
        <v>2021</v>
      </c>
      <c r="C2170" s="9">
        <v>4</v>
      </c>
      <c r="D2170" s="9">
        <v>1</v>
      </c>
      <c r="E2170" s="30">
        <f>I01_Avg!D2170</f>
        <v>0.96440190213535704</v>
      </c>
      <c r="F2170" s="30">
        <f>PVWatts_8.5kW!J2182</f>
        <v>0</v>
      </c>
      <c r="G2170" s="34">
        <f t="shared" si="99"/>
        <v>0.96440190213535704</v>
      </c>
      <c r="H2170" s="34">
        <f t="shared" si="100"/>
        <v>0.96440190213535704</v>
      </c>
      <c r="I2170" s="34">
        <f t="shared" si="101"/>
        <v>0</v>
      </c>
    </row>
    <row r="2171" spans="2:9" x14ac:dyDescent="0.25">
      <c r="B2171" s="9">
        <v>2021</v>
      </c>
      <c r="C2171" s="9">
        <v>4</v>
      </c>
      <c r="D2171" s="9">
        <v>2</v>
      </c>
      <c r="E2171" s="30">
        <f>I01_Avg!D2171</f>
        <v>0.98420750209003849</v>
      </c>
      <c r="F2171" s="30">
        <f>PVWatts_8.5kW!J2183</f>
        <v>0</v>
      </c>
      <c r="G2171" s="34">
        <f t="shared" si="99"/>
        <v>0.98420750209003849</v>
      </c>
      <c r="H2171" s="34">
        <f t="shared" si="100"/>
        <v>0.98420750209003849</v>
      </c>
      <c r="I2171" s="34">
        <f t="shared" si="101"/>
        <v>0</v>
      </c>
    </row>
    <row r="2172" spans="2:9" x14ac:dyDescent="0.25">
      <c r="B2172" s="9">
        <v>2021</v>
      </c>
      <c r="C2172" s="9">
        <v>4</v>
      </c>
      <c r="D2172" s="9">
        <v>3</v>
      </c>
      <c r="E2172" s="30">
        <f>I01_Avg!D2172</f>
        <v>1.0517771265875813</v>
      </c>
      <c r="F2172" s="30">
        <f>PVWatts_8.5kW!J2184</f>
        <v>0</v>
      </c>
      <c r="G2172" s="34">
        <f t="shared" si="99"/>
        <v>1.0517771265875813</v>
      </c>
      <c r="H2172" s="34">
        <f t="shared" si="100"/>
        <v>1.0517771265875813</v>
      </c>
      <c r="I2172" s="34">
        <f t="shared" si="101"/>
        <v>0</v>
      </c>
    </row>
    <row r="2173" spans="2:9" x14ac:dyDescent="0.25">
      <c r="B2173" s="9">
        <v>2021</v>
      </c>
      <c r="C2173" s="9">
        <v>4</v>
      </c>
      <c r="D2173" s="9">
        <v>4</v>
      </c>
      <c r="E2173" s="30">
        <f>I01_Avg!D2173</f>
        <v>1.0948064092742231</v>
      </c>
      <c r="F2173" s="30">
        <f>PVWatts_8.5kW!J2185</f>
        <v>0</v>
      </c>
      <c r="G2173" s="34">
        <f t="shared" si="99"/>
        <v>1.0948064092742231</v>
      </c>
      <c r="H2173" s="34">
        <f t="shared" si="100"/>
        <v>1.0948064092742231</v>
      </c>
      <c r="I2173" s="34">
        <f t="shared" si="101"/>
        <v>0</v>
      </c>
    </row>
    <row r="2174" spans="2:9" x14ac:dyDescent="0.25">
      <c r="B2174" s="9">
        <v>2021</v>
      </c>
      <c r="C2174" s="9">
        <v>4</v>
      </c>
      <c r="D2174" s="9">
        <v>5</v>
      </c>
      <c r="E2174" s="30">
        <f>I01_Avg!D2174</f>
        <v>1.2163466520702495</v>
      </c>
      <c r="F2174" s="30">
        <f>PVWatts_8.5kW!J2186</f>
        <v>0</v>
      </c>
      <c r="G2174" s="34">
        <f t="shared" si="99"/>
        <v>1.2163466520702495</v>
      </c>
      <c r="H2174" s="34">
        <f t="shared" si="100"/>
        <v>1.2163466520702495</v>
      </c>
      <c r="I2174" s="34">
        <f t="shared" si="101"/>
        <v>0</v>
      </c>
    </row>
    <row r="2175" spans="2:9" x14ac:dyDescent="0.25">
      <c r="B2175" s="9">
        <v>2021</v>
      </c>
      <c r="C2175" s="9">
        <v>4</v>
      </c>
      <c r="D2175" s="9">
        <v>6</v>
      </c>
      <c r="E2175" s="30">
        <f>I01_Avg!D2175</f>
        <v>1.4012806046699338</v>
      </c>
      <c r="F2175" s="30">
        <f>PVWatts_8.5kW!J2187</f>
        <v>0</v>
      </c>
      <c r="G2175" s="34">
        <f t="shared" si="99"/>
        <v>1.4012806046699338</v>
      </c>
      <c r="H2175" s="34">
        <f t="shared" si="100"/>
        <v>1.4012806046699338</v>
      </c>
      <c r="I2175" s="34">
        <f t="shared" si="101"/>
        <v>0</v>
      </c>
    </row>
    <row r="2176" spans="2:9" x14ac:dyDescent="0.25">
      <c r="B2176" s="9">
        <v>2021</v>
      </c>
      <c r="C2176" s="9">
        <v>4</v>
      </c>
      <c r="D2176" s="9">
        <v>7</v>
      </c>
      <c r="E2176" s="30">
        <f>I01_Avg!D2176</f>
        <v>1.5961005526723018</v>
      </c>
      <c r="F2176" s="30">
        <f>PVWatts_8.5kW!J2188</f>
        <v>0.99699300000000002</v>
      </c>
      <c r="G2176" s="34">
        <f t="shared" si="99"/>
        <v>0.59910755267230176</v>
      </c>
      <c r="H2176" s="34">
        <f t="shared" si="100"/>
        <v>0.59910755267230176</v>
      </c>
      <c r="I2176" s="34">
        <f t="shared" si="101"/>
        <v>0</v>
      </c>
    </row>
    <row r="2177" spans="2:9" x14ac:dyDescent="0.25">
      <c r="B2177" s="9">
        <v>2021</v>
      </c>
      <c r="C2177" s="9">
        <v>4</v>
      </c>
      <c r="D2177" s="9">
        <v>8</v>
      </c>
      <c r="E2177" s="30">
        <f>I01_Avg!D2177</f>
        <v>1.4773992799021232</v>
      </c>
      <c r="F2177" s="30">
        <f>PVWatts_8.5kW!J2189</f>
        <v>2.9329499999999999</v>
      </c>
      <c r="G2177" s="34">
        <f t="shared" si="99"/>
        <v>-1.4555507200978768</v>
      </c>
      <c r="H2177" s="34">
        <f t="shared" si="100"/>
        <v>0</v>
      </c>
      <c r="I2177" s="34">
        <f t="shared" si="101"/>
        <v>-1.4555507200978768</v>
      </c>
    </row>
    <row r="2178" spans="2:9" x14ac:dyDescent="0.25">
      <c r="B2178" s="9">
        <v>2021</v>
      </c>
      <c r="C2178" s="9">
        <v>4</v>
      </c>
      <c r="D2178" s="9">
        <v>9</v>
      </c>
      <c r="E2178" s="30">
        <f>I01_Avg!D2178</f>
        <v>1.3333807927773034</v>
      </c>
      <c r="F2178" s="30">
        <f>PVWatts_8.5kW!J2190</f>
        <v>4.6582110000000005</v>
      </c>
      <c r="G2178" s="34">
        <f t="shared" si="99"/>
        <v>-3.3248302072226972</v>
      </c>
      <c r="H2178" s="34">
        <f t="shared" si="100"/>
        <v>0</v>
      </c>
      <c r="I2178" s="34">
        <f t="shared" si="101"/>
        <v>-3.3248302072226972</v>
      </c>
    </row>
    <row r="2179" spans="2:9" x14ac:dyDescent="0.25">
      <c r="B2179" s="9">
        <v>2021</v>
      </c>
      <c r="C2179" s="9">
        <v>4</v>
      </c>
      <c r="D2179" s="9">
        <v>10</v>
      </c>
      <c r="E2179" s="30">
        <f>I01_Avg!D2179</f>
        <v>1.2158564481692189</v>
      </c>
      <c r="F2179" s="30">
        <f>PVWatts_8.5kW!J2191</f>
        <v>5.9209499999999995</v>
      </c>
      <c r="G2179" s="34">
        <f t="shared" si="99"/>
        <v>-4.7050935518307808</v>
      </c>
      <c r="H2179" s="34">
        <f t="shared" si="100"/>
        <v>0</v>
      </c>
      <c r="I2179" s="34">
        <f t="shared" si="101"/>
        <v>-4.7050935518307808</v>
      </c>
    </row>
    <row r="2180" spans="2:9" x14ac:dyDescent="0.25">
      <c r="B2180" s="9">
        <v>2021</v>
      </c>
      <c r="C2180" s="9">
        <v>4</v>
      </c>
      <c r="D2180" s="9">
        <v>11</v>
      </c>
      <c r="E2180" s="30">
        <f>I01_Avg!D2180</f>
        <v>1.2138591112645567</v>
      </c>
      <c r="F2180" s="30">
        <f>PVWatts_8.5kW!J2192</f>
        <v>6.7050799999999997</v>
      </c>
      <c r="G2180" s="34">
        <f t="shared" si="99"/>
        <v>-5.4912208887354428</v>
      </c>
      <c r="H2180" s="34">
        <f t="shared" si="100"/>
        <v>0</v>
      </c>
      <c r="I2180" s="34">
        <f t="shared" si="101"/>
        <v>-5.4912208887354428</v>
      </c>
    </row>
    <row r="2181" spans="2:9" x14ac:dyDescent="0.25">
      <c r="B2181" s="9">
        <v>2021</v>
      </c>
      <c r="C2181" s="9">
        <v>4</v>
      </c>
      <c r="D2181" s="9">
        <v>12</v>
      </c>
      <c r="E2181" s="30">
        <f>I01_Avg!D2181</f>
        <v>1.1083734673055452</v>
      </c>
      <c r="F2181" s="30">
        <f>PVWatts_8.5kW!J2193</f>
        <v>7.0244859999999996</v>
      </c>
      <c r="G2181" s="34">
        <f t="shared" si="99"/>
        <v>-5.9161125326944539</v>
      </c>
      <c r="H2181" s="34">
        <f t="shared" si="100"/>
        <v>0</v>
      </c>
      <c r="I2181" s="34">
        <f t="shared" si="101"/>
        <v>-5.9161125326944539</v>
      </c>
    </row>
    <row r="2182" spans="2:9" x14ac:dyDescent="0.25">
      <c r="B2182" s="9">
        <v>2021</v>
      </c>
      <c r="C2182" s="9">
        <v>4</v>
      </c>
      <c r="D2182" s="9">
        <v>13</v>
      </c>
      <c r="E2182" s="30">
        <f>I01_Avg!D2182</f>
        <v>1.0193666722904295</v>
      </c>
      <c r="F2182" s="30">
        <f>PVWatts_8.5kW!J2194</f>
        <v>7.0153410000000003</v>
      </c>
      <c r="G2182" s="34">
        <f t="shared" si="99"/>
        <v>-5.995974327709571</v>
      </c>
      <c r="H2182" s="34">
        <f t="shared" si="100"/>
        <v>0</v>
      </c>
      <c r="I2182" s="34">
        <f t="shared" si="101"/>
        <v>-5.995974327709571</v>
      </c>
    </row>
    <row r="2183" spans="2:9" x14ac:dyDescent="0.25">
      <c r="B2183" s="9">
        <v>2021</v>
      </c>
      <c r="C2183" s="9">
        <v>4</v>
      </c>
      <c r="D2183" s="9">
        <v>14</v>
      </c>
      <c r="E2183" s="30">
        <f>I01_Avg!D2183</f>
        <v>1.0099152083284673</v>
      </c>
      <c r="F2183" s="30">
        <f>PVWatts_8.5kW!J2195</f>
        <v>6.4267799999999999</v>
      </c>
      <c r="G2183" s="34">
        <f t="shared" si="99"/>
        <v>-5.4168647916715322</v>
      </c>
      <c r="H2183" s="34">
        <f t="shared" si="100"/>
        <v>0</v>
      </c>
      <c r="I2183" s="34">
        <f t="shared" si="101"/>
        <v>-5.4168647916715322</v>
      </c>
    </row>
    <row r="2184" spans="2:9" x14ac:dyDescent="0.25">
      <c r="B2184" s="9">
        <v>2021</v>
      </c>
      <c r="C2184" s="9">
        <v>4</v>
      </c>
      <c r="D2184" s="9">
        <v>15</v>
      </c>
      <c r="E2184" s="30">
        <f>I01_Avg!D2184</f>
        <v>0.9882976984896874</v>
      </c>
      <c r="F2184" s="30">
        <f>PVWatts_8.5kW!J2196</f>
        <v>5.3842949999999998</v>
      </c>
      <c r="G2184" s="34">
        <f t="shared" si="99"/>
        <v>-4.3959973015103122</v>
      </c>
      <c r="H2184" s="34">
        <f t="shared" si="100"/>
        <v>0</v>
      </c>
      <c r="I2184" s="34">
        <f t="shared" si="101"/>
        <v>-4.3959973015103122</v>
      </c>
    </row>
    <row r="2185" spans="2:9" x14ac:dyDescent="0.25">
      <c r="B2185" s="9">
        <v>2021</v>
      </c>
      <c r="C2185" s="9">
        <v>4</v>
      </c>
      <c r="D2185" s="9">
        <v>16</v>
      </c>
      <c r="E2185" s="30">
        <f>I01_Avg!D2185</f>
        <v>1.0389977149875835</v>
      </c>
      <c r="F2185" s="30">
        <f>PVWatts_8.5kW!J2197</f>
        <v>3.9254799999999999</v>
      </c>
      <c r="G2185" s="34">
        <f t="shared" si="99"/>
        <v>-2.8864822850124163</v>
      </c>
      <c r="H2185" s="34">
        <f t="shared" si="100"/>
        <v>0</v>
      </c>
      <c r="I2185" s="34">
        <f t="shared" si="101"/>
        <v>-2.8864822850124163</v>
      </c>
    </row>
    <row r="2186" spans="2:9" x14ac:dyDescent="0.25">
      <c r="B2186" s="9">
        <v>2021</v>
      </c>
      <c r="C2186" s="9">
        <v>4</v>
      </c>
      <c r="D2186" s="9">
        <v>17</v>
      </c>
      <c r="E2186" s="30">
        <f>I01_Avg!D2186</f>
        <v>1.1282647205725256</v>
      </c>
      <c r="F2186" s="30">
        <f>PVWatts_8.5kW!J2198</f>
        <v>2.0704389999999999</v>
      </c>
      <c r="G2186" s="34">
        <f t="shared" ref="G2186:G2249" si="102">+E2186-F2186</f>
        <v>-0.94217427942747434</v>
      </c>
      <c r="H2186" s="34">
        <f t="shared" ref="H2186:H2249" si="103">+IF(G2186&gt;0,G2186,0)</f>
        <v>0</v>
      </c>
      <c r="I2186" s="34">
        <f t="shared" ref="I2186:I2249" si="104">+IF(G2186&lt;0,G2186,0)</f>
        <v>-0.94217427942747434</v>
      </c>
    </row>
    <row r="2187" spans="2:9" x14ac:dyDescent="0.25">
      <c r="B2187" s="9">
        <v>2021</v>
      </c>
      <c r="C2187" s="9">
        <v>4</v>
      </c>
      <c r="D2187" s="9">
        <v>18</v>
      </c>
      <c r="E2187" s="30">
        <f>I01_Avg!D2187</f>
        <v>1.1715937771772291</v>
      </c>
      <c r="F2187" s="30">
        <f>PVWatts_8.5kW!J2199</f>
        <v>0.41355799999999998</v>
      </c>
      <c r="G2187" s="34">
        <f t="shared" si="102"/>
        <v>0.75803577717722914</v>
      </c>
      <c r="H2187" s="34">
        <f t="shared" si="103"/>
        <v>0.75803577717722914</v>
      </c>
      <c r="I2187" s="34">
        <f t="shared" si="104"/>
        <v>0</v>
      </c>
    </row>
    <row r="2188" spans="2:9" x14ac:dyDescent="0.25">
      <c r="B2188" s="9">
        <v>2021</v>
      </c>
      <c r="C2188" s="9">
        <v>4</v>
      </c>
      <c r="D2188" s="9">
        <v>19</v>
      </c>
      <c r="E2188" s="30">
        <f>I01_Avg!D2188</f>
        <v>1.1939331623132903</v>
      </c>
      <c r="F2188" s="30">
        <f>PVWatts_8.5kW!J2200</f>
        <v>0</v>
      </c>
      <c r="G2188" s="34">
        <f t="shared" si="102"/>
        <v>1.1939331623132903</v>
      </c>
      <c r="H2188" s="34">
        <f t="shared" si="103"/>
        <v>1.1939331623132903</v>
      </c>
      <c r="I2188" s="34">
        <f t="shared" si="104"/>
        <v>0</v>
      </c>
    </row>
    <row r="2189" spans="2:9" x14ac:dyDescent="0.25">
      <c r="B2189" s="9">
        <v>2021</v>
      </c>
      <c r="C2189" s="9">
        <v>4</v>
      </c>
      <c r="D2189" s="9">
        <v>20</v>
      </c>
      <c r="E2189" s="30">
        <f>I01_Avg!D2189</f>
        <v>1.2316729695942032</v>
      </c>
      <c r="F2189" s="30">
        <f>PVWatts_8.5kW!J2201</f>
        <v>0</v>
      </c>
      <c r="G2189" s="34">
        <f t="shared" si="102"/>
        <v>1.2316729695942032</v>
      </c>
      <c r="H2189" s="34">
        <f t="shared" si="103"/>
        <v>1.2316729695942032</v>
      </c>
      <c r="I2189" s="34">
        <f t="shared" si="104"/>
        <v>0</v>
      </c>
    </row>
    <row r="2190" spans="2:9" x14ac:dyDescent="0.25">
      <c r="B2190" s="9">
        <v>2021</v>
      </c>
      <c r="C2190" s="9">
        <v>4</v>
      </c>
      <c r="D2190" s="9">
        <v>21</v>
      </c>
      <c r="E2190" s="30">
        <f>I01_Avg!D2190</f>
        <v>1.1867334976415485</v>
      </c>
      <c r="F2190" s="30">
        <f>PVWatts_8.5kW!J2202</f>
        <v>0</v>
      </c>
      <c r="G2190" s="34">
        <f t="shared" si="102"/>
        <v>1.1867334976415485</v>
      </c>
      <c r="H2190" s="34">
        <f t="shared" si="103"/>
        <v>1.1867334976415485</v>
      </c>
      <c r="I2190" s="34">
        <f t="shared" si="104"/>
        <v>0</v>
      </c>
    </row>
    <row r="2191" spans="2:9" x14ac:dyDescent="0.25">
      <c r="B2191" s="9">
        <v>2021</v>
      </c>
      <c r="C2191" s="9">
        <v>4</v>
      </c>
      <c r="D2191" s="9">
        <v>22</v>
      </c>
      <c r="E2191" s="30">
        <f>I01_Avg!D2191</f>
        <v>1.0886092739828663</v>
      </c>
      <c r="F2191" s="30">
        <f>PVWatts_8.5kW!J2203</f>
        <v>0</v>
      </c>
      <c r="G2191" s="34">
        <f t="shared" si="102"/>
        <v>1.0886092739828663</v>
      </c>
      <c r="H2191" s="34">
        <f t="shared" si="103"/>
        <v>1.0886092739828663</v>
      </c>
      <c r="I2191" s="34">
        <f t="shared" si="104"/>
        <v>0</v>
      </c>
    </row>
    <row r="2192" spans="2:9" x14ac:dyDescent="0.25">
      <c r="B2192" s="9">
        <v>2021</v>
      </c>
      <c r="C2192" s="9">
        <v>4</v>
      </c>
      <c r="D2192" s="9">
        <v>23</v>
      </c>
      <c r="E2192" s="30">
        <f>I01_Avg!D2192</f>
        <v>0.92825318522083311</v>
      </c>
      <c r="F2192" s="30">
        <f>PVWatts_8.5kW!J2204</f>
        <v>0</v>
      </c>
      <c r="G2192" s="34">
        <f t="shared" si="102"/>
        <v>0.92825318522083311</v>
      </c>
      <c r="H2192" s="34">
        <f t="shared" si="103"/>
        <v>0.92825318522083311</v>
      </c>
      <c r="I2192" s="34">
        <f t="shared" si="104"/>
        <v>0</v>
      </c>
    </row>
    <row r="2193" spans="2:9" x14ac:dyDescent="0.25">
      <c r="B2193" s="9">
        <v>2021</v>
      </c>
      <c r="C2193" s="9">
        <v>4</v>
      </c>
      <c r="D2193" s="9">
        <v>0</v>
      </c>
      <c r="E2193" s="30">
        <f>I01_Avg!D2193</f>
        <v>0.84852493698946607</v>
      </c>
      <c r="F2193" s="30">
        <f>PVWatts_8.5kW!J2205</f>
        <v>0</v>
      </c>
      <c r="G2193" s="34">
        <f t="shared" si="102"/>
        <v>0.84852493698946607</v>
      </c>
      <c r="H2193" s="34">
        <f t="shared" si="103"/>
        <v>0.84852493698946607</v>
      </c>
      <c r="I2193" s="34">
        <f t="shared" si="104"/>
        <v>0</v>
      </c>
    </row>
    <row r="2194" spans="2:9" x14ac:dyDescent="0.25">
      <c r="B2194" s="9">
        <v>2021</v>
      </c>
      <c r="C2194" s="9">
        <v>4</v>
      </c>
      <c r="D2194" s="9">
        <v>1</v>
      </c>
      <c r="E2194" s="30">
        <f>I01_Avg!D2194</f>
        <v>0.7862803792362999</v>
      </c>
      <c r="F2194" s="30">
        <f>PVWatts_8.5kW!J2206</f>
        <v>0</v>
      </c>
      <c r="G2194" s="34">
        <f t="shared" si="102"/>
        <v>0.7862803792362999</v>
      </c>
      <c r="H2194" s="34">
        <f t="shared" si="103"/>
        <v>0.7862803792362999</v>
      </c>
      <c r="I2194" s="34">
        <f t="shared" si="104"/>
        <v>0</v>
      </c>
    </row>
    <row r="2195" spans="2:9" x14ac:dyDescent="0.25">
      <c r="B2195" s="9">
        <v>2021</v>
      </c>
      <c r="C2195" s="9">
        <v>4</v>
      </c>
      <c r="D2195" s="9">
        <v>2</v>
      </c>
      <c r="E2195" s="30">
        <f>I01_Avg!D2195</f>
        <v>0.77661434967774112</v>
      </c>
      <c r="F2195" s="30">
        <f>PVWatts_8.5kW!J2207</f>
        <v>0</v>
      </c>
      <c r="G2195" s="34">
        <f t="shared" si="102"/>
        <v>0.77661434967774112</v>
      </c>
      <c r="H2195" s="34">
        <f t="shared" si="103"/>
        <v>0.77661434967774112</v>
      </c>
      <c r="I2195" s="34">
        <f t="shared" si="104"/>
        <v>0</v>
      </c>
    </row>
    <row r="2196" spans="2:9" x14ac:dyDescent="0.25">
      <c r="B2196" s="9">
        <v>2021</v>
      </c>
      <c r="C2196" s="9">
        <v>4</v>
      </c>
      <c r="D2196" s="9">
        <v>3</v>
      </c>
      <c r="E2196" s="30">
        <f>I01_Avg!D2196</f>
        <v>0.79916542429379211</v>
      </c>
      <c r="F2196" s="30">
        <f>PVWatts_8.5kW!J2208</f>
        <v>0</v>
      </c>
      <c r="G2196" s="34">
        <f t="shared" si="102"/>
        <v>0.79916542429379211</v>
      </c>
      <c r="H2196" s="34">
        <f t="shared" si="103"/>
        <v>0.79916542429379211</v>
      </c>
      <c r="I2196" s="34">
        <f t="shared" si="104"/>
        <v>0</v>
      </c>
    </row>
    <row r="2197" spans="2:9" x14ac:dyDescent="0.25">
      <c r="B2197" s="9">
        <v>2021</v>
      </c>
      <c r="C2197" s="9">
        <v>4</v>
      </c>
      <c r="D2197" s="9">
        <v>4</v>
      </c>
      <c r="E2197" s="30">
        <f>I01_Avg!D2197</f>
        <v>0.83921689536863164</v>
      </c>
      <c r="F2197" s="30">
        <f>PVWatts_8.5kW!J2209</f>
        <v>0</v>
      </c>
      <c r="G2197" s="34">
        <f t="shared" si="102"/>
        <v>0.83921689536863164</v>
      </c>
      <c r="H2197" s="34">
        <f t="shared" si="103"/>
        <v>0.83921689536863164</v>
      </c>
      <c r="I2197" s="34">
        <f t="shared" si="104"/>
        <v>0</v>
      </c>
    </row>
    <row r="2198" spans="2:9" x14ac:dyDescent="0.25">
      <c r="B2198" s="9">
        <v>2021</v>
      </c>
      <c r="C2198" s="9">
        <v>4</v>
      </c>
      <c r="D2198" s="9">
        <v>5</v>
      </c>
      <c r="E2198" s="30">
        <f>I01_Avg!D2198</f>
        <v>0.92084216010597808</v>
      </c>
      <c r="F2198" s="30">
        <f>PVWatts_8.5kW!J2210</f>
        <v>0</v>
      </c>
      <c r="G2198" s="34">
        <f t="shared" si="102"/>
        <v>0.92084216010597808</v>
      </c>
      <c r="H2198" s="34">
        <f t="shared" si="103"/>
        <v>0.92084216010597808</v>
      </c>
      <c r="I2198" s="34">
        <f t="shared" si="104"/>
        <v>0</v>
      </c>
    </row>
    <row r="2199" spans="2:9" x14ac:dyDescent="0.25">
      <c r="B2199" s="9">
        <v>2021</v>
      </c>
      <c r="C2199" s="9">
        <v>4</v>
      </c>
      <c r="D2199" s="9">
        <v>6</v>
      </c>
      <c r="E2199" s="30">
        <f>I01_Avg!D2199</f>
        <v>1.1396989908014994</v>
      </c>
      <c r="F2199" s="30">
        <f>PVWatts_8.5kW!J2211</f>
        <v>0</v>
      </c>
      <c r="G2199" s="34">
        <f t="shared" si="102"/>
        <v>1.1396989908014994</v>
      </c>
      <c r="H2199" s="34">
        <f t="shared" si="103"/>
        <v>1.1396989908014994</v>
      </c>
      <c r="I2199" s="34">
        <f t="shared" si="104"/>
        <v>0</v>
      </c>
    </row>
    <row r="2200" spans="2:9" x14ac:dyDescent="0.25">
      <c r="B2200" s="9">
        <v>2021</v>
      </c>
      <c r="C2200" s="9">
        <v>4</v>
      </c>
      <c r="D2200" s="9">
        <v>7</v>
      </c>
      <c r="E2200" s="30">
        <f>I01_Avg!D2200</f>
        <v>1.2966561191578529</v>
      </c>
      <c r="F2200" s="30">
        <f>PVWatts_8.5kW!J2212</f>
        <v>0.97629299999999997</v>
      </c>
      <c r="G2200" s="34">
        <f t="shared" si="102"/>
        <v>0.32036311915785298</v>
      </c>
      <c r="H2200" s="34">
        <f t="shared" si="103"/>
        <v>0.32036311915785298</v>
      </c>
      <c r="I2200" s="34">
        <f t="shared" si="104"/>
        <v>0</v>
      </c>
    </row>
    <row r="2201" spans="2:9" x14ac:dyDescent="0.25">
      <c r="B2201" s="9">
        <v>2021</v>
      </c>
      <c r="C2201" s="9">
        <v>4</v>
      </c>
      <c r="D2201" s="9">
        <v>8</v>
      </c>
      <c r="E2201" s="30">
        <f>I01_Avg!D2201</f>
        <v>1.3147901601460099</v>
      </c>
      <c r="F2201" s="30">
        <f>PVWatts_8.5kW!J2213</f>
        <v>2.7744550000000001</v>
      </c>
      <c r="G2201" s="34">
        <f t="shared" si="102"/>
        <v>-1.4596648398539902</v>
      </c>
      <c r="H2201" s="34">
        <f t="shared" si="103"/>
        <v>0</v>
      </c>
      <c r="I2201" s="34">
        <f t="shared" si="104"/>
        <v>-1.4596648398539902</v>
      </c>
    </row>
    <row r="2202" spans="2:9" x14ac:dyDescent="0.25">
      <c r="B2202" s="9">
        <v>2021</v>
      </c>
      <c r="C2202" s="9">
        <v>4</v>
      </c>
      <c r="D2202" s="9">
        <v>9</v>
      </c>
      <c r="E2202" s="30">
        <f>I01_Avg!D2202</f>
        <v>1.2710419928774335</v>
      </c>
      <c r="F2202" s="30">
        <f>PVWatts_8.5kW!J2214</f>
        <v>4.3893430000000002</v>
      </c>
      <c r="G2202" s="34">
        <f t="shared" si="102"/>
        <v>-3.1183010071225667</v>
      </c>
      <c r="H2202" s="34">
        <f t="shared" si="103"/>
        <v>0</v>
      </c>
      <c r="I2202" s="34">
        <f t="shared" si="104"/>
        <v>-3.1183010071225667</v>
      </c>
    </row>
    <row r="2203" spans="2:9" x14ac:dyDescent="0.25">
      <c r="B2203" s="9">
        <v>2021</v>
      </c>
      <c r="C2203" s="9">
        <v>4</v>
      </c>
      <c r="D2203" s="9">
        <v>10</v>
      </c>
      <c r="E2203" s="30">
        <f>I01_Avg!D2203</f>
        <v>1.103222717245969</v>
      </c>
      <c r="F2203" s="30">
        <f>PVWatts_8.5kW!J2215</f>
        <v>1.0473979999999998</v>
      </c>
      <c r="G2203" s="34">
        <f t="shared" si="102"/>
        <v>5.5824717245969158E-2</v>
      </c>
      <c r="H2203" s="34">
        <f t="shared" si="103"/>
        <v>5.5824717245969158E-2</v>
      </c>
      <c r="I2203" s="34">
        <f t="shared" si="104"/>
        <v>0</v>
      </c>
    </row>
    <row r="2204" spans="2:9" x14ac:dyDescent="0.25">
      <c r="B2204" s="9">
        <v>2021</v>
      </c>
      <c r="C2204" s="9">
        <v>4</v>
      </c>
      <c r="D2204" s="9">
        <v>11</v>
      </c>
      <c r="E2204" s="30">
        <f>I01_Avg!D2204</f>
        <v>1.0925881216402524</v>
      </c>
      <c r="F2204" s="30">
        <f>PVWatts_8.5kW!J2216</f>
        <v>3.9716799999999997</v>
      </c>
      <c r="G2204" s="34">
        <f t="shared" si="102"/>
        <v>-2.8790918783597474</v>
      </c>
      <c r="H2204" s="34">
        <f t="shared" si="103"/>
        <v>0</v>
      </c>
      <c r="I2204" s="34">
        <f t="shared" si="104"/>
        <v>-2.8790918783597474</v>
      </c>
    </row>
    <row r="2205" spans="2:9" x14ac:dyDescent="0.25">
      <c r="B2205" s="9">
        <v>2021</v>
      </c>
      <c r="C2205" s="9">
        <v>4</v>
      </c>
      <c r="D2205" s="9">
        <v>12</v>
      </c>
      <c r="E2205" s="30">
        <f>I01_Avg!D2205</f>
        <v>1.0391718650160593</v>
      </c>
      <c r="F2205" s="30">
        <f>PVWatts_8.5kW!J2217</f>
        <v>3.1995880000000003</v>
      </c>
      <c r="G2205" s="34">
        <f t="shared" si="102"/>
        <v>-2.160416134983941</v>
      </c>
      <c r="H2205" s="34">
        <f t="shared" si="103"/>
        <v>0</v>
      </c>
      <c r="I2205" s="34">
        <f t="shared" si="104"/>
        <v>-2.160416134983941</v>
      </c>
    </row>
    <row r="2206" spans="2:9" x14ac:dyDescent="0.25">
      <c r="B2206" s="9">
        <v>2021</v>
      </c>
      <c r="C2206" s="9">
        <v>4</v>
      </c>
      <c r="D2206" s="9">
        <v>13</v>
      </c>
      <c r="E2206" s="30">
        <f>I01_Avg!D2206</f>
        <v>1.0318115763810902</v>
      </c>
      <c r="F2206" s="30">
        <f>PVWatts_8.5kW!J2218</f>
        <v>4.6474060000000001</v>
      </c>
      <c r="G2206" s="34">
        <f t="shared" si="102"/>
        <v>-3.6155944236189099</v>
      </c>
      <c r="H2206" s="34">
        <f t="shared" si="103"/>
        <v>0</v>
      </c>
      <c r="I2206" s="34">
        <f t="shared" si="104"/>
        <v>-3.6155944236189099</v>
      </c>
    </row>
    <row r="2207" spans="2:9" x14ac:dyDescent="0.25">
      <c r="B2207" s="9">
        <v>2021</v>
      </c>
      <c r="C2207" s="9">
        <v>4</v>
      </c>
      <c r="D2207" s="9">
        <v>14</v>
      </c>
      <c r="E2207" s="30">
        <f>I01_Avg!D2207</f>
        <v>0.9392465748319524</v>
      </c>
      <c r="F2207" s="30">
        <f>PVWatts_8.5kW!J2219</f>
        <v>1.168337</v>
      </c>
      <c r="G2207" s="34">
        <f t="shared" si="102"/>
        <v>-0.22909042516804756</v>
      </c>
      <c r="H2207" s="34">
        <f t="shared" si="103"/>
        <v>0</v>
      </c>
      <c r="I2207" s="34">
        <f t="shared" si="104"/>
        <v>-0.22909042516804756</v>
      </c>
    </row>
    <row r="2208" spans="2:9" x14ac:dyDescent="0.25">
      <c r="B2208" s="9">
        <v>2021</v>
      </c>
      <c r="C2208" s="9">
        <v>4</v>
      </c>
      <c r="D2208" s="9">
        <v>15</v>
      </c>
      <c r="E2208" s="30">
        <f>I01_Avg!D2208</f>
        <v>1.0227461924754322</v>
      </c>
      <c r="F2208" s="30">
        <f>PVWatts_8.5kW!J2220</f>
        <v>3.9526829999999999</v>
      </c>
      <c r="G2208" s="34">
        <f t="shared" si="102"/>
        <v>-2.9299368075245678</v>
      </c>
      <c r="H2208" s="34">
        <f t="shared" si="103"/>
        <v>0</v>
      </c>
      <c r="I2208" s="34">
        <f t="shared" si="104"/>
        <v>-2.9299368075245678</v>
      </c>
    </row>
    <row r="2209" spans="2:9" x14ac:dyDescent="0.25">
      <c r="B2209" s="9">
        <v>2021</v>
      </c>
      <c r="C2209" s="9">
        <v>4</v>
      </c>
      <c r="D2209" s="9">
        <v>16</v>
      </c>
      <c r="E2209" s="30">
        <f>I01_Avg!D2209</f>
        <v>1.0657387301243875</v>
      </c>
      <c r="F2209" s="30">
        <f>PVWatts_8.5kW!J2221</f>
        <v>3.8430650000000002</v>
      </c>
      <c r="G2209" s="34">
        <f t="shared" si="102"/>
        <v>-2.7773262698756129</v>
      </c>
      <c r="H2209" s="34">
        <f t="shared" si="103"/>
        <v>0</v>
      </c>
      <c r="I2209" s="34">
        <f t="shared" si="104"/>
        <v>-2.7773262698756129</v>
      </c>
    </row>
    <row r="2210" spans="2:9" x14ac:dyDescent="0.25">
      <c r="B2210" s="9">
        <v>2021</v>
      </c>
      <c r="C2210" s="9">
        <v>4</v>
      </c>
      <c r="D2210" s="9">
        <v>17</v>
      </c>
      <c r="E2210" s="30">
        <f>I01_Avg!D2210</f>
        <v>1.1199493032996366</v>
      </c>
      <c r="F2210" s="30">
        <f>PVWatts_8.5kW!J2222</f>
        <v>2.0408040000000001</v>
      </c>
      <c r="G2210" s="34">
        <f t="shared" si="102"/>
        <v>-0.92085469670036346</v>
      </c>
      <c r="H2210" s="34">
        <f t="shared" si="103"/>
        <v>0</v>
      </c>
      <c r="I2210" s="34">
        <f t="shared" si="104"/>
        <v>-0.92085469670036346</v>
      </c>
    </row>
    <row r="2211" spans="2:9" x14ac:dyDescent="0.25">
      <c r="B2211" s="9">
        <v>2021</v>
      </c>
      <c r="C2211" s="9">
        <v>4</v>
      </c>
      <c r="D2211" s="9">
        <v>18</v>
      </c>
      <c r="E2211" s="30">
        <f>I01_Avg!D2211</f>
        <v>1.1614256627365807</v>
      </c>
      <c r="F2211" s="30">
        <f>PVWatts_8.5kW!J2223</f>
        <v>0.41556900000000002</v>
      </c>
      <c r="G2211" s="34">
        <f t="shared" si="102"/>
        <v>0.74585666273658058</v>
      </c>
      <c r="H2211" s="34">
        <f t="shared" si="103"/>
        <v>0.74585666273658058</v>
      </c>
      <c r="I2211" s="34">
        <f t="shared" si="104"/>
        <v>0</v>
      </c>
    </row>
    <row r="2212" spans="2:9" x14ac:dyDescent="0.25">
      <c r="B2212" s="9">
        <v>2021</v>
      </c>
      <c r="C2212" s="9">
        <v>4</v>
      </c>
      <c r="D2212" s="9">
        <v>19</v>
      </c>
      <c r="E2212" s="30">
        <f>I01_Avg!D2212</f>
        <v>1.1220946960785707</v>
      </c>
      <c r="F2212" s="30">
        <f>PVWatts_8.5kW!J2224</f>
        <v>0</v>
      </c>
      <c r="G2212" s="34">
        <f t="shared" si="102"/>
        <v>1.1220946960785707</v>
      </c>
      <c r="H2212" s="34">
        <f t="shared" si="103"/>
        <v>1.1220946960785707</v>
      </c>
      <c r="I2212" s="34">
        <f t="shared" si="104"/>
        <v>0</v>
      </c>
    </row>
    <row r="2213" spans="2:9" x14ac:dyDescent="0.25">
      <c r="B2213" s="9">
        <v>2021</v>
      </c>
      <c r="C2213" s="9">
        <v>4</v>
      </c>
      <c r="D2213" s="9">
        <v>20</v>
      </c>
      <c r="E2213" s="30">
        <f>I01_Avg!D2213</f>
        <v>1.2247497107815395</v>
      </c>
      <c r="F2213" s="30">
        <f>PVWatts_8.5kW!J2225</f>
        <v>0</v>
      </c>
      <c r="G2213" s="34">
        <f t="shared" si="102"/>
        <v>1.2247497107815395</v>
      </c>
      <c r="H2213" s="34">
        <f t="shared" si="103"/>
        <v>1.2247497107815395</v>
      </c>
      <c r="I2213" s="34">
        <f t="shared" si="104"/>
        <v>0</v>
      </c>
    </row>
    <row r="2214" spans="2:9" x14ac:dyDescent="0.25">
      <c r="B2214" s="9">
        <v>2021</v>
      </c>
      <c r="C2214" s="9">
        <v>4</v>
      </c>
      <c r="D2214" s="9">
        <v>21</v>
      </c>
      <c r="E2214" s="30">
        <f>I01_Avg!D2214</f>
        <v>1.1928526204720653</v>
      </c>
      <c r="F2214" s="30">
        <f>PVWatts_8.5kW!J2226</f>
        <v>0</v>
      </c>
      <c r="G2214" s="34">
        <f t="shared" si="102"/>
        <v>1.1928526204720653</v>
      </c>
      <c r="H2214" s="34">
        <f t="shared" si="103"/>
        <v>1.1928526204720653</v>
      </c>
      <c r="I2214" s="34">
        <f t="shared" si="104"/>
        <v>0</v>
      </c>
    </row>
    <row r="2215" spans="2:9" x14ac:dyDescent="0.25">
      <c r="B2215" s="9">
        <v>2021</v>
      </c>
      <c r="C2215" s="9">
        <v>4</v>
      </c>
      <c r="D2215" s="9">
        <v>22</v>
      </c>
      <c r="E2215" s="30">
        <f>I01_Avg!D2215</f>
        <v>1.0399146199114979</v>
      </c>
      <c r="F2215" s="30">
        <f>PVWatts_8.5kW!J2227</f>
        <v>0</v>
      </c>
      <c r="G2215" s="34">
        <f t="shared" si="102"/>
        <v>1.0399146199114979</v>
      </c>
      <c r="H2215" s="34">
        <f t="shared" si="103"/>
        <v>1.0399146199114979</v>
      </c>
      <c r="I2215" s="34">
        <f t="shared" si="104"/>
        <v>0</v>
      </c>
    </row>
    <row r="2216" spans="2:9" x14ac:dyDescent="0.25">
      <c r="B2216" s="9">
        <v>2021</v>
      </c>
      <c r="C2216" s="9">
        <v>4</v>
      </c>
      <c r="D2216" s="9">
        <v>23</v>
      </c>
      <c r="E2216" s="30">
        <f>I01_Avg!D2216</f>
        <v>0.9378864684940067</v>
      </c>
      <c r="F2216" s="30">
        <f>PVWatts_8.5kW!J2228</f>
        <v>0</v>
      </c>
      <c r="G2216" s="34">
        <f t="shared" si="102"/>
        <v>0.9378864684940067</v>
      </c>
      <c r="H2216" s="34">
        <f t="shared" si="103"/>
        <v>0.9378864684940067</v>
      </c>
      <c r="I2216" s="34">
        <f t="shared" si="104"/>
        <v>0</v>
      </c>
    </row>
    <row r="2217" spans="2:9" x14ac:dyDescent="0.25">
      <c r="B2217" s="9">
        <v>2021</v>
      </c>
      <c r="C2217" s="9">
        <v>4</v>
      </c>
      <c r="D2217" s="9">
        <v>0</v>
      </c>
      <c r="E2217" s="30">
        <f>I01_Avg!D2217</f>
        <v>0.86310976941526818</v>
      </c>
      <c r="F2217" s="30">
        <f>PVWatts_8.5kW!J2229</f>
        <v>0</v>
      </c>
      <c r="G2217" s="34">
        <f t="shared" si="102"/>
        <v>0.86310976941526818</v>
      </c>
      <c r="H2217" s="34">
        <f t="shared" si="103"/>
        <v>0.86310976941526818</v>
      </c>
      <c r="I2217" s="34">
        <f t="shared" si="104"/>
        <v>0</v>
      </c>
    </row>
    <row r="2218" spans="2:9" x14ac:dyDescent="0.25">
      <c r="B2218" s="9">
        <v>2021</v>
      </c>
      <c r="C2218" s="9">
        <v>4</v>
      </c>
      <c r="D2218" s="9">
        <v>1</v>
      </c>
      <c r="E2218" s="30">
        <f>I01_Avg!D2218</f>
        <v>0.75748173270835406</v>
      </c>
      <c r="F2218" s="30">
        <f>PVWatts_8.5kW!J2230</f>
        <v>0</v>
      </c>
      <c r="G2218" s="34">
        <f t="shared" si="102"/>
        <v>0.75748173270835406</v>
      </c>
      <c r="H2218" s="34">
        <f t="shared" si="103"/>
        <v>0.75748173270835406</v>
      </c>
      <c r="I2218" s="34">
        <f t="shared" si="104"/>
        <v>0</v>
      </c>
    </row>
    <row r="2219" spans="2:9" x14ac:dyDescent="0.25">
      <c r="B2219" s="9">
        <v>2021</v>
      </c>
      <c r="C2219" s="9">
        <v>4</v>
      </c>
      <c r="D2219" s="9">
        <v>2</v>
      </c>
      <c r="E2219" s="30">
        <f>I01_Avg!D2219</f>
        <v>0.76363616946912405</v>
      </c>
      <c r="F2219" s="30">
        <f>PVWatts_8.5kW!J2231</f>
        <v>0</v>
      </c>
      <c r="G2219" s="34">
        <f t="shared" si="102"/>
        <v>0.76363616946912405</v>
      </c>
      <c r="H2219" s="34">
        <f t="shared" si="103"/>
        <v>0.76363616946912405</v>
      </c>
      <c r="I2219" s="34">
        <f t="shared" si="104"/>
        <v>0</v>
      </c>
    </row>
    <row r="2220" spans="2:9" x14ac:dyDescent="0.25">
      <c r="B2220" s="9">
        <v>2021</v>
      </c>
      <c r="C2220" s="9">
        <v>4</v>
      </c>
      <c r="D2220" s="9">
        <v>3</v>
      </c>
      <c r="E2220" s="30">
        <f>I01_Avg!D2220</f>
        <v>0.73690662820702091</v>
      </c>
      <c r="F2220" s="30">
        <f>PVWatts_8.5kW!J2232</f>
        <v>0</v>
      </c>
      <c r="G2220" s="34">
        <f t="shared" si="102"/>
        <v>0.73690662820702091</v>
      </c>
      <c r="H2220" s="34">
        <f t="shared" si="103"/>
        <v>0.73690662820702091</v>
      </c>
      <c r="I2220" s="34">
        <f t="shared" si="104"/>
        <v>0</v>
      </c>
    </row>
    <row r="2221" spans="2:9" x14ac:dyDescent="0.25">
      <c r="B2221" s="9">
        <v>2021</v>
      </c>
      <c r="C2221" s="9">
        <v>4</v>
      </c>
      <c r="D2221" s="9">
        <v>4</v>
      </c>
      <c r="E2221" s="30">
        <f>I01_Avg!D2221</f>
        <v>0.78831841569095717</v>
      </c>
      <c r="F2221" s="30">
        <f>PVWatts_8.5kW!J2233</f>
        <v>0</v>
      </c>
      <c r="G2221" s="34">
        <f t="shared" si="102"/>
        <v>0.78831841569095717</v>
      </c>
      <c r="H2221" s="34">
        <f t="shared" si="103"/>
        <v>0.78831841569095717</v>
      </c>
      <c r="I2221" s="34">
        <f t="shared" si="104"/>
        <v>0</v>
      </c>
    </row>
    <row r="2222" spans="2:9" x14ac:dyDescent="0.25">
      <c r="B2222" s="9">
        <v>2021</v>
      </c>
      <c r="C2222" s="9">
        <v>4</v>
      </c>
      <c r="D2222" s="9">
        <v>5</v>
      </c>
      <c r="E2222" s="30">
        <f>I01_Avg!D2222</f>
        <v>0.82121869564119876</v>
      </c>
      <c r="F2222" s="30">
        <f>PVWatts_8.5kW!J2234</f>
        <v>0</v>
      </c>
      <c r="G2222" s="34">
        <f t="shared" si="102"/>
        <v>0.82121869564119876</v>
      </c>
      <c r="H2222" s="34">
        <f t="shared" si="103"/>
        <v>0.82121869564119876</v>
      </c>
      <c r="I2222" s="34">
        <f t="shared" si="104"/>
        <v>0</v>
      </c>
    </row>
    <row r="2223" spans="2:9" x14ac:dyDescent="0.25">
      <c r="B2223" s="9">
        <v>2021</v>
      </c>
      <c r="C2223" s="9">
        <v>4</v>
      </c>
      <c r="D2223" s="9">
        <v>6</v>
      </c>
      <c r="E2223" s="30">
        <f>I01_Avg!D2223</f>
        <v>0.97007762984222701</v>
      </c>
      <c r="F2223" s="30">
        <f>PVWatts_8.5kW!J2235</f>
        <v>0</v>
      </c>
      <c r="G2223" s="34">
        <f t="shared" si="102"/>
        <v>0.97007762984222701</v>
      </c>
      <c r="H2223" s="34">
        <f t="shared" si="103"/>
        <v>0.97007762984222701</v>
      </c>
      <c r="I2223" s="34">
        <f t="shared" si="104"/>
        <v>0</v>
      </c>
    </row>
    <row r="2224" spans="2:9" x14ac:dyDescent="0.25">
      <c r="B2224" s="9">
        <v>2021</v>
      </c>
      <c r="C2224" s="9">
        <v>4</v>
      </c>
      <c r="D2224" s="9">
        <v>7</v>
      </c>
      <c r="E2224" s="30">
        <f>I01_Avg!D2224</f>
        <v>1.0866509699375939</v>
      </c>
      <c r="F2224" s="30">
        <f>PVWatts_8.5kW!J2236</f>
        <v>0.117135</v>
      </c>
      <c r="G2224" s="34">
        <f t="shared" si="102"/>
        <v>0.96951596993759392</v>
      </c>
      <c r="H2224" s="34">
        <f t="shared" si="103"/>
        <v>0.96951596993759392</v>
      </c>
      <c r="I2224" s="34">
        <f t="shared" si="104"/>
        <v>0</v>
      </c>
    </row>
    <row r="2225" spans="2:9" x14ac:dyDescent="0.25">
      <c r="B2225" s="9">
        <v>2021</v>
      </c>
      <c r="C2225" s="9">
        <v>4</v>
      </c>
      <c r="D2225" s="9">
        <v>8</v>
      </c>
      <c r="E2225" s="30">
        <f>I01_Avg!D2225</f>
        <v>1.2217865526415299</v>
      </c>
      <c r="F2225" s="30">
        <f>PVWatts_8.5kW!J2237</f>
        <v>0.74372799999999994</v>
      </c>
      <c r="G2225" s="34">
        <f t="shared" si="102"/>
        <v>0.47805855264152997</v>
      </c>
      <c r="H2225" s="34">
        <f t="shared" si="103"/>
        <v>0.47805855264152997</v>
      </c>
      <c r="I2225" s="34">
        <f t="shared" si="104"/>
        <v>0</v>
      </c>
    </row>
    <row r="2226" spans="2:9" x14ac:dyDescent="0.25">
      <c r="B2226" s="9">
        <v>2021</v>
      </c>
      <c r="C2226" s="9">
        <v>4</v>
      </c>
      <c r="D2226" s="9">
        <v>9</v>
      </c>
      <c r="E2226" s="30">
        <f>I01_Avg!D2226</f>
        <v>1.2784529931589126</v>
      </c>
      <c r="F2226" s="30">
        <f>PVWatts_8.5kW!J2238</f>
        <v>1.796027</v>
      </c>
      <c r="G2226" s="34">
        <f t="shared" si="102"/>
        <v>-0.51757400684108745</v>
      </c>
      <c r="H2226" s="34">
        <f t="shared" si="103"/>
        <v>0</v>
      </c>
      <c r="I2226" s="34">
        <f t="shared" si="104"/>
        <v>-0.51757400684108745</v>
      </c>
    </row>
    <row r="2227" spans="2:9" x14ac:dyDescent="0.25">
      <c r="B2227" s="9">
        <v>2021</v>
      </c>
      <c r="C2227" s="9">
        <v>4</v>
      </c>
      <c r="D2227" s="9">
        <v>10</v>
      </c>
      <c r="E2227" s="30">
        <f>I01_Avg!D2227</f>
        <v>1.2629645556819553</v>
      </c>
      <c r="F2227" s="30">
        <f>PVWatts_8.5kW!J2239</f>
        <v>0.526563</v>
      </c>
      <c r="G2227" s="34">
        <f t="shared" si="102"/>
        <v>0.73640155568195531</v>
      </c>
      <c r="H2227" s="34">
        <f t="shared" si="103"/>
        <v>0.73640155568195531</v>
      </c>
      <c r="I2227" s="34">
        <f t="shared" si="104"/>
        <v>0</v>
      </c>
    </row>
    <row r="2228" spans="2:9" x14ac:dyDescent="0.25">
      <c r="B2228" s="9">
        <v>2021</v>
      </c>
      <c r="C2228" s="9">
        <v>4</v>
      </c>
      <c r="D2228" s="9">
        <v>11</v>
      </c>
      <c r="E2228" s="30">
        <f>I01_Avg!D2228</f>
        <v>1.1686268184405768</v>
      </c>
      <c r="F2228" s="30">
        <f>PVWatts_8.5kW!J2240</f>
        <v>2.7096900000000002</v>
      </c>
      <c r="G2228" s="34">
        <f t="shared" si="102"/>
        <v>-1.5410631815594233</v>
      </c>
      <c r="H2228" s="34">
        <f t="shared" si="103"/>
        <v>0</v>
      </c>
      <c r="I2228" s="34">
        <f t="shared" si="104"/>
        <v>-1.5410631815594233</v>
      </c>
    </row>
    <row r="2229" spans="2:9" x14ac:dyDescent="0.25">
      <c r="B2229" s="9">
        <v>2021</v>
      </c>
      <c r="C2229" s="9">
        <v>4</v>
      </c>
      <c r="D2229" s="9">
        <v>12</v>
      </c>
      <c r="E2229" s="30">
        <f>I01_Avg!D2229</f>
        <v>1.1128709170555822</v>
      </c>
      <c r="F2229" s="30">
        <f>PVWatts_8.5kW!J2241</f>
        <v>3.779598</v>
      </c>
      <c r="G2229" s="34">
        <f t="shared" si="102"/>
        <v>-2.6667270829444178</v>
      </c>
      <c r="H2229" s="34">
        <f t="shared" si="103"/>
        <v>0</v>
      </c>
      <c r="I2229" s="34">
        <f t="shared" si="104"/>
        <v>-2.6667270829444178</v>
      </c>
    </row>
    <row r="2230" spans="2:9" x14ac:dyDescent="0.25">
      <c r="B2230" s="9">
        <v>2021</v>
      </c>
      <c r="C2230" s="9">
        <v>4</v>
      </c>
      <c r="D2230" s="9">
        <v>13</v>
      </c>
      <c r="E2230" s="30">
        <f>I01_Avg!D2230</f>
        <v>1.03491358607337</v>
      </c>
      <c r="F2230" s="30">
        <f>PVWatts_8.5kW!J2242</f>
        <v>5.524419</v>
      </c>
      <c r="G2230" s="34">
        <f t="shared" si="102"/>
        <v>-4.4895054139266302</v>
      </c>
      <c r="H2230" s="34">
        <f t="shared" si="103"/>
        <v>0</v>
      </c>
      <c r="I2230" s="34">
        <f t="shared" si="104"/>
        <v>-4.4895054139266302</v>
      </c>
    </row>
    <row r="2231" spans="2:9" x14ac:dyDescent="0.25">
      <c r="B2231" s="9">
        <v>2021</v>
      </c>
      <c r="C2231" s="9">
        <v>4</v>
      </c>
      <c r="D2231" s="9">
        <v>14</v>
      </c>
      <c r="E2231" s="30">
        <f>I01_Avg!D2231</f>
        <v>1.0645624882572873</v>
      </c>
      <c r="F2231" s="30">
        <f>PVWatts_8.5kW!J2243</f>
        <v>4.5207550000000003</v>
      </c>
      <c r="G2231" s="34">
        <f t="shared" si="102"/>
        <v>-3.4561925117427128</v>
      </c>
      <c r="H2231" s="34">
        <f t="shared" si="103"/>
        <v>0</v>
      </c>
      <c r="I2231" s="34">
        <f t="shared" si="104"/>
        <v>-3.4561925117427128</v>
      </c>
    </row>
    <row r="2232" spans="2:9" x14ac:dyDescent="0.25">
      <c r="B2232" s="9">
        <v>2021</v>
      </c>
      <c r="C2232" s="9">
        <v>4</v>
      </c>
      <c r="D2232" s="9">
        <v>15</v>
      </c>
      <c r="E2232" s="30">
        <f>I01_Avg!D2232</f>
        <v>1.043345536185422</v>
      </c>
      <c r="F2232" s="30">
        <f>PVWatts_8.5kW!J2244</f>
        <v>3.5576660000000002</v>
      </c>
      <c r="G2232" s="34">
        <f t="shared" si="102"/>
        <v>-2.5143204638145784</v>
      </c>
      <c r="H2232" s="34">
        <f t="shared" si="103"/>
        <v>0</v>
      </c>
      <c r="I2232" s="34">
        <f t="shared" si="104"/>
        <v>-2.5143204638145784</v>
      </c>
    </row>
    <row r="2233" spans="2:9" x14ac:dyDescent="0.25">
      <c r="B2233" s="9">
        <v>2021</v>
      </c>
      <c r="C2233" s="9">
        <v>4</v>
      </c>
      <c r="D2233" s="9">
        <v>16</v>
      </c>
      <c r="E2233" s="30">
        <f>I01_Avg!D2233</f>
        <v>1.0818731549082647</v>
      </c>
      <c r="F2233" s="30">
        <f>PVWatts_8.5kW!J2245</f>
        <v>2.6776680000000002</v>
      </c>
      <c r="G2233" s="34">
        <f t="shared" si="102"/>
        <v>-1.5957948450917354</v>
      </c>
      <c r="H2233" s="34">
        <f t="shared" si="103"/>
        <v>0</v>
      </c>
      <c r="I2233" s="34">
        <f t="shared" si="104"/>
        <v>-1.5957948450917354</v>
      </c>
    </row>
    <row r="2234" spans="2:9" x14ac:dyDescent="0.25">
      <c r="B2234" s="9">
        <v>2021</v>
      </c>
      <c r="C2234" s="9">
        <v>4</v>
      </c>
      <c r="D2234" s="9">
        <v>17</v>
      </c>
      <c r="E2234" s="30">
        <f>I01_Avg!D2234</f>
        <v>1.2062090652203292</v>
      </c>
      <c r="F2234" s="30">
        <f>PVWatts_8.5kW!J2246</f>
        <v>1.1216199999999998</v>
      </c>
      <c r="G2234" s="34">
        <f t="shared" si="102"/>
        <v>8.4589065220329385E-2</v>
      </c>
      <c r="H2234" s="34">
        <f t="shared" si="103"/>
        <v>8.4589065220329385E-2</v>
      </c>
      <c r="I2234" s="34">
        <f t="shared" si="104"/>
        <v>0</v>
      </c>
    </row>
    <row r="2235" spans="2:9" x14ac:dyDescent="0.25">
      <c r="B2235" s="9">
        <v>2021</v>
      </c>
      <c r="C2235" s="9">
        <v>4</v>
      </c>
      <c r="D2235" s="9">
        <v>18</v>
      </c>
      <c r="E2235" s="30">
        <f>I01_Avg!D2235</f>
        <v>1.1960418656394818</v>
      </c>
      <c r="F2235" s="30">
        <f>PVWatts_8.5kW!J2247</f>
        <v>0.44715100000000002</v>
      </c>
      <c r="G2235" s="34">
        <f t="shared" si="102"/>
        <v>0.74889086563948171</v>
      </c>
      <c r="H2235" s="34">
        <f t="shared" si="103"/>
        <v>0.74889086563948171</v>
      </c>
      <c r="I2235" s="34">
        <f t="shared" si="104"/>
        <v>0</v>
      </c>
    </row>
    <row r="2236" spans="2:9" x14ac:dyDescent="0.25">
      <c r="B2236" s="9">
        <v>2021</v>
      </c>
      <c r="C2236" s="9">
        <v>4</v>
      </c>
      <c r="D2236" s="9">
        <v>19</v>
      </c>
      <c r="E2236" s="30">
        <f>I01_Avg!D2236</f>
        <v>1.1847698691074724</v>
      </c>
      <c r="F2236" s="30">
        <f>PVWatts_8.5kW!J2248</f>
        <v>0</v>
      </c>
      <c r="G2236" s="34">
        <f t="shared" si="102"/>
        <v>1.1847698691074724</v>
      </c>
      <c r="H2236" s="34">
        <f t="shared" si="103"/>
        <v>1.1847698691074724</v>
      </c>
      <c r="I2236" s="34">
        <f t="shared" si="104"/>
        <v>0</v>
      </c>
    </row>
    <row r="2237" spans="2:9" x14ac:dyDescent="0.25">
      <c r="B2237" s="9">
        <v>2021</v>
      </c>
      <c r="C2237" s="9">
        <v>4</v>
      </c>
      <c r="D2237" s="9">
        <v>20</v>
      </c>
      <c r="E2237" s="30">
        <f>I01_Avg!D2237</f>
        <v>1.2540706181099681</v>
      </c>
      <c r="F2237" s="30">
        <f>PVWatts_8.5kW!J2249</f>
        <v>0</v>
      </c>
      <c r="G2237" s="34">
        <f t="shared" si="102"/>
        <v>1.2540706181099681</v>
      </c>
      <c r="H2237" s="34">
        <f t="shared" si="103"/>
        <v>1.2540706181099681</v>
      </c>
      <c r="I2237" s="34">
        <f t="shared" si="104"/>
        <v>0</v>
      </c>
    </row>
    <row r="2238" spans="2:9" x14ac:dyDescent="0.25">
      <c r="B2238" s="9">
        <v>2021</v>
      </c>
      <c r="C2238" s="9">
        <v>4</v>
      </c>
      <c r="D2238" s="9">
        <v>21</v>
      </c>
      <c r="E2238" s="30">
        <f>I01_Avg!D2238</f>
        <v>1.2320679835106809</v>
      </c>
      <c r="F2238" s="30">
        <f>PVWatts_8.5kW!J2250</f>
        <v>0</v>
      </c>
      <c r="G2238" s="34">
        <f t="shared" si="102"/>
        <v>1.2320679835106809</v>
      </c>
      <c r="H2238" s="34">
        <f t="shared" si="103"/>
        <v>1.2320679835106809</v>
      </c>
      <c r="I2238" s="34">
        <f t="shared" si="104"/>
        <v>0</v>
      </c>
    </row>
    <row r="2239" spans="2:9" x14ac:dyDescent="0.25">
      <c r="B2239" s="9">
        <v>2021</v>
      </c>
      <c r="C2239" s="9">
        <v>4</v>
      </c>
      <c r="D2239" s="9">
        <v>22</v>
      </c>
      <c r="E2239" s="30">
        <f>I01_Avg!D2239</f>
        <v>1.1153926277488182</v>
      </c>
      <c r="F2239" s="30">
        <f>PVWatts_8.5kW!J2251</f>
        <v>0</v>
      </c>
      <c r="G2239" s="34">
        <f t="shared" si="102"/>
        <v>1.1153926277488182</v>
      </c>
      <c r="H2239" s="34">
        <f t="shared" si="103"/>
        <v>1.1153926277488182</v>
      </c>
      <c r="I2239" s="34">
        <f t="shared" si="104"/>
        <v>0</v>
      </c>
    </row>
    <row r="2240" spans="2:9" x14ac:dyDescent="0.25">
      <c r="B2240" s="9">
        <v>2021</v>
      </c>
      <c r="C2240" s="9">
        <v>4</v>
      </c>
      <c r="D2240" s="9">
        <v>23</v>
      </c>
      <c r="E2240" s="30">
        <f>I01_Avg!D2240</f>
        <v>0.97470933658529491</v>
      </c>
      <c r="F2240" s="30">
        <f>PVWatts_8.5kW!J2252</f>
        <v>0</v>
      </c>
      <c r="G2240" s="34">
        <f t="shared" si="102"/>
        <v>0.97470933658529491</v>
      </c>
      <c r="H2240" s="34">
        <f t="shared" si="103"/>
        <v>0.97470933658529491</v>
      </c>
      <c r="I2240" s="34">
        <f t="shared" si="104"/>
        <v>0</v>
      </c>
    </row>
    <row r="2241" spans="2:9" x14ac:dyDescent="0.25">
      <c r="B2241" s="9">
        <v>2021</v>
      </c>
      <c r="C2241" s="9">
        <v>4</v>
      </c>
      <c r="D2241" s="9">
        <v>0</v>
      </c>
      <c r="E2241" s="30">
        <f>I01_Avg!D2241</f>
        <v>0.86082907494121585</v>
      </c>
      <c r="F2241" s="30">
        <f>PVWatts_8.5kW!J2253</f>
        <v>0</v>
      </c>
      <c r="G2241" s="34">
        <f t="shared" si="102"/>
        <v>0.86082907494121585</v>
      </c>
      <c r="H2241" s="34">
        <f t="shared" si="103"/>
        <v>0.86082907494121585</v>
      </c>
      <c r="I2241" s="34">
        <f t="shared" si="104"/>
        <v>0</v>
      </c>
    </row>
    <row r="2242" spans="2:9" x14ac:dyDescent="0.25">
      <c r="B2242" s="9">
        <v>2021</v>
      </c>
      <c r="C2242" s="9">
        <v>4</v>
      </c>
      <c r="D2242" s="9">
        <v>1</v>
      </c>
      <c r="E2242" s="30">
        <f>I01_Avg!D2242</f>
        <v>0.75211443979033299</v>
      </c>
      <c r="F2242" s="30">
        <f>PVWatts_8.5kW!J2254</f>
        <v>0</v>
      </c>
      <c r="G2242" s="34">
        <f t="shared" si="102"/>
        <v>0.75211443979033299</v>
      </c>
      <c r="H2242" s="34">
        <f t="shared" si="103"/>
        <v>0.75211443979033299</v>
      </c>
      <c r="I2242" s="34">
        <f t="shared" si="104"/>
        <v>0</v>
      </c>
    </row>
    <row r="2243" spans="2:9" x14ac:dyDescent="0.25">
      <c r="B2243" s="9">
        <v>2021</v>
      </c>
      <c r="C2243" s="9">
        <v>4</v>
      </c>
      <c r="D2243" s="9">
        <v>2</v>
      </c>
      <c r="E2243" s="30">
        <f>I01_Avg!D2243</f>
        <v>0.69691563862842698</v>
      </c>
      <c r="F2243" s="30">
        <f>PVWatts_8.5kW!J2255</f>
        <v>0</v>
      </c>
      <c r="G2243" s="34">
        <f t="shared" si="102"/>
        <v>0.69691563862842698</v>
      </c>
      <c r="H2243" s="34">
        <f t="shared" si="103"/>
        <v>0.69691563862842698</v>
      </c>
      <c r="I2243" s="34">
        <f t="shared" si="104"/>
        <v>0</v>
      </c>
    </row>
    <row r="2244" spans="2:9" x14ac:dyDescent="0.25">
      <c r="B2244" s="9">
        <v>2021</v>
      </c>
      <c r="C2244" s="9">
        <v>4</v>
      </c>
      <c r="D2244" s="9">
        <v>3</v>
      </c>
      <c r="E2244" s="30">
        <f>I01_Avg!D2244</f>
        <v>0.71133991998718871</v>
      </c>
      <c r="F2244" s="30">
        <f>PVWatts_8.5kW!J2256</f>
        <v>0</v>
      </c>
      <c r="G2244" s="34">
        <f t="shared" si="102"/>
        <v>0.71133991998718871</v>
      </c>
      <c r="H2244" s="34">
        <f t="shared" si="103"/>
        <v>0.71133991998718871</v>
      </c>
      <c r="I2244" s="34">
        <f t="shared" si="104"/>
        <v>0</v>
      </c>
    </row>
    <row r="2245" spans="2:9" x14ac:dyDescent="0.25">
      <c r="B2245" s="9">
        <v>2021</v>
      </c>
      <c r="C2245" s="9">
        <v>4</v>
      </c>
      <c r="D2245" s="9">
        <v>4</v>
      </c>
      <c r="E2245" s="30">
        <f>I01_Avg!D2245</f>
        <v>0.68890624811881218</v>
      </c>
      <c r="F2245" s="30">
        <f>PVWatts_8.5kW!J2257</f>
        <v>0</v>
      </c>
      <c r="G2245" s="34">
        <f t="shared" si="102"/>
        <v>0.68890624811881218</v>
      </c>
      <c r="H2245" s="34">
        <f t="shared" si="103"/>
        <v>0.68890624811881218</v>
      </c>
      <c r="I2245" s="34">
        <f t="shared" si="104"/>
        <v>0</v>
      </c>
    </row>
    <row r="2246" spans="2:9" x14ac:dyDescent="0.25">
      <c r="B2246" s="9">
        <v>2021</v>
      </c>
      <c r="C2246" s="9">
        <v>4</v>
      </c>
      <c r="D2246" s="9">
        <v>5</v>
      </c>
      <c r="E2246" s="30">
        <f>I01_Avg!D2246</f>
        <v>0.78645648157816461</v>
      </c>
      <c r="F2246" s="30">
        <f>PVWatts_8.5kW!J2258</f>
        <v>0</v>
      </c>
      <c r="G2246" s="34">
        <f t="shared" si="102"/>
        <v>0.78645648157816461</v>
      </c>
      <c r="H2246" s="34">
        <f t="shared" si="103"/>
        <v>0.78645648157816461</v>
      </c>
      <c r="I2246" s="34">
        <f t="shared" si="104"/>
        <v>0</v>
      </c>
    </row>
    <row r="2247" spans="2:9" x14ac:dyDescent="0.25">
      <c r="B2247" s="9">
        <v>2021</v>
      </c>
      <c r="C2247" s="9">
        <v>4</v>
      </c>
      <c r="D2247" s="9">
        <v>6</v>
      </c>
      <c r="E2247" s="30">
        <f>I01_Avg!D2247</f>
        <v>0.84139616249638616</v>
      </c>
      <c r="F2247" s="30">
        <f>PVWatts_8.5kW!J2259</f>
        <v>0</v>
      </c>
      <c r="G2247" s="34">
        <f t="shared" si="102"/>
        <v>0.84139616249638616</v>
      </c>
      <c r="H2247" s="34">
        <f t="shared" si="103"/>
        <v>0.84139616249638616</v>
      </c>
      <c r="I2247" s="34">
        <f t="shared" si="104"/>
        <v>0</v>
      </c>
    </row>
    <row r="2248" spans="2:9" x14ac:dyDescent="0.25">
      <c r="B2248" s="9">
        <v>2021</v>
      </c>
      <c r="C2248" s="9">
        <v>4</v>
      </c>
      <c r="D2248" s="9">
        <v>7</v>
      </c>
      <c r="E2248" s="30">
        <f>I01_Avg!D2248</f>
        <v>0.95079263384495893</v>
      </c>
      <c r="F2248" s="30">
        <f>PVWatts_8.5kW!J2260</f>
        <v>0.76853899999999997</v>
      </c>
      <c r="G2248" s="34">
        <f t="shared" si="102"/>
        <v>0.18225363384495896</v>
      </c>
      <c r="H2248" s="34">
        <f t="shared" si="103"/>
        <v>0.18225363384495896</v>
      </c>
      <c r="I2248" s="34">
        <f t="shared" si="104"/>
        <v>0</v>
      </c>
    </row>
    <row r="2249" spans="2:9" x14ac:dyDescent="0.25">
      <c r="B2249" s="9">
        <v>2021</v>
      </c>
      <c r="C2249" s="9">
        <v>4</v>
      </c>
      <c r="D2249" s="9">
        <v>8</v>
      </c>
      <c r="E2249" s="30">
        <f>I01_Avg!D2249</f>
        <v>1.1595006657239095</v>
      </c>
      <c r="F2249" s="30">
        <f>PVWatts_8.5kW!J2261</f>
        <v>2.4977620000000003</v>
      </c>
      <c r="G2249" s="34">
        <f t="shared" si="102"/>
        <v>-1.3382613342760907</v>
      </c>
      <c r="H2249" s="34">
        <f t="shared" si="103"/>
        <v>0</v>
      </c>
      <c r="I2249" s="34">
        <f t="shared" si="104"/>
        <v>-1.3382613342760907</v>
      </c>
    </row>
    <row r="2250" spans="2:9" x14ac:dyDescent="0.25">
      <c r="B2250" s="9">
        <v>2021</v>
      </c>
      <c r="C2250" s="9">
        <v>4</v>
      </c>
      <c r="D2250" s="9">
        <v>9</v>
      </c>
      <c r="E2250" s="30">
        <f>I01_Avg!D2250</f>
        <v>1.3097820591287974</v>
      </c>
      <c r="F2250" s="30">
        <f>PVWatts_8.5kW!J2262</f>
        <v>4.6922110000000004</v>
      </c>
      <c r="G2250" s="34">
        <f t="shared" ref="G2250:G2313" si="105">+E2250-F2250</f>
        <v>-3.3824289408712032</v>
      </c>
      <c r="H2250" s="34">
        <f t="shared" ref="H2250:H2313" si="106">+IF(G2250&gt;0,G2250,0)</f>
        <v>0</v>
      </c>
      <c r="I2250" s="34">
        <f t="shared" ref="I2250:I2313" si="107">+IF(G2250&lt;0,G2250,0)</f>
        <v>-3.3824289408712032</v>
      </c>
    </row>
    <row r="2251" spans="2:9" x14ac:dyDescent="0.25">
      <c r="B2251" s="9">
        <v>2021</v>
      </c>
      <c r="C2251" s="9">
        <v>4</v>
      </c>
      <c r="D2251" s="9">
        <v>10</v>
      </c>
      <c r="E2251" s="30">
        <f>I01_Avg!D2251</f>
        <v>1.2364234294175311</v>
      </c>
      <c r="F2251" s="30">
        <f>PVWatts_8.5kW!J2263</f>
        <v>4.3342309999999999</v>
      </c>
      <c r="G2251" s="34">
        <f t="shared" si="105"/>
        <v>-3.0978075705824688</v>
      </c>
      <c r="H2251" s="34">
        <f t="shared" si="106"/>
        <v>0</v>
      </c>
      <c r="I2251" s="34">
        <f t="shared" si="107"/>
        <v>-3.0978075705824688</v>
      </c>
    </row>
    <row r="2252" spans="2:9" x14ac:dyDescent="0.25">
      <c r="B2252" s="9">
        <v>2021</v>
      </c>
      <c r="C2252" s="9">
        <v>4</v>
      </c>
      <c r="D2252" s="9">
        <v>11</v>
      </c>
      <c r="E2252" s="30">
        <f>I01_Avg!D2252</f>
        <v>1.2263430977526202</v>
      </c>
      <c r="F2252" s="30">
        <f>PVWatts_8.5kW!J2264</f>
        <v>5.3153100000000002</v>
      </c>
      <c r="G2252" s="34">
        <f t="shared" si="105"/>
        <v>-4.08896690224738</v>
      </c>
      <c r="H2252" s="34">
        <f t="shared" si="106"/>
        <v>0</v>
      </c>
      <c r="I2252" s="34">
        <f t="shared" si="107"/>
        <v>-4.08896690224738</v>
      </c>
    </row>
    <row r="2253" spans="2:9" x14ac:dyDescent="0.25">
      <c r="B2253" s="9">
        <v>2021</v>
      </c>
      <c r="C2253" s="9">
        <v>4</v>
      </c>
      <c r="D2253" s="9">
        <v>12</v>
      </c>
      <c r="E2253" s="30">
        <f>I01_Avg!D2253</f>
        <v>1.181051642197458</v>
      </c>
      <c r="F2253" s="30">
        <f>PVWatts_8.5kW!J2265</f>
        <v>4.2137560000000001</v>
      </c>
      <c r="G2253" s="34">
        <f t="shared" si="105"/>
        <v>-3.0327043578025421</v>
      </c>
      <c r="H2253" s="34">
        <f t="shared" si="106"/>
        <v>0</v>
      </c>
      <c r="I2253" s="34">
        <f t="shared" si="107"/>
        <v>-3.0327043578025421</v>
      </c>
    </row>
    <row r="2254" spans="2:9" x14ac:dyDescent="0.25">
      <c r="B2254" s="9">
        <v>2021</v>
      </c>
      <c r="C2254" s="9">
        <v>4</v>
      </c>
      <c r="D2254" s="9">
        <v>13</v>
      </c>
      <c r="E2254" s="30">
        <f>I01_Avg!D2254</f>
        <v>1.1489970740241846</v>
      </c>
      <c r="F2254" s="30">
        <f>PVWatts_8.5kW!J2266</f>
        <v>2.897958</v>
      </c>
      <c r="G2254" s="34">
        <f t="shared" si="105"/>
        <v>-1.7489609259758154</v>
      </c>
      <c r="H2254" s="34">
        <f t="shared" si="106"/>
        <v>0</v>
      </c>
      <c r="I2254" s="34">
        <f t="shared" si="107"/>
        <v>-1.7489609259758154</v>
      </c>
    </row>
    <row r="2255" spans="2:9" x14ac:dyDescent="0.25">
      <c r="B2255" s="9">
        <v>2021</v>
      </c>
      <c r="C2255" s="9">
        <v>4</v>
      </c>
      <c r="D2255" s="9">
        <v>14</v>
      </c>
      <c r="E2255" s="30">
        <f>I01_Avg!D2255</f>
        <v>1.1318281686499259</v>
      </c>
      <c r="F2255" s="30">
        <f>PVWatts_8.5kW!J2267</f>
        <v>2.2892289999999997</v>
      </c>
      <c r="G2255" s="34">
        <f t="shared" si="105"/>
        <v>-1.1574008313500739</v>
      </c>
      <c r="H2255" s="34">
        <f t="shared" si="106"/>
        <v>0</v>
      </c>
      <c r="I2255" s="34">
        <f t="shared" si="107"/>
        <v>-1.1574008313500739</v>
      </c>
    </row>
    <row r="2256" spans="2:9" x14ac:dyDescent="0.25">
      <c r="B2256" s="9">
        <v>2021</v>
      </c>
      <c r="C2256" s="9">
        <v>4</v>
      </c>
      <c r="D2256" s="9">
        <v>15</v>
      </c>
      <c r="E2256" s="30">
        <f>I01_Avg!D2256</f>
        <v>1.1856074470494895</v>
      </c>
      <c r="F2256" s="30">
        <f>PVWatts_8.5kW!J2268</f>
        <v>2.7307399999999999</v>
      </c>
      <c r="G2256" s="34">
        <f t="shared" si="105"/>
        <v>-1.5451325529505104</v>
      </c>
      <c r="H2256" s="34">
        <f t="shared" si="106"/>
        <v>0</v>
      </c>
      <c r="I2256" s="34">
        <f t="shared" si="107"/>
        <v>-1.5451325529505104</v>
      </c>
    </row>
    <row r="2257" spans="2:9" x14ac:dyDescent="0.25">
      <c r="B2257" s="9">
        <v>2021</v>
      </c>
      <c r="C2257" s="9">
        <v>4</v>
      </c>
      <c r="D2257" s="9">
        <v>16</v>
      </c>
      <c r="E2257" s="30">
        <f>I01_Avg!D2257</f>
        <v>1.189768171774291</v>
      </c>
      <c r="F2257" s="30">
        <f>PVWatts_8.5kW!J2269</f>
        <v>2.3834949999999999</v>
      </c>
      <c r="G2257" s="34">
        <f t="shared" si="105"/>
        <v>-1.193726828225709</v>
      </c>
      <c r="H2257" s="34">
        <f t="shared" si="106"/>
        <v>0</v>
      </c>
      <c r="I2257" s="34">
        <f t="shared" si="107"/>
        <v>-1.193726828225709</v>
      </c>
    </row>
    <row r="2258" spans="2:9" x14ac:dyDescent="0.25">
      <c r="B2258" s="9">
        <v>2021</v>
      </c>
      <c r="C2258" s="9">
        <v>4</v>
      </c>
      <c r="D2258" s="9">
        <v>17</v>
      </c>
      <c r="E2258" s="30">
        <f>I01_Avg!D2258</f>
        <v>1.2423844011201395</v>
      </c>
      <c r="F2258" s="30">
        <f>PVWatts_8.5kW!J2270</f>
        <v>7.5946E-2</v>
      </c>
      <c r="G2258" s="34">
        <f t="shared" si="105"/>
        <v>1.1664384011201394</v>
      </c>
      <c r="H2258" s="34">
        <f t="shared" si="106"/>
        <v>1.1664384011201394</v>
      </c>
      <c r="I2258" s="34">
        <f t="shared" si="107"/>
        <v>0</v>
      </c>
    </row>
    <row r="2259" spans="2:9" x14ac:dyDescent="0.25">
      <c r="B2259" s="9">
        <v>2021</v>
      </c>
      <c r="C2259" s="9">
        <v>4</v>
      </c>
      <c r="D2259" s="9">
        <v>18</v>
      </c>
      <c r="E2259" s="30">
        <f>I01_Avg!D2259</f>
        <v>1.2457879372829692</v>
      </c>
      <c r="F2259" s="30">
        <f>PVWatts_8.5kW!J2271</f>
        <v>0.38568599999999997</v>
      </c>
      <c r="G2259" s="34">
        <f t="shared" si="105"/>
        <v>0.86010193728296924</v>
      </c>
      <c r="H2259" s="34">
        <f t="shared" si="106"/>
        <v>0.86010193728296924</v>
      </c>
      <c r="I2259" s="34">
        <f t="shared" si="107"/>
        <v>0</v>
      </c>
    </row>
    <row r="2260" spans="2:9" x14ac:dyDescent="0.25">
      <c r="B2260" s="9">
        <v>2021</v>
      </c>
      <c r="C2260" s="9">
        <v>4</v>
      </c>
      <c r="D2260" s="9">
        <v>19</v>
      </c>
      <c r="E2260" s="30">
        <f>I01_Avg!D2260</f>
        <v>1.3096841216987791</v>
      </c>
      <c r="F2260" s="30">
        <f>PVWatts_8.5kW!J2272</f>
        <v>0</v>
      </c>
      <c r="G2260" s="34">
        <f t="shared" si="105"/>
        <v>1.3096841216987791</v>
      </c>
      <c r="H2260" s="34">
        <f t="shared" si="106"/>
        <v>1.3096841216987791</v>
      </c>
      <c r="I2260" s="34">
        <f t="shared" si="107"/>
        <v>0</v>
      </c>
    </row>
    <row r="2261" spans="2:9" x14ac:dyDescent="0.25">
      <c r="B2261" s="9">
        <v>2021</v>
      </c>
      <c r="C2261" s="9">
        <v>4</v>
      </c>
      <c r="D2261" s="9">
        <v>20</v>
      </c>
      <c r="E2261" s="30">
        <f>I01_Avg!D2261</f>
        <v>1.3324403389718842</v>
      </c>
      <c r="F2261" s="30">
        <f>PVWatts_8.5kW!J2273</f>
        <v>0</v>
      </c>
      <c r="G2261" s="34">
        <f t="shared" si="105"/>
        <v>1.3324403389718842</v>
      </c>
      <c r="H2261" s="34">
        <f t="shared" si="106"/>
        <v>1.3324403389718842</v>
      </c>
      <c r="I2261" s="34">
        <f t="shared" si="107"/>
        <v>0</v>
      </c>
    </row>
    <row r="2262" spans="2:9" x14ac:dyDescent="0.25">
      <c r="B2262" s="9">
        <v>2021</v>
      </c>
      <c r="C2262" s="9">
        <v>4</v>
      </c>
      <c r="D2262" s="9">
        <v>21</v>
      </c>
      <c r="E2262" s="30">
        <f>I01_Avg!D2262</f>
        <v>1.2872386114899121</v>
      </c>
      <c r="F2262" s="30">
        <f>PVWatts_8.5kW!J2274</f>
        <v>0</v>
      </c>
      <c r="G2262" s="34">
        <f t="shared" si="105"/>
        <v>1.2872386114899121</v>
      </c>
      <c r="H2262" s="34">
        <f t="shared" si="106"/>
        <v>1.2872386114899121</v>
      </c>
      <c r="I2262" s="34">
        <f t="shared" si="107"/>
        <v>0</v>
      </c>
    </row>
    <row r="2263" spans="2:9" x14ac:dyDescent="0.25">
      <c r="B2263" s="9">
        <v>2021</v>
      </c>
      <c r="C2263" s="9">
        <v>4</v>
      </c>
      <c r="D2263" s="9">
        <v>22</v>
      </c>
      <c r="E2263" s="30">
        <f>I01_Avg!D2263</f>
        <v>1.1128934409458304</v>
      </c>
      <c r="F2263" s="30">
        <f>PVWatts_8.5kW!J2275</f>
        <v>0</v>
      </c>
      <c r="G2263" s="34">
        <f t="shared" si="105"/>
        <v>1.1128934409458304</v>
      </c>
      <c r="H2263" s="34">
        <f t="shared" si="106"/>
        <v>1.1128934409458304</v>
      </c>
      <c r="I2263" s="34">
        <f t="shared" si="107"/>
        <v>0</v>
      </c>
    </row>
    <row r="2264" spans="2:9" x14ac:dyDescent="0.25">
      <c r="B2264" s="9">
        <v>2021</v>
      </c>
      <c r="C2264" s="9">
        <v>4</v>
      </c>
      <c r="D2264" s="9">
        <v>23</v>
      </c>
      <c r="E2264" s="30">
        <f>I01_Avg!D2264</f>
        <v>0.89252517201495585</v>
      </c>
      <c r="F2264" s="30">
        <f>PVWatts_8.5kW!J2276</f>
        <v>0</v>
      </c>
      <c r="G2264" s="34">
        <f t="shared" si="105"/>
        <v>0.89252517201495585</v>
      </c>
      <c r="H2264" s="34">
        <f t="shared" si="106"/>
        <v>0.89252517201495585</v>
      </c>
      <c r="I2264" s="34">
        <f t="shared" si="107"/>
        <v>0</v>
      </c>
    </row>
    <row r="2265" spans="2:9" x14ac:dyDescent="0.25">
      <c r="B2265" s="9">
        <v>2021</v>
      </c>
      <c r="C2265" s="9">
        <v>4</v>
      </c>
      <c r="D2265" s="9">
        <v>0</v>
      </c>
      <c r="E2265" s="30">
        <f>I01_Avg!D2265</f>
        <v>0.82197207834106234</v>
      </c>
      <c r="F2265" s="30">
        <f>PVWatts_8.5kW!J2277</f>
        <v>0</v>
      </c>
      <c r="G2265" s="34">
        <f t="shared" si="105"/>
        <v>0.82197207834106234</v>
      </c>
      <c r="H2265" s="34">
        <f t="shared" si="106"/>
        <v>0.82197207834106234</v>
      </c>
      <c r="I2265" s="34">
        <f t="shared" si="107"/>
        <v>0</v>
      </c>
    </row>
    <row r="2266" spans="2:9" x14ac:dyDescent="0.25">
      <c r="B2266" s="9">
        <v>2021</v>
      </c>
      <c r="C2266" s="9">
        <v>4</v>
      </c>
      <c r="D2266" s="9">
        <v>1</v>
      </c>
      <c r="E2266" s="30">
        <f>I01_Avg!D2266</f>
        <v>0.78190602931449793</v>
      </c>
      <c r="F2266" s="30">
        <f>PVWatts_8.5kW!J2278</f>
        <v>0</v>
      </c>
      <c r="G2266" s="34">
        <f t="shared" si="105"/>
        <v>0.78190602931449793</v>
      </c>
      <c r="H2266" s="34">
        <f t="shared" si="106"/>
        <v>0.78190602931449793</v>
      </c>
      <c r="I2266" s="34">
        <f t="shared" si="107"/>
        <v>0</v>
      </c>
    </row>
    <row r="2267" spans="2:9" x14ac:dyDescent="0.25">
      <c r="B2267" s="9">
        <v>2021</v>
      </c>
      <c r="C2267" s="9">
        <v>4</v>
      </c>
      <c r="D2267" s="9">
        <v>2</v>
      </c>
      <c r="E2267" s="30">
        <f>I01_Avg!D2267</f>
        <v>0.71831878603491006</v>
      </c>
      <c r="F2267" s="30">
        <f>PVWatts_8.5kW!J2279</f>
        <v>0</v>
      </c>
      <c r="G2267" s="34">
        <f t="shared" si="105"/>
        <v>0.71831878603491006</v>
      </c>
      <c r="H2267" s="34">
        <f t="shared" si="106"/>
        <v>0.71831878603491006</v>
      </c>
      <c r="I2267" s="34">
        <f t="shared" si="107"/>
        <v>0</v>
      </c>
    </row>
    <row r="2268" spans="2:9" x14ac:dyDescent="0.25">
      <c r="B2268" s="9">
        <v>2021</v>
      </c>
      <c r="C2268" s="9">
        <v>4</v>
      </c>
      <c r="D2268" s="9">
        <v>3</v>
      </c>
      <c r="E2268" s="30">
        <f>I01_Avg!D2268</f>
        <v>0.71911935974783181</v>
      </c>
      <c r="F2268" s="30">
        <f>PVWatts_8.5kW!J2280</f>
        <v>0</v>
      </c>
      <c r="G2268" s="34">
        <f t="shared" si="105"/>
        <v>0.71911935974783181</v>
      </c>
      <c r="H2268" s="34">
        <f t="shared" si="106"/>
        <v>0.71911935974783181</v>
      </c>
      <c r="I2268" s="34">
        <f t="shared" si="107"/>
        <v>0</v>
      </c>
    </row>
    <row r="2269" spans="2:9" x14ac:dyDescent="0.25">
      <c r="B2269" s="9">
        <v>2021</v>
      </c>
      <c r="C2269" s="9">
        <v>4</v>
      </c>
      <c r="D2269" s="9">
        <v>4</v>
      </c>
      <c r="E2269" s="30">
        <f>I01_Avg!D2269</f>
        <v>0.79065897292456111</v>
      </c>
      <c r="F2269" s="30">
        <f>PVWatts_8.5kW!J2281</f>
        <v>0</v>
      </c>
      <c r="G2269" s="34">
        <f t="shared" si="105"/>
        <v>0.79065897292456111</v>
      </c>
      <c r="H2269" s="34">
        <f t="shared" si="106"/>
        <v>0.79065897292456111</v>
      </c>
      <c r="I2269" s="34">
        <f t="shared" si="107"/>
        <v>0</v>
      </c>
    </row>
    <row r="2270" spans="2:9" x14ac:dyDescent="0.25">
      <c r="B2270" s="9">
        <v>2021</v>
      </c>
      <c r="C2270" s="9">
        <v>4</v>
      </c>
      <c r="D2270" s="9">
        <v>5</v>
      </c>
      <c r="E2270" s="30">
        <f>I01_Avg!D2270</f>
        <v>0.85380075351913209</v>
      </c>
      <c r="F2270" s="30">
        <f>PVWatts_8.5kW!J2282</f>
        <v>0</v>
      </c>
      <c r="G2270" s="34">
        <f t="shared" si="105"/>
        <v>0.85380075351913209</v>
      </c>
      <c r="H2270" s="34">
        <f t="shared" si="106"/>
        <v>0.85380075351913209</v>
      </c>
      <c r="I2270" s="34">
        <f t="shared" si="107"/>
        <v>0</v>
      </c>
    </row>
    <row r="2271" spans="2:9" x14ac:dyDescent="0.25">
      <c r="B2271" s="9">
        <v>2021</v>
      </c>
      <c r="C2271" s="9">
        <v>4</v>
      </c>
      <c r="D2271" s="9">
        <v>6</v>
      </c>
      <c r="E2271" s="30">
        <f>I01_Avg!D2271</f>
        <v>1.0319143683779455</v>
      </c>
      <c r="F2271" s="30">
        <f>PVWatts_8.5kW!J2283</f>
        <v>0</v>
      </c>
      <c r="G2271" s="34">
        <f t="shared" si="105"/>
        <v>1.0319143683779455</v>
      </c>
      <c r="H2271" s="34">
        <f t="shared" si="106"/>
        <v>1.0319143683779455</v>
      </c>
      <c r="I2271" s="34">
        <f t="shared" si="107"/>
        <v>0</v>
      </c>
    </row>
    <row r="2272" spans="2:9" x14ac:dyDescent="0.25">
      <c r="B2272" s="9">
        <v>2021</v>
      </c>
      <c r="C2272" s="9">
        <v>4</v>
      </c>
      <c r="D2272" s="9">
        <v>7</v>
      </c>
      <c r="E2272" s="30">
        <f>I01_Avg!D2272</f>
        <v>1.2224208822809026</v>
      </c>
      <c r="F2272" s="30">
        <f>PVWatts_8.5kW!J2284</f>
        <v>0.50772799999999996</v>
      </c>
      <c r="G2272" s="34">
        <f t="shared" si="105"/>
        <v>0.71469288228090266</v>
      </c>
      <c r="H2272" s="34">
        <f t="shared" si="106"/>
        <v>0.71469288228090266</v>
      </c>
      <c r="I2272" s="34">
        <f t="shared" si="107"/>
        <v>0</v>
      </c>
    </row>
    <row r="2273" spans="2:9" x14ac:dyDescent="0.25">
      <c r="B2273" s="9">
        <v>2021</v>
      </c>
      <c r="C2273" s="9">
        <v>4</v>
      </c>
      <c r="D2273" s="9">
        <v>8</v>
      </c>
      <c r="E2273" s="30">
        <f>I01_Avg!D2273</f>
        <v>1.2588088302231102</v>
      </c>
      <c r="F2273" s="30">
        <f>PVWatts_8.5kW!J2285</f>
        <v>0.99894899999999998</v>
      </c>
      <c r="G2273" s="34">
        <f t="shared" si="105"/>
        <v>0.25985983022311021</v>
      </c>
      <c r="H2273" s="34">
        <f t="shared" si="106"/>
        <v>0.25985983022311021</v>
      </c>
      <c r="I2273" s="34">
        <f t="shared" si="107"/>
        <v>0</v>
      </c>
    </row>
    <row r="2274" spans="2:9" x14ac:dyDescent="0.25">
      <c r="B2274" s="9">
        <v>2021</v>
      </c>
      <c r="C2274" s="9">
        <v>4</v>
      </c>
      <c r="D2274" s="9">
        <v>9</v>
      </c>
      <c r="E2274" s="30">
        <f>I01_Avg!D2274</f>
        <v>1.1942123159704063</v>
      </c>
      <c r="F2274" s="30">
        <f>PVWatts_8.5kW!J2286</f>
        <v>2.7168099999999997</v>
      </c>
      <c r="G2274" s="34">
        <f t="shared" si="105"/>
        <v>-1.5225976840295934</v>
      </c>
      <c r="H2274" s="34">
        <f t="shared" si="106"/>
        <v>0</v>
      </c>
      <c r="I2274" s="34">
        <f t="shared" si="107"/>
        <v>-1.5225976840295934</v>
      </c>
    </row>
    <row r="2275" spans="2:9" x14ac:dyDescent="0.25">
      <c r="B2275" s="9">
        <v>2021</v>
      </c>
      <c r="C2275" s="9">
        <v>4</v>
      </c>
      <c r="D2275" s="9">
        <v>10</v>
      </c>
      <c r="E2275" s="30">
        <f>I01_Avg!D2275</f>
        <v>1.219528106631051</v>
      </c>
      <c r="F2275" s="30">
        <f>PVWatts_8.5kW!J2287</f>
        <v>2.8012089999999996</v>
      </c>
      <c r="G2275" s="34">
        <f t="shared" si="105"/>
        <v>-1.5816808933689486</v>
      </c>
      <c r="H2275" s="34">
        <f t="shared" si="106"/>
        <v>0</v>
      </c>
      <c r="I2275" s="34">
        <f t="shared" si="107"/>
        <v>-1.5816808933689486</v>
      </c>
    </row>
    <row r="2276" spans="2:9" x14ac:dyDescent="0.25">
      <c r="B2276" s="9">
        <v>2021</v>
      </c>
      <c r="C2276" s="9">
        <v>4</v>
      </c>
      <c r="D2276" s="9">
        <v>11</v>
      </c>
      <c r="E2276" s="30">
        <f>I01_Avg!D2276</f>
        <v>1.2435297755824082</v>
      </c>
      <c r="F2276" s="30">
        <f>PVWatts_8.5kW!J2288</f>
        <v>1.5739280000000002</v>
      </c>
      <c r="G2276" s="34">
        <f t="shared" si="105"/>
        <v>-0.33039822441759203</v>
      </c>
      <c r="H2276" s="34">
        <f t="shared" si="106"/>
        <v>0</v>
      </c>
      <c r="I2276" s="34">
        <f t="shared" si="107"/>
        <v>-0.33039822441759203</v>
      </c>
    </row>
    <row r="2277" spans="2:9" x14ac:dyDescent="0.25">
      <c r="B2277" s="9">
        <v>2021</v>
      </c>
      <c r="C2277" s="9">
        <v>4</v>
      </c>
      <c r="D2277" s="9">
        <v>12</v>
      </c>
      <c r="E2277" s="30">
        <f>I01_Avg!D2277</f>
        <v>1.2496121530452557</v>
      </c>
      <c r="F2277" s="30">
        <f>PVWatts_8.5kW!J2289</f>
        <v>1.4640719999999998</v>
      </c>
      <c r="G2277" s="34">
        <f t="shared" si="105"/>
        <v>-0.21445984695474407</v>
      </c>
      <c r="H2277" s="34">
        <f t="shared" si="106"/>
        <v>0</v>
      </c>
      <c r="I2277" s="34">
        <f t="shared" si="107"/>
        <v>-0.21445984695474407</v>
      </c>
    </row>
    <row r="2278" spans="2:9" x14ac:dyDescent="0.25">
      <c r="B2278" s="9">
        <v>2021</v>
      </c>
      <c r="C2278" s="9">
        <v>4</v>
      </c>
      <c r="D2278" s="9">
        <v>13</v>
      </c>
      <c r="E2278" s="30">
        <f>I01_Avg!D2278</f>
        <v>1.1580274712852217</v>
      </c>
      <c r="F2278" s="30">
        <f>PVWatts_8.5kW!J2290</f>
        <v>1.9204490000000001</v>
      </c>
      <c r="G2278" s="34">
        <f t="shared" si="105"/>
        <v>-0.76242152871477842</v>
      </c>
      <c r="H2278" s="34">
        <f t="shared" si="106"/>
        <v>0</v>
      </c>
      <c r="I2278" s="34">
        <f t="shared" si="107"/>
        <v>-0.76242152871477842</v>
      </c>
    </row>
    <row r="2279" spans="2:9" x14ac:dyDescent="0.25">
      <c r="B2279" s="9">
        <v>2021</v>
      </c>
      <c r="C2279" s="9">
        <v>4</v>
      </c>
      <c r="D2279" s="9">
        <v>14</v>
      </c>
      <c r="E2279" s="30">
        <f>I01_Avg!D2279</f>
        <v>1.1559704918177602</v>
      </c>
      <c r="F2279" s="30">
        <f>PVWatts_8.5kW!J2291</f>
        <v>2.8720500000000002</v>
      </c>
      <c r="G2279" s="34">
        <f t="shared" si="105"/>
        <v>-1.71607950818224</v>
      </c>
      <c r="H2279" s="34">
        <f t="shared" si="106"/>
        <v>0</v>
      </c>
      <c r="I2279" s="34">
        <f t="shared" si="107"/>
        <v>-1.71607950818224</v>
      </c>
    </row>
    <row r="2280" spans="2:9" x14ac:dyDescent="0.25">
      <c r="B2280" s="9">
        <v>2021</v>
      </c>
      <c r="C2280" s="9">
        <v>4</v>
      </c>
      <c r="D2280" s="9">
        <v>15</v>
      </c>
      <c r="E2280" s="30">
        <f>I01_Avg!D2280</f>
        <v>1.2342074686250517</v>
      </c>
      <c r="F2280" s="30">
        <f>PVWatts_8.5kW!J2292</f>
        <v>1.7031050000000001</v>
      </c>
      <c r="G2280" s="34">
        <f t="shared" si="105"/>
        <v>-0.46889753137494838</v>
      </c>
      <c r="H2280" s="34">
        <f t="shared" si="106"/>
        <v>0</v>
      </c>
      <c r="I2280" s="34">
        <f t="shared" si="107"/>
        <v>-0.46889753137494838</v>
      </c>
    </row>
    <row r="2281" spans="2:9" x14ac:dyDescent="0.25">
      <c r="B2281" s="9">
        <v>2021</v>
      </c>
      <c r="C2281" s="9">
        <v>4</v>
      </c>
      <c r="D2281" s="9">
        <v>16</v>
      </c>
      <c r="E2281" s="30">
        <f>I01_Avg!D2281</f>
        <v>1.291185699190782</v>
      </c>
      <c r="F2281" s="30">
        <f>PVWatts_8.5kW!J2293</f>
        <v>0.52619899999999997</v>
      </c>
      <c r="G2281" s="34">
        <f t="shared" si="105"/>
        <v>0.76498669919078199</v>
      </c>
      <c r="H2281" s="34">
        <f t="shared" si="106"/>
        <v>0.76498669919078199</v>
      </c>
      <c r="I2281" s="34">
        <f t="shared" si="107"/>
        <v>0</v>
      </c>
    </row>
    <row r="2282" spans="2:9" x14ac:dyDescent="0.25">
      <c r="B2282" s="9">
        <v>2021</v>
      </c>
      <c r="C2282" s="9">
        <v>4</v>
      </c>
      <c r="D2282" s="9">
        <v>17</v>
      </c>
      <c r="E2282" s="30">
        <f>I01_Avg!D2282</f>
        <v>1.3922916605061297</v>
      </c>
      <c r="F2282" s="30">
        <f>PVWatts_8.5kW!J2294</f>
        <v>0.21266900000000002</v>
      </c>
      <c r="G2282" s="34">
        <f t="shared" si="105"/>
        <v>1.1796226605061297</v>
      </c>
      <c r="H2282" s="34">
        <f t="shared" si="106"/>
        <v>1.1796226605061297</v>
      </c>
      <c r="I2282" s="34">
        <f t="shared" si="107"/>
        <v>0</v>
      </c>
    </row>
    <row r="2283" spans="2:9" x14ac:dyDescent="0.25">
      <c r="B2283" s="9">
        <v>2021</v>
      </c>
      <c r="C2283" s="9">
        <v>4</v>
      </c>
      <c r="D2283" s="9">
        <v>18</v>
      </c>
      <c r="E2283" s="30">
        <f>I01_Avg!D2283</f>
        <v>1.4990091831584025</v>
      </c>
      <c r="F2283" s="30">
        <f>PVWatts_8.5kW!J2295</f>
        <v>0.35621700000000001</v>
      </c>
      <c r="G2283" s="34">
        <f t="shared" si="105"/>
        <v>1.1427921831584025</v>
      </c>
      <c r="H2283" s="34">
        <f t="shared" si="106"/>
        <v>1.1427921831584025</v>
      </c>
      <c r="I2283" s="34">
        <f t="shared" si="107"/>
        <v>0</v>
      </c>
    </row>
    <row r="2284" spans="2:9" x14ac:dyDescent="0.25">
      <c r="B2284" s="9">
        <v>2021</v>
      </c>
      <c r="C2284" s="9">
        <v>4</v>
      </c>
      <c r="D2284" s="9">
        <v>19</v>
      </c>
      <c r="E2284" s="30">
        <f>I01_Avg!D2284</f>
        <v>1.5537273890476981</v>
      </c>
      <c r="F2284" s="30">
        <f>PVWatts_8.5kW!J2296</f>
        <v>0</v>
      </c>
      <c r="G2284" s="34">
        <f t="shared" si="105"/>
        <v>1.5537273890476981</v>
      </c>
      <c r="H2284" s="34">
        <f t="shared" si="106"/>
        <v>1.5537273890476981</v>
      </c>
      <c r="I2284" s="34">
        <f t="shared" si="107"/>
        <v>0</v>
      </c>
    </row>
    <row r="2285" spans="2:9" x14ac:dyDescent="0.25">
      <c r="B2285" s="9">
        <v>2021</v>
      </c>
      <c r="C2285" s="9">
        <v>4</v>
      </c>
      <c r="D2285" s="9">
        <v>20</v>
      </c>
      <c r="E2285" s="30">
        <f>I01_Avg!D2285</f>
        <v>1.5471595220985939</v>
      </c>
      <c r="F2285" s="30">
        <f>PVWatts_8.5kW!J2297</f>
        <v>0</v>
      </c>
      <c r="G2285" s="34">
        <f t="shared" si="105"/>
        <v>1.5471595220985939</v>
      </c>
      <c r="H2285" s="34">
        <f t="shared" si="106"/>
        <v>1.5471595220985939</v>
      </c>
      <c r="I2285" s="34">
        <f t="shared" si="107"/>
        <v>0</v>
      </c>
    </row>
    <row r="2286" spans="2:9" x14ac:dyDescent="0.25">
      <c r="B2286" s="9">
        <v>2021</v>
      </c>
      <c r="C2286" s="9">
        <v>4</v>
      </c>
      <c r="D2286" s="9">
        <v>21</v>
      </c>
      <c r="E2286" s="30">
        <f>I01_Avg!D2286</f>
        <v>1.5195090956711501</v>
      </c>
      <c r="F2286" s="30">
        <f>PVWatts_8.5kW!J2298</f>
        <v>0</v>
      </c>
      <c r="G2286" s="34">
        <f t="shared" si="105"/>
        <v>1.5195090956711501</v>
      </c>
      <c r="H2286" s="34">
        <f t="shared" si="106"/>
        <v>1.5195090956711501</v>
      </c>
      <c r="I2286" s="34">
        <f t="shared" si="107"/>
        <v>0</v>
      </c>
    </row>
    <row r="2287" spans="2:9" x14ac:dyDescent="0.25">
      <c r="B2287" s="9">
        <v>2021</v>
      </c>
      <c r="C2287" s="9">
        <v>4</v>
      </c>
      <c r="D2287" s="9">
        <v>22</v>
      </c>
      <c r="E2287" s="30">
        <f>I01_Avg!D2287</f>
        <v>1.2627788565337141</v>
      </c>
      <c r="F2287" s="30">
        <f>PVWatts_8.5kW!J2299</f>
        <v>0</v>
      </c>
      <c r="G2287" s="34">
        <f t="shared" si="105"/>
        <v>1.2627788565337141</v>
      </c>
      <c r="H2287" s="34">
        <f t="shared" si="106"/>
        <v>1.2627788565337141</v>
      </c>
      <c r="I2287" s="34">
        <f t="shared" si="107"/>
        <v>0</v>
      </c>
    </row>
    <row r="2288" spans="2:9" x14ac:dyDescent="0.25">
      <c r="B2288" s="9">
        <v>2021</v>
      </c>
      <c r="C2288" s="9">
        <v>4</v>
      </c>
      <c r="D2288" s="9">
        <v>23</v>
      </c>
      <c r="E2288" s="30">
        <f>I01_Avg!D2288</f>
        <v>1.1255314778777794</v>
      </c>
      <c r="F2288" s="30">
        <f>PVWatts_8.5kW!J2300</f>
        <v>0</v>
      </c>
      <c r="G2288" s="34">
        <f t="shared" si="105"/>
        <v>1.1255314778777794</v>
      </c>
      <c r="H2288" s="34">
        <f t="shared" si="106"/>
        <v>1.1255314778777794</v>
      </c>
      <c r="I2288" s="34">
        <f t="shared" si="107"/>
        <v>0</v>
      </c>
    </row>
    <row r="2289" spans="2:9" x14ac:dyDescent="0.25">
      <c r="B2289" s="9">
        <v>2021</v>
      </c>
      <c r="C2289" s="9">
        <v>4</v>
      </c>
      <c r="D2289" s="9">
        <v>0</v>
      </c>
      <c r="E2289" s="30">
        <f>I01_Avg!D2289</f>
        <v>1.0447070445657991</v>
      </c>
      <c r="F2289" s="30">
        <f>PVWatts_8.5kW!J2301</f>
        <v>0</v>
      </c>
      <c r="G2289" s="34">
        <f t="shared" si="105"/>
        <v>1.0447070445657991</v>
      </c>
      <c r="H2289" s="34">
        <f t="shared" si="106"/>
        <v>1.0447070445657991</v>
      </c>
      <c r="I2289" s="34">
        <f t="shared" si="107"/>
        <v>0</v>
      </c>
    </row>
    <row r="2290" spans="2:9" x14ac:dyDescent="0.25">
      <c r="B2290" s="9">
        <v>2021</v>
      </c>
      <c r="C2290" s="9">
        <v>4</v>
      </c>
      <c r="D2290" s="9">
        <v>1</v>
      </c>
      <c r="E2290" s="30">
        <f>I01_Avg!D2290</f>
        <v>0.98085275941459771</v>
      </c>
      <c r="F2290" s="30">
        <f>PVWatts_8.5kW!J2302</f>
        <v>0</v>
      </c>
      <c r="G2290" s="34">
        <f t="shared" si="105"/>
        <v>0.98085275941459771</v>
      </c>
      <c r="H2290" s="34">
        <f t="shared" si="106"/>
        <v>0.98085275941459771</v>
      </c>
      <c r="I2290" s="34">
        <f t="shared" si="107"/>
        <v>0</v>
      </c>
    </row>
    <row r="2291" spans="2:9" x14ac:dyDescent="0.25">
      <c r="B2291" s="9">
        <v>2021</v>
      </c>
      <c r="C2291" s="9">
        <v>4</v>
      </c>
      <c r="D2291" s="9">
        <v>2</v>
      </c>
      <c r="E2291" s="30">
        <f>I01_Avg!D2291</f>
        <v>1.007956988965611</v>
      </c>
      <c r="F2291" s="30">
        <f>PVWatts_8.5kW!J2303</f>
        <v>0</v>
      </c>
      <c r="G2291" s="34">
        <f t="shared" si="105"/>
        <v>1.007956988965611</v>
      </c>
      <c r="H2291" s="34">
        <f t="shared" si="106"/>
        <v>1.007956988965611</v>
      </c>
      <c r="I2291" s="34">
        <f t="shared" si="107"/>
        <v>0</v>
      </c>
    </row>
    <row r="2292" spans="2:9" x14ac:dyDescent="0.25">
      <c r="B2292" s="9">
        <v>2021</v>
      </c>
      <c r="C2292" s="9">
        <v>4</v>
      </c>
      <c r="D2292" s="9">
        <v>3</v>
      </c>
      <c r="E2292" s="30">
        <f>I01_Avg!D2292</f>
        <v>1.0309862898628195</v>
      </c>
      <c r="F2292" s="30">
        <f>PVWatts_8.5kW!J2304</f>
        <v>0</v>
      </c>
      <c r="G2292" s="34">
        <f t="shared" si="105"/>
        <v>1.0309862898628195</v>
      </c>
      <c r="H2292" s="34">
        <f t="shared" si="106"/>
        <v>1.0309862898628195</v>
      </c>
      <c r="I2292" s="34">
        <f t="shared" si="107"/>
        <v>0</v>
      </c>
    </row>
    <row r="2293" spans="2:9" x14ac:dyDescent="0.25">
      <c r="B2293" s="9">
        <v>2021</v>
      </c>
      <c r="C2293" s="9">
        <v>4</v>
      </c>
      <c r="D2293" s="9">
        <v>4</v>
      </c>
      <c r="E2293" s="30">
        <f>I01_Avg!D2293</f>
        <v>1.0671915753014587</v>
      </c>
      <c r="F2293" s="30">
        <f>PVWatts_8.5kW!J2305</f>
        <v>0</v>
      </c>
      <c r="G2293" s="34">
        <f t="shared" si="105"/>
        <v>1.0671915753014587</v>
      </c>
      <c r="H2293" s="34">
        <f t="shared" si="106"/>
        <v>1.0671915753014587</v>
      </c>
      <c r="I2293" s="34">
        <f t="shared" si="107"/>
        <v>0</v>
      </c>
    </row>
    <row r="2294" spans="2:9" x14ac:dyDescent="0.25">
      <c r="B2294" s="9">
        <v>2021</v>
      </c>
      <c r="C2294" s="9">
        <v>4</v>
      </c>
      <c r="D2294" s="9">
        <v>5</v>
      </c>
      <c r="E2294" s="30">
        <f>I01_Avg!D2294</f>
        <v>1.2231354740159412</v>
      </c>
      <c r="F2294" s="30">
        <f>PVWatts_8.5kW!J2306</f>
        <v>0</v>
      </c>
      <c r="G2294" s="34">
        <f t="shared" si="105"/>
        <v>1.2231354740159412</v>
      </c>
      <c r="H2294" s="34">
        <f t="shared" si="106"/>
        <v>1.2231354740159412</v>
      </c>
      <c r="I2294" s="34">
        <f t="shared" si="107"/>
        <v>0</v>
      </c>
    </row>
    <row r="2295" spans="2:9" x14ac:dyDescent="0.25">
      <c r="B2295" s="9">
        <v>2021</v>
      </c>
      <c r="C2295" s="9">
        <v>4</v>
      </c>
      <c r="D2295" s="9">
        <v>6</v>
      </c>
      <c r="E2295" s="30">
        <f>I01_Avg!D2295</f>
        <v>1.4778170319713368</v>
      </c>
      <c r="F2295" s="30">
        <f>PVWatts_8.5kW!J2307</f>
        <v>2.5753000000000002E-2</v>
      </c>
      <c r="G2295" s="34">
        <f t="shared" si="105"/>
        <v>1.4520640319713369</v>
      </c>
      <c r="H2295" s="34">
        <f t="shared" si="106"/>
        <v>1.4520640319713369</v>
      </c>
      <c r="I2295" s="34">
        <f t="shared" si="107"/>
        <v>0</v>
      </c>
    </row>
    <row r="2296" spans="2:9" x14ac:dyDescent="0.25">
      <c r="B2296" s="9">
        <v>2021</v>
      </c>
      <c r="C2296" s="9">
        <v>4</v>
      </c>
      <c r="D2296" s="9">
        <v>7</v>
      </c>
      <c r="E2296" s="30">
        <f>I01_Avg!D2296</f>
        <v>1.6498042926937946</v>
      </c>
      <c r="F2296" s="30">
        <f>PVWatts_8.5kW!J2308</f>
        <v>0.81320999999999999</v>
      </c>
      <c r="G2296" s="34">
        <f t="shared" si="105"/>
        <v>0.83659429269379459</v>
      </c>
      <c r="H2296" s="34">
        <f t="shared" si="106"/>
        <v>0.83659429269379459</v>
      </c>
      <c r="I2296" s="34">
        <f t="shared" si="107"/>
        <v>0</v>
      </c>
    </row>
    <row r="2297" spans="2:9" x14ac:dyDescent="0.25">
      <c r="B2297" s="9">
        <v>2021</v>
      </c>
      <c r="C2297" s="9">
        <v>4</v>
      </c>
      <c r="D2297" s="9">
        <v>8</v>
      </c>
      <c r="E2297" s="30">
        <f>I01_Avg!D2297</f>
        <v>1.4135727768400501</v>
      </c>
      <c r="F2297" s="30">
        <f>PVWatts_8.5kW!J2309</f>
        <v>2.4909090000000003</v>
      </c>
      <c r="G2297" s="34">
        <f t="shared" si="105"/>
        <v>-1.0773362231599501</v>
      </c>
      <c r="H2297" s="34">
        <f t="shared" si="106"/>
        <v>0</v>
      </c>
      <c r="I2297" s="34">
        <f t="shared" si="107"/>
        <v>-1.0773362231599501</v>
      </c>
    </row>
    <row r="2298" spans="2:9" x14ac:dyDescent="0.25">
      <c r="B2298" s="9">
        <v>2021</v>
      </c>
      <c r="C2298" s="9">
        <v>4</v>
      </c>
      <c r="D2298" s="9">
        <v>9</v>
      </c>
      <c r="E2298" s="30">
        <f>I01_Avg!D2298</f>
        <v>1.3126642238403603</v>
      </c>
      <c r="F2298" s="30">
        <f>PVWatts_8.5kW!J2310</f>
        <v>4.5835360000000005</v>
      </c>
      <c r="G2298" s="34">
        <f t="shared" si="105"/>
        <v>-3.2708717761596402</v>
      </c>
      <c r="H2298" s="34">
        <f t="shared" si="106"/>
        <v>0</v>
      </c>
      <c r="I2298" s="34">
        <f t="shared" si="107"/>
        <v>-3.2708717761596402</v>
      </c>
    </row>
    <row r="2299" spans="2:9" x14ac:dyDescent="0.25">
      <c r="B2299" s="9">
        <v>2021</v>
      </c>
      <c r="C2299" s="9">
        <v>4</v>
      </c>
      <c r="D2299" s="9">
        <v>10</v>
      </c>
      <c r="E2299" s="30">
        <f>I01_Avg!D2299</f>
        <v>1.3215886213476198</v>
      </c>
      <c r="F2299" s="30">
        <f>PVWatts_8.5kW!J2311</f>
        <v>5.7950860000000004</v>
      </c>
      <c r="G2299" s="34">
        <f t="shared" si="105"/>
        <v>-4.4734973786523806</v>
      </c>
      <c r="H2299" s="34">
        <f t="shared" si="106"/>
        <v>0</v>
      </c>
      <c r="I2299" s="34">
        <f t="shared" si="107"/>
        <v>-4.4734973786523806</v>
      </c>
    </row>
    <row r="2300" spans="2:9" x14ac:dyDescent="0.25">
      <c r="B2300" s="9">
        <v>2021</v>
      </c>
      <c r="C2300" s="9">
        <v>4</v>
      </c>
      <c r="D2300" s="9">
        <v>11</v>
      </c>
      <c r="E2300" s="30">
        <f>I01_Avg!D2300</f>
        <v>1.2571806561592924</v>
      </c>
      <c r="F2300" s="30">
        <f>PVWatts_8.5kW!J2312</f>
        <v>6.5376609999999999</v>
      </c>
      <c r="G2300" s="34">
        <f t="shared" si="105"/>
        <v>-5.2804803438407077</v>
      </c>
      <c r="H2300" s="34">
        <f t="shared" si="106"/>
        <v>0</v>
      </c>
      <c r="I2300" s="34">
        <f t="shared" si="107"/>
        <v>-5.2804803438407077</v>
      </c>
    </row>
    <row r="2301" spans="2:9" x14ac:dyDescent="0.25">
      <c r="B2301" s="9">
        <v>2021</v>
      </c>
      <c r="C2301" s="9">
        <v>4</v>
      </c>
      <c r="D2301" s="9">
        <v>12</v>
      </c>
      <c r="E2301" s="30">
        <f>I01_Avg!D2301</f>
        <v>1.2134485500171828</v>
      </c>
      <c r="F2301" s="30">
        <f>PVWatts_8.5kW!J2313</f>
        <v>6.8462769999999997</v>
      </c>
      <c r="G2301" s="34">
        <f t="shared" si="105"/>
        <v>-5.6328284499828172</v>
      </c>
      <c r="H2301" s="34">
        <f t="shared" si="106"/>
        <v>0</v>
      </c>
      <c r="I2301" s="34">
        <f t="shared" si="107"/>
        <v>-5.6328284499828172</v>
      </c>
    </row>
    <row r="2302" spans="2:9" x14ac:dyDescent="0.25">
      <c r="B2302" s="9">
        <v>2021</v>
      </c>
      <c r="C2302" s="9">
        <v>4</v>
      </c>
      <c r="D2302" s="9">
        <v>13</v>
      </c>
      <c r="E2302" s="30">
        <f>I01_Avg!D2302</f>
        <v>1.1115162341266844</v>
      </c>
      <c r="F2302" s="30">
        <f>PVWatts_8.5kW!J2314</f>
        <v>1.7512999999999999</v>
      </c>
      <c r="G2302" s="34">
        <f t="shared" si="105"/>
        <v>-0.63978376587331542</v>
      </c>
      <c r="H2302" s="34">
        <f t="shared" si="106"/>
        <v>0</v>
      </c>
      <c r="I2302" s="34">
        <f t="shared" si="107"/>
        <v>-0.63978376587331542</v>
      </c>
    </row>
    <row r="2303" spans="2:9" x14ac:dyDescent="0.25">
      <c r="B2303" s="9">
        <v>2021</v>
      </c>
      <c r="C2303" s="9">
        <v>4</v>
      </c>
      <c r="D2303" s="9">
        <v>14</v>
      </c>
      <c r="E2303" s="30">
        <f>I01_Avg!D2303</f>
        <v>1.0767780629534773</v>
      </c>
      <c r="F2303" s="30">
        <f>PVWatts_8.5kW!J2315</f>
        <v>2.5724819999999999</v>
      </c>
      <c r="G2303" s="34">
        <f t="shared" si="105"/>
        <v>-1.4957039370465226</v>
      </c>
      <c r="H2303" s="34">
        <f t="shared" si="106"/>
        <v>0</v>
      </c>
      <c r="I2303" s="34">
        <f t="shared" si="107"/>
        <v>-1.4957039370465226</v>
      </c>
    </row>
    <row r="2304" spans="2:9" x14ac:dyDescent="0.25">
      <c r="B2304" s="9">
        <v>2021</v>
      </c>
      <c r="C2304" s="9">
        <v>4</v>
      </c>
      <c r="D2304" s="9">
        <v>15</v>
      </c>
      <c r="E2304" s="30">
        <f>I01_Avg!D2304</f>
        <v>1.0797154322114078</v>
      </c>
      <c r="F2304" s="30">
        <f>PVWatts_8.5kW!J2316</f>
        <v>3.4246829999999999</v>
      </c>
      <c r="G2304" s="34">
        <f t="shared" si="105"/>
        <v>-2.3449675677885922</v>
      </c>
      <c r="H2304" s="34">
        <f t="shared" si="106"/>
        <v>0</v>
      </c>
      <c r="I2304" s="34">
        <f t="shared" si="107"/>
        <v>-2.3449675677885922</v>
      </c>
    </row>
    <row r="2305" spans="2:9" x14ac:dyDescent="0.25">
      <c r="B2305" s="9">
        <v>2021</v>
      </c>
      <c r="C2305" s="9">
        <v>4</v>
      </c>
      <c r="D2305" s="9">
        <v>16</v>
      </c>
      <c r="E2305" s="30">
        <f>I01_Avg!D2305</f>
        <v>1.1153816842129081</v>
      </c>
      <c r="F2305" s="30">
        <f>PVWatts_8.5kW!J2317</f>
        <v>2.1809000000000003</v>
      </c>
      <c r="G2305" s="34">
        <f t="shared" si="105"/>
        <v>-1.0655183157870922</v>
      </c>
      <c r="H2305" s="34">
        <f t="shared" si="106"/>
        <v>0</v>
      </c>
      <c r="I2305" s="34">
        <f t="shared" si="107"/>
        <v>-1.0655183157870922</v>
      </c>
    </row>
    <row r="2306" spans="2:9" x14ac:dyDescent="0.25">
      <c r="B2306" s="9">
        <v>2021</v>
      </c>
      <c r="C2306" s="9">
        <v>4</v>
      </c>
      <c r="D2306" s="9">
        <v>17</v>
      </c>
      <c r="E2306" s="30">
        <f>I01_Avg!D2306</f>
        <v>1.1365711335389042</v>
      </c>
      <c r="F2306" s="30">
        <f>PVWatts_8.5kW!J2318</f>
        <v>2.0834119999999996</v>
      </c>
      <c r="G2306" s="34">
        <f t="shared" si="105"/>
        <v>-0.94684086646109544</v>
      </c>
      <c r="H2306" s="34">
        <f t="shared" si="106"/>
        <v>0</v>
      </c>
      <c r="I2306" s="34">
        <f t="shared" si="107"/>
        <v>-0.94684086646109544</v>
      </c>
    </row>
    <row r="2307" spans="2:9" x14ac:dyDescent="0.25">
      <c r="B2307" s="9">
        <v>2021</v>
      </c>
      <c r="C2307" s="9">
        <v>4</v>
      </c>
      <c r="D2307" s="9">
        <v>18</v>
      </c>
      <c r="E2307" s="30">
        <f>I01_Avg!D2307</f>
        <v>1.2134050419875342</v>
      </c>
      <c r="F2307" s="30">
        <f>PVWatts_8.5kW!J2319</f>
        <v>0.45209699999999997</v>
      </c>
      <c r="G2307" s="34">
        <f t="shared" si="105"/>
        <v>0.76130804198753421</v>
      </c>
      <c r="H2307" s="34">
        <f t="shared" si="106"/>
        <v>0.76130804198753421</v>
      </c>
      <c r="I2307" s="34">
        <f t="shared" si="107"/>
        <v>0</v>
      </c>
    </row>
    <row r="2308" spans="2:9" x14ac:dyDescent="0.25">
      <c r="B2308" s="9">
        <v>2021</v>
      </c>
      <c r="C2308" s="9">
        <v>4</v>
      </c>
      <c r="D2308" s="9">
        <v>19</v>
      </c>
      <c r="E2308" s="30">
        <f>I01_Avg!D2308</f>
        <v>1.3071069290691197</v>
      </c>
      <c r="F2308" s="30">
        <f>PVWatts_8.5kW!J2320</f>
        <v>0</v>
      </c>
      <c r="G2308" s="34">
        <f t="shared" si="105"/>
        <v>1.3071069290691197</v>
      </c>
      <c r="H2308" s="34">
        <f t="shared" si="106"/>
        <v>1.3071069290691197</v>
      </c>
      <c r="I2308" s="34">
        <f t="shared" si="107"/>
        <v>0</v>
      </c>
    </row>
    <row r="2309" spans="2:9" x14ac:dyDescent="0.25">
      <c r="B2309" s="9">
        <v>2021</v>
      </c>
      <c r="C2309" s="9">
        <v>4</v>
      </c>
      <c r="D2309" s="9">
        <v>20</v>
      </c>
      <c r="E2309" s="30">
        <f>I01_Avg!D2309</f>
        <v>1.3834944439940771</v>
      </c>
      <c r="F2309" s="30">
        <f>PVWatts_8.5kW!J2321</f>
        <v>0</v>
      </c>
      <c r="G2309" s="34">
        <f t="shared" si="105"/>
        <v>1.3834944439940771</v>
      </c>
      <c r="H2309" s="34">
        <f t="shared" si="106"/>
        <v>1.3834944439940771</v>
      </c>
      <c r="I2309" s="34">
        <f t="shared" si="107"/>
        <v>0</v>
      </c>
    </row>
    <row r="2310" spans="2:9" x14ac:dyDescent="0.25">
      <c r="B2310" s="9">
        <v>2021</v>
      </c>
      <c r="C2310" s="9">
        <v>4</v>
      </c>
      <c r="D2310" s="9">
        <v>21</v>
      </c>
      <c r="E2310" s="30">
        <f>I01_Avg!D2310</f>
        <v>1.3977562638128722</v>
      </c>
      <c r="F2310" s="30">
        <f>PVWatts_8.5kW!J2322</f>
        <v>0</v>
      </c>
      <c r="G2310" s="34">
        <f t="shared" si="105"/>
        <v>1.3977562638128722</v>
      </c>
      <c r="H2310" s="34">
        <f t="shared" si="106"/>
        <v>1.3977562638128722</v>
      </c>
      <c r="I2310" s="34">
        <f t="shared" si="107"/>
        <v>0</v>
      </c>
    </row>
    <row r="2311" spans="2:9" x14ac:dyDescent="0.25">
      <c r="B2311" s="9">
        <v>2021</v>
      </c>
      <c r="C2311" s="9">
        <v>4</v>
      </c>
      <c r="D2311" s="9">
        <v>22</v>
      </c>
      <c r="E2311" s="30">
        <f>I01_Avg!D2311</f>
        <v>1.186379741781634</v>
      </c>
      <c r="F2311" s="30">
        <f>PVWatts_8.5kW!J2323</f>
        <v>0</v>
      </c>
      <c r="G2311" s="34">
        <f t="shared" si="105"/>
        <v>1.186379741781634</v>
      </c>
      <c r="H2311" s="34">
        <f t="shared" si="106"/>
        <v>1.186379741781634</v>
      </c>
      <c r="I2311" s="34">
        <f t="shared" si="107"/>
        <v>0</v>
      </c>
    </row>
    <row r="2312" spans="2:9" x14ac:dyDescent="0.25">
      <c r="B2312" s="9">
        <v>2021</v>
      </c>
      <c r="C2312" s="9">
        <v>4</v>
      </c>
      <c r="D2312" s="9">
        <v>23</v>
      </c>
      <c r="E2312" s="30">
        <f>I01_Avg!D2312</f>
        <v>1.0239879780373489</v>
      </c>
      <c r="F2312" s="30">
        <f>PVWatts_8.5kW!J2324</f>
        <v>0</v>
      </c>
      <c r="G2312" s="34">
        <f t="shared" si="105"/>
        <v>1.0239879780373489</v>
      </c>
      <c r="H2312" s="34">
        <f t="shared" si="106"/>
        <v>1.0239879780373489</v>
      </c>
      <c r="I2312" s="34">
        <f t="shared" si="107"/>
        <v>0</v>
      </c>
    </row>
    <row r="2313" spans="2:9" x14ac:dyDescent="0.25">
      <c r="B2313" s="9">
        <v>2021</v>
      </c>
      <c r="C2313" s="9">
        <v>4</v>
      </c>
      <c r="D2313" s="9">
        <v>0</v>
      </c>
      <c r="E2313" s="30">
        <f>I01_Avg!D2313</f>
        <v>0.99066844748265148</v>
      </c>
      <c r="F2313" s="30">
        <f>PVWatts_8.5kW!J2325</f>
        <v>0</v>
      </c>
      <c r="G2313" s="34">
        <f t="shared" si="105"/>
        <v>0.99066844748265148</v>
      </c>
      <c r="H2313" s="34">
        <f t="shared" si="106"/>
        <v>0.99066844748265148</v>
      </c>
      <c r="I2313" s="34">
        <f t="shared" si="107"/>
        <v>0</v>
      </c>
    </row>
    <row r="2314" spans="2:9" x14ac:dyDescent="0.25">
      <c r="B2314" s="9">
        <v>2021</v>
      </c>
      <c r="C2314" s="9">
        <v>4</v>
      </c>
      <c r="D2314" s="9">
        <v>1</v>
      </c>
      <c r="E2314" s="30">
        <f>I01_Avg!D2314</f>
        <v>0.93887265406404352</v>
      </c>
      <c r="F2314" s="30">
        <f>PVWatts_8.5kW!J2326</f>
        <v>0</v>
      </c>
      <c r="G2314" s="34">
        <f t="shared" ref="G2314:G2377" si="108">+E2314-F2314</f>
        <v>0.93887265406404352</v>
      </c>
      <c r="H2314" s="34">
        <f t="shared" ref="H2314:H2377" si="109">+IF(G2314&gt;0,G2314,0)</f>
        <v>0.93887265406404352</v>
      </c>
      <c r="I2314" s="34">
        <f t="shared" ref="I2314:I2377" si="110">+IF(G2314&lt;0,G2314,0)</f>
        <v>0</v>
      </c>
    </row>
    <row r="2315" spans="2:9" x14ac:dyDescent="0.25">
      <c r="B2315" s="9">
        <v>2021</v>
      </c>
      <c r="C2315" s="9">
        <v>4</v>
      </c>
      <c r="D2315" s="9">
        <v>2</v>
      </c>
      <c r="E2315" s="30">
        <f>I01_Avg!D2315</f>
        <v>0.95531467702897999</v>
      </c>
      <c r="F2315" s="30">
        <f>PVWatts_8.5kW!J2327</f>
        <v>0</v>
      </c>
      <c r="G2315" s="34">
        <f t="shared" si="108"/>
        <v>0.95531467702897999</v>
      </c>
      <c r="H2315" s="34">
        <f t="shared" si="109"/>
        <v>0.95531467702897999</v>
      </c>
      <c r="I2315" s="34">
        <f t="shared" si="110"/>
        <v>0</v>
      </c>
    </row>
    <row r="2316" spans="2:9" x14ac:dyDescent="0.25">
      <c r="B2316" s="9">
        <v>2021</v>
      </c>
      <c r="C2316" s="9">
        <v>4</v>
      </c>
      <c r="D2316" s="9">
        <v>3</v>
      </c>
      <c r="E2316" s="30">
        <f>I01_Avg!D2316</f>
        <v>0.98899957888372525</v>
      </c>
      <c r="F2316" s="30">
        <f>PVWatts_8.5kW!J2328</f>
        <v>0</v>
      </c>
      <c r="G2316" s="34">
        <f t="shared" si="108"/>
        <v>0.98899957888372525</v>
      </c>
      <c r="H2316" s="34">
        <f t="shared" si="109"/>
        <v>0.98899957888372525</v>
      </c>
      <c r="I2316" s="34">
        <f t="shared" si="110"/>
        <v>0</v>
      </c>
    </row>
    <row r="2317" spans="2:9" x14ac:dyDescent="0.25">
      <c r="B2317" s="9">
        <v>2021</v>
      </c>
      <c r="C2317" s="9">
        <v>4</v>
      </c>
      <c r="D2317" s="9">
        <v>4</v>
      </c>
      <c r="E2317" s="30">
        <f>I01_Avg!D2317</f>
        <v>1.0774165003586404</v>
      </c>
      <c r="F2317" s="30">
        <f>PVWatts_8.5kW!J2329</f>
        <v>0</v>
      </c>
      <c r="G2317" s="34">
        <f t="shared" si="108"/>
        <v>1.0774165003586404</v>
      </c>
      <c r="H2317" s="34">
        <f t="shared" si="109"/>
        <v>1.0774165003586404</v>
      </c>
      <c r="I2317" s="34">
        <f t="shared" si="110"/>
        <v>0</v>
      </c>
    </row>
    <row r="2318" spans="2:9" x14ac:dyDescent="0.25">
      <c r="B2318" s="9">
        <v>2021</v>
      </c>
      <c r="C2318" s="9">
        <v>4</v>
      </c>
      <c r="D2318" s="9">
        <v>5</v>
      </c>
      <c r="E2318" s="30">
        <f>I01_Avg!D2318</f>
        <v>1.1623908519044701</v>
      </c>
      <c r="F2318" s="30">
        <f>PVWatts_8.5kW!J2330</f>
        <v>0</v>
      </c>
      <c r="G2318" s="34">
        <f t="shared" si="108"/>
        <v>1.1623908519044701</v>
      </c>
      <c r="H2318" s="34">
        <f t="shared" si="109"/>
        <v>1.1623908519044701</v>
      </c>
      <c r="I2318" s="34">
        <f t="shared" si="110"/>
        <v>0</v>
      </c>
    </row>
    <row r="2319" spans="2:9" x14ac:dyDescent="0.25">
      <c r="B2319" s="9">
        <v>2021</v>
      </c>
      <c r="C2319" s="9">
        <v>4</v>
      </c>
      <c r="D2319" s="9">
        <v>6</v>
      </c>
      <c r="E2319" s="30">
        <f>I01_Avg!D2319</f>
        <v>1.4108551955899769</v>
      </c>
      <c r="F2319" s="30">
        <f>PVWatts_8.5kW!J2331</f>
        <v>4.7594000000000004E-2</v>
      </c>
      <c r="G2319" s="34">
        <f t="shared" si="108"/>
        <v>1.3632611955899769</v>
      </c>
      <c r="H2319" s="34">
        <f t="shared" si="109"/>
        <v>1.3632611955899769</v>
      </c>
      <c r="I2319" s="34">
        <f t="shared" si="110"/>
        <v>0</v>
      </c>
    </row>
    <row r="2320" spans="2:9" x14ac:dyDescent="0.25">
      <c r="B2320" s="9">
        <v>2021</v>
      </c>
      <c r="C2320" s="9">
        <v>4</v>
      </c>
      <c r="D2320" s="9">
        <v>7</v>
      </c>
      <c r="E2320" s="30">
        <f>I01_Avg!D2320</f>
        <v>1.5817651486858679</v>
      </c>
      <c r="F2320" s="30">
        <f>PVWatts_8.5kW!J2332</f>
        <v>1.0940809999999999</v>
      </c>
      <c r="G2320" s="34">
        <f t="shared" si="108"/>
        <v>0.48768414868586807</v>
      </c>
      <c r="H2320" s="34">
        <f t="shared" si="109"/>
        <v>0.48768414868586807</v>
      </c>
      <c r="I2320" s="34">
        <f t="shared" si="110"/>
        <v>0</v>
      </c>
    </row>
    <row r="2321" spans="2:9" x14ac:dyDescent="0.25">
      <c r="B2321" s="9">
        <v>2021</v>
      </c>
      <c r="C2321" s="9">
        <v>4</v>
      </c>
      <c r="D2321" s="9">
        <v>8</v>
      </c>
      <c r="E2321" s="30">
        <f>I01_Avg!D2321</f>
        <v>1.450722408545031</v>
      </c>
      <c r="F2321" s="30">
        <f>PVWatts_8.5kW!J2333</f>
        <v>2.8442699999999999</v>
      </c>
      <c r="G2321" s="34">
        <f t="shared" si="108"/>
        <v>-1.3935475914549689</v>
      </c>
      <c r="H2321" s="34">
        <f t="shared" si="109"/>
        <v>0</v>
      </c>
      <c r="I2321" s="34">
        <f t="shared" si="110"/>
        <v>-1.3935475914549689</v>
      </c>
    </row>
    <row r="2322" spans="2:9" x14ac:dyDescent="0.25">
      <c r="B2322" s="9">
        <v>2021</v>
      </c>
      <c r="C2322" s="9">
        <v>4</v>
      </c>
      <c r="D2322" s="9">
        <v>9</v>
      </c>
      <c r="E2322" s="30">
        <f>I01_Avg!D2322</f>
        <v>1.2579557506081289</v>
      </c>
      <c r="F2322" s="30">
        <f>PVWatts_8.5kW!J2334</f>
        <v>4.4261989999999996</v>
      </c>
      <c r="G2322" s="34">
        <f t="shared" si="108"/>
        <v>-3.1682432493918706</v>
      </c>
      <c r="H2322" s="34">
        <f t="shared" si="109"/>
        <v>0</v>
      </c>
      <c r="I2322" s="34">
        <f t="shared" si="110"/>
        <v>-3.1682432493918706</v>
      </c>
    </row>
    <row r="2323" spans="2:9" x14ac:dyDescent="0.25">
      <c r="B2323" s="9">
        <v>2021</v>
      </c>
      <c r="C2323" s="9">
        <v>4</v>
      </c>
      <c r="D2323" s="9">
        <v>10</v>
      </c>
      <c r="E2323" s="30">
        <f>I01_Avg!D2323</f>
        <v>1.1629440830678104</v>
      </c>
      <c r="F2323" s="30">
        <f>PVWatts_8.5kW!J2335</f>
        <v>5.5354640000000002</v>
      </c>
      <c r="G2323" s="34">
        <f t="shared" si="108"/>
        <v>-4.3725199169321893</v>
      </c>
      <c r="H2323" s="34">
        <f t="shared" si="109"/>
        <v>0</v>
      </c>
      <c r="I2323" s="34">
        <f t="shared" si="110"/>
        <v>-4.3725199169321893</v>
      </c>
    </row>
    <row r="2324" spans="2:9" x14ac:dyDescent="0.25">
      <c r="B2324" s="9">
        <v>2021</v>
      </c>
      <c r="C2324" s="9">
        <v>4</v>
      </c>
      <c r="D2324" s="9">
        <v>11</v>
      </c>
      <c r="E2324" s="30">
        <f>I01_Avg!D2324</f>
        <v>1.131908059933761</v>
      </c>
      <c r="F2324" s="30">
        <f>PVWatts_8.5kW!J2336</f>
        <v>6.1891890000000007</v>
      </c>
      <c r="G2324" s="34">
        <f t="shared" si="108"/>
        <v>-5.0572809400662395</v>
      </c>
      <c r="H2324" s="34">
        <f t="shared" si="109"/>
        <v>0</v>
      </c>
      <c r="I2324" s="34">
        <f t="shared" si="110"/>
        <v>-5.0572809400662395</v>
      </c>
    </row>
    <row r="2325" spans="2:9" x14ac:dyDescent="0.25">
      <c r="B2325" s="9">
        <v>2021</v>
      </c>
      <c r="C2325" s="9">
        <v>4</v>
      </c>
      <c r="D2325" s="9">
        <v>12</v>
      </c>
      <c r="E2325" s="30">
        <f>I01_Avg!D2325</f>
        <v>1.0591593422094585</v>
      </c>
      <c r="F2325" s="30">
        <f>PVWatts_8.5kW!J2337</f>
        <v>6.4426120000000004</v>
      </c>
      <c r="G2325" s="34">
        <f t="shared" si="108"/>
        <v>-5.3834526577905422</v>
      </c>
      <c r="H2325" s="34">
        <f t="shared" si="109"/>
        <v>0</v>
      </c>
      <c r="I2325" s="34">
        <f t="shared" si="110"/>
        <v>-5.3834526577905422</v>
      </c>
    </row>
    <row r="2326" spans="2:9" x14ac:dyDescent="0.25">
      <c r="B2326" s="9">
        <v>2021</v>
      </c>
      <c r="C2326" s="9">
        <v>4</v>
      </c>
      <c r="D2326" s="9">
        <v>13</v>
      </c>
      <c r="E2326" s="30">
        <f>I01_Avg!D2326</f>
        <v>0.97916789999924958</v>
      </c>
      <c r="F2326" s="30">
        <f>PVWatts_8.5kW!J2338</f>
        <v>6.3284309999999993</v>
      </c>
      <c r="G2326" s="34">
        <f t="shared" si="108"/>
        <v>-5.3492631000007496</v>
      </c>
      <c r="H2326" s="34">
        <f t="shared" si="109"/>
        <v>0</v>
      </c>
      <c r="I2326" s="34">
        <f t="shared" si="110"/>
        <v>-5.3492631000007496</v>
      </c>
    </row>
    <row r="2327" spans="2:9" x14ac:dyDescent="0.25">
      <c r="B2327" s="9">
        <v>2021</v>
      </c>
      <c r="C2327" s="9">
        <v>4</v>
      </c>
      <c r="D2327" s="9">
        <v>14</v>
      </c>
      <c r="E2327" s="30">
        <f>I01_Avg!D2327</f>
        <v>0.96347118832284906</v>
      </c>
      <c r="F2327" s="30">
        <f>PVWatts_8.5kW!J2339</f>
        <v>5.8263620000000005</v>
      </c>
      <c r="G2327" s="34">
        <f t="shared" si="108"/>
        <v>-4.8628908116771514</v>
      </c>
      <c r="H2327" s="34">
        <f t="shared" si="109"/>
        <v>0</v>
      </c>
      <c r="I2327" s="34">
        <f t="shared" si="110"/>
        <v>-4.8628908116771514</v>
      </c>
    </row>
    <row r="2328" spans="2:9" x14ac:dyDescent="0.25">
      <c r="B2328" s="9">
        <v>2021</v>
      </c>
      <c r="C2328" s="9">
        <v>4</v>
      </c>
      <c r="D2328" s="9">
        <v>15</v>
      </c>
      <c r="E2328" s="30">
        <f>I01_Avg!D2328</f>
        <v>0.94371849010060793</v>
      </c>
      <c r="F2328" s="30">
        <f>PVWatts_8.5kW!J2340</f>
        <v>4.7965460000000002</v>
      </c>
      <c r="G2328" s="34">
        <f t="shared" si="108"/>
        <v>-3.8528275098993925</v>
      </c>
      <c r="H2328" s="34">
        <f t="shared" si="109"/>
        <v>0</v>
      </c>
      <c r="I2328" s="34">
        <f t="shared" si="110"/>
        <v>-3.8528275098993925</v>
      </c>
    </row>
    <row r="2329" spans="2:9" x14ac:dyDescent="0.25">
      <c r="B2329" s="9">
        <v>2021</v>
      </c>
      <c r="C2329" s="9">
        <v>4</v>
      </c>
      <c r="D2329" s="9">
        <v>16</v>
      </c>
      <c r="E2329" s="30">
        <f>I01_Avg!D2329</f>
        <v>1.0025724955290307</v>
      </c>
      <c r="F2329" s="30">
        <f>PVWatts_8.5kW!J2341</f>
        <v>3.5376210000000001</v>
      </c>
      <c r="G2329" s="34">
        <f t="shared" si="108"/>
        <v>-2.5350485044709696</v>
      </c>
      <c r="H2329" s="34">
        <f t="shared" si="109"/>
        <v>0</v>
      </c>
      <c r="I2329" s="34">
        <f t="shared" si="110"/>
        <v>-2.5350485044709696</v>
      </c>
    </row>
    <row r="2330" spans="2:9" x14ac:dyDescent="0.25">
      <c r="B2330" s="9">
        <v>2021</v>
      </c>
      <c r="C2330" s="9">
        <v>4</v>
      </c>
      <c r="D2330" s="9">
        <v>17</v>
      </c>
      <c r="E2330" s="30">
        <f>I01_Avg!D2330</f>
        <v>1.1174433928697762</v>
      </c>
      <c r="F2330" s="30">
        <f>PVWatts_8.5kW!J2342</f>
        <v>1.6685779999999999</v>
      </c>
      <c r="G2330" s="34">
        <f t="shared" si="108"/>
        <v>-0.55113460713022366</v>
      </c>
      <c r="H2330" s="34">
        <f t="shared" si="109"/>
        <v>0</v>
      </c>
      <c r="I2330" s="34">
        <f t="shared" si="110"/>
        <v>-0.55113460713022366</v>
      </c>
    </row>
    <row r="2331" spans="2:9" x14ac:dyDescent="0.25">
      <c r="B2331" s="9">
        <v>2021</v>
      </c>
      <c r="C2331" s="9">
        <v>4</v>
      </c>
      <c r="D2331" s="9">
        <v>18</v>
      </c>
      <c r="E2331" s="30">
        <f>I01_Avg!D2331</f>
        <v>1.1796509241972295</v>
      </c>
      <c r="F2331" s="30">
        <f>PVWatts_8.5kW!J2343</f>
        <v>0.32792100000000002</v>
      </c>
      <c r="G2331" s="34">
        <f t="shared" si="108"/>
        <v>0.85172992419722948</v>
      </c>
      <c r="H2331" s="34">
        <f t="shared" si="109"/>
        <v>0.85172992419722948</v>
      </c>
      <c r="I2331" s="34">
        <f t="shared" si="110"/>
        <v>0</v>
      </c>
    </row>
    <row r="2332" spans="2:9" x14ac:dyDescent="0.25">
      <c r="B2332" s="9">
        <v>2021</v>
      </c>
      <c r="C2332" s="9">
        <v>4</v>
      </c>
      <c r="D2332" s="9">
        <v>19</v>
      </c>
      <c r="E2332" s="30">
        <f>I01_Avg!D2332</f>
        <v>1.2332761076984395</v>
      </c>
      <c r="F2332" s="30">
        <f>PVWatts_8.5kW!J2344</f>
        <v>0</v>
      </c>
      <c r="G2332" s="34">
        <f t="shared" si="108"/>
        <v>1.2332761076984395</v>
      </c>
      <c r="H2332" s="34">
        <f t="shared" si="109"/>
        <v>1.2332761076984395</v>
      </c>
      <c r="I2332" s="34">
        <f t="shared" si="110"/>
        <v>0</v>
      </c>
    </row>
    <row r="2333" spans="2:9" x14ac:dyDescent="0.25">
      <c r="B2333" s="9">
        <v>2021</v>
      </c>
      <c r="C2333" s="9">
        <v>4</v>
      </c>
      <c r="D2333" s="9">
        <v>20</v>
      </c>
      <c r="E2333" s="30">
        <f>I01_Avg!D2333</f>
        <v>1.289820131864325</v>
      </c>
      <c r="F2333" s="30">
        <f>PVWatts_8.5kW!J2345</f>
        <v>0</v>
      </c>
      <c r="G2333" s="34">
        <f t="shared" si="108"/>
        <v>1.289820131864325</v>
      </c>
      <c r="H2333" s="34">
        <f t="shared" si="109"/>
        <v>1.289820131864325</v>
      </c>
      <c r="I2333" s="34">
        <f t="shared" si="110"/>
        <v>0</v>
      </c>
    </row>
    <row r="2334" spans="2:9" x14ac:dyDescent="0.25">
      <c r="B2334" s="9">
        <v>2021</v>
      </c>
      <c r="C2334" s="9">
        <v>4</v>
      </c>
      <c r="D2334" s="9">
        <v>21</v>
      </c>
      <c r="E2334" s="30">
        <f>I01_Avg!D2334</f>
        <v>1.2717102196426755</v>
      </c>
      <c r="F2334" s="30">
        <f>PVWatts_8.5kW!J2346</f>
        <v>0</v>
      </c>
      <c r="G2334" s="34">
        <f t="shared" si="108"/>
        <v>1.2717102196426755</v>
      </c>
      <c r="H2334" s="34">
        <f t="shared" si="109"/>
        <v>1.2717102196426755</v>
      </c>
      <c r="I2334" s="34">
        <f t="shared" si="110"/>
        <v>0</v>
      </c>
    </row>
    <row r="2335" spans="2:9" x14ac:dyDescent="0.25">
      <c r="B2335" s="9">
        <v>2021</v>
      </c>
      <c r="C2335" s="9">
        <v>4</v>
      </c>
      <c r="D2335" s="9">
        <v>22</v>
      </c>
      <c r="E2335" s="30">
        <f>I01_Avg!D2335</f>
        <v>1.0849028035330834</v>
      </c>
      <c r="F2335" s="30">
        <f>PVWatts_8.5kW!J2347</f>
        <v>0</v>
      </c>
      <c r="G2335" s="34">
        <f t="shared" si="108"/>
        <v>1.0849028035330834</v>
      </c>
      <c r="H2335" s="34">
        <f t="shared" si="109"/>
        <v>1.0849028035330834</v>
      </c>
      <c r="I2335" s="34">
        <f t="shared" si="110"/>
        <v>0</v>
      </c>
    </row>
    <row r="2336" spans="2:9" x14ac:dyDescent="0.25">
      <c r="B2336" s="9">
        <v>2021</v>
      </c>
      <c r="C2336" s="9">
        <v>4</v>
      </c>
      <c r="D2336" s="9">
        <v>23</v>
      </c>
      <c r="E2336" s="30">
        <f>I01_Avg!D2336</f>
        <v>0.99374872659001445</v>
      </c>
      <c r="F2336" s="30">
        <f>PVWatts_8.5kW!J2348</f>
        <v>0</v>
      </c>
      <c r="G2336" s="34">
        <f t="shared" si="108"/>
        <v>0.99374872659001445</v>
      </c>
      <c r="H2336" s="34">
        <f t="shared" si="109"/>
        <v>0.99374872659001445</v>
      </c>
      <c r="I2336" s="34">
        <f t="shared" si="110"/>
        <v>0</v>
      </c>
    </row>
    <row r="2337" spans="2:9" x14ac:dyDescent="0.25">
      <c r="B2337" s="9">
        <v>2021</v>
      </c>
      <c r="C2337" s="9">
        <v>4</v>
      </c>
      <c r="D2337" s="9">
        <v>0</v>
      </c>
      <c r="E2337" s="30">
        <f>I01_Avg!D2337</f>
        <v>0.8379465959671627</v>
      </c>
      <c r="F2337" s="30">
        <f>PVWatts_8.5kW!J2349</f>
        <v>0</v>
      </c>
      <c r="G2337" s="34">
        <f t="shared" si="108"/>
        <v>0.8379465959671627</v>
      </c>
      <c r="H2337" s="34">
        <f t="shared" si="109"/>
        <v>0.8379465959671627</v>
      </c>
      <c r="I2337" s="34">
        <f t="shared" si="110"/>
        <v>0</v>
      </c>
    </row>
    <row r="2338" spans="2:9" x14ac:dyDescent="0.25">
      <c r="B2338" s="9">
        <v>2021</v>
      </c>
      <c r="C2338" s="9">
        <v>4</v>
      </c>
      <c r="D2338" s="9">
        <v>1</v>
      </c>
      <c r="E2338" s="30">
        <f>I01_Avg!D2338</f>
        <v>0.77136610433338548</v>
      </c>
      <c r="F2338" s="30">
        <f>PVWatts_8.5kW!J2350</f>
        <v>0</v>
      </c>
      <c r="G2338" s="34">
        <f t="shared" si="108"/>
        <v>0.77136610433338548</v>
      </c>
      <c r="H2338" s="34">
        <f t="shared" si="109"/>
        <v>0.77136610433338548</v>
      </c>
      <c r="I2338" s="34">
        <f t="shared" si="110"/>
        <v>0</v>
      </c>
    </row>
    <row r="2339" spans="2:9" x14ac:dyDescent="0.25">
      <c r="B2339" s="9">
        <v>2021</v>
      </c>
      <c r="C2339" s="9">
        <v>4</v>
      </c>
      <c r="D2339" s="9">
        <v>2</v>
      </c>
      <c r="E2339" s="30">
        <f>I01_Avg!D2339</f>
        <v>0.76856282338936976</v>
      </c>
      <c r="F2339" s="30">
        <f>PVWatts_8.5kW!J2351</f>
        <v>0</v>
      </c>
      <c r="G2339" s="34">
        <f t="shared" si="108"/>
        <v>0.76856282338936976</v>
      </c>
      <c r="H2339" s="34">
        <f t="shared" si="109"/>
        <v>0.76856282338936976</v>
      </c>
      <c r="I2339" s="34">
        <f t="shared" si="110"/>
        <v>0</v>
      </c>
    </row>
    <row r="2340" spans="2:9" x14ac:dyDescent="0.25">
      <c r="B2340" s="9">
        <v>2021</v>
      </c>
      <c r="C2340" s="9">
        <v>4</v>
      </c>
      <c r="D2340" s="9">
        <v>3</v>
      </c>
      <c r="E2340" s="30">
        <f>I01_Avg!D2340</f>
        <v>0.79690046027900285</v>
      </c>
      <c r="F2340" s="30">
        <f>PVWatts_8.5kW!J2352</f>
        <v>0</v>
      </c>
      <c r="G2340" s="34">
        <f t="shared" si="108"/>
        <v>0.79690046027900285</v>
      </c>
      <c r="H2340" s="34">
        <f t="shared" si="109"/>
        <v>0.79690046027900285</v>
      </c>
      <c r="I2340" s="34">
        <f t="shared" si="110"/>
        <v>0</v>
      </c>
    </row>
    <row r="2341" spans="2:9" x14ac:dyDescent="0.25">
      <c r="B2341" s="9">
        <v>2021</v>
      </c>
      <c r="C2341" s="9">
        <v>4</v>
      </c>
      <c r="D2341" s="9">
        <v>4</v>
      </c>
      <c r="E2341" s="30">
        <f>I01_Avg!D2341</f>
        <v>0.83087841842656773</v>
      </c>
      <c r="F2341" s="30">
        <f>PVWatts_8.5kW!J2353</f>
        <v>0</v>
      </c>
      <c r="G2341" s="34">
        <f t="shared" si="108"/>
        <v>0.83087841842656773</v>
      </c>
      <c r="H2341" s="34">
        <f t="shared" si="109"/>
        <v>0.83087841842656773</v>
      </c>
      <c r="I2341" s="34">
        <f t="shared" si="110"/>
        <v>0</v>
      </c>
    </row>
    <row r="2342" spans="2:9" x14ac:dyDescent="0.25">
      <c r="B2342" s="9">
        <v>2021</v>
      </c>
      <c r="C2342" s="9">
        <v>4</v>
      </c>
      <c r="D2342" s="9">
        <v>5</v>
      </c>
      <c r="E2342" s="30">
        <f>I01_Avg!D2342</f>
        <v>0.9006330986372526</v>
      </c>
      <c r="F2342" s="30">
        <f>PVWatts_8.5kW!J2354</f>
        <v>0</v>
      </c>
      <c r="G2342" s="34">
        <f t="shared" si="108"/>
        <v>0.9006330986372526</v>
      </c>
      <c r="H2342" s="34">
        <f t="shared" si="109"/>
        <v>0.9006330986372526</v>
      </c>
      <c r="I2342" s="34">
        <f t="shared" si="110"/>
        <v>0</v>
      </c>
    </row>
    <row r="2343" spans="2:9" x14ac:dyDescent="0.25">
      <c r="B2343" s="9">
        <v>2021</v>
      </c>
      <c r="C2343" s="9">
        <v>4</v>
      </c>
      <c r="D2343" s="9">
        <v>6</v>
      </c>
      <c r="E2343" s="30">
        <f>I01_Avg!D2343</f>
        <v>1.0711773406029779</v>
      </c>
      <c r="F2343" s="30">
        <f>PVWatts_8.5kW!J2355</f>
        <v>0</v>
      </c>
      <c r="G2343" s="34">
        <f t="shared" si="108"/>
        <v>1.0711773406029779</v>
      </c>
      <c r="H2343" s="34">
        <f t="shared" si="109"/>
        <v>1.0711773406029779</v>
      </c>
      <c r="I2343" s="34">
        <f t="shared" si="110"/>
        <v>0</v>
      </c>
    </row>
    <row r="2344" spans="2:9" x14ac:dyDescent="0.25">
      <c r="B2344" s="9">
        <v>2021</v>
      </c>
      <c r="C2344" s="9">
        <v>4</v>
      </c>
      <c r="D2344" s="9">
        <v>7</v>
      </c>
      <c r="E2344" s="30">
        <f>I01_Avg!D2344</f>
        <v>1.3089875795161725</v>
      </c>
      <c r="F2344" s="30">
        <f>PVWatts_8.5kW!J2356</f>
        <v>0</v>
      </c>
      <c r="G2344" s="34">
        <f t="shared" si="108"/>
        <v>1.3089875795161725</v>
      </c>
      <c r="H2344" s="34">
        <f t="shared" si="109"/>
        <v>1.3089875795161725</v>
      </c>
      <c r="I2344" s="34">
        <f t="shared" si="110"/>
        <v>0</v>
      </c>
    </row>
    <row r="2345" spans="2:9" x14ac:dyDescent="0.25">
      <c r="B2345" s="9">
        <v>2021</v>
      </c>
      <c r="C2345" s="9">
        <v>4</v>
      </c>
      <c r="D2345" s="9">
        <v>8</v>
      </c>
      <c r="E2345" s="30">
        <f>I01_Avg!D2345</f>
        <v>1.2326258008811561</v>
      </c>
      <c r="F2345" s="30">
        <f>PVWatts_8.5kW!J2357</f>
        <v>0.13548400000000002</v>
      </c>
      <c r="G2345" s="34">
        <f t="shared" si="108"/>
        <v>1.0971418008811562</v>
      </c>
      <c r="H2345" s="34">
        <f t="shared" si="109"/>
        <v>1.0971418008811562</v>
      </c>
      <c r="I2345" s="34">
        <f t="shared" si="110"/>
        <v>0</v>
      </c>
    </row>
    <row r="2346" spans="2:9" x14ac:dyDescent="0.25">
      <c r="B2346" s="9">
        <v>2021</v>
      </c>
      <c r="C2346" s="9">
        <v>4</v>
      </c>
      <c r="D2346" s="9">
        <v>9</v>
      </c>
      <c r="E2346" s="30">
        <f>I01_Avg!D2346</f>
        <v>1.1510986978000357</v>
      </c>
      <c r="F2346" s="30">
        <f>PVWatts_8.5kW!J2358</f>
        <v>1.3837170000000001</v>
      </c>
      <c r="G2346" s="34">
        <f t="shared" si="108"/>
        <v>-0.23261830219996438</v>
      </c>
      <c r="H2346" s="34">
        <f t="shared" si="109"/>
        <v>0</v>
      </c>
      <c r="I2346" s="34">
        <f t="shared" si="110"/>
        <v>-0.23261830219996438</v>
      </c>
    </row>
    <row r="2347" spans="2:9" x14ac:dyDescent="0.25">
      <c r="B2347" s="9">
        <v>2021</v>
      </c>
      <c r="C2347" s="9">
        <v>4</v>
      </c>
      <c r="D2347" s="9">
        <v>10</v>
      </c>
      <c r="E2347" s="30">
        <f>I01_Avg!D2347</f>
        <v>1.1867670513442257</v>
      </c>
      <c r="F2347" s="30">
        <f>PVWatts_8.5kW!J2359</f>
        <v>4.3338239999999999</v>
      </c>
      <c r="G2347" s="34">
        <f t="shared" si="108"/>
        <v>-3.1470569486557745</v>
      </c>
      <c r="H2347" s="34">
        <f t="shared" si="109"/>
        <v>0</v>
      </c>
      <c r="I2347" s="34">
        <f t="shared" si="110"/>
        <v>-3.1470569486557745</v>
      </c>
    </row>
    <row r="2348" spans="2:9" x14ac:dyDescent="0.25">
      <c r="B2348" s="9">
        <v>2021</v>
      </c>
      <c r="C2348" s="9">
        <v>4</v>
      </c>
      <c r="D2348" s="9">
        <v>11</v>
      </c>
      <c r="E2348" s="30">
        <f>I01_Avg!D2348</f>
        <v>1.1319393810903835</v>
      </c>
      <c r="F2348" s="30">
        <f>PVWatts_8.5kW!J2360</f>
        <v>3.2558949999999998</v>
      </c>
      <c r="G2348" s="34">
        <f t="shared" si="108"/>
        <v>-2.1239556189096165</v>
      </c>
      <c r="H2348" s="34">
        <f t="shared" si="109"/>
        <v>0</v>
      </c>
      <c r="I2348" s="34">
        <f t="shared" si="110"/>
        <v>-2.1239556189096165</v>
      </c>
    </row>
    <row r="2349" spans="2:9" x14ac:dyDescent="0.25">
      <c r="B2349" s="9">
        <v>2021</v>
      </c>
      <c r="C2349" s="9">
        <v>4</v>
      </c>
      <c r="D2349" s="9">
        <v>12</v>
      </c>
      <c r="E2349" s="30">
        <f>I01_Avg!D2349</f>
        <v>1.184833422083188</v>
      </c>
      <c r="F2349" s="30">
        <f>PVWatts_8.5kW!J2361</f>
        <v>3.2072559999999997</v>
      </c>
      <c r="G2349" s="34">
        <f t="shared" si="108"/>
        <v>-2.0224225779168119</v>
      </c>
      <c r="H2349" s="34">
        <f t="shared" si="109"/>
        <v>0</v>
      </c>
      <c r="I2349" s="34">
        <f t="shared" si="110"/>
        <v>-2.0224225779168119</v>
      </c>
    </row>
    <row r="2350" spans="2:9" x14ac:dyDescent="0.25">
      <c r="B2350" s="9">
        <v>2021</v>
      </c>
      <c r="C2350" s="9">
        <v>4</v>
      </c>
      <c r="D2350" s="9">
        <v>13</v>
      </c>
      <c r="E2350" s="30">
        <f>I01_Avg!D2350</f>
        <v>1.11947307837162</v>
      </c>
      <c r="F2350" s="30">
        <f>PVWatts_8.5kW!J2362</f>
        <v>1.0285260000000001</v>
      </c>
      <c r="G2350" s="34">
        <f t="shared" si="108"/>
        <v>9.0947078371619972E-2</v>
      </c>
      <c r="H2350" s="34">
        <f t="shared" si="109"/>
        <v>9.0947078371619972E-2</v>
      </c>
      <c r="I2350" s="34">
        <f t="shared" si="110"/>
        <v>0</v>
      </c>
    </row>
    <row r="2351" spans="2:9" x14ac:dyDescent="0.25">
      <c r="B2351" s="9">
        <v>2021</v>
      </c>
      <c r="C2351" s="9">
        <v>4</v>
      </c>
      <c r="D2351" s="9">
        <v>14</v>
      </c>
      <c r="E2351" s="30">
        <f>I01_Avg!D2351</f>
        <v>1.1248395115560785</v>
      </c>
      <c r="F2351" s="30">
        <f>PVWatts_8.5kW!J2363</f>
        <v>0.26639699999999999</v>
      </c>
      <c r="G2351" s="34">
        <f t="shared" si="108"/>
        <v>0.85844251155607854</v>
      </c>
      <c r="H2351" s="34">
        <f t="shared" si="109"/>
        <v>0.85844251155607854</v>
      </c>
      <c r="I2351" s="34">
        <f t="shared" si="110"/>
        <v>0</v>
      </c>
    </row>
    <row r="2352" spans="2:9" x14ac:dyDescent="0.25">
      <c r="B2352" s="9">
        <v>2021</v>
      </c>
      <c r="C2352" s="9">
        <v>4</v>
      </c>
      <c r="D2352" s="9">
        <v>15</v>
      </c>
      <c r="E2352" s="30">
        <f>I01_Avg!D2352</f>
        <v>1.0978720131048147</v>
      </c>
      <c r="F2352" s="30">
        <f>PVWatts_8.5kW!J2364</f>
        <v>2.754766</v>
      </c>
      <c r="G2352" s="34">
        <f t="shared" si="108"/>
        <v>-1.6568939868951853</v>
      </c>
      <c r="H2352" s="34">
        <f t="shared" si="109"/>
        <v>0</v>
      </c>
      <c r="I2352" s="34">
        <f t="shared" si="110"/>
        <v>-1.6568939868951853</v>
      </c>
    </row>
    <row r="2353" spans="2:9" x14ac:dyDescent="0.25">
      <c r="B2353" s="9">
        <v>2021</v>
      </c>
      <c r="C2353" s="9">
        <v>4</v>
      </c>
      <c r="D2353" s="9">
        <v>16</v>
      </c>
      <c r="E2353" s="30">
        <f>I01_Avg!D2353</f>
        <v>1.1756177445315295</v>
      </c>
      <c r="F2353" s="30">
        <f>PVWatts_8.5kW!J2365</f>
        <v>0.27182299999999998</v>
      </c>
      <c r="G2353" s="34">
        <f t="shared" si="108"/>
        <v>0.90379474453152953</v>
      </c>
      <c r="H2353" s="34">
        <f t="shared" si="109"/>
        <v>0.90379474453152953</v>
      </c>
      <c r="I2353" s="34">
        <f t="shared" si="110"/>
        <v>0</v>
      </c>
    </row>
    <row r="2354" spans="2:9" x14ac:dyDescent="0.25">
      <c r="B2354" s="9">
        <v>2021</v>
      </c>
      <c r="C2354" s="9">
        <v>4</v>
      </c>
      <c r="D2354" s="9">
        <v>17</v>
      </c>
      <c r="E2354" s="30">
        <f>I01_Avg!D2354</f>
        <v>1.275699322609861</v>
      </c>
      <c r="F2354" s="30">
        <f>PVWatts_8.5kW!J2366</f>
        <v>3.9310000000000005E-2</v>
      </c>
      <c r="G2354" s="34">
        <f t="shared" si="108"/>
        <v>1.236389322609861</v>
      </c>
      <c r="H2354" s="34">
        <f t="shared" si="109"/>
        <v>1.236389322609861</v>
      </c>
      <c r="I2354" s="34">
        <f t="shared" si="110"/>
        <v>0</v>
      </c>
    </row>
    <row r="2355" spans="2:9" x14ac:dyDescent="0.25">
      <c r="B2355" s="9">
        <v>2021</v>
      </c>
      <c r="C2355" s="9">
        <v>4</v>
      </c>
      <c r="D2355" s="9">
        <v>18</v>
      </c>
      <c r="E2355" s="30">
        <f>I01_Avg!D2355</f>
        <v>1.3474716624819318</v>
      </c>
      <c r="F2355" s="30">
        <f>PVWatts_8.5kW!J2367</f>
        <v>0</v>
      </c>
      <c r="G2355" s="34">
        <f t="shared" si="108"/>
        <v>1.3474716624819318</v>
      </c>
      <c r="H2355" s="34">
        <f t="shared" si="109"/>
        <v>1.3474716624819318</v>
      </c>
      <c r="I2355" s="34">
        <f t="shared" si="110"/>
        <v>0</v>
      </c>
    </row>
    <row r="2356" spans="2:9" x14ac:dyDescent="0.25">
      <c r="B2356" s="9">
        <v>2021</v>
      </c>
      <c r="C2356" s="9">
        <v>4</v>
      </c>
      <c r="D2356" s="9">
        <v>19</v>
      </c>
      <c r="E2356" s="30">
        <f>I01_Avg!D2356</f>
        <v>1.3560477026423423</v>
      </c>
      <c r="F2356" s="30">
        <f>PVWatts_8.5kW!J2368</f>
        <v>0</v>
      </c>
      <c r="G2356" s="34">
        <f t="shared" si="108"/>
        <v>1.3560477026423423</v>
      </c>
      <c r="H2356" s="34">
        <f t="shared" si="109"/>
        <v>1.3560477026423423</v>
      </c>
      <c r="I2356" s="34">
        <f t="shared" si="110"/>
        <v>0</v>
      </c>
    </row>
    <row r="2357" spans="2:9" x14ac:dyDescent="0.25">
      <c r="B2357" s="9">
        <v>2021</v>
      </c>
      <c r="C2357" s="9">
        <v>4</v>
      </c>
      <c r="D2357" s="9">
        <v>20</v>
      </c>
      <c r="E2357" s="30">
        <f>I01_Avg!D2357</f>
        <v>1.4253750251664752</v>
      </c>
      <c r="F2357" s="30">
        <f>PVWatts_8.5kW!J2369</f>
        <v>0</v>
      </c>
      <c r="G2357" s="34">
        <f t="shared" si="108"/>
        <v>1.4253750251664752</v>
      </c>
      <c r="H2357" s="34">
        <f t="shared" si="109"/>
        <v>1.4253750251664752</v>
      </c>
      <c r="I2357" s="34">
        <f t="shared" si="110"/>
        <v>0</v>
      </c>
    </row>
    <row r="2358" spans="2:9" x14ac:dyDescent="0.25">
      <c r="B2358" s="9">
        <v>2021</v>
      </c>
      <c r="C2358" s="9">
        <v>4</v>
      </c>
      <c r="D2358" s="9">
        <v>21</v>
      </c>
      <c r="E2358" s="30">
        <f>I01_Avg!D2358</f>
        <v>1.4070408047681915</v>
      </c>
      <c r="F2358" s="30">
        <f>PVWatts_8.5kW!J2370</f>
        <v>0</v>
      </c>
      <c r="G2358" s="34">
        <f t="shared" si="108"/>
        <v>1.4070408047681915</v>
      </c>
      <c r="H2358" s="34">
        <f t="shared" si="109"/>
        <v>1.4070408047681915</v>
      </c>
      <c r="I2358" s="34">
        <f t="shared" si="110"/>
        <v>0</v>
      </c>
    </row>
    <row r="2359" spans="2:9" x14ac:dyDescent="0.25">
      <c r="B2359" s="9">
        <v>2021</v>
      </c>
      <c r="C2359" s="9">
        <v>4</v>
      </c>
      <c r="D2359" s="9">
        <v>22</v>
      </c>
      <c r="E2359" s="30">
        <f>I01_Avg!D2359</f>
        <v>1.3087917846935779</v>
      </c>
      <c r="F2359" s="30">
        <f>PVWatts_8.5kW!J2371</f>
        <v>0</v>
      </c>
      <c r="G2359" s="34">
        <f t="shared" si="108"/>
        <v>1.3087917846935779</v>
      </c>
      <c r="H2359" s="34">
        <f t="shared" si="109"/>
        <v>1.3087917846935779</v>
      </c>
      <c r="I2359" s="34">
        <f t="shared" si="110"/>
        <v>0</v>
      </c>
    </row>
    <row r="2360" spans="2:9" x14ac:dyDescent="0.25">
      <c r="B2360" s="9">
        <v>2021</v>
      </c>
      <c r="C2360" s="9">
        <v>4</v>
      </c>
      <c r="D2360" s="9">
        <v>23</v>
      </c>
      <c r="E2360" s="30">
        <f>I01_Avg!D2360</f>
        <v>1.1074395855753616</v>
      </c>
      <c r="F2360" s="30">
        <f>PVWatts_8.5kW!J2372</f>
        <v>0</v>
      </c>
      <c r="G2360" s="34">
        <f t="shared" si="108"/>
        <v>1.1074395855753616</v>
      </c>
      <c r="H2360" s="34">
        <f t="shared" si="109"/>
        <v>1.1074395855753616</v>
      </c>
      <c r="I2360" s="34">
        <f t="shared" si="110"/>
        <v>0</v>
      </c>
    </row>
    <row r="2361" spans="2:9" x14ac:dyDescent="0.25">
      <c r="B2361" s="9">
        <v>2021</v>
      </c>
      <c r="C2361" s="9">
        <v>4</v>
      </c>
      <c r="D2361" s="9">
        <v>0</v>
      </c>
      <c r="E2361" s="30">
        <f>I01_Avg!D2361</f>
        <v>0.99408297297643544</v>
      </c>
      <c r="F2361" s="30">
        <f>PVWatts_8.5kW!J2373</f>
        <v>0</v>
      </c>
      <c r="G2361" s="34">
        <f t="shared" si="108"/>
        <v>0.99408297297643544</v>
      </c>
      <c r="H2361" s="34">
        <f t="shared" si="109"/>
        <v>0.99408297297643544</v>
      </c>
      <c r="I2361" s="34">
        <f t="shared" si="110"/>
        <v>0</v>
      </c>
    </row>
    <row r="2362" spans="2:9" x14ac:dyDescent="0.25">
      <c r="B2362" s="9">
        <v>2021</v>
      </c>
      <c r="C2362" s="9">
        <v>4</v>
      </c>
      <c r="D2362" s="9">
        <v>1</v>
      </c>
      <c r="E2362" s="30">
        <f>I01_Avg!D2362</f>
        <v>1.0348814803184756</v>
      </c>
      <c r="F2362" s="30">
        <f>PVWatts_8.5kW!J2374</f>
        <v>0</v>
      </c>
      <c r="G2362" s="34">
        <f t="shared" si="108"/>
        <v>1.0348814803184756</v>
      </c>
      <c r="H2362" s="34">
        <f t="shared" si="109"/>
        <v>1.0348814803184756</v>
      </c>
      <c r="I2362" s="34">
        <f t="shared" si="110"/>
        <v>0</v>
      </c>
    </row>
    <row r="2363" spans="2:9" x14ac:dyDescent="0.25">
      <c r="B2363" s="9">
        <v>2021</v>
      </c>
      <c r="C2363" s="9">
        <v>4</v>
      </c>
      <c r="D2363" s="9">
        <v>2</v>
      </c>
      <c r="E2363" s="30">
        <f>I01_Avg!D2363</f>
        <v>1.0435833240891066</v>
      </c>
      <c r="F2363" s="30">
        <f>PVWatts_8.5kW!J2375</f>
        <v>0</v>
      </c>
      <c r="G2363" s="34">
        <f t="shared" si="108"/>
        <v>1.0435833240891066</v>
      </c>
      <c r="H2363" s="34">
        <f t="shared" si="109"/>
        <v>1.0435833240891066</v>
      </c>
      <c r="I2363" s="34">
        <f t="shared" si="110"/>
        <v>0</v>
      </c>
    </row>
    <row r="2364" spans="2:9" x14ac:dyDescent="0.25">
      <c r="B2364" s="9">
        <v>2021</v>
      </c>
      <c r="C2364" s="9">
        <v>4</v>
      </c>
      <c r="D2364" s="9">
        <v>3</v>
      </c>
      <c r="E2364" s="30">
        <f>I01_Avg!D2364</f>
        <v>1.1211891949857384</v>
      </c>
      <c r="F2364" s="30">
        <f>PVWatts_8.5kW!J2376</f>
        <v>0</v>
      </c>
      <c r="G2364" s="34">
        <f t="shared" si="108"/>
        <v>1.1211891949857384</v>
      </c>
      <c r="H2364" s="34">
        <f t="shared" si="109"/>
        <v>1.1211891949857384</v>
      </c>
      <c r="I2364" s="34">
        <f t="shared" si="110"/>
        <v>0</v>
      </c>
    </row>
    <row r="2365" spans="2:9" x14ac:dyDescent="0.25">
      <c r="B2365" s="9">
        <v>2021</v>
      </c>
      <c r="C2365" s="9">
        <v>4</v>
      </c>
      <c r="D2365" s="9">
        <v>4</v>
      </c>
      <c r="E2365" s="30">
        <f>I01_Avg!D2365</f>
        <v>1.1530572223754751</v>
      </c>
      <c r="F2365" s="30">
        <f>PVWatts_8.5kW!J2377</f>
        <v>0</v>
      </c>
      <c r="G2365" s="34">
        <f t="shared" si="108"/>
        <v>1.1530572223754751</v>
      </c>
      <c r="H2365" s="34">
        <f t="shared" si="109"/>
        <v>1.1530572223754751</v>
      </c>
      <c r="I2365" s="34">
        <f t="shared" si="110"/>
        <v>0</v>
      </c>
    </row>
    <row r="2366" spans="2:9" x14ac:dyDescent="0.25">
      <c r="B2366" s="9">
        <v>2021</v>
      </c>
      <c r="C2366" s="9">
        <v>4</v>
      </c>
      <c r="D2366" s="9">
        <v>5</v>
      </c>
      <c r="E2366" s="30">
        <f>I01_Avg!D2366</f>
        <v>1.293018863989851</v>
      </c>
      <c r="F2366" s="30">
        <f>PVWatts_8.5kW!J2378</f>
        <v>0</v>
      </c>
      <c r="G2366" s="34">
        <f t="shared" si="108"/>
        <v>1.293018863989851</v>
      </c>
      <c r="H2366" s="34">
        <f t="shared" si="109"/>
        <v>1.293018863989851</v>
      </c>
      <c r="I2366" s="34">
        <f t="shared" si="110"/>
        <v>0</v>
      </c>
    </row>
    <row r="2367" spans="2:9" x14ac:dyDescent="0.25">
      <c r="B2367" s="9">
        <v>2021</v>
      </c>
      <c r="C2367" s="9">
        <v>4</v>
      </c>
      <c r="D2367" s="9">
        <v>6</v>
      </c>
      <c r="E2367" s="30">
        <f>I01_Avg!D2367</f>
        <v>1.499130362726852</v>
      </c>
      <c r="F2367" s="30">
        <f>PVWatts_8.5kW!J2379</f>
        <v>1.7890999999999997E-2</v>
      </c>
      <c r="G2367" s="34">
        <f t="shared" si="108"/>
        <v>1.4812393627268519</v>
      </c>
      <c r="H2367" s="34">
        <f t="shared" si="109"/>
        <v>1.4812393627268519</v>
      </c>
      <c r="I2367" s="34">
        <f t="shared" si="110"/>
        <v>0</v>
      </c>
    </row>
    <row r="2368" spans="2:9" x14ac:dyDescent="0.25">
      <c r="B2368" s="9">
        <v>2021</v>
      </c>
      <c r="C2368" s="9">
        <v>4</v>
      </c>
      <c r="D2368" s="9">
        <v>7</v>
      </c>
      <c r="E2368" s="30">
        <f>I01_Avg!D2368</f>
        <v>1.7697936739763547</v>
      </c>
      <c r="F2368" s="30">
        <f>PVWatts_8.5kW!J2380</f>
        <v>0.48460000000000003</v>
      </c>
      <c r="G2368" s="34">
        <f t="shared" si="108"/>
        <v>1.2851936739763548</v>
      </c>
      <c r="H2368" s="34">
        <f t="shared" si="109"/>
        <v>1.2851936739763548</v>
      </c>
      <c r="I2368" s="34">
        <f t="shared" si="110"/>
        <v>0</v>
      </c>
    </row>
    <row r="2369" spans="2:9" x14ac:dyDescent="0.25">
      <c r="B2369" s="9">
        <v>2021</v>
      </c>
      <c r="C2369" s="9">
        <v>4</v>
      </c>
      <c r="D2369" s="9">
        <v>8</v>
      </c>
      <c r="E2369" s="30">
        <f>I01_Avg!D2369</f>
        <v>1.6328777009462665</v>
      </c>
      <c r="F2369" s="30">
        <f>PVWatts_8.5kW!J2381</f>
        <v>1.9349749999999999</v>
      </c>
      <c r="G2369" s="34">
        <f t="shared" si="108"/>
        <v>-0.30209729905373339</v>
      </c>
      <c r="H2369" s="34">
        <f t="shared" si="109"/>
        <v>0</v>
      </c>
      <c r="I2369" s="34">
        <f t="shared" si="110"/>
        <v>-0.30209729905373339</v>
      </c>
    </row>
    <row r="2370" spans="2:9" x14ac:dyDescent="0.25">
      <c r="B2370" s="9">
        <v>2021</v>
      </c>
      <c r="C2370" s="9">
        <v>4</v>
      </c>
      <c r="D2370" s="9">
        <v>9</v>
      </c>
      <c r="E2370" s="30">
        <f>I01_Avg!D2370</f>
        <v>1.378660272918967</v>
      </c>
      <c r="F2370" s="30">
        <f>PVWatts_8.5kW!J2382</f>
        <v>2.3930039999999999</v>
      </c>
      <c r="G2370" s="34">
        <f t="shared" si="108"/>
        <v>-1.0143437270810329</v>
      </c>
      <c r="H2370" s="34">
        <f t="shared" si="109"/>
        <v>0</v>
      </c>
      <c r="I2370" s="34">
        <f t="shared" si="110"/>
        <v>-1.0143437270810329</v>
      </c>
    </row>
    <row r="2371" spans="2:9" x14ac:dyDescent="0.25">
      <c r="B2371" s="9">
        <v>2021</v>
      </c>
      <c r="C2371" s="9">
        <v>4</v>
      </c>
      <c r="D2371" s="9">
        <v>10</v>
      </c>
      <c r="E2371" s="30">
        <f>I01_Avg!D2371</f>
        <v>1.3915580201781144</v>
      </c>
      <c r="F2371" s="30">
        <f>PVWatts_8.5kW!J2383</f>
        <v>4.6003259999999999</v>
      </c>
      <c r="G2371" s="34">
        <f t="shared" si="108"/>
        <v>-3.2087679798218858</v>
      </c>
      <c r="H2371" s="34">
        <f t="shared" si="109"/>
        <v>0</v>
      </c>
      <c r="I2371" s="34">
        <f t="shared" si="110"/>
        <v>-3.2087679798218858</v>
      </c>
    </row>
    <row r="2372" spans="2:9" x14ac:dyDescent="0.25">
      <c r="B2372" s="9">
        <v>2021</v>
      </c>
      <c r="C2372" s="9">
        <v>4</v>
      </c>
      <c r="D2372" s="9">
        <v>11</v>
      </c>
      <c r="E2372" s="30">
        <f>I01_Avg!D2372</f>
        <v>1.2394059530581669</v>
      </c>
      <c r="F2372" s="30">
        <f>PVWatts_8.5kW!J2384</f>
        <v>5.0183619999999998</v>
      </c>
      <c r="G2372" s="34">
        <f t="shared" si="108"/>
        <v>-3.7789560469418326</v>
      </c>
      <c r="H2372" s="34">
        <f t="shared" si="109"/>
        <v>0</v>
      </c>
      <c r="I2372" s="34">
        <f t="shared" si="110"/>
        <v>-3.7789560469418326</v>
      </c>
    </row>
    <row r="2373" spans="2:9" x14ac:dyDescent="0.25">
      <c r="B2373" s="9">
        <v>2021</v>
      </c>
      <c r="C2373" s="9">
        <v>4</v>
      </c>
      <c r="D2373" s="9">
        <v>12</v>
      </c>
      <c r="E2373" s="30">
        <f>I01_Avg!D2373</f>
        <v>1.1848191014115252</v>
      </c>
      <c r="F2373" s="30">
        <f>PVWatts_8.5kW!J2385</f>
        <v>5.3598720000000002</v>
      </c>
      <c r="G2373" s="34">
        <f t="shared" si="108"/>
        <v>-4.1750528985884747</v>
      </c>
      <c r="H2373" s="34">
        <f t="shared" si="109"/>
        <v>0</v>
      </c>
      <c r="I2373" s="34">
        <f t="shared" si="110"/>
        <v>-4.1750528985884747</v>
      </c>
    </row>
    <row r="2374" spans="2:9" x14ac:dyDescent="0.25">
      <c r="B2374" s="9">
        <v>2021</v>
      </c>
      <c r="C2374" s="9">
        <v>4</v>
      </c>
      <c r="D2374" s="9">
        <v>13</v>
      </c>
      <c r="E2374" s="30">
        <f>I01_Avg!D2374</f>
        <v>1.1012320498749633</v>
      </c>
      <c r="F2374" s="30">
        <f>PVWatts_8.5kW!J2386</f>
        <v>5.7827770000000003</v>
      </c>
      <c r="G2374" s="34">
        <f t="shared" si="108"/>
        <v>-4.681544950125037</v>
      </c>
      <c r="H2374" s="34">
        <f t="shared" si="109"/>
        <v>0</v>
      </c>
      <c r="I2374" s="34">
        <f t="shared" si="110"/>
        <v>-4.681544950125037</v>
      </c>
    </row>
    <row r="2375" spans="2:9" x14ac:dyDescent="0.25">
      <c r="B2375" s="9">
        <v>2021</v>
      </c>
      <c r="C2375" s="9">
        <v>4</v>
      </c>
      <c r="D2375" s="9">
        <v>14</v>
      </c>
      <c r="E2375" s="30">
        <f>I01_Avg!D2375</f>
        <v>1.1336995011836017</v>
      </c>
      <c r="F2375" s="30">
        <f>PVWatts_8.5kW!J2387</f>
        <v>4.4788519999999998</v>
      </c>
      <c r="G2375" s="34">
        <f t="shared" si="108"/>
        <v>-3.3451524988163981</v>
      </c>
      <c r="H2375" s="34">
        <f t="shared" si="109"/>
        <v>0</v>
      </c>
      <c r="I2375" s="34">
        <f t="shared" si="110"/>
        <v>-3.3451524988163981</v>
      </c>
    </row>
    <row r="2376" spans="2:9" x14ac:dyDescent="0.25">
      <c r="B2376" s="9">
        <v>2021</v>
      </c>
      <c r="C2376" s="9">
        <v>4</v>
      </c>
      <c r="D2376" s="9">
        <v>15</v>
      </c>
      <c r="E2376" s="30">
        <f>I01_Avg!D2376</f>
        <v>1.0881414770493214</v>
      </c>
      <c r="F2376" s="30">
        <f>PVWatts_8.5kW!J2388</f>
        <v>4.220078</v>
      </c>
      <c r="G2376" s="34">
        <f t="shared" si="108"/>
        <v>-3.1319365229506788</v>
      </c>
      <c r="H2376" s="34">
        <f t="shared" si="109"/>
        <v>0</v>
      </c>
      <c r="I2376" s="34">
        <f t="shared" si="110"/>
        <v>-3.1319365229506788</v>
      </c>
    </row>
    <row r="2377" spans="2:9" x14ac:dyDescent="0.25">
      <c r="B2377" s="9">
        <v>2021</v>
      </c>
      <c r="C2377" s="9">
        <v>4</v>
      </c>
      <c r="D2377" s="9">
        <v>16</v>
      </c>
      <c r="E2377" s="30">
        <f>I01_Avg!D2377</f>
        <v>1.0822355501876892</v>
      </c>
      <c r="F2377" s="30">
        <f>PVWatts_8.5kW!J2389</f>
        <v>0.44248399999999999</v>
      </c>
      <c r="G2377" s="34">
        <f t="shared" si="108"/>
        <v>0.63975155018768926</v>
      </c>
      <c r="H2377" s="34">
        <f t="shared" si="109"/>
        <v>0.63975155018768926</v>
      </c>
      <c r="I2377" s="34">
        <f t="shared" si="110"/>
        <v>0</v>
      </c>
    </row>
    <row r="2378" spans="2:9" x14ac:dyDescent="0.25">
      <c r="B2378" s="9">
        <v>2021</v>
      </c>
      <c r="C2378" s="9">
        <v>4</v>
      </c>
      <c r="D2378" s="9">
        <v>17</v>
      </c>
      <c r="E2378" s="30">
        <f>I01_Avg!D2378</f>
        <v>1.1091882001197797</v>
      </c>
      <c r="F2378" s="30">
        <f>PVWatts_8.5kW!J2390</f>
        <v>2.2873249999999996</v>
      </c>
      <c r="G2378" s="34">
        <f t="shared" ref="G2378:G2441" si="111">+E2378-F2378</f>
        <v>-1.1781367998802199</v>
      </c>
      <c r="H2378" s="34">
        <f t="shared" ref="H2378:H2441" si="112">+IF(G2378&gt;0,G2378,0)</f>
        <v>0</v>
      </c>
      <c r="I2378" s="34">
        <f t="shared" ref="I2378:I2441" si="113">+IF(G2378&lt;0,G2378,0)</f>
        <v>-1.1781367998802199</v>
      </c>
    </row>
    <row r="2379" spans="2:9" x14ac:dyDescent="0.25">
      <c r="B2379" s="9">
        <v>2021</v>
      </c>
      <c r="C2379" s="9">
        <v>4</v>
      </c>
      <c r="D2379" s="9">
        <v>18</v>
      </c>
      <c r="E2379" s="30">
        <f>I01_Avg!D2379</f>
        <v>1.1737047671346967</v>
      </c>
      <c r="F2379" s="30">
        <f>PVWatts_8.5kW!J2391</f>
        <v>0.51817100000000005</v>
      </c>
      <c r="G2379" s="34">
        <f t="shared" si="111"/>
        <v>0.65553376713469669</v>
      </c>
      <c r="H2379" s="34">
        <f t="shared" si="112"/>
        <v>0.65553376713469669</v>
      </c>
      <c r="I2379" s="34">
        <f t="shared" si="113"/>
        <v>0</v>
      </c>
    </row>
    <row r="2380" spans="2:9" x14ac:dyDescent="0.25">
      <c r="B2380" s="9">
        <v>2021</v>
      </c>
      <c r="C2380" s="9">
        <v>4</v>
      </c>
      <c r="D2380" s="9">
        <v>19</v>
      </c>
      <c r="E2380" s="30">
        <f>I01_Avg!D2380</f>
        <v>1.1506582520733604</v>
      </c>
      <c r="F2380" s="30">
        <f>PVWatts_8.5kW!J2392</f>
        <v>0</v>
      </c>
      <c r="G2380" s="34">
        <f t="shared" si="111"/>
        <v>1.1506582520733604</v>
      </c>
      <c r="H2380" s="34">
        <f t="shared" si="112"/>
        <v>1.1506582520733604</v>
      </c>
      <c r="I2380" s="34">
        <f t="shared" si="113"/>
        <v>0</v>
      </c>
    </row>
    <row r="2381" spans="2:9" x14ac:dyDescent="0.25">
      <c r="B2381" s="9">
        <v>2021</v>
      </c>
      <c r="C2381" s="9">
        <v>4</v>
      </c>
      <c r="D2381" s="9">
        <v>20</v>
      </c>
      <c r="E2381" s="30">
        <f>I01_Avg!D2381</f>
        <v>1.167523649170233</v>
      </c>
      <c r="F2381" s="30">
        <f>PVWatts_8.5kW!J2393</f>
        <v>0</v>
      </c>
      <c r="G2381" s="34">
        <f t="shared" si="111"/>
        <v>1.167523649170233</v>
      </c>
      <c r="H2381" s="34">
        <f t="shared" si="112"/>
        <v>1.167523649170233</v>
      </c>
      <c r="I2381" s="34">
        <f t="shared" si="113"/>
        <v>0</v>
      </c>
    </row>
    <row r="2382" spans="2:9" x14ac:dyDescent="0.25">
      <c r="B2382" s="9">
        <v>2021</v>
      </c>
      <c r="C2382" s="9">
        <v>4</v>
      </c>
      <c r="D2382" s="9">
        <v>21</v>
      </c>
      <c r="E2382" s="30">
        <f>I01_Avg!D2382</f>
        <v>1.2736187048637442</v>
      </c>
      <c r="F2382" s="30">
        <f>PVWatts_8.5kW!J2394</f>
        <v>0</v>
      </c>
      <c r="G2382" s="34">
        <f t="shared" si="111"/>
        <v>1.2736187048637442</v>
      </c>
      <c r="H2382" s="34">
        <f t="shared" si="112"/>
        <v>1.2736187048637442</v>
      </c>
      <c r="I2382" s="34">
        <f t="shared" si="113"/>
        <v>0</v>
      </c>
    </row>
    <row r="2383" spans="2:9" x14ac:dyDescent="0.25">
      <c r="B2383" s="9">
        <v>2021</v>
      </c>
      <c r="C2383" s="9">
        <v>4</v>
      </c>
      <c r="D2383" s="9">
        <v>22</v>
      </c>
      <c r="E2383" s="30">
        <f>I01_Avg!D2383</f>
        <v>1.2054488725905477</v>
      </c>
      <c r="F2383" s="30">
        <f>PVWatts_8.5kW!J2395</f>
        <v>0</v>
      </c>
      <c r="G2383" s="34">
        <f t="shared" si="111"/>
        <v>1.2054488725905477</v>
      </c>
      <c r="H2383" s="34">
        <f t="shared" si="112"/>
        <v>1.2054488725905477</v>
      </c>
      <c r="I2383" s="34">
        <f t="shared" si="113"/>
        <v>0</v>
      </c>
    </row>
    <row r="2384" spans="2:9" x14ac:dyDescent="0.25">
      <c r="B2384" s="9">
        <v>2021</v>
      </c>
      <c r="C2384" s="9">
        <v>4</v>
      </c>
      <c r="D2384" s="9">
        <v>23</v>
      </c>
      <c r="E2384" s="30">
        <f>I01_Avg!D2384</f>
        <v>1.047599304633585</v>
      </c>
      <c r="F2384" s="30">
        <f>PVWatts_8.5kW!J2396</f>
        <v>0</v>
      </c>
      <c r="G2384" s="34">
        <f t="shared" si="111"/>
        <v>1.047599304633585</v>
      </c>
      <c r="H2384" s="34">
        <f t="shared" si="112"/>
        <v>1.047599304633585</v>
      </c>
      <c r="I2384" s="34">
        <f t="shared" si="113"/>
        <v>0</v>
      </c>
    </row>
    <row r="2385" spans="2:9" x14ac:dyDescent="0.25">
      <c r="B2385" s="9">
        <v>2021</v>
      </c>
      <c r="C2385" s="9">
        <v>4</v>
      </c>
      <c r="D2385" s="9">
        <v>0</v>
      </c>
      <c r="E2385" s="30">
        <f>I01_Avg!D2385</f>
        <v>0.94661447786899222</v>
      </c>
      <c r="F2385" s="30">
        <f>PVWatts_8.5kW!J2397</f>
        <v>0</v>
      </c>
      <c r="G2385" s="34">
        <f t="shared" si="111"/>
        <v>0.94661447786899222</v>
      </c>
      <c r="H2385" s="34">
        <f t="shared" si="112"/>
        <v>0.94661447786899222</v>
      </c>
      <c r="I2385" s="34">
        <f t="shared" si="113"/>
        <v>0</v>
      </c>
    </row>
    <row r="2386" spans="2:9" x14ac:dyDescent="0.25">
      <c r="B2386" s="9">
        <v>2021</v>
      </c>
      <c r="C2386" s="9">
        <v>4</v>
      </c>
      <c r="D2386" s="9">
        <v>1</v>
      </c>
      <c r="E2386" s="30">
        <f>I01_Avg!D2386</f>
        <v>0.90489903704360231</v>
      </c>
      <c r="F2386" s="30">
        <f>PVWatts_8.5kW!J2398</f>
        <v>0</v>
      </c>
      <c r="G2386" s="34">
        <f t="shared" si="111"/>
        <v>0.90489903704360231</v>
      </c>
      <c r="H2386" s="34">
        <f t="shared" si="112"/>
        <v>0.90489903704360231</v>
      </c>
      <c r="I2386" s="34">
        <f t="shared" si="113"/>
        <v>0</v>
      </c>
    </row>
    <row r="2387" spans="2:9" x14ac:dyDescent="0.25">
      <c r="B2387" s="9">
        <v>2021</v>
      </c>
      <c r="C2387" s="9">
        <v>4</v>
      </c>
      <c r="D2387" s="9">
        <v>2</v>
      </c>
      <c r="E2387" s="30">
        <f>I01_Avg!D2387</f>
        <v>0.92337902405681149</v>
      </c>
      <c r="F2387" s="30">
        <f>PVWatts_8.5kW!J2399</f>
        <v>0</v>
      </c>
      <c r="G2387" s="34">
        <f t="shared" si="111"/>
        <v>0.92337902405681149</v>
      </c>
      <c r="H2387" s="34">
        <f t="shared" si="112"/>
        <v>0.92337902405681149</v>
      </c>
      <c r="I2387" s="34">
        <f t="shared" si="113"/>
        <v>0</v>
      </c>
    </row>
    <row r="2388" spans="2:9" x14ac:dyDescent="0.25">
      <c r="B2388" s="9">
        <v>2021</v>
      </c>
      <c r="C2388" s="9">
        <v>4</v>
      </c>
      <c r="D2388" s="9">
        <v>3</v>
      </c>
      <c r="E2388" s="30">
        <f>I01_Avg!D2388</f>
        <v>0.93953361418213599</v>
      </c>
      <c r="F2388" s="30">
        <f>PVWatts_8.5kW!J2400</f>
        <v>0</v>
      </c>
      <c r="G2388" s="34">
        <f t="shared" si="111"/>
        <v>0.93953361418213599</v>
      </c>
      <c r="H2388" s="34">
        <f t="shared" si="112"/>
        <v>0.93953361418213599</v>
      </c>
      <c r="I2388" s="34">
        <f t="shared" si="113"/>
        <v>0</v>
      </c>
    </row>
    <row r="2389" spans="2:9" x14ac:dyDescent="0.25">
      <c r="B2389" s="9">
        <v>2021</v>
      </c>
      <c r="C2389" s="9">
        <v>4</v>
      </c>
      <c r="D2389" s="9">
        <v>4</v>
      </c>
      <c r="E2389" s="30">
        <f>I01_Avg!D2389</f>
        <v>1.003864731260949</v>
      </c>
      <c r="F2389" s="30">
        <f>PVWatts_8.5kW!J2401</f>
        <v>0</v>
      </c>
      <c r="G2389" s="34">
        <f t="shared" si="111"/>
        <v>1.003864731260949</v>
      </c>
      <c r="H2389" s="34">
        <f t="shared" si="112"/>
        <v>1.003864731260949</v>
      </c>
      <c r="I2389" s="34">
        <f t="shared" si="113"/>
        <v>0</v>
      </c>
    </row>
    <row r="2390" spans="2:9" x14ac:dyDescent="0.25">
      <c r="B2390" s="9">
        <v>2021</v>
      </c>
      <c r="C2390" s="9">
        <v>4</v>
      </c>
      <c r="D2390" s="9">
        <v>5</v>
      </c>
      <c r="E2390" s="30">
        <f>I01_Avg!D2390</f>
        <v>1.0661779911999447</v>
      </c>
      <c r="F2390" s="30">
        <f>PVWatts_8.5kW!J2402</f>
        <v>0</v>
      </c>
      <c r="G2390" s="34">
        <f t="shared" si="111"/>
        <v>1.0661779911999447</v>
      </c>
      <c r="H2390" s="34">
        <f t="shared" si="112"/>
        <v>1.0661779911999447</v>
      </c>
      <c r="I2390" s="34">
        <f t="shared" si="113"/>
        <v>0</v>
      </c>
    </row>
    <row r="2391" spans="2:9" x14ac:dyDescent="0.25">
      <c r="B2391" s="9">
        <v>2021</v>
      </c>
      <c r="C2391" s="9">
        <v>4</v>
      </c>
      <c r="D2391" s="9">
        <v>6</v>
      </c>
      <c r="E2391" s="30">
        <f>I01_Avg!D2391</f>
        <v>1.2057297327218743</v>
      </c>
      <c r="F2391" s="30">
        <f>PVWatts_8.5kW!J2403</f>
        <v>8.6127999999999996E-2</v>
      </c>
      <c r="G2391" s="34">
        <f t="shared" si="111"/>
        <v>1.1196017327218744</v>
      </c>
      <c r="H2391" s="34">
        <f t="shared" si="112"/>
        <v>1.1196017327218744</v>
      </c>
      <c r="I2391" s="34">
        <f t="shared" si="113"/>
        <v>0</v>
      </c>
    </row>
    <row r="2392" spans="2:9" x14ac:dyDescent="0.25">
      <c r="B2392" s="9">
        <v>2021</v>
      </c>
      <c r="C2392" s="9">
        <v>4</v>
      </c>
      <c r="D2392" s="9">
        <v>7</v>
      </c>
      <c r="E2392" s="30">
        <f>I01_Avg!D2392</f>
        <v>1.3194209684160318</v>
      </c>
      <c r="F2392" s="30">
        <f>PVWatts_8.5kW!J2404</f>
        <v>1.2570870000000001</v>
      </c>
      <c r="G2392" s="34">
        <f t="shared" si="111"/>
        <v>6.2333968416031782E-2</v>
      </c>
      <c r="H2392" s="34">
        <f t="shared" si="112"/>
        <v>6.2333968416031782E-2</v>
      </c>
      <c r="I2392" s="34">
        <f t="shared" si="113"/>
        <v>0</v>
      </c>
    </row>
    <row r="2393" spans="2:9" x14ac:dyDescent="0.25">
      <c r="B2393" s="9">
        <v>2021</v>
      </c>
      <c r="C2393" s="9">
        <v>4</v>
      </c>
      <c r="D2393" s="9">
        <v>8</v>
      </c>
      <c r="E2393" s="30">
        <f>I01_Avg!D2393</f>
        <v>1.3936707763673664</v>
      </c>
      <c r="F2393" s="30">
        <f>PVWatts_8.5kW!J2405</f>
        <v>3.1022750000000001</v>
      </c>
      <c r="G2393" s="34">
        <f t="shared" si="111"/>
        <v>-1.7086042236326338</v>
      </c>
      <c r="H2393" s="34">
        <f t="shared" si="112"/>
        <v>0</v>
      </c>
      <c r="I2393" s="34">
        <f t="shared" si="113"/>
        <v>-1.7086042236326338</v>
      </c>
    </row>
    <row r="2394" spans="2:9" x14ac:dyDescent="0.25">
      <c r="B2394" s="9">
        <v>2021</v>
      </c>
      <c r="C2394" s="9">
        <v>4</v>
      </c>
      <c r="D2394" s="9">
        <v>9</v>
      </c>
      <c r="E2394" s="30">
        <f>I01_Avg!D2394</f>
        <v>1.395999338082289</v>
      </c>
      <c r="F2394" s="30">
        <f>PVWatts_8.5kW!J2406</f>
        <v>4.7255330000000004</v>
      </c>
      <c r="G2394" s="34">
        <f t="shared" si="111"/>
        <v>-3.3295336619177114</v>
      </c>
      <c r="H2394" s="34">
        <f t="shared" si="112"/>
        <v>0</v>
      </c>
      <c r="I2394" s="34">
        <f t="shared" si="113"/>
        <v>-3.3295336619177114</v>
      </c>
    </row>
    <row r="2395" spans="2:9" x14ac:dyDescent="0.25">
      <c r="B2395" s="9">
        <v>2021</v>
      </c>
      <c r="C2395" s="9">
        <v>4</v>
      </c>
      <c r="D2395" s="9">
        <v>10</v>
      </c>
      <c r="E2395" s="30">
        <f>I01_Avg!D2395</f>
        <v>1.3926396813831903</v>
      </c>
      <c r="F2395" s="30">
        <f>PVWatts_8.5kW!J2407</f>
        <v>5.837771</v>
      </c>
      <c r="G2395" s="34">
        <f t="shared" si="111"/>
        <v>-4.4451313186168093</v>
      </c>
      <c r="H2395" s="34">
        <f t="shared" si="112"/>
        <v>0</v>
      </c>
      <c r="I2395" s="34">
        <f t="shared" si="113"/>
        <v>-4.4451313186168093</v>
      </c>
    </row>
    <row r="2396" spans="2:9" x14ac:dyDescent="0.25">
      <c r="B2396" s="9">
        <v>2021</v>
      </c>
      <c r="C2396" s="9">
        <v>4</v>
      </c>
      <c r="D2396" s="9">
        <v>11</v>
      </c>
      <c r="E2396" s="30">
        <f>I01_Avg!D2396</f>
        <v>1.2924285907364612</v>
      </c>
      <c r="F2396" s="30">
        <f>PVWatts_8.5kW!J2408</f>
        <v>5.6429279999999995</v>
      </c>
      <c r="G2396" s="34">
        <f t="shared" si="111"/>
        <v>-4.3504994092635378</v>
      </c>
      <c r="H2396" s="34">
        <f t="shared" si="112"/>
        <v>0</v>
      </c>
      <c r="I2396" s="34">
        <f t="shared" si="113"/>
        <v>-4.3504994092635378</v>
      </c>
    </row>
    <row r="2397" spans="2:9" x14ac:dyDescent="0.25">
      <c r="B2397" s="9">
        <v>2021</v>
      </c>
      <c r="C2397" s="9">
        <v>4</v>
      </c>
      <c r="D2397" s="9">
        <v>12</v>
      </c>
      <c r="E2397" s="30">
        <f>I01_Avg!D2397</f>
        <v>1.2483039751054927</v>
      </c>
      <c r="F2397" s="30">
        <f>PVWatts_8.5kW!J2409</f>
        <v>5.6711559999999999</v>
      </c>
      <c r="G2397" s="34">
        <f t="shared" si="111"/>
        <v>-4.4228520248945067</v>
      </c>
      <c r="H2397" s="34">
        <f t="shared" si="112"/>
        <v>0</v>
      </c>
      <c r="I2397" s="34">
        <f t="shared" si="113"/>
        <v>-4.4228520248945067</v>
      </c>
    </row>
    <row r="2398" spans="2:9" x14ac:dyDescent="0.25">
      <c r="B2398" s="9">
        <v>2021</v>
      </c>
      <c r="C2398" s="9">
        <v>4</v>
      </c>
      <c r="D2398" s="9">
        <v>13</v>
      </c>
      <c r="E2398" s="30">
        <f>I01_Avg!D2398</f>
        <v>1.1240351670287188</v>
      </c>
      <c r="F2398" s="30">
        <f>PVWatts_8.5kW!J2410</f>
        <v>5.5596110000000003</v>
      </c>
      <c r="G2398" s="34">
        <f t="shared" si="111"/>
        <v>-4.4355758329712813</v>
      </c>
      <c r="H2398" s="34">
        <f t="shared" si="112"/>
        <v>0</v>
      </c>
      <c r="I2398" s="34">
        <f t="shared" si="113"/>
        <v>-4.4355758329712813</v>
      </c>
    </row>
    <row r="2399" spans="2:9" x14ac:dyDescent="0.25">
      <c r="B2399" s="9">
        <v>2021</v>
      </c>
      <c r="C2399" s="9">
        <v>4</v>
      </c>
      <c r="D2399" s="9">
        <v>14</v>
      </c>
      <c r="E2399" s="30">
        <f>I01_Avg!D2399</f>
        <v>1.1108853902909499</v>
      </c>
      <c r="F2399" s="30">
        <f>PVWatts_8.5kW!J2411</f>
        <v>4.716513</v>
      </c>
      <c r="G2399" s="34">
        <f t="shared" si="111"/>
        <v>-3.6056276097090501</v>
      </c>
      <c r="H2399" s="34">
        <f t="shared" si="112"/>
        <v>0</v>
      </c>
      <c r="I2399" s="34">
        <f t="shared" si="113"/>
        <v>-3.6056276097090501</v>
      </c>
    </row>
    <row r="2400" spans="2:9" x14ac:dyDescent="0.25">
      <c r="B2400" s="9">
        <v>2021</v>
      </c>
      <c r="C2400" s="9">
        <v>4</v>
      </c>
      <c r="D2400" s="9">
        <v>15</v>
      </c>
      <c r="E2400" s="30">
        <f>I01_Avg!D2400</f>
        <v>1.1117701118455505</v>
      </c>
      <c r="F2400" s="30">
        <f>PVWatts_8.5kW!J2412</f>
        <v>3.9658470000000001</v>
      </c>
      <c r="G2400" s="34">
        <f t="shared" si="111"/>
        <v>-2.8540768881544496</v>
      </c>
      <c r="H2400" s="34">
        <f t="shared" si="112"/>
        <v>0</v>
      </c>
      <c r="I2400" s="34">
        <f t="shared" si="113"/>
        <v>-2.8540768881544496</v>
      </c>
    </row>
    <row r="2401" spans="2:9" x14ac:dyDescent="0.25">
      <c r="B2401" s="9">
        <v>2021</v>
      </c>
      <c r="C2401" s="9">
        <v>4</v>
      </c>
      <c r="D2401" s="9">
        <v>16</v>
      </c>
      <c r="E2401" s="30">
        <f>I01_Avg!D2401</f>
        <v>1.1575266142267444</v>
      </c>
      <c r="F2401" s="30">
        <f>PVWatts_8.5kW!J2413</f>
        <v>2.7895189999999999</v>
      </c>
      <c r="G2401" s="34">
        <f t="shared" si="111"/>
        <v>-1.6319923857732554</v>
      </c>
      <c r="H2401" s="34">
        <f t="shared" si="112"/>
        <v>0</v>
      </c>
      <c r="I2401" s="34">
        <f t="shared" si="113"/>
        <v>-1.6319923857732554</v>
      </c>
    </row>
    <row r="2402" spans="2:9" x14ac:dyDescent="0.25">
      <c r="B2402" s="9">
        <v>2021</v>
      </c>
      <c r="C2402" s="9">
        <v>4</v>
      </c>
      <c r="D2402" s="9">
        <v>17</v>
      </c>
      <c r="E2402" s="30">
        <f>I01_Avg!D2402</f>
        <v>1.1742863286752823</v>
      </c>
      <c r="F2402" s="30">
        <f>PVWatts_8.5kW!J2414</f>
        <v>1.450285</v>
      </c>
      <c r="G2402" s="34">
        <f t="shared" si="111"/>
        <v>-0.27599867132471778</v>
      </c>
      <c r="H2402" s="34">
        <f t="shared" si="112"/>
        <v>0</v>
      </c>
      <c r="I2402" s="34">
        <f t="shared" si="113"/>
        <v>-0.27599867132471778</v>
      </c>
    </row>
    <row r="2403" spans="2:9" x14ac:dyDescent="0.25">
      <c r="B2403" s="9">
        <v>2021</v>
      </c>
      <c r="C2403" s="9">
        <v>4</v>
      </c>
      <c r="D2403" s="9">
        <v>18</v>
      </c>
      <c r="E2403" s="30">
        <f>I01_Avg!D2403</f>
        <v>1.2138853507789871</v>
      </c>
      <c r="F2403" s="30">
        <f>PVWatts_8.5kW!J2415</f>
        <v>0.42706099999999997</v>
      </c>
      <c r="G2403" s="34">
        <f t="shared" si="111"/>
        <v>0.78682435077898716</v>
      </c>
      <c r="H2403" s="34">
        <f t="shared" si="112"/>
        <v>0.78682435077898716</v>
      </c>
      <c r="I2403" s="34">
        <f t="shared" si="113"/>
        <v>0</v>
      </c>
    </row>
    <row r="2404" spans="2:9" x14ac:dyDescent="0.25">
      <c r="B2404" s="9">
        <v>2021</v>
      </c>
      <c r="C2404" s="9">
        <v>4</v>
      </c>
      <c r="D2404" s="9">
        <v>19</v>
      </c>
      <c r="E2404" s="30">
        <f>I01_Avg!D2404</f>
        <v>1.211497837565239</v>
      </c>
      <c r="F2404" s="30">
        <f>PVWatts_8.5kW!J2416</f>
        <v>0</v>
      </c>
      <c r="G2404" s="34">
        <f t="shared" si="111"/>
        <v>1.211497837565239</v>
      </c>
      <c r="H2404" s="34">
        <f t="shared" si="112"/>
        <v>1.211497837565239</v>
      </c>
      <c r="I2404" s="34">
        <f t="shared" si="113"/>
        <v>0</v>
      </c>
    </row>
    <row r="2405" spans="2:9" x14ac:dyDescent="0.25">
      <c r="B2405" s="9">
        <v>2021</v>
      </c>
      <c r="C2405" s="9">
        <v>4</v>
      </c>
      <c r="D2405" s="9">
        <v>20</v>
      </c>
      <c r="E2405" s="30">
        <f>I01_Avg!D2405</f>
        <v>1.3043188327876178</v>
      </c>
      <c r="F2405" s="30">
        <f>PVWatts_8.5kW!J2417</f>
        <v>0</v>
      </c>
      <c r="G2405" s="34">
        <f t="shared" si="111"/>
        <v>1.3043188327876178</v>
      </c>
      <c r="H2405" s="34">
        <f t="shared" si="112"/>
        <v>1.3043188327876178</v>
      </c>
      <c r="I2405" s="34">
        <f t="shared" si="113"/>
        <v>0</v>
      </c>
    </row>
    <row r="2406" spans="2:9" x14ac:dyDescent="0.25">
      <c r="B2406" s="9">
        <v>2021</v>
      </c>
      <c r="C2406" s="9">
        <v>4</v>
      </c>
      <c r="D2406" s="9">
        <v>21</v>
      </c>
      <c r="E2406" s="30">
        <f>I01_Avg!D2406</f>
        <v>1.344422093069666</v>
      </c>
      <c r="F2406" s="30">
        <f>PVWatts_8.5kW!J2418</f>
        <v>0</v>
      </c>
      <c r="G2406" s="34">
        <f t="shared" si="111"/>
        <v>1.344422093069666</v>
      </c>
      <c r="H2406" s="34">
        <f t="shared" si="112"/>
        <v>1.344422093069666</v>
      </c>
      <c r="I2406" s="34">
        <f t="shared" si="113"/>
        <v>0</v>
      </c>
    </row>
    <row r="2407" spans="2:9" x14ac:dyDescent="0.25">
      <c r="B2407" s="9">
        <v>2021</v>
      </c>
      <c r="C2407" s="9">
        <v>4</v>
      </c>
      <c r="D2407" s="9">
        <v>22</v>
      </c>
      <c r="E2407" s="30">
        <f>I01_Avg!D2407</f>
        <v>1.2736230672260695</v>
      </c>
      <c r="F2407" s="30">
        <f>PVWatts_8.5kW!J2419</f>
        <v>0</v>
      </c>
      <c r="G2407" s="34">
        <f t="shared" si="111"/>
        <v>1.2736230672260695</v>
      </c>
      <c r="H2407" s="34">
        <f t="shared" si="112"/>
        <v>1.2736230672260695</v>
      </c>
      <c r="I2407" s="34">
        <f t="shared" si="113"/>
        <v>0</v>
      </c>
    </row>
    <row r="2408" spans="2:9" x14ac:dyDescent="0.25">
      <c r="B2408" s="9">
        <v>2021</v>
      </c>
      <c r="C2408" s="9">
        <v>4</v>
      </c>
      <c r="D2408" s="9">
        <v>23</v>
      </c>
      <c r="E2408" s="30">
        <f>I01_Avg!D2408</f>
        <v>1.1436943073291588</v>
      </c>
      <c r="F2408" s="30">
        <f>PVWatts_8.5kW!J2420</f>
        <v>0</v>
      </c>
      <c r="G2408" s="34">
        <f t="shared" si="111"/>
        <v>1.1436943073291588</v>
      </c>
      <c r="H2408" s="34">
        <f t="shared" si="112"/>
        <v>1.1436943073291588</v>
      </c>
      <c r="I2408" s="34">
        <f t="shared" si="113"/>
        <v>0</v>
      </c>
    </row>
    <row r="2409" spans="2:9" x14ac:dyDescent="0.25">
      <c r="B2409" s="9">
        <v>2021</v>
      </c>
      <c r="C2409" s="9">
        <v>4</v>
      </c>
      <c r="D2409" s="9">
        <v>0</v>
      </c>
      <c r="E2409" s="30">
        <f>I01_Avg!D2409</f>
        <v>1.1107582656794583</v>
      </c>
      <c r="F2409" s="30">
        <f>PVWatts_8.5kW!J2421</f>
        <v>0</v>
      </c>
      <c r="G2409" s="34">
        <f t="shared" si="111"/>
        <v>1.1107582656794583</v>
      </c>
      <c r="H2409" s="34">
        <f t="shared" si="112"/>
        <v>1.1107582656794583</v>
      </c>
      <c r="I2409" s="34">
        <f t="shared" si="113"/>
        <v>0</v>
      </c>
    </row>
    <row r="2410" spans="2:9" x14ac:dyDescent="0.25">
      <c r="B2410" s="9">
        <v>2021</v>
      </c>
      <c r="C2410" s="9">
        <v>4</v>
      </c>
      <c r="D2410" s="9">
        <v>1</v>
      </c>
      <c r="E2410" s="30">
        <f>I01_Avg!D2410</f>
        <v>1.0660076119394402</v>
      </c>
      <c r="F2410" s="30">
        <f>PVWatts_8.5kW!J2422</f>
        <v>0</v>
      </c>
      <c r="G2410" s="34">
        <f t="shared" si="111"/>
        <v>1.0660076119394402</v>
      </c>
      <c r="H2410" s="34">
        <f t="shared" si="112"/>
        <v>1.0660076119394402</v>
      </c>
      <c r="I2410" s="34">
        <f t="shared" si="113"/>
        <v>0</v>
      </c>
    </row>
    <row r="2411" spans="2:9" x14ac:dyDescent="0.25">
      <c r="B2411" s="9">
        <v>2021</v>
      </c>
      <c r="C2411" s="9">
        <v>4</v>
      </c>
      <c r="D2411" s="9">
        <v>2</v>
      </c>
      <c r="E2411" s="30">
        <f>I01_Avg!D2411</f>
        <v>1.1023673429204559</v>
      </c>
      <c r="F2411" s="30">
        <f>PVWatts_8.5kW!J2423</f>
        <v>0</v>
      </c>
      <c r="G2411" s="34">
        <f t="shared" si="111"/>
        <v>1.1023673429204559</v>
      </c>
      <c r="H2411" s="34">
        <f t="shared" si="112"/>
        <v>1.1023673429204559</v>
      </c>
      <c r="I2411" s="34">
        <f t="shared" si="113"/>
        <v>0</v>
      </c>
    </row>
    <row r="2412" spans="2:9" x14ac:dyDescent="0.25">
      <c r="B2412" s="9">
        <v>2021</v>
      </c>
      <c r="C2412" s="9">
        <v>4</v>
      </c>
      <c r="D2412" s="9">
        <v>3</v>
      </c>
      <c r="E2412" s="30">
        <f>I01_Avg!D2412</f>
        <v>1.0920431422409915</v>
      </c>
      <c r="F2412" s="30">
        <f>PVWatts_8.5kW!J2424</f>
        <v>0</v>
      </c>
      <c r="G2412" s="34">
        <f t="shared" si="111"/>
        <v>1.0920431422409915</v>
      </c>
      <c r="H2412" s="34">
        <f t="shared" si="112"/>
        <v>1.0920431422409915</v>
      </c>
      <c r="I2412" s="34">
        <f t="shared" si="113"/>
        <v>0</v>
      </c>
    </row>
    <row r="2413" spans="2:9" x14ac:dyDescent="0.25">
      <c r="B2413" s="9">
        <v>2021</v>
      </c>
      <c r="C2413" s="9">
        <v>4</v>
      </c>
      <c r="D2413" s="9">
        <v>4</v>
      </c>
      <c r="E2413" s="30">
        <f>I01_Avg!D2413</f>
        <v>1.1135450924892236</v>
      </c>
      <c r="F2413" s="30">
        <f>PVWatts_8.5kW!J2425</f>
        <v>0</v>
      </c>
      <c r="G2413" s="34">
        <f t="shared" si="111"/>
        <v>1.1135450924892236</v>
      </c>
      <c r="H2413" s="34">
        <f t="shared" si="112"/>
        <v>1.1135450924892236</v>
      </c>
      <c r="I2413" s="34">
        <f t="shared" si="113"/>
        <v>0</v>
      </c>
    </row>
    <row r="2414" spans="2:9" x14ac:dyDescent="0.25">
      <c r="B2414" s="9">
        <v>2021</v>
      </c>
      <c r="C2414" s="9">
        <v>4</v>
      </c>
      <c r="D2414" s="9">
        <v>5</v>
      </c>
      <c r="E2414" s="30">
        <f>I01_Avg!D2414</f>
        <v>1.2421827016229086</v>
      </c>
      <c r="F2414" s="30">
        <f>PVWatts_8.5kW!J2426</f>
        <v>0</v>
      </c>
      <c r="G2414" s="34">
        <f t="shared" si="111"/>
        <v>1.2421827016229086</v>
      </c>
      <c r="H2414" s="34">
        <f t="shared" si="112"/>
        <v>1.2421827016229086</v>
      </c>
      <c r="I2414" s="34">
        <f t="shared" si="113"/>
        <v>0</v>
      </c>
    </row>
    <row r="2415" spans="2:9" x14ac:dyDescent="0.25">
      <c r="B2415" s="9">
        <v>2021</v>
      </c>
      <c r="C2415" s="9">
        <v>4</v>
      </c>
      <c r="D2415" s="9">
        <v>6</v>
      </c>
      <c r="E2415" s="30">
        <f>I01_Avg!D2415</f>
        <v>1.3093335559486969</v>
      </c>
      <c r="F2415" s="30">
        <f>PVWatts_8.5kW!J2427</f>
        <v>9.252500000000001E-2</v>
      </c>
      <c r="G2415" s="34">
        <f t="shared" si="111"/>
        <v>1.216808555948697</v>
      </c>
      <c r="H2415" s="34">
        <f t="shared" si="112"/>
        <v>1.216808555948697</v>
      </c>
      <c r="I2415" s="34">
        <f t="shared" si="113"/>
        <v>0</v>
      </c>
    </row>
    <row r="2416" spans="2:9" x14ac:dyDescent="0.25">
      <c r="B2416" s="9">
        <v>2021</v>
      </c>
      <c r="C2416" s="9">
        <v>4</v>
      </c>
      <c r="D2416" s="9">
        <v>7</v>
      </c>
      <c r="E2416" s="30">
        <f>I01_Avg!D2416</f>
        <v>1.4725499592257019</v>
      </c>
      <c r="F2416" s="30">
        <f>PVWatts_8.5kW!J2428</f>
        <v>1.278464</v>
      </c>
      <c r="G2416" s="34">
        <f t="shared" si="111"/>
        <v>0.19408595922570182</v>
      </c>
      <c r="H2416" s="34">
        <f t="shared" si="112"/>
        <v>0.19408595922570182</v>
      </c>
      <c r="I2416" s="34">
        <f t="shared" si="113"/>
        <v>0</v>
      </c>
    </row>
    <row r="2417" spans="2:9" x14ac:dyDescent="0.25">
      <c r="B2417" s="9">
        <v>2021</v>
      </c>
      <c r="C2417" s="9">
        <v>4</v>
      </c>
      <c r="D2417" s="9">
        <v>8</v>
      </c>
      <c r="E2417" s="30">
        <f>I01_Avg!D2417</f>
        <v>1.5870586373577156</v>
      </c>
      <c r="F2417" s="30">
        <f>PVWatts_8.5kW!J2429</f>
        <v>3.1408490000000002</v>
      </c>
      <c r="G2417" s="34">
        <f t="shared" si="111"/>
        <v>-1.5537903626422847</v>
      </c>
      <c r="H2417" s="34">
        <f t="shared" si="112"/>
        <v>0</v>
      </c>
      <c r="I2417" s="34">
        <f t="shared" si="113"/>
        <v>-1.5537903626422847</v>
      </c>
    </row>
    <row r="2418" spans="2:9" x14ac:dyDescent="0.25">
      <c r="B2418" s="9">
        <v>2021</v>
      </c>
      <c r="C2418" s="9">
        <v>4</v>
      </c>
      <c r="D2418" s="9">
        <v>9</v>
      </c>
      <c r="E2418" s="30">
        <f>I01_Avg!D2418</f>
        <v>1.6199652170436627</v>
      </c>
      <c r="F2418" s="30">
        <f>PVWatts_8.5kW!J2430</f>
        <v>4.7612290000000002</v>
      </c>
      <c r="G2418" s="34">
        <f t="shared" si="111"/>
        <v>-3.1412637829563375</v>
      </c>
      <c r="H2418" s="34">
        <f t="shared" si="112"/>
        <v>0</v>
      </c>
      <c r="I2418" s="34">
        <f t="shared" si="113"/>
        <v>-3.1412637829563375</v>
      </c>
    </row>
    <row r="2419" spans="2:9" x14ac:dyDescent="0.25">
      <c r="B2419" s="9">
        <v>2021</v>
      </c>
      <c r="C2419" s="9">
        <v>4</v>
      </c>
      <c r="D2419" s="9">
        <v>10</v>
      </c>
      <c r="E2419" s="30">
        <f>I01_Avg!D2419</f>
        <v>1.5447824368983587</v>
      </c>
      <c r="F2419" s="30">
        <f>PVWatts_8.5kW!J2431</f>
        <v>5.8722500000000002</v>
      </c>
      <c r="G2419" s="34">
        <f t="shared" si="111"/>
        <v>-4.3274675631016413</v>
      </c>
      <c r="H2419" s="34">
        <f t="shared" si="112"/>
        <v>0</v>
      </c>
      <c r="I2419" s="34">
        <f t="shared" si="113"/>
        <v>-4.3274675631016413</v>
      </c>
    </row>
    <row r="2420" spans="2:9" x14ac:dyDescent="0.25">
      <c r="B2420" s="9">
        <v>2021</v>
      </c>
      <c r="C2420" s="9">
        <v>4</v>
      </c>
      <c r="D2420" s="9">
        <v>11</v>
      </c>
      <c r="E2420" s="30">
        <f>I01_Avg!D2420</f>
        <v>1.4984597484289433</v>
      </c>
      <c r="F2420" s="30">
        <f>PVWatts_8.5kW!J2432</f>
        <v>6.5865499999999999</v>
      </c>
      <c r="G2420" s="34">
        <f t="shared" si="111"/>
        <v>-5.0880902515710567</v>
      </c>
      <c r="H2420" s="34">
        <f t="shared" si="112"/>
        <v>0</v>
      </c>
      <c r="I2420" s="34">
        <f t="shared" si="113"/>
        <v>-5.0880902515710567</v>
      </c>
    </row>
    <row r="2421" spans="2:9" x14ac:dyDescent="0.25">
      <c r="B2421" s="9">
        <v>2021</v>
      </c>
      <c r="C2421" s="9">
        <v>4</v>
      </c>
      <c r="D2421" s="9">
        <v>12</v>
      </c>
      <c r="E2421" s="30">
        <f>I01_Avg!D2421</f>
        <v>1.3826375180306973</v>
      </c>
      <c r="F2421" s="30">
        <f>PVWatts_8.5kW!J2433</f>
        <v>6.7383109999999995</v>
      </c>
      <c r="G2421" s="34">
        <f t="shared" si="111"/>
        <v>-5.3556734819693022</v>
      </c>
      <c r="H2421" s="34">
        <f t="shared" si="112"/>
        <v>0</v>
      </c>
      <c r="I2421" s="34">
        <f t="shared" si="113"/>
        <v>-5.3556734819693022</v>
      </c>
    </row>
    <row r="2422" spans="2:9" x14ac:dyDescent="0.25">
      <c r="B2422" s="9">
        <v>2021</v>
      </c>
      <c r="C2422" s="9">
        <v>4</v>
      </c>
      <c r="D2422" s="9">
        <v>13</v>
      </c>
      <c r="E2422" s="30">
        <f>I01_Avg!D2422</f>
        <v>1.3010680678684197</v>
      </c>
      <c r="F2422" s="30">
        <f>PVWatts_8.5kW!J2434</f>
        <v>6.4001919999999997</v>
      </c>
      <c r="G2422" s="34">
        <f t="shared" si="111"/>
        <v>-5.0991239321315796</v>
      </c>
      <c r="H2422" s="34">
        <f t="shared" si="112"/>
        <v>0</v>
      </c>
      <c r="I2422" s="34">
        <f t="shared" si="113"/>
        <v>-5.0991239321315796</v>
      </c>
    </row>
    <row r="2423" spans="2:9" x14ac:dyDescent="0.25">
      <c r="B2423" s="9">
        <v>2021</v>
      </c>
      <c r="C2423" s="9">
        <v>4</v>
      </c>
      <c r="D2423" s="9">
        <v>14</v>
      </c>
      <c r="E2423" s="30">
        <f>I01_Avg!D2423</f>
        <v>1.3091383281530438</v>
      </c>
      <c r="F2423" s="30">
        <f>PVWatts_8.5kW!J2435</f>
        <v>5.8870330000000006</v>
      </c>
      <c r="G2423" s="34">
        <f t="shared" si="111"/>
        <v>-4.5778946718469573</v>
      </c>
      <c r="H2423" s="34">
        <f t="shared" si="112"/>
        <v>0</v>
      </c>
      <c r="I2423" s="34">
        <f t="shared" si="113"/>
        <v>-4.5778946718469573</v>
      </c>
    </row>
    <row r="2424" spans="2:9" x14ac:dyDescent="0.25">
      <c r="B2424" s="9">
        <v>2021</v>
      </c>
      <c r="C2424" s="9">
        <v>4</v>
      </c>
      <c r="D2424" s="9">
        <v>15</v>
      </c>
      <c r="E2424" s="30">
        <f>I01_Avg!D2424</f>
        <v>1.2843572901540263</v>
      </c>
      <c r="F2424" s="30">
        <f>PVWatts_8.5kW!J2436</f>
        <v>4.8390500000000003</v>
      </c>
      <c r="G2424" s="34">
        <f t="shared" si="111"/>
        <v>-3.5546927098459742</v>
      </c>
      <c r="H2424" s="34">
        <f t="shared" si="112"/>
        <v>0</v>
      </c>
      <c r="I2424" s="34">
        <f t="shared" si="113"/>
        <v>-3.5546927098459742</v>
      </c>
    </row>
    <row r="2425" spans="2:9" x14ac:dyDescent="0.25">
      <c r="B2425" s="9">
        <v>2021</v>
      </c>
      <c r="C2425" s="9">
        <v>4</v>
      </c>
      <c r="D2425" s="9">
        <v>16</v>
      </c>
      <c r="E2425" s="30">
        <f>I01_Avg!D2425</f>
        <v>1.3193693749194353</v>
      </c>
      <c r="F2425" s="30">
        <f>PVWatts_8.5kW!J2437</f>
        <v>3.6281289999999999</v>
      </c>
      <c r="G2425" s="34">
        <f t="shared" si="111"/>
        <v>-2.3087596250805644</v>
      </c>
      <c r="H2425" s="34">
        <f t="shared" si="112"/>
        <v>0</v>
      </c>
      <c r="I2425" s="34">
        <f t="shared" si="113"/>
        <v>-2.3087596250805644</v>
      </c>
    </row>
    <row r="2426" spans="2:9" x14ac:dyDescent="0.25">
      <c r="B2426" s="9">
        <v>2021</v>
      </c>
      <c r="C2426" s="9">
        <v>4</v>
      </c>
      <c r="D2426" s="9">
        <v>17</v>
      </c>
      <c r="E2426" s="30">
        <f>I01_Avg!D2426</f>
        <v>1.3498296039095665</v>
      </c>
      <c r="F2426" s="30">
        <f>PVWatts_8.5kW!J2438</f>
        <v>2.0556619999999999</v>
      </c>
      <c r="G2426" s="34">
        <f t="shared" si="111"/>
        <v>-0.70583239609043336</v>
      </c>
      <c r="H2426" s="34">
        <f t="shared" si="112"/>
        <v>0</v>
      </c>
      <c r="I2426" s="34">
        <f t="shared" si="113"/>
        <v>-0.70583239609043336</v>
      </c>
    </row>
    <row r="2427" spans="2:9" x14ac:dyDescent="0.25">
      <c r="B2427" s="9">
        <v>2021</v>
      </c>
      <c r="C2427" s="9">
        <v>4</v>
      </c>
      <c r="D2427" s="9">
        <v>18</v>
      </c>
      <c r="E2427" s="30">
        <f>I01_Avg!D2427</f>
        <v>1.3995592812775253</v>
      </c>
      <c r="F2427" s="30">
        <f>PVWatts_8.5kW!J2439</f>
        <v>0.49856699999999998</v>
      </c>
      <c r="G2427" s="34">
        <f t="shared" si="111"/>
        <v>0.90099228127752529</v>
      </c>
      <c r="H2427" s="34">
        <f t="shared" si="112"/>
        <v>0.90099228127752529</v>
      </c>
      <c r="I2427" s="34">
        <f t="shared" si="113"/>
        <v>0</v>
      </c>
    </row>
    <row r="2428" spans="2:9" x14ac:dyDescent="0.25">
      <c r="B2428" s="9">
        <v>2021</v>
      </c>
      <c r="C2428" s="9">
        <v>4</v>
      </c>
      <c r="D2428" s="9">
        <v>19</v>
      </c>
      <c r="E2428" s="30">
        <f>I01_Avg!D2428</f>
        <v>1.4100981244594335</v>
      </c>
      <c r="F2428" s="30">
        <f>PVWatts_8.5kW!J2440</f>
        <v>0</v>
      </c>
      <c r="G2428" s="34">
        <f t="shared" si="111"/>
        <v>1.4100981244594335</v>
      </c>
      <c r="H2428" s="34">
        <f t="shared" si="112"/>
        <v>1.4100981244594335</v>
      </c>
      <c r="I2428" s="34">
        <f t="shared" si="113"/>
        <v>0</v>
      </c>
    </row>
    <row r="2429" spans="2:9" x14ac:dyDescent="0.25">
      <c r="B2429" s="9">
        <v>2021</v>
      </c>
      <c r="C2429" s="9">
        <v>4</v>
      </c>
      <c r="D2429" s="9">
        <v>20</v>
      </c>
      <c r="E2429" s="30">
        <f>I01_Avg!D2429</f>
        <v>1.5165263545407071</v>
      </c>
      <c r="F2429" s="30">
        <f>PVWatts_8.5kW!J2441</f>
        <v>0</v>
      </c>
      <c r="G2429" s="34">
        <f t="shared" si="111"/>
        <v>1.5165263545407071</v>
      </c>
      <c r="H2429" s="34">
        <f t="shared" si="112"/>
        <v>1.5165263545407071</v>
      </c>
      <c r="I2429" s="34">
        <f t="shared" si="113"/>
        <v>0</v>
      </c>
    </row>
    <row r="2430" spans="2:9" x14ac:dyDescent="0.25">
      <c r="B2430" s="9">
        <v>2021</v>
      </c>
      <c r="C2430" s="9">
        <v>4</v>
      </c>
      <c r="D2430" s="9">
        <v>21</v>
      </c>
      <c r="E2430" s="30">
        <f>I01_Avg!D2430</f>
        <v>1.4735337183834949</v>
      </c>
      <c r="F2430" s="30">
        <f>PVWatts_8.5kW!J2442</f>
        <v>0</v>
      </c>
      <c r="G2430" s="34">
        <f t="shared" si="111"/>
        <v>1.4735337183834949</v>
      </c>
      <c r="H2430" s="34">
        <f t="shared" si="112"/>
        <v>1.4735337183834949</v>
      </c>
      <c r="I2430" s="34">
        <f t="shared" si="113"/>
        <v>0</v>
      </c>
    </row>
    <row r="2431" spans="2:9" x14ac:dyDescent="0.25">
      <c r="B2431" s="9">
        <v>2021</v>
      </c>
      <c r="C2431" s="9">
        <v>4</v>
      </c>
      <c r="D2431" s="9">
        <v>22</v>
      </c>
      <c r="E2431" s="30">
        <f>I01_Avg!D2431</f>
        <v>1.3675619626410218</v>
      </c>
      <c r="F2431" s="30">
        <f>PVWatts_8.5kW!J2443</f>
        <v>0</v>
      </c>
      <c r="G2431" s="34">
        <f t="shared" si="111"/>
        <v>1.3675619626410218</v>
      </c>
      <c r="H2431" s="34">
        <f t="shared" si="112"/>
        <v>1.3675619626410218</v>
      </c>
      <c r="I2431" s="34">
        <f t="shared" si="113"/>
        <v>0</v>
      </c>
    </row>
    <row r="2432" spans="2:9" x14ac:dyDescent="0.25">
      <c r="B2432" s="9">
        <v>2021</v>
      </c>
      <c r="C2432" s="9">
        <v>4</v>
      </c>
      <c r="D2432" s="9">
        <v>23</v>
      </c>
      <c r="E2432" s="30">
        <f>I01_Avg!D2432</f>
        <v>1.1606950807944643</v>
      </c>
      <c r="F2432" s="30">
        <f>PVWatts_8.5kW!J2444</f>
        <v>0</v>
      </c>
      <c r="G2432" s="34">
        <f t="shared" si="111"/>
        <v>1.1606950807944643</v>
      </c>
      <c r="H2432" s="34">
        <f t="shared" si="112"/>
        <v>1.1606950807944643</v>
      </c>
      <c r="I2432" s="34">
        <f t="shared" si="113"/>
        <v>0</v>
      </c>
    </row>
    <row r="2433" spans="2:9" x14ac:dyDescent="0.25">
      <c r="B2433" s="9">
        <v>2021</v>
      </c>
      <c r="C2433" s="9">
        <v>4</v>
      </c>
      <c r="D2433" s="9">
        <v>0</v>
      </c>
      <c r="E2433" s="30">
        <f>I01_Avg!D2433</f>
        <v>1.0813759271183718</v>
      </c>
      <c r="F2433" s="30">
        <f>PVWatts_8.5kW!J2445</f>
        <v>0</v>
      </c>
      <c r="G2433" s="34">
        <f t="shared" si="111"/>
        <v>1.0813759271183718</v>
      </c>
      <c r="H2433" s="34">
        <f t="shared" si="112"/>
        <v>1.0813759271183718</v>
      </c>
      <c r="I2433" s="34">
        <f t="shared" si="113"/>
        <v>0</v>
      </c>
    </row>
    <row r="2434" spans="2:9" x14ac:dyDescent="0.25">
      <c r="B2434" s="9">
        <v>2021</v>
      </c>
      <c r="C2434" s="9">
        <v>4</v>
      </c>
      <c r="D2434" s="9">
        <v>1</v>
      </c>
      <c r="E2434" s="30">
        <f>I01_Avg!D2434</f>
        <v>1.0528542313793627</v>
      </c>
      <c r="F2434" s="30">
        <f>PVWatts_8.5kW!J2446</f>
        <v>0</v>
      </c>
      <c r="G2434" s="34">
        <f t="shared" si="111"/>
        <v>1.0528542313793627</v>
      </c>
      <c r="H2434" s="34">
        <f t="shared" si="112"/>
        <v>1.0528542313793627</v>
      </c>
      <c r="I2434" s="34">
        <f t="shared" si="113"/>
        <v>0</v>
      </c>
    </row>
    <row r="2435" spans="2:9" x14ac:dyDescent="0.25">
      <c r="B2435" s="9">
        <v>2021</v>
      </c>
      <c r="C2435" s="9">
        <v>4</v>
      </c>
      <c r="D2435" s="9">
        <v>2</v>
      </c>
      <c r="E2435" s="30">
        <f>I01_Avg!D2435</f>
        <v>1.0521605993291911</v>
      </c>
      <c r="F2435" s="30">
        <f>PVWatts_8.5kW!J2447</f>
        <v>0</v>
      </c>
      <c r="G2435" s="34">
        <f t="shared" si="111"/>
        <v>1.0521605993291911</v>
      </c>
      <c r="H2435" s="34">
        <f t="shared" si="112"/>
        <v>1.0521605993291911</v>
      </c>
      <c r="I2435" s="34">
        <f t="shared" si="113"/>
        <v>0</v>
      </c>
    </row>
    <row r="2436" spans="2:9" x14ac:dyDescent="0.25">
      <c r="B2436" s="9">
        <v>2021</v>
      </c>
      <c r="C2436" s="9">
        <v>4</v>
      </c>
      <c r="D2436" s="9">
        <v>3</v>
      </c>
      <c r="E2436" s="30">
        <f>I01_Avg!D2436</f>
        <v>1.1004781822667047</v>
      </c>
      <c r="F2436" s="30">
        <f>PVWatts_8.5kW!J2448</f>
        <v>0</v>
      </c>
      <c r="G2436" s="34">
        <f t="shared" si="111"/>
        <v>1.1004781822667047</v>
      </c>
      <c r="H2436" s="34">
        <f t="shared" si="112"/>
        <v>1.1004781822667047</v>
      </c>
      <c r="I2436" s="34">
        <f t="shared" si="113"/>
        <v>0</v>
      </c>
    </row>
    <row r="2437" spans="2:9" x14ac:dyDescent="0.25">
      <c r="B2437" s="9">
        <v>2021</v>
      </c>
      <c r="C2437" s="9">
        <v>4</v>
      </c>
      <c r="D2437" s="9">
        <v>4</v>
      </c>
      <c r="E2437" s="30">
        <f>I01_Avg!D2437</f>
        <v>1.1482702138753815</v>
      </c>
      <c r="F2437" s="30">
        <f>PVWatts_8.5kW!J2449</f>
        <v>0</v>
      </c>
      <c r="G2437" s="34">
        <f t="shared" si="111"/>
        <v>1.1482702138753815</v>
      </c>
      <c r="H2437" s="34">
        <f t="shared" si="112"/>
        <v>1.1482702138753815</v>
      </c>
      <c r="I2437" s="34">
        <f t="shared" si="113"/>
        <v>0</v>
      </c>
    </row>
    <row r="2438" spans="2:9" x14ac:dyDescent="0.25">
      <c r="B2438" s="9">
        <v>2021</v>
      </c>
      <c r="C2438" s="9">
        <v>4</v>
      </c>
      <c r="D2438" s="9">
        <v>5</v>
      </c>
      <c r="E2438" s="30">
        <f>I01_Avg!D2438</f>
        <v>1.3057992841101682</v>
      </c>
      <c r="F2438" s="30">
        <f>PVWatts_8.5kW!J2450</f>
        <v>0</v>
      </c>
      <c r="G2438" s="34">
        <f t="shared" si="111"/>
        <v>1.3057992841101682</v>
      </c>
      <c r="H2438" s="34">
        <f t="shared" si="112"/>
        <v>1.3057992841101682</v>
      </c>
      <c r="I2438" s="34">
        <f t="shared" si="113"/>
        <v>0</v>
      </c>
    </row>
    <row r="2439" spans="2:9" x14ac:dyDescent="0.25">
      <c r="B2439" s="9">
        <v>2021</v>
      </c>
      <c r="C2439" s="9">
        <v>4</v>
      </c>
      <c r="D2439" s="9">
        <v>6</v>
      </c>
      <c r="E2439" s="30">
        <f>I01_Avg!D2439</f>
        <v>1.5687803223592731</v>
      </c>
      <c r="F2439" s="30">
        <f>PVWatts_8.5kW!J2451</f>
        <v>9.9812999999999999E-2</v>
      </c>
      <c r="G2439" s="34">
        <f t="shared" si="111"/>
        <v>1.4689673223592732</v>
      </c>
      <c r="H2439" s="34">
        <f t="shared" si="112"/>
        <v>1.4689673223592732</v>
      </c>
      <c r="I2439" s="34">
        <f t="shared" si="113"/>
        <v>0</v>
      </c>
    </row>
    <row r="2440" spans="2:9" x14ac:dyDescent="0.25">
      <c r="B2440" s="9">
        <v>2021</v>
      </c>
      <c r="C2440" s="9">
        <v>4</v>
      </c>
      <c r="D2440" s="9">
        <v>7</v>
      </c>
      <c r="E2440" s="30">
        <f>I01_Avg!D2440</f>
        <v>1.6861716544435961</v>
      </c>
      <c r="F2440" s="30">
        <f>PVWatts_8.5kW!J2452</f>
        <v>1.2885789999999999</v>
      </c>
      <c r="G2440" s="34">
        <f t="shared" si="111"/>
        <v>0.39759265444359615</v>
      </c>
      <c r="H2440" s="34">
        <f t="shared" si="112"/>
        <v>0.39759265444359615</v>
      </c>
      <c r="I2440" s="34">
        <f t="shared" si="113"/>
        <v>0</v>
      </c>
    </row>
    <row r="2441" spans="2:9" x14ac:dyDescent="0.25">
      <c r="B2441" s="9">
        <v>2021</v>
      </c>
      <c r="C2441" s="9">
        <v>4</v>
      </c>
      <c r="D2441" s="9">
        <v>8</v>
      </c>
      <c r="E2441" s="30">
        <f>I01_Avg!D2441</f>
        <v>1.6967345900891675</v>
      </c>
      <c r="F2441" s="30">
        <f>PVWatts_8.5kW!J2453</f>
        <v>3.0255949999999996</v>
      </c>
      <c r="G2441" s="34">
        <f t="shared" si="111"/>
        <v>-1.3288604099108321</v>
      </c>
      <c r="H2441" s="34">
        <f t="shared" si="112"/>
        <v>0</v>
      </c>
      <c r="I2441" s="34">
        <f t="shared" si="113"/>
        <v>-1.3288604099108321</v>
      </c>
    </row>
    <row r="2442" spans="2:9" x14ac:dyDescent="0.25">
      <c r="B2442" s="9">
        <v>2021</v>
      </c>
      <c r="C2442" s="9">
        <v>4</v>
      </c>
      <c r="D2442" s="9">
        <v>9</v>
      </c>
      <c r="E2442" s="30">
        <f>I01_Avg!D2442</f>
        <v>1.4884338519219158</v>
      </c>
      <c r="F2442" s="30">
        <f>PVWatts_8.5kW!J2454</f>
        <v>4.4320780000000006</v>
      </c>
      <c r="G2442" s="34">
        <f t="shared" ref="G2442:G2505" si="114">+E2442-F2442</f>
        <v>-2.9436441480780848</v>
      </c>
      <c r="H2442" s="34">
        <f t="shared" ref="H2442:H2505" si="115">+IF(G2442&gt;0,G2442,0)</f>
        <v>0</v>
      </c>
      <c r="I2442" s="34">
        <f t="shared" ref="I2442:I2505" si="116">+IF(G2442&lt;0,G2442,0)</f>
        <v>-2.9436441480780848</v>
      </c>
    </row>
    <row r="2443" spans="2:9" x14ac:dyDescent="0.25">
      <c r="B2443" s="9">
        <v>2021</v>
      </c>
      <c r="C2443" s="9">
        <v>4</v>
      </c>
      <c r="D2443" s="9">
        <v>10</v>
      </c>
      <c r="E2443" s="30">
        <f>I01_Avg!D2443</f>
        <v>1.3668741348761004</v>
      </c>
      <c r="F2443" s="30">
        <f>PVWatts_8.5kW!J2455</f>
        <v>5.4204539999999994</v>
      </c>
      <c r="G2443" s="34">
        <f t="shared" si="114"/>
        <v>-4.0535798651238988</v>
      </c>
      <c r="H2443" s="34">
        <f t="shared" si="115"/>
        <v>0</v>
      </c>
      <c r="I2443" s="34">
        <f t="shared" si="116"/>
        <v>-4.0535798651238988</v>
      </c>
    </row>
    <row r="2444" spans="2:9" x14ac:dyDescent="0.25">
      <c r="B2444" s="9">
        <v>2021</v>
      </c>
      <c r="C2444" s="9">
        <v>4</v>
      </c>
      <c r="D2444" s="9">
        <v>11</v>
      </c>
      <c r="E2444" s="30">
        <f>I01_Avg!D2444</f>
        <v>1.309525056150862</v>
      </c>
      <c r="F2444" s="30">
        <f>PVWatts_8.5kW!J2456</f>
        <v>6.2391899999999998</v>
      </c>
      <c r="G2444" s="34">
        <f t="shared" si="114"/>
        <v>-4.9296649438491382</v>
      </c>
      <c r="H2444" s="34">
        <f t="shared" si="115"/>
        <v>0</v>
      </c>
      <c r="I2444" s="34">
        <f t="shared" si="116"/>
        <v>-4.9296649438491382</v>
      </c>
    </row>
    <row r="2445" spans="2:9" x14ac:dyDescent="0.25">
      <c r="B2445" s="9">
        <v>2021</v>
      </c>
      <c r="C2445" s="9">
        <v>4</v>
      </c>
      <c r="D2445" s="9">
        <v>12</v>
      </c>
      <c r="E2445" s="30">
        <f>I01_Avg!D2445</f>
        <v>1.2598859055822802</v>
      </c>
      <c r="F2445" s="30">
        <f>PVWatts_8.5kW!J2457</f>
        <v>6.4771130000000001</v>
      </c>
      <c r="G2445" s="34">
        <f t="shared" si="114"/>
        <v>-5.2172270944177201</v>
      </c>
      <c r="H2445" s="34">
        <f t="shared" si="115"/>
        <v>0</v>
      </c>
      <c r="I2445" s="34">
        <f t="shared" si="116"/>
        <v>-5.2172270944177201</v>
      </c>
    </row>
    <row r="2446" spans="2:9" x14ac:dyDescent="0.25">
      <c r="B2446" s="9">
        <v>2021</v>
      </c>
      <c r="C2446" s="9">
        <v>4</v>
      </c>
      <c r="D2446" s="9">
        <v>13</v>
      </c>
      <c r="E2446" s="30">
        <f>I01_Avg!D2446</f>
        <v>1.1543350258900142</v>
      </c>
      <c r="F2446" s="30">
        <f>PVWatts_8.5kW!J2458</f>
        <v>6.3322330000000004</v>
      </c>
      <c r="G2446" s="34">
        <f t="shared" si="114"/>
        <v>-5.1778979741099862</v>
      </c>
      <c r="H2446" s="34">
        <f t="shared" si="115"/>
        <v>0</v>
      </c>
      <c r="I2446" s="34">
        <f t="shared" si="116"/>
        <v>-5.1778979741099862</v>
      </c>
    </row>
    <row r="2447" spans="2:9" x14ac:dyDescent="0.25">
      <c r="B2447" s="9">
        <v>2021</v>
      </c>
      <c r="C2447" s="9">
        <v>4</v>
      </c>
      <c r="D2447" s="9">
        <v>14</v>
      </c>
      <c r="E2447" s="30">
        <f>I01_Avg!D2447</f>
        <v>1.0894057082497794</v>
      </c>
      <c r="F2447" s="30">
        <f>PVWatts_8.5kW!J2459</f>
        <v>5.8257579999999995</v>
      </c>
      <c r="G2447" s="34">
        <f t="shared" si="114"/>
        <v>-4.7363522917502205</v>
      </c>
      <c r="H2447" s="34">
        <f t="shared" si="115"/>
        <v>0</v>
      </c>
      <c r="I2447" s="34">
        <f t="shared" si="116"/>
        <v>-4.7363522917502205</v>
      </c>
    </row>
    <row r="2448" spans="2:9" x14ac:dyDescent="0.25">
      <c r="B2448" s="9">
        <v>2021</v>
      </c>
      <c r="C2448" s="9">
        <v>4</v>
      </c>
      <c r="D2448" s="9">
        <v>15</v>
      </c>
      <c r="E2448" s="30">
        <f>I01_Avg!D2448</f>
        <v>1.0464361503416977</v>
      </c>
      <c r="F2448" s="30">
        <f>PVWatts_8.5kW!J2460</f>
        <v>4.9748010000000003</v>
      </c>
      <c r="G2448" s="34">
        <f t="shared" si="114"/>
        <v>-3.9283648496583026</v>
      </c>
      <c r="H2448" s="34">
        <f t="shared" si="115"/>
        <v>0</v>
      </c>
      <c r="I2448" s="34">
        <f t="shared" si="116"/>
        <v>-3.9283648496583026</v>
      </c>
    </row>
    <row r="2449" spans="2:9" x14ac:dyDescent="0.25">
      <c r="B2449" s="9">
        <v>2021</v>
      </c>
      <c r="C2449" s="9">
        <v>4</v>
      </c>
      <c r="D2449" s="9">
        <v>16</v>
      </c>
      <c r="E2449" s="30">
        <f>I01_Avg!D2449</f>
        <v>1.1479253034676657</v>
      </c>
      <c r="F2449" s="30">
        <f>PVWatts_8.5kW!J2461</f>
        <v>3.006462</v>
      </c>
      <c r="G2449" s="34">
        <f t="shared" si="114"/>
        <v>-1.8585366965323342</v>
      </c>
      <c r="H2449" s="34">
        <f t="shared" si="115"/>
        <v>0</v>
      </c>
      <c r="I2449" s="34">
        <f t="shared" si="116"/>
        <v>-1.8585366965323342</v>
      </c>
    </row>
    <row r="2450" spans="2:9" x14ac:dyDescent="0.25">
      <c r="B2450" s="9">
        <v>2021</v>
      </c>
      <c r="C2450" s="9">
        <v>4</v>
      </c>
      <c r="D2450" s="9">
        <v>17</v>
      </c>
      <c r="E2450" s="30">
        <f>I01_Avg!D2450</f>
        <v>1.181162279834447</v>
      </c>
      <c r="F2450" s="30">
        <f>PVWatts_8.5kW!J2462</f>
        <v>1.1681710000000001</v>
      </c>
      <c r="G2450" s="34">
        <f t="shared" si="114"/>
        <v>1.2991279834446923E-2</v>
      </c>
      <c r="H2450" s="34">
        <f t="shared" si="115"/>
        <v>1.2991279834446923E-2</v>
      </c>
      <c r="I2450" s="34">
        <f t="shared" si="116"/>
        <v>0</v>
      </c>
    </row>
    <row r="2451" spans="2:9" x14ac:dyDescent="0.25">
      <c r="B2451" s="9">
        <v>2021</v>
      </c>
      <c r="C2451" s="9">
        <v>4</v>
      </c>
      <c r="D2451" s="9">
        <v>18</v>
      </c>
      <c r="E2451" s="30">
        <f>I01_Avg!D2451</f>
        <v>1.2611568466523027</v>
      </c>
      <c r="F2451" s="30">
        <f>PVWatts_8.5kW!J2463</f>
        <v>0.38334199999999996</v>
      </c>
      <c r="G2451" s="34">
        <f t="shared" si="114"/>
        <v>0.87781484665230269</v>
      </c>
      <c r="H2451" s="34">
        <f t="shared" si="115"/>
        <v>0.87781484665230269</v>
      </c>
      <c r="I2451" s="34">
        <f t="shared" si="116"/>
        <v>0</v>
      </c>
    </row>
    <row r="2452" spans="2:9" x14ac:dyDescent="0.25">
      <c r="B2452" s="9">
        <v>2021</v>
      </c>
      <c r="C2452" s="9">
        <v>4</v>
      </c>
      <c r="D2452" s="9">
        <v>19</v>
      </c>
      <c r="E2452" s="30">
        <f>I01_Avg!D2452</f>
        <v>1.35441131159618</v>
      </c>
      <c r="F2452" s="30">
        <f>PVWatts_8.5kW!J2464</f>
        <v>0</v>
      </c>
      <c r="G2452" s="34">
        <f t="shared" si="114"/>
        <v>1.35441131159618</v>
      </c>
      <c r="H2452" s="34">
        <f t="shared" si="115"/>
        <v>1.35441131159618</v>
      </c>
      <c r="I2452" s="34">
        <f t="shared" si="116"/>
        <v>0</v>
      </c>
    </row>
    <row r="2453" spans="2:9" x14ac:dyDescent="0.25">
      <c r="B2453" s="9">
        <v>2021</v>
      </c>
      <c r="C2453" s="9">
        <v>4</v>
      </c>
      <c r="D2453" s="9">
        <v>20</v>
      </c>
      <c r="E2453" s="30">
        <f>I01_Avg!D2453</f>
        <v>1.4398539056594077</v>
      </c>
      <c r="F2453" s="30">
        <f>PVWatts_8.5kW!J2465</f>
        <v>0</v>
      </c>
      <c r="G2453" s="34">
        <f t="shared" si="114"/>
        <v>1.4398539056594077</v>
      </c>
      <c r="H2453" s="34">
        <f t="shared" si="115"/>
        <v>1.4398539056594077</v>
      </c>
      <c r="I2453" s="34">
        <f t="shared" si="116"/>
        <v>0</v>
      </c>
    </row>
    <row r="2454" spans="2:9" x14ac:dyDescent="0.25">
      <c r="B2454" s="9">
        <v>2021</v>
      </c>
      <c r="C2454" s="9">
        <v>4</v>
      </c>
      <c r="D2454" s="9">
        <v>21</v>
      </c>
      <c r="E2454" s="30">
        <f>I01_Avg!D2454</f>
        <v>1.4315157026144587</v>
      </c>
      <c r="F2454" s="30">
        <f>PVWatts_8.5kW!J2466</f>
        <v>0</v>
      </c>
      <c r="G2454" s="34">
        <f t="shared" si="114"/>
        <v>1.4315157026144587</v>
      </c>
      <c r="H2454" s="34">
        <f t="shared" si="115"/>
        <v>1.4315157026144587</v>
      </c>
      <c r="I2454" s="34">
        <f t="shared" si="116"/>
        <v>0</v>
      </c>
    </row>
    <row r="2455" spans="2:9" x14ac:dyDescent="0.25">
      <c r="B2455" s="9">
        <v>2021</v>
      </c>
      <c r="C2455" s="9">
        <v>4</v>
      </c>
      <c r="D2455" s="9">
        <v>22</v>
      </c>
      <c r="E2455" s="30">
        <f>I01_Avg!D2455</f>
        <v>1.246735291200012</v>
      </c>
      <c r="F2455" s="30">
        <f>PVWatts_8.5kW!J2467</f>
        <v>0</v>
      </c>
      <c r="G2455" s="34">
        <f t="shared" si="114"/>
        <v>1.246735291200012</v>
      </c>
      <c r="H2455" s="34">
        <f t="shared" si="115"/>
        <v>1.246735291200012</v>
      </c>
      <c r="I2455" s="34">
        <f t="shared" si="116"/>
        <v>0</v>
      </c>
    </row>
    <row r="2456" spans="2:9" x14ac:dyDescent="0.25">
      <c r="B2456" s="9">
        <v>2021</v>
      </c>
      <c r="C2456" s="9">
        <v>4</v>
      </c>
      <c r="D2456" s="9">
        <v>23</v>
      </c>
      <c r="E2456" s="30">
        <f>I01_Avg!D2456</f>
        <v>1.0632534077228313</v>
      </c>
      <c r="F2456" s="30">
        <f>PVWatts_8.5kW!J2468</f>
        <v>0</v>
      </c>
      <c r="G2456" s="34">
        <f t="shared" si="114"/>
        <v>1.0632534077228313</v>
      </c>
      <c r="H2456" s="34">
        <f t="shared" si="115"/>
        <v>1.0632534077228313</v>
      </c>
      <c r="I2456" s="34">
        <f t="shared" si="116"/>
        <v>0</v>
      </c>
    </row>
    <row r="2457" spans="2:9" x14ac:dyDescent="0.25">
      <c r="B2457" s="9">
        <v>2021</v>
      </c>
      <c r="C2457" s="9">
        <v>4</v>
      </c>
      <c r="D2457" s="9">
        <v>0</v>
      </c>
      <c r="E2457" s="30">
        <f>I01_Avg!D2457</f>
        <v>1.0131348091458436</v>
      </c>
      <c r="F2457" s="30">
        <f>PVWatts_8.5kW!J2469</f>
        <v>0</v>
      </c>
      <c r="G2457" s="34">
        <f t="shared" si="114"/>
        <v>1.0131348091458436</v>
      </c>
      <c r="H2457" s="34">
        <f t="shared" si="115"/>
        <v>1.0131348091458436</v>
      </c>
      <c r="I2457" s="34">
        <f t="shared" si="116"/>
        <v>0</v>
      </c>
    </row>
    <row r="2458" spans="2:9" x14ac:dyDescent="0.25">
      <c r="B2458" s="9">
        <v>2021</v>
      </c>
      <c r="C2458" s="9">
        <v>4</v>
      </c>
      <c r="D2458" s="9">
        <v>1</v>
      </c>
      <c r="E2458" s="30">
        <f>I01_Avg!D2458</f>
        <v>0.95742601415835138</v>
      </c>
      <c r="F2458" s="30">
        <f>PVWatts_8.5kW!J2470</f>
        <v>0</v>
      </c>
      <c r="G2458" s="34">
        <f t="shared" si="114"/>
        <v>0.95742601415835138</v>
      </c>
      <c r="H2458" s="34">
        <f t="shared" si="115"/>
        <v>0.95742601415835138</v>
      </c>
      <c r="I2458" s="34">
        <f t="shared" si="116"/>
        <v>0</v>
      </c>
    </row>
    <row r="2459" spans="2:9" x14ac:dyDescent="0.25">
      <c r="B2459" s="9">
        <v>2021</v>
      </c>
      <c r="C2459" s="9">
        <v>4</v>
      </c>
      <c r="D2459" s="9">
        <v>2</v>
      </c>
      <c r="E2459" s="30">
        <f>I01_Avg!D2459</f>
        <v>0.95321077553713074</v>
      </c>
      <c r="F2459" s="30">
        <f>PVWatts_8.5kW!J2471</f>
        <v>0</v>
      </c>
      <c r="G2459" s="34">
        <f t="shared" si="114"/>
        <v>0.95321077553713074</v>
      </c>
      <c r="H2459" s="34">
        <f t="shared" si="115"/>
        <v>0.95321077553713074</v>
      </c>
      <c r="I2459" s="34">
        <f t="shared" si="116"/>
        <v>0</v>
      </c>
    </row>
    <row r="2460" spans="2:9" x14ac:dyDescent="0.25">
      <c r="B2460" s="9">
        <v>2021</v>
      </c>
      <c r="C2460" s="9">
        <v>4</v>
      </c>
      <c r="D2460" s="9">
        <v>3</v>
      </c>
      <c r="E2460" s="30">
        <f>I01_Avg!D2460</f>
        <v>1.0209717685496038</v>
      </c>
      <c r="F2460" s="30">
        <f>PVWatts_8.5kW!J2472</f>
        <v>0</v>
      </c>
      <c r="G2460" s="34">
        <f t="shared" si="114"/>
        <v>1.0209717685496038</v>
      </c>
      <c r="H2460" s="34">
        <f t="shared" si="115"/>
        <v>1.0209717685496038</v>
      </c>
      <c r="I2460" s="34">
        <f t="shared" si="116"/>
        <v>0</v>
      </c>
    </row>
    <row r="2461" spans="2:9" x14ac:dyDescent="0.25">
      <c r="B2461" s="9">
        <v>2021</v>
      </c>
      <c r="C2461" s="9">
        <v>4</v>
      </c>
      <c r="D2461" s="9">
        <v>4</v>
      </c>
      <c r="E2461" s="30">
        <f>I01_Avg!D2461</f>
        <v>1.0733757597427291</v>
      </c>
      <c r="F2461" s="30">
        <f>PVWatts_8.5kW!J2473</f>
        <v>0</v>
      </c>
      <c r="G2461" s="34">
        <f t="shared" si="114"/>
        <v>1.0733757597427291</v>
      </c>
      <c r="H2461" s="34">
        <f t="shared" si="115"/>
        <v>1.0733757597427291</v>
      </c>
      <c r="I2461" s="34">
        <f t="shared" si="116"/>
        <v>0</v>
      </c>
    </row>
    <row r="2462" spans="2:9" x14ac:dyDescent="0.25">
      <c r="B2462" s="9">
        <v>2021</v>
      </c>
      <c r="C2462" s="9">
        <v>4</v>
      </c>
      <c r="D2462" s="9">
        <v>5</v>
      </c>
      <c r="E2462" s="30">
        <f>I01_Avg!D2462</f>
        <v>1.1721738133444801</v>
      </c>
      <c r="F2462" s="30">
        <f>PVWatts_8.5kW!J2474</f>
        <v>0</v>
      </c>
      <c r="G2462" s="34">
        <f t="shared" si="114"/>
        <v>1.1721738133444801</v>
      </c>
      <c r="H2462" s="34">
        <f t="shared" si="115"/>
        <v>1.1721738133444801</v>
      </c>
      <c r="I2462" s="34">
        <f t="shared" si="116"/>
        <v>0</v>
      </c>
    </row>
    <row r="2463" spans="2:9" x14ac:dyDescent="0.25">
      <c r="B2463" s="9">
        <v>2021</v>
      </c>
      <c r="C2463" s="9">
        <v>4</v>
      </c>
      <c r="D2463" s="9">
        <v>6</v>
      </c>
      <c r="E2463" s="30">
        <f>I01_Avg!D2463</f>
        <v>1.361953523145546</v>
      </c>
      <c r="F2463" s="30">
        <f>PVWatts_8.5kW!J2475</f>
        <v>0.11899899999999999</v>
      </c>
      <c r="G2463" s="34">
        <f t="shared" si="114"/>
        <v>1.2429545231455459</v>
      </c>
      <c r="H2463" s="34">
        <f t="shared" si="115"/>
        <v>1.2429545231455459</v>
      </c>
      <c r="I2463" s="34">
        <f t="shared" si="116"/>
        <v>0</v>
      </c>
    </row>
    <row r="2464" spans="2:9" x14ac:dyDescent="0.25">
      <c r="B2464" s="9">
        <v>2021</v>
      </c>
      <c r="C2464" s="9">
        <v>4</v>
      </c>
      <c r="D2464" s="9">
        <v>7</v>
      </c>
      <c r="E2464" s="30">
        <f>I01_Avg!D2464</f>
        <v>1.5636875533727319</v>
      </c>
      <c r="F2464" s="30">
        <f>PVWatts_8.5kW!J2476</f>
        <v>1.294559</v>
      </c>
      <c r="G2464" s="34">
        <f t="shared" si="114"/>
        <v>0.26912855337273189</v>
      </c>
      <c r="H2464" s="34">
        <f t="shared" si="115"/>
        <v>0.26912855337273189</v>
      </c>
      <c r="I2464" s="34">
        <f t="shared" si="116"/>
        <v>0</v>
      </c>
    </row>
    <row r="2465" spans="2:9" x14ac:dyDescent="0.25">
      <c r="B2465" s="9">
        <v>2021</v>
      </c>
      <c r="C2465" s="9">
        <v>4</v>
      </c>
      <c r="D2465" s="9">
        <v>8</v>
      </c>
      <c r="E2465" s="30">
        <f>I01_Avg!D2465</f>
        <v>1.4373219066819869</v>
      </c>
      <c r="F2465" s="30">
        <f>PVWatts_8.5kW!J2477</f>
        <v>3.1529929999999999</v>
      </c>
      <c r="G2465" s="34">
        <f t="shared" si="114"/>
        <v>-1.715671093318013</v>
      </c>
      <c r="H2465" s="34">
        <f t="shared" si="115"/>
        <v>0</v>
      </c>
      <c r="I2465" s="34">
        <f t="shared" si="116"/>
        <v>-1.715671093318013</v>
      </c>
    </row>
    <row r="2466" spans="2:9" x14ac:dyDescent="0.25">
      <c r="B2466" s="9">
        <v>2021</v>
      </c>
      <c r="C2466" s="9">
        <v>4</v>
      </c>
      <c r="D2466" s="9">
        <v>9</v>
      </c>
      <c r="E2466" s="30">
        <f>I01_Avg!D2466</f>
        <v>1.3659000437525428</v>
      </c>
      <c r="F2466" s="30">
        <f>PVWatts_8.5kW!J2478</f>
        <v>4.8178770000000002</v>
      </c>
      <c r="G2466" s="34">
        <f t="shared" si="114"/>
        <v>-3.4519769562474574</v>
      </c>
      <c r="H2466" s="34">
        <f t="shared" si="115"/>
        <v>0</v>
      </c>
      <c r="I2466" s="34">
        <f t="shared" si="116"/>
        <v>-3.4519769562474574</v>
      </c>
    </row>
    <row r="2467" spans="2:9" x14ac:dyDescent="0.25">
      <c r="B2467" s="9">
        <v>2021</v>
      </c>
      <c r="C2467" s="9">
        <v>4</v>
      </c>
      <c r="D2467" s="9">
        <v>10</v>
      </c>
      <c r="E2467" s="30">
        <f>I01_Avg!D2467</f>
        <v>1.3159324577246603</v>
      </c>
      <c r="F2467" s="30">
        <f>PVWatts_8.5kW!J2479</f>
        <v>5.9935550000000006</v>
      </c>
      <c r="G2467" s="34">
        <f t="shared" si="114"/>
        <v>-4.6776225422753406</v>
      </c>
      <c r="H2467" s="34">
        <f t="shared" si="115"/>
        <v>0</v>
      </c>
      <c r="I2467" s="34">
        <f t="shared" si="116"/>
        <v>-4.6776225422753406</v>
      </c>
    </row>
    <row r="2468" spans="2:9" x14ac:dyDescent="0.25">
      <c r="B2468" s="9">
        <v>2021</v>
      </c>
      <c r="C2468" s="9">
        <v>4</v>
      </c>
      <c r="D2468" s="9">
        <v>11</v>
      </c>
      <c r="E2468" s="30">
        <f>I01_Avg!D2468</f>
        <v>1.2308380598309543</v>
      </c>
      <c r="F2468" s="30">
        <f>PVWatts_8.5kW!J2480</f>
        <v>6.749962</v>
      </c>
      <c r="G2468" s="34">
        <f t="shared" si="114"/>
        <v>-5.5191239401690453</v>
      </c>
      <c r="H2468" s="34">
        <f t="shared" si="115"/>
        <v>0</v>
      </c>
      <c r="I2468" s="34">
        <f t="shared" si="116"/>
        <v>-5.5191239401690453</v>
      </c>
    </row>
    <row r="2469" spans="2:9" x14ac:dyDescent="0.25">
      <c r="B2469" s="9">
        <v>2021</v>
      </c>
      <c r="C2469" s="9">
        <v>4</v>
      </c>
      <c r="D2469" s="9">
        <v>12</v>
      </c>
      <c r="E2469" s="30">
        <f>I01_Avg!D2469</f>
        <v>1.1830005965929329</v>
      </c>
      <c r="F2469" s="30">
        <f>PVWatts_8.5kW!J2481</f>
        <v>7.0512929999999994</v>
      </c>
      <c r="G2469" s="34">
        <f t="shared" si="114"/>
        <v>-5.8682924034070663</v>
      </c>
      <c r="H2469" s="34">
        <f t="shared" si="115"/>
        <v>0</v>
      </c>
      <c r="I2469" s="34">
        <f t="shared" si="116"/>
        <v>-5.8682924034070663</v>
      </c>
    </row>
    <row r="2470" spans="2:9" x14ac:dyDescent="0.25">
      <c r="B2470" s="9">
        <v>2021</v>
      </c>
      <c r="C2470" s="9">
        <v>4</v>
      </c>
      <c r="D2470" s="9">
        <v>13</v>
      </c>
      <c r="E2470" s="30">
        <f>I01_Avg!D2470</f>
        <v>1.0599031359180033</v>
      </c>
      <c r="F2470" s="30">
        <f>PVWatts_8.5kW!J2482</f>
        <v>6.9110240000000003</v>
      </c>
      <c r="G2470" s="34">
        <f t="shared" si="114"/>
        <v>-5.8511208640819969</v>
      </c>
      <c r="H2470" s="34">
        <f t="shared" si="115"/>
        <v>0</v>
      </c>
      <c r="I2470" s="34">
        <f t="shared" si="116"/>
        <v>-5.8511208640819969</v>
      </c>
    </row>
    <row r="2471" spans="2:9" x14ac:dyDescent="0.25">
      <c r="B2471" s="9">
        <v>2021</v>
      </c>
      <c r="C2471" s="9">
        <v>4</v>
      </c>
      <c r="D2471" s="9">
        <v>14</v>
      </c>
      <c r="E2471" s="30">
        <f>I01_Avg!D2471</f>
        <v>1.0350693276063125</v>
      </c>
      <c r="F2471" s="30">
        <f>PVWatts_8.5kW!J2483</f>
        <v>6.3711909999999996</v>
      </c>
      <c r="G2471" s="34">
        <f t="shared" si="114"/>
        <v>-5.3361216723936868</v>
      </c>
      <c r="H2471" s="34">
        <f t="shared" si="115"/>
        <v>0</v>
      </c>
      <c r="I2471" s="34">
        <f t="shared" si="116"/>
        <v>-5.3361216723936868</v>
      </c>
    </row>
    <row r="2472" spans="2:9" x14ac:dyDescent="0.25">
      <c r="B2472" s="9">
        <v>2021</v>
      </c>
      <c r="C2472" s="9">
        <v>4</v>
      </c>
      <c r="D2472" s="9">
        <v>15</v>
      </c>
      <c r="E2472" s="30">
        <f>I01_Avg!D2472</f>
        <v>1.1269253415251761</v>
      </c>
      <c r="F2472" s="30">
        <f>PVWatts_8.5kW!J2484</f>
        <v>5.4283100000000006</v>
      </c>
      <c r="G2472" s="34">
        <f t="shared" si="114"/>
        <v>-4.3013846584748245</v>
      </c>
      <c r="H2472" s="34">
        <f t="shared" si="115"/>
        <v>0</v>
      </c>
      <c r="I2472" s="34">
        <f t="shared" si="116"/>
        <v>-4.3013846584748245</v>
      </c>
    </row>
    <row r="2473" spans="2:9" x14ac:dyDescent="0.25">
      <c r="B2473" s="9">
        <v>2021</v>
      </c>
      <c r="C2473" s="9">
        <v>4</v>
      </c>
      <c r="D2473" s="9">
        <v>16</v>
      </c>
      <c r="E2473" s="30">
        <f>I01_Avg!D2473</f>
        <v>1.1476787251214529</v>
      </c>
      <c r="F2473" s="30">
        <f>PVWatts_8.5kW!J2485</f>
        <v>4.0081480000000003</v>
      </c>
      <c r="G2473" s="34">
        <f t="shared" si="114"/>
        <v>-2.8604692748785476</v>
      </c>
      <c r="H2473" s="34">
        <f t="shared" si="115"/>
        <v>0</v>
      </c>
      <c r="I2473" s="34">
        <f t="shared" si="116"/>
        <v>-2.8604692748785476</v>
      </c>
    </row>
    <row r="2474" spans="2:9" x14ac:dyDescent="0.25">
      <c r="B2474" s="9">
        <v>2021</v>
      </c>
      <c r="C2474" s="9">
        <v>4</v>
      </c>
      <c r="D2474" s="9">
        <v>17</v>
      </c>
      <c r="E2474" s="30">
        <f>I01_Avg!D2474</f>
        <v>1.2649316886502684</v>
      </c>
      <c r="F2474" s="30">
        <f>PVWatts_8.5kW!J2486</f>
        <v>2.2167939999999997</v>
      </c>
      <c r="G2474" s="34">
        <f t="shared" si="114"/>
        <v>-0.95186231134973132</v>
      </c>
      <c r="H2474" s="34">
        <f t="shared" si="115"/>
        <v>0</v>
      </c>
      <c r="I2474" s="34">
        <f t="shared" si="116"/>
        <v>-0.95186231134973132</v>
      </c>
    </row>
    <row r="2475" spans="2:9" x14ac:dyDescent="0.25">
      <c r="B2475" s="9">
        <v>2021</v>
      </c>
      <c r="C2475" s="9">
        <v>4</v>
      </c>
      <c r="D2475" s="9">
        <v>18</v>
      </c>
      <c r="E2475" s="30">
        <f>I01_Avg!D2475</f>
        <v>1.3422068316968687</v>
      </c>
      <c r="F2475" s="30">
        <f>PVWatts_8.5kW!J2487</f>
        <v>0.55184900000000003</v>
      </c>
      <c r="G2475" s="34">
        <f t="shared" si="114"/>
        <v>0.79035783169686868</v>
      </c>
      <c r="H2475" s="34">
        <f t="shared" si="115"/>
        <v>0.79035783169686868</v>
      </c>
      <c r="I2475" s="34">
        <f t="shared" si="116"/>
        <v>0</v>
      </c>
    </row>
    <row r="2476" spans="2:9" x14ac:dyDescent="0.25">
      <c r="B2476" s="9">
        <v>2021</v>
      </c>
      <c r="C2476" s="9">
        <v>4</v>
      </c>
      <c r="D2476" s="9">
        <v>19</v>
      </c>
      <c r="E2476" s="30">
        <f>I01_Avg!D2476</f>
        <v>1.3996867818318408</v>
      </c>
      <c r="F2476" s="30">
        <f>PVWatts_8.5kW!J2488</f>
        <v>0</v>
      </c>
      <c r="G2476" s="34">
        <f t="shared" si="114"/>
        <v>1.3996867818318408</v>
      </c>
      <c r="H2476" s="34">
        <f t="shared" si="115"/>
        <v>1.3996867818318408</v>
      </c>
      <c r="I2476" s="34">
        <f t="shared" si="116"/>
        <v>0</v>
      </c>
    </row>
    <row r="2477" spans="2:9" x14ac:dyDescent="0.25">
      <c r="B2477" s="9">
        <v>2021</v>
      </c>
      <c r="C2477" s="9">
        <v>4</v>
      </c>
      <c r="D2477" s="9">
        <v>20</v>
      </c>
      <c r="E2477" s="30">
        <f>I01_Avg!D2477</f>
        <v>1.4141062585384603</v>
      </c>
      <c r="F2477" s="30">
        <f>PVWatts_8.5kW!J2489</f>
        <v>0</v>
      </c>
      <c r="G2477" s="34">
        <f t="shared" si="114"/>
        <v>1.4141062585384603</v>
      </c>
      <c r="H2477" s="34">
        <f t="shared" si="115"/>
        <v>1.4141062585384603</v>
      </c>
      <c r="I2477" s="34">
        <f t="shared" si="116"/>
        <v>0</v>
      </c>
    </row>
    <row r="2478" spans="2:9" x14ac:dyDescent="0.25">
      <c r="B2478" s="9">
        <v>2021</v>
      </c>
      <c r="C2478" s="9">
        <v>4</v>
      </c>
      <c r="D2478" s="9">
        <v>21</v>
      </c>
      <c r="E2478" s="30">
        <f>I01_Avg!D2478</f>
        <v>1.3969397787020574</v>
      </c>
      <c r="F2478" s="30">
        <f>PVWatts_8.5kW!J2490</f>
        <v>0</v>
      </c>
      <c r="G2478" s="34">
        <f t="shared" si="114"/>
        <v>1.3969397787020574</v>
      </c>
      <c r="H2478" s="34">
        <f t="shared" si="115"/>
        <v>1.3969397787020574</v>
      </c>
      <c r="I2478" s="34">
        <f t="shared" si="116"/>
        <v>0</v>
      </c>
    </row>
    <row r="2479" spans="2:9" x14ac:dyDescent="0.25">
      <c r="B2479" s="9">
        <v>2021</v>
      </c>
      <c r="C2479" s="9">
        <v>4</v>
      </c>
      <c r="D2479" s="9">
        <v>22</v>
      </c>
      <c r="E2479" s="30">
        <f>I01_Avg!D2479</f>
        <v>1.2826624088673282</v>
      </c>
      <c r="F2479" s="30">
        <f>PVWatts_8.5kW!J2491</f>
        <v>0</v>
      </c>
      <c r="G2479" s="34">
        <f t="shared" si="114"/>
        <v>1.2826624088673282</v>
      </c>
      <c r="H2479" s="34">
        <f t="shared" si="115"/>
        <v>1.2826624088673282</v>
      </c>
      <c r="I2479" s="34">
        <f t="shared" si="116"/>
        <v>0</v>
      </c>
    </row>
    <row r="2480" spans="2:9" x14ac:dyDescent="0.25">
      <c r="B2480" s="9">
        <v>2021</v>
      </c>
      <c r="C2480" s="9">
        <v>4</v>
      </c>
      <c r="D2480" s="9">
        <v>23</v>
      </c>
      <c r="E2480" s="30">
        <f>I01_Avg!D2480</f>
        <v>1.0708305133777818</v>
      </c>
      <c r="F2480" s="30">
        <f>PVWatts_8.5kW!J2492</f>
        <v>0</v>
      </c>
      <c r="G2480" s="34">
        <f t="shared" si="114"/>
        <v>1.0708305133777818</v>
      </c>
      <c r="H2480" s="34">
        <f t="shared" si="115"/>
        <v>1.0708305133777818</v>
      </c>
      <c r="I2480" s="34">
        <f t="shared" si="116"/>
        <v>0</v>
      </c>
    </row>
    <row r="2481" spans="2:9" x14ac:dyDescent="0.25">
      <c r="B2481" s="9">
        <v>2021</v>
      </c>
      <c r="C2481" s="9">
        <v>4</v>
      </c>
      <c r="D2481" s="9">
        <v>0</v>
      </c>
      <c r="E2481" s="30">
        <f>I01_Avg!D2481</f>
        <v>1.0124814877440886</v>
      </c>
      <c r="F2481" s="30">
        <f>PVWatts_8.5kW!J2493</f>
        <v>0</v>
      </c>
      <c r="G2481" s="34">
        <f t="shared" si="114"/>
        <v>1.0124814877440886</v>
      </c>
      <c r="H2481" s="34">
        <f t="shared" si="115"/>
        <v>1.0124814877440886</v>
      </c>
      <c r="I2481" s="34">
        <f t="shared" si="116"/>
        <v>0</v>
      </c>
    </row>
    <row r="2482" spans="2:9" x14ac:dyDescent="0.25">
      <c r="B2482" s="9">
        <v>2021</v>
      </c>
      <c r="C2482" s="9">
        <v>4</v>
      </c>
      <c r="D2482" s="9">
        <v>1</v>
      </c>
      <c r="E2482" s="30">
        <f>I01_Avg!D2482</f>
        <v>0.96891710550531762</v>
      </c>
      <c r="F2482" s="30">
        <f>PVWatts_8.5kW!J2494</f>
        <v>0</v>
      </c>
      <c r="G2482" s="34">
        <f t="shared" si="114"/>
        <v>0.96891710550531762</v>
      </c>
      <c r="H2482" s="34">
        <f t="shared" si="115"/>
        <v>0.96891710550531762</v>
      </c>
      <c r="I2482" s="34">
        <f t="shared" si="116"/>
        <v>0</v>
      </c>
    </row>
    <row r="2483" spans="2:9" x14ac:dyDescent="0.25">
      <c r="B2483" s="9">
        <v>2021</v>
      </c>
      <c r="C2483" s="9">
        <v>4</v>
      </c>
      <c r="D2483" s="9">
        <v>2</v>
      </c>
      <c r="E2483" s="30">
        <f>I01_Avg!D2483</f>
        <v>0.98189529857847679</v>
      </c>
      <c r="F2483" s="30">
        <f>PVWatts_8.5kW!J2495</f>
        <v>0</v>
      </c>
      <c r="G2483" s="34">
        <f t="shared" si="114"/>
        <v>0.98189529857847679</v>
      </c>
      <c r="H2483" s="34">
        <f t="shared" si="115"/>
        <v>0.98189529857847679</v>
      </c>
      <c r="I2483" s="34">
        <f t="shared" si="116"/>
        <v>0</v>
      </c>
    </row>
    <row r="2484" spans="2:9" x14ac:dyDescent="0.25">
      <c r="B2484" s="9">
        <v>2021</v>
      </c>
      <c r="C2484" s="9">
        <v>4</v>
      </c>
      <c r="D2484" s="9">
        <v>3</v>
      </c>
      <c r="E2484" s="30">
        <f>I01_Avg!D2484</f>
        <v>0.99032356765185836</v>
      </c>
      <c r="F2484" s="30">
        <f>PVWatts_8.5kW!J2496</f>
        <v>0</v>
      </c>
      <c r="G2484" s="34">
        <f t="shared" si="114"/>
        <v>0.99032356765185836</v>
      </c>
      <c r="H2484" s="34">
        <f t="shared" si="115"/>
        <v>0.99032356765185836</v>
      </c>
      <c r="I2484" s="34">
        <f t="shared" si="116"/>
        <v>0</v>
      </c>
    </row>
    <row r="2485" spans="2:9" x14ac:dyDescent="0.25">
      <c r="B2485" s="9">
        <v>2021</v>
      </c>
      <c r="C2485" s="9">
        <v>4</v>
      </c>
      <c r="D2485" s="9">
        <v>4</v>
      </c>
      <c r="E2485" s="30">
        <f>I01_Avg!D2485</f>
        <v>1.0659857242500022</v>
      </c>
      <c r="F2485" s="30">
        <f>PVWatts_8.5kW!J2497</f>
        <v>0</v>
      </c>
      <c r="G2485" s="34">
        <f t="shared" si="114"/>
        <v>1.0659857242500022</v>
      </c>
      <c r="H2485" s="34">
        <f t="shared" si="115"/>
        <v>1.0659857242500022</v>
      </c>
      <c r="I2485" s="34">
        <f t="shared" si="116"/>
        <v>0</v>
      </c>
    </row>
    <row r="2486" spans="2:9" x14ac:dyDescent="0.25">
      <c r="B2486" s="9">
        <v>2021</v>
      </c>
      <c r="C2486" s="9">
        <v>4</v>
      </c>
      <c r="D2486" s="9">
        <v>5</v>
      </c>
      <c r="E2486" s="30">
        <f>I01_Avg!D2486</f>
        <v>1.1640261339152695</v>
      </c>
      <c r="F2486" s="30">
        <f>PVWatts_8.5kW!J2498</f>
        <v>0</v>
      </c>
      <c r="G2486" s="34">
        <f t="shared" si="114"/>
        <v>1.1640261339152695</v>
      </c>
      <c r="H2486" s="34">
        <f t="shared" si="115"/>
        <v>1.1640261339152695</v>
      </c>
      <c r="I2486" s="34">
        <f t="shared" si="116"/>
        <v>0</v>
      </c>
    </row>
    <row r="2487" spans="2:9" x14ac:dyDescent="0.25">
      <c r="B2487" s="9">
        <v>2021</v>
      </c>
      <c r="C2487" s="9">
        <v>4</v>
      </c>
      <c r="D2487" s="9">
        <v>6</v>
      </c>
      <c r="E2487" s="30">
        <f>I01_Avg!D2487</f>
        <v>1.3655262199623408</v>
      </c>
      <c r="F2487" s="30">
        <f>PVWatts_8.5kW!J2499</f>
        <v>0.131409</v>
      </c>
      <c r="G2487" s="34">
        <f t="shared" si="114"/>
        <v>1.2341172199623407</v>
      </c>
      <c r="H2487" s="34">
        <f t="shared" si="115"/>
        <v>1.2341172199623407</v>
      </c>
      <c r="I2487" s="34">
        <f t="shared" si="116"/>
        <v>0</v>
      </c>
    </row>
    <row r="2488" spans="2:9" x14ac:dyDescent="0.25">
      <c r="B2488" s="9">
        <v>2021</v>
      </c>
      <c r="C2488" s="9">
        <v>4</v>
      </c>
      <c r="D2488" s="9">
        <v>7</v>
      </c>
      <c r="E2488" s="30">
        <f>I01_Avg!D2488</f>
        <v>1.4670351631102936</v>
      </c>
      <c r="F2488" s="30">
        <f>PVWatts_8.5kW!J2500</f>
        <v>1.4074629999999999</v>
      </c>
      <c r="G2488" s="34">
        <f t="shared" si="114"/>
        <v>5.9572163110293674E-2</v>
      </c>
      <c r="H2488" s="34">
        <f t="shared" si="115"/>
        <v>5.9572163110293674E-2</v>
      </c>
      <c r="I2488" s="34">
        <f t="shared" si="116"/>
        <v>0</v>
      </c>
    </row>
    <row r="2489" spans="2:9" x14ac:dyDescent="0.25">
      <c r="B2489" s="9">
        <v>2021</v>
      </c>
      <c r="C2489" s="9">
        <v>4</v>
      </c>
      <c r="D2489" s="9">
        <v>8</v>
      </c>
      <c r="E2489" s="30">
        <f>I01_Avg!D2489</f>
        <v>1.4473592570586804</v>
      </c>
      <c r="F2489" s="30">
        <f>PVWatts_8.5kW!J2501</f>
        <v>3.2661860000000003</v>
      </c>
      <c r="G2489" s="34">
        <f t="shared" si="114"/>
        <v>-1.8188267429413199</v>
      </c>
      <c r="H2489" s="34">
        <f t="shared" si="115"/>
        <v>0</v>
      </c>
      <c r="I2489" s="34">
        <f t="shared" si="116"/>
        <v>-1.8188267429413199</v>
      </c>
    </row>
    <row r="2490" spans="2:9" x14ac:dyDescent="0.25">
      <c r="B2490" s="9">
        <v>2021</v>
      </c>
      <c r="C2490" s="9">
        <v>4</v>
      </c>
      <c r="D2490" s="9">
        <v>9</v>
      </c>
      <c r="E2490" s="30">
        <f>I01_Avg!D2490</f>
        <v>1.3325080973738528</v>
      </c>
      <c r="F2490" s="30">
        <f>PVWatts_8.5kW!J2502</f>
        <v>4.8582030000000005</v>
      </c>
      <c r="G2490" s="34">
        <f t="shared" si="114"/>
        <v>-3.5256949026261477</v>
      </c>
      <c r="H2490" s="34">
        <f t="shared" si="115"/>
        <v>0</v>
      </c>
      <c r="I2490" s="34">
        <f t="shared" si="116"/>
        <v>-3.5256949026261477</v>
      </c>
    </row>
    <row r="2491" spans="2:9" x14ac:dyDescent="0.25">
      <c r="B2491" s="9">
        <v>2021</v>
      </c>
      <c r="C2491" s="9">
        <v>4</v>
      </c>
      <c r="D2491" s="9">
        <v>10</v>
      </c>
      <c r="E2491" s="30">
        <f>I01_Avg!D2491</f>
        <v>1.3483472813075867</v>
      </c>
      <c r="F2491" s="30">
        <f>PVWatts_8.5kW!J2503</f>
        <v>6.0155690000000002</v>
      </c>
      <c r="G2491" s="34">
        <f t="shared" si="114"/>
        <v>-4.6672217186924136</v>
      </c>
      <c r="H2491" s="34">
        <f t="shared" si="115"/>
        <v>0</v>
      </c>
      <c r="I2491" s="34">
        <f t="shared" si="116"/>
        <v>-4.6672217186924136</v>
      </c>
    </row>
    <row r="2492" spans="2:9" x14ac:dyDescent="0.25">
      <c r="B2492" s="9">
        <v>2021</v>
      </c>
      <c r="C2492" s="9">
        <v>4</v>
      </c>
      <c r="D2492" s="9">
        <v>11</v>
      </c>
      <c r="E2492" s="30">
        <f>I01_Avg!D2492</f>
        <v>1.2766653184815575</v>
      </c>
      <c r="F2492" s="30">
        <f>PVWatts_8.5kW!J2504</f>
        <v>6.7074860000000003</v>
      </c>
      <c r="G2492" s="34">
        <f t="shared" si="114"/>
        <v>-5.4308206815184423</v>
      </c>
      <c r="H2492" s="34">
        <f t="shared" si="115"/>
        <v>0</v>
      </c>
      <c r="I2492" s="34">
        <f t="shared" si="116"/>
        <v>-5.4308206815184423</v>
      </c>
    </row>
    <row r="2493" spans="2:9" x14ac:dyDescent="0.25">
      <c r="B2493" s="9">
        <v>2021</v>
      </c>
      <c r="C2493" s="9">
        <v>4</v>
      </c>
      <c r="D2493" s="9">
        <v>12</v>
      </c>
      <c r="E2493" s="30">
        <f>I01_Avg!D2493</f>
        <v>1.257601300714867</v>
      </c>
      <c r="F2493" s="30">
        <f>PVWatts_8.5kW!J2505</f>
        <v>7.0617290000000006</v>
      </c>
      <c r="G2493" s="34">
        <f t="shared" si="114"/>
        <v>-5.8041276992851341</v>
      </c>
      <c r="H2493" s="34">
        <f t="shared" si="115"/>
        <v>0</v>
      </c>
      <c r="I2493" s="34">
        <f t="shared" si="116"/>
        <v>-5.8041276992851341</v>
      </c>
    </row>
    <row r="2494" spans="2:9" x14ac:dyDescent="0.25">
      <c r="B2494" s="9">
        <v>2021</v>
      </c>
      <c r="C2494" s="9">
        <v>4</v>
      </c>
      <c r="D2494" s="9">
        <v>13</v>
      </c>
      <c r="E2494" s="30">
        <f>I01_Avg!D2494</f>
        <v>1.1755352978520961</v>
      </c>
      <c r="F2494" s="30">
        <f>PVWatts_8.5kW!J2506</f>
        <v>6.8973019999999998</v>
      </c>
      <c r="G2494" s="34">
        <f t="shared" si="114"/>
        <v>-5.7217667021479039</v>
      </c>
      <c r="H2494" s="34">
        <f t="shared" si="115"/>
        <v>0</v>
      </c>
      <c r="I2494" s="34">
        <f t="shared" si="116"/>
        <v>-5.7217667021479039</v>
      </c>
    </row>
    <row r="2495" spans="2:9" x14ac:dyDescent="0.25">
      <c r="B2495" s="9">
        <v>2021</v>
      </c>
      <c r="C2495" s="9">
        <v>4</v>
      </c>
      <c r="D2495" s="9">
        <v>14</v>
      </c>
      <c r="E2495" s="30">
        <f>I01_Avg!D2495</f>
        <v>1.0858985389752762</v>
      </c>
      <c r="F2495" s="30">
        <f>PVWatts_8.5kW!J2507</f>
        <v>6.3146930000000001</v>
      </c>
      <c r="G2495" s="34">
        <f t="shared" si="114"/>
        <v>-5.2287944610247239</v>
      </c>
      <c r="H2495" s="34">
        <f t="shared" si="115"/>
        <v>0</v>
      </c>
      <c r="I2495" s="34">
        <f t="shared" si="116"/>
        <v>-5.2287944610247239</v>
      </c>
    </row>
    <row r="2496" spans="2:9" x14ac:dyDescent="0.25">
      <c r="B2496" s="9">
        <v>2021</v>
      </c>
      <c r="C2496" s="9">
        <v>4</v>
      </c>
      <c r="D2496" s="9">
        <v>15</v>
      </c>
      <c r="E2496" s="30">
        <f>I01_Avg!D2496</f>
        <v>1.0877207879401176</v>
      </c>
      <c r="F2496" s="30">
        <f>PVWatts_8.5kW!J2508</f>
        <v>5.3316289999999995</v>
      </c>
      <c r="G2496" s="34">
        <f t="shared" si="114"/>
        <v>-4.2439082120598819</v>
      </c>
      <c r="H2496" s="34">
        <f t="shared" si="115"/>
        <v>0</v>
      </c>
      <c r="I2496" s="34">
        <f t="shared" si="116"/>
        <v>-4.2439082120598819</v>
      </c>
    </row>
    <row r="2497" spans="2:9" x14ac:dyDescent="0.25">
      <c r="B2497" s="9">
        <v>2021</v>
      </c>
      <c r="C2497" s="9">
        <v>4</v>
      </c>
      <c r="D2497" s="9">
        <v>16</v>
      </c>
      <c r="E2497" s="30">
        <f>I01_Avg!D2497</f>
        <v>1.1800728182726212</v>
      </c>
      <c r="F2497" s="30">
        <f>PVWatts_8.5kW!J2509</f>
        <v>3.9513580000000004</v>
      </c>
      <c r="G2497" s="34">
        <f t="shared" si="114"/>
        <v>-2.7712851817273791</v>
      </c>
      <c r="H2497" s="34">
        <f t="shared" si="115"/>
        <v>0</v>
      </c>
      <c r="I2497" s="34">
        <f t="shared" si="116"/>
        <v>-2.7712851817273791</v>
      </c>
    </row>
    <row r="2498" spans="2:9" x14ac:dyDescent="0.25">
      <c r="B2498" s="9">
        <v>2021</v>
      </c>
      <c r="C2498" s="9">
        <v>4</v>
      </c>
      <c r="D2498" s="9">
        <v>17</v>
      </c>
      <c r="E2498" s="30">
        <f>I01_Avg!D2498</f>
        <v>1.3381077122826164</v>
      </c>
      <c r="F2498" s="30">
        <f>PVWatts_8.5kW!J2510</f>
        <v>2.204243</v>
      </c>
      <c r="G2498" s="34">
        <f t="shared" si="114"/>
        <v>-0.86613528771738357</v>
      </c>
      <c r="H2498" s="34">
        <f t="shared" si="115"/>
        <v>0</v>
      </c>
      <c r="I2498" s="34">
        <f t="shared" si="116"/>
        <v>-0.86613528771738357</v>
      </c>
    </row>
    <row r="2499" spans="2:9" x14ac:dyDescent="0.25">
      <c r="B2499" s="9">
        <v>2021</v>
      </c>
      <c r="C2499" s="9">
        <v>4</v>
      </c>
      <c r="D2499" s="9">
        <v>18</v>
      </c>
      <c r="E2499" s="30">
        <f>I01_Avg!D2499</f>
        <v>1.3816076286754704</v>
      </c>
      <c r="F2499" s="30">
        <f>PVWatts_8.5kW!J2511</f>
        <v>0.57791199999999998</v>
      </c>
      <c r="G2499" s="34">
        <f t="shared" si="114"/>
        <v>0.8036956286754704</v>
      </c>
      <c r="H2499" s="34">
        <f t="shared" si="115"/>
        <v>0.8036956286754704</v>
      </c>
      <c r="I2499" s="34">
        <f t="shared" si="116"/>
        <v>0</v>
      </c>
    </row>
    <row r="2500" spans="2:9" x14ac:dyDescent="0.25">
      <c r="B2500" s="9">
        <v>2021</v>
      </c>
      <c r="C2500" s="9">
        <v>4</v>
      </c>
      <c r="D2500" s="9">
        <v>19</v>
      </c>
      <c r="E2500" s="30">
        <f>I01_Avg!D2500</f>
        <v>1.3717973714988838</v>
      </c>
      <c r="F2500" s="30">
        <f>PVWatts_8.5kW!J2512</f>
        <v>0</v>
      </c>
      <c r="G2500" s="34">
        <f t="shared" si="114"/>
        <v>1.3717973714988838</v>
      </c>
      <c r="H2500" s="34">
        <f t="shared" si="115"/>
        <v>1.3717973714988838</v>
      </c>
      <c r="I2500" s="34">
        <f t="shared" si="116"/>
        <v>0</v>
      </c>
    </row>
    <row r="2501" spans="2:9" x14ac:dyDescent="0.25">
      <c r="B2501" s="9">
        <v>2021</v>
      </c>
      <c r="C2501" s="9">
        <v>4</v>
      </c>
      <c r="D2501" s="9">
        <v>20</v>
      </c>
      <c r="E2501" s="30">
        <f>I01_Avg!D2501</f>
        <v>1.3914440025105173</v>
      </c>
      <c r="F2501" s="30">
        <f>PVWatts_8.5kW!J2513</f>
        <v>0</v>
      </c>
      <c r="G2501" s="34">
        <f t="shared" si="114"/>
        <v>1.3914440025105173</v>
      </c>
      <c r="H2501" s="34">
        <f t="shared" si="115"/>
        <v>1.3914440025105173</v>
      </c>
      <c r="I2501" s="34">
        <f t="shared" si="116"/>
        <v>0</v>
      </c>
    </row>
    <row r="2502" spans="2:9" x14ac:dyDescent="0.25">
      <c r="B2502" s="9">
        <v>2021</v>
      </c>
      <c r="C2502" s="9">
        <v>4</v>
      </c>
      <c r="D2502" s="9">
        <v>21</v>
      </c>
      <c r="E2502" s="30">
        <f>I01_Avg!D2502</f>
        <v>1.4502978342246642</v>
      </c>
      <c r="F2502" s="30">
        <f>PVWatts_8.5kW!J2514</f>
        <v>0</v>
      </c>
      <c r="G2502" s="34">
        <f t="shared" si="114"/>
        <v>1.4502978342246642</v>
      </c>
      <c r="H2502" s="34">
        <f t="shared" si="115"/>
        <v>1.4502978342246642</v>
      </c>
      <c r="I2502" s="34">
        <f t="shared" si="116"/>
        <v>0</v>
      </c>
    </row>
    <row r="2503" spans="2:9" x14ac:dyDescent="0.25">
      <c r="B2503" s="9">
        <v>2021</v>
      </c>
      <c r="C2503" s="9">
        <v>4</v>
      </c>
      <c r="D2503" s="9">
        <v>22</v>
      </c>
      <c r="E2503" s="30">
        <f>I01_Avg!D2503</f>
        <v>1.2309427415139516</v>
      </c>
      <c r="F2503" s="30">
        <f>PVWatts_8.5kW!J2515</f>
        <v>0</v>
      </c>
      <c r="G2503" s="34">
        <f t="shared" si="114"/>
        <v>1.2309427415139516</v>
      </c>
      <c r="H2503" s="34">
        <f t="shared" si="115"/>
        <v>1.2309427415139516</v>
      </c>
      <c r="I2503" s="34">
        <f t="shared" si="116"/>
        <v>0</v>
      </c>
    </row>
    <row r="2504" spans="2:9" x14ac:dyDescent="0.25">
      <c r="B2504" s="9">
        <v>2021</v>
      </c>
      <c r="C2504" s="9">
        <v>4</v>
      </c>
      <c r="D2504" s="9">
        <v>23</v>
      </c>
      <c r="E2504" s="30">
        <f>I01_Avg!D2504</f>
        <v>1.057928060002794</v>
      </c>
      <c r="F2504" s="30">
        <f>PVWatts_8.5kW!J2516</f>
        <v>0</v>
      </c>
      <c r="G2504" s="34">
        <f t="shared" si="114"/>
        <v>1.057928060002794</v>
      </c>
      <c r="H2504" s="34">
        <f t="shared" si="115"/>
        <v>1.057928060002794</v>
      </c>
      <c r="I2504" s="34">
        <f t="shared" si="116"/>
        <v>0</v>
      </c>
    </row>
    <row r="2505" spans="2:9" x14ac:dyDescent="0.25">
      <c r="B2505" s="9">
        <v>2021</v>
      </c>
      <c r="C2505" s="9">
        <v>4</v>
      </c>
      <c r="D2505" s="9">
        <v>0</v>
      </c>
      <c r="E2505" s="30">
        <f>I01_Avg!D2505</f>
        <v>0.96994642322495705</v>
      </c>
      <c r="F2505" s="30">
        <f>PVWatts_8.5kW!J2517</f>
        <v>0</v>
      </c>
      <c r="G2505" s="34">
        <f t="shared" si="114"/>
        <v>0.96994642322495705</v>
      </c>
      <c r="H2505" s="34">
        <f t="shared" si="115"/>
        <v>0.96994642322495705</v>
      </c>
      <c r="I2505" s="34">
        <f t="shared" si="116"/>
        <v>0</v>
      </c>
    </row>
    <row r="2506" spans="2:9" x14ac:dyDescent="0.25">
      <c r="B2506" s="9">
        <v>2021</v>
      </c>
      <c r="C2506" s="9">
        <v>4</v>
      </c>
      <c r="D2506" s="9">
        <v>1</v>
      </c>
      <c r="E2506" s="30">
        <f>I01_Avg!D2506</f>
        <v>0.93947168003924331</v>
      </c>
      <c r="F2506" s="30">
        <f>PVWatts_8.5kW!J2518</f>
        <v>0</v>
      </c>
      <c r="G2506" s="34">
        <f t="shared" ref="G2506:G2569" si="117">+E2506-F2506</f>
        <v>0.93947168003924331</v>
      </c>
      <c r="H2506" s="34">
        <f t="shared" ref="H2506:H2569" si="118">+IF(G2506&gt;0,G2506,0)</f>
        <v>0.93947168003924331</v>
      </c>
      <c r="I2506" s="34">
        <f t="shared" ref="I2506:I2569" si="119">+IF(G2506&lt;0,G2506,0)</f>
        <v>0</v>
      </c>
    </row>
    <row r="2507" spans="2:9" x14ac:dyDescent="0.25">
      <c r="B2507" s="9">
        <v>2021</v>
      </c>
      <c r="C2507" s="9">
        <v>4</v>
      </c>
      <c r="D2507" s="9">
        <v>2</v>
      </c>
      <c r="E2507" s="30">
        <f>I01_Avg!D2507</f>
        <v>0.94748130106086637</v>
      </c>
      <c r="F2507" s="30">
        <f>PVWatts_8.5kW!J2519</f>
        <v>0</v>
      </c>
      <c r="G2507" s="34">
        <f t="shared" si="117"/>
        <v>0.94748130106086637</v>
      </c>
      <c r="H2507" s="34">
        <f t="shared" si="118"/>
        <v>0.94748130106086637</v>
      </c>
      <c r="I2507" s="34">
        <f t="shared" si="119"/>
        <v>0</v>
      </c>
    </row>
    <row r="2508" spans="2:9" x14ac:dyDescent="0.25">
      <c r="B2508" s="9">
        <v>2021</v>
      </c>
      <c r="C2508" s="9">
        <v>4</v>
      </c>
      <c r="D2508" s="9">
        <v>3</v>
      </c>
      <c r="E2508" s="30">
        <f>I01_Avg!D2508</f>
        <v>0.93902861240696189</v>
      </c>
      <c r="F2508" s="30">
        <f>PVWatts_8.5kW!J2520</f>
        <v>0</v>
      </c>
      <c r="G2508" s="34">
        <f t="shared" si="117"/>
        <v>0.93902861240696189</v>
      </c>
      <c r="H2508" s="34">
        <f t="shared" si="118"/>
        <v>0.93902861240696189</v>
      </c>
      <c r="I2508" s="34">
        <f t="shared" si="119"/>
        <v>0</v>
      </c>
    </row>
    <row r="2509" spans="2:9" x14ac:dyDescent="0.25">
      <c r="B2509" s="9">
        <v>2021</v>
      </c>
      <c r="C2509" s="9">
        <v>4</v>
      </c>
      <c r="D2509" s="9">
        <v>4</v>
      </c>
      <c r="E2509" s="30">
        <f>I01_Avg!D2509</f>
        <v>0.97889556766599739</v>
      </c>
      <c r="F2509" s="30">
        <f>PVWatts_8.5kW!J2521</f>
        <v>0</v>
      </c>
      <c r="G2509" s="34">
        <f t="shared" si="117"/>
        <v>0.97889556766599739</v>
      </c>
      <c r="H2509" s="34">
        <f t="shared" si="118"/>
        <v>0.97889556766599739</v>
      </c>
      <c r="I2509" s="34">
        <f t="shared" si="119"/>
        <v>0</v>
      </c>
    </row>
    <row r="2510" spans="2:9" x14ac:dyDescent="0.25">
      <c r="B2510" s="9">
        <v>2021</v>
      </c>
      <c r="C2510" s="9">
        <v>4</v>
      </c>
      <c r="D2510" s="9">
        <v>5</v>
      </c>
      <c r="E2510" s="30">
        <f>I01_Avg!D2510</f>
        <v>1.1104458941325281</v>
      </c>
      <c r="F2510" s="30">
        <f>PVWatts_8.5kW!J2522</f>
        <v>0</v>
      </c>
      <c r="G2510" s="34">
        <f t="shared" si="117"/>
        <v>1.1104458941325281</v>
      </c>
      <c r="H2510" s="34">
        <f t="shared" si="118"/>
        <v>1.1104458941325281</v>
      </c>
      <c r="I2510" s="34">
        <f t="shared" si="119"/>
        <v>0</v>
      </c>
    </row>
    <row r="2511" spans="2:9" x14ac:dyDescent="0.25">
      <c r="B2511" s="9">
        <v>2021</v>
      </c>
      <c r="C2511" s="9">
        <v>4</v>
      </c>
      <c r="D2511" s="9">
        <v>6</v>
      </c>
      <c r="E2511" s="30">
        <f>I01_Avg!D2511</f>
        <v>1.331610646077922</v>
      </c>
      <c r="F2511" s="30">
        <f>PVWatts_8.5kW!J2523</f>
        <v>0.148781</v>
      </c>
      <c r="G2511" s="34">
        <f t="shared" si="117"/>
        <v>1.182829646077922</v>
      </c>
      <c r="H2511" s="34">
        <f t="shared" si="118"/>
        <v>1.182829646077922</v>
      </c>
      <c r="I2511" s="34">
        <f t="shared" si="119"/>
        <v>0</v>
      </c>
    </row>
    <row r="2512" spans="2:9" x14ac:dyDescent="0.25">
      <c r="B2512" s="9">
        <v>2021</v>
      </c>
      <c r="C2512" s="9">
        <v>4</v>
      </c>
      <c r="D2512" s="9">
        <v>7</v>
      </c>
      <c r="E2512" s="30">
        <f>I01_Avg!D2512</f>
        <v>1.4569686101005574</v>
      </c>
      <c r="F2512" s="30">
        <f>PVWatts_8.5kW!J2524</f>
        <v>1.3959589999999999</v>
      </c>
      <c r="G2512" s="34">
        <f t="shared" si="117"/>
        <v>6.1009610100557499E-2</v>
      </c>
      <c r="H2512" s="34">
        <f t="shared" si="118"/>
        <v>6.1009610100557499E-2</v>
      </c>
      <c r="I2512" s="34">
        <f t="shared" si="119"/>
        <v>0</v>
      </c>
    </row>
    <row r="2513" spans="2:9" x14ac:dyDescent="0.25">
      <c r="B2513" s="9">
        <v>2021</v>
      </c>
      <c r="C2513" s="9">
        <v>4</v>
      </c>
      <c r="D2513" s="9">
        <v>8</v>
      </c>
      <c r="E2513" s="30">
        <f>I01_Avg!D2513</f>
        <v>1.4364281651582025</v>
      </c>
      <c r="F2513" s="30">
        <f>PVWatts_8.5kW!J2525</f>
        <v>3.2415050000000001</v>
      </c>
      <c r="G2513" s="34">
        <f t="shared" si="117"/>
        <v>-1.8050768348417976</v>
      </c>
      <c r="H2513" s="34">
        <f t="shared" si="118"/>
        <v>0</v>
      </c>
      <c r="I2513" s="34">
        <f t="shared" si="119"/>
        <v>-1.8050768348417976</v>
      </c>
    </row>
    <row r="2514" spans="2:9" x14ac:dyDescent="0.25">
      <c r="B2514" s="9">
        <v>2021</v>
      </c>
      <c r="C2514" s="9">
        <v>4</v>
      </c>
      <c r="D2514" s="9">
        <v>9</v>
      </c>
      <c r="E2514" s="30">
        <f>I01_Avg!D2514</f>
        <v>1.2798427343431209</v>
      </c>
      <c r="F2514" s="30">
        <f>PVWatts_8.5kW!J2526</f>
        <v>4.8624419999999997</v>
      </c>
      <c r="G2514" s="34">
        <f t="shared" si="117"/>
        <v>-3.5825992656568788</v>
      </c>
      <c r="H2514" s="34">
        <f t="shared" si="118"/>
        <v>0</v>
      </c>
      <c r="I2514" s="34">
        <f t="shared" si="119"/>
        <v>-3.5825992656568788</v>
      </c>
    </row>
    <row r="2515" spans="2:9" x14ac:dyDescent="0.25">
      <c r="B2515" s="9">
        <v>2021</v>
      </c>
      <c r="C2515" s="9">
        <v>4</v>
      </c>
      <c r="D2515" s="9">
        <v>10</v>
      </c>
      <c r="E2515" s="30">
        <f>I01_Avg!D2515</f>
        <v>1.2532372356692305</v>
      </c>
      <c r="F2515" s="30">
        <f>PVWatts_8.5kW!J2527</f>
        <v>5.9412669999999999</v>
      </c>
      <c r="G2515" s="34">
        <f t="shared" si="117"/>
        <v>-4.6880297643307696</v>
      </c>
      <c r="H2515" s="34">
        <f t="shared" si="118"/>
        <v>0</v>
      </c>
      <c r="I2515" s="34">
        <f t="shared" si="119"/>
        <v>-4.6880297643307696</v>
      </c>
    </row>
    <row r="2516" spans="2:9" x14ac:dyDescent="0.25">
      <c r="B2516" s="9">
        <v>2021</v>
      </c>
      <c r="C2516" s="9">
        <v>4</v>
      </c>
      <c r="D2516" s="9">
        <v>11</v>
      </c>
      <c r="E2516" s="30">
        <f>I01_Avg!D2516</f>
        <v>1.1984203713750705</v>
      </c>
      <c r="F2516" s="30">
        <f>PVWatts_8.5kW!J2528</f>
        <v>6.63924</v>
      </c>
      <c r="G2516" s="34">
        <f t="shared" si="117"/>
        <v>-5.4408196286249293</v>
      </c>
      <c r="H2516" s="34">
        <f t="shared" si="118"/>
        <v>0</v>
      </c>
      <c r="I2516" s="34">
        <f t="shared" si="119"/>
        <v>-5.4408196286249293</v>
      </c>
    </row>
    <row r="2517" spans="2:9" x14ac:dyDescent="0.25">
      <c r="B2517" s="9">
        <v>2021</v>
      </c>
      <c r="C2517" s="9">
        <v>4</v>
      </c>
      <c r="D2517" s="9">
        <v>12</v>
      </c>
      <c r="E2517" s="30">
        <f>I01_Avg!D2517</f>
        <v>1.1501817235151286</v>
      </c>
      <c r="F2517" s="30">
        <f>PVWatts_8.5kW!J2529</f>
        <v>6.7957999999999998</v>
      </c>
      <c r="G2517" s="34">
        <f t="shared" si="117"/>
        <v>-5.6456182764848712</v>
      </c>
      <c r="H2517" s="34">
        <f t="shared" si="118"/>
        <v>0</v>
      </c>
      <c r="I2517" s="34">
        <f t="shared" si="119"/>
        <v>-5.6456182764848712</v>
      </c>
    </row>
    <row r="2518" spans="2:9" x14ac:dyDescent="0.25">
      <c r="B2518" s="9">
        <v>2021</v>
      </c>
      <c r="C2518" s="9">
        <v>4</v>
      </c>
      <c r="D2518" s="9">
        <v>13</v>
      </c>
      <c r="E2518" s="30">
        <f>I01_Avg!D2518</f>
        <v>1.0584558525385395</v>
      </c>
      <c r="F2518" s="30">
        <f>PVWatts_8.5kW!J2530</f>
        <v>6.4718939999999998</v>
      </c>
      <c r="G2518" s="34">
        <f t="shared" si="117"/>
        <v>-5.4134381474614601</v>
      </c>
      <c r="H2518" s="34">
        <f t="shared" si="118"/>
        <v>0</v>
      </c>
      <c r="I2518" s="34">
        <f t="shared" si="119"/>
        <v>-5.4134381474614601</v>
      </c>
    </row>
    <row r="2519" spans="2:9" x14ac:dyDescent="0.25">
      <c r="B2519" s="9">
        <v>2021</v>
      </c>
      <c r="C2519" s="9">
        <v>4</v>
      </c>
      <c r="D2519" s="9">
        <v>14</v>
      </c>
      <c r="E2519" s="30">
        <f>I01_Avg!D2519</f>
        <v>1.0314414461431975</v>
      </c>
      <c r="F2519" s="30">
        <f>PVWatts_8.5kW!J2531</f>
        <v>5.7449979999999998</v>
      </c>
      <c r="G2519" s="34">
        <f t="shared" si="117"/>
        <v>-4.7135565538568027</v>
      </c>
      <c r="H2519" s="34">
        <f t="shared" si="118"/>
        <v>0</v>
      </c>
      <c r="I2519" s="34">
        <f t="shared" si="119"/>
        <v>-4.7135565538568027</v>
      </c>
    </row>
    <row r="2520" spans="2:9" x14ac:dyDescent="0.25">
      <c r="B2520" s="9">
        <v>2021</v>
      </c>
      <c r="C2520" s="9">
        <v>4</v>
      </c>
      <c r="D2520" s="9">
        <v>15</v>
      </c>
      <c r="E2520" s="30">
        <f>I01_Avg!D2520</f>
        <v>1.03732172183247</v>
      </c>
      <c r="F2520" s="30">
        <f>PVWatts_8.5kW!J2532</f>
        <v>4.9152839999999998</v>
      </c>
      <c r="G2520" s="34">
        <f t="shared" si="117"/>
        <v>-3.87796227816753</v>
      </c>
      <c r="H2520" s="34">
        <f t="shared" si="118"/>
        <v>0</v>
      </c>
      <c r="I2520" s="34">
        <f t="shared" si="119"/>
        <v>-3.87796227816753</v>
      </c>
    </row>
    <row r="2521" spans="2:9" x14ac:dyDescent="0.25">
      <c r="B2521" s="9">
        <v>2021</v>
      </c>
      <c r="C2521" s="9">
        <v>4</v>
      </c>
      <c r="D2521" s="9">
        <v>16</v>
      </c>
      <c r="E2521" s="30">
        <f>I01_Avg!D2521</f>
        <v>1.0971664793898619</v>
      </c>
      <c r="F2521" s="30">
        <f>PVWatts_8.5kW!J2533</f>
        <v>3.7176460000000002</v>
      </c>
      <c r="G2521" s="34">
        <f t="shared" si="117"/>
        <v>-2.6204795206101386</v>
      </c>
      <c r="H2521" s="34">
        <f t="shared" si="118"/>
        <v>0</v>
      </c>
      <c r="I2521" s="34">
        <f t="shared" si="119"/>
        <v>-2.6204795206101386</v>
      </c>
    </row>
    <row r="2522" spans="2:9" x14ac:dyDescent="0.25">
      <c r="B2522" s="9">
        <v>2021</v>
      </c>
      <c r="C2522" s="9">
        <v>4</v>
      </c>
      <c r="D2522" s="9">
        <v>17</v>
      </c>
      <c r="E2522" s="30">
        <f>I01_Avg!D2522</f>
        <v>1.1885021545512708</v>
      </c>
      <c r="F2522" s="30">
        <f>PVWatts_8.5kW!J2534</f>
        <v>2.1335100000000002</v>
      </c>
      <c r="G2522" s="34">
        <f t="shared" si="117"/>
        <v>-0.9450078454487294</v>
      </c>
      <c r="H2522" s="34">
        <f t="shared" si="118"/>
        <v>0</v>
      </c>
      <c r="I2522" s="34">
        <f t="shared" si="119"/>
        <v>-0.9450078454487294</v>
      </c>
    </row>
    <row r="2523" spans="2:9" x14ac:dyDescent="0.25">
      <c r="B2523" s="9">
        <v>2021</v>
      </c>
      <c r="C2523" s="9">
        <v>4</v>
      </c>
      <c r="D2523" s="9">
        <v>18</v>
      </c>
      <c r="E2523" s="30">
        <f>I01_Avg!D2523</f>
        <v>1.2434418703272228</v>
      </c>
      <c r="F2523" s="30">
        <f>PVWatts_8.5kW!J2535</f>
        <v>0.56190700000000005</v>
      </c>
      <c r="G2523" s="34">
        <f t="shared" si="117"/>
        <v>0.68153487032722271</v>
      </c>
      <c r="H2523" s="34">
        <f t="shared" si="118"/>
        <v>0.68153487032722271</v>
      </c>
      <c r="I2523" s="34">
        <f t="shared" si="119"/>
        <v>0</v>
      </c>
    </row>
    <row r="2524" spans="2:9" x14ac:dyDescent="0.25">
      <c r="B2524" s="9">
        <v>2021</v>
      </c>
      <c r="C2524" s="9">
        <v>4</v>
      </c>
      <c r="D2524" s="9">
        <v>19</v>
      </c>
      <c r="E2524" s="30">
        <f>I01_Avg!D2524</f>
        <v>1.3443858639704624</v>
      </c>
      <c r="F2524" s="30">
        <f>PVWatts_8.5kW!J2536</f>
        <v>0</v>
      </c>
      <c r="G2524" s="34">
        <f t="shared" si="117"/>
        <v>1.3443858639704624</v>
      </c>
      <c r="H2524" s="34">
        <f t="shared" si="118"/>
        <v>1.3443858639704624</v>
      </c>
      <c r="I2524" s="34">
        <f t="shared" si="119"/>
        <v>0</v>
      </c>
    </row>
    <row r="2525" spans="2:9" x14ac:dyDescent="0.25">
      <c r="B2525" s="9">
        <v>2021</v>
      </c>
      <c r="C2525" s="9">
        <v>4</v>
      </c>
      <c r="D2525" s="9">
        <v>20</v>
      </c>
      <c r="E2525" s="30">
        <f>I01_Avg!D2525</f>
        <v>1.3683551938213463</v>
      </c>
      <c r="F2525" s="30">
        <f>PVWatts_8.5kW!J2537</f>
        <v>0</v>
      </c>
      <c r="G2525" s="34">
        <f t="shared" si="117"/>
        <v>1.3683551938213463</v>
      </c>
      <c r="H2525" s="34">
        <f t="shared" si="118"/>
        <v>1.3683551938213463</v>
      </c>
      <c r="I2525" s="34">
        <f t="shared" si="119"/>
        <v>0</v>
      </c>
    </row>
    <row r="2526" spans="2:9" x14ac:dyDescent="0.25">
      <c r="B2526" s="9">
        <v>2021</v>
      </c>
      <c r="C2526" s="9">
        <v>4</v>
      </c>
      <c r="D2526" s="9">
        <v>21</v>
      </c>
      <c r="E2526" s="30">
        <f>I01_Avg!D2526</f>
        <v>1.2596809405265137</v>
      </c>
      <c r="F2526" s="30">
        <f>PVWatts_8.5kW!J2538</f>
        <v>0</v>
      </c>
      <c r="G2526" s="34">
        <f t="shared" si="117"/>
        <v>1.2596809405265137</v>
      </c>
      <c r="H2526" s="34">
        <f t="shared" si="118"/>
        <v>1.2596809405265137</v>
      </c>
      <c r="I2526" s="34">
        <f t="shared" si="119"/>
        <v>0</v>
      </c>
    </row>
    <row r="2527" spans="2:9" x14ac:dyDescent="0.25">
      <c r="B2527" s="9">
        <v>2021</v>
      </c>
      <c r="C2527" s="9">
        <v>4</v>
      </c>
      <c r="D2527" s="9">
        <v>22</v>
      </c>
      <c r="E2527" s="30">
        <f>I01_Avg!D2527</f>
        <v>1.183827569407226</v>
      </c>
      <c r="F2527" s="30">
        <f>PVWatts_8.5kW!J2539</f>
        <v>0</v>
      </c>
      <c r="G2527" s="34">
        <f t="shared" si="117"/>
        <v>1.183827569407226</v>
      </c>
      <c r="H2527" s="34">
        <f t="shared" si="118"/>
        <v>1.183827569407226</v>
      </c>
      <c r="I2527" s="34">
        <f t="shared" si="119"/>
        <v>0</v>
      </c>
    </row>
    <row r="2528" spans="2:9" x14ac:dyDescent="0.25">
      <c r="B2528" s="9">
        <v>2021</v>
      </c>
      <c r="C2528" s="9">
        <v>4</v>
      </c>
      <c r="D2528" s="9">
        <v>23</v>
      </c>
      <c r="E2528" s="30">
        <f>I01_Avg!D2528</f>
        <v>1.1034146799125903</v>
      </c>
      <c r="F2528" s="30">
        <f>PVWatts_8.5kW!J2540</f>
        <v>0</v>
      </c>
      <c r="G2528" s="34">
        <f t="shared" si="117"/>
        <v>1.1034146799125903</v>
      </c>
      <c r="H2528" s="34">
        <f t="shared" si="118"/>
        <v>1.1034146799125903</v>
      </c>
      <c r="I2528" s="34">
        <f t="shared" si="119"/>
        <v>0</v>
      </c>
    </row>
    <row r="2529" spans="2:9" x14ac:dyDescent="0.25">
      <c r="B2529" s="9">
        <v>2021</v>
      </c>
      <c r="C2529" s="9">
        <v>4</v>
      </c>
      <c r="D2529" s="9">
        <v>0</v>
      </c>
      <c r="E2529" s="30">
        <f>I01_Avg!D2529</f>
        <v>0.92119836401250621</v>
      </c>
      <c r="F2529" s="30">
        <f>PVWatts_8.5kW!J2541</f>
        <v>0</v>
      </c>
      <c r="G2529" s="34">
        <f t="shared" si="117"/>
        <v>0.92119836401250621</v>
      </c>
      <c r="H2529" s="34">
        <f t="shared" si="118"/>
        <v>0.92119836401250621</v>
      </c>
      <c r="I2529" s="34">
        <f t="shared" si="119"/>
        <v>0</v>
      </c>
    </row>
    <row r="2530" spans="2:9" x14ac:dyDescent="0.25">
      <c r="B2530" s="9">
        <v>2021</v>
      </c>
      <c r="C2530" s="9">
        <v>4</v>
      </c>
      <c r="D2530" s="9">
        <v>1</v>
      </c>
      <c r="E2530" s="30">
        <f>I01_Avg!D2530</f>
        <v>0.85211667240005695</v>
      </c>
      <c r="F2530" s="30">
        <f>PVWatts_8.5kW!J2542</f>
        <v>0</v>
      </c>
      <c r="G2530" s="34">
        <f t="shared" si="117"/>
        <v>0.85211667240005695</v>
      </c>
      <c r="H2530" s="34">
        <f t="shared" si="118"/>
        <v>0.85211667240005695</v>
      </c>
      <c r="I2530" s="34">
        <f t="shared" si="119"/>
        <v>0</v>
      </c>
    </row>
    <row r="2531" spans="2:9" x14ac:dyDescent="0.25">
      <c r="B2531" s="9">
        <v>2021</v>
      </c>
      <c r="C2531" s="9">
        <v>4</v>
      </c>
      <c r="D2531" s="9">
        <v>2</v>
      </c>
      <c r="E2531" s="30">
        <f>I01_Avg!D2531</f>
        <v>0.87476159503784545</v>
      </c>
      <c r="F2531" s="30">
        <f>PVWatts_8.5kW!J2543</f>
        <v>0</v>
      </c>
      <c r="G2531" s="34">
        <f t="shared" si="117"/>
        <v>0.87476159503784545</v>
      </c>
      <c r="H2531" s="34">
        <f t="shared" si="118"/>
        <v>0.87476159503784545</v>
      </c>
      <c r="I2531" s="34">
        <f t="shared" si="119"/>
        <v>0</v>
      </c>
    </row>
    <row r="2532" spans="2:9" x14ac:dyDescent="0.25">
      <c r="B2532" s="9">
        <v>2021</v>
      </c>
      <c r="C2532" s="9">
        <v>4</v>
      </c>
      <c r="D2532" s="9">
        <v>3</v>
      </c>
      <c r="E2532" s="30">
        <f>I01_Avg!D2532</f>
        <v>0.83917873062384951</v>
      </c>
      <c r="F2532" s="30">
        <f>PVWatts_8.5kW!J2544</f>
        <v>0</v>
      </c>
      <c r="G2532" s="34">
        <f t="shared" si="117"/>
        <v>0.83917873062384951</v>
      </c>
      <c r="H2532" s="34">
        <f t="shared" si="118"/>
        <v>0.83917873062384951</v>
      </c>
      <c r="I2532" s="34">
        <f t="shared" si="119"/>
        <v>0</v>
      </c>
    </row>
    <row r="2533" spans="2:9" x14ac:dyDescent="0.25">
      <c r="B2533" s="9">
        <v>2021</v>
      </c>
      <c r="C2533" s="9">
        <v>4</v>
      </c>
      <c r="D2533" s="9">
        <v>4</v>
      </c>
      <c r="E2533" s="30">
        <f>I01_Avg!D2533</f>
        <v>0.91768128188831788</v>
      </c>
      <c r="F2533" s="30">
        <f>PVWatts_8.5kW!J2545</f>
        <v>0</v>
      </c>
      <c r="G2533" s="34">
        <f t="shared" si="117"/>
        <v>0.91768128188831788</v>
      </c>
      <c r="H2533" s="34">
        <f t="shared" si="118"/>
        <v>0.91768128188831788</v>
      </c>
      <c r="I2533" s="34">
        <f t="shared" si="119"/>
        <v>0</v>
      </c>
    </row>
    <row r="2534" spans="2:9" x14ac:dyDescent="0.25">
      <c r="B2534" s="9">
        <v>2021</v>
      </c>
      <c r="C2534" s="9">
        <v>4</v>
      </c>
      <c r="D2534" s="9">
        <v>5</v>
      </c>
      <c r="E2534" s="30">
        <f>I01_Avg!D2534</f>
        <v>1.0013734684585012</v>
      </c>
      <c r="F2534" s="30">
        <f>PVWatts_8.5kW!J2546</f>
        <v>0</v>
      </c>
      <c r="G2534" s="34">
        <f t="shared" si="117"/>
        <v>1.0013734684585012</v>
      </c>
      <c r="H2534" s="34">
        <f t="shared" si="118"/>
        <v>1.0013734684585012</v>
      </c>
      <c r="I2534" s="34">
        <f t="shared" si="119"/>
        <v>0</v>
      </c>
    </row>
    <row r="2535" spans="2:9" x14ac:dyDescent="0.25">
      <c r="B2535" s="9">
        <v>2021</v>
      </c>
      <c r="C2535" s="9">
        <v>4</v>
      </c>
      <c r="D2535" s="9">
        <v>6</v>
      </c>
      <c r="E2535" s="30">
        <f>I01_Avg!D2535</f>
        <v>1.2054585078139721</v>
      </c>
      <c r="F2535" s="30">
        <f>PVWatts_8.5kW!J2547</f>
        <v>0.153418</v>
      </c>
      <c r="G2535" s="34">
        <f t="shared" si="117"/>
        <v>1.0520405078139721</v>
      </c>
      <c r="H2535" s="34">
        <f t="shared" si="118"/>
        <v>1.0520405078139721</v>
      </c>
      <c r="I2535" s="34">
        <f t="shared" si="119"/>
        <v>0</v>
      </c>
    </row>
    <row r="2536" spans="2:9" x14ac:dyDescent="0.25">
      <c r="B2536" s="9">
        <v>2021</v>
      </c>
      <c r="C2536" s="9">
        <v>4</v>
      </c>
      <c r="D2536" s="9">
        <v>7</v>
      </c>
      <c r="E2536" s="30">
        <f>I01_Avg!D2536</f>
        <v>1.3577593751249597</v>
      </c>
      <c r="F2536" s="30">
        <f>PVWatts_8.5kW!J2548</f>
        <v>1.4070670000000001</v>
      </c>
      <c r="G2536" s="34">
        <f t="shared" si="117"/>
        <v>-4.9307624875040368E-2</v>
      </c>
      <c r="H2536" s="34">
        <f t="shared" si="118"/>
        <v>0</v>
      </c>
      <c r="I2536" s="34">
        <f t="shared" si="119"/>
        <v>-4.9307624875040368E-2</v>
      </c>
    </row>
    <row r="2537" spans="2:9" x14ac:dyDescent="0.25">
      <c r="B2537" s="9">
        <v>2021</v>
      </c>
      <c r="C2537" s="9">
        <v>4</v>
      </c>
      <c r="D2537" s="9">
        <v>8</v>
      </c>
      <c r="E2537" s="30">
        <f>I01_Avg!D2537</f>
        <v>1.3325417818986593</v>
      </c>
      <c r="F2537" s="30">
        <f>PVWatts_8.5kW!J2549</f>
        <v>3.1349119999999999</v>
      </c>
      <c r="G2537" s="34">
        <f t="shared" si="117"/>
        <v>-1.8023702181013406</v>
      </c>
      <c r="H2537" s="34">
        <f t="shared" si="118"/>
        <v>0</v>
      </c>
      <c r="I2537" s="34">
        <f t="shared" si="119"/>
        <v>-1.8023702181013406</v>
      </c>
    </row>
    <row r="2538" spans="2:9" x14ac:dyDescent="0.25">
      <c r="B2538" s="9">
        <v>2021</v>
      </c>
      <c r="C2538" s="9">
        <v>4</v>
      </c>
      <c r="D2538" s="9">
        <v>9</v>
      </c>
      <c r="E2538" s="30">
        <f>I01_Avg!D2538</f>
        <v>1.2350196123669392</v>
      </c>
      <c r="F2538" s="30">
        <f>PVWatts_8.5kW!J2550</f>
        <v>4.5153040000000004</v>
      </c>
      <c r="G2538" s="34">
        <f t="shared" si="117"/>
        <v>-3.2802843876330612</v>
      </c>
      <c r="H2538" s="34">
        <f t="shared" si="118"/>
        <v>0</v>
      </c>
      <c r="I2538" s="34">
        <f t="shared" si="119"/>
        <v>-3.2802843876330612</v>
      </c>
    </row>
    <row r="2539" spans="2:9" x14ac:dyDescent="0.25">
      <c r="B2539" s="9">
        <v>2021</v>
      </c>
      <c r="C2539" s="9">
        <v>4</v>
      </c>
      <c r="D2539" s="9">
        <v>10</v>
      </c>
      <c r="E2539" s="30">
        <f>I01_Avg!D2539</f>
        <v>1.2445464346977466</v>
      </c>
      <c r="F2539" s="30">
        <f>PVWatts_8.5kW!J2551</f>
        <v>5.6718919999999997</v>
      </c>
      <c r="G2539" s="34">
        <f t="shared" si="117"/>
        <v>-4.4273455653022529</v>
      </c>
      <c r="H2539" s="34">
        <f t="shared" si="118"/>
        <v>0</v>
      </c>
      <c r="I2539" s="34">
        <f t="shared" si="119"/>
        <v>-4.4273455653022529</v>
      </c>
    </row>
    <row r="2540" spans="2:9" x14ac:dyDescent="0.25">
      <c r="B2540" s="9">
        <v>2021</v>
      </c>
      <c r="C2540" s="9">
        <v>4</v>
      </c>
      <c r="D2540" s="9">
        <v>11</v>
      </c>
      <c r="E2540" s="30">
        <f>I01_Avg!D2540</f>
        <v>1.1197762802580185</v>
      </c>
      <c r="F2540" s="30">
        <f>PVWatts_8.5kW!J2552</f>
        <v>6.259449</v>
      </c>
      <c r="G2540" s="34">
        <f t="shared" si="117"/>
        <v>-5.1396727197419816</v>
      </c>
      <c r="H2540" s="34">
        <f t="shared" si="118"/>
        <v>0</v>
      </c>
      <c r="I2540" s="34">
        <f t="shared" si="119"/>
        <v>-5.1396727197419816</v>
      </c>
    </row>
    <row r="2541" spans="2:9" x14ac:dyDescent="0.25">
      <c r="B2541" s="9">
        <v>2021</v>
      </c>
      <c r="C2541" s="9">
        <v>4</v>
      </c>
      <c r="D2541" s="9">
        <v>12</v>
      </c>
      <c r="E2541" s="30">
        <f>I01_Avg!D2541</f>
        <v>1.0606489310928437</v>
      </c>
      <c r="F2541" s="30">
        <f>PVWatts_8.5kW!J2553</f>
        <v>6.4828970000000004</v>
      </c>
      <c r="G2541" s="34">
        <f t="shared" si="117"/>
        <v>-5.422248068907157</v>
      </c>
      <c r="H2541" s="34">
        <f t="shared" si="118"/>
        <v>0</v>
      </c>
      <c r="I2541" s="34">
        <f t="shared" si="119"/>
        <v>-5.422248068907157</v>
      </c>
    </row>
    <row r="2542" spans="2:9" x14ac:dyDescent="0.25">
      <c r="B2542" s="9">
        <v>2021</v>
      </c>
      <c r="C2542" s="9">
        <v>4</v>
      </c>
      <c r="D2542" s="9">
        <v>13</v>
      </c>
      <c r="E2542" s="30">
        <f>I01_Avg!D2542</f>
        <v>1.0650289756632527</v>
      </c>
      <c r="F2542" s="30">
        <f>PVWatts_8.5kW!J2554</f>
        <v>6.095815</v>
      </c>
      <c r="G2542" s="34">
        <f t="shared" si="117"/>
        <v>-5.0307860243367468</v>
      </c>
      <c r="H2542" s="34">
        <f t="shared" si="118"/>
        <v>0</v>
      </c>
      <c r="I2542" s="34">
        <f t="shared" si="119"/>
        <v>-5.0307860243367468</v>
      </c>
    </row>
    <row r="2543" spans="2:9" x14ac:dyDescent="0.25">
      <c r="B2543" s="9">
        <v>2021</v>
      </c>
      <c r="C2543" s="9">
        <v>4</v>
      </c>
      <c r="D2543" s="9">
        <v>14</v>
      </c>
      <c r="E2543" s="30">
        <f>I01_Avg!D2543</f>
        <v>1.0252967449422636</v>
      </c>
      <c r="F2543" s="30">
        <f>PVWatts_8.5kW!J2555</f>
        <v>5.6156059999999997</v>
      </c>
      <c r="G2543" s="34">
        <f t="shared" si="117"/>
        <v>-4.5903092550577362</v>
      </c>
      <c r="H2543" s="34">
        <f t="shared" si="118"/>
        <v>0</v>
      </c>
      <c r="I2543" s="34">
        <f t="shared" si="119"/>
        <v>-4.5903092550577362</v>
      </c>
    </row>
    <row r="2544" spans="2:9" x14ac:dyDescent="0.25">
      <c r="B2544" s="9">
        <v>2021</v>
      </c>
      <c r="C2544" s="9">
        <v>4</v>
      </c>
      <c r="D2544" s="9">
        <v>15</v>
      </c>
      <c r="E2544" s="30">
        <f>I01_Avg!D2544</f>
        <v>1.034392165669324</v>
      </c>
      <c r="F2544" s="30">
        <f>PVWatts_8.5kW!J2556</f>
        <v>4.8055450000000004</v>
      </c>
      <c r="G2544" s="34">
        <f t="shared" si="117"/>
        <v>-3.7711528343306764</v>
      </c>
      <c r="H2544" s="34">
        <f t="shared" si="118"/>
        <v>0</v>
      </c>
      <c r="I2544" s="34">
        <f t="shared" si="119"/>
        <v>-3.7711528343306764</v>
      </c>
    </row>
    <row r="2545" spans="2:9" x14ac:dyDescent="0.25">
      <c r="B2545" s="9">
        <v>2021</v>
      </c>
      <c r="C2545" s="9">
        <v>4</v>
      </c>
      <c r="D2545" s="9">
        <v>16</v>
      </c>
      <c r="E2545" s="30">
        <f>I01_Avg!D2545</f>
        <v>1.0813805749753997</v>
      </c>
      <c r="F2545" s="30">
        <f>PVWatts_8.5kW!J2557</f>
        <v>3.6457790000000001</v>
      </c>
      <c r="G2545" s="34">
        <f t="shared" si="117"/>
        <v>-2.5643984250246001</v>
      </c>
      <c r="H2545" s="34">
        <f t="shared" si="118"/>
        <v>0</v>
      </c>
      <c r="I2545" s="34">
        <f t="shared" si="119"/>
        <v>-2.5643984250246001</v>
      </c>
    </row>
    <row r="2546" spans="2:9" x14ac:dyDescent="0.25">
      <c r="B2546" s="9">
        <v>2021</v>
      </c>
      <c r="C2546" s="9">
        <v>4</v>
      </c>
      <c r="D2546" s="9">
        <v>17</v>
      </c>
      <c r="E2546" s="30">
        <f>I01_Avg!D2546</f>
        <v>1.145828139157298</v>
      </c>
      <c r="F2546" s="30">
        <f>PVWatts_8.5kW!J2558</f>
        <v>2.1083760000000002</v>
      </c>
      <c r="G2546" s="34">
        <f t="shared" si="117"/>
        <v>-0.96254786084270227</v>
      </c>
      <c r="H2546" s="34">
        <f t="shared" si="118"/>
        <v>0</v>
      </c>
      <c r="I2546" s="34">
        <f t="shared" si="119"/>
        <v>-0.96254786084270227</v>
      </c>
    </row>
    <row r="2547" spans="2:9" x14ac:dyDescent="0.25">
      <c r="B2547" s="9">
        <v>2021</v>
      </c>
      <c r="C2547" s="9">
        <v>4</v>
      </c>
      <c r="D2547" s="9">
        <v>18</v>
      </c>
      <c r="E2547" s="30">
        <f>I01_Avg!D2547</f>
        <v>1.1799228679410594</v>
      </c>
      <c r="F2547" s="30">
        <f>PVWatts_8.5kW!J2559</f>
        <v>0.37478800000000001</v>
      </c>
      <c r="G2547" s="34">
        <f t="shared" si="117"/>
        <v>0.80513486794105937</v>
      </c>
      <c r="H2547" s="34">
        <f t="shared" si="118"/>
        <v>0.80513486794105937</v>
      </c>
      <c r="I2547" s="34">
        <f t="shared" si="119"/>
        <v>0</v>
      </c>
    </row>
    <row r="2548" spans="2:9" x14ac:dyDescent="0.25">
      <c r="B2548" s="9">
        <v>2021</v>
      </c>
      <c r="C2548" s="9">
        <v>4</v>
      </c>
      <c r="D2548" s="9">
        <v>19</v>
      </c>
      <c r="E2548" s="30">
        <f>I01_Avg!D2548</f>
        <v>1.1848319727668555</v>
      </c>
      <c r="F2548" s="30">
        <f>PVWatts_8.5kW!J2560</f>
        <v>0</v>
      </c>
      <c r="G2548" s="34">
        <f t="shared" si="117"/>
        <v>1.1848319727668555</v>
      </c>
      <c r="H2548" s="34">
        <f t="shared" si="118"/>
        <v>1.1848319727668555</v>
      </c>
      <c r="I2548" s="34">
        <f t="shared" si="119"/>
        <v>0</v>
      </c>
    </row>
    <row r="2549" spans="2:9" x14ac:dyDescent="0.25">
      <c r="B2549" s="9">
        <v>2021</v>
      </c>
      <c r="C2549" s="9">
        <v>4</v>
      </c>
      <c r="D2549" s="9">
        <v>20</v>
      </c>
      <c r="E2549" s="30">
        <f>I01_Avg!D2549</f>
        <v>1.2244326532596301</v>
      </c>
      <c r="F2549" s="30">
        <f>PVWatts_8.5kW!J2561</f>
        <v>0</v>
      </c>
      <c r="G2549" s="34">
        <f t="shared" si="117"/>
        <v>1.2244326532596301</v>
      </c>
      <c r="H2549" s="34">
        <f t="shared" si="118"/>
        <v>1.2244326532596301</v>
      </c>
      <c r="I2549" s="34">
        <f t="shared" si="119"/>
        <v>0</v>
      </c>
    </row>
    <row r="2550" spans="2:9" x14ac:dyDescent="0.25">
      <c r="B2550" s="9">
        <v>2021</v>
      </c>
      <c r="C2550" s="9">
        <v>4</v>
      </c>
      <c r="D2550" s="9">
        <v>21</v>
      </c>
      <c r="E2550" s="30">
        <f>I01_Avg!D2550</f>
        <v>1.2435677871622215</v>
      </c>
      <c r="F2550" s="30">
        <f>PVWatts_8.5kW!J2562</f>
        <v>0</v>
      </c>
      <c r="G2550" s="34">
        <f t="shared" si="117"/>
        <v>1.2435677871622215</v>
      </c>
      <c r="H2550" s="34">
        <f t="shared" si="118"/>
        <v>1.2435677871622215</v>
      </c>
      <c r="I2550" s="34">
        <f t="shared" si="119"/>
        <v>0</v>
      </c>
    </row>
    <row r="2551" spans="2:9" x14ac:dyDescent="0.25">
      <c r="B2551" s="9">
        <v>2021</v>
      </c>
      <c r="C2551" s="9">
        <v>4</v>
      </c>
      <c r="D2551" s="9">
        <v>22</v>
      </c>
      <c r="E2551" s="30">
        <f>I01_Avg!D2551</f>
        <v>1.1920044521340063</v>
      </c>
      <c r="F2551" s="30">
        <f>PVWatts_8.5kW!J2563</f>
        <v>0</v>
      </c>
      <c r="G2551" s="34">
        <f t="shared" si="117"/>
        <v>1.1920044521340063</v>
      </c>
      <c r="H2551" s="34">
        <f t="shared" si="118"/>
        <v>1.1920044521340063</v>
      </c>
      <c r="I2551" s="34">
        <f t="shared" si="119"/>
        <v>0</v>
      </c>
    </row>
    <row r="2552" spans="2:9" x14ac:dyDescent="0.25">
      <c r="B2552" s="9">
        <v>2021</v>
      </c>
      <c r="C2552" s="9">
        <v>4</v>
      </c>
      <c r="D2552" s="9">
        <v>23</v>
      </c>
      <c r="E2552" s="30">
        <f>I01_Avg!D2552</f>
        <v>1.0180239050898183</v>
      </c>
      <c r="F2552" s="30">
        <f>PVWatts_8.5kW!J2564</f>
        <v>0</v>
      </c>
      <c r="G2552" s="34">
        <f t="shared" si="117"/>
        <v>1.0180239050898183</v>
      </c>
      <c r="H2552" s="34">
        <f t="shared" si="118"/>
        <v>1.0180239050898183</v>
      </c>
      <c r="I2552" s="34">
        <f t="shared" si="119"/>
        <v>0</v>
      </c>
    </row>
    <row r="2553" spans="2:9" x14ac:dyDescent="0.25">
      <c r="B2553" s="9">
        <v>2021</v>
      </c>
      <c r="C2553" s="9">
        <v>4</v>
      </c>
      <c r="D2553" s="9">
        <v>0</v>
      </c>
      <c r="E2553" s="30">
        <f>I01_Avg!D2553</f>
        <v>0.94139530141857553</v>
      </c>
      <c r="F2553" s="30">
        <f>PVWatts_8.5kW!J2565</f>
        <v>0</v>
      </c>
      <c r="G2553" s="34">
        <f t="shared" si="117"/>
        <v>0.94139530141857553</v>
      </c>
      <c r="H2553" s="34">
        <f t="shared" si="118"/>
        <v>0.94139530141857553</v>
      </c>
      <c r="I2553" s="34">
        <f t="shared" si="119"/>
        <v>0</v>
      </c>
    </row>
    <row r="2554" spans="2:9" x14ac:dyDescent="0.25">
      <c r="B2554" s="9">
        <v>2021</v>
      </c>
      <c r="C2554" s="9">
        <v>4</v>
      </c>
      <c r="D2554" s="9">
        <v>1</v>
      </c>
      <c r="E2554" s="30">
        <f>I01_Avg!D2554</f>
        <v>0.91435332571556327</v>
      </c>
      <c r="F2554" s="30">
        <f>PVWatts_8.5kW!J2566</f>
        <v>0</v>
      </c>
      <c r="G2554" s="34">
        <f t="shared" si="117"/>
        <v>0.91435332571556327</v>
      </c>
      <c r="H2554" s="34">
        <f t="shared" si="118"/>
        <v>0.91435332571556327</v>
      </c>
      <c r="I2554" s="34">
        <f t="shared" si="119"/>
        <v>0</v>
      </c>
    </row>
    <row r="2555" spans="2:9" x14ac:dyDescent="0.25">
      <c r="B2555" s="9">
        <v>2021</v>
      </c>
      <c r="C2555" s="9">
        <v>4</v>
      </c>
      <c r="D2555" s="9">
        <v>2</v>
      </c>
      <c r="E2555" s="30">
        <f>I01_Avg!D2555</f>
        <v>0.87968888638329812</v>
      </c>
      <c r="F2555" s="30">
        <f>PVWatts_8.5kW!J2567</f>
        <v>0</v>
      </c>
      <c r="G2555" s="34">
        <f t="shared" si="117"/>
        <v>0.87968888638329812</v>
      </c>
      <c r="H2555" s="34">
        <f t="shared" si="118"/>
        <v>0.87968888638329812</v>
      </c>
      <c r="I2555" s="34">
        <f t="shared" si="119"/>
        <v>0</v>
      </c>
    </row>
    <row r="2556" spans="2:9" x14ac:dyDescent="0.25">
      <c r="B2556" s="9">
        <v>2021</v>
      </c>
      <c r="C2556" s="9">
        <v>4</v>
      </c>
      <c r="D2556" s="9">
        <v>3</v>
      </c>
      <c r="E2556" s="30">
        <f>I01_Avg!D2556</f>
        <v>0.90175341834001199</v>
      </c>
      <c r="F2556" s="30">
        <f>PVWatts_8.5kW!J2568</f>
        <v>0</v>
      </c>
      <c r="G2556" s="34">
        <f t="shared" si="117"/>
        <v>0.90175341834001199</v>
      </c>
      <c r="H2556" s="34">
        <f t="shared" si="118"/>
        <v>0.90175341834001199</v>
      </c>
      <c r="I2556" s="34">
        <f t="shared" si="119"/>
        <v>0</v>
      </c>
    </row>
    <row r="2557" spans="2:9" x14ac:dyDescent="0.25">
      <c r="B2557" s="9">
        <v>2021</v>
      </c>
      <c r="C2557" s="9">
        <v>4</v>
      </c>
      <c r="D2557" s="9">
        <v>4</v>
      </c>
      <c r="E2557" s="30">
        <f>I01_Avg!D2557</f>
        <v>0.97559017382228586</v>
      </c>
      <c r="F2557" s="30">
        <f>PVWatts_8.5kW!J2569</f>
        <v>0</v>
      </c>
      <c r="G2557" s="34">
        <f t="shared" si="117"/>
        <v>0.97559017382228586</v>
      </c>
      <c r="H2557" s="34">
        <f t="shared" si="118"/>
        <v>0.97559017382228586</v>
      </c>
      <c r="I2557" s="34">
        <f t="shared" si="119"/>
        <v>0</v>
      </c>
    </row>
    <row r="2558" spans="2:9" x14ac:dyDescent="0.25">
      <c r="B2558" s="9">
        <v>2021</v>
      </c>
      <c r="C2558" s="9">
        <v>4</v>
      </c>
      <c r="D2558" s="9">
        <v>5</v>
      </c>
      <c r="E2558" s="30">
        <f>I01_Avg!D2558</f>
        <v>1.014200153890644</v>
      </c>
      <c r="F2558" s="30">
        <f>PVWatts_8.5kW!J2570</f>
        <v>0</v>
      </c>
      <c r="G2558" s="34">
        <f t="shared" si="117"/>
        <v>1.014200153890644</v>
      </c>
      <c r="H2558" s="34">
        <f t="shared" si="118"/>
        <v>1.014200153890644</v>
      </c>
      <c r="I2558" s="34">
        <f t="shared" si="119"/>
        <v>0</v>
      </c>
    </row>
    <row r="2559" spans="2:9" x14ac:dyDescent="0.25">
      <c r="B2559" s="9">
        <v>2021</v>
      </c>
      <c r="C2559" s="9">
        <v>4</v>
      </c>
      <c r="D2559" s="9">
        <v>6</v>
      </c>
      <c r="E2559" s="30">
        <f>I01_Avg!D2559</f>
        <v>1.1335674864746788</v>
      </c>
      <c r="F2559" s="30">
        <f>PVWatts_8.5kW!J2571</f>
        <v>0.16702400000000001</v>
      </c>
      <c r="G2559" s="34">
        <f t="shared" si="117"/>
        <v>0.96654348647467869</v>
      </c>
      <c r="H2559" s="34">
        <f t="shared" si="118"/>
        <v>0.96654348647467869</v>
      </c>
      <c r="I2559" s="34">
        <f t="shared" si="119"/>
        <v>0</v>
      </c>
    </row>
    <row r="2560" spans="2:9" x14ac:dyDescent="0.25">
      <c r="B2560" s="9">
        <v>2021</v>
      </c>
      <c r="C2560" s="9">
        <v>4</v>
      </c>
      <c r="D2560" s="9">
        <v>7</v>
      </c>
      <c r="E2560" s="30">
        <f>I01_Avg!D2560</f>
        <v>1.23904182278832</v>
      </c>
      <c r="F2560" s="30">
        <f>PVWatts_8.5kW!J2572</f>
        <v>0.99899000000000004</v>
      </c>
      <c r="G2560" s="34">
        <f t="shared" si="117"/>
        <v>0.24005182278831994</v>
      </c>
      <c r="H2560" s="34">
        <f t="shared" si="118"/>
        <v>0.24005182278831994</v>
      </c>
      <c r="I2560" s="34">
        <f t="shared" si="119"/>
        <v>0</v>
      </c>
    </row>
    <row r="2561" spans="2:9" x14ac:dyDescent="0.25">
      <c r="B2561" s="9">
        <v>2021</v>
      </c>
      <c r="C2561" s="9">
        <v>4</v>
      </c>
      <c r="D2561" s="9">
        <v>8</v>
      </c>
      <c r="E2561" s="30">
        <f>I01_Avg!D2561</f>
        <v>1.2881479551854524</v>
      </c>
      <c r="F2561" s="30">
        <f>PVWatts_8.5kW!J2573</f>
        <v>2.9074979999999999</v>
      </c>
      <c r="G2561" s="34">
        <f t="shared" si="117"/>
        <v>-1.6193500448145475</v>
      </c>
      <c r="H2561" s="34">
        <f t="shared" si="118"/>
        <v>0</v>
      </c>
      <c r="I2561" s="34">
        <f t="shared" si="119"/>
        <v>-1.6193500448145475</v>
      </c>
    </row>
    <row r="2562" spans="2:9" x14ac:dyDescent="0.25">
      <c r="B2562" s="9">
        <v>2021</v>
      </c>
      <c r="C2562" s="9">
        <v>4</v>
      </c>
      <c r="D2562" s="9">
        <v>9</v>
      </c>
      <c r="E2562" s="30">
        <f>I01_Avg!D2562</f>
        <v>1.3610408135993677</v>
      </c>
      <c r="F2562" s="30">
        <f>PVWatts_8.5kW!J2574</f>
        <v>4.4930690000000002</v>
      </c>
      <c r="G2562" s="34">
        <f t="shared" si="117"/>
        <v>-3.1320281864006327</v>
      </c>
      <c r="H2562" s="34">
        <f t="shared" si="118"/>
        <v>0</v>
      </c>
      <c r="I2562" s="34">
        <f t="shared" si="119"/>
        <v>-3.1320281864006327</v>
      </c>
    </row>
    <row r="2563" spans="2:9" x14ac:dyDescent="0.25">
      <c r="B2563" s="9">
        <v>2021</v>
      </c>
      <c r="C2563" s="9">
        <v>4</v>
      </c>
      <c r="D2563" s="9">
        <v>10</v>
      </c>
      <c r="E2563" s="30">
        <f>I01_Avg!D2563</f>
        <v>1.3200137413911746</v>
      </c>
      <c r="F2563" s="30">
        <f>PVWatts_8.5kW!J2575</f>
        <v>5.3639970000000003</v>
      </c>
      <c r="G2563" s="34">
        <f t="shared" si="117"/>
        <v>-4.0439832586088258</v>
      </c>
      <c r="H2563" s="34">
        <f t="shared" si="118"/>
        <v>0</v>
      </c>
      <c r="I2563" s="34">
        <f t="shared" si="119"/>
        <v>-4.0439832586088258</v>
      </c>
    </row>
    <row r="2564" spans="2:9" x14ac:dyDescent="0.25">
      <c r="B2564" s="9">
        <v>2021</v>
      </c>
      <c r="C2564" s="9">
        <v>4</v>
      </c>
      <c r="D2564" s="9">
        <v>11</v>
      </c>
      <c r="E2564" s="30">
        <f>I01_Avg!D2564</f>
        <v>1.2963264418066476</v>
      </c>
      <c r="F2564" s="30">
        <f>PVWatts_8.5kW!J2576</f>
        <v>5.3453540000000004</v>
      </c>
      <c r="G2564" s="34">
        <f t="shared" si="117"/>
        <v>-4.0490275581933526</v>
      </c>
      <c r="H2564" s="34">
        <f t="shared" si="118"/>
        <v>0</v>
      </c>
      <c r="I2564" s="34">
        <f t="shared" si="119"/>
        <v>-4.0490275581933526</v>
      </c>
    </row>
    <row r="2565" spans="2:9" x14ac:dyDescent="0.25">
      <c r="B2565" s="9">
        <v>2021</v>
      </c>
      <c r="C2565" s="9">
        <v>4</v>
      </c>
      <c r="D2565" s="9">
        <v>12</v>
      </c>
      <c r="E2565" s="30">
        <f>I01_Avg!D2565</f>
        <v>1.218245159951826</v>
      </c>
      <c r="F2565" s="30">
        <f>PVWatts_8.5kW!J2577</f>
        <v>5.514068</v>
      </c>
      <c r="G2565" s="34">
        <f t="shared" si="117"/>
        <v>-4.2958228400481744</v>
      </c>
      <c r="H2565" s="34">
        <f t="shared" si="118"/>
        <v>0</v>
      </c>
      <c r="I2565" s="34">
        <f t="shared" si="119"/>
        <v>-4.2958228400481744</v>
      </c>
    </row>
    <row r="2566" spans="2:9" x14ac:dyDescent="0.25">
      <c r="B2566" s="9">
        <v>2021</v>
      </c>
      <c r="C2566" s="9">
        <v>4</v>
      </c>
      <c r="D2566" s="9">
        <v>13</v>
      </c>
      <c r="E2566" s="30">
        <f>I01_Avg!D2566</f>
        <v>1.1127326400753561</v>
      </c>
      <c r="F2566" s="30">
        <f>PVWatts_8.5kW!J2578</f>
        <v>5.0662569999999993</v>
      </c>
      <c r="G2566" s="34">
        <f t="shared" si="117"/>
        <v>-3.9535243599246432</v>
      </c>
      <c r="H2566" s="34">
        <f t="shared" si="118"/>
        <v>0</v>
      </c>
      <c r="I2566" s="34">
        <f t="shared" si="119"/>
        <v>-3.9535243599246432</v>
      </c>
    </row>
    <row r="2567" spans="2:9" x14ac:dyDescent="0.25">
      <c r="B2567" s="9">
        <v>2021</v>
      </c>
      <c r="C2567" s="9">
        <v>4</v>
      </c>
      <c r="D2567" s="9">
        <v>14</v>
      </c>
      <c r="E2567" s="30">
        <f>I01_Avg!D2567</f>
        <v>1.0638462347037063</v>
      </c>
      <c r="F2567" s="30">
        <f>PVWatts_8.5kW!J2579</f>
        <v>4.5620580000000004</v>
      </c>
      <c r="G2567" s="34">
        <f t="shared" si="117"/>
        <v>-3.4982117652962943</v>
      </c>
      <c r="H2567" s="34">
        <f t="shared" si="118"/>
        <v>0</v>
      </c>
      <c r="I2567" s="34">
        <f t="shared" si="119"/>
        <v>-3.4982117652962943</v>
      </c>
    </row>
    <row r="2568" spans="2:9" x14ac:dyDescent="0.25">
      <c r="B2568" s="9">
        <v>2021</v>
      </c>
      <c r="C2568" s="9">
        <v>4</v>
      </c>
      <c r="D2568" s="9">
        <v>15</v>
      </c>
      <c r="E2568" s="30">
        <f>I01_Avg!D2568</f>
        <v>1.0589702708480866</v>
      </c>
      <c r="F2568" s="30">
        <f>PVWatts_8.5kW!J2580</f>
        <v>3.7640799999999999</v>
      </c>
      <c r="G2568" s="34">
        <f t="shared" si="117"/>
        <v>-2.7051097291519133</v>
      </c>
      <c r="H2568" s="34">
        <f t="shared" si="118"/>
        <v>0</v>
      </c>
      <c r="I2568" s="34">
        <f t="shared" si="119"/>
        <v>-2.7051097291519133</v>
      </c>
    </row>
    <row r="2569" spans="2:9" x14ac:dyDescent="0.25">
      <c r="B2569" s="9">
        <v>2021</v>
      </c>
      <c r="C2569" s="9">
        <v>4</v>
      </c>
      <c r="D2569" s="9">
        <v>16</v>
      </c>
      <c r="E2569" s="30">
        <f>I01_Avg!D2569</f>
        <v>1.1271062645288341</v>
      </c>
      <c r="F2569" s="30">
        <f>PVWatts_8.5kW!J2581</f>
        <v>2.5746069999999999</v>
      </c>
      <c r="G2569" s="34">
        <f t="shared" si="117"/>
        <v>-1.4475007354711658</v>
      </c>
      <c r="H2569" s="34">
        <f t="shared" si="118"/>
        <v>0</v>
      </c>
      <c r="I2569" s="34">
        <f t="shared" si="119"/>
        <v>-1.4475007354711658</v>
      </c>
    </row>
    <row r="2570" spans="2:9" x14ac:dyDescent="0.25">
      <c r="B2570" s="9">
        <v>2021</v>
      </c>
      <c r="C2570" s="9">
        <v>4</v>
      </c>
      <c r="D2570" s="9">
        <v>17</v>
      </c>
      <c r="E2570" s="30">
        <f>I01_Avg!D2570</f>
        <v>1.1184203254098224</v>
      </c>
      <c r="F2570" s="30">
        <f>PVWatts_8.5kW!J2582</f>
        <v>1.5345580000000001</v>
      </c>
      <c r="G2570" s="34">
        <f t="shared" ref="G2570:G2633" si="120">+E2570-F2570</f>
        <v>-0.4161376745901777</v>
      </c>
      <c r="H2570" s="34">
        <f t="shared" ref="H2570:H2633" si="121">+IF(G2570&gt;0,G2570,0)</f>
        <v>0</v>
      </c>
      <c r="I2570" s="34">
        <f t="shared" ref="I2570:I2633" si="122">+IF(G2570&lt;0,G2570,0)</f>
        <v>-0.4161376745901777</v>
      </c>
    </row>
    <row r="2571" spans="2:9" x14ac:dyDescent="0.25">
      <c r="B2571" s="9">
        <v>2021</v>
      </c>
      <c r="C2571" s="9">
        <v>4</v>
      </c>
      <c r="D2571" s="9">
        <v>18</v>
      </c>
      <c r="E2571" s="30">
        <f>I01_Avg!D2571</f>
        <v>1.17002389147349</v>
      </c>
      <c r="F2571" s="30">
        <f>PVWatts_8.5kW!J2583</f>
        <v>0.47443999999999997</v>
      </c>
      <c r="G2571" s="34">
        <f t="shared" si="120"/>
        <v>0.69558389147348998</v>
      </c>
      <c r="H2571" s="34">
        <f t="shared" si="121"/>
        <v>0.69558389147348998</v>
      </c>
      <c r="I2571" s="34">
        <f t="shared" si="122"/>
        <v>0</v>
      </c>
    </row>
    <row r="2572" spans="2:9" x14ac:dyDescent="0.25">
      <c r="B2572" s="9">
        <v>2021</v>
      </c>
      <c r="C2572" s="9">
        <v>4</v>
      </c>
      <c r="D2572" s="9">
        <v>19</v>
      </c>
      <c r="E2572" s="30">
        <f>I01_Avg!D2572</f>
        <v>1.1459882369551841</v>
      </c>
      <c r="F2572" s="30">
        <f>PVWatts_8.5kW!J2584</f>
        <v>0</v>
      </c>
      <c r="G2572" s="34">
        <f t="shared" si="120"/>
        <v>1.1459882369551841</v>
      </c>
      <c r="H2572" s="34">
        <f t="shared" si="121"/>
        <v>1.1459882369551841</v>
      </c>
      <c r="I2572" s="34">
        <f t="shared" si="122"/>
        <v>0</v>
      </c>
    </row>
    <row r="2573" spans="2:9" x14ac:dyDescent="0.25">
      <c r="B2573" s="9">
        <v>2021</v>
      </c>
      <c r="C2573" s="9">
        <v>4</v>
      </c>
      <c r="D2573" s="9">
        <v>20</v>
      </c>
      <c r="E2573" s="30">
        <f>I01_Avg!D2573</f>
        <v>1.163311922351594</v>
      </c>
      <c r="F2573" s="30">
        <f>PVWatts_8.5kW!J2585</f>
        <v>0</v>
      </c>
      <c r="G2573" s="34">
        <f t="shared" si="120"/>
        <v>1.163311922351594</v>
      </c>
      <c r="H2573" s="34">
        <f t="shared" si="121"/>
        <v>1.163311922351594</v>
      </c>
      <c r="I2573" s="34">
        <f t="shared" si="122"/>
        <v>0</v>
      </c>
    </row>
    <row r="2574" spans="2:9" x14ac:dyDescent="0.25">
      <c r="B2574" s="9">
        <v>2021</v>
      </c>
      <c r="C2574" s="9">
        <v>4</v>
      </c>
      <c r="D2574" s="9">
        <v>21</v>
      </c>
      <c r="E2574" s="30">
        <f>I01_Avg!D2574</f>
        <v>1.1801085725107952</v>
      </c>
      <c r="F2574" s="30">
        <f>PVWatts_8.5kW!J2586</f>
        <v>0</v>
      </c>
      <c r="G2574" s="34">
        <f t="shared" si="120"/>
        <v>1.1801085725107952</v>
      </c>
      <c r="H2574" s="34">
        <f t="shared" si="121"/>
        <v>1.1801085725107952</v>
      </c>
      <c r="I2574" s="34">
        <f t="shared" si="122"/>
        <v>0</v>
      </c>
    </row>
    <row r="2575" spans="2:9" x14ac:dyDescent="0.25">
      <c r="B2575" s="9">
        <v>2021</v>
      </c>
      <c r="C2575" s="9">
        <v>4</v>
      </c>
      <c r="D2575" s="9">
        <v>22</v>
      </c>
      <c r="E2575" s="30">
        <f>I01_Avg!D2575</f>
        <v>1.1121926267463518</v>
      </c>
      <c r="F2575" s="30">
        <f>PVWatts_8.5kW!J2587</f>
        <v>0</v>
      </c>
      <c r="G2575" s="34">
        <f t="shared" si="120"/>
        <v>1.1121926267463518</v>
      </c>
      <c r="H2575" s="34">
        <f t="shared" si="121"/>
        <v>1.1121926267463518</v>
      </c>
      <c r="I2575" s="34">
        <f t="shared" si="122"/>
        <v>0</v>
      </c>
    </row>
    <row r="2576" spans="2:9" x14ac:dyDescent="0.25">
      <c r="B2576" s="9">
        <v>2021</v>
      </c>
      <c r="C2576" s="9">
        <v>4</v>
      </c>
      <c r="D2576" s="9">
        <v>23</v>
      </c>
      <c r="E2576" s="30">
        <f>I01_Avg!D2576</f>
        <v>0.99541080363649848</v>
      </c>
      <c r="F2576" s="30">
        <f>PVWatts_8.5kW!J2588</f>
        <v>0</v>
      </c>
      <c r="G2576" s="34">
        <f t="shared" si="120"/>
        <v>0.99541080363649848</v>
      </c>
      <c r="H2576" s="34">
        <f t="shared" si="121"/>
        <v>0.99541080363649848</v>
      </c>
      <c r="I2576" s="34">
        <f t="shared" si="122"/>
        <v>0</v>
      </c>
    </row>
    <row r="2577" spans="2:9" x14ac:dyDescent="0.25">
      <c r="B2577" s="9">
        <v>2021</v>
      </c>
      <c r="C2577" s="9">
        <v>4</v>
      </c>
      <c r="D2577" s="9">
        <v>0</v>
      </c>
      <c r="E2577" s="30">
        <f>I01_Avg!D2577</f>
        <v>0.92732983460294349</v>
      </c>
      <c r="F2577" s="30">
        <f>PVWatts_8.5kW!J2589</f>
        <v>0</v>
      </c>
      <c r="G2577" s="34">
        <f t="shared" si="120"/>
        <v>0.92732983460294349</v>
      </c>
      <c r="H2577" s="34">
        <f t="shared" si="121"/>
        <v>0.92732983460294349</v>
      </c>
      <c r="I2577" s="34">
        <f t="shared" si="122"/>
        <v>0</v>
      </c>
    </row>
    <row r="2578" spans="2:9" x14ac:dyDescent="0.25">
      <c r="B2578" s="9">
        <v>2021</v>
      </c>
      <c r="C2578" s="9">
        <v>4</v>
      </c>
      <c r="D2578" s="9">
        <v>1</v>
      </c>
      <c r="E2578" s="30">
        <f>I01_Avg!D2578</f>
        <v>0.8568995968829165</v>
      </c>
      <c r="F2578" s="30">
        <f>PVWatts_8.5kW!J2590</f>
        <v>0</v>
      </c>
      <c r="G2578" s="34">
        <f t="shared" si="120"/>
        <v>0.8568995968829165</v>
      </c>
      <c r="H2578" s="34">
        <f t="shared" si="121"/>
        <v>0.8568995968829165</v>
      </c>
      <c r="I2578" s="34">
        <f t="shared" si="122"/>
        <v>0</v>
      </c>
    </row>
    <row r="2579" spans="2:9" x14ac:dyDescent="0.25">
      <c r="B2579" s="9">
        <v>2021</v>
      </c>
      <c r="C2579" s="9">
        <v>4</v>
      </c>
      <c r="D2579" s="9">
        <v>2</v>
      </c>
      <c r="E2579" s="30">
        <f>I01_Avg!D2579</f>
        <v>0.830952324797672</v>
      </c>
      <c r="F2579" s="30">
        <f>PVWatts_8.5kW!J2591</f>
        <v>0</v>
      </c>
      <c r="G2579" s="34">
        <f t="shared" si="120"/>
        <v>0.830952324797672</v>
      </c>
      <c r="H2579" s="34">
        <f t="shared" si="121"/>
        <v>0.830952324797672</v>
      </c>
      <c r="I2579" s="34">
        <f t="shared" si="122"/>
        <v>0</v>
      </c>
    </row>
    <row r="2580" spans="2:9" x14ac:dyDescent="0.25">
      <c r="B2580" s="9">
        <v>2021</v>
      </c>
      <c r="C2580" s="9">
        <v>4</v>
      </c>
      <c r="D2580" s="9">
        <v>3</v>
      </c>
      <c r="E2580" s="30">
        <f>I01_Avg!D2580</f>
        <v>0.83553250755798369</v>
      </c>
      <c r="F2580" s="30">
        <f>PVWatts_8.5kW!J2592</f>
        <v>0</v>
      </c>
      <c r="G2580" s="34">
        <f t="shared" si="120"/>
        <v>0.83553250755798369</v>
      </c>
      <c r="H2580" s="34">
        <f t="shared" si="121"/>
        <v>0.83553250755798369</v>
      </c>
      <c r="I2580" s="34">
        <f t="shared" si="122"/>
        <v>0</v>
      </c>
    </row>
    <row r="2581" spans="2:9" x14ac:dyDescent="0.25">
      <c r="B2581" s="9">
        <v>2021</v>
      </c>
      <c r="C2581" s="9">
        <v>4</v>
      </c>
      <c r="D2581" s="9">
        <v>4</v>
      </c>
      <c r="E2581" s="30">
        <f>I01_Avg!D2581</f>
        <v>0.87757873161316113</v>
      </c>
      <c r="F2581" s="30">
        <f>PVWatts_8.5kW!J2593</f>
        <v>0</v>
      </c>
      <c r="G2581" s="34">
        <f t="shared" si="120"/>
        <v>0.87757873161316113</v>
      </c>
      <c r="H2581" s="34">
        <f t="shared" si="121"/>
        <v>0.87757873161316113</v>
      </c>
      <c r="I2581" s="34">
        <f t="shared" si="122"/>
        <v>0</v>
      </c>
    </row>
    <row r="2582" spans="2:9" x14ac:dyDescent="0.25">
      <c r="B2582" s="9">
        <v>2021</v>
      </c>
      <c r="C2582" s="9">
        <v>4</v>
      </c>
      <c r="D2582" s="9">
        <v>5</v>
      </c>
      <c r="E2582" s="30">
        <f>I01_Avg!D2582</f>
        <v>0.93388659384743455</v>
      </c>
      <c r="F2582" s="30">
        <f>PVWatts_8.5kW!J2594</f>
        <v>0</v>
      </c>
      <c r="G2582" s="34">
        <f t="shared" si="120"/>
        <v>0.93388659384743455</v>
      </c>
      <c r="H2582" s="34">
        <f t="shared" si="121"/>
        <v>0.93388659384743455</v>
      </c>
      <c r="I2582" s="34">
        <f t="shared" si="122"/>
        <v>0</v>
      </c>
    </row>
    <row r="2583" spans="2:9" x14ac:dyDescent="0.25">
      <c r="B2583" s="9">
        <v>2021</v>
      </c>
      <c r="C2583" s="9">
        <v>4</v>
      </c>
      <c r="D2583" s="9">
        <v>6</v>
      </c>
      <c r="E2583" s="30">
        <f>I01_Avg!D2583</f>
        <v>1.0443879887813248</v>
      </c>
      <c r="F2583" s="30">
        <f>PVWatts_8.5kW!J2595</f>
        <v>0.10430400000000001</v>
      </c>
      <c r="G2583" s="34">
        <f t="shared" si="120"/>
        <v>0.94008398878132482</v>
      </c>
      <c r="H2583" s="34">
        <f t="shared" si="121"/>
        <v>0.94008398878132482</v>
      </c>
      <c r="I2583" s="34">
        <f t="shared" si="122"/>
        <v>0</v>
      </c>
    </row>
    <row r="2584" spans="2:9" x14ac:dyDescent="0.25">
      <c r="B2584" s="9">
        <v>2021</v>
      </c>
      <c r="C2584" s="9">
        <v>4</v>
      </c>
      <c r="D2584" s="9">
        <v>7</v>
      </c>
      <c r="E2584" s="30">
        <f>I01_Avg!D2584</f>
        <v>1.1937107719151947</v>
      </c>
      <c r="F2584" s="30">
        <f>PVWatts_8.5kW!J2596</f>
        <v>0.63520699999999997</v>
      </c>
      <c r="G2584" s="34">
        <f t="shared" si="120"/>
        <v>0.55850377191519474</v>
      </c>
      <c r="H2584" s="34">
        <f t="shared" si="121"/>
        <v>0.55850377191519474</v>
      </c>
      <c r="I2584" s="34">
        <f t="shared" si="122"/>
        <v>0</v>
      </c>
    </row>
    <row r="2585" spans="2:9" x14ac:dyDescent="0.25">
      <c r="B2585" s="9">
        <v>2021</v>
      </c>
      <c r="C2585" s="9">
        <v>4</v>
      </c>
      <c r="D2585" s="9">
        <v>8</v>
      </c>
      <c r="E2585" s="30">
        <f>I01_Avg!D2585</f>
        <v>1.2363086704292467</v>
      </c>
      <c r="F2585" s="30">
        <f>PVWatts_8.5kW!J2597</f>
        <v>2.522186</v>
      </c>
      <c r="G2585" s="34">
        <f t="shared" si="120"/>
        <v>-1.2858773295707533</v>
      </c>
      <c r="H2585" s="34">
        <f t="shared" si="121"/>
        <v>0</v>
      </c>
      <c r="I2585" s="34">
        <f t="shared" si="122"/>
        <v>-1.2858773295707533</v>
      </c>
    </row>
    <row r="2586" spans="2:9" x14ac:dyDescent="0.25">
      <c r="B2586" s="9">
        <v>2021</v>
      </c>
      <c r="C2586" s="9">
        <v>4</v>
      </c>
      <c r="D2586" s="9">
        <v>9</v>
      </c>
      <c r="E2586" s="30">
        <f>I01_Avg!D2586</f>
        <v>1.3333251899369203</v>
      </c>
      <c r="F2586" s="30">
        <f>PVWatts_8.5kW!J2598</f>
        <v>3.5861670000000001</v>
      </c>
      <c r="G2586" s="34">
        <f t="shared" si="120"/>
        <v>-2.2528418100630798</v>
      </c>
      <c r="H2586" s="34">
        <f t="shared" si="121"/>
        <v>0</v>
      </c>
      <c r="I2586" s="34">
        <f t="shared" si="122"/>
        <v>-2.2528418100630798</v>
      </c>
    </row>
    <row r="2587" spans="2:9" x14ac:dyDescent="0.25">
      <c r="B2587" s="9">
        <v>2021</v>
      </c>
      <c r="C2587" s="9">
        <v>4</v>
      </c>
      <c r="D2587" s="9">
        <v>10</v>
      </c>
      <c r="E2587" s="30">
        <f>I01_Avg!D2587</f>
        <v>1.3126163558581772</v>
      </c>
      <c r="F2587" s="30">
        <f>PVWatts_8.5kW!J2599</f>
        <v>5.230448</v>
      </c>
      <c r="G2587" s="34">
        <f t="shared" si="120"/>
        <v>-3.9178316441418231</v>
      </c>
      <c r="H2587" s="34">
        <f t="shared" si="121"/>
        <v>0</v>
      </c>
      <c r="I2587" s="34">
        <f t="shared" si="122"/>
        <v>-3.9178316441418231</v>
      </c>
    </row>
    <row r="2588" spans="2:9" x14ac:dyDescent="0.25">
      <c r="B2588" s="9">
        <v>2021</v>
      </c>
      <c r="C2588" s="9">
        <v>4</v>
      </c>
      <c r="D2588" s="9">
        <v>11</v>
      </c>
      <c r="E2588" s="30">
        <f>I01_Avg!D2588</f>
        <v>1.2367191511695386</v>
      </c>
      <c r="F2588" s="30">
        <f>PVWatts_8.5kW!J2600</f>
        <v>5.7856059999999996</v>
      </c>
      <c r="G2588" s="34">
        <f t="shared" si="120"/>
        <v>-4.5488868488304615</v>
      </c>
      <c r="H2588" s="34">
        <f t="shared" si="121"/>
        <v>0</v>
      </c>
      <c r="I2588" s="34">
        <f t="shared" si="122"/>
        <v>-4.5488868488304615</v>
      </c>
    </row>
    <row r="2589" spans="2:9" x14ac:dyDescent="0.25">
      <c r="B2589" s="9">
        <v>2021</v>
      </c>
      <c r="C2589" s="9">
        <v>4</v>
      </c>
      <c r="D2589" s="9">
        <v>12</v>
      </c>
      <c r="E2589" s="30">
        <f>I01_Avg!D2589</f>
        <v>1.1447760807852123</v>
      </c>
      <c r="F2589" s="30">
        <f>PVWatts_8.5kW!J2601</f>
        <v>3.8666309999999999</v>
      </c>
      <c r="G2589" s="34">
        <f t="shared" si="120"/>
        <v>-2.7218549192147874</v>
      </c>
      <c r="H2589" s="34">
        <f t="shared" si="121"/>
        <v>0</v>
      </c>
      <c r="I2589" s="34">
        <f t="shared" si="122"/>
        <v>-2.7218549192147874</v>
      </c>
    </row>
    <row r="2590" spans="2:9" x14ac:dyDescent="0.25">
      <c r="B2590" s="9">
        <v>2021</v>
      </c>
      <c r="C2590" s="9">
        <v>4</v>
      </c>
      <c r="D2590" s="9">
        <v>13</v>
      </c>
      <c r="E2590" s="30">
        <f>I01_Avg!D2590</f>
        <v>1.1686334417375179</v>
      </c>
      <c r="F2590" s="30">
        <f>PVWatts_8.5kW!J2602</f>
        <v>4.538983</v>
      </c>
      <c r="G2590" s="34">
        <f t="shared" si="120"/>
        <v>-3.3703495582624821</v>
      </c>
      <c r="H2590" s="34">
        <f t="shared" si="121"/>
        <v>0</v>
      </c>
      <c r="I2590" s="34">
        <f t="shared" si="122"/>
        <v>-3.3703495582624821</v>
      </c>
    </row>
    <row r="2591" spans="2:9" x14ac:dyDescent="0.25">
      <c r="B2591" s="9">
        <v>2021</v>
      </c>
      <c r="C2591" s="9">
        <v>4</v>
      </c>
      <c r="D2591" s="9">
        <v>14</v>
      </c>
      <c r="E2591" s="30">
        <f>I01_Avg!D2591</f>
        <v>1.1269042614439819</v>
      </c>
      <c r="F2591" s="30">
        <f>PVWatts_8.5kW!J2603</f>
        <v>4.7026209999999997</v>
      </c>
      <c r="G2591" s="34">
        <f t="shared" si="120"/>
        <v>-3.575716738556018</v>
      </c>
      <c r="H2591" s="34">
        <f t="shared" si="121"/>
        <v>0</v>
      </c>
      <c r="I2591" s="34">
        <f t="shared" si="122"/>
        <v>-3.575716738556018</v>
      </c>
    </row>
    <row r="2592" spans="2:9" x14ac:dyDescent="0.25">
      <c r="B2592" s="9">
        <v>2021</v>
      </c>
      <c r="C2592" s="9">
        <v>4</v>
      </c>
      <c r="D2592" s="9">
        <v>15</v>
      </c>
      <c r="E2592" s="30">
        <f>I01_Avg!D2592</f>
        <v>1.1472054157025051</v>
      </c>
      <c r="F2592" s="30">
        <f>PVWatts_8.5kW!J2604</f>
        <v>3.712129</v>
      </c>
      <c r="G2592" s="34">
        <f t="shared" si="120"/>
        <v>-2.5649235842974951</v>
      </c>
      <c r="H2592" s="34">
        <f t="shared" si="121"/>
        <v>0</v>
      </c>
      <c r="I2592" s="34">
        <f t="shared" si="122"/>
        <v>-2.5649235842974951</v>
      </c>
    </row>
    <row r="2593" spans="2:9" x14ac:dyDescent="0.25">
      <c r="B2593" s="9">
        <v>2021</v>
      </c>
      <c r="C2593" s="9">
        <v>4</v>
      </c>
      <c r="D2593" s="9">
        <v>16</v>
      </c>
      <c r="E2593" s="30">
        <f>I01_Avg!D2593</f>
        <v>1.2365944367205122</v>
      </c>
      <c r="F2593" s="30">
        <f>PVWatts_8.5kW!J2605</f>
        <v>2.221686</v>
      </c>
      <c r="G2593" s="34">
        <f t="shared" si="120"/>
        <v>-0.98509156327948788</v>
      </c>
      <c r="H2593" s="34">
        <f t="shared" si="121"/>
        <v>0</v>
      </c>
      <c r="I2593" s="34">
        <f t="shared" si="122"/>
        <v>-0.98509156327948788</v>
      </c>
    </row>
    <row r="2594" spans="2:9" x14ac:dyDescent="0.25">
      <c r="B2594" s="9">
        <v>2021</v>
      </c>
      <c r="C2594" s="9">
        <v>4</v>
      </c>
      <c r="D2594" s="9">
        <v>17</v>
      </c>
      <c r="E2594" s="30">
        <f>I01_Avg!D2594</f>
        <v>1.3150656194223262</v>
      </c>
      <c r="F2594" s="30">
        <f>PVWatts_8.5kW!J2606</f>
        <v>1.384644</v>
      </c>
      <c r="G2594" s="34">
        <f t="shared" si="120"/>
        <v>-6.9578380577673737E-2</v>
      </c>
      <c r="H2594" s="34">
        <f t="shared" si="121"/>
        <v>0</v>
      </c>
      <c r="I2594" s="34">
        <f t="shared" si="122"/>
        <v>-6.9578380577673737E-2</v>
      </c>
    </row>
    <row r="2595" spans="2:9" x14ac:dyDescent="0.25">
      <c r="B2595" s="9">
        <v>2021</v>
      </c>
      <c r="C2595" s="9">
        <v>4</v>
      </c>
      <c r="D2595" s="9">
        <v>18</v>
      </c>
      <c r="E2595" s="30">
        <f>I01_Avg!D2595</f>
        <v>1.3300969876067179</v>
      </c>
      <c r="F2595" s="30">
        <f>PVWatts_8.5kW!J2607</f>
        <v>0.39389100000000005</v>
      </c>
      <c r="G2595" s="34">
        <f t="shared" si="120"/>
        <v>0.93620598760671792</v>
      </c>
      <c r="H2595" s="34">
        <f t="shared" si="121"/>
        <v>0.93620598760671792</v>
      </c>
      <c r="I2595" s="34">
        <f t="shared" si="122"/>
        <v>0</v>
      </c>
    </row>
    <row r="2596" spans="2:9" x14ac:dyDescent="0.25">
      <c r="B2596" s="9">
        <v>2021</v>
      </c>
      <c r="C2596" s="9">
        <v>4</v>
      </c>
      <c r="D2596" s="9">
        <v>19</v>
      </c>
      <c r="E2596" s="30">
        <f>I01_Avg!D2596</f>
        <v>1.3726600663613384</v>
      </c>
      <c r="F2596" s="30">
        <f>PVWatts_8.5kW!J2608</f>
        <v>0</v>
      </c>
      <c r="G2596" s="34">
        <f t="shared" si="120"/>
        <v>1.3726600663613384</v>
      </c>
      <c r="H2596" s="34">
        <f t="shared" si="121"/>
        <v>1.3726600663613384</v>
      </c>
      <c r="I2596" s="34">
        <f t="shared" si="122"/>
        <v>0</v>
      </c>
    </row>
    <row r="2597" spans="2:9" x14ac:dyDescent="0.25">
      <c r="B2597" s="9">
        <v>2021</v>
      </c>
      <c r="C2597" s="9">
        <v>4</v>
      </c>
      <c r="D2597" s="9">
        <v>20</v>
      </c>
      <c r="E2597" s="30">
        <f>I01_Avg!D2597</f>
        <v>1.2713166624494345</v>
      </c>
      <c r="F2597" s="30">
        <f>PVWatts_8.5kW!J2609</f>
        <v>0</v>
      </c>
      <c r="G2597" s="34">
        <f t="shared" si="120"/>
        <v>1.2713166624494345</v>
      </c>
      <c r="H2597" s="34">
        <f t="shared" si="121"/>
        <v>1.2713166624494345</v>
      </c>
      <c r="I2597" s="34">
        <f t="shared" si="122"/>
        <v>0</v>
      </c>
    </row>
    <row r="2598" spans="2:9" x14ac:dyDescent="0.25">
      <c r="B2598" s="9">
        <v>2021</v>
      </c>
      <c r="C2598" s="9">
        <v>4</v>
      </c>
      <c r="D2598" s="9">
        <v>21</v>
      </c>
      <c r="E2598" s="30">
        <f>I01_Avg!D2598</f>
        <v>1.3099949391030687</v>
      </c>
      <c r="F2598" s="30">
        <f>PVWatts_8.5kW!J2610</f>
        <v>0</v>
      </c>
      <c r="G2598" s="34">
        <f t="shared" si="120"/>
        <v>1.3099949391030687</v>
      </c>
      <c r="H2598" s="34">
        <f t="shared" si="121"/>
        <v>1.3099949391030687</v>
      </c>
      <c r="I2598" s="34">
        <f t="shared" si="122"/>
        <v>0</v>
      </c>
    </row>
    <row r="2599" spans="2:9" x14ac:dyDescent="0.25">
      <c r="B2599" s="9">
        <v>2021</v>
      </c>
      <c r="C2599" s="9">
        <v>4</v>
      </c>
      <c r="D2599" s="9">
        <v>22</v>
      </c>
      <c r="E2599" s="30">
        <f>I01_Avg!D2599</f>
        <v>1.1411373535299549</v>
      </c>
      <c r="F2599" s="30">
        <f>PVWatts_8.5kW!J2611</f>
        <v>0</v>
      </c>
      <c r="G2599" s="34">
        <f t="shared" si="120"/>
        <v>1.1411373535299549</v>
      </c>
      <c r="H2599" s="34">
        <f t="shared" si="121"/>
        <v>1.1411373535299549</v>
      </c>
      <c r="I2599" s="34">
        <f t="shared" si="122"/>
        <v>0</v>
      </c>
    </row>
    <row r="2600" spans="2:9" x14ac:dyDescent="0.25">
      <c r="B2600" s="9">
        <v>2021</v>
      </c>
      <c r="C2600" s="9">
        <v>4</v>
      </c>
      <c r="D2600" s="9">
        <v>23</v>
      </c>
      <c r="E2600" s="30">
        <f>I01_Avg!D2600</f>
        <v>0.91084874355602563</v>
      </c>
      <c r="F2600" s="30">
        <f>PVWatts_8.5kW!J2612</f>
        <v>0</v>
      </c>
      <c r="G2600" s="34">
        <f t="shared" si="120"/>
        <v>0.91084874355602563</v>
      </c>
      <c r="H2600" s="34">
        <f t="shared" si="121"/>
        <v>0.91084874355602563</v>
      </c>
      <c r="I2600" s="34">
        <f t="shared" si="122"/>
        <v>0</v>
      </c>
    </row>
    <row r="2601" spans="2:9" x14ac:dyDescent="0.25">
      <c r="B2601" s="9">
        <v>2021</v>
      </c>
      <c r="C2601" s="9">
        <v>4</v>
      </c>
      <c r="D2601" s="9">
        <v>0</v>
      </c>
      <c r="E2601" s="30">
        <f>I01_Avg!D2601</f>
        <v>0.8408149865433151</v>
      </c>
      <c r="F2601" s="30">
        <f>PVWatts_8.5kW!J2613</f>
        <v>0</v>
      </c>
      <c r="G2601" s="34">
        <f t="shared" si="120"/>
        <v>0.8408149865433151</v>
      </c>
      <c r="H2601" s="34">
        <f t="shared" si="121"/>
        <v>0.8408149865433151</v>
      </c>
      <c r="I2601" s="34">
        <f t="shared" si="122"/>
        <v>0</v>
      </c>
    </row>
    <row r="2602" spans="2:9" x14ac:dyDescent="0.25">
      <c r="B2602" s="9">
        <v>2021</v>
      </c>
      <c r="C2602" s="9">
        <v>4</v>
      </c>
      <c r="D2602" s="9">
        <v>1</v>
      </c>
      <c r="E2602" s="30">
        <f>I01_Avg!D2602</f>
        <v>0.77664306406074657</v>
      </c>
      <c r="F2602" s="30">
        <f>PVWatts_8.5kW!J2614</f>
        <v>0</v>
      </c>
      <c r="G2602" s="34">
        <f t="shared" si="120"/>
        <v>0.77664306406074657</v>
      </c>
      <c r="H2602" s="34">
        <f t="shared" si="121"/>
        <v>0.77664306406074657</v>
      </c>
      <c r="I2602" s="34">
        <f t="shared" si="122"/>
        <v>0</v>
      </c>
    </row>
    <row r="2603" spans="2:9" x14ac:dyDescent="0.25">
      <c r="B2603" s="9">
        <v>2021</v>
      </c>
      <c r="C2603" s="9">
        <v>4</v>
      </c>
      <c r="D2603" s="9">
        <v>2</v>
      </c>
      <c r="E2603" s="30">
        <f>I01_Avg!D2603</f>
        <v>0.74288868053346124</v>
      </c>
      <c r="F2603" s="30">
        <f>PVWatts_8.5kW!J2615</f>
        <v>0</v>
      </c>
      <c r="G2603" s="34">
        <f t="shared" si="120"/>
        <v>0.74288868053346124</v>
      </c>
      <c r="H2603" s="34">
        <f t="shared" si="121"/>
        <v>0.74288868053346124</v>
      </c>
      <c r="I2603" s="34">
        <f t="shared" si="122"/>
        <v>0</v>
      </c>
    </row>
    <row r="2604" spans="2:9" x14ac:dyDescent="0.25">
      <c r="B2604" s="9">
        <v>2021</v>
      </c>
      <c r="C2604" s="9">
        <v>4</v>
      </c>
      <c r="D2604" s="9">
        <v>3</v>
      </c>
      <c r="E2604" s="30">
        <f>I01_Avg!D2604</f>
        <v>0.7483555912789337</v>
      </c>
      <c r="F2604" s="30">
        <f>PVWatts_8.5kW!J2616</f>
        <v>0</v>
      </c>
      <c r="G2604" s="34">
        <f t="shared" si="120"/>
        <v>0.7483555912789337</v>
      </c>
      <c r="H2604" s="34">
        <f t="shared" si="121"/>
        <v>0.7483555912789337</v>
      </c>
      <c r="I2604" s="34">
        <f t="shared" si="122"/>
        <v>0</v>
      </c>
    </row>
    <row r="2605" spans="2:9" x14ac:dyDescent="0.25">
      <c r="B2605" s="9">
        <v>2021</v>
      </c>
      <c r="C2605" s="9">
        <v>4</v>
      </c>
      <c r="D2605" s="9">
        <v>4</v>
      </c>
      <c r="E2605" s="30">
        <f>I01_Avg!D2605</f>
        <v>0.79160214353858793</v>
      </c>
      <c r="F2605" s="30">
        <f>PVWatts_8.5kW!J2617</f>
        <v>0</v>
      </c>
      <c r="G2605" s="34">
        <f t="shared" si="120"/>
        <v>0.79160214353858793</v>
      </c>
      <c r="H2605" s="34">
        <f t="shared" si="121"/>
        <v>0.79160214353858793</v>
      </c>
      <c r="I2605" s="34">
        <f t="shared" si="122"/>
        <v>0</v>
      </c>
    </row>
    <row r="2606" spans="2:9" x14ac:dyDescent="0.25">
      <c r="B2606" s="9">
        <v>2021</v>
      </c>
      <c r="C2606" s="9">
        <v>4</v>
      </c>
      <c r="D2606" s="9">
        <v>5</v>
      </c>
      <c r="E2606" s="30">
        <f>I01_Avg!D2606</f>
        <v>0.86399160843015388</v>
      </c>
      <c r="F2606" s="30">
        <f>PVWatts_8.5kW!J2618</f>
        <v>0</v>
      </c>
      <c r="G2606" s="34">
        <f t="shared" si="120"/>
        <v>0.86399160843015388</v>
      </c>
      <c r="H2606" s="34">
        <f t="shared" si="121"/>
        <v>0.86399160843015388</v>
      </c>
      <c r="I2606" s="34">
        <f t="shared" si="122"/>
        <v>0</v>
      </c>
    </row>
    <row r="2607" spans="2:9" x14ac:dyDescent="0.25">
      <c r="B2607" s="9">
        <v>2021</v>
      </c>
      <c r="C2607" s="9">
        <v>4</v>
      </c>
      <c r="D2607" s="9">
        <v>6</v>
      </c>
      <c r="E2607" s="30">
        <f>I01_Avg!D2607</f>
        <v>1.0302706618904542</v>
      </c>
      <c r="F2607" s="30">
        <f>PVWatts_8.5kW!J2619</f>
        <v>0</v>
      </c>
      <c r="G2607" s="34">
        <f t="shared" si="120"/>
        <v>1.0302706618904542</v>
      </c>
      <c r="H2607" s="34">
        <f t="shared" si="121"/>
        <v>1.0302706618904542</v>
      </c>
      <c r="I2607" s="34">
        <f t="shared" si="122"/>
        <v>0</v>
      </c>
    </row>
    <row r="2608" spans="2:9" x14ac:dyDescent="0.25">
      <c r="B2608" s="9">
        <v>2021</v>
      </c>
      <c r="C2608" s="9">
        <v>4</v>
      </c>
      <c r="D2608" s="9">
        <v>7</v>
      </c>
      <c r="E2608" s="30">
        <f>I01_Avg!D2608</f>
        <v>1.2886274741856407</v>
      </c>
      <c r="F2608" s="30">
        <f>PVWatts_8.5kW!J2620</f>
        <v>0.43821300000000002</v>
      </c>
      <c r="G2608" s="34">
        <f t="shared" si="120"/>
        <v>0.85041447418564076</v>
      </c>
      <c r="H2608" s="34">
        <f t="shared" si="121"/>
        <v>0.85041447418564076</v>
      </c>
      <c r="I2608" s="34">
        <f t="shared" si="122"/>
        <v>0</v>
      </c>
    </row>
    <row r="2609" spans="2:9" x14ac:dyDescent="0.25">
      <c r="B2609" s="9">
        <v>2021</v>
      </c>
      <c r="C2609" s="9">
        <v>4</v>
      </c>
      <c r="D2609" s="9">
        <v>8</v>
      </c>
      <c r="E2609" s="30">
        <f>I01_Avg!D2609</f>
        <v>1.1539508240784015</v>
      </c>
      <c r="F2609" s="30">
        <f>PVWatts_8.5kW!J2621</f>
        <v>1.6072840000000002</v>
      </c>
      <c r="G2609" s="34">
        <f t="shared" si="120"/>
        <v>-0.45333317592159861</v>
      </c>
      <c r="H2609" s="34">
        <f t="shared" si="121"/>
        <v>0</v>
      </c>
      <c r="I2609" s="34">
        <f t="shared" si="122"/>
        <v>-0.45333317592159861</v>
      </c>
    </row>
    <row r="2610" spans="2:9" x14ac:dyDescent="0.25">
      <c r="B2610" s="9">
        <v>2021</v>
      </c>
      <c r="C2610" s="9">
        <v>4</v>
      </c>
      <c r="D2610" s="9">
        <v>9</v>
      </c>
      <c r="E2610" s="30">
        <f>I01_Avg!D2610</f>
        <v>1.1077866985534359</v>
      </c>
      <c r="F2610" s="30">
        <f>PVWatts_8.5kW!J2622</f>
        <v>2.0610880000000003</v>
      </c>
      <c r="G2610" s="34">
        <f t="shared" si="120"/>
        <v>-0.95330130144656433</v>
      </c>
      <c r="H2610" s="34">
        <f t="shared" si="121"/>
        <v>0</v>
      </c>
      <c r="I2610" s="34">
        <f t="shared" si="122"/>
        <v>-0.95330130144656433</v>
      </c>
    </row>
    <row r="2611" spans="2:9" x14ac:dyDescent="0.25">
      <c r="B2611" s="9">
        <v>2021</v>
      </c>
      <c r="C2611" s="9">
        <v>4</v>
      </c>
      <c r="D2611" s="9">
        <v>10</v>
      </c>
      <c r="E2611" s="30">
        <f>I01_Avg!D2611</f>
        <v>1.0945468526949136</v>
      </c>
      <c r="F2611" s="30">
        <f>PVWatts_8.5kW!J2623</f>
        <v>2.2800929999999999</v>
      </c>
      <c r="G2611" s="34">
        <f t="shared" si="120"/>
        <v>-1.1855461473050863</v>
      </c>
      <c r="H2611" s="34">
        <f t="shared" si="121"/>
        <v>0</v>
      </c>
      <c r="I2611" s="34">
        <f t="shared" si="122"/>
        <v>-1.1855461473050863</v>
      </c>
    </row>
    <row r="2612" spans="2:9" x14ac:dyDescent="0.25">
      <c r="B2612" s="9">
        <v>2021</v>
      </c>
      <c r="C2612" s="9">
        <v>4</v>
      </c>
      <c r="D2612" s="9">
        <v>11</v>
      </c>
      <c r="E2612" s="30">
        <f>I01_Avg!D2612</f>
        <v>1.1721723413952441</v>
      </c>
      <c r="F2612" s="30">
        <f>PVWatts_8.5kW!J2624</f>
        <v>1.668981</v>
      </c>
      <c r="G2612" s="34">
        <f t="shared" si="120"/>
        <v>-0.49680865860475598</v>
      </c>
      <c r="H2612" s="34">
        <f t="shared" si="121"/>
        <v>0</v>
      </c>
      <c r="I2612" s="34">
        <f t="shared" si="122"/>
        <v>-0.49680865860475598</v>
      </c>
    </row>
    <row r="2613" spans="2:9" x14ac:dyDescent="0.25">
      <c r="B2613" s="9">
        <v>2021</v>
      </c>
      <c r="C2613" s="9">
        <v>4</v>
      </c>
      <c r="D2613" s="9">
        <v>12</v>
      </c>
      <c r="E2613" s="30">
        <f>I01_Avg!D2613</f>
        <v>1.1034496376612124</v>
      </c>
      <c r="F2613" s="30">
        <f>PVWatts_8.5kW!J2625</f>
        <v>3.908493</v>
      </c>
      <c r="G2613" s="34">
        <f t="shared" si="120"/>
        <v>-2.8050433623387878</v>
      </c>
      <c r="H2613" s="34">
        <f t="shared" si="121"/>
        <v>0</v>
      </c>
      <c r="I2613" s="34">
        <f t="shared" si="122"/>
        <v>-2.8050433623387878</v>
      </c>
    </row>
    <row r="2614" spans="2:9" x14ac:dyDescent="0.25">
      <c r="B2614" s="9">
        <v>2021</v>
      </c>
      <c r="C2614" s="9">
        <v>4</v>
      </c>
      <c r="D2614" s="9">
        <v>13</v>
      </c>
      <c r="E2614" s="30">
        <f>I01_Avg!D2614</f>
        <v>1.1316416766167887</v>
      </c>
      <c r="F2614" s="30">
        <f>PVWatts_8.5kW!J2626</f>
        <v>3.987457</v>
      </c>
      <c r="G2614" s="34">
        <f t="shared" si="120"/>
        <v>-2.8558153233832115</v>
      </c>
      <c r="H2614" s="34">
        <f t="shared" si="121"/>
        <v>0</v>
      </c>
      <c r="I2614" s="34">
        <f t="shared" si="122"/>
        <v>-2.8558153233832115</v>
      </c>
    </row>
    <row r="2615" spans="2:9" x14ac:dyDescent="0.25">
      <c r="B2615" s="9">
        <v>2021</v>
      </c>
      <c r="C2615" s="9">
        <v>4</v>
      </c>
      <c r="D2615" s="9">
        <v>14</v>
      </c>
      <c r="E2615" s="30">
        <f>I01_Avg!D2615</f>
        <v>1.0974603507061012</v>
      </c>
      <c r="F2615" s="30">
        <f>PVWatts_8.5kW!J2627</f>
        <v>0.26652199999999998</v>
      </c>
      <c r="G2615" s="34">
        <f t="shared" si="120"/>
        <v>0.83093835070610123</v>
      </c>
      <c r="H2615" s="34">
        <f t="shared" si="121"/>
        <v>0.83093835070610123</v>
      </c>
      <c r="I2615" s="34">
        <f t="shared" si="122"/>
        <v>0</v>
      </c>
    </row>
    <row r="2616" spans="2:9" x14ac:dyDescent="0.25">
      <c r="B2616" s="9">
        <v>2021</v>
      </c>
      <c r="C2616" s="9">
        <v>4</v>
      </c>
      <c r="D2616" s="9">
        <v>15</v>
      </c>
      <c r="E2616" s="30">
        <f>I01_Avg!D2616</f>
        <v>1.0943268788630172</v>
      </c>
      <c r="F2616" s="30">
        <f>PVWatts_8.5kW!J2628</f>
        <v>1.5306300000000002</v>
      </c>
      <c r="G2616" s="34">
        <f t="shared" si="120"/>
        <v>-0.436303121136983</v>
      </c>
      <c r="H2616" s="34">
        <f t="shared" si="121"/>
        <v>0</v>
      </c>
      <c r="I2616" s="34">
        <f t="shared" si="122"/>
        <v>-0.436303121136983</v>
      </c>
    </row>
    <row r="2617" spans="2:9" x14ac:dyDescent="0.25">
      <c r="B2617" s="9">
        <v>2021</v>
      </c>
      <c r="C2617" s="9">
        <v>4</v>
      </c>
      <c r="D2617" s="9">
        <v>16</v>
      </c>
      <c r="E2617" s="30">
        <f>I01_Avg!D2617</f>
        <v>1.124029448804031</v>
      </c>
      <c r="F2617" s="30">
        <f>PVWatts_8.5kW!J2629</f>
        <v>0.90508500000000003</v>
      </c>
      <c r="G2617" s="34">
        <f t="shared" si="120"/>
        <v>0.21894444880403097</v>
      </c>
      <c r="H2617" s="34">
        <f t="shared" si="121"/>
        <v>0.21894444880403097</v>
      </c>
      <c r="I2617" s="34">
        <f t="shared" si="122"/>
        <v>0</v>
      </c>
    </row>
    <row r="2618" spans="2:9" x14ac:dyDescent="0.25">
      <c r="B2618" s="9">
        <v>2021</v>
      </c>
      <c r="C2618" s="9">
        <v>4</v>
      </c>
      <c r="D2618" s="9">
        <v>17</v>
      </c>
      <c r="E2618" s="30">
        <f>I01_Avg!D2618</f>
        <v>1.1980649466005926</v>
      </c>
      <c r="F2618" s="30">
        <f>PVWatts_8.5kW!J2630</f>
        <v>0.24324500000000002</v>
      </c>
      <c r="G2618" s="34">
        <f t="shared" si="120"/>
        <v>0.95481994660059255</v>
      </c>
      <c r="H2618" s="34">
        <f t="shared" si="121"/>
        <v>0.95481994660059255</v>
      </c>
      <c r="I2618" s="34">
        <f t="shared" si="122"/>
        <v>0</v>
      </c>
    </row>
    <row r="2619" spans="2:9" x14ac:dyDescent="0.25">
      <c r="B2619" s="9">
        <v>2021</v>
      </c>
      <c r="C2619" s="9">
        <v>4</v>
      </c>
      <c r="D2619" s="9">
        <v>18</v>
      </c>
      <c r="E2619" s="30">
        <f>I01_Avg!D2619</f>
        <v>1.2719114205973863</v>
      </c>
      <c r="F2619" s="30">
        <f>PVWatts_8.5kW!J2631</f>
        <v>0.40212400000000004</v>
      </c>
      <c r="G2619" s="34">
        <f t="shared" si="120"/>
        <v>0.86978742059738623</v>
      </c>
      <c r="H2619" s="34">
        <f t="shared" si="121"/>
        <v>0.86978742059738623</v>
      </c>
      <c r="I2619" s="34">
        <f t="shared" si="122"/>
        <v>0</v>
      </c>
    </row>
    <row r="2620" spans="2:9" x14ac:dyDescent="0.25">
      <c r="B2620" s="9">
        <v>2021</v>
      </c>
      <c r="C2620" s="9">
        <v>4</v>
      </c>
      <c r="D2620" s="9">
        <v>19</v>
      </c>
      <c r="E2620" s="30">
        <f>I01_Avg!D2620</f>
        <v>1.3318392654753377</v>
      </c>
      <c r="F2620" s="30">
        <f>PVWatts_8.5kW!J2632</f>
        <v>0</v>
      </c>
      <c r="G2620" s="34">
        <f t="shared" si="120"/>
        <v>1.3318392654753377</v>
      </c>
      <c r="H2620" s="34">
        <f t="shared" si="121"/>
        <v>1.3318392654753377</v>
      </c>
      <c r="I2620" s="34">
        <f t="shared" si="122"/>
        <v>0</v>
      </c>
    </row>
    <row r="2621" spans="2:9" x14ac:dyDescent="0.25">
      <c r="B2621" s="9">
        <v>2021</v>
      </c>
      <c r="C2621" s="9">
        <v>4</v>
      </c>
      <c r="D2621" s="9">
        <v>20</v>
      </c>
      <c r="E2621" s="30">
        <f>I01_Avg!D2621</f>
        <v>1.3520767592368961</v>
      </c>
      <c r="F2621" s="30">
        <f>PVWatts_8.5kW!J2633</f>
        <v>0</v>
      </c>
      <c r="G2621" s="34">
        <f t="shared" si="120"/>
        <v>1.3520767592368961</v>
      </c>
      <c r="H2621" s="34">
        <f t="shared" si="121"/>
        <v>1.3520767592368961</v>
      </c>
      <c r="I2621" s="34">
        <f t="shared" si="122"/>
        <v>0</v>
      </c>
    </row>
    <row r="2622" spans="2:9" x14ac:dyDescent="0.25">
      <c r="B2622" s="9">
        <v>2021</v>
      </c>
      <c r="C2622" s="9">
        <v>4</v>
      </c>
      <c r="D2622" s="9">
        <v>21</v>
      </c>
      <c r="E2622" s="30">
        <f>I01_Avg!D2622</f>
        <v>1.3292742007618448</v>
      </c>
      <c r="F2622" s="30">
        <f>PVWatts_8.5kW!J2634</f>
        <v>0</v>
      </c>
      <c r="G2622" s="34">
        <f t="shared" si="120"/>
        <v>1.3292742007618448</v>
      </c>
      <c r="H2622" s="34">
        <f t="shared" si="121"/>
        <v>1.3292742007618448</v>
      </c>
      <c r="I2622" s="34">
        <f t="shared" si="122"/>
        <v>0</v>
      </c>
    </row>
    <row r="2623" spans="2:9" x14ac:dyDescent="0.25">
      <c r="B2623" s="9">
        <v>2021</v>
      </c>
      <c r="C2623" s="9">
        <v>4</v>
      </c>
      <c r="D2623" s="9">
        <v>22</v>
      </c>
      <c r="E2623" s="30">
        <f>I01_Avg!D2623</f>
        <v>1.1315765697536244</v>
      </c>
      <c r="F2623" s="30">
        <f>PVWatts_8.5kW!J2635</f>
        <v>0</v>
      </c>
      <c r="G2623" s="34">
        <f t="shared" si="120"/>
        <v>1.1315765697536244</v>
      </c>
      <c r="H2623" s="34">
        <f t="shared" si="121"/>
        <v>1.1315765697536244</v>
      </c>
      <c r="I2623" s="34">
        <f t="shared" si="122"/>
        <v>0</v>
      </c>
    </row>
    <row r="2624" spans="2:9" x14ac:dyDescent="0.25">
      <c r="B2624" s="9">
        <v>2021</v>
      </c>
      <c r="C2624" s="9">
        <v>4</v>
      </c>
      <c r="D2624" s="9">
        <v>23</v>
      </c>
      <c r="E2624" s="30">
        <f>I01_Avg!D2624</f>
        <v>0.9640178722010182</v>
      </c>
      <c r="F2624" s="30">
        <f>PVWatts_8.5kW!J2636</f>
        <v>0</v>
      </c>
      <c r="G2624" s="34">
        <f t="shared" si="120"/>
        <v>0.9640178722010182</v>
      </c>
      <c r="H2624" s="34">
        <f t="shared" si="121"/>
        <v>0.9640178722010182</v>
      </c>
      <c r="I2624" s="34">
        <f t="shared" si="122"/>
        <v>0</v>
      </c>
    </row>
    <row r="2625" spans="2:9" x14ac:dyDescent="0.25">
      <c r="B2625" s="9">
        <v>2021</v>
      </c>
      <c r="C2625" s="9">
        <v>4</v>
      </c>
      <c r="D2625" s="9">
        <v>0</v>
      </c>
      <c r="E2625" s="30">
        <f>I01_Avg!D2625</f>
        <v>0.91344295775310325</v>
      </c>
      <c r="F2625" s="30">
        <f>PVWatts_8.5kW!J2637</f>
        <v>0</v>
      </c>
      <c r="G2625" s="34">
        <f t="shared" si="120"/>
        <v>0.91344295775310325</v>
      </c>
      <c r="H2625" s="34">
        <f t="shared" si="121"/>
        <v>0.91344295775310325</v>
      </c>
      <c r="I2625" s="34">
        <f t="shared" si="122"/>
        <v>0</v>
      </c>
    </row>
    <row r="2626" spans="2:9" x14ac:dyDescent="0.25">
      <c r="B2626" s="9">
        <v>2021</v>
      </c>
      <c r="C2626" s="9">
        <v>4</v>
      </c>
      <c r="D2626" s="9">
        <v>1</v>
      </c>
      <c r="E2626" s="30">
        <f>I01_Avg!D2626</f>
        <v>0.87639683026054105</v>
      </c>
      <c r="F2626" s="30">
        <f>PVWatts_8.5kW!J2638</f>
        <v>0</v>
      </c>
      <c r="G2626" s="34">
        <f t="shared" si="120"/>
        <v>0.87639683026054105</v>
      </c>
      <c r="H2626" s="34">
        <f t="shared" si="121"/>
        <v>0.87639683026054105</v>
      </c>
      <c r="I2626" s="34">
        <f t="shared" si="122"/>
        <v>0</v>
      </c>
    </row>
    <row r="2627" spans="2:9" x14ac:dyDescent="0.25">
      <c r="B2627" s="9">
        <v>2021</v>
      </c>
      <c r="C2627" s="9">
        <v>4</v>
      </c>
      <c r="D2627" s="9">
        <v>2</v>
      </c>
      <c r="E2627" s="30">
        <f>I01_Avg!D2627</f>
        <v>0.90784301436945225</v>
      </c>
      <c r="F2627" s="30">
        <f>PVWatts_8.5kW!J2639</f>
        <v>0</v>
      </c>
      <c r="G2627" s="34">
        <f t="shared" si="120"/>
        <v>0.90784301436945225</v>
      </c>
      <c r="H2627" s="34">
        <f t="shared" si="121"/>
        <v>0.90784301436945225</v>
      </c>
      <c r="I2627" s="34">
        <f t="shared" si="122"/>
        <v>0</v>
      </c>
    </row>
    <row r="2628" spans="2:9" x14ac:dyDescent="0.25">
      <c r="B2628" s="9">
        <v>2021</v>
      </c>
      <c r="C2628" s="9">
        <v>4</v>
      </c>
      <c r="D2628" s="9">
        <v>3</v>
      </c>
      <c r="E2628" s="30">
        <f>I01_Avg!D2628</f>
        <v>0.93687748865354203</v>
      </c>
      <c r="F2628" s="30">
        <f>PVWatts_8.5kW!J2640</f>
        <v>0</v>
      </c>
      <c r="G2628" s="34">
        <f t="shared" si="120"/>
        <v>0.93687748865354203</v>
      </c>
      <c r="H2628" s="34">
        <f t="shared" si="121"/>
        <v>0.93687748865354203</v>
      </c>
      <c r="I2628" s="34">
        <f t="shared" si="122"/>
        <v>0</v>
      </c>
    </row>
    <row r="2629" spans="2:9" x14ac:dyDescent="0.25">
      <c r="B2629" s="9">
        <v>2021</v>
      </c>
      <c r="C2629" s="9">
        <v>4</v>
      </c>
      <c r="D2629" s="9">
        <v>4</v>
      </c>
      <c r="E2629" s="30">
        <f>I01_Avg!D2629</f>
        <v>0.98679967945545122</v>
      </c>
      <c r="F2629" s="30">
        <f>PVWatts_8.5kW!J2641</f>
        <v>0</v>
      </c>
      <c r="G2629" s="34">
        <f t="shared" si="120"/>
        <v>0.98679967945545122</v>
      </c>
      <c r="H2629" s="34">
        <f t="shared" si="121"/>
        <v>0.98679967945545122</v>
      </c>
      <c r="I2629" s="34">
        <f t="shared" si="122"/>
        <v>0</v>
      </c>
    </row>
    <row r="2630" spans="2:9" x14ac:dyDescent="0.25">
      <c r="B2630" s="9">
        <v>2021</v>
      </c>
      <c r="C2630" s="9">
        <v>4</v>
      </c>
      <c r="D2630" s="9">
        <v>5</v>
      </c>
      <c r="E2630" s="30">
        <f>I01_Avg!D2630</f>
        <v>1.0550483119093721</v>
      </c>
      <c r="F2630" s="30">
        <f>PVWatts_8.5kW!J2642</f>
        <v>0</v>
      </c>
      <c r="G2630" s="34">
        <f t="shared" si="120"/>
        <v>1.0550483119093721</v>
      </c>
      <c r="H2630" s="34">
        <f t="shared" si="121"/>
        <v>1.0550483119093721</v>
      </c>
      <c r="I2630" s="34">
        <f t="shared" si="122"/>
        <v>0</v>
      </c>
    </row>
    <row r="2631" spans="2:9" x14ac:dyDescent="0.25">
      <c r="B2631" s="9">
        <v>2021</v>
      </c>
      <c r="C2631" s="9">
        <v>4</v>
      </c>
      <c r="D2631" s="9">
        <v>6</v>
      </c>
      <c r="E2631" s="30">
        <f>I01_Avg!D2631</f>
        <v>1.3056236483700094</v>
      </c>
      <c r="F2631" s="30">
        <f>PVWatts_8.5kW!J2643</f>
        <v>0.19389899999999999</v>
      </c>
      <c r="G2631" s="34">
        <f t="shared" si="120"/>
        <v>1.1117246483700094</v>
      </c>
      <c r="H2631" s="34">
        <f t="shared" si="121"/>
        <v>1.1117246483700094</v>
      </c>
      <c r="I2631" s="34">
        <f t="shared" si="122"/>
        <v>0</v>
      </c>
    </row>
    <row r="2632" spans="2:9" x14ac:dyDescent="0.25">
      <c r="B2632" s="9">
        <v>2021</v>
      </c>
      <c r="C2632" s="9">
        <v>4</v>
      </c>
      <c r="D2632" s="9">
        <v>7</v>
      </c>
      <c r="E2632" s="30">
        <f>I01_Avg!D2632</f>
        <v>1.5227347450782478</v>
      </c>
      <c r="F2632" s="30">
        <f>PVWatts_8.5kW!J2644</f>
        <v>0.88906500000000011</v>
      </c>
      <c r="G2632" s="34">
        <f t="shared" si="120"/>
        <v>0.63366974507824769</v>
      </c>
      <c r="H2632" s="34">
        <f t="shared" si="121"/>
        <v>0.63366974507824769</v>
      </c>
      <c r="I2632" s="34">
        <f t="shared" si="122"/>
        <v>0</v>
      </c>
    </row>
    <row r="2633" spans="2:9" x14ac:dyDescent="0.25">
      <c r="B2633" s="9">
        <v>2021</v>
      </c>
      <c r="C2633" s="9">
        <v>4</v>
      </c>
      <c r="D2633" s="9">
        <v>8</v>
      </c>
      <c r="E2633" s="30">
        <f>I01_Avg!D2633</f>
        <v>1.3634181793451685</v>
      </c>
      <c r="F2633" s="30">
        <f>PVWatts_8.5kW!J2645</f>
        <v>2.6045979999999997</v>
      </c>
      <c r="G2633" s="34">
        <f t="shared" si="120"/>
        <v>-1.2411798206548312</v>
      </c>
      <c r="H2633" s="34">
        <f t="shared" si="121"/>
        <v>0</v>
      </c>
      <c r="I2633" s="34">
        <f t="shared" si="122"/>
        <v>-1.2411798206548312</v>
      </c>
    </row>
    <row r="2634" spans="2:9" x14ac:dyDescent="0.25">
      <c r="B2634" s="9">
        <v>2021</v>
      </c>
      <c r="C2634" s="9">
        <v>4</v>
      </c>
      <c r="D2634" s="9">
        <v>9</v>
      </c>
      <c r="E2634" s="30">
        <f>I01_Avg!D2634</f>
        <v>1.3501698430945488</v>
      </c>
      <c r="F2634" s="30">
        <f>PVWatts_8.5kW!J2646</f>
        <v>3.8675760000000001</v>
      </c>
      <c r="G2634" s="34">
        <f t="shared" ref="G2634:G2697" si="123">+E2634-F2634</f>
        <v>-2.5174061569054516</v>
      </c>
      <c r="H2634" s="34">
        <f t="shared" ref="H2634:H2697" si="124">+IF(G2634&gt;0,G2634,0)</f>
        <v>0</v>
      </c>
      <c r="I2634" s="34">
        <f t="shared" ref="I2634:I2697" si="125">+IF(G2634&lt;0,G2634,0)</f>
        <v>-2.5174061569054516</v>
      </c>
    </row>
    <row r="2635" spans="2:9" x14ac:dyDescent="0.25">
      <c r="B2635" s="9">
        <v>2021</v>
      </c>
      <c r="C2635" s="9">
        <v>4</v>
      </c>
      <c r="D2635" s="9">
        <v>10</v>
      </c>
      <c r="E2635" s="30">
        <f>I01_Avg!D2635</f>
        <v>1.2191940129061523</v>
      </c>
      <c r="F2635" s="30">
        <f>PVWatts_8.5kW!J2647</f>
        <v>5.2030609999999999</v>
      </c>
      <c r="G2635" s="34">
        <f t="shared" si="123"/>
        <v>-3.9838669870938475</v>
      </c>
      <c r="H2635" s="34">
        <f t="shared" si="124"/>
        <v>0</v>
      </c>
      <c r="I2635" s="34">
        <f t="shared" si="125"/>
        <v>-3.9838669870938475</v>
      </c>
    </row>
    <row r="2636" spans="2:9" x14ac:dyDescent="0.25">
      <c r="B2636" s="9">
        <v>2021</v>
      </c>
      <c r="C2636" s="9">
        <v>4</v>
      </c>
      <c r="D2636" s="9">
        <v>11</v>
      </c>
      <c r="E2636" s="30">
        <f>I01_Avg!D2636</f>
        <v>1.1409348647368709</v>
      </c>
      <c r="F2636" s="30">
        <f>PVWatts_8.5kW!J2648</f>
        <v>5.0586980000000006</v>
      </c>
      <c r="G2636" s="34">
        <f t="shared" si="123"/>
        <v>-3.9177631352631295</v>
      </c>
      <c r="H2636" s="34">
        <f t="shared" si="124"/>
        <v>0</v>
      </c>
      <c r="I2636" s="34">
        <f t="shared" si="125"/>
        <v>-3.9177631352631295</v>
      </c>
    </row>
    <row r="2637" spans="2:9" x14ac:dyDescent="0.25">
      <c r="B2637" s="9">
        <v>2021</v>
      </c>
      <c r="C2637" s="9">
        <v>4</v>
      </c>
      <c r="D2637" s="9">
        <v>12</v>
      </c>
      <c r="E2637" s="30">
        <f>I01_Avg!D2637</f>
        <v>1.1340481490958494</v>
      </c>
      <c r="F2637" s="30">
        <f>PVWatts_8.5kW!J2649</f>
        <v>4.987476</v>
      </c>
      <c r="G2637" s="34">
        <f t="shared" si="123"/>
        <v>-3.8534278509041506</v>
      </c>
      <c r="H2637" s="34">
        <f t="shared" si="124"/>
        <v>0</v>
      </c>
      <c r="I2637" s="34">
        <f t="shared" si="125"/>
        <v>-3.8534278509041506</v>
      </c>
    </row>
    <row r="2638" spans="2:9" x14ac:dyDescent="0.25">
      <c r="B2638" s="9">
        <v>2021</v>
      </c>
      <c r="C2638" s="9">
        <v>4</v>
      </c>
      <c r="D2638" s="9">
        <v>13</v>
      </c>
      <c r="E2638" s="30">
        <f>I01_Avg!D2638</f>
        <v>1.0467210745599722</v>
      </c>
      <c r="F2638" s="30">
        <f>PVWatts_8.5kW!J2650</f>
        <v>5.5881150000000002</v>
      </c>
      <c r="G2638" s="34">
        <f t="shared" si="123"/>
        <v>-4.541393925440028</v>
      </c>
      <c r="H2638" s="34">
        <f t="shared" si="124"/>
        <v>0</v>
      </c>
      <c r="I2638" s="34">
        <f t="shared" si="125"/>
        <v>-4.541393925440028</v>
      </c>
    </row>
    <row r="2639" spans="2:9" x14ac:dyDescent="0.25">
      <c r="B2639" s="9">
        <v>2021</v>
      </c>
      <c r="C2639" s="9">
        <v>4</v>
      </c>
      <c r="D2639" s="9">
        <v>14</v>
      </c>
      <c r="E2639" s="30">
        <f>I01_Avg!D2639</f>
        <v>1.0061743756640722</v>
      </c>
      <c r="F2639" s="30">
        <f>PVWatts_8.5kW!J2651</f>
        <v>6.1846649999999999</v>
      </c>
      <c r="G2639" s="34">
        <f t="shared" si="123"/>
        <v>-5.1784906243359279</v>
      </c>
      <c r="H2639" s="34">
        <f t="shared" si="124"/>
        <v>0</v>
      </c>
      <c r="I2639" s="34">
        <f t="shared" si="125"/>
        <v>-5.1784906243359279</v>
      </c>
    </row>
    <row r="2640" spans="2:9" x14ac:dyDescent="0.25">
      <c r="B2640" s="9">
        <v>2021</v>
      </c>
      <c r="C2640" s="9">
        <v>4</v>
      </c>
      <c r="D2640" s="9">
        <v>15</v>
      </c>
      <c r="E2640" s="30">
        <f>I01_Avg!D2640</f>
        <v>1.0376586291627199</v>
      </c>
      <c r="F2640" s="30">
        <f>PVWatts_8.5kW!J2652</f>
        <v>3.072686</v>
      </c>
      <c r="G2640" s="34">
        <f t="shared" si="123"/>
        <v>-2.0350273708372804</v>
      </c>
      <c r="H2640" s="34">
        <f t="shared" si="124"/>
        <v>0</v>
      </c>
      <c r="I2640" s="34">
        <f t="shared" si="125"/>
        <v>-2.0350273708372804</v>
      </c>
    </row>
    <row r="2641" spans="2:9" x14ac:dyDescent="0.25">
      <c r="B2641" s="9">
        <v>2021</v>
      </c>
      <c r="C2641" s="9">
        <v>4</v>
      </c>
      <c r="D2641" s="9">
        <v>16</v>
      </c>
      <c r="E2641" s="30">
        <f>I01_Avg!D2641</f>
        <v>1.1143570982737558</v>
      </c>
      <c r="F2641" s="30">
        <f>PVWatts_8.5kW!J2653</f>
        <v>0.10032200000000001</v>
      </c>
      <c r="G2641" s="34">
        <f t="shared" si="123"/>
        <v>1.0140350982737558</v>
      </c>
      <c r="H2641" s="34">
        <f t="shared" si="124"/>
        <v>1.0140350982737558</v>
      </c>
      <c r="I2641" s="34">
        <f t="shared" si="125"/>
        <v>0</v>
      </c>
    </row>
    <row r="2642" spans="2:9" x14ac:dyDescent="0.25">
      <c r="B2642" s="9">
        <v>2021</v>
      </c>
      <c r="C2642" s="9">
        <v>4</v>
      </c>
      <c r="D2642" s="9">
        <v>17</v>
      </c>
      <c r="E2642" s="30">
        <f>I01_Avg!D2642</f>
        <v>1.21100965289949</v>
      </c>
      <c r="F2642" s="30">
        <f>PVWatts_8.5kW!J2654</f>
        <v>1.4055440000000001</v>
      </c>
      <c r="G2642" s="34">
        <f t="shared" si="123"/>
        <v>-0.1945343471005101</v>
      </c>
      <c r="H2642" s="34">
        <f t="shared" si="124"/>
        <v>0</v>
      </c>
      <c r="I2642" s="34">
        <f t="shared" si="125"/>
        <v>-0.1945343471005101</v>
      </c>
    </row>
    <row r="2643" spans="2:9" x14ac:dyDescent="0.25">
      <c r="B2643" s="9">
        <v>2021</v>
      </c>
      <c r="C2643" s="9">
        <v>4</v>
      </c>
      <c r="D2643" s="9">
        <v>18</v>
      </c>
      <c r="E2643" s="30">
        <f>I01_Avg!D2643</f>
        <v>1.2350832107670879</v>
      </c>
      <c r="F2643" s="30">
        <f>PVWatts_8.5kW!J2655</f>
        <v>0.147068</v>
      </c>
      <c r="G2643" s="34">
        <f t="shared" si="123"/>
        <v>1.088015210767088</v>
      </c>
      <c r="H2643" s="34">
        <f t="shared" si="124"/>
        <v>1.088015210767088</v>
      </c>
      <c r="I2643" s="34">
        <f t="shared" si="125"/>
        <v>0</v>
      </c>
    </row>
    <row r="2644" spans="2:9" x14ac:dyDescent="0.25">
      <c r="B2644" s="9">
        <v>2021</v>
      </c>
      <c r="C2644" s="9">
        <v>4</v>
      </c>
      <c r="D2644" s="9">
        <v>19</v>
      </c>
      <c r="E2644" s="30">
        <f>I01_Avg!D2644</f>
        <v>1.2797185711808294</v>
      </c>
      <c r="F2644" s="30">
        <f>PVWatts_8.5kW!J2656</f>
        <v>0</v>
      </c>
      <c r="G2644" s="34">
        <f t="shared" si="123"/>
        <v>1.2797185711808294</v>
      </c>
      <c r="H2644" s="34">
        <f t="shared" si="124"/>
        <v>1.2797185711808294</v>
      </c>
      <c r="I2644" s="34">
        <f t="shared" si="125"/>
        <v>0</v>
      </c>
    </row>
    <row r="2645" spans="2:9" x14ac:dyDescent="0.25">
      <c r="B2645" s="9">
        <v>2021</v>
      </c>
      <c r="C2645" s="9">
        <v>4</v>
      </c>
      <c r="D2645" s="9">
        <v>20</v>
      </c>
      <c r="E2645" s="30">
        <f>I01_Avg!D2645</f>
        <v>1.2638754306958113</v>
      </c>
      <c r="F2645" s="30">
        <f>PVWatts_8.5kW!J2657</f>
        <v>0</v>
      </c>
      <c r="G2645" s="34">
        <f t="shared" si="123"/>
        <v>1.2638754306958113</v>
      </c>
      <c r="H2645" s="34">
        <f t="shared" si="124"/>
        <v>1.2638754306958113</v>
      </c>
      <c r="I2645" s="34">
        <f t="shared" si="125"/>
        <v>0</v>
      </c>
    </row>
    <row r="2646" spans="2:9" x14ac:dyDescent="0.25">
      <c r="B2646" s="9">
        <v>2021</v>
      </c>
      <c r="C2646" s="9">
        <v>4</v>
      </c>
      <c r="D2646" s="9">
        <v>21</v>
      </c>
      <c r="E2646" s="30">
        <f>I01_Avg!D2646</f>
        <v>1.3178051423423045</v>
      </c>
      <c r="F2646" s="30">
        <f>PVWatts_8.5kW!J2658</f>
        <v>0</v>
      </c>
      <c r="G2646" s="34">
        <f t="shared" si="123"/>
        <v>1.3178051423423045</v>
      </c>
      <c r="H2646" s="34">
        <f t="shared" si="124"/>
        <v>1.3178051423423045</v>
      </c>
      <c r="I2646" s="34">
        <f t="shared" si="125"/>
        <v>0</v>
      </c>
    </row>
    <row r="2647" spans="2:9" x14ac:dyDescent="0.25">
      <c r="B2647" s="9">
        <v>2021</v>
      </c>
      <c r="C2647" s="9">
        <v>4</v>
      </c>
      <c r="D2647" s="9">
        <v>22</v>
      </c>
      <c r="E2647" s="30">
        <f>I01_Avg!D2647</f>
        <v>1.1417898202620376</v>
      </c>
      <c r="F2647" s="30">
        <f>PVWatts_8.5kW!J2659</f>
        <v>0</v>
      </c>
      <c r="G2647" s="34">
        <f t="shared" si="123"/>
        <v>1.1417898202620376</v>
      </c>
      <c r="H2647" s="34">
        <f t="shared" si="124"/>
        <v>1.1417898202620376</v>
      </c>
      <c r="I2647" s="34">
        <f t="shared" si="125"/>
        <v>0</v>
      </c>
    </row>
    <row r="2648" spans="2:9" x14ac:dyDescent="0.25">
      <c r="B2648" s="9">
        <v>2021</v>
      </c>
      <c r="C2648" s="9">
        <v>4</v>
      </c>
      <c r="D2648" s="9">
        <v>23</v>
      </c>
      <c r="E2648" s="30">
        <f>I01_Avg!D2648</f>
        <v>0.97305371953050646</v>
      </c>
      <c r="F2648" s="30">
        <f>PVWatts_8.5kW!J2660</f>
        <v>0</v>
      </c>
      <c r="G2648" s="34">
        <f t="shared" si="123"/>
        <v>0.97305371953050646</v>
      </c>
      <c r="H2648" s="34">
        <f t="shared" si="124"/>
        <v>0.97305371953050646</v>
      </c>
      <c r="I2648" s="34">
        <f t="shared" si="125"/>
        <v>0</v>
      </c>
    </row>
    <row r="2649" spans="2:9" x14ac:dyDescent="0.25">
      <c r="B2649" s="9">
        <v>2021</v>
      </c>
      <c r="C2649" s="9">
        <v>4</v>
      </c>
      <c r="D2649" s="9">
        <v>0</v>
      </c>
      <c r="E2649" s="30">
        <f>I01_Avg!D2649</f>
        <v>0.89315634331214266</v>
      </c>
      <c r="F2649" s="30">
        <f>PVWatts_8.5kW!J2661</f>
        <v>0</v>
      </c>
      <c r="G2649" s="34">
        <f t="shared" si="123"/>
        <v>0.89315634331214266</v>
      </c>
      <c r="H2649" s="34">
        <f t="shared" si="124"/>
        <v>0.89315634331214266</v>
      </c>
      <c r="I2649" s="34">
        <f t="shared" si="125"/>
        <v>0</v>
      </c>
    </row>
    <row r="2650" spans="2:9" x14ac:dyDescent="0.25">
      <c r="B2650" s="9">
        <v>2021</v>
      </c>
      <c r="C2650" s="9">
        <v>4</v>
      </c>
      <c r="D2650" s="9">
        <v>1</v>
      </c>
      <c r="E2650" s="30">
        <f>I01_Avg!D2650</f>
        <v>0.84451016241582033</v>
      </c>
      <c r="F2650" s="30">
        <f>PVWatts_8.5kW!J2662</f>
        <v>0</v>
      </c>
      <c r="G2650" s="34">
        <f t="shared" si="123"/>
        <v>0.84451016241582033</v>
      </c>
      <c r="H2650" s="34">
        <f t="shared" si="124"/>
        <v>0.84451016241582033</v>
      </c>
      <c r="I2650" s="34">
        <f t="shared" si="125"/>
        <v>0</v>
      </c>
    </row>
    <row r="2651" spans="2:9" x14ac:dyDescent="0.25">
      <c r="B2651" s="9">
        <v>2021</v>
      </c>
      <c r="C2651" s="9">
        <v>4</v>
      </c>
      <c r="D2651" s="9">
        <v>2</v>
      </c>
      <c r="E2651" s="30">
        <f>I01_Avg!D2651</f>
        <v>0.84062717790145369</v>
      </c>
      <c r="F2651" s="30">
        <f>PVWatts_8.5kW!J2663</f>
        <v>0</v>
      </c>
      <c r="G2651" s="34">
        <f t="shared" si="123"/>
        <v>0.84062717790145369</v>
      </c>
      <c r="H2651" s="34">
        <f t="shared" si="124"/>
        <v>0.84062717790145369</v>
      </c>
      <c r="I2651" s="34">
        <f t="shared" si="125"/>
        <v>0</v>
      </c>
    </row>
    <row r="2652" spans="2:9" x14ac:dyDescent="0.25">
      <c r="B2652" s="9">
        <v>2021</v>
      </c>
      <c r="C2652" s="9">
        <v>4</v>
      </c>
      <c r="D2652" s="9">
        <v>3</v>
      </c>
      <c r="E2652" s="30">
        <f>I01_Avg!D2652</f>
        <v>0.88928746343312326</v>
      </c>
      <c r="F2652" s="30">
        <f>PVWatts_8.5kW!J2664</f>
        <v>0</v>
      </c>
      <c r="G2652" s="34">
        <f t="shared" si="123"/>
        <v>0.88928746343312326</v>
      </c>
      <c r="H2652" s="34">
        <f t="shared" si="124"/>
        <v>0.88928746343312326</v>
      </c>
      <c r="I2652" s="34">
        <f t="shared" si="125"/>
        <v>0</v>
      </c>
    </row>
    <row r="2653" spans="2:9" x14ac:dyDescent="0.25">
      <c r="B2653" s="9">
        <v>2021</v>
      </c>
      <c r="C2653" s="9">
        <v>4</v>
      </c>
      <c r="D2653" s="9">
        <v>4</v>
      </c>
      <c r="E2653" s="30">
        <f>I01_Avg!D2653</f>
        <v>1.0062568644564223</v>
      </c>
      <c r="F2653" s="30">
        <f>PVWatts_8.5kW!J2665</f>
        <v>0</v>
      </c>
      <c r="G2653" s="34">
        <f t="shared" si="123"/>
        <v>1.0062568644564223</v>
      </c>
      <c r="H2653" s="34">
        <f t="shared" si="124"/>
        <v>1.0062568644564223</v>
      </c>
      <c r="I2653" s="34">
        <f t="shared" si="125"/>
        <v>0</v>
      </c>
    </row>
    <row r="2654" spans="2:9" x14ac:dyDescent="0.25">
      <c r="B2654" s="9">
        <v>2021</v>
      </c>
      <c r="C2654" s="9">
        <v>4</v>
      </c>
      <c r="D2654" s="9">
        <v>5</v>
      </c>
      <c r="E2654" s="30">
        <f>I01_Avg!D2654</f>
        <v>1.0794432537149363</v>
      </c>
      <c r="F2654" s="30">
        <f>PVWatts_8.5kW!J2666</f>
        <v>0</v>
      </c>
      <c r="G2654" s="34">
        <f t="shared" si="123"/>
        <v>1.0794432537149363</v>
      </c>
      <c r="H2654" s="34">
        <f t="shared" si="124"/>
        <v>1.0794432537149363</v>
      </c>
      <c r="I2654" s="34">
        <f t="shared" si="125"/>
        <v>0</v>
      </c>
    </row>
    <row r="2655" spans="2:9" x14ac:dyDescent="0.25">
      <c r="B2655" s="9">
        <v>2021</v>
      </c>
      <c r="C2655" s="9">
        <v>4</v>
      </c>
      <c r="D2655" s="9">
        <v>6</v>
      </c>
      <c r="E2655" s="30">
        <f>I01_Avg!D2655</f>
        <v>1.3047941720875336</v>
      </c>
      <c r="F2655" s="30">
        <f>PVWatts_8.5kW!J2667</f>
        <v>0.220779</v>
      </c>
      <c r="G2655" s="34">
        <f t="shared" si="123"/>
        <v>1.0840151720875335</v>
      </c>
      <c r="H2655" s="34">
        <f t="shared" si="124"/>
        <v>1.0840151720875335</v>
      </c>
      <c r="I2655" s="34">
        <f t="shared" si="125"/>
        <v>0</v>
      </c>
    </row>
    <row r="2656" spans="2:9" x14ac:dyDescent="0.25">
      <c r="B2656" s="9">
        <v>2021</v>
      </c>
      <c r="C2656" s="9">
        <v>4</v>
      </c>
      <c r="D2656" s="9">
        <v>7</v>
      </c>
      <c r="E2656" s="30">
        <f>I01_Avg!D2656</f>
        <v>1.4243286389145451</v>
      </c>
      <c r="F2656" s="30">
        <f>PVWatts_8.5kW!J2668</f>
        <v>1.5423019999999998</v>
      </c>
      <c r="G2656" s="34">
        <f t="shared" si="123"/>
        <v>-0.11797336108545475</v>
      </c>
      <c r="H2656" s="34">
        <f t="shared" si="124"/>
        <v>0</v>
      </c>
      <c r="I2656" s="34">
        <f t="shared" si="125"/>
        <v>-0.11797336108545475</v>
      </c>
    </row>
    <row r="2657" spans="2:9" x14ac:dyDescent="0.25">
      <c r="B2657" s="9">
        <v>2021</v>
      </c>
      <c r="C2657" s="9">
        <v>4</v>
      </c>
      <c r="D2657" s="9">
        <v>8</v>
      </c>
      <c r="E2657" s="30">
        <f>I01_Avg!D2657</f>
        <v>1.2627471100022865</v>
      </c>
      <c r="F2657" s="30">
        <f>PVWatts_8.5kW!J2669</f>
        <v>3.3816790000000001</v>
      </c>
      <c r="G2657" s="34">
        <f t="shared" si="123"/>
        <v>-2.1189318899977136</v>
      </c>
      <c r="H2657" s="34">
        <f t="shared" si="124"/>
        <v>0</v>
      </c>
      <c r="I2657" s="34">
        <f t="shared" si="125"/>
        <v>-2.1189318899977136</v>
      </c>
    </row>
    <row r="2658" spans="2:9" x14ac:dyDescent="0.25">
      <c r="B2658" s="9">
        <v>2021</v>
      </c>
      <c r="C2658" s="9">
        <v>4</v>
      </c>
      <c r="D2658" s="9">
        <v>9</v>
      </c>
      <c r="E2658" s="30">
        <f>I01_Avg!D2658</f>
        <v>1.1902170470848563</v>
      </c>
      <c r="F2658" s="30">
        <f>PVWatts_8.5kW!J2670</f>
        <v>4.4000500000000002</v>
      </c>
      <c r="G2658" s="34">
        <f t="shared" si="123"/>
        <v>-3.2098329529151437</v>
      </c>
      <c r="H2658" s="34">
        <f t="shared" si="124"/>
        <v>0</v>
      </c>
      <c r="I2658" s="34">
        <f t="shared" si="125"/>
        <v>-3.2098329529151437</v>
      </c>
    </row>
    <row r="2659" spans="2:9" x14ac:dyDescent="0.25">
      <c r="B2659" s="9">
        <v>2021</v>
      </c>
      <c r="C2659" s="9">
        <v>4</v>
      </c>
      <c r="D2659" s="9">
        <v>10</v>
      </c>
      <c r="E2659" s="30">
        <f>I01_Avg!D2659</f>
        <v>1.087180282960158</v>
      </c>
      <c r="F2659" s="30">
        <f>PVWatts_8.5kW!J2671</f>
        <v>5.488747</v>
      </c>
      <c r="G2659" s="34">
        <f t="shared" si="123"/>
        <v>-4.4015667170398416</v>
      </c>
      <c r="H2659" s="34">
        <f t="shared" si="124"/>
        <v>0</v>
      </c>
      <c r="I2659" s="34">
        <f t="shared" si="125"/>
        <v>-4.4015667170398416</v>
      </c>
    </row>
    <row r="2660" spans="2:9" x14ac:dyDescent="0.25">
      <c r="B2660" s="9">
        <v>2021</v>
      </c>
      <c r="C2660" s="9">
        <v>4</v>
      </c>
      <c r="D2660" s="9">
        <v>11</v>
      </c>
      <c r="E2660" s="30">
        <f>I01_Avg!D2660</f>
        <v>1.0817380106710415</v>
      </c>
      <c r="F2660" s="30">
        <f>PVWatts_8.5kW!J2672</f>
        <v>5.8534769999999998</v>
      </c>
      <c r="G2660" s="34">
        <f t="shared" si="123"/>
        <v>-4.7717389893289583</v>
      </c>
      <c r="H2660" s="34">
        <f t="shared" si="124"/>
        <v>0</v>
      </c>
      <c r="I2660" s="34">
        <f t="shared" si="125"/>
        <v>-4.7717389893289583</v>
      </c>
    </row>
    <row r="2661" spans="2:9" x14ac:dyDescent="0.25">
      <c r="B2661" s="9">
        <v>2021</v>
      </c>
      <c r="C2661" s="9">
        <v>4</v>
      </c>
      <c r="D2661" s="9">
        <v>12</v>
      </c>
      <c r="E2661" s="30">
        <f>I01_Avg!D2661</f>
        <v>1.0469276605799323</v>
      </c>
      <c r="F2661" s="30">
        <f>PVWatts_8.5kW!J2673</f>
        <v>6.1422629999999998</v>
      </c>
      <c r="G2661" s="34">
        <f t="shared" si="123"/>
        <v>-5.0953353394200676</v>
      </c>
      <c r="H2661" s="34">
        <f t="shared" si="124"/>
        <v>0</v>
      </c>
      <c r="I2661" s="34">
        <f t="shared" si="125"/>
        <v>-5.0953353394200676</v>
      </c>
    </row>
    <row r="2662" spans="2:9" x14ac:dyDescent="0.25">
      <c r="B2662" s="9">
        <v>2021</v>
      </c>
      <c r="C2662" s="9">
        <v>4</v>
      </c>
      <c r="D2662" s="9">
        <v>13</v>
      </c>
      <c r="E2662" s="30">
        <f>I01_Avg!D2662</f>
        <v>1.0062215556030643</v>
      </c>
      <c r="F2662" s="30">
        <f>PVWatts_8.5kW!J2674</f>
        <v>5.9910389999999998</v>
      </c>
      <c r="G2662" s="34">
        <f t="shared" si="123"/>
        <v>-4.9848174443969357</v>
      </c>
      <c r="H2662" s="34">
        <f t="shared" si="124"/>
        <v>0</v>
      </c>
      <c r="I2662" s="34">
        <f t="shared" si="125"/>
        <v>-4.9848174443969357</v>
      </c>
    </row>
    <row r="2663" spans="2:9" x14ac:dyDescent="0.25">
      <c r="B2663" s="9">
        <v>2021</v>
      </c>
      <c r="C2663" s="9">
        <v>4</v>
      </c>
      <c r="D2663" s="9">
        <v>14</v>
      </c>
      <c r="E2663" s="30">
        <f>I01_Avg!D2663</f>
        <v>0.92466010764183049</v>
      </c>
      <c r="F2663" s="30">
        <f>PVWatts_8.5kW!J2675</f>
        <v>5.6261559999999999</v>
      </c>
      <c r="G2663" s="34">
        <f t="shared" si="123"/>
        <v>-4.7014958923581691</v>
      </c>
      <c r="H2663" s="34">
        <f t="shared" si="124"/>
        <v>0</v>
      </c>
      <c r="I2663" s="34">
        <f t="shared" si="125"/>
        <v>-4.7014958923581691</v>
      </c>
    </row>
    <row r="2664" spans="2:9" x14ac:dyDescent="0.25">
      <c r="B2664" s="9">
        <v>2021</v>
      </c>
      <c r="C2664" s="9">
        <v>4</v>
      </c>
      <c r="D2664" s="9">
        <v>15</v>
      </c>
      <c r="E2664" s="30">
        <f>I01_Avg!D2664</f>
        <v>0.90599523604064669</v>
      </c>
      <c r="F2664" s="30">
        <f>PVWatts_8.5kW!J2676</f>
        <v>4.6937709999999999</v>
      </c>
      <c r="G2664" s="34">
        <f t="shared" si="123"/>
        <v>-3.7877757639593534</v>
      </c>
      <c r="H2664" s="34">
        <f t="shared" si="124"/>
        <v>0</v>
      </c>
      <c r="I2664" s="34">
        <f t="shared" si="125"/>
        <v>-3.7877757639593534</v>
      </c>
    </row>
    <row r="2665" spans="2:9" x14ac:dyDescent="0.25">
      <c r="B2665" s="9">
        <v>2021</v>
      </c>
      <c r="C2665" s="9">
        <v>4</v>
      </c>
      <c r="D2665" s="9">
        <v>16</v>
      </c>
      <c r="E2665" s="30">
        <f>I01_Avg!D2665</f>
        <v>0.95753721406306114</v>
      </c>
      <c r="F2665" s="30">
        <f>PVWatts_8.5kW!J2677</f>
        <v>3.6571069999999999</v>
      </c>
      <c r="G2665" s="34">
        <f t="shared" si="123"/>
        <v>-2.699569785936939</v>
      </c>
      <c r="H2665" s="34">
        <f t="shared" si="124"/>
        <v>0</v>
      </c>
      <c r="I2665" s="34">
        <f t="shared" si="125"/>
        <v>-2.699569785936939</v>
      </c>
    </row>
    <row r="2666" spans="2:9" x14ac:dyDescent="0.25">
      <c r="B2666" s="9">
        <v>2021</v>
      </c>
      <c r="C2666" s="9">
        <v>4</v>
      </c>
      <c r="D2666" s="9">
        <v>17</v>
      </c>
      <c r="E2666" s="30">
        <f>I01_Avg!D2666</f>
        <v>1.0989973072353625</v>
      </c>
      <c r="F2666" s="30">
        <f>PVWatts_8.5kW!J2678</f>
        <v>2.0601439999999998</v>
      </c>
      <c r="G2666" s="34">
        <f t="shared" si="123"/>
        <v>-0.96114669276463727</v>
      </c>
      <c r="H2666" s="34">
        <f t="shared" si="124"/>
        <v>0</v>
      </c>
      <c r="I2666" s="34">
        <f t="shared" si="125"/>
        <v>-0.96114669276463727</v>
      </c>
    </row>
    <row r="2667" spans="2:9" x14ac:dyDescent="0.25">
      <c r="B2667" s="9">
        <v>2021</v>
      </c>
      <c r="C2667" s="9">
        <v>4</v>
      </c>
      <c r="D2667" s="9">
        <v>18</v>
      </c>
      <c r="E2667" s="30">
        <f>I01_Avg!D2667</f>
        <v>1.1490228782177729</v>
      </c>
      <c r="F2667" s="30">
        <f>PVWatts_8.5kW!J2679</f>
        <v>0.64347199999999993</v>
      </c>
      <c r="G2667" s="34">
        <f t="shared" si="123"/>
        <v>0.505550878217773</v>
      </c>
      <c r="H2667" s="34">
        <f t="shared" si="124"/>
        <v>0.505550878217773</v>
      </c>
      <c r="I2667" s="34">
        <f t="shared" si="125"/>
        <v>0</v>
      </c>
    </row>
    <row r="2668" spans="2:9" x14ac:dyDescent="0.25">
      <c r="B2668" s="9">
        <v>2021</v>
      </c>
      <c r="C2668" s="9">
        <v>4</v>
      </c>
      <c r="D2668" s="9">
        <v>19</v>
      </c>
      <c r="E2668" s="30">
        <f>I01_Avg!D2668</f>
        <v>1.1672621195760478</v>
      </c>
      <c r="F2668" s="30">
        <f>PVWatts_8.5kW!J2680</f>
        <v>0</v>
      </c>
      <c r="G2668" s="34">
        <f t="shared" si="123"/>
        <v>1.1672621195760478</v>
      </c>
      <c r="H2668" s="34">
        <f t="shared" si="124"/>
        <v>1.1672621195760478</v>
      </c>
      <c r="I2668" s="34">
        <f t="shared" si="125"/>
        <v>0</v>
      </c>
    </row>
    <row r="2669" spans="2:9" x14ac:dyDescent="0.25">
      <c r="B2669" s="9">
        <v>2021</v>
      </c>
      <c r="C2669" s="9">
        <v>4</v>
      </c>
      <c r="D2669" s="9">
        <v>20</v>
      </c>
      <c r="E2669" s="30">
        <f>I01_Avg!D2669</f>
        <v>1.2298415151977014</v>
      </c>
      <c r="F2669" s="30">
        <f>PVWatts_8.5kW!J2681</f>
        <v>0</v>
      </c>
      <c r="G2669" s="34">
        <f t="shared" si="123"/>
        <v>1.2298415151977014</v>
      </c>
      <c r="H2669" s="34">
        <f t="shared" si="124"/>
        <v>1.2298415151977014</v>
      </c>
      <c r="I2669" s="34">
        <f t="shared" si="125"/>
        <v>0</v>
      </c>
    </row>
    <row r="2670" spans="2:9" x14ac:dyDescent="0.25">
      <c r="B2670" s="9">
        <v>2021</v>
      </c>
      <c r="C2670" s="9">
        <v>4</v>
      </c>
      <c r="D2670" s="9">
        <v>21</v>
      </c>
      <c r="E2670" s="30">
        <f>I01_Avg!D2670</f>
        <v>1.2678079928176611</v>
      </c>
      <c r="F2670" s="30">
        <f>PVWatts_8.5kW!J2682</f>
        <v>0</v>
      </c>
      <c r="G2670" s="34">
        <f t="shared" si="123"/>
        <v>1.2678079928176611</v>
      </c>
      <c r="H2670" s="34">
        <f t="shared" si="124"/>
        <v>1.2678079928176611</v>
      </c>
      <c r="I2670" s="34">
        <f t="shared" si="125"/>
        <v>0</v>
      </c>
    </row>
    <row r="2671" spans="2:9" x14ac:dyDescent="0.25">
      <c r="B2671" s="9">
        <v>2021</v>
      </c>
      <c r="C2671" s="9">
        <v>4</v>
      </c>
      <c r="D2671" s="9">
        <v>22</v>
      </c>
      <c r="E2671" s="30">
        <f>I01_Avg!D2671</f>
        <v>1.0538858754021851</v>
      </c>
      <c r="F2671" s="30">
        <f>PVWatts_8.5kW!J2683</f>
        <v>0</v>
      </c>
      <c r="G2671" s="34">
        <f t="shared" si="123"/>
        <v>1.0538858754021851</v>
      </c>
      <c r="H2671" s="34">
        <f t="shared" si="124"/>
        <v>1.0538858754021851</v>
      </c>
      <c r="I2671" s="34">
        <f t="shared" si="125"/>
        <v>0</v>
      </c>
    </row>
    <row r="2672" spans="2:9" x14ac:dyDescent="0.25">
      <c r="B2672" s="9">
        <v>2021</v>
      </c>
      <c r="C2672" s="9">
        <v>4</v>
      </c>
      <c r="D2672" s="9">
        <v>23</v>
      </c>
      <c r="E2672" s="30">
        <f>I01_Avg!D2672</f>
        <v>0.89849142142410054</v>
      </c>
      <c r="F2672" s="30">
        <f>PVWatts_8.5kW!J2684</f>
        <v>0</v>
      </c>
      <c r="G2672" s="34">
        <f t="shared" si="123"/>
        <v>0.89849142142410054</v>
      </c>
      <c r="H2672" s="34">
        <f t="shared" si="124"/>
        <v>0.89849142142410054</v>
      </c>
      <c r="I2672" s="34">
        <f t="shared" si="125"/>
        <v>0</v>
      </c>
    </row>
    <row r="2673" spans="2:9" x14ac:dyDescent="0.25">
      <c r="B2673" s="9">
        <v>2021</v>
      </c>
      <c r="C2673" s="9">
        <v>4</v>
      </c>
      <c r="D2673" s="9">
        <v>0</v>
      </c>
      <c r="E2673" s="30">
        <f>I01_Avg!D2673</f>
        <v>0.8274834506005958</v>
      </c>
      <c r="F2673" s="30">
        <f>PVWatts_8.5kW!J2685</f>
        <v>0</v>
      </c>
      <c r="G2673" s="34">
        <f t="shared" si="123"/>
        <v>0.8274834506005958</v>
      </c>
      <c r="H2673" s="34">
        <f t="shared" si="124"/>
        <v>0.8274834506005958</v>
      </c>
      <c r="I2673" s="34">
        <f t="shared" si="125"/>
        <v>0</v>
      </c>
    </row>
    <row r="2674" spans="2:9" x14ac:dyDescent="0.25">
      <c r="B2674" s="9">
        <v>2021</v>
      </c>
      <c r="C2674" s="9">
        <v>4</v>
      </c>
      <c r="D2674" s="9">
        <v>1</v>
      </c>
      <c r="E2674" s="30">
        <f>I01_Avg!D2674</f>
        <v>0.83033913550181004</v>
      </c>
      <c r="F2674" s="30">
        <f>PVWatts_8.5kW!J2686</f>
        <v>0</v>
      </c>
      <c r="G2674" s="34">
        <f t="shared" si="123"/>
        <v>0.83033913550181004</v>
      </c>
      <c r="H2674" s="34">
        <f t="shared" si="124"/>
        <v>0.83033913550181004</v>
      </c>
      <c r="I2674" s="34">
        <f t="shared" si="125"/>
        <v>0</v>
      </c>
    </row>
    <row r="2675" spans="2:9" x14ac:dyDescent="0.25">
      <c r="B2675" s="9">
        <v>2021</v>
      </c>
      <c r="C2675" s="9">
        <v>4</v>
      </c>
      <c r="D2675" s="9">
        <v>2</v>
      </c>
      <c r="E2675" s="30">
        <f>I01_Avg!D2675</f>
        <v>0.79874264152972019</v>
      </c>
      <c r="F2675" s="30">
        <f>PVWatts_8.5kW!J2687</f>
        <v>0</v>
      </c>
      <c r="G2675" s="34">
        <f t="shared" si="123"/>
        <v>0.79874264152972019</v>
      </c>
      <c r="H2675" s="34">
        <f t="shared" si="124"/>
        <v>0.79874264152972019</v>
      </c>
      <c r="I2675" s="34">
        <f t="shared" si="125"/>
        <v>0</v>
      </c>
    </row>
    <row r="2676" spans="2:9" x14ac:dyDescent="0.25">
      <c r="B2676" s="9">
        <v>2021</v>
      </c>
      <c r="C2676" s="9">
        <v>4</v>
      </c>
      <c r="D2676" s="9">
        <v>3</v>
      </c>
      <c r="E2676" s="30">
        <f>I01_Avg!D2676</f>
        <v>0.84897277251217618</v>
      </c>
      <c r="F2676" s="30">
        <f>PVWatts_8.5kW!J2688</f>
        <v>0</v>
      </c>
      <c r="G2676" s="34">
        <f t="shared" si="123"/>
        <v>0.84897277251217618</v>
      </c>
      <c r="H2676" s="34">
        <f t="shared" si="124"/>
        <v>0.84897277251217618</v>
      </c>
      <c r="I2676" s="34">
        <f t="shared" si="125"/>
        <v>0</v>
      </c>
    </row>
    <row r="2677" spans="2:9" x14ac:dyDescent="0.25">
      <c r="B2677" s="9">
        <v>2021</v>
      </c>
      <c r="C2677" s="9">
        <v>4</v>
      </c>
      <c r="D2677" s="9">
        <v>4</v>
      </c>
      <c r="E2677" s="30">
        <f>I01_Avg!D2677</f>
        <v>0.91284849370271592</v>
      </c>
      <c r="F2677" s="30">
        <f>PVWatts_8.5kW!J2689</f>
        <v>0</v>
      </c>
      <c r="G2677" s="34">
        <f t="shared" si="123"/>
        <v>0.91284849370271592</v>
      </c>
      <c r="H2677" s="34">
        <f t="shared" si="124"/>
        <v>0.91284849370271592</v>
      </c>
      <c r="I2677" s="34">
        <f t="shared" si="125"/>
        <v>0</v>
      </c>
    </row>
    <row r="2678" spans="2:9" x14ac:dyDescent="0.25">
      <c r="B2678" s="9">
        <v>2021</v>
      </c>
      <c r="C2678" s="9">
        <v>4</v>
      </c>
      <c r="D2678" s="9">
        <v>5</v>
      </c>
      <c r="E2678" s="30">
        <f>I01_Avg!D2678</f>
        <v>0.99442753458822897</v>
      </c>
      <c r="F2678" s="30">
        <f>PVWatts_8.5kW!J2690</f>
        <v>0</v>
      </c>
      <c r="G2678" s="34">
        <f t="shared" si="123"/>
        <v>0.99442753458822897</v>
      </c>
      <c r="H2678" s="34">
        <f t="shared" si="124"/>
        <v>0.99442753458822897</v>
      </c>
      <c r="I2678" s="34">
        <f t="shared" si="125"/>
        <v>0</v>
      </c>
    </row>
    <row r="2679" spans="2:9" x14ac:dyDescent="0.25">
      <c r="B2679" s="9">
        <v>2021</v>
      </c>
      <c r="C2679" s="9">
        <v>4</v>
      </c>
      <c r="D2679" s="9">
        <v>6</v>
      </c>
      <c r="E2679" s="30">
        <f>I01_Avg!D2679</f>
        <v>1.1830818174756603</v>
      </c>
      <c r="F2679" s="30">
        <f>PVWatts_8.5kW!J2691</f>
        <v>0.196885</v>
      </c>
      <c r="G2679" s="34">
        <f t="shared" si="123"/>
        <v>0.98619681747566035</v>
      </c>
      <c r="H2679" s="34">
        <f t="shared" si="124"/>
        <v>0.98619681747566035</v>
      </c>
      <c r="I2679" s="34">
        <f t="shared" si="125"/>
        <v>0</v>
      </c>
    </row>
    <row r="2680" spans="2:9" x14ac:dyDescent="0.25">
      <c r="B2680" s="9">
        <v>2021</v>
      </c>
      <c r="C2680" s="9">
        <v>4</v>
      </c>
      <c r="D2680" s="9">
        <v>7</v>
      </c>
      <c r="E2680" s="30">
        <f>I01_Avg!D2680</f>
        <v>1.354704659496756</v>
      </c>
      <c r="F2680" s="30">
        <f>PVWatts_8.5kW!J2692</f>
        <v>1.5903430000000001</v>
      </c>
      <c r="G2680" s="34">
        <f t="shared" si="123"/>
        <v>-0.23563834050324406</v>
      </c>
      <c r="H2680" s="34">
        <f t="shared" si="124"/>
        <v>0</v>
      </c>
      <c r="I2680" s="34">
        <f t="shared" si="125"/>
        <v>-0.23563834050324406</v>
      </c>
    </row>
    <row r="2681" spans="2:9" x14ac:dyDescent="0.25">
      <c r="B2681" s="9">
        <v>2021</v>
      </c>
      <c r="C2681" s="9">
        <v>4</v>
      </c>
      <c r="D2681" s="9">
        <v>8</v>
      </c>
      <c r="E2681" s="30">
        <f>I01_Avg!D2681</f>
        <v>1.2497142038717435</v>
      </c>
      <c r="F2681" s="30">
        <f>PVWatts_8.5kW!J2693</f>
        <v>3.4147420000000004</v>
      </c>
      <c r="G2681" s="34">
        <f t="shared" si="123"/>
        <v>-2.1650277961282569</v>
      </c>
      <c r="H2681" s="34">
        <f t="shared" si="124"/>
        <v>0</v>
      </c>
      <c r="I2681" s="34">
        <f t="shared" si="125"/>
        <v>-2.1650277961282569</v>
      </c>
    </row>
    <row r="2682" spans="2:9" x14ac:dyDescent="0.25">
      <c r="B2682" s="9">
        <v>2021</v>
      </c>
      <c r="C2682" s="9">
        <v>4</v>
      </c>
      <c r="D2682" s="9">
        <v>9</v>
      </c>
      <c r="E2682" s="30">
        <f>I01_Avg!D2682</f>
        <v>1.0792661392669911</v>
      </c>
      <c r="F2682" s="30">
        <f>PVWatts_8.5kW!J2694</f>
        <v>4.9375299999999998</v>
      </c>
      <c r="G2682" s="34">
        <f t="shared" si="123"/>
        <v>-3.8582638607330084</v>
      </c>
      <c r="H2682" s="34">
        <f t="shared" si="124"/>
        <v>0</v>
      </c>
      <c r="I2682" s="34">
        <f t="shared" si="125"/>
        <v>-3.8582638607330084</v>
      </c>
    </row>
    <row r="2683" spans="2:9" x14ac:dyDescent="0.25">
      <c r="B2683" s="9">
        <v>2021</v>
      </c>
      <c r="C2683" s="9">
        <v>4</v>
      </c>
      <c r="D2683" s="9">
        <v>10</v>
      </c>
      <c r="E2683" s="30">
        <f>I01_Avg!D2683</f>
        <v>1.053627492922808</v>
      </c>
      <c r="F2683" s="30">
        <f>PVWatts_8.5kW!J2695</f>
        <v>6.0158310000000004</v>
      </c>
      <c r="G2683" s="34">
        <f t="shared" si="123"/>
        <v>-4.9622035070771924</v>
      </c>
      <c r="H2683" s="34">
        <f t="shared" si="124"/>
        <v>0</v>
      </c>
      <c r="I2683" s="34">
        <f t="shared" si="125"/>
        <v>-4.9622035070771924</v>
      </c>
    </row>
    <row r="2684" spans="2:9" x14ac:dyDescent="0.25">
      <c r="B2684" s="9">
        <v>2021</v>
      </c>
      <c r="C2684" s="9">
        <v>4</v>
      </c>
      <c r="D2684" s="9">
        <v>11</v>
      </c>
      <c r="E2684" s="30">
        <f>I01_Avg!D2684</f>
        <v>1.0317032526666754</v>
      </c>
      <c r="F2684" s="30">
        <f>PVWatts_8.5kW!J2696</f>
        <v>6.7750089999999998</v>
      </c>
      <c r="G2684" s="34">
        <f t="shared" si="123"/>
        <v>-5.7433057473333244</v>
      </c>
      <c r="H2684" s="34">
        <f t="shared" si="124"/>
        <v>0</v>
      </c>
      <c r="I2684" s="34">
        <f t="shared" si="125"/>
        <v>-5.7433057473333244</v>
      </c>
    </row>
    <row r="2685" spans="2:9" x14ac:dyDescent="0.25">
      <c r="B2685" s="9">
        <v>2021</v>
      </c>
      <c r="C2685" s="9">
        <v>4</v>
      </c>
      <c r="D2685" s="9">
        <v>12</v>
      </c>
      <c r="E2685" s="30">
        <f>I01_Avg!D2685</f>
        <v>0.97646174430518429</v>
      </c>
      <c r="F2685" s="30">
        <f>PVWatts_8.5kW!J2697</f>
        <v>7.0337540000000001</v>
      </c>
      <c r="G2685" s="34">
        <f t="shared" si="123"/>
        <v>-6.0572922556948159</v>
      </c>
      <c r="H2685" s="34">
        <f t="shared" si="124"/>
        <v>0</v>
      </c>
      <c r="I2685" s="34">
        <f t="shared" si="125"/>
        <v>-6.0572922556948159</v>
      </c>
    </row>
    <row r="2686" spans="2:9" x14ac:dyDescent="0.25">
      <c r="B2686" s="9">
        <v>2021</v>
      </c>
      <c r="C2686" s="9">
        <v>4</v>
      </c>
      <c r="D2686" s="9">
        <v>13</v>
      </c>
      <c r="E2686" s="30">
        <f>I01_Avg!D2686</f>
        <v>0.99063900706736752</v>
      </c>
      <c r="F2686" s="30">
        <f>PVWatts_8.5kW!J2698</f>
        <v>5.5965550000000004</v>
      </c>
      <c r="G2686" s="34">
        <f t="shared" si="123"/>
        <v>-4.6059159929326325</v>
      </c>
      <c r="H2686" s="34">
        <f t="shared" si="124"/>
        <v>0</v>
      </c>
      <c r="I2686" s="34">
        <f t="shared" si="125"/>
        <v>-4.6059159929326325</v>
      </c>
    </row>
    <row r="2687" spans="2:9" x14ac:dyDescent="0.25">
      <c r="B2687" s="9">
        <v>2021</v>
      </c>
      <c r="C2687" s="9">
        <v>4</v>
      </c>
      <c r="D2687" s="9">
        <v>14</v>
      </c>
      <c r="E2687" s="30">
        <f>I01_Avg!D2687</f>
        <v>0.97973117840676516</v>
      </c>
      <c r="F2687" s="30">
        <f>PVWatts_8.5kW!J2699</f>
        <v>5.2707820000000005</v>
      </c>
      <c r="G2687" s="34">
        <f t="shared" si="123"/>
        <v>-4.2910508215932355</v>
      </c>
      <c r="H2687" s="34">
        <f t="shared" si="124"/>
        <v>0</v>
      </c>
      <c r="I2687" s="34">
        <f t="shared" si="125"/>
        <v>-4.2910508215932355</v>
      </c>
    </row>
    <row r="2688" spans="2:9" x14ac:dyDescent="0.25">
      <c r="B2688" s="9">
        <v>2021</v>
      </c>
      <c r="C2688" s="9">
        <v>4</v>
      </c>
      <c r="D2688" s="9">
        <v>15</v>
      </c>
      <c r="E2688" s="30">
        <f>I01_Avg!D2688</f>
        <v>0.92619843961997428</v>
      </c>
      <c r="F2688" s="30">
        <f>PVWatts_8.5kW!J2700</f>
        <v>4.4715429999999996</v>
      </c>
      <c r="G2688" s="34">
        <f t="shared" si="123"/>
        <v>-3.5453445603800251</v>
      </c>
      <c r="H2688" s="34">
        <f t="shared" si="124"/>
        <v>0</v>
      </c>
      <c r="I2688" s="34">
        <f t="shared" si="125"/>
        <v>-3.5453445603800251</v>
      </c>
    </row>
    <row r="2689" spans="2:9" x14ac:dyDescent="0.25">
      <c r="B2689" s="9">
        <v>2021</v>
      </c>
      <c r="C2689" s="9">
        <v>4</v>
      </c>
      <c r="D2689" s="9">
        <v>16</v>
      </c>
      <c r="E2689" s="30">
        <f>I01_Avg!D2689</f>
        <v>1.0901350752369106</v>
      </c>
      <c r="F2689" s="30">
        <f>PVWatts_8.5kW!J2701</f>
        <v>3.4983580000000001</v>
      </c>
      <c r="G2689" s="34">
        <f t="shared" si="123"/>
        <v>-2.4082229247630895</v>
      </c>
      <c r="H2689" s="34">
        <f t="shared" si="124"/>
        <v>0</v>
      </c>
      <c r="I2689" s="34">
        <f t="shared" si="125"/>
        <v>-2.4082229247630895</v>
      </c>
    </row>
    <row r="2690" spans="2:9" x14ac:dyDescent="0.25">
      <c r="B2690" s="9">
        <v>2021</v>
      </c>
      <c r="C2690" s="9">
        <v>4</v>
      </c>
      <c r="D2690" s="9">
        <v>17</v>
      </c>
      <c r="E2690" s="30">
        <f>I01_Avg!D2690</f>
        <v>1.1692938430538113</v>
      </c>
      <c r="F2690" s="30">
        <f>PVWatts_8.5kW!J2702</f>
        <v>1.5797560000000002</v>
      </c>
      <c r="G2690" s="34">
        <f t="shared" si="123"/>
        <v>-0.41046215694618882</v>
      </c>
      <c r="H2690" s="34">
        <f t="shared" si="124"/>
        <v>0</v>
      </c>
      <c r="I2690" s="34">
        <f t="shared" si="125"/>
        <v>-0.41046215694618882</v>
      </c>
    </row>
    <row r="2691" spans="2:9" x14ac:dyDescent="0.25">
      <c r="B2691" s="9">
        <v>2021</v>
      </c>
      <c r="C2691" s="9">
        <v>4</v>
      </c>
      <c r="D2691" s="9">
        <v>18</v>
      </c>
      <c r="E2691" s="30">
        <f>I01_Avg!D2691</f>
        <v>1.2738070855155905</v>
      </c>
      <c r="F2691" s="30">
        <f>PVWatts_8.5kW!J2703</f>
        <v>0.47648099999999999</v>
      </c>
      <c r="G2691" s="34">
        <f t="shared" si="123"/>
        <v>0.79732608551559059</v>
      </c>
      <c r="H2691" s="34">
        <f t="shared" si="124"/>
        <v>0.79732608551559059</v>
      </c>
      <c r="I2691" s="34">
        <f t="shared" si="125"/>
        <v>0</v>
      </c>
    </row>
    <row r="2692" spans="2:9" x14ac:dyDescent="0.25">
      <c r="B2692" s="9">
        <v>2021</v>
      </c>
      <c r="C2692" s="9">
        <v>4</v>
      </c>
      <c r="D2692" s="9">
        <v>19</v>
      </c>
      <c r="E2692" s="30">
        <f>I01_Avg!D2692</f>
        <v>1.2296446096920641</v>
      </c>
      <c r="F2692" s="30">
        <f>PVWatts_8.5kW!J2704</f>
        <v>0</v>
      </c>
      <c r="G2692" s="34">
        <f t="shared" si="123"/>
        <v>1.2296446096920641</v>
      </c>
      <c r="H2692" s="34">
        <f t="shared" si="124"/>
        <v>1.2296446096920641</v>
      </c>
      <c r="I2692" s="34">
        <f t="shared" si="125"/>
        <v>0</v>
      </c>
    </row>
    <row r="2693" spans="2:9" x14ac:dyDescent="0.25">
      <c r="B2693" s="9">
        <v>2021</v>
      </c>
      <c r="C2693" s="9">
        <v>4</v>
      </c>
      <c r="D2693" s="9">
        <v>20</v>
      </c>
      <c r="E2693" s="30">
        <f>I01_Avg!D2693</f>
        <v>1.2076094777883051</v>
      </c>
      <c r="F2693" s="30">
        <f>PVWatts_8.5kW!J2705</f>
        <v>0</v>
      </c>
      <c r="G2693" s="34">
        <f t="shared" si="123"/>
        <v>1.2076094777883051</v>
      </c>
      <c r="H2693" s="34">
        <f t="shared" si="124"/>
        <v>1.2076094777883051</v>
      </c>
      <c r="I2693" s="34">
        <f t="shared" si="125"/>
        <v>0</v>
      </c>
    </row>
    <row r="2694" spans="2:9" x14ac:dyDescent="0.25">
      <c r="B2694" s="9">
        <v>2021</v>
      </c>
      <c r="C2694" s="9">
        <v>4</v>
      </c>
      <c r="D2694" s="9">
        <v>21</v>
      </c>
      <c r="E2694" s="30">
        <f>I01_Avg!D2694</f>
        <v>1.2247498664094196</v>
      </c>
      <c r="F2694" s="30">
        <f>PVWatts_8.5kW!J2706</f>
        <v>0</v>
      </c>
      <c r="G2694" s="34">
        <f t="shared" si="123"/>
        <v>1.2247498664094196</v>
      </c>
      <c r="H2694" s="34">
        <f t="shared" si="124"/>
        <v>1.2247498664094196</v>
      </c>
      <c r="I2694" s="34">
        <f t="shared" si="125"/>
        <v>0</v>
      </c>
    </row>
    <row r="2695" spans="2:9" x14ac:dyDescent="0.25">
      <c r="B2695" s="9">
        <v>2021</v>
      </c>
      <c r="C2695" s="9">
        <v>4</v>
      </c>
      <c r="D2695" s="9">
        <v>22</v>
      </c>
      <c r="E2695" s="30">
        <f>I01_Avg!D2695</f>
        <v>1.071213618709707</v>
      </c>
      <c r="F2695" s="30">
        <f>PVWatts_8.5kW!J2707</f>
        <v>0</v>
      </c>
      <c r="G2695" s="34">
        <f t="shared" si="123"/>
        <v>1.071213618709707</v>
      </c>
      <c r="H2695" s="34">
        <f t="shared" si="124"/>
        <v>1.071213618709707</v>
      </c>
      <c r="I2695" s="34">
        <f t="shared" si="125"/>
        <v>0</v>
      </c>
    </row>
    <row r="2696" spans="2:9" x14ac:dyDescent="0.25">
      <c r="B2696" s="9">
        <v>2021</v>
      </c>
      <c r="C2696" s="9">
        <v>4</v>
      </c>
      <c r="D2696" s="9">
        <v>23</v>
      </c>
      <c r="E2696" s="30">
        <f>I01_Avg!D2696</f>
        <v>0.94828129927828864</v>
      </c>
      <c r="F2696" s="30">
        <f>PVWatts_8.5kW!J2708</f>
        <v>0</v>
      </c>
      <c r="G2696" s="34">
        <f t="shared" si="123"/>
        <v>0.94828129927828864</v>
      </c>
      <c r="H2696" s="34">
        <f t="shared" si="124"/>
        <v>0.94828129927828864</v>
      </c>
      <c r="I2696" s="34">
        <f t="shared" si="125"/>
        <v>0</v>
      </c>
    </row>
    <row r="2697" spans="2:9" x14ac:dyDescent="0.25">
      <c r="B2697" s="9">
        <v>2021</v>
      </c>
      <c r="C2697" s="9">
        <v>4</v>
      </c>
      <c r="D2697" s="9">
        <v>0</v>
      </c>
      <c r="E2697" s="30">
        <f>I01_Avg!D2697</f>
        <v>0.79709012392694367</v>
      </c>
      <c r="F2697" s="30">
        <f>PVWatts_8.5kW!J2709</f>
        <v>0</v>
      </c>
      <c r="G2697" s="34">
        <f t="shared" si="123"/>
        <v>0.79709012392694367</v>
      </c>
      <c r="H2697" s="34">
        <f t="shared" si="124"/>
        <v>0.79709012392694367</v>
      </c>
      <c r="I2697" s="34">
        <f t="shared" si="125"/>
        <v>0</v>
      </c>
    </row>
    <row r="2698" spans="2:9" x14ac:dyDescent="0.25">
      <c r="B2698" s="9">
        <v>2021</v>
      </c>
      <c r="C2698" s="9">
        <v>4</v>
      </c>
      <c r="D2698" s="9">
        <v>1</v>
      </c>
      <c r="E2698" s="30">
        <f>I01_Avg!D2698</f>
        <v>0.77237175165938055</v>
      </c>
      <c r="F2698" s="30">
        <f>PVWatts_8.5kW!J2710</f>
        <v>0</v>
      </c>
      <c r="G2698" s="34">
        <f t="shared" ref="G2698:G2761" si="126">+E2698-F2698</f>
        <v>0.77237175165938055</v>
      </c>
      <c r="H2698" s="34">
        <f t="shared" ref="H2698:H2761" si="127">+IF(G2698&gt;0,G2698,0)</f>
        <v>0.77237175165938055</v>
      </c>
      <c r="I2698" s="34">
        <f t="shared" ref="I2698:I2761" si="128">+IF(G2698&lt;0,G2698,0)</f>
        <v>0</v>
      </c>
    </row>
    <row r="2699" spans="2:9" x14ac:dyDescent="0.25">
      <c r="B2699" s="9">
        <v>2021</v>
      </c>
      <c r="C2699" s="9">
        <v>4</v>
      </c>
      <c r="D2699" s="9">
        <v>2</v>
      </c>
      <c r="E2699" s="30">
        <f>I01_Avg!D2699</f>
        <v>0.75510407475216523</v>
      </c>
      <c r="F2699" s="30">
        <f>PVWatts_8.5kW!J2711</f>
        <v>0</v>
      </c>
      <c r="G2699" s="34">
        <f t="shared" si="126"/>
        <v>0.75510407475216523</v>
      </c>
      <c r="H2699" s="34">
        <f t="shared" si="127"/>
        <v>0.75510407475216523</v>
      </c>
      <c r="I2699" s="34">
        <f t="shared" si="128"/>
        <v>0</v>
      </c>
    </row>
    <row r="2700" spans="2:9" x14ac:dyDescent="0.25">
      <c r="B2700" s="9">
        <v>2021</v>
      </c>
      <c r="C2700" s="9">
        <v>4</v>
      </c>
      <c r="D2700" s="9">
        <v>3</v>
      </c>
      <c r="E2700" s="30">
        <f>I01_Avg!D2700</f>
        <v>0.78399784473123768</v>
      </c>
      <c r="F2700" s="30">
        <f>PVWatts_8.5kW!J2712</f>
        <v>0</v>
      </c>
      <c r="G2700" s="34">
        <f t="shared" si="126"/>
        <v>0.78399784473123768</v>
      </c>
      <c r="H2700" s="34">
        <f t="shared" si="127"/>
        <v>0.78399784473123768</v>
      </c>
      <c r="I2700" s="34">
        <f t="shared" si="128"/>
        <v>0</v>
      </c>
    </row>
    <row r="2701" spans="2:9" x14ac:dyDescent="0.25">
      <c r="B2701" s="9">
        <v>2021</v>
      </c>
      <c r="C2701" s="9">
        <v>4</v>
      </c>
      <c r="D2701" s="9">
        <v>4</v>
      </c>
      <c r="E2701" s="30">
        <f>I01_Avg!D2701</f>
        <v>0.86244059592101729</v>
      </c>
      <c r="F2701" s="30">
        <f>PVWatts_8.5kW!J2713</f>
        <v>0</v>
      </c>
      <c r="G2701" s="34">
        <f t="shared" si="126"/>
        <v>0.86244059592101729</v>
      </c>
      <c r="H2701" s="34">
        <f t="shared" si="127"/>
        <v>0.86244059592101729</v>
      </c>
      <c r="I2701" s="34">
        <f t="shared" si="128"/>
        <v>0</v>
      </c>
    </row>
    <row r="2702" spans="2:9" x14ac:dyDescent="0.25">
      <c r="B2702" s="9">
        <v>2021</v>
      </c>
      <c r="C2702" s="9">
        <v>4</v>
      </c>
      <c r="D2702" s="9">
        <v>5</v>
      </c>
      <c r="E2702" s="30">
        <f>I01_Avg!D2702</f>
        <v>0.9059193218357281</v>
      </c>
      <c r="F2702" s="30">
        <f>PVWatts_8.5kW!J2714</f>
        <v>0</v>
      </c>
      <c r="G2702" s="34">
        <f t="shared" si="126"/>
        <v>0.9059193218357281</v>
      </c>
      <c r="H2702" s="34">
        <f t="shared" si="127"/>
        <v>0.9059193218357281</v>
      </c>
      <c r="I2702" s="34">
        <f t="shared" si="128"/>
        <v>0</v>
      </c>
    </row>
    <row r="2703" spans="2:9" x14ac:dyDescent="0.25">
      <c r="B2703" s="9">
        <v>2021</v>
      </c>
      <c r="C2703" s="9">
        <v>4</v>
      </c>
      <c r="D2703" s="9">
        <v>6</v>
      </c>
      <c r="E2703" s="30">
        <f>I01_Avg!D2703</f>
        <v>1.1485878121791535</v>
      </c>
      <c r="F2703" s="30">
        <f>PVWatts_8.5kW!J2715</f>
        <v>0.19079599999999999</v>
      </c>
      <c r="G2703" s="34">
        <f t="shared" si="126"/>
        <v>0.95779181217915355</v>
      </c>
      <c r="H2703" s="34">
        <f t="shared" si="127"/>
        <v>0.95779181217915355</v>
      </c>
      <c r="I2703" s="34">
        <f t="shared" si="128"/>
        <v>0</v>
      </c>
    </row>
    <row r="2704" spans="2:9" x14ac:dyDescent="0.25">
      <c r="B2704" s="9">
        <v>2021</v>
      </c>
      <c r="C2704" s="9">
        <v>4</v>
      </c>
      <c r="D2704" s="9">
        <v>7</v>
      </c>
      <c r="E2704" s="30">
        <f>I01_Avg!D2704</f>
        <v>1.2418253025970254</v>
      </c>
      <c r="F2704" s="30">
        <f>PVWatts_8.5kW!J2716</f>
        <v>1.5611510000000002</v>
      </c>
      <c r="G2704" s="34">
        <f t="shared" si="126"/>
        <v>-0.31932569740297478</v>
      </c>
      <c r="H2704" s="34">
        <f t="shared" si="127"/>
        <v>0</v>
      </c>
      <c r="I2704" s="34">
        <f t="shared" si="128"/>
        <v>-0.31932569740297478</v>
      </c>
    </row>
    <row r="2705" spans="2:9" x14ac:dyDescent="0.25">
      <c r="B2705" s="9">
        <v>2021</v>
      </c>
      <c r="C2705" s="9">
        <v>4</v>
      </c>
      <c r="D2705" s="9">
        <v>8</v>
      </c>
      <c r="E2705" s="30">
        <f>I01_Avg!D2705</f>
        <v>1.1245440410509944</v>
      </c>
      <c r="F2705" s="30">
        <f>PVWatts_8.5kW!J2717</f>
        <v>3.2862779999999998</v>
      </c>
      <c r="G2705" s="34">
        <f t="shared" si="126"/>
        <v>-2.1617339589490054</v>
      </c>
      <c r="H2705" s="34">
        <f t="shared" si="127"/>
        <v>0</v>
      </c>
      <c r="I2705" s="34">
        <f t="shared" si="128"/>
        <v>-2.1617339589490054</v>
      </c>
    </row>
    <row r="2706" spans="2:9" x14ac:dyDescent="0.25">
      <c r="B2706" s="9">
        <v>2021</v>
      </c>
      <c r="C2706" s="9">
        <v>4</v>
      </c>
      <c r="D2706" s="9">
        <v>9</v>
      </c>
      <c r="E2706" s="30">
        <f>I01_Avg!D2706</f>
        <v>1.1469531975312433</v>
      </c>
      <c r="F2706" s="30">
        <f>PVWatts_8.5kW!J2718</f>
        <v>4.6733900000000004</v>
      </c>
      <c r="G2706" s="34">
        <f t="shared" si="126"/>
        <v>-3.5264368024687571</v>
      </c>
      <c r="H2706" s="34">
        <f t="shared" si="127"/>
        <v>0</v>
      </c>
      <c r="I2706" s="34">
        <f t="shared" si="128"/>
        <v>-3.5264368024687571</v>
      </c>
    </row>
    <row r="2707" spans="2:9" x14ac:dyDescent="0.25">
      <c r="B2707" s="9">
        <v>2021</v>
      </c>
      <c r="C2707" s="9">
        <v>4</v>
      </c>
      <c r="D2707" s="9">
        <v>10</v>
      </c>
      <c r="E2707" s="30">
        <f>I01_Avg!D2707</f>
        <v>1.0976875934549493</v>
      </c>
      <c r="F2707" s="30">
        <f>PVWatts_8.5kW!J2719</f>
        <v>5.6524830000000001</v>
      </c>
      <c r="G2707" s="34">
        <f t="shared" si="126"/>
        <v>-4.5547954065450504</v>
      </c>
      <c r="H2707" s="34">
        <f t="shared" si="127"/>
        <v>0</v>
      </c>
      <c r="I2707" s="34">
        <f t="shared" si="128"/>
        <v>-4.5547954065450504</v>
      </c>
    </row>
    <row r="2708" spans="2:9" x14ac:dyDescent="0.25">
      <c r="B2708" s="9">
        <v>2021</v>
      </c>
      <c r="C2708" s="9">
        <v>4</v>
      </c>
      <c r="D2708" s="9">
        <v>11</v>
      </c>
      <c r="E2708" s="30">
        <f>I01_Avg!D2708</f>
        <v>1.0617663891839491</v>
      </c>
      <c r="F2708" s="30">
        <f>PVWatts_8.5kW!J2720</f>
        <v>6.2503380000000002</v>
      </c>
      <c r="G2708" s="34">
        <f t="shared" si="126"/>
        <v>-5.1885716108160516</v>
      </c>
      <c r="H2708" s="34">
        <f t="shared" si="127"/>
        <v>0</v>
      </c>
      <c r="I2708" s="34">
        <f t="shared" si="128"/>
        <v>-5.1885716108160516</v>
      </c>
    </row>
    <row r="2709" spans="2:9" x14ac:dyDescent="0.25">
      <c r="B2709" s="9">
        <v>2021</v>
      </c>
      <c r="C2709" s="9">
        <v>4</v>
      </c>
      <c r="D2709" s="9">
        <v>12</v>
      </c>
      <c r="E2709" s="30">
        <f>I01_Avg!D2709</f>
        <v>1.0415239905951001</v>
      </c>
      <c r="F2709" s="30">
        <f>PVWatts_8.5kW!J2721</f>
        <v>6.6207320000000003</v>
      </c>
      <c r="G2709" s="34">
        <f t="shared" si="126"/>
        <v>-5.5792080094049004</v>
      </c>
      <c r="H2709" s="34">
        <f t="shared" si="127"/>
        <v>0</v>
      </c>
      <c r="I2709" s="34">
        <f t="shared" si="128"/>
        <v>-5.5792080094049004</v>
      </c>
    </row>
    <row r="2710" spans="2:9" x14ac:dyDescent="0.25">
      <c r="B2710" s="9">
        <v>2021</v>
      </c>
      <c r="C2710" s="9">
        <v>4</v>
      </c>
      <c r="D2710" s="9">
        <v>13</v>
      </c>
      <c r="E2710" s="30">
        <f>I01_Avg!D2710</f>
        <v>0.98826279248322391</v>
      </c>
      <c r="F2710" s="30">
        <f>PVWatts_8.5kW!J2722</f>
        <v>6.4675339999999997</v>
      </c>
      <c r="G2710" s="34">
        <f t="shared" si="126"/>
        <v>-5.479271207516776</v>
      </c>
      <c r="H2710" s="34">
        <f t="shared" si="127"/>
        <v>0</v>
      </c>
      <c r="I2710" s="34">
        <f t="shared" si="128"/>
        <v>-5.479271207516776</v>
      </c>
    </row>
    <row r="2711" spans="2:9" x14ac:dyDescent="0.25">
      <c r="B2711" s="9">
        <v>2021</v>
      </c>
      <c r="C2711" s="9">
        <v>4</v>
      </c>
      <c r="D2711" s="9">
        <v>14</v>
      </c>
      <c r="E2711" s="30">
        <f>I01_Avg!D2711</f>
        <v>0.93048181431635368</v>
      </c>
      <c r="F2711" s="30">
        <f>PVWatts_8.5kW!J2723</f>
        <v>6.0765440000000002</v>
      </c>
      <c r="G2711" s="34">
        <f t="shared" si="126"/>
        <v>-5.1460621856836468</v>
      </c>
      <c r="H2711" s="34">
        <f t="shared" si="127"/>
        <v>0</v>
      </c>
      <c r="I2711" s="34">
        <f t="shared" si="128"/>
        <v>-5.1460621856836468</v>
      </c>
    </row>
    <row r="2712" spans="2:9" x14ac:dyDescent="0.25">
      <c r="B2712" s="9">
        <v>2021</v>
      </c>
      <c r="C2712" s="9">
        <v>4</v>
      </c>
      <c r="D2712" s="9">
        <v>15</v>
      </c>
      <c r="E2712" s="30">
        <f>I01_Avg!D2712</f>
        <v>0.96343983214496742</v>
      </c>
      <c r="F2712" s="30">
        <f>PVWatts_8.5kW!J2724</f>
        <v>5.1619109999999999</v>
      </c>
      <c r="G2712" s="34">
        <f t="shared" si="126"/>
        <v>-4.1984711678550326</v>
      </c>
      <c r="H2712" s="34">
        <f t="shared" si="127"/>
        <v>0</v>
      </c>
      <c r="I2712" s="34">
        <f t="shared" si="128"/>
        <v>-4.1984711678550326</v>
      </c>
    </row>
    <row r="2713" spans="2:9" x14ac:dyDescent="0.25">
      <c r="B2713" s="9">
        <v>2021</v>
      </c>
      <c r="C2713" s="9">
        <v>4</v>
      </c>
      <c r="D2713" s="9">
        <v>16</v>
      </c>
      <c r="E2713" s="30">
        <f>I01_Avg!D2713</f>
        <v>1.0095826538434221</v>
      </c>
      <c r="F2713" s="30">
        <f>PVWatts_8.5kW!J2725</f>
        <v>3.8502390000000002</v>
      </c>
      <c r="G2713" s="34">
        <f t="shared" si="126"/>
        <v>-2.8406563461565781</v>
      </c>
      <c r="H2713" s="34">
        <f t="shared" si="127"/>
        <v>0</v>
      </c>
      <c r="I2713" s="34">
        <f t="shared" si="128"/>
        <v>-2.8406563461565781</v>
      </c>
    </row>
    <row r="2714" spans="2:9" x14ac:dyDescent="0.25">
      <c r="B2714" s="9">
        <v>2021</v>
      </c>
      <c r="C2714" s="9">
        <v>4</v>
      </c>
      <c r="D2714" s="9">
        <v>17</v>
      </c>
      <c r="E2714" s="30">
        <f>I01_Avg!D2714</f>
        <v>1.0126183279786547</v>
      </c>
      <c r="F2714" s="30">
        <f>PVWatts_8.5kW!J2726</f>
        <v>2.2079239999999998</v>
      </c>
      <c r="G2714" s="34">
        <f t="shared" si="126"/>
        <v>-1.1953056720213451</v>
      </c>
      <c r="H2714" s="34">
        <f t="shared" si="127"/>
        <v>0</v>
      </c>
      <c r="I2714" s="34">
        <f t="shared" si="128"/>
        <v>-1.1953056720213451</v>
      </c>
    </row>
    <row r="2715" spans="2:9" x14ac:dyDescent="0.25">
      <c r="B2715" s="9">
        <v>2021</v>
      </c>
      <c r="C2715" s="9">
        <v>4</v>
      </c>
      <c r="D2715" s="9">
        <v>18</v>
      </c>
      <c r="E2715" s="30">
        <f>I01_Avg!D2715</f>
        <v>1.063186325786708</v>
      </c>
      <c r="F2715" s="30">
        <f>PVWatts_8.5kW!J2727</f>
        <v>0.60985599999999995</v>
      </c>
      <c r="G2715" s="34">
        <f t="shared" si="126"/>
        <v>0.45333032578670807</v>
      </c>
      <c r="H2715" s="34">
        <f t="shared" si="127"/>
        <v>0.45333032578670807</v>
      </c>
      <c r="I2715" s="34">
        <f t="shared" si="128"/>
        <v>0</v>
      </c>
    </row>
    <row r="2716" spans="2:9" x14ac:dyDescent="0.25">
      <c r="B2716" s="9">
        <v>2021</v>
      </c>
      <c r="C2716" s="9">
        <v>4</v>
      </c>
      <c r="D2716" s="9">
        <v>19</v>
      </c>
      <c r="E2716" s="30">
        <f>I01_Avg!D2716</f>
        <v>1.1021924787406499</v>
      </c>
      <c r="F2716" s="30">
        <f>PVWatts_8.5kW!J2728</f>
        <v>0</v>
      </c>
      <c r="G2716" s="34">
        <f t="shared" si="126"/>
        <v>1.1021924787406499</v>
      </c>
      <c r="H2716" s="34">
        <f t="shared" si="127"/>
        <v>1.1021924787406499</v>
      </c>
      <c r="I2716" s="34">
        <f t="shared" si="128"/>
        <v>0</v>
      </c>
    </row>
    <row r="2717" spans="2:9" x14ac:dyDescent="0.25">
      <c r="B2717" s="9">
        <v>2021</v>
      </c>
      <c r="C2717" s="9">
        <v>4</v>
      </c>
      <c r="D2717" s="9">
        <v>20</v>
      </c>
      <c r="E2717" s="30">
        <f>I01_Avg!D2717</f>
        <v>1.0408388719046688</v>
      </c>
      <c r="F2717" s="30">
        <f>PVWatts_8.5kW!J2729</f>
        <v>0</v>
      </c>
      <c r="G2717" s="34">
        <f t="shared" si="126"/>
        <v>1.0408388719046688</v>
      </c>
      <c r="H2717" s="34">
        <f t="shared" si="127"/>
        <v>1.0408388719046688</v>
      </c>
      <c r="I2717" s="34">
        <f t="shared" si="128"/>
        <v>0</v>
      </c>
    </row>
    <row r="2718" spans="2:9" x14ac:dyDescent="0.25">
      <c r="B2718" s="9">
        <v>2021</v>
      </c>
      <c r="C2718" s="9">
        <v>4</v>
      </c>
      <c r="D2718" s="9">
        <v>21</v>
      </c>
      <c r="E2718" s="30">
        <f>I01_Avg!D2718</f>
        <v>1.0889335194976999</v>
      </c>
      <c r="F2718" s="30">
        <f>PVWatts_8.5kW!J2730</f>
        <v>0</v>
      </c>
      <c r="G2718" s="34">
        <f t="shared" si="126"/>
        <v>1.0889335194976999</v>
      </c>
      <c r="H2718" s="34">
        <f t="shared" si="127"/>
        <v>1.0889335194976999</v>
      </c>
      <c r="I2718" s="34">
        <f t="shared" si="128"/>
        <v>0</v>
      </c>
    </row>
    <row r="2719" spans="2:9" x14ac:dyDescent="0.25">
      <c r="B2719" s="9">
        <v>2021</v>
      </c>
      <c r="C2719" s="9">
        <v>4</v>
      </c>
      <c r="D2719" s="9">
        <v>22</v>
      </c>
      <c r="E2719" s="30">
        <f>I01_Avg!D2719</f>
        <v>0.97762310613489634</v>
      </c>
      <c r="F2719" s="30">
        <f>PVWatts_8.5kW!J2731</f>
        <v>0</v>
      </c>
      <c r="G2719" s="34">
        <f t="shared" si="126"/>
        <v>0.97762310613489634</v>
      </c>
      <c r="H2719" s="34">
        <f t="shared" si="127"/>
        <v>0.97762310613489634</v>
      </c>
      <c r="I2719" s="34">
        <f t="shared" si="128"/>
        <v>0</v>
      </c>
    </row>
    <row r="2720" spans="2:9" x14ac:dyDescent="0.25">
      <c r="B2720" s="9">
        <v>2021</v>
      </c>
      <c r="C2720" s="9">
        <v>4</v>
      </c>
      <c r="D2720" s="9">
        <v>23</v>
      </c>
      <c r="E2720" s="30">
        <f>I01_Avg!D2720</f>
        <v>0.89333717726540129</v>
      </c>
      <c r="F2720" s="30">
        <f>PVWatts_8.5kW!J2732</f>
        <v>0</v>
      </c>
      <c r="G2720" s="34">
        <f t="shared" si="126"/>
        <v>0.89333717726540129</v>
      </c>
      <c r="H2720" s="34">
        <f t="shared" si="127"/>
        <v>0.89333717726540129</v>
      </c>
      <c r="I2720" s="34">
        <f t="shared" si="128"/>
        <v>0</v>
      </c>
    </row>
    <row r="2721" spans="2:9" x14ac:dyDescent="0.25">
      <c r="B2721" s="9">
        <v>2021</v>
      </c>
      <c r="C2721" s="9">
        <v>4</v>
      </c>
      <c r="D2721" s="9">
        <v>0</v>
      </c>
      <c r="E2721" s="30">
        <f>I01_Avg!D2721</f>
        <v>0.8128046124998296</v>
      </c>
      <c r="F2721" s="30">
        <f>PVWatts_8.5kW!J2733</f>
        <v>0</v>
      </c>
      <c r="G2721" s="34">
        <f t="shared" si="126"/>
        <v>0.8128046124998296</v>
      </c>
      <c r="H2721" s="34">
        <f t="shared" si="127"/>
        <v>0.8128046124998296</v>
      </c>
      <c r="I2721" s="34">
        <f t="shared" si="128"/>
        <v>0</v>
      </c>
    </row>
    <row r="2722" spans="2:9" x14ac:dyDescent="0.25">
      <c r="B2722" s="9">
        <v>2021</v>
      </c>
      <c r="C2722" s="9">
        <v>4</v>
      </c>
      <c r="D2722" s="9">
        <v>1</v>
      </c>
      <c r="E2722" s="30">
        <f>I01_Avg!D2722</f>
        <v>0.7477448896191411</v>
      </c>
      <c r="F2722" s="30">
        <f>PVWatts_8.5kW!J2734</f>
        <v>0</v>
      </c>
      <c r="G2722" s="34">
        <f t="shared" si="126"/>
        <v>0.7477448896191411</v>
      </c>
      <c r="H2722" s="34">
        <f t="shared" si="127"/>
        <v>0.7477448896191411</v>
      </c>
      <c r="I2722" s="34">
        <f t="shared" si="128"/>
        <v>0</v>
      </c>
    </row>
    <row r="2723" spans="2:9" x14ac:dyDescent="0.25">
      <c r="B2723" s="9">
        <v>2021</v>
      </c>
      <c r="C2723" s="9">
        <v>4</v>
      </c>
      <c r="D2723" s="9">
        <v>2</v>
      </c>
      <c r="E2723" s="30">
        <f>I01_Avg!D2723</f>
        <v>0.73899013271517233</v>
      </c>
      <c r="F2723" s="30">
        <f>PVWatts_8.5kW!J2735</f>
        <v>0</v>
      </c>
      <c r="G2723" s="34">
        <f t="shared" si="126"/>
        <v>0.73899013271517233</v>
      </c>
      <c r="H2723" s="34">
        <f t="shared" si="127"/>
        <v>0.73899013271517233</v>
      </c>
      <c r="I2723" s="34">
        <f t="shared" si="128"/>
        <v>0</v>
      </c>
    </row>
    <row r="2724" spans="2:9" x14ac:dyDescent="0.25">
      <c r="B2724" s="9">
        <v>2021</v>
      </c>
      <c r="C2724" s="9">
        <v>4</v>
      </c>
      <c r="D2724" s="9">
        <v>3</v>
      </c>
      <c r="E2724" s="30">
        <f>I01_Avg!D2724</f>
        <v>0.71958204569000628</v>
      </c>
      <c r="F2724" s="30">
        <f>PVWatts_8.5kW!J2736</f>
        <v>0</v>
      </c>
      <c r="G2724" s="34">
        <f t="shared" si="126"/>
        <v>0.71958204569000628</v>
      </c>
      <c r="H2724" s="34">
        <f t="shared" si="127"/>
        <v>0.71958204569000628</v>
      </c>
      <c r="I2724" s="34">
        <f t="shared" si="128"/>
        <v>0</v>
      </c>
    </row>
    <row r="2725" spans="2:9" x14ac:dyDescent="0.25">
      <c r="B2725" s="9">
        <v>2021</v>
      </c>
      <c r="C2725" s="9">
        <v>4</v>
      </c>
      <c r="D2725" s="9">
        <v>4</v>
      </c>
      <c r="E2725" s="30">
        <f>I01_Avg!D2725</f>
        <v>0.74957423047322291</v>
      </c>
      <c r="F2725" s="30">
        <f>PVWatts_8.5kW!J2737</f>
        <v>0</v>
      </c>
      <c r="G2725" s="34">
        <f t="shared" si="126"/>
        <v>0.74957423047322291</v>
      </c>
      <c r="H2725" s="34">
        <f t="shared" si="127"/>
        <v>0.74957423047322291</v>
      </c>
      <c r="I2725" s="34">
        <f t="shared" si="128"/>
        <v>0</v>
      </c>
    </row>
    <row r="2726" spans="2:9" x14ac:dyDescent="0.25">
      <c r="B2726" s="9">
        <v>2021</v>
      </c>
      <c r="C2726" s="9">
        <v>4</v>
      </c>
      <c r="D2726" s="9">
        <v>5</v>
      </c>
      <c r="E2726" s="30">
        <f>I01_Avg!D2726</f>
        <v>0.79327298818123393</v>
      </c>
      <c r="F2726" s="30">
        <f>PVWatts_8.5kW!J2738</f>
        <v>0</v>
      </c>
      <c r="G2726" s="34">
        <f t="shared" si="126"/>
        <v>0.79327298818123393</v>
      </c>
      <c r="H2726" s="34">
        <f t="shared" si="127"/>
        <v>0.79327298818123393</v>
      </c>
      <c r="I2726" s="34">
        <f t="shared" si="128"/>
        <v>0</v>
      </c>
    </row>
    <row r="2727" spans="2:9" x14ac:dyDescent="0.25">
      <c r="B2727" s="9">
        <v>2021</v>
      </c>
      <c r="C2727" s="9">
        <v>4</v>
      </c>
      <c r="D2727" s="9">
        <v>6</v>
      </c>
      <c r="E2727" s="30">
        <f>I01_Avg!D2727</f>
        <v>0.88281640530989935</v>
      </c>
      <c r="F2727" s="30">
        <f>PVWatts_8.5kW!J2739</f>
        <v>0.22305800000000001</v>
      </c>
      <c r="G2727" s="34">
        <f t="shared" si="126"/>
        <v>0.65975840530989938</v>
      </c>
      <c r="H2727" s="34">
        <f t="shared" si="127"/>
        <v>0.65975840530989938</v>
      </c>
      <c r="I2727" s="34">
        <f t="shared" si="128"/>
        <v>0</v>
      </c>
    </row>
    <row r="2728" spans="2:9" x14ac:dyDescent="0.25">
      <c r="B2728" s="9">
        <v>2021</v>
      </c>
      <c r="C2728" s="9">
        <v>4</v>
      </c>
      <c r="D2728" s="9">
        <v>7</v>
      </c>
      <c r="E2728" s="30">
        <f>I01_Avg!D2728</f>
        <v>0.99246453512284816</v>
      </c>
      <c r="F2728" s="30">
        <f>PVWatts_8.5kW!J2740</f>
        <v>1.545415</v>
      </c>
      <c r="G2728" s="34">
        <f t="shared" si="126"/>
        <v>-0.55295046487715183</v>
      </c>
      <c r="H2728" s="34">
        <f t="shared" si="127"/>
        <v>0</v>
      </c>
      <c r="I2728" s="34">
        <f t="shared" si="128"/>
        <v>-0.55295046487715183</v>
      </c>
    </row>
    <row r="2729" spans="2:9" x14ac:dyDescent="0.25">
      <c r="B2729" s="9">
        <v>2021</v>
      </c>
      <c r="C2729" s="9">
        <v>4</v>
      </c>
      <c r="D2729" s="9">
        <v>8</v>
      </c>
      <c r="E2729" s="30">
        <f>I01_Avg!D2729</f>
        <v>1.1417648865824783</v>
      </c>
      <c r="F2729" s="30">
        <f>PVWatts_8.5kW!J2741</f>
        <v>3.1626720000000001</v>
      </c>
      <c r="G2729" s="34">
        <f t="shared" si="126"/>
        <v>-2.0209071134175218</v>
      </c>
      <c r="H2729" s="34">
        <f t="shared" si="127"/>
        <v>0</v>
      </c>
      <c r="I2729" s="34">
        <f t="shared" si="128"/>
        <v>-2.0209071134175218</v>
      </c>
    </row>
    <row r="2730" spans="2:9" x14ac:dyDescent="0.25">
      <c r="B2730" s="9">
        <v>2021</v>
      </c>
      <c r="C2730" s="9">
        <v>4</v>
      </c>
      <c r="D2730" s="9">
        <v>9</v>
      </c>
      <c r="E2730" s="30">
        <f>I01_Avg!D2730</f>
        <v>1.2415144459133123</v>
      </c>
      <c r="F2730" s="30">
        <f>PVWatts_8.5kW!J2742</f>
        <v>4.4687890000000001</v>
      </c>
      <c r="G2730" s="34">
        <f t="shared" si="126"/>
        <v>-3.2272745540866881</v>
      </c>
      <c r="H2730" s="34">
        <f t="shared" si="127"/>
        <v>0</v>
      </c>
      <c r="I2730" s="34">
        <f t="shared" si="128"/>
        <v>-3.2272745540866881</v>
      </c>
    </row>
    <row r="2731" spans="2:9" x14ac:dyDescent="0.25">
      <c r="B2731" s="9">
        <v>2021</v>
      </c>
      <c r="C2731" s="9">
        <v>4</v>
      </c>
      <c r="D2731" s="9">
        <v>10</v>
      </c>
      <c r="E2731" s="30">
        <f>I01_Avg!D2731</f>
        <v>1.31859871352715</v>
      </c>
      <c r="F2731" s="30">
        <f>PVWatts_8.5kW!J2743</f>
        <v>5.3703430000000001</v>
      </c>
      <c r="G2731" s="34">
        <f t="shared" si="126"/>
        <v>-4.0517442864728501</v>
      </c>
      <c r="H2731" s="34">
        <f t="shared" si="127"/>
        <v>0</v>
      </c>
      <c r="I2731" s="34">
        <f t="shared" si="128"/>
        <v>-4.0517442864728501</v>
      </c>
    </row>
    <row r="2732" spans="2:9" x14ac:dyDescent="0.25">
      <c r="B2732" s="9">
        <v>2021</v>
      </c>
      <c r="C2732" s="9">
        <v>4</v>
      </c>
      <c r="D2732" s="9">
        <v>11</v>
      </c>
      <c r="E2732" s="30">
        <f>I01_Avg!D2732</f>
        <v>1.3032623001052464</v>
      </c>
      <c r="F2732" s="30">
        <f>PVWatts_8.5kW!J2744</f>
        <v>5.9127290000000006</v>
      </c>
      <c r="G2732" s="34">
        <f t="shared" si="126"/>
        <v>-4.609466699894754</v>
      </c>
      <c r="H2732" s="34">
        <f t="shared" si="127"/>
        <v>0</v>
      </c>
      <c r="I2732" s="34">
        <f t="shared" si="128"/>
        <v>-4.609466699894754</v>
      </c>
    </row>
    <row r="2733" spans="2:9" x14ac:dyDescent="0.25">
      <c r="B2733" s="9">
        <v>2021</v>
      </c>
      <c r="C2733" s="9">
        <v>4</v>
      </c>
      <c r="D2733" s="9">
        <v>12</v>
      </c>
      <c r="E2733" s="30">
        <f>I01_Avg!D2733</f>
        <v>1.2108686923281813</v>
      </c>
      <c r="F2733" s="30">
        <f>PVWatts_8.5kW!J2745</f>
        <v>6.1062960000000004</v>
      </c>
      <c r="G2733" s="34">
        <f t="shared" si="126"/>
        <v>-4.8954273076718193</v>
      </c>
      <c r="H2733" s="34">
        <f t="shared" si="127"/>
        <v>0</v>
      </c>
      <c r="I2733" s="34">
        <f t="shared" si="128"/>
        <v>-4.8954273076718193</v>
      </c>
    </row>
    <row r="2734" spans="2:9" x14ac:dyDescent="0.25">
      <c r="B2734" s="9">
        <v>2021</v>
      </c>
      <c r="C2734" s="9">
        <v>4</v>
      </c>
      <c r="D2734" s="9">
        <v>13</v>
      </c>
      <c r="E2734" s="30">
        <f>I01_Avg!D2734</f>
        <v>1.1695168798762414</v>
      </c>
      <c r="F2734" s="30">
        <f>PVWatts_8.5kW!J2746</f>
        <v>6.0019780000000003</v>
      </c>
      <c r="G2734" s="34">
        <f t="shared" si="126"/>
        <v>-4.8324611201237584</v>
      </c>
      <c r="H2734" s="34">
        <f t="shared" si="127"/>
        <v>0</v>
      </c>
      <c r="I2734" s="34">
        <f t="shared" si="128"/>
        <v>-4.8324611201237584</v>
      </c>
    </row>
    <row r="2735" spans="2:9" x14ac:dyDescent="0.25">
      <c r="B2735" s="9">
        <v>2021</v>
      </c>
      <c r="C2735" s="9">
        <v>4</v>
      </c>
      <c r="D2735" s="9">
        <v>14</v>
      </c>
      <c r="E2735" s="30">
        <f>I01_Avg!D2735</f>
        <v>1.0898862064000956</v>
      </c>
      <c r="F2735" s="30">
        <f>PVWatts_8.5kW!J2747</f>
        <v>5.5305069999999992</v>
      </c>
      <c r="G2735" s="34">
        <f t="shared" si="126"/>
        <v>-4.4406207935999031</v>
      </c>
      <c r="H2735" s="34">
        <f t="shared" si="127"/>
        <v>0</v>
      </c>
      <c r="I2735" s="34">
        <f t="shared" si="128"/>
        <v>-4.4406207935999031</v>
      </c>
    </row>
    <row r="2736" spans="2:9" x14ac:dyDescent="0.25">
      <c r="B2736" s="9">
        <v>2021</v>
      </c>
      <c r="C2736" s="9">
        <v>4</v>
      </c>
      <c r="D2736" s="9">
        <v>15</v>
      </c>
      <c r="E2736" s="30">
        <f>I01_Avg!D2736</f>
        <v>1.114371351870628</v>
      </c>
      <c r="F2736" s="30">
        <f>PVWatts_8.5kW!J2748</f>
        <v>4.7313890000000001</v>
      </c>
      <c r="G2736" s="34">
        <f t="shared" si="126"/>
        <v>-3.6170176481293721</v>
      </c>
      <c r="H2736" s="34">
        <f t="shared" si="127"/>
        <v>0</v>
      </c>
      <c r="I2736" s="34">
        <f t="shared" si="128"/>
        <v>-3.6170176481293721</v>
      </c>
    </row>
    <row r="2737" spans="2:9" x14ac:dyDescent="0.25">
      <c r="B2737" s="9">
        <v>2021</v>
      </c>
      <c r="C2737" s="9">
        <v>4</v>
      </c>
      <c r="D2737" s="9">
        <v>16</v>
      </c>
      <c r="E2737" s="30">
        <f>I01_Avg!D2737</f>
        <v>1.1336858431180352</v>
      </c>
      <c r="F2737" s="30">
        <f>PVWatts_8.5kW!J2749</f>
        <v>3.5879850000000002</v>
      </c>
      <c r="G2737" s="34">
        <f t="shared" si="126"/>
        <v>-2.454299156881965</v>
      </c>
      <c r="H2737" s="34">
        <f t="shared" si="127"/>
        <v>0</v>
      </c>
      <c r="I2737" s="34">
        <f t="shared" si="128"/>
        <v>-2.454299156881965</v>
      </c>
    </row>
    <row r="2738" spans="2:9" x14ac:dyDescent="0.25">
      <c r="B2738" s="9">
        <v>2021</v>
      </c>
      <c r="C2738" s="9">
        <v>4</v>
      </c>
      <c r="D2738" s="9">
        <v>17</v>
      </c>
      <c r="E2738" s="30">
        <f>I01_Avg!D2738</f>
        <v>1.111938505618133</v>
      </c>
      <c r="F2738" s="30">
        <f>PVWatts_8.5kW!J2750</f>
        <v>2.097766</v>
      </c>
      <c r="G2738" s="34">
        <f t="shared" si="126"/>
        <v>-0.98582749438186701</v>
      </c>
      <c r="H2738" s="34">
        <f t="shared" si="127"/>
        <v>0</v>
      </c>
      <c r="I2738" s="34">
        <f t="shared" si="128"/>
        <v>-0.98582749438186701</v>
      </c>
    </row>
    <row r="2739" spans="2:9" x14ac:dyDescent="0.25">
      <c r="B2739" s="9">
        <v>2021</v>
      </c>
      <c r="C2739" s="9">
        <v>4</v>
      </c>
      <c r="D2739" s="9">
        <v>18</v>
      </c>
      <c r="E2739" s="30">
        <f>I01_Avg!D2739</f>
        <v>1.1520688301469937</v>
      </c>
      <c r="F2739" s="30">
        <f>PVWatts_8.5kW!J2751</f>
        <v>0.63755200000000001</v>
      </c>
      <c r="G2739" s="34">
        <f t="shared" si="126"/>
        <v>0.51451683014699368</v>
      </c>
      <c r="H2739" s="34">
        <f t="shared" si="127"/>
        <v>0.51451683014699368</v>
      </c>
      <c r="I2739" s="34">
        <f t="shared" si="128"/>
        <v>0</v>
      </c>
    </row>
    <row r="2740" spans="2:9" x14ac:dyDescent="0.25">
      <c r="B2740" s="9">
        <v>2021</v>
      </c>
      <c r="C2740" s="9">
        <v>4</v>
      </c>
      <c r="D2740" s="9">
        <v>19</v>
      </c>
      <c r="E2740" s="30">
        <f>I01_Avg!D2740</f>
        <v>1.152299150122235</v>
      </c>
      <c r="F2740" s="30">
        <f>PVWatts_8.5kW!J2752</f>
        <v>0</v>
      </c>
      <c r="G2740" s="34">
        <f t="shared" si="126"/>
        <v>1.152299150122235</v>
      </c>
      <c r="H2740" s="34">
        <f t="shared" si="127"/>
        <v>1.152299150122235</v>
      </c>
      <c r="I2740" s="34">
        <f t="shared" si="128"/>
        <v>0</v>
      </c>
    </row>
    <row r="2741" spans="2:9" x14ac:dyDescent="0.25">
      <c r="B2741" s="9">
        <v>2021</v>
      </c>
      <c r="C2741" s="9">
        <v>4</v>
      </c>
      <c r="D2741" s="9">
        <v>20</v>
      </c>
      <c r="E2741" s="30">
        <f>I01_Avg!D2741</f>
        <v>1.0873291852869107</v>
      </c>
      <c r="F2741" s="30">
        <f>PVWatts_8.5kW!J2753</f>
        <v>0</v>
      </c>
      <c r="G2741" s="34">
        <f t="shared" si="126"/>
        <v>1.0873291852869107</v>
      </c>
      <c r="H2741" s="34">
        <f t="shared" si="127"/>
        <v>1.0873291852869107</v>
      </c>
      <c r="I2741" s="34">
        <f t="shared" si="128"/>
        <v>0</v>
      </c>
    </row>
    <row r="2742" spans="2:9" x14ac:dyDescent="0.25">
      <c r="B2742" s="9">
        <v>2021</v>
      </c>
      <c r="C2742" s="9">
        <v>4</v>
      </c>
      <c r="D2742" s="9">
        <v>21</v>
      </c>
      <c r="E2742" s="30">
        <f>I01_Avg!D2742</f>
        <v>1.1295904073894489</v>
      </c>
      <c r="F2742" s="30">
        <f>PVWatts_8.5kW!J2754</f>
        <v>0</v>
      </c>
      <c r="G2742" s="34">
        <f t="shared" si="126"/>
        <v>1.1295904073894489</v>
      </c>
      <c r="H2742" s="34">
        <f t="shared" si="127"/>
        <v>1.1295904073894489</v>
      </c>
      <c r="I2742" s="34">
        <f t="shared" si="128"/>
        <v>0</v>
      </c>
    </row>
    <row r="2743" spans="2:9" x14ac:dyDescent="0.25">
      <c r="B2743" s="9">
        <v>2021</v>
      </c>
      <c r="C2743" s="9">
        <v>4</v>
      </c>
      <c r="D2743" s="9">
        <v>22</v>
      </c>
      <c r="E2743" s="30">
        <f>I01_Avg!D2743</f>
        <v>1.0595996118449571</v>
      </c>
      <c r="F2743" s="30">
        <f>PVWatts_8.5kW!J2755</f>
        <v>0</v>
      </c>
      <c r="G2743" s="34">
        <f t="shared" si="126"/>
        <v>1.0595996118449571</v>
      </c>
      <c r="H2743" s="34">
        <f t="shared" si="127"/>
        <v>1.0595996118449571</v>
      </c>
      <c r="I2743" s="34">
        <f t="shared" si="128"/>
        <v>0</v>
      </c>
    </row>
    <row r="2744" spans="2:9" x14ac:dyDescent="0.25">
      <c r="B2744" s="9">
        <v>2021</v>
      </c>
      <c r="C2744" s="9">
        <v>4</v>
      </c>
      <c r="D2744" s="9">
        <v>23</v>
      </c>
      <c r="E2744" s="30">
        <f>I01_Avg!D2744</f>
        <v>0.97101418805845952</v>
      </c>
      <c r="F2744" s="30">
        <f>PVWatts_8.5kW!J2756</f>
        <v>0</v>
      </c>
      <c r="G2744" s="34">
        <f t="shared" si="126"/>
        <v>0.97101418805845952</v>
      </c>
      <c r="H2744" s="34">
        <f t="shared" si="127"/>
        <v>0.97101418805845952</v>
      </c>
      <c r="I2744" s="34">
        <f t="shared" si="128"/>
        <v>0</v>
      </c>
    </row>
    <row r="2745" spans="2:9" x14ac:dyDescent="0.25">
      <c r="B2745" s="9">
        <v>2021</v>
      </c>
      <c r="C2745" s="9">
        <v>4</v>
      </c>
      <c r="D2745" s="9">
        <v>0</v>
      </c>
      <c r="E2745" s="30">
        <f>I01_Avg!D2745</f>
        <v>0.87100535477252128</v>
      </c>
      <c r="F2745" s="30">
        <f>PVWatts_8.5kW!J2757</f>
        <v>0</v>
      </c>
      <c r="G2745" s="34">
        <f t="shared" si="126"/>
        <v>0.87100535477252128</v>
      </c>
      <c r="H2745" s="34">
        <f t="shared" si="127"/>
        <v>0.87100535477252128</v>
      </c>
      <c r="I2745" s="34">
        <f t="shared" si="128"/>
        <v>0</v>
      </c>
    </row>
    <row r="2746" spans="2:9" x14ac:dyDescent="0.25">
      <c r="B2746" s="9">
        <v>2021</v>
      </c>
      <c r="C2746" s="9">
        <v>4</v>
      </c>
      <c r="D2746" s="9">
        <v>1</v>
      </c>
      <c r="E2746" s="30">
        <f>I01_Avg!D2746</f>
        <v>0.78519117514800318</v>
      </c>
      <c r="F2746" s="30">
        <f>PVWatts_8.5kW!J2758</f>
        <v>0</v>
      </c>
      <c r="G2746" s="34">
        <f t="shared" si="126"/>
        <v>0.78519117514800318</v>
      </c>
      <c r="H2746" s="34">
        <f t="shared" si="127"/>
        <v>0.78519117514800318</v>
      </c>
      <c r="I2746" s="34">
        <f t="shared" si="128"/>
        <v>0</v>
      </c>
    </row>
    <row r="2747" spans="2:9" x14ac:dyDescent="0.25">
      <c r="B2747" s="9">
        <v>2021</v>
      </c>
      <c r="C2747" s="9">
        <v>4</v>
      </c>
      <c r="D2747" s="9">
        <v>2</v>
      </c>
      <c r="E2747" s="30">
        <f>I01_Avg!D2747</f>
        <v>0.77334259303207409</v>
      </c>
      <c r="F2747" s="30">
        <f>PVWatts_8.5kW!J2759</f>
        <v>0</v>
      </c>
      <c r="G2747" s="34">
        <f t="shared" si="126"/>
        <v>0.77334259303207409</v>
      </c>
      <c r="H2747" s="34">
        <f t="shared" si="127"/>
        <v>0.77334259303207409</v>
      </c>
      <c r="I2747" s="34">
        <f t="shared" si="128"/>
        <v>0</v>
      </c>
    </row>
    <row r="2748" spans="2:9" x14ac:dyDescent="0.25">
      <c r="B2748" s="9">
        <v>2021</v>
      </c>
      <c r="C2748" s="9">
        <v>4</v>
      </c>
      <c r="D2748" s="9">
        <v>3</v>
      </c>
      <c r="E2748" s="30">
        <f>I01_Avg!D2748</f>
        <v>0.78338040410088261</v>
      </c>
      <c r="F2748" s="30">
        <f>PVWatts_8.5kW!J2760</f>
        <v>0</v>
      </c>
      <c r="G2748" s="34">
        <f t="shared" si="126"/>
        <v>0.78338040410088261</v>
      </c>
      <c r="H2748" s="34">
        <f t="shared" si="127"/>
        <v>0.78338040410088261</v>
      </c>
      <c r="I2748" s="34">
        <f t="shared" si="128"/>
        <v>0</v>
      </c>
    </row>
    <row r="2749" spans="2:9" x14ac:dyDescent="0.25">
      <c r="B2749" s="9">
        <v>2021</v>
      </c>
      <c r="C2749" s="9">
        <v>4</v>
      </c>
      <c r="D2749" s="9">
        <v>4</v>
      </c>
      <c r="E2749" s="30">
        <f>I01_Avg!D2749</f>
        <v>0.76192878987566104</v>
      </c>
      <c r="F2749" s="30">
        <f>PVWatts_8.5kW!J2761</f>
        <v>0</v>
      </c>
      <c r="G2749" s="34">
        <f t="shared" si="126"/>
        <v>0.76192878987566104</v>
      </c>
      <c r="H2749" s="34">
        <f t="shared" si="127"/>
        <v>0.76192878987566104</v>
      </c>
      <c r="I2749" s="34">
        <f t="shared" si="128"/>
        <v>0</v>
      </c>
    </row>
    <row r="2750" spans="2:9" x14ac:dyDescent="0.25">
      <c r="B2750" s="9">
        <v>2021</v>
      </c>
      <c r="C2750" s="9">
        <v>4</v>
      </c>
      <c r="D2750" s="9">
        <v>5</v>
      </c>
      <c r="E2750" s="30">
        <f>I01_Avg!D2750</f>
        <v>0.77347019475888013</v>
      </c>
      <c r="F2750" s="30">
        <f>PVWatts_8.5kW!J2762</f>
        <v>0</v>
      </c>
      <c r="G2750" s="34">
        <f t="shared" si="126"/>
        <v>0.77347019475888013</v>
      </c>
      <c r="H2750" s="34">
        <f t="shared" si="127"/>
        <v>0.77347019475888013</v>
      </c>
      <c r="I2750" s="34">
        <f t="shared" si="128"/>
        <v>0</v>
      </c>
    </row>
    <row r="2751" spans="2:9" x14ac:dyDescent="0.25">
      <c r="B2751" s="9">
        <v>2021</v>
      </c>
      <c r="C2751" s="9">
        <v>4</v>
      </c>
      <c r="D2751" s="9">
        <v>6</v>
      </c>
      <c r="E2751" s="30">
        <f>I01_Avg!D2751</f>
        <v>0.85124158889462476</v>
      </c>
      <c r="F2751" s="30">
        <f>PVWatts_8.5kW!J2763</f>
        <v>0.231493</v>
      </c>
      <c r="G2751" s="34">
        <f t="shared" si="126"/>
        <v>0.61974858889462481</v>
      </c>
      <c r="H2751" s="34">
        <f t="shared" si="127"/>
        <v>0.61974858889462481</v>
      </c>
      <c r="I2751" s="34">
        <f t="shared" si="128"/>
        <v>0</v>
      </c>
    </row>
    <row r="2752" spans="2:9" x14ac:dyDescent="0.25">
      <c r="B2752" s="9">
        <v>2021</v>
      </c>
      <c r="C2752" s="9">
        <v>4</v>
      </c>
      <c r="D2752" s="9">
        <v>7</v>
      </c>
      <c r="E2752" s="30">
        <f>I01_Avg!D2752</f>
        <v>0.98413182098651564</v>
      </c>
      <c r="F2752" s="30">
        <f>PVWatts_8.5kW!J2764</f>
        <v>1.535452</v>
      </c>
      <c r="G2752" s="34">
        <f t="shared" si="126"/>
        <v>-0.5513201790134844</v>
      </c>
      <c r="H2752" s="34">
        <f t="shared" si="127"/>
        <v>0</v>
      </c>
      <c r="I2752" s="34">
        <f t="shared" si="128"/>
        <v>-0.5513201790134844</v>
      </c>
    </row>
    <row r="2753" spans="2:9" x14ac:dyDescent="0.25">
      <c r="B2753" s="9">
        <v>2021</v>
      </c>
      <c r="C2753" s="9">
        <v>4</v>
      </c>
      <c r="D2753" s="9">
        <v>8</v>
      </c>
      <c r="E2753" s="30">
        <f>I01_Avg!D2753</f>
        <v>1.2000441765432501</v>
      </c>
      <c r="F2753" s="30">
        <f>PVWatts_8.5kW!J2765</f>
        <v>3.2195399999999998</v>
      </c>
      <c r="G2753" s="34">
        <f t="shared" si="126"/>
        <v>-2.0194958234567499</v>
      </c>
      <c r="H2753" s="34">
        <f t="shared" si="127"/>
        <v>0</v>
      </c>
      <c r="I2753" s="34">
        <f t="shared" si="128"/>
        <v>-2.0194958234567499</v>
      </c>
    </row>
    <row r="2754" spans="2:9" x14ac:dyDescent="0.25">
      <c r="B2754" s="9">
        <v>2021</v>
      </c>
      <c r="C2754" s="9">
        <v>4</v>
      </c>
      <c r="D2754" s="9">
        <v>9</v>
      </c>
      <c r="E2754" s="30">
        <f>I01_Avg!D2754</f>
        <v>1.3081566263606823</v>
      </c>
      <c r="F2754" s="30">
        <f>PVWatts_8.5kW!J2766</f>
        <v>4.6551009999999993</v>
      </c>
      <c r="G2754" s="34">
        <f t="shared" si="126"/>
        <v>-3.346944373639317</v>
      </c>
      <c r="H2754" s="34">
        <f t="shared" si="127"/>
        <v>0</v>
      </c>
      <c r="I2754" s="34">
        <f t="shared" si="128"/>
        <v>-3.346944373639317</v>
      </c>
    </row>
    <row r="2755" spans="2:9" x14ac:dyDescent="0.25">
      <c r="B2755" s="9">
        <v>2021</v>
      </c>
      <c r="C2755" s="9">
        <v>4</v>
      </c>
      <c r="D2755" s="9">
        <v>10</v>
      </c>
      <c r="E2755" s="30">
        <f>I01_Avg!D2755</f>
        <v>1.3717381495723382</v>
      </c>
      <c r="F2755" s="30">
        <f>PVWatts_8.5kW!J2767</f>
        <v>5.7731400000000006</v>
      </c>
      <c r="G2755" s="34">
        <f t="shared" si="126"/>
        <v>-4.4014018504276624</v>
      </c>
      <c r="H2755" s="34">
        <f t="shared" si="127"/>
        <v>0</v>
      </c>
      <c r="I2755" s="34">
        <f t="shared" si="128"/>
        <v>-4.4014018504276624</v>
      </c>
    </row>
    <row r="2756" spans="2:9" x14ac:dyDescent="0.25">
      <c r="B2756" s="9">
        <v>2021</v>
      </c>
      <c r="C2756" s="9">
        <v>4</v>
      </c>
      <c r="D2756" s="9">
        <v>11</v>
      </c>
      <c r="E2756" s="30">
        <f>I01_Avg!D2756</f>
        <v>1.3958626223819643</v>
      </c>
      <c r="F2756" s="30">
        <f>PVWatts_8.5kW!J2768</f>
        <v>6.4950159999999997</v>
      </c>
      <c r="G2756" s="34">
        <f t="shared" si="126"/>
        <v>-5.0991533776180358</v>
      </c>
      <c r="H2756" s="34">
        <f t="shared" si="127"/>
        <v>0</v>
      </c>
      <c r="I2756" s="34">
        <f t="shared" si="128"/>
        <v>-5.0991533776180358</v>
      </c>
    </row>
    <row r="2757" spans="2:9" x14ac:dyDescent="0.25">
      <c r="B2757" s="9">
        <v>2021</v>
      </c>
      <c r="C2757" s="9">
        <v>4</v>
      </c>
      <c r="D2757" s="9">
        <v>12</v>
      </c>
      <c r="E2757" s="30">
        <f>I01_Avg!D2757</f>
        <v>1.3641329805475182</v>
      </c>
      <c r="F2757" s="30">
        <f>PVWatts_8.5kW!J2769</f>
        <v>6.7412109999999998</v>
      </c>
      <c r="G2757" s="34">
        <f t="shared" si="126"/>
        <v>-5.3770780194524814</v>
      </c>
      <c r="H2757" s="34">
        <f t="shared" si="127"/>
        <v>0</v>
      </c>
      <c r="I2757" s="34">
        <f t="shared" si="128"/>
        <v>-5.3770780194524814</v>
      </c>
    </row>
    <row r="2758" spans="2:9" x14ac:dyDescent="0.25">
      <c r="B2758" s="9">
        <v>2021</v>
      </c>
      <c r="C2758" s="9">
        <v>4</v>
      </c>
      <c r="D2758" s="9">
        <v>13</v>
      </c>
      <c r="E2758" s="30">
        <f>I01_Avg!D2758</f>
        <v>1.2291018127226476</v>
      </c>
      <c r="F2758" s="30">
        <f>PVWatts_8.5kW!J2770</f>
        <v>6.5720799999999997</v>
      </c>
      <c r="G2758" s="34">
        <f t="shared" si="126"/>
        <v>-5.3429781872773523</v>
      </c>
      <c r="H2758" s="34">
        <f t="shared" si="127"/>
        <v>0</v>
      </c>
      <c r="I2758" s="34">
        <f t="shared" si="128"/>
        <v>-5.3429781872773523</v>
      </c>
    </row>
    <row r="2759" spans="2:9" x14ac:dyDescent="0.25">
      <c r="B2759" s="9">
        <v>2021</v>
      </c>
      <c r="C2759" s="9">
        <v>4</v>
      </c>
      <c r="D2759" s="9">
        <v>14</v>
      </c>
      <c r="E2759" s="30">
        <f>I01_Avg!D2759</f>
        <v>1.1871650665226414</v>
      </c>
      <c r="F2759" s="30">
        <f>PVWatts_8.5kW!J2771</f>
        <v>5.9103500000000002</v>
      </c>
      <c r="G2759" s="34">
        <f t="shared" si="126"/>
        <v>-4.7231849334773592</v>
      </c>
      <c r="H2759" s="34">
        <f t="shared" si="127"/>
        <v>0</v>
      </c>
      <c r="I2759" s="34">
        <f t="shared" si="128"/>
        <v>-4.7231849334773592</v>
      </c>
    </row>
    <row r="2760" spans="2:9" x14ac:dyDescent="0.25">
      <c r="B2760" s="9">
        <v>2021</v>
      </c>
      <c r="C2760" s="9">
        <v>4</v>
      </c>
      <c r="D2760" s="9">
        <v>15</v>
      </c>
      <c r="E2760" s="30">
        <f>I01_Avg!D2760</f>
        <v>1.2687670038890333</v>
      </c>
      <c r="F2760" s="30">
        <f>PVWatts_8.5kW!J2772</f>
        <v>4.6004849999999999</v>
      </c>
      <c r="G2760" s="34">
        <f t="shared" si="126"/>
        <v>-3.3317179961109664</v>
      </c>
      <c r="H2760" s="34">
        <f t="shared" si="127"/>
        <v>0</v>
      </c>
      <c r="I2760" s="34">
        <f t="shared" si="128"/>
        <v>-3.3317179961109664</v>
      </c>
    </row>
    <row r="2761" spans="2:9" x14ac:dyDescent="0.25">
      <c r="B2761" s="9">
        <v>2021</v>
      </c>
      <c r="C2761" s="9">
        <v>4</v>
      </c>
      <c r="D2761" s="9">
        <v>16</v>
      </c>
      <c r="E2761" s="30">
        <f>I01_Avg!D2761</f>
        <v>1.2520927997815579</v>
      </c>
      <c r="F2761" s="30">
        <f>PVWatts_8.5kW!J2773</f>
        <v>3.2636340000000001</v>
      </c>
      <c r="G2761" s="34">
        <f t="shared" si="126"/>
        <v>-2.0115412002184421</v>
      </c>
      <c r="H2761" s="34">
        <f t="shared" si="127"/>
        <v>0</v>
      </c>
      <c r="I2761" s="34">
        <f t="shared" si="128"/>
        <v>-2.0115412002184421</v>
      </c>
    </row>
    <row r="2762" spans="2:9" x14ac:dyDescent="0.25">
      <c r="B2762" s="9">
        <v>2021</v>
      </c>
      <c r="C2762" s="9">
        <v>4</v>
      </c>
      <c r="D2762" s="9">
        <v>17</v>
      </c>
      <c r="E2762" s="30">
        <f>I01_Avg!D2762</f>
        <v>1.3294919726041352</v>
      </c>
      <c r="F2762" s="30">
        <f>PVWatts_8.5kW!J2774</f>
        <v>2.0764019999999999</v>
      </c>
      <c r="G2762" s="34">
        <f t="shared" ref="G2762:G2825" si="129">+E2762-F2762</f>
        <v>-0.74691002739586465</v>
      </c>
      <c r="H2762" s="34">
        <f t="shared" ref="H2762:H2825" si="130">+IF(G2762&gt;0,G2762,0)</f>
        <v>0</v>
      </c>
      <c r="I2762" s="34">
        <f t="shared" ref="I2762:I2825" si="131">+IF(G2762&lt;0,G2762,0)</f>
        <v>-0.74691002739586465</v>
      </c>
    </row>
    <row r="2763" spans="2:9" x14ac:dyDescent="0.25">
      <c r="B2763" s="9">
        <v>2021</v>
      </c>
      <c r="C2763" s="9">
        <v>4</v>
      </c>
      <c r="D2763" s="9">
        <v>18</v>
      </c>
      <c r="E2763" s="30">
        <f>I01_Avg!D2763</f>
        <v>1.2929829939678616</v>
      </c>
      <c r="F2763" s="30">
        <f>PVWatts_8.5kW!J2775</f>
        <v>0.55695000000000006</v>
      </c>
      <c r="G2763" s="34">
        <f t="shared" si="129"/>
        <v>0.73603299396786159</v>
      </c>
      <c r="H2763" s="34">
        <f t="shared" si="130"/>
        <v>0.73603299396786159</v>
      </c>
      <c r="I2763" s="34">
        <f t="shared" si="131"/>
        <v>0</v>
      </c>
    </row>
    <row r="2764" spans="2:9" x14ac:dyDescent="0.25">
      <c r="B2764" s="9">
        <v>2021</v>
      </c>
      <c r="C2764" s="9">
        <v>4</v>
      </c>
      <c r="D2764" s="9">
        <v>19</v>
      </c>
      <c r="E2764" s="30">
        <f>I01_Avg!D2764</f>
        <v>1.3332427363808896</v>
      </c>
      <c r="F2764" s="30">
        <f>PVWatts_8.5kW!J2776</f>
        <v>0</v>
      </c>
      <c r="G2764" s="34">
        <f t="shared" si="129"/>
        <v>1.3332427363808896</v>
      </c>
      <c r="H2764" s="34">
        <f t="shared" si="130"/>
        <v>1.3332427363808896</v>
      </c>
      <c r="I2764" s="34">
        <f t="shared" si="131"/>
        <v>0</v>
      </c>
    </row>
    <row r="2765" spans="2:9" x14ac:dyDescent="0.25">
      <c r="B2765" s="9">
        <v>2021</v>
      </c>
      <c r="C2765" s="9">
        <v>4</v>
      </c>
      <c r="D2765" s="9">
        <v>20</v>
      </c>
      <c r="E2765" s="30">
        <f>I01_Avg!D2765</f>
        <v>1.3350787831448521</v>
      </c>
      <c r="F2765" s="30">
        <f>PVWatts_8.5kW!J2777</f>
        <v>0</v>
      </c>
      <c r="G2765" s="34">
        <f t="shared" si="129"/>
        <v>1.3350787831448521</v>
      </c>
      <c r="H2765" s="34">
        <f t="shared" si="130"/>
        <v>1.3350787831448521</v>
      </c>
      <c r="I2765" s="34">
        <f t="shared" si="131"/>
        <v>0</v>
      </c>
    </row>
    <row r="2766" spans="2:9" x14ac:dyDescent="0.25">
      <c r="B2766" s="9">
        <v>2021</v>
      </c>
      <c r="C2766" s="9">
        <v>4</v>
      </c>
      <c r="D2766" s="9">
        <v>21</v>
      </c>
      <c r="E2766" s="30">
        <f>I01_Avg!D2766</f>
        <v>1.2994224459656598</v>
      </c>
      <c r="F2766" s="30">
        <f>PVWatts_8.5kW!J2778</f>
        <v>0</v>
      </c>
      <c r="G2766" s="34">
        <f t="shared" si="129"/>
        <v>1.2994224459656598</v>
      </c>
      <c r="H2766" s="34">
        <f t="shared" si="130"/>
        <v>1.2994224459656598</v>
      </c>
      <c r="I2766" s="34">
        <f t="shared" si="131"/>
        <v>0</v>
      </c>
    </row>
    <row r="2767" spans="2:9" x14ac:dyDescent="0.25">
      <c r="B2767" s="9">
        <v>2021</v>
      </c>
      <c r="C2767" s="9">
        <v>4</v>
      </c>
      <c r="D2767" s="9">
        <v>22</v>
      </c>
      <c r="E2767" s="30">
        <f>I01_Avg!D2767</f>
        <v>1.1482101483909399</v>
      </c>
      <c r="F2767" s="30">
        <f>PVWatts_8.5kW!J2779</f>
        <v>0</v>
      </c>
      <c r="G2767" s="34">
        <f t="shared" si="129"/>
        <v>1.1482101483909399</v>
      </c>
      <c r="H2767" s="34">
        <f t="shared" si="130"/>
        <v>1.1482101483909399</v>
      </c>
      <c r="I2767" s="34">
        <f t="shared" si="131"/>
        <v>0</v>
      </c>
    </row>
    <row r="2768" spans="2:9" x14ac:dyDescent="0.25">
      <c r="B2768" s="9">
        <v>2021</v>
      </c>
      <c r="C2768" s="9">
        <v>4</v>
      </c>
      <c r="D2768" s="9">
        <v>23</v>
      </c>
      <c r="E2768" s="30">
        <f>I01_Avg!D2768</f>
        <v>0.98629786053422652</v>
      </c>
      <c r="F2768" s="30">
        <f>PVWatts_8.5kW!J2780</f>
        <v>0</v>
      </c>
      <c r="G2768" s="34">
        <f t="shared" si="129"/>
        <v>0.98629786053422652</v>
      </c>
      <c r="H2768" s="34">
        <f t="shared" si="130"/>
        <v>0.98629786053422652</v>
      </c>
      <c r="I2768" s="34">
        <f t="shared" si="131"/>
        <v>0</v>
      </c>
    </row>
    <row r="2769" spans="2:9" x14ac:dyDescent="0.25">
      <c r="B2769" s="9">
        <v>2021</v>
      </c>
      <c r="C2769" s="9">
        <v>4</v>
      </c>
      <c r="D2769" s="9">
        <v>0</v>
      </c>
      <c r="E2769" s="30">
        <f>I01_Avg!D2769</f>
        <v>0.87383762322349201</v>
      </c>
      <c r="F2769" s="30">
        <f>PVWatts_8.5kW!J2781</f>
        <v>0</v>
      </c>
      <c r="G2769" s="34">
        <f t="shared" si="129"/>
        <v>0.87383762322349201</v>
      </c>
      <c r="H2769" s="34">
        <f t="shared" si="130"/>
        <v>0.87383762322349201</v>
      </c>
      <c r="I2769" s="34">
        <f t="shared" si="131"/>
        <v>0</v>
      </c>
    </row>
    <row r="2770" spans="2:9" x14ac:dyDescent="0.25">
      <c r="B2770" s="9">
        <v>2021</v>
      </c>
      <c r="C2770" s="9">
        <v>4</v>
      </c>
      <c r="D2770" s="9">
        <v>1</v>
      </c>
      <c r="E2770" s="30">
        <f>I01_Avg!D2770</f>
        <v>0.83198700090782718</v>
      </c>
      <c r="F2770" s="30">
        <f>PVWatts_8.5kW!J2782</f>
        <v>0</v>
      </c>
      <c r="G2770" s="34">
        <f t="shared" si="129"/>
        <v>0.83198700090782718</v>
      </c>
      <c r="H2770" s="34">
        <f t="shared" si="130"/>
        <v>0.83198700090782718</v>
      </c>
      <c r="I2770" s="34">
        <f t="shared" si="131"/>
        <v>0</v>
      </c>
    </row>
    <row r="2771" spans="2:9" x14ac:dyDescent="0.25">
      <c r="B2771" s="9">
        <v>2021</v>
      </c>
      <c r="C2771" s="9">
        <v>4</v>
      </c>
      <c r="D2771" s="9">
        <v>2</v>
      </c>
      <c r="E2771" s="30">
        <f>I01_Avg!D2771</f>
        <v>0.80498344117919229</v>
      </c>
      <c r="F2771" s="30">
        <f>PVWatts_8.5kW!J2783</f>
        <v>0</v>
      </c>
      <c r="G2771" s="34">
        <f t="shared" si="129"/>
        <v>0.80498344117919229</v>
      </c>
      <c r="H2771" s="34">
        <f t="shared" si="130"/>
        <v>0.80498344117919229</v>
      </c>
      <c r="I2771" s="34">
        <f t="shared" si="131"/>
        <v>0</v>
      </c>
    </row>
    <row r="2772" spans="2:9" x14ac:dyDescent="0.25">
      <c r="B2772" s="9">
        <v>2021</v>
      </c>
      <c r="C2772" s="9">
        <v>4</v>
      </c>
      <c r="D2772" s="9">
        <v>3</v>
      </c>
      <c r="E2772" s="30">
        <f>I01_Avg!D2772</f>
        <v>0.81363109611174422</v>
      </c>
      <c r="F2772" s="30">
        <f>PVWatts_8.5kW!J2784</f>
        <v>0</v>
      </c>
      <c r="G2772" s="34">
        <f t="shared" si="129"/>
        <v>0.81363109611174422</v>
      </c>
      <c r="H2772" s="34">
        <f t="shared" si="130"/>
        <v>0.81363109611174422</v>
      </c>
      <c r="I2772" s="34">
        <f t="shared" si="131"/>
        <v>0</v>
      </c>
    </row>
    <row r="2773" spans="2:9" x14ac:dyDescent="0.25">
      <c r="B2773" s="9">
        <v>2021</v>
      </c>
      <c r="C2773" s="9">
        <v>4</v>
      </c>
      <c r="D2773" s="9">
        <v>4</v>
      </c>
      <c r="E2773" s="30">
        <f>I01_Avg!D2773</f>
        <v>0.84541456321635744</v>
      </c>
      <c r="F2773" s="30">
        <f>PVWatts_8.5kW!J2785</f>
        <v>0</v>
      </c>
      <c r="G2773" s="34">
        <f t="shared" si="129"/>
        <v>0.84541456321635744</v>
      </c>
      <c r="H2773" s="34">
        <f t="shared" si="130"/>
        <v>0.84541456321635744</v>
      </c>
      <c r="I2773" s="34">
        <f t="shared" si="131"/>
        <v>0</v>
      </c>
    </row>
    <row r="2774" spans="2:9" x14ac:dyDescent="0.25">
      <c r="B2774" s="9">
        <v>2021</v>
      </c>
      <c r="C2774" s="9">
        <v>4</v>
      </c>
      <c r="D2774" s="9">
        <v>5</v>
      </c>
      <c r="E2774" s="30">
        <f>I01_Avg!D2774</f>
        <v>0.92828938321389398</v>
      </c>
      <c r="F2774" s="30">
        <f>PVWatts_8.5kW!J2786</f>
        <v>0</v>
      </c>
      <c r="G2774" s="34">
        <f t="shared" si="129"/>
        <v>0.92828938321389398</v>
      </c>
      <c r="H2774" s="34">
        <f t="shared" si="130"/>
        <v>0.92828938321389398</v>
      </c>
      <c r="I2774" s="34">
        <f t="shared" si="131"/>
        <v>0</v>
      </c>
    </row>
    <row r="2775" spans="2:9" x14ac:dyDescent="0.25">
      <c r="B2775" s="9">
        <v>2021</v>
      </c>
      <c r="C2775" s="9">
        <v>4</v>
      </c>
      <c r="D2775" s="9">
        <v>6</v>
      </c>
      <c r="E2775" s="30">
        <f>I01_Avg!D2775</f>
        <v>1.1033420087191179</v>
      </c>
      <c r="F2775" s="30">
        <f>PVWatts_8.5kW!J2787</f>
        <v>0.27056999999999998</v>
      </c>
      <c r="G2775" s="34">
        <f t="shared" si="129"/>
        <v>0.83277200871911794</v>
      </c>
      <c r="H2775" s="34">
        <f t="shared" si="130"/>
        <v>0.83277200871911794</v>
      </c>
      <c r="I2775" s="34">
        <f t="shared" si="131"/>
        <v>0</v>
      </c>
    </row>
    <row r="2776" spans="2:9" x14ac:dyDescent="0.25">
      <c r="B2776" s="9">
        <v>2021</v>
      </c>
      <c r="C2776" s="9">
        <v>4</v>
      </c>
      <c r="D2776" s="9">
        <v>7</v>
      </c>
      <c r="E2776" s="30">
        <f>I01_Avg!D2776</f>
        <v>1.2354073856890939</v>
      </c>
      <c r="F2776" s="30">
        <f>PVWatts_8.5kW!J2788</f>
        <v>1.2469480000000002</v>
      </c>
      <c r="G2776" s="34">
        <f t="shared" si="129"/>
        <v>-1.154061431090625E-2</v>
      </c>
      <c r="H2776" s="34">
        <f t="shared" si="130"/>
        <v>0</v>
      </c>
      <c r="I2776" s="34">
        <f t="shared" si="131"/>
        <v>-1.154061431090625E-2</v>
      </c>
    </row>
    <row r="2777" spans="2:9" x14ac:dyDescent="0.25">
      <c r="B2777" s="9">
        <v>2021</v>
      </c>
      <c r="C2777" s="9">
        <v>4</v>
      </c>
      <c r="D2777" s="9">
        <v>8</v>
      </c>
      <c r="E2777" s="30">
        <f>I01_Avg!D2777</f>
        <v>1.1663378251887084</v>
      </c>
      <c r="F2777" s="30">
        <f>PVWatts_8.5kW!J2789</f>
        <v>3.112053</v>
      </c>
      <c r="G2777" s="34">
        <f t="shared" si="129"/>
        <v>-1.9457151748112915</v>
      </c>
      <c r="H2777" s="34">
        <f t="shared" si="130"/>
        <v>0</v>
      </c>
      <c r="I2777" s="34">
        <f t="shared" si="131"/>
        <v>-1.9457151748112915</v>
      </c>
    </row>
    <row r="2778" spans="2:9" x14ac:dyDescent="0.25">
      <c r="B2778" s="9">
        <v>2021</v>
      </c>
      <c r="C2778" s="9">
        <v>4</v>
      </c>
      <c r="D2778" s="9">
        <v>9</v>
      </c>
      <c r="E2778" s="30">
        <f>I01_Avg!D2778</f>
        <v>1.2091778909217252</v>
      </c>
      <c r="F2778" s="30">
        <f>PVWatts_8.5kW!J2790</f>
        <v>3.733336</v>
      </c>
      <c r="G2778" s="34">
        <f t="shared" si="129"/>
        <v>-2.5241581090782748</v>
      </c>
      <c r="H2778" s="34">
        <f t="shared" si="130"/>
        <v>0</v>
      </c>
      <c r="I2778" s="34">
        <f t="shared" si="131"/>
        <v>-2.5241581090782748</v>
      </c>
    </row>
    <row r="2779" spans="2:9" x14ac:dyDescent="0.25">
      <c r="B2779" s="9">
        <v>2021</v>
      </c>
      <c r="C2779" s="9">
        <v>4</v>
      </c>
      <c r="D2779" s="9">
        <v>10</v>
      </c>
      <c r="E2779" s="30">
        <f>I01_Avg!D2779</f>
        <v>1.2823927881003025</v>
      </c>
      <c r="F2779" s="30">
        <f>PVWatts_8.5kW!J2791</f>
        <v>2.8644989999999999</v>
      </c>
      <c r="G2779" s="34">
        <f t="shared" si="129"/>
        <v>-1.5821062118996974</v>
      </c>
      <c r="H2779" s="34">
        <f t="shared" si="130"/>
        <v>0</v>
      </c>
      <c r="I2779" s="34">
        <f t="shared" si="131"/>
        <v>-1.5821062118996974</v>
      </c>
    </row>
    <row r="2780" spans="2:9" x14ac:dyDescent="0.25">
      <c r="B2780" s="9">
        <v>2021</v>
      </c>
      <c r="C2780" s="9">
        <v>4</v>
      </c>
      <c r="D2780" s="9">
        <v>11</v>
      </c>
      <c r="E2780" s="30">
        <f>I01_Avg!D2780</f>
        <v>1.2851844271709918</v>
      </c>
      <c r="F2780" s="30">
        <f>PVWatts_8.5kW!J2792</f>
        <v>3.9634769999999997</v>
      </c>
      <c r="G2780" s="34">
        <f t="shared" si="129"/>
        <v>-2.6782925728290081</v>
      </c>
      <c r="H2780" s="34">
        <f t="shared" si="130"/>
        <v>0</v>
      </c>
      <c r="I2780" s="34">
        <f t="shared" si="131"/>
        <v>-2.6782925728290081</v>
      </c>
    </row>
    <row r="2781" spans="2:9" x14ac:dyDescent="0.25">
      <c r="B2781" s="9">
        <v>2021</v>
      </c>
      <c r="C2781" s="9">
        <v>4</v>
      </c>
      <c r="D2781" s="9">
        <v>12</v>
      </c>
      <c r="E2781" s="30">
        <f>I01_Avg!D2781</f>
        <v>1.2407849092896366</v>
      </c>
      <c r="F2781" s="30">
        <f>PVWatts_8.5kW!J2793</f>
        <v>4.4482839999999992</v>
      </c>
      <c r="G2781" s="34">
        <f t="shared" si="129"/>
        <v>-3.2074990907103627</v>
      </c>
      <c r="H2781" s="34">
        <f t="shared" si="130"/>
        <v>0</v>
      </c>
      <c r="I2781" s="34">
        <f t="shared" si="131"/>
        <v>-3.2074990907103627</v>
      </c>
    </row>
    <row r="2782" spans="2:9" x14ac:dyDescent="0.25">
      <c r="B2782" s="9">
        <v>2021</v>
      </c>
      <c r="C2782" s="9">
        <v>4</v>
      </c>
      <c r="D2782" s="9">
        <v>13</v>
      </c>
      <c r="E2782" s="30">
        <f>I01_Avg!D2782</f>
        <v>1.1997920586897759</v>
      </c>
      <c r="F2782" s="30">
        <f>PVWatts_8.5kW!J2794</f>
        <v>0.44297900000000001</v>
      </c>
      <c r="G2782" s="34">
        <f t="shared" si="129"/>
        <v>0.75681305868977589</v>
      </c>
      <c r="H2782" s="34">
        <f t="shared" si="130"/>
        <v>0.75681305868977589</v>
      </c>
      <c r="I2782" s="34">
        <f t="shared" si="131"/>
        <v>0</v>
      </c>
    </row>
    <row r="2783" spans="2:9" x14ac:dyDescent="0.25">
      <c r="B2783" s="9">
        <v>2021</v>
      </c>
      <c r="C2783" s="9">
        <v>4</v>
      </c>
      <c r="D2783" s="9">
        <v>14</v>
      </c>
      <c r="E2783" s="30">
        <f>I01_Avg!D2783</f>
        <v>1.1663123475346804</v>
      </c>
      <c r="F2783" s="30">
        <f>PVWatts_8.5kW!J2795</f>
        <v>3.589855</v>
      </c>
      <c r="G2783" s="34">
        <f t="shared" si="129"/>
        <v>-2.4235426524653194</v>
      </c>
      <c r="H2783" s="34">
        <f t="shared" si="130"/>
        <v>0</v>
      </c>
      <c r="I2783" s="34">
        <f t="shared" si="131"/>
        <v>-2.4235426524653194</v>
      </c>
    </row>
    <row r="2784" spans="2:9" x14ac:dyDescent="0.25">
      <c r="B2784" s="9">
        <v>2021</v>
      </c>
      <c r="C2784" s="9">
        <v>4</v>
      </c>
      <c r="D2784" s="9">
        <v>15</v>
      </c>
      <c r="E2784" s="30">
        <f>I01_Avg!D2784</f>
        <v>1.2211909913008041</v>
      </c>
      <c r="F2784" s="30">
        <f>PVWatts_8.5kW!J2796</f>
        <v>5.1640389999999998</v>
      </c>
      <c r="G2784" s="34">
        <f t="shared" si="129"/>
        <v>-3.9428480086991957</v>
      </c>
      <c r="H2784" s="34">
        <f t="shared" si="130"/>
        <v>0</v>
      </c>
      <c r="I2784" s="34">
        <f t="shared" si="131"/>
        <v>-3.9428480086991957</v>
      </c>
    </row>
    <row r="2785" spans="2:9" x14ac:dyDescent="0.25">
      <c r="B2785" s="9">
        <v>2021</v>
      </c>
      <c r="C2785" s="9">
        <v>4</v>
      </c>
      <c r="D2785" s="9">
        <v>16</v>
      </c>
      <c r="E2785" s="30">
        <f>I01_Avg!D2785</f>
        <v>1.2986978376352605</v>
      </c>
      <c r="F2785" s="30">
        <f>PVWatts_8.5kW!J2797</f>
        <v>0.12578300000000001</v>
      </c>
      <c r="G2785" s="34">
        <f t="shared" si="129"/>
        <v>1.1729148376352605</v>
      </c>
      <c r="H2785" s="34">
        <f t="shared" si="130"/>
        <v>1.1729148376352605</v>
      </c>
      <c r="I2785" s="34">
        <f t="shared" si="131"/>
        <v>0</v>
      </c>
    </row>
    <row r="2786" spans="2:9" x14ac:dyDescent="0.25">
      <c r="B2786" s="9">
        <v>2021</v>
      </c>
      <c r="C2786" s="9">
        <v>4</v>
      </c>
      <c r="D2786" s="9">
        <v>17</v>
      </c>
      <c r="E2786" s="30">
        <f>I01_Avg!D2786</f>
        <v>1.4156892941476882</v>
      </c>
      <c r="F2786" s="30">
        <f>PVWatts_8.5kW!J2798</f>
        <v>2.1699709999999999</v>
      </c>
      <c r="G2786" s="34">
        <f t="shared" si="129"/>
        <v>-0.75428170585231169</v>
      </c>
      <c r="H2786" s="34">
        <f t="shared" si="130"/>
        <v>0</v>
      </c>
      <c r="I2786" s="34">
        <f t="shared" si="131"/>
        <v>-0.75428170585231169</v>
      </c>
    </row>
    <row r="2787" spans="2:9" x14ac:dyDescent="0.25">
      <c r="B2787" s="9">
        <v>2021</v>
      </c>
      <c r="C2787" s="9">
        <v>4</v>
      </c>
      <c r="D2787" s="9">
        <v>18</v>
      </c>
      <c r="E2787" s="30">
        <f>I01_Avg!D2787</f>
        <v>1.4772360811970477</v>
      </c>
      <c r="F2787" s="30">
        <f>PVWatts_8.5kW!J2799</f>
        <v>0.66896199999999995</v>
      </c>
      <c r="G2787" s="34">
        <f t="shared" si="129"/>
        <v>0.8082740811970478</v>
      </c>
      <c r="H2787" s="34">
        <f t="shared" si="130"/>
        <v>0.8082740811970478</v>
      </c>
      <c r="I2787" s="34">
        <f t="shared" si="131"/>
        <v>0</v>
      </c>
    </row>
    <row r="2788" spans="2:9" x14ac:dyDescent="0.25">
      <c r="B2788" s="9">
        <v>2021</v>
      </c>
      <c r="C2788" s="9">
        <v>4</v>
      </c>
      <c r="D2788" s="9">
        <v>19</v>
      </c>
      <c r="E2788" s="30">
        <f>I01_Avg!D2788</f>
        <v>1.5137878679815262</v>
      </c>
      <c r="F2788" s="30">
        <f>PVWatts_8.5kW!J2800</f>
        <v>1.5768000000000001E-2</v>
      </c>
      <c r="G2788" s="34">
        <f t="shared" si="129"/>
        <v>1.4980198679815262</v>
      </c>
      <c r="H2788" s="34">
        <f t="shared" si="130"/>
        <v>1.4980198679815262</v>
      </c>
      <c r="I2788" s="34">
        <f t="shared" si="131"/>
        <v>0</v>
      </c>
    </row>
    <row r="2789" spans="2:9" x14ac:dyDescent="0.25">
      <c r="B2789" s="9">
        <v>2021</v>
      </c>
      <c r="C2789" s="9">
        <v>4</v>
      </c>
      <c r="D2789" s="9">
        <v>20</v>
      </c>
      <c r="E2789" s="30">
        <f>I01_Avg!D2789</f>
        <v>1.4823422179588273</v>
      </c>
      <c r="F2789" s="30">
        <f>PVWatts_8.5kW!J2801</f>
        <v>0</v>
      </c>
      <c r="G2789" s="34">
        <f t="shared" si="129"/>
        <v>1.4823422179588273</v>
      </c>
      <c r="H2789" s="34">
        <f t="shared" si="130"/>
        <v>1.4823422179588273</v>
      </c>
      <c r="I2789" s="34">
        <f t="shared" si="131"/>
        <v>0</v>
      </c>
    </row>
    <row r="2790" spans="2:9" x14ac:dyDescent="0.25">
      <c r="B2790" s="9">
        <v>2021</v>
      </c>
      <c r="C2790" s="9">
        <v>4</v>
      </c>
      <c r="D2790" s="9">
        <v>21</v>
      </c>
      <c r="E2790" s="30">
        <f>I01_Avg!D2790</f>
        <v>1.4607929649628959</v>
      </c>
      <c r="F2790" s="30">
        <f>PVWatts_8.5kW!J2802</f>
        <v>0</v>
      </c>
      <c r="G2790" s="34">
        <f t="shared" si="129"/>
        <v>1.4607929649628959</v>
      </c>
      <c r="H2790" s="34">
        <f t="shared" si="130"/>
        <v>1.4607929649628959</v>
      </c>
      <c r="I2790" s="34">
        <f t="shared" si="131"/>
        <v>0</v>
      </c>
    </row>
    <row r="2791" spans="2:9" x14ac:dyDescent="0.25">
      <c r="B2791" s="9">
        <v>2021</v>
      </c>
      <c r="C2791" s="9">
        <v>4</v>
      </c>
      <c r="D2791" s="9">
        <v>22</v>
      </c>
      <c r="E2791" s="30">
        <f>I01_Avg!D2791</f>
        <v>1.2307466086757908</v>
      </c>
      <c r="F2791" s="30">
        <f>PVWatts_8.5kW!J2803</f>
        <v>0</v>
      </c>
      <c r="G2791" s="34">
        <f t="shared" si="129"/>
        <v>1.2307466086757908</v>
      </c>
      <c r="H2791" s="34">
        <f t="shared" si="130"/>
        <v>1.2307466086757908</v>
      </c>
      <c r="I2791" s="34">
        <f t="shared" si="131"/>
        <v>0</v>
      </c>
    </row>
    <row r="2792" spans="2:9" x14ac:dyDescent="0.25">
      <c r="B2792" s="9">
        <v>2021</v>
      </c>
      <c r="C2792" s="9">
        <v>4</v>
      </c>
      <c r="D2792" s="9">
        <v>23</v>
      </c>
      <c r="E2792" s="30">
        <f>I01_Avg!D2792</f>
        <v>1.0520489839023333</v>
      </c>
      <c r="F2792" s="30">
        <f>PVWatts_8.5kW!J2804</f>
        <v>0</v>
      </c>
      <c r="G2792" s="34">
        <f t="shared" si="129"/>
        <v>1.0520489839023333</v>
      </c>
      <c r="H2792" s="34">
        <f t="shared" si="130"/>
        <v>1.0520489839023333</v>
      </c>
      <c r="I2792" s="34">
        <f t="shared" si="131"/>
        <v>0</v>
      </c>
    </row>
    <row r="2793" spans="2:9" x14ac:dyDescent="0.25">
      <c r="B2793" s="9">
        <v>2021</v>
      </c>
      <c r="C2793" s="9">
        <v>4</v>
      </c>
      <c r="D2793" s="9">
        <v>0</v>
      </c>
      <c r="E2793" s="30">
        <f>I01_Avg!D2793</f>
        <v>0.95053551393279823</v>
      </c>
      <c r="F2793" s="30">
        <f>PVWatts_8.5kW!J2805</f>
        <v>0</v>
      </c>
      <c r="G2793" s="34">
        <f t="shared" si="129"/>
        <v>0.95053551393279823</v>
      </c>
      <c r="H2793" s="34">
        <f t="shared" si="130"/>
        <v>0.95053551393279823</v>
      </c>
      <c r="I2793" s="34">
        <f t="shared" si="131"/>
        <v>0</v>
      </c>
    </row>
    <row r="2794" spans="2:9" x14ac:dyDescent="0.25">
      <c r="B2794" s="9">
        <v>2021</v>
      </c>
      <c r="C2794" s="9">
        <v>4</v>
      </c>
      <c r="D2794" s="9">
        <v>1</v>
      </c>
      <c r="E2794" s="30">
        <f>I01_Avg!D2794</f>
        <v>0.90416716986765711</v>
      </c>
      <c r="F2794" s="30">
        <f>PVWatts_8.5kW!J2806</f>
        <v>0</v>
      </c>
      <c r="G2794" s="34">
        <f t="shared" si="129"/>
        <v>0.90416716986765711</v>
      </c>
      <c r="H2794" s="34">
        <f t="shared" si="130"/>
        <v>0.90416716986765711</v>
      </c>
      <c r="I2794" s="34">
        <f t="shared" si="131"/>
        <v>0</v>
      </c>
    </row>
    <row r="2795" spans="2:9" x14ac:dyDescent="0.25">
      <c r="B2795" s="9">
        <v>2021</v>
      </c>
      <c r="C2795" s="9">
        <v>4</v>
      </c>
      <c r="D2795" s="9">
        <v>2</v>
      </c>
      <c r="E2795" s="30">
        <f>I01_Avg!D2795</f>
        <v>0.90285927413484302</v>
      </c>
      <c r="F2795" s="30">
        <f>PVWatts_8.5kW!J2807</f>
        <v>0</v>
      </c>
      <c r="G2795" s="34">
        <f t="shared" si="129"/>
        <v>0.90285927413484302</v>
      </c>
      <c r="H2795" s="34">
        <f t="shared" si="130"/>
        <v>0.90285927413484302</v>
      </c>
      <c r="I2795" s="34">
        <f t="shared" si="131"/>
        <v>0</v>
      </c>
    </row>
    <row r="2796" spans="2:9" x14ac:dyDescent="0.25">
      <c r="B2796" s="9">
        <v>2021</v>
      </c>
      <c r="C2796" s="9">
        <v>4</v>
      </c>
      <c r="D2796" s="9">
        <v>3</v>
      </c>
      <c r="E2796" s="30">
        <f>I01_Avg!D2796</f>
        <v>0.94312803801061618</v>
      </c>
      <c r="F2796" s="30">
        <f>PVWatts_8.5kW!J2808</f>
        <v>0</v>
      </c>
      <c r="G2796" s="34">
        <f t="shared" si="129"/>
        <v>0.94312803801061618</v>
      </c>
      <c r="H2796" s="34">
        <f t="shared" si="130"/>
        <v>0.94312803801061618</v>
      </c>
      <c r="I2796" s="34">
        <f t="shared" si="131"/>
        <v>0</v>
      </c>
    </row>
    <row r="2797" spans="2:9" x14ac:dyDescent="0.25">
      <c r="B2797" s="9">
        <v>2021</v>
      </c>
      <c r="C2797" s="9">
        <v>4</v>
      </c>
      <c r="D2797" s="9">
        <v>4</v>
      </c>
      <c r="E2797" s="30">
        <f>I01_Avg!D2797</f>
        <v>1.0200984210228816</v>
      </c>
      <c r="F2797" s="30">
        <f>PVWatts_8.5kW!J2809</f>
        <v>0</v>
      </c>
      <c r="G2797" s="34">
        <f t="shared" si="129"/>
        <v>1.0200984210228816</v>
      </c>
      <c r="H2797" s="34">
        <f t="shared" si="130"/>
        <v>1.0200984210228816</v>
      </c>
      <c r="I2797" s="34">
        <f t="shared" si="131"/>
        <v>0</v>
      </c>
    </row>
    <row r="2798" spans="2:9" x14ac:dyDescent="0.25">
      <c r="B2798" s="9">
        <v>2021</v>
      </c>
      <c r="C2798" s="9">
        <v>4</v>
      </c>
      <c r="D2798" s="9">
        <v>5</v>
      </c>
      <c r="E2798" s="30">
        <f>I01_Avg!D2798</f>
        <v>1.0782241067305134</v>
      </c>
      <c r="F2798" s="30">
        <f>PVWatts_8.5kW!J2810</f>
        <v>0</v>
      </c>
      <c r="G2798" s="34">
        <f t="shared" si="129"/>
        <v>1.0782241067305134</v>
      </c>
      <c r="H2798" s="34">
        <f t="shared" si="130"/>
        <v>1.0782241067305134</v>
      </c>
      <c r="I2798" s="34">
        <f t="shared" si="131"/>
        <v>0</v>
      </c>
    </row>
    <row r="2799" spans="2:9" x14ac:dyDescent="0.25">
      <c r="B2799" s="9">
        <v>2021</v>
      </c>
      <c r="C2799" s="9">
        <v>4</v>
      </c>
      <c r="D2799" s="9">
        <v>6</v>
      </c>
      <c r="E2799" s="30">
        <f>I01_Avg!D2799</f>
        <v>1.3030804764912236</v>
      </c>
      <c r="F2799" s="30">
        <f>PVWatts_8.5kW!J2811</f>
        <v>0.28762500000000002</v>
      </c>
      <c r="G2799" s="34">
        <f t="shared" si="129"/>
        <v>1.0154554764912236</v>
      </c>
      <c r="H2799" s="34">
        <f t="shared" si="130"/>
        <v>1.0154554764912236</v>
      </c>
      <c r="I2799" s="34">
        <f t="shared" si="131"/>
        <v>0</v>
      </c>
    </row>
    <row r="2800" spans="2:9" x14ac:dyDescent="0.25">
      <c r="B2800" s="9">
        <v>2021</v>
      </c>
      <c r="C2800" s="9">
        <v>4</v>
      </c>
      <c r="D2800" s="9">
        <v>7</v>
      </c>
      <c r="E2800" s="30">
        <f>I01_Avg!D2800</f>
        <v>1.4260680277160711</v>
      </c>
      <c r="F2800" s="30">
        <f>PVWatts_8.5kW!J2812</f>
        <v>1.6624239999999999</v>
      </c>
      <c r="G2800" s="34">
        <f t="shared" si="129"/>
        <v>-0.23635597228392879</v>
      </c>
      <c r="H2800" s="34">
        <f t="shared" si="130"/>
        <v>0</v>
      </c>
      <c r="I2800" s="34">
        <f t="shared" si="131"/>
        <v>-0.23635597228392879</v>
      </c>
    </row>
    <row r="2801" spans="2:9" x14ac:dyDescent="0.25">
      <c r="B2801" s="9">
        <v>2021</v>
      </c>
      <c r="C2801" s="9">
        <v>4</v>
      </c>
      <c r="D2801" s="9">
        <v>8</v>
      </c>
      <c r="E2801" s="30">
        <f>I01_Avg!D2801</f>
        <v>1.3086463911733666</v>
      </c>
      <c r="F2801" s="30">
        <f>PVWatts_8.5kW!J2813</f>
        <v>3.410126</v>
      </c>
      <c r="G2801" s="34">
        <f t="shared" si="129"/>
        <v>-2.1014796088266334</v>
      </c>
      <c r="H2801" s="34">
        <f t="shared" si="130"/>
        <v>0</v>
      </c>
      <c r="I2801" s="34">
        <f t="shared" si="131"/>
        <v>-2.1014796088266334</v>
      </c>
    </row>
    <row r="2802" spans="2:9" x14ac:dyDescent="0.25">
      <c r="B2802" s="9">
        <v>2021</v>
      </c>
      <c r="C2802" s="9">
        <v>4</v>
      </c>
      <c r="D2802" s="9">
        <v>9</v>
      </c>
      <c r="E2802" s="30">
        <f>I01_Avg!D2802</f>
        <v>1.1783587623730942</v>
      </c>
      <c r="F2802" s="30">
        <f>PVWatts_8.5kW!J2814</f>
        <v>3.6253090000000001</v>
      </c>
      <c r="G2802" s="34">
        <f t="shared" si="129"/>
        <v>-2.4469502376269059</v>
      </c>
      <c r="H2802" s="34">
        <f t="shared" si="130"/>
        <v>0</v>
      </c>
      <c r="I2802" s="34">
        <f t="shared" si="131"/>
        <v>-2.4469502376269059</v>
      </c>
    </row>
    <row r="2803" spans="2:9" x14ac:dyDescent="0.25">
      <c r="B2803" s="9">
        <v>2021</v>
      </c>
      <c r="C2803" s="9">
        <v>4</v>
      </c>
      <c r="D2803" s="9">
        <v>10</v>
      </c>
      <c r="E2803" s="30">
        <f>I01_Avg!D2803</f>
        <v>1.1184454971242435</v>
      </c>
      <c r="F2803" s="30">
        <f>PVWatts_8.5kW!J2815</f>
        <v>4.7090129999999997</v>
      </c>
      <c r="G2803" s="34">
        <f t="shared" si="129"/>
        <v>-3.5905675028757562</v>
      </c>
      <c r="H2803" s="34">
        <f t="shared" si="130"/>
        <v>0</v>
      </c>
      <c r="I2803" s="34">
        <f t="shared" si="131"/>
        <v>-3.5905675028757562</v>
      </c>
    </row>
    <row r="2804" spans="2:9" x14ac:dyDescent="0.25">
      <c r="B2804" s="9">
        <v>2021</v>
      </c>
      <c r="C2804" s="9">
        <v>4</v>
      </c>
      <c r="D2804" s="9">
        <v>11</v>
      </c>
      <c r="E2804" s="30">
        <f>I01_Avg!D2804</f>
        <v>1.1472776244986098</v>
      </c>
      <c r="F2804" s="30">
        <f>PVWatts_8.5kW!J2816</f>
        <v>6.5530590000000002</v>
      </c>
      <c r="G2804" s="34">
        <f t="shared" si="129"/>
        <v>-5.4057813755013902</v>
      </c>
      <c r="H2804" s="34">
        <f t="shared" si="130"/>
        <v>0</v>
      </c>
      <c r="I2804" s="34">
        <f t="shared" si="131"/>
        <v>-5.4057813755013902</v>
      </c>
    </row>
    <row r="2805" spans="2:9" x14ac:dyDescent="0.25">
      <c r="B2805" s="9">
        <v>2021</v>
      </c>
      <c r="C2805" s="9">
        <v>4</v>
      </c>
      <c r="D2805" s="9">
        <v>12</v>
      </c>
      <c r="E2805" s="30">
        <f>I01_Avg!D2805</f>
        <v>1.0480885046919097</v>
      </c>
      <c r="F2805" s="30">
        <f>PVWatts_8.5kW!J2817</f>
        <v>6.7457450000000003</v>
      </c>
      <c r="G2805" s="34">
        <f t="shared" si="129"/>
        <v>-5.6976564953080908</v>
      </c>
      <c r="H2805" s="34">
        <f t="shared" si="130"/>
        <v>0</v>
      </c>
      <c r="I2805" s="34">
        <f t="shared" si="131"/>
        <v>-5.6976564953080908</v>
      </c>
    </row>
    <row r="2806" spans="2:9" x14ac:dyDescent="0.25">
      <c r="B2806" s="9">
        <v>2021</v>
      </c>
      <c r="C2806" s="9">
        <v>4</v>
      </c>
      <c r="D2806" s="9">
        <v>13</v>
      </c>
      <c r="E2806" s="30">
        <f>I01_Avg!D2806</f>
        <v>1.0195456674851291</v>
      </c>
      <c r="F2806" s="30">
        <f>PVWatts_8.5kW!J2818</f>
        <v>6.5798490000000003</v>
      </c>
      <c r="G2806" s="34">
        <f t="shared" si="129"/>
        <v>-5.560303332514871</v>
      </c>
      <c r="H2806" s="34">
        <f t="shared" si="130"/>
        <v>0</v>
      </c>
      <c r="I2806" s="34">
        <f t="shared" si="131"/>
        <v>-5.560303332514871</v>
      </c>
    </row>
    <row r="2807" spans="2:9" x14ac:dyDescent="0.25">
      <c r="B2807" s="9">
        <v>2021</v>
      </c>
      <c r="C2807" s="9">
        <v>4</v>
      </c>
      <c r="D2807" s="9">
        <v>14</v>
      </c>
      <c r="E2807" s="30">
        <f>I01_Avg!D2807</f>
        <v>0.96277143448196711</v>
      </c>
      <c r="F2807" s="30">
        <f>PVWatts_8.5kW!J2819</f>
        <v>1.4321400000000002</v>
      </c>
      <c r="G2807" s="34">
        <f t="shared" si="129"/>
        <v>-0.46936856551803308</v>
      </c>
      <c r="H2807" s="34">
        <f t="shared" si="130"/>
        <v>0</v>
      </c>
      <c r="I2807" s="34">
        <f t="shared" si="131"/>
        <v>-0.46936856551803308</v>
      </c>
    </row>
    <row r="2808" spans="2:9" x14ac:dyDescent="0.25">
      <c r="B2808" s="9">
        <v>2021</v>
      </c>
      <c r="C2808" s="9">
        <v>4</v>
      </c>
      <c r="D2808" s="9">
        <v>15</v>
      </c>
      <c r="E2808" s="30">
        <f>I01_Avg!D2808</f>
        <v>0.95358534946856655</v>
      </c>
      <c r="F2808" s="30">
        <f>PVWatts_8.5kW!J2820</f>
        <v>5.292046</v>
      </c>
      <c r="G2808" s="34">
        <f t="shared" si="129"/>
        <v>-4.3384606505314336</v>
      </c>
      <c r="H2808" s="34">
        <f t="shared" si="130"/>
        <v>0</v>
      </c>
      <c r="I2808" s="34">
        <f t="shared" si="131"/>
        <v>-4.3384606505314336</v>
      </c>
    </row>
    <row r="2809" spans="2:9" x14ac:dyDescent="0.25">
      <c r="B2809" s="9">
        <v>2021</v>
      </c>
      <c r="C2809" s="9">
        <v>4</v>
      </c>
      <c r="D2809" s="9">
        <v>16</v>
      </c>
      <c r="E2809" s="30">
        <f>I01_Avg!D2809</f>
        <v>0.99020410518516511</v>
      </c>
      <c r="F2809" s="30">
        <f>PVWatts_8.5kW!J2821</f>
        <v>3.9047310000000004</v>
      </c>
      <c r="G2809" s="34">
        <f t="shared" si="129"/>
        <v>-2.9145268948148351</v>
      </c>
      <c r="H2809" s="34">
        <f t="shared" si="130"/>
        <v>0</v>
      </c>
      <c r="I2809" s="34">
        <f t="shared" si="131"/>
        <v>-2.9145268948148351</v>
      </c>
    </row>
    <row r="2810" spans="2:9" x14ac:dyDescent="0.25">
      <c r="B2810" s="9">
        <v>2021</v>
      </c>
      <c r="C2810" s="9">
        <v>4</v>
      </c>
      <c r="D2810" s="9">
        <v>17</v>
      </c>
      <c r="E2810" s="30">
        <f>I01_Avg!D2810</f>
        <v>1.0003486038712328</v>
      </c>
      <c r="F2810" s="30">
        <f>PVWatts_8.5kW!J2822</f>
        <v>1.5428710000000001</v>
      </c>
      <c r="G2810" s="34">
        <f t="shared" si="129"/>
        <v>-0.54252239612876729</v>
      </c>
      <c r="H2810" s="34">
        <f t="shared" si="130"/>
        <v>0</v>
      </c>
      <c r="I2810" s="34">
        <f t="shared" si="131"/>
        <v>-0.54252239612876729</v>
      </c>
    </row>
    <row r="2811" spans="2:9" x14ac:dyDescent="0.25">
      <c r="B2811" s="9">
        <v>2021</v>
      </c>
      <c r="C2811" s="9">
        <v>4</v>
      </c>
      <c r="D2811" s="9">
        <v>18</v>
      </c>
      <c r="E2811" s="30">
        <f>I01_Avg!D2811</f>
        <v>1.1423384291312628</v>
      </c>
      <c r="F2811" s="30">
        <f>PVWatts_8.5kW!J2823</f>
        <v>0.47651100000000002</v>
      </c>
      <c r="G2811" s="34">
        <f t="shared" si="129"/>
        <v>0.6658274291312628</v>
      </c>
      <c r="H2811" s="34">
        <f t="shared" si="130"/>
        <v>0.6658274291312628</v>
      </c>
      <c r="I2811" s="34">
        <f t="shared" si="131"/>
        <v>0</v>
      </c>
    </row>
    <row r="2812" spans="2:9" x14ac:dyDescent="0.25">
      <c r="B2812" s="9">
        <v>2021</v>
      </c>
      <c r="C2812" s="9">
        <v>4</v>
      </c>
      <c r="D2812" s="9">
        <v>19</v>
      </c>
      <c r="E2812" s="30">
        <f>I01_Avg!D2812</f>
        <v>1.174238022961593</v>
      </c>
      <c r="F2812" s="30">
        <f>PVWatts_8.5kW!J2824</f>
        <v>2.2681E-2</v>
      </c>
      <c r="G2812" s="34">
        <f t="shared" si="129"/>
        <v>1.151557022961593</v>
      </c>
      <c r="H2812" s="34">
        <f t="shared" si="130"/>
        <v>1.151557022961593</v>
      </c>
      <c r="I2812" s="34">
        <f t="shared" si="131"/>
        <v>0</v>
      </c>
    </row>
    <row r="2813" spans="2:9" x14ac:dyDescent="0.25">
      <c r="B2813" s="9">
        <v>2021</v>
      </c>
      <c r="C2813" s="9">
        <v>4</v>
      </c>
      <c r="D2813" s="9">
        <v>20</v>
      </c>
      <c r="E2813" s="30">
        <f>I01_Avg!D2813</f>
        <v>1.2058736130629475</v>
      </c>
      <c r="F2813" s="30">
        <f>PVWatts_8.5kW!J2825</f>
        <v>0</v>
      </c>
      <c r="G2813" s="34">
        <f t="shared" si="129"/>
        <v>1.2058736130629475</v>
      </c>
      <c r="H2813" s="34">
        <f t="shared" si="130"/>
        <v>1.2058736130629475</v>
      </c>
      <c r="I2813" s="34">
        <f t="shared" si="131"/>
        <v>0</v>
      </c>
    </row>
    <row r="2814" spans="2:9" x14ac:dyDescent="0.25">
      <c r="B2814" s="9">
        <v>2021</v>
      </c>
      <c r="C2814" s="9">
        <v>4</v>
      </c>
      <c r="D2814" s="9">
        <v>21</v>
      </c>
      <c r="E2814" s="30">
        <f>I01_Avg!D2814</f>
        <v>1.1710446957786249</v>
      </c>
      <c r="F2814" s="30">
        <f>PVWatts_8.5kW!J2826</f>
        <v>0</v>
      </c>
      <c r="G2814" s="34">
        <f t="shared" si="129"/>
        <v>1.1710446957786249</v>
      </c>
      <c r="H2814" s="34">
        <f t="shared" si="130"/>
        <v>1.1710446957786249</v>
      </c>
      <c r="I2814" s="34">
        <f t="shared" si="131"/>
        <v>0</v>
      </c>
    </row>
    <row r="2815" spans="2:9" x14ac:dyDescent="0.25">
      <c r="B2815" s="9">
        <v>2021</v>
      </c>
      <c r="C2815" s="9">
        <v>4</v>
      </c>
      <c r="D2815" s="9">
        <v>22</v>
      </c>
      <c r="E2815" s="30">
        <f>I01_Avg!D2815</f>
        <v>1.0530099574617129</v>
      </c>
      <c r="F2815" s="30">
        <f>PVWatts_8.5kW!J2827</f>
        <v>0</v>
      </c>
      <c r="G2815" s="34">
        <f t="shared" si="129"/>
        <v>1.0530099574617129</v>
      </c>
      <c r="H2815" s="34">
        <f t="shared" si="130"/>
        <v>1.0530099574617129</v>
      </c>
      <c r="I2815" s="34">
        <f t="shared" si="131"/>
        <v>0</v>
      </c>
    </row>
    <row r="2816" spans="2:9" x14ac:dyDescent="0.25">
      <c r="B2816" s="9">
        <v>2021</v>
      </c>
      <c r="C2816" s="9">
        <v>4</v>
      </c>
      <c r="D2816" s="9">
        <v>23</v>
      </c>
      <c r="E2816" s="30">
        <f>I01_Avg!D2816</f>
        <v>0.9460170072088947</v>
      </c>
      <c r="F2816" s="30">
        <f>PVWatts_8.5kW!J2828</f>
        <v>0</v>
      </c>
      <c r="G2816" s="34">
        <f t="shared" si="129"/>
        <v>0.9460170072088947</v>
      </c>
      <c r="H2816" s="34">
        <f t="shared" si="130"/>
        <v>0.9460170072088947</v>
      </c>
      <c r="I2816" s="34">
        <f t="shared" si="131"/>
        <v>0</v>
      </c>
    </row>
    <row r="2817" spans="2:9" x14ac:dyDescent="0.25">
      <c r="B2817" s="9">
        <v>2021</v>
      </c>
      <c r="C2817" s="9">
        <v>4</v>
      </c>
      <c r="D2817" s="9">
        <v>0</v>
      </c>
      <c r="E2817" s="30">
        <f>I01_Avg!D2817</f>
        <v>0.83082582033474595</v>
      </c>
      <c r="F2817" s="30">
        <f>PVWatts_8.5kW!J2829</f>
        <v>0</v>
      </c>
      <c r="G2817" s="34">
        <f t="shared" si="129"/>
        <v>0.83082582033474595</v>
      </c>
      <c r="H2817" s="34">
        <f t="shared" si="130"/>
        <v>0.83082582033474595</v>
      </c>
      <c r="I2817" s="34">
        <f t="shared" si="131"/>
        <v>0</v>
      </c>
    </row>
    <row r="2818" spans="2:9" x14ac:dyDescent="0.25">
      <c r="B2818" s="9">
        <v>2021</v>
      </c>
      <c r="C2818" s="9">
        <v>4</v>
      </c>
      <c r="D2818" s="9">
        <v>1</v>
      </c>
      <c r="E2818" s="30">
        <f>I01_Avg!D2818</f>
        <v>0.78662573961308602</v>
      </c>
      <c r="F2818" s="30">
        <f>PVWatts_8.5kW!J2830</f>
        <v>0</v>
      </c>
      <c r="G2818" s="34">
        <f t="shared" si="129"/>
        <v>0.78662573961308602</v>
      </c>
      <c r="H2818" s="34">
        <f t="shared" si="130"/>
        <v>0.78662573961308602</v>
      </c>
      <c r="I2818" s="34">
        <f t="shared" si="131"/>
        <v>0</v>
      </c>
    </row>
    <row r="2819" spans="2:9" x14ac:dyDescent="0.25">
      <c r="B2819" s="9">
        <v>2021</v>
      </c>
      <c r="C2819" s="9">
        <v>4</v>
      </c>
      <c r="D2819" s="9">
        <v>2</v>
      </c>
      <c r="E2819" s="30">
        <f>I01_Avg!D2819</f>
        <v>0.77574039051266341</v>
      </c>
      <c r="F2819" s="30">
        <f>PVWatts_8.5kW!J2831</f>
        <v>0</v>
      </c>
      <c r="G2819" s="34">
        <f t="shared" si="129"/>
        <v>0.77574039051266341</v>
      </c>
      <c r="H2819" s="34">
        <f t="shared" si="130"/>
        <v>0.77574039051266341</v>
      </c>
      <c r="I2819" s="34">
        <f t="shared" si="131"/>
        <v>0</v>
      </c>
    </row>
    <row r="2820" spans="2:9" x14ac:dyDescent="0.25">
      <c r="B2820" s="9">
        <v>2021</v>
      </c>
      <c r="C2820" s="9">
        <v>4</v>
      </c>
      <c r="D2820" s="9">
        <v>3</v>
      </c>
      <c r="E2820" s="30">
        <f>I01_Avg!D2820</f>
        <v>0.77994967759891831</v>
      </c>
      <c r="F2820" s="30">
        <f>PVWatts_8.5kW!J2832</f>
        <v>0</v>
      </c>
      <c r="G2820" s="34">
        <f t="shared" si="129"/>
        <v>0.77994967759891831</v>
      </c>
      <c r="H2820" s="34">
        <f t="shared" si="130"/>
        <v>0.77994967759891831</v>
      </c>
      <c r="I2820" s="34">
        <f t="shared" si="131"/>
        <v>0</v>
      </c>
    </row>
    <row r="2821" spans="2:9" x14ac:dyDescent="0.25">
      <c r="B2821" s="9">
        <v>2021</v>
      </c>
      <c r="C2821" s="9">
        <v>4</v>
      </c>
      <c r="D2821" s="9">
        <v>4</v>
      </c>
      <c r="E2821" s="30">
        <f>I01_Avg!D2821</f>
        <v>0.84468523754083147</v>
      </c>
      <c r="F2821" s="30">
        <f>PVWatts_8.5kW!J2833</f>
        <v>0</v>
      </c>
      <c r="G2821" s="34">
        <f t="shared" si="129"/>
        <v>0.84468523754083147</v>
      </c>
      <c r="H2821" s="34">
        <f t="shared" si="130"/>
        <v>0.84468523754083147</v>
      </c>
      <c r="I2821" s="34">
        <f t="shared" si="131"/>
        <v>0</v>
      </c>
    </row>
    <row r="2822" spans="2:9" x14ac:dyDescent="0.25">
      <c r="B2822" s="9">
        <v>2021</v>
      </c>
      <c r="C2822" s="9">
        <v>4</v>
      </c>
      <c r="D2822" s="9">
        <v>5</v>
      </c>
      <c r="E2822" s="30">
        <f>I01_Avg!D2822</f>
        <v>0.95974718467503517</v>
      </c>
      <c r="F2822" s="30">
        <f>PVWatts_8.5kW!J2834</f>
        <v>0</v>
      </c>
      <c r="G2822" s="34">
        <f t="shared" si="129"/>
        <v>0.95974718467503517</v>
      </c>
      <c r="H2822" s="34">
        <f t="shared" si="130"/>
        <v>0.95974718467503517</v>
      </c>
      <c r="I2822" s="34">
        <f t="shared" si="131"/>
        <v>0</v>
      </c>
    </row>
    <row r="2823" spans="2:9" x14ac:dyDescent="0.25">
      <c r="B2823" s="9">
        <v>2021</v>
      </c>
      <c r="C2823" s="9">
        <v>4</v>
      </c>
      <c r="D2823" s="9">
        <v>6</v>
      </c>
      <c r="E2823" s="30">
        <f>I01_Avg!D2823</f>
        <v>1.1203108832741719</v>
      </c>
      <c r="F2823" s="30">
        <f>PVWatts_8.5kW!J2835</f>
        <v>0.21564800000000001</v>
      </c>
      <c r="G2823" s="34">
        <f t="shared" si="129"/>
        <v>0.90466288327417188</v>
      </c>
      <c r="H2823" s="34">
        <f t="shared" si="130"/>
        <v>0.90466288327417188</v>
      </c>
      <c r="I2823" s="34">
        <f t="shared" si="131"/>
        <v>0</v>
      </c>
    </row>
    <row r="2824" spans="2:9" x14ac:dyDescent="0.25">
      <c r="B2824" s="9">
        <v>2021</v>
      </c>
      <c r="C2824" s="9">
        <v>4</v>
      </c>
      <c r="D2824" s="9">
        <v>7</v>
      </c>
      <c r="E2824" s="30">
        <f>I01_Avg!D2824</f>
        <v>1.2370213288958878</v>
      </c>
      <c r="F2824" s="30">
        <f>PVWatts_8.5kW!J2836</f>
        <v>1.290578</v>
      </c>
      <c r="G2824" s="34">
        <f t="shared" si="129"/>
        <v>-5.3556671104112219E-2</v>
      </c>
      <c r="H2824" s="34">
        <f t="shared" si="130"/>
        <v>0</v>
      </c>
      <c r="I2824" s="34">
        <f t="shared" si="131"/>
        <v>-5.3556671104112219E-2</v>
      </c>
    </row>
    <row r="2825" spans="2:9" x14ac:dyDescent="0.25">
      <c r="B2825" s="9">
        <v>2021</v>
      </c>
      <c r="C2825" s="9">
        <v>4</v>
      </c>
      <c r="D2825" s="9">
        <v>8</v>
      </c>
      <c r="E2825" s="30">
        <f>I01_Avg!D2825</f>
        <v>1.173712925163398</v>
      </c>
      <c r="F2825" s="30">
        <f>PVWatts_8.5kW!J2837</f>
        <v>2.6394329999999999</v>
      </c>
      <c r="G2825" s="34">
        <f t="shared" si="129"/>
        <v>-1.4657200748366019</v>
      </c>
      <c r="H2825" s="34">
        <f t="shared" si="130"/>
        <v>0</v>
      </c>
      <c r="I2825" s="34">
        <f t="shared" si="131"/>
        <v>-1.4657200748366019</v>
      </c>
    </row>
    <row r="2826" spans="2:9" x14ac:dyDescent="0.25">
      <c r="B2826" s="9">
        <v>2021</v>
      </c>
      <c r="C2826" s="9">
        <v>4</v>
      </c>
      <c r="D2826" s="9">
        <v>9</v>
      </c>
      <c r="E2826" s="30">
        <f>I01_Avg!D2826</f>
        <v>1.0933793771350533</v>
      </c>
      <c r="F2826" s="30">
        <f>PVWatts_8.5kW!J2838</f>
        <v>2.1666460000000001</v>
      </c>
      <c r="G2826" s="34">
        <f t="shared" ref="G2826:G2889" si="132">+E2826-F2826</f>
        <v>-1.0732666228649468</v>
      </c>
      <c r="H2826" s="34">
        <f t="shared" ref="H2826:H2889" si="133">+IF(G2826&gt;0,G2826,0)</f>
        <v>0</v>
      </c>
      <c r="I2826" s="34">
        <f t="shared" ref="I2826:I2889" si="134">+IF(G2826&lt;0,G2826,0)</f>
        <v>-1.0732666228649468</v>
      </c>
    </row>
    <row r="2827" spans="2:9" x14ac:dyDescent="0.25">
      <c r="B2827" s="9">
        <v>2021</v>
      </c>
      <c r="C2827" s="9">
        <v>4</v>
      </c>
      <c r="D2827" s="9">
        <v>10</v>
      </c>
      <c r="E2827" s="30">
        <f>I01_Avg!D2827</f>
        <v>1.0691530428070324</v>
      </c>
      <c r="F2827" s="30">
        <f>PVWatts_8.5kW!J2839</f>
        <v>3.2148279999999998</v>
      </c>
      <c r="G2827" s="34">
        <f t="shared" si="132"/>
        <v>-2.1456749571929672</v>
      </c>
      <c r="H2827" s="34">
        <f t="shared" si="133"/>
        <v>0</v>
      </c>
      <c r="I2827" s="34">
        <f t="shared" si="134"/>
        <v>-2.1456749571929672</v>
      </c>
    </row>
    <row r="2828" spans="2:9" x14ac:dyDescent="0.25">
      <c r="B2828" s="9">
        <v>2021</v>
      </c>
      <c r="C2828" s="9">
        <v>4</v>
      </c>
      <c r="D2828" s="9">
        <v>11</v>
      </c>
      <c r="E2828" s="30">
        <f>I01_Avg!D2828</f>
        <v>1.0131394965580665</v>
      </c>
      <c r="F2828" s="30">
        <f>PVWatts_8.5kW!J2840</f>
        <v>3.6247699999999998</v>
      </c>
      <c r="G2828" s="34">
        <f t="shared" si="132"/>
        <v>-2.6116305034419334</v>
      </c>
      <c r="H2828" s="34">
        <f t="shared" si="133"/>
        <v>0</v>
      </c>
      <c r="I2828" s="34">
        <f t="shared" si="134"/>
        <v>-2.6116305034419334</v>
      </c>
    </row>
    <row r="2829" spans="2:9" x14ac:dyDescent="0.25">
      <c r="B2829" s="9">
        <v>2021</v>
      </c>
      <c r="C2829" s="9">
        <v>4</v>
      </c>
      <c r="D2829" s="9">
        <v>12</v>
      </c>
      <c r="E2829" s="30">
        <f>I01_Avg!D2829</f>
        <v>0.98866384622255943</v>
      </c>
      <c r="F2829" s="30">
        <f>PVWatts_8.5kW!J2841</f>
        <v>4.2302349999999995</v>
      </c>
      <c r="G2829" s="34">
        <f t="shared" si="132"/>
        <v>-3.2415711537774401</v>
      </c>
      <c r="H2829" s="34">
        <f t="shared" si="133"/>
        <v>0</v>
      </c>
      <c r="I2829" s="34">
        <f t="shared" si="134"/>
        <v>-3.2415711537774401</v>
      </c>
    </row>
    <row r="2830" spans="2:9" x14ac:dyDescent="0.25">
      <c r="B2830" s="9">
        <v>2021</v>
      </c>
      <c r="C2830" s="9">
        <v>4</v>
      </c>
      <c r="D2830" s="9">
        <v>13</v>
      </c>
      <c r="E2830" s="30">
        <f>I01_Avg!D2830</f>
        <v>0.9442414236147999</v>
      </c>
      <c r="F2830" s="30">
        <f>PVWatts_8.5kW!J2842</f>
        <v>5.1700359999999996</v>
      </c>
      <c r="G2830" s="34">
        <f t="shared" si="132"/>
        <v>-4.2257945763851996</v>
      </c>
      <c r="H2830" s="34">
        <f t="shared" si="133"/>
        <v>0</v>
      </c>
      <c r="I2830" s="34">
        <f t="shared" si="134"/>
        <v>-4.2257945763851996</v>
      </c>
    </row>
    <row r="2831" spans="2:9" x14ac:dyDescent="0.25">
      <c r="B2831" s="9">
        <v>2021</v>
      </c>
      <c r="C2831" s="9">
        <v>4</v>
      </c>
      <c r="D2831" s="9">
        <v>14</v>
      </c>
      <c r="E2831" s="30">
        <f>I01_Avg!D2831</f>
        <v>0.97260677327419331</v>
      </c>
      <c r="F2831" s="30">
        <f>PVWatts_8.5kW!J2843</f>
        <v>4.3640499999999998</v>
      </c>
      <c r="G2831" s="34">
        <f t="shared" si="132"/>
        <v>-3.3914432267258063</v>
      </c>
      <c r="H2831" s="34">
        <f t="shared" si="133"/>
        <v>0</v>
      </c>
      <c r="I2831" s="34">
        <f t="shared" si="134"/>
        <v>-3.3914432267258063</v>
      </c>
    </row>
    <row r="2832" spans="2:9" x14ac:dyDescent="0.25">
      <c r="B2832" s="9">
        <v>2021</v>
      </c>
      <c r="C2832" s="9">
        <v>4</v>
      </c>
      <c r="D2832" s="9">
        <v>15</v>
      </c>
      <c r="E2832" s="30">
        <f>I01_Avg!D2832</f>
        <v>0.95327550337901545</v>
      </c>
      <c r="F2832" s="30">
        <f>PVWatts_8.5kW!J2844</f>
        <v>1.4151230000000001</v>
      </c>
      <c r="G2832" s="34">
        <f t="shared" si="132"/>
        <v>-0.46184749662098468</v>
      </c>
      <c r="H2832" s="34">
        <f t="shared" si="133"/>
        <v>0</v>
      </c>
      <c r="I2832" s="34">
        <f t="shared" si="134"/>
        <v>-0.46184749662098468</v>
      </c>
    </row>
    <row r="2833" spans="2:9" x14ac:dyDescent="0.25">
      <c r="B2833" s="9">
        <v>2021</v>
      </c>
      <c r="C2833" s="9">
        <v>4</v>
      </c>
      <c r="D2833" s="9">
        <v>16</v>
      </c>
      <c r="E2833" s="30">
        <f>I01_Avg!D2833</f>
        <v>0.98562633249855525</v>
      </c>
      <c r="F2833" s="30">
        <f>PVWatts_8.5kW!J2845</f>
        <v>1.0633489999999999</v>
      </c>
      <c r="G2833" s="34">
        <f t="shared" si="132"/>
        <v>-7.7722667501444631E-2</v>
      </c>
      <c r="H2833" s="34">
        <f t="shared" si="133"/>
        <v>0</v>
      </c>
      <c r="I2833" s="34">
        <f t="shared" si="134"/>
        <v>-7.7722667501444631E-2</v>
      </c>
    </row>
    <row r="2834" spans="2:9" x14ac:dyDescent="0.25">
      <c r="B2834" s="9">
        <v>2021</v>
      </c>
      <c r="C2834" s="9">
        <v>4</v>
      </c>
      <c r="D2834" s="9">
        <v>17</v>
      </c>
      <c r="E2834" s="30">
        <f>I01_Avg!D2834</f>
        <v>1.1564756470324944</v>
      </c>
      <c r="F2834" s="30">
        <f>PVWatts_8.5kW!J2846</f>
        <v>8.1876000000000004E-2</v>
      </c>
      <c r="G2834" s="34">
        <f t="shared" si="132"/>
        <v>1.0745996470324943</v>
      </c>
      <c r="H2834" s="34">
        <f t="shared" si="133"/>
        <v>1.0745996470324943</v>
      </c>
      <c r="I2834" s="34">
        <f t="shared" si="134"/>
        <v>0</v>
      </c>
    </row>
    <row r="2835" spans="2:9" x14ac:dyDescent="0.25">
      <c r="B2835" s="9">
        <v>2021</v>
      </c>
      <c r="C2835" s="9">
        <v>4</v>
      </c>
      <c r="D2835" s="9">
        <v>18</v>
      </c>
      <c r="E2835" s="30">
        <f>I01_Avg!D2835</f>
        <v>1.192809713723838</v>
      </c>
      <c r="F2835" s="30">
        <f>PVWatts_8.5kW!J2847</f>
        <v>0.14908199999999999</v>
      </c>
      <c r="G2835" s="34">
        <f t="shared" si="132"/>
        <v>1.0437277137238381</v>
      </c>
      <c r="H2835" s="34">
        <f t="shared" si="133"/>
        <v>1.0437277137238381</v>
      </c>
      <c r="I2835" s="34">
        <f t="shared" si="134"/>
        <v>0</v>
      </c>
    </row>
    <row r="2836" spans="2:9" x14ac:dyDescent="0.25">
      <c r="B2836" s="9">
        <v>2021</v>
      </c>
      <c r="C2836" s="9">
        <v>4</v>
      </c>
      <c r="D2836" s="9">
        <v>19</v>
      </c>
      <c r="E2836" s="30">
        <f>I01_Avg!D2836</f>
        <v>1.1595976497943403</v>
      </c>
      <c r="F2836" s="30">
        <f>PVWatts_8.5kW!J2848</f>
        <v>0</v>
      </c>
      <c r="G2836" s="34">
        <f t="shared" si="132"/>
        <v>1.1595976497943403</v>
      </c>
      <c r="H2836" s="34">
        <f t="shared" si="133"/>
        <v>1.1595976497943403</v>
      </c>
      <c r="I2836" s="34">
        <f t="shared" si="134"/>
        <v>0</v>
      </c>
    </row>
    <row r="2837" spans="2:9" x14ac:dyDescent="0.25">
      <c r="B2837" s="9">
        <v>2021</v>
      </c>
      <c r="C2837" s="9">
        <v>4</v>
      </c>
      <c r="D2837" s="9">
        <v>20</v>
      </c>
      <c r="E2837" s="30">
        <f>I01_Avg!D2837</f>
        <v>1.1660421060328823</v>
      </c>
      <c r="F2837" s="30">
        <f>PVWatts_8.5kW!J2849</f>
        <v>0</v>
      </c>
      <c r="G2837" s="34">
        <f t="shared" si="132"/>
        <v>1.1660421060328823</v>
      </c>
      <c r="H2837" s="34">
        <f t="shared" si="133"/>
        <v>1.1660421060328823</v>
      </c>
      <c r="I2837" s="34">
        <f t="shared" si="134"/>
        <v>0</v>
      </c>
    </row>
    <row r="2838" spans="2:9" x14ac:dyDescent="0.25">
      <c r="B2838" s="9">
        <v>2021</v>
      </c>
      <c r="C2838" s="9">
        <v>4</v>
      </c>
      <c r="D2838" s="9">
        <v>21</v>
      </c>
      <c r="E2838" s="30">
        <f>I01_Avg!D2838</f>
        <v>1.2205082856580562</v>
      </c>
      <c r="F2838" s="30">
        <f>PVWatts_8.5kW!J2850</f>
        <v>0</v>
      </c>
      <c r="G2838" s="34">
        <f t="shared" si="132"/>
        <v>1.2205082856580562</v>
      </c>
      <c r="H2838" s="34">
        <f t="shared" si="133"/>
        <v>1.2205082856580562</v>
      </c>
      <c r="I2838" s="34">
        <f t="shared" si="134"/>
        <v>0</v>
      </c>
    </row>
    <row r="2839" spans="2:9" x14ac:dyDescent="0.25">
      <c r="B2839" s="9">
        <v>2021</v>
      </c>
      <c r="C2839" s="9">
        <v>4</v>
      </c>
      <c r="D2839" s="9">
        <v>22</v>
      </c>
      <c r="E2839" s="30">
        <f>I01_Avg!D2839</f>
        <v>1.0738619496413147</v>
      </c>
      <c r="F2839" s="30">
        <f>PVWatts_8.5kW!J2851</f>
        <v>0</v>
      </c>
      <c r="G2839" s="34">
        <f t="shared" si="132"/>
        <v>1.0738619496413147</v>
      </c>
      <c r="H2839" s="34">
        <f t="shared" si="133"/>
        <v>1.0738619496413147</v>
      </c>
      <c r="I2839" s="34">
        <f t="shared" si="134"/>
        <v>0</v>
      </c>
    </row>
    <row r="2840" spans="2:9" x14ac:dyDescent="0.25">
      <c r="B2840" s="9">
        <v>2021</v>
      </c>
      <c r="C2840" s="9">
        <v>4</v>
      </c>
      <c r="D2840" s="9">
        <v>23</v>
      </c>
      <c r="E2840" s="30">
        <f>I01_Avg!D2840</f>
        <v>0.87228920522092512</v>
      </c>
      <c r="F2840" s="30">
        <f>PVWatts_8.5kW!J2852</f>
        <v>0</v>
      </c>
      <c r="G2840" s="34">
        <f t="shared" si="132"/>
        <v>0.87228920522092512</v>
      </c>
      <c r="H2840" s="34">
        <f t="shared" si="133"/>
        <v>0.87228920522092512</v>
      </c>
      <c r="I2840" s="34">
        <f t="shared" si="134"/>
        <v>0</v>
      </c>
    </row>
    <row r="2841" spans="2:9" x14ac:dyDescent="0.25">
      <c r="B2841" s="9">
        <v>2021</v>
      </c>
      <c r="C2841" s="9">
        <v>4</v>
      </c>
      <c r="D2841" s="9">
        <v>0</v>
      </c>
      <c r="E2841" s="30">
        <f>I01_Avg!D2841</f>
        <v>0.73727550479310933</v>
      </c>
      <c r="F2841" s="30">
        <f>PVWatts_8.5kW!J2853</f>
        <v>0</v>
      </c>
      <c r="G2841" s="34">
        <f t="shared" si="132"/>
        <v>0.73727550479310933</v>
      </c>
      <c r="H2841" s="34">
        <f t="shared" si="133"/>
        <v>0.73727550479310933</v>
      </c>
      <c r="I2841" s="34">
        <f t="shared" si="134"/>
        <v>0</v>
      </c>
    </row>
    <row r="2842" spans="2:9" x14ac:dyDescent="0.25">
      <c r="B2842" s="9">
        <v>2021</v>
      </c>
      <c r="C2842" s="9">
        <v>4</v>
      </c>
      <c r="D2842" s="9">
        <v>1</v>
      </c>
      <c r="E2842" s="30">
        <f>I01_Avg!D2842</f>
        <v>0.71407867272987458</v>
      </c>
      <c r="F2842" s="30">
        <f>PVWatts_8.5kW!J2854</f>
        <v>0</v>
      </c>
      <c r="G2842" s="34">
        <f t="shared" si="132"/>
        <v>0.71407867272987458</v>
      </c>
      <c r="H2842" s="34">
        <f t="shared" si="133"/>
        <v>0.71407867272987458</v>
      </c>
      <c r="I2842" s="34">
        <f t="shared" si="134"/>
        <v>0</v>
      </c>
    </row>
    <row r="2843" spans="2:9" x14ac:dyDescent="0.25">
      <c r="B2843" s="9">
        <v>2021</v>
      </c>
      <c r="C2843" s="9">
        <v>4</v>
      </c>
      <c r="D2843" s="9">
        <v>2</v>
      </c>
      <c r="E2843" s="30">
        <f>I01_Avg!D2843</f>
        <v>0.68888071754068447</v>
      </c>
      <c r="F2843" s="30">
        <f>PVWatts_8.5kW!J2855</f>
        <v>0</v>
      </c>
      <c r="G2843" s="34">
        <f t="shared" si="132"/>
        <v>0.68888071754068447</v>
      </c>
      <c r="H2843" s="34">
        <f t="shared" si="133"/>
        <v>0.68888071754068447</v>
      </c>
      <c r="I2843" s="34">
        <f t="shared" si="134"/>
        <v>0</v>
      </c>
    </row>
    <row r="2844" spans="2:9" x14ac:dyDescent="0.25">
      <c r="B2844" s="9">
        <v>2021</v>
      </c>
      <c r="C2844" s="9">
        <v>4</v>
      </c>
      <c r="D2844" s="9">
        <v>3</v>
      </c>
      <c r="E2844" s="30">
        <f>I01_Avg!D2844</f>
        <v>0.68150310904137645</v>
      </c>
      <c r="F2844" s="30">
        <f>PVWatts_8.5kW!J2856</f>
        <v>0</v>
      </c>
      <c r="G2844" s="34">
        <f t="shared" si="132"/>
        <v>0.68150310904137645</v>
      </c>
      <c r="H2844" s="34">
        <f t="shared" si="133"/>
        <v>0.68150310904137645</v>
      </c>
      <c r="I2844" s="34">
        <f t="shared" si="134"/>
        <v>0</v>
      </c>
    </row>
    <row r="2845" spans="2:9" x14ac:dyDescent="0.25">
      <c r="B2845" s="9">
        <v>2021</v>
      </c>
      <c r="C2845" s="9">
        <v>4</v>
      </c>
      <c r="D2845" s="9">
        <v>4</v>
      </c>
      <c r="E2845" s="30">
        <f>I01_Avg!D2845</f>
        <v>0.7339033597671708</v>
      </c>
      <c r="F2845" s="30">
        <f>PVWatts_8.5kW!J2857</f>
        <v>0</v>
      </c>
      <c r="G2845" s="34">
        <f t="shared" si="132"/>
        <v>0.7339033597671708</v>
      </c>
      <c r="H2845" s="34">
        <f t="shared" si="133"/>
        <v>0.7339033597671708</v>
      </c>
      <c r="I2845" s="34">
        <f t="shared" si="134"/>
        <v>0</v>
      </c>
    </row>
    <row r="2846" spans="2:9" x14ac:dyDescent="0.25">
      <c r="B2846" s="9">
        <v>2021</v>
      </c>
      <c r="C2846" s="9">
        <v>4</v>
      </c>
      <c r="D2846" s="9">
        <v>5</v>
      </c>
      <c r="E2846" s="30">
        <f>I01_Avg!D2846</f>
        <v>0.84613984314697321</v>
      </c>
      <c r="F2846" s="30">
        <f>PVWatts_8.5kW!J2858</f>
        <v>0</v>
      </c>
      <c r="G2846" s="34">
        <f t="shared" si="132"/>
        <v>0.84613984314697321</v>
      </c>
      <c r="H2846" s="34">
        <f t="shared" si="133"/>
        <v>0.84613984314697321</v>
      </c>
      <c r="I2846" s="34">
        <f t="shared" si="134"/>
        <v>0</v>
      </c>
    </row>
    <row r="2847" spans="2:9" x14ac:dyDescent="0.25">
      <c r="B2847" s="9">
        <v>2021</v>
      </c>
      <c r="C2847" s="9">
        <v>4</v>
      </c>
      <c r="D2847" s="9">
        <v>6</v>
      </c>
      <c r="E2847" s="30">
        <f>I01_Avg!D2847</f>
        <v>0.98924879589386738</v>
      </c>
      <c r="F2847" s="30">
        <f>PVWatts_8.5kW!J2859</f>
        <v>0.27737200000000001</v>
      </c>
      <c r="G2847" s="34">
        <f t="shared" si="132"/>
        <v>0.71187679589386743</v>
      </c>
      <c r="H2847" s="34">
        <f t="shared" si="133"/>
        <v>0.71187679589386743</v>
      </c>
      <c r="I2847" s="34">
        <f t="shared" si="134"/>
        <v>0</v>
      </c>
    </row>
    <row r="2848" spans="2:9" x14ac:dyDescent="0.25">
      <c r="B2848" s="9">
        <v>2021</v>
      </c>
      <c r="C2848" s="9">
        <v>4</v>
      </c>
      <c r="D2848" s="9">
        <v>7</v>
      </c>
      <c r="E2848" s="30">
        <f>I01_Avg!D2848</f>
        <v>1.123437969389407</v>
      </c>
      <c r="F2848" s="30">
        <f>PVWatts_8.5kW!J2860</f>
        <v>0.66380100000000009</v>
      </c>
      <c r="G2848" s="34">
        <f t="shared" si="132"/>
        <v>0.4596369693894069</v>
      </c>
      <c r="H2848" s="34">
        <f t="shared" si="133"/>
        <v>0.4596369693894069</v>
      </c>
      <c r="I2848" s="34">
        <f t="shared" si="134"/>
        <v>0</v>
      </c>
    </row>
    <row r="2849" spans="2:9" x14ac:dyDescent="0.25">
      <c r="B2849" s="9">
        <v>2021</v>
      </c>
      <c r="C2849" s="9">
        <v>4</v>
      </c>
      <c r="D2849" s="9">
        <v>8</v>
      </c>
      <c r="E2849" s="30">
        <f>I01_Avg!D2849</f>
        <v>1.06782748172808</v>
      </c>
      <c r="F2849" s="30">
        <f>PVWatts_8.5kW!J2861</f>
        <v>1.058265</v>
      </c>
      <c r="G2849" s="34">
        <f t="shared" si="132"/>
        <v>9.5624817280799412E-3</v>
      </c>
      <c r="H2849" s="34">
        <f t="shared" si="133"/>
        <v>9.5624817280799412E-3</v>
      </c>
      <c r="I2849" s="34">
        <f t="shared" si="134"/>
        <v>0</v>
      </c>
    </row>
    <row r="2850" spans="2:9" x14ac:dyDescent="0.25">
      <c r="B2850" s="9">
        <v>2021</v>
      </c>
      <c r="C2850" s="9">
        <v>4</v>
      </c>
      <c r="D2850" s="9">
        <v>9</v>
      </c>
      <c r="E2850" s="30">
        <f>I01_Avg!D2850</f>
        <v>0.99333563789887858</v>
      </c>
      <c r="F2850" s="30">
        <f>PVWatts_8.5kW!J2862</f>
        <v>0.60191799999999995</v>
      </c>
      <c r="G2850" s="34">
        <f t="shared" si="132"/>
        <v>0.39141763789887862</v>
      </c>
      <c r="H2850" s="34">
        <f t="shared" si="133"/>
        <v>0.39141763789887862</v>
      </c>
      <c r="I2850" s="34">
        <f t="shared" si="134"/>
        <v>0</v>
      </c>
    </row>
    <row r="2851" spans="2:9" x14ac:dyDescent="0.25">
      <c r="B2851" s="9">
        <v>2021</v>
      </c>
      <c r="C2851" s="9">
        <v>4</v>
      </c>
      <c r="D2851" s="9">
        <v>10</v>
      </c>
      <c r="E2851" s="30">
        <f>I01_Avg!D2851</f>
        <v>0.99785397367914674</v>
      </c>
      <c r="F2851" s="30">
        <f>PVWatts_8.5kW!J2863</f>
        <v>1.5931410000000001</v>
      </c>
      <c r="G2851" s="34">
        <f t="shared" si="132"/>
        <v>-0.5952870263208534</v>
      </c>
      <c r="H2851" s="34">
        <f t="shared" si="133"/>
        <v>0</v>
      </c>
      <c r="I2851" s="34">
        <f t="shared" si="134"/>
        <v>-0.5952870263208534</v>
      </c>
    </row>
    <row r="2852" spans="2:9" x14ac:dyDescent="0.25">
      <c r="B2852" s="9">
        <v>2021</v>
      </c>
      <c r="C2852" s="9">
        <v>4</v>
      </c>
      <c r="D2852" s="9">
        <v>11</v>
      </c>
      <c r="E2852" s="30">
        <f>I01_Avg!D2852</f>
        <v>0.99236483809679121</v>
      </c>
      <c r="F2852" s="30">
        <f>PVWatts_8.5kW!J2864</f>
        <v>0.71535799999999994</v>
      </c>
      <c r="G2852" s="34">
        <f t="shared" si="132"/>
        <v>0.27700683809679127</v>
      </c>
      <c r="H2852" s="34">
        <f t="shared" si="133"/>
        <v>0.27700683809679127</v>
      </c>
      <c r="I2852" s="34">
        <f t="shared" si="134"/>
        <v>0</v>
      </c>
    </row>
    <row r="2853" spans="2:9" x14ac:dyDescent="0.25">
      <c r="B2853" s="9">
        <v>2021</v>
      </c>
      <c r="C2853" s="9">
        <v>4</v>
      </c>
      <c r="D2853" s="9">
        <v>12</v>
      </c>
      <c r="E2853" s="30">
        <f>I01_Avg!D2853</f>
        <v>0.98525322214658817</v>
      </c>
      <c r="F2853" s="30">
        <f>PVWatts_8.5kW!J2865</f>
        <v>0.59898699999999994</v>
      </c>
      <c r="G2853" s="34">
        <f t="shared" si="132"/>
        <v>0.38626622214658823</v>
      </c>
      <c r="H2853" s="34">
        <f t="shared" si="133"/>
        <v>0.38626622214658823</v>
      </c>
      <c r="I2853" s="34">
        <f t="shared" si="134"/>
        <v>0</v>
      </c>
    </row>
    <row r="2854" spans="2:9" x14ac:dyDescent="0.25">
      <c r="B2854" s="9">
        <v>2021</v>
      </c>
      <c r="C2854" s="9">
        <v>4</v>
      </c>
      <c r="D2854" s="9">
        <v>13</v>
      </c>
      <c r="E2854" s="30">
        <f>I01_Avg!D2854</f>
        <v>0.9075035990142456</v>
      </c>
      <c r="F2854" s="30">
        <f>PVWatts_8.5kW!J2866</f>
        <v>2.7039580000000001</v>
      </c>
      <c r="G2854" s="34">
        <f t="shared" si="132"/>
        <v>-1.7964544009857546</v>
      </c>
      <c r="H2854" s="34">
        <f t="shared" si="133"/>
        <v>0</v>
      </c>
      <c r="I2854" s="34">
        <f t="shared" si="134"/>
        <v>-1.7964544009857546</v>
      </c>
    </row>
    <row r="2855" spans="2:9" x14ac:dyDescent="0.25">
      <c r="B2855" s="9">
        <v>2021</v>
      </c>
      <c r="C2855" s="9">
        <v>4</v>
      </c>
      <c r="D2855" s="9">
        <v>14</v>
      </c>
      <c r="E2855" s="30">
        <f>I01_Avg!D2855</f>
        <v>0.94604323568056237</v>
      </c>
      <c r="F2855" s="30">
        <f>PVWatts_8.5kW!J2867</f>
        <v>0.92267999999999994</v>
      </c>
      <c r="G2855" s="34">
        <f t="shared" si="132"/>
        <v>2.3363235680562422E-2</v>
      </c>
      <c r="H2855" s="34">
        <f t="shared" si="133"/>
        <v>2.3363235680562422E-2</v>
      </c>
      <c r="I2855" s="34">
        <f t="shared" si="134"/>
        <v>0</v>
      </c>
    </row>
    <row r="2856" spans="2:9" x14ac:dyDescent="0.25">
      <c r="B2856" s="9">
        <v>2021</v>
      </c>
      <c r="C2856" s="9">
        <v>4</v>
      </c>
      <c r="D2856" s="9">
        <v>15</v>
      </c>
      <c r="E2856" s="30">
        <f>I01_Avg!D2856</f>
        <v>1.0622519945114406</v>
      </c>
      <c r="F2856" s="30">
        <f>PVWatts_8.5kW!J2868</f>
        <v>1.3159210000000001</v>
      </c>
      <c r="G2856" s="34">
        <f t="shared" si="132"/>
        <v>-0.25366900548855953</v>
      </c>
      <c r="H2856" s="34">
        <f t="shared" si="133"/>
        <v>0</v>
      </c>
      <c r="I2856" s="34">
        <f t="shared" si="134"/>
        <v>-0.25366900548855953</v>
      </c>
    </row>
    <row r="2857" spans="2:9" x14ac:dyDescent="0.25">
      <c r="B2857" s="9">
        <v>2021</v>
      </c>
      <c r="C2857" s="9">
        <v>4</v>
      </c>
      <c r="D2857" s="9">
        <v>16</v>
      </c>
      <c r="E2857" s="30">
        <f>I01_Avg!D2857</f>
        <v>1.1155277236548207</v>
      </c>
      <c r="F2857" s="30">
        <f>PVWatts_8.5kW!J2869</f>
        <v>0.54539400000000005</v>
      </c>
      <c r="G2857" s="34">
        <f t="shared" si="132"/>
        <v>0.57013372365482062</v>
      </c>
      <c r="H2857" s="34">
        <f t="shared" si="133"/>
        <v>0.57013372365482062</v>
      </c>
      <c r="I2857" s="34">
        <f t="shared" si="134"/>
        <v>0</v>
      </c>
    </row>
    <row r="2858" spans="2:9" x14ac:dyDescent="0.25">
      <c r="B2858" s="9">
        <v>2021</v>
      </c>
      <c r="C2858" s="9">
        <v>4</v>
      </c>
      <c r="D2858" s="9">
        <v>17</v>
      </c>
      <c r="E2858" s="30">
        <f>I01_Avg!D2858</f>
        <v>1.2147201776416083</v>
      </c>
      <c r="F2858" s="30">
        <f>PVWatts_8.5kW!J2870</f>
        <v>0.60044399999999998</v>
      </c>
      <c r="G2858" s="34">
        <f t="shared" si="132"/>
        <v>0.61427617764160836</v>
      </c>
      <c r="H2858" s="34">
        <f t="shared" si="133"/>
        <v>0.61427617764160836</v>
      </c>
      <c r="I2858" s="34">
        <f t="shared" si="134"/>
        <v>0</v>
      </c>
    </row>
    <row r="2859" spans="2:9" x14ac:dyDescent="0.25">
      <c r="B2859" s="9">
        <v>2021</v>
      </c>
      <c r="C2859" s="9">
        <v>4</v>
      </c>
      <c r="D2859" s="9">
        <v>18</v>
      </c>
      <c r="E2859" s="30">
        <f>I01_Avg!D2859</f>
        <v>1.304506163536405</v>
      </c>
      <c r="F2859" s="30">
        <f>PVWatts_8.5kW!J2871</f>
        <v>0.22101200000000001</v>
      </c>
      <c r="G2859" s="34">
        <f t="shared" si="132"/>
        <v>1.083494163536405</v>
      </c>
      <c r="H2859" s="34">
        <f t="shared" si="133"/>
        <v>1.083494163536405</v>
      </c>
      <c r="I2859" s="34">
        <f t="shared" si="134"/>
        <v>0</v>
      </c>
    </row>
    <row r="2860" spans="2:9" x14ac:dyDescent="0.25">
      <c r="B2860" s="9">
        <v>2021</v>
      </c>
      <c r="C2860" s="9">
        <v>4</v>
      </c>
      <c r="D2860" s="9">
        <v>19</v>
      </c>
      <c r="E2860" s="30">
        <f>I01_Avg!D2860</f>
        <v>1.349804006998109</v>
      </c>
      <c r="F2860" s="30">
        <f>PVWatts_8.5kW!J2872</f>
        <v>0</v>
      </c>
      <c r="G2860" s="34">
        <f t="shared" si="132"/>
        <v>1.349804006998109</v>
      </c>
      <c r="H2860" s="34">
        <f t="shared" si="133"/>
        <v>1.349804006998109</v>
      </c>
      <c r="I2860" s="34">
        <f t="shared" si="134"/>
        <v>0</v>
      </c>
    </row>
    <row r="2861" spans="2:9" x14ac:dyDescent="0.25">
      <c r="B2861" s="9">
        <v>2021</v>
      </c>
      <c r="C2861" s="9">
        <v>4</v>
      </c>
      <c r="D2861" s="9">
        <v>20</v>
      </c>
      <c r="E2861" s="30">
        <f>I01_Avg!D2861</f>
        <v>1.3766702759353295</v>
      </c>
      <c r="F2861" s="30">
        <f>PVWatts_8.5kW!J2873</f>
        <v>0</v>
      </c>
      <c r="G2861" s="34">
        <f t="shared" si="132"/>
        <v>1.3766702759353295</v>
      </c>
      <c r="H2861" s="34">
        <f t="shared" si="133"/>
        <v>1.3766702759353295</v>
      </c>
      <c r="I2861" s="34">
        <f t="shared" si="134"/>
        <v>0</v>
      </c>
    </row>
    <row r="2862" spans="2:9" x14ac:dyDescent="0.25">
      <c r="B2862" s="9">
        <v>2021</v>
      </c>
      <c r="C2862" s="9">
        <v>4</v>
      </c>
      <c r="D2862" s="9">
        <v>21</v>
      </c>
      <c r="E2862" s="30">
        <f>I01_Avg!D2862</f>
        <v>1.3864602682469864</v>
      </c>
      <c r="F2862" s="30">
        <f>PVWatts_8.5kW!J2874</f>
        <v>0</v>
      </c>
      <c r="G2862" s="34">
        <f t="shared" si="132"/>
        <v>1.3864602682469864</v>
      </c>
      <c r="H2862" s="34">
        <f t="shared" si="133"/>
        <v>1.3864602682469864</v>
      </c>
      <c r="I2862" s="34">
        <f t="shared" si="134"/>
        <v>0</v>
      </c>
    </row>
    <row r="2863" spans="2:9" x14ac:dyDescent="0.25">
      <c r="B2863" s="9">
        <v>2021</v>
      </c>
      <c r="C2863" s="9">
        <v>4</v>
      </c>
      <c r="D2863" s="9">
        <v>22</v>
      </c>
      <c r="E2863" s="30">
        <f>I01_Avg!D2863</f>
        <v>1.1954641164488342</v>
      </c>
      <c r="F2863" s="30">
        <f>PVWatts_8.5kW!J2875</f>
        <v>0</v>
      </c>
      <c r="G2863" s="34">
        <f t="shared" si="132"/>
        <v>1.1954641164488342</v>
      </c>
      <c r="H2863" s="34">
        <f t="shared" si="133"/>
        <v>1.1954641164488342</v>
      </c>
      <c r="I2863" s="34">
        <f t="shared" si="134"/>
        <v>0</v>
      </c>
    </row>
    <row r="2864" spans="2:9" x14ac:dyDescent="0.25">
      <c r="B2864" s="9">
        <v>2021</v>
      </c>
      <c r="C2864" s="9">
        <v>4</v>
      </c>
      <c r="D2864" s="9">
        <v>23</v>
      </c>
      <c r="E2864" s="30">
        <f>I01_Avg!D2864</f>
        <v>1.0016551251018435</v>
      </c>
      <c r="F2864" s="30">
        <f>PVWatts_8.5kW!J2876</f>
        <v>0</v>
      </c>
      <c r="G2864" s="34">
        <f t="shared" si="132"/>
        <v>1.0016551251018435</v>
      </c>
      <c r="H2864" s="34">
        <f t="shared" si="133"/>
        <v>1.0016551251018435</v>
      </c>
      <c r="I2864" s="34">
        <f t="shared" si="134"/>
        <v>0</v>
      </c>
    </row>
    <row r="2865" spans="2:9" x14ac:dyDescent="0.25">
      <c r="B2865" s="9">
        <v>2021</v>
      </c>
      <c r="C2865" s="9">
        <v>4</v>
      </c>
      <c r="D2865" s="9">
        <v>0</v>
      </c>
      <c r="E2865" s="30">
        <f>I01_Avg!D2865</f>
        <v>0.84940931034660327</v>
      </c>
      <c r="F2865" s="30">
        <f>PVWatts_8.5kW!J2877</f>
        <v>0</v>
      </c>
      <c r="G2865" s="34">
        <f t="shared" si="132"/>
        <v>0.84940931034660327</v>
      </c>
      <c r="H2865" s="34">
        <f t="shared" si="133"/>
        <v>0.84940931034660327</v>
      </c>
      <c r="I2865" s="34">
        <f t="shared" si="134"/>
        <v>0</v>
      </c>
    </row>
    <row r="2866" spans="2:9" x14ac:dyDescent="0.25">
      <c r="B2866" s="9">
        <v>2021</v>
      </c>
      <c r="C2866" s="9">
        <v>4</v>
      </c>
      <c r="D2866" s="9">
        <v>1</v>
      </c>
      <c r="E2866" s="30">
        <f>I01_Avg!D2866</f>
        <v>0.72614132742741189</v>
      </c>
      <c r="F2866" s="30">
        <f>PVWatts_8.5kW!J2878</f>
        <v>0</v>
      </c>
      <c r="G2866" s="34">
        <f t="shared" si="132"/>
        <v>0.72614132742741189</v>
      </c>
      <c r="H2866" s="34">
        <f t="shared" si="133"/>
        <v>0.72614132742741189</v>
      </c>
      <c r="I2866" s="34">
        <f t="shared" si="134"/>
        <v>0</v>
      </c>
    </row>
    <row r="2867" spans="2:9" x14ac:dyDescent="0.25">
      <c r="B2867" s="9">
        <v>2021</v>
      </c>
      <c r="C2867" s="9">
        <v>4</v>
      </c>
      <c r="D2867" s="9">
        <v>2</v>
      </c>
      <c r="E2867" s="30">
        <f>I01_Avg!D2867</f>
        <v>0.65229376741246414</v>
      </c>
      <c r="F2867" s="30">
        <f>PVWatts_8.5kW!J2879</f>
        <v>0</v>
      </c>
      <c r="G2867" s="34">
        <f t="shared" si="132"/>
        <v>0.65229376741246414</v>
      </c>
      <c r="H2867" s="34">
        <f t="shared" si="133"/>
        <v>0.65229376741246414</v>
      </c>
      <c r="I2867" s="34">
        <f t="shared" si="134"/>
        <v>0</v>
      </c>
    </row>
    <row r="2868" spans="2:9" x14ac:dyDescent="0.25">
      <c r="B2868" s="9">
        <v>2021</v>
      </c>
      <c r="C2868" s="9">
        <v>4</v>
      </c>
      <c r="D2868" s="9">
        <v>3</v>
      </c>
      <c r="E2868" s="30">
        <f>I01_Avg!D2868</f>
        <v>0.63388949707215658</v>
      </c>
      <c r="F2868" s="30">
        <f>PVWatts_8.5kW!J2880</f>
        <v>0</v>
      </c>
      <c r="G2868" s="34">
        <f t="shared" si="132"/>
        <v>0.63388949707215658</v>
      </c>
      <c r="H2868" s="34">
        <f t="shared" si="133"/>
        <v>0.63388949707215658</v>
      </c>
      <c r="I2868" s="34">
        <f t="shared" si="134"/>
        <v>0</v>
      </c>
    </row>
    <row r="2869" spans="2:9" x14ac:dyDescent="0.25">
      <c r="B2869" s="9">
        <v>2021</v>
      </c>
      <c r="C2869" s="9">
        <v>4</v>
      </c>
      <c r="D2869" s="9">
        <v>4</v>
      </c>
      <c r="E2869" s="30">
        <f>I01_Avg!D2869</f>
        <v>0.63968225069511631</v>
      </c>
      <c r="F2869" s="30">
        <f>PVWatts_8.5kW!J2881</f>
        <v>0</v>
      </c>
      <c r="G2869" s="34">
        <f t="shared" si="132"/>
        <v>0.63968225069511631</v>
      </c>
      <c r="H2869" s="34">
        <f t="shared" si="133"/>
        <v>0.63968225069511631</v>
      </c>
      <c r="I2869" s="34">
        <f t="shared" si="134"/>
        <v>0</v>
      </c>
    </row>
    <row r="2870" spans="2:9" x14ac:dyDescent="0.25">
      <c r="B2870" s="9">
        <v>2021</v>
      </c>
      <c r="C2870" s="9">
        <v>4</v>
      </c>
      <c r="D2870" s="9">
        <v>5</v>
      </c>
      <c r="E2870" s="30">
        <f>I01_Avg!D2870</f>
        <v>0.70261941953479379</v>
      </c>
      <c r="F2870" s="30">
        <f>PVWatts_8.5kW!J2882</f>
        <v>0</v>
      </c>
      <c r="G2870" s="34">
        <f t="shared" si="132"/>
        <v>0.70261941953479379</v>
      </c>
      <c r="H2870" s="34">
        <f t="shared" si="133"/>
        <v>0.70261941953479379</v>
      </c>
      <c r="I2870" s="34">
        <f t="shared" si="134"/>
        <v>0</v>
      </c>
    </row>
    <row r="2871" spans="2:9" x14ac:dyDescent="0.25">
      <c r="B2871" s="9">
        <v>2021</v>
      </c>
      <c r="C2871" s="9">
        <v>4</v>
      </c>
      <c r="D2871" s="9">
        <v>6</v>
      </c>
      <c r="E2871" s="30">
        <f>I01_Avg!D2871</f>
        <v>0.82450448926528908</v>
      </c>
      <c r="F2871" s="30">
        <f>PVWatts_8.5kW!J2883</f>
        <v>3.1899999999999998E-2</v>
      </c>
      <c r="G2871" s="34">
        <f t="shared" si="132"/>
        <v>0.79260448926528904</v>
      </c>
      <c r="H2871" s="34">
        <f t="shared" si="133"/>
        <v>0.79260448926528904</v>
      </c>
      <c r="I2871" s="34">
        <f t="shared" si="134"/>
        <v>0</v>
      </c>
    </row>
    <row r="2872" spans="2:9" x14ac:dyDescent="0.25">
      <c r="B2872" s="9">
        <v>2021</v>
      </c>
      <c r="C2872" s="9">
        <v>4</v>
      </c>
      <c r="D2872" s="9">
        <v>7</v>
      </c>
      <c r="E2872" s="30">
        <f>I01_Avg!D2872</f>
        <v>1.0014361382920034</v>
      </c>
      <c r="F2872" s="30">
        <f>PVWatts_8.5kW!J2884</f>
        <v>0.62176700000000007</v>
      </c>
      <c r="G2872" s="34">
        <f t="shared" si="132"/>
        <v>0.37966913829200333</v>
      </c>
      <c r="H2872" s="34">
        <f t="shared" si="133"/>
        <v>0.37966913829200333</v>
      </c>
      <c r="I2872" s="34">
        <f t="shared" si="134"/>
        <v>0</v>
      </c>
    </row>
    <row r="2873" spans="2:9" x14ac:dyDescent="0.25">
      <c r="B2873" s="9">
        <v>2021</v>
      </c>
      <c r="C2873" s="9">
        <v>4</v>
      </c>
      <c r="D2873" s="9">
        <v>8</v>
      </c>
      <c r="E2873" s="30">
        <f>I01_Avg!D2873</f>
        <v>1.0036545643881856</v>
      </c>
      <c r="F2873" s="30">
        <f>PVWatts_8.5kW!J2885</f>
        <v>2.9250449999999999</v>
      </c>
      <c r="G2873" s="34">
        <f t="shared" si="132"/>
        <v>-1.9213904356118143</v>
      </c>
      <c r="H2873" s="34">
        <f t="shared" si="133"/>
        <v>0</v>
      </c>
      <c r="I2873" s="34">
        <f t="shared" si="134"/>
        <v>-1.9213904356118143</v>
      </c>
    </row>
    <row r="2874" spans="2:9" x14ac:dyDescent="0.25">
      <c r="B2874" s="9">
        <v>2021</v>
      </c>
      <c r="C2874" s="9">
        <v>4</v>
      </c>
      <c r="D2874" s="9">
        <v>9</v>
      </c>
      <c r="E2874" s="30">
        <f>I01_Avg!D2874</f>
        <v>1.0026667028983549</v>
      </c>
      <c r="F2874" s="30">
        <f>PVWatts_8.5kW!J2886</f>
        <v>4.3435379999999997</v>
      </c>
      <c r="G2874" s="34">
        <f t="shared" si="132"/>
        <v>-3.3408712971016445</v>
      </c>
      <c r="H2874" s="34">
        <f t="shared" si="133"/>
        <v>0</v>
      </c>
      <c r="I2874" s="34">
        <f t="shared" si="134"/>
        <v>-3.3408712971016445</v>
      </c>
    </row>
    <row r="2875" spans="2:9" x14ac:dyDescent="0.25">
      <c r="B2875" s="9">
        <v>2021</v>
      </c>
      <c r="C2875" s="9">
        <v>4</v>
      </c>
      <c r="D2875" s="9">
        <v>10</v>
      </c>
      <c r="E2875" s="30">
        <f>I01_Avg!D2875</f>
        <v>1.0212145386842846</v>
      </c>
      <c r="F2875" s="30">
        <f>PVWatts_8.5kW!J2887</f>
        <v>4.692723</v>
      </c>
      <c r="G2875" s="34">
        <f t="shared" si="132"/>
        <v>-3.6715084613157156</v>
      </c>
      <c r="H2875" s="34">
        <f t="shared" si="133"/>
        <v>0</v>
      </c>
      <c r="I2875" s="34">
        <f t="shared" si="134"/>
        <v>-3.6715084613157156</v>
      </c>
    </row>
    <row r="2876" spans="2:9" x14ac:dyDescent="0.25">
      <c r="B2876" s="9">
        <v>2021</v>
      </c>
      <c r="C2876" s="9">
        <v>4</v>
      </c>
      <c r="D2876" s="9">
        <v>11</v>
      </c>
      <c r="E2876" s="30">
        <f>I01_Avg!D2876</f>
        <v>1.0237198444974127</v>
      </c>
      <c r="F2876" s="30">
        <f>PVWatts_8.5kW!J2888</f>
        <v>5.2405990000000005</v>
      </c>
      <c r="G2876" s="34">
        <f t="shared" si="132"/>
        <v>-4.2168791555025873</v>
      </c>
      <c r="H2876" s="34">
        <f t="shared" si="133"/>
        <v>0</v>
      </c>
      <c r="I2876" s="34">
        <f t="shared" si="134"/>
        <v>-4.2168791555025873</v>
      </c>
    </row>
    <row r="2877" spans="2:9" x14ac:dyDescent="0.25">
      <c r="B2877" s="9">
        <v>2021</v>
      </c>
      <c r="C2877" s="9">
        <v>4</v>
      </c>
      <c r="D2877" s="9">
        <v>12</v>
      </c>
      <c r="E2877" s="30">
        <f>I01_Avg!D2877</f>
        <v>1.1141527801965836</v>
      </c>
      <c r="F2877" s="30">
        <f>PVWatts_8.5kW!J2889</f>
        <v>5.5093990000000002</v>
      </c>
      <c r="G2877" s="34">
        <f t="shared" si="132"/>
        <v>-4.3952462198034166</v>
      </c>
      <c r="H2877" s="34">
        <f t="shared" si="133"/>
        <v>0</v>
      </c>
      <c r="I2877" s="34">
        <f t="shared" si="134"/>
        <v>-4.3952462198034166</v>
      </c>
    </row>
    <row r="2878" spans="2:9" x14ac:dyDescent="0.25">
      <c r="B2878" s="9">
        <v>2021</v>
      </c>
      <c r="C2878" s="9">
        <v>4</v>
      </c>
      <c r="D2878" s="9">
        <v>13</v>
      </c>
      <c r="E2878" s="30">
        <f>I01_Avg!D2878</f>
        <v>1.0960574805428147</v>
      </c>
      <c r="F2878" s="30">
        <f>PVWatts_8.5kW!J2890</f>
        <v>4.8005559999999994</v>
      </c>
      <c r="G2878" s="34">
        <f t="shared" si="132"/>
        <v>-3.7044985194571849</v>
      </c>
      <c r="H2878" s="34">
        <f t="shared" si="133"/>
        <v>0</v>
      </c>
      <c r="I2878" s="34">
        <f t="shared" si="134"/>
        <v>-3.7044985194571849</v>
      </c>
    </row>
    <row r="2879" spans="2:9" x14ac:dyDescent="0.25">
      <c r="B2879" s="9">
        <v>2021</v>
      </c>
      <c r="C2879" s="9">
        <v>4</v>
      </c>
      <c r="D2879" s="9">
        <v>14</v>
      </c>
      <c r="E2879" s="30">
        <f>I01_Avg!D2879</f>
        <v>1.2058644974680941</v>
      </c>
      <c r="F2879" s="30">
        <f>PVWatts_8.5kW!J2891</f>
        <v>5.2156250000000002</v>
      </c>
      <c r="G2879" s="34">
        <f t="shared" si="132"/>
        <v>-4.0097605025319059</v>
      </c>
      <c r="H2879" s="34">
        <f t="shared" si="133"/>
        <v>0</v>
      </c>
      <c r="I2879" s="34">
        <f t="shared" si="134"/>
        <v>-4.0097605025319059</v>
      </c>
    </row>
    <row r="2880" spans="2:9" x14ac:dyDescent="0.25">
      <c r="B2880" s="9">
        <v>2021</v>
      </c>
      <c r="C2880" s="9">
        <v>4</v>
      </c>
      <c r="D2880" s="9">
        <v>15</v>
      </c>
      <c r="E2880" s="30">
        <f>I01_Avg!D2880</f>
        <v>1.2787715913179118</v>
      </c>
      <c r="F2880" s="30">
        <f>PVWatts_8.5kW!J2892</f>
        <v>5.0113459999999996</v>
      </c>
      <c r="G2880" s="34">
        <f t="shared" si="132"/>
        <v>-3.7325744086820878</v>
      </c>
      <c r="H2880" s="34">
        <f t="shared" si="133"/>
        <v>0</v>
      </c>
      <c r="I2880" s="34">
        <f t="shared" si="134"/>
        <v>-3.7325744086820878</v>
      </c>
    </row>
    <row r="2881" spans="2:9" x14ac:dyDescent="0.25">
      <c r="B2881" s="9">
        <v>2021</v>
      </c>
      <c r="C2881" s="9">
        <v>4</v>
      </c>
      <c r="D2881" s="9">
        <v>16</v>
      </c>
      <c r="E2881" s="30">
        <f>I01_Avg!D2881</f>
        <v>1.3532870007829507</v>
      </c>
      <c r="F2881" s="30">
        <f>PVWatts_8.5kW!J2893</f>
        <v>3.3242210000000001</v>
      </c>
      <c r="G2881" s="34">
        <f t="shared" si="132"/>
        <v>-1.9709339992170494</v>
      </c>
      <c r="H2881" s="34">
        <f t="shared" si="133"/>
        <v>0</v>
      </c>
      <c r="I2881" s="34">
        <f t="shared" si="134"/>
        <v>-1.9709339992170494</v>
      </c>
    </row>
    <row r="2882" spans="2:9" x14ac:dyDescent="0.25">
      <c r="B2882" s="9">
        <v>2021</v>
      </c>
      <c r="C2882" s="9">
        <v>4</v>
      </c>
      <c r="D2882" s="9">
        <v>17</v>
      </c>
      <c r="E2882" s="30">
        <f>I01_Avg!D2882</f>
        <v>1.4034524967220601</v>
      </c>
      <c r="F2882" s="30">
        <f>PVWatts_8.5kW!J2894</f>
        <v>0.196188</v>
      </c>
      <c r="G2882" s="34">
        <f t="shared" si="132"/>
        <v>1.20726449672206</v>
      </c>
      <c r="H2882" s="34">
        <f t="shared" si="133"/>
        <v>1.20726449672206</v>
      </c>
      <c r="I2882" s="34">
        <f t="shared" si="134"/>
        <v>0</v>
      </c>
    </row>
    <row r="2883" spans="2:9" x14ac:dyDescent="0.25">
      <c r="B2883" s="9">
        <v>2021</v>
      </c>
      <c r="C2883" s="9">
        <v>4</v>
      </c>
      <c r="D2883" s="9">
        <v>18</v>
      </c>
      <c r="E2883" s="30">
        <f>I01_Avg!D2883</f>
        <v>1.5037692206550737</v>
      </c>
      <c r="F2883" s="30">
        <f>PVWatts_8.5kW!J2895</f>
        <v>0.70837300000000003</v>
      </c>
      <c r="G2883" s="34">
        <f t="shared" si="132"/>
        <v>0.79539622065507365</v>
      </c>
      <c r="H2883" s="34">
        <f t="shared" si="133"/>
        <v>0.79539622065507365</v>
      </c>
      <c r="I2883" s="34">
        <f t="shared" si="134"/>
        <v>0</v>
      </c>
    </row>
    <row r="2884" spans="2:9" x14ac:dyDescent="0.25">
      <c r="B2884" s="9">
        <v>2021</v>
      </c>
      <c r="C2884" s="9">
        <v>4</v>
      </c>
      <c r="D2884" s="9">
        <v>19</v>
      </c>
      <c r="E2884" s="30">
        <f>I01_Avg!D2884</f>
        <v>1.4433501098995152</v>
      </c>
      <c r="F2884" s="30">
        <f>PVWatts_8.5kW!J2896</f>
        <v>4.5749999999999999E-2</v>
      </c>
      <c r="G2884" s="34">
        <f t="shared" si="132"/>
        <v>1.3976001098995152</v>
      </c>
      <c r="H2884" s="34">
        <f t="shared" si="133"/>
        <v>1.3976001098995152</v>
      </c>
      <c r="I2884" s="34">
        <f t="shared" si="134"/>
        <v>0</v>
      </c>
    </row>
    <row r="2885" spans="2:9" x14ac:dyDescent="0.25">
      <c r="B2885" s="9">
        <v>2021</v>
      </c>
      <c r="C2885" s="9">
        <v>4</v>
      </c>
      <c r="D2885" s="9">
        <v>20</v>
      </c>
      <c r="E2885" s="30">
        <f>I01_Avg!D2885</f>
        <v>1.3808967161492423</v>
      </c>
      <c r="F2885" s="30">
        <f>PVWatts_8.5kW!J2897</f>
        <v>0</v>
      </c>
      <c r="G2885" s="34">
        <f t="shared" si="132"/>
        <v>1.3808967161492423</v>
      </c>
      <c r="H2885" s="34">
        <f t="shared" si="133"/>
        <v>1.3808967161492423</v>
      </c>
      <c r="I2885" s="34">
        <f t="shared" si="134"/>
        <v>0</v>
      </c>
    </row>
    <row r="2886" spans="2:9" x14ac:dyDescent="0.25">
      <c r="B2886" s="9">
        <v>2021</v>
      </c>
      <c r="C2886" s="9">
        <v>4</v>
      </c>
      <c r="D2886" s="9">
        <v>21</v>
      </c>
      <c r="E2886" s="30">
        <f>I01_Avg!D2886</f>
        <v>1.4145053967262411</v>
      </c>
      <c r="F2886" s="30">
        <f>PVWatts_8.5kW!J2898</f>
        <v>0</v>
      </c>
      <c r="G2886" s="34">
        <f t="shared" si="132"/>
        <v>1.4145053967262411</v>
      </c>
      <c r="H2886" s="34">
        <f t="shared" si="133"/>
        <v>1.4145053967262411</v>
      </c>
      <c r="I2886" s="34">
        <f t="shared" si="134"/>
        <v>0</v>
      </c>
    </row>
    <row r="2887" spans="2:9" x14ac:dyDescent="0.25">
      <c r="B2887" s="9">
        <v>2021</v>
      </c>
      <c r="C2887" s="9">
        <v>4</v>
      </c>
      <c r="D2887" s="9">
        <v>22</v>
      </c>
      <c r="E2887" s="30">
        <f>I01_Avg!D2887</f>
        <v>1.1731821801552367</v>
      </c>
      <c r="F2887" s="30">
        <f>PVWatts_8.5kW!J2899</f>
        <v>0</v>
      </c>
      <c r="G2887" s="34">
        <f t="shared" si="132"/>
        <v>1.1731821801552367</v>
      </c>
      <c r="H2887" s="34">
        <f t="shared" si="133"/>
        <v>1.1731821801552367</v>
      </c>
      <c r="I2887" s="34">
        <f t="shared" si="134"/>
        <v>0</v>
      </c>
    </row>
    <row r="2888" spans="2:9" x14ac:dyDescent="0.25">
      <c r="B2888" s="9">
        <v>2021</v>
      </c>
      <c r="C2888" s="9">
        <v>4</v>
      </c>
      <c r="D2888" s="9">
        <v>23</v>
      </c>
      <c r="E2888" s="30">
        <f>I01_Avg!D2888</f>
        <v>1.0063168281147881</v>
      </c>
      <c r="F2888" s="30">
        <f>PVWatts_8.5kW!J2900</f>
        <v>0</v>
      </c>
      <c r="G2888" s="34">
        <f t="shared" si="132"/>
        <v>1.0063168281147881</v>
      </c>
      <c r="H2888" s="34">
        <f t="shared" si="133"/>
        <v>1.0063168281147881</v>
      </c>
      <c r="I2888" s="34">
        <f t="shared" si="134"/>
        <v>0</v>
      </c>
    </row>
    <row r="2889" spans="2:9" x14ac:dyDescent="0.25">
      <c r="B2889" s="9">
        <v>2021</v>
      </c>
      <c r="C2889" s="9">
        <v>5</v>
      </c>
      <c r="D2889" s="9">
        <v>0</v>
      </c>
      <c r="E2889" s="30">
        <f>I01_Avg!D2889</f>
        <v>0.88252890659092276</v>
      </c>
      <c r="F2889" s="30">
        <f>PVWatts_8.5kW!J2901</f>
        <v>0</v>
      </c>
      <c r="G2889" s="34">
        <f t="shared" si="132"/>
        <v>0.88252890659092276</v>
      </c>
      <c r="H2889" s="34">
        <f t="shared" si="133"/>
        <v>0.88252890659092276</v>
      </c>
      <c r="I2889" s="34">
        <f t="shared" si="134"/>
        <v>0</v>
      </c>
    </row>
    <row r="2890" spans="2:9" x14ac:dyDescent="0.25">
      <c r="B2890" s="9">
        <v>2021</v>
      </c>
      <c r="C2890" s="9">
        <v>5</v>
      </c>
      <c r="D2890" s="9">
        <v>1</v>
      </c>
      <c r="E2890" s="30">
        <f>I01_Avg!D2890</f>
        <v>0.78000581657081991</v>
      </c>
      <c r="F2890" s="30">
        <f>PVWatts_8.5kW!J2902</f>
        <v>0</v>
      </c>
      <c r="G2890" s="34">
        <f t="shared" ref="G2890:G2953" si="135">+E2890-F2890</f>
        <v>0.78000581657081991</v>
      </c>
      <c r="H2890" s="34">
        <f t="shared" ref="H2890:H2953" si="136">+IF(G2890&gt;0,G2890,0)</f>
        <v>0.78000581657081991</v>
      </c>
      <c r="I2890" s="34">
        <f t="shared" ref="I2890:I2953" si="137">+IF(G2890&lt;0,G2890,0)</f>
        <v>0</v>
      </c>
    </row>
    <row r="2891" spans="2:9" x14ac:dyDescent="0.25">
      <c r="B2891" s="9">
        <v>2021</v>
      </c>
      <c r="C2891" s="9">
        <v>5</v>
      </c>
      <c r="D2891" s="9">
        <v>2</v>
      </c>
      <c r="E2891" s="30">
        <f>I01_Avg!D2891</f>
        <v>0.66970279959445822</v>
      </c>
      <c r="F2891" s="30">
        <f>PVWatts_8.5kW!J2903</f>
        <v>0</v>
      </c>
      <c r="G2891" s="34">
        <f t="shared" si="135"/>
        <v>0.66970279959445822</v>
      </c>
      <c r="H2891" s="34">
        <f t="shared" si="136"/>
        <v>0.66970279959445822</v>
      </c>
      <c r="I2891" s="34">
        <f t="shared" si="137"/>
        <v>0</v>
      </c>
    </row>
    <row r="2892" spans="2:9" x14ac:dyDescent="0.25">
      <c r="B2892" s="9">
        <v>2021</v>
      </c>
      <c r="C2892" s="9">
        <v>5</v>
      </c>
      <c r="D2892" s="9">
        <v>3</v>
      </c>
      <c r="E2892" s="30">
        <f>I01_Avg!D2892</f>
        <v>0.63955246866235538</v>
      </c>
      <c r="F2892" s="30">
        <f>PVWatts_8.5kW!J2904</f>
        <v>0</v>
      </c>
      <c r="G2892" s="34">
        <f t="shared" si="135"/>
        <v>0.63955246866235538</v>
      </c>
      <c r="H2892" s="34">
        <f t="shared" si="136"/>
        <v>0.63955246866235538</v>
      </c>
      <c r="I2892" s="34">
        <f t="shared" si="137"/>
        <v>0</v>
      </c>
    </row>
    <row r="2893" spans="2:9" x14ac:dyDescent="0.25">
      <c r="B2893" s="9">
        <v>2021</v>
      </c>
      <c r="C2893" s="9">
        <v>5</v>
      </c>
      <c r="D2893" s="9">
        <v>4</v>
      </c>
      <c r="E2893" s="30">
        <f>I01_Avg!D2893</f>
        <v>0.62594903724962248</v>
      </c>
      <c r="F2893" s="30">
        <f>PVWatts_8.5kW!J2905</f>
        <v>0</v>
      </c>
      <c r="G2893" s="34">
        <f t="shared" si="135"/>
        <v>0.62594903724962248</v>
      </c>
      <c r="H2893" s="34">
        <f t="shared" si="136"/>
        <v>0.62594903724962248</v>
      </c>
      <c r="I2893" s="34">
        <f t="shared" si="137"/>
        <v>0</v>
      </c>
    </row>
    <row r="2894" spans="2:9" x14ac:dyDescent="0.25">
      <c r="B2894" s="9">
        <v>2021</v>
      </c>
      <c r="C2894" s="9">
        <v>5</v>
      </c>
      <c r="D2894" s="9">
        <v>5</v>
      </c>
      <c r="E2894" s="30">
        <f>I01_Avg!D2894</f>
        <v>0.63747767158664781</v>
      </c>
      <c r="F2894" s="30">
        <f>PVWatts_8.5kW!J2906</f>
        <v>0</v>
      </c>
      <c r="G2894" s="34">
        <f t="shared" si="135"/>
        <v>0.63747767158664781</v>
      </c>
      <c r="H2894" s="34">
        <f t="shared" si="136"/>
        <v>0.63747767158664781</v>
      </c>
      <c r="I2894" s="34">
        <f t="shared" si="137"/>
        <v>0</v>
      </c>
    </row>
    <row r="2895" spans="2:9" x14ac:dyDescent="0.25">
      <c r="B2895" s="9">
        <v>2021</v>
      </c>
      <c r="C2895" s="9">
        <v>5</v>
      </c>
      <c r="D2895" s="9">
        <v>6</v>
      </c>
      <c r="E2895" s="30">
        <f>I01_Avg!D2895</f>
        <v>0.7695849808228844</v>
      </c>
      <c r="F2895" s="30">
        <f>PVWatts_8.5kW!J2907</f>
        <v>0.28991899999999998</v>
      </c>
      <c r="G2895" s="34">
        <f t="shared" si="135"/>
        <v>0.47966598082288442</v>
      </c>
      <c r="H2895" s="34">
        <f t="shared" si="136"/>
        <v>0.47966598082288442</v>
      </c>
      <c r="I2895" s="34">
        <f t="shared" si="137"/>
        <v>0</v>
      </c>
    </row>
    <row r="2896" spans="2:9" x14ac:dyDescent="0.25">
      <c r="B2896" s="9">
        <v>2021</v>
      </c>
      <c r="C2896" s="9">
        <v>5</v>
      </c>
      <c r="D2896" s="9">
        <v>7</v>
      </c>
      <c r="E2896" s="30">
        <f>I01_Avg!D2896</f>
        <v>0.8417789891617139</v>
      </c>
      <c r="F2896" s="30">
        <f>PVWatts_8.5kW!J2908</f>
        <v>1.605818</v>
      </c>
      <c r="G2896" s="34">
        <f t="shared" si="135"/>
        <v>-0.76403901083828607</v>
      </c>
      <c r="H2896" s="34">
        <f t="shared" si="136"/>
        <v>0</v>
      </c>
      <c r="I2896" s="34">
        <f t="shared" si="137"/>
        <v>-0.76403901083828607</v>
      </c>
    </row>
    <row r="2897" spans="2:9" x14ac:dyDescent="0.25">
      <c r="B2897" s="9">
        <v>2021</v>
      </c>
      <c r="C2897" s="9">
        <v>5</v>
      </c>
      <c r="D2897" s="9">
        <v>8</v>
      </c>
      <c r="E2897" s="30">
        <f>I01_Avg!D2897</f>
        <v>0.99785313335347137</v>
      </c>
      <c r="F2897" s="30">
        <f>PVWatts_8.5kW!J2909</f>
        <v>3.5551979999999999</v>
      </c>
      <c r="G2897" s="34">
        <f t="shared" si="135"/>
        <v>-2.5573448666465284</v>
      </c>
      <c r="H2897" s="34">
        <f t="shared" si="136"/>
        <v>0</v>
      </c>
      <c r="I2897" s="34">
        <f t="shared" si="137"/>
        <v>-2.5573448666465284</v>
      </c>
    </row>
    <row r="2898" spans="2:9" x14ac:dyDescent="0.25">
      <c r="B2898" s="9">
        <v>2021</v>
      </c>
      <c r="C2898" s="9">
        <v>5</v>
      </c>
      <c r="D2898" s="9">
        <v>9</v>
      </c>
      <c r="E2898" s="30">
        <f>I01_Avg!D2898</f>
        <v>1.0973688854306649</v>
      </c>
      <c r="F2898" s="30">
        <f>PVWatts_8.5kW!J2910</f>
        <v>5.0380500000000001</v>
      </c>
      <c r="G2898" s="34">
        <f t="shared" si="135"/>
        <v>-3.940681114569335</v>
      </c>
      <c r="H2898" s="34">
        <f t="shared" si="136"/>
        <v>0</v>
      </c>
      <c r="I2898" s="34">
        <f t="shared" si="137"/>
        <v>-3.940681114569335</v>
      </c>
    </row>
    <row r="2899" spans="2:9" x14ac:dyDescent="0.25">
      <c r="B2899" s="9">
        <v>2021</v>
      </c>
      <c r="C2899" s="9">
        <v>5</v>
      </c>
      <c r="D2899" s="9">
        <v>10</v>
      </c>
      <c r="E2899" s="30">
        <f>I01_Avg!D2899</f>
        <v>1.1198005725159603</v>
      </c>
      <c r="F2899" s="30">
        <f>PVWatts_8.5kW!J2911</f>
        <v>6.0860150000000006</v>
      </c>
      <c r="G2899" s="34">
        <f t="shared" si="135"/>
        <v>-4.9662144274840401</v>
      </c>
      <c r="H2899" s="34">
        <f t="shared" si="136"/>
        <v>0</v>
      </c>
      <c r="I2899" s="34">
        <f t="shared" si="137"/>
        <v>-4.9662144274840401</v>
      </c>
    </row>
    <row r="2900" spans="2:9" x14ac:dyDescent="0.25">
      <c r="B2900" s="9">
        <v>2021</v>
      </c>
      <c r="C2900" s="9">
        <v>5</v>
      </c>
      <c r="D2900" s="9">
        <v>11</v>
      </c>
      <c r="E2900" s="30">
        <f>I01_Avg!D2900</f>
        <v>1.0602735654711823</v>
      </c>
      <c r="F2900" s="30">
        <f>PVWatts_8.5kW!J2912</f>
        <v>6.2338050000000003</v>
      </c>
      <c r="G2900" s="34">
        <f t="shared" si="135"/>
        <v>-5.1735314345288179</v>
      </c>
      <c r="H2900" s="34">
        <f t="shared" si="136"/>
        <v>0</v>
      </c>
      <c r="I2900" s="34">
        <f t="shared" si="137"/>
        <v>-5.1735314345288179</v>
      </c>
    </row>
    <row r="2901" spans="2:9" x14ac:dyDescent="0.25">
      <c r="B2901" s="9">
        <v>2021</v>
      </c>
      <c r="C2901" s="9">
        <v>5</v>
      </c>
      <c r="D2901" s="9">
        <v>12</v>
      </c>
      <c r="E2901" s="30">
        <f>I01_Avg!D2901</f>
        <v>1.0653042426854835</v>
      </c>
      <c r="F2901" s="30">
        <f>PVWatts_8.5kW!J2913</f>
        <v>6.8254650000000003</v>
      </c>
      <c r="G2901" s="34">
        <f t="shared" si="135"/>
        <v>-5.7601607573145168</v>
      </c>
      <c r="H2901" s="34">
        <f t="shared" si="136"/>
        <v>0</v>
      </c>
      <c r="I2901" s="34">
        <f t="shared" si="137"/>
        <v>-5.7601607573145168</v>
      </c>
    </row>
    <row r="2902" spans="2:9" x14ac:dyDescent="0.25">
      <c r="B2902" s="9">
        <v>2021</v>
      </c>
      <c r="C2902" s="9">
        <v>5</v>
      </c>
      <c r="D2902" s="9">
        <v>13</v>
      </c>
      <c r="E2902" s="30">
        <f>I01_Avg!D2902</f>
        <v>1.0682817952692913</v>
      </c>
      <c r="F2902" s="30">
        <f>PVWatts_8.5kW!J2914</f>
        <v>6.0428280000000001</v>
      </c>
      <c r="G2902" s="34">
        <f t="shared" si="135"/>
        <v>-4.974546204730709</v>
      </c>
      <c r="H2902" s="34">
        <f t="shared" si="136"/>
        <v>0</v>
      </c>
      <c r="I2902" s="34">
        <f t="shared" si="137"/>
        <v>-4.974546204730709</v>
      </c>
    </row>
    <row r="2903" spans="2:9" x14ac:dyDescent="0.25">
      <c r="B2903" s="9">
        <v>2021</v>
      </c>
      <c r="C2903" s="9">
        <v>5</v>
      </c>
      <c r="D2903" s="9">
        <v>14</v>
      </c>
      <c r="E2903" s="30">
        <f>I01_Avg!D2903</f>
        <v>1.0812527798480456</v>
      </c>
      <c r="F2903" s="30">
        <f>PVWatts_8.5kW!J2915</f>
        <v>5.001252</v>
      </c>
      <c r="G2903" s="34">
        <f t="shared" si="135"/>
        <v>-3.9199992201519542</v>
      </c>
      <c r="H2903" s="34">
        <f t="shared" si="136"/>
        <v>0</v>
      </c>
      <c r="I2903" s="34">
        <f t="shared" si="137"/>
        <v>-3.9199992201519542</v>
      </c>
    </row>
    <row r="2904" spans="2:9" x14ac:dyDescent="0.25">
      <c r="B2904" s="9">
        <v>2021</v>
      </c>
      <c r="C2904" s="9">
        <v>5</v>
      </c>
      <c r="D2904" s="9">
        <v>15</v>
      </c>
      <c r="E2904" s="30">
        <f>I01_Avg!D2904</f>
        <v>1.1212320982331543</v>
      </c>
      <c r="F2904" s="30">
        <f>PVWatts_8.5kW!J2916</f>
        <v>4.5329170000000003</v>
      </c>
      <c r="G2904" s="34">
        <f t="shared" si="135"/>
        <v>-3.4116849017668462</v>
      </c>
      <c r="H2904" s="34">
        <f t="shared" si="136"/>
        <v>0</v>
      </c>
      <c r="I2904" s="34">
        <f t="shared" si="137"/>
        <v>-3.4116849017668462</v>
      </c>
    </row>
    <row r="2905" spans="2:9" x14ac:dyDescent="0.25">
      <c r="B2905" s="9">
        <v>2021</v>
      </c>
      <c r="C2905" s="9">
        <v>5</v>
      </c>
      <c r="D2905" s="9">
        <v>16</v>
      </c>
      <c r="E2905" s="30">
        <f>I01_Avg!D2905</f>
        <v>1.1661109480285374</v>
      </c>
      <c r="F2905" s="30">
        <f>PVWatts_8.5kW!J2917</f>
        <v>3.6368589999999998</v>
      </c>
      <c r="G2905" s="34">
        <f t="shared" si="135"/>
        <v>-2.4707480519714622</v>
      </c>
      <c r="H2905" s="34">
        <f t="shared" si="136"/>
        <v>0</v>
      </c>
      <c r="I2905" s="34">
        <f t="shared" si="137"/>
        <v>-2.4707480519714622</v>
      </c>
    </row>
    <row r="2906" spans="2:9" x14ac:dyDescent="0.25">
      <c r="B2906" s="9">
        <v>2021</v>
      </c>
      <c r="C2906" s="9">
        <v>5</v>
      </c>
      <c r="D2906" s="9">
        <v>17</v>
      </c>
      <c r="E2906" s="30">
        <f>I01_Avg!D2906</f>
        <v>1.1790982061607698</v>
      </c>
      <c r="F2906" s="30">
        <f>PVWatts_8.5kW!J2918</f>
        <v>2.3391729999999997</v>
      </c>
      <c r="G2906" s="34">
        <f t="shared" si="135"/>
        <v>-1.16007479383923</v>
      </c>
      <c r="H2906" s="34">
        <f t="shared" si="136"/>
        <v>0</v>
      </c>
      <c r="I2906" s="34">
        <f t="shared" si="137"/>
        <v>-1.16007479383923</v>
      </c>
    </row>
    <row r="2907" spans="2:9" x14ac:dyDescent="0.25">
      <c r="B2907" s="9">
        <v>2021</v>
      </c>
      <c r="C2907" s="9">
        <v>5</v>
      </c>
      <c r="D2907" s="9">
        <v>18</v>
      </c>
      <c r="E2907" s="30">
        <f>I01_Avg!D2907</f>
        <v>1.2346937188731644</v>
      </c>
      <c r="F2907" s="30">
        <f>PVWatts_8.5kW!J2919</f>
        <v>0.75958700000000001</v>
      </c>
      <c r="G2907" s="34">
        <f t="shared" si="135"/>
        <v>0.47510671887316436</v>
      </c>
      <c r="H2907" s="34">
        <f t="shared" si="136"/>
        <v>0.47510671887316436</v>
      </c>
      <c r="I2907" s="34">
        <f t="shared" si="137"/>
        <v>0</v>
      </c>
    </row>
    <row r="2908" spans="2:9" x14ac:dyDescent="0.25">
      <c r="B2908" s="9">
        <v>2021</v>
      </c>
      <c r="C2908" s="9">
        <v>5</v>
      </c>
      <c r="D2908" s="9">
        <v>19</v>
      </c>
      <c r="E2908" s="30">
        <f>I01_Avg!D2908</f>
        <v>1.2533194937501888</v>
      </c>
      <c r="F2908" s="30">
        <f>PVWatts_8.5kW!J2920</f>
        <v>6.3356999999999997E-2</v>
      </c>
      <c r="G2908" s="34">
        <f t="shared" si="135"/>
        <v>1.1899624937501887</v>
      </c>
      <c r="H2908" s="34">
        <f t="shared" si="136"/>
        <v>1.1899624937501887</v>
      </c>
      <c r="I2908" s="34">
        <f t="shared" si="137"/>
        <v>0</v>
      </c>
    </row>
    <row r="2909" spans="2:9" x14ac:dyDescent="0.25">
      <c r="B2909" s="9">
        <v>2021</v>
      </c>
      <c r="C2909" s="9">
        <v>5</v>
      </c>
      <c r="D2909" s="9">
        <v>20</v>
      </c>
      <c r="E2909" s="30">
        <f>I01_Avg!D2909</f>
        <v>1.1511428264002912</v>
      </c>
      <c r="F2909" s="30">
        <f>PVWatts_8.5kW!J2921</f>
        <v>0</v>
      </c>
      <c r="G2909" s="34">
        <f t="shared" si="135"/>
        <v>1.1511428264002912</v>
      </c>
      <c r="H2909" s="34">
        <f t="shared" si="136"/>
        <v>1.1511428264002912</v>
      </c>
      <c r="I2909" s="34">
        <f t="shared" si="137"/>
        <v>0</v>
      </c>
    </row>
    <row r="2910" spans="2:9" x14ac:dyDescent="0.25">
      <c r="B2910" s="9">
        <v>2021</v>
      </c>
      <c r="C2910" s="9">
        <v>5</v>
      </c>
      <c r="D2910" s="9">
        <v>21</v>
      </c>
      <c r="E2910" s="30">
        <f>I01_Avg!D2910</f>
        <v>1.1055354125314465</v>
      </c>
      <c r="F2910" s="30">
        <f>PVWatts_8.5kW!J2922</f>
        <v>0</v>
      </c>
      <c r="G2910" s="34">
        <f t="shared" si="135"/>
        <v>1.1055354125314465</v>
      </c>
      <c r="H2910" s="34">
        <f t="shared" si="136"/>
        <v>1.1055354125314465</v>
      </c>
      <c r="I2910" s="34">
        <f t="shared" si="137"/>
        <v>0</v>
      </c>
    </row>
    <row r="2911" spans="2:9" x14ac:dyDescent="0.25">
      <c r="B2911" s="9">
        <v>2021</v>
      </c>
      <c r="C2911" s="9">
        <v>5</v>
      </c>
      <c r="D2911" s="9">
        <v>22</v>
      </c>
      <c r="E2911" s="30">
        <f>I01_Avg!D2911</f>
        <v>1.0860571263309289</v>
      </c>
      <c r="F2911" s="30">
        <f>PVWatts_8.5kW!J2923</f>
        <v>0</v>
      </c>
      <c r="G2911" s="34">
        <f t="shared" si="135"/>
        <v>1.0860571263309289</v>
      </c>
      <c r="H2911" s="34">
        <f t="shared" si="136"/>
        <v>1.0860571263309289</v>
      </c>
      <c r="I2911" s="34">
        <f t="shared" si="137"/>
        <v>0</v>
      </c>
    </row>
    <row r="2912" spans="2:9" x14ac:dyDescent="0.25">
      <c r="B2912" s="9">
        <v>2021</v>
      </c>
      <c r="C2912" s="9">
        <v>5</v>
      </c>
      <c r="D2912" s="9">
        <v>23</v>
      </c>
      <c r="E2912" s="30">
        <f>I01_Avg!D2912</f>
        <v>0.90619641563848441</v>
      </c>
      <c r="F2912" s="30">
        <f>PVWatts_8.5kW!J2924</f>
        <v>0</v>
      </c>
      <c r="G2912" s="34">
        <f t="shared" si="135"/>
        <v>0.90619641563848441</v>
      </c>
      <c r="H2912" s="34">
        <f t="shared" si="136"/>
        <v>0.90619641563848441</v>
      </c>
      <c r="I2912" s="34">
        <f t="shared" si="137"/>
        <v>0</v>
      </c>
    </row>
    <row r="2913" spans="2:9" x14ac:dyDescent="0.25">
      <c r="B2913" s="9">
        <v>2021</v>
      </c>
      <c r="C2913" s="9">
        <v>5</v>
      </c>
      <c r="D2913" s="9">
        <v>0</v>
      </c>
      <c r="E2913" s="30">
        <f>I01_Avg!D2913</f>
        <v>0.7993608468134703</v>
      </c>
      <c r="F2913" s="30">
        <f>PVWatts_8.5kW!J2925</f>
        <v>0</v>
      </c>
      <c r="G2913" s="34">
        <f t="shared" si="135"/>
        <v>0.7993608468134703</v>
      </c>
      <c r="H2913" s="34">
        <f t="shared" si="136"/>
        <v>0.7993608468134703</v>
      </c>
      <c r="I2913" s="34">
        <f t="shared" si="137"/>
        <v>0</v>
      </c>
    </row>
    <row r="2914" spans="2:9" x14ac:dyDescent="0.25">
      <c r="B2914" s="9">
        <v>2021</v>
      </c>
      <c r="C2914" s="9">
        <v>5</v>
      </c>
      <c r="D2914" s="9">
        <v>1</v>
      </c>
      <c r="E2914" s="30">
        <f>I01_Avg!D2914</f>
        <v>0.71669733736665864</v>
      </c>
      <c r="F2914" s="30">
        <f>PVWatts_8.5kW!J2926</f>
        <v>0</v>
      </c>
      <c r="G2914" s="34">
        <f t="shared" si="135"/>
        <v>0.71669733736665864</v>
      </c>
      <c r="H2914" s="34">
        <f t="shared" si="136"/>
        <v>0.71669733736665864</v>
      </c>
      <c r="I2914" s="34">
        <f t="shared" si="137"/>
        <v>0</v>
      </c>
    </row>
    <row r="2915" spans="2:9" x14ac:dyDescent="0.25">
      <c r="B2915" s="9">
        <v>2021</v>
      </c>
      <c r="C2915" s="9">
        <v>5</v>
      </c>
      <c r="D2915" s="9">
        <v>2</v>
      </c>
      <c r="E2915" s="30">
        <f>I01_Avg!D2915</f>
        <v>0.69378422003854379</v>
      </c>
      <c r="F2915" s="30">
        <f>PVWatts_8.5kW!J2927</f>
        <v>0</v>
      </c>
      <c r="G2915" s="34">
        <f t="shared" si="135"/>
        <v>0.69378422003854379</v>
      </c>
      <c r="H2915" s="34">
        <f t="shared" si="136"/>
        <v>0.69378422003854379</v>
      </c>
      <c r="I2915" s="34">
        <f t="shared" si="137"/>
        <v>0</v>
      </c>
    </row>
    <row r="2916" spans="2:9" x14ac:dyDescent="0.25">
      <c r="B2916" s="9">
        <v>2021</v>
      </c>
      <c r="C2916" s="9">
        <v>5</v>
      </c>
      <c r="D2916" s="9">
        <v>3</v>
      </c>
      <c r="E2916" s="30">
        <f>I01_Avg!D2916</f>
        <v>0.7001961640841825</v>
      </c>
      <c r="F2916" s="30">
        <f>PVWatts_8.5kW!J2928</f>
        <v>0</v>
      </c>
      <c r="G2916" s="34">
        <f t="shared" si="135"/>
        <v>0.7001961640841825</v>
      </c>
      <c r="H2916" s="34">
        <f t="shared" si="136"/>
        <v>0.7001961640841825</v>
      </c>
      <c r="I2916" s="34">
        <f t="shared" si="137"/>
        <v>0</v>
      </c>
    </row>
    <row r="2917" spans="2:9" x14ac:dyDescent="0.25">
      <c r="B2917" s="9">
        <v>2021</v>
      </c>
      <c r="C2917" s="9">
        <v>5</v>
      </c>
      <c r="D2917" s="9">
        <v>4</v>
      </c>
      <c r="E2917" s="30">
        <f>I01_Avg!D2917</f>
        <v>0.65810856824131625</v>
      </c>
      <c r="F2917" s="30">
        <f>PVWatts_8.5kW!J2929</f>
        <v>0</v>
      </c>
      <c r="G2917" s="34">
        <f t="shared" si="135"/>
        <v>0.65810856824131625</v>
      </c>
      <c r="H2917" s="34">
        <f t="shared" si="136"/>
        <v>0.65810856824131625</v>
      </c>
      <c r="I2917" s="34">
        <f t="shared" si="137"/>
        <v>0</v>
      </c>
    </row>
    <row r="2918" spans="2:9" x14ac:dyDescent="0.25">
      <c r="B2918" s="9">
        <v>2021</v>
      </c>
      <c r="C2918" s="9">
        <v>5</v>
      </c>
      <c r="D2918" s="9">
        <v>5</v>
      </c>
      <c r="E2918" s="30">
        <f>I01_Avg!D2918</f>
        <v>0.69838802951657386</v>
      </c>
      <c r="F2918" s="30">
        <f>PVWatts_8.5kW!J2930</f>
        <v>0</v>
      </c>
      <c r="G2918" s="34">
        <f t="shared" si="135"/>
        <v>0.69838802951657386</v>
      </c>
      <c r="H2918" s="34">
        <f t="shared" si="136"/>
        <v>0.69838802951657386</v>
      </c>
      <c r="I2918" s="34">
        <f t="shared" si="137"/>
        <v>0</v>
      </c>
    </row>
    <row r="2919" spans="2:9" x14ac:dyDescent="0.25">
      <c r="B2919" s="9">
        <v>2021</v>
      </c>
      <c r="C2919" s="9">
        <v>5</v>
      </c>
      <c r="D2919" s="9">
        <v>6</v>
      </c>
      <c r="E2919" s="30">
        <f>I01_Avg!D2919</f>
        <v>0.72319425988383113</v>
      </c>
      <c r="F2919" s="30">
        <f>PVWatts_8.5kW!J2931</f>
        <v>0.33613099999999996</v>
      </c>
      <c r="G2919" s="34">
        <f t="shared" si="135"/>
        <v>0.38706325988383117</v>
      </c>
      <c r="H2919" s="34">
        <f t="shared" si="136"/>
        <v>0.38706325988383117</v>
      </c>
      <c r="I2919" s="34">
        <f t="shared" si="137"/>
        <v>0</v>
      </c>
    </row>
    <row r="2920" spans="2:9" x14ac:dyDescent="0.25">
      <c r="B2920" s="9">
        <v>2021</v>
      </c>
      <c r="C2920" s="9">
        <v>5</v>
      </c>
      <c r="D2920" s="9">
        <v>7</v>
      </c>
      <c r="E2920" s="30">
        <f>I01_Avg!D2920</f>
        <v>0.85570671256042674</v>
      </c>
      <c r="F2920" s="30">
        <f>PVWatts_8.5kW!J2932</f>
        <v>1.5818859999999999</v>
      </c>
      <c r="G2920" s="34">
        <f t="shared" si="135"/>
        <v>-0.72617928743957316</v>
      </c>
      <c r="H2920" s="34">
        <f t="shared" si="136"/>
        <v>0</v>
      </c>
      <c r="I2920" s="34">
        <f t="shared" si="137"/>
        <v>-0.72617928743957316</v>
      </c>
    </row>
    <row r="2921" spans="2:9" x14ac:dyDescent="0.25">
      <c r="B2921" s="9">
        <v>2021</v>
      </c>
      <c r="C2921" s="9">
        <v>5</v>
      </c>
      <c r="D2921" s="9">
        <v>8</v>
      </c>
      <c r="E2921" s="30">
        <f>I01_Avg!D2921</f>
        <v>1.0539822373915939</v>
      </c>
      <c r="F2921" s="30">
        <f>PVWatts_8.5kW!J2933</f>
        <v>2.890536</v>
      </c>
      <c r="G2921" s="34">
        <f t="shared" si="135"/>
        <v>-1.8365537626084061</v>
      </c>
      <c r="H2921" s="34">
        <f t="shared" si="136"/>
        <v>0</v>
      </c>
      <c r="I2921" s="34">
        <f t="shared" si="137"/>
        <v>-1.8365537626084061</v>
      </c>
    </row>
    <row r="2922" spans="2:9" x14ac:dyDescent="0.25">
      <c r="B2922" s="9">
        <v>2021</v>
      </c>
      <c r="C2922" s="9">
        <v>5</v>
      </c>
      <c r="D2922" s="9">
        <v>9</v>
      </c>
      <c r="E2922" s="30">
        <f>I01_Avg!D2922</f>
        <v>1.2372911089896674</v>
      </c>
      <c r="F2922" s="30">
        <f>PVWatts_8.5kW!J2934</f>
        <v>4.3041809999999998</v>
      </c>
      <c r="G2922" s="34">
        <f t="shared" si="135"/>
        <v>-3.0668898910103324</v>
      </c>
      <c r="H2922" s="34">
        <f t="shared" si="136"/>
        <v>0</v>
      </c>
      <c r="I2922" s="34">
        <f t="shared" si="137"/>
        <v>-3.0668898910103324</v>
      </c>
    </row>
    <row r="2923" spans="2:9" x14ac:dyDescent="0.25">
      <c r="B2923" s="9">
        <v>2021</v>
      </c>
      <c r="C2923" s="9">
        <v>5</v>
      </c>
      <c r="D2923" s="9">
        <v>10</v>
      </c>
      <c r="E2923" s="30">
        <f>I01_Avg!D2923</f>
        <v>1.2540825666636124</v>
      </c>
      <c r="F2923" s="30">
        <f>PVWatts_8.5kW!J2935</f>
        <v>5.2671999999999999</v>
      </c>
      <c r="G2923" s="34">
        <f t="shared" si="135"/>
        <v>-4.0131174333363875</v>
      </c>
      <c r="H2923" s="34">
        <f t="shared" si="136"/>
        <v>0</v>
      </c>
      <c r="I2923" s="34">
        <f t="shared" si="137"/>
        <v>-4.0131174333363875</v>
      </c>
    </row>
    <row r="2924" spans="2:9" x14ac:dyDescent="0.25">
      <c r="B2924" s="9">
        <v>2021</v>
      </c>
      <c r="C2924" s="9">
        <v>5</v>
      </c>
      <c r="D2924" s="9">
        <v>11</v>
      </c>
      <c r="E2924" s="30">
        <f>I01_Avg!D2924</f>
        <v>1.2582652403697578</v>
      </c>
      <c r="F2924" s="30">
        <f>PVWatts_8.5kW!J2936</f>
        <v>5.9350940000000003</v>
      </c>
      <c r="G2924" s="34">
        <f t="shared" si="135"/>
        <v>-4.6768287596302427</v>
      </c>
      <c r="H2924" s="34">
        <f t="shared" si="136"/>
        <v>0</v>
      </c>
      <c r="I2924" s="34">
        <f t="shared" si="137"/>
        <v>-4.6768287596302427</v>
      </c>
    </row>
    <row r="2925" spans="2:9" x14ac:dyDescent="0.25">
      <c r="B2925" s="9">
        <v>2021</v>
      </c>
      <c r="C2925" s="9">
        <v>5</v>
      </c>
      <c r="D2925" s="9">
        <v>12</v>
      </c>
      <c r="E2925" s="30">
        <f>I01_Avg!D2925</f>
        <v>1.1963368851899214</v>
      </c>
      <c r="F2925" s="30">
        <f>PVWatts_8.5kW!J2937</f>
        <v>6.0960910000000004</v>
      </c>
      <c r="G2925" s="34">
        <f t="shared" si="135"/>
        <v>-4.8997541148100794</v>
      </c>
      <c r="H2925" s="34">
        <f t="shared" si="136"/>
        <v>0</v>
      </c>
      <c r="I2925" s="34">
        <f t="shared" si="137"/>
        <v>-4.8997541148100794</v>
      </c>
    </row>
    <row r="2926" spans="2:9" x14ac:dyDescent="0.25">
      <c r="B2926" s="9">
        <v>2021</v>
      </c>
      <c r="C2926" s="9">
        <v>5</v>
      </c>
      <c r="D2926" s="9">
        <v>13</v>
      </c>
      <c r="E2926" s="30">
        <f>I01_Avg!D2926</f>
        <v>1.1758717119055486</v>
      </c>
      <c r="F2926" s="30">
        <f>PVWatts_8.5kW!J2938</f>
        <v>3.5071249999999998</v>
      </c>
      <c r="G2926" s="34">
        <f t="shared" si="135"/>
        <v>-2.3312532880944512</v>
      </c>
      <c r="H2926" s="34">
        <f t="shared" si="136"/>
        <v>0</v>
      </c>
      <c r="I2926" s="34">
        <f t="shared" si="137"/>
        <v>-2.3312532880944512</v>
      </c>
    </row>
    <row r="2927" spans="2:9" x14ac:dyDescent="0.25">
      <c r="B2927" s="9">
        <v>2021</v>
      </c>
      <c r="C2927" s="9">
        <v>5</v>
      </c>
      <c r="D2927" s="9">
        <v>14</v>
      </c>
      <c r="E2927" s="30">
        <f>I01_Avg!D2927</f>
        <v>1.1214932915191975</v>
      </c>
      <c r="F2927" s="30">
        <f>PVWatts_8.5kW!J2939</f>
        <v>3.8214989999999998</v>
      </c>
      <c r="G2927" s="34">
        <f t="shared" si="135"/>
        <v>-2.700005708480802</v>
      </c>
      <c r="H2927" s="34">
        <f t="shared" si="136"/>
        <v>0</v>
      </c>
      <c r="I2927" s="34">
        <f t="shared" si="137"/>
        <v>-2.700005708480802</v>
      </c>
    </row>
    <row r="2928" spans="2:9" x14ac:dyDescent="0.25">
      <c r="B2928" s="9">
        <v>2021</v>
      </c>
      <c r="C2928" s="9">
        <v>5</v>
      </c>
      <c r="D2928" s="9">
        <v>15</v>
      </c>
      <c r="E2928" s="30">
        <f>I01_Avg!D2928</f>
        <v>1.1513820636987204</v>
      </c>
      <c r="F2928" s="30">
        <f>PVWatts_8.5kW!J2940</f>
        <v>3.446949</v>
      </c>
      <c r="G2928" s="34">
        <f t="shared" si="135"/>
        <v>-2.2955669363012796</v>
      </c>
      <c r="H2928" s="34">
        <f t="shared" si="136"/>
        <v>0</v>
      </c>
      <c r="I2928" s="34">
        <f t="shared" si="137"/>
        <v>-2.2955669363012796</v>
      </c>
    </row>
    <row r="2929" spans="2:9" x14ac:dyDescent="0.25">
      <c r="B2929" s="9">
        <v>2021</v>
      </c>
      <c r="C2929" s="9">
        <v>5</v>
      </c>
      <c r="D2929" s="9">
        <v>16</v>
      </c>
      <c r="E2929" s="30">
        <f>I01_Avg!D2929</f>
        <v>1.1595133290137174</v>
      </c>
      <c r="F2929" s="30">
        <f>PVWatts_8.5kW!J2941</f>
        <v>2.3173889999999999</v>
      </c>
      <c r="G2929" s="34">
        <f t="shared" si="135"/>
        <v>-1.1578756709862825</v>
      </c>
      <c r="H2929" s="34">
        <f t="shared" si="136"/>
        <v>0</v>
      </c>
      <c r="I2929" s="34">
        <f t="shared" si="137"/>
        <v>-1.1578756709862825</v>
      </c>
    </row>
    <row r="2930" spans="2:9" x14ac:dyDescent="0.25">
      <c r="B2930" s="9">
        <v>2021</v>
      </c>
      <c r="C2930" s="9">
        <v>5</v>
      </c>
      <c r="D2930" s="9">
        <v>17</v>
      </c>
      <c r="E2930" s="30">
        <f>I01_Avg!D2930</f>
        <v>1.1049879292043328</v>
      </c>
      <c r="F2930" s="30">
        <f>PVWatts_8.5kW!J2942</f>
        <v>1.3696429999999999</v>
      </c>
      <c r="G2930" s="34">
        <f t="shared" si="135"/>
        <v>-0.26465507079566719</v>
      </c>
      <c r="H2930" s="34">
        <f t="shared" si="136"/>
        <v>0</v>
      </c>
      <c r="I2930" s="34">
        <f t="shared" si="137"/>
        <v>-0.26465507079566719</v>
      </c>
    </row>
    <row r="2931" spans="2:9" x14ac:dyDescent="0.25">
      <c r="B2931" s="9">
        <v>2021</v>
      </c>
      <c r="C2931" s="9">
        <v>5</v>
      </c>
      <c r="D2931" s="9">
        <v>18</v>
      </c>
      <c r="E2931" s="30">
        <f>I01_Avg!D2931</f>
        <v>1.2109488906314243</v>
      </c>
      <c r="F2931" s="30">
        <f>PVWatts_8.5kW!J2943</f>
        <v>0.61236000000000002</v>
      </c>
      <c r="G2931" s="34">
        <f t="shared" si="135"/>
        <v>0.59858889063142429</v>
      </c>
      <c r="H2931" s="34">
        <f t="shared" si="136"/>
        <v>0.59858889063142429</v>
      </c>
      <c r="I2931" s="34">
        <f t="shared" si="137"/>
        <v>0</v>
      </c>
    </row>
    <row r="2932" spans="2:9" x14ac:dyDescent="0.25">
      <c r="B2932" s="9">
        <v>2021</v>
      </c>
      <c r="C2932" s="9">
        <v>5</v>
      </c>
      <c r="D2932" s="9">
        <v>19</v>
      </c>
      <c r="E2932" s="30">
        <f>I01_Avg!D2932</f>
        <v>1.2479988143713083</v>
      </c>
      <c r="F2932" s="30">
        <f>PVWatts_8.5kW!J2944</f>
        <v>4.5654E-2</v>
      </c>
      <c r="G2932" s="34">
        <f t="shared" si="135"/>
        <v>1.2023448143713082</v>
      </c>
      <c r="H2932" s="34">
        <f t="shared" si="136"/>
        <v>1.2023448143713082</v>
      </c>
      <c r="I2932" s="34">
        <f t="shared" si="137"/>
        <v>0</v>
      </c>
    </row>
    <row r="2933" spans="2:9" x14ac:dyDescent="0.25">
      <c r="B2933" s="9">
        <v>2021</v>
      </c>
      <c r="C2933" s="9">
        <v>5</v>
      </c>
      <c r="D2933" s="9">
        <v>20</v>
      </c>
      <c r="E2933" s="30">
        <f>I01_Avg!D2933</f>
        <v>1.1920729562813404</v>
      </c>
      <c r="F2933" s="30">
        <f>PVWatts_8.5kW!J2945</f>
        <v>0</v>
      </c>
      <c r="G2933" s="34">
        <f t="shared" si="135"/>
        <v>1.1920729562813404</v>
      </c>
      <c r="H2933" s="34">
        <f t="shared" si="136"/>
        <v>1.1920729562813404</v>
      </c>
      <c r="I2933" s="34">
        <f t="shared" si="137"/>
        <v>0</v>
      </c>
    </row>
    <row r="2934" spans="2:9" x14ac:dyDescent="0.25">
      <c r="B2934" s="9">
        <v>2021</v>
      </c>
      <c r="C2934" s="9">
        <v>5</v>
      </c>
      <c r="D2934" s="9">
        <v>21</v>
      </c>
      <c r="E2934" s="30">
        <f>I01_Avg!D2934</f>
        <v>1.2514116334514647</v>
      </c>
      <c r="F2934" s="30">
        <f>PVWatts_8.5kW!J2946</f>
        <v>0</v>
      </c>
      <c r="G2934" s="34">
        <f t="shared" si="135"/>
        <v>1.2514116334514647</v>
      </c>
      <c r="H2934" s="34">
        <f t="shared" si="136"/>
        <v>1.2514116334514647</v>
      </c>
      <c r="I2934" s="34">
        <f t="shared" si="137"/>
        <v>0</v>
      </c>
    </row>
    <row r="2935" spans="2:9" x14ac:dyDescent="0.25">
      <c r="B2935" s="9">
        <v>2021</v>
      </c>
      <c r="C2935" s="9">
        <v>5</v>
      </c>
      <c r="D2935" s="9">
        <v>22</v>
      </c>
      <c r="E2935" s="30">
        <f>I01_Avg!D2935</f>
        <v>1.0631337541947281</v>
      </c>
      <c r="F2935" s="30">
        <f>PVWatts_8.5kW!J2947</f>
        <v>0</v>
      </c>
      <c r="G2935" s="34">
        <f t="shared" si="135"/>
        <v>1.0631337541947281</v>
      </c>
      <c r="H2935" s="34">
        <f t="shared" si="136"/>
        <v>1.0631337541947281</v>
      </c>
      <c r="I2935" s="34">
        <f t="shared" si="137"/>
        <v>0</v>
      </c>
    </row>
    <row r="2936" spans="2:9" x14ac:dyDescent="0.25">
      <c r="B2936" s="9">
        <v>2021</v>
      </c>
      <c r="C2936" s="9">
        <v>5</v>
      </c>
      <c r="D2936" s="9">
        <v>23</v>
      </c>
      <c r="E2936" s="30">
        <f>I01_Avg!D2936</f>
        <v>0.87080005602841526</v>
      </c>
      <c r="F2936" s="30">
        <f>PVWatts_8.5kW!J2948</f>
        <v>0</v>
      </c>
      <c r="G2936" s="34">
        <f t="shared" si="135"/>
        <v>0.87080005602841526</v>
      </c>
      <c r="H2936" s="34">
        <f t="shared" si="136"/>
        <v>0.87080005602841526</v>
      </c>
      <c r="I2936" s="34">
        <f t="shared" si="137"/>
        <v>0</v>
      </c>
    </row>
    <row r="2937" spans="2:9" x14ac:dyDescent="0.25">
      <c r="B2937" s="9">
        <v>2021</v>
      </c>
      <c r="C2937" s="9">
        <v>5</v>
      </c>
      <c r="D2937" s="9">
        <v>0</v>
      </c>
      <c r="E2937" s="30">
        <f>I01_Avg!D2937</f>
        <v>0.75421779266814815</v>
      </c>
      <c r="F2937" s="30">
        <f>PVWatts_8.5kW!J2949</f>
        <v>0</v>
      </c>
      <c r="G2937" s="34">
        <f t="shared" si="135"/>
        <v>0.75421779266814815</v>
      </c>
      <c r="H2937" s="34">
        <f t="shared" si="136"/>
        <v>0.75421779266814815</v>
      </c>
      <c r="I2937" s="34">
        <f t="shared" si="137"/>
        <v>0</v>
      </c>
    </row>
    <row r="2938" spans="2:9" x14ac:dyDescent="0.25">
      <c r="B2938" s="9">
        <v>2021</v>
      </c>
      <c r="C2938" s="9">
        <v>5</v>
      </c>
      <c r="D2938" s="9">
        <v>1</v>
      </c>
      <c r="E2938" s="30">
        <f>I01_Avg!D2938</f>
        <v>0.70327606489028427</v>
      </c>
      <c r="F2938" s="30">
        <f>PVWatts_8.5kW!J2950</f>
        <v>0</v>
      </c>
      <c r="G2938" s="34">
        <f t="shared" si="135"/>
        <v>0.70327606489028427</v>
      </c>
      <c r="H2938" s="34">
        <f t="shared" si="136"/>
        <v>0.70327606489028427</v>
      </c>
      <c r="I2938" s="34">
        <f t="shared" si="137"/>
        <v>0</v>
      </c>
    </row>
    <row r="2939" spans="2:9" x14ac:dyDescent="0.25">
      <c r="B2939" s="9">
        <v>2021</v>
      </c>
      <c r="C2939" s="9">
        <v>5</v>
      </c>
      <c r="D2939" s="9">
        <v>2</v>
      </c>
      <c r="E2939" s="30">
        <f>I01_Avg!D2939</f>
        <v>0.70496351871766016</v>
      </c>
      <c r="F2939" s="30">
        <f>PVWatts_8.5kW!J2951</f>
        <v>0</v>
      </c>
      <c r="G2939" s="34">
        <f t="shared" si="135"/>
        <v>0.70496351871766016</v>
      </c>
      <c r="H2939" s="34">
        <f t="shared" si="136"/>
        <v>0.70496351871766016</v>
      </c>
      <c r="I2939" s="34">
        <f t="shared" si="137"/>
        <v>0</v>
      </c>
    </row>
    <row r="2940" spans="2:9" x14ac:dyDescent="0.25">
      <c r="B2940" s="9">
        <v>2021</v>
      </c>
      <c r="C2940" s="9">
        <v>5</v>
      </c>
      <c r="D2940" s="9">
        <v>3</v>
      </c>
      <c r="E2940" s="30">
        <f>I01_Avg!D2940</f>
        <v>0.71079489004805474</v>
      </c>
      <c r="F2940" s="30">
        <f>PVWatts_8.5kW!J2952</f>
        <v>0</v>
      </c>
      <c r="G2940" s="34">
        <f t="shared" si="135"/>
        <v>0.71079489004805474</v>
      </c>
      <c r="H2940" s="34">
        <f t="shared" si="136"/>
        <v>0.71079489004805474</v>
      </c>
      <c r="I2940" s="34">
        <f t="shared" si="137"/>
        <v>0</v>
      </c>
    </row>
    <row r="2941" spans="2:9" x14ac:dyDescent="0.25">
      <c r="B2941" s="9">
        <v>2021</v>
      </c>
      <c r="C2941" s="9">
        <v>5</v>
      </c>
      <c r="D2941" s="9">
        <v>4</v>
      </c>
      <c r="E2941" s="30">
        <f>I01_Avg!D2941</f>
        <v>0.73815717188323959</v>
      </c>
      <c r="F2941" s="30">
        <f>PVWatts_8.5kW!J2953</f>
        <v>0</v>
      </c>
      <c r="G2941" s="34">
        <f t="shared" si="135"/>
        <v>0.73815717188323959</v>
      </c>
      <c r="H2941" s="34">
        <f t="shared" si="136"/>
        <v>0.73815717188323959</v>
      </c>
      <c r="I2941" s="34">
        <f t="shared" si="137"/>
        <v>0</v>
      </c>
    </row>
    <row r="2942" spans="2:9" x14ac:dyDescent="0.25">
      <c r="B2942" s="9">
        <v>2021</v>
      </c>
      <c r="C2942" s="9">
        <v>5</v>
      </c>
      <c r="D2942" s="9">
        <v>5</v>
      </c>
      <c r="E2942" s="30">
        <f>I01_Avg!D2942</f>
        <v>0.85738474298761491</v>
      </c>
      <c r="F2942" s="30">
        <f>PVWatts_8.5kW!J2954</f>
        <v>0</v>
      </c>
      <c r="G2942" s="34">
        <f t="shared" si="135"/>
        <v>0.85738474298761491</v>
      </c>
      <c r="H2942" s="34">
        <f t="shared" si="136"/>
        <v>0.85738474298761491</v>
      </c>
      <c r="I2942" s="34">
        <f t="shared" si="137"/>
        <v>0</v>
      </c>
    </row>
    <row r="2943" spans="2:9" x14ac:dyDescent="0.25">
      <c r="B2943" s="9">
        <v>2021</v>
      </c>
      <c r="C2943" s="9">
        <v>5</v>
      </c>
      <c r="D2943" s="9">
        <v>6</v>
      </c>
      <c r="E2943" s="30">
        <f>I01_Avg!D2943</f>
        <v>0.98849308767886113</v>
      </c>
      <c r="F2943" s="30">
        <f>PVWatts_8.5kW!J2955</f>
        <v>0</v>
      </c>
      <c r="G2943" s="34">
        <f t="shared" si="135"/>
        <v>0.98849308767886113</v>
      </c>
      <c r="H2943" s="34">
        <f t="shared" si="136"/>
        <v>0.98849308767886113</v>
      </c>
      <c r="I2943" s="34">
        <f t="shared" si="137"/>
        <v>0</v>
      </c>
    </row>
    <row r="2944" spans="2:9" x14ac:dyDescent="0.25">
      <c r="B2944" s="9">
        <v>2021</v>
      </c>
      <c r="C2944" s="9">
        <v>5</v>
      </c>
      <c r="D2944" s="9">
        <v>7</v>
      </c>
      <c r="E2944" s="30">
        <f>I01_Avg!D2944</f>
        <v>1.1901448197698239</v>
      </c>
      <c r="F2944" s="30">
        <f>PVWatts_8.5kW!J2956</f>
        <v>0.96048299999999998</v>
      </c>
      <c r="G2944" s="34">
        <f t="shared" si="135"/>
        <v>0.22966181976982392</v>
      </c>
      <c r="H2944" s="34">
        <f t="shared" si="136"/>
        <v>0.22966181976982392</v>
      </c>
      <c r="I2944" s="34">
        <f t="shared" si="137"/>
        <v>0</v>
      </c>
    </row>
    <row r="2945" spans="2:9" x14ac:dyDescent="0.25">
      <c r="B2945" s="9">
        <v>2021</v>
      </c>
      <c r="C2945" s="9">
        <v>5</v>
      </c>
      <c r="D2945" s="9">
        <v>8</v>
      </c>
      <c r="E2945" s="30">
        <f>I01_Avg!D2945</f>
        <v>1.1421500032758465</v>
      </c>
      <c r="F2945" s="30">
        <f>PVWatts_8.5kW!J2957</f>
        <v>0.52135799999999999</v>
      </c>
      <c r="G2945" s="34">
        <f t="shared" si="135"/>
        <v>0.62079200327584649</v>
      </c>
      <c r="H2945" s="34">
        <f t="shared" si="136"/>
        <v>0.62079200327584649</v>
      </c>
      <c r="I2945" s="34">
        <f t="shared" si="137"/>
        <v>0</v>
      </c>
    </row>
    <row r="2946" spans="2:9" x14ac:dyDescent="0.25">
      <c r="B2946" s="9">
        <v>2021</v>
      </c>
      <c r="C2946" s="9">
        <v>5</v>
      </c>
      <c r="D2946" s="9">
        <v>9</v>
      </c>
      <c r="E2946" s="30">
        <f>I01_Avg!D2946</f>
        <v>1.1144387217185354</v>
      </c>
      <c r="F2946" s="30">
        <f>PVWatts_8.5kW!J2958</f>
        <v>0.432952</v>
      </c>
      <c r="G2946" s="34">
        <f t="shared" si="135"/>
        <v>0.68148672171853542</v>
      </c>
      <c r="H2946" s="34">
        <f t="shared" si="136"/>
        <v>0.68148672171853542</v>
      </c>
      <c r="I2946" s="34">
        <f t="shared" si="137"/>
        <v>0</v>
      </c>
    </row>
    <row r="2947" spans="2:9" x14ac:dyDescent="0.25">
      <c r="B2947" s="9">
        <v>2021</v>
      </c>
      <c r="C2947" s="9">
        <v>5</v>
      </c>
      <c r="D2947" s="9">
        <v>10</v>
      </c>
      <c r="E2947" s="30">
        <f>I01_Avg!D2947</f>
        <v>1.0297468093925721</v>
      </c>
      <c r="F2947" s="30">
        <f>PVWatts_8.5kW!J2959</f>
        <v>1.7089639999999999</v>
      </c>
      <c r="G2947" s="34">
        <f t="shared" si="135"/>
        <v>-0.6792171906074278</v>
      </c>
      <c r="H2947" s="34">
        <f t="shared" si="136"/>
        <v>0</v>
      </c>
      <c r="I2947" s="34">
        <f t="shared" si="137"/>
        <v>-0.6792171906074278</v>
      </c>
    </row>
    <row r="2948" spans="2:9" x14ac:dyDescent="0.25">
      <c r="B2948" s="9">
        <v>2021</v>
      </c>
      <c r="C2948" s="9">
        <v>5</v>
      </c>
      <c r="D2948" s="9">
        <v>11</v>
      </c>
      <c r="E2948" s="30">
        <f>I01_Avg!D2948</f>
        <v>1.0339665324515044</v>
      </c>
      <c r="F2948" s="30">
        <f>PVWatts_8.5kW!J2960</f>
        <v>2.9088099999999999</v>
      </c>
      <c r="G2948" s="34">
        <f t="shared" si="135"/>
        <v>-1.8748434675484955</v>
      </c>
      <c r="H2948" s="34">
        <f t="shared" si="136"/>
        <v>0</v>
      </c>
      <c r="I2948" s="34">
        <f t="shared" si="137"/>
        <v>-1.8748434675484955</v>
      </c>
    </row>
    <row r="2949" spans="2:9" x14ac:dyDescent="0.25">
      <c r="B2949" s="9">
        <v>2021</v>
      </c>
      <c r="C2949" s="9">
        <v>5</v>
      </c>
      <c r="D2949" s="9">
        <v>12</v>
      </c>
      <c r="E2949" s="30">
        <f>I01_Avg!D2949</f>
        <v>1.0313914005536562</v>
      </c>
      <c r="F2949" s="30">
        <f>PVWatts_8.5kW!J2961</f>
        <v>3.7777339999999997</v>
      </c>
      <c r="G2949" s="34">
        <f t="shared" si="135"/>
        <v>-2.7463425994463435</v>
      </c>
      <c r="H2949" s="34">
        <f t="shared" si="136"/>
        <v>0</v>
      </c>
      <c r="I2949" s="34">
        <f t="shared" si="137"/>
        <v>-2.7463425994463435</v>
      </c>
    </row>
    <row r="2950" spans="2:9" x14ac:dyDescent="0.25">
      <c r="B2950" s="9">
        <v>2021</v>
      </c>
      <c r="C2950" s="9">
        <v>5</v>
      </c>
      <c r="D2950" s="9">
        <v>13</v>
      </c>
      <c r="E2950" s="30">
        <f>I01_Avg!D2950</f>
        <v>0.99048068176599835</v>
      </c>
      <c r="F2950" s="30">
        <f>PVWatts_8.5kW!J2962</f>
        <v>1.0222690000000001</v>
      </c>
      <c r="G2950" s="34">
        <f t="shared" si="135"/>
        <v>-3.1788318234001745E-2</v>
      </c>
      <c r="H2950" s="34">
        <f t="shared" si="136"/>
        <v>0</v>
      </c>
      <c r="I2950" s="34">
        <f t="shared" si="137"/>
        <v>-3.1788318234001745E-2</v>
      </c>
    </row>
    <row r="2951" spans="2:9" x14ac:dyDescent="0.25">
      <c r="B2951" s="9">
        <v>2021</v>
      </c>
      <c r="C2951" s="9">
        <v>5</v>
      </c>
      <c r="D2951" s="9">
        <v>14</v>
      </c>
      <c r="E2951" s="30">
        <f>I01_Avg!D2951</f>
        <v>0.96921588425762417</v>
      </c>
      <c r="F2951" s="30">
        <f>PVWatts_8.5kW!J2963</f>
        <v>2.2917710000000002</v>
      </c>
      <c r="G2951" s="34">
        <f t="shared" si="135"/>
        <v>-1.3225551157423761</v>
      </c>
      <c r="H2951" s="34">
        <f t="shared" si="136"/>
        <v>0</v>
      </c>
      <c r="I2951" s="34">
        <f t="shared" si="137"/>
        <v>-1.3225551157423761</v>
      </c>
    </row>
    <row r="2952" spans="2:9" x14ac:dyDescent="0.25">
      <c r="B2952" s="9">
        <v>2021</v>
      </c>
      <c r="C2952" s="9">
        <v>5</v>
      </c>
      <c r="D2952" s="9">
        <v>15</v>
      </c>
      <c r="E2952" s="30">
        <f>I01_Avg!D2952</f>
        <v>0.91347882960594429</v>
      </c>
      <c r="F2952" s="30">
        <f>PVWatts_8.5kW!J2964</f>
        <v>4.6150089999999997</v>
      </c>
      <c r="G2952" s="34">
        <f t="shared" si="135"/>
        <v>-3.7015301703940553</v>
      </c>
      <c r="H2952" s="34">
        <f t="shared" si="136"/>
        <v>0</v>
      </c>
      <c r="I2952" s="34">
        <f t="shared" si="137"/>
        <v>-3.7015301703940553</v>
      </c>
    </row>
    <row r="2953" spans="2:9" x14ac:dyDescent="0.25">
      <c r="B2953" s="9">
        <v>2021</v>
      </c>
      <c r="C2953" s="9">
        <v>5</v>
      </c>
      <c r="D2953" s="9">
        <v>16</v>
      </c>
      <c r="E2953" s="30">
        <f>I01_Avg!D2953</f>
        <v>1.0060596956220851</v>
      </c>
      <c r="F2953" s="30">
        <f>PVWatts_8.5kW!J2965</f>
        <v>3.4900639999999998</v>
      </c>
      <c r="G2953" s="34">
        <f t="shared" si="135"/>
        <v>-2.4840043043779145</v>
      </c>
      <c r="H2953" s="34">
        <f t="shared" si="136"/>
        <v>0</v>
      </c>
      <c r="I2953" s="34">
        <f t="shared" si="137"/>
        <v>-2.4840043043779145</v>
      </c>
    </row>
    <row r="2954" spans="2:9" x14ac:dyDescent="0.25">
      <c r="B2954" s="9">
        <v>2021</v>
      </c>
      <c r="C2954" s="9">
        <v>5</v>
      </c>
      <c r="D2954" s="9">
        <v>17</v>
      </c>
      <c r="E2954" s="30">
        <f>I01_Avg!D2954</f>
        <v>1.1536100571805263</v>
      </c>
      <c r="F2954" s="30">
        <f>PVWatts_8.5kW!J2966</f>
        <v>1.443187</v>
      </c>
      <c r="G2954" s="34">
        <f t="shared" ref="G2954:G3017" si="138">+E2954-F2954</f>
        <v>-0.28957694281947366</v>
      </c>
      <c r="H2954" s="34">
        <f t="shared" ref="H2954:H3017" si="139">+IF(G2954&gt;0,G2954,0)</f>
        <v>0</v>
      </c>
      <c r="I2954" s="34">
        <f t="shared" ref="I2954:I3017" si="140">+IF(G2954&lt;0,G2954,0)</f>
        <v>-0.28957694281947366</v>
      </c>
    </row>
    <row r="2955" spans="2:9" x14ac:dyDescent="0.25">
      <c r="B2955" s="9">
        <v>2021</v>
      </c>
      <c r="C2955" s="9">
        <v>5</v>
      </c>
      <c r="D2955" s="9">
        <v>18</v>
      </c>
      <c r="E2955" s="30">
        <f>I01_Avg!D2955</f>
        <v>1.1925378040715127</v>
      </c>
      <c r="F2955" s="30">
        <f>PVWatts_8.5kW!J2967</f>
        <v>0.68452400000000002</v>
      </c>
      <c r="G2955" s="34">
        <f t="shared" si="138"/>
        <v>0.50801380407151264</v>
      </c>
      <c r="H2955" s="34">
        <f t="shared" si="139"/>
        <v>0.50801380407151264</v>
      </c>
      <c r="I2955" s="34">
        <f t="shared" si="140"/>
        <v>0</v>
      </c>
    </row>
    <row r="2956" spans="2:9" x14ac:dyDescent="0.25">
      <c r="B2956" s="9">
        <v>2021</v>
      </c>
      <c r="C2956" s="9">
        <v>5</v>
      </c>
      <c r="D2956" s="9">
        <v>19</v>
      </c>
      <c r="E2956" s="30">
        <f>I01_Avg!D2956</f>
        <v>1.1973523446921646</v>
      </c>
      <c r="F2956" s="30">
        <f>PVWatts_8.5kW!J2968</f>
        <v>8.0653000000000002E-2</v>
      </c>
      <c r="G2956" s="34">
        <f t="shared" si="138"/>
        <v>1.1166993446921645</v>
      </c>
      <c r="H2956" s="34">
        <f t="shared" si="139"/>
        <v>1.1166993446921645</v>
      </c>
      <c r="I2956" s="34">
        <f t="shared" si="140"/>
        <v>0</v>
      </c>
    </row>
    <row r="2957" spans="2:9" x14ac:dyDescent="0.25">
      <c r="B2957" s="9">
        <v>2021</v>
      </c>
      <c r="C2957" s="9">
        <v>5</v>
      </c>
      <c r="D2957" s="9">
        <v>20</v>
      </c>
      <c r="E2957" s="30">
        <f>I01_Avg!D2957</f>
        <v>1.2632074254775778</v>
      </c>
      <c r="F2957" s="30">
        <f>PVWatts_8.5kW!J2969</f>
        <v>0</v>
      </c>
      <c r="G2957" s="34">
        <f t="shared" si="138"/>
        <v>1.2632074254775778</v>
      </c>
      <c r="H2957" s="34">
        <f t="shared" si="139"/>
        <v>1.2632074254775778</v>
      </c>
      <c r="I2957" s="34">
        <f t="shared" si="140"/>
        <v>0</v>
      </c>
    </row>
    <row r="2958" spans="2:9" x14ac:dyDescent="0.25">
      <c r="B2958" s="9">
        <v>2021</v>
      </c>
      <c r="C2958" s="9">
        <v>5</v>
      </c>
      <c r="D2958" s="9">
        <v>21</v>
      </c>
      <c r="E2958" s="30">
        <f>I01_Avg!D2958</f>
        <v>1.3110527326327115</v>
      </c>
      <c r="F2958" s="30">
        <f>PVWatts_8.5kW!J2970</f>
        <v>0</v>
      </c>
      <c r="G2958" s="34">
        <f t="shared" si="138"/>
        <v>1.3110527326327115</v>
      </c>
      <c r="H2958" s="34">
        <f t="shared" si="139"/>
        <v>1.3110527326327115</v>
      </c>
      <c r="I2958" s="34">
        <f t="shared" si="140"/>
        <v>0</v>
      </c>
    </row>
    <row r="2959" spans="2:9" x14ac:dyDescent="0.25">
      <c r="B2959" s="9">
        <v>2021</v>
      </c>
      <c r="C2959" s="9">
        <v>5</v>
      </c>
      <c r="D2959" s="9">
        <v>22</v>
      </c>
      <c r="E2959" s="30">
        <f>I01_Avg!D2959</f>
        <v>1.0792916745788506</v>
      </c>
      <c r="F2959" s="30">
        <f>PVWatts_8.5kW!J2971</f>
        <v>0</v>
      </c>
      <c r="G2959" s="34">
        <f t="shared" si="138"/>
        <v>1.0792916745788506</v>
      </c>
      <c r="H2959" s="34">
        <f t="shared" si="139"/>
        <v>1.0792916745788506</v>
      </c>
      <c r="I2959" s="34">
        <f t="shared" si="140"/>
        <v>0</v>
      </c>
    </row>
    <row r="2960" spans="2:9" x14ac:dyDescent="0.25">
      <c r="B2960" s="9">
        <v>2021</v>
      </c>
      <c r="C2960" s="9">
        <v>5</v>
      </c>
      <c r="D2960" s="9">
        <v>23</v>
      </c>
      <c r="E2960" s="30">
        <f>I01_Avg!D2960</f>
        <v>0.89227275024710861</v>
      </c>
      <c r="F2960" s="30">
        <f>PVWatts_8.5kW!J2972</f>
        <v>0</v>
      </c>
      <c r="G2960" s="34">
        <f t="shared" si="138"/>
        <v>0.89227275024710861</v>
      </c>
      <c r="H2960" s="34">
        <f t="shared" si="139"/>
        <v>0.89227275024710861</v>
      </c>
      <c r="I2960" s="34">
        <f t="shared" si="140"/>
        <v>0</v>
      </c>
    </row>
    <row r="2961" spans="2:9" x14ac:dyDescent="0.25">
      <c r="B2961" s="9">
        <v>2021</v>
      </c>
      <c r="C2961" s="9">
        <v>5</v>
      </c>
      <c r="D2961" s="9">
        <v>0</v>
      </c>
      <c r="E2961" s="30">
        <f>I01_Avg!D2961</f>
        <v>0.7829540425497804</v>
      </c>
      <c r="F2961" s="30">
        <f>PVWatts_8.5kW!J2973</f>
        <v>0</v>
      </c>
      <c r="G2961" s="34">
        <f t="shared" si="138"/>
        <v>0.7829540425497804</v>
      </c>
      <c r="H2961" s="34">
        <f t="shared" si="139"/>
        <v>0.7829540425497804</v>
      </c>
      <c r="I2961" s="34">
        <f t="shared" si="140"/>
        <v>0</v>
      </c>
    </row>
    <row r="2962" spans="2:9" x14ac:dyDescent="0.25">
      <c r="B2962" s="9">
        <v>2021</v>
      </c>
      <c r="C2962" s="9">
        <v>5</v>
      </c>
      <c r="D2962" s="9">
        <v>1</v>
      </c>
      <c r="E2962" s="30">
        <f>I01_Avg!D2962</f>
        <v>0.72670030465982605</v>
      </c>
      <c r="F2962" s="30">
        <f>PVWatts_8.5kW!J2974</f>
        <v>0</v>
      </c>
      <c r="G2962" s="34">
        <f t="shared" si="138"/>
        <v>0.72670030465982605</v>
      </c>
      <c r="H2962" s="34">
        <f t="shared" si="139"/>
        <v>0.72670030465982605</v>
      </c>
      <c r="I2962" s="34">
        <f t="shared" si="140"/>
        <v>0</v>
      </c>
    </row>
    <row r="2963" spans="2:9" x14ac:dyDescent="0.25">
      <c r="B2963" s="9">
        <v>2021</v>
      </c>
      <c r="C2963" s="9">
        <v>5</v>
      </c>
      <c r="D2963" s="9">
        <v>2</v>
      </c>
      <c r="E2963" s="30">
        <f>I01_Avg!D2963</f>
        <v>0.70866850867633469</v>
      </c>
      <c r="F2963" s="30">
        <f>PVWatts_8.5kW!J2975</f>
        <v>0</v>
      </c>
      <c r="G2963" s="34">
        <f t="shared" si="138"/>
        <v>0.70866850867633469</v>
      </c>
      <c r="H2963" s="34">
        <f t="shared" si="139"/>
        <v>0.70866850867633469</v>
      </c>
      <c r="I2963" s="34">
        <f t="shared" si="140"/>
        <v>0</v>
      </c>
    </row>
    <row r="2964" spans="2:9" x14ac:dyDescent="0.25">
      <c r="B2964" s="9">
        <v>2021</v>
      </c>
      <c r="C2964" s="9">
        <v>5</v>
      </c>
      <c r="D2964" s="9">
        <v>3</v>
      </c>
      <c r="E2964" s="30">
        <f>I01_Avg!D2964</f>
        <v>0.69115867563592892</v>
      </c>
      <c r="F2964" s="30">
        <f>PVWatts_8.5kW!J2976</f>
        <v>0</v>
      </c>
      <c r="G2964" s="34">
        <f t="shared" si="138"/>
        <v>0.69115867563592892</v>
      </c>
      <c r="H2964" s="34">
        <f t="shared" si="139"/>
        <v>0.69115867563592892</v>
      </c>
      <c r="I2964" s="34">
        <f t="shared" si="140"/>
        <v>0</v>
      </c>
    </row>
    <row r="2965" spans="2:9" x14ac:dyDescent="0.25">
      <c r="B2965" s="9">
        <v>2021</v>
      </c>
      <c r="C2965" s="9">
        <v>5</v>
      </c>
      <c r="D2965" s="9">
        <v>4</v>
      </c>
      <c r="E2965" s="30">
        <f>I01_Avg!D2965</f>
        <v>0.7141514293751563</v>
      </c>
      <c r="F2965" s="30">
        <f>PVWatts_8.5kW!J2977</f>
        <v>0</v>
      </c>
      <c r="G2965" s="34">
        <f t="shared" si="138"/>
        <v>0.7141514293751563</v>
      </c>
      <c r="H2965" s="34">
        <f t="shared" si="139"/>
        <v>0.7141514293751563</v>
      </c>
      <c r="I2965" s="34">
        <f t="shared" si="140"/>
        <v>0</v>
      </c>
    </row>
    <row r="2966" spans="2:9" x14ac:dyDescent="0.25">
      <c r="B2966" s="9">
        <v>2021</v>
      </c>
      <c r="C2966" s="9">
        <v>5</v>
      </c>
      <c r="D2966" s="9">
        <v>5</v>
      </c>
      <c r="E2966" s="30">
        <f>I01_Avg!D2966</f>
        <v>0.82522407813472876</v>
      </c>
      <c r="F2966" s="30">
        <f>PVWatts_8.5kW!J2978</f>
        <v>0</v>
      </c>
      <c r="G2966" s="34">
        <f t="shared" si="138"/>
        <v>0.82522407813472876</v>
      </c>
      <c r="H2966" s="34">
        <f t="shared" si="139"/>
        <v>0.82522407813472876</v>
      </c>
      <c r="I2966" s="34">
        <f t="shared" si="140"/>
        <v>0</v>
      </c>
    </row>
    <row r="2967" spans="2:9" x14ac:dyDescent="0.25">
      <c r="B2967" s="9">
        <v>2021</v>
      </c>
      <c r="C2967" s="9">
        <v>5</v>
      </c>
      <c r="D2967" s="9">
        <v>6</v>
      </c>
      <c r="E2967" s="30">
        <f>I01_Avg!D2967</f>
        <v>0.95903895343976842</v>
      </c>
      <c r="F2967" s="30">
        <f>PVWatts_8.5kW!J2979</f>
        <v>0.38120800000000005</v>
      </c>
      <c r="G2967" s="34">
        <f t="shared" si="138"/>
        <v>0.57783095343976831</v>
      </c>
      <c r="H2967" s="34">
        <f t="shared" si="139"/>
        <v>0.57783095343976831</v>
      </c>
      <c r="I2967" s="34">
        <f t="shared" si="140"/>
        <v>0</v>
      </c>
    </row>
    <row r="2968" spans="2:9" x14ac:dyDescent="0.25">
      <c r="B2968" s="9">
        <v>2021</v>
      </c>
      <c r="C2968" s="9">
        <v>5</v>
      </c>
      <c r="D2968" s="9">
        <v>7</v>
      </c>
      <c r="E2968" s="30">
        <f>I01_Avg!D2968</f>
        <v>1.1124531648849405</v>
      </c>
      <c r="F2968" s="30">
        <f>PVWatts_8.5kW!J2980</f>
        <v>1.4152609999999999</v>
      </c>
      <c r="G2968" s="34">
        <f t="shared" si="138"/>
        <v>-0.30280783511505938</v>
      </c>
      <c r="H2968" s="34">
        <f t="shared" si="139"/>
        <v>0</v>
      </c>
      <c r="I2968" s="34">
        <f t="shared" si="140"/>
        <v>-0.30280783511505938</v>
      </c>
    </row>
    <row r="2969" spans="2:9" x14ac:dyDescent="0.25">
      <c r="B2969" s="9">
        <v>2021</v>
      </c>
      <c r="C2969" s="9">
        <v>5</v>
      </c>
      <c r="D2969" s="9">
        <v>8</v>
      </c>
      <c r="E2969" s="30">
        <f>I01_Avg!D2969</f>
        <v>1.0344716801201213</v>
      </c>
      <c r="F2969" s="30">
        <f>PVWatts_8.5kW!J2981</f>
        <v>3.4074389999999997</v>
      </c>
      <c r="G2969" s="34">
        <f t="shared" si="138"/>
        <v>-2.3729673198798782</v>
      </c>
      <c r="H2969" s="34">
        <f t="shared" si="139"/>
        <v>0</v>
      </c>
      <c r="I2969" s="34">
        <f t="shared" si="140"/>
        <v>-2.3729673198798782</v>
      </c>
    </row>
    <row r="2970" spans="2:9" x14ac:dyDescent="0.25">
      <c r="B2970" s="9">
        <v>2021</v>
      </c>
      <c r="C2970" s="9">
        <v>5</v>
      </c>
      <c r="D2970" s="9">
        <v>9</v>
      </c>
      <c r="E2970" s="30">
        <f>I01_Avg!D2970</f>
        <v>0.9581238424021854</v>
      </c>
      <c r="F2970" s="30">
        <f>PVWatts_8.5kW!J2982</f>
        <v>4.8833710000000004</v>
      </c>
      <c r="G2970" s="34">
        <f t="shared" si="138"/>
        <v>-3.925247157597815</v>
      </c>
      <c r="H2970" s="34">
        <f t="shared" si="139"/>
        <v>0</v>
      </c>
      <c r="I2970" s="34">
        <f t="shared" si="140"/>
        <v>-3.925247157597815</v>
      </c>
    </row>
    <row r="2971" spans="2:9" x14ac:dyDescent="0.25">
      <c r="B2971" s="9">
        <v>2021</v>
      </c>
      <c r="C2971" s="9">
        <v>5</v>
      </c>
      <c r="D2971" s="9">
        <v>10</v>
      </c>
      <c r="E2971" s="30">
        <f>I01_Avg!D2971</f>
        <v>0.93843291830086417</v>
      </c>
      <c r="F2971" s="30">
        <f>PVWatts_8.5kW!J2983</f>
        <v>5.8891490000000006</v>
      </c>
      <c r="G2971" s="34">
        <f t="shared" si="138"/>
        <v>-4.9507160816991362</v>
      </c>
      <c r="H2971" s="34">
        <f t="shared" si="139"/>
        <v>0</v>
      </c>
      <c r="I2971" s="34">
        <f t="shared" si="140"/>
        <v>-4.9507160816991362</v>
      </c>
    </row>
    <row r="2972" spans="2:9" x14ac:dyDescent="0.25">
      <c r="B2972" s="9">
        <v>2021</v>
      </c>
      <c r="C2972" s="9">
        <v>5</v>
      </c>
      <c r="D2972" s="9">
        <v>11</v>
      </c>
      <c r="E2972" s="30">
        <f>I01_Avg!D2972</f>
        <v>0.93731799252147785</v>
      </c>
      <c r="F2972" s="30">
        <f>PVWatts_8.5kW!J2984</f>
        <v>3.196358</v>
      </c>
      <c r="G2972" s="34">
        <f t="shared" si="138"/>
        <v>-2.2590400074785224</v>
      </c>
      <c r="H2972" s="34">
        <f t="shared" si="139"/>
        <v>0</v>
      </c>
      <c r="I2972" s="34">
        <f t="shared" si="140"/>
        <v>-2.2590400074785224</v>
      </c>
    </row>
    <row r="2973" spans="2:9" x14ac:dyDescent="0.25">
      <c r="B2973" s="9">
        <v>2021</v>
      </c>
      <c r="C2973" s="9">
        <v>5</v>
      </c>
      <c r="D2973" s="9">
        <v>12</v>
      </c>
      <c r="E2973" s="30">
        <f>I01_Avg!D2973</f>
        <v>0.9780778435427856</v>
      </c>
      <c r="F2973" s="30">
        <f>PVWatts_8.5kW!J2985</f>
        <v>0.22631800000000002</v>
      </c>
      <c r="G2973" s="34">
        <f t="shared" si="138"/>
        <v>0.75175984354278558</v>
      </c>
      <c r="H2973" s="34">
        <f t="shared" si="139"/>
        <v>0.75175984354278558</v>
      </c>
      <c r="I2973" s="34">
        <f t="shared" si="140"/>
        <v>0</v>
      </c>
    </row>
    <row r="2974" spans="2:9" x14ac:dyDescent="0.25">
      <c r="B2974" s="9">
        <v>2021</v>
      </c>
      <c r="C2974" s="9">
        <v>5</v>
      </c>
      <c r="D2974" s="9">
        <v>13</v>
      </c>
      <c r="E2974" s="30">
        <f>I01_Avg!D2974</f>
        <v>0.9699937717686814</v>
      </c>
      <c r="F2974" s="30">
        <f>PVWatts_8.5kW!J2986</f>
        <v>0.41033800000000004</v>
      </c>
      <c r="G2974" s="34">
        <f t="shared" si="138"/>
        <v>0.55965577176868142</v>
      </c>
      <c r="H2974" s="34">
        <f t="shared" si="139"/>
        <v>0.55965577176868142</v>
      </c>
      <c r="I2974" s="34">
        <f t="shared" si="140"/>
        <v>0</v>
      </c>
    </row>
    <row r="2975" spans="2:9" x14ac:dyDescent="0.25">
      <c r="B2975" s="9">
        <v>2021</v>
      </c>
      <c r="C2975" s="9">
        <v>5</v>
      </c>
      <c r="D2975" s="9">
        <v>14</v>
      </c>
      <c r="E2975" s="30">
        <f>I01_Avg!D2975</f>
        <v>0.91547107828439178</v>
      </c>
      <c r="F2975" s="30">
        <f>PVWatts_8.5kW!J2987</f>
        <v>0.19229099999999999</v>
      </c>
      <c r="G2975" s="34">
        <f t="shared" si="138"/>
        <v>0.72318007828439179</v>
      </c>
      <c r="H2975" s="34">
        <f t="shared" si="139"/>
        <v>0.72318007828439179</v>
      </c>
      <c r="I2975" s="34">
        <f t="shared" si="140"/>
        <v>0</v>
      </c>
    </row>
    <row r="2976" spans="2:9" x14ac:dyDescent="0.25">
      <c r="B2976" s="9">
        <v>2021</v>
      </c>
      <c r="C2976" s="9">
        <v>5</v>
      </c>
      <c r="D2976" s="9">
        <v>15</v>
      </c>
      <c r="E2976" s="30">
        <f>I01_Avg!D2976</f>
        <v>0.94644114868042128</v>
      </c>
      <c r="F2976" s="30">
        <f>PVWatts_8.5kW!J2988</f>
        <v>3.2032080000000001</v>
      </c>
      <c r="G2976" s="34">
        <f t="shared" si="138"/>
        <v>-2.2567668513195787</v>
      </c>
      <c r="H2976" s="34">
        <f t="shared" si="139"/>
        <v>0</v>
      </c>
      <c r="I2976" s="34">
        <f t="shared" si="140"/>
        <v>-2.2567668513195787</v>
      </c>
    </row>
    <row r="2977" spans="2:9" x14ac:dyDescent="0.25">
      <c r="B2977" s="9">
        <v>2021</v>
      </c>
      <c r="C2977" s="9">
        <v>5</v>
      </c>
      <c r="D2977" s="9">
        <v>16</v>
      </c>
      <c r="E2977" s="30">
        <f>I01_Avg!D2977</f>
        <v>1.0114788280350935</v>
      </c>
      <c r="F2977" s="30">
        <f>PVWatts_8.5kW!J2989</f>
        <v>2.9369800000000001</v>
      </c>
      <c r="G2977" s="34">
        <f t="shared" si="138"/>
        <v>-1.9255011719649067</v>
      </c>
      <c r="H2977" s="34">
        <f t="shared" si="139"/>
        <v>0</v>
      </c>
      <c r="I2977" s="34">
        <f t="shared" si="140"/>
        <v>-1.9255011719649067</v>
      </c>
    </row>
    <row r="2978" spans="2:9" x14ac:dyDescent="0.25">
      <c r="B2978" s="9">
        <v>2021</v>
      </c>
      <c r="C2978" s="9">
        <v>5</v>
      </c>
      <c r="D2978" s="9">
        <v>17</v>
      </c>
      <c r="E2978" s="30">
        <f>I01_Avg!D2978</f>
        <v>1.146443181654357</v>
      </c>
      <c r="F2978" s="30">
        <f>PVWatts_8.5kW!J2990</f>
        <v>0.69108700000000001</v>
      </c>
      <c r="G2978" s="34">
        <f t="shared" si="138"/>
        <v>0.45535618165435698</v>
      </c>
      <c r="H2978" s="34">
        <f t="shared" si="139"/>
        <v>0.45535618165435698</v>
      </c>
      <c r="I2978" s="34">
        <f t="shared" si="140"/>
        <v>0</v>
      </c>
    </row>
    <row r="2979" spans="2:9" x14ac:dyDescent="0.25">
      <c r="B2979" s="9">
        <v>2021</v>
      </c>
      <c r="C2979" s="9">
        <v>5</v>
      </c>
      <c r="D2979" s="9">
        <v>18</v>
      </c>
      <c r="E2979" s="30">
        <f>I01_Avg!D2979</f>
        <v>1.1948027049616157</v>
      </c>
      <c r="F2979" s="30">
        <f>PVWatts_8.5kW!J2991</f>
        <v>0.52261000000000002</v>
      </c>
      <c r="G2979" s="34">
        <f t="shared" si="138"/>
        <v>0.67219270496161565</v>
      </c>
      <c r="H2979" s="34">
        <f t="shared" si="139"/>
        <v>0.67219270496161565</v>
      </c>
      <c r="I2979" s="34">
        <f t="shared" si="140"/>
        <v>0</v>
      </c>
    </row>
    <row r="2980" spans="2:9" x14ac:dyDescent="0.25">
      <c r="B2980" s="9">
        <v>2021</v>
      </c>
      <c r="C2980" s="9">
        <v>5</v>
      </c>
      <c r="D2980" s="9">
        <v>19</v>
      </c>
      <c r="E2980" s="30">
        <f>I01_Avg!D2980</f>
        <v>1.2266640890972593</v>
      </c>
      <c r="F2980" s="30">
        <f>PVWatts_8.5kW!J2992</f>
        <v>3.2265000000000002E-2</v>
      </c>
      <c r="G2980" s="34">
        <f t="shared" si="138"/>
        <v>1.1943990890972593</v>
      </c>
      <c r="H2980" s="34">
        <f t="shared" si="139"/>
        <v>1.1943990890972593</v>
      </c>
      <c r="I2980" s="34">
        <f t="shared" si="140"/>
        <v>0</v>
      </c>
    </row>
    <row r="2981" spans="2:9" x14ac:dyDescent="0.25">
      <c r="B2981" s="9">
        <v>2021</v>
      </c>
      <c r="C2981" s="9">
        <v>5</v>
      </c>
      <c r="D2981" s="9">
        <v>20</v>
      </c>
      <c r="E2981" s="30">
        <f>I01_Avg!D2981</f>
        <v>1.2602629118985018</v>
      </c>
      <c r="F2981" s="30">
        <f>PVWatts_8.5kW!J2993</f>
        <v>0</v>
      </c>
      <c r="G2981" s="34">
        <f t="shared" si="138"/>
        <v>1.2602629118985018</v>
      </c>
      <c r="H2981" s="34">
        <f t="shared" si="139"/>
        <v>1.2602629118985018</v>
      </c>
      <c r="I2981" s="34">
        <f t="shared" si="140"/>
        <v>0</v>
      </c>
    </row>
    <row r="2982" spans="2:9" x14ac:dyDescent="0.25">
      <c r="B2982" s="9">
        <v>2021</v>
      </c>
      <c r="C2982" s="9">
        <v>5</v>
      </c>
      <c r="D2982" s="9">
        <v>21</v>
      </c>
      <c r="E2982" s="30">
        <f>I01_Avg!D2982</f>
        <v>1.2175624442254309</v>
      </c>
      <c r="F2982" s="30">
        <f>PVWatts_8.5kW!J2994</f>
        <v>0</v>
      </c>
      <c r="G2982" s="34">
        <f t="shared" si="138"/>
        <v>1.2175624442254309</v>
      </c>
      <c r="H2982" s="34">
        <f t="shared" si="139"/>
        <v>1.2175624442254309</v>
      </c>
      <c r="I2982" s="34">
        <f t="shared" si="140"/>
        <v>0</v>
      </c>
    </row>
    <row r="2983" spans="2:9" x14ac:dyDescent="0.25">
      <c r="B2983" s="9">
        <v>2021</v>
      </c>
      <c r="C2983" s="9">
        <v>5</v>
      </c>
      <c r="D2983" s="9">
        <v>22</v>
      </c>
      <c r="E2983" s="30">
        <f>I01_Avg!D2983</f>
        <v>1.0512492502438155</v>
      </c>
      <c r="F2983" s="30">
        <f>PVWatts_8.5kW!J2995</f>
        <v>0</v>
      </c>
      <c r="G2983" s="34">
        <f t="shared" si="138"/>
        <v>1.0512492502438155</v>
      </c>
      <c r="H2983" s="34">
        <f t="shared" si="139"/>
        <v>1.0512492502438155</v>
      </c>
      <c r="I2983" s="34">
        <f t="shared" si="140"/>
        <v>0</v>
      </c>
    </row>
    <row r="2984" spans="2:9" x14ac:dyDescent="0.25">
      <c r="B2984" s="9">
        <v>2021</v>
      </c>
      <c r="C2984" s="9">
        <v>5</v>
      </c>
      <c r="D2984" s="9">
        <v>23</v>
      </c>
      <c r="E2984" s="30">
        <f>I01_Avg!D2984</f>
        <v>0.86540842497382608</v>
      </c>
      <c r="F2984" s="30">
        <f>PVWatts_8.5kW!J2996</f>
        <v>0</v>
      </c>
      <c r="G2984" s="34">
        <f t="shared" si="138"/>
        <v>0.86540842497382608</v>
      </c>
      <c r="H2984" s="34">
        <f t="shared" si="139"/>
        <v>0.86540842497382608</v>
      </c>
      <c r="I2984" s="34">
        <f t="shared" si="140"/>
        <v>0</v>
      </c>
    </row>
    <row r="2985" spans="2:9" x14ac:dyDescent="0.25">
      <c r="B2985" s="9">
        <v>2021</v>
      </c>
      <c r="C2985" s="9">
        <v>5</v>
      </c>
      <c r="D2985" s="9">
        <v>0</v>
      </c>
      <c r="E2985" s="30">
        <f>I01_Avg!D2985</f>
        <v>0.77575485590271565</v>
      </c>
      <c r="F2985" s="30">
        <f>PVWatts_8.5kW!J2997</f>
        <v>0</v>
      </c>
      <c r="G2985" s="34">
        <f t="shared" si="138"/>
        <v>0.77575485590271565</v>
      </c>
      <c r="H2985" s="34">
        <f t="shared" si="139"/>
        <v>0.77575485590271565</v>
      </c>
      <c r="I2985" s="34">
        <f t="shared" si="140"/>
        <v>0</v>
      </c>
    </row>
    <row r="2986" spans="2:9" x14ac:dyDescent="0.25">
      <c r="B2986" s="9">
        <v>2021</v>
      </c>
      <c r="C2986" s="9">
        <v>5</v>
      </c>
      <c r="D2986" s="9">
        <v>1</v>
      </c>
      <c r="E2986" s="30">
        <f>I01_Avg!D2986</f>
        <v>0.72909863330766866</v>
      </c>
      <c r="F2986" s="30">
        <f>PVWatts_8.5kW!J2998</f>
        <v>0</v>
      </c>
      <c r="G2986" s="34">
        <f t="shared" si="138"/>
        <v>0.72909863330766866</v>
      </c>
      <c r="H2986" s="34">
        <f t="shared" si="139"/>
        <v>0.72909863330766866</v>
      </c>
      <c r="I2986" s="34">
        <f t="shared" si="140"/>
        <v>0</v>
      </c>
    </row>
    <row r="2987" spans="2:9" x14ac:dyDescent="0.25">
      <c r="B2987" s="9">
        <v>2021</v>
      </c>
      <c r="C2987" s="9">
        <v>5</v>
      </c>
      <c r="D2987" s="9">
        <v>2</v>
      </c>
      <c r="E2987" s="30">
        <f>I01_Avg!D2987</f>
        <v>0.72031927348031854</v>
      </c>
      <c r="F2987" s="30">
        <f>PVWatts_8.5kW!J2999</f>
        <v>0</v>
      </c>
      <c r="G2987" s="34">
        <f t="shared" si="138"/>
        <v>0.72031927348031854</v>
      </c>
      <c r="H2987" s="34">
        <f t="shared" si="139"/>
        <v>0.72031927348031854</v>
      </c>
      <c r="I2987" s="34">
        <f t="shared" si="140"/>
        <v>0</v>
      </c>
    </row>
    <row r="2988" spans="2:9" x14ac:dyDescent="0.25">
      <c r="B2988" s="9">
        <v>2021</v>
      </c>
      <c r="C2988" s="9">
        <v>5</v>
      </c>
      <c r="D2988" s="9">
        <v>3</v>
      </c>
      <c r="E2988" s="30">
        <f>I01_Avg!D2988</f>
        <v>0.70114318927374275</v>
      </c>
      <c r="F2988" s="30">
        <f>PVWatts_8.5kW!J3000</f>
        <v>0</v>
      </c>
      <c r="G2988" s="34">
        <f t="shared" si="138"/>
        <v>0.70114318927374275</v>
      </c>
      <c r="H2988" s="34">
        <f t="shared" si="139"/>
        <v>0.70114318927374275</v>
      </c>
      <c r="I2988" s="34">
        <f t="shared" si="140"/>
        <v>0</v>
      </c>
    </row>
    <row r="2989" spans="2:9" x14ac:dyDescent="0.25">
      <c r="B2989" s="9">
        <v>2021</v>
      </c>
      <c r="C2989" s="9">
        <v>5</v>
      </c>
      <c r="D2989" s="9">
        <v>4</v>
      </c>
      <c r="E2989" s="30">
        <f>I01_Avg!D2989</f>
        <v>0.75974630848770219</v>
      </c>
      <c r="F2989" s="30">
        <f>PVWatts_8.5kW!J3001</f>
        <v>0</v>
      </c>
      <c r="G2989" s="34">
        <f t="shared" si="138"/>
        <v>0.75974630848770219</v>
      </c>
      <c r="H2989" s="34">
        <f t="shared" si="139"/>
        <v>0.75974630848770219</v>
      </c>
      <c r="I2989" s="34">
        <f t="shared" si="140"/>
        <v>0</v>
      </c>
    </row>
    <row r="2990" spans="2:9" x14ac:dyDescent="0.25">
      <c r="B2990" s="9">
        <v>2021</v>
      </c>
      <c r="C2990" s="9">
        <v>5</v>
      </c>
      <c r="D2990" s="9">
        <v>5</v>
      </c>
      <c r="E2990" s="30">
        <f>I01_Avg!D2990</f>
        <v>0.85428438248736938</v>
      </c>
      <c r="F2990" s="30">
        <f>PVWatts_8.5kW!J3002</f>
        <v>0</v>
      </c>
      <c r="G2990" s="34">
        <f t="shared" si="138"/>
        <v>0.85428438248736938</v>
      </c>
      <c r="H2990" s="34">
        <f t="shared" si="139"/>
        <v>0.85428438248736938</v>
      </c>
      <c r="I2990" s="34">
        <f t="shared" si="140"/>
        <v>0</v>
      </c>
    </row>
    <row r="2991" spans="2:9" x14ac:dyDescent="0.25">
      <c r="B2991" s="9">
        <v>2021</v>
      </c>
      <c r="C2991" s="9">
        <v>5</v>
      </c>
      <c r="D2991" s="9">
        <v>6</v>
      </c>
      <c r="E2991" s="30">
        <f>I01_Avg!D2991</f>
        <v>1.0166267367232067</v>
      </c>
      <c r="F2991" s="30">
        <f>PVWatts_8.5kW!J3003</f>
        <v>0.40061200000000002</v>
      </c>
      <c r="G2991" s="34">
        <f t="shared" si="138"/>
        <v>0.61601473672320672</v>
      </c>
      <c r="H2991" s="34">
        <f t="shared" si="139"/>
        <v>0.61601473672320672</v>
      </c>
      <c r="I2991" s="34">
        <f t="shared" si="140"/>
        <v>0</v>
      </c>
    </row>
    <row r="2992" spans="2:9" x14ac:dyDescent="0.25">
      <c r="B2992" s="9">
        <v>2021</v>
      </c>
      <c r="C2992" s="9">
        <v>5</v>
      </c>
      <c r="D2992" s="9">
        <v>7</v>
      </c>
      <c r="E2992" s="30">
        <f>I01_Avg!D2992</f>
        <v>1.1567862213510922</v>
      </c>
      <c r="F2992" s="30">
        <f>PVWatts_8.5kW!J3004</f>
        <v>1.6675060000000002</v>
      </c>
      <c r="G2992" s="34">
        <f t="shared" si="138"/>
        <v>-0.51071977864890794</v>
      </c>
      <c r="H2992" s="34">
        <f t="shared" si="139"/>
        <v>0</v>
      </c>
      <c r="I2992" s="34">
        <f t="shared" si="140"/>
        <v>-0.51071977864890794</v>
      </c>
    </row>
    <row r="2993" spans="2:9" x14ac:dyDescent="0.25">
      <c r="B2993" s="9">
        <v>2021</v>
      </c>
      <c r="C2993" s="9">
        <v>5</v>
      </c>
      <c r="D2993" s="9">
        <v>8</v>
      </c>
      <c r="E2993" s="30">
        <f>I01_Avg!D2993</f>
        <v>1.0795651871208212</v>
      </c>
      <c r="F2993" s="30">
        <f>PVWatts_8.5kW!J3005</f>
        <v>3.0053890000000001</v>
      </c>
      <c r="G2993" s="34">
        <f t="shared" si="138"/>
        <v>-1.9258238128791789</v>
      </c>
      <c r="H2993" s="34">
        <f t="shared" si="139"/>
        <v>0</v>
      </c>
      <c r="I2993" s="34">
        <f t="shared" si="140"/>
        <v>-1.9258238128791789</v>
      </c>
    </row>
    <row r="2994" spans="2:9" x14ac:dyDescent="0.25">
      <c r="B2994" s="9">
        <v>2021</v>
      </c>
      <c r="C2994" s="9">
        <v>5</v>
      </c>
      <c r="D2994" s="9">
        <v>9</v>
      </c>
      <c r="E2994" s="30">
        <f>I01_Avg!D2994</f>
        <v>1.0132990386590957</v>
      </c>
      <c r="F2994" s="30">
        <f>PVWatts_8.5kW!J3006</f>
        <v>3.0645959999999999</v>
      </c>
      <c r="G2994" s="34">
        <f t="shared" si="138"/>
        <v>-2.0512969613409044</v>
      </c>
      <c r="H2994" s="34">
        <f t="shared" si="139"/>
        <v>0</v>
      </c>
      <c r="I2994" s="34">
        <f t="shared" si="140"/>
        <v>-2.0512969613409044</v>
      </c>
    </row>
    <row r="2995" spans="2:9" x14ac:dyDescent="0.25">
      <c r="B2995" s="9">
        <v>2021</v>
      </c>
      <c r="C2995" s="9">
        <v>5</v>
      </c>
      <c r="D2995" s="9">
        <v>10</v>
      </c>
      <c r="E2995" s="30">
        <f>I01_Avg!D2995</f>
        <v>0.94195476719202775</v>
      </c>
      <c r="F2995" s="30">
        <f>PVWatts_8.5kW!J3007</f>
        <v>5.3844849999999997</v>
      </c>
      <c r="G2995" s="34">
        <f t="shared" si="138"/>
        <v>-4.4425302328079717</v>
      </c>
      <c r="H2995" s="34">
        <f t="shared" si="139"/>
        <v>0</v>
      </c>
      <c r="I2995" s="34">
        <f t="shared" si="140"/>
        <v>-4.4425302328079717</v>
      </c>
    </row>
    <row r="2996" spans="2:9" x14ac:dyDescent="0.25">
      <c r="B2996" s="9">
        <v>2021</v>
      </c>
      <c r="C2996" s="9">
        <v>5</v>
      </c>
      <c r="D2996" s="9">
        <v>11</v>
      </c>
      <c r="E2996" s="30">
        <f>I01_Avg!D2996</f>
        <v>0.97046232340234784</v>
      </c>
      <c r="F2996" s="30">
        <f>PVWatts_8.5kW!J3008</f>
        <v>4.9550029999999996</v>
      </c>
      <c r="G2996" s="34">
        <f t="shared" si="138"/>
        <v>-3.9845406765976517</v>
      </c>
      <c r="H2996" s="34">
        <f t="shared" si="139"/>
        <v>0</v>
      </c>
      <c r="I2996" s="34">
        <f t="shared" si="140"/>
        <v>-3.9845406765976517</v>
      </c>
    </row>
    <row r="2997" spans="2:9" x14ac:dyDescent="0.25">
      <c r="B2997" s="9">
        <v>2021</v>
      </c>
      <c r="C2997" s="9">
        <v>5</v>
      </c>
      <c r="D2997" s="9">
        <v>12</v>
      </c>
      <c r="E2997" s="30">
        <f>I01_Avg!D2997</f>
        <v>0.95194670053934494</v>
      </c>
      <c r="F2997" s="30">
        <f>PVWatts_8.5kW!J3009</f>
        <v>4.2017680000000004</v>
      </c>
      <c r="G2997" s="34">
        <f t="shared" si="138"/>
        <v>-3.2498212994606552</v>
      </c>
      <c r="H2997" s="34">
        <f t="shared" si="139"/>
        <v>0</v>
      </c>
      <c r="I2997" s="34">
        <f t="shared" si="140"/>
        <v>-3.2498212994606552</v>
      </c>
    </row>
    <row r="2998" spans="2:9" x14ac:dyDescent="0.25">
      <c r="B2998" s="9">
        <v>2021</v>
      </c>
      <c r="C2998" s="9">
        <v>5</v>
      </c>
      <c r="D2998" s="9">
        <v>13</v>
      </c>
      <c r="E2998" s="30">
        <f>I01_Avg!D2998</f>
        <v>0.92961346480639784</v>
      </c>
      <c r="F2998" s="30">
        <f>PVWatts_8.5kW!J3010</f>
        <v>3.7297860000000003</v>
      </c>
      <c r="G2998" s="34">
        <f t="shared" si="138"/>
        <v>-2.8001725351936022</v>
      </c>
      <c r="H2998" s="34">
        <f t="shared" si="139"/>
        <v>0</v>
      </c>
      <c r="I2998" s="34">
        <f t="shared" si="140"/>
        <v>-2.8001725351936022</v>
      </c>
    </row>
    <row r="2999" spans="2:9" x14ac:dyDescent="0.25">
      <c r="B2999" s="9">
        <v>2021</v>
      </c>
      <c r="C2999" s="9">
        <v>5</v>
      </c>
      <c r="D2999" s="9">
        <v>14</v>
      </c>
      <c r="E2999" s="30">
        <f>I01_Avg!D2999</f>
        <v>0.9421890804089007</v>
      </c>
      <c r="F2999" s="30">
        <f>PVWatts_8.5kW!J3011</f>
        <v>6.3582089999999996</v>
      </c>
      <c r="G2999" s="34">
        <f t="shared" si="138"/>
        <v>-5.4160199195910987</v>
      </c>
      <c r="H2999" s="34">
        <f t="shared" si="139"/>
        <v>0</v>
      </c>
      <c r="I2999" s="34">
        <f t="shared" si="140"/>
        <v>-5.4160199195910987</v>
      </c>
    </row>
    <row r="3000" spans="2:9" x14ac:dyDescent="0.25">
      <c r="B3000" s="9">
        <v>2021</v>
      </c>
      <c r="C3000" s="9">
        <v>5</v>
      </c>
      <c r="D3000" s="9">
        <v>15</v>
      </c>
      <c r="E3000" s="30">
        <f>I01_Avg!D3000</f>
        <v>1.0175141273945796</v>
      </c>
      <c r="F3000" s="30">
        <f>PVWatts_8.5kW!J3012</f>
        <v>5.3654419999999998</v>
      </c>
      <c r="G3000" s="34">
        <f t="shared" si="138"/>
        <v>-4.3479278726054202</v>
      </c>
      <c r="H3000" s="34">
        <f t="shared" si="139"/>
        <v>0</v>
      </c>
      <c r="I3000" s="34">
        <f t="shared" si="140"/>
        <v>-4.3479278726054202</v>
      </c>
    </row>
    <row r="3001" spans="2:9" x14ac:dyDescent="0.25">
      <c r="B3001" s="9">
        <v>2021</v>
      </c>
      <c r="C3001" s="9">
        <v>5</v>
      </c>
      <c r="D3001" s="9">
        <v>16</v>
      </c>
      <c r="E3001" s="30">
        <f>I01_Avg!D3001</f>
        <v>1.109828910555998</v>
      </c>
      <c r="F3001" s="30">
        <f>PVWatts_8.5kW!J3013</f>
        <v>4.0602320000000001</v>
      </c>
      <c r="G3001" s="34">
        <f t="shared" si="138"/>
        <v>-2.9504030894440021</v>
      </c>
      <c r="H3001" s="34">
        <f t="shared" si="139"/>
        <v>0</v>
      </c>
      <c r="I3001" s="34">
        <f t="shared" si="140"/>
        <v>-2.9504030894440021</v>
      </c>
    </row>
    <row r="3002" spans="2:9" x14ac:dyDescent="0.25">
      <c r="B3002" s="9">
        <v>2021</v>
      </c>
      <c r="C3002" s="9">
        <v>5</v>
      </c>
      <c r="D3002" s="9">
        <v>17</v>
      </c>
      <c r="E3002" s="30">
        <f>I01_Avg!D3002</f>
        <v>1.2232167216940859</v>
      </c>
      <c r="F3002" s="30">
        <f>PVWatts_8.5kW!J3014</f>
        <v>2.4158049999999998</v>
      </c>
      <c r="G3002" s="34">
        <f t="shared" si="138"/>
        <v>-1.1925882783059139</v>
      </c>
      <c r="H3002" s="34">
        <f t="shared" si="139"/>
        <v>0</v>
      </c>
      <c r="I3002" s="34">
        <f t="shared" si="140"/>
        <v>-1.1925882783059139</v>
      </c>
    </row>
    <row r="3003" spans="2:9" x14ac:dyDescent="0.25">
      <c r="B3003" s="9">
        <v>2021</v>
      </c>
      <c r="C3003" s="9">
        <v>5</v>
      </c>
      <c r="D3003" s="9">
        <v>18</v>
      </c>
      <c r="E3003" s="30">
        <f>I01_Avg!D3003</f>
        <v>1.2741795748579632</v>
      </c>
      <c r="F3003" s="30">
        <f>PVWatts_8.5kW!J3015</f>
        <v>0.82320500000000008</v>
      </c>
      <c r="G3003" s="34">
        <f t="shared" si="138"/>
        <v>0.45097457485796311</v>
      </c>
      <c r="H3003" s="34">
        <f t="shared" si="139"/>
        <v>0.45097457485796311</v>
      </c>
      <c r="I3003" s="34">
        <f t="shared" si="140"/>
        <v>0</v>
      </c>
    </row>
    <row r="3004" spans="2:9" x14ac:dyDescent="0.25">
      <c r="B3004" s="9">
        <v>2021</v>
      </c>
      <c r="C3004" s="9">
        <v>5</v>
      </c>
      <c r="D3004" s="9">
        <v>19</v>
      </c>
      <c r="E3004" s="30">
        <f>I01_Avg!D3004</f>
        <v>1.3863110716936864</v>
      </c>
      <c r="F3004" s="30">
        <f>PVWatts_8.5kW!J3016</f>
        <v>8.504600000000001E-2</v>
      </c>
      <c r="G3004" s="34">
        <f t="shared" si="138"/>
        <v>1.3012650716936864</v>
      </c>
      <c r="H3004" s="34">
        <f t="shared" si="139"/>
        <v>1.3012650716936864</v>
      </c>
      <c r="I3004" s="34">
        <f t="shared" si="140"/>
        <v>0</v>
      </c>
    </row>
    <row r="3005" spans="2:9" x14ac:dyDescent="0.25">
      <c r="B3005" s="9">
        <v>2021</v>
      </c>
      <c r="C3005" s="9">
        <v>5</v>
      </c>
      <c r="D3005" s="9">
        <v>20</v>
      </c>
      <c r="E3005" s="30">
        <f>I01_Avg!D3005</f>
        <v>1.3072065680040634</v>
      </c>
      <c r="F3005" s="30">
        <f>PVWatts_8.5kW!J3017</f>
        <v>0</v>
      </c>
      <c r="G3005" s="34">
        <f t="shared" si="138"/>
        <v>1.3072065680040634</v>
      </c>
      <c r="H3005" s="34">
        <f t="shared" si="139"/>
        <v>1.3072065680040634</v>
      </c>
      <c r="I3005" s="34">
        <f t="shared" si="140"/>
        <v>0</v>
      </c>
    </row>
    <row r="3006" spans="2:9" x14ac:dyDescent="0.25">
      <c r="B3006" s="9">
        <v>2021</v>
      </c>
      <c r="C3006" s="9">
        <v>5</v>
      </c>
      <c r="D3006" s="9">
        <v>21</v>
      </c>
      <c r="E3006" s="30">
        <f>I01_Avg!D3006</f>
        <v>1.2987922917359962</v>
      </c>
      <c r="F3006" s="30">
        <f>PVWatts_8.5kW!J3018</f>
        <v>0</v>
      </c>
      <c r="G3006" s="34">
        <f t="shared" si="138"/>
        <v>1.2987922917359962</v>
      </c>
      <c r="H3006" s="34">
        <f t="shared" si="139"/>
        <v>1.2987922917359962</v>
      </c>
      <c r="I3006" s="34">
        <f t="shared" si="140"/>
        <v>0</v>
      </c>
    </row>
    <row r="3007" spans="2:9" x14ac:dyDescent="0.25">
      <c r="B3007" s="9">
        <v>2021</v>
      </c>
      <c r="C3007" s="9">
        <v>5</v>
      </c>
      <c r="D3007" s="9">
        <v>22</v>
      </c>
      <c r="E3007" s="30">
        <f>I01_Avg!D3007</f>
        <v>1.1645876173202183</v>
      </c>
      <c r="F3007" s="30">
        <f>PVWatts_8.5kW!J3019</f>
        <v>0</v>
      </c>
      <c r="G3007" s="34">
        <f t="shared" si="138"/>
        <v>1.1645876173202183</v>
      </c>
      <c r="H3007" s="34">
        <f t="shared" si="139"/>
        <v>1.1645876173202183</v>
      </c>
      <c r="I3007" s="34">
        <f t="shared" si="140"/>
        <v>0</v>
      </c>
    </row>
    <row r="3008" spans="2:9" x14ac:dyDescent="0.25">
      <c r="B3008" s="9">
        <v>2021</v>
      </c>
      <c r="C3008" s="9">
        <v>5</v>
      </c>
      <c r="D3008" s="9">
        <v>23</v>
      </c>
      <c r="E3008" s="30">
        <f>I01_Avg!D3008</f>
        <v>0.89783262995997193</v>
      </c>
      <c r="F3008" s="30">
        <f>PVWatts_8.5kW!J3020</f>
        <v>0</v>
      </c>
      <c r="G3008" s="34">
        <f t="shared" si="138"/>
        <v>0.89783262995997193</v>
      </c>
      <c r="H3008" s="34">
        <f t="shared" si="139"/>
        <v>0.89783262995997193</v>
      </c>
      <c r="I3008" s="34">
        <f t="shared" si="140"/>
        <v>0</v>
      </c>
    </row>
    <row r="3009" spans="2:9" x14ac:dyDescent="0.25">
      <c r="B3009" s="9">
        <v>2021</v>
      </c>
      <c r="C3009" s="9">
        <v>5</v>
      </c>
      <c r="D3009" s="9">
        <v>0</v>
      </c>
      <c r="E3009" s="30">
        <f>I01_Avg!D3009</f>
        <v>0.73451535700253079</v>
      </c>
      <c r="F3009" s="30">
        <f>PVWatts_8.5kW!J3021</f>
        <v>0</v>
      </c>
      <c r="G3009" s="34">
        <f t="shared" si="138"/>
        <v>0.73451535700253079</v>
      </c>
      <c r="H3009" s="34">
        <f t="shared" si="139"/>
        <v>0.73451535700253079</v>
      </c>
      <c r="I3009" s="34">
        <f t="shared" si="140"/>
        <v>0</v>
      </c>
    </row>
    <row r="3010" spans="2:9" x14ac:dyDescent="0.25">
      <c r="B3010" s="9">
        <v>2021</v>
      </c>
      <c r="C3010" s="9">
        <v>5</v>
      </c>
      <c r="D3010" s="9">
        <v>1</v>
      </c>
      <c r="E3010" s="30">
        <f>I01_Avg!D3010</f>
        <v>0.67663062760720372</v>
      </c>
      <c r="F3010" s="30">
        <f>PVWatts_8.5kW!J3022</f>
        <v>0</v>
      </c>
      <c r="G3010" s="34">
        <f t="shared" si="138"/>
        <v>0.67663062760720372</v>
      </c>
      <c r="H3010" s="34">
        <f t="shared" si="139"/>
        <v>0.67663062760720372</v>
      </c>
      <c r="I3010" s="34">
        <f t="shared" si="140"/>
        <v>0</v>
      </c>
    </row>
    <row r="3011" spans="2:9" x14ac:dyDescent="0.25">
      <c r="B3011" s="9">
        <v>2021</v>
      </c>
      <c r="C3011" s="9">
        <v>5</v>
      </c>
      <c r="D3011" s="9">
        <v>2</v>
      </c>
      <c r="E3011" s="30">
        <f>I01_Avg!D3011</f>
        <v>0.68873377528129553</v>
      </c>
      <c r="F3011" s="30">
        <f>PVWatts_8.5kW!J3023</f>
        <v>0</v>
      </c>
      <c r="G3011" s="34">
        <f t="shared" si="138"/>
        <v>0.68873377528129553</v>
      </c>
      <c r="H3011" s="34">
        <f t="shared" si="139"/>
        <v>0.68873377528129553</v>
      </c>
      <c r="I3011" s="34">
        <f t="shared" si="140"/>
        <v>0</v>
      </c>
    </row>
    <row r="3012" spans="2:9" x14ac:dyDescent="0.25">
      <c r="B3012" s="9">
        <v>2021</v>
      </c>
      <c r="C3012" s="9">
        <v>5</v>
      </c>
      <c r="D3012" s="9">
        <v>3</v>
      </c>
      <c r="E3012" s="30">
        <f>I01_Avg!D3012</f>
        <v>0.66113025778771428</v>
      </c>
      <c r="F3012" s="30">
        <f>PVWatts_8.5kW!J3024</f>
        <v>0</v>
      </c>
      <c r="G3012" s="34">
        <f t="shared" si="138"/>
        <v>0.66113025778771428</v>
      </c>
      <c r="H3012" s="34">
        <f t="shared" si="139"/>
        <v>0.66113025778771428</v>
      </c>
      <c r="I3012" s="34">
        <f t="shared" si="140"/>
        <v>0</v>
      </c>
    </row>
    <row r="3013" spans="2:9" x14ac:dyDescent="0.25">
      <c r="B3013" s="9">
        <v>2021</v>
      </c>
      <c r="C3013" s="9">
        <v>5</v>
      </c>
      <c r="D3013" s="9">
        <v>4</v>
      </c>
      <c r="E3013" s="30">
        <f>I01_Avg!D3013</f>
        <v>0.67335460312706619</v>
      </c>
      <c r="F3013" s="30">
        <f>PVWatts_8.5kW!J3025</f>
        <v>0</v>
      </c>
      <c r="G3013" s="34">
        <f t="shared" si="138"/>
        <v>0.67335460312706619</v>
      </c>
      <c r="H3013" s="34">
        <f t="shared" si="139"/>
        <v>0.67335460312706619</v>
      </c>
      <c r="I3013" s="34">
        <f t="shared" si="140"/>
        <v>0</v>
      </c>
    </row>
    <row r="3014" spans="2:9" x14ac:dyDescent="0.25">
      <c r="B3014" s="9">
        <v>2021</v>
      </c>
      <c r="C3014" s="9">
        <v>5</v>
      </c>
      <c r="D3014" s="9">
        <v>5</v>
      </c>
      <c r="E3014" s="30">
        <f>I01_Avg!D3014</f>
        <v>0.7665082019394277</v>
      </c>
      <c r="F3014" s="30">
        <f>PVWatts_8.5kW!J3026</f>
        <v>0</v>
      </c>
      <c r="G3014" s="34">
        <f t="shared" si="138"/>
        <v>0.7665082019394277</v>
      </c>
      <c r="H3014" s="34">
        <f t="shared" si="139"/>
        <v>0.7665082019394277</v>
      </c>
      <c r="I3014" s="34">
        <f t="shared" si="140"/>
        <v>0</v>
      </c>
    </row>
    <row r="3015" spans="2:9" x14ac:dyDescent="0.25">
      <c r="B3015" s="9">
        <v>2021</v>
      </c>
      <c r="C3015" s="9">
        <v>5</v>
      </c>
      <c r="D3015" s="9">
        <v>6</v>
      </c>
      <c r="E3015" s="30">
        <f>I01_Avg!D3015</f>
        <v>0.93587963231375915</v>
      </c>
      <c r="F3015" s="30">
        <f>PVWatts_8.5kW!J3027</f>
        <v>0.42452100000000004</v>
      </c>
      <c r="G3015" s="34">
        <f t="shared" si="138"/>
        <v>0.51135863231375911</v>
      </c>
      <c r="H3015" s="34">
        <f t="shared" si="139"/>
        <v>0.51135863231375911</v>
      </c>
      <c r="I3015" s="34">
        <f t="shared" si="140"/>
        <v>0</v>
      </c>
    </row>
    <row r="3016" spans="2:9" x14ac:dyDescent="0.25">
      <c r="B3016" s="9">
        <v>2021</v>
      </c>
      <c r="C3016" s="9">
        <v>5</v>
      </c>
      <c r="D3016" s="9">
        <v>7</v>
      </c>
      <c r="E3016" s="30">
        <f>I01_Avg!D3016</f>
        <v>1.0309850377672876</v>
      </c>
      <c r="F3016" s="30">
        <f>PVWatts_8.5kW!J3028</f>
        <v>1.831941</v>
      </c>
      <c r="G3016" s="34">
        <f t="shared" si="138"/>
        <v>-0.80095596223271248</v>
      </c>
      <c r="H3016" s="34">
        <f t="shared" si="139"/>
        <v>0</v>
      </c>
      <c r="I3016" s="34">
        <f t="shared" si="140"/>
        <v>-0.80095596223271248</v>
      </c>
    </row>
    <row r="3017" spans="2:9" x14ac:dyDescent="0.25">
      <c r="B3017" s="9">
        <v>2021</v>
      </c>
      <c r="C3017" s="9">
        <v>5</v>
      </c>
      <c r="D3017" s="9">
        <v>8</v>
      </c>
      <c r="E3017" s="30">
        <f>I01_Avg!D3017</f>
        <v>0.97559846284332374</v>
      </c>
      <c r="F3017" s="30">
        <f>PVWatts_8.5kW!J3029</f>
        <v>3.5309729999999999</v>
      </c>
      <c r="G3017" s="34">
        <f t="shared" si="138"/>
        <v>-2.5553745371566761</v>
      </c>
      <c r="H3017" s="34">
        <f t="shared" si="139"/>
        <v>0</v>
      </c>
      <c r="I3017" s="34">
        <f t="shared" si="140"/>
        <v>-2.5553745371566761</v>
      </c>
    </row>
    <row r="3018" spans="2:9" x14ac:dyDescent="0.25">
      <c r="B3018" s="9">
        <v>2021</v>
      </c>
      <c r="C3018" s="9">
        <v>5</v>
      </c>
      <c r="D3018" s="9">
        <v>9</v>
      </c>
      <c r="E3018" s="30">
        <f>I01_Avg!D3018</f>
        <v>0.95134749039376731</v>
      </c>
      <c r="F3018" s="30">
        <f>PVWatts_8.5kW!J3030</f>
        <v>4.9614210000000005</v>
      </c>
      <c r="G3018" s="34">
        <f t="shared" ref="G3018:G3081" si="141">+E3018-F3018</f>
        <v>-4.010073509606233</v>
      </c>
      <c r="H3018" s="34">
        <f t="shared" ref="H3018:H3081" si="142">+IF(G3018&gt;0,G3018,0)</f>
        <v>0</v>
      </c>
      <c r="I3018" s="34">
        <f t="shared" ref="I3018:I3081" si="143">+IF(G3018&lt;0,G3018,0)</f>
        <v>-4.010073509606233</v>
      </c>
    </row>
    <row r="3019" spans="2:9" x14ac:dyDescent="0.25">
      <c r="B3019" s="9">
        <v>2021</v>
      </c>
      <c r="C3019" s="9">
        <v>5</v>
      </c>
      <c r="D3019" s="9">
        <v>10</v>
      </c>
      <c r="E3019" s="30">
        <f>I01_Avg!D3019</f>
        <v>0.97664951507946263</v>
      </c>
      <c r="F3019" s="30">
        <f>PVWatts_8.5kW!J3031</f>
        <v>5.9397659999999997</v>
      </c>
      <c r="G3019" s="34">
        <f t="shared" si="141"/>
        <v>-4.9631164849205369</v>
      </c>
      <c r="H3019" s="34">
        <f t="shared" si="142"/>
        <v>0</v>
      </c>
      <c r="I3019" s="34">
        <f t="shared" si="143"/>
        <v>-4.9631164849205369</v>
      </c>
    </row>
    <row r="3020" spans="2:9" x14ac:dyDescent="0.25">
      <c r="B3020" s="9">
        <v>2021</v>
      </c>
      <c r="C3020" s="9">
        <v>5</v>
      </c>
      <c r="D3020" s="9">
        <v>11</v>
      </c>
      <c r="E3020" s="30">
        <f>I01_Avg!D3020</f>
        <v>0.95024358936867226</v>
      </c>
      <c r="F3020" s="30">
        <f>PVWatts_8.5kW!J3032</f>
        <v>6.6010749999999998</v>
      </c>
      <c r="G3020" s="34">
        <f t="shared" si="141"/>
        <v>-5.6508314106313273</v>
      </c>
      <c r="H3020" s="34">
        <f t="shared" si="142"/>
        <v>0</v>
      </c>
      <c r="I3020" s="34">
        <f t="shared" si="143"/>
        <v>-5.6508314106313273</v>
      </c>
    </row>
    <row r="3021" spans="2:9" x14ac:dyDescent="0.25">
      <c r="B3021" s="9">
        <v>2021</v>
      </c>
      <c r="C3021" s="9">
        <v>5</v>
      </c>
      <c r="D3021" s="9">
        <v>12</v>
      </c>
      <c r="E3021" s="30">
        <f>I01_Avg!D3021</f>
        <v>0.96873994091076487</v>
      </c>
      <c r="F3021" s="30">
        <f>PVWatts_8.5kW!J3033</f>
        <v>6.825774</v>
      </c>
      <c r="G3021" s="34">
        <f t="shared" si="141"/>
        <v>-5.8570340590892354</v>
      </c>
      <c r="H3021" s="34">
        <f t="shared" si="142"/>
        <v>0</v>
      </c>
      <c r="I3021" s="34">
        <f t="shared" si="143"/>
        <v>-5.8570340590892354</v>
      </c>
    </row>
    <row r="3022" spans="2:9" x14ac:dyDescent="0.25">
      <c r="B3022" s="9">
        <v>2021</v>
      </c>
      <c r="C3022" s="9">
        <v>5</v>
      </c>
      <c r="D3022" s="9">
        <v>13</v>
      </c>
      <c r="E3022" s="30">
        <f>I01_Avg!D3022</f>
        <v>1.0118499408612256</v>
      </c>
      <c r="F3022" s="30">
        <f>PVWatts_8.5kW!J3034</f>
        <v>6.6649319999999994</v>
      </c>
      <c r="G3022" s="34">
        <f t="shared" si="141"/>
        <v>-5.6530820591387734</v>
      </c>
      <c r="H3022" s="34">
        <f t="shared" si="142"/>
        <v>0</v>
      </c>
      <c r="I3022" s="34">
        <f t="shared" si="143"/>
        <v>-5.6530820591387734</v>
      </c>
    </row>
    <row r="3023" spans="2:9" x14ac:dyDescent="0.25">
      <c r="B3023" s="9">
        <v>2021</v>
      </c>
      <c r="C3023" s="9">
        <v>5</v>
      </c>
      <c r="D3023" s="9">
        <v>14</v>
      </c>
      <c r="E3023" s="30">
        <f>I01_Avg!D3023</f>
        <v>1.1021814767706433</v>
      </c>
      <c r="F3023" s="30">
        <f>PVWatts_8.5kW!J3035</f>
        <v>6.2401790000000004</v>
      </c>
      <c r="G3023" s="34">
        <f t="shared" si="141"/>
        <v>-5.1379975232293571</v>
      </c>
      <c r="H3023" s="34">
        <f t="shared" si="142"/>
        <v>0</v>
      </c>
      <c r="I3023" s="34">
        <f t="shared" si="143"/>
        <v>-5.1379975232293571</v>
      </c>
    </row>
    <row r="3024" spans="2:9" x14ac:dyDescent="0.25">
      <c r="B3024" s="9">
        <v>2021</v>
      </c>
      <c r="C3024" s="9">
        <v>5</v>
      </c>
      <c r="D3024" s="9">
        <v>15</v>
      </c>
      <c r="E3024" s="30">
        <f>I01_Avg!D3024</f>
        <v>1.2139885245563331</v>
      </c>
      <c r="F3024" s="30">
        <f>PVWatts_8.5kW!J3036</f>
        <v>5.3359030000000001</v>
      </c>
      <c r="G3024" s="34">
        <f t="shared" si="141"/>
        <v>-4.121914475443667</v>
      </c>
      <c r="H3024" s="34">
        <f t="shared" si="142"/>
        <v>0</v>
      </c>
      <c r="I3024" s="34">
        <f t="shared" si="143"/>
        <v>-4.121914475443667</v>
      </c>
    </row>
    <row r="3025" spans="2:9" x14ac:dyDescent="0.25">
      <c r="B3025" s="9">
        <v>2021</v>
      </c>
      <c r="C3025" s="9">
        <v>5</v>
      </c>
      <c r="D3025" s="9">
        <v>16</v>
      </c>
      <c r="E3025" s="30">
        <f>I01_Avg!D3025</f>
        <v>1.3917301413608489</v>
      </c>
      <c r="F3025" s="30">
        <f>PVWatts_8.5kW!J3037</f>
        <v>4.0736489999999996</v>
      </c>
      <c r="G3025" s="34">
        <f t="shared" si="141"/>
        <v>-2.6819188586391505</v>
      </c>
      <c r="H3025" s="34">
        <f t="shared" si="142"/>
        <v>0</v>
      </c>
      <c r="I3025" s="34">
        <f t="shared" si="143"/>
        <v>-2.6819188586391505</v>
      </c>
    </row>
    <row r="3026" spans="2:9" x14ac:dyDescent="0.25">
      <c r="B3026" s="9">
        <v>2021</v>
      </c>
      <c r="C3026" s="9">
        <v>5</v>
      </c>
      <c r="D3026" s="9">
        <v>17</v>
      </c>
      <c r="E3026" s="30">
        <f>I01_Avg!D3026</f>
        <v>1.5196894819425342</v>
      </c>
      <c r="F3026" s="30">
        <f>PVWatts_8.5kW!J3038</f>
        <v>2.4323649999999999</v>
      </c>
      <c r="G3026" s="34">
        <f t="shared" si="141"/>
        <v>-0.91267551805746572</v>
      </c>
      <c r="H3026" s="34">
        <f t="shared" si="142"/>
        <v>0</v>
      </c>
      <c r="I3026" s="34">
        <f t="shared" si="143"/>
        <v>-0.91267551805746572</v>
      </c>
    </row>
    <row r="3027" spans="2:9" x14ac:dyDescent="0.25">
      <c r="B3027" s="9">
        <v>2021</v>
      </c>
      <c r="C3027" s="9">
        <v>5</v>
      </c>
      <c r="D3027" s="9">
        <v>18</v>
      </c>
      <c r="E3027" s="30">
        <f>I01_Avg!D3027</f>
        <v>1.5940171213041319</v>
      </c>
      <c r="F3027" s="30">
        <f>PVWatts_8.5kW!J3039</f>
        <v>0.80345899999999992</v>
      </c>
      <c r="G3027" s="34">
        <f t="shared" si="141"/>
        <v>0.79055812130413194</v>
      </c>
      <c r="H3027" s="34">
        <f t="shared" si="142"/>
        <v>0.79055812130413194</v>
      </c>
      <c r="I3027" s="34">
        <f t="shared" si="143"/>
        <v>0</v>
      </c>
    </row>
    <row r="3028" spans="2:9" x14ac:dyDescent="0.25">
      <c r="B3028" s="9">
        <v>2021</v>
      </c>
      <c r="C3028" s="9">
        <v>5</v>
      </c>
      <c r="D3028" s="9">
        <v>19</v>
      </c>
      <c r="E3028" s="30">
        <f>I01_Avg!D3028</f>
        <v>1.5399590554824942</v>
      </c>
      <c r="F3028" s="30">
        <f>PVWatts_8.5kW!J3040</f>
        <v>8.253400000000001E-2</v>
      </c>
      <c r="G3028" s="34">
        <f t="shared" si="141"/>
        <v>1.4574250554824941</v>
      </c>
      <c r="H3028" s="34">
        <f t="shared" si="142"/>
        <v>1.4574250554824941</v>
      </c>
      <c r="I3028" s="34">
        <f t="shared" si="143"/>
        <v>0</v>
      </c>
    </row>
    <row r="3029" spans="2:9" x14ac:dyDescent="0.25">
      <c r="B3029" s="9">
        <v>2021</v>
      </c>
      <c r="C3029" s="9">
        <v>5</v>
      </c>
      <c r="D3029" s="9">
        <v>20</v>
      </c>
      <c r="E3029" s="30">
        <f>I01_Avg!D3029</f>
        <v>1.5015848386906281</v>
      </c>
      <c r="F3029" s="30">
        <f>PVWatts_8.5kW!J3041</f>
        <v>0</v>
      </c>
      <c r="G3029" s="34">
        <f t="shared" si="141"/>
        <v>1.5015848386906281</v>
      </c>
      <c r="H3029" s="34">
        <f t="shared" si="142"/>
        <v>1.5015848386906281</v>
      </c>
      <c r="I3029" s="34">
        <f t="shared" si="143"/>
        <v>0</v>
      </c>
    </row>
    <row r="3030" spans="2:9" x14ac:dyDescent="0.25">
      <c r="B3030" s="9">
        <v>2021</v>
      </c>
      <c r="C3030" s="9">
        <v>5</v>
      </c>
      <c r="D3030" s="9">
        <v>21</v>
      </c>
      <c r="E3030" s="30">
        <f>I01_Avg!D3030</f>
        <v>1.4154083305592795</v>
      </c>
      <c r="F3030" s="30">
        <f>PVWatts_8.5kW!J3042</f>
        <v>0</v>
      </c>
      <c r="G3030" s="34">
        <f t="shared" si="141"/>
        <v>1.4154083305592795</v>
      </c>
      <c r="H3030" s="34">
        <f t="shared" si="142"/>
        <v>1.4154083305592795</v>
      </c>
      <c r="I3030" s="34">
        <f t="shared" si="143"/>
        <v>0</v>
      </c>
    </row>
    <row r="3031" spans="2:9" x14ac:dyDescent="0.25">
      <c r="B3031" s="9">
        <v>2021</v>
      </c>
      <c r="C3031" s="9">
        <v>5</v>
      </c>
      <c r="D3031" s="9">
        <v>22</v>
      </c>
      <c r="E3031" s="30">
        <f>I01_Avg!D3031</f>
        <v>1.2062877684155624</v>
      </c>
      <c r="F3031" s="30">
        <f>PVWatts_8.5kW!J3043</f>
        <v>0</v>
      </c>
      <c r="G3031" s="34">
        <f t="shared" si="141"/>
        <v>1.2062877684155624</v>
      </c>
      <c r="H3031" s="34">
        <f t="shared" si="142"/>
        <v>1.2062877684155624</v>
      </c>
      <c r="I3031" s="34">
        <f t="shared" si="143"/>
        <v>0</v>
      </c>
    </row>
    <row r="3032" spans="2:9" x14ac:dyDescent="0.25">
      <c r="B3032" s="9">
        <v>2021</v>
      </c>
      <c r="C3032" s="9">
        <v>5</v>
      </c>
      <c r="D3032" s="9">
        <v>23</v>
      </c>
      <c r="E3032" s="30">
        <f>I01_Avg!D3032</f>
        <v>1.0023393145879145</v>
      </c>
      <c r="F3032" s="30">
        <f>PVWatts_8.5kW!J3044</f>
        <v>0</v>
      </c>
      <c r="G3032" s="34">
        <f t="shared" si="141"/>
        <v>1.0023393145879145</v>
      </c>
      <c r="H3032" s="34">
        <f t="shared" si="142"/>
        <v>1.0023393145879145</v>
      </c>
      <c r="I3032" s="34">
        <f t="shared" si="143"/>
        <v>0</v>
      </c>
    </row>
    <row r="3033" spans="2:9" x14ac:dyDescent="0.25">
      <c r="B3033" s="9">
        <v>2021</v>
      </c>
      <c r="C3033" s="9">
        <v>5</v>
      </c>
      <c r="D3033" s="9">
        <v>0</v>
      </c>
      <c r="E3033" s="30">
        <f>I01_Avg!D3033</f>
        <v>0.87800133562377458</v>
      </c>
      <c r="F3033" s="30">
        <f>PVWatts_8.5kW!J3045</f>
        <v>0</v>
      </c>
      <c r="G3033" s="34">
        <f t="shared" si="141"/>
        <v>0.87800133562377458</v>
      </c>
      <c r="H3033" s="34">
        <f t="shared" si="142"/>
        <v>0.87800133562377458</v>
      </c>
      <c r="I3033" s="34">
        <f t="shared" si="143"/>
        <v>0</v>
      </c>
    </row>
    <row r="3034" spans="2:9" x14ac:dyDescent="0.25">
      <c r="B3034" s="9">
        <v>2021</v>
      </c>
      <c r="C3034" s="9">
        <v>5</v>
      </c>
      <c r="D3034" s="9">
        <v>1</v>
      </c>
      <c r="E3034" s="30">
        <f>I01_Avg!D3034</f>
        <v>0.75265390518319963</v>
      </c>
      <c r="F3034" s="30">
        <f>PVWatts_8.5kW!J3046</f>
        <v>0</v>
      </c>
      <c r="G3034" s="34">
        <f t="shared" si="141"/>
        <v>0.75265390518319963</v>
      </c>
      <c r="H3034" s="34">
        <f t="shared" si="142"/>
        <v>0.75265390518319963</v>
      </c>
      <c r="I3034" s="34">
        <f t="shared" si="143"/>
        <v>0</v>
      </c>
    </row>
    <row r="3035" spans="2:9" x14ac:dyDescent="0.25">
      <c r="B3035" s="9">
        <v>2021</v>
      </c>
      <c r="C3035" s="9">
        <v>5</v>
      </c>
      <c r="D3035" s="9">
        <v>2</v>
      </c>
      <c r="E3035" s="30">
        <f>I01_Avg!D3035</f>
        <v>0.69644127977009174</v>
      </c>
      <c r="F3035" s="30">
        <f>PVWatts_8.5kW!J3047</f>
        <v>0</v>
      </c>
      <c r="G3035" s="34">
        <f t="shared" si="141"/>
        <v>0.69644127977009174</v>
      </c>
      <c r="H3035" s="34">
        <f t="shared" si="142"/>
        <v>0.69644127977009174</v>
      </c>
      <c r="I3035" s="34">
        <f t="shared" si="143"/>
        <v>0</v>
      </c>
    </row>
    <row r="3036" spans="2:9" x14ac:dyDescent="0.25">
      <c r="B3036" s="9">
        <v>2021</v>
      </c>
      <c r="C3036" s="9">
        <v>5</v>
      </c>
      <c r="D3036" s="9">
        <v>3</v>
      </c>
      <c r="E3036" s="30">
        <f>I01_Avg!D3036</f>
        <v>0.6562996764254283</v>
      </c>
      <c r="F3036" s="30">
        <f>PVWatts_8.5kW!J3048</f>
        <v>0</v>
      </c>
      <c r="G3036" s="34">
        <f t="shared" si="141"/>
        <v>0.6562996764254283</v>
      </c>
      <c r="H3036" s="34">
        <f t="shared" si="142"/>
        <v>0.6562996764254283</v>
      </c>
      <c r="I3036" s="34">
        <f t="shared" si="143"/>
        <v>0</v>
      </c>
    </row>
    <row r="3037" spans="2:9" x14ac:dyDescent="0.25">
      <c r="B3037" s="9">
        <v>2021</v>
      </c>
      <c r="C3037" s="9">
        <v>5</v>
      </c>
      <c r="D3037" s="9">
        <v>4</v>
      </c>
      <c r="E3037" s="30">
        <f>I01_Avg!D3037</f>
        <v>0.65544955887598821</v>
      </c>
      <c r="F3037" s="30">
        <f>PVWatts_8.5kW!J3049</f>
        <v>0</v>
      </c>
      <c r="G3037" s="34">
        <f t="shared" si="141"/>
        <v>0.65544955887598821</v>
      </c>
      <c r="H3037" s="34">
        <f t="shared" si="142"/>
        <v>0.65544955887598821</v>
      </c>
      <c r="I3037" s="34">
        <f t="shared" si="143"/>
        <v>0</v>
      </c>
    </row>
    <row r="3038" spans="2:9" x14ac:dyDescent="0.25">
      <c r="B3038" s="9">
        <v>2021</v>
      </c>
      <c r="C3038" s="9">
        <v>5</v>
      </c>
      <c r="D3038" s="9">
        <v>5</v>
      </c>
      <c r="E3038" s="30">
        <f>I01_Avg!D3038</f>
        <v>0.69275198616333944</v>
      </c>
      <c r="F3038" s="30">
        <f>PVWatts_8.5kW!J3050</f>
        <v>0</v>
      </c>
      <c r="G3038" s="34">
        <f t="shared" si="141"/>
        <v>0.69275198616333944</v>
      </c>
      <c r="H3038" s="34">
        <f t="shared" si="142"/>
        <v>0.69275198616333944</v>
      </c>
      <c r="I3038" s="34">
        <f t="shared" si="143"/>
        <v>0</v>
      </c>
    </row>
    <row r="3039" spans="2:9" x14ac:dyDescent="0.25">
      <c r="B3039" s="9">
        <v>2021</v>
      </c>
      <c r="C3039" s="9">
        <v>5</v>
      </c>
      <c r="D3039" s="9">
        <v>6</v>
      </c>
      <c r="E3039" s="30">
        <f>I01_Avg!D3039</f>
        <v>0.79381363124952176</v>
      </c>
      <c r="F3039" s="30">
        <f>PVWatts_8.5kW!J3051</f>
        <v>0.40632299999999999</v>
      </c>
      <c r="G3039" s="34">
        <f t="shared" si="141"/>
        <v>0.38749063124952177</v>
      </c>
      <c r="H3039" s="34">
        <f t="shared" si="142"/>
        <v>0.38749063124952177</v>
      </c>
      <c r="I3039" s="34">
        <f t="shared" si="143"/>
        <v>0</v>
      </c>
    </row>
    <row r="3040" spans="2:9" x14ac:dyDescent="0.25">
      <c r="B3040" s="9">
        <v>2021</v>
      </c>
      <c r="C3040" s="9">
        <v>5</v>
      </c>
      <c r="D3040" s="9">
        <v>7</v>
      </c>
      <c r="E3040" s="30">
        <f>I01_Avg!D3040</f>
        <v>0.91186907113023274</v>
      </c>
      <c r="F3040" s="30">
        <f>PVWatts_8.5kW!J3052</f>
        <v>1.8306720000000001</v>
      </c>
      <c r="G3040" s="34">
        <f t="shared" si="141"/>
        <v>-0.91880292886976733</v>
      </c>
      <c r="H3040" s="34">
        <f t="shared" si="142"/>
        <v>0</v>
      </c>
      <c r="I3040" s="34">
        <f t="shared" si="143"/>
        <v>-0.91880292886976733</v>
      </c>
    </row>
    <row r="3041" spans="2:9" x14ac:dyDescent="0.25">
      <c r="B3041" s="9">
        <v>2021</v>
      </c>
      <c r="C3041" s="9">
        <v>5</v>
      </c>
      <c r="D3041" s="9">
        <v>8</v>
      </c>
      <c r="E3041" s="30">
        <f>I01_Avg!D3041</f>
        <v>0.88410817926812102</v>
      </c>
      <c r="F3041" s="30">
        <f>PVWatts_8.5kW!J3053</f>
        <v>3.3981669999999999</v>
      </c>
      <c r="G3041" s="34">
        <f t="shared" si="141"/>
        <v>-2.5140588207318788</v>
      </c>
      <c r="H3041" s="34">
        <f t="shared" si="142"/>
        <v>0</v>
      </c>
      <c r="I3041" s="34">
        <f t="shared" si="143"/>
        <v>-2.5140588207318788</v>
      </c>
    </row>
    <row r="3042" spans="2:9" x14ac:dyDescent="0.25">
      <c r="B3042" s="9">
        <v>2021</v>
      </c>
      <c r="C3042" s="9">
        <v>5</v>
      </c>
      <c r="D3042" s="9">
        <v>9</v>
      </c>
      <c r="E3042" s="30">
        <f>I01_Avg!D3042</f>
        <v>0.96830015306438977</v>
      </c>
      <c r="F3042" s="30">
        <f>PVWatts_8.5kW!J3054</f>
        <v>4.6423559999999995</v>
      </c>
      <c r="G3042" s="34">
        <f t="shared" si="141"/>
        <v>-3.6740558469356097</v>
      </c>
      <c r="H3042" s="34">
        <f t="shared" si="142"/>
        <v>0</v>
      </c>
      <c r="I3042" s="34">
        <f t="shared" si="143"/>
        <v>-3.6740558469356097</v>
      </c>
    </row>
    <row r="3043" spans="2:9" x14ac:dyDescent="0.25">
      <c r="B3043" s="9">
        <v>2021</v>
      </c>
      <c r="C3043" s="9">
        <v>5</v>
      </c>
      <c r="D3043" s="9">
        <v>10</v>
      </c>
      <c r="E3043" s="30">
        <f>I01_Avg!D3043</f>
        <v>1.0254898608414977</v>
      </c>
      <c r="F3043" s="30">
        <f>PVWatts_8.5kW!J3055</f>
        <v>5.5017550000000002</v>
      </c>
      <c r="G3043" s="34">
        <f t="shared" si="141"/>
        <v>-4.4762651391585022</v>
      </c>
      <c r="H3043" s="34">
        <f t="shared" si="142"/>
        <v>0</v>
      </c>
      <c r="I3043" s="34">
        <f t="shared" si="143"/>
        <v>-4.4762651391585022</v>
      </c>
    </row>
    <row r="3044" spans="2:9" x14ac:dyDescent="0.25">
      <c r="B3044" s="9">
        <v>2021</v>
      </c>
      <c r="C3044" s="9">
        <v>5</v>
      </c>
      <c r="D3044" s="9">
        <v>11</v>
      </c>
      <c r="E3044" s="30">
        <f>I01_Avg!D3044</f>
        <v>0.97855463827339439</v>
      </c>
      <c r="F3044" s="30">
        <f>PVWatts_8.5kW!J3056</f>
        <v>6.0503019999999994</v>
      </c>
      <c r="G3044" s="34">
        <f t="shared" si="141"/>
        <v>-5.0717473617266053</v>
      </c>
      <c r="H3044" s="34">
        <f t="shared" si="142"/>
        <v>0</v>
      </c>
      <c r="I3044" s="34">
        <f t="shared" si="143"/>
        <v>-5.0717473617266053</v>
      </c>
    </row>
    <row r="3045" spans="2:9" x14ac:dyDescent="0.25">
      <c r="B3045" s="9">
        <v>2021</v>
      </c>
      <c r="C3045" s="9">
        <v>5</v>
      </c>
      <c r="D3045" s="9">
        <v>12</v>
      </c>
      <c r="E3045" s="30">
        <f>I01_Avg!D3045</f>
        <v>1.0174149873164455</v>
      </c>
      <c r="F3045" s="30">
        <f>PVWatts_8.5kW!J3057</f>
        <v>6.2362489999999999</v>
      </c>
      <c r="G3045" s="34">
        <f t="shared" si="141"/>
        <v>-5.2188340126835548</v>
      </c>
      <c r="H3045" s="34">
        <f t="shared" si="142"/>
        <v>0</v>
      </c>
      <c r="I3045" s="34">
        <f t="shared" si="143"/>
        <v>-5.2188340126835548</v>
      </c>
    </row>
    <row r="3046" spans="2:9" x14ac:dyDescent="0.25">
      <c r="B3046" s="9">
        <v>2021</v>
      </c>
      <c r="C3046" s="9">
        <v>5</v>
      </c>
      <c r="D3046" s="9">
        <v>13</v>
      </c>
      <c r="E3046" s="30">
        <f>I01_Avg!D3046</f>
        <v>0.99773391448121973</v>
      </c>
      <c r="F3046" s="30">
        <f>PVWatts_8.5kW!J3058</f>
        <v>6.0857229999999998</v>
      </c>
      <c r="G3046" s="34">
        <f t="shared" si="141"/>
        <v>-5.0879890855187799</v>
      </c>
      <c r="H3046" s="34">
        <f t="shared" si="142"/>
        <v>0</v>
      </c>
      <c r="I3046" s="34">
        <f t="shared" si="143"/>
        <v>-5.0879890855187799</v>
      </c>
    </row>
    <row r="3047" spans="2:9" x14ac:dyDescent="0.25">
      <c r="B3047" s="9">
        <v>2021</v>
      </c>
      <c r="C3047" s="9">
        <v>5</v>
      </c>
      <c r="D3047" s="9">
        <v>14</v>
      </c>
      <c r="E3047" s="30">
        <f>I01_Avg!D3047</f>
        <v>0.98789998478331076</v>
      </c>
      <c r="F3047" s="30">
        <f>PVWatts_8.5kW!J3059</f>
        <v>5.8615870000000001</v>
      </c>
      <c r="G3047" s="34">
        <f t="shared" si="141"/>
        <v>-4.8736870152166896</v>
      </c>
      <c r="H3047" s="34">
        <f t="shared" si="142"/>
        <v>0</v>
      </c>
      <c r="I3047" s="34">
        <f t="shared" si="143"/>
        <v>-4.8736870152166896</v>
      </c>
    </row>
    <row r="3048" spans="2:9" x14ac:dyDescent="0.25">
      <c r="B3048" s="9">
        <v>2021</v>
      </c>
      <c r="C3048" s="9">
        <v>5</v>
      </c>
      <c r="D3048" s="9">
        <v>15</v>
      </c>
      <c r="E3048" s="30">
        <f>I01_Avg!D3048</f>
        <v>1.0370213304897469</v>
      </c>
      <c r="F3048" s="30">
        <f>PVWatts_8.5kW!J3060</f>
        <v>5.0510720000000005</v>
      </c>
      <c r="G3048" s="34">
        <f t="shared" si="141"/>
        <v>-4.0140506695102536</v>
      </c>
      <c r="H3048" s="34">
        <f t="shared" si="142"/>
        <v>0</v>
      </c>
      <c r="I3048" s="34">
        <f t="shared" si="143"/>
        <v>-4.0140506695102536</v>
      </c>
    </row>
    <row r="3049" spans="2:9" x14ac:dyDescent="0.25">
      <c r="B3049" s="9">
        <v>2021</v>
      </c>
      <c r="C3049" s="9">
        <v>5</v>
      </c>
      <c r="D3049" s="9">
        <v>16</v>
      </c>
      <c r="E3049" s="30">
        <f>I01_Avg!D3049</f>
        <v>1.0318992424632509</v>
      </c>
      <c r="F3049" s="30">
        <f>PVWatts_8.5kW!J3061</f>
        <v>3.8589250000000002</v>
      </c>
      <c r="G3049" s="34">
        <f t="shared" si="141"/>
        <v>-2.8270257575367492</v>
      </c>
      <c r="H3049" s="34">
        <f t="shared" si="142"/>
        <v>0</v>
      </c>
      <c r="I3049" s="34">
        <f t="shared" si="143"/>
        <v>-2.8270257575367492</v>
      </c>
    </row>
    <row r="3050" spans="2:9" x14ac:dyDescent="0.25">
      <c r="B3050" s="9">
        <v>2021</v>
      </c>
      <c r="C3050" s="9">
        <v>5</v>
      </c>
      <c r="D3050" s="9">
        <v>17</v>
      </c>
      <c r="E3050" s="30">
        <f>I01_Avg!D3050</f>
        <v>1.1128912910506774</v>
      </c>
      <c r="F3050" s="30">
        <f>PVWatts_8.5kW!J3062</f>
        <v>2.3548429999999998</v>
      </c>
      <c r="G3050" s="34">
        <f t="shared" si="141"/>
        <v>-1.2419517089493224</v>
      </c>
      <c r="H3050" s="34">
        <f t="shared" si="142"/>
        <v>0</v>
      </c>
      <c r="I3050" s="34">
        <f t="shared" si="143"/>
        <v>-1.2419517089493224</v>
      </c>
    </row>
    <row r="3051" spans="2:9" x14ac:dyDescent="0.25">
      <c r="B3051" s="9">
        <v>2021</v>
      </c>
      <c r="C3051" s="9">
        <v>5</v>
      </c>
      <c r="D3051" s="9">
        <v>18</v>
      </c>
      <c r="E3051" s="30">
        <f>I01_Avg!D3051</f>
        <v>1.1416916023778994</v>
      </c>
      <c r="F3051" s="30">
        <f>PVWatts_8.5kW!J3063</f>
        <v>0.78481699999999999</v>
      </c>
      <c r="G3051" s="34">
        <f t="shared" si="141"/>
        <v>0.35687460237789936</v>
      </c>
      <c r="H3051" s="34">
        <f t="shared" si="142"/>
        <v>0.35687460237789936</v>
      </c>
      <c r="I3051" s="34">
        <f t="shared" si="143"/>
        <v>0</v>
      </c>
    </row>
    <row r="3052" spans="2:9" x14ac:dyDescent="0.25">
      <c r="B3052" s="9">
        <v>2021</v>
      </c>
      <c r="C3052" s="9">
        <v>5</v>
      </c>
      <c r="D3052" s="9">
        <v>19</v>
      </c>
      <c r="E3052" s="30">
        <f>I01_Avg!D3052</f>
        <v>1.1357704389199981</v>
      </c>
      <c r="F3052" s="30">
        <f>PVWatts_8.5kW!J3064</f>
        <v>8.6989000000000011E-2</v>
      </c>
      <c r="G3052" s="34">
        <f t="shared" si="141"/>
        <v>1.0487814389199981</v>
      </c>
      <c r="H3052" s="34">
        <f t="shared" si="142"/>
        <v>1.0487814389199981</v>
      </c>
      <c r="I3052" s="34">
        <f t="shared" si="143"/>
        <v>0</v>
      </c>
    </row>
    <row r="3053" spans="2:9" x14ac:dyDescent="0.25">
      <c r="B3053" s="9">
        <v>2021</v>
      </c>
      <c r="C3053" s="9">
        <v>5</v>
      </c>
      <c r="D3053" s="9">
        <v>20</v>
      </c>
      <c r="E3053" s="30">
        <f>I01_Avg!D3053</f>
        <v>1.2029451150873636</v>
      </c>
      <c r="F3053" s="30">
        <f>PVWatts_8.5kW!J3065</f>
        <v>0</v>
      </c>
      <c r="G3053" s="34">
        <f t="shared" si="141"/>
        <v>1.2029451150873636</v>
      </c>
      <c r="H3053" s="34">
        <f t="shared" si="142"/>
        <v>1.2029451150873636</v>
      </c>
      <c r="I3053" s="34">
        <f t="shared" si="143"/>
        <v>0</v>
      </c>
    </row>
    <row r="3054" spans="2:9" x14ac:dyDescent="0.25">
      <c r="B3054" s="9">
        <v>2021</v>
      </c>
      <c r="C3054" s="9">
        <v>5</v>
      </c>
      <c r="D3054" s="9">
        <v>21</v>
      </c>
      <c r="E3054" s="30">
        <f>I01_Avg!D3054</f>
        <v>1.1270895459769559</v>
      </c>
      <c r="F3054" s="30">
        <f>PVWatts_8.5kW!J3066</f>
        <v>0</v>
      </c>
      <c r="G3054" s="34">
        <f t="shared" si="141"/>
        <v>1.1270895459769559</v>
      </c>
      <c r="H3054" s="34">
        <f t="shared" si="142"/>
        <v>1.1270895459769559</v>
      </c>
      <c r="I3054" s="34">
        <f t="shared" si="143"/>
        <v>0</v>
      </c>
    </row>
    <row r="3055" spans="2:9" x14ac:dyDescent="0.25">
      <c r="B3055" s="9">
        <v>2021</v>
      </c>
      <c r="C3055" s="9">
        <v>5</v>
      </c>
      <c r="D3055" s="9">
        <v>22</v>
      </c>
      <c r="E3055" s="30">
        <f>I01_Avg!D3055</f>
        <v>1.0737759800329152</v>
      </c>
      <c r="F3055" s="30">
        <f>PVWatts_8.5kW!J3067</f>
        <v>0</v>
      </c>
      <c r="G3055" s="34">
        <f t="shared" si="141"/>
        <v>1.0737759800329152</v>
      </c>
      <c r="H3055" s="34">
        <f t="shared" si="142"/>
        <v>1.0737759800329152</v>
      </c>
      <c r="I3055" s="34">
        <f t="shared" si="143"/>
        <v>0</v>
      </c>
    </row>
    <row r="3056" spans="2:9" x14ac:dyDescent="0.25">
      <c r="B3056" s="9">
        <v>2021</v>
      </c>
      <c r="C3056" s="9">
        <v>5</v>
      </c>
      <c r="D3056" s="9">
        <v>23</v>
      </c>
      <c r="E3056" s="30">
        <f>I01_Avg!D3056</f>
        <v>0.9216825592088882</v>
      </c>
      <c r="F3056" s="30">
        <f>PVWatts_8.5kW!J3068</f>
        <v>0</v>
      </c>
      <c r="G3056" s="34">
        <f t="shared" si="141"/>
        <v>0.9216825592088882</v>
      </c>
      <c r="H3056" s="34">
        <f t="shared" si="142"/>
        <v>0.9216825592088882</v>
      </c>
      <c r="I3056" s="34">
        <f t="shared" si="143"/>
        <v>0</v>
      </c>
    </row>
    <row r="3057" spans="2:9" x14ac:dyDescent="0.25">
      <c r="B3057" s="9">
        <v>2021</v>
      </c>
      <c r="C3057" s="9">
        <v>5</v>
      </c>
      <c r="D3057" s="9">
        <v>0</v>
      </c>
      <c r="E3057" s="30">
        <f>I01_Avg!D3057</f>
        <v>0.82943728897129709</v>
      </c>
      <c r="F3057" s="30">
        <f>PVWatts_8.5kW!J3069</f>
        <v>0</v>
      </c>
      <c r="G3057" s="34">
        <f t="shared" si="141"/>
        <v>0.82943728897129709</v>
      </c>
      <c r="H3057" s="34">
        <f t="shared" si="142"/>
        <v>0.82943728897129709</v>
      </c>
      <c r="I3057" s="34">
        <f t="shared" si="143"/>
        <v>0</v>
      </c>
    </row>
    <row r="3058" spans="2:9" x14ac:dyDescent="0.25">
      <c r="B3058" s="9">
        <v>2021</v>
      </c>
      <c r="C3058" s="9">
        <v>5</v>
      </c>
      <c r="D3058" s="9">
        <v>1</v>
      </c>
      <c r="E3058" s="30">
        <f>I01_Avg!D3058</f>
        <v>0.77722148498933918</v>
      </c>
      <c r="F3058" s="30">
        <f>PVWatts_8.5kW!J3070</f>
        <v>0</v>
      </c>
      <c r="G3058" s="34">
        <f t="shared" si="141"/>
        <v>0.77722148498933918</v>
      </c>
      <c r="H3058" s="34">
        <f t="shared" si="142"/>
        <v>0.77722148498933918</v>
      </c>
      <c r="I3058" s="34">
        <f t="shared" si="143"/>
        <v>0</v>
      </c>
    </row>
    <row r="3059" spans="2:9" x14ac:dyDescent="0.25">
      <c r="B3059" s="9">
        <v>2021</v>
      </c>
      <c r="C3059" s="9">
        <v>5</v>
      </c>
      <c r="D3059" s="9">
        <v>2</v>
      </c>
      <c r="E3059" s="30">
        <f>I01_Avg!D3059</f>
        <v>0.75264167224339473</v>
      </c>
      <c r="F3059" s="30">
        <f>PVWatts_8.5kW!J3071</f>
        <v>0</v>
      </c>
      <c r="G3059" s="34">
        <f t="shared" si="141"/>
        <v>0.75264167224339473</v>
      </c>
      <c r="H3059" s="34">
        <f t="shared" si="142"/>
        <v>0.75264167224339473</v>
      </c>
      <c r="I3059" s="34">
        <f t="shared" si="143"/>
        <v>0</v>
      </c>
    </row>
    <row r="3060" spans="2:9" x14ac:dyDescent="0.25">
      <c r="B3060" s="9">
        <v>2021</v>
      </c>
      <c r="C3060" s="9">
        <v>5</v>
      </c>
      <c r="D3060" s="9">
        <v>3</v>
      </c>
      <c r="E3060" s="30">
        <f>I01_Avg!D3060</f>
        <v>0.74116469349421321</v>
      </c>
      <c r="F3060" s="30">
        <f>PVWatts_8.5kW!J3072</f>
        <v>0</v>
      </c>
      <c r="G3060" s="34">
        <f t="shared" si="141"/>
        <v>0.74116469349421321</v>
      </c>
      <c r="H3060" s="34">
        <f t="shared" si="142"/>
        <v>0.74116469349421321</v>
      </c>
      <c r="I3060" s="34">
        <f t="shared" si="143"/>
        <v>0</v>
      </c>
    </row>
    <row r="3061" spans="2:9" x14ac:dyDescent="0.25">
      <c r="B3061" s="9">
        <v>2021</v>
      </c>
      <c r="C3061" s="9">
        <v>5</v>
      </c>
      <c r="D3061" s="9">
        <v>4</v>
      </c>
      <c r="E3061" s="30">
        <f>I01_Avg!D3061</f>
        <v>0.78333720161423559</v>
      </c>
      <c r="F3061" s="30">
        <f>PVWatts_8.5kW!J3073</f>
        <v>0</v>
      </c>
      <c r="G3061" s="34">
        <f t="shared" si="141"/>
        <v>0.78333720161423559</v>
      </c>
      <c r="H3061" s="34">
        <f t="shared" si="142"/>
        <v>0.78333720161423559</v>
      </c>
      <c r="I3061" s="34">
        <f t="shared" si="143"/>
        <v>0</v>
      </c>
    </row>
    <row r="3062" spans="2:9" x14ac:dyDescent="0.25">
      <c r="B3062" s="9">
        <v>2021</v>
      </c>
      <c r="C3062" s="9">
        <v>5</v>
      </c>
      <c r="D3062" s="9">
        <v>5</v>
      </c>
      <c r="E3062" s="30">
        <f>I01_Avg!D3062</f>
        <v>0.8688294938923139</v>
      </c>
      <c r="F3062" s="30">
        <f>PVWatts_8.5kW!J3074</f>
        <v>0</v>
      </c>
      <c r="G3062" s="34">
        <f t="shared" si="141"/>
        <v>0.8688294938923139</v>
      </c>
      <c r="H3062" s="34">
        <f t="shared" si="142"/>
        <v>0.8688294938923139</v>
      </c>
      <c r="I3062" s="34">
        <f t="shared" si="143"/>
        <v>0</v>
      </c>
    </row>
    <row r="3063" spans="2:9" x14ac:dyDescent="0.25">
      <c r="B3063" s="9">
        <v>2021</v>
      </c>
      <c r="C3063" s="9">
        <v>5</v>
      </c>
      <c r="D3063" s="9">
        <v>6</v>
      </c>
      <c r="E3063" s="30">
        <f>I01_Avg!D3063</f>
        <v>0.93875162233682041</v>
      </c>
      <c r="F3063" s="30">
        <f>PVWatts_8.5kW!J3075</f>
        <v>0.37479800000000002</v>
      </c>
      <c r="G3063" s="34">
        <f t="shared" si="141"/>
        <v>0.56395362233682045</v>
      </c>
      <c r="H3063" s="34">
        <f t="shared" si="142"/>
        <v>0.56395362233682045</v>
      </c>
      <c r="I3063" s="34">
        <f t="shared" si="143"/>
        <v>0</v>
      </c>
    </row>
    <row r="3064" spans="2:9" x14ac:dyDescent="0.25">
      <c r="B3064" s="9">
        <v>2021</v>
      </c>
      <c r="C3064" s="9">
        <v>5</v>
      </c>
      <c r="D3064" s="9">
        <v>7</v>
      </c>
      <c r="E3064" s="30">
        <f>I01_Avg!D3064</f>
        <v>1.0356518743220213</v>
      </c>
      <c r="F3064" s="30">
        <f>PVWatts_8.5kW!J3076</f>
        <v>1.7737309999999999</v>
      </c>
      <c r="G3064" s="34">
        <f t="shared" si="141"/>
        <v>-0.73807912567797862</v>
      </c>
      <c r="H3064" s="34">
        <f t="shared" si="142"/>
        <v>0</v>
      </c>
      <c r="I3064" s="34">
        <f t="shared" si="143"/>
        <v>-0.73807912567797862</v>
      </c>
    </row>
    <row r="3065" spans="2:9" x14ac:dyDescent="0.25">
      <c r="B3065" s="9">
        <v>2021</v>
      </c>
      <c r="C3065" s="9">
        <v>5</v>
      </c>
      <c r="D3065" s="9">
        <v>8</v>
      </c>
      <c r="E3065" s="30">
        <f>I01_Avg!D3065</f>
        <v>1.2354889937635127</v>
      </c>
      <c r="F3065" s="30">
        <f>PVWatts_8.5kW!J3077</f>
        <v>3.3306290000000001</v>
      </c>
      <c r="G3065" s="34">
        <f t="shared" si="141"/>
        <v>-2.0951400062364876</v>
      </c>
      <c r="H3065" s="34">
        <f t="shared" si="142"/>
        <v>0</v>
      </c>
      <c r="I3065" s="34">
        <f t="shared" si="143"/>
        <v>-2.0951400062364876</v>
      </c>
    </row>
    <row r="3066" spans="2:9" x14ac:dyDescent="0.25">
      <c r="B3066" s="9">
        <v>2021</v>
      </c>
      <c r="C3066" s="9">
        <v>5</v>
      </c>
      <c r="D3066" s="9">
        <v>9</v>
      </c>
      <c r="E3066" s="30">
        <f>I01_Avg!D3066</f>
        <v>1.2448036191918066</v>
      </c>
      <c r="F3066" s="30">
        <f>PVWatts_8.5kW!J3078</f>
        <v>4.6989000000000001</v>
      </c>
      <c r="G3066" s="34">
        <f t="shared" si="141"/>
        <v>-3.4540963808081937</v>
      </c>
      <c r="H3066" s="34">
        <f t="shared" si="142"/>
        <v>0</v>
      </c>
      <c r="I3066" s="34">
        <f t="shared" si="143"/>
        <v>-3.4540963808081937</v>
      </c>
    </row>
    <row r="3067" spans="2:9" x14ac:dyDescent="0.25">
      <c r="B3067" s="9">
        <v>2021</v>
      </c>
      <c r="C3067" s="9">
        <v>5</v>
      </c>
      <c r="D3067" s="9">
        <v>10</v>
      </c>
      <c r="E3067" s="30">
        <f>I01_Avg!D3067</f>
        <v>1.215740307712768</v>
      </c>
      <c r="F3067" s="30">
        <f>PVWatts_8.5kW!J3079</f>
        <v>5.5887079999999996</v>
      </c>
      <c r="G3067" s="34">
        <f t="shared" si="141"/>
        <v>-4.3729676922872311</v>
      </c>
      <c r="H3067" s="34">
        <f t="shared" si="142"/>
        <v>0</v>
      </c>
      <c r="I3067" s="34">
        <f t="shared" si="143"/>
        <v>-4.3729676922872311</v>
      </c>
    </row>
    <row r="3068" spans="2:9" x14ac:dyDescent="0.25">
      <c r="B3068" s="9">
        <v>2021</v>
      </c>
      <c r="C3068" s="9">
        <v>5</v>
      </c>
      <c r="D3068" s="9">
        <v>11</v>
      </c>
      <c r="E3068" s="30">
        <f>I01_Avg!D3068</f>
        <v>1.1790201916042877</v>
      </c>
      <c r="F3068" s="30">
        <f>PVWatts_8.5kW!J3080</f>
        <v>6.119675</v>
      </c>
      <c r="G3068" s="34">
        <f t="shared" si="141"/>
        <v>-4.9406548083957125</v>
      </c>
      <c r="H3068" s="34">
        <f t="shared" si="142"/>
        <v>0</v>
      </c>
      <c r="I3068" s="34">
        <f t="shared" si="143"/>
        <v>-4.9406548083957125</v>
      </c>
    </row>
    <row r="3069" spans="2:9" x14ac:dyDescent="0.25">
      <c r="B3069" s="9">
        <v>2021</v>
      </c>
      <c r="C3069" s="9">
        <v>5</v>
      </c>
      <c r="D3069" s="9">
        <v>12</v>
      </c>
      <c r="E3069" s="30">
        <f>I01_Avg!D3069</f>
        <v>1.1402189503411901</v>
      </c>
      <c r="F3069" s="30">
        <f>PVWatts_8.5kW!J3081</f>
        <v>6.0612170000000001</v>
      </c>
      <c r="G3069" s="34">
        <f t="shared" si="141"/>
        <v>-4.9209980496588095</v>
      </c>
      <c r="H3069" s="34">
        <f t="shared" si="142"/>
        <v>0</v>
      </c>
      <c r="I3069" s="34">
        <f t="shared" si="143"/>
        <v>-4.9209980496588095</v>
      </c>
    </row>
    <row r="3070" spans="2:9" x14ac:dyDescent="0.25">
      <c r="B3070" s="9">
        <v>2021</v>
      </c>
      <c r="C3070" s="9">
        <v>5</v>
      </c>
      <c r="D3070" s="9">
        <v>13</v>
      </c>
      <c r="E3070" s="30">
        <f>I01_Avg!D3070</f>
        <v>1.0911641333448974</v>
      </c>
      <c r="F3070" s="30">
        <f>PVWatts_8.5kW!J3082</f>
        <v>5.9159600000000001</v>
      </c>
      <c r="G3070" s="34">
        <f t="shared" si="141"/>
        <v>-4.8247958666551032</v>
      </c>
      <c r="H3070" s="34">
        <f t="shared" si="142"/>
        <v>0</v>
      </c>
      <c r="I3070" s="34">
        <f t="shared" si="143"/>
        <v>-4.8247958666551032</v>
      </c>
    </row>
    <row r="3071" spans="2:9" x14ac:dyDescent="0.25">
      <c r="B3071" s="9">
        <v>2021</v>
      </c>
      <c r="C3071" s="9">
        <v>5</v>
      </c>
      <c r="D3071" s="9">
        <v>14</v>
      </c>
      <c r="E3071" s="30">
        <f>I01_Avg!D3071</f>
        <v>1.1166049133597435</v>
      </c>
      <c r="F3071" s="30">
        <f>PVWatts_8.5kW!J3083</f>
        <v>5.4624390000000007</v>
      </c>
      <c r="G3071" s="34">
        <f t="shared" si="141"/>
        <v>-4.3458340866402576</v>
      </c>
      <c r="H3071" s="34">
        <f t="shared" si="142"/>
        <v>0</v>
      </c>
      <c r="I3071" s="34">
        <f t="shared" si="143"/>
        <v>-4.3458340866402576</v>
      </c>
    </row>
    <row r="3072" spans="2:9" x14ac:dyDescent="0.25">
      <c r="B3072" s="9">
        <v>2021</v>
      </c>
      <c r="C3072" s="9">
        <v>5</v>
      </c>
      <c r="D3072" s="9">
        <v>15</v>
      </c>
      <c r="E3072" s="30">
        <f>I01_Avg!D3072</f>
        <v>1.0200142086279911</v>
      </c>
      <c r="F3072" s="30">
        <f>PVWatts_8.5kW!J3084</f>
        <v>4.7033630000000004</v>
      </c>
      <c r="G3072" s="34">
        <f t="shared" si="141"/>
        <v>-3.6833487913720093</v>
      </c>
      <c r="H3072" s="34">
        <f t="shared" si="142"/>
        <v>0</v>
      </c>
      <c r="I3072" s="34">
        <f t="shared" si="143"/>
        <v>-3.6833487913720093</v>
      </c>
    </row>
    <row r="3073" spans="2:9" x14ac:dyDescent="0.25">
      <c r="B3073" s="9">
        <v>2021</v>
      </c>
      <c r="C3073" s="9">
        <v>5</v>
      </c>
      <c r="D3073" s="9">
        <v>16</v>
      </c>
      <c r="E3073" s="30">
        <f>I01_Avg!D3073</f>
        <v>1.0276821246201606</v>
      </c>
      <c r="F3073" s="30">
        <f>PVWatts_8.5kW!J3085</f>
        <v>3.751611</v>
      </c>
      <c r="G3073" s="34">
        <f t="shared" si="141"/>
        <v>-2.7239288753798396</v>
      </c>
      <c r="H3073" s="34">
        <f t="shared" si="142"/>
        <v>0</v>
      </c>
      <c r="I3073" s="34">
        <f t="shared" si="143"/>
        <v>-2.7239288753798396</v>
      </c>
    </row>
    <row r="3074" spans="2:9" x14ac:dyDescent="0.25">
      <c r="B3074" s="9">
        <v>2021</v>
      </c>
      <c r="C3074" s="9">
        <v>5</v>
      </c>
      <c r="D3074" s="9">
        <v>17</v>
      </c>
      <c r="E3074" s="30">
        <f>I01_Avg!D3074</f>
        <v>1.1244888372052797</v>
      </c>
      <c r="F3074" s="30">
        <f>PVWatts_8.5kW!J3086</f>
        <v>2.2864309999999999</v>
      </c>
      <c r="G3074" s="34">
        <f t="shared" si="141"/>
        <v>-1.1619421627947202</v>
      </c>
      <c r="H3074" s="34">
        <f t="shared" si="142"/>
        <v>0</v>
      </c>
      <c r="I3074" s="34">
        <f t="shared" si="143"/>
        <v>-1.1619421627947202</v>
      </c>
    </row>
    <row r="3075" spans="2:9" x14ac:dyDescent="0.25">
      <c r="B3075" s="9">
        <v>2021</v>
      </c>
      <c r="C3075" s="9">
        <v>5</v>
      </c>
      <c r="D3075" s="9">
        <v>18</v>
      </c>
      <c r="E3075" s="30">
        <f>I01_Avg!D3075</f>
        <v>1.0931873560324705</v>
      </c>
      <c r="F3075" s="30">
        <f>PVWatts_8.5kW!J3087</f>
        <v>0.72689300000000001</v>
      </c>
      <c r="G3075" s="34">
        <f t="shared" si="141"/>
        <v>0.36629435603247051</v>
      </c>
      <c r="H3075" s="34">
        <f t="shared" si="142"/>
        <v>0.36629435603247051</v>
      </c>
      <c r="I3075" s="34">
        <f t="shared" si="143"/>
        <v>0</v>
      </c>
    </row>
    <row r="3076" spans="2:9" x14ac:dyDescent="0.25">
      <c r="B3076" s="9">
        <v>2021</v>
      </c>
      <c r="C3076" s="9">
        <v>5</v>
      </c>
      <c r="D3076" s="9">
        <v>19</v>
      </c>
      <c r="E3076" s="30">
        <f>I01_Avg!D3076</f>
        <v>1.1535048062872091</v>
      </c>
      <c r="F3076" s="30">
        <f>PVWatts_8.5kW!J3088</f>
        <v>9.0561000000000003E-2</v>
      </c>
      <c r="G3076" s="34">
        <f t="shared" si="141"/>
        <v>1.0629438062872092</v>
      </c>
      <c r="H3076" s="34">
        <f t="shared" si="142"/>
        <v>1.0629438062872092</v>
      </c>
      <c r="I3076" s="34">
        <f t="shared" si="143"/>
        <v>0</v>
      </c>
    </row>
    <row r="3077" spans="2:9" x14ac:dyDescent="0.25">
      <c r="B3077" s="9">
        <v>2021</v>
      </c>
      <c r="C3077" s="9">
        <v>5</v>
      </c>
      <c r="D3077" s="9">
        <v>20</v>
      </c>
      <c r="E3077" s="30">
        <f>I01_Avg!D3077</f>
        <v>1.1440765343309602</v>
      </c>
      <c r="F3077" s="30">
        <f>PVWatts_8.5kW!J3089</f>
        <v>0</v>
      </c>
      <c r="G3077" s="34">
        <f t="shared" si="141"/>
        <v>1.1440765343309602</v>
      </c>
      <c r="H3077" s="34">
        <f t="shared" si="142"/>
        <v>1.1440765343309602</v>
      </c>
      <c r="I3077" s="34">
        <f t="shared" si="143"/>
        <v>0</v>
      </c>
    </row>
    <row r="3078" spans="2:9" x14ac:dyDescent="0.25">
      <c r="B3078" s="9">
        <v>2021</v>
      </c>
      <c r="C3078" s="9">
        <v>5</v>
      </c>
      <c r="D3078" s="9">
        <v>21</v>
      </c>
      <c r="E3078" s="30">
        <f>I01_Avg!D3078</f>
        <v>1.1818629334452371</v>
      </c>
      <c r="F3078" s="30">
        <f>PVWatts_8.5kW!J3090</f>
        <v>0</v>
      </c>
      <c r="G3078" s="34">
        <f t="shared" si="141"/>
        <v>1.1818629334452371</v>
      </c>
      <c r="H3078" s="34">
        <f t="shared" si="142"/>
        <v>1.1818629334452371</v>
      </c>
      <c r="I3078" s="34">
        <f t="shared" si="143"/>
        <v>0</v>
      </c>
    </row>
    <row r="3079" spans="2:9" x14ac:dyDescent="0.25">
      <c r="B3079" s="9">
        <v>2021</v>
      </c>
      <c r="C3079" s="9">
        <v>5</v>
      </c>
      <c r="D3079" s="9">
        <v>22</v>
      </c>
      <c r="E3079" s="30">
        <f>I01_Avg!D3079</f>
        <v>1.117105980819181</v>
      </c>
      <c r="F3079" s="30">
        <f>PVWatts_8.5kW!J3091</f>
        <v>0</v>
      </c>
      <c r="G3079" s="34">
        <f t="shared" si="141"/>
        <v>1.117105980819181</v>
      </c>
      <c r="H3079" s="34">
        <f t="shared" si="142"/>
        <v>1.117105980819181</v>
      </c>
      <c r="I3079" s="34">
        <f t="shared" si="143"/>
        <v>0</v>
      </c>
    </row>
    <row r="3080" spans="2:9" x14ac:dyDescent="0.25">
      <c r="B3080" s="9">
        <v>2021</v>
      </c>
      <c r="C3080" s="9">
        <v>5</v>
      </c>
      <c r="D3080" s="9">
        <v>23</v>
      </c>
      <c r="E3080" s="30">
        <f>I01_Avg!D3080</f>
        <v>1.0058892336907184</v>
      </c>
      <c r="F3080" s="30">
        <f>PVWatts_8.5kW!J3092</f>
        <v>0</v>
      </c>
      <c r="G3080" s="34">
        <f t="shared" si="141"/>
        <v>1.0058892336907184</v>
      </c>
      <c r="H3080" s="34">
        <f t="shared" si="142"/>
        <v>1.0058892336907184</v>
      </c>
      <c r="I3080" s="34">
        <f t="shared" si="143"/>
        <v>0</v>
      </c>
    </row>
    <row r="3081" spans="2:9" x14ac:dyDescent="0.25">
      <c r="B3081" s="9">
        <v>2021</v>
      </c>
      <c r="C3081" s="9">
        <v>5</v>
      </c>
      <c r="D3081" s="9">
        <v>0</v>
      </c>
      <c r="E3081" s="30">
        <f>I01_Avg!D3081</f>
        <v>0.89231038187922251</v>
      </c>
      <c r="F3081" s="30">
        <f>PVWatts_8.5kW!J3093</f>
        <v>0</v>
      </c>
      <c r="G3081" s="34">
        <f t="shared" si="141"/>
        <v>0.89231038187922251</v>
      </c>
      <c r="H3081" s="34">
        <f t="shared" si="142"/>
        <v>0.89231038187922251</v>
      </c>
      <c r="I3081" s="34">
        <f t="shared" si="143"/>
        <v>0</v>
      </c>
    </row>
    <row r="3082" spans="2:9" x14ac:dyDescent="0.25">
      <c r="B3082" s="9">
        <v>2021</v>
      </c>
      <c r="C3082" s="9">
        <v>5</v>
      </c>
      <c r="D3082" s="9">
        <v>1</v>
      </c>
      <c r="E3082" s="30">
        <f>I01_Avg!D3082</f>
        <v>0.84156391689779286</v>
      </c>
      <c r="F3082" s="30">
        <f>PVWatts_8.5kW!J3094</f>
        <v>0</v>
      </c>
      <c r="G3082" s="34">
        <f t="shared" ref="G3082:G3145" si="144">+E3082-F3082</f>
        <v>0.84156391689779286</v>
      </c>
      <c r="H3082" s="34">
        <f t="shared" ref="H3082:H3145" si="145">+IF(G3082&gt;0,G3082,0)</f>
        <v>0.84156391689779286</v>
      </c>
      <c r="I3082" s="34">
        <f t="shared" ref="I3082:I3145" si="146">+IF(G3082&lt;0,G3082,0)</f>
        <v>0</v>
      </c>
    </row>
    <row r="3083" spans="2:9" x14ac:dyDescent="0.25">
      <c r="B3083" s="9">
        <v>2021</v>
      </c>
      <c r="C3083" s="9">
        <v>5</v>
      </c>
      <c r="D3083" s="9">
        <v>2</v>
      </c>
      <c r="E3083" s="30">
        <f>I01_Avg!D3083</f>
        <v>0.82817911537526034</v>
      </c>
      <c r="F3083" s="30">
        <f>PVWatts_8.5kW!J3095</f>
        <v>0</v>
      </c>
      <c r="G3083" s="34">
        <f t="shared" si="144"/>
        <v>0.82817911537526034</v>
      </c>
      <c r="H3083" s="34">
        <f t="shared" si="145"/>
        <v>0.82817911537526034</v>
      </c>
      <c r="I3083" s="34">
        <f t="shared" si="146"/>
        <v>0</v>
      </c>
    </row>
    <row r="3084" spans="2:9" x14ac:dyDescent="0.25">
      <c r="B3084" s="9">
        <v>2021</v>
      </c>
      <c r="C3084" s="9">
        <v>5</v>
      </c>
      <c r="D3084" s="9">
        <v>3</v>
      </c>
      <c r="E3084" s="30">
        <f>I01_Avg!D3084</f>
        <v>0.84818038693244091</v>
      </c>
      <c r="F3084" s="30">
        <f>PVWatts_8.5kW!J3096</f>
        <v>0</v>
      </c>
      <c r="G3084" s="34">
        <f t="shared" si="144"/>
        <v>0.84818038693244091</v>
      </c>
      <c r="H3084" s="34">
        <f t="shared" si="145"/>
        <v>0.84818038693244091</v>
      </c>
      <c r="I3084" s="34">
        <f t="shared" si="146"/>
        <v>0</v>
      </c>
    </row>
    <row r="3085" spans="2:9" x14ac:dyDescent="0.25">
      <c r="B3085" s="9">
        <v>2021</v>
      </c>
      <c r="C3085" s="9">
        <v>5</v>
      </c>
      <c r="D3085" s="9">
        <v>4</v>
      </c>
      <c r="E3085" s="30">
        <f>I01_Avg!D3085</f>
        <v>0.86767645234321056</v>
      </c>
      <c r="F3085" s="30">
        <f>PVWatts_8.5kW!J3097</f>
        <v>0</v>
      </c>
      <c r="G3085" s="34">
        <f t="shared" si="144"/>
        <v>0.86767645234321056</v>
      </c>
      <c r="H3085" s="34">
        <f t="shared" si="145"/>
        <v>0.86767645234321056</v>
      </c>
      <c r="I3085" s="34">
        <f t="shared" si="146"/>
        <v>0</v>
      </c>
    </row>
    <row r="3086" spans="2:9" x14ac:dyDescent="0.25">
      <c r="B3086" s="9">
        <v>2021</v>
      </c>
      <c r="C3086" s="9">
        <v>5</v>
      </c>
      <c r="D3086" s="9">
        <v>5</v>
      </c>
      <c r="E3086" s="30">
        <f>I01_Avg!D3086</f>
        <v>0.87954588149382318</v>
      </c>
      <c r="F3086" s="30">
        <f>PVWatts_8.5kW!J3098</f>
        <v>0</v>
      </c>
      <c r="G3086" s="34">
        <f t="shared" si="144"/>
        <v>0.87954588149382318</v>
      </c>
      <c r="H3086" s="34">
        <f t="shared" si="145"/>
        <v>0.87954588149382318</v>
      </c>
      <c r="I3086" s="34">
        <f t="shared" si="146"/>
        <v>0</v>
      </c>
    </row>
    <row r="3087" spans="2:9" x14ac:dyDescent="0.25">
      <c r="B3087" s="9">
        <v>2021</v>
      </c>
      <c r="C3087" s="9">
        <v>5</v>
      </c>
      <c r="D3087" s="9">
        <v>6</v>
      </c>
      <c r="E3087" s="30">
        <f>I01_Avg!D3087</f>
        <v>0.99998580504638834</v>
      </c>
      <c r="F3087" s="30">
        <f>PVWatts_8.5kW!J3099</f>
        <v>0.41526400000000002</v>
      </c>
      <c r="G3087" s="34">
        <f t="shared" si="144"/>
        <v>0.58472180504638827</v>
      </c>
      <c r="H3087" s="34">
        <f t="shared" si="145"/>
        <v>0.58472180504638827</v>
      </c>
      <c r="I3087" s="34">
        <f t="shared" si="146"/>
        <v>0</v>
      </c>
    </row>
    <row r="3088" spans="2:9" x14ac:dyDescent="0.25">
      <c r="B3088" s="9">
        <v>2021</v>
      </c>
      <c r="C3088" s="9">
        <v>5</v>
      </c>
      <c r="D3088" s="9">
        <v>7</v>
      </c>
      <c r="E3088" s="30">
        <f>I01_Avg!D3088</f>
        <v>1.1270775719205854</v>
      </c>
      <c r="F3088" s="30">
        <f>PVWatts_8.5kW!J3100</f>
        <v>1.7266729999999999</v>
      </c>
      <c r="G3088" s="34">
        <f t="shared" si="144"/>
        <v>-0.59959542807941446</v>
      </c>
      <c r="H3088" s="34">
        <f t="shared" si="145"/>
        <v>0</v>
      </c>
      <c r="I3088" s="34">
        <f t="shared" si="146"/>
        <v>-0.59959542807941446</v>
      </c>
    </row>
    <row r="3089" spans="2:9" x14ac:dyDescent="0.25">
      <c r="B3089" s="9">
        <v>2021</v>
      </c>
      <c r="C3089" s="9">
        <v>5</v>
      </c>
      <c r="D3089" s="9">
        <v>8</v>
      </c>
      <c r="E3089" s="30">
        <f>I01_Avg!D3089</f>
        <v>1.2137877771604157</v>
      </c>
      <c r="F3089" s="30">
        <f>PVWatts_8.5kW!J3101</f>
        <v>3.2605979999999999</v>
      </c>
      <c r="G3089" s="34">
        <f t="shared" si="144"/>
        <v>-2.0468102228395839</v>
      </c>
      <c r="H3089" s="34">
        <f t="shared" si="145"/>
        <v>0</v>
      </c>
      <c r="I3089" s="34">
        <f t="shared" si="146"/>
        <v>-2.0468102228395839</v>
      </c>
    </row>
    <row r="3090" spans="2:9" x14ac:dyDescent="0.25">
      <c r="B3090" s="9">
        <v>2021</v>
      </c>
      <c r="C3090" s="9">
        <v>5</v>
      </c>
      <c r="D3090" s="9">
        <v>9</v>
      </c>
      <c r="E3090" s="30">
        <f>I01_Avg!D3090</f>
        <v>1.2982873498757506</v>
      </c>
      <c r="F3090" s="30">
        <f>PVWatts_8.5kW!J3102</f>
        <v>4.515117</v>
      </c>
      <c r="G3090" s="34">
        <f t="shared" si="144"/>
        <v>-3.2168296501242493</v>
      </c>
      <c r="H3090" s="34">
        <f t="shared" si="145"/>
        <v>0</v>
      </c>
      <c r="I3090" s="34">
        <f t="shared" si="146"/>
        <v>-3.2168296501242493</v>
      </c>
    </row>
    <row r="3091" spans="2:9" x14ac:dyDescent="0.25">
      <c r="B3091" s="9">
        <v>2021</v>
      </c>
      <c r="C3091" s="9">
        <v>5</v>
      </c>
      <c r="D3091" s="9">
        <v>10</v>
      </c>
      <c r="E3091" s="30">
        <f>I01_Avg!D3091</f>
        <v>1.2803237866103936</v>
      </c>
      <c r="F3091" s="30">
        <f>PVWatts_8.5kW!J3103</f>
        <v>5.5100350000000002</v>
      </c>
      <c r="G3091" s="34">
        <f t="shared" si="144"/>
        <v>-4.2297112133896064</v>
      </c>
      <c r="H3091" s="34">
        <f t="shared" si="145"/>
        <v>0</v>
      </c>
      <c r="I3091" s="34">
        <f t="shared" si="146"/>
        <v>-4.2297112133896064</v>
      </c>
    </row>
    <row r="3092" spans="2:9" x14ac:dyDescent="0.25">
      <c r="B3092" s="9">
        <v>2021</v>
      </c>
      <c r="C3092" s="9">
        <v>5</v>
      </c>
      <c r="D3092" s="9">
        <v>11</v>
      </c>
      <c r="E3092" s="30">
        <f>I01_Avg!D3092</f>
        <v>1.2350371166471628</v>
      </c>
      <c r="F3092" s="30">
        <f>PVWatts_8.5kW!J3104</f>
        <v>6.2155810000000002</v>
      </c>
      <c r="G3092" s="34">
        <f t="shared" si="144"/>
        <v>-4.980543883352837</v>
      </c>
      <c r="H3092" s="34">
        <f t="shared" si="145"/>
        <v>0</v>
      </c>
      <c r="I3092" s="34">
        <f t="shared" si="146"/>
        <v>-4.980543883352837</v>
      </c>
    </row>
    <row r="3093" spans="2:9" x14ac:dyDescent="0.25">
      <c r="B3093" s="9">
        <v>2021</v>
      </c>
      <c r="C3093" s="9">
        <v>5</v>
      </c>
      <c r="D3093" s="9">
        <v>12</v>
      </c>
      <c r="E3093" s="30">
        <f>I01_Avg!D3093</f>
        <v>1.0899160563765946</v>
      </c>
      <c r="F3093" s="30">
        <f>PVWatts_8.5kW!J3105</f>
        <v>6.4102049999999995</v>
      </c>
      <c r="G3093" s="34">
        <f t="shared" si="144"/>
        <v>-5.3202889436234049</v>
      </c>
      <c r="H3093" s="34">
        <f t="shared" si="145"/>
        <v>0</v>
      </c>
      <c r="I3093" s="34">
        <f t="shared" si="146"/>
        <v>-5.3202889436234049</v>
      </c>
    </row>
    <row r="3094" spans="2:9" x14ac:dyDescent="0.25">
      <c r="B3094" s="9">
        <v>2021</v>
      </c>
      <c r="C3094" s="9">
        <v>5</v>
      </c>
      <c r="D3094" s="9">
        <v>13</v>
      </c>
      <c r="E3094" s="30">
        <f>I01_Avg!D3094</f>
        <v>1.0740754277046356</v>
      </c>
      <c r="F3094" s="30">
        <f>PVWatts_8.5kW!J3106</f>
        <v>6.2410410000000001</v>
      </c>
      <c r="G3094" s="34">
        <f t="shared" si="144"/>
        <v>-5.1669655722953642</v>
      </c>
      <c r="H3094" s="34">
        <f t="shared" si="145"/>
        <v>0</v>
      </c>
      <c r="I3094" s="34">
        <f t="shared" si="146"/>
        <v>-5.1669655722953642</v>
      </c>
    </row>
    <row r="3095" spans="2:9" x14ac:dyDescent="0.25">
      <c r="B3095" s="9">
        <v>2021</v>
      </c>
      <c r="C3095" s="9">
        <v>5</v>
      </c>
      <c r="D3095" s="9">
        <v>14</v>
      </c>
      <c r="E3095" s="30">
        <f>I01_Avg!D3095</f>
        <v>1.009686043734753</v>
      </c>
      <c r="F3095" s="30">
        <f>PVWatts_8.5kW!J3107</f>
        <v>5.73149</v>
      </c>
      <c r="G3095" s="34">
        <f t="shared" si="144"/>
        <v>-4.721803956265247</v>
      </c>
      <c r="H3095" s="34">
        <f t="shared" si="145"/>
        <v>0</v>
      </c>
      <c r="I3095" s="34">
        <f t="shared" si="146"/>
        <v>-4.721803956265247</v>
      </c>
    </row>
    <row r="3096" spans="2:9" x14ac:dyDescent="0.25">
      <c r="B3096" s="9">
        <v>2021</v>
      </c>
      <c r="C3096" s="9">
        <v>5</v>
      </c>
      <c r="D3096" s="9">
        <v>15</v>
      </c>
      <c r="E3096" s="30">
        <f>I01_Avg!D3096</f>
        <v>1.0526447181206793</v>
      </c>
      <c r="F3096" s="30">
        <f>PVWatts_8.5kW!J3108</f>
        <v>4.9149240000000001</v>
      </c>
      <c r="G3096" s="34">
        <f t="shared" si="144"/>
        <v>-3.8622792818793208</v>
      </c>
      <c r="H3096" s="34">
        <f t="shared" si="145"/>
        <v>0</v>
      </c>
      <c r="I3096" s="34">
        <f t="shared" si="146"/>
        <v>-3.8622792818793208</v>
      </c>
    </row>
    <row r="3097" spans="2:9" x14ac:dyDescent="0.25">
      <c r="B3097" s="9">
        <v>2021</v>
      </c>
      <c r="C3097" s="9">
        <v>5</v>
      </c>
      <c r="D3097" s="9">
        <v>16</v>
      </c>
      <c r="E3097" s="30">
        <f>I01_Avg!D3097</f>
        <v>1.1735934463848285</v>
      </c>
      <c r="F3097" s="30">
        <f>PVWatts_8.5kW!J3109</f>
        <v>3.7734190000000001</v>
      </c>
      <c r="G3097" s="34">
        <f t="shared" si="144"/>
        <v>-2.5998255536151715</v>
      </c>
      <c r="H3097" s="34">
        <f t="shared" si="145"/>
        <v>0</v>
      </c>
      <c r="I3097" s="34">
        <f t="shared" si="146"/>
        <v>-2.5998255536151715</v>
      </c>
    </row>
    <row r="3098" spans="2:9" x14ac:dyDescent="0.25">
      <c r="B3098" s="9">
        <v>2021</v>
      </c>
      <c r="C3098" s="9">
        <v>5</v>
      </c>
      <c r="D3098" s="9">
        <v>17</v>
      </c>
      <c r="E3098" s="30">
        <f>I01_Avg!D3098</f>
        <v>1.2014395704334329</v>
      </c>
      <c r="F3098" s="30">
        <f>PVWatts_8.5kW!J3110</f>
        <v>2.2503960000000003</v>
      </c>
      <c r="G3098" s="34">
        <f t="shared" si="144"/>
        <v>-1.0489564295665674</v>
      </c>
      <c r="H3098" s="34">
        <f t="shared" si="145"/>
        <v>0</v>
      </c>
      <c r="I3098" s="34">
        <f t="shared" si="146"/>
        <v>-1.0489564295665674</v>
      </c>
    </row>
    <row r="3099" spans="2:9" x14ac:dyDescent="0.25">
      <c r="B3099" s="9">
        <v>2021</v>
      </c>
      <c r="C3099" s="9">
        <v>5</v>
      </c>
      <c r="D3099" s="9">
        <v>18</v>
      </c>
      <c r="E3099" s="30">
        <f>I01_Avg!D3099</f>
        <v>1.1441900305836332</v>
      </c>
      <c r="F3099" s="30">
        <f>PVWatts_8.5kW!J3111</f>
        <v>0.77900099999999994</v>
      </c>
      <c r="G3099" s="34">
        <f t="shared" si="144"/>
        <v>0.36518903058363328</v>
      </c>
      <c r="H3099" s="34">
        <f t="shared" si="145"/>
        <v>0.36518903058363328</v>
      </c>
      <c r="I3099" s="34">
        <f t="shared" si="146"/>
        <v>0</v>
      </c>
    </row>
    <row r="3100" spans="2:9" x14ac:dyDescent="0.25">
      <c r="B3100" s="9">
        <v>2021</v>
      </c>
      <c r="C3100" s="9">
        <v>5</v>
      </c>
      <c r="D3100" s="9">
        <v>19</v>
      </c>
      <c r="E3100" s="30">
        <f>I01_Avg!D3100</f>
        <v>1.1514405334962055</v>
      </c>
      <c r="F3100" s="30">
        <f>PVWatts_8.5kW!J3112</f>
        <v>9.7197000000000006E-2</v>
      </c>
      <c r="G3100" s="34">
        <f t="shared" si="144"/>
        <v>1.0542435334962055</v>
      </c>
      <c r="H3100" s="34">
        <f t="shared" si="145"/>
        <v>1.0542435334962055</v>
      </c>
      <c r="I3100" s="34">
        <f t="shared" si="146"/>
        <v>0</v>
      </c>
    </row>
    <row r="3101" spans="2:9" x14ac:dyDescent="0.25">
      <c r="B3101" s="9">
        <v>2021</v>
      </c>
      <c r="C3101" s="9">
        <v>5</v>
      </c>
      <c r="D3101" s="9">
        <v>20</v>
      </c>
      <c r="E3101" s="30">
        <f>I01_Avg!D3101</f>
        <v>1.1932772662087527</v>
      </c>
      <c r="F3101" s="30">
        <f>PVWatts_8.5kW!J3113</f>
        <v>0</v>
      </c>
      <c r="G3101" s="34">
        <f t="shared" si="144"/>
        <v>1.1932772662087527</v>
      </c>
      <c r="H3101" s="34">
        <f t="shared" si="145"/>
        <v>1.1932772662087527</v>
      </c>
      <c r="I3101" s="34">
        <f t="shared" si="146"/>
        <v>0</v>
      </c>
    </row>
    <row r="3102" spans="2:9" x14ac:dyDescent="0.25">
      <c r="B3102" s="9">
        <v>2021</v>
      </c>
      <c r="C3102" s="9">
        <v>5</v>
      </c>
      <c r="D3102" s="9">
        <v>21</v>
      </c>
      <c r="E3102" s="30">
        <f>I01_Avg!D3102</f>
        <v>1.2078088537538449</v>
      </c>
      <c r="F3102" s="30">
        <f>PVWatts_8.5kW!J3114</f>
        <v>0</v>
      </c>
      <c r="G3102" s="34">
        <f t="shared" si="144"/>
        <v>1.2078088537538449</v>
      </c>
      <c r="H3102" s="34">
        <f t="shared" si="145"/>
        <v>1.2078088537538449</v>
      </c>
      <c r="I3102" s="34">
        <f t="shared" si="146"/>
        <v>0</v>
      </c>
    </row>
    <row r="3103" spans="2:9" x14ac:dyDescent="0.25">
      <c r="B3103" s="9">
        <v>2021</v>
      </c>
      <c r="C3103" s="9">
        <v>5</v>
      </c>
      <c r="D3103" s="9">
        <v>22</v>
      </c>
      <c r="E3103" s="30">
        <f>I01_Avg!D3103</f>
        <v>1.1335774254115893</v>
      </c>
      <c r="F3103" s="30">
        <f>PVWatts_8.5kW!J3115</f>
        <v>0</v>
      </c>
      <c r="G3103" s="34">
        <f t="shared" si="144"/>
        <v>1.1335774254115893</v>
      </c>
      <c r="H3103" s="34">
        <f t="shared" si="145"/>
        <v>1.1335774254115893</v>
      </c>
      <c r="I3103" s="34">
        <f t="shared" si="146"/>
        <v>0</v>
      </c>
    </row>
    <row r="3104" spans="2:9" x14ac:dyDescent="0.25">
      <c r="B3104" s="9">
        <v>2021</v>
      </c>
      <c r="C3104" s="9">
        <v>5</v>
      </c>
      <c r="D3104" s="9">
        <v>23</v>
      </c>
      <c r="E3104" s="30">
        <f>I01_Avg!D3104</f>
        <v>0.94033915899837572</v>
      </c>
      <c r="F3104" s="30">
        <f>PVWatts_8.5kW!J3116</f>
        <v>0</v>
      </c>
      <c r="G3104" s="34">
        <f t="shared" si="144"/>
        <v>0.94033915899837572</v>
      </c>
      <c r="H3104" s="34">
        <f t="shared" si="145"/>
        <v>0.94033915899837572</v>
      </c>
      <c r="I3104" s="34">
        <f t="shared" si="146"/>
        <v>0</v>
      </c>
    </row>
    <row r="3105" spans="2:9" x14ac:dyDescent="0.25">
      <c r="B3105" s="9">
        <v>2021</v>
      </c>
      <c r="C3105" s="9">
        <v>5</v>
      </c>
      <c r="D3105" s="9">
        <v>0</v>
      </c>
      <c r="E3105" s="30">
        <f>I01_Avg!D3105</f>
        <v>0.79364437314604563</v>
      </c>
      <c r="F3105" s="30">
        <f>PVWatts_8.5kW!J3117</f>
        <v>0</v>
      </c>
      <c r="G3105" s="34">
        <f t="shared" si="144"/>
        <v>0.79364437314604563</v>
      </c>
      <c r="H3105" s="34">
        <f t="shared" si="145"/>
        <v>0.79364437314604563</v>
      </c>
      <c r="I3105" s="34">
        <f t="shared" si="146"/>
        <v>0</v>
      </c>
    </row>
    <row r="3106" spans="2:9" x14ac:dyDescent="0.25">
      <c r="B3106" s="9">
        <v>2021</v>
      </c>
      <c r="C3106" s="9">
        <v>5</v>
      </c>
      <c r="D3106" s="9">
        <v>1</v>
      </c>
      <c r="E3106" s="30">
        <f>I01_Avg!D3106</f>
        <v>0.75996887541976266</v>
      </c>
      <c r="F3106" s="30">
        <f>PVWatts_8.5kW!J3118</f>
        <v>0</v>
      </c>
      <c r="G3106" s="34">
        <f t="shared" si="144"/>
        <v>0.75996887541976266</v>
      </c>
      <c r="H3106" s="34">
        <f t="shared" si="145"/>
        <v>0.75996887541976266</v>
      </c>
      <c r="I3106" s="34">
        <f t="shared" si="146"/>
        <v>0</v>
      </c>
    </row>
    <row r="3107" spans="2:9" x14ac:dyDescent="0.25">
      <c r="B3107" s="9">
        <v>2021</v>
      </c>
      <c r="C3107" s="9">
        <v>5</v>
      </c>
      <c r="D3107" s="9">
        <v>2</v>
      </c>
      <c r="E3107" s="30">
        <f>I01_Avg!D3107</f>
        <v>0.78215817182868563</v>
      </c>
      <c r="F3107" s="30">
        <f>PVWatts_8.5kW!J3119</f>
        <v>0</v>
      </c>
      <c r="G3107" s="34">
        <f t="shared" si="144"/>
        <v>0.78215817182868563</v>
      </c>
      <c r="H3107" s="34">
        <f t="shared" si="145"/>
        <v>0.78215817182868563</v>
      </c>
      <c r="I3107" s="34">
        <f t="shared" si="146"/>
        <v>0</v>
      </c>
    </row>
    <row r="3108" spans="2:9" x14ac:dyDescent="0.25">
      <c r="B3108" s="9">
        <v>2021</v>
      </c>
      <c r="C3108" s="9">
        <v>5</v>
      </c>
      <c r="D3108" s="9">
        <v>3</v>
      </c>
      <c r="E3108" s="30">
        <f>I01_Avg!D3108</f>
        <v>0.78261803713123246</v>
      </c>
      <c r="F3108" s="30">
        <f>PVWatts_8.5kW!J3120</f>
        <v>0</v>
      </c>
      <c r="G3108" s="34">
        <f t="shared" si="144"/>
        <v>0.78261803713123246</v>
      </c>
      <c r="H3108" s="34">
        <f t="shared" si="145"/>
        <v>0.78261803713123246</v>
      </c>
      <c r="I3108" s="34">
        <f t="shared" si="146"/>
        <v>0</v>
      </c>
    </row>
    <row r="3109" spans="2:9" x14ac:dyDescent="0.25">
      <c r="B3109" s="9">
        <v>2021</v>
      </c>
      <c r="C3109" s="9">
        <v>5</v>
      </c>
      <c r="D3109" s="9">
        <v>4</v>
      </c>
      <c r="E3109" s="30">
        <f>I01_Avg!D3109</f>
        <v>0.82407843943388859</v>
      </c>
      <c r="F3109" s="30">
        <f>PVWatts_8.5kW!J3121</f>
        <v>0</v>
      </c>
      <c r="G3109" s="34">
        <f t="shared" si="144"/>
        <v>0.82407843943388859</v>
      </c>
      <c r="H3109" s="34">
        <f t="shared" si="145"/>
        <v>0.82407843943388859</v>
      </c>
      <c r="I3109" s="34">
        <f t="shared" si="146"/>
        <v>0</v>
      </c>
    </row>
    <row r="3110" spans="2:9" x14ac:dyDescent="0.25">
      <c r="B3110" s="9">
        <v>2021</v>
      </c>
      <c r="C3110" s="9">
        <v>5</v>
      </c>
      <c r="D3110" s="9">
        <v>5</v>
      </c>
      <c r="E3110" s="30">
        <f>I01_Avg!D3110</f>
        <v>0.94563911301122072</v>
      </c>
      <c r="F3110" s="30">
        <f>PVWatts_8.5kW!J3122</f>
        <v>0</v>
      </c>
      <c r="G3110" s="34">
        <f t="shared" si="144"/>
        <v>0.94563911301122072</v>
      </c>
      <c r="H3110" s="34">
        <f t="shared" si="145"/>
        <v>0.94563911301122072</v>
      </c>
      <c r="I3110" s="34">
        <f t="shared" si="146"/>
        <v>0</v>
      </c>
    </row>
    <row r="3111" spans="2:9" x14ac:dyDescent="0.25">
      <c r="B3111" s="9">
        <v>2021</v>
      </c>
      <c r="C3111" s="9">
        <v>5</v>
      </c>
      <c r="D3111" s="9">
        <v>6</v>
      </c>
      <c r="E3111" s="30">
        <f>I01_Avg!D3111</f>
        <v>1.114190472619329</v>
      </c>
      <c r="F3111" s="30">
        <f>PVWatts_8.5kW!J3123</f>
        <v>0.45563099999999995</v>
      </c>
      <c r="G3111" s="34">
        <f t="shared" si="144"/>
        <v>0.65855947261932912</v>
      </c>
      <c r="H3111" s="34">
        <f t="shared" si="145"/>
        <v>0.65855947261932912</v>
      </c>
      <c r="I3111" s="34">
        <f t="shared" si="146"/>
        <v>0</v>
      </c>
    </row>
    <row r="3112" spans="2:9" x14ac:dyDescent="0.25">
      <c r="B3112" s="9">
        <v>2021</v>
      </c>
      <c r="C3112" s="9">
        <v>5</v>
      </c>
      <c r="D3112" s="9">
        <v>7</v>
      </c>
      <c r="E3112" s="30">
        <f>I01_Avg!D3112</f>
        <v>1.2563207762677777</v>
      </c>
      <c r="F3112" s="30">
        <f>PVWatts_8.5kW!J3124</f>
        <v>1.939111</v>
      </c>
      <c r="G3112" s="34">
        <f t="shared" si="144"/>
        <v>-0.68279022373222231</v>
      </c>
      <c r="H3112" s="34">
        <f t="shared" si="145"/>
        <v>0</v>
      </c>
      <c r="I3112" s="34">
        <f t="shared" si="146"/>
        <v>-0.68279022373222231</v>
      </c>
    </row>
    <row r="3113" spans="2:9" x14ac:dyDescent="0.25">
      <c r="B3113" s="9">
        <v>2021</v>
      </c>
      <c r="C3113" s="9">
        <v>5</v>
      </c>
      <c r="D3113" s="9">
        <v>8</v>
      </c>
      <c r="E3113" s="30">
        <f>I01_Avg!D3113</f>
        <v>1.1518640086887184</v>
      </c>
      <c r="F3113" s="30">
        <f>PVWatts_8.5kW!J3125</f>
        <v>3.7842820000000001</v>
      </c>
      <c r="G3113" s="34">
        <f t="shared" si="144"/>
        <v>-2.6324179913112817</v>
      </c>
      <c r="H3113" s="34">
        <f t="shared" si="145"/>
        <v>0</v>
      </c>
      <c r="I3113" s="34">
        <f t="shared" si="146"/>
        <v>-2.6324179913112817</v>
      </c>
    </row>
    <row r="3114" spans="2:9" x14ac:dyDescent="0.25">
      <c r="B3114" s="9">
        <v>2021</v>
      </c>
      <c r="C3114" s="9">
        <v>5</v>
      </c>
      <c r="D3114" s="9">
        <v>9</v>
      </c>
      <c r="E3114" s="30">
        <f>I01_Avg!D3114</f>
        <v>1.0198891059956003</v>
      </c>
      <c r="F3114" s="30">
        <f>PVWatts_8.5kW!J3126</f>
        <v>5.3281809999999998</v>
      </c>
      <c r="G3114" s="34">
        <f t="shared" si="144"/>
        <v>-4.3082918940043999</v>
      </c>
      <c r="H3114" s="34">
        <f t="shared" si="145"/>
        <v>0</v>
      </c>
      <c r="I3114" s="34">
        <f t="shared" si="146"/>
        <v>-4.3082918940043999</v>
      </c>
    </row>
    <row r="3115" spans="2:9" x14ac:dyDescent="0.25">
      <c r="B3115" s="9">
        <v>2021</v>
      </c>
      <c r="C3115" s="9">
        <v>5</v>
      </c>
      <c r="D3115" s="9">
        <v>10</v>
      </c>
      <c r="E3115" s="30">
        <f>I01_Avg!D3115</f>
        <v>1.04740178836029</v>
      </c>
      <c r="F3115" s="30">
        <f>PVWatts_8.5kW!J3127</f>
        <v>6.3554179999999993</v>
      </c>
      <c r="G3115" s="34">
        <f t="shared" si="144"/>
        <v>-5.3080162116397096</v>
      </c>
      <c r="H3115" s="34">
        <f t="shared" si="145"/>
        <v>0</v>
      </c>
      <c r="I3115" s="34">
        <f t="shared" si="146"/>
        <v>-5.3080162116397096</v>
      </c>
    </row>
    <row r="3116" spans="2:9" x14ac:dyDescent="0.25">
      <c r="B3116" s="9">
        <v>2021</v>
      </c>
      <c r="C3116" s="9">
        <v>5</v>
      </c>
      <c r="D3116" s="9">
        <v>11</v>
      </c>
      <c r="E3116" s="30">
        <f>I01_Avg!D3116</f>
        <v>1.0193767751543306</v>
      </c>
      <c r="F3116" s="30">
        <f>PVWatts_8.5kW!J3128</f>
        <v>7.020937</v>
      </c>
      <c r="G3116" s="34">
        <f t="shared" si="144"/>
        <v>-6.0015602248456696</v>
      </c>
      <c r="H3116" s="34">
        <f t="shared" si="145"/>
        <v>0</v>
      </c>
      <c r="I3116" s="34">
        <f t="shared" si="146"/>
        <v>-6.0015602248456696</v>
      </c>
    </row>
    <row r="3117" spans="2:9" x14ac:dyDescent="0.25">
      <c r="B3117" s="9">
        <v>2021</v>
      </c>
      <c r="C3117" s="9">
        <v>5</v>
      </c>
      <c r="D3117" s="9">
        <v>12</v>
      </c>
      <c r="E3117" s="30">
        <f>I01_Avg!D3117</f>
        <v>1.0954039697012741</v>
      </c>
      <c r="F3117" s="30">
        <f>PVWatts_8.5kW!J3129</f>
        <v>7.0833329999999997</v>
      </c>
      <c r="G3117" s="34">
        <f t="shared" si="144"/>
        <v>-5.9879290302987256</v>
      </c>
      <c r="H3117" s="34">
        <f t="shared" si="145"/>
        <v>0</v>
      </c>
      <c r="I3117" s="34">
        <f t="shared" si="146"/>
        <v>-5.9879290302987256</v>
      </c>
    </row>
    <row r="3118" spans="2:9" x14ac:dyDescent="0.25">
      <c r="B3118" s="9">
        <v>2021</v>
      </c>
      <c r="C3118" s="9">
        <v>5</v>
      </c>
      <c r="D3118" s="9">
        <v>13</v>
      </c>
      <c r="E3118" s="30">
        <f>I01_Avg!D3118</f>
        <v>1.0227887255686769</v>
      </c>
      <c r="F3118" s="30">
        <f>PVWatts_8.5kW!J3130</f>
        <v>7.0792830000000002</v>
      </c>
      <c r="G3118" s="34">
        <f t="shared" si="144"/>
        <v>-6.0564942744313228</v>
      </c>
      <c r="H3118" s="34">
        <f t="shared" si="145"/>
        <v>0</v>
      </c>
      <c r="I3118" s="34">
        <f t="shared" si="146"/>
        <v>-6.0564942744313228</v>
      </c>
    </row>
    <row r="3119" spans="2:9" x14ac:dyDescent="0.25">
      <c r="B3119" s="9">
        <v>2021</v>
      </c>
      <c r="C3119" s="9">
        <v>5</v>
      </c>
      <c r="D3119" s="9">
        <v>14</v>
      </c>
      <c r="E3119" s="30">
        <f>I01_Avg!D3119</f>
        <v>1.0287056729584307</v>
      </c>
      <c r="F3119" s="30">
        <f>PVWatts_8.5kW!J3131</f>
        <v>6.5085299999999995</v>
      </c>
      <c r="G3119" s="34">
        <f t="shared" si="144"/>
        <v>-5.4798243270415687</v>
      </c>
      <c r="H3119" s="34">
        <f t="shared" si="145"/>
        <v>0</v>
      </c>
      <c r="I3119" s="34">
        <f t="shared" si="146"/>
        <v>-5.4798243270415687</v>
      </c>
    </row>
    <row r="3120" spans="2:9" x14ac:dyDescent="0.25">
      <c r="B3120" s="9">
        <v>2021</v>
      </c>
      <c r="C3120" s="9">
        <v>5</v>
      </c>
      <c r="D3120" s="9">
        <v>15</v>
      </c>
      <c r="E3120" s="30">
        <f>I01_Avg!D3120</f>
        <v>1.0651704305146126</v>
      </c>
      <c r="F3120" s="30">
        <f>PVWatts_8.5kW!J3132</f>
        <v>5.5468680000000008</v>
      </c>
      <c r="G3120" s="34">
        <f t="shared" si="144"/>
        <v>-4.4816975694853882</v>
      </c>
      <c r="H3120" s="34">
        <f t="shared" si="145"/>
        <v>0</v>
      </c>
      <c r="I3120" s="34">
        <f t="shared" si="146"/>
        <v>-4.4816975694853882</v>
      </c>
    </row>
    <row r="3121" spans="2:9" x14ac:dyDescent="0.25">
      <c r="B3121" s="9">
        <v>2021</v>
      </c>
      <c r="C3121" s="9">
        <v>5</v>
      </c>
      <c r="D3121" s="9">
        <v>16</v>
      </c>
      <c r="E3121" s="30">
        <f>I01_Avg!D3121</f>
        <v>1.0837957244469187</v>
      </c>
      <c r="F3121" s="30">
        <f>PVWatts_8.5kW!J3133</f>
        <v>4.1679799999999991</v>
      </c>
      <c r="G3121" s="34">
        <f t="shared" si="144"/>
        <v>-3.0841842755530804</v>
      </c>
      <c r="H3121" s="34">
        <f t="shared" si="145"/>
        <v>0</v>
      </c>
      <c r="I3121" s="34">
        <f t="shared" si="146"/>
        <v>-3.0841842755530804</v>
      </c>
    </row>
    <row r="3122" spans="2:9" x14ac:dyDescent="0.25">
      <c r="B3122" s="9">
        <v>2021</v>
      </c>
      <c r="C3122" s="9">
        <v>5</v>
      </c>
      <c r="D3122" s="9">
        <v>17</v>
      </c>
      <c r="E3122" s="30">
        <f>I01_Avg!D3122</f>
        <v>1.134501020416913</v>
      </c>
      <c r="F3122" s="30">
        <f>PVWatts_8.5kW!J3134</f>
        <v>2.5045250000000001</v>
      </c>
      <c r="G3122" s="34">
        <f t="shared" si="144"/>
        <v>-1.3700239795830871</v>
      </c>
      <c r="H3122" s="34">
        <f t="shared" si="145"/>
        <v>0</v>
      </c>
      <c r="I3122" s="34">
        <f t="shared" si="146"/>
        <v>-1.3700239795830871</v>
      </c>
    </row>
    <row r="3123" spans="2:9" x14ac:dyDescent="0.25">
      <c r="B3123" s="9">
        <v>2021</v>
      </c>
      <c r="C3123" s="9">
        <v>5</v>
      </c>
      <c r="D3123" s="9">
        <v>18</v>
      </c>
      <c r="E3123" s="30">
        <f>I01_Avg!D3123</f>
        <v>1.2501926859395476</v>
      </c>
      <c r="F3123" s="30">
        <f>PVWatts_8.5kW!J3135</f>
        <v>0.86429699999999998</v>
      </c>
      <c r="G3123" s="34">
        <f t="shared" si="144"/>
        <v>0.38589568593954759</v>
      </c>
      <c r="H3123" s="34">
        <f t="shared" si="145"/>
        <v>0.38589568593954759</v>
      </c>
      <c r="I3123" s="34">
        <f t="shared" si="146"/>
        <v>0</v>
      </c>
    </row>
    <row r="3124" spans="2:9" x14ac:dyDescent="0.25">
      <c r="B3124" s="9">
        <v>2021</v>
      </c>
      <c r="C3124" s="9">
        <v>5</v>
      </c>
      <c r="D3124" s="9">
        <v>19</v>
      </c>
      <c r="E3124" s="30">
        <f>I01_Avg!D3124</f>
        <v>1.1950471008145449</v>
      </c>
      <c r="F3124" s="30">
        <f>PVWatts_8.5kW!J3136</f>
        <v>0.110675</v>
      </c>
      <c r="G3124" s="34">
        <f t="shared" si="144"/>
        <v>1.0843721008145448</v>
      </c>
      <c r="H3124" s="34">
        <f t="shared" si="145"/>
        <v>1.0843721008145448</v>
      </c>
      <c r="I3124" s="34">
        <f t="shared" si="146"/>
        <v>0</v>
      </c>
    </row>
    <row r="3125" spans="2:9" x14ac:dyDescent="0.25">
      <c r="B3125" s="9">
        <v>2021</v>
      </c>
      <c r="C3125" s="9">
        <v>5</v>
      </c>
      <c r="D3125" s="9">
        <v>20</v>
      </c>
      <c r="E3125" s="30">
        <f>I01_Avg!D3125</f>
        <v>1.2102416231209749</v>
      </c>
      <c r="F3125" s="30">
        <f>PVWatts_8.5kW!J3137</f>
        <v>0</v>
      </c>
      <c r="G3125" s="34">
        <f t="shared" si="144"/>
        <v>1.2102416231209749</v>
      </c>
      <c r="H3125" s="34">
        <f t="shared" si="145"/>
        <v>1.2102416231209749</v>
      </c>
      <c r="I3125" s="34">
        <f t="shared" si="146"/>
        <v>0</v>
      </c>
    </row>
    <row r="3126" spans="2:9" x14ac:dyDescent="0.25">
      <c r="B3126" s="9">
        <v>2021</v>
      </c>
      <c r="C3126" s="9">
        <v>5</v>
      </c>
      <c r="D3126" s="9">
        <v>21</v>
      </c>
      <c r="E3126" s="30">
        <f>I01_Avg!D3126</f>
        <v>1.2893787744924625</v>
      </c>
      <c r="F3126" s="30">
        <f>PVWatts_8.5kW!J3138</f>
        <v>0</v>
      </c>
      <c r="G3126" s="34">
        <f t="shared" si="144"/>
        <v>1.2893787744924625</v>
      </c>
      <c r="H3126" s="34">
        <f t="shared" si="145"/>
        <v>1.2893787744924625</v>
      </c>
      <c r="I3126" s="34">
        <f t="shared" si="146"/>
        <v>0</v>
      </c>
    </row>
    <row r="3127" spans="2:9" x14ac:dyDescent="0.25">
      <c r="B3127" s="9">
        <v>2021</v>
      </c>
      <c r="C3127" s="9">
        <v>5</v>
      </c>
      <c r="D3127" s="9">
        <v>22</v>
      </c>
      <c r="E3127" s="30">
        <f>I01_Avg!D3127</f>
        <v>1.1214767358375013</v>
      </c>
      <c r="F3127" s="30">
        <f>PVWatts_8.5kW!J3139</f>
        <v>0</v>
      </c>
      <c r="G3127" s="34">
        <f t="shared" si="144"/>
        <v>1.1214767358375013</v>
      </c>
      <c r="H3127" s="34">
        <f t="shared" si="145"/>
        <v>1.1214767358375013</v>
      </c>
      <c r="I3127" s="34">
        <f t="shared" si="146"/>
        <v>0</v>
      </c>
    </row>
    <row r="3128" spans="2:9" x14ac:dyDescent="0.25">
      <c r="B3128" s="9">
        <v>2021</v>
      </c>
      <c r="C3128" s="9">
        <v>5</v>
      </c>
      <c r="D3128" s="9">
        <v>23</v>
      </c>
      <c r="E3128" s="30">
        <f>I01_Avg!D3128</f>
        <v>0.95226700031291145</v>
      </c>
      <c r="F3128" s="30">
        <f>PVWatts_8.5kW!J3140</f>
        <v>0</v>
      </c>
      <c r="G3128" s="34">
        <f t="shared" si="144"/>
        <v>0.95226700031291145</v>
      </c>
      <c r="H3128" s="34">
        <f t="shared" si="145"/>
        <v>0.95226700031291145</v>
      </c>
      <c r="I3128" s="34">
        <f t="shared" si="146"/>
        <v>0</v>
      </c>
    </row>
    <row r="3129" spans="2:9" x14ac:dyDescent="0.25">
      <c r="B3129" s="9">
        <v>2021</v>
      </c>
      <c r="C3129" s="9">
        <v>5</v>
      </c>
      <c r="D3129" s="9">
        <v>0</v>
      </c>
      <c r="E3129" s="30">
        <f>I01_Avg!D3129</f>
        <v>0.79764964978744346</v>
      </c>
      <c r="F3129" s="30">
        <f>PVWatts_8.5kW!J3141</f>
        <v>0</v>
      </c>
      <c r="G3129" s="34">
        <f t="shared" si="144"/>
        <v>0.79764964978744346</v>
      </c>
      <c r="H3129" s="34">
        <f t="shared" si="145"/>
        <v>0.79764964978744346</v>
      </c>
      <c r="I3129" s="34">
        <f t="shared" si="146"/>
        <v>0</v>
      </c>
    </row>
    <row r="3130" spans="2:9" x14ac:dyDescent="0.25">
      <c r="B3130" s="9">
        <v>2021</v>
      </c>
      <c r="C3130" s="9">
        <v>5</v>
      </c>
      <c r="D3130" s="9">
        <v>1</v>
      </c>
      <c r="E3130" s="30">
        <f>I01_Avg!D3130</f>
        <v>0.78532780204148944</v>
      </c>
      <c r="F3130" s="30">
        <f>PVWatts_8.5kW!J3142</f>
        <v>0</v>
      </c>
      <c r="G3130" s="34">
        <f t="shared" si="144"/>
        <v>0.78532780204148944</v>
      </c>
      <c r="H3130" s="34">
        <f t="shared" si="145"/>
        <v>0.78532780204148944</v>
      </c>
      <c r="I3130" s="34">
        <f t="shared" si="146"/>
        <v>0</v>
      </c>
    </row>
    <row r="3131" spans="2:9" x14ac:dyDescent="0.25">
      <c r="B3131" s="9">
        <v>2021</v>
      </c>
      <c r="C3131" s="9">
        <v>5</v>
      </c>
      <c r="D3131" s="9">
        <v>2</v>
      </c>
      <c r="E3131" s="30">
        <f>I01_Avg!D3131</f>
        <v>0.76387120640929007</v>
      </c>
      <c r="F3131" s="30">
        <f>PVWatts_8.5kW!J3143</f>
        <v>0</v>
      </c>
      <c r="G3131" s="34">
        <f t="shared" si="144"/>
        <v>0.76387120640929007</v>
      </c>
      <c r="H3131" s="34">
        <f t="shared" si="145"/>
        <v>0.76387120640929007</v>
      </c>
      <c r="I3131" s="34">
        <f t="shared" si="146"/>
        <v>0</v>
      </c>
    </row>
    <row r="3132" spans="2:9" x14ac:dyDescent="0.25">
      <c r="B3132" s="9">
        <v>2021</v>
      </c>
      <c r="C3132" s="9">
        <v>5</v>
      </c>
      <c r="D3132" s="9">
        <v>3</v>
      </c>
      <c r="E3132" s="30">
        <f>I01_Avg!D3132</f>
        <v>0.74560087512257145</v>
      </c>
      <c r="F3132" s="30">
        <f>PVWatts_8.5kW!J3144</f>
        <v>0</v>
      </c>
      <c r="G3132" s="34">
        <f t="shared" si="144"/>
        <v>0.74560087512257145</v>
      </c>
      <c r="H3132" s="34">
        <f t="shared" si="145"/>
        <v>0.74560087512257145</v>
      </c>
      <c r="I3132" s="34">
        <f t="shared" si="146"/>
        <v>0</v>
      </c>
    </row>
    <row r="3133" spans="2:9" x14ac:dyDescent="0.25">
      <c r="B3133" s="9">
        <v>2021</v>
      </c>
      <c r="C3133" s="9">
        <v>5</v>
      </c>
      <c r="D3133" s="9">
        <v>4</v>
      </c>
      <c r="E3133" s="30">
        <f>I01_Avg!D3133</f>
        <v>0.81861833472920542</v>
      </c>
      <c r="F3133" s="30">
        <f>PVWatts_8.5kW!J3145</f>
        <v>0</v>
      </c>
      <c r="G3133" s="34">
        <f t="shared" si="144"/>
        <v>0.81861833472920542</v>
      </c>
      <c r="H3133" s="34">
        <f t="shared" si="145"/>
        <v>0.81861833472920542</v>
      </c>
      <c r="I3133" s="34">
        <f t="shared" si="146"/>
        <v>0</v>
      </c>
    </row>
    <row r="3134" spans="2:9" x14ac:dyDescent="0.25">
      <c r="B3134" s="9">
        <v>2021</v>
      </c>
      <c r="C3134" s="9">
        <v>5</v>
      </c>
      <c r="D3134" s="9">
        <v>5</v>
      </c>
      <c r="E3134" s="30">
        <f>I01_Avg!D3134</f>
        <v>0.94765995345644261</v>
      </c>
      <c r="F3134" s="30">
        <f>PVWatts_8.5kW!J3146</f>
        <v>0</v>
      </c>
      <c r="G3134" s="34">
        <f t="shared" si="144"/>
        <v>0.94765995345644261</v>
      </c>
      <c r="H3134" s="34">
        <f t="shared" si="145"/>
        <v>0.94765995345644261</v>
      </c>
      <c r="I3134" s="34">
        <f t="shared" si="146"/>
        <v>0</v>
      </c>
    </row>
    <row r="3135" spans="2:9" x14ac:dyDescent="0.25">
      <c r="B3135" s="9">
        <v>2021</v>
      </c>
      <c r="C3135" s="9">
        <v>5</v>
      </c>
      <c r="D3135" s="9">
        <v>6</v>
      </c>
      <c r="E3135" s="30">
        <f>I01_Avg!D3135</f>
        <v>1.1074908826434497</v>
      </c>
      <c r="F3135" s="30">
        <f>PVWatts_8.5kW!J3147</f>
        <v>0.48211100000000001</v>
      </c>
      <c r="G3135" s="34">
        <f t="shared" si="144"/>
        <v>0.62537988264344979</v>
      </c>
      <c r="H3135" s="34">
        <f t="shared" si="145"/>
        <v>0.62537988264344979</v>
      </c>
      <c r="I3135" s="34">
        <f t="shared" si="146"/>
        <v>0</v>
      </c>
    </row>
    <row r="3136" spans="2:9" x14ac:dyDescent="0.25">
      <c r="B3136" s="9">
        <v>2021</v>
      </c>
      <c r="C3136" s="9">
        <v>5</v>
      </c>
      <c r="D3136" s="9">
        <v>7</v>
      </c>
      <c r="E3136" s="30">
        <f>I01_Avg!D3136</f>
        <v>1.1548590959799934</v>
      </c>
      <c r="F3136" s="30">
        <f>PVWatts_8.5kW!J3148</f>
        <v>1.911551</v>
      </c>
      <c r="G3136" s="34">
        <f t="shared" si="144"/>
        <v>-0.75669190402000663</v>
      </c>
      <c r="H3136" s="34">
        <f t="shared" si="145"/>
        <v>0</v>
      </c>
      <c r="I3136" s="34">
        <f t="shared" si="146"/>
        <v>-0.75669190402000663</v>
      </c>
    </row>
    <row r="3137" spans="2:9" x14ac:dyDescent="0.25">
      <c r="B3137" s="9">
        <v>2021</v>
      </c>
      <c r="C3137" s="9">
        <v>5</v>
      </c>
      <c r="D3137" s="9">
        <v>8</v>
      </c>
      <c r="E3137" s="30">
        <f>I01_Avg!D3137</f>
        <v>1.0922896306100729</v>
      </c>
      <c r="F3137" s="30">
        <f>PVWatts_8.5kW!J3149</f>
        <v>3.5849929999999999</v>
      </c>
      <c r="G3137" s="34">
        <f t="shared" si="144"/>
        <v>-2.4927033693899272</v>
      </c>
      <c r="H3137" s="34">
        <f t="shared" si="145"/>
        <v>0</v>
      </c>
      <c r="I3137" s="34">
        <f t="shared" si="146"/>
        <v>-2.4927033693899272</v>
      </c>
    </row>
    <row r="3138" spans="2:9" x14ac:dyDescent="0.25">
      <c r="B3138" s="9">
        <v>2021</v>
      </c>
      <c r="C3138" s="9">
        <v>5</v>
      </c>
      <c r="D3138" s="9">
        <v>9</v>
      </c>
      <c r="E3138" s="30">
        <f>I01_Avg!D3138</f>
        <v>1.0432555924676716</v>
      </c>
      <c r="F3138" s="30">
        <f>PVWatts_8.5kW!J3150</f>
        <v>5.0192769999999998</v>
      </c>
      <c r="G3138" s="34">
        <f t="shared" si="144"/>
        <v>-3.9760214075323281</v>
      </c>
      <c r="H3138" s="34">
        <f t="shared" si="145"/>
        <v>0</v>
      </c>
      <c r="I3138" s="34">
        <f t="shared" si="146"/>
        <v>-3.9760214075323281</v>
      </c>
    </row>
    <row r="3139" spans="2:9" x14ac:dyDescent="0.25">
      <c r="B3139" s="9">
        <v>2021</v>
      </c>
      <c r="C3139" s="9">
        <v>5</v>
      </c>
      <c r="D3139" s="9">
        <v>10</v>
      </c>
      <c r="E3139" s="30">
        <f>I01_Avg!D3139</f>
        <v>0.97053097069182959</v>
      </c>
      <c r="F3139" s="30">
        <f>PVWatts_8.5kW!J3151</f>
        <v>6.0214570000000007</v>
      </c>
      <c r="G3139" s="34">
        <f t="shared" si="144"/>
        <v>-5.0509260293081715</v>
      </c>
      <c r="H3139" s="34">
        <f t="shared" si="145"/>
        <v>0</v>
      </c>
      <c r="I3139" s="34">
        <f t="shared" si="146"/>
        <v>-5.0509260293081715</v>
      </c>
    </row>
    <row r="3140" spans="2:9" x14ac:dyDescent="0.25">
      <c r="B3140" s="9">
        <v>2021</v>
      </c>
      <c r="C3140" s="9">
        <v>5</v>
      </c>
      <c r="D3140" s="9">
        <v>11</v>
      </c>
      <c r="E3140" s="30">
        <f>I01_Avg!D3140</f>
        <v>0.96024934047016841</v>
      </c>
      <c r="F3140" s="30">
        <f>PVWatts_8.5kW!J3152</f>
        <v>6.5783680000000002</v>
      </c>
      <c r="G3140" s="34">
        <f t="shared" si="144"/>
        <v>-5.6181186595298316</v>
      </c>
      <c r="H3140" s="34">
        <f t="shared" si="145"/>
        <v>0</v>
      </c>
      <c r="I3140" s="34">
        <f t="shared" si="146"/>
        <v>-5.6181186595298316</v>
      </c>
    </row>
    <row r="3141" spans="2:9" x14ac:dyDescent="0.25">
      <c r="B3141" s="9">
        <v>2021</v>
      </c>
      <c r="C3141" s="9">
        <v>5</v>
      </c>
      <c r="D3141" s="9">
        <v>12</v>
      </c>
      <c r="E3141" s="30">
        <f>I01_Avg!D3141</f>
        <v>0.97731291340410797</v>
      </c>
      <c r="F3141" s="30">
        <f>PVWatts_8.5kW!J3153</f>
        <v>6.6586360000000004</v>
      </c>
      <c r="G3141" s="34">
        <f t="shared" si="144"/>
        <v>-5.6813230865958921</v>
      </c>
      <c r="H3141" s="34">
        <f t="shared" si="145"/>
        <v>0</v>
      </c>
      <c r="I3141" s="34">
        <f t="shared" si="146"/>
        <v>-5.6813230865958921</v>
      </c>
    </row>
    <row r="3142" spans="2:9" x14ac:dyDescent="0.25">
      <c r="B3142" s="9">
        <v>2021</v>
      </c>
      <c r="C3142" s="9">
        <v>5</v>
      </c>
      <c r="D3142" s="9">
        <v>13</v>
      </c>
      <c r="E3142" s="30">
        <f>I01_Avg!D3142</f>
        <v>0.94904376946249991</v>
      </c>
      <c r="F3142" s="30">
        <f>PVWatts_8.5kW!J3154</f>
        <v>6.5192610000000002</v>
      </c>
      <c r="G3142" s="34">
        <f t="shared" si="144"/>
        <v>-5.5702172305375006</v>
      </c>
      <c r="H3142" s="34">
        <f t="shared" si="145"/>
        <v>0</v>
      </c>
      <c r="I3142" s="34">
        <f t="shared" si="146"/>
        <v>-5.5702172305375006</v>
      </c>
    </row>
    <row r="3143" spans="2:9" x14ac:dyDescent="0.25">
      <c r="B3143" s="9">
        <v>2021</v>
      </c>
      <c r="C3143" s="9">
        <v>5</v>
      </c>
      <c r="D3143" s="9">
        <v>14</v>
      </c>
      <c r="E3143" s="30">
        <f>I01_Avg!D3143</f>
        <v>0.92993473925616288</v>
      </c>
      <c r="F3143" s="30">
        <f>PVWatts_8.5kW!J3155</f>
        <v>6.0748059999999997</v>
      </c>
      <c r="G3143" s="34">
        <f t="shared" si="144"/>
        <v>-5.1448712607438365</v>
      </c>
      <c r="H3143" s="34">
        <f t="shared" si="145"/>
        <v>0</v>
      </c>
      <c r="I3143" s="34">
        <f t="shared" si="146"/>
        <v>-5.1448712607438365</v>
      </c>
    </row>
    <row r="3144" spans="2:9" x14ac:dyDescent="0.25">
      <c r="B3144" s="9">
        <v>2021</v>
      </c>
      <c r="C3144" s="9">
        <v>5</v>
      </c>
      <c r="D3144" s="9">
        <v>15</v>
      </c>
      <c r="E3144" s="30">
        <f>I01_Avg!D3144</f>
        <v>0.96043735591303181</v>
      </c>
      <c r="F3144" s="30">
        <f>PVWatts_8.5kW!J3156</f>
        <v>5.2354830000000003</v>
      </c>
      <c r="G3144" s="34">
        <f t="shared" si="144"/>
        <v>-4.2750456440869682</v>
      </c>
      <c r="H3144" s="34">
        <f t="shared" si="145"/>
        <v>0</v>
      </c>
      <c r="I3144" s="34">
        <f t="shared" si="146"/>
        <v>-4.2750456440869682</v>
      </c>
    </row>
    <row r="3145" spans="2:9" x14ac:dyDescent="0.25">
      <c r="B3145" s="9">
        <v>2021</v>
      </c>
      <c r="C3145" s="9">
        <v>5</v>
      </c>
      <c r="D3145" s="9">
        <v>16</v>
      </c>
      <c r="E3145" s="30">
        <f>I01_Avg!D3145</f>
        <v>1.0436081691380363</v>
      </c>
      <c r="F3145" s="30">
        <f>PVWatts_8.5kW!J3157</f>
        <v>4.0555560000000002</v>
      </c>
      <c r="G3145" s="34">
        <f t="shared" si="144"/>
        <v>-3.0119478308619638</v>
      </c>
      <c r="H3145" s="34">
        <f t="shared" si="145"/>
        <v>0</v>
      </c>
      <c r="I3145" s="34">
        <f t="shared" si="146"/>
        <v>-3.0119478308619638</v>
      </c>
    </row>
    <row r="3146" spans="2:9" x14ac:dyDescent="0.25">
      <c r="B3146" s="9">
        <v>2021</v>
      </c>
      <c r="C3146" s="9">
        <v>5</v>
      </c>
      <c r="D3146" s="9">
        <v>17</v>
      </c>
      <c r="E3146" s="30">
        <f>I01_Avg!D3146</f>
        <v>1.1956594597534951</v>
      </c>
      <c r="F3146" s="30">
        <f>PVWatts_8.5kW!J3158</f>
        <v>2.4510510000000001</v>
      </c>
      <c r="G3146" s="34">
        <f t="shared" ref="G3146:G3209" si="147">+E3146-F3146</f>
        <v>-1.255391540246505</v>
      </c>
      <c r="H3146" s="34">
        <f t="shared" ref="H3146:H3209" si="148">+IF(G3146&gt;0,G3146,0)</f>
        <v>0</v>
      </c>
      <c r="I3146" s="34">
        <f t="shared" ref="I3146:I3209" si="149">+IF(G3146&lt;0,G3146,0)</f>
        <v>-1.255391540246505</v>
      </c>
    </row>
    <row r="3147" spans="2:9" x14ac:dyDescent="0.25">
      <c r="B3147" s="9">
        <v>2021</v>
      </c>
      <c r="C3147" s="9">
        <v>5</v>
      </c>
      <c r="D3147" s="9">
        <v>18</v>
      </c>
      <c r="E3147" s="30">
        <f>I01_Avg!D3147</f>
        <v>1.3279632276487414</v>
      </c>
      <c r="F3147" s="30">
        <f>PVWatts_8.5kW!J3159</f>
        <v>0.844171</v>
      </c>
      <c r="G3147" s="34">
        <f t="shared" si="147"/>
        <v>0.48379222764874141</v>
      </c>
      <c r="H3147" s="34">
        <f t="shared" si="148"/>
        <v>0.48379222764874141</v>
      </c>
      <c r="I3147" s="34">
        <f t="shared" si="149"/>
        <v>0</v>
      </c>
    </row>
    <row r="3148" spans="2:9" x14ac:dyDescent="0.25">
      <c r="B3148" s="9">
        <v>2021</v>
      </c>
      <c r="C3148" s="9">
        <v>5</v>
      </c>
      <c r="D3148" s="9">
        <v>19</v>
      </c>
      <c r="E3148" s="30">
        <f>I01_Avg!D3148</f>
        <v>1.2287540504230432</v>
      </c>
      <c r="F3148" s="30">
        <f>PVWatts_8.5kW!J3160</f>
        <v>0.12152200000000001</v>
      </c>
      <c r="G3148" s="34">
        <f t="shared" si="147"/>
        <v>1.1072320504230433</v>
      </c>
      <c r="H3148" s="34">
        <f t="shared" si="148"/>
        <v>1.1072320504230433</v>
      </c>
      <c r="I3148" s="34">
        <f t="shared" si="149"/>
        <v>0</v>
      </c>
    </row>
    <row r="3149" spans="2:9" x14ac:dyDescent="0.25">
      <c r="B3149" s="9">
        <v>2021</v>
      </c>
      <c r="C3149" s="9">
        <v>5</v>
      </c>
      <c r="D3149" s="9">
        <v>20</v>
      </c>
      <c r="E3149" s="30">
        <f>I01_Avg!D3149</f>
        <v>1.2398763762938392</v>
      </c>
      <c r="F3149" s="30">
        <f>PVWatts_8.5kW!J3161</f>
        <v>0</v>
      </c>
      <c r="G3149" s="34">
        <f t="shared" si="147"/>
        <v>1.2398763762938392</v>
      </c>
      <c r="H3149" s="34">
        <f t="shared" si="148"/>
        <v>1.2398763762938392</v>
      </c>
      <c r="I3149" s="34">
        <f t="shared" si="149"/>
        <v>0</v>
      </c>
    </row>
    <row r="3150" spans="2:9" x14ac:dyDescent="0.25">
      <c r="B3150" s="9">
        <v>2021</v>
      </c>
      <c r="C3150" s="9">
        <v>5</v>
      </c>
      <c r="D3150" s="9">
        <v>21</v>
      </c>
      <c r="E3150" s="30">
        <f>I01_Avg!D3150</f>
        <v>1.2417060701988334</v>
      </c>
      <c r="F3150" s="30">
        <f>PVWatts_8.5kW!J3162</f>
        <v>0</v>
      </c>
      <c r="G3150" s="34">
        <f t="shared" si="147"/>
        <v>1.2417060701988334</v>
      </c>
      <c r="H3150" s="34">
        <f t="shared" si="148"/>
        <v>1.2417060701988334</v>
      </c>
      <c r="I3150" s="34">
        <f t="shared" si="149"/>
        <v>0</v>
      </c>
    </row>
    <row r="3151" spans="2:9" x14ac:dyDescent="0.25">
      <c r="B3151" s="9">
        <v>2021</v>
      </c>
      <c r="C3151" s="9">
        <v>5</v>
      </c>
      <c r="D3151" s="9">
        <v>22</v>
      </c>
      <c r="E3151" s="30">
        <f>I01_Avg!D3151</f>
        <v>1.1456245068127016</v>
      </c>
      <c r="F3151" s="30">
        <f>PVWatts_8.5kW!J3163</f>
        <v>0</v>
      </c>
      <c r="G3151" s="34">
        <f t="shared" si="147"/>
        <v>1.1456245068127016</v>
      </c>
      <c r="H3151" s="34">
        <f t="shared" si="148"/>
        <v>1.1456245068127016</v>
      </c>
      <c r="I3151" s="34">
        <f t="shared" si="149"/>
        <v>0</v>
      </c>
    </row>
    <row r="3152" spans="2:9" x14ac:dyDescent="0.25">
      <c r="B3152" s="9">
        <v>2021</v>
      </c>
      <c r="C3152" s="9">
        <v>5</v>
      </c>
      <c r="D3152" s="9">
        <v>23</v>
      </c>
      <c r="E3152" s="30">
        <f>I01_Avg!D3152</f>
        <v>0.95005768749399899</v>
      </c>
      <c r="F3152" s="30">
        <f>PVWatts_8.5kW!J3164</f>
        <v>0</v>
      </c>
      <c r="G3152" s="34">
        <f t="shared" si="147"/>
        <v>0.95005768749399899</v>
      </c>
      <c r="H3152" s="34">
        <f t="shared" si="148"/>
        <v>0.95005768749399899</v>
      </c>
      <c r="I3152" s="34">
        <f t="shared" si="149"/>
        <v>0</v>
      </c>
    </row>
    <row r="3153" spans="2:9" x14ac:dyDescent="0.25">
      <c r="B3153" s="9">
        <v>2021</v>
      </c>
      <c r="C3153" s="9">
        <v>5</v>
      </c>
      <c r="D3153" s="9">
        <v>0</v>
      </c>
      <c r="E3153" s="30">
        <f>I01_Avg!D3153</f>
        <v>0.84126035469773652</v>
      </c>
      <c r="F3153" s="30">
        <f>PVWatts_8.5kW!J3165</f>
        <v>0</v>
      </c>
      <c r="G3153" s="34">
        <f t="shared" si="147"/>
        <v>0.84126035469773652</v>
      </c>
      <c r="H3153" s="34">
        <f t="shared" si="148"/>
        <v>0.84126035469773652</v>
      </c>
      <c r="I3153" s="34">
        <f t="shared" si="149"/>
        <v>0</v>
      </c>
    </row>
    <row r="3154" spans="2:9" x14ac:dyDescent="0.25">
      <c r="B3154" s="9">
        <v>2021</v>
      </c>
      <c r="C3154" s="9">
        <v>5</v>
      </c>
      <c r="D3154" s="9">
        <v>1</v>
      </c>
      <c r="E3154" s="30">
        <f>I01_Avg!D3154</f>
        <v>0.74024631665555929</v>
      </c>
      <c r="F3154" s="30">
        <f>PVWatts_8.5kW!J3166</f>
        <v>0</v>
      </c>
      <c r="G3154" s="34">
        <f t="shared" si="147"/>
        <v>0.74024631665555929</v>
      </c>
      <c r="H3154" s="34">
        <f t="shared" si="148"/>
        <v>0.74024631665555929</v>
      </c>
      <c r="I3154" s="34">
        <f t="shared" si="149"/>
        <v>0</v>
      </c>
    </row>
    <row r="3155" spans="2:9" x14ac:dyDescent="0.25">
      <c r="B3155" s="9">
        <v>2021</v>
      </c>
      <c r="C3155" s="9">
        <v>5</v>
      </c>
      <c r="D3155" s="9">
        <v>2</v>
      </c>
      <c r="E3155" s="30">
        <f>I01_Avg!D3155</f>
        <v>0.7151865284188732</v>
      </c>
      <c r="F3155" s="30">
        <f>PVWatts_8.5kW!J3167</f>
        <v>0</v>
      </c>
      <c r="G3155" s="34">
        <f t="shared" si="147"/>
        <v>0.7151865284188732</v>
      </c>
      <c r="H3155" s="34">
        <f t="shared" si="148"/>
        <v>0.7151865284188732</v>
      </c>
      <c r="I3155" s="34">
        <f t="shared" si="149"/>
        <v>0</v>
      </c>
    </row>
    <row r="3156" spans="2:9" x14ac:dyDescent="0.25">
      <c r="B3156" s="9">
        <v>2021</v>
      </c>
      <c r="C3156" s="9">
        <v>5</v>
      </c>
      <c r="D3156" s="9">
        <v>3</v>
      </c>
      <c r="E3156" s="30">
        <f>I01_Avg!D3156</f>
        <v>0.74569124105167373</v>
      </c>
      <c r="F3156" s="30">
        <f>PVWatts_8.5kW!J3168</f>
        <v>0</v>
      </c>
      <c r="G3156" s="34">
        <f t="shared" si="147"/>
        <v>0.74569124105167373</v>
      </c>
      <c r="H3156" s="34">
        <f t="shared" si="148"/>
        <v>0.74569124105167373</v>
      </c>
      <c r="I3156" s="34">
        <f t="shared" si="149"/>
        <v>0</v>
      </c>
    </row>
    <row r="3157" spans="2:9" x14ac:dyDescent="0.25">
      <c r="B3157" s="9">
        <v>2021</v>
      </c>
      <c r="C3157" s="9">
        <v>5</v>
      </c>
      <c r="D3157" s="9">
        <v>4</v>
      </c>
      <c r="E3157" s="30">
        <f>I01_Avg!D3157</f>
        <v>0.76505336223991605</v>
      </c>
      <c r="F3157" s="30">
        <f>PVWatts_8.5kW!J3169</f>
        <v>0</v>
      </c>
      <c r="G3157" s="34">
        <f t="shared" si="147"/>
        <v>0.76505336223991605</v>
      </c>
      <c r="H3157" s="34">
        <f t="shared" si="148"/>
        <v>0.76505336223991605</v>
      </c>
      <c r="I3157" s="34">
        <f t="shared" si="149"/>
        <v>0</v>
      </c>
    </row>
    <row r="3158" spans="2:9" x14ac:dyDescent="0.25">
      <c r="B3158" s="9">
        <v>2021</v>
      </c>
      <c r="C3158" s="9">
        <v>5</v>
      </c>
      <c r="D3158" s="9">
        <v>5</v>
      </c>
      <c r="E3158" s="30">
        <f>I01_Avg!D3158</f>
        <v>0.83987045132655369</v>
      </c>
      <c r="F3158" s="30">
        <f>PVWatts_8.5kW!J3170</f>
        <v>0</v>
      </c>
      <c r="G3158" s="34">
        <f t="shared" si="147"/>
        <v>0.83987045132655369</v>
      </c>
      <c r="H3158" s="34">
        <f t="shared" si="148"/>
        <v>0.83987045132655369</v>
      </c>
      <c r="I3158" s="34">
        <f t="shared" si="149"/>
        <v>0</v>
      </c>
    </row>
    <row r="3159" spans="2:9" x14ac:dyDescent="0.25">
      <c r="B3159" s="9">
        <v>2021</v>
      </c>
      <c r="C3159" s="9">
        <v>5</v>
      </c>
      <c r="D3159" s="9">
        <v>6</v>
      </c>
      <c r="E3159" s="30">
        <f>I01_Avg!D3159</f>
        <v>1.0063263214254827</v>
      </c>
      <c r="F3159" s="30">
        <f>PVWatts_8.5kW!J3171</f>
        <v>0.45045200000000002</v>
      </c>
      <c r="G3159" s="34">
        <f t="shared" si="147"/>
        <v>0.55587432142548265</v>
      </c>
      <c r="H3159" s="34">
        <f t="shared" si="148"/>
        <v>0.55587432142548265</v>
      </c>
      <c r="I3159" s="34">
        <f t="shared" si="149"/>
        <v>0</v>
      </c>
    </row>
    <row r="3160" spans="2:9" x14ac:dyDescent="0.25">
      <c r="B3160" s="9">
        <v>2021</v>
      </c>
      <c r="C3160" s="9">
        <v>5</v>
      </c>
      <c r="D3160" s="9">
        <v>7</v>
      </c>
      <c r="E3160" s="30">
        <f>I01_Avg!D3160</f>
        <v>1.1301301238715473</v>
      </c>
      <c r="F3160" s="30">
        <f>PVWatts_8.5kW!J3172</f>
        <v>1.8624240000000001</v>
      </c>
      <c r="G3160" s="34">
        <f t="shared" si="147"/>
        <v>-0.73229387612845276</v>
      </c>
      <c r="H3160" s="34">
        <f t="shared" si="148"/>
        <v>0</v>
      </c>
      <c r="I3160" s="34">
        <f t="shared" si="149"/>
        <v>-0.73229387612845276</v>
      </c>
    </row>
    <row r="3161" spans="2:9" x14ac:dyDescent="0.25">
      <c r="B3161" s="9">
        <v>2021</v>
      </c>
      <c r="C3161" s="9">
        <v>5</v>
      </c>
      <c r="D3161" s="9">
        <v>8</v>
      </c>
      <c r="E3161" s="30">
        <f>I01_Avg!D3161</f>
        <v>1.0683019292956601</v>
      </c>
      <c r="F3161" s="30">
        <f>PVWatts_8.5kW!J3173</f>
        <v>3.4992369999999999</v>
      </c>
      <c r="G3161" s="34">
        <f t="shared" si="147"/>
        <v>-2.43093507070434</v>
      </c>
      <c r="H3161" s="34">
        <f t="shared" si="148"/>
        <v>0</v>
      </c>
      <c r="I3161" s="34">
        <f t="shared" si="149"/>
        <v>-2.43093507070434</v>
      </c>
    </row>
    <row r="3162" spans="2:9" x14ac:dyDescent="0.25">
      <c r="B3162" s="9">
        <v>2021</v>
      </c>
      <c r="C3162" s="9">
        <v>5</v>
      </c>
      <c r="D3162" s="9">
        <v>9</v>
      </c>
      <c r="E3162" s="30">
        <f>I01_Avg!D3162</f>
        <v>0.98184953562752819</v>
      </c>
      <c r="F3162" s="30">
        <f>PVWatts_8.5kW!J3174</f>
        <v>4.7751019999999995</v>
      </c>
      <c r="G3162" s="34">
        <f t="shared" si="147"/>
        <v>-3.7932524643724714</v>
      </c>
      <c r="H3162" s="34">
        <f t="shared" si="148"/>
        <v>0</v>
      </c>
      <c r="I3162" s="34">
        <f t="shared" si="149"/>
        <v>-3.7932524643724714</v>
      </c>
    </row>
    <row r="3163" spans="2:9" x14ac:dyDescent="0.25">
      <c r="B3163" s="9">
        <v>2021</v>
      </c>
      <c r="C3163" s="9">
        <v>5</v>
      </c>
      <c r="D3163" s="9">
        <v>10</v>
      </c>
      <c r="E3163" s="30">
        <f>I01_Avg!D3163</f>
        <v>0.96813967646517207</v>
      </c>
      <c r="F3163" s="30">
        <f>PVWatts_8.5kW!J3175</f>
        <v>5.8521239999999999</v>
      </c>
      <c r="G3163" s="34">
        <f t="shared" si="147"/>
        <v>-4.8839843235348281</v>
      </c>
      <c r="H3163" s="34">
        <f t="shared" si="148"/>
        <v>0</v>
      </c>
      <c r="I3163" s="34">
        <f t="shared" si="149"/>
        <v>-4.8839843235348281</v>
      </c>
    </row>
    <row r="3164" spans="2:9" x14ac:dyDescent="0.25">
      <c r="B3164" s="9">
        <v>2021</v>
      </c>
      <c r="C3164" s="9">
        <v>5</v>
      </c>
      <c r="D3164" s="9">
        <v>11</v>
      </c>
      <c r="E3164" s="30">
        <f>I01_Avg!D3164</f>
        <v>0.99660021229369011</v>
      </c>
      <c r="F3164" s="30">
        <f>PVWatts_8.5kW!J3176</f>
        <v>6.3999319999999997</v>
      </c>
      <c r="G3164" s="34">
        <f t="shared" si="147"/>
        <v>-5.4033317877063096</v>
      </c>
      <c r="H3164" s="34">
        <f t="shared" si="148"/>
        <v>0</v>
      </c>
      <c r="I3164" s="34">
        <f t="shared" si="149"/>
        <v>-5.4033317877063096</v>
      </c>
    </row>
    <row r="3165" spans="2:9" x14ac:dyDescent="0.25">
      <c r="B3165" s="9">
        <v>2021</v>
      </c>
      <c r="C3165" s="9">
        <v>5</v>
      </c>
      <c r="D3165" s="9">
        <v>12</v>
      </c>
      <c r="E3165" s="30">
        <f>I01_Avg!D3165</f>
        <v>0.99052783902966446</v>
      </c>
      <c r="F3165" s="30">
        <f>PVWatts_8.5kW!J3177</f>
        <v>6.6025330000000002</v>
      </c>
      <c r="G3165" s="34">
        <f t="shared" si="147"/>
        <v>-5.6120051609703356</v>
      </c>
      <c r="H3165" s="34">
        <f t="shared" si="148"/>
        <v>0</v>
      </c>
      <c r="I3165" s="34">
        <f t="shared" si="149"/>
        <v>-5.6120051609703356</v>
      </c>
    </row>
    <row r="3166" spans="2:9" x14ac:dyDescent="0.25">
      <c r="B3166" s="9">
        <v>2021</v>
      </c>
      <c r="C3166" s="9">
        <v>5</v>
      </c>
      <c r="D3166" s="9">
        <v>13</v>
      </c>
      <c r="E3166" s="30">
        <f>I01_Avg!D3166</f>
        <v>0.97717265647068663</v>
      </c>
      <c r="F3166" s="30">
        <f>PVWatts_8.5kW!J3178</f>
        <v>6.451676</v>
      </c>
      <c r="G3166" s="34">
        <f t="shared" si="147"/>
        <v>-5.4745033435293138</v>
      </c>
      <c r="H3166" s="34">
        <f t="shared" si="148"/>
        <v>0</v>
      </c>
      <c r="I3166" s="34">
        <f t="shared" si="149"/>
        <v>-5.4745033435293138</v>
      </c>
    </row>
    <row r="3167" spans="2:9" x14ac:dyDescent="0.25">
      <c r="B3167" s="9">
        <v>2021</v>
      </c>
      <c r="C3167" s="9">
        <v>5</v>
      </c>
      <c r="D3167" s="9">
        <v>14</v>
      </c>
      <c r="E3167" s="30">
        <f>I01_Avg!D3167</f>
        <v>0.96800202932637391</v>
      </c>
      <c r="F3167" s="30">
        <f>PVWatts_8.5kW!J3179</f>
        <v>5.9471930000000004</v>
      </c>
      <c r="G3167" s="34">
        <f t="shared" si="147"/>
        <v>-4.9791909706736268</v>
      </c>
      <c r="H3167" s="34">
        <f t="shared" si="148"/>
        <v>0</v>
      </c>
      <c r="I3167" s="34">
        <f t="shared" si="149"/>
        <v>-4.9791909706736268</v>
      </c>
    </row>
    <row r="3168" spans="2:9" x14ac:dyDescent="0.25">
      <c r="B3168" s="9">
        <v>2021</v>
      </c>
      <c r="C3168" s="9">
        <v>5</v>
      </c>
      <c r="D3168" s="9">
        <v>15</v>
      </c>
      <c r="E3168" s="30">
        <f>I01_Avg!D3168</f>
        <v>1.017009610255077</v>
      </c>
      <c r="F3168" s="30">
        <f>PVWatts_8.5kW!J3180</f>
        <v>5.1420020000000006</v>
      </c>
      <c r="G3168" s="34">
        <f t="shared" si="147"/>
        <v>-4.1249923897449232</v>
      </c>
      <c r="H3168" s="34">
        <f t="shared" si="148"/>
        <v>0</v>
      </c>
      <c r="I3168" s="34">
        <f t="shared" si="149"/>
        <v>-4.1249923897449232</v>
      </c>
    </row>
    <row r="3169" spans="2:9" x14ac:dyDescent="0.25">
      <c r="B3169" s="9">
        <v>2021</v>
      </c>
      <c r="C3169" s="9">
        <v>5</v>
      </c>
      <c r="D3169" s="9">
        <v>16</v>
      </c>
      <c r="E3169" s="30">
        <f>I01_Avg!D3169</f>
        <v>1.1508959388717634</v>
      </c>
      <c r="F3169" s="30">
        <f>PVWatts_8.5kW!J3181</f>
        <v>3.9520200000000001</v>
      </c>
      <c r="G3169" s="34">
        <f t="shared" si="147"/>
        <v>-2.8011240611282364</v>
      </c>
      <c r="H3169" s="34">
        <f t="shared" si="148"/>
        <v>0</v>
      </c>
      <c r="I3169" s="34">
        <f t="shared" si="149"/>
        <v>-2.8011240611282364</v>
      </c>
    </row>
    <row r="3170" spans="2:9" x14ac:dyDescent="0.25">
      <c r="B3170" s="9">
        <v>2021</v>
      </c>
      <c r="C3170" s="9">
        <v>5</v>
      </c>
      <c r="D3170" s="9">
        <v>17</v>
      </c>
      <c r="E3170" s="30">
        <f>I01_Avg!D3170</f>
        <v>1.3185259207009801</v>
      </c>
      <c r="F3170" s="30">
        <f>PVWatts_8.5kW!J3182</f>
        <v>2.400706</v>
      </c>
      <c r="G3170" s="34">
        <f t="shared" si="147"/>
        <v>-1.0821800792990199</v>
      </c>
      <c r="H3170" s="34">
        <f t="shared" si="148"/>
        <v>0</v>
      </c>
      <c r="I3170" s="34">
        <f t="shared" si="149"/>
        <v>-1.0821800792990199</v>
      </c>
    </row>
    <row r="3171" spans="2:9" x14ac:dyDescent="0.25">
      <c r="B3171" s="9">
        <v>2021</v>
      </c>
      <c r="C3171" s="9">
        <v>5</v>
      </c>
      <c r="D3171" s="9">
        <v>18</v>
      </c>
      <c r="E3171" s="30">
        <f>I01_Avg!D3171</f>
        <v>1.3997573678262136</v>
      </c>
      <c r="F3171" s="30">
        <f>PVWatts_8.5kW!J3183</f>
        <v>0.836897</v>
      </c>
      <c r="G3171" s="34">
        <f t="shared" si="147"/>
        <v>0.56286036782621363</v>
      </c>
      <c r="H3171" s="34">
        <f t="shared" si="148"/>
        <v>0.56286036782621363</v>
      </c>
      <c r="I3171" s="34">
        <f t="shared" si="149"/>
        <v>0</v>
      </c>
    </row>
    <row r="3172" spans="2:9" x14ac:dyDescent="0.25">
      <c r="B3172" s="9">
        <v>2021</v>
      </c>
      <c r="C3172" s="9">
        <v>5</v>
      </c>
      <c r="D3172" s="9">
        <v>19</v>
      </c>
      <c r="E3172" s="30">
        <f>I01_Avg!D3172</f>
        <v>1.4514996389247972</v>
      </c>
      <c r="F3172" s="30">
        <f>PVWatts_8.5kW!J3184</f>
        <v>0.1114</v>
      </c>
      <c r="G3172" s="34">
        <f t="shared" si="147"/>
        <v>1.3400996389247972</v>
      </c>
      <c r="H3172" s="34">
        <f t="shared" si="148"/>
        <v>1.3400996389247972</v>
      </c>
      <c r="I3172" s="34">
        <f t="shared" si="149"/>
        <v>0</v>
      </c>
    </row>
    <row r="3173" spans="2:9" x14ac:dyDescent="0.25">
      <c r="B3173" s="9">
        <v>2021</v>
      </c>
      <c r="C3173" s="9">
        <v>5</v>
      </c>
      <c r="D3173" s="9">
        <v>20</v>
      </c>
      <c r="E3173" s="30">
        <f>I01_Avg!D3173</f>
        <v>1.3901849610617696</v>
      </c>
      <c r="F3173" s="30">
        <f>PVWatts_8.5kW!J3185</f>
        <v>0</v>
      </c>
      <c r="G3173" s="34">
        <f t="shared" si="147"/>
        <v>1.3901849610617696</v>
      </c>
      <c r="H3173" s="34">
        <f t="shared" si="148"/>
        <v>1.3901849610617696</v>
      </c>
      <c r="I3173" s="34">
        <f t="shared" si="149"/>
        <v>0</v>
      </c>
    </row>
    <row r="3174" spans="2:9" x14ac:dyDescent="0.25">
      <c r="B3174" s="9">
        <v>2021</v>
      </c>
      <c r="C3174" s="9">
        <v>5</v>
      </c>
      <c r="D3174" s="9">
        <v>21</v>
      </c>
      <c r="E3174" s="30">
        <f>I01_Avg!D3174</f>
        <v>1.3433871485312803</v>
      </c>
      <c r="F3174" s="30">
        <f>PVWatts_8.5kW!J3186</f>
        <v>0</v>
      </c>
      <c r="G3174" s="34">
        <f t="shared" si="147"/>
        <v>1.3433871485312803</v>
      </c>
      <c r="H3174" s="34">
        <f t="shared" si="148"/>
        <v>1.3433871485312803</v>
      </c>
      <c r="I3174" s="34">
        <f t="shared" si="149"/>
        <v>0</v>
      </c>
    </row>
    <row r="3175" spans="2:9" x14ac:dyDescent="0.25">
      <c r="B3175" s="9">
        <v>2021</v>
      </c>
      <c r="C3175" s="9">
        <v>5</v>
      </c>
      <c r="D3175" s="9">
        <v>22</v>
      </c>
      <c r="E3175" s="30">
        <f>I01_Avg!D3175</f>
        <v>1.1809690867521447</v>
      </c>
      <c r="F3175" s="30">
        <f>PVWatts_8.5kW!J3187</f>
        <v>0</v>
      </c>
      <c r="G3175" s="34">
        <f t="shared" si="147"/>
        <v>1.1809690867521447</v>
      </c>
      <c r="H3175" s="34">
        <f t="shared" si="148"/>
        <v>1.1809690867521447</v>
      </c>
      <c r="I3175" s="34">
        <f t="shared" si="149"/>
        <v>0</v>
      </c>
    </row>
    <row r="3176" spans="2:9" x14ac:dyDescent="0.25">
      <c r="B3176" s="9">
        <v>2021</v>
      </c>
      <c r="C3176" s="9">
        <v>5</v>
      </c>
      <c r="D3176" s="9">
        <v>23</v>
      </c>
      <c r="E3176" s="30">
        <f>I01_Avg!D3176</f>
        <v>0.96352565964246817</v>
      </c>
      <c r="F3176" s="30">
        <f>PVWatts_8.5kW!J3188</f>
        <v>0</v>
      </c>
      <c r="G3176" s="34">
        <f t="shared" si="147"/>
        <v>0.96352565964246817</v>
      </c>
      <c r="H3176" s="34">
        <f t="shared" si="148"/>
        <v>0.96352565964246817</v>
      </c>
      <c r="I3176" s="34">
        <f t="shared" si="149"/>
        <v>0</v>
      </c>
    </row>
    <row r="3177" spans="2:9" x14ac:dyDescent="0.25">
      <c r="B3177" s="9">
        <v>2021</v>
      </c>
      <c r="C3177" s="9">
        <v>5</v>
      </c>
      <c r="D3177" s="9">
        <v>0</v>
      </c>
      <c r="E3177" s="30">
        <f>I01_Avg!D3177</f>
        <v>0.8181471873018078</v>
      </c>
      <c r="F3177" s="30">
        <f>PVWatts_8.5kW!J3189</f>
        <v>0</v>
      </c>
      <c r="G3177" s="34">
        <f t="shared" si="147"/>
        <v>0.8181471873018078</v>
      </c>
      <c r="H3177" s="34">
        <f t="shared" si="148"/>
        <v>0.8181471873018078</v>
      </c>
      <c r="I3177" s="34">
        <f t="shared" si="149"/>
        <v>0</v>
      </c>
    </row>
    <row r="3178" spans="2:9" x14ac:dyDescent="0.25">
      <c r="B3178" s="9">
        <v>2021</v>
      </c>
      <c r="C3178" s="9">
        <v>5</v>
      </c>
      <c r="D3178" s="9">
        <v>1</v>
      </c>
      <c r="E3178" s="30">
        <f>I01_Avg!D3178</f>
        <v>0.71594504300010875</v>
      </c>
      <c r="F3178" s="30">
        <f>PVWatts_8.5kW!J3190</f>
        <v>0</v>
      </c>
      <c r="G3178" s="34">
        <f t="shared" si="147"/>
        <v>0.71594504300010875</v>
      </c>
      <c r="H3178" s="34">
        <f t="shared" si="148"/>
        <v>0.71594504300010875</v>
      </c>
      <c r="I3178" s="34">
        <f t="shared" si="149"/>
        <v>0</v>
      </c>
    </row>
    <row r="3179" spans="2:9" x14ac:dyDescent="0.25">
      <c r="B3179" s="9">
        <v>2021</v>
      </c>
      <c r="C3179" s="9">
        <v>5</v>
      </c>
      <c r="D3179" s="9">
        <v>2</v>
      </c>
      <c r="E3179" s="30">
        <f>I01_Avg!D3179</f>
        <v>0.68842975700619025</v>
      </c>
      <c r="F3179" s="30">
        <f>PVWatts_8.5kW!J3191</f>
        <v>0</v>
      </c>
      <c r="G3179" s="34">
        <f t="shared" si="147"/>
        <v>0.68842975700619025</v>
      </c>
      <c r="H3179" s="34">
        <f t="shared" si="148"/>
        <v>0.68842975700619025</v>
      </c>
      <c r="I3179" s="34">
        <f t="shared" si="149"/>
        <v>0</v>
      </c>
    </row>
    <row r="3180" spans="2:9" x14ac:dyDescent="0.25">
      <c r="B3180" s="9">
        <v>2021</v>
      </c>
      <c r="C3180" s="9">
        <v>5</v>
      </c>
      <c r="D3180" s="9">
        <v>3</v>
      </c>
      <c r="E3180" s="30">
        <f>I01_Avg!D3180</f>
        <v>0.66551233441270208</v>
      </c>
      <c r="F3180" s="30">
        <f>PVWatts_8.5kW!J3192</f>
        <v>0</v>
      </c>
      <c r="G3180" s="34">
        <f t="shared" si="147"/>
        <v>0.66551233441270208</v>
      </c>
      <c r="H3180" s="34">
        <f t="shared" si="148"/>
        <v>0.66551233441270208</v>
      </c>
      <c r="I3180" s="34">
        <f t="shared" si="149"/>
        <v>0</v>
      </c>
    </row>
    <row r="3181" spans="2:9" x14ac:dyDescent="0.25">
      <c r="B3181" s="9">
        <v>2021</v>
      </c>
      <c r="C3181" s="9">
        <v>5</v>
      </c>
      <c r="D3181" s="9">
        <v>4</v>
      </c>
      <c r="E3181" s="30">
        <f>I01_Avg!D3181</f>
        <v>0.65810443515296135</v>
      </c>
      <c r="F3181" s="30">
        <f>PVWatts_8.5kW!J3193</f>
        <v>0</v>
      </c>
      <c r="G3181" s="34">
        <f t="shared" si="147"/>
        <v>0.65810443515296135</v>
      </c>
      <c r="H3181" s="34">
        <f t="shared" si="148"/>
        <v>0.65810443515296135</v>
      </c>
      <c r="I3181" s="34">
        <f t="shared" si="149"/>
        <v>0</v>
      </c>
    </row>
    <row r="3182" spans="2:9" x14ac:dyDescent="0.25">
      <c r="B3182" s="9">
        <v>2021</v>
      </c>
      <c r="C3182" s="9">
        <v>5</v>
      </c>
      <c r="D3182" s="9">
        <v>5</v>
      </c>
      <c r="E3182" s="30">
        <f>I01_Avg!D3182</f>
        <v>0.72318322193321938</v>
      </c>
      <c r="F3182" s="30">
        <f>PVWatts_8.5kW!J3194</f>
        <v>0</v>
      </c>
      <c r="G3182" s="34">
        <f t="shared" si="147"/>
        <v>0.72318322193321938</v>
      </c>
      <c r="H3182" s="34">
        <f t="shared" si="148"/>
        <v>0.72318322193321938</v>
      </c>
      <c r="I3182" s="34">
        <f t="shared" si="149"/>
        <v>0</v>
      </c>
    </row>
    <row r="3183" spans="2:9" x14ac:dyDescent="0.25">
      <c r="B3183" s="9">
        <v>2021</v>
      </c>
      <c r="C3183" s="9">
        <v>5</v>
      </c>
      <c r="D3183" s="9">
        <v>6</v>
      </c>
      <c r="E3183" s="30">
        <f>I01_Avg!D3183</f>
        <v>0.84663284866887145</v>
      </c>
      <c r="F3183" s="30">
        <f>PVWatts_8.5kW!J3195</f>
        <v>0.42199400000000004</v>
      </c>
      <c r="G3183" s="34">
        <f t="shared" si="147"/>
        <v>0.42463884866887142</v>
      </c>
      <c r="H3183" s="34">
        <f t="shared" si="148"/>
        <v>0.42463884866887142</v>
      </c>
      <c r="I3183" s="34">
        <f t="shared" si="149"/>
        <v>0</v>
      </c>
    </row>
    <row r="3184" spans="2:9" x14ac:dyDescent="0.25">
      <c r="B3184" s="9">
        <v>2021</v>
      </c>
      <c r="C3184" s="9">
        <v>5</v>
      </c>
      <c r="D3184" s="9">
        <v>7</v>
      </c>
      <c r="E3184" s="30">
        <f>I01_Avg!D3184</f>
        <v>0.95955612390248546</v>
      </c>
      <c r="F3184" s="30">
        <f>PVWatts_8.5kW!J3196</f>
        <v>1.889308</v>
      </c>
      <c r="G3184" s="34">
        <f t="shared" si="147"/>
        <v>-0.92975187609751453</v>
      </c>
      <c r="H3184" s="34">
        <f t="shared" si="148"/>
        <v>0</v>
      </c>
      <c r="I3184" s="34">
        <f t="shared" si="149"/>
        <v>-0.92975187609751453</v>
      </c>
    </row>
    <row r="3185" spans="2:9" x14ac:dyDescent="0.25">
      <c r="B3185" s="9">
        <v>2021</v>
      </c>
      <c r="C3185" s="9">
        <v>5</v>
      </c>
      <c r="D3185" s="9">
        <v>8</v>
      </c>
      <c r="E3185" s="30">
        <f>I01_Avg!D3185</f>
        <v>0.93862752647009229</v>
      </c>
      <c r="F3185" s="30">
        <f>PVWatts_8.5kW!J3197</f>
        <v>3.4867539999999999</v>
      </c>
      <c r="G3185" s="34">
        <f t="shared" si="147"/>
        <v>-2.5481264735299076</v>
      </c>
      <c r="H3185" s="34">
        <f t="shared" si="148"/>
        <v>0</v>
      </c>
      <c r="I3185" s="34">
        <f t="shared" si="149"/>
        <v>-2.5481264735299076</v>
      </c>
    </row>
    <row r="3186" spans="2:9" x14ac:dyDescent="0.25">
      <c r="B3186" s="9">
        <v>2021</v>
      </c>
      <c r="C3186" s="9">
        <v>5</v>
      </c>
      <c r="D3186" s="9">
        <v>9</v>
      </c>
      <c r="E3186" s="30">
        <f>I01_Avg!D3186</f>
        <v>0.95206337843230948</v>
      </c>
      <c r="F3186" s="30">
        <f>PVWatts_8.5kW!J3198</f>
        <v>4.8330860000000007</v>
      </c>
      <c r="G3186" s="34">
        <f t="shared" si="147"/>
        <v>-3.8810226215676913</v>
      </c>
      <c r="H3186" s="34">
        <f t="shared" si="148"/>
        <v>0</v>
      </c>
      <c r="I3186" s="34">
        <f t="shared" si="149"/>
        <v>-3.8810226215676913</v>
      </c>
    </row>
    <row r="3187" spans="2:9" x14ac:dyDescent="0.25">
      <c r="B3187" s="9">
        <v>2021</v>
      </c>
      <c r="C3187" s="9">
        <v>5</v>
      </c>
      <c r="D3187" s="9">
        <v>10</v>
      </c>
      <c r="E3187" s="30">
        <f>I01_Avg!D3187</f>
        <v>0.94629276352429093</v>
      </c>
      <c r="F3187" s="30">
        <f>PVWatts_8.5kW!J3199</f>
        <v>5.7509589999999999</v>
      </c>
      <c r="G3187" s="34">
        <f t="shared" si="147"/>
        <v>-4.8046662364757093</v>
      </c>
      <c r="H3187" s="34">
        <f t="shared" si="148"/>
        <v>0</v>
      </c>
      <c r="I3187" s="34">
        <f t="shared" si="149"/>
        <v>-4.8046662364757093</v>
      </c>
    </row>
    <row r="3188" spans="2:9" x14ac:dyDescent="0.25">
      <c r="B3188" s="9">
        <v>2021</v>
      </c>
      <c r="C3188" s="9">
        <v>5</v>
      </c>
      <c r="D3188" s="9">
        <v>11</v>
      </c>
      <c r="E3188" s="30">
        <f>I01_Avg!D3188</f>
        <v>0.96977371684368574</v>
      </c>
      <c r="F3188" s="30">
        <f>PVWatts_8.5kW!J3200</f>
        <v>6.3079679999999998</v>
      </c>
      <c r="G3188" s="34">
        <f t="shared" si="147"/>
        <v>-5.3381942831563141</v>
      </c>
      <c r="H3188" s="34">
        <f t="shared" si="148"/>
        <v>0</v>
      </c>
      <c r="I3188" s="34">
        <f t="shared" si="149"/>
        <v>-5.3381942831563141</v>
      </c>
    </row>
    <row r="3189" spans="2:9" x14ac:dyDescent="0.25">
      <c r="B3189" s="9">
        <v>2021</v>
      </c>
      <c r="C3189" s="9">
        <v>5</v>
      </c>
      <c r="D3189" s="9">
        <v>12</v>
      </c>
      <c r="E3189" s="30">
        <f>I01_Avg!D3189</f>
        <v>1.0097789210438257</v>
      </c>
      <c r="F3189" s="30">
        <f>PVWatts_8.5kW!J3201</f>
        <v>6.5048490000000001</v>
      </c>
      <c r="G3189" s="34">
        <f t="shared" si="147"/>
        <v>-5.4950700789561742</v>
      </c>
      <c r="H3189" s="34">
        <f t="shared" si="148"/>
        <v>0</v>
      </c>
      <c r="I3189" s="34">
        <f t="shared" si="149"/>
        <v>-5.4950700789561742</v>
      </c>
    </row>
    <row r="3190" spans="2:9" x14ac:dyDescent="0.25">
      <c r="B3190" s="9">
        <v>2021</v>
      </c>
      <c r="C3190" s="9">
        <v>5</v>
      </c>
      <c r="D3190" s="9">
        <v>13</v>
      </c>
      <c r="E3190" s="30">
        <f>I01_Avg!D3190</f>
        <v>1.0649608753960247</v>
      </c>
      <c r="F3190" s="30">
        <f>PVWatts_8.5kW!J3202</f>
        <v>6.1661650000000003</v>
      </c>
      <c r="G3190" s="34">
        <f t="shared" si="147"/>
        <v>-5.1012041246039761</v>
      </c>
      <c r="H3190" s="34">
        <f t="shared" si="148"/>
        <v>0</v>
      </c>
      <c r="I3190" s="34">
        <f t="shared" si="149"/>
        <v>-5.1012041246039761</v>
      </c>
    </row>
    <row r="3191" spans="2:9" x14ac:dyDescent="0.25">
      <c r="B3191" s="9">
        <v>2021</v>
      </c>
      <c r="C3191" s="9">
        <v>5</v>
      </c>
      <c r="D3191" s="9">
        <v>14</v>
      </c>
      <c r="E3191" s="30">
        <f>I01_Avg!D3191</f>
        <v>1.1326717814420437</v>
      </c>
      <c r="F3191" s="30">
        <f>PVWatts_8.5kW!J3203</f>
        <v>5.680707</v>
      </c>
      <c r="G3191" s="34">
        <f t="shared" si="147"/>
        <v>-4.5480352185579562</v>
      </c>
      <c r="H3191" s="34">
        <f t="shared" si="148"/>
        <v>0</v>
      </c>
      <c r="I3191" s="34">
        <f t="shared" si="149"/>
        <v>-4.5480352185579562</v>
      </c>
    </row>
    <row r="3192" spans="2:9" x14ac:dyDescent="0.25">
      <c r="B3192" s="9">
        <v>2021</v>
      </c>
      <c r="C3192" s="9">
        <v>5</v>
      </c>
      <c r="D3192" s="9">
        <v>15</v>
      </c>
      <c r="E3192" s="30">
        <f>I01_Avg!D3192</f>
        <v>1.2571403506959877</v>
      </c>
      <c r="F3192" s="30">
        <f>PVWatts_8.5kW!J3204</f>
        <v>4.904293</v>
      </c>
      <c r="G3192" s="34">
        <f t="shared" si="147"/>
        <v>-3.6471526493040125</v>
      </c>
      <c r="H3192" s="34">
        <f t="shared" si="148"/>
        <v>0</v>
      </c>
      <c r="I3192" s="34">
        <f t="shared" si="149"/>
        <v>-3.6471526493040125</v>
      </c>
    </row>
    <row r="3193" spans="2:9" x14ac:dyDescent="0.25">
      <c r="B3193" s="9">
        <v>2021</v>
      </c>
      <c r="C3193" s="9">
        <v>5</v>
      </c>
      <c r="D3193" s="9">
        <v>16</v>
      </c>
      <c r="E3193" s="30">
        <f>I01_Avg!D3193</f>
        <v>1.382696974396461</v>
      </c>
      <c r="F3193" s="30">
        <f>PVWatts_8.5kW!J3205</f>
        <v>3.8033180000000004</v>
      </c>
      <c r="G3193" s="34">
        <f t="shared" si="147"/>
        <v>-2.4206210256035394</v>
      </c>
      <c r="H3193" s="34">
        <f t="shared" si="148"/>
        <v>0</v>
      </c>
      <c r="I3193" s="34">
        <f t="shared" si="149"/>
        <v>-2.4206210256035394</v>
      </c>
    </row>
    <row r="3194" spans="2:9" x14ac:dyDescent="0.25">
      <c r="B3194" s="9">
        <v>2021</v>
      </c>
      <c r="C3194" s="9">
        <v>5</v>
      </c>
      <c r="D3194" s="9">
        <v>17</v>
      </c>
      <c r="E3194" s="30">
        <f>I01_Avg!D3194</f>
        <v>1.5316474949005987</v>
      </c>
      <c r="F3194" s="30">
        <f>PVWatts_8.5kW!J3206</f>
        <v>2.292624</v>
      </c>
      <c r="G3194" s="34">
        <f t="shared" si="147"/>
        <v>-0.76097650509940129</v>
      </c>
      <c r="H3194" s="34">
        <f t="shared" si="148"/>
        <v>0</v>
      </c>
      <c r="I3194" s="34">
        <f t="shared" si="149"/>
        <v>-0.76097650509940129</v>
      </c>
    </row>
    <row r="3195" spans="2:9" x14ac:dyDescent="0.25">
      <c r="B3195" s="9">
        <v>2021</v>
      </c>
      <c r="C3195" s="9">
        <v>5</v>
      </c>
      <c r="D3195" s="9">
        <v>18</v>
      </c>
      <c r="E3195" s="30">
        <f>I01_Avg!D3195</f>
        <v>1.5482382305498621</v>
      </c>
      <c r="F3195" s="30">
        <f>PVWatts_8.5kW!J3207</f>
        <v>0.81851499999999999</v>
      </c>
      <c r="G3195" s="34">
        <f t="shared" si="147"/>
        <v>0.7297232305498621</v>
      </c>
      <c r="H3195" s="34">
        <f t="shared" si="148"/>
        <v>0.7297232305498621</v>
      </c>
      <c r="I3195" s="34">
        <f t="shared" si="149"/>
        <v>0</v>
      </c>
    </row>
    <row r="3196" spans="2:9" x14ac:dyDescent="0.25">
      <c r="B3196" s="9">
        <v>2021</v>
      </c>
      <c r="C3196" s="9">
        <v>5</v>
      </c>
      <c r="D3196" s="9">
        <v>19</v>
      </c>
      <c r="E3196" s="30">
        <f>I01_Avg!D3196</f>
        <v>1.5320204156761026</v>
      </c>
      <c r="F3196" s="30">
        <f>PVWatts_8.5kW!J3208</f>
        <v>0.11443500000000001</v>
      </c>
      <c r="G3196" s="34">
        <f t="shared" si="147"/>
        <v>1.4175854156761025</v>
      </c>
      <c r="H3196" s="34">
        <f t="shared" si="148"/>
        <v>1.4175854156761025</v>
      </c>
      <c r="I3196" s="34">
        <f t="shared" si="149"/>
        <v>0</v>
      </c>
    </row>
    <row r="3197" spans="2:9" x14ac:dyDescent="0.25">
      <c r="B3197" s="9">
        <v>2021</v>
      </c>
      <c r="C3197" s="9">
        <v>5</v>
      </c>
      <c r="D3197" s="9">
        <v>20</v>
      </c>
      <c r="E3197" s="30">
        <f>I01_Avg!D3197</f>
        <v>1.5022779354277647</v>
      </c>
      <c r="F3197" s="30">
        <f>PVWatts_8.5kW!J3209</f>
        <v>0</v>
      </c>
      <c r="G3197" s="34">
        <f t="shared" si="147"/>
        <v>1.5022779354277647</v>
      </c>
      <c r="H3197" s="34">
        <f t="shared" si="148"/>
        <v>1.5022779354277647</v>
      </c>
      <c r="I3197" s="34">
        <f t="shared" si="149"/>
        <v>0</v>
      </c>
    </row>
    <row r="3198" spans="2:9" x14ac:dyDescent="0.25">
      <c r="B3198" s="9">
        <v>2021</v>
      </c>
      <c r="C3198" s="9">
        <v>5</v>
      </c>
      <c r="D3198" s="9">
        <v>21</v>
      </c>
      <c r="E3198" s="30">
        <f>I01_Avg!D3198</f>
        <v>1.444907445797718</v>
      </c>
      <c r="F3198" s="30">
        <f>PVWatts_8.5kW!J3210</f>
        <v>0</v>
      </c>
      <c r="G3198" s="34">
        <f t="shared" si="147"/>
        <v>1.444907445797718</v>
      </c>
      <c r="H3198" s="34">
        <f t="shared" si="148"/>
        <v>1.444907445797718</v>
      </c>
      <c r="I3198" s="34">
        <f t="shared" si="149"/>
        <v>0</v>
      </c>
    </row>
    <row r="3199" spans="2:9" x14ac:dyDescent="0.25">
      <c r="B3199" s="9">
        <v>2021</v>
      </c>
      <c r="C3199" s="9">
        <v>5</v>
      </c>
      <c r="D3199" s="9">
        <v>22</v>
      </c>
      <c r="E3199" s="30">
        <f>I01_Avg!D3199</f>
        <v>1.2422200398499703</v>
      </c>
      <c r="F3199" s="30">
        <f>PVWatts_8.5kW!J3211</f>
        <v>0</v>
      </c>
      <c r="G3199" s="34">
        <f t="shared" si="147"/>
        <v>1.2422200398499703</v>
      </c>
      <c r="H3199" s="34">
        <f t="shared" si="148"/>
        <v>1.2422200398499703</v>
      </c>
      <c r="I3199" s="34">
        <f t="shared" si="149"/>
        <v>0</v>
      </c>
    </row>
    <row r="3200" spans="2:9" x14ac:dyDescent="0.25">
      <c r="B3200" s="9">
        <v>2021</v>
      </c>
      <c r="C3200" s="9">
        <v>5</v>
      </c>
      <c r="D3200" s="9">
        <v>23</v>
      </c>
      <c r="E3200" s="30">
        <f>I01_Avg!D3200</f>
        <v>1.0193080598094864</v>
      </c>
      <c r="F3200" s="30">
        <f>PVWatts_8.5kW!J3212</f>
        <v>0</v>
      </c>
      <c r="G3200" s="34">
        <f t="shared" si="147"/>
        <v>1.0193080598094864</v>
      </c>
      <c r="H3200" s="34">
        <f t="shared" si="148"/>
        <v>1.0193080598094864</v>
      </c>
      <c r="I3200" s="34">
        <f t="shared" si="149"/>
        <v>0</v>
      </c>
    </row>
    <row r="3201" spans="2:9" x14ac:dyDescent="0.25">
      <c r="B3201" s="9">
        <v>2021</v>
      </c>
      <c r="C3201" s="9">
        <v>5</v>
      </c>
      <c r="D3201" s="9">
        <v>0</v>
      </c>
      <c r="E3201" s="30">
        <f>I01_Avg!D3201</f>
        <v>0.79913793157027424</v>
      </c>
      <c r="F3201" s="30">
        <f>PVWatts_8.5kW!J3213</f>
        <v>0</v>
      </c>
      <c r="G3201" s="34">
        <f t="shared" si="147"/>
        <v>0.79913793157027424</v>
      </c>
      <c r="H3201" s="34">
        <f t="shared" si="148"/>
        <v>0.79913793157027424</v>
      </c>
      <c r="I3201" s="34">
        <f t="shared" si="149"/>
        <v>0</v>
      </c>
    </row>
    <row r="3202" spans="2:9" x14ac:dyDescent="0.25">
      <c r="B3202" s="9">
        <v>2021</v>
      </c>
      <c r="C3202" s="9">
        <v>5</v>
      </c>
      <c r="D3202" s="9">
        <v>1</v>
      </c>
      <c r="E3202" s="30">
        <f>I01_Avg!D3202</f>
        <v>0.72113078733251801</v>
      </c>
      <c r="F3202" s="30">
        <f>PVWatts_8.5kW!J3214</f>
        <v>0</v>
      </c>
      <c r="G3202" s="34">
        <f t="shared" si="147"/>
        <v>0.72113078733251801</v>
      </c>
      <c r="H3202" s="34">
        <f t="shared" si="148"/>
        <v>0.72113078733251801</v>
      </c>
      <c r="I3202" s="34">
        <f t="shared" si="149"/>
        <v>0</v>
      </c>
    </row>
    <row r="3203" spans="2:9" x14ac:dyDescent="0.25">
      <c r="B3203" s="9">
        <v>2021</v>
      </c>
      <c r="C3203" s="9">
        <v>5</v>
      </c>
      <c r="D3203" s="9">
        <v>2</v>
      </c>
      <c r="E3203" s="30">
        <f>I01_Avg!D3203</f>
        <v>0.66124199275841922</v>
      </c>
      <c r="F3203" s="30">
        <f>PVWatts_8.5kW!J3215</f>
        <v>0</v>
      </c>
      <c r="G3203" s="34">
        <f t="shared" si="147"/>
        <v>0.66124199275841922</v>
      </c>
      <c r="H3203" s="34">
        <f t="shared" si="148"/>
        <v>0.66124199275841922</v>
      </c>
      <c r="I3203" s="34">
        <f t="shared" si="149"/>
        <v>0</v>
      </c>
    </row>
    <row r="3204" spans="2:9" x14ac:dyDescent="0.25">
      <c r="B3204" s="9">
        <v>2021</v>
      </c>
      <c r="C3204" s="9">
        <v>5</v>
      </c>
      <c r="D3204" s="9">
        <v>3</v>
      </c>
      <c r="E3204" s="30">
        <f>I01_Avg!D3204</f>
        <v>0.62789574406235382</v>
      </c>
      <c r="F3204" s="30">
        <f>PVWatts_8.5kW!J3216</f>
        <v>0</v>
      </c>
      <c r="G3204" s="34">
        <f t="shared" si="147"/>
        <v>0.62789574406235382</v>
      </c>
      <c r="H3204" s="34">
        <f t="shared" si="148"/>
        <v>0.62789574406235382</v>
      </c>
      <c r="I3204" s="34">
        <f t="shared" si="149"/>
        <v>0</v>
      </c>
    </row>
    <row r="3205" spans="2:9" x14ac:dyDescent="0.25">
      <c r="B3205" s="9">
        <v>2021</v>
      </c>
      <c r="C3205" s="9">
        <v>5</v>
      </c>
      <c r="D3205" s="9">
        <v>4</v>
      </c>
      <c r="E3205" s="30">
        <f>I01_Avg!D3205</f>
        <v>0.64239154661055531</v>
      </c>
      <c r="F3205" s="30">
        <f>PVWatts_8.5kW!J3217</f>
        <v>0</v>
      </c>
      <c r="G3205" s="34">
        <f t="shared" si="147"/>
        <v>0.64239154661055531</v>
      </c>
      <c r="H3205" s="34">
        <f t="shared" si="148"/>
        <v>0.64239154661055531</v>
      </c>
      <c r="I3205" s="34">
        <f t="shared" si="149"/>
        <v>0</v>
      </c>
    </row>
    <row r="3206" spans="2:9" x14ac:dyDescent="0.25">
      <c r="B3206" s="9">
        <v>2021</v>
      </c>
      <c r="C3206" s="9">
        <v>5</v>
      </c>
      <c r="D3206" s="9">
        <v>5</v>
      </c>
      <c r="E3206" s="30">
        <f>I01_Avg!D3206</f>
        <v>0.67789354685877323</v>
      </c>
      <c r="F3206" s="30">
        <f>PVWatts_8.5kW!J3218</f>
        <v>0</v>
      </c>
      <c r="G3206" s="34">
        <f t="shared" si="147"/>
        <v>0.67789354685877323</v>
      </c>
      <c r="H3206" s="34">
        <f t="shared" si="148"/>
        <v>0.67789354685877323</v>
      </c>
      <c r="I3206" s="34">
        <f t="shared" si="149"/>
        <v>0</v>
      </c>
    </row>
    <row r="3207" spans="2:9" x14ac:dyDescent="0.25">
      <c r="B3207" s="9">
        <v>2021</v>
      </c>
      <c r="C3207" s="9">
        <v>5</v>
      </c>
      <c r="D3207" s="9">
        <v>6</v>
      </c>
      <c r="E3207" s="30">
        <f>I01_Avg!D3207</f>
        <v>0.7713246908365341</v>
      </c>
      <c r="F3207" s="30">
        <f>PVWatts_8.5kW!J3219</f>
        <v>0.46357199999999998</v>
      </c>
      <c r="G3207" s="34">
        <f t="shared" si="147"/>
        <v>0.30775269083653412</v>
      </c>
      <c r="H3207" s="34">
        <f t="shared" si="148"/>
        <v>0.30775269083653412</v>
      </c>
      <c r="I3207" s="34">
        <f t="shared" si="149"/>
        <v>0</v>
      </c>
    </row>
    <row r="3208" spans="2:9" x14ac:dyDescent="0.25">
      <c r="B3208" s="9">
        <v>2021</v>
      </c>
      <c r="C3208" s="9">
        <v>5</v>
      </c>
      <c r="D3208" s="9">
        <v>7</v>
      </c>
      <c r="E3208" s="30">
        <f>I01_Avg!D3208</f>
        <v>0.89856937231133882</v>
      </c>
      <c r="F3208" s="30">
        <f>PVWatts_8.5kW!J3220</f>
        <v>1.8603150000000002</v>
      </c>
      <c r="G3208" s="34">
        <f t="shared" si="147"/>
        <v>-0.96174562768866134</v>
      </c>
      <c r="H3208" s="34">
        <f t="shared" si="148"/>
        <v>0</v>
      </c>
      <c r="I3208" s="34">
        <f t="shared" si="149"/>
        <v>-0.96174562768866134</v>
      </c>
    </row>
    <row r="3209" spans="2:9" x14ac:dyDescent="0.25">
      <c r="B3209" s="9">
        <v>2021</v>
      </c>
      <c r="C3209" s="9">
        <v>5</v>
      </c>
      <c r="D3209" s="9">
        <v>8</v>
      </c>
      <c r="E3209" s="30">
        <f>I01_Avg!D3209</f>
        <v>0.89136546461731481</v>
      </c>
      <c r="F3209" s="30">
        <f>PVWatts_8.5kW!J3221</f>
        <v>3.4655039999999997</v>
      </c>
      <c r="G3209" s="34">
        <f t="shared" si="147"/>
        <v>-2.5741385353826849</v>
      </c>
      <c r="H3209" s="34">
        <f t="shared" si="148"/>
        <v>0</v>
      </c>
      <c r="I3209" s="34">
        <f t="shared" si="149"/>
        <v>-2.5741385353826849</v>
      </c>
    </row>
    <row r="3210" spans="2:9" x14ac:dyDescent="0.25">
      <c r="B3210" s="9">
        <v>2021</v>
      </c>
      <c r="C3210" s="9">
        <v>5</v>
      </c>
      <c r="D3210" s="9">
        <v>9</v>
      </c>
      <c r="E3210" s="30">
        <f>I01_Avg!D3210</f>
        <v>0.939568759324241</v>
      </c>
      <c r="F3210" s="30">
        <f>PVWatts_8.5kW!J3222</f>
        <v>4.7921430000000003</v>
      </c>
      <c r="G3210" s="34">
        <f t="shared" ref="G3210:G3273" si="150">+E3210-F3210</f>
        <v>-3.852574240675759</v>
      </c>
      <c r="H3210" s="34">
        <f t="shared" ref="H3210:H3273" si="151">+IF(G3210&gt;0,G3210,0)</f>
        <v>0</v>
      </c>
      <c r="I3210" s="34">
        <f t="shared" ref="I3210:I3273" si="152">+IF(G3210&lt;0,G3210,0)</f>
        <v>-3.852574240675759</v>
      </c>
    </row>
    <row r="3211" spans="2:9" x14ac:dyDescent="0.25">
      <c r="B3211" s="9">
        <v>2021</v>
      </c>
      <c r="C3211" s="9">
        <v>5</v>
      </c>
      <c r="D3211" s="9">
        <v>10</v>
      </c>
      <c r="E3211" s="30">
        <f>I01_Avg!D3211</f>
        <v>0.94211324908390082</v>
      </c>
      <c r="F3211" s="30">
        <f>PVWatts_8.5kW!J3223</f>
        <v>5.7039610000000005</v>
      </c>
      <c r="G3211" s="34">
        <f t="shared" si="150"/>
        <v>-4.7618477509160995</v>
      </c>
      <c r="H3211" s="34">
        <f t="shared" si="151"/>
        <v>0</v>
      </c>
      <c r="I3211" s="34">
        <f t="shared" si="152"/>
        <v>-4.7618477509160995</v>
      </c>
    </row>
    <row r="3212" spans="2:9" x14ac:dyDescent="0.25">
      <c r="B3212" s="9">
        <v>2021</v>
      </c>
      <c r="C3212" s="9">
        <v>5</v>
      </c>
      <c r="D3212" s="9">
        <v>11</v>
      </c>
      <c r="E3212" s="30">
        <f>I01_Avg!D3212</f>
        <v>0.94915222503979313</v>
      </c>
      <c r="F3212" s="30">
        <f>PVWatts_8.5kW!J3224</f>
        <v>6.3262320000000001</v>
      </c>
      <c r="G3212" s="34">
        <f t="shared" si="150"/>
        <v>-5.3770797749602073</v>
      </c>
      <c r="H3212" s="34">
        <f t="shared" si="151"/>
        <v>0</v>
      </c>
      <c r="I3212" s="34">
        <f t="shared" si="152"/>
        <v>-5.3770797749602073</v>
      </c>
    </row>
    <row r="3213" spans="2:9" x14ac:dyDescent="0.25">
      <c r="B3213" s="9">
        <v>2021</v>
      </c>
      <c r="C3213" s="9">
        <v>5</v>
      </c>
      <c r="D3213" s="9">
        <v>12</v>
      </c>
      <c r="E3213" s="30">
        <f>I01_Avg!D3213</f>
        <v>1.0115491508361536</v>
      </c>
      <c r="F3213" s="30">
        <f>PVWatts_8.5kW!J3225</f>
        <v>6.5233909999999993</v>
      </c>
      <c r="G3213" s="34">
        <f t="shared" si="150"/>
        <v>-5.5118418491638455</v>
      </c>
      <c r="H3213" s="34">
        <f t="shared" si="151"/>
        <v>0</v>
      </c>
      <c r="I3213" s="34">
        <f t="shared" si="152"/>
        <v>-5.5118418491638455</v>
      </c>
    </row>
    <row r="3214" spans="2:9" x14ac:dyDescent="0.25">
      <c r="B3214" s="9">
        <v>2021</v>
      </c>
      <c r="C3214" s="9">
        <v>5</v>
      </c>
      <c r="D3214" s="9">
        <v>13</v>
      </c>
      <c r="E3214" s="30">
        <f>I01_Avg!D3214</f>
        <v>1.0072780989428518</v>
      </c>
      <c r="F3214" s="30">
        <f>PVWatts_8.5kW!J3226</f>
        <v>6.3584759999999996</v>
      </c>
      <c r="G3214" s="34">
        <f t="shared" si="150"/>
        <v>-5.351197901057148</v>
      </c>
      <c r="H3214" s="34">
        <f t="shared" si="151"/>
        <v>0</v>
      </c>
      <c r="I3214" s="34">
        <f t="shared" si="152"/>
        <v>-5.351197901057148</v>
      </c>
    </row>
    <row r="3215" spans="2:9" x14ac:dyDescent="0.25">
      <c r="B3215" s="9">
        <v>2021</v>
      </c>
      <c r="C3215" s="9">
        <v>5</v>
      </c>
      <c r="D3215" s="9">
        <v>14</v>
      </c>
      <c r="E3215" s="30">
        <f>I01_Avg!D3215</f>
        <v>0.99476304666034077</v>
      </c>
      <c r="F3215" s="30">
        <f>PVWatts_8.5kW!J3227</f>
        <v>5.0747499999999999</v>
      </c>
      <c r="G3215" s="34">
        <f t="shared" si="150"/>
        <v>-4.0799869533396596</v>
      </c>
      <c r="H3215" s="34">
        <f t="shared" si="151"/>
        <v>0</v>
      </c>
      <c r="I3215" s="34">
        <f t="shared" si="152"/>
        <v>-4.0799869533396596</v>
      </c>
    </row>
    <row r="3216" spans="2:9" x14ac:dyDescent="0.25">
      <c r="B3216" s="9">
        <v>2021</v>
      </c>
      <c r="C3216" s="9">
        <v>5</v>
      </c>
      <c r="D3216" s="9">
        <v>15</v>
      </c>
      <c r="E3216" s="30">
        <f>I01_Avg!D3216</f>
        <v>1.0637832524078179</v>
      </c>
      <c r="F3216" s="30">
        <f>PVWatts_8.5kW!J3228</f>
        <v>4.2832910000000002</v>
      </c>
      <c r="G3216" s="34">
        <f t="shared" si="150"/>
        <v>-3.2195077475921821</v>
      </c>
      <c r="H3216" s="34">
        <f t="shared" si="151"/>
        <v>0</v>
      </c>
      <c r="I3216" s="34">
        <f t="shared" si="152"/>
        <v>-3.2195077475921821</v>
      </c>
    </row>
    <row r="3217" spans="2:9" x14ac:dyDescent="0.25">
      <c r="B3217" s="9">
        <v>2021</v>
      </c>
      <c r="C3217" s="9">
        <v>5</v>
      </c>
      <c r="D3217" s="9">
        <v>16</v>
      </c>
      <c r="E3217" s="30">
        <f>I01_Avg!D3217</f>
        <v>1.1724947669364523</v>
      </c>
      <c r="F3217" s="30">
        <f>PVWatts_8.5kW!J3229</f>
        <v>2.8557289999999997</v>
      </c>
      <c r="G3217" s="34">
        <f t="shared" si="150"/>
        <v>-1.6832342330635475</v>
      </c>
      <c r="H3217" s="34">
        <f t="shared" si="151"/>
        <v>0</v>
      </c>
      <c r="I3217" s="34">
        <f t="shared" si="152"/>
        <v>-1.6832342330635475</v>
      </c>
    </row>
    <row r="3218" spans="2:9" x14ac:dyDescent="0.25">
      <c r="B3218" s="9">
        <v>2021</v>
      </c>
      <c r="C3218" s="9">
        <v>5</v>
      </c>
      <c r="D3218" s="9">
        <v>17</v>
      </c>
      <c r="E3218" s="30">
        <f>I01_Avg!D3218</f>
        <v>1.292735320785976</v>
      </c>
      <c r="F3218" s="30">
        <f>PVWatts_8.5kW!J3230</f>
        <v>1.6380409999999999</v>
      </c>
      <c r="G3218" s="34">
        <f t="shared" si="150"/>
        <v>-0.34530567921402389</v>
      </c>
      <c r="H3218" s="34">
        <f t="shared" si="151"/>
        <v>0</v>
      </c>
      <c r="I3218" s="34">
        <f t="shared" si="152"/>
        <v>-0.34530567921402389</v>
      </c>
    </row>
    <row r="3219" spans="2:9" x14ac:dyDescent="0.25">
      <c r="B3219" s="9">
        <v>2021</v>
      </c>
      <c r="C3219" s="9">
        <v>5</v>
      </c>
      <c r="D3219" s="9">
        <v>18</v>
      </c>
      <c r="E3219" s="30">
        <f>I01_Avg!D3219</f>
        <v>1.4017911823017302</v>
      </c>
      <c r="F3219" s="30">
        <f>PVWatts_8.5kW!J3231</f>
        <v>0.67259400000000003</v>
      </c>
      <c r="G3219" s="34">
        <f t="shared" si="150"/>
        <v>0.72919718230173014</v>
      </c>
      <c r="H3219" s="34">
        <f t="shared" si="151"/>
        <v>0.72919718230173014</v>
      </c>
      <c r="I3219" s="34">
        <f t="shared" si="152"/>
        <v>0</v>
      </c>
    </row>
    <row r="3220" spans="2:9" x14ac:dyDescent="0.25">
      <c r="B3220" s="9">
        <v>2021</v>
      </c>
      <c r="C3220" s="9">
        <v>5</v>
      </c>
      <c r="D3220" s="9">
        <v>19</v>
      </c>
      <c r="E3220" s="30">
        <f>I01_Avg!D3220</f>
        <v>1.3723821333056458</v>
      </c>
      <c r="F3220" s="30">
        <f>PVWatts_8.5kW!J3232</f>
        <v>0.13964599999999999</v>
      </c>
      <c r="G3220" s="34">
        <f t="shared" si="150"/>
        <v>1.2327361333056459</v>
      </c>
      <c r="H3220" s="34">
        <f t="shared" si="151"/>
        <v>1.2327361333056459</v>
      </c>
      <c r="I3220" s="34">
        <f t="shared" si="152"/>
        <v>0</v>
      </c>
    </row>
    <row r="3221" spans="2:9" x14ac:dyDescent="0.25">
      <c r="B3221" s="9">
        <v>2021</v>
      </c>
      <c r="C3221" s="9">
        <v>5</v>
      </c>
      <c r="D3221" s="9">
        <v>20</v>
      </c>
      <c r="E3221" s="30">
        <f>I01_Avg!D3221</f>
        <v>1.3059916829290681</v>
      </c>
      <c r="F3221" s="30">
        <f>PVWatts_8.5kW!J3233</f>
        <v>0</v>
      </c>
      <c r="G3221" s="34">
        <f t="shared" si="150"/>
        <v>1.3059916829290681</v>
      </c>
      <c r="H3221" s="34">
        <f t="shared" si="151"/>
        <v>1.3059916829290681</v>
      </c>
      <c r="I3221" s="34">
        <f t="shared" si="152"/>
        <v>0</v>
      </c>
    </row>
    <row r="3222" spans="2:9" x14ac:dyDescent="0.25">
      <c r="B3222" s="9">
        <v>2021</v>
      </c>
      <c r="C3222" s="9">
        <v>5</v>
      </c>
      <c r="D3222" s="9">
        <v>21</v>
      </c>
      <c r="E3222" s="30">
        <f>I01_Avg!D3222</f>
        <v>1.2711677288278616</v>
      </c>
      <c r="F3222" s="30">
        <f>PVWatts_8.5kW!J3234</f>
        <v>0</v>
      </c>
      <c r="G3222" s="34">
        <f t="shared" si="150"/>
        <v>1.2711677288278616</v>
      </c>
      <c r="H3222" s="34">
        <f t="shared" si="151"/>
        <v>1.2711677288278616</v>
      </c>
      <c r="I3222" s="34">
        <f t="shared" si="152"/>
        <v>0</v>
      </c>
    </row>
    <row r="3223" spans="2:9" x14ac:dyDescent="0.25">
      <c r="B3223" s="9">
        <v>2021</v>
      </c>
      <c r="C3223" s="9">
        <v>5</v>
      </c>
      <c r="D3223" s="9">
        <v>22</v>
      </c>
      <c r="E3223" s="30">
        <f>I01_Avg!D3223</f>
        <v>1.16226810660694</v>
      </c>
      <c r="F3223" s="30">
        <f>PVWatts_8.5kW!J3235</f>
        <v>0</v>
      </c>
      <c r="G3223" s="34">
        <f t="shared" si="150"/>
        <v>1.16226810660694</v>
      </c>
      <c r="H3223" s="34">
        <f t="shared" si="151"/>
        <v>1.16226810660694</v>
      </c>
      <c r="I3223" s="34">
        <f t="shared" si="152"/>
        <v>0</v>
      </c>
    </row>
    <row r="3224" spans="2:9" x14ac:dyDescent="0.25">
      <c r="B3224" s="9">
        <v>2021</v>
      </c>
      <c r="C3224" s="9">
        <v>5</v>
      </c>
      <c r="D3224" s="9">
        <v>23</v>
      </c>
      <c r="E3224" s="30">
        <f>I01_Avg!D3224</f>
        <v>1.0068780304915697</v>
      </c>
      <c r="F3224" s="30">
        <f>PVWatts_8.5kW!J3236</f>
        <v>0</v>
      </c>
      <c r="G3224" s="34">
        <f t="shared" si="150"/>
        <v>1.0068780304915697</v>
      </c>
      <c r="H3224" s="34">
        <f t="shared" si="151"/>
        <v>1.0068780304915697</v>
      </c>
      <c r="I3224" s="34">
        <f t="shared" si="152"/>
        <v>0</v>
      </c>
    </row>
    <row r="3225" spans="2:9" x14ac:dyDescent="0.25">
      <c r="B3225" s="9">
        <v>2021</v>
      </c>
      <c r="C3225" s="9">
        <v>5</v>
      </c>
      <c r="D3225" s="9">
        <v>0</v>
      </c>
      <c r="E3225" s="30">
        <f>I01_Avg!D3225</f>
        <v>0.82219129769242749</v>
      </c>
      <c r="F3225" s="30">
        <f>PVWatts_8.5kW!J3237</f>
        <v>0</v>
      </c>
      <c r="G3225" s="34">
        <f t="shared" si="150"/>
        <v>0.82219129769242749</v>
      </c>
      <c r="H3225" s="34">
        <f t="shared" si="151"/>
        <v>0.82219129769242749</v>
      </c>
      <c r="I3225" s="34">
        <f t="shared" si="152"/>
        <v>0</v>
      </c>
    </row>
    <row r="3226" spans="2:9" x14ac:dyDescent="0.25">
      <c r="B3226" s="9">
        <v>2021</v>
      </c>
      <c r="C3226" s="9">
        <v>5</v>
      </c>
      <c r="D3226" s="9">
        <v>1</v>
      </c>
      <c r="E3226" s="30">
        <f>I01_Avg!D3226</f>
        <v>0.71502418072867069</v>
      </c>
      <c r="F3226" s="30">
        <f>PVWatts_8.5kW!J3238</f>
        <v>0</v>
      </c>
      <c r="G3226" s="34">
        <f t="shared" si="150"/>
        <v>0.71502418072867069</v>
      </c>
      <c r="H3226" s="34">
        <f t="shared" si="151"/>
        <v>0.71502418072867069</v>
      </c>
      <c r="I3226" s="34">
        <f t="shared" si="152"/>
        <v>0</v>
      </c>
    </row>
    <row r="3227" spans="2:9" x14ac:dyDescent="0.25">
      <c r="B3227" s="9">
        <v>2021</v>
      </c>
      <c r="C3227" s="9">
        <v>5</v>
      </c>
      <c r="D3227" s="9">
        <v>2</v>
      </c>
      <c r="E3227" s="30">
        <f>I01_Avg!D3227</f>
        <v>0.63619237174531251</v>
      </c>
      <c r="F3227" s="30">
        <f>PVWatts_8.5kW!J3239</f>
        <v>0</v>
      </c>
      <c r="G3227" s="34">
        <f t="shared" si="150"/>
        <v>0.63619237174531251</v>
      </c>
      <c r="H3227" s="34">
        <f t="shared" si="151"/>
        <v>0.63619237174531251</v>
      </c>
      <c r="I3227" s="34">
        <f t="shared" si="152"/>
        <v>0</v>
      </c>
    </row>
    <row r="3228" spans="2:9" x14ac:dyDescent="0.25">
      <c r="B3228" s="9">
        <v>2021</v>
      </c>
      <c r="C3228" s="9">
        <v>5</v>
      </c>
      <c r="D3228" s="9">
        <v>3</v>
      </c>
      <c r="E3228" s="30">
        <f>I01_Avg!D3228</f>
        <v>0.62570809167937613</v>
      </c>
      <c r="F3228" s="30">
        <f>PVWatts_8.5kW!J3240</f>
        <v>0</v>
      </c>
      <c r="G3228" s="34">
        <f t="shared" si="150"/>
        <v>0.62570809167937613</v>
      </c>
      <c r="H3228" s="34">
        <f t="shared" si="151"/>
        <v>0.62570809167937613</v>
      </c>
      <c r="I3228" s="34">
        <f t="shared" si="152"/>
        <v>0</v>
      </c>
    </row>
    <row r="3229" spans="2:9" x14ac:dyDescent="0.25">
      <c r="B3229" s="9">
        <v>2021</v>
      </c>
      <c r="C3229" s="9">
        <v>5</v>
      </c>
      <c r="D3229" s="9">
        <v>4</v>
      </c>
      <c r="E3229" s="30">
        <f>I01_Avg!D3229</f>
        <v>0.62099345427714481</v>
      </c>
      <c r="F3229" s="30">
        <f>PVWatts_8.5kW!J3241</f>
        <v>0</v>
      </c>
      <c r="G3229" s="34">
        <f t="shared" si="150"/>
        <v>0.62099345427714481</v>
      </c>
      <c r="H3229" s="34">
        <f t="shared" si="151"/>
        <v>0.62099345427714481</v>
      </c>
      <c r="I3229" s="34">
        <f t="shared" si="152"/>
        <v>0</v>
      </c>
    </row>
    <row r="3230" spans="2:9" x14ac:dyDescent="0.25">
      <c r="B3230" s="9">
        <v>2021</v>
      </c>
      <c r="C3230" s="9">
        <v>5</v>
      </c>
      <c r="D3230" s="9">
        <v>5</v>
      </c>
      <c r="E3230" s="30">
        <f>I01_Avg!D3230</f>
        <v>0.65699561970650133</v>
      </c>
      <c r="F3230" s="30">
        <f>PVWatts_8.5kW!J3242</f>
        <v>0</v>
      </c>
      <c r="G3230" s="34">
        <f t="shared" si="150"/>
        <v>0.65699561970650133</v>
      </c>
      <c r="H3230" s="34">
        <f t="shared" si="151"/>
        <v>0.65699561970650133</v>
      </c>
      <c r="I3230" s="34">
        <f t="shared" si="152"/>
        <v>0</v>
      </c>
    </row>
    <row r="3231" spans="2:9" x14ac:dyDescent="0.25">
      <c r="B3231" s="9">
        <v>2021</v>
      </c>
      <c r="C3231" s="9">
        <v>5</v>
      </c>
      <c r="D3231" s="9">
        <v>6</v>
      </c>
      <c r="E3231" s="30">
        <f>I01_Avg!D3231</f>
        <v>0.67521589395619064</v>
      </c>
      <c r="F3231" s="30">
        <f>PVWatts_8.5kW!J3243</f>
        <v>0.40394200000000002</v>
      </c>
      <c r="G3231" s="34">
        <f t="shared" si="150"/>
        <v>0.27127389395619061</v>
      </c>
      <c r="H3231" s="34">
        <f t="shared" si="151"/>
        <v>0.27127389395619061</v>
      </c>
      <c r="I3231" s="34">
        <f t="shared" si="152"/>
        <v>0</v>
      </c>
    </row>
    <row r="3232" spans="2:9" x14ac:dyDescent="0.25">
      <c r="B3232" s="9">
        <v>2021</v>
      </c>
      <c r="C3232" s="9">
        <v>5</v>
      </c>
      <c r="D3232" s="9">
        <v>7</v>
      </c>
      <c r="E3232" s="30">
        <f>I01_Avg!D3232</f>
        <v>0.76885728257055319</v>
      </c>
      <c r="F3232" s="30">
        <f>PVWatts_8.5kW!J3244</f>
        <v>1.1292629999999999</v>
      </c>
      <c r="G3232" s="34">
        <f t="shared" si="150"/>
        <v>-0.36040571742944671</v>
      </c>
      <c r="H3232" s="34">
        <f t="shared" si="151"/>
        <v>0</v>
      </c>
      <c r="I3232" s="34">
        <f t="shared" si="152"/>
        <v>-0.36040571742944671</v>
      </c>
    </row>
    <row r="3233" spans="2:9" x14ac:dyDescent="0.25">
      <c r="B3233" s="9">
        <v>2021</v>
      </c>
      <c r="C3233" s="9">
        <v>5</v>
      </c>
      <c r="D3233" s="9">
        <v>8</v>
      </c>
      <c r="E3233" s="30">
        <f>I01_Avg!D3233</f>
        <v>0.96489852370574047</v>
      </c>
      <c r="F3233" s="30">
        <f>PVWatts_8.5kW!J3245</f>
        <v>2.1241289999999999</v>
      </c>
      <c r="G3233" s="34">
        <f t="shared" si="150"/>
        <v>-1.1592304762942596</v>
      </c>
      <c r="H3233" s="34">
        <f t="shared" si="151"/>
        <v>0</v>
      </c>
      <c r="I3233" s="34">
        <f t="shared" si="152"/>
        <v>-1.1592304762942596</v>
      </c>
    </row>
    <row r="3234" spans="2:9" x14ac:dyDescent="0.25">
      <c r="B3234" s="9">
        <v>2021</v>
      </c>
      <c r="C3234" s="9">
        <v>5</v>
      </c>
      <c r="D3234" s="9">
        <v>9</v>
      </c>
      <c r="E3234" s="30">
        <f>I01_Avg!D3234</f>
        <v>1.1039408205191259</v>
      </c>
      <c r="F3234" s="30">
        <f>PVWatts_8.5kW!J3246</f>
        <v>2.9218220000000001</v>
      </c>
      <c r="G3234" s="34">
        <f t="shared" si="150"/>
        <v>-1.8178811794808742</v>
      </c>
      <c r="H3234" s="34">
        <f t="shared" si="151"/>
        <v>0</v>
      </c>
      <c r="I3234" s="34">
        <f t="shared" si="152"/>
        <v>-1.8178811794808742</v>
      </c>
    </row>
    <row r="3235" spans="2:9" x14ac:dyDescent="0.25">
      <c r="B3235" s="9">
        <v>2021</v>
      </c>
      <c r="C3235" s="9">
        <v>5</v>
      </c>
      <c r="D3235" s="9">
        <v>10</v>
      </c>
      <c r="E3235" s="30">
        <f>I01_Avg!D3235</f>
        <v>1.0951439550498665</v>
      </c>
      <c r="F3235" s="30">
        <f>PVWatts_8.5kW!J3247</f>
        <v>3.2733719999999997</v>
      </c>
      <c r="G3235" s="34">
        <f t="shared" si="150"/>
        <v>-2.1782280449501332</v>
      </c>
      <c r="H3235" s="34">
        <f t="shared" si="151"/>
        <v>0</v>
      </c>
      <c r="I3235" s="34">
        <f t="shared" si="152"/>
        <v>-2.1782280449501332</v>
      </c>
    </row>
    <row r="3236" spans="2:9" x14ac:dyDescent="0.25">
      <c r="B3236" s="9">
        <v>2021</v>
      </c>
      <c r="C3236" s="9">
        <v>5</v>
      </c>
      <c r="D3236" s="9">
        <v>11</v>
      </c>
      <c r="E3236" s="30">
        <f>I01_Avg!D3236</f>
        <v>1.0329676299953443</v>
      </c>
      <c r="F3236" s="30">
        <f>PVWatts_8.5kW!J3248</f>
        <v>2.863807</v>
      </c>
      <c r="G3236" s="34">
        <f t="shared" si="150"/>
        <v>-1.8308393700046557</v>
      </c>
      <c r="H3236" s="34">
        <f t="shared" si="151"/>
        <v>0</v>
      </c>
      <c r="I3236" s="34">
        <f t="shared" si="152"/>
        <v>-1.8308393700046557</v>
      </c>
    </row>
    <row r="3237" spans="2:9" x14ac:dyDescent="0.25">
      <c r="B3237" s="9">
        <v>2021</v>
      </c>
      <c r="C3237" s="9">
        <v>5</v>
      </c>
      <c r="D3237" s="9">
        <v>12</v>
      </c>
      <c r="E3237" s="30">
        <f>I01_Avg!D3237</f>
        <v>1.0692537558171398</v>
      </c>
      <c r="F3237" s="30">
        <f>PVWatts_8.5kW!J3249</f>
        <v>2.8755729999999997</v>
      </c>
      <c r="G3237" s="34">
        <f t="shared" si="150"/>
        <v>-1.8063192441828599</v>
      </c>
      <c r="H3237" s="34">
        <f t="shared" si="151"/>
        <v>0</v>
      </c>
      <c r="I3237" s="34">
        <f t="shared" si="152"/>
        <v>-1.8063192441828599</v>
      </c>
    </row>
    <row r="3238" spans="2:9" x14ac:dyDescent="0.25">
      <c r="B3238" s="9">
        <v>2021</v>
      </c>
      <c r="C3238" s="9">
        <v>5</v>
      </c>
      <c r="D3238" s="9">
        <v>13</v>
      </c>
      <c r="E3238" s="30">
        <f>I01_Avg!D3238</f>
        <v>1.0703400851290992</v>
      </c>
      <c r="F3238" s="30">
        <f>PVWatts_8.5kW!J3250</f>
        <v>4.005903</v>
      </c>
      <c r="G3238" s="34">
        <f t="shared" si="150"/>
        <v>-2.9355629148709008</v>
      </c>
      <c r="H3238" s="34">
        <f t="shared" si="151"/>
        <v>0</v>
      </c>
      <c r="I3238" s="34">
        <f t="shared" si="152"/>
        <v>-2.9355629148709008</v>
      </c>
    </row>
    <row r="3239" spans="2:9" x14ac:dyDescent="0.25">
      <c r="B3239" s="9">
        <v>2021</v>
      </c>
      <c r="C3239" s="9">
        <v>5</v>
      </c>
      <c r="D3239" s="9">
        <v>14</v>
      </c>
      <c r="E3239" s="30">
        <f>I01_Avg!D3239</f>
        <v>1.1642099865822964</v>
      </c>
      <c r="F3239" s="30">
        <f>PVWatts_8.5kW!J3251</f>
        <v>3.8937600000000003</v>
      </c>
      <c r="G3239" s="34">
        <f t="shared" si="150"/>
        <v>-2.729550013417704</v>
      </c>
      <c r="H3239" s="34">
        <f t="shared" si="151"/>
        <v>0</v>
      </c>
      <c r="I3239" s="34">
        <f t="shared" si="152"/>
        <v>-2.729550013417704</v>
      </c>
    </row>
    <row r="3240" spans="2:9" x14ac:dyDescent="0.25">
      <c r="B3240" s="9">
        <v>2021</v>
      </c>
      <c r="C3240" s="9">
        <v>5</v>
      </c>
      <c r="D3240" s="9">
        <v>15</v>
      </c>
      <c r="E3240" s="30">
        <f>I01_Avg!D3240</f>
        <v>1.1841313947882297</v>
      </c>
      <c r="F3240" s="30">
        <f>PVWatts_8.5kW!J3252</f>
        <v>2.4540410000000001</v>
      </c>
      <c r="G3240" s="34">
        <f t="shared" si="150"/>
        <v>-1.2699096052117704</v>
      </c>
      <c r="H3240" s="34">
        <f t="shared" si="151"/>
        <v>0</v>
      </c>
      <c r="I3240" s="34">
        <f t="shared" si="152"/>
        <v>-1.2699096052117704</v>
      </c>
    </row>
    <row r="3241" spans="2:9" x14ac:dyDescent="0.25">
      <c r="B3241" s="9">
        <v>2021</v>
      </c>
      <c r="C3241" s="9">
        <v>5</v>
      </c>
      <c r="D3241" s="9">
        <v>16</v>
      </c>
      <c r="E3241" s="30">
        <f>I01_Avg!D3241</f>
        <v>1.27723043030385</v>
      </c>
      <c r="F3241" s="30">
        <f>PVWatts_8.5kW!J3253</f>
        <v>1.7082380000000001</v>
      </c>
      <c r="G3241" s="34">
        <f t="shared" si="150"/>
        <v>-0.43100756969615017</v>
      </c>
      <c r="H3241" s="34">
        <f t="shared" si="151"/>
        <v>0</v>
      </c>
      <c r="I3241" s="34">
        <f t="shared" si="152"/>
        <v>-0.43100756969615017</v>
      </c>
    </row>
    <row r="3242" spans="2:9" x14ac:dyDescent="0.25">
      <c r="B3242" s="9">
        <v>2021</v>
      </c>
      <c r="C3242" s="9">
        <v>5</v>
      </c>
      <c r="D3242" s="9">
        <v>17</v>
      </c>
      <c r="E3242" s="30">
        <f>I01_Avg!D3242</f>
        <v>1.3359224876433866</v>
      </c>
      <c r="F3242" s="30">
        <f>PVWatts_8.5kW!J3254</f>
        <v>1.5594110000000001</v>
      </c>
      <c r="G3242" s="34">
        <f t="shared" si="150"/>
        <v>-0.22348851235661349</v>
      </c>
      <c r="H3242" s="34">
        <f t="shared" si="151"/>
        <v>0</v>
      </c>
      <c r="I3242" s="34">
        <f t="shared" si="152"/>
        <v>-0.22348851235661349</v>
      </c>
    </row>
    <row r="3243" spans="2:9" x14ac:dyDescent="0.25">
      <c r="B3243" s="9">
        <v>2021</v>
      </c>
      <c r="C3243" s="9">
        <v>5</v>
      </c>
      <c r="D3243" s="9">
        <v>18</v>
      </c>
      <c r="E3243" s="30">
        <f>I01_Avg!D3243</f>
        <v>1.3122233210970085</v>
      </c>
      <c r="F3243" s="30">
        <f>PVWatts_8.5kW!J3255</f>
        <v>0.71464099999999997</v>
      </c>
      <c r="G3243" s="34">
        <f t="shared" si="150"/>
        <v>0.59758232109700848</v>
      </c>
      <c r="H3243" s="34">
        <f t="shared" si="151"/>
        <v>0.59758232109700848</v>
      </c>
      <c r="I3243" s="34">
        <f t="shared" si="152"/>
        <v>0</v>
      </c>
    </row>
    <row r="3244" spans="2:9" x14ac:dyDescent="0.25">
      <c r="B3244" s="9">
        <v>2021</v>
      </c>
      <c r="C3244" s="9">
        <v>5</v>
      </c>
      <c r="D3244" s="9">
        <v>19</v>
      </c>
      <c r="E3244" s="30">
        <f>I01_Avg!D3244</f>
        <v>1.3216820468456885</v>
      </c>
      <c r="F3244" s="30">
        <f>PVWatts_8.5kW!J3256</f>
        <v>0.13812799999999997</v>
      </c>
      <c r="G3244" s="34">
        <f t="shared" si="150"/>
        <v>1.1835540468456884</v>
      </c>
      <c r="H3244" s="34">
        <f t="shared" si="151"/>
        <v>1.1835540468456884</v>
      </c>
      <c r="I3244" s="34">
        <f t="shared" si="152"/>
        <v>0</v>
      </c>
    </row>
    <row r="3245" spans="2:9" x14ac:dyDescent="0.25">
      <c r="B3245" s="9">
        <v>2021</v>
      </c>
      <c r="C3245" s="9">
        <v>5</v>
      </c>
      <c r="D3245" s="9">
        <v>20</v>
      </c>
      <c r="E3245" s="30">
        <f>I01_Avg!D3245</f>
        <v>1.3142017513265454</v>
      </c>
      <c r="F3245" s="30">
        <f>PVWatts_8.5kW!J3257</f>
        <v>0</v>
      </c>
      <c r="G3245" s="34">
        <f t="shared" si="150"/>
        <v>1.3142017513265454</v>
      </c>
      <c r="H3245" s="34">
        <f t="shared" si="151"/>
        <v>1.3142017513265454</v>
      </c>
      <c r="I3245" s="34">
        <f t="shared" si="152"/>
        <v>0</v>
      </c>
    </row>
    <row r="3246" spans="2:9" x14ac:dyDescent="0.25">
      <c r="B3246" s="9">
        <v>2021</v>
      </c>
      <c r="C3246" s="9">
        <v>5</v>
      </c>
      <c r="D3246" s="9">
        <v>21</v>
      </c>
      <c r="E3246" s="30">
        <f>I01_Avg!D3246</f>
        <v>1.295899943124877</v>
      </c>
      <c r="F3246" s="30">
        <f>PVWatts_8.5kW!J3258</f>
        <v>0</v>
      </c>
      <c r="G3246" s="34">
        <f t="shared" si="150"/>
        <v>1.295899943124877</v>
      </c>
      <c r="H3246" s="34">
        <f t="shared" si="151"/>
        <v>1.295899943124877</v>
      </c>
      <c r="I3246" s="34">
        <f t="shared" si="152"/>
        <v>0</v>
      </c>
    </row>
    <row r="3247" spans="2:9" x14ac:dyDescent="0.25">
      <c r="B3247" s="9">
        <v>2021</v>
      </c>
      <c r="C3247" s="9">
        <v>5</v>
      </c>
      <c r="D3247" s="9">
        <v>22</v>
      </c>
      <c r="E3247" s="30">
        <f>I01_Avg!D3247</f>
        <v>1.1967551488196062</v>
      </c>
      <c r="F3247" s="30">
        <f>PVWatts_8.5kW!J3259</f>
        <v>0</v>
      </c>
      <c r="G3247" s="34">
        <f t="shared" si="150"/>
        <v>1.1967551488196062</v>
      </c>
      <c r="H3247" s="34">
        <f t="shared" si="151"/>
        <v>1.1967551488196062</v>
      </c>
      <c r="I3247" s="34">
        <f t="shared" si="152"/>
        <v>0</v>
      </c>
    </row>
    <row r="3248" spans="2:9" x14ac:dyDescent="0.25">
      <c r="B3248" s="9">
        <v>2021</v>
      </c>
      <c r="C3248" s="9">
        <v>5</v>
      </c>
      <c r="D3248" s="9">
        <v>23</v>
      </c>
      <c r="E3248" s="30">
        <f>I01_Avg!D3248</f>
        <v>0.98174624974376345</v>
      </c>
      <c r="F3248" s="30">
        <f>PVWatts_8.5kW!J3260</f>
        <v>0</v>
      </c>
      <c r="G3248" s="34">
        <f t="shared" si="150"/>
        <v>0.98174624974376345</v>
      </c>
      <c r="H3248" s="34">
        <f t="shared" si="151"/>
        <v>0.98174624974376345</v>
      </c>
      <c r="I3248" s="34">
        <f t="shared" si="152"/>
        <v>0</v>
      </c>
    </row>
    <row r="3249" spans="2:9" x14ac:dyDescent="0.25">
      <c r="B3249" s="9">
        <v>2021</v>
      </c>
      <c r="C3249" s="9">
        <v>5</v>
      </c>
      <c r="D3249" s="9">
        <v>0</v>
      </c>
      <c r="E3249" s="30">
        <f>I01_Avg!D3249</f>
        <v>0.78605890472768003</v>
      </c>
      <c r="F3249" s="30">
        <f>PVWatts_8.5kW!J3261</f>
        <v>0</v>
      </c>
      <c r="G3249" s="34">
        <f t="shared" si="150"/>
        <v>0.78605890472768003</v>
      </c>
      <c r="H3249" s="34">
        <f t="shared" si="151"/>
        <v>0.78605890472768003</v>
      </c>
      <c r="I3249" s="34">
        <f t="shared" si="152"/>
        <v>0</v>
      </c>
    </row>
    <row r="3250" spans="2:9" x14ac:dyDescent="0.25">
      <c r="B3250" s="9">
        <v>2021</v>
      </c>
      <c r="C3250" s="9">
        <v>5</v>
      </c>
      <c r="D3250" s="9">
        <v>1</v>
      </c>
      <c r="E3250" s="30">
        <f>I01_Avg!D3250</f>
        <v>0.70273165497133516</v>
      </c>
      <c r="F3250" s="30">
        <f>PVWatts_8.5kW!J3262</f>
        <v>0</v>
      </c>
      <c r="G3250" s="34">
        <f t="shared" si="150"/>
        <v>0.70273165497133516</v>
      </c>
      <c r="H3250" s="34">
        <f t="shared" si="151"/>
        <v>0.70273165497133516</v>
      </c>
      <c r="I3250" s="34">
        <f t="shared" si="152"/>
        <v>0</v>
      </c>
    </row>
    <row r="3251" spans="2:9" x14ac:dyDescent="0.25">
      <c r="B3251" s="9">
        <v>2021</v>
      </c>
      <c r="C3251" s="9">
        <v>5</v>
      </c>
      <c r="D3251" s="9">
        <v>2</v>
      </c>
      <c r="E3251" s="30">
        <f>I01_Avg!D3251</f>
        <v>0.67146822601575185</v>
      </c>
      <c r="F3251" s="30">
        <f>PVWatts_8.5kW!J3263</f>
        <v>0</v>
      </c>
      <c r="G3251" s="34">
        <f t="shared" si="150"/>
        <v>0.67146822601575185</v>
      </c>
      <c r="H3251" s="34">
        <f t="shared" si="151"/>
        <v>0.67146822601575185</v>
      </c>
      <c r="I3251" s="34">
        <f t="shared" si="152"/>
        <v>0</v>
      </c>
    </row>
    <row r="3252" spans="2:9" x14ac:dyDescent="0.25">
      <c r="B3252" s="9">
        <v>2021</v>
      </c>
      <c r="C3252" s="9">
        <v>5</v>
      </c>
      <c r="D3252" s="9">
        <v>3</v>
      </c>
      <c r="E3252" s="30">
        <f>I01_Avg!D3252</f>
        <v>0.64519986888321113</v>
      </c>
      <c r="F3252" s="30">
        <f>PVWatts_8.5kW!J3264</f>
        <v>0</v>
      </c>
      <c r="G3252" s="34">
        <f t="shared" si="150"/>
        <v>0.64519986888321113</v>
      </c>
      <c r="H3252" s="34">
        <f t="shared" si="151"/>
        <v>0.64519986888321113</v>
      </c>
      <c r="I3252" s="34">
        <f t="shared" si="152"/>
        <v>0</v>
      </c>
    </row>
    <row r="3253" spans="2:9" x14ac:dyDescent="0.25">
      <c r="B3253" s="9">
        <v>2021</v>
      </c>
      <c r="C3253" s="9">
        <v>5</v>
      </c>
      <c r="D3253" s="9">
        <v>4</v>
      </c>
      <c r="E3253" s="30">
        <f>I01_Avg!D3253</f>
        <v>0.62291260484272826</v>
      </c>
      <c r="F3253" s="30">
        <f>PVWatts_8.5kW!J3265</f>
        <v>0</v>
      </c>
      <c r="G3253" s="34">
        <f t="shared" si="150"/>
        <v>0.62291260484272826</v>
      </c>
      <c r="H3253" s="34">
        <f t="shared" si="151"/>
        <v>0.62291260484272826</v>
      </c>
      <c r="I3253" s="34">
        <f t="shared" si="152"/>
        <v>0</v>
      </c>
    </row>
    <row r="3254" spans="2:9" x14ac:dyDescent="0.25">
      <c r="B3254" s="9">
        <v>2021</v>
      </c>
      <c r="C3254" s="9">
        <v>5</v>
      </c>
      <c r="D3254" s="9">
        <v>5</v>
      </c>
      <c r="E3254" s="30">
        <f>I01_Avg!D3254</f>
        <v>0.61813565925632863</v>
      </c>
      <c r="F3254" s="30">
        <f>PVWatts_8.5kW!J3266</f>
        <v>7.2569999999999996E-3</v>
      </c>
      <c r="G3254" s="34">
        <f t="shared" si="150"/>
        <v>0.61087865925632867</v>
      </c>
      <c r="H3254" s="34">
        <f t="shared" si="151"/>
        <v>0.61087865925632867</v>
      </c>
      <c r="I3254" s="34">
        <f t="shared" si="152"/>
        <v>0</v>
      </c>
    </row>
    <row r="3255" spans="2:9" x14ac:dyDescent="0.25">
      <c r="B3255" s="9">
        <v>2021</v>
      </c>
      <c r="C3255" s="9">
        <v>5</v>
      </c>
      <c r="D3255" s="9">
        <v>6</v>
      </c>
      <c r="E3255" s="30">
        <f>I01_Avg!D3255</f>
        <v>0.67834676503832425</v>
      </c>
      <c r="F3255" s="30">
        <f>PVWatts_8.5kW!J3267</f>
        <v>0.449098</v>
      </c>
      <c r="G3255" s="34">
        <f t="shared" si="150"/>
        <v>0.22924876503832425</v>
      </c>
      <c r="H3255" s="34">
        <f t="shared" si="151"/>
        <v>0.22924876503832425</v>
      </c>
      <c r="I3255" s="34">
        <f t="shared" si="152"/>
        <v>0</v>
      </c>
    </row>
    <row r="3256" spans="2:9" x14ac:dyDescent="0.25">
      <c r="B3256" s="9">
        <v>2021</v>
      </c>
      <c r="C3256" s="9">
        <v>5</v>
      </c>
      <c r="D3256" s="9">
        <v>7</v>
      </c>
      <c r="E3256" s="30">
        <f>I01_Avg!D3256</f>
        <v>0.75602747910574986</v>
      </c>
      <c r="F3256" s="30">
        <f>PVWatts_8.5kW!J3268</f>
        <v>1.807979</v>
      </c>
      <c r="G3256" s="34">
        <f t="shared" si="150"/>
        <v>-1.0519515208942503</v>
      </c>
      <c r="H3256" s="34">
        <f t="shared" si="151"/>
        <v>0</v>
      </c>
      <c r="I3256" s="34">
        <f t="shared" si="152"/>
        <v>-1.0519515208942503</v>
      </c>
    </row>
    <row r="3257" spans="2:9" x14ac:dyDescent="0.25">
      <c r="B3257" s="9">
        <v>2021</v>
      </c>
      <c r="C3257" s="9">
        <v>5</v>
      </c>
      <c r="D3257" s="9">
        <v>8</v>
      </c>
      <c r="E3257" s="30">
        <f>I01_Avg!D3257</f>
        <v>0.90122898598669188</v>
      </c>
      <c r="F3257" s="30">
        <f>PVWatts_8.5kW!J3269</f>
        <v>3.3444780000000001</v>
      </c>
      <c r="G3257" s="34">
        <f t="shared" si="150"/>
        <v>-2.4432490140133081</v>
      </c>
      <c r="H3257" s="34">
        <f t="shared" si="151"/>
        <v>0</v>
      </c>
      <c r="I3257" s="34">
        <f t="shared" si="152"/>
        <v>-2.4432490140133081</v>
      </c>
    </row>
    <row r="3258" spans="2:9" x14ac:dyDescent="0.25">
      <c r="B3258" s="9">
        <v>2021</v>
      </c>
      <c r="C3258" s="9">
        <v>5</v>
      </c>
      <c r="D3258" s="9">
        <v>9</v>
      </c>
      <c r="E3258" s="30">
        <f>I01_Avg!D3258</f>
        <v>1.0312181092057588</v>
      </c>
      <c r="F3258" s="30">
        <f>PVWatts_8.5kW!J3270</f>
        <v>4.6543700000000001</v>
      </c>
      <c r="G3258" s="34">
        <f t="shared" si="150"/>
        <v>-3.623151890794241</v>
      </c>
      <c r="H3258" s="34">
        <f t="shared" si="151"/>
        <v>0</v>
      </c>
      <c r="I3258" s="34">
        <f t="shared" si="152"/>
        <v>-3.623151890794241</v>
      </c>
    </row>
    <row r="3259" spans="2:9" x14ac:dyDescent="0.25">
      <c r="B3259" s="9">
        <v>2021</v>
      </c>
      <c r="C3259" s="9">
        <v>5</v>
      </c>
      <c r="D3259" s="9">
        <v>10</v>
      </c>
      <c r="E3259" s="30">
        <f>I01_Avg!D3259</f>
        <v>1.0351090149466859</v>
      </c>
      <c r="F3259" s="30">
        <f>PVWatts_8.5kW!J3271</f>
        <v>5.6315370000000007</v>
      </c>
      <c r="G3259" s="34">
        <f t="shared" si="150"/>
        <v>-4.5964279850533147</v>
      </c>
      <c r="H3259" s="34">
        <f t="shared" si="151"/>
        <v>0</v>
      </c>
      <c r="I3259" s="34">
        <f t="shared" si="152"/>
        <v>-4.5964279850533147</v>
      </c>
    </row>
    <row r="3260" spans="2:9" x14ac:dyDescent="0.25">
      <c r="B3260" s="9">
        <v>2021</v>
      </c>
      <c r="C3260" s="9">
        <v>5</v>
      </c>
      <c r="D3260" s="9">
        <v>11</v>
      </c>
      <c r="E3260" s="30">
        <f>I01_Avg!D3260</f>
        <v>1.1069856198527455</v>
      </c>
      <c r="F3260" s="30">
        <f>PVWatts_8.5kW!J3272</f>
        <v>6.1224970000000001</v>
      </c>
      <c r="G3260" s="34">
        <f t="shared" si="150"/>
        <v>-5.0155113801472542</v>
      </c>
      <c r="H3260" s="34">
        <f t="shared" si="151"/>
        <v>0</v>
      </c>
      <c r="I3260" s="34">
        <f t="shared" si="152"/>
        <v>-5.0155113801472542</v>
      </c>
    </row>
    <row r="3261" spans="2:9" x14ac:dyDescent="0.25">
      <c r="B3261" s="9">
        <v>2021</v>
      </c>
      <c r="C3261" s="9">
        <v>5</v>
      </c>
      <c r="D3261" s="9">
        <v>12</v>
      </c>
      <c r="E3261" s="30">
        <f>I01_Avg!D3261</f>
        <v>1.1417019628890903</v>
      </c>
      <c r="F3261" s="30">
        <f>PVWatts_8.5kW!J3273</f>
        <v>6.3363890000000005</v>
      </c>
      <c r="G3261" s="34">
        <f t="shared" si="150"/>
        <v>-5.19468703711091</v>
      </c>
      <c r="H3261" s="34">
        <f t="shared" si="151"/>
        <v>0</v>
      </c>
      <c r="I3261" s="34">
        <f t="shared" si="152"/>
        <v>-5.19468703711091</v>
      </c>
    </row>
    <row r="3262" spans="2:9" x14ac:dyDescent="0.25">
      <c r="B3262" s="9">
        <v>2021</v>
      </c>
      <c r="C3262" s="9">
        <v>5</v>
      </c>
      <c r="D3262" s="9">
        <v>13</v>
      </c>
      <c r="E3262" s="30">
        <f>I01_Avg!D3262</f>
        <v>1.2699278544472086</v>
      </c>
      <c r="F3262" s="30">
        <f>PVWatts_8.5kW!J3274</f>
        <v>6.2741180000000005</v>
      </c>
      <c r="G3262" s="34">
        <f t="shared" si="150"/>
        <v>-5.0041901455527924</v>
      </c>
      <c r="H3262" s="34">
        <f t="shared" si="151"/>
        <v>0</v>
      </c>
      <c r="I3262" s="34">
        <f t="shared" si="152"/>
        <v>-5.0041901455527924</v>
      </c>
    </row>
    <row r="3263" spans="2:9" x14ac:dyDescent="0.25">
      <c r="B3263" s="9">
        <v>2021</v>
      </c>
      <c r="C3263" s="9">
        <v>5</v>
      </c>
      <c r="D3263" s="9">
        <v>14</v>
      </c>
      <c r="E3263" s="30">
        <f>I01_Avg!D3263</f>
        <v>1.344976125585668</v>
      </c>
      <c r="F3263" s="30">
        <f>PVWatts_8.5kW!J3275</f>
        <v>5.7857419999999999</v>
      </c>
      <c r="G3263" s="34">
        <f t="shared" si="150"/>
        <v>-4.4407658744143319</v>
      </c>
      <c r="H3263" s="34">
        <f t="shared" si="151"/>
        <v>0</v>
      </c>
      <c r="I3263" s="34">
        <f t="shared" si="152"/>
        <v>-4.4407658744143319</v>
      </c>
    </row>
    <row r="3264" spans="2:9" x14ac:dyDescent="0.25">
      <c r="B3264" s="9">
        <v>2021</v>
      </c>
      <c r="C3264" s="9">
        <v>5</v>
      </c>
      <c r="D3264" s="9">
        <v>15</v>
      </c>
      <c r="E3264" s="30">
        <f>I01_Avg!D3264</f>
        <v>1.4852823524594978</v>
      </c>
      <c r="F3264" s="30">
        <f>PVWatts_8.5kW!J3276</f>
        <v>4.4557000000000002</v>
      </c>
      <c r="G3264" s="34">
        <f t="shared" si="150"/>
        <v>-2.9704176475405024</v>
      </c>
      <c r="H3264" s="34">
        <f t="shared" si="151"/>
        <v>0</v>
      </c>
      <c r="I3264" s="34">
        <f t="shared" si="152"/>
        <v>-2.9704176475405024</v>
      </c>
    </row>
    <row r="3265" spans="2:9" x14ac:dyDescent="0.25">
      <c r="B3265" s="9">
        <v>2021</v>
      </c>
      <c r="C3265" s="9">
        <v>5</v>
      </c>
      <c r="D3265" s="9">
        <v>16</v>
      </c>
      <c r="E3265" s="30">
        <f>I01_Avg!D3265</f>
        <v>1.6441501217956662</v>
      </c>
      <c r="F3265" s="30">
        <f>PVWatts_8.5kW!J3277</f>
        <v>1.688269</v>
      </c>
      <c r="G3265" s="34">
        <f t="shared" si="150"/>
        <v>-4.41188782043338E-2</v>
      </c>
      <c r="H3265" s="34">
        <f t="shared" si="151"/>
        <v>0</v>
      </c>
      <c r="I3265" s="34">
        <f t="shared" si="152"/>
        <v>-4.41188782043338E-2</v>
      </c>
    </row>
    <row r="3266" spans="2:9" x14ac:dyDescent="0.25">
      <c r="B3266" s="9">
        <v>2021</v>
      </c>
      <c r="C3266" s="9">
        <v>5</v>
      </c>
      <c r="D3266" s="9">
        <v>17</v>
      </c>
      <c r="E3266" s="30">
        <f>I01_Avg!D3266</f>
        <v>1.7738654053390397</v>
      </c>
      <c r="F3266" s="30">
        <f>PVWatts_8.5kW!J3278</f>
        <v>2.3281460000000003</v>
      </c>
      <c r="G3266" s="34">
        <f t="shared" si="150"/>
        <v>-0.55428059466096058</v>
      </c>
      <c r="H3266" s="34">
        <f t="shared" si="151"/>
        <v>0</v>
      </c>
      <c r="I3266" s="34">
        <f t="shared" si="152"/>
        <v>-0.55428059466096058</v>
      </c>
    </row>
    <row r="3267" spans="2:9" x14ac:dyDescent="0.25">
      <c r="B3267" s="9">
        <v>2021</v>
      </c>
      <c r="C3267" s="9">
        <v>5</v>
      </c>
      <c r="D3267" s="9">
        <v>18</v>
      </c>
      <c r="E3267" s="30">
        <f>I01_Avg!D3267</f>
        <v>1.8026696890878924</v>
      </c>
      <c r="F3267" s="30">
        <f>PVWatts_8.5kW!J3279</f>
        <v>0.857402</v>
      </c>
      <c r="G3267" s="34">
        <f t="shared" si="150"/>
        <v>0.94526768908789238</v>
      </c>
      <c r="H3267" s="34">
        <f t="shared" si="151"/>
        <v>0.94526768908789238</v>
      </c>
      <c r="I3267" s="34">
        <f t="shared" si="152"/>
        <v>0</v>
      </c>
    </row>
    <row r="3268" spans="2:9" x14ac:dyDescent="0.25">
      <c r="B3268" s="9">
        <v>2021</v>
      </c>
      <c r="C3268" s="9">
        <v>5</v>
      </c>
      <c r="D3268" s="9">
        <v>19</v>
      </c>
      <c r="E3268" s="30">
        <f>I01_Avg!D3268</f>
        <v>1.7506914005323646</v>
      </c>
      <c r="F3268" s="30">
        <f>PVWatts_8.5kW!J3280</f>
        <v>0.13053100000000001</v>
      </c>
      <c r="G3268" s="34">
        <f t="shared" si="150"/>
        <v>1.6201604005323647</v>
      </c>
      <c r="H3268" s="34">
        <f t="shared" si="151"/>
        <v>1.6201604005323647</v>
      </c>
      <c r="I3268" s="34">
        <f t="shared" si="152"/>
        <v>0</v>
      </c>
    </row>
    <row r="3269" spans="2:9" x14ac:dyDescent="0.25">
      <c r="B3269" s="9">
        <v>2021</v>
      </c>
      <c r="C3269" s="9">
        <v>5</v>
      </c>
      <c r="D3269" s="9">
        <v>20</v>
      </c>
      <c r="E3269" s="30">
        <f>I01_Avg!D3269</f>
        <v>1.6957698175275937</v>
      </c>
      <c r="F3269" s="30">
        <f>PVWatts_8.5kW!J3281</f>
        <v>0</v>
      </c>
      <c r="G3269" s="34">
        <f t="shared" si="150"/>
        <v>1.6957698175275937</v>
      </c>
      <c r="H3269" s="34">
        <f t="shared" si="151"/>
        <v>1.6957698175275937</v>
      </c>
      <c r="I3269" s="34">
        <f t="shared" si="152"/>
        <v>0</v>
      </c>
    </row>
    <row r="3270" spans="2:9" x14ac:dyDescent="0.25">
      <c r="B3270" s="9">
        <v>2021</v>
      </c>
      <c r="C3270" s="9">
        <v>5</v>
      </c>
      <c r="D3270" s="9">
        <v>21</v>
      </c>
      <c r="E3270" s="30">
        <f>I01_Avg!D3270</f>
        <v>1.5540202076747658</v>
      </c>
      <c r="F3270" s="30">
        <f>PVWatts_8.5kW!J3282</f>
        <v>0</v>
      </c>
      <c r="G3270" s="34">
        <f t="shared" si="150"/>
        <v>1.5540202076747658</v>
      </c>
      <c r="H3270" s="34">
        <f t="shared" si="151"/>
        <v>1.5540202076747658</v>
      </c>
      <c r="I3270" s="34">
        <f t="shared" si="152"/>
        <v>0</v>
      </c>
    </row>
    <row r="3271" spans="2:9" x14ac:dyDescent="0.25">
      <c r="B3271" s="9">
        <v>2021</v>
      </c>
      <c r="C3271" s="9">
        <v>5</v>
      </c>
      <c r="D3271" s="9">
        <v>22</v>
      </c>
      <c r="E3271" s="30">
        <f>I01_Avg!D3271</f>
        <v>1.2929843661528975</v>
      </c>
      <c r="F3271" s="30">
        <f>PVWatts_8.5kW!J3283</f>
        <v>0</v>
      </c>
      <c r="G3271" s="34">
        <f t="shared" si="150"/>
        <v>1.2929843661528975</v>
      </c>
      <c r="H3271" s="34">
        <f t="shared" si="151"/>
        <v>1.2929843661528975</v>
      </c>
      <c r="I3271" s="34">
        <f t="shared" si="152"/>
        <v>0</v>
      </c>
    </row>
    <row r="3272" spans="2:9" x14ac:dyDescent="0.25">
      <c r="B3272" s="9">
        <v>2021</v>
      </c>
      <c r="C3272" s="9">
        <v>5</v>
      </c>
      <c r="D3272" s="9">
        <v>23</v>
      </c>
      <c r="E3272" s="30">
        <f>I01_Avg!D3272</f>
        <v>1.0403726770731754</v>
      </c>
      <c r="F3272" s="30">
        <f>PVWatts_8.5kW!J3284</f>
        <v>0</v>
      </c>
      <c r="G3272" s="34">
        <f t="shared" si="150"/>
        <v>1.0403726770731754</v>
      </c>
      <c r="H3272" s="34">
        <f t="shared" si="151"/>
        <v>1.0403726770731754</v>
      </c>
      <c r="I3272" s="34">
        <f t="shared" si="152"/>
        <v>0</v>
      </c>
    </row>
    <row r="3273" spans="2:9" x14ac:dyDescent="0.25">
      <c r="B3273" s="9">
        <v>2021</v>
      </c>
      <c r="C3273" s="9">
        <v>5</v>
      </c>
      <c r="D3273" s="9">
        <v>0</v>
      </c>
      <c r="E3273" s="30">
        <f>I01_Avg!D3273</f>
        <v>0.88686480060291006</v>
      </c>
      <c r="F3273" s="30">
        <f>PVWatts_8.5kW!J3285</f>
        <v>0</v>
      </c>
      <c r="G3273" s="34">
        <f t="shared" si="150"/>
        <v>0.88686480060291006</v>
      </c>
      <c r="H3273" s="34">
        <f t="shared" si="151"/>
        <v>0.88686480060291006</v>
      </c>
      <c r="I3273" s="34">
        <f t="shared" si="152"/>
        <v>0</v>
      </c>
    </row>
    <row r="3274" spans="2:9" x14ac:dyDescent="0.25">
      <c r="B3274" s="9">
        <v>2021</v>
      </c>
      <c r="C3274" s="9">
        <v>5</v>
      </c>
      <c r="D3274" s="9">
        <v>1</v>
      </c>
      <c r="E3274" s="30">
        <f>I01_Avg!D3274</f>
        <v>0.76489498002113532</v>
      </c>
      <c r="F3274" s="30">
        <f>PVWatts_8.5kW!J3286</f>
        <v>0</v>
      </c>
      <c r="G3274" s="34">
        <f t="shared" ref="G3274:G3337" si="153">+E3274-F3274</f>
        <v>0.76489498002113532</v>
      </c>
      <c r="H3274" s="34">
        <f t="shared" ref="H3274:H3337" si="154">+IF(G3274&gt;0,G3274,0)</f>
        <v>0.76489498002113532</v>
      </c>
      <c r="I3274" s="34">
        <f t="shared" ref="I3274:I3337" si="155">+IF(G3274&lt;0,G3274,0)</f>
        <v>0</v>
      </c>
    </row>
    <row r="3275" spans="2:9" x14ac:dyDescent="0.25">
      <c r="B3275" s="9">
        <v>2021</v>
      </c>
      <c r="C3275" s="9">
        <v>5</v>
      </c>
      <c r="D3275" s="9">
        <v>2</v>
      </c>
      <c r="E3275" s="30">
        <f>I01_Avg!D3275</f>
        <v>0.66632059067616944</v>
      </c>
      <c r="F3275" s="30">
        <f>PVWatts_8.5kW!J3287</f>
        <v>0</v>
      </c>
      <c r="G3275" s="34">
        <f t="shared" si="153"/>
        <v>0.66632059067616944</v>
      </c>
      <c r="H3275" s="34">
        <f t="shared" si="154"/>
        <v>0.66632059067616944</v>
      </c>
      <c r="I3275" s="34">
        <f t="shared" si="155"/>
        <v>0</v>
      </c>
    </row>
    <row r="3276" spans="2:9" x14ac:dyDescent="0.25">
      <c r="B3276" s="9">
        <v>2021</v>
      </c>
      <c r="C3276" s="9">
        <v>5</v>
      </c>
      <c r="D3276" s="9">
        <v>3</v>
      </c>
      <c r="E3276" s="30">
        <f>I01_Avg!D3276</f>
        <v>0.62918593379782006</v>
      </c>
      <c r="F3276" s="30">
        <f>PVWatts_8.5kW!J3288</f>
        <v>0</v>
      </c>
      <c r="G3276" s="34">
        <f t="shared" si="153"/>
        <v>0.62918593379782006</v>
      </c>
      <c r="H3276" s="34">
        <f t="shared" si="154"/>
        <v>0.62918593379782006</v>
      </c>
      <c r="I3276" s="34">
        <f t="shared" si="155"/>
        <v>0</v>
      </c>
    </row>
    <row r="3277" spans="2:9" x14ac:dyDescent="0.25">
      <c r="B3277" s="9">
        <v>2021</v>
      </c>
      <c r="C3277" s="9">
        <v>5</v>
      </c>
      <c r="D3277" s="9">
        <v>4</v>
      </c>
      <c r="E3277" s="30">
        <f>I01_Avg!D3277</f>
        <v>0.64562950727640567</v>
      </c>
      <c r="F3277" s="30">
        <f>PVWatts_8.5kW!J3289</f>
        <v>0</v>
      </c>
      <c r="G3277" s="34">
        <f t="shared" si="153"/>
        <v>0.64562950727640567</v>
      </c>
      <c r="H3277" s="34">
        <f t="shared" si="154"/>
        <v>0.64562950727640567</v>
      </c>
      <c r="I3277" s="34">
        <f t="shared" si="155"/>
        <v>0</v>
      </c>
    </row>
    <row r="3278" spans="2:9" x14ac:dyDescent="0.25">
      <c r="B3278" s="9">
        <v>2021</v>
      </c>
      <c r="C3278" s="9">
        <v>5</v>
      </c>
      <c r="D3278" s="9">
        <v>5</v>
      </c>
      <c r="E3278" s="30">
        <f>I01_Avg!D3278</f>
        <v>0.69172286891404566</v>
      </c>
      <c r="F3278" s="30">
        <f>PVWatts_8.5kW!J3290</f>
        <v>0</v>
      </c>
      <c r="G3278" s="34">
        <f t="shared" si="153"/>
        <v>0.69172286891404566</v>
      </c>
      <c r="H3278" s="34">
        <f t="shared" si="154"/>
        <v>0.69172286891404566</v>
      </c>
      <c r="I3278" s="34">
        <f t="shared" si="155"/>
        <v>0</v>
      </c>
    </row>
    <row r="3279" spans="2:9" x14ac:dyDescent="0.25">
      <c r="B3279" s="9">
        <v>2021</v>
      </c>
      <c r="C3279" s="9">
        <v>5</v>
      </c>
      <c r="D3279" s="9">
        <v>6</v>
      </c>
      <c r="E3279" s="30">
        <f>I01_Avg!D3279</f>
        <v>0.77846915234987046</v>
      </c>
      <c r="F3279" s="30">
        <f>PVWatts_8.5kW!J3291</f>
        <v>0.454127</v>
      </c>
      <c r="G3279" s="34">
        <f t="shared" si="153"/>
        <v>0.32434215234987046</v>
      </c>
      <c r="H3279" s="34">
        <f t="shared" si="154"/>
        <v>0.32434215234987046</v>
      </c>
      <c r="I3279" s="34">
        <f t="shared" si="155"/>
        <v>0</v>
      </c>
    </row>
    <row r="3280" spans="2:9" x14ac:dyDescent="0.25">
      <c r="B3280" s="9">
        <v>2021</v>
      </c>
      <c r="C3280" s="9">
        <v>5</v>
      </c>
      <c r="D3280" s="9">
        <v>7</v>
      </c>
      <c r="E3280" s="30">
        <f>I01_Avg!D3280</f>
        <v>0.9555668031752691</v>
      </c>
      <c r="F3280" s="30">
        <f>PVWatts_8.5kW!J3292</f>
        <v>1.5130109999999999</v>
      </c>
      <c r="G3280" s="34">
        <f t="shared" si="153"/>
        <v>-0.55744419682473079</v>
      </c>
      <c r="H3280" s="34">
        <f t="shared" si="154"/>
        <v>0</v>
      </c>
      <c r="I3280" s="34">
        <f t="shared" si="155"/>
        <v>-0.55744419682473079</v>
      </c>
    </row>
    <row r="3281" spans="2:9" x14ac:dyDescent="0.25">
      <c r="B3281" s="9">
        <v>2021</v>
      </c>
      <c r="C3281" s="9">
        <v>5</v>
      </c>
      <c r="D3281" s="9">
        <v>8</v>
      </c>
      <c r="E3281" s="30">
        <f>I01_Avg!D3281</f>
        <v>0.90387060225458371</v>
      </c>
      <c r="F3281" s="30">
        <f>PVWatts_8.5kW!J3293</f>
        <v>2.2815799999999999</v>
      </c>
      <c r="G3281" s="34">
        <f t="shared" si="153"/>
        <v>-1.3777093977454162</v>
      </c>
      <c r="H3281" s="34">
        <f t="shared" si="154"/>
        <v>0</v>
      </c>
      <c r="I3281" s="34">
        <f t="shared" si="155"/>
        <v>-1.3777093977454162</v>
      </c>
    </row>
    <row r="3282" spans="2:9" x14ac:dyDescent="0.25">
      <c r="B3282" s="9">
        <v>2021</v>
      </c>
      <c r="C3282" s="9">
        <v>5</v>
      </c>
      <c r="D3282" s="9">
        <v>9</v>
      </c>
      <c r="E3282" s="30">
        <f>I01_Avg!D3282</f>
        <v>0.92912302977445882</v>
      </c>
      <c r="F3282" s="30">
        <f>PVWatts_8.5kW!J3294</f>
        <v>3.2666619999999997</v>
      </c>
      <c r="G3282" s="34">
        <f t="shared" si="153"/>
        <v>-2.3375389702255411</v>
      </c>
      <c r="H3282" s="34">
        <f t="shared" si="154"/>
        <v>0</v>
      </c>
      <c r="I3282" s="34">
        <f t="shared" si="155"/>
        <v>-2.3375389702255411</v>
      </c>
    </row>
    <row r="3283" spans="2:9" x14ac:dyDescent="0.25">
      <c r="B3283" s="9">
        <v>2021</v>
      </c>
      <c r="C3283" s="9">
        <v>5</v>
      </c>
      <c r="D3283" s="9">
        <v>10</v>
      </c>
      <c r="E3283" s="30">
        <f>I01_Avg!D3283</f>
        <v>1.0318113829994064</v>
      </c>
      <c r="F3283" s="30">
        <f>PVWatts_8.5kW!J3295</f>
        <v>4.1814030000000004</v>
      </c>
      <c r="G3283" s="34">
        <f t="shared" si="153"/>
        <v>-3.1495916170005938</v>
      </c>
      <c r="H3283" s="34">
        <f t="shared" si="154"/>
        <v>0</v>
      </c>
      <c r="I3283" s="34">
        <f t="shared" si="155"/>
        <v>-3.1495916170005938</v>
      </c>
    </row>
    <row r="3284" spans="2:9" x14ac:dyDescent="0.25">
      <c r="B3284" s="9">
        <v>2021</v>
      </c>
      <c r="C3284" s="9">
        <v>5</v>
      </c>
      <c r="D3284" s="9">
        <v>11</v>
      </c>
      <c r="E3284" s="30">
        <f>I01_Avg!D3284</f>
        <v>1.1296936782915181</v>
      </c>
      <c r="F3284" s="30">
        <f>PVWatts_8.5kW!J3296</f>
        <v>5.0394870000000003</v>
      </c>
      <c r="G3284" s="34">
        <f t="shared" si="153"/>
        <v>-3.9097933217084822</v>
      </c>
      <c r="H3284" s="34">
        <f t="shared" si="154"/>
        <v>0</v>
      </c>
      <c r="I3284" s="34">
        <f t="shared" si="155"/>
        <v>-3.9097933217084822</v>
      </c>
    </row>
    <row r="3285" spans="2:9" x14ac:dyDescent="0.25">
      <c r="B3285" s="9">
        <v>2021</v>
      </c>
      <c r="C3285" s="9">
        <v>5</v>
      </c>
      <c r="D3285" s="9">
        <v>12</v>
      </c>
      <c r="E3285" s="30">
        <f>I01_Avg!D3285</f>
        <v>1.1875188416398779</v>
      </c>
      <c r="F3285" s="30">
        <f>PVWatts_8.5kW!J3297</f>
        <v>5.5020929999999995</v>
      </c>
      <c r="G3285" s="34">
        <f t="shared" si="153"/>
        <v>-4.3145741583601218</v>
      </c>
      <c r="H3285" s="34">
        <f t="shared" si="154"/>
        <v>0</v>
      </c>
      <c r="I3285" s="34">
        <f t="shared" si="155"/>
        <v>-4.3145741583601218</v>
      </c>
    </row>
    <row r="3286" spans="2:9" x14ac:dyDescent="0.25">
      <c r="B3286" s="9">
        <v>2021</v>
      </c>
      <c r="C3286" s="9">
        <v>5</v>
      </c>
      <c r="D3286" s="9">
        <v>13</v>
      </c>
      <c r="E3286" s="30">
        <f>I01_Avg!D3286</f>
        <v>1.2414154146160743</v>
      </c>
      <c r="F3286" s="30">
        <f>PVWatts_8.5kW!J3298</f>
        <v>2.7367269999999997</v>
      </c>
      <c r="G3286" s="34">
        <f t="shared" si="153"/>
        <v>-1.4953115853839254</v>
      </c>
      <c r="H3286" s="34">
        <f t="shared" si="154"/>
        <v>0</v>
      </c>
      <c r="I3286" s="34">
        <f t="shared" si="155"/>
        <v>-1.4953115853839254</v>
      </c>
    </row>
    <row r="3287" spans="2:9" x14ac:dyDescent="0.25">
      <c r="B3287" s="9">
        <v>2021</v>
      </c>
      <c r="C3287" s="9">
        <v>5</v>
      </c>
      <c r="D3287" s="9">
        <v>14</v>
      </c>
      <c r="E3287" s="30">
        <f>I01_Avg!D3287</f>
        <v>1.4026992049954818</v>
      </c>
      <c r="F3287" s="30">
        <f>PVWatts_8.5kW!J3299</f>
        <v>3.9235390000000003</v>
      </c>
      <c r="G3287" s="34">
        <f t="shared" si="153"/>
        <v>-2.5208397950045187</v>
      </c>
      <c r="H3287" s="34">
        <f t="shared" si="154"/>
        <v>0</v>
      </c>
      <c r="I3287" s="34">
        <f t="shared" si="155"/>
        <v>-2.5208397950045187</v>
      </c>
    </row>
    <row r="3288" spans="2:9" x14ac:dyDescent="0.25">
      <c r="B3288" s="9">
        <v>2021</v>
      </c>
      <c r="C3288" s="9">
        <v>5</v>
      </c>
      <c r="D3288" s="9">
        <v>15</v>
      </c>
      <c r="E3288" s="30">
        <f>I01_Avg!D3288</f>
        <v>1.6021709881250434</v>
      </c>
      <c r="F3288" s="30">
        <f>PVWatts_8.5kW!J3300</f>
        <v>2.8915419999999998</v>
      </c>
      <c r="G3288" s="34">
        <f t="shared" si="153"/>
        <v>-1.2893710118749564</v>
      </c>
      <c r="H3288" s="34">
        <f t="shared" si="154"/>
        <v>0</v>
      </c>
      <c r="I3288" s="34">
        <f t="shared" si="155"/>
        <v>-1.2893710118749564</v>
      </c>
    </row>
    <row r="3289" spans="2:9" x14ac:dyDescent="0.25">
      <c r="B3289" s="9">
        <v>2021</v>
      </c>
      <c r="C3289" s="9">
        <v>5</v>
      </c>
      <c r="D3289" s="9">
        <v>16</v>
      </c>
      <c r="E3289" s="30">
        <f>I01_Avg!D3289</f>
        <v>1.7498296991422309</v>
      </c>
      <c r="F3289" s="30">
        <f>PVWatts_8.5kW!J3301</f>
        <v>1.2411859999999999</v>
      </c>
      <c r="G3289" s="34">
        <f t="shared" si="153"/>
        <v>0.50864369914223095</v>
      </c>
      <c r="H3289" s="34">
        <f t="shared" si="154"/>
        <v>0.50864369914223095</v>
      </c>
      <c r="I3289" s="34">
        <f t="shared" si="155"/>
        <v>0</v>
      </c>
    </row>
    <row r="3290" spans="2:9" x14ac:dyDescent="0.25">
      <c r="B3290" s="9">
        <v>2021</v>
      </c>
      <c r="C3290" s="9">
        <v>5</v>
      </c>
      <c r="D3290" s="9">
        <v>17</v>
      </c>
      <c r="E3290" s="30">
        <f>I01_Avg!D3290</f>
        <v>1.961620834913286</v>
      </c>
      <c r="F3290" s="30">
        <f>PVWatts_8.5kW!J3302</f>
        <v>1.5209860000000002</v>
      </c>
      <c r="G3290" s="34">
        <f t="shared" si="153"/>
        <v>0.44063483491328581</v>
      </c>
      <c r="H3290" s="34">
        <f t="shared" si="154"/>
        <v>0.44063483491328581</v>
      </c>
      <c r="I3290" s="34">
        <f t="shared" si="155"/>
        <v>0</v>
      </c>
    </row>
    <row r="3291" spans="2:9" x14ac:dyDescent="0.25">
      <c r="B3291" s="9">
        <v>2021</v>
      </c>
      <c r="C3291" s="9">
        <v>5</v>
      </c>
      <c r="D3291" s="9">
        <v>18</v>
      </c>
      <c r="E3291" s="30">
        <f>I01_Avg!D3291</f>
        <v>2.0096694535891961</v>
      </c>
      <c r="F3291" s="30">
        <f>PVWatts_8.5kW!J3303</f>
        <v>0.92318</v>
      </c>
      <c r="G3291" s="34">
        <f t="shared" si="153"/>
        <v>1.0864894535891962</v>
      </c>
      <c r="H3291" s="34">
        <f t="shared" si="154"/>
        <v>1.0864894535891962</v>
      </c>
      <c r="I3291" s="34">
        <f t="shared" si="155"/>
        <v>0</v>
      </c>
    </row>
    <row r="3292" spans="2:9" x14ac:dyDescent="0.25">
      <c r="B3292" s="9">
        <v>2021</v>
      </c>
      <c r="C3292" s="9">
        <v>5</v>
      </c>
      <c r="D3292" s="9">
        <v>19</v>
      </c>
      <c r="E3292" s="30">
        <f>I01_Avg!D3292</f>
        <v>1.9522681317465429</v>
      </c>
      <c r="F3292" s="30">
        <f>PVWatts_8.5kW!J3304</f>
        <v>0.162853</v>
      </c>
      <c r="G3292" s="34">
        <f t="shared" si="153"/>
        <v>1.789415131746543</v>
      </c>
      <c r="H3292" s="34">
        <f t="shared" si="154"/>
        <v>1.789415131746543</v>
      </c>
      <c r="I3292" s="34">
        <f t="shared" si="155"/>
        <v>0</v>
      </c>
    </row>
    <row r="3293" spans="2:9" x14ac:dyDescent="0.25">
      <c r="B3293" s="9">
        <v>2021</v>
      </c>
      <c r="C3293" s="9">
        <v>5</v>
      </c>
      <c r="D3293" s="9">
        <v>20</v>
      </c>
      <c r="E3293" s="30">
        <f>I01_Avg!D3293</f>
        <v>1.8135565649540677</v>
      </c>
      <c r="F3293" s="30">
        <f>PVWatts_8.5kW!J3305</f>
        <v>0</v>
      </c>
      <c r="G3293" s="34">
        <f t="shared" si="153"/>
        <v>1.8135565649540677</v>
      </c>
      <c r="H3293" s="34">
        <f t="shared" si="154"/>
        <v>1.8135565649540677</v>
      </c>
      <c r="I3293" s="34">
        <f t="shared" si="155"/>
        <v>0</v>
      </c>
    </row>
    <row r="3294" spans="2:9" x14ac:dyDescent="0.25">
      <c r="B3294" s="9">
        <v>2021</v>
      </c>
      <c r="C3294" s="9">
        <v>5</v>
      </c>
      <c r="D3294" s="9">
        <v>21</v>
      </c>
      <c r="E3294" s="30">
        <f>I01_Avg!D3294</f>
        <v>1.7404566884038326</v>
      </c>
      <c r="F3294" s="30">
        <f>PVWatts_8.5kW!J3306</f>
        <v>0</v>
      </c>
      <c r="G3294" s="34">
        <f t="shared" si="153"/>
        <v>1.7404566884038326</v>
      </c>
      <c r="H3294" s="34">
        <f t="shared" si="154"/>
        <v>1.7404566884038326</v>
      </c>
      <c r="I3294" s="34">
        <f t="shared" si="155"/>
        <v>0</v>
      </c>
    </row>
    <row r="3295" spans="2:9" x14ac:dyDescent="0.25">
      <c r="B3295" s="9">
        <v>2021</v>
      </c>
      <c r="C3295" s="9">
        <v>5</v>
      </c>
      <c r="D3295" s="9">
        <v>22</v>
      </c>
      <c r="E3295" s="30">
        <f>I01_Avg!D3295</f>
        <v>1.4766258212081265</v>
      </c>
      <c r="F3295" s="30">
        <f>PVWatts_8.5kW!J3307</f>
        <v>0</v>
      </c>
      <c r="G3295" s="34">
        <f t="shared" si="153"/>
        <v>1.4766258212081265</v>
      </c>
      <c r="H3295" s="34">
        <f t="shared" si="154"/>
        <v>1.4766258212081265</v>
      </c>
      <c r="I3295" s="34">
        <f t="shared" si="155"/>
        <v>0</v>
      </c>
    </row>
    <row r="3296" spans="2:9" x14ac:dyDescent="0.25">
      <c r="B3296" s="9">
        <v>2021</v>
      </c>
      <c r="C3296" s="9">
        <v>5</v>
      </c>
      <c r="D3296" s="9">
        <v>23</v>
      </c>
      <c r="E3296" s="30">
        <f>I01_Avg!D3296</f>
        <v>1.1414373498177202</v>
      </c>
      <c r="F3296" s="30">
        <f>PVWatts_8.5kW!J3308</f>
        <v>0</v>
      </c>
      <c r="G3296" s="34">
        <f t="shared" si="153"/>
        <v>1.1414373498177202</v>
      </c>
      <c r="H3296" s="34">
        <f t="shared" si="154"/>
        <v>1.1414373498177202</v>
      </c>
      <c r="I3296" s="34">
        <f t="shared" si="155"/>
        <v>0</v>
      </c>
    </row>
    <row r="3297" spans="2:9" x14ac:dyDescent="0.25">
      <c r="B3297" s="9">
        <v>2021</v>
      </c>
      <c r="C3297" s="9">
        <v>5</v>
      </c>
      <c r="D3297" s="9">
        <v>0</v>
      </c>
      <c r="E3297" s="30">
        <f>I01_Avg!D3297</f>
        <v>0.9153360622686002</v>
      </c>
      <c r="F3297" s="30">
        <f>PVWatts_8.5kW!J3309</f>
        <v>0</v>
      </c>
      <c r="G3297" s="34">
        <f t="shared" si="153"/>
        <v>0.9153360622686002</v>
      </c>
      <c r="H3297" s="34">
        <f t="shared" si="154"/>
        <v>0.9153360622686002</v>
      </c>
      <c r="I3297" s="34">
        <f t="shared" si="155"/>
        <v>0</v>
      </c>
    </row>
    <row r="3298" spans="2:9" x14ac:dyDescent="0.25">
      <c r="B3298" s="9">
        <v>2021</v>
      </c>
      <c r="C3298" s="9">
        <v>5</v>
      </c>
      <c r="D3298" s="9">
        <v>1</v>
      </c>
      <c r="E3298" s="30">
        <f>I01_Avg!D3298</f>
        <v>0.77091461476160839</v>
      </c>
      <c r="F3298" s="30">
        <f>PVWatts_8.5kW!J3310</f>
        <v>0</v>
      </c>
      <c r="G3298" s="34">
        <f t="shared" si="153"/>
        <v>0.77091461476160839</v>
      </c>
      <c r="H3298" s="34">
        <f t="shared" si="154"/>
        <v>0.77091461476160839</v>
      </c>
      <c r="I3298" s="34">
        <f t="shared" si="155"/>
        <v>0</v>
      </c>
    </row>
    <row r="3299" spans="2:9" x14ac:dyDescent="0.25">
      <c r="B3299" s="9">
        <v>2021</v>
      </c>
      <c r="C3299" s="9">
        <v>5</v>
      </c>
      <c r="D3299" s="9">
        <v>2</v>
      </c>
      <c r="E3299" s="30">
        <f>I01_Avg!D3299</f>
        <v>0.73287938433644417</v>
      </c>
      <c r="F3299" s="30">
        <f>PVWatts_8.5kW!J3311</f>
        <v>0</v>
      </c>
      <c r="G3299" s="34">
        <f t="shared" si="153"/>
        <v>0.73287938433644417</v>
      </c>
      <c r="H3299" s="34">
        <f t="shared" si="154"/>
        <v>0.73287938433644417</v>
      </c>
      <c r="I3299" s="34">
        <f t="shared" si="155"/>
        <v>0</v>
      </c>
    </row>
    <row r="3300" spans="2:9" x14ac:dyDescent="0.25">
      <c r="B3300" s="9">
        <v>2021</v>
      </c>
      <c r="C3300" s="9">
        <v>5</v>
      </c>
      <c r="D3300" s="9">
        <v>3</v>
      </c>
      <c r="E3300" s="30">
        <f>I01_Avg!D3300</f>
        <v>0.67742141905543518</v>
      </c>
      <c r="F3300" s="30">
        <f>PVWatts_8.5kW!J3312</f>
        <v>0</v>
      </c>
      <c r="G3300" s="34">
        <f t="shared" si="153"/>
        <v>0.67742141905543518</v>
      </c>
      <c r="H3300" s="34">
        <f t="shared" si="154"/>
        <v>0.67742141905543518</v>
      </c>
      <c r="I3300" s="34">
        <f t="shared" si="155"/>
        <v>0</v>
      </c>
    </row>
    <row r="3301" spans="2:9" x14ac:dyDescent="0.25">
      <c r="B3301" s="9">
        <v>2021</v>
      </c>
      <c r="C3301" s="9">
        <v>5</v>
      </c>
      <c r="D3301" s="9">
        <v>4</v>
      </c>
      <c r="E3301" s="30">
        <f>I01_Avg!D3301</f>
        <v>0.6815354350343541</v>
      </c>
      <c r="F3301" s="30">
        <f>PVWatts_8.5kW!J3313</f>
        <v>0</v>
      </c>
      <c r="G3301" s="34">
        <f t="shared" si="153"/>
        <v>0.6815354350343541</v>
      </c>
      <c r="H3301" s="34">
        <f t="shared" si="154"/>
        <v>0.6815354350343541</v>
      </c>
      <c r="I3301" s="34">
        <f t="shared" si="155"/>
        <v>0</v>
      </c>
    </row>
    <row r="3302" spans="2:9" x14ac:dyDescent="0.25">
      <c r="B3302" s="9">
        <v>2021</v>
      </c>
      <c r="C3302" s="9">
        <v>5</v>
      </c>
      <c r="D3302" s="9">
        <v>5</v>
      </c>
      <c r="E3302" s="30">
        <f>I01_Avg!D3302</f>
        <v>0.72315766946968685</v>
      </c>
      <c r="F3302" s="30">
        <f>PVWatts_8.5kW!J3314</f>
        <v>1.7173999999999998E-2</v>
      </c>
      <c r="G3302" s="34">
        <f t="shared" si="153"/>
        <v>0.70598366946968683</v>
      </c>
      <c r="H3302" s="34">
        <f t="shared" si="154"/>
        <v>0.70598366946968683</v>
      </c>
      <c r="I3302" s="34">
        <f t="shared" si="155"/>
        <v>0</v>
      </c>
    </row>
    <row r="3303" spans="2:9" x14ac:dyDescent="0.25">
      <c r="B3303" s="9">
        <v>2021</v>
      </c>
      <c r="C3303" s="9">
        <v>5</v>
      </c>
      <c r="D3303" s="9">
        <v>6</v>
      </c>
      <c r="E3303" s="30">
        <f>I01_Avg!D3303</f>
        <v>0.838083653260982</v>
      </c>
      <c r="F3303" s="30">
        <f>PVWatts_8.5kW!J3315</f>
        <v>0.52510699999999999</v>
      </c>
      <c r="G3303" s="34">
        <f t="shared" si="153"/>
        <v>0.31297665326098201</v>
      </c>
      <c r="H3303" s="34">
        <f t="shared" si="154"/>
        <v>0.31297665326098201</v>
      </c>
      <c r="I3303" s="34">
        <f t="shared" si="155"/>
        <v>0</v>
      </c>
    </row>
    <row r="3304" spans="2:9" x14ac:dyDescent="0.25">
      <c r="B3304" s="9">
        <v>2021</v>
      </c>
      <c r="C3304" s="9">
        <v>5</v>
      </c>
      <c r="D3304" s="9">
        <v>7</v>
      </c>
      <c r="E3304" s="30">
        <f>I01_Avg!D3304</f>
        <v>0.98781284656549251</v>
      </c>
      <c r="F3304" s="30">
        <f>PVWatts_8.5kW!J3316</f>
        <v>1.9554200000000002</v>
      </c>
      <c r="G3304" s="34">
        <f t="shared" si="153"/>
        <v>-0.96760715343450765</v>
      </c>
      <c r="H3304" s="34">
        <f t="shared" si="154"/>
        <v>0</v>
      </c>
      <c r="I3304" s="34">
        <f t="shared" si="155"/>
        <v>-0.96760715343450765</v>
      </c>
    </row>
    <row r="3305" spans="2:9" x14ac:dyDescent="0.25">
      <c r="B3305" s="9">
        <v>2021</v>
      </c>
      <c r="C3305" s="9">
        <v>5</v>
      </c>
      <c r="D3305" s="9">
        <v>8</v>
      </c>
      <c r="E3305" s="30">
        <f>I01_Avg!D3305</f>
        <v>0.97359617290505973</v>
      </c>
      <c r="F3305" s="30">
        <f>PVWatts_8.5kW!J3317</f>
        <v>3.6444329999999998</v>
      </c>
      <c r="G3305" s="34">
        <f t="shared" si="153"/>
        <v>-2.6708368270949401</v>
      </c>
      <c r="H3305" s="34">
        <f t="shared" si="154"/>
        <v>0</v>
      </c>
      <c r="I3305" s="34">
        <f t="shared" si="155"/>
        <v>-2.6708368270949401</v>
      </c>
    </row>
    <row r="3306" spans="2:9" x14ac:dyDescent="0.25">
      <c r="B3306" s="9">
        <v>2021</v>
      </c>
      <c r="C3306" s="9">
        <v>5</v>
      </c>
      <c r="D3306" s="9">
        <v>9</v>
      </c>
      <c r="E3306" s="30">
        <f>I01_Avg!D3306</f>
        <v>0.94642106618456301</v>
      </c>
      <c r="F3306" s="30">
        <f>PVWatts_8.5kW!J3318</f>
        <v>5.0629</v>
      </c>
      <c r="G3306" s="34">
        <f t="shared" si="153"/>
        <v>-4.1164789338154373</v>
      </c>
      <c r="H3306" s="34">
        <f t="shared" si="154"/>
        <v>0</v>
      </c>
      <c r="I3306" s="34">
        <f t="shared" si="155"/>
        <v>-4.1164789338154373</v>
      </c>
    </row>
    <row r="3307" spans="2:9" x14ac:dyDescent="0.25">
      <c r="B3307" s="9">
        <v>2021</v>
      </c>
      <c r="C3307" s="9">
        <v>5</v>
      </c>
      <c r="D3307" s="9">
        <v>10</v>
      </c>
      <c r="E3307" s="30">
        <f>I01_Avg!D3307</f>
        <v>0.98205522474891394</v>
      </c>
      <c r="F3307" s="30">
        <f>PVWatts_8.5kW!J3319</f>
        <v>6.0977129999999997</v>
      </c>
      <c r="G3307" s="34">
        <f t="shared" si="153"/>
        <v>-5.1156577752510861</v>
      </c>
      <c r="H3307" s="34">
        <f t="shared" si="154"/>
        <v>0</v>
      </c>
      <c r="I3307" s="34">
        <f t="shared" si="155"/>
        <v>-5.1156577752510861</v>
      </c>
    </row>
    <row r="3308" spans="2:9" x14ac:dyDescent="0.25">
      <c r="B3308" s="9">
        <v>2021</v>
      </c>
      <c r="C3308" s="9">
        <v>5</v>
      </c>
      <c r="D3308" s="9">
        <v>11</v>
      </c>
      <c r="E3308" s="30">
        <f>I01_Avg!D3308</f>
        <v>0.97891862797523377</v>
      </c>
      <c r="F3308" s="30">
        <f>PVWatts_8.5kW!J3320</f>
        <v>6.7461130000000002</v>
      </c>
      <c r="G3308" s="34">
        <f t="shared" si="153"/>
        <v>-5.7671943720247665</v>
      </c>
      <c r="H3308" s="34">
        <f t="shared" si="154"/>
        <v>0</v>
      </c>
      <c r="I3308" s="34">
        <f t="shared" si="155"/>
        <v>-5.7671943720247665</v>
      </c>
    </row>
    <row r="3309" spans="2:9" x14ac:dyDescent="0.25">
      <c r="B3309" s="9">
        <v>2021</v>
      </c>
      <c r="C3309" s="9">
        <v>5</v>
      </c>
      <c r="D3309" s="9">
        <v>12</v>
      </c>
      <c r="E3309" s="30">
        <f>I01_Avg!D3309</f>
        <v>1.0105037343483589</v>
      </c>
      <c r="F3309" s="30">
        <f>PVWatts_8.5kW!J3321</f>
        <v>6.9925709999999999</v>
      </c>
      <c r="G3309" s="34">
        <f t="shared" si="153"/>
        <v>-5.9820672656516409</v>
      </c>
      <c r="H3309" s="34">
        <f t="shared" si="154"/>
        <v>0</v>
      </c>
      <c r="I3309" s="34">
        <f t="shared" si="155"/>
        <v>-5.9820672656516409</v>
      </c>
    </row>
    <row r="3310" spans="2:9" x14ac:dyDescent="0.25">
      <c r="B3310" s="9">
        <v>2021</v>
      </c>
      <c r="C3310" s="9">
        <v>5</v>
      </c>
      <c r="D3310" s="9">
        <v>13</v>
      </c>
      <c r="E3310" s="30">
        <f>I01_Avg!D3310</f>
        <v>1.0213164053275066</v>
      </c>
      <c r="F3310" s="30">
        <f>PVWatts_8.5kW!J3322</f>
        <v>6.8709319999999998</v>
      </c>
      <c r="G3310" s="34">
        <f t="shared" si="153"/>
        <v>-5.8496155946724935</v>
      </c>
      <c r="H3310" s="34">
        <f t="shared" si="154"/>
        <v>0</v>
      </c>
      <c r="I3310" s="34">
        <f t="shared" si="155"/>
        <v>-5.8496155946724935</v>
      </c>
    </row>
    <row r="3311" spans="2:9" x14ac:dyDescent="0.25">
      <c r="B3311" s="9">
        <v>2021</v>
      </c>
      <c r="C3311" s="9">
        <v>5</v>
      </c>
      <c r="D3311" s="9">
        <v>14</v>
      </c>
      <c r="E3311" s="30">
        <f>I01_Avg!D3311</f>
        <v>1.0935516517394519</v>
      </c>
      <c r="F3311" s="30">
        <f>PVWatts_8.5kW!J3323</f>
        <v>6.3334219999999997</v>
      </c>
      <c r="G3311" s="34">
        <f t="shared" si="153"/>
        <v>-5.2398703482605473</v>
      </c>
      <c r="H3311" s="34">
        <f t="shared" si="154"/>
        <v>0</v>
      </c>
      <c r="I3311" s="34">
        <f t="shared" si="155"/>
        <v>-5.2398703482605473</v>
      </c>
    </row>
    <row r="3312" spans="2:9" x14ac:dyDescent="0.25">
      <c r="B3312" s="9">
        <v>2021</v>
      </c>
      <c r="C3312" s="9">
        <v>5</v>
      </c>
      <c r="D3312" s="9">
        <v>15</v>
      </c>
      <c r="E3312" s="30">
        <f>I01_Avg!D3312</f>
        <v>1.1397417595677277</v>
      </c>
      <c r="F3312" s="30">
        <f>PVWatts_8.5kW!J3324</f>
        <v>5.4227100000000004</v>
      </c>
      <c r="G3312" s="34">
        <f t="shared" si="153"/>
        <v>-4.2829682404322726</v>
      </c>
      <c r="H3312" s="34">
        <f t="shared" si="154"/>
        <v>0</v>
      </c>
      <c r="I3312" s="34">
        <f t="shared" si="155"/>
        <v>-4.2829682404322726</v>
      </c>
    </row>
    <row r="3313" spans="2:9" x14ac:dyDescent="0.25">
      <c r="B3313" s="9">
        <v>2021</v>
      </c>
      <c r="C3313" s="9">
        <v>5</v>
      </c>
      <c r="D3313" s="9">
        <v>16</v>
      </c>
      <c r="E3313" s="30">
        <f>I01_Avg!D3313</f>
        <v>1.2260331904445081</v>
      </c>
      <c r="F3313" s="30">
        <f>PVWatts_8.5kW!J3325</f>
        <v>4.1302289999999999</v>
      </c>
      <c r="G3313" s="34">
        <f t="shared" si="153"/>
        <v>-2.9041958095554916</v>
      </c>
      <c r="H3313" s="34">
        <f t="shared" si="154"/>
        <v>0</v>
      </c>
      <c r="I3313" s="34">
        <f t="shared" si="155"/>
        <v>-2.9041958095554916</v>
      </c>
    </row>
    <row r="3314" spans="2:9" x14ac:dyDescent="0.25">
      <c r="B3314" s="9">
        <v>2021</v>
      </c>
      <c r="C3314" s="9">
        <v>5</v>
      </c>
      <c r="D3314" s="9">
        <v>17</v>
      </c>
      <c r="E3314" s="30">
        <f>I01_Avg!D3314</f>
        <v>1.4031419409054078</v>
      </c>
      <c r="F3314" s="30">
        <f>PVWatts_8.5kW!J3326</f>
        <v>2.5492010000000001</v>
      </c>
      <c r="G3314" s="34">
        <f t="shared" si="153"/>
        <v>-1.1460590590945923</v>
      </c>
      <c r="H3314" s="34">
        <f t="shared" si="154"/>
        <v>0</v>
      </c>
      <c r="I3314" s="34">
        <f t="shared" si="155"/>
        <v>-1.1460590590945923</v>
      </c>
    </row>
    <row r="3315" spans="2:9" x14ac:dyDescent="0.25">
      <c r="B3315" s="9">
        <v>2021</v>
      </c>
      <c r="C3315" s="9">
        <v>5</v>
      </c>
      <c r="D3315" s="9">
        <v>18</v>
      </c>
      <c r="E3315" s="30">
        <f>I01_Avg!D3315</f>
        <v>1.4979543707705953</v>
      </c>
      <c r="F3315" s="30">
        <f>PVWatts_8.5kW!J3327</f>
        <v>0.92095700000000003</v>
      </c>
      <c r="G3315" s="34">
        <f t="shared" si="153"/>
        <v>0.57699737077059532</v>
      </c>
      <c r="H3315" s="34">
        <f t="shared" si="154"/>
        <v>0.57699737077059532</v>
      </c>
      <c r="I3315" s="34">
        <f t="shared" si="155"/>
        <v>0</v>
      </c>
    </row>
    <row r="3316" spans="2:9" x14ac:dyDescent="0.25">
      <c r="B3316" s="9">
        <v>2021</v>
      </c>
      <c r="C3316" s="9">
        <v>5</v>
      </c>
      <c r="D3316" s="9">
        <v>19</v>
      </c>
      <c r="E3316" s="30">
        <f>I01_Avg!D3316</f>
        <v>1.4457150024061416</v>
      </c>
      <c r="F3316" s="30">
        <f>PVWatts_8.5kW!J3328</f>
        <v>0.13991499999999998</v>
      </c>
      <c r="G3316" s="34">
        <f t="shared" si="153"/>
        <v>1.3058000024061416</v>
      </c>
      <c r="H3316" s="34">
        <f t="shared" si="154"/>
        <v>1.3058000024061416</v>
      </c>
      <c r="I3316" s="34">
        <f t="shared" si="155"/>
        <v>0</v>
      </c>
    </row>
    <row r="3317" spans="2:9" x14ac:dyDescent="0.25">
      <c r="B3317" s="9">
        <v>2021</v>
      </c>
      <c r="C3317" s="9">
        <v>5</v>
      </c>
      <c r="D3317" s="9">
        <v>20</v>
      </c>
      <c r="E3317" s="30">
        <f>I01_Avg!D3317</f>
        <v>1.3529379144604068</v>
      </c>
      <c r="F3317" s="30">
        <f>PVWatts_8.5kW!J3329</f>
        <v>0</v>
      </c>
      <c r="G3317" s="34">
        <f t="shared" si="153"/>
        <v>1.3529379144604068</v>
      </c>
      <c r="H3317" s="34">
        <f t="shared" si="154"/>
        <v>1.3529379144604068</v>
      </c>
      <c r="I3317" s="34">
        <f t="shared" si="155"/>
        <v>0</v>
      </c>
    </row>
    <row r="3318" spans="2:9" x14ac:dyDescent="0.25">
      <c r="B3318" s="9">
        <v>2021</v>
      </c>
      <c r="C3318" s="9">
        <v>5</v>
      </c>
      <c r="D3318" s="9">
        <v>21</v>
      </c>
      <c r="E3318" s="30">
        <f>I01_Avg!D3318</f>
        <v>1.3154903450776485</v>
      </c>
      <c r="F3318" s="30">
        <f>PVWatts_8.5kW!J3330</f>
        <v>0</v>
      </c>
      <c r="G3318" s="34">
        <f t="shared" si="153"/>
        <v>1.3154903450776485</v>
      </c>
      <c r="H3318" s="34">
        <f t="shared" si="154"/>
        <v>1.3154903450776485</v>
      </c>
      <c r="I3318" s="34">
        <f t="shared" si="155"/>
        <v>0</v>
      </c>
    </row>
    <row r="3319" spans="2:9" x14ac:dyDescent="0.25">
      <c r="B3319" s="9">
        <v>2021</v>
      </c>
      <c r="C3319" s="9">
        <v>5</v>
      </c>
      <c r="D3319" s="9">
        <v>22</v>
      </c>
      <c r="E3319" s="30">
        <f>I01_Avg!D3319</f>
        <v>1.1712382623255648</v>
      </c>
      <c r="F3319" s="30">
        <f>PVWatts_8.5kW!J3331</f>
        <v>0</v>
      </c>
      <c r="G3319" s="34">
        <f t="shared" si="153"/>
        <v>1.1712382623255648</v>
      </c>
      <c r="H3319" s="34">
        <f t="shared" si="154"/>
        <v>1.1712382623255648</v>
      </c>
      <c r="I3319" s="34">
        <f t="shared" si="155"/>
        <v>0</v>
      </c>
    </row>
    <row r="3320" spans="2:9" x14ac:dyDescent="0.25">
      <c r="B3320" s="9">
        <v>2021</v>
      </c>
      <c r="C3320" s="9">
        <v>5</v>
      </c>
      <c r="D3320" s="9">
        <v>23</v>
      </c>
      <c r="E3320" s="30">
        <f>I01_Avg!D3320</f>
        <v>0.97416824499259447</v>
      </c>
      <c r="F3320" s="30">
        <f>PVWatts_8.5kW!J3332</f>
        <v>0</v>
      </c>
      <c r="G3320" s="34">
        <f t="shared" si="153"/>
        <v>0.97416824499259447</v>
      </c>
      <c r="H3320" s="34">
        <f t="shared" si="154"/>
        <v>0.97416824499259447</v>
      </c>
      <c r="I3320" s="34">
        <f t="shared" si="155"/>
        <v>0</v>
      </c>
    </row>
    <row r="3321" spans="2:9" x14ac:dyDescent="0.25">
      <c r="B3321" s="9">
        <v>2021</v>
      </c>
      <c r="C3321" s="9">
        <v>5</v>
      </c>
      <c r="D3321" s="9">
        <v>0</v>
      </c>
      <c r="E3321" s="30">
        <f>I01_Avg!D3321</f>
        <v>0.73083258233510284</v>
      </c>
      <c r="F3321" s="30">
        <f>PVWatts_8.5kW!J3333</f>
        <v>0</v>
      </c>
      <c r="G3321" s="34">
        <f t="shared" si="153"/>
        <v>0.73083258233510284</v>
      </c>
      <c r="H3321" s="34">
        <f t="shared" si="154"/>
        <v>0.73083258233510284</v>
      </c>
      <c r="I3321" s="34">
        <f t="shared" si="155"/>
        <v>0</v>
      </c>
    </row>
    <row r="3322" spans="2:9" x14ac:dyDescent="0.25">
      <c r="B3322" s="9">
        <v>2021</v>
      </c>
      <c r="C3322" s="9">
        <v>5</v>
      </c>
      <c r="D3322" s="9">
        <v>1</v>
      </c>
      <c r="E3322" s="30">
        <f>I01_Avg!D3322</f>
        <v>0.6343133433311674</v>
      </c>
      <c r="F3322" s="30">
        <f>PVWatts_8.5kW!J3334</f>
        <v>0</v>
      </c>
      <c r="G3322" s="34">
        <f t="shared" si="153"/>
        <v>0.6343133433311674</v>
      </c>
      <c r="H3322" s="34">
        <f t="shared" si="154"/>
        <v>0.6343133433311674</v>
      </c>
      <c r="I3322" s="34">
        <f t="shared" si="155"/>
        <v>0</v>
      </c>
    </row>
    <row r="3323" spans="2:9" x14ac:dyDescent="0.25">
      <c r="B3323" s="9">
        <v>2021</v>
      </c>
      <c r="C3323" s="9">
        <v>5</v>
      </c>
      <c r="D3323" s="9">
        <v>2</v>
      </c>
      <c r="E3323" s="30">
        <f>I01_Avg!D3323</f>
        <v>0.59246893639814502</v>
      </c>
      <c r="F3323" s="30">
        <f>PVWatts_8.5kW!J3335</f>
        <v>0</v>
      </c>
      <c r="G3323" s="34">
        <f t="shared" si="153"/>
        <v>0.59246893639814502</v>
      </c>
      <c r="H3323" s="34">
        <f t="shared" si="154"/>
        <v>0.59246893639814502</v>
      </c>
      <c r="I3323" s="34">
        <f t="shared" si="155"/>
        <v>0</v>
      </c>
    </row>
    <row r="3324" spans="2:9" x14ac:dyDescent="0.25">
      <c r="B3324" s="9">
        <v>2021</v>
      </c>
      <c r="C3324" s="9">
        <v>5</v>
      </c>
      <c r="D3324" s="9">
        <v>3</v>
      </c>
      <c r="E3324" s="30">
        <f>I01_Avg!D3324</f>
        <v>0.57609944850146588</v>
      </c>
      <c r="F3324" s="30">
        <f>PVWatts_8.5kW!J3336</f>
        <v>0</v>
      </c>
      <c r="G3324" s="34">
        <f t="shared" si="153"/>
        <v>0.57609944850146588</v>
      </c>
      <c r="H3324" s="34">
        <f t="shared" si="154"/>
        <v>0.57609944850146588</v>
      </c>
      <c r="I3324" s="34">
        <f t="shared" si="155"/>
        <v>0</v>
      </c>
    </row>
    <row r="3325" spans="2:9" x14ac:dyDescent="0.25">
      <c r="B3325" s="9">
        <v>2021</v>
      </c>
      <c r="C3325" s="9">
        <v>5</v>
      </c>
      <c r="D3325" s="9">
        <v>4</v>
      </c>
      <c r="E3325" s="30">
        <f>I01_Avg!D3325</f>
        <v>0.61627067500981603</v>
      </c>
      <c r="F3325" s="30">
        <f>PVWatts_8.5kW!J3337</f>
        <v>0</v>
      </c>
      <c r="G3325" s="34">
        <f t="shared" si="153"/>
        <v>0.61627067500981603</v>
      </c>
      <c r="H3325" s="34">
        <f t="shared" si="154"/>
        <v>0.61627067500981603</v>
      </c>
      <c r="I3325" s="34">
        <f t="shared" si="155"/>
        <v>0</v>
      </c>
    </row>
    <row r="3326" spans="2:9" x14ac:dyDescent="0.25">
      <c r="B3326" s="9">
        <v>2021</v>
      </c>
      <c r="C3326" s="9">
        <v>5</v>
      </c>
      <c r="D3326" s="9">
        <v>5</v>
      </c>
      <c r="E3326" s="30">
        <f>I01_Avg!D3326</f>
        <v>0.68636956094521562</v>
      </c>
      <c r="F3326" s="30">
        <f>PVWatts_8.5kW!J3338</f>
        <v>2.4478000000000003E-2</v>
      </c>
      <c r="G3326" s="34">
        <f t="shared" si="153"/>
        <v>0.66189156094521562</v>
      </c>
      <c r="H3326" s="34">
        <f t="shared" si="154"/>
        <v>0.66189156094521562</v>
      </c>
      <c r="I3326" s="34">
        <f t="shared" si="155"/>
        <v>0</v>
      </c>
    </row>
    <row r="3327" spans="2:9" x14ac:dyDescent="0.25">
      <c r="B3327" s="9">
        <v>2021</v>
      </c>
      <c r="C3327" s="9">
        <v>5</v>
      </c>
      <c r="D3327" s="9">
        <v>6</v>
      </c>
      <c r="E3327" s="30">
        <f>I01_Avg!D3327</f>
        <v>0.78536343481239113</v>
      </c>
      <c r="F3327" s="30">
        <f>PVWatts_8.5kW!J3339</f>
        <v>0.50519700000000001</v>
      </c>
      <c r="G3327" s="34">
        <f t="shared" si="153"/>
        <v>0.28016643481239112</v>
      </c>
      <c r="H3327" s="34">
        <f t="shared" si="154"/>
        <v>0.28016643481239112</v>
      </c>
      <c r="I3327" s="34">
        <f t="shared" si="155"/>
        <v>0</v>
      </c>
    </row>
    <row r="3328" spans="2:9" x14ac:dyDescent="0.25">
      <c r="B3328" s="9">
        <v>2021</v>
      </c>
      <c r="C3328" s="9">
        <v>5</v>
      </c>
      <c r="D3328" s="9">
        <v>7</v>
      </c>
      <c r="E3328" s="30">
        <f>I01_Avg!D3328</f>
        <v>0.91664036478093736</v>
      </c>
      <c r="F3328" s="30">
        <f>PVWatts_8.5kW!J3340</f>
        <v>1.9112719999999999</v>
      </c>
      <c r="G3328" s="34">
        <f t="shared" si="153"/>
        <v>-0.9946316352190625</v>
      </c>
      <c r="H3328" s="34">
        <f t="shared" si="154"/>
        <v>0</v>
      </c>
      <c r="I3328" s="34">
        <f t="shared" si="155"/>
        <v>-0.9946316352190625</v>
      </c>
    </row>
    <row r="3329" spans="2:9" x14ac:dyDescent="0.25">
      <c r="B3329" s="9">
        <v>2021</v>
      </c>
      <c r="C3329" s="9">
        <v>5</v>
      </c>
      <c r="D3329" s="9">
        <v>8</v>
      </c>
      <c r="E3329" s="30">
        <f>I01_Avg!D3329</f>
        <v>0.92335125020288722</v>
      </c>
      <c r="F3329" s="30">
        <f>PVWatts_8.5kW!J3341</f>
        <v>3.4502510000000002</v>
      </c>
      <c r="G3329" s="34">
        <f t="shared" si="153"/>
        <v>-2.5268997497971131</v>
      </c>
      <c r="H3329" s="34">
        <f t="shared" si="154"/>
        <v>0</v>
      </c>
      <c r="I3329" s="34">
        <f t="shared" si="155"/>
        <v>-2.5268997497971131</v>
      </c>
    </row>
    <row r="3330" spans="2:9" x14ac:dyDescent="0.25">
      <c r="B3330" s="9">
        <v>2021</v>
      </c>
      <c r="C3330" s="9">
        <v>5</v>
      </c>
      <c r="D3330" s="9">
        <v>9</v>
      </c>
      <c r="E3330" s="30">
        <f>I01_Avg!D3330</f>
        <v>0.90362432949693638</v>
      </c>
      <c r="F3330" s="30">
        <f>PVWatts_8.5kW!J3342</f>
        <v>4.7138419999999996</v>
      </c>
      <c r="G3330" s="34">
        <f t="shared" si="153"/>
        <v>-3.8102176705030635</v>
      </c>
      <c r="H3330" s="34">
        <f t="shared" si="154"/>
        <v>0</v>
      </c>
      <c r="I3330" s="34">
        <f t="shared" si="155"/>
        <v>-3.8102176705030635</v>
      </c>
    </row>
    <row r="3331" spans="2:9" x14ac:dyDescent="0.25">
      <c r="B3331" s="9">
        <v>2021</v>
      </c>
      <c r="C3331" s="9">
        <v>5</v>
      </c>
      <c r="D3331" s="9">
        <v>10</v>
      </c>
      <c r="E3331" s="30">
        <f>I01_Avg!D3331</f>
        <v>0.85530766765925503</v>
      </c>
      <c r="F3331" s="30">
        <f>PVWatts_8.5kW!J3343</f>
        <v>5.0057870000000007</v>
      </c>
      <c r="G3331" s="34">
        <f t="shared" si="153"/>
        <v>-4.1504793323407458</v>
      </c>
      <c r="H3331" s="34">
        <f t="shared" si="154"/>
        <v>0</v>
      </c>
      <c r="I3331" s="34">
        <f t="shared" si="155"/>
        <v>-4.1504793323407458</v>
      </c>
    </row>
    <row r="3332" spans="2:9" x14ac:dyDescent="0.25">
      <c r="B3332" s="9">
        <v>2021</v>
      </c>
      <c r="C3332" s="9">
        <v>5</v>
      </c>
      <c r="D3332" s="9">
        <v>11</v>
      </c>
      <c r="E3332" s="30">
        <f>I01_Avg!D3332</f>
        <v>0.88037279690536652</v>
      </c>
      <c r="F3332" s="30">
        <f>PVWatts_8.5kW!J3344</f>
        <v>6.1047790000000006</v>
      </c>
      <c r="G3332" s="34">
        <f t="shared" si="153"/>
        <v>-5.2244062030946345</v>
      </c>
      <c r="H3332" s="34">
        <f t="shared" si="154"/>
        <v>0</v>
      </c>
      <c r="I3332" s="34">
        <f t="shared" si="155"/>
        <v>-5.2244062030946345</v>
      </c>
    </row>
    <row r="3333" spans="2:9" x14ac:dyDescent="0.25">
      <c r="B3333" s="9">
        <v>2021</v>
      </c>
      <c r="C3333" s="9">
        <v>5</v>
      </c>
      <c r="D3333" s="9">
        <v>12</v>
      </c>
      <c r="E3333" s="30">
        <f>I01_Avg!D3333</f>
        <v>0.87963027180603359</v>
      </c>
      <c r="F3333" s="30">
        <f>PVWatts_8.5kW!J3345</f>
        <v>6.4607229999999998</v>
      </c>
      <c r="G3333" s="34">
        <f t="shared" si="153"/>
        <v>-5.5810927281939664</v>
      </c>
      <c r="H3333" s="34">
        <f t="shared" si="154"/>
        <v>0</v>
      </c>
      <c r="I3333" s="34">
        <f t="shared" si="155"/>
        <v>-5.5810927281939664</v>
      </c>
    </row>
    <row r="3334" spans="2:9" x14ac:dyDescent="0.25">
      <c r="B3334" s="9">
        <v>2021</v>
      </c>
      <c r="C3334" s="9">
        <v>5</v>
      </c>
      <c r="D3334" s="9">
        <v>13</v>
      </c>
      <c r="E3334" s="30">
        <f>I01_Avg!D3334</f>
        <v>0.88471309860546488</v>
      </c>
      <c r="F3334" s="30">
        <f>PVWatts_8.5kW!J3346</f>
        <v>5.9100570000000001</v>
      </c>
      <c r="G3334" s="34">
        <f t="shared" si="153"/>
        <v>-5.0253439013945354</v>
      </c>
      <c r="H3334" s="34">
        <f t="shared" si="154"/>
        <v>0</v>
      </c>
      <c r="I3334" s="34">
        <f t="shared" si="155"/>
        <v>-5.0253439013945354</v>
      </c>
    </row>
    <row r="3335" spans="2:9" x14ac:dyDescent="0.25">
      <c r="B3335" s="9">
        <v>2021</v>
      </c>
      <c r="C3335" s="9">
        <v>5</v>
      </c>
      <c r="D3335" s="9">
        <v>14</v>
      </c>
      <c r="E3335" s="30">
        <f>I01_Avg!D3335</f>
        <v>0.84929623320320335</v>
      </c>
      <c r="F3335" s="30">
        <f>PVWatts_8.5kW!J3347</f>
        <v>5.7907129999999993</v>
      </c>
      <c r="G3335" s="34">
        <f t="shared" si="153"/>
        <v>-4.9414167667967961</v>
      </c>
      <c r="H3335" s="34">
        <f t="shared" si="154"/>
        <v>0</v>
      </c>
      <c r="I3335" s="34">
        <f t="shared" si="155"/>
        <v>-4.9414167667967961</v>
      </c>
    </row>
    <row r="3336" spans="2:9" x14ac:dyDescent="0.25">
      <c r="B3336" s="9">
        <v>2021</v>
      </c>
      <c r="C3336" s="9">
        <v>5</v>
      </c>
      <c r="D3336" s="9">
        <v>15</v>
      </c>
      <c r="E3336" s="30">
        <f>I01_Avg!D3336</f>
        <v>0.89458077168322414</v>
      </c>
      <c r="F3336" s="30">
        <f>PVWatts_8.5kW!J3348</f>
        <v>3.527291</v>
      </c>
      <c r="G3336" s="34">
        <f t="shared" si="153"/>
        <v>-2.6327102283167756</v>
      </c>
      <c r="H3336" s="34">
        <f t="shared" si="154"/>
        <v>0</v>
      </c>
      <c r="I3336" s="34">
        <f t="shared" si="155"/>
        <v>-2.6327102283167756</v>
      </c>
    </row>
    <row r="3337" spans="2:9" x14ac:dyDescent="0.25">
      <c r="B3337" s="9">
        <v>2021</v>
      </c>
      <c r="C3337" s="9">
        <v>5</v>
      </c>
      <c r="D3337" s="9">
        <v>16</v>
      </c>
      <c r="E3337" s="30">
        <f>I01_Avg!D3337</f>
        <v>1.0190780889999809</v>
      </c>
      <c r="F3337" s="30">
        <f>PVWatts_8.5kW!J3349</f>
        <v>2.7722570000000002</v>
      </c>
      <c r="G3337" s="34">
        <f t="shared" si="153"/>
        <v>-1.7531789110000193</v>
      </c>
      <c r="H3337" s="34">
        <f t="shared" si="154"/>
        <v>0</v>
      </c>
      <c r="I3337" s="34">
        <f t="shared" si="155"/>
        <v>-1.7531789110000193</v>
      </c>
    </row>
    <row r="3338" spans="2:9" x14ac:dyDescent="0.25">
      <c r="B3338" s="9">
        <v>2021</v>
      </c>
      <c r="C3338" s="9">
        <v>5</v>
      </c>
      <c r="D3338" s="9">
        <v>17</v>
      </c>
      <c r="E3338" s="30">
        <f>I01_Avg!D3338</f>
        <v>1.1262064054305609</v>
      </c>
      <c r="F3338" s="30">
        <f>PVWatts_8.5kW!J3350</f>
        <v>2.4125320000000001</v>
      </c>
      <c r="G3338" s="34">
        <f t="shared" ref="G3338:G3401" si="156">+E3338-F3338</f>
        <v>-1.2863255945694392</v>
      </c>
      <c r="H3338" s="34">
        <f t="shared" ref="H3338:H3401" si="157">+IF(G3338&gt;0,G3338,0)</f>
        <v>0</v>
      </c>
      <c r="I3338" s="34">
        <f t="shared" ref="I3338:I3401" si="158">+IF(G3338&lt;0,G3338,0)</f>
        <v>-1.2863255945694392</v>
      </c>
    </row>
    <row r="3339" spans="2:9" x14ac:dyDescent="0.25">
      <c r="B3339" s="9">
        <v>2021</v>
      </c>
      <c r="C3339" s="9">
        <v>5</v>
      </c>
      <c r="D3339" s="9">
        <v>18</v>
      </c>
      <c r="E3339" s="30">
        <f>I01_Avg!D3339</f>
        <v>1.1568632779386063</v>
      </c>
      <c r="F3339" s="30">
        <f>PVWatts_8.5kW!J3351</f>
        <v>0.84552099999999997</v>
      </c>
      <c r="G3339" s="34">
        <f t="shared" si="156"/>
        <v>0.31134227793860636</v>
      </c>
      <c r="H3339" s="34">
        <f t="shared" si="157"/>
        <v>0.31134227793860636</v>
      </c>
      <c r="I3339" s="34">
        <f t="shared" si="158"/>
        <v>0</v>
      </c>
    </row>
    <row r="3340" spans="2:9" x14ac:dyDescent="0.25">
      <c r="B3340" s="9">
        <v>2021</v>
      </c>
      <c r="C3340" s="9">
        <v>5</v>
      </c>
      <c r="D3340" s="9">
        <v>19</v>
      </c>
      <c r="E3340" s="30">
        <f>I01_Avg!D3340</f>
        <v>1.2042740711503523</v>
      </c>
      <c r="F3340" s="30">
        <f>PVWatts_8.5kW!J3352</f>
        <v>0.15189900000000001</v>
      </c>
      <c r="G3340" s="34">
        <f t="shared" si="156"/>
        <v>1.0523750711503523</v>
      </c>
      <c r="H3340" s="34">
        <f t="shared" si="157"/>
        <v>1.0523750711503523</v>
      </c>
      <c r="I3340" s="34">
        <f t="shared" si="158"/>
        <v>0</v>
      </c>
    </row>
    <row r="3341" spans="2:9" x14ac:dyDescent="0.25">
      <c r="B3341" s="9">
        <v>2021</v>
      </c>
      <c r="C3341" s="9">
        <v>5</v>
      </c>
      <c r="D3341" s="9">
        <v>20</v>
      </c>
      <c r="E3341" s="30">
        <f>I01_Avg!D3341</f>
        <v>1.104152483423416</v>
      </c>
      <c r="F3341" s="30">
        <f>PVWatts_8.5kW!J3353</f>
        <v>0</v>
      </c>
      <c r="G3341" s="34">
        <f t="shared" si="156"/>
        <v>1.104152483423416</v>
      </c>
      <c r="H3341" s="34">
        <f t="shared" si="157"/>
        <v>1.104152483423416</v>
      </c>
      <c r="I3341" s="34">
        <f t="shared" si="158"/>
        <v>0</v>
      </c>
    </row>
    <row r="3342" spans="2:9" x14ac:dyDescent="0.25">
      <c r="B3342" s="9">
        <v>2021</v>
      </c>
      <c r="C3342" s="9">
        <v>5</v>
      </c>
      <c r="D3342" s="9">
        <v>21</v>
      </c>
      <c r="E3342" s="30">
        <f>I01_Avg!D3342</f>
        <v>1.1446278080792502</v>
      </c>
      <c r="F3342" s="30">
        <f>PVWatts_8.5kW!J3354</f>
        <v>0</v>
      </c>
      <c r="G3342" s="34">
        <f t="shared" si="156"/>
        <v>1.1446278080792502</v>
      </c>
      <c r="H3342" s="34">
        <f t="shared" si="157"/>
        <v>1.1446278080792502</v>
      </c>
      <c r="I3342" s="34">
        <f t="shared" si="158"/>
        <v>0</v>
      </c>
    </row>
    <row r="3343" spans="2:9" x14ac:dyDescent="0.25">
      <c r="B3343" s="9">
        <v>2021</v>
      </c>
      <c r="C3343" s="9">
        <v>5</v>
      </c>
      <c r="D3343" s="9">
        <v>22</v>
      </c>
      <c r="E3343" s="30">
        <f>I01_Avg!D3343</f>
        <v>1.0454518939919921</v>
      </c>
      <c r="F3343" s="30">
        <f>PVWatts_8.5kW!J3355</f>
        <v>0</v>
      </c>
      <c r="G3343" s="34">
        <f t="shared" si="156"/>
        <v>1.0454518939919921</v>
      </c>
      <c r="H3343" s="34">
        <f t="shared" si="157"/>
        <v>1.0454518939919921</v>
      </c>
      <c r="I3343" s="34">
        <f t="shared" si="158"/>
        <v>0</v>
      </c>
    </row>
    <row r="3344" spans="2:9" x14ac:dyDescent="0.25">
      <c r="B3344" s="9">
        <v>2021</v>
      </c>
      <c r="C3344" s="9">
        <v>5</v>
      </c>
      <c r="D3344" s="9">
        <v>23</v>
      </c>
      <c r="E3344" s="30">
        <f>I01_Avg!D3344</f>
        <v>0.78507046370365174</v>
      </c>
      <c r="F3344" s="30">
        <f>PVWatts_8.5kW!J3356</f>
        <v>0</v>
      </c>
      <c r="G3344" s="34">
        <f t="shared" si="156"/>
        <v>0.78507046370365174</v>
      </c>
      <c r="H3344" s="34">
        <f t="shared" si="157"/>
        <v>0.78507046370365174</v>
      </c>
      <c r="I3344" s="34">
        <f t="shared" si="158"/>
        <v>0</v>
      </c>
    </row>
    <row r="3345" spans="2:9" x14ac:dyDescent="0.25">
      <c r="B3345" s="9">
        <v>2021</v>
      </c>
      <c r="C3345" s="9">
        <v>5</v>
      </c>
      <c r="D3345" s="9">
        <v>0</v>
      </c>
      <c r="E3345" s="30">
        <f>I01_Avg!D3345</f>
        <v>0.76597994087230159</v>
      </c>
      <c r="F3345" s="30">
        <f>PVWatts_8.5kW!J3357</f>
        <v>0</v>
      </c>
      <c r="G3345" s="34">
        <f t="shared" si="156"/>
        <v>0.76597994087230159</v>
      </c>
      <c r="H3345" s="34">
        <f t="shared" si="157"/>
        <v>0.76597994087230159</v>
      </c>
      <c r="I3345" s="34">
        <f t="shared" si="158"/>
        <v>0</v>
      </c>
    </row>
    <row r="3346" spans="2:9" x14ac:dyDescent="0.25">
      <c r="B3346" s="9">
        <v>2021</v>
      </c>
      <c r="C3346" s="9">
        <v>5</v>
      </c>
      <c r="D3346" s="9">
        <v>1</v>
      </c>
      <c r="E3346" s="30">
        <f>I01_Avg!D3346</f>
        <v>0.74952546246369711</v>
      </c>
      <c r="F3346" s="30">
        <f>PVWatts_8.5kW!J3358</f>
        <v>0</v>
      </c>
      <c r="G3346" s="34">
        <f t="shared" si="156"/>
        <v>0.74952546246369711</v>
      </c>
      <c r="H3346" s="34">
        <f t="shared" si="157"/>
        <v>0.74952546246369711</v>
      </c>
      <c r="I3346" s="34">
        <f t="shared" si="158"/>
        <v>0</v>
      </c>
    </row>
    <row r="3347" spans="2:9" x14ac:dyDescent="0.25">
      <c r="B3347" s="9">
        <v>2021</v>
      </c>
      <c r="C3347" s="9">
        <v>5</v>
      </c>
      <c r="D3347" s="9">
        <v>2</v>
      </c>
      <c r="E3347" s="30">
        <f>I01_Avg!D3347</f>
        <v>0.74406939662820881</v>
      </c>
      <c r="F3347" s="30">
        <f>PVWatts_8.5kW!J3359</f>
        <v>0</v>
      </c>
      <c r="G3347" s="34">
        <f t="shared" si="156"/>
        <v>0.74406939662820881</v>
      </c>
      <c r="H3347" s="34">
        <f t="shared" si="157"/>
        <v>0.74406939662820881</v>
      </c>
      <c r="I3347" s="34">
        <f t="shared" si="158"/>
        <v>0</v>
      </c>
    </row>
    <row r="3348" spans="2:9" x14ac:dyDescent="0.25">
      <c r="B3348" s="9">
        <v>2021</v>
      </c>
      <c r="C3348" s="9">
        <v>5</v>
      </c>
      <c r="D3348" s="9">
        <v>3</v>
      </c>
      <c r="E3348" s="30">
        <f>I01_Avg!D3348</f>
        <v>0.6924646131383887</v>
      </c>
      <c r="F3348" s="30">
        <f>PVWatts_8.5kW!J3360</f>
        <v>0</v>
      </c>
      <c r="G3348" s="34">
        <f t="shared" si="156"/>
        <v>0.6924646131383887</v>
      </c>
      <c r="H3348" s="34">
        <f t="shared" si="157"/>
        <v>0.6924646131383887</v>
      </c>
      <c r="I3348" s="34">
        <f t="shared" si="158"/>
        <v>0</v>
      </c>
    </row>
    <row r="3349" spans="2:9" x14ac:dyDescent="0.25">
      <c r="B3349" s="9">
        <v>2021</v>
      </c>
      <c r="C3349" s="9">
        <v>5</v>
      </c>
      <c r="D3349" s="9">
        <v>4</v>
      </c>
      <c r="E3349" s="30">
        <f>I01_Avg!D3349</f>
        <v>0.76685959176774365</v>
      </c>
      <c r="F3349" s="30">
        <f>PVWatts_8.5kW!J3361</f>
        <v>0</v>
      </c>
      <c r="G3349" s="34">
        <f t="shared" si="156"/>
        <v>0.76685959176774365</v>
      </c>
      <c r="H3349" s="34">
        <f t="shared" si="157"/>
        <v>0.76685959176774365</v>
      </c>
      <c r="I3349" s="34">
        <f t="shared" si="158"/>
        <v>0</v>
      </c>
    </row>
    <row r="3350" spans="2:9" x14ac:dyDescent="0.25">
      <c r="B3350" s="9">
        <v>2021</v>
      </c>
      <c r="C3350" s="9">
        <v>5</v>
      </c>
      <c r="D3350" s="9">
        <v>5</v>
      </c>
      <c r="E3350" s="30">
        <f>I01_Avg!D3350</f>
        <v>0.86168231607339807</v>
      </c>
      <c r="F3350" s="30">
        <f>PVWatts_8.5kW!J3362</f>
        <v>1.5618E-2</v>
      </c>
      <c r="G3350" s="34">
        <f t="shared" si="156"/>
        <v>0.84606431607339805</v>
      </c>
      <c r="H3350" s="34">
        <f t="shared" si="157"/>
        <v>0.84606431607339805</v>
      </c>
      <c r="I3350" s="34">
        <f t="shared" si="158"/>
        <v>0</v>
      </c>
    </row>
    <row r="3351" spans="2:9" x14ac:dyDescent="0.25">
      <c r="B3351" s="9">
        <v>2021</v>
      </c>
      <c r="C3351" s="9">
        <v>5</v>
      </c>
      <c r="D3351" s="9">
        <v>6</v>
      </c>
      <c r="E3351" s="30">
        <f>I01_Avg!D3351</f>
        <v>1.0130182246166715</v>
      </c>
      <c r="F3351" s="30">
        <f>PVWatts_8.5kW!J3363</f>
        <v>0.47921900000000001</v>
      </c>
      <c r="G3351" s="34">
        <f t="shared" si="156"/>
        <v>0.5337992246166714</v>
      </c>
      <c r="H3351" s="34">
        <f t="shared" si="157"/>
        <v>0.5337992246166714</v>
      </c>
      <c r="I3351" s="34">
        <f t="shared" si="158"/>
        <v>0</v>
      </c>
    </row>
    <row r="3352" spans="2:9" x14ac:dyDescent="0.25">
      <c r="B3352" s="9">
        <v>2021</v>
      </c>
      <c r="C3352" s="9">
        <v>5</v>
      </c>
      <c r="D3352" s="9">
        <v>7</v>
      </c>
      <c r="E3352" s="30">
        <f>I01_Avg!D3352</f>
        <v>1.1146472114888952</v>
      </c>
      <c r="F3352" s="30">
        <f>PVWatts_8.5kW!J3364</f>
        <v>0.92075400000000007</v>
      </c>
      <c r="G3352" s="34">
        <f t="shared" si="156"/>
        <v>0.19389321148889516</v>
      </c>
      <c r="H3352" s="34">
        <f t="shared" si="157"/>
        <v>0.19389321148889516</v>
      </c>
      <c r="I3352" s="34">
        <f t="shared" si="158"/>
        <v>0</v>
      </c>
    </row>
    <row r="3353" spans="2:9" x14ac:dyDescent="0.25">
      <c r="B3353" s="9">
        <v>2021</v>
      </c>
      <c r="C3353" s="9">
        <v>5</v>
      </c>
      <c r="D3353" s="9">
        <v>8</v>
      </c>
      <c r="E3353" s="30">
        <f>I01_Avg!D3353</f>
        <v>1.008029854459336</v>
      </c>
      <c r="F3353" s="30">
        <f>PVWatts_8.5kW!J3365</f>
        <v>2.901805</v>
      </c>
      <c r="G3353" s="34">
        <f t="shared" si="156"/>
        <v>-1.893775145540664</v>
      </c>
      <c r="H3353" s="34">
        <f t="shared" si="157"/>
        <v>0</v>
      </c>
      <c r="I3353" s="34">
        <f t="shared" si="158"/>
        <v>-1.893775145540664</v>
      </c>
    </row>
    <row r="3354" spans="2:9" x14ac:dyDescent="0.25">
      <c r="B3354" s="9">
        <v>2021</v>
      </c>
      <c r="C3354" s="9">
        <v>5</v>
      </c>
      <c r="D3354" s="9">
        <v>9</v>
      </c>
      <c r="E3354" s="30">
        <f>I01_Avg!D3354</f>
        <v>1.0827455087402291</v>
      </c>
      <c r="F3354" s="30">
        <f>PVWatts_8.5kW!J3366</f>
        <v>4.5425699999999996</v>
      </c>
      <c r="G3354" s="34">
        <f t="shared" si="156"/>
        <v>-3.4598244912597704</v>
      </c>
      <c r="H3354" s="34">
        <f t="shared" si="157"/>
        <v>0</v>
      </c>
      <c r="I3354" s="34">
        <f t="shared" si="158"/>
        <v>-3.4598244912597704</v>
      </c>
    </row>
    <row r="3355" spans="2:9" x14ac:dyDescent="0.25">
      <c r="B3355" s="9">
        <v>2021</v>
      </c>
      <c r="C3355" s="9">
        <v>5</v>
      </c>
      <c r="D3355" s="9">
        <v>10</v>
      </c>
      <c r="E3355" s="30">
        <f>I01_Avg!D3355</f>
        <v>1.0511883588712172</v>
      </c>
      <c r="F3355" s="30">
        <f>PVWatts_8.5kW!J3367</f>
        <v>4.7321840000000002</v>
      </c>
      <c r="G3355" s="34">
        <f t="shared" si="156"/>
        <v>-3.6809956411287832</v>
      </c>
      <c r="H3355" s="34">
        <f t="shared" si="157"/>
        <v>0</v>
      </c>
      <c r="I3355" s="34">
        <f t="shared" si="158"/>
        <v>-3.6809956411287832</v>
      </c>
    </row>
    <row r="3356" spans="2:9" x14ac:dyDescent="0.25">
      <c r="B3356" s="9">
        <v>2021</v>
      </c>
      <c r="C3356" s="9">
        <v>5</v>
      </c>
      <c r="D3356" s="9">
        <v>11</v>
      </c>
      <c r="E3356" s="30">
        <f>I01_Avg!D3356</f>
        <v>1.0333792738734546</v>
      </c>
      <c r="F3356" s="30">
        <f>PVWatts_8.5kW!J3368</f>
        <v>5.9065089999999998</v>
      </c>
      <c r="G3356" s="34">
        <f t="shared" si="156"/>
        <v>-4.8731297261265452</v>
      </c>
      <c r="H3356" s="34">
        <f t="shared" si="157"/>
        <v>0</v>
      </c>
      <c r="I3356" s="34">
        <f t="shared" si="158"/>
        <v>-4.8731297261265452</v>
      </c>
    </row>
    <row r="3357" spans="2:9" x14ac:dyDescent="0.25">
      <c r="B3357" s="9">
        <v>2021</v>
      </c>
      <c r="C3357" s="9">
        <v>5</v>
      </c>
      <c r="D3357" s="9">
        <v>12</v>
      </c>
      <c r="E3357" s="30">
        <f>I01_Avg!D3357</f>
        <v>0.98340388597062089</v>
      </c>
      <c r="F3357" s="30">
        <f>PVWatts_8.5kW!J3369</f>
        <v>6.0373559999999999</v>
      </c>
      <c r="G3357" s="34">
        <f t="shared" si="156"/>
        <v>-5.0539521140293786</v>
      </c>
      <c r="H3357" s="34">
        <f t="shared" si="157"/>
        <v>0</v>
      </c>
      <c r="I3357" s="34">
        <f t="shared" si="158"/>
        <v>-5.0539521140293786</v>
      </c>
    </row>
    <row r="3358" spans="2:9" x14ac:dyDescent="0.25">
      <c r="B3358" s="9">
        <v>2021</v>
      </c>
      <c r="C3358" s="9">
        <v>5</v>
      </c>
      <c r="D3358" s="9">
        <v>13</v>
      </c>
      <c r="E3358" s="30">
        <f>I01_Avg!D3358</f>
        <v>0.99790057559723955</v>
      </c>
      <c r="F3358" s="30">
        <f>PVWatts_8.5kW!J3370</f>
        <v>5.1988120000000002</v>
      </c>
      <c r="G3358" s="34">
        <f t="shared" si="156"/>
        <v>-4.2009114244027606</v>
      </c>
      <c r="H3358" s="34">
        <f t="shared" si="157"/>
        <v>0</v>
      </c>
      <c r="I3358" s="34">
        <f t="shared" si="158"/>
        <v>-4.2009114244027606</v>
      </c>
    </row>
    <row r="3359" spans="2:9" x14ac:dyDescent="0.25">
      <c r="B3359" s="9">
        <v>2021</v>
      </c>
      <c r="C3359" s="9">
        <v>5</v>
      </c>
      <c r="D3359" s="9">
        <v>14</v>
      </c>
      <c r="E3359" s="30">
        <f>I01_Avg!D3359</f>
        <v>0.98492686310244393</v>
      </c>
      <c r="F3359" s="30">
        <f>PVWatts_8.5kW!J3371</f>
        <v>4.5262020000000005</v>
      </c>
      <c r="G3359" s="34">
        <f t="shared" si="156"/>
        <v>-3.5412751368975566</v>
      </c>
      <c r="H3359" s="34">
        <f t="shared" si="157"/>
        <v>0</v>
      </c>
      <c r="I3359" s="34">
        <f t="shared" si="158"/>
        <v>-3.5412751368975566</v>
      </c>
    </row>
    <row r="3360" spans="2:9" x14ac:dyDescent="0.25">
      <c r="B3360" s="9">
        <v>2021</v>
      </c>
      <c r="C3360" s="9">
        <v>5</v>
      </c>
      <c r="D3360" s="9">
        <v>15</v>
      </c>
      <c r="E3360" s="30">
        <f>I01_Avg!D3360</f>
        <v>0.95768871951427115</v>
      </c>
      <c r="F3360" s="30">
        <f>PVWatts_8.5kW!J3372</f>
        <v>4.8499669999999995</v>
      </c>
      <c r="G3360" s="34">
        <f t="shared" si="156"/>
        <v>-3.8922782804857281</v>
      </c>
      <c r="H3360" s="34">
        <f t="shared" si="157"/>
        <v>0</v>
      </c>
      <c r="I3360" s="34">
        <f t="shared" si="158"/>
        <v>-3.8922782804857281</v>
      </c>
    </row>
    <row r="3361" spans="2:9" x14ac:dyDescent="0.25">
      <c r="B3361" s="9">
        <v>2021</v>
      </c>
      <c r="C3361" s="9">
        <v>5</v>
      </c>
      <c r="D3361" s="9">
        <v>16</v>
      </c>
      <c r="E3361" s="30">
        <f>I01_Avg!D3361</f>
        <v>1.0229272431049277</v>
      </c>
      <c r="F3361" s="30">
        <f>PVWatts_8.5kW!J3373</f>
        <v>3.7230720000000002</v>
      </c>
      <c r="G3361" s="34">
        <f t="shared" si="156"/>
        <v>-2.7001447568950727</v>
      </c>
      <c r="H3361" s="34">
        <f t="shared" si="157"/>
        <v>0</v>
      </c>
      <c r="I3361" s="34">
        <f t="shared" si="158"/>
        <v>-2.7001447568950727</v>
      </c>
    </row>
    <row r="3362" spans="2:9" x14ac:dyDescent="0.25">
      <c r="B3362" s="9">
        <v>2021</v>
      </c>
      <c r="C3362" s="9">
        <v>5</v>
      </c>
      <c r="D3362" s="9">
        <v>17</v>
      </c>
      <c r="E3362" s="30">
        <f>I01_Avg!D3362</f>
        <v>1.11184954250709</v>
      </c>
      <c r="F3362" s="30">
        <f>PVWatts_8.5kW!J3374</f>
        <v>2.0214910000000001</v>
      </c>
      <c r="G3362" s="34">
        <f t="shared" si="156"/>
        <v>-0.90964145749291014</v>
      </c>
      <c r="H3362" s="34">
        <f t="shared" si="157"/>
        <v>0</v>
      </c>
      <c r="I3362" s="34">
        <f t="shared" si="158"/>
        <v>-0.90964145749291014</v>
      </c>
    </row>
    <row r="3363" spans="2:9" x14ac:dyDescent="0.25">
      <c r="B3363" s="9">
        <v>2021</v>
      </c>
      <c r="C3363" s="9">
        <v>5</v>
      </c>
      <c r="D3363" s="9">
        <v>18</v>
      </c>
      <c r="E3363" s="30">
        <f>I01_Avg!D3363</f>
        <v>1.1745642797964979</v>
      </c>
      <c r="F3363" s="30">
        <f>PVWatts_8.5kW!J3375</f>
        <v>0.83089200000000007</v>
      </c>
      <c r="G3363" s="34">
        <f t="shared" si="156"/>
        <v>0.34367227979649784</v>
      </c>
      <c r="H3363" s="34">
        <f t="shared" si="157"/>
        <v>0.34367227979649784</v>
      </c>
      <c r="I3363" s="34">
        <f t="shared" si="158"/>
        <v>0</v>
      </c>
    </row>
    <row r="3364" spans="2:9" x14ac:dyDescent="0.25">
      <c r="B3364" s="9">
        <v>2021</v>
      </c>
      <c r="C3364" s="9">
        <v>5</v>
      </c>
      <c r="D3364" s="9">
        <v>19</v>
      </c>
      <c r="E3364" s="30">
        <f>I01_Avg!D3364</f>
        <v>1.2117303301318918</v>
      </c>
      <c r="F3364" s="30">
        <f>PVWatts_8.5kW!J3376</f>
        <v>0.14722099999999999</v>
      </c>
      <c r="G3364" s="34">
        <f t="shared" si="156"/>
        <v>1.0645093301318918</v>
      </c>
      <c r="H3364" s="34">
        <f t="shared" si="157"/>
        <v>1.0645093301318918</v>
      </c>
      <c r="I3364" s="34">
        <f t="shared" si="158"/>
        <v>0</v>
      </c>
    </row>
    <row r="3365" spans="2:9" x14ac:dyDescent="0.25">
      <c r="B3365" s="9">
        <v>2021</v>
      </c>
      <c r="C3365" s="9">
        <v>5</v>
      </c>
      <c r="D3365" s="9">
        <v>20</v>
      </c>
      <c r="E3365" s="30">
        <f>I01_Avg!D3365</f>
        <v>1.1817712493741197</v>
      </c>
      <c r="F3365" s="30">
        <f>PVWatts_8.5kW!J3377</f>
        <v>0</v>
      </c>
      <c r="G3365" s="34">
        <f t="shared" si="156"/>
        <v>1.1817712493741197</v>
      </c>
      <c r="H3365" s="34">
        <f t="shared" si="157"/>
        <v>1.1817712493741197</v>
      </c>
      <c r="I3365" s="34">
        <f t="shared" si="158"/>
        <v>0</v>
      </c>
    </row>
    <row r="3366" spans="2:9" x14ac:dyDescent="0.25">
      <c r="B3366" s="9">
        <v>2021</v>
      </c>
      <c r="C3366" s="9">
        <v>5</v>
      </c>
      <c r="D3366" s="9">
        <v>21</v>
      </c>
      <c r="E3366" s="30">
        <f>I01_Avg!D3366</f>
        <v>1.184779364718145</v>
      </c>
      <c r="F3366" s="30">
        <f>PVWatts_8.5kW!J3378</f>
        <v>0</v>
      </c>
      <c r="G3366" s="34">
        <f t="shared" si="156"/>
        <v>1.184779364718145</v>
      </c>
      <c r="H3366" s="34">
        <f t="shared" si="157"/>
        <v>1.184779364718145</v>
      </c>
      <c r="I3366" s="34">
        <f t="shared" si="158"/>
        <v>0</v>
      </c>
    </row>
    <row r="3367" spans="2:9" x14ac:dyDescent="0.25">
      <c r="B3367" s="9">
        <v>2021</v>
      </c>
      <c r="C3367" s="9">
        <v>5</v>
      </c>
      <c r="D3367" s="9">
        <v>22</v>
      </c>
      <c r="E3367" s="30">
        <f>I01_Avg!D3367</f>
        <v>1.0160929777553165</v>
      </c>
      <c r="F3367" s="30">
        <f>PVWatts_8.5kW!J3379</f>
        <v>0</v>
      </c>
      <c r="G3367" s="34">
        <f t="shared" si="156"/>
        <v>1.0160929777553165</v>
      </c>
      <c r="H3367" s="34">
        <f t="shared" si="157"/>
        <v>1.0160929777553165</v>
      </c>
      <c r="I3367" s="34">
        <f t="shared" si="158"/>
        <v>0</v>
      </c>
    </row>
    <row r="3368" spans="2:9" x14ac:dyDescent="0.25">
      <c r="B3368" s="9">
        <v>2021</v>
      </c>
      <c r="C3368" s="9">
        <v>5</v>
      </c>
      <c r="D3368" s="9">
        <v>23</v>
      </c>
      <c r="E3368" s="30">
        <f>I01_Avg!D3368</f>
        <v>0.8976993447077759</v>
      </c>
      <c r="F3368" s="30">
        <f>PVWatts_8.5kW!J3380</f>
        <v>0</v>
      </c>
      <c r="G3368" s="34">
        <f t="shared" si="156"/>
        <v>0.8976993447077759</v>
      </c>
      <c r="H3368" s="34">
        <f t="shared" si="157"/>
        <v>0.8976993447077759</v>
      </c>
      <c r="I3368" s="34">
        <f t="shared" si="158"/>
        <v>0</v>
      </c>
    </row>
    <row r="3369" spans="2:9" x14ac:dyDescent="0.25">
      <c r="B3369" s="9">
        <v>2021</v>
      </c>
      <c r="C3369" s="9">
        <v>5</v>
      </c>
      <c r="D3369" s="9">
        <v>0</v>
      </c>
      <c r="E3369" s="30">
        <f>I01_Avg!D3369</f>
        <v>0.82654821353478436</v>
      </c>
      <c r="F3369" s="30">
        <f>PVWatts_8.5kW!J3381</f>
        <v>0</v>
      </c>
      <c r="G3369" s="34">
        <f t="shared" si="156"/>
        <v>0.82654821353478436</v>
      </c>
      <c r="H3369" s="34">
        <f t="shared" si="157"/>
        <v>0.82654821353478436</v>
      </c>
      <c r="I3369" s="34">
        <f t="shared" si="158"/>
        <v>0</v>
      </c>
    </row>
    <row r="3370" spans="2:9" x14ac:dyDescent="0.25">
      <c r="B3370" s="9">
        <v>2021</v>
      </c>
      <c r="C3370" s="9">
        <v>5</v>
      </c>
      <c r="D3370" s="9">
        <v>1</v>
      </c>
      <c r="E3370" s="30">
        <f>I01_Avg!D3370</f>
        <v>0.80791622431211119</v>
      </c>
      <c r="F3370" s="30">
        <f>PVWatts_8.5kW!J3382</f>
        <v>0</v>
      </c>
      <c r="G3370" s="34">
        <f t="shared" si="156"/>
        <v>0.80791622431211119</v>
      </c>
      <c r="H3370" s="34">
        <f t="shared" si="157"/>
        <v>0.80791622431211119</v>
      </c>
      <c r="I3370" s="34">
        <f t="shared" si="158"/>
        <v>0</v>
      </c>
    </row>
    <row r="3371" spans="2:9" x14ac:dyDescent="0.25">
      <c r="B3371" s="9">
        <v>2021</v>
      </c>
      <c r="C3371" s="9">
        <v>5</v>
      </c>
      <c r="D3371" s="9">
        <v>2</v>
      </c>
      <c r="E3371" s="30">
        <f>I01_Avg!D3371</f>
        <v>0.76756709391191358</v>
      </c>
      <c r="F3371" s="30">
        <f>PVWatts_8.5kW!J3383</f>
        <v>0</v>
      </c>
      <c r="G3371" s="34">
        <f t="shared" si="156"/>
        <v>0.76756709391191358</v>
      </c>
      <c r="H3371" s="34">
        <f t="shared" si="157"/>
        <v>0.76756709391191358</v>
      </c>
      <c r="I3371" s="34">
        <f t="shared" si="158"/>
        <v>0</v>
      </c>
    </row>
    <row r="3372" spans="2:9" x14ac:dyDescent="0.25">
      <c r="B3372" s="9">
        <v>2021</v>
      </c>
      <c r="C3372" s="9">
        <v>5</v>
      </c>
      <c r="D3372" s="9">
        <v>3</v>
      </c>
      <c r="E3372" s="30">
        <f>I01_Avg!D3372</f>
        <v>0.77481827384616975</v>
      </c>
      <c r="F3372" s="30">
        <f>PVWatts_8.5kW!J3384</f>
        <v>0</v>
      </c>
      <c r="G3372" s="34">
        <f t="shared" si="156"/>
        <v>0.77481827384616975</v>
      </c>
      <c r="H3372" s="34">
        <f t="shared" si="157"/>
        <v>0.77481827384616975</v>
      </c>
      <c r="I3372" s="34">
        <f t="shared" si="158"/>
        <v>0</v>
      </c>
    </row>
    <row r="3373" spans="2:9" x14ac:dyDescent="0.25">
      <c r="B3373" s="9">
        <v>2021</v>
      </c>
      <c r="C3373" s="9">
        <v>5</v>
      </c>
      <c r="D3373" s="9">
        <v>4</v>
      </c>
      <c r="E3373" s="30">
        <f>I01_Avg!D3373</f>
        <v>0.80194840693102165</v>
      </c>
      <c r="F3373" s="30">
        <f>PVWatts_8.5kW!J3385</f>
        <v>0</v>
      </c>
      <c r="G3373" s="34">
        <f t="shared" si="156"/>
        <v>0.80194840693102165</v>
      </c>
      <c r="H3373" s="34">
        <f t="shared" si="157"/>
        <v>0.80194840693102165</v>
      </c>
      <c r="I3373" s="34">
        <f t="shared" si="158"/>
        <v>0</v>
      </c>
    </row>
    <row r="3374" spans="2:9" x14ac:dyDescent="0.25">
      <c r="B3374" s="9">
        <v>2021</v>
      </c>
      <c r="C3374" s="9">
        <v>5</v>
      </c>
      <c r="D3374" s="9">
        <v>5</v>
      </c>
      <c r="E3374" s="30">
        <f>I01_Avg!D3374</f>
        <v>0.89029337165703104</v>
      </c>
      <c r="F3374" s="30">
        <f>PVWatts_8.5kW!J3386</f>
        <v>2.8593E-2</v>
      </c>
      <c r="G3374" s="34">
        <f t="shared" si="156"/>
        <v>0.86170037165703106</v>
      </c>
      <c r="H3374" s="34">
        <f t="shared" si="157"/>
        <v>0.86170037165703106</v>
      </c>
      <c r="I3374" s="34">
        <f t="shared" si="158"/>
        <v>0</v>
      </c>
    </row>
    <row r="3375" spans="2:9" x14ac:dyDescent="0.25">
      <c r="B3375" s="9">
        <v>2021</v>
      </c>
      <c r="C3375" s="9">
        <v>5</v>
      </c>
      <c r="D3375" s="9">
        <v>6</v>
      </c>
      <c r="E3375" s="30">
        <f>I01_Avg!D3375</f>
        <v>1.0053583744454406</v>
      </c>
      <c r="F3375" s="30">
        <f>PVWatts_8.5kW!J3387</f>
        <v>0.51976700000000009</v>
      </c>
      <c r="G3375" s="34">
        <f t="shared" si="156"/>
        <v>0.48559137444544054</v>
      </c>
      <c r="H3375" s="34">
        <f t="shared" si="157"/>
        <v>0.48559137444544054</v>
      </c>
      <c r="I3375" s="34">
        <f t="shared" si="158"/>
        <v>0</v>
      </c>
    </row>
    <row r="3376" spans="2:9" x14ac:dyDescent="0.25">
      <c r="B3376" s="9">
        <v>2021</v>
      </c>
      <c r="C3376" s="9">
        <v>5</v>
      </c>
      <c r="D3376" s="9">
        <v>7</v>
      </c>
      <c r="E3376" s="30">
        <f>I01_Avg!D3376</f>
        <v>1.0880823486826374</v>
      </c>
      <c r="F3376" s="30">
        <f>PVWatts_8.5kW!J3388</f>
        <v>1.399132</v>
      </c>
      <c r="G3376" s="34">
        <f t="shared" si="156"/>
        <v>-0.31104965131736262</v>
      </c>
      <c r="H3376" s="34">
        <f t="shared" si="157"/>
        <v>0</v>
      </c>
      <c r="I3376" s="34">
        <f t="shared" si="158"/>
        <v>-0.31104965131736262</v>
      </c>
    </row>
    <row r="3377" spans="2:9" x14ac:dyDescent="0.25">
      <c r="B3377" s="9">
        <v>2021</v>
      </c>
      <c r="C3377" s="9">
        <v>5</v>
      </c>
      <c r="D3377" s="9">
        <v>8</v>
      </c>
      <c r="E3377" s="30">
        <f>I01_Avg!D3377</f>
        <v>1.0935277407376205</v>
      </c>
      <c r="F3377" s="30">
        <f>PVWatts_8.5kW!J3389</f>
        <v>2.3578099999999997</v>
      </c>
      <c r="G3377" s="34">
        <f t="shared" si="156"/>
        <v>-1.2642822592623792</v>
      </c>
      <c r="H3377" s="34">
        <f t="shared" si="157"/>
        <v>0</v>
      </c>
      <c r="I3377" s="34">
        <f t="shared" si="158"/>
        <v>-1.2642822592623792</v>
      </c>
    </row>
    <row r="3378" spans="2:9" x14ac:dyDescent="0.25">
      <c r="B3378" s="9">
        <v>2021</v>
      </c>
      <c r="C3378" s="9">
        <v>5</v>
      </c>
      <c r="D3378" s="9">
        <v>9</v>
      </c>
      <c r="E3378" s="30">
        <f>I01_Avg!D3378</f>
        <v>1.1024069437900978</v>
      </c>
      <c r="F3378" s="30">
        <f>PVWatts_8.5kW!J3390</f>
        <v>2.11463</v>
      </c>
      <c r="G3378" s="34">
        <f t="shared" si="156"/>
        <v>-1.0122230562099022</v>
      </c>
      <c r="H3378" s="34">
        <f t="shared" si="157"/>
        <v>0</v>
      </c>
      <c r="I3378" s="34">
        <f t="shared" si="158"/>
        <v>-1.0122230562099022</v>
      </c>
    </row>
    <row r="3379" spans="2:9" x14ac:dyDescent="0.25">
      <c r="B3379" s="9">
        <v>2021</v>
      </c>
      <c r="C3379" s="9">
        <v>5</v>
      </c>
      <c r="D3379" s="9">
        <v>10</v>
      </c>
      <c r="E3379" s="30">
        <f>I01_Avg!D3379</f>
        <v>1.2090792194521152</v>
      </c>
      <c r="F3379" s="30">
        <f>PVWatts_8.5kW!J3391</f>
        <v>3.603704</v>
      </c>
      <c r="G3379" s="34">
        <f t="shared" si="156"/>
        <v>-2.3946247805478849</v>
      </c>
      <c r="H3379" s="34">
        <f t="shared" si="157"/>
        <v>0</v>
      </c>
      <c r="I3379" s="34">
        <f t="shared" si="158"/>
        <v>-2.3946247805478849</v>
      </c>
    </row>
    <row r="3380" spans="2:9" x14ac:dyDescent="0.25">
      <c r="B3380" s="9">
        <v>2021</v>
      </c>
      <c r="C3380" s="9">
        <v>5</v>
      </c>
      <c r="D3380" s="9">
        <v>11</v>
      </c>
      <c r="E3380" s="30">
        <f>I01_Avg!D3380</f>
        <v>1.1571037507571755</v>
      </c>
      <c r="F3380" s="30">
        <f>PVWatts_8.5kW!J3392</f>
        <v>4.5688320000000004</v>
      </c>
      <c r="G3380" s="34">
        <f t="shared" si="156"/>
        <v>-3.4117282492428247</v>
      </c>
      <c r="H3380" s="34">
        <f t="shared" si="157"/>
        <v>0</v>
      </c>
      <c r="I3380" s="34">
        <f t="shared" si="158"/>
        <v>-3.4117282492428247</v>
      </c>
    </row>
    <row r="3381" spans="2:9" x14ac:dyDescent="0.25">
      <c r="B3381" s="9">
        <v>2021</v>
      </c>
      <c r="C3381" s="9">
        <v>5</v>
      </c>
      <c r="D3381" s="9">
        <v>12</v>
      </c>
      <c r="E3381" s="30">
        <f>I01_Avg!D3381</f>
        <v>1.129289632571981</v>
      </c>
      <c r="F3381" s="30">
        <f>PVWatts_8.5kW!J3393</f>
        <v>4.8761859999999997</v>
      </c>
      <c r="G3381" s="34">
        <f t="shared" si="156"/>
        <v>-3.7468963674280187</v>
      </c>
      <c r="H3381" s="34">
        <f t="shared" si="157"/>
        <v>0</v>
      </c>
      <c r="I3381" s="34">
        <f t="shared" si="158"/>
        <v>-3.7468963674280187</v>
      </c>
    </row>
    <row r="3382" spans="2:9" x14ac:dyDescent="0.25">
      <c r="B3382" s="9">
        <v>2021</v>
      </c>
      <c r="C3382" s="9">
        <v>5</v>
      </c>
      <c r="D3382" s="9">
        <v>13</v>
      </c>
      <c r="E3382" s="30">
        <f>I01_Avg!D3382</f>
        <v>1.0654564210837398</v>
      </c>
      <c r="F3382" s="30">
        <f>PVWatts_8.5kW!J3394</f>
        <v>3.9134499999999997</v>
      </c>
      <c r="G3382" s="34">
        <f t="shared" si="156"/>
        <v>-2.8479935789162596</v>
      </c>
      <c r="H3382" s="34">
        <f t="shared" si="157"/>
        <v>0</v>
      </c>
      <c r="I3382" s="34">
        <f t="shared" si="158"/>
        <v>-2.8479935789162596</v>
      </c>
    </row>
    <row r="3383" spans="2:9" x14ac:dyDescent="0.25">
      <c r="B3383" s="9">
        <v>2021</v>
      </c>
      <c r="C3383" s="9">
        <v>5</v>
      </c>
      <c r="D3383" s="9">
        <v>14</v>
      </c>
      <c r="E3383" s="30">
        <f>I01_Avg!D3383</f>
        <v>1.0472200079677194</v>
      </c>
      <c r="F3383" s="30">
        <f>PVWatts_8.5kW!J3395</f>
        <v>4.4797709999999995</v>
      </c>
      <c r="G3383" s="34">
        <f t="shared" si="156"/>
        <v>-3.4325509920322803</v>
      </c>
      <c r="H3383" s="34">
        <f t="shared" si="157"/>
        <v>0</v>
      </c>
      <c r="I3383" s="34">
        <f t="shared" si="158"/>
        <v>-3.4325509920322803</v>
      </c>
    </row>
    <row r="3384" spans="2:9" x14ac:dyDescent="0.25">
      <c r="B3384" s="9">
        <v>2021</v>
      </c>
      <c r="C3384" s="9">
        <v>5</v>
      </c>
      <c r="D3384" s="9">
        <v>15</v>
      </c>
      <c r="E3384" s="30">
        <f>I01_Avg!D3384</f>
        <v>1.0988759800929193</v>
      </c>
      <c r="F3384" s="30">
        <f>PVWatts_8.5kW!J3396</f>
        <v>2.4322109999999997</v>
      </c>
      <c r="G3384" s="34">
        <f t="shared" si="156"/>
        <v>-1.3333350199070804</v>
      </c>
      <c r="H3384" s="34">
        <f t="shared" si="157"/>
        <v>0</v>
      </c>
      <c r="I3384" s="34">
        <f t="shared" si="158"/>
        <v>-1.3333350199070804</v>
      </c>
    </row>
    <row r="3385" spans="2:9" x14ac:dyDescent="0.25">
      <c r="B3385" s="9">
        <v>2021</v>
      </c>
      <c r="C3385" s="9">
        <v>5</v>
      </c>
      <c r="D3385" s="9">
        <v>16</v>
      </c>
      <c r="E3385" s="30">
        <f>I01_Avg!D3385</f>
        <v>1.0820497217180001</v>
      </c>
      <c r="F3385" s="30">
        <f>PVWatts_8.5kW!J3397</f>
        <v>2.7279740000000001</v>
      </c>
      <c r="G3385" s="34">
        <f t="shared" si="156"/>
        <v>-1.6459242782820001</v>
      </c>
      <c r="H3385" s="34">
        <f t="shared" si="157"/>
        <v>0</v>
      </c>
      <c r="I3385" s="34">
        <f t="shared" si="158"/>
        <v>-1.6459242782820001</v>
      </c>
    </row>
    <row r="3386" spans="2:9" x14ac:dyDescent="0.25">
      <c r="B3386" s="9">
        <v>2021</v>
      </c>
      <c r="C3386" s="9">
        <v>5</v>
      </c>
      <c r="D3386" s="9">
        <v>17</v>
      </c>
      <c r="E3386" s="30">
        <f>I01_Avg!D3386</f>
        <v>1.1393097862516393</v>
      </c>
      <c r="F3386" s="30">
        <f>PVWatts_8.5kW!J3398</f>
        <v>0.35453800000000002</v>
      </c>
      <c r="G3386" s="34">
        <f t="shared" si="156"/>
        <v>0.78477178625163924</v>
      </c>
      <c r="H3386" s="34">
        <f t="shared" si="157"/>
        <v>0.78477178625163924</v>
      </c>
      <c r="I3386" s="34">
        <f t="shared" si="158"/>
        <v>0</v>
      </c>
    </row>
    <row r="3387" spans="2:9" x14ac:dyDescent="0.25">
      <c r="B3387" s="9">
        <v>2021</v>
      </c>
      <c r="C3387" s="9">
        <v>5</v>
      </c>
      <c r="D3387" s="9">
        <v>18</v>
      </c>
      <c r="E3387" s="30">
        <f>I01_Avg!D3387</f>
        <v>1.1815086914041315</v>
      </c>
      <c r="F3387" s="30">
        <f>PVWatts_8.5kW!J3399</f>
        <v>0.214946</v>
      </c>
      <c r="G3387" s="34">
        <f t="shared" si="156"/>
        <v>0.96656269140413154</v>
      </c>
      <c r="H3387" s="34">
        <f t="shared" si="157"/>
        <v>0.96656269140413154</v>
      </c>
      <c r="I3387" s="34">
        <f t="shared" si="158"/>
        <v>0</v>
      </c>
    </row>
    <row r="3388" spans="2:9" x14ac:dyDescent="0.25">
      <c r="B3388" s="9">
        <v>2021</v>
      </c>
      <c r="C3388" s="9">
        <v>5</v>
      </c>
      <c r="D3388" s="9">
        <v>19</v>
      </c>
      <c r="E3388" s="30">
        <f>I01_Avg!D3388</f>
        <v>1.1880243909394301</v>
      </c>
      <c r="F3388" s="30">
        <f>PVWatts_8.5kW!J3400</f>
        <v>8.3808000000000007E-2</v>
      </c>
      <c r="G3388" s="34">
        <f t="shared" si="156"/>
        <v>1.10421639093943</v>
      </c>
      <c r="H3388" s="34">
        <f t="shared" si="157"/>
        <v>1.10421639093943</v>
      </c>
      <c r="I3388" s="34">
        <f t="shared" si="158"/>
        <v>0</v>
      </c>
    </row>
    <row r="3389" spans="2:9" x14ac:dyDescent="0.25">
      <c r="B3389" s="9">
        <v>2021</v>
      </c>
      <c r="C3389" s="9">
        <v>5</v>
      </c>
      <c r="D3389" s="9">
        <v>20</v>
      </c>
      <c r="E3389" s="30">
        <f>I01_Avg!D3389</f>
        <v>1.2175120112074389</v>
      </c>
      <c r="F3389" s="30">
        <f>PVWatts_8.5kW!J3401</f>
        <v>0</v>
      </c>
      <c r="G3389" s="34">
        <f t="shared" si="156"/>
        <v>1.2175120112074389</v>
      </c>
      <c r="H3389" s="34">
        <f t="shared" si="157"/>
        <v>1.2175120112074389</v>
      </c>
      <c r="I3389" s="34">
        <f t="shared" si="158"/>
        <v>0</v>
      </c>
    </row>
    <row r="3390" spans="2:9" x14ac:dyDescent="0.25">
      <c r="B3390" s="9">
        <v>2021</v>
      </c>
      <c r="C3390" s="9">
        <v>5</v>
      </c>
      <c r="D3390" s="9">
        <v>21</v>
      </c>
      <c r="E3390" s="30">
        <f>I01_Avg!D3390</f>
        <v>1.2166550365562561</v>
      </c>
      <c r="F3390" s="30">
        <f>PVWatts_8.5kW!J3402</f>
        <v>0</v>
      </c>
      <c r="G3390" s="34">
        <f t="shared" si="156"/>
        <v>1.2166550365562561</v>
      </c>
      <c r="H3390" s="34">
        <f t="shared" si="157"/>
        <v>1.2166550365562561</v>
      </c>
      <c r="I3390" s="34">
        <f t="shared" si="158"/>
        <v>0</v>
      </c>
    </row>
    <row r="3391" spans="2:9" x14ac:dyDescent="0.25">
      <c r="B3391" s="9">
        <v>2021</v>
      </c>
      <c r="C3391" s="9">
        <v>5</v>
      </c>
      <c r="D3391" s="9">
        <v>22</v>
      </c>
      <c r="E3391" s="30">
        <f>I01_Avg!D3391</f>
        <v>1.1419590602117666</v>
      </c>
      <c r="F3391" s="30">
        <f>PVWatts_8.5kW!J3403</f>
        <v>0</v>
      </c>
      <c r="G3391" s="34">
        <f t="shared" si="156"/>
        <v>1.1419590602117666</v>
      </c>
      <c r="H3391" s="34">
        <f t="shared" si="157"/>
        <v>1.1419590602117666</v>
      </c>
      <c r="I3391" s="34">
        <f t="shared" si="158"/>
        <v>0</v>
      </c>
    </row>
    <row r="3392" spans="2:9" x14ac:dyDescent="0.25">
      <c r="B3392" s="9">
        <v>2021</v>
      </c>
      <c r="C3392" s="9">
        <v>5</v>
      </c>
      <c r="D3392" s="9">
        <v>23</v>
      </c>
      <c r="E3392" s="30">
        <f>I01_Avg!D3392</f>
        <v>0.99806736008219099</v>
      </c>
      <c r="F3392" s="30">
        <f>PVWatts_8.5kW!J3404</f>
        <v>0</v>
      </c>
      <c r="G3392" s="34">
        <f t="shared" si="156"/>
        <v>0.99806736008219099</v>
      </c>
      <c r="H3392" s="34">
        <f t="shared" si="157"/>
        <v>0.99806736008219099</v>
      </c>
      <c r="I3392" s="34">
        <f t="shared" si="158"/>
        <v>0</v>
      </c>
    </row>
    <row r="3393" spans="2:9" x14ac:dyDescent="0.25">
      <c r="B3393" s="9">
        <v>2021</v>
      </c>
      <c r="C3393" s="9">
        <v>5</v>
      </c>
      <c r="D3393" s="9">
        <v>0</v>
      </c>
      <c r="E3393" s="30">
        <f>I01_Avg!D3393</f>
        <v>0.90201832634794599</v>
      </c>
      <c r="F3393" s="30">
        <f>PVWatts_8.5kW!J3405</f>
        <v>0</v>
      </c>
      <c r="G3393" s="34">
        <f t="shared" si="156"/>
        <v>0.90201832634794599</v>
      </c>
      <c r="H3393" s="34">
        <f t="shared" si="157"/>
        <v>0.90201832634794599</v>
      </c>
      <c r="I3393" s="34">
        <f t="shared" si="158"/>
        <v>0</v>
      </c>
    </row>
    <row r="3394" spans="2:9" x14ac:dyDescent="0.25">
      <c r="B3394" s="9">
        <v>2021</v>
      </c>
      <c r="C3394" s="9">
        <v>5</v>
      </c>
      <c r="D3394" s="9">
        <v>1</v>
      </c>
      <c r="E3394" s="30">
        <f>I01_Avg!D3394</f>
        <v>0.8603268163480271</v>
      </c>
      <c r="F3394" s="30">
        <f>PVWatts_8.5kW!J3406</f>
        <v>0</v>
      </c>
      <c r="G3394" s="34">
        <f t="shared" si="156"/>
        <v>0.8603268163480271</v>
      </c>
      <c r="H3394" s="34">
        <f t="shared" si="157"/>
        <v>0.8603268163480271</v>
      </c>
      <c r="I3394" s="34">
        <f t="shared" si="158"/>
        <v>0</v>
      </c>
    </row>
    <row r="3395" spans="2:9" x14ac:dyDescent="0.25">
      <c r="B3395" s="9">
        <v>2021</v>
      </c>
      <c r="C3395" s="9">
        <v>5</v>
      </c>
      <c r="D3395" s="9">
        <v>2</v>
      </c>
      <c r="E3395" s="30">
        <f>I01_Avg!D3395</f>
        <v>0.79966505459953374</v>
      </c>
      <c r="F3395" s="30">
        <f>PVWatts_8.5kW!J3407</f>
        <v>0</v>
      </c>
      <c r="G3395" s="34">
        <f t="shared" si="156"/>
        <v>0.79966505459953374</v>
      </c>
      <c r="H3395" s="34">
        <f t="shared" si="157"/>
        <v>0.79966505459953374</v>
      </c>
      <c r="I3395" s="34">
        <f t="shared" si="158"/>
        <v>0</v>
      </c>
    </row>
    <row r="3396" spans="2:9" x14ac:dyDescent="0.25">
      <c r="B3396" s="9">
        <v>2021</v>
      </c>
      <c r="C3396" s="9">
        <v>5</v>
      </c>
      <c r="D3396" s="9">
        <v>3</v>
      </c>
      <c r="E3396" s="30">
        <f>I01_Avg!D3396</f>
        <v>0.78173475668980397</v>
      </c>
      <c r="F3396" s="30">
        <f>PVWatts_8.5kW!J3408</f>
        <v>0</v>
      </c>
      <c r="G3396" s="34">
        <f t="shared" si="156"/>
        <v>0.78173475668980397</v>
      </c>
      <c r="H3396" s="34">
        <f t="shared" si="157"/>
        <v>0.78173475668980397</v>
      </c>
      <c r="I3396" s="34">
        <f t="shared" si="158"/>
        <v>0</v>
      </c>
    </row>
    <row r="3397" spans="2:9" x14ac:dyDescent="0.25">
      <c r="B3397" s="9">
        <v>2021</v>
      </c>
      <c r="C3397" s="9">
        <v>5</v>
      </c>
      <c r="D3397" s="9">
        <v>4</v>
      </c>
      <c r="E3397" s="30">
        <f>I01_Avg!D3397</f>
        <v>0.82994645501582998</v>
      </c>
      <c r="F3397" s="30">
        <f>PVWatts_8.5kW!J3409</f>
        <v>0</v>
      </c>
      <c r="G3397" s="34">
        <f t="shared" si="156"/>
        <v>0.82994645501582998</v>
      </c>
      <c r="H3397" s="34">
        <f t="shared" si="157"/>
        <v>0.82994645501582998</v>
      </c>
      <c r="I3397" s="34">
        <f t="shared" si="158"/>
        <v>0</v>
      </c>
    </row>
    <row r="3398" spans="2:9" x14ac:dyDescent="0.25">
      <c r="B3398" s="9">
        <v>2021</v>
      </c>
      <c r="C3398" s="9">
        <v>5</v>
      </c>
      <c r="D3398" s="9">
        <v>5</v>
      </c>
      <c r="E3398" s="30">
        <f>I01_Avg!D3398</f>
        <v>0.86951177264625001</v>
      </c>
      <c r="F3398" s="30">
        <f>PVWatts_8.5kW!J3410</f>
        <v>0</v>
      </c>
      <c r="G3398" s="34">
        <f t="shared" si="156"/>
        <v>0.86951177264625001</v>
      </c>
      <c r="H3398" s="34">
        <f t="shared" si="157"/>
        <v>0.86951177264625001</v>
      </c>
      <c r="I3398" s="34">
        <f t="shared" si="158"/>
        <v>0</v>
      </c>
    </row>
    <row r="3399" spans="2:9" x14ac:dyDescent="0.25">
      <c r="B3399" s="9">
        <v>2021</v>
      </c>
      <c r="C3399" s="9">
        <v>5</v>
      </c>
      <c r="D3399" s="9">
        <v>6</v>
      </c>
      <c r="E3399" s="30">
        <f>I01_Avg!D3399</f>
        <v>0.95314842307170922</v>
      </c>
      <c r="F3399" s="30">
        <f>PVWatts_8.5kW!J3411</f>
        <v>0.23227600000000001</v>
      </c>
      <c r="G3399" s="34">
        <f t="shared" si="156"/>
        <v>0.72087242307170918</v>
      </c>
      <c r="H3399" s="34">
        <f t="shared" si="157"/>
        <v>0.72087242307170918</v>
      </c>
      <c r="I3399" s="34">
        <f t="shared" si="158"/>
        <v>0</v>
      </c>
    </row>
    <row r="3400" spans="2:9" x14ac:dyDescent="0.25">
      <c r="B3400" s="9">
        <v>2021</v>
      </c>
      <c r="C3400" s="9">
        <v>5</v>
      </c>
      <c r="D3400" s="9">
        <v>7</v>
      </c>
      <c r="E3400" s="30">
        <f>I01_Avg!D3400</f>
        <v>1.0866907595992641</v>
      </c>
      <c r="F3400" s="30">
        <f>PVWatts_8.5kW!J3412</f>
        <v>8.6653000000000008E-2</v>
      </c>
      <c r="G3400" s="34">
        <f t="shared" si="156"/>
        <v>1.000037759599264</v>
      </c>
      <c r="H3400" s="34">
        <f t="shared" si="157"/>
        <v>1.000037759599264</v>
      </c>
      <c r="I3400" s="34">
        <f t="shared" si="158"/>
        <v>0</v>
      </c>
    </row>
    <row r="3401" spans="2:9" x14ac:dyDescent="0.25">
      <c r="B3401" s="9">
        <v>2021</v>
      </c>
      <c r="C3401" s="9">
        <v>5</v>
      </c>
      <c r="D3401" s="9">
        <v>8</v>
      </c>
      <c r="E3401" s="30">
        <f>I01_Avg!D3401</f>
        <v>1.1105446490541231</v>
      </c>
      <c r="F3401" s="30">
        <f>PVWatts_8.5kW!J3413</f>
        <v>1.498313</v>
      </c>
      <c r="G3401" s="34">
        <f t="shared" si="156"/>
        <v>-0.38776835094587692</v>
      </c>
      <c r="H3401" s="34">
        <f t="shared" si="157"/>
        <v>0</v>
      </c>
      <c r="I3401" s="34">
        <f t="shared" si="158"/>
        <v>-0.38776835094587692</v>
      </c>
    </row>
    <row r="3402" spans="2:9" x14ac:dyDescent="0.25">
      <c r="B3402" s="9">
        <v>2021</v>
      </c>
      <c r="C3402" s="9">
        <v>5</v>
      </c>
      <c r="D3402" s="9">
        <v>9</v>
      </c>
      <c r="E3402" s="30">
        <f>I01_Avg!D3402</f>
        <v>1.1746311426593328</v>
      </c>
      <c r="F3402" s="30">
        <f>PVWatts_8.5kW!J3414</f>
        <v>2.9907269999999997</v>
      </c>
      <c r="G3402" s="34">
        <f t="shared" ref="G3402:G3465" si="159">+E3402-F3402</f>
        <v>-1.8160958573406669</v>
      </c>
      <c r="H3402" s="34">
        <f t="shared" ref="H3402:H3465" si="160">+IF(G3402&gt;0,G3402,0)</f>
        <v>0</v>
      </c>
      <c r="I3402" s="34">
        <f t="shared" ref="I3402:I3465" si="161">+IF(G3402&lt;0,G3402,0)</f>
        <v>-1.8160958573406669</v>
      </c>
    </row>
    <row r="3403" spans="2:9" x14ac:dyDescent="0.25">
      <c r="B3403" s="9">
        <v>2021</v>
      </c>
      <c r="C3403" s="9">
        <v>5</v>
      </c>
      <c r="D3403" s="9">
        <v>10</v>
      </c>
      <c r="E3403" s="30">
        <f>I01_Avg!D3403</f>
        <v>1.2806117636251781</v>
      </c>
      <c r="F3403" s="30">
        <f>PVWatts_8.5kW!J3415</f>
        <v>4.5234240000000003</v>
      </c>
      <c r="G3403" s="34">
        <f t="shared" si="159"/>
        <v>-3.2428122363748222</v>
      </c>
      <c r="H3403" s="34">
        <f t="shared" si="160"/>
        <v>0</v>
      </c>
      <c r="I3403" s="34">
        <f t="shared" si="161"/>
        <v>-3.2428122363748222</v>
      </c>
    </row>
    <row r="3404" spans="2:9" x14ac:dyDescent="0.25">
      <c r="B3404" s="9">
        <v>2021</v>
      </c>
      <c r="C3404" s="9">
        <v>5</v>
      </c>
      <c r="D3404" s="9">
        <v>11</v>
      </c>
      <c r="E3404" s="30">
        <f>I01_Avg!D3404</f>
        <v>1.2381545900879782</v>
      </c>
      <c r="F3404" s="30">
        <f>PVWatts_8.5kW!J3416</f>
        <v>5.7209459999999996</v>
      </c>
      <c r="G3404" s="34">
        <f t="shared" si="159"/>
        <v>-4.4827914099120214</v>
      </c>
      <c r="H3404" s="34">
        <f t="shared" si="160"/>
        <v>0</v>
      </c>
      <c r="I3404" s="34">
        <f t="shared" si="161"/>
        <v>-4.4827914099120214</v>
      </c>
    </row>
    <row r="3405" spans="2:9" x14ac:dyDescent="0.25">
      <c r="B3405" s="9">
        <v>2021</v>
      </c>
      <c r="C3405" s="9">
        <v>5</v>
      </c>
      <c r="D3405" s="9">
        <v>12</v>
      </c>
      <c r="E3405" s="30">
        <f>I01_Avg!D3405</f>
        <v>1.2359607882361898</v>
      </c>
      <c r="F3405" s="30">
        <f>PVWatts_8.5kW!J3417</f>
        <v>3.9767749999999999</v>
      </c>
      <c r="G3405" s="34">
        <f t="shared" si="159"/>
        <v>-2.7408142117638103</v>
      </c>
      <c r="H3405" s="34">
        <f t="shared" si="160"/>
        <v>0</v>
      </c>
      <c r="I3405" s="34">
        <f t="shared" si="161"/>
        <v>-2.7408142117638103</v>
      </c>
    </row>
    <row r="3406" spans="2:9" x14ac:dyDescent="0.25">
      <c r="B3406" s="9">
        <v>2021</v>
      </c>
      <c r="C3406" s="9">
        <v>5</v>
      </c>
      <c r="D3406" s="9">
        <v>13</v>
      </c>
      <c r="E3406" s="30">
        <f>I01_Avg!D3406</f>
        <v>1.148991964599881</v>
      </c>
      <c r="F3406" s="30">
        <f>PVWatts_8.5kW!J3418</f>
        <v>6.4488630000000002</v>
      </c>
      <c r="G3406" s="34">
        <f t="shared" si="159"/>
        <v>-5.2998710354001197</v>
      </c>
      <c r="H3406" s="34">
        <f t="shared" si="160"/>
        <v>0</v>
      </c>
      <c r="I3406" s="34">
        <f t="shared" si="161"/>
        <v>-5.2998710354001197</v>
      </c>
    </row>
    <row r="3407" spans="2:9" x14ac:dyDescent="0.25">
      <c r="B3407" s="9">
        <v>2021</v>
      </c>
      <c r="C3407" s="9">
        <v>5</v>
      </c>
      <c r="D3407" s="9">
        <v>14</v>
      </c>
      <c r="E3407" s="30">
        <f>I01_Avg!D3407</f>
        <v>1.1048575120887261</v>
      </c>
      <c r="F3407" s="30">
        <f>PVWatts_8.5kW!J3419</f>
        <v>2.2108409999999998</v>
      </c>
      <c r="G3407" s="34">
        <f t="shared" si="159"/>
        <v>-1.1059834879112738</v>
      </c>
      <c r="H3407" s="34">
        <f t="shared" si="160"/>
        <v>0</v>
      </c>
      <c r="I3407" s="34">
        <f t="shared" si="161"/>
        <v>-1.1059834879112738</v>
      </c>
    </row>
    <row r="3408" spans="2:9" x14ac:dyDescent="0.25">
      <c r="B3408" s="9">
        <v>2021</v>
      </c>
      <c r="C3408" s="9">
        <v>5</v>
      </c>
      <c r="D3408" s="9">
        <v>15</v>
      </c>
      <c r="E3408" s="30">
        <f>I01_Avg!D3408</f>
        <v>1.0909398103315018</v>
      </c>
      <c r="F3408" s="30">
        <f>PVWatts_8.5kW!J3420</f>
        <v>4.4797010000000004</v>
      </c>
      <c r="G3408" s="34">
        <f t="shared" si="159"/>
        <v>-3.3887611896684984</v>
      </c>
      <c r="H3408" s="34">
        <f t="shared" si="160"/>
        <v>0</v>
      </c>
      <c r="I3408" s="34">
        <f t="shared" si="161"/>
        <v>-3.3887611896684984</v>
      </c>
    </row>
    <row r="3409" spans="2:9" x14ac:dyDescent="0.25">
      <c r="B3409" s="9">
        <v>2021</v>
      </c>
      <c r="C3409" s="9">
        <v>5</v>
      </c>
      <c r="D3409" s="9">
        <v>16</v>
      </c>
      <c r="E3409" s="30">
        <f>I01_Avg!D3409</f>
        <v>1.077447328834612</v>
      </c>
      <c r="F3409" s="30">
        <f>PVWatts_8.5kW!J3421</f>
        <v>3.965646</v>
      </c>
      <c r="G3409" s="34">
        <f t="shared" si="159"/>
        <v>-2.8881986711653882</v>
      </c>
      <c r="H3409" s="34">
        <f t="shared" si="160"/>
        <v>0</v>
      </c>
      <c r="I3409" s="34">
        <f t="shared" si="161"/>
        <v>-2.8881986711653882</v>
      </c>
    </row>
    <row r="3410" spans="2:9" x14ac:dyDescent="0.25">
      <c r="B3410" s="9">
        <v>2021</v>
      </c>
      <c r="C3410" s="9">
        <v>5</v>
      </c>
      <c r="D3410" s="9">
        <v>17</v>
      </c>
      <c r="E3410" s="30">
        <f>I01_Avg!D3410</f>
        <v>1.0978714853233216</v>
      </c>
      <c r="F3410" s="30">
        <f>PVWatts_8.5kW!J3422</f>
        <v>2.461716</v>
      </c>
      <c r="G3410" s="34">
        <f t="shared" si="159"/>
        <v>-1.3638445146766784</v>
      </c>
      <c r="H3410" s="34">
        <f t="shared" si="160"/>
        <v>0</v>
      </c>
      <c r="I3410" s="34">
        <f t="shared" si="161"/>
        <v>-1.3638445146766784</v>
      </c>
    </row>
    <row r="3411" spans="2:9" x14ac:dyDescent="0.25">
      <c r="B3411" s="9">
        <v>2021</v>
      </c>
      <c r="C3411" s="9">
        <v>5</v>
      </c>
      <c r="D3411" s="9">
        <v>18</v>
      </c>
      <c r="E3411" s="30">
        <f>I01_Avg!D3411</f>
        <v>1.1664021381910241</v>
      </c>
      <c r="F3411" s="30">
        <f>PVWatts_8.5kW!J3423</f>
        <v>0.86983699999999997</v>
      </c>
      <c r="G3411" s="34">
        <f t="shared" si="159"/>
        <v>0.29656513819102415</v>
      </c>
      <c r="H3411" s="34">
        <f t="shared" si="160"/>
        <v>0.29656513819102415</v>
      </c>
      <c r="I3411" s="34">
        <f t="shared" si="161"/>
        <v>0</v>
      </c>
    </row>
    <row r="3412" spans="2:9" x14ac:dyDescent="0.25">
      <c r="B3412" s="9">
        <v>2021</v>
      </c>
      <c r="C3412" s="9">
        <v>5</v>
      </c>
      <c r="D3412" s="9">
        <v>19</v>
      </c>
      <c r="E3412" s="30">
        <f>I01_Avg!D3412</f>
        <v>1.1334390485921502</v>
      </c>
      <c r="F3412" s="30">
        <f>PVWatts_8.5kW!J3424</f>
        <v>0.18149600000000002</v>
      </c>
      <c r="G3412" s="34">
        <f t="shared" si="159"/>
        <v>0.95194304859215018</v>
      </c>
      <c r="H3412" s="34">
        <f t="shared" si="160"/>
        <v>0.95194304859215018</v>
      </c>
      <c r="I3412" s="34">
        <f t="shared" si="161"/>
        <v>0</v>
      </c>
    </row>
    <row r="3413" spans="2:9" x14ac:dyDescent="0.25">
      <c r="B3413" s="9">
        <v>2021</v>
      </c>
      <c r="C3413" s="9">
        <v>5</v>
      </c>
      <c r="D3413" s="9">
        <v>20</v>
      </c>
      <c r="E3413" s="30">
        <f>I01_Avg!D3413</f>
        <v>1.0848960794536324</v>
      </c>
      <c r="F3413" s="30">
        <f>PVWatts_8.5kW!J3425</f>
        <v>0</v>
      </c>
      <c r="G3413" s="34">
        <f t="shared" si="159"/>
        <v>1.0848960794536324</v>
      </c>
      <c r="H3413" s="34">
        <f t="shared" si="160"/>
        <v>1.0848960794536324</v>
      </c>
      <c r="I3413" s="34">
        <f t="shared" si="161"/>
        <v>0</v>
      </c>
    </row>
    <row r="3414" spans="2:9" x14ac:dyDescent="0.25">
      <c r="B3414" s="9">
        <v>2021</v>
      </c>
      <c r="C3414" s="9">
        <v>5</v>
      </c>
      <c r="D3414" s="9">
        <v>21</v>
      </c>
      <c r="E3414" s="30">
        <f>I01_Avg!D3414</f>
        <v>1.1211053276369383</v>
      </c>
      <c r="F3414" s="30">
        <f>PVWatts_8.5kW!J3426</f>
        <v>0</v>
      </c>
      <c r="G3414" s="34">
        <f t="shared" si="159"/>
        <v>1.1211053276369383</v>
      </c>
      <c r="H3414" s="34">
        <f t="shared" si="160"/>
        <v>1.1211053276369383</v>
      </c>
      <c r="I3414" s="34">
        <f t="shared" si="161"/>
        <v>0</v>
      </c>
    </row>
    <row r="3415" spans="2:9" x14ac:dyDescent="0.25">
      <c r="B3415" s="9">
        <v>2021</v>
      </c>
      <c r="C3415" s="9">
        <v>5</v>
      </c>
      <c r="D3415" s="9">
        <v>22</v>
      </c>
      <c r="E3415" s="30">
        <f>I01_Avg!D3415</f>
        <v>1.0824617168175621</v>
      </c>
      <c r="F3415" s="30">
        <f>PVWatts_8.5kW!J3427</f>
        <v>0</v>
      </c>
      <c r="G3415" s="34">
        <f t="shared" si="159"/>
        <v>1.0824617168175621</v>
      </c>
      <c r="H3415" s="34">
        <f t="shared" si="160"/>
        <v>1.0824617168175621</v>
      </c>
      <c r="I3415" s="34">
        <f t="shared" si="161"/>
        <v>0</v>
      </c>
    </row>
    <row r="3416" spans="2:9" x14ac:dyDescent="0.25">
      <c r="B3416" s="9">
        <v>2021</v>
      </c>
      <c r="C3416" s="9">
        <v>5</v>
      </c>
      <c r="D3416" s="9">
        <v>23</v>
      </c>
      <c r="E3416" s="30">
        <f>I01_Avg!D3416</f>
        <v>0.99082682095301655</v>
      </c>
      <c r="F3416" s="30">
        <f>PVWatts_8.5kW!J3428</f>
        <v>0</v>
      </c>
      <c r="G3416" s="34">
        <f t="shared" si="159"/>
        <v>0.99082682095301655</v>
      </c>
      <c r="H3416" s="34">
        <f t="shared" si="160"/>
        <v>0.99082682095301655</v>
      </c>
      <c r="I3416" s="34">
        <f t="shared" si="161"/>
        <v>0</v>
      </c>
    </row>
    <row r="3417" spans="2:9" x14ac:dyDescent="0.25">
      <c r="B3417" s="9">
        <v>2021</v>
      </c>
      <c r="C3417" s="9">
        <v>5</v>
      </c>
      <c r="D3417" s="9">
        <v>0</v>
      </c>
      <c r="E3417" s="30">
        <f>I01_Avg!D3417</f>
        <v>0.88135945240235036</v>
      </c>
      <c r="F3417" s="30">
        <f>PVWatts_8.5kW!J3429</f>
        <v>0</v>
      </c>
      <c r="G3417" s="34">
        <f t="shared" si="159"/>
        <v>0.88135945240235036</v>
      </c>
      <c r="H3417" s="34">
        <f t="shared" si="160"/>
        <v>0.88135945240235036</v>
      </c>
      <c r="I3417" s="34">
        <f t="shared" si="161"/>
        <v>0</v>
      </c>
    </row>
    <row r="3418" spans="2:9" x14ac:dyDescent="0.25">
      <c r="B3418" s="9">
        <v>2021</v>
      </c>
      <c r="C3418" s="9">
        <v>5</v>
      </c>
      <c r="D3418" s="9">
        <v>1</v>
      </c>
      <c r="E3418" s="30">
        <f>I01_Avg!D3418</f>
        <v>0.84381316663273132</v>
      </c>
      <c r="F3418" s="30">
        <f>PVWatts_8.5kW!J3430</f>
        <v>0</v>
      </c>
      <c r="G3418" s="34">
        <f t="shared" si="159"/>
        <v>0.84381316663273132</v>
      </c>
      <c r="H3418" s="34">
        <f t="shared" si="160"/>
        <v>0.84381316663273132</v>
      </c>
      <c r="I3418" s="34">
        <f t="shared" si="161"/>
        <v>0</v>
      </c>
    </row>
    <row r="3419" spans="2:9" x14ac:dyDescent="0.25">
      <c r="B3419" s="9">
        <v>2021</v>
      </c>
      <c r="C3419" s="9">
        <v>5</v>
      </c>
      <c r="D3419" s="9">
        <v>2</v>
      </c>
      <c r="E3419" s="30">
        <f>I01_Avg!D3419</f>
        <v>0.78831925592436725</v>
      </c>
      <c r="F3419" s="30">
        <f>PVWatts_8.5kW!J3431</f>
        <v>0</v>
      </c>
      <c r="G3419" s="34">
        <f t="shared" si="159"/>
        <v>0.78831925592436725</v>
      </c>
      <c r="H3419" s="34">
        <f t="shared" si="160"/>
        <v>0.78831925592436725</v>
      </c>
      <c r="I3419" s="34">
        <f t="shared" si="161"/>
        <v>0</v>
      </c>
    </row>
    <row r="3420" spans="2:9" x14ac:dyDescent="0.25">
      <c r="B3420" s="9">
        <v>2021</v>
      </c>
      <c r="C3420" s="9">
        <v>5</v>
      </c>
      <c r="D3420" s="9">
        <v>3</v>
      </c>
      <c r="E3420" s="30">
        <f>I01_Avg!D3420</f>
        <v>0.79329456847102808</v>
      </c>
      <c r="F3420" s="30">
        <f>PVWatts_8.5kW!J3432</f>
        <v>0</v>
      </c>
      <c r="G3420" s="34">
        <f t="shared" si="159"/>
        <v>0.79329456847102808</v>
      </c>
      <c r="H3420" s="34">
        <f t="shared" si="160"/>
        <v>0.79329456847102808</v>
      </c>
      <c r="I3420" s="34">
        <f t="shared" si="161"/>
        <v>0</v>
      </c>
    </row>
    <row r="3421" spans="2:9" x14ac:dyDescent="0.25">
      <c r="B3421" s="9">
        <v>2021</v>
      </c>
      <c r="C3421" s="9">
        <v>5</v>
      </c>
      <c r="D3421" s="9">
        <v>4</v>
      </c>
      <c r="E3421" s="30">
        <f>I01_Avg!D3421</f>
        <v>0.80694466113156438</v>
      </c>
      <c r="F3421" s="30">
        <f>PVWatts_8.5kW!J3433</f>
        <v>0</v>
      </c>
      <c r="G3421" s="34">
        <f t="shared" si="159"/>
        <v>0.80694466113156438</v>
      </c>
      <c r="H3421" s="34">
        <f t="shared" si="160"/>
        <v>0.80694466113156438</v>
      </c>
      <c r="I3421" s="34">
        <f t="shared" si="161"/>
        <v>0</v>
      </c>
    </row>
    <row r="3422" spans="2:9" x14ac:dyDescent="0.25">
      <c r="B3422" s="9">
        <v>2021</v>
      </c>
      <c r="C3422" s="9">
        <v>5</v>
      </c>
      <c r="D3422" s="9">
        <v>5</v>
      </c>
      <c r="E3422" s="30">
        <f>I01_Avg!D3422</f>
        <v>0.81149902252397377</v>
      </c>
      <c r="F3422" s="30">
        <f>PVWatts_8.5kW!J3434</f>
        <v>3.8052999999999997E-2</v>
      </c>
      <c r="G3422" s="34">
        <f t="shared" si="159"/>
        <v>0.77344602252397376</v>
      </c>
      <c r="H3422" s="34">
        <f t="shared" si="160"/>
        <v>0.77344602252397376</v>
      </c>
      <c r="I3422" s="34">
        <f t="shared" si="161"/>
        <v>0</v>
      </c>
    </row>
    <row r="3423" spans="2:9" x14ac:dyDescent="0.25">
      <c r="B3423" s="9">
        <v>2021</v>
      </c>
      <c r="C3423" s="9">
        <v>5</v>
      </c>
      <c r="D3423" s="9">
        <v>6</v>
      </c>
      <c r="E3423" s="30">
        <f>I01_Avg!D3423</f>
        <v>0.9091098778265968</v>
      </c>
      <c r="F3423" s="30">
        <f>PVWatts_8.5kW!J3435</f>
        <v>0.5139450000000001</v>
      </c>
      <c r="G3423" s="34">
        <f t="shared" si="159"/>
        <v>0.39516487782659671</v>
      </c>
      <c r="H3423" s="34">
        <f t="shared" si="160"/>
        <v>0.39516487782659671</v>
      </c>
      <c r="I3423" s="34">
        <f t="shared" si="161"/>
        <v>0</v>
      </c>
    </row>
    <row r="3424" spans="2:9" x14ac:dyDescent="0.25">
      <c r="B3424" s="9">
        <v>2021</v>
      </c>
      <c r="C3424" s="9">
        <v>5</v>
      </c>
      <c r="D3424" s="9">
        <v>7</v>
      </c>
      <c r="E3424" s="30">
        <f>I01_Avg!D3424</f>
        <v>0.99651123687584497</v>
      </c>
      <c r="F3424" s="30">
        <f>PVWatts_8.5kW!J3436</f>
        <v>2.0115460000000001</v>
      </c>
      <c r="G3424" s="34">
        <f t="shared" si="159"/>
        <v>-1.015034763124155</v>
      </c>
      <c r="H3424" s="34">
        <f t="shared" si="160"/>
        <v>0</v>
      </c>
      <c r="I3424" s="34">
        <f t="shared" si="161"/>
        <v>-1.015034763124155</v>
      </c>
    </row>
    <row r="3425" spans="2:9" x14ac:dyDescent="0.25">
      <c r="B3425" s="9">
        <v>2021</v>
      </c>
      <c r="C3425" s="9">
        <v>5</v>
      </c>
      <c r="D3425" s="9">
        <v>8</v>
      </c>
      <c r="E3425" s="30">
        <f>I01_Avg!D3425</f>
        <v>1.1217201531558487</v>
      </c>
      <c r="F3425" s="30">
        <f>PVWatts_8.5kW!J3437</f>
        <v>3.7152600000000002</v>
      </c>
      <c r="G3425" s="34">
        <f t="shared" si="159"/>
        <v>-2.5935398468441515</v>
      </c>
      <c r="H3425" s="34">
        <f t="shared" si="160"/>
        <v>0</v>
      </c>
      <c r="I3425" s="34">
        <f t="shared" si="161"/>
        <v>-2.5935398468441515</v>
      </c>
    </row>
    <row r="3426" spans="2:9" x14ac:dyDescent="0.25">
      <c r="B3426" s="9">
        <v>2021</v>
      </c>
      <c r="C3426" s="9">
        <v>5</v>
      </c>
      <c r="D3426" s="9">
        <v>9</v>
      </c>
      <c r="E3426" s="30">
        <f>I01_Avg!D3426</f>
        <v>1.2457657910267717</v>
      </c>
      <c r="F3426" s="30">
        <f>PVWatts_8.5kW!J3438</f>
        <v>5.124034</v>
      </c>
      <c r="G3426" s="34">
        <f t="shared" si="159"/>
        <v>-3.8782682089732283</v>
      </c>
      <c r="H3426" s="34">
        <f t="shared" si="160"/>
        <v>0</v>
      </c>
      <c r="I3426" s="34">
        <f t="shared" si="161"/>
        <v>-3.8782682089732283</v>
      </c>
    </row>
    <row r="3427" spans="2:9" x14ac:dyDescent="0.25">
      <c r="B3427" s="9">
        <v>2021</v>
      </c>
      <c r="C3427" s="9">
        <v>5</v>
      </c>
      <c r="D3427" s="9">
        <v>10</v>
      </c>
      <c r="E3427" s="30">
        <f>I01_Avg!D3427</f>
        <v>1.3357489611089763</v>
      </c>
      <c r="F3427" s="30">
        <f>PVWatts_8.5kW!J3439</f>
        <v>5.5988020000000001</v>
      </c>
      <c r="G3427" s="34">
        <f t="shared" si="159"/>
        <v>-4.2630530388910239</v>
      </c>
      <c r="H3427" s="34">
        <f t="shared" si="160"/>
        <v>0</v>
      </c>
      <c r="I3427" s="34">
        <f t="shared" si="161"/>
        <v>-4.2630530388910239</v>
      </c>
    </row>
    <row r="3428" spans="2:9" x14ac:dyDescent="0.25">
      <c r="B3428" s="9">
        <v>2021</v>
      </c>
      <c r="C3428" s="9">
        <v>5</v>
      </c>
      <c r="D3428" s="9">
        <v>11</v>
      </c>
      <c r="E3428" s="30">
        <f>I01_Avg!D3428</f>
        <v>1.2331888127178676</v>
      </c>
      <c r="F3428" s="30">
        <f>PVWatts_8.5kW!J3440</f>
        <v>3.2936909999999999</v>
      </c>
      <c r="G3428" s="34">
        <f t="shared" si="159"/>
        <v>-2.0605021872821325</v>
      </c>
      <c r="H3428" s="34">
        <f t="shared" si="160"/>
        <v>0</v>
      </c>
      <c r="I3428" s="34">
        <f t="shared" si="161"/>
        <v>-2.0605021872821325</v>
      </c>
    </row>
    <row r="3429" spans="2:9" x14ac:dyDescent="0.25">
      <c r="B3429" s="9">
        <v>2021</v>
      </c>
      <c r="C3429" s="9">
        <v>5</v>
      </c>
      <c r="D3429" s="9">
        <v>12</v>
      </c>
      <c r="E3429" s="30">
        <f>I01_Avg!D3429</f>
        <v>1.2524015159769615</v>
      </c>
      <c r="F3429" s="30">
        <f>PVWatts_8.5kW!J3441</f>
        <v>2.4677549999999999</v>
      </c>
      <c r="G3429" s="34">
        <f t="shared" si="159"/>
        <v>-1.2153534840230384</v>
      </c>
      <c r="H3429" s="34">
        <f t="shared" si="160"/>
        <v>0</v>
      </c>
      <c r="I3429" s="34">
        <f t="shared" si="161"/>
        <v>-1.2153534840230384</v>
      </c>
    </row>
    <row r="3430" spans="2:9" x14ac:dyDescent="0.25">
      <c r="B3430" s="9">
        <v>2021</v>
      </c>
      <c r="C3430" s="9">
        <v>5</v>
      </c>
      <c r="D3430" s="9">
        <v>13</v>
      </c>
      <c r="E3430" s="30">
        <f>I01_Avg!D3430</f>
        <v>1.1634292581005832</v>
      </c>
      <c r="F3430" s="30">
        <f>PVWatts_8.5kW!J3442</f>
        <v>0.69306500000000004</v>
      </c>
      <c r="G3430" s="34">
        <f t="shared" si="159"/>
        <v>0.47036425810058313</v>
      </c>
      <c r="H3430" s="34">
        <f t="shared" si="160"/>
        <v>0.47036425810058313</v>
      </c>
      <c r="I3430" s="34">
        <f t="shared" si="161"/>
        <v>0</v>
      </c>
    </row>
    <row r="3431" spans="2:9" x14ac:dyDescent="0.25">
      <c r="B3431" s="9">
        <v>2021</v>
      </c>
      <c r="C3431" s="9">
        <v>5</v>
      </c>
      <c r="D3431" s="9">
        <v>14</v>
      </c>
      <c r="E3431" s="30">
        <f>I01_Avg!D3431</f>
        <v>1.1281832148454261</v>
      </c>
      <c r="F3431" s="30">
        <f>PVWatts_8.5kW!J3443</f>
        <v>0.38030599999999998</v>
      </c>
      <c r="G3431" s="34">
        <f t="shared" si="159"/>
        <v>0.74787721484542602</v>
      </c>
      <c r="H3431" s="34">
        <f t="shared" si="160"/>
        <v>0.74787721484542602</v>
      </c>
      <c r="I3431" s="34">
        <f t="shared" si="161"/>
        <v>0</v>
      </c>
    </row>
    <row r="3432" spans="2:9" x14ac:dyDescent="0.25">
      <c r="B3432" s="9">
        <v>2021</v>
      </c>
      <c r="C3432" s="9">
        <v>5</v>
      </c>
      <c r="D3432" s="9">
        <v>15</v>
      </c>
      <c r="E3432" s="30">
        <f>I01_Avg!D3432</f>
        <v>1.1242000671703196</v>
      </c>
      <c r="F3432" s="30">
        <f>PVWatts_8.5kW!J3444</f>
        <v>5.4324060000000003</v>
      </c>
      <c r="G3432" s="34">
        <f t="shared" si="159"/>
        <v>-4.3082059328296811</v>
      </c>
      <c r="H3432" s="34">
        <f t="shared" si="160"/>
        <v>0</v>
      </c>
      <c r="I3432" s="34">
        <f t="shared" si="161"/>
        <v>-4.3082059328296811</v>
      </c>
    </row>
    <row r="3433" spans="2:9" x14ac:dyDescent="0.25">
      <c r="B3433" s="9">
        <v>2021</v>
      </c>
      <c r="C3433" s="9">
        <v>5</v>
      </c>
      <c r="D3433" s="9">
        <v>16</v>
      </c>
      <c r="E3433" s="30">
        <f>I01_Avg!D3433</f>
        <v>1.1562513087262689</v>
      </c>
      <c r="F3433" s="30">
        <f>PVWatts_8.5kW!J3445</f>
        <v>3.619243</v>
      </c>
      <c r="G3433" s="34">
        <f t="shared" si="159"/>
        <v>-2.4629916912737313</v>
      </c>
      <c r="H3433" s="34">
        <f t="shared" si="160"/>
        <v>0</v>
      </c>
      <c r="I3433" s="34">
        <f t="shared" si="161"/>
        <v>-2.4629916912737313</v>
      </c>
    </row>
    <row r="3434" spans="2:9" x14ac:dyDescent="0.25">
      <c r="B3434" s="9">
        <v>2021</v>
      </c>
      <c r="C3434" s="9">
        <v>5</v>
      </c>
      <c r="D3434" s="9">
        <v>17</v>
      </c>
      <c r="E3434" s="30">
        <f>I01_Avg!D3434</f>
        <v>1.2290265456904548</v>
      </c>
      <c r="F3434" s="30">
        <f>PVWatts_8.5kW!J3446</f>
        <v>1.0885989999999999</v>
      </c>
      <c r="G3434" s="34">
        <f t="shared" si="159"/>
        <v>0.1404275456904549</v>
      </c>
      <c r="H3434" s="34">
        <f t="shared" si="160"/>
        <v>0.1404275456904549</v>
      </c>
      <c r="I3434" s="34">
        <f t="shared" si="161"/>
        <v>0</v>
      </c>
    </row>
    <row r="3435" spans="2:9" x14ac:dyDescent="0.25">
      <c r="B3435" s="9">
        <v>2021</v>
      </c>
      <c r="C3435" s="9">
        <v>5</v>
      </c>
      <c r="D3435" s="9">
        <v>18</v>
      </c>
      <c r="E3435" s="30">
        <f>I01_Avg!D3435</f>
        <v>1.2741824299220654</v>
      </c>
      <c r="F3435" s="30">
        <f>PVWatts_8.5kW!J3447</f>
        <v>0.98879399999999995</v>
      </c>
      <c r="G3435" s="34">
        <f t="shared" si="159"/>
        <v>0.28538842992206548</v>
      </c>
      <c r="H3435" s="34">
        <f t="shared" si="160"/>
        <v>0.28538842992206548</v>
      </c>
      <c r="I3435" s="34">
        <f t="shared" si="161"/>
        <v>0</v>
      </c>
    </row>
    <row r="3436" spans="2:9" x14ac:dyDescent="0.25">
      <c r="B3436" s="9">
        <v>2021</v>
      </c>
      <c r="C3436" s="9">
        <v>5</v>
      </c>
      <c r="D3436" s="9">
        <v>19</v>
      </c>
      <c r="E3436" s="30">
        <f>I01_Avg!D3436</f>
        <v>1.1632619344862016</v>
      </c>
      <c r="F3436" s="30">
        <f>PVWatts_8.5kW!J3448</f>
        <v>0.165412</v>
      </c>
      <c r="G3436" s="34">
        <f t="shared" si="159"/>
        <v>0.99784993448620163</v>
      </c>
      <c r="H3436" s="34">
        <f t="shared" si="160"/>
        <v>0.99784993448620163</v>
      </c>
      <c r="I3436" s="34">
        <f t="shared" si="161"/>
        <v>0</v>
      </c>
    </row>
    <row r="3437" spans="2:9" x14ac:dyDescent="0.25">
      <c r="B3437" s="9">
        <v>2021</v>
      </c>
      <c r="C3437" s="9">
        <v>5</v>
      </c>
      <c r="D3437" s="9">
        <v>20</v>
      </c>
      <c r="E3437" s="30">
        <f>I01_Avg!D3437</f>
        <v>1.2740724663932386</v>
      </c>
      <c r="F3437" s="30">
        <f>PVWatts_8.5kW!J3449</f>
        <v>0</v>
      </c>
      <c r="G3437" s="34">
        <f t="shared" si="159"/>
        <v>1.2740724663932386</v>
      </c>
      <c r="H3437" s="34">
        <f t="shared" si="160"/>
        <v>1.2740724663932386</v>
      </c>
      <c r="I3437" s="34">
        <f t="shared" si="161"/>
        <v>0</v>
      </c>
    </row>
    <row r="3438" spans="2:9" x14ac:dyDescent="0.25">
      <c r="B3438" s="9">
        <v>2021</v>
      </c>
      <c r="C3438" s="9">
        <v>5</v>
      </c>
      <c r="D3438" s="9">
        <v>21</v>
      </c>
      <c r="E3438" s="30">
        <f>I01_Avg!D3438</f>
        <v>1.2534681838903248</v>
      </c>
      <c r="F3438" s="30">
        <f>PVWatts_8.5kW!J3450</f>
        <v>0</v>
      </c>
      <c r="G3438" s="34">
        <f t="shared" si="159"/>
        <v>1.2534681838903248</v>
      </c>
      <c r="H3438" s="34">
        <f t="shared" si="160"/>
        <v>1.2534681838903248</v>
      </c>
      <c r="I3438" s="34">
        <f t="shared" si="161"/>
        <v>0</v>
      </c>
    </row>
    <row r="3439" spans="2:9" x14ac:dyDescent="0.25">
      <c r="B3439" s="9">
        <v>2021</v>
      </c>
      <c r="C3439" s="9">
        <v>5</v>
      </c>
      <c r="D3439" s="9">
        <v>22</v>
      </c>
      <c r="E3439" s="30">
        <f>I01_Avg!D3439</f>
        <v>1.1546691000431828</v>
      </c>
      <c r="F3439" s="30">
        <f>PVWatts_8.5kW!J3451</f>
        <v>0</v>
      </c>
      <c r="G3439" s="34">
        <f t="shared" si="159"/>
        <v>1.1546691000431828</v>
      </c>
      <c r="H3439" s="34">
        <f t="shared" si="160"/>
        <v>1.1546691000431828</v>
      </c>
      <c r="I3439" s="34">
        <f t="shared" si="161"/>
        <v>0</v>
      </c>
    </row>
    <row r="3440" spans="2:9" x14ac:dyDescent="0.25">
      <c r="B3440" s="9">
        <v>2021</v>
      </c>
      <c r="C3440" s="9">
        <v>5</v>
      </c>
      <c r="D3440" s="9">
        <v>23</v>
      </c>
      <c r="E3440" s="30">
        <f>I01_Avg!D3440</f>
        <v>0.96873133139696332</v>
      </c>
      <c r="F3440" s="30">
        <f>PVWatts_8.5kW!J3452</f>
        <v>0</v>
      </c>
      <c r="G3440" s="34">
        <f t="shared" si="159"/>
        <v>0.96873133139696332</v>
      </c>
      <c r="H3440" s="34">
        <f t="shared" si="160"/>
        <v>0.96873133139696332</v>
      </c>
      <c r="I3440" s="34">
        <f t="shared" si="161"/>
        <v>0</v>
      </c>
    </row>
    <row r="3441" spans="2:9" x14ac:dyDescent="0.25">
      <c r="B3441" s="9">
        <v>2021</v>
      </c>
      <c r="C3441" s="9">
        <v>5</v>
      </c>
      <c r="D3441" s="9">
        <v>0</v>
      </c>
      <c r="E3441" s="30">
        <f>I01_Avg!D3441</f>
        <v>0.81940598242128138</v>
      </c>
      <c r="F3441" s="30">
        <f>PVWatts_8.5kW!J3453</f>
        <v>0</v>
      </c>
      <c r="G3441" s="34">
        <f t="shared" si="159"/>
        <v>0.81940598242128138</v>
      </c>
      <c r="H3441" s="34">
        <f t="shared" si="160"/>
        <v>0.81940598242128138</v>
      </c>
      <c r="I3441" s="34">
        <f t="shared" si="161"/>
        <v>0</v>
      </c>
    </row>
    <row r="3442" spans="2:9" x14ac:dyDescent="0.25">
      <c r="B3442" s="9">
        <v>2021</v>
      </c>
      <c r="C3442" s="9">
        <v>5</v>
      </c>
      <c r="D3442" s="9">
        <v>1</v>
      </c>
      <c r="E3442" s="30">
        <f>I01_Avg!D3442</f>
        <v>0.74804059306436643</v>
      </c>
      <c r="F3442" s="30">
        <f>PVWatts_8.5kW!J3454</f>
        <v>0</v>
      </c>
      <c r="G3442" s="34">
        <f t="shared" si="159"/>
        <v>0.74804059306436643</v>
      </c>
      <c r="H3442" s="34">
        <f t="shared" si="160"/>
        <v>0.74804059306436643</v>
      </c>
      <c r="I3442" s="34">
        <f t="shared" si="161"/>
        <v>0</v>
      </c>
    </row>
    <row r="3443" spans="2:9" x14ac:dyDescent="0.25">
      <c r="B3443" s="9">
        <v>2021</v>
      </c>
      <c r="C3443" s="9">
        <v>5</v>
      </c>
      <c r="D3443" s="9">
        <v>2</v>
      </c>
      <c r="E3443" s="30">
        <f>I01_Avg!D3443</f>
        <v>0.73805937349123429</v>
      </c>
      <c r="F3443" s="30">
        <f>PVWatts_8.5kW!J3455</f>
        <v>0</v>
      </c>
      <c r="G3443" s="34">
        <f t="shared" si="159"/>
        <v>0.73805937349123429</v>
      </c>
      <c r="H3443" s="34">
        <f t="shared" si="160"/>
        <v>0.73805937349123429</v>
      </c>
      <c r="I3443" s="34">
        <f t="shared" si="161"/>
        <v>0</v>
      </c>
    </row>
    <row r="3444" spans="2:9" x14ac:dyDescent="0.25">
      <c r="B3444" s="9">
        <v>2021</v>
      </c>
      <c r="C3444" s="9">
        <v>5</v>
      </c>
      <c r="D3444" s="9">
        <v>3</v>
      </c>
      <c r="E3444" s="30">
        <f>I01_Avg!D3444</f>
        <v>0.73731511243554426</v>
      </c>
      <c r="F3444" s="30">
        <f>PVWatts_8.5kW!J3456</f>
        <v>0</v>
      </c>
      <c r="G3444" s="34">
        <f t="shared" si="159"/>
        <v>0.73731511243554426</v>
      </c>
      <c r="H3444" s="34">
        <f t="shared" si="160"/>
        <v>0.73731511243554426</v>
      </c>
      <c r="I3444" s="34">
        <f t="shared" si="161"/>
        <v>0</v>
      </c>
    </row>
    <row r="3445" spans="2:9" x14ac:dyDescent="0.25">
      <c r="B3445" s="9">
        <v>2021</v>
      </c>
      <c r="C3445" s="9">
        <v>5</v>
      </c>
      <c r="D3445" s="9">
        <v>4</v>
      </c>
      <c r="E3445" s="30">
        <f>I01_Avg!D3445</f>
        <v>0.73954609661114146</v>
      </c>
      <c r="F3445" s="30">
        <f>PVWatts_8.5kW!J3457</f>
        <v>0</v>
      </c>
      <c r="G3445" s="34">
        <f t="shared" si="159"/>
        <v>0.73954609661114146</v>
      </c>
      <c r="H3445" s="34">
        <f t="shared" si="160"/>
        <v>0.73954609661114146</v>
      </c>
      <c r="I3445" s="34">
        <f t="shared" si="161"/>
        <v>0</v>
      </c>
    </row>
    <row r="3446" spans="2:9" x14ac:dyDescent="0.25">
      <c r="B3446" s="9">
        <v>2021</v>
      </c>
      <c r="C3446" s="9">
        <v>5</v>
      </c>
      <c r="D3446" s="9">
        <v>5</v>
      </c>
      <c r="E3446" s="30">
        <f>I01_Avg!D3446</f>
        <v>0.81767536176499123</v>
      </c>
      <c r="F3446" s="30">
        <f>PVWatts_8.5kW!J3458</f>
        <v>4.4726000000000002E-2</v>
      </c>
      <c r="G3446" s="34">
        <f t="shared" si="159"/>
        <v>0.77294936176499118</v>
      </c>
      <c r="H3446" s="34">
        <f t="shared" si="160"/>
        <v>0.77294936176499118</v>
      </c>
      <c r="I3446" s="34">
        <f t="shared" si="161"/>
        <v>0</v>
      </c>
    </row>
    <row r="3447" spans="2:9" x14ac:dyDescent="0.25">
      <c r="B3447" s="9">
        <v>2021</v>
      </c>
      <c r="C3447" s="9">
        <v>5</v>
      </c>
      <c r="D3447" s="9">
        <v>6</v>
      </c>
      <c r="E3447" s="30">
        <f>I01_Avg!D3447</f>
        <v>0.9594377204449005</v>
      </c>
      <c r="F3447" s="30">
        <f>PVWatts_8.5kW!J3459</f>
        <v>0.51490599999999997</v>
      </c>
      <c r="G3447" s="34">
        <f t="shared" si="159"/>
        <v>0.44453172044490052</v>
      </c>
      <c r="H3447" s="34">
        <f t="shared" si="160"/>
        <v>0.44453172044490052</v>
      </c>
      <c r="I3447" s="34">
        <f t="shared" si="161"/>
        <v>0</v>
      </c>
    </row>
    <row r="3448" spans="2:9" x14ac:dyDescent="0.25">
      <c r="B3448" s="9">
        <v>2021</v>
      </c>
      <c r="C3448" s="9">
        <v>5</v>
      </c>
      <c r="D3448" s="9">
        <v>7</v>
      </c>
      <c r="E3448" s="30">
        <f>I01_Avg!D3448</f>
        <v>1.1134559673460329</v>
      </c>
      <c r="F3448" s="30">
        <f>PVWatts_8.5kW!J3460</f>
        <v>1.9973380000000001</v>
      </c>
      <c r="G3448" s="34">
        <f t="shared" si="159"/>
        <v>-0.88388203265396714</v>
      </c>
      <c r="H3448" s="34">
        <f t="shared" si="160"/>
        <v>0</v>
      </c>
      <c r="I3448" s="34">
        <f t="shared" si="161"/>
        <v>-0.88388203265396714</v>
      </c>
    </row>
    <row r="3449" spans="2:9" x14ac:dyDescent="0.25">
      <c r="B3449" s="9">
        <v>2021</v>
      </c>
      <c r="C3449" s="9">
        <v>5</v>
      </c>
      <c r="D3449" s="9">
        <v>8</v>
      </c>
      <c r="E3449" s="30">
        <f>I01_Avg!D3449</f>
        <v>1.0726907755300417</v>
      </c>
      <c r="F3449" s="30">
        <f>PVWatts_8.5kW!J3461</f>
        <v>3.6565369999999997</v>
      </c>
      <c r="G3449" s="34">
        <f t="shared" si="159"/>
        <v>-2.583846224469958</v>
      </c>
      <c r="H3449" s="34">
        <f t="shared" si="160"/>
        <v>0</v>
      </c>
      <c r="I3449" s="34">
        <f t="shared" si="161"/>
        <v>-2.583846224469958</v>
      </c>
    </row>
    <row r="3450" spans="2:9" x14ac:dyDescent="0.25">
      <c r="B3450" s="9">
        <v>2021</v>
      </c>
      <c r="C3450" s="9">
        <v>5</v>
      </c>
      <c r="D3450" s="9">
        <v>9</v>
      </c>
      <c r="E3450" s="30">
        <f>I01_Avg!D3450</f>
        <v>1.0214387776805542</v>
      </c>
      <c r="F3450" s="30">
        <f>PVWatts_8.5kW!J3462</f>
        <v>4.2962659999999993</v>
      </c>
      <c r="G3450" s="34">
        <f t="shared" si="159"/>
        <v>-3.2748272223194448</v>
      </c>
      <c r="H3450" s="34">
        <f t="shared" si="160"/>
        <v>0</v>
      </c>
      <c r="I3450" s="34">
        <f t="shared" si="161"/>
        <v>-3.2748272223194448</v>
      </c>
    </row>
    <row r="3451" spans="2:9" x14ac:dyDescent="0.25">
      <c r="B3451" s="9">
        <v>2021</v>
      </c>
      <c r="C3451" s="9">
        <v>5</v>
      </c>
      <c r="D3451" s="9">
        <v>10</v>
      </c>
      <c r="E3451" s="30">
        <f>I01_Avg!D3451</f>
        <v>1.0176286662361342</v>
      </c>
      <c r="F3451" s="30">
        <f>PVWatts_8.5kW!J3463</f>
        <v>2.1627770000000002</v>
      </c>
      <c r="G3451" s="34">
        <f t="shared" si="159"/>
        <v>-1.1451483337638659</v>
      </c>
      <c r="H3451" s="34">
        <f t="shared" si="160"/>
        <v>0</v>
      </c>
      <c r="I3451" s="34">
        <f t="shared" si="161"/>
        <v>-1.1451483337638659</v>
      </c>
    </row>
    <row r="3452" spans="2:9" x14ac:dyDescent="0.25">
      <c r="B3452" s="9">
        <v>2021</v>
      </c>
      <c r="C3452" s="9">
        <v>5</v>
      </c>
      <c r="D3452" s="9">
        <v>11</v>
      </c>
      <c r="E3452" s="30">
        <f>I01_Avg!D3452</f>
        <v>1.0373184768056134</v>
      </c>
      <c r="F3452" s="30">
        <f>PVWatts_8.5kW!J3464</f>
        <v>2.3226149999999999</v>
      </c>
      <c r="G3452" s="34">
        <f t="shared" si="159"/>
        <v>-1.2852965231943865</v>
      </c>
      <c r="H3452" s="34">
        <f t="shared" si="160"/>
        <v>0</v>
      </c>
      <c r="I3452" s="34">
        <f t="shared" si="161"/>
        <v>-1.2852965231943865</v>
      </c>
    </row>
    <row r="3453" spans="2:9" x14ac:dyDescent="0.25">
      <c r="B3453" s="9">
        <v>2021</v>
      </c>
      <c r="C3453" s="9">
        <v>5</v>
      </c>
      <c r="D3453" s="9">
        <v>12</v>
      </c>
      <c r="E3453" s="30">
        <f>I01_Avg!D3453</f>
        <v>1.0172266112927604</v>
      </c>
      <c r="F3453" s="30">
        <f>PVWatts_8.5kW!J3465</f>
        <v>5.8236409999999994</v>
      </c>
      <c r="G3453" s="34">
        <f t="shared" si="159"/>
        <v>-4.806414388707239</v>
      </c>
      <c r="H3453" s="34">
        <f t="shared" si="160"/>
        <v>0</v>
      </c>
      <c r="I3453" s="34">
        <f t="shared" si="161"/>
        <v>-4.806414388707239</v>
      </c>
    </row>
    <row r="3454" spans="2:9" x14ac:dyDescent="0.25">
      <c r="B3454" s="9">
        <v>2021</v>
      </c>
      <c r="C3454" s="9">
        <v>5</v>
      </c>
      <c r="D3454" s="9">
        <v>13</v>
      </c>
      <c r="E3454" s="30">
        <f>I01_Avg!D3454</f>
        <v>0.99220518375195998</v>
      </c>
      <c r="F3454" s="30">
        <f>PVWatts_8.5kW!J3466</f>
        <v>5.3366869999999995</v>
      </c>
      <c r="G3454" s="34">
        <f t="shared" si="159"/>
        <v>-4.3444818162480399</v>
      </c>
      <c r="H3454" s="34">
        <f t="shared" si="160"/>
        <v>0</v>
      </c>
      <c r="I3454" s="34">
        <f t="shared" si="161"/>
        <v>-4.3444818162480399</v>
      </c>
    </row>
    <row r="3455" spans="2:9" x14ac:dyDescent="0.25">
      <c r="B3455" s="9">
        <v>2021</v>
      </c>
      <c r="C3455" s="9">
        <v>5</v>
      </c>
      <c r="D3455" s="9">
        <v>14</v>
      </c>
      <c r="E3455" s="30">
        <f>I01_Avg!D3455</f>
        <v>0.96870262203579893</v>
      </c>
      <c r="F3455" s="30">
        <f>PVWatts_8.5kW!J3467</f>
        <v>4.3221740000000004</v>
      </c>
      <c r="G3455" s="34">
        <f t="shared" si="159"/>
        <v>-3.3534713779642016</v>
      </c>
      <c r="H3455" s="34">
        <f t="shared" si="160"/>
        <v>0</v>
      </c>
      <c r="I3455" s="34">
        <f t="shared" si="161"/>
        <v>-3.3534713779642016</v>
      </c>
    </row>
    <row r="3456" spans="2:9" x14ac:dyDescent="0.25">
      <c r="B3456" s="9">
        <v>2021</v>
      </c>
      <c r="C3456" s="9">
        <v>5</v>
      </c>
      <c r="D3456" s="9">
        <v>15</v>
      </c>
      <c r="E3456" s="30">
        <f>I01_Avg!D3456</f>
        <v>1.0488206318513931</v>
      </c>
      <c r="F3456" s="30">
        <f>PVWatts_8.5kW!J3468</f>
        <v>4.2728680000000008</v>
      </c>
      <c r="G3456" s="34">
        <f t="shared" si="159"/>
        <v>-3.2240473681486077</v>
      </c>
      <c r="H3456" s="34">
        <f t="shared" si="160"/>
        <v>0</v>
      </c>
      <c r="I3456" s="34">
        <f t="shared" si="161"/>
        <v>-3.2240473681486077</v>
      </c>
    </row>
    <row r="3457" spans="2:9" x14ac:dyDescent="0.25">
      <c r="B3457" s="9">
        <v>2021</v>
      </c>
      <c r="C3457" s="9">
        <v>5</v>
      </c>
      <c r="D3457" s="9">
        <v>16</v>
      </c>
      <c r="E3457" s="30">
        <f>I01_Avg!D3457</f>
        <v>1.0487836049764303</v>
      </c>
      <c r="F3457" s="30">
        <f>PVWatts_8.5kW!J3469</f>
        <v>3.8629929999999999</v>
      </c>
      <c r="G3457" s="34">
        <f t="shared" si="159"/>
        <v>-2.8142093950235694</v>
      </c>
      <c r="H3457" s="34">
        <f t="shared" si="160"/>
        <v>0</v>
      </c>
      <c r="I3457" s="34">
        <f t="shared" si="161"/>
        <v>-2.8142093950235694</v>
      </c>
    </row>
    <row r="3458" spans="2:9" x14ac:dyDescent="0.25">
      <c r="B3458" s="9">
        <v>2021</v>
      </c>
      <c r="C3458" s="9">
        <v>5</v>
      </c>
      <c r="D3458" s="9">
        <v>17</v>
      </c>
      <c r="E3458" s="30">
        <f>I01_Avg!D3458</f>
        <v>1.1781115208868507</v>
      </c>
      <c r="F3458" s="30">
        <f>PVWatts_8.5kW!J3470</f>
        <v>2.446704</v>
      </c>
      <c r="G3458" s="34">
        <f t="shared" si="159"/>
        <v>-1.2685924791131493</v>
      </c>
      <c r="H3458" s="34">
        <f t="shared" si="160"/>
        <v>0</v>
      </c>
      <c r="I3458" s="34">
        <f t="shared" si="161"/>
        <v>-1.2685924791131493</v>
      </c>
    </row>
    <row r="3459" spans="2:9" x14ac:dyDescent="0.25">
      <c r="B3459" s="9">
        <v>2021</v>
      </c>
      <c r="C3459" s="9">
        <v>5</v>
      </c>
      <c r="D3459" s="9">
        <v>18</v>
      </c>
      <c r="E3459" s="30">
        <f>I01_Avg!D3459</f>
        <v>1.2247540590451897</v>
      </c>
      <c r="F3459" s="30">
        <f>PVWatts_8.5kW!J3471</f>
        <v>0.98503499999999999</v>
      </c>
      <c r="G3459" s="34">
        <f t="shared" si="159"/>
        <v>0.23971905904518975</v>
      </c>
      <c r="H3459" s="34">
        <f t="shared" si="160"/>
        <v>0.23971905904518975</v>
      </c>
      <c r="I3459" s="34">
        <f t="shared" si="161"/>
        <v>0</v>
      </c>
    </row>
    <row r="3460" spans="2:9" x14ac:dyDescent="0.25">
      <c r="B3460" s="9">
        <v>2021</v>
      </c>
      <c r="C3460" s="9">
        <v>5</v>
      </c>
      <c r="D3460" s="9">
        <v>19</v>
      </c>
      <c r="E3460" s="30">
        <f>I01_Avg!D3460</f>
        <v>1.2806290358474757</v>
      </c>
      <c r="F3460" s="30">
        <f>PVWatts_8.5kW!J3472</f>
        <v>2.9394E-2</v>
      </c>
      <c r="G3460" s="34">
        <f t="shared" si="159"/>
        <v>1.2512350358474758</v>
      </c>
      <c r="H3460" s="34">
        <f t="shared" si="160"/>
        <v>1.2512350358474758</v>
      </c>
      <c r="I3460" s="34">
        <f t="shared" si="161"/>
        <v>0</v>
      </c>
    </row>
    <row r="3461" spans="2:9" x14ac:dyDescent="0.25">
      <c r="B3461" s="9">
        <v>2021</v>
      </c>
      <c r="C3461" s="9">
        <v>5</v>
      </c>
      <c r="D3461" s="9">
        <v>20</v>
      </c>
      <c r="E3461" s="30">
        <f>I01_Avg!D3461</f>
        <v>1.1605400013461571</v>
      </c>
      <c r="F3461" s="30">
        <f>PVWatts_8.5kW!J3473</f>
        <v>0</v>
      </c>
      <c r="G3461" s="34">
        <f t="shared" si="159"/>
        <v>1.1605400013461571</v>
      </c>
      <c r="H3461" s="34">
        <f t="shared" si="160"/>
        <v>1.1605400013461571</v>
      </c>
      <c r="I3461" s="34">
        <f t="shared" si="161"/>
        <v>0</v>
      </c>
    </row>
    <row r="3462" spans="2:9" x14ac:dyDescent="0.25">
      <c r="B3462" s="9">
        <v>2021</v>
      </c>
      <c r="C3462" s="9">
        <v>5</v>
      </c>
      <c r="D3462" s="9">
        <v>21</v>
      </c>
      <c r="E3462" s="30">
        <f>I01_Avg!D3462</f>
        <v>1.1663826941166746</v>
      </c>
      <c r="F3462" s="30">
        <f>PVWatts_8.5kW!J3474</f>
        <v>0</v>
      </c>
      <c r="G3462" s="34">
        <f t="shared" si="159"/>
        <v>1.1663826941166746</v>
      </c>
      <c r="H3462" s="34">
        <f t="shared" si="160"/>
        <v>1.1663826941166746</v>
      </c>
      <c r="I3462" s="34">
        <f t="shared" si="161"/>
        <v>0</v>
      </c>
    </row>
    <row r="3463" spans="2:9" x14ac:dyDescent="0.25">
      <c r="B3463" s="9">
        <v>2021</v>
      </c>
      <c r="C3463" s="9">
        <v>5</v>
      </c>
      <c r="D3463" s="9">
        <v>22</v>
      </c>
      <c r="E3463" s="30">
        <f>I01_Avg!D3463</f>
        <v>1.0254945491515113</v>
      </c>
      <c r="F3463" s="30">
        <f>PVWatts_8.5kW!J3475</f>
        <v>0</v>
      </c>
      <c r="G3463" s="34">
        <f t="shared" si="159"/>
        <v>1.0254945491515113</v>
      </c>
      <c r="H3463" s="34">
        <f t="shared" si="160"/>
        <v>1.0254945491515113</v>
      </c>
      <c r="I3463" s="34">
        <f t="shared" si="161"/>
        <v>0</v>
      </c>
    </row>
    <row r="3464" spans="2:9" x14ac:dyDescent="0.25">
      <c r="B3464" s="9">
        <v>2021</v>
      </c>
      <c r="C3464" s="9">
        <v>5</v>
      </c>
      <c r="D3464" s="9">
        <v>23</v>
      </c>
      <c r="E3464" s="30">
        <f>I01_Avg!D3464</f>
        <v>0.84758269651394214</v>
      </c>
      <c r="F3464" s="30">
        <f>PVWatts_8.5kW!J3476</f>
        <v>0</v>
      </c>
      <c r="G3464" s="34">
        <f t="shared" si="159"/>
        <v>0.84758269651394214</v>
      </c>
      <c r="H3464" s="34">
        <f t="shared" si="160"/>
        <v>0.84758269651394214</v>
      </c>
      <c r="I3464" s="34">
        <f t="shared" si="161"/>
        <v>0</v>
      </c>
    </row>
    <row r="3465" spans="2:9" x14ac:dyDescent="0.25">
      <c r="B3465" s="9">
        <v>2021</v>
      </c>
      <c r="C3465" s="9">
        <v>5</v>
      </c>
      <c r="D3465" s="9">
        <v>0</v>
      </c>
      <c r="E3465" s="30">
        <f>I01_Avg!D3465</f>
        <v>0.75274908238443039</v>
      </c>
      <c r="F3465" s="30">
        <f>PVWatts_8.5kW!J3477</f>
        <v>0</v>
      </c>
      <c r="G3465" s="34">
        <f t="shared" si="159"/>
        <v>0.75274908238443039</v>
      </c>
      <c r="H3465" s="34">
        <f t="shared" si="160"/>
        <v>0.75274908238443039</v>
      </c>
      <c r="I3465" s="34">
        <f t="shared" si="161"/>
        <v>0</v>
      </c>
    </row>
    <row r="3466" spans="2:9" x14ac:dyDescent="0.25">
      <c r="B3466" s="9">
        <v>2021</v>
      </c>
      <c r="C3466" s="9">
        <v>5</v>
      </c>
      <c r="D3466" s="9">
        <v>1</v>
      </c>
      <c r="E3466" s="30">
        <f>I01_Avg!D3466</f>
        <v>0.69231449411449997</v>
      </c>
      <c r="F3466" s="30">
        <f>PVWatts_8.5kW!J3478</f>
        <v>0</v>
      </c>
      <c r="G3466" s="34">
        <f t="shared" ref="G3466:G3529" si="162">+E3466-F3466</f>
        <v>0.69231449411449997</v>
      </c>
      <c r="H3466" s="34">
        <f t="shared" ref="H3466:H3529" si="163">+IF(G3466&gt;0,G3466,0)</f>
        <v>0.69231449411449997</v>
      </c>
      <c r="I3466" s="34">
        <f t="shared" ref="I3466:I3529" si="164">+IF(G3466&lt;0,G3466,0)</f>
        <v>0</v>
      </c>
    </row>
    <row r="3467" spans="2:9" x14ac:dyDescent="0.25">
      <c r="B3467" s="9">
        <v>2021</v>
      </c>
      <c r="C3467" s="9">
        <v>5</v>
      </c>
      <c r="D3467" s="9">
        <v>2</v>
      </c>
      <c r="E3467" s="30">
        <f>I01_Avg!D3467</f>
        <v>0.68260498046660689</v>
      </c>
      <c r="F3467" s="30">
        <f>PVWatts_8.5kW!J3479</f>
        <v>0</v>
      </c>
      <c r="G3467" s="34">
        <f t="shared" si="162"/>
        <v>0.68260498046660689</v>
      </c>
      <c r="H3467" s="34">
        <f t="shared" si="163"/>
        <v>0.68260498046660689</v>
      </c>
      <c r="I3467" s="34">
        <f t="shared" si="164"/>
        <v>0</v>
      </c>
    </row>
    <row r="3468" spans="2:9" x14ac:dyDescent="0.25">
      <c r="B3468" s="9">
        <v>2021</v>
      </c>
      <c r="C3468" s="9">
        <v>5</v>
      </c>
      <c r="D3468" s="9">
        <v>3</v>
      </c>
      <c r="E3468" s="30">
        <f>I01_Avg!D3468</f>
        <v>0.66492618984694984</v>
      </c>
      <c r="F3468" s="30">
        <f>PVWatts_8.5kW!J3480</f>
        <v>0</v>
      </c>
      <c r="G3468" s="34">
        <f t="shared" si="162"/>
        <v>0.66492618984694984</v>
      </c>
      <c r="H3468" s="34">
        <f t="shared" si="163"/>
        <v>0.66492618984694984</v>
      </c>
      <c r="I3468" s="34">
        <f t="shared" si="164"/>
        <v>0</v>
      </c>
    </row>
    <row r="3469" spans="2:9" x14ac:dyDescent="0.25">
      <c r="B3469" s="9">
        <v>2021</v>
      </c>
      <c r="C3469" s="9">
        <v>5</v>
      </c>
      <c r="D3469" s="9">
        <v>4</v>
      </c>
      <c r="E3469" s="30">
        <f>I01_Avg!D3469</f>
        <v>0.70887656321185533</v>
      </c>
      <c r="F3469" s="30">
        <f>PVWatts_8.5kW!J3481</f>
        <v>0</v>
      </c>
      <c r="G3469" s="34">
        <f t="shared" si="162"/>
        <v>0.70887656321185533</v>
      </c>
      <c r="H3469" s="34">
        <f t="shared" si="163"/>
        <v>0.70887656321185533</v>
      </c>
      <c r="I3469" s="34">
        <f t="shared" si="164"/>
        <v>0</v>
      </c>
    </row>
    <row r="3470" spans="2:9" x14ac:dyDescent="0.25">
      <c r="B3470" s="9">
        <v>2021</v>
      </c>
      <c r="C3470" s="9">
        <v>5</v>
      </c>
      <c r="D3470" s="9">
        <v>5</v>
      </c>
      <c r="E3470" s="30">
        <f>I01_Avg!D3470</f>
        <v>0.78650148812555021</v>
      </c>
      <c r="F3470" s="30">
        <f>PVWatts_8.5kW!J3482</f>
        <v>0</v>
      </c>
      <c r="G3470" s="34">
        <f t="shared" si="162"/>
        <v>0.78650148812555021</v>
      </c>
      <c r="H3470" s="34">
        <f t="shared" si="163"/>
        <v>0.78650148812555021</v>
      </c>
      <c r="I3470" s="34">
        <f t="shared" si="164"/>
        <v>0</v>
      </c>
    </row>
    <row r="3471" spans="2:9" x14ac:dyDescent="0.25">
      <c r="B3471" s="9">
        <v>2021</v>
      </c>
      <c r="C3471" s="9">
        <v>5</v>
      </c>
      <c r="D3471" s="9">
        <v>6</v>
      </c>
      <c r="E3471" s="30">
        <f>I01_Avg!D3471</f>
        <v>0.90303462537940737</v>
      </c>
      <c r="F3471" s="30">
        <f>PVWatts_8.5kW!J3483</f>
        <v>0.27077999999999997</v>
      </c>
      <c r="G3471" s="34">
        <f t="shared" si="162"/>
        <v>0.63225462537940746</v>
      </c>
      <c r="H3471" s="34">
        <f t="shared" si="163"/>
        <v>0.63225462537940746</v>
      </c>
      <c r="I3471" s="34">
        <f t="shared" si="164"/>
        <v>0</v>
      </c>
    </row>
    <row r="3472" spans="2:9" x14ac:dyDescent="0.25">
      <c r="B3472" s="9">
        <v>2021</v>
      </c>
      <c r="C3472" s="9">
        <v>5</v>
      </c>
      <c r="D3472" s="9">
        <v>7</v>
      </c>
      <c r="E3472" s="30">
        <f>I01_Avg!D3472</f>
        <v>1.0109479184151344</v>
      </c>
      <c r="F3472" s="30">
        <f>PVWatts_8.5kW!J3484</f>
        <v>7.6507000000000006E-2</v>
      </c>
      <c r="G3472" s="34">
        <f t="shared" si="162"/>
        <v>0.93444091841513444</v>
      </c>
      <c r="H3472" s="34">
        <f t="shared" si="163"/>
        <v>0.93444091841513444</v>
      </c>
      <c r="I3472" s="34">
        <f t="shared" si="164"/>
        <v>0</v>
      </c>
    </row>
    <row r="3473" spans="2:9" x14ac:dyDescent="0.25">
      <c r="B3473" s="9">
        <v>2021</v>
      </c>
      <c r="C3473" s="9">
        <v>5</v>
      </c>
      <c r="D3473" s="9">
        <v>8</v>
      </c>
      <c r="E3473" s="30">
        <f>I01_Avg!D3473</f>
        <v>0.99592672196926868</v>
      </c>
      <c r="F3473" s="30">
        <f>PVWatts_8.5kW!J3485</f>
        <v>0.46175700000000003</v>
      </c>
      <c r="G3473" s="34">
        <f t="shared" si="162"/>
        <v>0.53416972196926871</v>
      </c>
      <c r="H3473" s="34">
        <f t="shared" si="163"/>
        <v>0.53416972196926871</v>
      </c>
      <c r="I3473" s="34">
        <f t="shared" si="164"/>
        <v>0</v>
      </c>
    </row>
    <row r="3474" spans="2:9" x14ac:dyDescent="0.25">
      <c r="B3474" s="9">
        <v>2021</v>
      </c>
      <c r="C3474" s="9">
        <v>5</v>
      </c>
      <c r="D3474" s="9">
        <v>9</v>
      </c>
      <c r="E3474" s="30">
        <f>I01_Avg!D3474</f>
        <v>0.98656370146662642</v>
      </c>
      <c r="F3474" s="30">
        <f>PVWatts_8.5kW!J3486</f>
        <v>0.36399999999999999</v>
      </c>
      <c r="G3474" s="34">
        <f t="shared" si="162"/>
        <v>0.62256370146662643</v>
      </c>
      <c r="H3474" s="34">
        <f t="shared" si="163"/>
        <v>0.62256370146662643</v>
      </c>
      <c r="I3474" s="34">
        <f t="shared" si="164"/>
        <v>0</v>
      </c>
    </row>
    <row r="3475" spans="2:9" x14ac:dyDescent="0.25">
      <c r="B3475" s="9">
        <v>2021</v>
      </c>
      <c r="C3475" s="9">
        <v>5</v>
      </c>
      <c r="D3475" s="9">
        <v>10</v>
      </c>
      <c r="E3475" s="30">
        <f>I01_Avg!D3475</f>
        <v>0.96199982293296693</v>
      </c>
      <c r="F3475" s="30">
        <f>PVWatts_8.5kW!J3487</f>
        <v>3.417932</v>
      </c>
      <c r="G3475" s="34">
        <f t="shared" si="162"/>
        <v>-2.4559321770670328</v>
      </c>
      <c r="H3475" s="34">
        <f t="shared" si="163"/>
        <v>0</v>
      </c>
      <c r="I3475" s="34">
        <f t="shared" si="164"/>
        <v>-2.4559321770670328</v>
      </c>
    </row>
    <row r="3476" spans="2:9" x14ac:dyDescent="0.25">
      <c r="B3476" s="9">
        <v>2021</v>
      </c>
      <c r="C3476" s="9">
        <v>5</v>
      </c>
      <c r="D3476" s="9">
        <v>11</v>
      </c>
      <c r="E3476" s="30">
        <f>I01_Avg!D3476</f>
        <v>0.91949093722710062</v>
      </c>
      <c r="F3476" s="30">
        <f>PVWatts_8.5kW!J3488</f>
        <v>3.72993</v>
      </c>
      <c r="G3476" s="34">
        <f t="shared" si="162"/>
        <v>-2.8104390627728995</v>
      </c>
      <c r="H3476" s="34">
        <f t="shared" si="163"/>
        <v>0</v>
      </c>
      <c r="I3476" s="34">
        <f t="shared" si="164"/>
        <v>-2.8104390627728995</v>
      </c>
    </row>
    <row r="3477" spans="2:9" x14ac:dyDescent="0.25">
      <c r="B3477" s="9">
        <v>2021</v>
      </c>
      <c r="C3477" s="9">
        <v>5</v>
      </c>
      <c r="D3477" s="9">
        <v>12</v>
      </c>
      <c r="E3477" s="30">
        <f>I01_Avg!D3477</f>
        <v>0.98915338769745875</v>
      </c>
      <c r="F3477" s="30">
        <f>PVWatts_8.5kW!J3489</f>
        <v>5.2790659999999994</v>
      </c>
      <c r="G3477" s="34">
        <f t="shared" si="162"/>
        <v>-4.2899126123025404</v>
      </c>
      <c r="H3477" s="34">
        <f t="shared" si="163"/>
        <v>0</v>
      </c>
      <c r="I3477" s="34">
        <f t="shared" si="164"/>
        <v>-4.2899126123025404</v>
      </c>
    </row>
    <row r="3478" spans="2:9" x14ac:dyDescent="0.25">
      <c r="B3478" s="9">
        <v>2021</v>
      </c>
      <c r="C3478" s="9">
        <v>5</v>
      </c>
      <c r="D3478" s="9">
        <v>13</v>
      </c>
      <c r="E3478" s="30">
        <f>I01_Avg!D3478</f>
        <v>0.95695663968807398</v>
      </c>
      <c r="F3478" s="30">
        <f>PVWatts_8.5kW!J3490</f>
        <v>6.7526200000000003</v>
      </c>
      <c r="G3478" s="34">
        <f t="shared" si="162"/>
        <v>-5.7956633603119263</v>
      </c>
      <c r="H3478" s="34">
        <f t="shared" si="163"/>
        <v>0</v>
      </c>
      <c r="I3478" s="34">
        <f t="shared" si="164"/>
        <v>-5.7956633603119263</v>
      </c>
    </row>
    <row r="3479" spans="2:9" x14ac:dyDescent="0.25">
      <c r="B3479" s="9">
        <v>2021</v>
      </c>
      <c r="C3479" s="9">
        <v>5</v>
      </c>
      <c r="D3479" s="9">
        <v>14</v>
      </c>
      <c r="E3479" s="30">
        <f>I01_Avg!D3479</f>
        <v>0.89086712236573085</v>
      </c>
      <c r="F3479" s="30">
        <f>PVWatts_8.5kW!J3491</f>
        <v>4.0936889999999995</v>
      </c>
      <c r="G3479" s="34">
        <f t="shared" si="162"/>
        <v>-3.2028218776342685</v>
      </c>
      <c r="H3479" s="34">
        <f t="shared" si="163"/>
        <v>0</v>
      </c>
      <c r="I3479" s="34">
        <f t="shared" si="164"/>
        <v>-3.2028218776342685</v>
      </c>
    </row>
    <row r="3480" spans="2:9" x14ac:dyDescent="0.25">
      <c r="B3480" s="9">
        <v>2021</v>
      </c>
      <c r="C3480" s="9">
        <v>5</v>
      </c>
      <c r="D3480" s="9">
        <v>15</v>
      </c>
      <c r="E3480" s="30">
        <f>I01_Avg!D3480</f>
        <v>0.89577771190380107</v>
      </c>
      <c r="F3480" s="30">
        <f>PVWatts_8.5kW!J3492</f>
        <v>5.3648930000000004</v>
      </c>
      <c r="G3480" s="34">
        <f t="shared" si="162"/>
        <v>-4.4691152880961997</v>
      </c>
      <c r="H3480" s="34">
        <f t="shared" si="163"/>
        <v>0</v>
      </c>
      <c r="I3480" s="34">
        <f t="shared" si="164"/>
        <v>-4.4691152880961997</v>
      </c>
    </row>
    <row r="3481" spans="2:9" x14ac:dyDescent="0.25">
      <c r="B3481" s="9">
        <v>2021</v>
      </c>
      <c r="C3481" s="9">
        <v>5</v>
      </c>
      <c r="D3481" s="9">
        <v>16</v>
      </c>
      <c r="E3481" s="30">
        <f>I01_Avg!D3481</f>
        <v>1.0781380699323833</v>
      </c>
      <c r="F3481" s="30">
        <f>PVWatts_8.5kW!J3493</f>
        <v>4.1087980000000002</v>
      </c>
      <c r="G3481" s="34">
        <f t="shared" si="162"/>
        <v>-3.0306599300676167</v>
      </c>
      <c r="H3481" s="34">
        <f t="shared" si="163"/>
        <v>0</v>
      </c>
      <c r="I3481" s="34">
        <f t="shared" si="164"/>
        <v>-3.0306599300676167</v>
      </c>
    </row>
    <row r="3482" spans="2:9" x14ac:dyDescent="0.25">
      <c r="B3482" s="9">
        <v>2021</v>
      </c>
      <c r="C3482" s="9">
        <v>5</v>
      </c>
      <c r="D3482" s="9">
        <v>17</v>
      </c>
      <c r="E3482" s="30">
        <f>I01_Avg!D3482</f>
        <v>1.1758539507478638</v>
      </c>
      <c r="F3482" s="30">
        <f>PVWatts_8.5kW!J3494</f>
        <v>2.220704</v>
      </c>
      <c r="G3482" s="34">
        <f t="shared" si="162"/>
        <v>-1.0448500492521362</v>
      </c>
      <c r="H3482" s="34">
        <f t="shared" si="163"/>
        <v>0</v>
      </c>
      <c r="I3482" s="34">
        <f t="shared" si="164"/>
        <v>-1.0448500492521362</v>
      </c>
    </row>
    <row r="3483" spans="2:9" x14ac:dyDescent="0.25">
      <c r="B3483" s="9">
        <v>2021</v>
      </c>
      <c r="C3483" s="9">
        <v>5</v>
      </c>
      <c r="D3483" s="9">
        <v>18</v>
      </c>
      <c r="E3483" s="30">
        <f>I01_Avg!D3483</f>
        <v>1.1680381778934428</v>
      </c>
      <c r="F3483" s="30">
        <f>PVWatts_8.5kW!J3495</f>
        <v>0.80603200000000008</v>
      </c>
      <c r="G3483" s="34">
        <f t="shared" si="162"/>
        <v>0.36200617789344269</v>
      </c>
      <c r="H3483" s="34">
        <f t="shared" si="163"/>
        <v>0.36200617789344269</v>
      </c>
      <c r="I3483" s="34">
        <f t="shared" si="164"/>
        <v>0</v>
      </c>
    </row>
    <row r="3484" spans="2:9" x14ac:dyDescent="0.25">
      <c r="B3484" s="9">
        <v>2021</v>
      </c>
      <c r="C3484" s="9">
        <v>5</v>
      </c>
      <c r="D3484" s="9">
        <v>19</v>
      </c>
      <c r="E3484" s="30">
        <f>I01_Avg!D3484</f>
        <v>1.1335128768944853</v>
      </c>
      <c r="F3484" s="30">
        <f>PVWatts_8.5kW!J3496</f>
        <v>0.20882699999999998</v>
      </c>
      <c r="G3484" s="34">
        <f t="shared" si="162"/>
        <v>0.92468587689448534</v>
      </c>
      <c r="H3484" s="34">
        <f t="shared" si="163"/>
        <v>0.92468587689448534</v>
      </c>
      <c r="I3484" s="34">
        <f t="shared" si="164"/>
        <v>0</v>
      </c>
    </row>
    <row r="3485" spans="2:9" x14ac:dyDescent="0.25">
      <c r="B3485" s="9">
        <v>2021</v>
      </c>
      <c r="C3485" s="9">
        <v>5</v>
      </c>
      <c r="D3485" s="9">
        <v>20</v>
      </c>
      <c r="E3485" s="30">
        <f>I01_Avg!D3485</f>
        <v>1.1789682791163556</v>
      </c>
      <c r="F3485" s="30">
        <f>PVWatts_8.5kW!J3497</f>
        <v>0</v>
      </c>
      <c r="G3485" s="34">
        <f t="shared" si="162"/>
        <v>1.1789682791163556</v>
      </c>
      <c r="H3485" s="34">
        <f t="shared" si="163"/>
        <v>1.1789682791163556</v>
      </c>
      <c r="I3485" s="34">
        <f t="shared" si="164"/>
        <v>0</v>
      </c>
    </row>
    <row r="3486" spans="2:9" x14ac:dyDescent="0.25">
      <c r="B3486" s="9">
        <v>2021</v>
      </c>
      <c r="C3486" s="9">
        <v>5</v>
      </c>
      <c r="D3486" s="9">
        <v>21</v>
      </c>
      <c r="E3486" s="30">
        <f>I01_Avg!D3486</f>
        <v>1.1512715310499668</v>
      </c>
      <c r="F3486" s="30">
        <f>PVWatts_8.5kW!J3498</f>
        <v>0</v>
      </c>
      <c r="G3486" s="34">
        <f t="shared" si="162"/>
        <v>1.1512715310499668</v>
      </c>
      <c r="H3486" s="34">
        <f t="shared" si="163"/>
        <v>1.1512715310499668</v>
      </c>
      <c r="I3486" s="34">
        <f t="shared" si="164"/>
        <v>0</v>
      </c>
    </row>
    <row r="3487" spans="2:9" x14ac:dyDescent="0.25">
      <c r="B3487" s="9">
        <v>2021</v>
      </c>
      <c r="C3487" s="9">
        <v>5</v>
      </c>
      <c r="D3487" s="9">
        <v>22</v>
      </c>
      <c r="E3487" s="30">
        <f>I01_Avg!D3487</f>
        <v>1.0671489164048502</v>
      </c>
      <c r="F3487" s="30">
        <f>PVWatts_8.5kW!J3499</f>
        <v>0</v>
      </c>
      <c r="G3487" s="34">
        <f t="shared" si="162"/>
        <v>1.0671489164048502</v>
      </c>
      <c r="H3487" s="34">
        <f t="shared" si="163"/>
        <v>1.0671489164048502</v>
      </c>
      <c r="I3487" s="34">
        <f t="shared" si="164"/>
        <v>0</v>
      </c>
    </row>
    <row r="3488" spans="2:9" x14ac:dyDescent="0.25">
      <c r="B3488" s="9">
        <v>2021</v>
      </c>
      <c r="C3488" s="9">
        <v>5</v>
      </c>
      <c r="D3488" s="9">
        <v>23</v>
      </c>
      <c r="E3488" s="30">
        <f>I01_Avg!D3488</f>
        <v>0.86455897365051204</v>
      </c>
      <c r="F3488" s="30">
        <f>PVWatts_8.5kW!J3500</f>
        <v>0</v>
      </c>
      <c r="G3488" s="34">
        <f t="shared" si="162"/>
        <v>0.86455897365051204</v>
      </c>
      <c r="H3488" s="34">
        <f t="shared" si="163"/>
        <v>0.86455897365051204</v>
      </c>
      <c r="I3488" s="34">
        <f t="shared" si="164"/>
        <v>0</v>
      </c>
    </row>
    <row r="3489" spans="2:9" x14ac:dyDescent="0.25">
      <c r="B3489" s="9">
        <v>2021</v>
      </c>
      <c r="C3489" s="9">
        <v>5</v>
      </c>
      <c r="D3489" s="9">
        <v>0</v>
      </c>
      <c r="E3489" s="30">
        <f>I01_Avg!D3489</f>
        <v>0.79475749678927221</v>
      </c>
      <c r="F3489" s="30">
        <f>PVWatts_8.5kW!J3501</f>
        <v>0</v>
      </c>
      <c r="G3489" s="34">
        <f t="shared" si="162"/>
        <v>0.79475749678927221</v>
      </c>
      <c r="H3489" s="34">
        <f t="shared" si="163"/>
        <v>0.79475749678927221</v>
      </c>
      <c r="I3489" s="34">
        <f t="shared" si="164"/>
        <v>0</v>
      </c>
    </row>
    <row r="3490" spans="2:9" x14ac:dyDescent="0.25">
      <c r="B3490" s="9">
        <v>2021</v>
      </c>
      <c r="C3490" s="9">
        <v>5</v>
      </c>
      <c r="D3490" s="9">
        <v>1</v>
      </c>
      <c r="E3490" s="30">
        <f>I01_Avg!D3490</f>
        <v>0.75464118516191159</v>
      </c>
      <c r="F3490" s="30">
        <f>PVWatts_8.5kW!J3502</f>
        <v>0</v>
      </c>
      <c r="G3490" s="34">
        <f t="shared" si="162"/>
        <v>0.75464118516191159</v>
      </c>
      <c r="H3490" s="34">
        <f t="shared" si="163"/>
        <v>0.75464118516191159</v>
      </c>
      <c r="I3490" s="34">
        <f t="shared" si="164"/>
        <v>0</v>
      </c>
    </row>
    <row r="3491" spans="2:9" x14ac:dyDescent="0.25">
      <c r="B3491" s="9">
        <v>2021</v>
      </c>
      <c r="C3491" s="9">
        <v>5</v>
      </c>
      <c r="D3491" s="9">
        <v>2</v>
      </c>
      <c r="E3491" s="30">
        <f>I01_Avg!D3491</f>
        <v>0.72239132039464737</v>
      </c>
      <c r="F3491" s="30">
        <f>PVWatts_8.5kW!J3503</f>
        <v>0</v>
      </c>
      <c r="G3491" s="34">
        <f t="shared" si="162"/>
        <v>0.72239132039464737</v>
      </c>
      <c r="H3491" s="34">
        <f t="shared" si="163"/>
        <v>0.72239132039464737</v>
      </c>
      <c r="I3491" s="34">
        <f t="shared" si="164"/>
        <v>0</v>
      </c>
    </row>
    <row r="3492" spans="2:9" x14ac:dyDescent="0.25">
      <c r="B3492" s="9">
        <v>2021</v>
      </c>
      <c r="C3492" s="9">
        <v>5</v>
      </c>
      <c r="D3492" s="9">
        <v>3</v>
      </c>
      <c r="E3492" s="30">
        <f>I01_Avg!D3492</f>
        <v>0.71748446312025549</v>
      </c>
      <c r="F3492" s="30">
        <f>PVWatts_8.5kW!J3504</f>
        <v>0</v>
      </c>
      <c r="G3492" s="34">
        <f t="shared" si="162"/>
        <v>0.71748446312025549</v>
      </c>
      <c r="H3492" s="34">
        <f t="shared" si="163"/>
        <v>0.71748446312025549</v>
      </c>
      <c r="I3492" s="34">
        <f t="shared" si="164"/>
        <v>0</v>
      </c>
    </row>
    <row r="3493" spans="2:9" x14ac:dyDescent="0.25">
      <c r="B3493" s="9">
        <v>2021</v>
      </c>
      <c r="C3493" s="9">
        <v>5</v>
      </c>
      <c r="D3493" s="9">
        <v>4</v>
      </c>
      <c r="E3493" s="30">
        <f>I01_Avg!D3493</f>
        <v>0.71155915995305152</v>
      </c>
      <c r="F3493" s="30">
        <f>PVWatts_8.5kW!J3505</f>
        <v>0</v>
      </c>
      <c r="G3493" s="34">
        <f t="shared" si="162"/>
        <v>0.71155915995305152</v>
      </c>
      <c r="H3493" s="34">
        <f t="shared" si="163"/>
        <v>0.71155915995305152</v>
      </c>
      <c r="I3493" s="34">
        <f t="shared" si="164"/>
        <v>0</v>
      </c>
    </row>
    <row r="3494" spans="2:9" x14ac:dyDescent="0.25">
      <c r="B3494" s="9">
        <v>2021</v>
      </c>
      <c r="C3494" s="9">
        <v>5</v>
      </c>
      <c r="D3494" s="9">
        <v>5</v>
      </c>
      <c r="E3494" s="30">
        <f>I01_Avg!D3494</f>
        <v>0.8213817281787491</v>
      </c>
      <c r="F3494" s="30">
        <f>PVWatts_8.5kW!J3506</f>
        <v>2.4281E-2</v>
      </c>
      <c r="G3494" s="34">
        <f t="shared" si="162"/>
        <v>0.79710072817874911</v>
      </c>
      <c r="H3494" s="34">
        <f t="shared" si="163"/>
        <v>0.79710072817874911</v>
      </c>
      <c r="I3494" s="34">
        <f t="shared" si="164"/>
        <v>0</v>
      </c>
    </row>
    <row r="3495" spans="2:9" x14ac:dyDescent="0.25">
      <c r="B3495" s="9">
        <v>2021</v>
      </c>
      <c r="C3495" s="9">
        <v>5</v>
      </c>
      <c r="D3495" s="9">
        <v>6</v>
      </c>
      <c r="E3495" s="30">
        <f>I01_Avg!D3495</f>
        <v>0.95743334902568278</v>
      </c>
      <c r="F3495" s="30">
        <f>PVWatts_8.5kW!J3507</f>
        <v>0.55291000000000001</v>
      </c>
      <c r="G3495" s="34">
        <f t="shared" si="162"/>
        <v>0.40452334902568277</v>
      </c>
      <c r="H3495" s="34">
        <f t="shared" si="163"/>
        <v>0.40452334902568277</v>
      </c>
      <c r="I3495" s="34">
        <f t="shared" si="164"/>
        <v>0</v>
      </c>
    </row>
    <row r="3496" spans="2:9" x14ac:dyDescent="0.25">
      <c r="B3496" s="9">
        <v>2021</v>
      </c>
      <c r="C3496" s="9">
        <v>5</v>
      </c>
      <c r="D3496" s="9">
        <v>7</v>
      </c>
      <c r="E3496" s="30">
        <f>I01_Avg!D3496</f>
        <v>1.0531386742914028</v>
      </c>
      <c r="F3496" s="30">
        <f>PVWatts_8.5kW!J3508</f>
        <v>7.6391000000000001E-2</v>
      </c>
      <c r="G3496" s="34">
        <f t="shared" si="162"/>
        <v>0.97674767429140286</v>
      </c>
      <c r="H3496" s="34">
        <f t="shared" si="163"/>
        <v>0.97674767429140286</v>
      </c>
      <c r="I3496" s="34">
        <f t="shared" si="164"/>
        <v>0</v>
      </c>
    </row>
    <row r="3497" spans="2:9" x14ac:dyDescent="0.25">
      <c r="B3497" s="9">
        <v>2021</v>
      </c>
      <c r="C3497" s="9">
        <v>5</v>
      </c>
      <c r="D3497" s="9">
        <v>8</v>
      </c>
      <c r="E3497" s="30">
        <f>I01_Avg!D3497</f>
        <v>0.96165986671048054</v>
      </c>
      <c r="F3497" s="30">
        <f>PVWatts_8.5kW!J3509</f>
        <v>1.3506969999999998</v>
      </c>
      <c r="G3497" s="34">
        <f t="shared" si="162"/>
        <v>-0.38903713328951928</v>
      </c>
      <c r="H3497" s="34">
        <f t="shared" si="163"/>
        <v>0</v>
      </c>
      <c r="I3497" s="34">
        <f t="shared" si="164"/>
        <v>-0.38903713328951928</v>
      </c>
    </row>
    <row r="3498" spans="2:9" x14ac:dyDescent="0.25">
      <c r="B3498" s="9">
        <v>2021</v>
      </c>
      <c r="C3498" s="9">
        <v>5</v>
      </c>
      <c r="D3498" s="9">
        <v>9</v>
      </c>
      <c r="E3498" s="30">
        <f>I01_Avg!D3498</f>
        <v>0.95304945994322898</v>
      </c>
      <c r="F3498" s="30">
        <f>PVWatts_8.5kW!J3510</f>
        <v>0.54825500000000005</v>
      </c>
      <c r="G3498" s="34">
        <f t="shared" si="162"/>
        <v>0.40479445994322893</v>
      </c>
      <c r="H3498" s="34">
        <f t="shared" si="163"/>
        <v>0.40479445994322893</v>
      </c>
      <c r="I3498" s="34">
        <f t="shared" si="164"/>
        <v>0</v>
      </c>
    </row>
    <row r="3499" spans="2:9" x14ac:dyDescent="0.25">
      <c r="B3499" s="9">
        <v>2021</v>
      </c>
      <c r="C3499" s="9">
        <v>5</v>
      </c>
      <c r="D3499" s="9">
        <v>10</v>
      </c>
      <c r="E3499" s="30">
        <f>I01_Avg!D3499</f>
        <v>0.92332420048666475</v>
      </c>
      <c r="F3499" s="30">
        <f>PVWatts_8.5kW!J3511</f>
        <v>1.5153240000000001</v>
      </c>
      <c r="G3499" s="34">
        <f t="shared" si="162"/>
        <v>-0.59199979951333537</v>
      </c>
      <c r="H3499" s="34">
        <f t="shared" si="163"/>
        <v>0</v>
      </c>
      <c r="I3499" s="34">
        <f t="shared" si="164"/>
        <v>-0.59199979951333537</v>
      </c>
    </row>
    <row r="3500" spans="2:9" x14ac:dyDescent="0.25">
      <c r="B3500" s="9">
        <v>2021</v>
      </c>
      <c r="C3500" s="9">
        <v>5</v>
      </c>
      <c r="D3500" s="9">
        <v>11</v>
      </c>
      <c r="E3500" s="30">
        <f>I01_Avg!D3500</f>
        <v>0.94811771391746347</v>
      </c>
      <c r="F3500" s="30">
        <f>PVWatts_8.5kW!J3512</f>
        <v>1.445057</v>
      </c>
      <c r="G3500" s="34">
        <f t="shared" si="162"/>
        <v>-0.49693928608253657</v>
      </c>
      <c r="H3500" s="34">
        <f t="shared" si="163"/>
        <v>0</v>
      </c>
      <c r="I3500" s="34">
        <f t="shared" si="164"/>
        <v>-0.49693928608253657</v>
      </c>
    </row>
    <row r="3501" spans="2:9" x14ac:dyDescent="0.25">
      <c r="B3501" s="9">
        <v>2021</v>
      </c>
      <c r="C3501" s="9">
        <v>5</v>
      </c>
      <c r="D3501" s="9">
        <v>12</v>
      </c>
      <c r="E3501" s="30">
        <f>I01_Avg!D3501</f>
        <v>0.89834189695179967</v>
      </c>
      <c r="F3501" s="30">
        <f>PVWatts_8.5kW!J3513</f>
        <v>3.6040929999999998</v>
      </c>
      <c r="G3501" s="34">
        <f t="shared" si="162"/>
        <v>-2.7057511030482</v>
      </c>
      <c r="H3501" s="34">
        <f t="shared" si="163"/>
        <v>0</v>
      </c>
      <c r="I3501" s="34">
        <f t="shared" si="164"/>
        <v>-2.7057511030482</v>
      </c>
    </row>
    <row r="3502" spans="2:9" x14ac:dyDescent="0.25">
      <c r="B3502" s="9">
        <v>2021</v>
      </c>
      <c r="C3502" s="9">
        <v>5</v>
      </c>
      <c r="D3502" s="9">
        <v>13</v>
      </c>
      <c r="E3502" s="30">
        <f>I01_Avg!D3502</f>
        <v>0.92953457618560287</v>
      </c>
      <c r="F3502" s="30">
        <f>PVWatts_8.5kW!J3514</f>
        <v>4.5491960000000002</v>
      </c>
      <c r="G3502" s="34">
        <f t="shared" si="162"/>
        <v>-3.6196614238143976</v>
      </c>
      <c r="H3502" s="34">
        <f t="shared" si="163"/>
        <v>0</v>
      </c>
      <c r="I3502" s="34">
        <f t="shared" si="164"/>
        <v>-3.6196614238143976</v>
      </c>
    </row>
    <row r="3503" spans="2:9" x14ac:dyDescent="0.25">
      <c r="B3503" s="9">
        <v>2021</v>
      </c>
      <c r="C3503" s="9">
        <v>5</v>
      </c>
      <c r="D3503" s="9">
        <v>14</v>
      </c>
      <c r="E3503" s="30">
        <f>I01_Avg!D3503</f>
        <v>0.92161694356118096</v>
      </c>
      <c r="F3503" s="30">
        <f>PVWatts_8.5kW!J3515</f>
        <v>1.0859529999999999</v>
      </c>
      <c r="G3503" s="34">
        <f t="shared" si="162"/>
        <v>-0.16433605643881899</v>
      </c>
      <c r="H3503" s="34">
        <f t="shared" si="163"/>
        <v>0</v>
      </c>
      <c r="I3503" s="34">
        <f t="shared" si="164"/>
        <v>-0.16433605643881899</v>
      </c>
    </row>
    <row r="3504" spans="2:9" x14ac:dyDescent="0.25">
      <c r="B3504" s="9">
        <v>2021</v>
      </c>
      <c r="C3504" s="9">
        <v>5</v>
      </c>
      <c r="D3504" s="9">
        <v>15</v>
      </c>
      <c r="E3504" s="30">
        <f>I01_Avg!D3504</f>
        <v>0.95280940954857141</v>
      </c>
      <c r="F3504" s="30">
        <f>PVWatts_8.5kW!J3516</f>
        <v>0.56510099999999996</v>
      </c>
      <c r="G3504" s="34">
        <f t="shared" si="162"/>
        <v>0.38770840954857144</v>
      </c>
      <c r="H3504" s="34">
        <f t="shared" si="163"/>
        <v>0.38770840954857144</v>
      </c>
      <c r="I3504" s="34">
        <f t="shared" si="164"/>
        <v>0</v>
      </c>
    </row>
    <row r="3505" spans="2:9" x14ac:dyDescent="0.25">
      <c r="B3505" s="9">
        <v>2021</v>
      </c>
      <c r="C3505" s="9">
        <v>5</v>
      </c>
      <c r="D3505" s="9">
        <v>16</v>
      </c>
      <c r="E3505" s="30">
        <f>I01_Avg!D3505</f>
        <v>1.0690885776352381</v>
      </c>
      <c r="F3505" s="30">
        <f>PVWatts_8.5kW!J3517</f>
        <v>0.27670999999999996</v>
      </c>
      <c r="G3505" s="34">
        <f t="shared" si="162"/>
        <v>0.79237857763523811</v>
      </c>
      <c r="H3505" s="34">
        <f t="shared" si="163"/>
        <v>0.79237857763523811</v>
      </c>
      <c r="I3505" s="34">
        <f t="shared" si="164"/>
        <v>0</v>
      </c>
    </row>
    <row r="3506" spans="2:9" x14ac:dyDescent="0.25">
      <c r="B3506" s="9">
        <v>2021</v>
      </c>
      <c r="C3506" s="9">
        <v>5</v>
      </c>
      <c r="D3506" s="9">
        <v>17</v>
      </c>
      <c r="E3506" s="30">
        <f>I01_Avg!D3506</f>
        <v>1.1505237726414894</v>
      </c>
      <c r="F3506" s="30">
        <f>PVWatts_8.5kW!J3518</f>
        <v>0.24157800000000001</v>
      </c>
      <c r="G3506" s="34">
        <f t="shared" si="162"/>
        <v>0.90894577264148935</v>
      </c>
      <c r="H3506" s="34">
        <f t="shared" si="163"/>
        <v>0.90894577264148935</v>
      </c>
      <c r="I3506" s="34">
        <f t="shared" si="164"/>
        <v>0</v>
      </c>
    </row>
    <row r="3507" spans="2:9" x14ac:dyDescent="0.25">
      <c r="B3507" s="9">
        <v>2021</v>
      </c>
      <c r="C3507" s="9">
        <v>5</v>
      </c>
      <c r="D3507" s="9">
        <v>18</v>
      </c>
      <c r="E3507" s="30">
        <f>I01_Avg!D3507</f>
        <v>1.2123401498061204</v>
      </c>
      <c r="F3507" s="30">
        <f>PVWatts_8.5kW!J3519</f>
        <v>8.1492000000000009E-2</v>
      </c>
      <c r="G3507" s="34">
        <f t="shared" si="162"/>
        <v>1.1308481498061203</v>
      </c>
      <c r="H3507" s="34">
        <f t="shared" si="163"/>
        <v>1.1308481498061203</v>
      </c>
      <c r="I3507" s="34">
        <f t="shared" si="164"/>
        <v>0</v>
      </c>
    </row>
    <row r="3508" spans="2:9" x14ac:dyDescent="0.25">
      <c r="B3508" s="9">
        <v>2021</v>
      </c>
      <c r="C3508" s="9">
        <v>5</v>
      </c>
      <c r="D3508" s="9">
        <v>19</v>
      </c>
      <c r="E3508" s="30">
        <f>I01_Avg!D3508</f>
        <v>1.2011444073381201</v>
      </c>
      <c r="F3508" s="30">
        <f>PVWatts_8.5kW!J3520</f>
        <v>7.4712000000000001E-2</v>
      </c>
      <c r="G3508" s="34">
        <f t="shared" si="162"/>
        <v>1.12643240733812</v>
      </c>
      <c r="H3508" s="34">
        <f t="shared" si="163"/>
        <v>1.12643240733812</v>
      </c>
      <c r="I3508" s="34">
        <f t="shared" si="164"/>
        <v>0</v>
      </c>
    </row>
    <row r="3509" spans="2:9" x14ac:dyDescent="0.25">
      <c r="B3509" s="9">
        <v>2021</v>
      </c>
      <c r="C3509" s="9">
        <v>5</v>
      </c>
      <c r="D3509" s="9">
        <v>20</v>
      </c>
      <c r="E3509" s="30">
        <f>I01_Avg!D3509</f>
        <v>1.2447968095942534</v>
      </c>
      <c r="F3509" s="30">
        <f>PVWatts_8.5kW!J3521</f>
        <v>0</v>
      </c>
      <c r="G3509" s="34">
        <f t="shared" si="162"/>
        <v>1.2447968095942534</v>
      </c>
      <c r="H3509" s="34">
        <f t="shared" si="163"/>
        <v>1.2447968095942534</v>
      </c>
      <c r="I3509" s="34">
        <f t="shared" si="164"/>
        <v>0</v>
      </c>
    </row>
    <row r="3510" spans="2:9" x14ac:dyDescent="0.25">
      <c r="B3510" s="9">
        <v>2021</v>
      </c>
      <c r="C3510" s="9">
        <v>5</v>
      </c>
      <c r="D3510" s="9">
        <v>21</v>
      </c>
      <c r="E3510" s="30">
        <f>I01_Avg!D3510</f>
        <v>1.2802577095684946</v>
      </c>
      <c r="F3510" s="30">
        <f>PVWatts_8.5kW!J3522</f>
        <v>0</v>
      </c>
      <c r="G3510" s="34">
        <f t="shared" si="162"/>
        <v>1.2802577095684946</v>
      </c>
      <c r="H3510" s="34">
        <f t="shared" si="163"/>
        <v>1.2802577095684946</v>
      </c>
      <c r="I3510" s="34">
        <f t="shared" si="164"/>
        <v>0</v>
      </c>
    </row>
    <row r="3511" spans="2:9" x14ac:dyDescent="0.25">
      <c r="B3511" s="9">
        <v>2021</v>
      </c>
      <c r="C3511" s="9">
        <v>5</v>
      </c>
      <c r="D3511" s="9">
        <v>22</v>
      </c>
      <c r="E3511" s="30">
        <f>I01_Avg!D3511</f>
        <v>1.0753911222150794</v>
      </c>
      <c r="F3511" s="30">
        <f>PVWatts_8.5kW!J3523</f>
        <v>0</v>
      </c>
      <c r="G3511" s="34">
        <f t="shared" si="162"/>
        <v>1.0753911222150794</v>
      </c>
      <c r="H3511" s="34">
        <f t="shared" si="163"/>
        <v>1.0753911222150794</v>
      </c>
      <c r="I3511" s="34">
        <f t="shared" si="164"/>
        <v>0</v>
      </c>
    </row>
    <row r="3512" spans="2:9" x14ac:dyDescent="0.25">
      <c r="B3512" s="9">
        <v>2021</v>
      </c>
      <c r="C3512" s="9">
        <v>5</v>
      </c>
      <c r="D3512" s="9">
        <v>23</v>
      </c>
      <c r="E3512" s="30">
        <f>I01_Avg!D3512</f>
        <v>0.9279117028519841</v>
      </c>
      <c r="F3512" s="30">
        <f>PVWatts_8.5kW!J3524</f>
        <v>0</v>
      </c>
      <c r="G3512" s="34">
        <f t="shared" si="162"/>
        <v>0.9279117028519841</v>
      </c>
      <c r="H3512" s="34">
        <f t="shared" si="163"/>
        <v>0.9279117028519841</v>
      </c>
      <c r="I3512" s="34">
        <f t="shared" si="164"/>
        <v>0</v>
      </c>
    </row>
    <row r="3513" spans="2:9" x14ac:dyDescent="0.25">
      <c r="B3513" s="9">
        <v>2021</v>
      </c>
      <c r="C3513" s="9">
        <v>5</v>
      </c>
      <c r="D3513" s="9">
        <v>0</v>
      </c>
      <c r="E3513" s="30">
        <f>I01_Avg!D3513</f>
        <v>0.79490907619545703</v>
      </c>
      <c r="F3513" s="30">
        <f>PVWatts_8.5kW!J3525</f>
        <v>0</v>
      </c>
      <c r="G3513" s="34">
        <f t="shared" si="162"/>
        <v>0.79490907619545703</v>
      </c>
      <c r="H3513" s="34">
        <f t="shared" si="163"/>
        <v>0.79490907619545703</v>
      </c>
      <c r="I3513" s="34">
        <f t="shared" si="164"/>
        <v>0</v>
      </c>
    </row>
    <row r="3514" spans="2:9" x14ac:dyDescent="0.25">
      <c r="B3514" s="9">
        <v>2021</v>
      </c>
      <c r="C3514" s="9">
        <v>5</v>
      </c>
      <c r="D3514" s="9">
        <v>1</v>
      </c>
      <c r="E3514" s="30">
        <f>I01_Avg!D3514</f>
        <v>0.72879392668686616</v>
      </c>
      <c r="F3514" s="30">
        <f>PVWatts_8.5kW!J3526</f>
        <v>0</v>
      </c>
      <c r="G3514" s="34">
        <f t="shared" si="162"/>
        <v>0.72879392668686616</v>
      </c>
      <c r="H3514" s="34">
        <f t="shared" si="163"/>
        <v>0.72879392668686616</v>
      </c>
      <c r="I3514" s="34">
        <f t="shared" si="164"/>
        <v>0</v>
      </c>
    </row>
    <row r="3515" spans="2:9" x14ac:dyDescent="0.25">
      <c r="B3515" s="9">
        <v>2021</v>
      </c>
      <c r="C3515" s="9">
        <v>5</v>
      </c>
      <c r="D3515" s="9">
        <v>2</v>
      </c>
      <c r="E3515" s="30">
        <f>I01_Avg!D3515</f>
        <v>0.67514456338494899</v>
      </c>
      <c r="F3515" s="30">
        <f>PVWatts_8.5kW!J3527</f>
        <v>0</v>
      </c>
      <c r="G3515" s="34">
        <f t="shared" si="162"/>
        <v>0.67514456338494899</v>
      </c>
      <c r="H3515" s="34">
        <f t="shared" si="163"/>
        <v>0.67514456338494899</v>
      </c>
      <c r="I3515" s="34">
        <f t="shared" si="164"/>
        <v>0</v>
      </c>
    </row>
    <row r="3516" spans="2:9" x14ac:dyDescent="0.25">
      <c r="B3516" s="9">
        <v>2021</v>
      </c>
      <c r="C3516" s="9">
        <v>5</v>
      </c>
      <c r="D3516" s="9">
        <v>3</v>
      </c>
      <c r="E3516" s="30">
        <f>I01_Avg!D3516</f>
        <v>0.65617079313674698</v>
      </c>
      <c r="F3516" s="30">
        <f>PVWatts_8.5kW!J3528</f>
        <v>0</v>
      </c>
      <c r="G3516" s="34">
        <f t="shared" si="162"/>
        <v>0.65617079313674698</v>
      </c>
      <c r="H3516" s="34">
        <f t="shared" si="163"/>
        <v>0.65617079313674698</v>
      </c>
      <c r="I3516" s="34">
        <f t="shared" si="164"/>
        <v>0</v>
      </c>
    </row>
    <row r="3517" spans="2:9" x14ac:dyDescent="0.25">
      <c r="B3517" s="9">
        <v>2021</v>
      </c>
      <c r="C3517" s="9">
        <v>5</v>
      </c>
      <c r="D3517" s="9">
        <v>4</v>
      </c>
      <c r="E3517" s="30">
        <f>I01_Avg!D3517</f>
        <v>0.68027359263588283</v>
      </c>
      <c r="F3517" s="30">
        <f>PVWatts_8.5kW!J3529</f>
        <v>0</v>
      </c>
      <c r="G3517" s="34">
        <f t="shared" si="162"/>
        <v>0.68027359263588283</v>
      </c>
      <c r="H3517" s="34">
        <f t="shared" si="163"/>
        <v>0.68027359263588283</v>
      </c>
      <c r="I3517" s="34">
        <f t="shared" si="164"/>
        <v>0</v>
      </c>
    </row>
    <row r="3518" spans="2:9" x14ac:dyDescent="0.25">
      <c r="B3518" s="9">
        <v>2021</v>
      </c>
      <c r="C3518" s="9">
        <v>5</v>
      </c>
      <c r="D3518" s="9">
        <v>5</v>
      </c>
      <c r="E3518" s="30">
        <f>I01_Avg!D3518</f>
        <v>0.79975076805058176</v>
      </c>
      <c r="F3518" s="30">
        <f>PVWatts_8.5kW!J3530</f>
        <v>4.6627000000000002E-2</v>
      </c>
      <c r="G3518" s="34">
        <f t="shared" si="162"/>
        <v>0.75312376805058179</v>
      </c>
      <c r="H3518" s="34">
        <f t="shared" si="163"/>
        <v>0.75312376805058179</v>
      </c>
      <c r="I3518" s="34">
        <f t="shared" si="164"/>
        <v>0</v>
      </c>
    </row>
    <row r="3519" spans="2:9" x14ac:dyDescent="0.25">
      <c r="B3519" s="9">
        <v>2021</v>
      </c>
      <c r="C3519" s="9">
        <v>5</v>
      </c>
      <c r="D3519" s="9">
        <v>6</v>
      </c>
      <c r="E3519" s="30">
        <f>I01_Avg!D3519</f>
        <v>0.94393147596855642</v>
      </c>
      <c r="F3519" s="30">
        <f>PVWatts_8.5kW!J3531</f>
        <v>0.55402300000000004</v>
      </c>
      <c r="G3519" s="34">
        <f t="shared" si="162"/>
        <v>0.38990847596855638</v>
      </c>
      <c r="H3519" s="34">
        <f t="shared" si="163"/>
        <v>0.38990847596855638</v>
      </c>
      <c r="I3519" s="34">
        <f t="shared" si="164"/>
        <v>0</v>
      </c>
    </row>
    <row r="3520" spans="2:9" x14ac:dyDescent="0.25">
      <c r="B3520" s="9">
        <v>2021</v>
      </c>
      <c r="C3520" s="9">
        <v>5</v>
      </c>
      <c r="D3520" s="9">
        <v>7</v>
      </c>
      <c r="E3520" s="30">
        <f>I01_Avg!D3520</f>
        <v>1.0896354897572902</v>
      </c>
      <c r="F3520" s="30">
        <f>PVWatts_8.5kW!J3532</f>
        <v>1.442591</v>
      </c>
      <c r="G3520" s="34">
        <f t="shared" si="162"/>
        <v>-0.35295551024270977</v>
      </c>
      <c r="H3520" s="34">
        <f t="shared" si="163"/>
        <v>0</v>
      </c>
      <c r="I3520" s="34">
        <f t="shared" si="164"/>
        <v>-0.35295551024270977</v>
      </c>
    </row>
    <row r="3521" spans="2:9" x14ac:dyDescent="0.25">
      <c r="B3521" s="9">
        <v>2021</v>
      </c>
      <c r="C3521" s="9">
        <v>5</v>
      </c>
      <c r="D3521" s="9">
        <v>8</v>
      </c>
      <c r="E3521" s="30">
        <f>I01_Avg!D3521</f>
        <v>0.99023674408388052</v>
      </c>
      <c r="F3521" s="30">
        <f>PVWatts_8.5kW!J3533</f>
        <v>2.792462</v>
      </c>
      <c r="G3521" s="34">
        <f t="shared" si="162"/>
        <v>-1.8022252559161194</v>
      </c>
      <c r="H3521" s="34">
        <f t="shared" si="163"/>
        <v>0</v>
      </c>
      <c r="I3521" s="34">
        <f t="shared" si="164"/>
        <v>-1.8022252559161194</v>
      </c>
    </row>
    <row r="3522" spans="2:9" x14ac:dyDescent="0.25">
      <c r="B3522" s="9">
        <v>2021</v>
      </c>
      <c r="C3522" s="9">
        <v>5</v>
      </c>
      <c r="D3522" s="9">
        <v>9</v>
      </c>
      <c r="E3522" s="30">
        <f>I01_Avg!D3522</f>
        <v>0.9619635925244957</v>
      </c>
      <c r="F3522" s="30">
        <f>PVWatts_8.5kW!J3534</f>
        <v>2.5666669999999998</v>
      </c>
      <c r="G3522" s="34">
        <f t="shared" si="162"/>
        <v>-1.6047034074755042</v>
      </c>
      <c r="H3522" s="34">
        <f t="shared" si="163"/>
        <v>0</v>
      </c>
      <c r="I3522" s="34">
        <f t="shared" si="164"/>
        <v>-1.6047034074755042</v>
      </c>
    </row>
    <row r="3523" spans="2:9" x14ac:dyDescent="0.25">
      <c r="B3523" s="9">
        <v>2021</v>
      </c>
      <c r="C3523" s="9">
        <v>5</v>
      </c>
      <c r="D3523" s="9">
        <v>10</v>
      </c>
      <c r="E3523" s="30">
        <f>I01_Avg!D3523</f>
        <v>0.91573011025612083</v>
      </c>
      <c r="F3523" s="30">
        <f>PVWatts_8.5kW!J3535</f>
        <v>3.5757629999999998</v>
      </c>
      <c r="G3523" s="34">
        <f t="shared" si="162"/>
        <v>-2.6600328897438787</v>
      </c>
      <c r="H3523" s="34">
        <f t="shared" si="163"/>
        <v>0</v>
      </c>
      <c r="I3523" s="34">
        <f t="shared" si="164"/>
        <v>-2.6600328897438787</v>
      </c>
    </row>
    <row r="3524" spans="2:9" x14ac:dyDescent="0.25">
      <c r="B3524" s="9">
        <v>2021</v>
      </c>
      <c r="C3524" s="9">
        <v>5</v>
      </c>
      <c r="D3524" s="9">
        <v>11</v>
      </c>
      <c r="E3524" s="30">
        <f>I01_Avg!D3524</f>
        <v>0.97557030489691421</v>
      </c>
      <c r="F3524" s="30">
        <f>PVWatts_8.5kW!J3536</f>
        <v>4.9398540000000004</v>
      </c>
      <c r="G3524" s="34">
        <f t="shared" si="162"/>
        <v>-3.9642836951030862</v>
      </c>
      <c r="H3524" s="34">
        <f t="shared" si="163"/>
        <v>0</v>
      </c>
      <c r="I3524" s="34">
        <f t="shared" si="164"/>
        <v>-3.9642836951030862</v>
      </c>
    </row>
    <row r="3525" spans="2:9" x14ac:dyDescent="0.25">
      <c r="B3525" s="9">
        <v>2021</v>
      </c>
      <c r="C3525" s="9">
        <v>5</v>
      </c>
      <c r="D3525" s="9">
        <v>12</v>
      </c>
      <c r="E3525" s="30">
        <f>I01_Avg!D3525</f>
        <v>0.98724000589007832</v>
      </c>
      <c r="F3525" s="30">
        <f>PVWatts_8.5kW!J3537</f>
        <v>3.9259979999999999</v>
      </c>
      <c r="G3525" s="34">
        <f t="shared" si="162"/>
        <v>-2.9387579941099213</v>
      </c>
      <c r="H3525" s="34">
        <f t="shared" si="163"/>
        <v>0</v>
      </c>
      <c r="I3525" s="34">
        <f t="shared" si="164"/>
        <v>-2.9387579941099213</v>
      </c>
    </row>
    <row r="3526" spans="2:9" x14ac:dyDescent="0.25">
      <c r="B3526" s="9">
        <v>2021</v>
      </c>
      <c r="C3526" s="9">
        <v>5</v>
      </c>
      <c r="D3526" s="9">
        <v>13</v>
      </c>
      <c r="E3526" s="30">
        <f>I01_Avg!D3526</f>
        <v>1.0011785844666963</v>
      </c>
      <c r="F3526" s="30">
        <f>PVWatts_8.5kW!J3538</f>
        <v>3.3931</v>
      </c>
      <c r="G3526" s="34">
        <f t="shared" si="162"/>
        <v>-2.3919214155333037</v>
      </c>
      <c r="H3526" s="34">
        <f t="shared" si="163"/>
        <v>0</v>
      </c>
      <c r="I3526" s="34">
        <f t="shared" si="164"/>
        <v>-2.3919214155333037</v>
      </c>
    </row>
    <row r="3527" spans="2:9" x14ac:dyDescent="0.25">
      <c r="B3527" s="9">
        <v>2021</v>
      </c>
      <c r="C3527" s="9">
        <v>5</v>
      </c>
      <c r="D3527" s="9">
        <v>14</v>
      </c>
      <c r="E3527" s="30">
        <f>I01_Avg!D3527</f>
        <v>1.1663592436718362</v>
      </c>
      <c r="F3527" s="30">
        <f>PVWatts_8.5kW!J3539</f>
        <v>2.4930059999999998</v>
      </c>
      <c r="G3527" s="34">
        <f t="shared" si="162"/>
        <v>-1.3266467563281636</v>
      </c>
      <c r="H3527" s="34">
        <f t="shared" si="163"/>
        <v>0</v>
      </c>
      <c r="I3527" s="34">
        <f t="shared" si="164"/>
        <v>-1.3266467563281636</v>
      </c>
    </row>
    <row r="3528" spans="2:9" x14ac:dyDescent="0.25">
      <c r="B3528" s="9">
        <v>2021</v>
      </c>
      <c r="C3528" s="9">
        <v>5</v>
      </c>
      <c r="D3528" s="9">
        <v>15</v>
      </c>
      <c r="E3528" s="30">
        <f>I01_Avg!D3528</f>
        <v>1.1133996794192242</v>
      </c>
      <c r="F3528" s="30">
        <f>PVWatts_8.5kW!J3540</f>
        <v>2.048683</v>
      </c>
      <c r="G3528" s="34">
        <f t="shared" si="162"/>
        <v>-0.93528332058077579</v>
      </c>
      <c r="H3528" s="34">
        <f t="shared" si="163"/>
        <v>0</v>
      </c>
      <c r="I3528" s="34">
        <f t="shared" si="164"/>
        <v>-0.93528332058077579</v>
      </c>
    </row>
    <row r="3529" spans="2:9" x14ac:dyDescent="0.25">
      <c r="B3529" s="9">
        <v>2021</v>
      </c>
      <c r="C3529" s="9">
        <v>5</v>
      </c>
      <c r="D3529" s="9">
        <v>16</v>
      </c>
      <c r="E3529" s="30">
        <f>I01_Avg!D3529</f>
        <v>1.3127217722718461</v>
      </c>
      <c r="F3529" s="30">
        <f>PVWatts_8.5kW!J3541</f>
        <v>1.8473360000000001</v>
      </c>
      <c r="G3529" s="34">
        <f t="shared" si="162"/>
        <v>-0.53461422772815403</v>
      </c>
      <c r="H3529" s="34">
        <f t="shared" si="163"/>
        <v>0</v>
      </c>
      <c r="I3529" s="34">
        <f t="shared" si="164"/>
        <v>-0.53461422772815403</v>
      </c>
    </row>
    <row r="3530" spans="2:9" x14ac:dyDescent="0.25">
      <c r="B3530" s="9">
        <v>2021</v>
      </c>
      <c r="C3530" s="9">
        <v>5</v>
      </c>
      <c r="D3530" s="9">
        <v>17</v>
      </c>
      <c r="E3530" s="30">
        <f>I01_Avg!D3530</f>
        <v>1.474974140096039</v>
      </c>
      <c r="F3530" s="30">
        <f>PVWatts_8.5kW!J3542</f>
        <v>2.5425909999999998</v>
      </c>
      <c r="G3530" s="34">
        <f t="shared" ref="G3530:G3593" si="165">+E3530-F3530</f>
        <v>-1.0676168599039608</v>
      </c>
      <c r="H3530" s="34">
        <f t="shared" ref="H3530:H3593" si="166">+IF(G3530&gt;0,G3530,0)</f>
        <v>0</v>
      </c>
      <c r="I3530" s="34">
        <f t="shared" ref="I3530:I3593" si="167">+IF(G3530&lt;0,G3530,0)</f>
        <v>-1.0676168599039608</v>
      </c>
    </row>
    <row r="3531" spans="2:9" x14ac:dyDescent="0.25">
      <c r="B3531" s="9">
        <v>2021</v>
      </c>
      <c r="C3531" s="9">
        <v>5</v>
      </c>
      <c r="D3531" s="9">
        <v>18</v>
      </c>
      <c r="E3531" s="30">
        <f>I01_Avg!D3531</f>
        <v>1.539852035336138</v>
      </c>
      <c r="F3531" s="30">
        <f>PVWatts_8.5kW!J3543</f>
        <v>0.97253599999999996</v>
      </c>
      <c r="G3531" s="34">
        <f t="shared" si="165"/>
        <v>0.56731603533613806</v>
      </c>
      <c r="H3531" s="34">
        <f t="shared" si="166"/>
        <v>0.56731603533613806</v>
      </c>
      <c r="I3531" s="34">
        <f t="shared" si="167"/>
        <v>0</v>
      </c>
    </row>
    <row r="3532" spans="2:9" x14ac:dyDescent="0.25">
      <c r="B3532" s="9">
        <v>2021</v>
      </c>
      <c r="C3532" s="9">
        <v>5</v>
      </c>
      <c r="D3532" s="9">
        <v>19</v>
      </c>
      <c r="E3532" s="30">
        <f>I01_Avg!D3532</f>
        <v>1.4202890170916833</v>
      </c>
      <c r="F3532" s="30">
        <f>PVWatts_8.5kW!J3544</f>
        <v>0.17794699999999999</v>
      </c>
      <c r="G3532" s="34">
        <f t="shared" si="165"/>
        <v>1.2423420170916832</v>
      </c>
      <c r="H3532" s="34">
        <f t="shared" si="166"/>
        <v>1.2423420170916832</v>
      </c>
      <c r="I3532" s="34">
        <f t="shared" si="167"/>
        <v>0</v>
      </c>
    </row>
    <row r="3533" spans="2:9" x14ac:dyDescent="0.25">
      <c r="B3533" s="9">
        <v>2021</v>
      </c>
      <c r="C3533" s="9">
        <v>5</v>
      </c>
      <c r="D3533" s="9">
        <v>20</v>
      </c>
      <c r="E3533" s="30">
        <f>I01_Avg!D3533</f>
        <v>1.3605660323862629</v>
      </c>
      <c r="F3533" s="30">
        <f>PVWatts_8.5kW!J3545</f>
        <v>0</v>
      </c>
      <c r="G3533" s="34">
        <f t="shared" si="165"/>
        <v>1.3605660323862629</v>
      </c>
      <c r="H3533" s="34">
        <f t="shared" si="166"/>
        <v>1.3605660323862629</v>
      </c>
      <c r="I3533" s="34">
        <f t="shared" si="167"/>
        <v>0</v>
      </c>
    </row>
    <row r="3534" spans="2:9" x14ac:dyDescent="0.25">
      <c r="B3534" s="9">
        <v>2021</v>
      </c>
      <c r="C3534" s="9">
        <v>5</v>
      </c>
      <c r="D3534" s="9">
        <v>21</v>
      </c>
      <c r="E3534" s="30">
        <f>I01_Avg!D3534</f>
        <v>1.3280729641676534</v>
      </c>
      <c r="F3534" s="30">
        <f>PVWatts_8.5kW!J3546</f>
        <v>0</v>
      </c>
      <c r="G3534" s="34">
        <f t="shared" si="165"/>
        <v>1.3280729641676534</v>
      </c>
      <c r="H3534" s="34">
        <f t="shared" si="166"/>
        <v>1.3280729641676534</v>
      </c>
      <c r="I3534" s="34">
        <f t="shared" si="167"/>
        <v>0</v>
      </c>
    </row>
    <row r="3535" spans="2:9" x14ac:dyDescent="0.25">
      <c r="B3535" s="9">
        <v>2021</v>
      </c>
      <c r="C3535" s="9">
        <v>5</v>
      </c>
      <c r="D3535" s="9">
        <v>22</v>
      </c>
      <c r="E3535" s="30">
        <f>I01_Avg!D3535</f>
        <v>1.1965885572557302</v>
      </c>
      <c r="F3535" s="30">
        <f>PVWatts_8.5kW!J3547</f>
        <v>0</v>
      </c>
      <c r="G3535" s="34">
        <f t="shared" si="165"/>
        <v>1.1965885572557302</v>
      </c>
      <c r="H3535" s="34">
        <f t="shared" si="166"/>
        <v>1.1965885572557302</v>
      </c>
      <c r="I3535" s="34">
        <f t="shared" si="167"/>
        <v>0</v>
      </c>
    </row>
    <row r="3536" spans="2:9" x14ac:dyDescent="0.25">
      <c r="B3536" s="9">
        <v>2021</v>
      </c>
      <c r="C3536" s="9">
        <v>5</v>
      </c>
      <c r="D3536" s="9">
        <v>23</v>
      </c>
      <c r="E3536" s="30">
        <f>I01_Avg!D3536</f>
        <v>0.99139801421197371</v>
      </c>
      <c r="F3536" s="30">
        <f>PVWatts_8.5kW!J3548</f>
        <v>0</v>
      </c>
      <c r="G3536" s="34">
        <f t="shared" si="165"/>
        <v>0.99139801421197371</v>
      </c>
      <c r="H3536" s="34">
        <f t="shared" si="166"/>
        <v>0.99139801421197371</v>
      </c>
      <c r="I3536" s="34">
        <f t="shared" si="167"/>
        <v>0</v>
      </c>
    </row>
    <row r="3537" spans="2:9" x14ac:dyDescent="0.25">
      <c r="B3537" s="9">
        <v>2021</v>
      </c>
      <c r="C3537" s="9">
        <v>5</v>
      </c>
      <c r="D3537" s="9">
        <v>0</v>
      </c>
      <c r="E3537" s="30">
        <f>I01_Avg!D3537</f>
        <v>0.85260264769819594</v>
      </c>
      <c r="F3537" s="30">
        <f>PVWatts_8.5kW!J3549</f>
        <v>0</v>
      </c>
      <c r="G3537" s="34">
        <f t="shared" si="165"/>
        <v>0.85260264769819594</v>
      </c>
      <c r="H3537" s="34">
        <f t="shared" si="166"/>
        <v>0.85260264769819594</v>
      </c>
      <c r="I3537" s="34">
        <f t="shared" si="167"/>
        <v>0</v>
      </c>
    </row>
    <row r="3538" spans="2:9" x14ac:dyDescent="0.25">
      <c r="B3538" s="9">
        <v>2021</v>
      </c>
      <c r="C3538" s="9">
        <v>5</v>
      </c>
      <c r="D3538" s="9">
        <v>1</v>
      </c>
      <c r="E3538" s="30">
        <f>I01_Avg!D3538</f>
        <v>0.72435441675734769</v>
      </c>
      <c r="F3538" s="30">
        <f>PVWatts_8.5kW!J3550</f>
        <v>0</v>
      </c>
      <c r="G3538" s="34">
        <f t="shared" si="165"/>
        <v>0.72435441675734769</v>
      </c>
      <c r="H3538" s="34">
        <f t="shared" si="166"/>
        <v>0.72435441675734769</v>
      </c>
      <c r="I3538" s="34">
        <f t="shared" si="167"/>
        <v>0</v>
      </c>
    </row>
    <row r="3539" spans="2:9" x14ac:dyDescent="0.25">
      <c r="B3539" s="9">
        <v>2021</v>
      </c>
      <c r="C3539" s="9">
        <v>5</v>
      </c>
      <c r="D3539" s="9">
        <v>2</v>
      </c>
      <c r="E3539" s="30">
        <f>I01_Avg!D3539</f>
        <v>0.66090368635584473</v>
      </c>
      <c r="F3539" s="30">
        <f>PVWatts_8.5kW!J3551</f>
        <v>0</v>
      </c>
      <c r="G3539" s="34">
        <f t="shared" si="165"/>
        <v>0.66090368635584473</v>
      </c>
      <c r="H3539" s="34">
        <f t="shared" si="166"/>
        <v>0.66090368635584473</v>
      </c>
      <c r="I3539" s="34">
        <f t="shared" si="167"/>
        <v>0</v>
      </c>
    </row>
    <row r="3540" spans="2:9" x14ac:dyDescent="0.25">
      <c r="B3540" s="9">
        <v>2021</v>
      </c>
      <c r="C3540" s="9">
        <v>5</v>
      </c>
      <c r="D3540" s="9">
        <v>3</v>
      </c>
      <c r="E3540" s="30">
        <f>I01_Avg!D3540</f>
        <v>0.63760026075181864</v>
      </c>
      <c r="F3540" s="30">
        <f>PVWatts_8.5kW!J3552</f>
        <v>0</v>
      </c>
      <c r="G3540" s="34">
        <f t="shared" si="165"/>
        <v>0.63760026075181864</v>
      </c>
      <c r="H3540" s="34">
        <f t="shared" si="166"/>
        <v>0.63760026075181864</v>
      </c>
      <c r="I3540" s="34">
        <f t="shared" si="167"/>
        <v>0</v>
      </c>
    </row>
    <row r="3541" spans="2:9" x14ac:dyDescent="0.25">
      <c r="B3541" s="9">
        <v>2021</v>
      </c>
      <c r="C3541" s="9">
        <v>5</v>
      </c>
      <c r="D3541" s="9">
        <v>4</v>
      </c>
      <c r="E3541" s="30">
        <f>I01_Avg!D3541</f>
        <v>0.65977335206347154</v>
      </c>
      <c r="F3541" s="30">
        <f>PVWatts_8.5kW!J3553</f>
        <v>0</v>
      </c>
      <c r="G3541" s="34">
        <f t="shared" si="165"/>
        <v>0.65977335206347154</v>
      </c>
      <c r="H3541" s="34">
        <f t="shared" si="166"/>
        <v>0.65977335206347154</v>
      </c>
      <c r="I3541" s="34">
        <f t="shared" si="167"/>
        <v>0</v>
      </c>
    </row>
    <row r="3542" spans="2:9" x14ac:dyDescent="0.25">
      <c r="B3542" s="9">
        <v>2021</v>
      </c>
      <c r="C3542" s="9">
        <v>5</v>
      </c>
      <c r="D3542" s="9">
        <v>5</v>
      </c>
      <c r="E3542" s="30">
        <f>I01_Avg!D3542</f>
        <v>0.71378240914530866</v>
      </c>
      <c r="F3542" s="30">
        <f>PVWatts_8.5kW!J3554</f>
        <v>6.6090999999999997E-2</v>
      </c>
      <c r="G3542" s="34">
        <f t="shared" si="165"/>
        <v>0.64769140914530865</v>
      </c>
      <c r="H3542" s="34">
        <f t="shared" si="166"/>
        <v>0.64769140914530865</v>
      </c>
      <c r="I3542" s="34">
        <f t="shared" si="167"/>
        <v>0</v>
      </c>
    </row>
    <row r="3543" spans="2:9" x14ac:dyDescent="0.25">
      <c r="B3543" s="9">
        <v>2021</v>
      </c>
      <c r="C3543" s="9">
        <v>5</v>
      </c>
      <c r="D3543" s="9">
        <v>6</v>
      </c>
      <c r="E3543" s="30">
        <f>I01_Avg!D3543</f>
        <v>0.80853863988497865</v>
      </c>
      <c r="F3543" s="30">
        <f>PVWatts_8.5kW!J3555</f>
        <v>0.55485400000000007</v>
      </c>
      <c r="G3543" s="34">
        <f t="shared" si="165"/>
        <v>0.25368463988497858</v>
      </c>
      <c r="H3543" s="34">
        <f t="shared" si="166"/>
        <v>0.25368463988497858</v>
      </c>
      <c r="I3543" s="34">
        <f t="shared" si="167"/>
        <v>0</v>
      </c>
    </row>
    <row r="3544" spans="2:9" x14ac:dyDescent="0.25">
      <c r="B3544" s="9">
        <v>2021</v>
      </c>
      <c r="C3544" s="9">
        <v>5</v>
      </c>
      <c r="D3544" s="9">
        <v>7</v>
      </c>
      <c r="E3544" s="30">
        <f>I01_Avg!D3544</f>
        <v>0.9126287226332972</v>
      </c>
      <c r="F3544" s="30">
        <f>PVWatts_8.5kW!J3556</f>
        <v>1.9247100000000001</v>
      </c>
      <c r="G3544" s="34">
        <f t="shared" si="165"/>
        <v>-1.0120812773667029</v>
      </c>
      <c r="H3544" s="34">
        <f t="shared" si="166"/>
        <v>0</v>
      </c>
      <c r="I3544" s="34">
        <f t="shared" si="167"/>
        <v>-1.0120812773667029</v>
      </c>
    </row>
    <row r="3545" spans="2:9" x14ac:dyDescent="0.25">
      <c r="B3545" s="9">
        <v>2021</v>
      </c>
      <c r="C3545" s="9">
        <v>5</v>
      </c>
      <c r="D3545" s="9">
        <v>8</v>
      </c>
      <c r="E3545" s="30">
        <f>I01_Avg!D3545</f>
        <v>0.90325590245191067</v>
      </c>
      <c r="F3545" s="30">
        <f>PVWatts_8.5kW!J3557</f>
        <v>3.4244540000000003</v>
      </c>
      <c r="G3545" s="34">
        <f t="shared" si="165"/>
        <v>-2.5211980975480897</v>
      </c>
      <c r="H3545" s="34">
        <f t="shared" si="166"/>
        <v>0</v>
      </c>
      <c r="I3545" s="34">
        <f t="shared" si="167"/>
        <v>-2.5211980975480897</v>
      </c>
    </row>
    <row r="3546" spans="2:9" x14ac:dyDescent="0.25">
      <c r="B3546" s="9">
        <v>2021</v>
      </c>
      <c r="C3546" s="9">
        <v>5</v>
      </c>
      <c r="D3546" s="9">
        <v>9</v>
      </c>
      <c r="E3546" s="30">
        <f>I01_Avg!D3546</f>
        <v>0.9753204311393564</v>
      </c>
      <c r="F3546" s="30">
        <f>PVWatts_8.5kW!J3558</f>
        <v>4.649883</v>
      </c>
      <c r="G3546" s="34">
        <f t="shared" si="165"/>
        <v>-3.6745625688606438</v>
      </c>
      <c r="H3546" s="34">
        <f t="shared" si="166"/>
        <v>0</v>
      </c>
      <c r="I3546" s="34">
        <f t="shared" si="167"/>
        <v>-3.6745625688606438</v>
      </c>
    </row>
    <row r="3547" spans="2:9" x14ac:dyDescent="0.25">
      <c r="B3547" s="9">
        <v>2021</v>
      </c>
      <c r="C3547" s="9">
        <v>5</v>
      </c>
      <c r="D3547" s="9">
        <v>10</v>
      </c>
      <c r="E3547" s="30">
        <f>I01_Avg!D3547</f>
        <v>0.99301406966531613</v>
      </c>
      <c r="F3547" s="30">
        <f>PVWatts_8.5kW!J3559</f>
        <v>5.4916499999999999</v>
      </c>
      <c r="G3547" s="34">
        <f t="shared" si="165"/>
        <v>-4.4986359303346841</v>
      </c>
      <c r="H3547" s="34">
        <f t="shared" si="166"/>
        <v>0</v>
      </c>
      <c r="I3547" s="34">
        <f t="shared" si="167"/>
        <v>-4.4986359303346841</v>
      </c>
    </row>
    <row r="3548" spans="2:9" x14ac:dyDescent="0.25">
      <c r="B3548" s="9">
        <v>2021</v>
      </c>
      <c r="C3548" s="9">
        <v>5</v>
      </c>
      <c r="D3548" s="9">
        <v>11</v>
      </c>
      <c r="E3548" s="30">
        <f>I01_Avg!D3548</f>
        <v>1.0344551580137995</v>
      </c>
      <c r="F3548" s="30">
        <f>PVWatts_8.5kW!J3560</f>
        <v>5.7588029999999995</v>
      </c>
      <c r="G3548" s="34">
        <f t="shared" si="165"/>
        <v>-4.7243478419861997</v>
      </c>
      <c r="H3548" s="34">
        <f t="shared" si="166"/>
        <v>0</v>
      </c>
      <c r="I3548" s="34">
        <f t="shared" si="167"/>
        <v>-4.7243478419861997</v>
      </c>
    </row>
    <row r="3549" spans="2:9" x14ac:dyDescent="0.25">
      <c r="B3549" s="9">
        <v>2021</v>
      </c>
      <c r="C3549" s="9">
        <v>5</v>
      </c>
      <c r="D3549" s="9">
        <v>12</v>
      </c>
      <c r="E3549" s="30">
        <f>I01_Avg!D3549</f>
        <v>1.0373478918345393</v>
      </c>
      <c r="F3549" s="30">
        <f>PVWatts_8.5kW!J3561</f>
        <v>2.8391869999999999</v>
      </c>
      <c r="G3549" s="34">
        <f t="shared" si="165"/>
        <v>-1.8018391081654606</v>
      </c>
      <c r="H3549" s="34">
        <f t="shared" si="166"/>
        <v>0</v>
      </c>
      <c r="I3549" s="34">
        <f t="shared" si="167"/>
        <v>-1.8018391081654606</v>
      </c>
    </row>
    <row r="3550" spans="2:9" x14ac:dyDescent="0.25">
      <c r="B3550" s="9">
        <v>2021</v>
      </c>
      <c r="C3550" s="9">
        <v>5</v>
      </c>
      <c r="D3550" s="9">
        <v>13</v>
      </c>
      <c r="E3550" s="30">
        <f>I01_Avg!D3550</f>
        <v>1.0140754138776475</v>
      </c>
      <c r="F3550" s="30">
        <f>PVWatts_8.5kW!J3562</f>
        <v>2.4805520000000003</v>
      </c>
      <c r="G3550" s="34">
        <f t="shared" si="165"/>
        <v>-1.4664765861223528</v>
      </c>
      <c r="H3550" s="34">
        <f t="shared" si="166"/>
        <v>0</v>
      </c>
      <c r="I3550" s="34">
        <f t="shared" si="167"/>
        <v>-1.4664765861223528</v>
      </c>
    </row>
    <row r="3551" spans="2:9" x14ac:dyDescent="0.25">
      <c r="B3551" s="9">
        <v>2021</v>
      </c>
      <c r="C3551" s="9">
        <v>5</v>
      </c>
      <c r="D3551" s="9">
        <v>14</v>
      </c>
      <c r="E3551" s="30">
        <f>I01_Avg!D3551</f>
        <v>0.99989186592730028</v>
      </c>
      <c r="F3551" s="30">
        <f>PVWatts_8.5kW!J3563</f>
        <v>5.5110169999999998</v>
      </c>
      <c r="G3551" s="34">
        <f t="shared" si="165"/>
        <v>-4.5111251340726994</v>
      </c>
      <c r="H3551" s="34">
        <f t="shared" si="166"/>
        <v>0</v>
      </c>
      <c r="I3551" s="34">
        <f t="shared" si="167"/>
        <v>-4.5111251340726994</v>
      </c>
    </row>
    <row r="3552" spans="2:9" x14ac:dyDescent="0.25">
      <c r="B3552" s="9">
        <v>2021</v>
      </c>
      <c r="C3552" s="9">
        <v>5</v>
      </c>
      <c r="D3552" s="9">
        <v>15</v>
      </c>
      <c r="E3552" s="30">
        <f>I01_Avg!D3552</f>
        <v>1.0465147396746193</v>
      </c>
      <c r="F3552" s="30">
        <f>PVWatts_8.5kW!J3564</f>
        <v>4.6776369999999998</v>
      </c>
      <c r="G3552" s="34">
        <f t="shared" si="165"/>
        <v>-3.6311222603253803</v>
      </c>
      <c r="H3552" s="34">
        <f t="shared" si="166"/>
        <v>0</v>
      </c>
      <c r="I3552" s="34">
        <f t="shared" si="167"/>
        <v>-3.6311222603253803</v>
      </c>
    </row>
    <row r="3553" spans="2:9" x14ac:dyDescent="0.25">
      <c r="B3553" s="9">
        <v>2021</v>
      </c>
      <c r="C3553" s="9">
        <v>5</v>
      </c>
      <c r="D3553" s="9">
        <v>16</v>
      </c>
      <c r="E3553" s="30">
        <f>I01_Avg!D3553</f>
        <v>1.1058990287796966</v>
      </c>
      <c r="F3553" s="30">
        <f>PVWatts_8.5kW!J3565</f>
        <v>3.6737710000000003</v>
      </c>
      <c r="G3553" s="34">
        <f t="shared" si="165"/>
        <v>-2.5678719712203035</v>
      </c>
      <c r="H3553" s="34">
        <f t="shared" si="166"/>
        <v>0</v>
      </c>
      <c r="I3553" s="34">
        <f t="shared" si="167"/>
        <v>-2.5678719712203035</v>
      </c>
    </row>
    <row r="3554" spans="2:9" x14ac:dyDescent="0.25">
      <c r="B3554" s="9">
        <v>2021</v>
      </c>
      <c r="C3554" s="9">
        <v>5</v>
      </c>
      <c r="D3554" s="9">
        <v>17</v>
      </c>
      <c r="E3554" s="30">
        <f>I01_Avg!D3554</f>
        <v>1.2261625644578313</v>
      </c>
      <c r="F3554" s="30">
        <f>PVWatts_8.5kW!J3566</f>
        <v>2.3563560000000003</v>
      </c>
      <c r="G3554" s="34">
        <f t="shared" si="165"/>
        <v>-1.130193435542169</v>
      </c>
      <c r="H3554" s="34">
        <f t="shared" si="166"/>
        <v>0</v>
      </c>
      <c r="I3554" s="34">
        <f t="shared" si="167"/>
        <v>-1.130193435542169</v>
      </c>
    </row>
    <row r="3555" spans="2:9" x14ac:dyDescent="0.25">
      <c r="B3555" s="9">
        <v>2021</v>
      </c>
      <c r="C3555" s="9">
        <v>5</v>
      </c>
      <c r="D3555" s="9">
        <v>18</v>
      </c>
      <c r="E3555" s="30">
        <f>I01_Avg!D3555</f>
        <v>1.2487118545968059</v>
      </c>
      <c r="F3555" s="30">
        <f>PVWatts_8.5kW!J3567</f>
        <v>1.0008329999999999</v>
      </c>
      <c r="G3555" s="34">
        <f t="shared" si="165"/>
        <v>0.24787885459680603</v>
      </c>
      <c r="H3555" s="34">
        <f t="shared" si="166"/>
        <v>0.24787885459680603</v>
      </c>
      <c r="I3555" s="34">
        <f t="shared" si="167"/>
        <v>0</v>
      </c>
    </row>
    <row r="3556" spans="2:9" x14ac:dyDescent="0.25">
      <c r="B3556" s="9">
        <v>2021</v>
      </c>
      <c r="C3556" s="9">
        <v>5</v>
      </c>
      <c r="D3556" s="9">
        <v>19</v>
      </c>
      <c r="E3556" s="30">
        <f>I01_Avg!D3556</f>
        <v>1.1593264893330468</v>
      </c>
      <c r="F3556" s="30">
        <f>PVWatts_8.5kW!J3568</f>
        <v>0.21842699999999998</v>
      </c>
      <c r="G3556" s="34">
        <f t="shared" si="165"/>
        <v>0.9408994893330469</v>
      </c>
      <c r="H3556" s="34">
        <f t="shared" si="166"/>
        <v>0.9408994893330469</v>
      </c>
      <c r="I3556" s="34">
        <f t="shared" si="167"/>
        <v>0</v>
      </c>
    </row>
    <row r="3557" spans="2:9" x14ac:dyDescent="0.25">
      <c r="B3557" s="9">
        <v>2021</v>
      </c>
      <c r="C3557" s="9">
        <v>5</v>
      </c>
      <c r="D3557" s="9">
        <v>20</v>
      </c>
      <c r="E3557" s="30">
        <f>I01_Avg!D3557</f>
        <v>1.1138546743797808</v>
      </c>
      <c r="F3557" s="30">
        <f>PVWatts_8.5kW!J3569</f>
        <v>0</v>
      </c>
      <c r="G3557" s="34">
        <f t="shared" si="165"/>
        <v>1.1138546743797808</v>
      </c>
      <c r="H3557" s="34">
        <f t="shared" si="166"/>
        <v>1.1138546743797808</v>
      </c>
      <c r="I3557" s="34">
        <f t="shared" si="167"/>
        <v>0</v>
      </c>
    </row>
    <row r="3558" spans="2:9" x14ac:dyDescent="0.25">
      <c r="B3558" s="9">
        <v>2021</v>
      </c>
      <c r="C3558" s="9">
        <v>5</v>
      </c>
      <c r="D3558" s="9">
        <v>21</v>
      </c>
      <c r="E3558" s="30">
        <f>I01_Avg!D3558</f>
        <v>1.1104137221235089</v>
      </c>
      <c r="F3558" s="30">
        <f>PVWatts_8.5kW!J3570</f>
        <v>0</v>
      </c>
      <c r="G3558" s="34">
        <f t="shared" si="165"/>
        <v>1.1104137221235089</v>
      </c>
      <c r="H3558" s="34">
        <f t="shared" si="166"/>
        <v>1.1104137221235089</v>
      </c>
      <c r="I3558" s="34">
        <f t="shared" si="167"/>
        <v>0</v>
      </c>
    </row>
    <row r="3559" spans="2:9" x14ac:dyDescent="0.25">
      <c r="B3559" s="9">
        <v>2021</v>
      </c>
      <c r="C3559" s="9">
        <v>5</v>
      </c>
      <c r="D3559" s="9">
        <v>22</v>
      </c>
      <c r="E3559" s="30">
        <f>I01_Avg!D3559</f>
        <v>1.1093670285460313</v>
      </c>
      <c r="F3559" s="30">
        <f>PVWatts_8.5kW!J3571</f>
        <v>0</v>
      </c>
      <c r="G3559" s="34">
        <f t="shared" si="165"/>
        <v>1.1093670285460313</v>
      </c>
      <c r="H3559" s="34">
        <f t="shared" si="166"/>
        <v>1.1093670285460313</v>
      </c>
      <c r="I3559" s="34">
        <f t="shared" si="167"/>
        <v>0</v>
      </c>
    </row>
    <row r="3560" spans="2:9" x14ac:dyDescent="0.25">
      <c r="B3560" s="9">
        <v>2021</v>
      </c>
      <c r="C3560" s="9">
        <v>5</v>
      </c>
      <c r="D3560" s="9">
        <v>23</v>
      </c>
      <c r="E3560" s="30">
        <f>I01_Avg!D3560</f>
        <v>0.92908087828036134</v>
      </c>
      <c r="F3560" s="30">
        <f>PVWatts_8.5kW!J3572</f>
        <v>0</v>
      </c>
      <c r="G3560" s="34">
        <f t="shared" si="165"/>
        <v>0.92908087828036134</v>
      </c>
      <c r="H3560" s="34">
        <f t="shared" si="166"/>
        <v>0.92908087828036134</v>
      </c>
      <c r="I3560" s="34">
        <f t="shared" si="167"/>
        <v>0</v>
      </c>
    </row>
    <row r="3561" spans="2:9" x14ac:dyDescent="0.25">
      <c r="B3561" s="9">
        <v>2021</v>
      </c>
      <c r="C3561" s="9">
        <v>5</v>
      </c>
      <c r="D3561" s="9">
        <v>0</v>
      </c>
      <c r="E3561" s="30">
        <f>I01_Avg!D3561</f>
        <v>0.79619331664925141</v>
      </c>
      <c r="F3561" s="30">
        <f>PVWatts_8.5kW!J3573</f>
        <v>0</v>
      </c>
      <c r="G3561" s="34">
        <f t="shared" si="165"/>
        <v>0.79619331664925141</v>
      </c>
      <c r="H3561" s="34">
        <f t="shared" si="166"/>
        <v>0.79619331664925141</v>
      </c>
      <c r="I3561" s="34">
        <f t="shared" si="167"/>
        <v>0</v>
      </c>
    </row>
    <row r="3562" spans="2:9" x14ac:dyDescent="0.25">
      <c r="B3562" s="9">
        <v>2021</v>
      </c>
      <c r="C3562" s="9">
        <v>5</v>
      </c>
      <c r="D3562" s="9">
        <v>1</v>
      </c>
      <c r="E3562" s="30">
        <f>I01_Avg!D3562</f>
        <v>0.70530553366751092</v>
      </c>
      <c r="F3562" s="30">
        <f>PVWatts_8.5kW!J3574</f>
        <v>0</v>
      </c>
      <c r="G3562" s="34">
        <f t="shared" si="165"/>
        <v>0.70530553366751092</v>
      </c>
      <c r="H3562" s="34">
        <f t="shared" si="166"/>
        <v>0.70530553366751092</v>
      </c>
      <c r="I3562" s="34">
        <f t="shared" si="167"/>
        <v>0</v>
      </c>
    </row>
    <row r="3563" spans="2:9" x14ac:dyDescent="0.25">
      <c r="B3563" s="9">
        <v>2021</v>
      </c>
      <c r="C3563" s="9">
        <v>5</v>
      </c>
      <c r="D3563" s="9">
        <v>2</v>
      </c>
      <c r="E3563" s="30">
        <f>I01_Avg!D3563</f>
        <v>0.6656904439870357</v>
      </c>
      <c r="F3563" s="30">
        <f>PVWatts_8.5kW!J3575</f>
        <v>0</v>
      </c>
      <c r="G3563" s="34">
        <f t="shared" si="165"/>
        <v>0.6656904439870357</v>
      </c>
      <c r="H3563" s="34">
        <f t="shared" si="166"/>
        <v>0.6656904439870357</v>
      </c>
      <c r="I3563" s="34">
        <f t="shared" si="167"/>
        <v>0</v>
      </c>
    </row>
    <row r="3564" spans="2:9" x14ac:dyDescent="0.25">
      <c r="B3564" s="9">
        <v>2021</v>
      </c>
      <c r="C3564" s="9">
        <v>5</v>
      </c>
      <c r="D3564" s="9">
        <v>3</v>
      </c>
      <c r="E3564" s="30">
        <f>I01_Avg!D3564</f>
        <v>0.66764128352394658</v>
      </c>
      <c r="F3564" s="30">
        <f>PVWatts_8.5kW!J3576</f>
        <v>0</v>
      </c>
      <c r="G3564" s="34">
        <f t="shared" si="165"/>
        <v>0.66764128352394658</v>
      </c>
      <c r="H3564" s="34">
        <f t="shared" si="166"/>
        <v>0.66764128352394658</v>
      </c>
      <c r="I3564" s="34">
        <f t="shared" si="167"/>
        <v>0</v>
      </c>
    </row>
    <row r="3565" spans="2:9" x14ac:dyDescent="0.25">
      <c r="B3565" s="9">
        <v>2021</v>
      </c>
      <c r="C3565" s="9">
        <v>5</v>
      </c>
      <c r="D3565" s="9">
        <v>4</v>
      </c>
      <c r="E3565" s="30">
        <f>I01_Avg!D3565</f>
        <v>0.66113416311978201</v>
      </c>
      <c r="F3565" s="30">
        <f>PVWatts_8.5kW!J3577</f>
        <v>0</v>
      </c>
      <c r="G3565" s="34">
        <f t="shared" si="165"/>
        <v>0.66113416311978201</v>
      </c>
      <c r="H3565" s="34">
        <f t="shared" si="166"/>
        <v>0.66113416311978201</v>
      </c>
      <c r="I3565" s="34">
        <f t="shared" si="167"/>
        <v>0</v>
      </c>
    </row>
    <row r="3566" spans="2:9" x14ac:dyDescent="0.25">
      <c r="B3566" s="9">
        <v>2021</v>
      </c>
      <c r="C3566" s="9">
        <v>5</v>
      </c>
      <c r="D3566" s="9">
        <v>5</v>
      </c>
      <c r="E3566" s="30">
        <f>I01_Avg!D3566</f>
        <v>0.72015543481930089</v>
      </c>
      <c r="F3566" s="30">
        <f>PVWatts_8.5kW!J3578</f>
        <v>7.5087000000000001E-2</v>
      </c>
      <c r="G3566" s="34">
        <f t="shared" si="165"/>
        <v>0.64506843481930087</v>
      </c>
      <c r="H3566" s="34">
        <f t="shared" si="166"/>
        <v>0.64506843481930087</v>
      </c>
      <c r="I3566" s="34">
        <f t="shared" si="167"/>
        <v>0</v>
      </c>
    </row>
    <row r="3567" spans="2:9" x14ac:dyDescent="0.25">
      <c r="B3567" s="9">
        <v>2021</v>
      </c>
      <c r="C3567" s="9">
        <v>5</v>
      </c>
      <c r="D3567" s="9">
        <v>6</v>
      </c>
      <c r="E3567" s="30">
        <f>I01_Avg!D3567</f>
        <v>0.78789153432194448</v>
      </c>
      <c r="F3567" s="30">
        <f>PVWatts_8.5kW!J3579</f>
        <v>0.56774999999999998</v>
      </c>
      <c r="G3567" s="34">
        <f t="shared" si="165"/>
        <v>0.2201415343219445</v>
      </c>
      <c r="H3567" s="34">
        <f t="shared" si="166"/>
        <v>0.2201415343219445</v>
      </c>
      <c r="I3567" s="34">
        <f t="shared" si="167"/>
        <v>0</v>
      </c>
    </row>
    <row r="3568" spans="2:9" x14ac:dyDescent="0.25">
      <c r="B3568" s="9">
        <v>2021</v>
      </c>
      <c r="C3568" s="9">
        <v>5</v>
      </c>
      <c r="D3568" s="9">
        <v>7</v>
      </c>
      <c r="E3568" s="30">
        <f>I01_Avg!D3568</f>
        <v>0.91888615141565688</v>
      </c>
      <c r="F3568" s="30">
        <f>PVWatts_8.5kW!J3580</f>
        <v>1.892827</v>
      </c>
      <c r="G3568" s="34">
        <f t="shared" si="165"/>
        <v>-0.97394084858434316</v>
      </c>
      <c r="H3568" s="34">
        <f t="shared" si="166"/>
        <v>0</v>
      </c>
      <c r="I3568" s="34">
        <f t="shared" si="167"/>
        <v>-0.97394084858434316</v>
      </c>
    </row>
    <row r="3569" spans="2:9" x14ac:dyDescent="0.25">
      <c r="B3569" s="9">
        <v>2021</v>
      </c>
      <c r="C3569" s="9">
        <v>5</v>
      </c>
      <c r="D3569" s="9">
        <v>8</v>
      </c>
      <c r="E3569" s="30">
        <f>I01_Avg!D3569</f>
        <v>1.0082348910337544</v>
      </c>
      <c r="F3569" s="30">
        <f>PVWatts_8.5kW!J3581</f>
        <v>3.3513850000000001</v>
      </c>
      <c r="G3569" s="34">
        <f t="shared" si="165"/>
        <v>-2.3431501089662454</v>
      </c>
      <c r="H3569" s="34">
        <f t="shared" si="166"/>
        <v>0</v>
      </c>
      <c r="I3569" s="34">
        <f t="shared" si="167"/>
        <v>-2.3431501089662454</v>
      </c>
    </row>
    <row r="3570" spans="2:9" x14ac:dyDescent="0.25">
      <c r="B3570" s="9">
        <v>2021</v>
      </c>
      <c r="C3570" s="9">
        <v>5</v>
      </c>
      <c r="D3570" s="9">
        <v>9</v>
      </c>
      <c r="E3570" s="30">
        <f>I01_Avg!D3570</f>
        <v>1.1333416031276333</v>
      </c>
      <c r="F3570" s="30">
        <f>PVWatts_8.5kW!J3582</f>
        <v>4.6732290000000001</v>
      </c>
      <c r="G3570" s="34">
        <f t="shared" si="165"/>
        <v>-3.5398873968723668</v>
      </c>
      <c r="H3570" s="34">
        <f t="shared" si="166"/>
        <v>0</v>
      </c>
      <c r="I3570" s="34">
        <f t="shared" si="167"/>
        <v>-3.5398873968723668</v>
      </c>
    </row>
    <row r="3571" spans="2:9" x14ac:dyDescent="0.25">
      <c r="B3571" s="9">
        <v>2021</v>
      </c>
      <c r="C3571" s="9">
        <v>5</v>
      </c>
      <c r="D3571" s="9">
        <v>10</v>
      </c>
      <c r="E3571" s="30">
        <f>I01_Avg!D3571</f>
        <v>1.089866828710492</v>
      </c>
      <c r="F3571" s="30">
        <f>PVWatts_8.5kW!J3583</f>
        <v>5.6518300000000004</v>
      </c>
      <c r="G3571" s="34">
        <f t="shared" si="165"/>
        <v>-4.5619631712895083</v>
      </c>
      <c r="H3571" s="34">
        <f t="shared" si="166"/>
        <v>0</v>
      </c>
      <c r="I3571" s="34">
        <f t="shared" si="167"/>
        <v>-4.5619631712895083</v>
      </c>
    </row>
    <row r="3572" spans="2:9" x14ac:dyDescent="0.25">
      <c r="B3572" s="9">
        <v>2021</v>
      </c>
      <c r="C3572" s="9">
        <v>5</v>
      </c>
      <c r="D3572" s="9">
        <v>11</v>
      </c>
      <c r="E3572" s="30">
        <f>I01_Avg!D3572</f>
        <v>1.064005360116772</v>
      </c>
      <c r="F3572" s="30">
        <f>PVWatts_8.5kW!J3584</f>
        <v>6.2601090000000008</v>
      </c>
      <c r="G3572" s="34">
        <f t="shared" si="165"/>
        <v>-5.196103639883229</v>
      </c>
      <c r="H3572" s="34">
        <f t="shared" si="166"/>
        <v>0</v>
      </c>
      <c r="I3572" s="34">
        <f t="shared" si="167"/>
        <v>-5.196103639883229</v>
      </c>
    </row>
    <row r="3573" spans="2:9" x14ac:dyDescent="0.25">
      <c r="B3573" s="9">
        <v>2021</v>
      </c>
      <c r="C3573" s="9">
        <v>5</v>
      </c>
      <c r="D3573" s="9">
        <v>12</v>
      </c>
      <c r="E3573" s="30">
        <f>I01_Avg!D3573</f>
        <v>1.0011547725508052</v>
      </c>
      <c r="F3573" s="30">
        <f>PVWatts_8.5kW!J3585</f>
        <v>6.4416899999999995</v>
      </c>
      <c r="G3573" s="34">
        <f t="shared" si="165"/>
        <v>-5.4405352274491943</v>
      </c>
      <c r="H3573" s="34">
        <f t="shared" si="166"/>
        <v>0</v>
      </c>
      <c r="I3573" s="34">
        <f t="shared" si="167"/>
        <v>-5.4405352274491943</v>
      </c>
    </row>
    <row r="3574" spans="2:9" x14ac:dyDescent="0.25">
      <c r="B3574" s="9">
        <v>2021</v>
      </c>
      <c r="C3574" s="9">
        <v>5</v>
      </c>
      <c r="D3574" s="9">
        <v>13</v>
      </c>
      <c r="E3574" s="30">
        <f>I01_Avg!D3574</f>
        <v>1.026796187307436</v>
      </c>
      <c r="F3574" s="30">
        <f>PVWatts_8.5kW!J3586</f>
        <v>6.291652</v>
      </c>
      <c r="G3574" s="34">
        <f t="shared" si="165"/>
        <v>-5.2648558126925638</v>
      </c>
      <c r="H3574" s="34">
        <f t="shared" si="166"/>
        <v>0</v>
      </c>
      <c r="I3574" s="34">
        <f t="shared" si="167"/>
        <v>-5.2648558126925638</v>
      </c>
    </row>
    <row r="3575" spans="2:9" x14ac:dyDescent="0.25">
      <c r="B3575" s="9">
        <v>2021</v>
      </c>
      <c r="C3575" s="9">
        <v>5</v>
      </c>
      <c r="D3575" s="9">
        <v>14</v>
      </c>
      <c r="E3575" s="30">
        <f>I01_Avg!D3575</f>
        <v>1.0629296355580558</v>
      </c>
      <c r="F3575" s="30">
        <f>PVWatts_8.5kW!J3587</f>
        <v>5.8348230000000001</v>
      </c>
      <c r="G3575" s="34">
        <f t="shared" si="165"/>
        <v>-4.7718933644419446</v>
      </c>
      <c r="H3575" s="34">
        <f t="shared" si="166"/>
        <v>0</v>
      </c>
      <c r="I3575" s="34">
        <f t="shared" si="167"/>
        <v>-4.7718933644419446</v>
      </c>
    </row>
    <row r="3576" spans="2:9" x14ac:dyDescent="0.25">
      <c r="B3576" s="9">
        <v>2021</v>
      </c>
      <c r="C3576" s="9">
        <v>5</v>
      </c>
      <c r="D3576" s="9">
        <v>15</v>
      </c>
      <c r="E3576" s="30">
        <f>I01_Avg!D3576</f>
        <v>1.1115476563265763</v>
      </c>
      <c r="F3576" s="30">
        <f>PVWatts_8.5kW!J3588</f>
        <v>5.047536</v>
      </c>
      <c r="G3576" s="34">
        <f t="shared" si="165"/>
        <v>-3.935988343673424</v>
      </c>
      <c r="H3576" s="34">
        <f t="shared" si="166"/>
        <v>0</v>
      </c>
      <c r="I3576" s="34">
        <f t="shared" si="167"/>
        <v>-3.935988343673424</v>
      </c>
    </row>
    <row r="3577" spans="2:9" x14ac:dyDescent="0.25">
      <c r="B3577" s="9">
        <v>2021</v>
      </c>
      <c r="C3577" s="9">
        <v>5</v>
      </c>
      <c r="D3577" s="9">
        <v>16</v>
      </c>
      <c r="E3577" s="30">
        <f>I01_Avg!D3577</f>
        <v>1.2137501305589262</v>
      </c>
      <c r="F3577" s="30">
        <f>PVWatts_8.5kW!J3589</f>
        <v>3.9226000000000001</v>
      </c>
      <c r="G3577" s="34">
        <f t="shared" si="165"/>
        <v>-2.7088498694410736</v>
      </c>
      <c r="H3577" s="34">
        <f t="shared" si="166"/>
        <v>0</v>
      </c>
      <c r="I3577" s="34">
        <f t="shared" si="167"/>
        <v>-2.7088498694410736</v>
      </c>
    </row>
    <row r="3578" spans="2:9" x14ac:dyDescent="0.25">
      <c r="B3578" s="9">
        <v>2021</v>
      </c>
      <c r="C3578" s="9">
        <v>5</v>
      </c>
      <c r="D3578" s="9">
        <v>17</v>
      </c>
      <c r="E3578" s="30">
        <f>I01_Avg!D3578</f>
        <v>1.2355798096633894</v>
      </c>
      <c r="F3578" s="30">
        <f>PVWatts_8.5kW!J3590</f>
        <v>2.024432</v>
      </c>
      <c r="G3578" s="34">
        <f t="shared" si="165"/>
        <v>-0.78885219033661058</v>
      </c>
      <c r="H3578" s="34">
        <f t="shared" si="166"/>
        <v>0</v>
      </c>
      <c r="I3578" s="34">
        <f t="shared" si="167"/>
        <v>-0.78885219033661058</v>
      </c>
    </row>
    <row r="3579" spans="2:9" x14ac:dyDescent="0.25">
      <c r="B3579" s="9">
        <v>2021</v>
      </c>
      <c r="C3579" s="9">
        <v>5</v>
      </c>
      <c r="D3579" s="9">
        <v>18</v>
      </c>
      <c r="E3579" s="30">
        <f>I01_Avg!D3579</f>
        <v>1.2975364954082784</v>
      </c>
      <c r="F3579" s="30">
        <f>PVWatts_8.5kW!J3591</f>
        <v>0.93436300000000005</v>
      </c>
      <c r="G3579" s="34">
        <f t="shared" si="165"/>
        <v>0.36317349540827837</v>
      </c>
      <c r="H3579" s="34">
        <f t="shared" si="166"/>
        <v>0.36317349540827837</v>
      </c>
      <c r="I3579" s="34">
        <f t="shared" si="167"/>
        <v>0</v>
      </c>
    </row>
    <row r="3580" spans="2:9" x14ac:dyDescent="0.25">
      <c r="B3580" s="9">
        <v>2021</v>
      </c>
      <c r="C3580" s="9">
        <v>5</v>
      </c>
      <c r="D3580" s="9">
        <v>19</v>
      </c>
      <c r="E3580" s="30">
        <f>I01_Avg!D3580</f>
        <v>1.2501984971679911</v>
      </c>
      <c r="F3580" s="30">
        <f>PVWatts_8.5kW!J3592</f>
        <v>0.217445</v>
      </c>
      <c r="G3580" s="34">
        <f t="shared" si="165"/>
        <v>1.0327534971679913</v>
      </c>
      <c r="H3580" s="34">
        <f t="shared" si="166"/>
        <v>1.0327534971679913</v>
      </c>
      <c r="I3580" s="34">
        <f t="shared" si="167"/>
        <v>0</v>
      </c>
    </row>
    <row r="3581" spans="2:9" x14ac:dyDescent="0.25">
      <c r="B3581" s="9">
        <v>2021</v>
      </c>
      <c r="C3581" s="9">
        <v>5</v>
      </c>
      <c r="D3581" s="9">
        <v>20</v>
      </c>
      <c r="E3581" s="30">
        <f>I01_Avg!D3581</f>
        <v>1.1674715823991944</v>
      </c>
      <c r="F3581" s="30">
        <f>PVWatts_8.5kW!J3593</f>
        <v>0</v>
      </c>
      <c r="G3581" s="34">
        <f t="shared" si="165"/>
        <v>1.1674715823991944</v>
      </c>
      <c r="H3581" s="34">
        <f t="shared" si="166"/>
        <v>1.1674715823991944</v>
      </c>
      <c r="I3581" s="34">
        <f t="shared" si="167"/>
        <v>0</v>
      </c>
    </row>
    <row r="3582" spans="2:9" x14ac:dyDescent="0.25">
      <c r="B3582" s="9">
        <v>2021</v>
      </c>
      <c r="C3582" s="9">
        <v>5</v>
      </c>
      <c r="D3582" s="9">
        <v>21</v>
      </c>
      <c r="E3582" s="30">
        <f>I01_Avg!D3582</f>
        <v>1.2025624042299479</v>
      </c>
      <c r="F3582" s="30">
        <f>PVWatts_8.5kW!J3594</f>
        <v>0</v>
      </c>
      <c r="G3582" s="34">
        <f t="shared" si="165"/>
        <v>1.2025624042299479</v>
      </c>
      <c r="H3582" s="34">
        <f t="shared" si="166"/>
        <v>1.2025624042299479</v>
      </c>
      <c r="I3582" s="34">
        <f t="shared" si="167"/>
        <v>0</v>
      </c>
    </row>
    <row r="3583" spans="2:9" x14ac:dyDescent="0.25">
      <c r="B3583" s="9">
        <v>2021</v>
      </c>
      <c r="C3583" s="9">
        <v>5</v>
      </c>
      <c r="D3583" s="9">
        <v>22</v>
      </c>
      <c r="E3583" s="30">
        <f>I01_Avg!D3583</f>
        <v>1.0993643504020869</v>
      </c>
      <c r="F3583" s="30">
        <f>PVWatts_8.5kW!J3595</f>
        <v>0</v>
      </c>
      <c r="G3583" s="34">
        <f t="shared" si="165"/>
        <v>1.0993643504020869</v>
      </c>
      <c r="H3583" s="34">
        <f t="shared" si="166"/>
        <v>1.0993643504020869</v>
      </c>
      <c r="I3583" s="34">
        <f t="shared" si="167"/>
        <v>0</v>
      </c>
    </row>
    <row r="3584" spans="2:9" x14ac:dyDescent="0.25">
      <c r="B3584" s="9">
        <v>2021</v>
      </c>
      <c r="C3584" s="9">
        <v>5</v>
      </c>
      <c r="D3584" s="9">
        <v>23</v>
      </c>
      <c r="E3584" s="30">
        <f>I01_Avg!D3584</f>
        <v>0.92375931672413747</v>
      </c>
      <c r="F3584" s="30">
        <f>PVWatts_8.5kW!J3596</f>
        <v>0</v>
      </c>
      <c r="G3584" s="34">
        <f t="shared" si="165"/>
        <v>0.92375931672413747</v>
      </c>
      <c r="H3584" s="34">
        <f t="shared" si="166"/>
        <v>0.92375931672413747</v>
      </c>
      <c r="I3584" s="34">
        <f t="shared" si="167"/>
        <v>0</v>
      </c>
    </row>
    <row r="3585" spans="2:9" x14ac:dyDescent="0.25">
      <c r="B3585" s="9">
        <v>2021</v>
      </c>
      <c r="C3585" s="9">
        <v>5</v>
      </c>
      <c r="D3585" s="9">
        <v>0</v>
      </c>
      <c r="E3585" s="30">
        <f>I01_Avg!D3585</f>
        <v>0.7497675493417576</v>
      </c>
      <c r="F3585" s="30">
        <f>PVWatts_8.5kW!J3597</f>
        <v>0</v>
      </c>
      <c r="G3585" s="34">
        <f t="shared" si="165"/>
        <v>0.7497675493417576</v>
      </c>
      <c r="H3585" s="34">
        <f t="shared" si="166"/>
        <v>0.7497675493417576</v>
      </c>
      <c r="I3585" s="34">
        <f t="shared" si="167"/>
        <v>0</v>
      </c>
    </row>
    <row r="3586" spans="2:9" x14ac:dyDescent="0.25">
      <c r="B3586" s="9">
        <v>2021</v>
      </c>
      <c r="C3586" s="9">
        <v>5</v>
      </c>
      <c r="D3586" s="9">
        <v>1</v>
      </c>
      <c r="E3586" s="30">
        <f>I01_Avg!D3586</f>
        <v>0.66086549314980214</v>
      </c>
      <c r="F3586" s="30">
        <f>PVWatts_8.5kW!J3598</f>
        <v>0</v>
      </c>
      <c r="G3586" s="34">
        <f t="shared" si="165"/>
        <v>0.66086549314980214</v>
      </c>
      <c r="H3586" s="34">
        <f t="shared" si="166"/>
        <v>0.66086549314980214</v>
      </c>
      <c r="I3586" s="34">
        <f t="shared" si="167"/>
        <v>0</v>
      </c>
    </row>
    <row r="3587" spans="2:9" x14ac:dyDescent="0.25">
      <c r="B3587" s="9">
        <v>2021</v>
      </c>
      <c r="C3587" s="9">
        <v>5</v>
      </c>
      <c r="D3587" s="9">
        <v>2</v>
      </c>
      <c r="E3587" s="30">
        <f>I01_Avg!D3587</f>
        <v>0.62336747532311687</v>
      </c>
      <c r="F3587" s="30">
        <f>PVWatts_8.5kW!J3599</f>
        <v>0</v>
      </c>
      <c r="G3587" s="34">
        <f t="shared" si="165"/>
        <v>0.62336747532311687</v>
      </c>
      <c r="H3587" s="34">
        <f t="shared" si="166"/>
        <v>0.62336747532311687</v>
      </c>
      <c r="I3587" s="34">
        <f t="shared" si="167"/>
        <v>0</v>
      </c>
    </row>
    <row r="3588" spans="2:9" x14ac:dyDescent="0.25">
      <c r="B3588" s="9">
        <v>2021</v>
      </c>
      <c r="C3588" s="9">
        <v>5</v>
      </c>
      <c r="D3588" s="9">
        <v>3</v>
      </c>
      <c r="E3588" s="30">
        <f>I01_Avg!D3588</f>
        <v>0.62129021705985066</v>
      </c>
      <c r="F3588" s="30">
        <f>PVWatts_8.5kW!J3600</f>
        <v>0</v>
      </c>
      <c r="G3588" s="34">
        <f t="shared" si="165"/>
        <v>0.62129021705985066</v>
      </c>
      <c r="H3588" s="34">
        <f t="shared" si="166"/>
        <v>0.62129021705985066</v>
      </c>
      <c r="I3588" s="34">
        <f t="shared" si="167"/>
        <v>0</v>
      </c>
    </row>
    <row r="3589" spans="2:9" x14ac:dyDescent="0.25">
      <c r="B3589" s="9">
        <v>2021</v>
      </c>
      <c r="C3589" s="9">
        <v>5</v>
      </c>
      <c r="D3589" s="9">
        <v>4</v>
      </c>
      <c r="E3589" s="30">
        <f>I01_Avg!D3589</f>
        <v>0.62928682227301447</v>
      </c>
      <c r="F3589" s="30">
        <f>PVWatts_8.5kW!J3601</f>
        <v>0</v>
      </c>
      <c r="G3589" s="34">
        <f t="shared" si="165"/>
        <v>0.62928682227301447</v>
      </c>
      <c r="H3589" s="34">
        <f t="shared" si="166"/>
        <v>0.62928682227301447</v>
      </c>
      <c r="I3589" s="34">
        <f t="shared" si="167"/>
        <v>0</v>
      </c>
    </row>
    <row r="3590" spans="2:9" x14ac:dyDescent="0.25">
      <c r="B3590" s="9">
        <v>2021</v>
      </c>
      <c r="C3590" s="9">
        <v>5</v>
      </c>
      <c r="D3590" s="9">
        <v>5</v>
      </c>
      <c r="E3590" s="30">
        <f>I01_Avg!D3590</f>
        <v>0.70970049894526022</v>
      </c>
      <c r="F3590" s="30">
        <f>PVWatts_8.5kW!J3602</f>
        <v>7.1388000000000007E-2</v>
      </c>
      <c r="G3590" s="34">
        <f t="shared" si="165"/>
        <v>0.63831249894526021</v>
      </c>
      <c r="H3590" s="34">
        <f t="shared" si="166"/>
        <v>0.63831249894526021</v>
      </c>
      <c r="I3590" s="34">
        <f t="shared" si="167"/>
        <v>0</v>
      </c>
    </row>
    <row r="3591" spans="2:9" x14ac:dyDescent="0.25">
      <c r="B3591" s="9">
        <v>2021</v>
      </c>
      <c r="C3591" s="9">
        <v>5</v>
      </c>
      <c r="D3591" s="9">
        <v>6</v>
      </c>
      <c r="E3591" s="30">
        <f>I01_Avg!D3591</f>
        <v>0.72259359503506315</v>
      </c>
      <c r="F3591" s="30">
        <f>PVWatts_8.5kW!J3603</f>
        <v>0.53975899999999999</v>
      </c>
      <c r="G3591" s="34">
        <f t="shared" si="165"/>
        <v>0.18283459503506316</v>
      </c>
      <c r="H3591" s="34">
        <f t="shared" si="166"/>
        <v>0.18283459503506316</v>
      </c>
      <c r="I3591" s="34">
        <f t="shared" si="167"/>
        <v>0</v>
      </c>
    </row>
    <row r="3592" spans="2:9" x14ac:dyDescent="0.25">
      <c r="B3592" s="9">
        <v>2021</v>
      </c>
      <c r="C3592" s="9">
        <v>5</v>
      </c>
      <c r="D3592" s="9">
        <v>7</v>
      </c>
      <c r="E3592" s="30">
        <f>I01_Avg!D3592</f>
        <v>0.82998448995684637</v>
      </c>
      <c r="F3592" s="30">
        <f>PVWatts_8.5kW!J3604</f>
        <v>1.9313979999999999</v>
      </c>
      <c r="G3592" s="34">
        <f t="shared" si="165"/>
        <v>-1.1014135100431535</v>
      </c>
      <c r="H3592" s="34">
        <f t="shared" si="166"/>
        <v>0</v>
      </c>
      <c r="I3592" s="34">
        <f t="shared" si="167"/>
        <v>-1.1014135100431535</v>
      </c>
    </row>
    <row r="3593" spans="2:9" x14ac:dyDescent="0.25">
      <c r="B3593" s="9">
        <v>2021</v>
      </c>
      <c r="C3593" s="9">
        <v>5</v>
      </c>
      <c r="D3593" s="9">
        <v>8</v>
      </c>
      <c r="E3593" s="30">
        <f>I01_Avg!D3593</f>
        <v>0.9069686400377911</v>
      </c>
      <c r="F3593" s="30">
        <f>PVWatts_8.5kW!J3605</f>
        <v>3.489989</v>
      </c>
      <c r="G3593" s="34">
        <f t="shared" si="165"/>
        <v>-2.5830203599622088</v>
      </c>
      <c r="H3593" s="34">
        <f t="shared" si="166"/>
        <v>0</v>
      </c>
      <c r="I3593" s="34">
        <f t="shared" si="167"/>
        <v>-2.5830203599622088</v>
      </c>
    </row>
    <row r="3594" spans="2:9" x14ac:dyDescent="0.25">
      <c r="B3594" s="9">
        <v>2021</v>
      </c>
      <c r="C3594" s="9">
        <v>5</v>
      </c>
      <c r="D3594" s="9">
        <v>9</v>
      </c>
      <c r="E3594" s="30">
        <f>I01_Avg!D3594</f>
        <v>1.0653016405962952</v>
      </c>
      <c r="F3594" s="30">
        <f>PVWatts_8.5kW!J3606</f>
        <v>4.7794660000000002</v>
      </c>
      <c r="G3594" s="34">
        <f t="shared" ref="G3594:G3657" si="168">+E3594-F3594</f>
        <v>-3.7141643594037053</v>
      </c>
      <c r="H3594" s="34">
        <f t="shared" ref="H3594:H3657" si="169">+IF(G3594&gt;0,G3594,0)</f>
        <v>0</v>
      </c>
      <c r="I3594" s="34">
        <f t="shared" ref="I3594:I3657" si="170">+IF(G3594&lt;0,G3594,0)</f>
        <v>-3.7141643594037053</v>
      </c>
    </row>
    <row r="3595" spans="2:9" x14ac:dyDescent="0.25">
      <c r="B3595" s="9">
        <v>2021</v>
      </c>
      <c r="C3595" s="9">
        <v>5</v>
      </c>
      <c r="D3595" s="9">
        <v>10</v>
      </c>
      <c r="E3595" s="30">
        <f>I01_Avg!D3595</f>
        <v>1.0967773753067587</v>
      </c>
      <c r="F3595" s="30">
        <f>PVWatts_8.5kW!J3607</f>
        <v>5.707325</v>
      </c>
      <c r="G3595" s="34">
        <f t="shared" si="168"/>
        <v>-4.6105476246932415</v>
      </c>
      <c r="H3595" s="34">
        <f t="shared" si="169"/>
        <v>0</v>
      </c>
      <c r="I3595" s="34">
        <f t="shared" si="170"/>
        <v>-4.6105476246932415</v>
      </c>
    </row>
    <row r="3596" spans="2:9" x14ac:dyDescent="0.25">
      <c r="B3596" s="9">
        <v>2021</v>
      </c>
      <c r="C3596" s="9">
        <v>5</v>
      </c>
      <c r="D3596" s="9">
        <v>11</v>
      </c>
      <c r="E3596" s="30">
        <f>I01_Avg!D3596</f>
        <v>1.1899748530208087</v>
      </c>
      <c r="F3596" s="30">
        <f>PVWatts_8.5kW!J3608</f>
        <v>6.2245559999999998</v>
      </c>
      <c r="G3596" s="34">
        <f t="shared" si="168"/>
        <v>-5.0345811469791908</v>
      </c>
      <c r="H3596" s="34">
        <f t="shared" si="169"/>
        <v>0</v>
      </c>
      <c r="I3596" s="34">
        <f t="shared" si="170"/>
        <v>-5.0345811469791908</v>
      </c>
    </row>
    <row r="3597" spans="2:9" x14ac:dyDescent="0.25">
      <c r="B3597" s="9">
        <v>2021</v>
      </c>
      <c r="C3597" s="9">
        <v>5</v>
      </c>
      <c r="D3597" s="9">
        <v>12</v>
      </c>
      <c r="E3597" s="30">
        <f>I01_Avg!D3597</f>
        <v>1.1303311801070626</v>
      </c>
      <c r="F3597" s="30">
        <f>PVWatts_8.5kW!J3609</f>
        <v>6.4475759999999998</v>
      </c>
      <c r="G3597" s="34">
        <f t="shared" si="168"/>
        <v>-5.3172448198929372</v>
      </c>
      <c r="H3597" s="34">
        <f t="shared" si="169"/>
        <v>0</v>
      </c>
      <c r="I3597" s="34">
        <f t="shared" si="170"/>
        <v>-5.3172448198929372</v>
      </c>
    </row>
    <row r="3598" spans="2:9" x14ac:dyDescent="0.25">
      <c r="B3598" s="9">
        <v>2021</v>
      </c>
      <c r="C3598" s="9">
        <v>5</v>
      </c>
      <c r="D3598" s="9">
        <v>13</v>
      </c>
      <c r="E3598" s="30">
        <f>I01_Avg!D3598</f>
        <v>1.2140137466013785</v>
      </c>
      <c r="F3598" s="30">
        <f>PVWatts_8.5kW!J3610</f>
        <v>5.7466910000000002</v>
      </c>
      <c r="G3598" s="34">
        <f t="shared" si="168"/>
        <v>-4.5326772533986217</v>
      </c>
      <c r="H3598" s="34">
        <f t="shared" si="169"/>
        <v>0</v>
      </c>
      <c r="I3598" s="34">
        <f t="shared" si="170"/>
        <v>-4.5326772533986217</v>
      </c>
    </row>
    <row r="3599" spans="2:9" x14ac:dyDescent="0.25">
      <c r="B3599" s="9">
        <v>2021</v>
      </c>
      <c r="C3599" s="9">
        <v>5</v>
      </c>
      <c r="D3599" s="9">
        <v>14</v>
      </c>
      <c r="E3599" s="30">
        <f>I01_Avg!D3599</f>
        <v>1.2229801714779132</v>
      </c>
      <c r="F3599" s="30">
        <f>PVWatts_8.5kW!J3611</f>
        <v>5.8791080000000004</v>
      </c>
      <c r="G3599" s="34">
        <f t="shared" si="168"/>
        <v>-4.6561278285220871</v>
      </c>
      <c r="H3599" s="34">
        <f t="shared" si="169"/>
        <v>0</v>
      </c>
      <c r="I3599" s="34">
        <f t="shared" si="170"/>
        <v>-4.6561278285220871</v>
      </c>
    </row>
    <row r="3600" spans="2:9" x14ac:dyDescent="0.25">
      <c r="B3600" s="9">
        <v>2021</v>
      </c>
      <c r="C3600" s="9">
        <v>5</v>
      </c>
      <c r="D3600" s="9">
        <v>15</v>
      </c>
      <c r="E3600" s="30">
        <f>I01_Avg!D3600</f>
        <v>1.3080166172039416</v>
      </c>
      <c r="F3600" s="30">
        <f>PVWatts_8.5kW!J3612</f>
        <v>5.0557030000000003</v>
      </c>
      <c r="G3600" s="34">
        <f t="shared" si="168"/>
        <v>-3.7476863827960587</v>
      </c>
      <c r="H3600" s="34">
        <f t="shared" si="169"/>
        <v>0</v>
      </c>
      <c r="I3600" s="34">
        <f t="shared" si="170"/>
        <v>-3.7476863827960587</v>
      </c>
    </row>
    <row r="3601" spans="2:9" x14ac:dyDescent="0.25">
      <c r="B3601" s="9">
        <v>2021</v>
      </c>
      <c r="C3601" s="9">
        <v>5</v>
      </c>
      <c r="D3601" s="9">
        <v>16</v>
      </c>
      <c r="E3601" s="30">
        <f>I01_Avg!D3601</f>
        <v>1.4366430050607375</v>
      </c>
      <c r="F3601" s="30">
        <f>PVWatts_8.5kW!J3613</f>
        <v>3.9097600000000003</v>
      </c>
      <c r="G3601" s="34">
        <f t="shared" si="168"/>
        <v>-2.4731169949392626</v>
      </c>
      <c r="H3601" s="34">
        <f t="shared" si="169"/>
        <v>0</v>
      </c>
      <c r="I3601" s="34">
        <f t="shared" si="170"/>
        <v>-2.4731169949392626</v>
      </c>
    </row>
    <row r="3602" spans="2:9" x14ac:dyDescent="0.25">
      <c r="B3602" s="9">
        <v>2021</v>
      </c>
      <c r="C3602" s="9">
        <v>5</v>
      </c>
      <c r="D3602" s="9">
        <v>17</v>
      </c>
      <c r="E3602" s="30">
        <f>I01_Avg!D3602</f>
        <v>1.5966497613516535</v>
      </c>
      <c r="F3602" s="30">
        <f>PVWatts_8.5kW!J3614</f>
        <v>2.457732</v>
      </c>
      <c r="G3602" s="34">
        <f t="shared" si="168"/>
        <v>-0.86108223864834654</v>
      </c>
      <c r="H3602" s="34">
        <f t="shared" si="169"/>
        <v>0</v>
      </c>
      <c r="I3602" s="34">
        <f t="shared" si="170"/>
        <v>-0.86108223864834654</v>
      </c>
    </row>
    <row r="3603" spans="2:9" x14ac:dyDescent="0.25">
      <c r="B3603" s="9">
        <v>2021</v>
      </c>
      <c r="C3603" s="9">
        <v>5</v>
      </c>
      <c r="D3603" s="9">
        <v>18</v>
      </c>
      <c r="E3603" s="30">
        <f>I01_Avg!D3603</f>
        <v>1.5909645796044622</v>
      </c>
      <c r="F3603" s="30">
        <f>PVWatts_8.5kW!J3615</f>
        <v>0.96784500000000007</v>
      </c>
      <c r="G3603" s="34">
        <f t="shared" si="168"/>
        <v>0.62311957960446218</v>
      </c>
      <c r="H3603" s="34">
        <f t="shared" si="169"/>
        <v>0.62311957960446218</v>
      </c>
      <c r="I3603" s="34">
        <f t="shared" si="170"/>
        <v>0</v>
      </c>
    </row>
    <row r="3604" spans="2:9" x14ac:dyDescent="0.25">
      <c r="B3604" s="9">
        <v>2021</v>
      </c>
      <c r="C3604" s="9">
        <v>5</v>
      </c>
      <c r="D3604" s="9">
        <v>19</v>
      </c>
      <c r="E3604" s="30">
        <f>I01_Avg!D3604</f>
        <v>1.4712159901238464</v>
      </c>
      <c r="F3604" s="30">
        <f>PVWatts_8.5kW!J3616</f>
        <v>0.16376400000000002</v>
      </c>
      <c r="G3604" s="34">
        <f t="shared" si="168"/>
        <v>1.3074519901238464</v>
      </c>
      <c r="H3604" s="34">
        <f t="shared" si="169"/>
        <v>1.3074519901238464</v>
      </c>
      <c r="I3604" s="34">
        <f t="shared" si="170"/>
        <v>0</v>
      </c>
    </row>
    <row r="3605" spans="2:9" x14ac:dyDescent="0.25">
      <c r="B3605" s="9">
        <v>2021</v>
      </c>
      <c r="C3605" s="9">
        <v>5</v>
      </c>
      <c r="D3605" s="9">
        <v>20</v>
      </c>
      <c r="E3605" s="30">
        <f>I01_Avg!D3605</f>
        <v>1.4901525851385617</v>
      </c>
      <c r="F3605" s="30">
        <f>PVWatts_8.5kW!J3617</f>
        <v>0</v>
      </c>
      <c r="G3605" s="34">
        <f t="shared" si="168"/>
        <v>1.4901525851385617</v>
      </c>
      <c r="H3605" s="34">
        <f t="shared" si="169"/>
        <v>1.4901525851385617</v>
      </c>
      <c r="I3605" s="34">
        <f t="shared" si="170"/>
        <v>0</v>
      </c>
    </row>
    <row r="3606" spans="2:9" x14ac:dyDescent="0.25">
      <c r="B3606" s="9">
        <v>2021</v>
      </c>
      <c r="C3606" s="9">
        <v>5</v>
      </c>
      <c r="D3606" s="9">
        <v>21</v>
      </c>
      <c r="E3606" s="30">
        <f>I01_Avg!D3606</f>
        <v>1.3646226981627914</v>
      </c>
      <c r="F3606" s="30">
        <f>PVWatts_8.5kW!J3618</f>
        <v>0</v>
      </c>
      <c r="G3606" s="34">
        <f t="shared" si="168"/>
        <v>1.3646226981627914</v>
      </c>
      <c r="H3606" s="34">
        <f t="shared" si="169"/>
        <v>1.3646226981627914</v>
      </c>
      <c r="I3606" s="34">
        <f t="shared" si="170"/>
        <v>0</v>
      </c>
    </row>
    <row r="3607" spans="2:9" x14ac:dyDescent="0.25">
      <c r="B3607" s="9">
        <v>2021</v>
      </c>
      <c r="C3607" s="9">
        <v>5</v>
      </c>
      <c r="D3607" s="9">
        <v>22</v>
      </c>
      <c r="E3607" s="30">
        <f>I01_Avg!D3607</f>
        <v>1.2442392811537857</v>
      </c>
      <c r="F3607" s="30">
        <f>PVWatts_8.5kW!J3619</f>
        <v>0</v>
      </c>
      <c r="G3607" s="34">
        <f t="shared" si="168"/>
        <v>1.2442392811537857</v>
      </c>
      <c r="H3607" s="34">
        <f t="shared" si="169"/>
        <v>1.2442392811537857</v>
      </c>
      <c r="I3607" s="34">
        <f t="shared" si="170"/>
        <v>0</v>
      </c>
    </row>
    <row r="3608" spans="2:9" x14ac:dyDescent="0.25">
      <c r="B3608" s="9">
        <v>2021</v>
      </c>
      <c r="C3608" s="9">
        <v>5</v>
      </c>
      <c r="D3608" s="9">
        <v>23</v>
      </c>
      <c r="E3608" s="30">
        <f>I01_Avg!D3608</f>
        <v>1.0724829877710222</v>
      </c>
      <c r="F3608" s="30">
        <f>PVWatts_8.5kW!J3620</f>
        <v>0</v>
      </c>
      <c r="G3608" s="34">
        <f t="shared" si="168"/>
        <v>1.0724829877710222</v>
      </c>
      <c r="H3608" s="34">
        <f t="shared" si="169"/>
        <v>1.0724829877710222</v>
      </c>
      <c r="I3608" s="34">
        <f t="shared" si="170"/>
        <v>0</v>
      </c>
    </row>
    <row r="3609" spans="2:9" x14ac:dyDescent="0.25">
      <c r="B3609" s="9">
        <v>2021</v>
      </c>
      <c r="C3609" s="9">
        <v>5</v>
      </c>
      <c r="D3609" s="9">
        <v>0</v>
      </c>
      <c r="E3609" s="30">
        <f>I01_Avg!D3609</f>
        <v>0.86213315846663974</v>
      </c>
      <c r="F3609" s="30">
        <f>PVWatts_8.5kW!J3621</f>
        <v>0</v>
      </c>
      <c r="G3609" s="34">
        <f t="shared" si="168"/>
        <v>0.86213315846663974</v>
      </c>
      <c r="H3609" s="34">
        <f t="shared" si="169"/>
        <v>0.86213315846663974</v>
      </c>
      <c r="I3609" s="34">
        <f t="shared" si="170"/>
        <v>0</v>
      </c>
    </row>
    <row r="3610" spans="2:9" x14ac:dyDescent="0.25">
      <c r="B3610" s="9">
        <v>2021</v>
      </c>
      <c r="C3610" s="9">
        <v>5</v>
      </c>
      <c r="D3610" s="9">
        <v>1</v>
      </c>
      <c r="E3610" s="30">
        <f>I01_Avg!D3610</f>
        <v>0.74672005186807566</v>
      </c>
      <c r="F3610" s="30">
        <f>PVWatts_8.5kW!J3622</f>
        <v>0</v>
      </c>
      <c r="G3610" s="34">
        <f t="shared" si="168"/>
        <v>0.74672005186807566</v>
      </c>
      <c r="H3610" s="34">
        <f t="shared" si="169"/>
        <v>0.74672005186807566</v>
      </c>
      <c r="I3610" s="34">
        <f t="shared" si="170"/>
        <v>0</v>
      </c>
    </row>
    <row r="3611" spans="2:9" x14ac:dyDescent="0.25">
      <c r="B3611" s="9">
        <v>2021</v>
      </c>
      <c r="C3611" s="9">
        <v>5</v>
      </c>
      <c r="D3611" s="9">
        <v>2</v>
      </c>
      <c r="E3611" s="30">
        <f>I01_Avg!D3611</f>
        <v>0.66198864186934736</v>
      </c>
      <c r="F3611" s="30">
        <f>PVWatts_8.5kW!J3623</f>
        <v>0</v>
      </c>
      <c r="G3611" s="34">
        <f t="shared" si="168"/>
        <v>0.66198864186934736</v>
      </c>
      <c r="H3611" s="34">
        <f t="shared" si="169"/>
        <v>0.66198864186934736</v>
      </c>
      <c r="I3611" s="34">
        <f t="shared" si="170"/>
        <v>0</v>
      </c>
    </row>
    <row r="3612" spans="2:9" x14ac:dyDescent="0.25">
      <c r="B3612" s="9">
        <v>2021</v>
      </c>
      <c r="C3612" s="9">
        <v>5</v>
      </c>
      <c r="D3612" s="9">
        <v>3</v>
      </c>
      <c r="E3612" s="30">
        <f>I01_Avg!D3612</f>
        <v>0.602104244286778</v>
      </c>
      <c r="F3612" s="30">
        <f>PVWatts_8.5kW!J3624</f>
        <v>0</v>
      </c>
      <c r="G3612" s="34">
        <f t="shared" si="168"/>
        <v>0.602104244286778</v>
      </c>
      <c r="H3612" s="34">
        <f t="shared" si="169"/>
        <v>0.602104244286778</v>
      </c>
      <c r="I3612" s="34">
        <f t="shared" si="170"/>
        <v>0</v>
      </c>
    </row>
    <row r="3613" spans="2:9" x14ac:dyDescent="0.25">
      <c r="B3613" s="9">
        <v>2021</v>
      </c>
      <c r="C3613" s="9">
        <v>5</v>
      </c>
      <c r="D3613" s="9">
        <v>4</v>
      </c>
      <c r="E3613" s="30">
        <f>I01_Avg!D3613</f>
        <v>0.5995805212539691</v>
      </c>
      <c r="F3613" s="30">
        <f>PVWatts_8.5kW!J3625</f>
        <v>0</v>
      </c>
      <c r="G3613" s="34">
        <f t="shared" si="168"/>
        <v>0.5995805212539691</v>
      </c>
      <c r="H3613" s="34">
        <f t="shared" si="169"/>
        <v>0.5995805212539691</v>
      </c>
      <c r="I3613" s="34">
        <f t="shared" si="170"/>
        <v>0</v>
      </c>
    </row>
    <row r="3614" spans="2:9" x14ac:dyDescent="0.25">
      <c r="B3614" s="9">
        <v>2021</v>
      </c>
      <c r="C3614" s="9">
        <v>5</v>
      </c>
      <c r="D3614" s="9">
        <v>5</v>
      </c>
      <c r="E3614" s="30">
        <f>I01_Avg!D3614</f>
        <v>0.60970729421814862</v>
      </c>
      <c r="F3614" s="30">
        <f>PVWatts_8.5kW!J3626</f>
        <v>6.1912000000000002E-2</v>
      </c>
      <c r="G3614" s="34">
        <f t="shared" si="168"/>
        <v>0.54779529421814865</v>
      </c>
      <c r="H3614" s="34">
        <f t="shared" si="169"/>
        <v>0.54779529421814865</v>
      </c>
      <c r="I3614" s="34">
        <f t="shared" si="170"/>
        <v>0</v>
      </c>
    </row>
    <row r="3615" spans="2:9" x14ac:dyDescent="0.25">
      <c r="B3615" s="9">
        <v>2021</v>
      </c>
      <c r="C3615" s="9">
        <v>5</v>
      </c>
      <c r="D3615" s="9">
        <v>6</v>
      </c>
      <c r="E3615" s="30">
        <f>I01_Avg!D3615</f>
        <v>0.68421773239542927</v>
      </c>
      <c r="F3615" s="30">
        <f>PVWatts_8.5kW!J3627</f>
        <v>0.48519999999999996</v>
      </c>
      <c r="G3615" s="34">
        <f t="shared" si="168"/>
        <v>0.1990177323954293</v>
      </c>
      <c r="H3615" s="34">
        <f t="shared" si="169"/>
        <v>0.1990177323954293</v>
      </c>
      <c r="I3615" s="34">
        <f t="shared" si="170"/>
        <v>0</v>
      </c>
    </row>
    <row r="3616" spans="2:9" x14ac:dyDescent="0.25">
      <c r="B3616" s="9">
        <v>2021</v>
      </c>
      <c r="C3616" s="9">
        <v>5</v>
      </c>
      <c r="D3616" s="9">
        <v>7</v>
      </c>
      <c r="E3616" s="30">
        <f>I01_Avg!D3616</f>
        <v>0.78887011330149237</v>
      </c>
      <c r="F3616" s="30">
        <f>PVWatts_8.5kW!J3628</f>
        <v>1.8774439999999999</v>
      </c>
      <c r="G3616" s="34">
        <f t="shared" si="168"/>
        <v>-1.0885738866985075</v>
      </c>
      <c r="H3616" s="34">
        <f t="shared" si="169"/>
        <v>0</v>
      </c>
      <c r="I3616" s="34">
        <f t="shared" si="170"/>
        <v>-1.0885738866985075</v>
      </c>
    </row>
    <row r="3617" spans="2:9" x14ac:dyDescent="0.25">
      <c r="B3617" s="9">
        <v>2021</v>
      </c>
      <c r="C3617" s="9">
        <v>5</v>
      </c>
      <c r="D3617" s="9">
        <v>8</v>
      </c>
      <c r="E3617" s="30">
        <f>I01_Avg!D3617</f>
        <v>0.86135815696828999</v>
      </c>
      <c r="F3617" s="30">
        <f>PVWatts_8.5kW!J3629</f>
        <v>3.387038</v>
      </c>
      <c r="G3617" s="34">
        <f t="shared" si="168"/>
        <v>-2.52567984303171</v>
      </c>
      <c r="H3617" s="34">
        <f t="shared" si="169"/>
        <v>0</v>
      </c>
      <c r="I3617" s="34">
        <f t="shared" si="170"/>
        <v>-2.52567984303171</v>
      </c>
    </row>
    <row r="3618" spans="2:9" x14ac:dyDescent="0.25">
      <c r="B3618" s="9">
        <v>2021</v>
      </c>
      <c r="C3618" s="9">
        <v>5</v>
      </c>
      <c r="D3618" s="9">
        <v>9</v>
      </c>
      <c r="E3618" s="30">
        <f>I01_Avg!D3618</f>
        <v>1.0938059397524995</v>
      </c>
      <c r="F3618" s="30">
        <f>PVWatts_8.5kW!J3630</f>
        <v>4.6457579999999998</v>
      </c>
      <c r="G3618" s="34">
        <f t="shared" si="168"/>
        <v>-3.5519520602475003</v>
      </c>
      <c r="H3618" s="34">
        <f t="shared" si="169"/>
        <v>0</v>
      </c>
      <c r="I3618" s="34">
        <f t="shared" si="170"/>
        <v>-3.5519520602475003</v>
      </c>
    </row>
    <row r="3619" spans="2:9" x14ac:dyDescent="0.25">
      <c r="B3619" s="9">
        <v>2021</v>
      </c>
      <c r="C3619" s="9">
        <v>5</v>
      </c>
      <c r="D3619" s="9">
        <v>10</v>
      </c>
      <c r="E3619" s="30">
        <f>I01_Avg!D3619</f>
        <v>1.1761890649530273</v>
      </c>
      <c r="F3619" s="30">
        <f>PVWatts_8.5kW!J3631</f>
        <v>5.5216710000000004</v>
      </c>
      <c r="G3619" s="34">
        <f t="shared" si="168"/>
        <v>-4.3454819350469727</v>
      </c>
      <c r="H3619" s="34">
        <f t="shared" si="169"/>
        <v>0</v>
      </c>
      <c r="I3619" s="34">
        <f t="shared" si="170"/>
        <v>-4.3454819350469727</v>
      </c>
    </row>
    <row r="3620" spans="2:9" x14ac:dyDescent="0.25">
      <c r="B3620" s="9">
        <v>2021</v>
      </c>
      <c r="C3620" s="9">
        <v>5</v>
      </c>
      <c r="D3620" s="9">
        <v>11</v>
      </c>
      <c r="E3620" s="30">
        <f>I01_Avg!D3620</f>
        <v>1.2050666479674839</v>
      </c>
      <c r="F3620" s="30">
        <f>PVWatts_8.5kW!J3632</f>
        <v>5.1306899999999995</v>
      </c>
      <c r="G3620" s="34">
        <f t="shared" si="168"/>
        <v>-3.9256233520325159</v>
      </c>
      <c r="H3620" s="34">
        <f t="shared" si="169"/>
        <v>0</v>
      </c>
      <c r="I3620" s="34">
        <f t="shared" si="170"/>
        <v>-3.9256233520325159</v>
      </c>
    </row>
    <row r="3621" spans="2:9" x14ac:dyDescent="0.25">
      <c r="B3621" s="9">
        <v>2021</v>
      </c>
      <c r="C3621" s="9">
        <v>5</v>
      </c>
      <c r="D3621" s="9">
        <v>12</v>
      </c>
      <c r="E3621" s="30">
        <f>I01_Avg!D3621</f>
        <v>1.3005918338077684</v>
      </c>
      <c r="F3621" s="30">
        <f>PVWatts_8.5kW!J3633</f>
        <v>4.9761180000000005</v>
      </c>
      <c r="G3621" s="34">
        <f t="shared" si="168"/>
        <v>-3.675526166192232</v>
      </c>
      <c r="H3621" s="34">
        <f t="shared" si="169"/>
        <v>0</v>
      </c>
      <c r="I3621" s="34">
        <f t="shared" si="170"/>
        <v>-3.675526166192232</v>
      </c>
    </row>
    <row r="3622" spans="2:9" x14ac:dyDescent="0.25">
      <c r="B3622" s="9">
        <v>2021</v>
      </c>
      <c r="C3622" s="9">
        <v>5</v>
      </c>
      <c r="D3622" s="9">
        <v>13</v>
      </c>
      <c r="E3622" s="30">
        <f>I01_Avg!D3622</f>
        <v>1.4116723285884376</v>
      </c>
      <c r="F3622" s="30">
        <f>PVWatts_8.5kW!J3634</f>
        <v>4.638077</v>
      </c>
      <c r="G3622" s="34">
        <f t="shared" si="168"/>
        <v>-3.2264046714115624</v>
      </c>
      <c r="H3622" s="34">
        <f t="shared" si="169"/>
        <v>0</v>
      </c>
      <c r="I3622" s="34">
        <f t="shared" si="170"/>
        <v>-3.2264046714115624</v>
      </c>
    </row>
    <row r="3623" spans="2:9" x14ac:dyDescent="0.25">
      <c r="B3623" s="9">
        <v>2021</v>
      </c>
      <c r="C3623" s="9">
        <v>5</v>
      </c>
      <c r="D3623" s="9">
        <v>14</v>
      </c>
      <c r="E3623" s="30">
        <f>I01_Avg!D3623</f>
        <v>1.5287262316589325</v>
      </c>
      <c r="F3623" s="30">
        <f>PVWatts_8.5kW!J3635</f>
        <v>5.3451959999999996</v>
      </c>
      <c r="G3623" s="34">
        <f t="shared" si="168"/>
        <v>-3.8164697683410669</v>
      </c>
      <c r="H3623" s="34">
        <f t="shared" si="169"/>
        <v>0</v>
      </c>
      <c r="I3623" s="34">
        <f t="shared" si="170"/>
        <v>-3.8164697683410669</v>
      </c>
    </row>
    <row r="3624" spans="2:9" x14ac:dyDescent="0.25">
      <c r="B3624" s="9">
        <v>2021</v>
      </c>
      <c r="C3624" s="9">
        <v>5</v>
      </c>
      <c r="D3624" s="9">
        <v>15</v>
      </c>
      <c r="E3624" s="30">
        <f>I01_Avg!D3624</f>
        <v>1.5488048507676007</v>
      </c>
      <c r="F3624" s="30">
        <f>PVWatts_8.5kW!J3636</f>
        <v>4.204008</v>
      </c>
      <c r="G3624" s="34">
        <f t="shared" si="168"/>
        <v>-2.6552031492323991</v>
      </c>
      <c r="H3624" s="34">
        <f t="shared" si="169"/>
        <v>0</v>
      </c>
      <c r="I3624" s="34">
        <f t="shared" si="170"/>
        <v>-2.6552031492323991</v>
      </c>
    </row>
    <row r="3625" spans="2:9" x14ac:dyDescent="0.25">
      <c r="B3625" s="9">
        <v>2021</v>
      </c>
      <c r="C3625" s="9">
        <v>5</v>
      </c>
      <c r="D3625" s="9">
        <v>16</v>
      </c>
      <c r="E3625" s="30">
        <f>I01_Avg!D3625</f>
        <v>1.7430546490134384</v>
      </c>
      <c r="F3625" s="30">
        <f>PVWatts_8.5kW!J3637</f>
        <v>3.4154270000000002</v>
      </c>
      <c r="G3625" s="34">
        <f t="shared" si="168"/>
        <v>-1.6723723509865618</v>
      </c>
      <c r="H3625" s="34">
        <f t="shared" si="169"/>
        <v>0</v>
      </c>
      <c r="I3625" s="34">
        <f t="shared" si="170"/>
        <v>-1.6723723509865618</v>
      </c>
    </row>
    <row r="3626" spans="2:9" x14ac:dyDescent="0.25">
      <c r="B3626" s="9">
        <v>2021</v>
      </c>
      <c r="C3626" s="9">
        <v>5</v>
      </c>
      <c r="D3626" s="9">
        <v>17</v>
      </c>
      <c r="E3626" s="30">
        <f>I01_Avg!D3626</f>
        <v>1.8112131841963741</v>
      </c>
      <c r="F3626" s="30">
        <f>PVWatts_8.5kW!J3638</f>
        <v>2.402695</v>
      </c>
      <c r="G3626" s="34">
        <f t="shared" si="168"/>
        <v>-0.59148181580362591</v>
      </c>
      <c r="H3626" s="34">
        <f t="shared" si="169"/>
        <v>0</v>
      </c>
      <c r="I3626" s="34">
        <f t="shared" si="170"/>
        <v>-0.59148181580362591</v>
      </c>
    </row>
    <row r="3627" spans="2:9" x14ac:dyDescent="0.25">
      <c r="B3627" s="9">
        <v>2021</v>
      </c>
      <c r="C3627" s="9">
        <v>5</v>
      </c>
      <c r="D3627" s="9">
        <v>18</v>
      </c>
      <c r="E3627" s="30">
        <f>I01_Avg!D3627</f>
        <v>1.9616197800814394</v>
      </c>
      <c r="F3627" s="30">
        <f>PVWatts_8.5kW!J3639</f>
        <v>0.64873800000000004</v>
      </c>
      <c r="G3627" s="34">
        <f t="shared" si="168"/>
        <v>1.3128817800814394</v>
      </c>
      <c r="H3627" s="34">
        <f t="shared" si="169"/>
        <v>1.3128817800814394</v>
      </c>
      <c r="I3627" s="34">
        <f t="shared" si="170"/>
        <v>0</v>
      </c>
    </row>
    <row r="3628" spans="2:9" x14ac:dyDescent="0.25">
      <c r="B3628" s="9">
        <v>2021</v>
      </c>
      <c r="C3628" s="9">
        <v>5</v>
      </c>
      <c r="D3628" s="9">
        <v>19</v>
      </c>
      <c r="E3628" s="30">
        <f>I01_Avg!D3628</f>
        <v>1.8810960936052019</v>
      </c>
      <c r="F3628" s="30">
        <f>PVWatts_8.5kW!J3640</f>
        <v>0.20779</v>
      </c>
      <c r="G3628" s="34">
        <f t="shared" si="168"/>
        <v>1.673306093605202</v>
      </c>
      <c r="H3628" s="34">
        <f t="shared" si="169"/>
        <v>1.673306093605202</v>
      </c>
      <c r="I3628" s="34">
        <f t="shared" si="170"/>
        <v>0</v>
      </c>
    </row>
    <row r="3629" spans="2:9" x14ac:dyDescent="0.25">
      <c r="B3629" s="9">
        <v>2021</v>
      </c>
      <c r="C3629" s="9">
        <v>5</v>
      </c>
      <c r="D3629" s="9">
        <v>20</v>
      </c>
      <c r="E3629" s="30">
        <f>I01_Avg!D3629</f>
        <v>1.7886138730652434</v>
      </c>
      <c r="F3629" s="30">
        <f>PVWatts_8.5kW!J3641</f>
        <v>0</v>
      </c>
      <c r="G3629" s="34">
        <f t="shared" si="168"/>
        <v>1.7886138730652434</v>
      </c>
      <c r="H3629" s="34">
        <f t="shared" si="169"/>
        <v>1.7886138730652434</v>
      </c>
      <c r="I3629" s="34">
        <f t="shared" si="170"/>
        <v>0</v>
      </c>
    </row>
    <row r="3630" spans="2:9" x14ac:dyDescent="0.25">
      <c r="B3630" s="9">
        <v>2021</v>
      </c>
      <c r="C3630" s="9">
        <v>5</v>
      </c>
      <c r="D3630" s="9">
        <v>21</v>
      </c>
      <c r="E3630" s="30">
        <f>I01_Avg!D3630</f>
        <v>1.7440433624082328</v>
      </c>
      <c r="F3630" s="30">
        <f>PVWatts_8.5kW!J3642</f>
        <v>0</v>
      </c>
      <c r="G3630" s="34">
        <f t="shared" si="168"/>
        <v>1.7440433624082328</v>
      </c>
      <c r="H3630" s="34">
        <f t="shared" si="169"/>
        <v>1.7440433624082328</v>
      </c>
      <c r="I3630" s="34">
        <f t="shared" si="170"/>
        <v>0</v>
      </c>
    </row>
    <row r="3631" spans="2:9" x14ac:dyDescent="0.25">
      <c r="B3631" s="9">
        <v>2021</v>
      </c>
      <c r="C3631" s="9">
        <v>5</v>
      </c>
      <c r="D3631" s="9">
        <v>22</v>
      </c>
      <c r="E3631" s="30">
        <f>I01_Avg!D3631</f>
        <v>1.4797333790618123</v>
      </c>
      <c r="F3631" s="30">
        <f>PVWatts_8.5kW!J3643</f>
        <v>0</v>
      </c>
      <c r="G3631" s="34">
        <f t="shared" si="168"/>
        <v>1.4797333790618123</v>
      </c>
      <c r="H3631" s="34">
        <f t="shared" si="169"/>
        <v>1.4797333790618123</v>
      </c>
      <c r="I3631" s="34">
        <f t="shared" si="170"/>
        <v>0</v>
      </c>
    </row>
    <row r="3632" spans="2:9" x14ac:dyDescent="0.25">
      <c r="B3632" s="9">
        <v>2021</v>
      </c>
      <c r="C3632" s="9">
        <v>5</v>
      </c>
      <c r="D3632" s="9">
        <v>23</v>
      </c>
      <c r="E3632" s="30">
        <f>I01_Avg!D3632</f>
        <v>1.1829650554165489</v>
      </c>
      <c r="F3632" s="30">
        <f>PVWatts_8.5kW!J3644</f>
        <v>0</v>
      </c>
      <c r="G3632" s="34">
        <f t="shared" si="168"/>
        <v>1.1829650554165489</v>
      </c>
      <c r="H3632" s="34">
        <f t="shared" si="169"/>
        <v>1.1829650554165489</v>
      </c>
      <c r="I3632" s="34">
        <f t="shared" si="170"/>
        <v>0</v>
      </c>
    </row>
    <row r="3633" spans="2:9" x14ac:dyDescent="0.25">
      <c r="B3633" s="9">
        <v>2021</v>
      </c>
      <c r="C3633" s="9">
        <v>6</v>
      </c>
      <c r="D3633" s="9">
        <v>0</v>
      </c>
      <c r="E3633" s="30">
        <f>I01_Avg!D3633</f>
        <v>0.9542390302757725</v>
      </c>
      <c r="F3633" s="30">
        <f>PVWatts_8.5kW!J3645</f>
        <v>0</v>
      </c>
      <c r="G3633" s="34">
        <f t="shared" si="168"/>
        <v>0.9542390302757725</v>
      </c>
      <c r="H3633" s="34">
        <f t="shared" si="169"/>
        <v>0.9542390302757725</v>
      </c>
      <c r="I3633" s="34">
        <f t="shared" si="170"/>
        <v>0</v>
      </c>
    </row>
    <row r="3634" spans="2:9" x14ac:dyDescent="0.25">
      <c r="B3634" s="9">
        <v>2021</v>
      </c>
      <c r="C3634" s="9">
        <v>6</v>
      </c>
      <c r="D3634" s="9">
        <v>1</v>
      </c>
      <c r="E3634" s="30">
        <f>I01_Avg!D3634</f>
        <v>0.8284868620477881</v>
      </c>
      <c r="F3634" s="30">
        <f>PVWatts_8.5kW!J3646</f>
        <v>0</v>
      </c>
      <c r="G3634" s="34">
        <f t="shared" si="168"/>
        <v>0.8284868620477881</v>
      </c>
      <c r="H3634" s="34">
        <f t="shared" si="169"/>
        <v>0.8284868620477881</v>
      </c>
      <c r="I3634" s="34">
        <f t="shared" si="170"/>
        <v>0</v>
      </c>
    </row>
    <row r="3635" spans="2:9" x14ac:dyDescent="0.25">
      <c r="B3635" s="9">
        <v>2021</v>
      </c>
      <c r="C3635" s="9">
        <v>6</v>
      </c>
      <c r="D3635" s="9">
        <v>2</v>
      </c>
      <c r="E3635" s="30">
        <f>I01_Avg!D3635</f>
        <v>0.71886799772455567</v>
      </c>
      <c r="F3635" s="30">
        <f>PVWatts_8.5kW!J3647</f>
        <v>0</v>
      </c>
      <c r="G3635" s="34">
        <f t="shared" si="168"/>
        <v>0.71886799772455567</v>
      </c>
      <c r="H3635" s="34">
        <f t="shared" si="169"/>
        <v>0.71886799772455567</v>
      </c>
      <c r="I3635" s="34">
        <f t="shared" si="170"/>
        <v>0</v>
      </c>
    </row>
    <row r="3636" spans="2:9" x14ac:dyDescent="0.25">
      <c r="B3636" s="9">
        <v>2021</v>
      </c>
      <c r="C3636" s="9">
        <v>6</v>
      </c>
      <c r="D3636" s="9">
        <v>3</v>
      </c>
      <c r="E3636" s="30">
        <f>I01_Avg!D3636</f>
        <v>0.67435141428789602</v>
      </c>
      <c r="F3636" s="30">
        <f>PVWatts_8.5kW!J3648</f>
        <v>0</v>
      </c>
      <c r="G3636" s="34">
        <f t="shared" si="168"/>
        <v>0.67435141428789602</v>
      </c>
      <c r="H3636" s="34">
        <f t="shared" si="169"/>
        <v>0.67435141428789602</v>
      </c>
      <c r="I3636" s="34">
        <f t="shared" si="170"/>
        <v>0</v>
      </c>
    </row>
    <row r="3637" spans="2:9" x14ac:dyDescent="0.25">
      <c r="B3637" s="9">
        <v>2021</v>
      </c>
      <c r="C3637" s="9">
        <v>6</v>
      </c>
      <c r="D3637" s="9">
        <v>4</v>
      </c>
      <c r="E3637" s="30">
        <f>I01_Avg!D3637</f>
        <v>0.63715374162973271</v>
      </c>
      <c r="F3637" s="30">
        <f>PVWatts_8.5kW!J3649</f>
        <v>0</v>
      </c>
      <c r="G3637" s="34">
        <f t="shared" si="168"/>
        <v>0.63715374162973271</v>
      </c>
      <c r="H3637" s="34">
        <f t="shared" si="169"/>
        <v>0.63715374162973271</v>
      </c>
      <c r="I3637" s="34">
        <f t="shared" si="170"/>
        <v>0</v>
      </c>
    </row>
    <row r="3638" spans="2:9" x14ac:dyDescent="0.25">
      <c r="B3638" s="9">
        <v>2021</v>
      </c>
      <c r="C3638" s="9">
        <v>6</v>
      </c>
      <c r="D3638" s="9">
        <v>5</v>
      </c>
      <c r="E3638" s="30">
        <f>I01_Avg!D3638</f>
        <v>0.70999586419416372</v>
      </c>
      <c r="F3638" s="30">
        <f>PVWatts_8.5kW!J3650</f>
        <v>7.4552999999999994E-2</v>
      </c>
      <c r="G3638" s="34">
        <f t="shared" si="168"/>
        <v>0.63544286419416374</v>
      </c>
      <c r="H3638" s="34">
        <f t="shared" si="169"/>
        <v>0.63544286419416374</v>
      </c>
      <c r="I3638" s="34">
        <f t="shared" si="170"/>
        <v>0</v>
      </c>
    </row>
    <row r="3639" spans="2:9" x14ac:dyDescent="0.25">
      <c r="B3639" s="9">
        <v>2021</v>
      </c>
      <c r="C3639" s="9">
        <v>6</v>
      </c>
      <c r="D3639" s="9">
        <v>6</v>
      </c>
      <c r="E3639" s="30">
        <f>I01_Avg!D3639</f>
        <v>0.79820516216498505</v>
      </c>
      <c r="F3639" s="30">
        <f>PVWatts_8.5kW!J3651</f>
        <v>0.55833299999999997</v>
      </c>
      <c r="G3639" s="34">
        <f t="shared" si="168"/>
        <v>0.23987216216498508</v>
      </c>
      <c r="H3639" s="34">
        <f t="shared" si="169"/>
        <v>0.23987216216498508</v>
      </c>
      <c r="I3639" s="34">
        <f t="shared" si="170"/>
        <v>0</v>
      </c>
    </row>
    <row r="3640" spans="2:9" x14ac:dyDescent="0.25">
      <c r="B3640" s="9">
        <v>2021</v>
      </c>
      <c r="C3640" s="9">
        <v>6</v>
      </c>
      <c r="D3640" s="9">
        <v>7</v>
      </c>
      <c r="E3640" s="30">
        <f>I01_Avg!D3640</f>
        <v>0.87124194267467814</v>
      </c>
      <c r="F3640" s="30">
        <f>PVWatts_8.5kW!J3652</f>
        <v>1.6816070000000001</v>
      </c>
      <c r="G3640" s="34">
        <f t="shared" si="168"/>
        <v>-0.81036505732532194</v>
      </c>
      <c r="H3640" s="34">
        <f t="shared" si="169"/>
        <v>0</v>
      </c>
      <c r="I3640" s="34">
        <f t="shared" si="170"/>
        <v>-0.81036505732532194</v>
      </c>
    </row>
    <row r="3641" spans="2:9" x14ac:dyDescent="0.25">
      <c r="B3641" s="9">
        <v>2021</v>
      </c>
      <c r="C3641" s="9">
        <v>6</v>
      </c>
      <c r="D3641" s="9">
        <v>8</v>
      </c>
      <c r="E3641" s="30">
        <f>I01_Avg!D3641</f>
        <v>0.88663342087076213</v>
      </c>
      <c r="F3641" s="30">
        <f>PVWatts_8.5kW!J3653</f>
        <v>2.3645680000000002</v>
      </c>
      <c r="G3641" s="34">
        <f t="shared" si="168"/>
        <v>-1.4779345791292382</v>
      </c>
      <c r="H3641" s="34">
        <f t="shared" si="169"/>
        <v>0</v>
      </c>
      <c r="I3641" s="34">
        <f t="shared" si="170"/>
        <v>-1.4779345791292382</v>
      </c>
    </row>
    <row r="3642" spans="2:9" x14ac:dyDescent="0.25">
      <c r="B3642" s="9">
        <v>2021</v>
      </c>
      <c r="C3642" s="9">
        <v>6</v>
      </c>
      <c r="D3642" s="9">
        <v>9</v>
      </c>
      <c r="E3642" s="30">
        <f>I01_Avg!D3642</f>
        <v>1.0354903683672465</v>
      </c>
      <c r="F3642" s="30">
        <f>PVWatts_8.5kW!J3654</f>
        <v>1.2754559999999999</v>
      </c>
      <c r="G3642" s="34">
        <f t="shared" si="168"/>
        <v>-0.23996563163275342</v>
      </c>
      <c r="H3642" s="34">
        <f t="shared" si="169"/>
        <v>0</v>
      </c>
      <c r="I3642" s="34">
        <f t="shared" si="170"/>
        <v>-0.23996563163275342</v>
      </c>
    </row>
    <row r="3643" spans="2:9" x14ac:dyDescent="0.25">
      <c r="B3643" s="9">
        <v>2021</v>
      </c>
      <c r="C3643" s="9">
        <v>6</v>
      </c>
      <c r="D3643" s="9">
        <v>10</v>
      </c>
      <c r="E3643" s="30">
        <f>I01_Avg!D3643</f>
        <v>1.1252442958444453</v>
      </c>
      <c r="F3643" s="30">
        <f>PVWatts_8.5kW!J3655</f>
        <v>1.14086</v>
      </c>
      <c r="G3643" s="34">
        <f t="shared" si="168"/>
        <v>-1.5615704155554688E-2</v>
      </c>
      <c r="H3643" s="34">
        <f t="shared" si="169"/>
        <v>0</v>
      </c>
      <c r="I3643" s="34">
        <f t="shared" si="170"/>
        <v>-1.5615704155554688E-2</v>
      </c>
    </row>
    <row r="3644" spans="2:9" x14ac:dyDescent="0.25">
      <c r="B3644" s="9">
        <v>2021</v>
      </c>
      <c r="C3644" s="9">
        <v>6</v>
      </c>
      <c r="D3644" s="9">
        <v>11</v>
      </c>
      <c r="E3644" s="30">
        <f>I01_Avg!D3644</f>
        <v>1.2445915882882044</v>
      </c>
      <c r="F3644" s="30">
        <f>PVWatts_8.5kW!J3656</f>
        <v>3.537442</v>
      </c>
      <c r="G3644" s="34">
        <f t="shared" si="168"/>
        <v>-2.2928504117117958</v>
      </c>
      <c r="H3644" s="34">
        <f t="shared" si="169"/>
        <v>0</v>
      </c>
      <c r="I3644" s="34">
        <f t="shared" si="170"/>
        <v>-2.2928504117117958</v>
      </c>
    </row>
    <row r="3645" spans="2:9" x14ac:dyDescent="0.25">
      <c r="B3645" s="9">
        <v>2021</v>
      </c>
      <c r="C3645" s="9">
        <v>6</v>
      </c>
      <c r="D3645" s="9">
        <v>12</v>
      </c>
      <c r="E3645" s="30">
        <f>I01_Avg!D3645</f>
        <v>1.3921183627979723</v>
      </c>
      <c r="F3645" s="30">
        <f>PVWatts_8.5kW!J3657</f>
        <v>2.1382150000000002</v>
      </c>
      <c r="G3645" s="34">
        <f t="shared" si="168"/>
        <v>-0.7460966372020279</v>
      </c>
      <c r="H3645" s="34">
        <f t="shared" si="169"/>
        <v>0</v>
      </c>
      <c r="I3645" s="34">
        <f t="shared" si="170"/>
        <v>-0.7460966372020279</v>
      </c>
    </row>
    <row r="3646" spans="2:9" x14ac:dyDescent="0.25">
      <c r="B3646" s="9">
        <v>2021</v>
      </c>
      <c r="C3646" s="9">
        <v>6</v>
      </c>
      <c r="D3646" s="9">
        <v>13</v>
      </c>
      <c r="E3646" s="30">
        <f>I01_Avg!D3646</f>
        <v>1.4864616475336085</v>
      </c>
      <c r="F3646" s="30">
        <f>PVWatts_8.5kW!J3658</f>
        <v>2.2449560000000002</v>
      </c>
      <c r="G3646" s="34">
        <f t="shared" si="168"/>
        <v>-0.75849435246639163</v>
      </c>
      <c r="H3646" s="34">
        <f t="shared" si="169"/>
        <v>0</v>
      </c>
      <c r="I3646" s="34">
        <f t="shared" si="170"/>
        <v>-0.75849435246639163</v>
      </c>
    </row>
    <row r="3647" spans="2:9" x14ac:dyDescent="0.25">
      <c r="B3647" s="9">
        <v>2021</v>
      </c>
      <c r="C3647" s="9">
        <v>6</v>
      </c>
      <c r="D3647" s="9">
        <v>14</v>
      </c>
      <c r="E3647" s="30">
        <f>I01_Avg!D3647</f>
        <v>1.6652410575013274</v>
      </c>
      <c r="F3647" s="30">
        <f>PVWatts_8.5kW!J3659</f>
        <v>3.4154589999999998</v>
      </c>
      <c r="G3647" s="34">
        <f t="shared" si="168"/>
        <v>-1.7502179424986724</v>
      </c>
      <c r="H3647" s="34">
        <f t="shared" si="169"/>
        <v>0</v>
      </c>
      <c r="I3647" s="34">
        <f t="shared" si="170"/>
        <v>-1.7502179424986724</v>
      </c>
    </row>
    <row r="3648" spans="2:9" x14ac:dyDescent="0.25">
      <c r="B3648" s="9">
        <v>2021</v>
      </c>
      <c r="C3648" s="9">
        <v>6</v>
      </c>
      <c r="D3648" s="9">
        <v>15</v>
      </c>
      <c r="E3648" s="30">
        <f>I01_Avg!D3648</f>
        <v>1.8161193663233668</v>
      </c>
      <c r="F3648" s="30">
        <f>PVWatts_8.5kW!J3660</f>
        <v>1.5516810000000001</v>
      </c>
      <c r="G3648" s="34">
        <f t="shared" si="168"/>
        <v>0.2644383663233667</v>
      </c>
      <c r="H3648" s="34">
        <f t="shared" si="169"/>
        <v>0.2644383663233667</v>
      </c>
      <c r="I3648" s="34">
        <f t="shared" si="170"/>
        <v>0</v>
      </c>
    </row>
    <row r="3649" spans="2:9" x14ac:dyDescent="0.25">
      <c r="B3649" s="9">
        <v>2021</v>
      </c>
      <c r="C3649" s="9">
        <v>6</v>
      </c>
      <c r="D3649" s="9">
        <v>16</v>
      </c>
      <c r="E3649" s="30">
        <f>I01_Avg!D3649</f>
        <v>2.0474505674190033</v>
      </c>
      <c r="F3649" s="30">
        <f>PVWatts_8.5kW!J3661</f>
        <v>1.609335</v>
      </c>
      <c r="G3649" s="34">
        <f t="shared" si="168"/>
        <v>0.43811556741900337</v>
      </c>
      <c r="H3649" s="34">
        <f t="shared" si="169"/>
        <v>0.43811556741900337</v>
      </c>
      <c r="I3649" s="34">
        <f t="shared" si="170"/>
        <v>0</v>
      </c>
    </row>
    <row r="3650" spans="2:9" x14ac:dyDescent="0.25">
      <c r="B3650" s="9">
        <v>2021</v>
      </c>
      <c r="C3650" s="9">
        <v>6</v>
      </c>
      <c r="D3650" s="9">
        <v>17</v>
      </c>
      <c r="E3650" s="30">
        <f>I01_Avg!D3650</f>
        <v>2.1799251167309404</v>
      </c>
      <c r="F3650" s="30">
        <f>PVWatts_8.5kW!J3662</f>
        <v>2.3732289999999998</v>
      </c>
      <c r="G3650" s="34">
        <f t="shared" si="168"/>
        <v>-0.19330388326905945</v>
      </c>
      <c r="H3650" s="34">
        <f t="shared" si="169"/>
        <v>0</v>
      </c>
      <c r="I3650" s="34">
        <f t="shared" si="170"/>
        <v>-0.19330388326905945</v>
      </c>
    </row>
    <row r="3651" spans="2:9" x14ac:dyDescent="0.25">
      <c r="B3651" s="9">
        <v>2021</v>
      </c>
      <c r="C3651" s="9">
        <v>6</v>
      </c>
      <c r="D3651" s="9">
        <v>18</v>
      </c>
      <c r="E3651" s="30">
        <f>I01_Avg!D3651</f>
        <v>2.2273949645065247</v>
      </c>
      <c r="F3651" s="30">
        <f>PVWatts_8.5kW!J3663</f>
        <v>0.95074499999999995</v>
      </c>
      <c r="G3651" s="34">
        <f t="shared" si="168"/>
        <v>1.2766499645065248</v>
      </c>
      <c r="H3651" s="34">
        <f t="shared" si="169"/>
        <v>1.2766499645065248</v>
      </c>
      <c r="I3651" s="34">
        <f t="shared" si="170"/>
        <v>0</v>
      </c>
    </row>
    <row r="3652" spans="2:9" x14ac:dyDescent="0.25">
      <c r="B3652" s="9">
        <v>2021</v>
      </c>
      <c r="C3652" s="9">
        <v>6</v>
      </c>
      <c r="D3652" s="9">
        <v>19</v>
      </c>
      <c r="E3652" s="30">
        <f>I01_Avg!D3652</f>
        <v>2.2279590476135263</v>
      </c>
      <c r="F3652" s="30">
        <f>PVWatts_8.5kW!J3664</f>
        <v>0.19953399999999999</v>
      </c>
      <c r="G3652" s="34">
        <f t="shared" si="168"/>
        <v>2.0284250476135264</v>
      </c>
      <c r="H3652" s="34">
        <f t="shared" si="169"/>
        <v>2.0284250476135264</v>
      </c>
      <c r="I3652" s="34">
        <f t="shared" si="170"/>
        <v>0</v>
      </c>
    </row>
    <row r="3653" spans="2:9" x14ac:dyDescent="0.25">
      <c r="B3653" s="9">
        <v>2021</v>
      </c>
      <c r="C3653" s="9">
        <v>6</v>
      </c>
      <c r="D3653" s="9">
        <v>20</v>
      </c>
      <c r="E3653" s="30">
        <f>I01_Avg!D3653</f>
        <v>2.0874392027742297</v>
      </c>
      <c r="F3653" s="30">
        <f>PVWatts_8.5kW!J3665</f>
        <v>0</v>
      </c>
      <c r="G3653" s="34">
        <f t="shared" si="168"/>
        <v>2.0874392027742297</v>
      </c>
      <c r="H3653" s="34">
        <f t="shared" si="169"/>
        <v>2.0874392027742297</v>
      </c>
      <c r="I3653" s="34">
        <f t="shared" si="170"/>
        <v>0</v>
      </c>
    </row>
    <row r="3654" spans="2:9" x14ac:dyDescent="0.25">
      <c r="B3654" s="9">
        <v>2021</v>
      </c>
      <c r="C3654" s="9">
        <v>6</v>
      </c>
      <c r="D3654" s="9">
        <v>21</v>
      </c>
      <c r="E3654" s="30">
        <f>I01_Avg!D3654</f>
        <v>1.8561957952817418</v>
      </c>
      <c r="F3654" s="30">
        <f>PVWatts_8.5kW!J3666</f>
        <v>0</v>
      </c>
      <c r="G3654" s="34">
        <f t="shared" si="168"/>
        <v>1.8561957952817418</v>
      </c>
      <c r="H3654" s="34">
        <f t="shared" si="169"/>
        <v>1.8561957952817418</v>
      </c>
      <c r="I3654" s="34">
        <f t="shared" si="170"/>
        <v>0</v>
      </c>
    </row>
    <row r="3655" spans="2:9" x14ac:dyDescent="0.25">
      <c r="B3655" s="9">
        <v>2021</v>
      </c>
      <c r="C3655" s="9">
        <v>6</v>
      </c>
      <c r="D3655" s="9">
        <v>22</v>
      </c>
      <c r="E3655" s="30">
        <f>I01_Avg!D3655</f>
        <v>1.6528533976461406</v>
      </c>
      <c r="F3655" s="30">
        <f>PVWatts_8.5kW!J3667</f>
        <v>0</v>
      </c>
      <c r="G3655" s="34">
        <f t="shared" si="168"/>
        <v>1.6528533976461406</v>
      </c>
      <c r="H3655" s="34">
        <f t="shared" si="169"/>
        <v>1.6528533976461406</v>
      </c>
      <c r="I3655" s="34">
        <f t="shared" si="170"/>
        <v>0</v>
      </c>
    </row>
    <row r="3656" spans="2:9" x14ac:dyDescent="0.25">
      <c r="B3656" s="9">
        <v>2021</v>
      </c>
      <c r="C3656" s="9">
        <v>6</v>
      </c>
      <c r="D3656" s="9">
        <v>23</v>
      </c>
      <c r="E3656" s="30">
        <f>I01_Avg!D3656</f>
        <v>1.3395087134294876</v>
      </c>
      <c r="F3656" s="30">
        <f>PVWatts_8.5kW!J3668</f>
        <v>0</v>
      </c>
      <c r="G3656" s="34">
        <f t="shared" si="168"/>
        <v>1.3395087134294876</v>
      </c>
      <c r="H3656" s="34">
        <f t="shared" si="169"/>
        <v>1.3395087134294876</v>
      </c>
      <c r="I3656" s="34">
        <f t="shared" si="170"/>
        <v>0</v>
      </c>
    </row>
    <row r="3657" spans="2:9" x14ac:dyDescent="0.25">
      <c r="B3657" s="9">
        <v>2021</v>
      </c>
      <c r="C3657" s="9">
        <v>6</v>
      </c>
      <c r="D3657" s="9">
        <v>0</v>
      </c>
      <c r="E3657" s="30">
        <f>I01_Avg!D3657</f>
        <v>1.0456585410247434</v>
      </c>
      <c r="F3657" s="30">
        <f>PVWatts_8.5kW!J3669</f>
        <v>0</v>
      </c>
      <c r="G3657" s="34">
        <f t="shared" si="168"/>
        <v>1.0456585410247434</v>
      </c>
      <c r="H3657" s="34">
        <f t="shared" si="169"/>
        <v>1.0456585410247434</v>
      </c>
      <c r="I3657" s="34">
        <f t="shared" si="170"/>
        <v>0</v>
      </c>
    </row>
    <row r="3658" spans="2:9" x14ac:dyDescent="0.25">
      <c r="B3658" s="9">
        <v>2021</v>
      </c>
      <c r="C3658" s="9">
        <v>6</v>
      </c>
      <c r="D3658" s="9">
        <v>1</v>
      </c>
      <c r="E3658" s="30">
        <f>I01_Avg!D3658</f>
        <v>0.88075786859494121</v>
      </c>
      <c r="F3658" s="30">
        <f>PVWatts_8.5kW!J3670</f>
        <v>0</v>
      </c>
      <c r="G3658" s="34">
        <f t="shared" ref="G3658:G3721" si="171">+E3658-F3658</f>
        <v>0.88075786859494121</v>
      </c>
      <c r="H3658" s="34">
        <f t="shared" ref="H3658:H3721" si="172">+IF(G3658&gt;0,G3658,0)</f>
        <v>0.88075786859494121</v>
      </c>
      <c r="I3658" s="34">
        <f t="shared" ref="I3658:I3721" si="173">+IF(G3658&lt;0,G3658,0)</f>
        <v>0</v>
      </c>
    </row>
    <row r="3659" spans="2:9" x14ac:dyDescent="0.25">
      <c r="B3659" s="9">
        <v>2021</v>
      </c>
      <c r="C3659" s="9">
        <v>6</v>
      </c>
      <c r="D3659" s="9">
        <v>2</v>
      </c>
      <c r="E3659" s="30">
        <f>I01_Avg!D3659</f>
        <v>0.77050241049547596</v>
      </c>
      <c r="F3659" s="30">
        <f>PVWatts_8.5kW!J3671</f>
        <v>0</v>
      </c>
      <c r="G3659" s="34">
        <f t="shared" si="171"/>
        <v>0.77050241049547596</v>
      </c>
      <c r="H3659" s="34">
        <f t="shared" si="172"/>
        <v>0.77050241049547596</v>
      </c>
      <c r="I3659" s="34">
        <f t="shared" si="173"/>
        <v>0</v>
      </c>
    </row>
    <row r="3660" spans="2:9" x14ac:dyDescent="0.25">
      <c r="B3660" s="9">
        <v>2021</v>
      </c>
      <c r="C3660" s="9">
        <v>6</v>
      </c>
      <c r="D3660" s="9">
        <v>3</v>
      </c>
      <c r="E3660" s="30">
        <f>I01_Avg!D3660</f>
        <v>0.73779059281147874</v>
      </c>
      <c r="F3660" s="30">
        <f>PVWatts_8.5kW!J3672</f>
        <v>0</v>
      </c>
      <c r="G3660" s="34">
        <f t="shared" si="171"/>
        <v>0.73779059281147874</v>
      </c>
      <c r="H3660" s="34">
        <f t="shared" si="172"/>
        <v>0.73779059281147874</v>
      </c>
      <c r="I3660" s="34">
        <f t="shared" si="173"/>
        <v>0</v>
      </c>
    </row>
    <row r="3661" spans="2:9" x14ac:dyDescent="0.25">
      <c r="B3661" s="9">
        <v>2021</v>
      </c>
      <c r="C3661" s="9">
        <v>6</v>
      </c>
      <c r="D3661" s="9">
        <v>4</v>
      </c>
      <c r="E3661" s="30">
        <f>I01_Avg!D3661</f>
        <v>0.74394922703995547</v>
      </c>
      <c r="F3661" s="30">
        <f>PVWatts_8.5kW!J3673</f>
        <v>0</v>
      </c>
      <c r="G3661" s="34">
        <f t="shared" si="171"/>
        <v>0.74394922703995547</v>
      </c>
      <c r="H3661" s="34">
        <f t="shared" si="172"/>
        <v>0.74394922703995547</v>
      </c>
      <c r="I3661" s="34">
        <f t="shared" si="173"/>
        <v>0</v>
      </c>
    </row>
    <row r="3662" spans="2:9" x14ac:dyDescent="0.25">
      <c r="B3662" s="9">
        <v>2021</v>
      </c>
      <c r="C3662" s="9">
        <v>6</v>
      </c>
      <c r="D3662" s="9">
        <v>5</v>
      </c>
      <c r="E3662" s="30">
        <f>I01_Avg!D3662</f>
        <v>0.7413124299088355</v>
      </c>
      <c r="F3662" s="30">
        <f>PVWatts_8.5kW!J3674</f>
        <v>7.7485999999999999E-2</v>
      </c>
      <c r="G3662" s="34">
        <f t="shared" si="171"/>
        <v>0.66382642990883545</v>
      </c>
      <c r="H3662" s="34">
        <f t="shared" si="172"/>
        <v>0.66382642990883545</v>
      </c>
      <c r="I3662" s="34">
        <f t="shared" si="173"/>
        <v>0</v>
      </c>
    </row>
    <row r="3663" spans="2:9" x14ac:dyDescent="0.25">
      <c r="B3663" s="9">
        <v>2021</v>
      </c>
      <c r="C3663" s="9">
        <v>6</v>
      </c>
      <c r="D3663" s="9">
        <v>6</v>
      </c>
      <c r="E3663" s="30">
        <f>I01_Avg!D3663</f>
        <v>0.79099746823924844</v>
      </c>
      <c r="F3663" s="30">
        <f>PVWatts_8.5kW!J3675</f>
        <v>0.55147299999999999</v>
      </c>
      <c r="G3663" s="34">
        <f t="shared" si="171"/>
        <v>0.23952446823924844</v>
      </c>
      <c r="H3663" s="34">
        <f t="shared" si="172"/>
        <v>0.23952446823924844</v>
      </c>
      <c r="I3663" s="34">
        <f t="shared" si="173"/>
        <v>0</v>
      </c>
    </row>
    <row r="3664" spans="2:9" x14ac:dyDescent="0.25">
      <c r="B3664" s="9">
        <v>2021</v>
      </c>
      <c r="C3664" s="9">
        <v>6</v>
      </c>
      <c r="D3664" s="9">
        <v>7</v>
      </c>
      <c r="E3664" s="30">
        <f>I01_Avg!D3664</f>
        <v>0.95281096618788963</v>
      </c>
      <c r="F3664" s="30">
        <f>PVWatts_8.5kW!J3676</f>
        <v>1.6646339999999999</v>
      </c>
      <c r="G3664" s="34">
        <f t="shared" si="171"/>
        <v>-0.71182303381211032</v>
      </c>
      <c r="H3664" s="34">
        <f t="shared" si="172"/>
        <v>0</v>
      </c>
      <c r="I3664" s="34">
        <f t="shared" si="173"/>
        <v>-0.71182303381211032</v>
      </c>
    </row>
    <row r="3665" spans="2:9" x14ac:dyDescent="0.25">
      <c r="B3665" s="9">
        <v>2021</v>
      </c>
      <c r="C3665" s="9">
        <v>6</v>
      </c>
      <c r="D3665" s="9">
        <v>8</v>
      </c>
      <c r="E3665" s="30">
        <f>I01_Avg!D3665</f>
        <v>0.98815678809564345</v>
      </c>
      <c r="F3665" s="30">
        <f>PVWatts_8.5kW!J3677</f>
        <v>2.1969569999999998</v>
      </c>
      <c r="G3665" s="34">
        <f t="shared" si="171"/>
        <v>-1.2088002119043564</v>
      </c>
      <c r="H3665" s="34">
        <f t="shared" si="172"/>
        <v>0</v>
      </c>
      <c r="I3665" s="34">
        <f t="shared" si="173"/>
        <v>-1.2088002119043564</v>
      </c>
    </row>
    <row r="3666" spans="2:9" x14ac:dyDescent="0.25">
      <c r="B3666" s="9">
        <v>2021</v>
      </c>
      <c r="C3666" s="9">
        <v>6</v>
      </c>
      <c r="D3666" s="9">
        <v>9</v>
      </c>
      <c r="E3666" s="30">
        <f>I01_Avg!D3666</f>
        <v>1.1373095844337595</v>
      </c>
      <c r="F3666" s="30">
        <f>PVWatts_8.5kW!J3678</f>
        <v>3.7236579999999999</v>
      </c>
      <c r="G3666" s="34">
        <f t="shared" si="171"/>
        <v>-2.5863484155662402</v>
      </c>
      <c r="H3666" s="34">
        <f t="shared" si="172"/>
        <v>0</v>
      </c>
      <c r="I3666" s="34">
        <f t="shared" si="173"/>
        <v>-2.5863484155662402</v>
      </c>
    </row>
    <row r="3667" spans="2:9" x14ac:dyDescent="0.25">
      <c r="B3667" s="9">
        <v>2021</v>
      </c>
      <c r="C3667" s="9">
        <v>6</v>
      </c>
      <c r="D3667" s="9">
        <v>10</v>
      </c>
      <c r="E3667" s="30">
        <f>I01_Avg!D3667</f>
        <v>1.2005261246872645</v>
      </c>
      <c r="F3667" s="30">
        <f>PVWatts_8.5kW!J3679</f>
        <v>5.1932239999999998</v>
      </c>
      <c r="G3667" s="34">
        <f t="shared" si="171"/>
        <v>-3.9926978753127353</v>
      </c>
      <c r="H3667" s="34">
        <f t="shared" si="172"/>
        <v>0</v>
      </c>
      <c r="I3667" s="34">
        <f t="shared" si="173"/>
        <v>-3.9926978753127353</v>
      </c>
    </row>
    <row r="3668" spans="2:9" x14ac:dyDescent="0.25">
      <c r="B3668" s="9">
        <v>2021</v>
      </c>
      <c r="C3668" s="9">
        <v>6</v>
      </c>
      <c r="D3668" s="9">
        <v>11</v>
      </c>
      <c r="E3668" s="30">
        <f>I01_Avg!D3668</f>
        <v>1.4111095918411243</v>
      </c>
      <c r="F3668" s="30">
        <f>PVWatts_8.5kW!J3680</f>
        <v>5.8516180000000002</v>
      </c>
      <c r="G3668" s="34">
        <f t="shared" si="171"/>
        <v>-4.4405084081588759</v>
      </c>
      <c r="H3668" s="34">
        <f t="shared" si="172"/>
        <v>0</v>
      </c>
      <c r="I3668" s="34">
        <f t="shared" si="173"/>
        <v>-4.4405084081588759</v>
      </c>
    </row>
    <row r="3669" spans="2:9" x14ac:dyDescent="0.25">
      <c r="B3669" s="9">
        <v>2021</v>
      </c>
      <c r="C3669" s="9">
        <v>6</v>
      </c>
      <c r="D3669" s="9">
        <v>12</v>
      </c>
      <c r="E3669" s="30">
        <f>I01_Avg!D3669</f>
        <v>1.6474610350802725</v>
      </c>
      <c r="F3669" s="30">
        <f>PVWatts_8.5kW!J3681</f>
        <v>6.2038130000000002</v>
      </c>
      <c r="G3669" s="34">
        <f t="shared" si="171"/>
        <v>-4.5563519649197275</v>
      </c>
      <c r="H3669" s="34">
        <f t="shared" si="172"/>
        <v>0</v>
      </c>
      <c r="I3669" s="34">
        <f t="shared" si="173"/>
        <v>-4.5563519649197275</v>
      </c>
    </row>
    <row r="3670" spans="2:9" x14ac:dyDescent="0.25">
      <c r="B3670" s="9">
        <v>2021</v>
      </c>
      <c r="C3670" s="9">
        <v>6</v>
      </c>
      <c r="D3670" s="9">
        <v>13</v>
      </c>
      <c r="E3670" s="30">
        <f>I01_Avg!D3670</f>
        <v>1.8264984575645506</v>
      </c>
      <c r="F3670" s="30">
        <f>PVWatts_8.5kW!J3682</f>
        <v>6.6749579999999993</v>
      </c>
      <c r="G3670" s="34">
        <f t="shared" si="171"/>
        <v>-4.8484595424354486</v>
      </c>
      <c r="H3670" s="34">
        <f t="shared" si="172"/>
        <v>0</v>
      </c>
      <c r="I3670" s="34">
        <f t="shared" si="173"/>
        <v>-4.8484595424354486</v>
      </c>
    </row>
    <row r="3671" spans="2:9" x14ac:dyDescent="0.25">
      <c r="B3671" s="9">
        <v>2021</v>
      </c>
      <c r="C3671" s="9">
        <v>6</v>
      </c>
      <c r="D3671" s="9">
        <v>14</v>
      </c>
      <c r="E3671" s="30">
        <f>I01_Avg!D3671</f>
        <v>2.0328725753103902</v>
      </c>
      <c r="F3671" s="30">
        <f>PVWatts_8.5kW!J3683</f>
        <v>6.1675719999999998</v>
      </c>
      <c r="G3671" s="34">
        <f t="shared" si="171"/>
        <v>-4.1346994246896092</v>
      </c>
      <c r="H3671" s="34">
        <f t="shared" si="172"/>
        <v>0</v>
      </c>
      <c r="I3671" s="34">
        <f t="shared" si="173"/>
        <v>-4.1346994246896092</v>
      </c>
    </row>
    <row r="3672" spans="2:9" x14ac:dyDescent="0.25">
      <c r="B3672" s="9">
        <v>2021</v>
      </c>
      <c r="C3672" s="9">
        <v>6</v>
      </c>
      <c r="D3672" s="9">
        <v>15</v>
      </c>
      <c r="E3672" s="30">
        <f>I01_Avg!D3672</f>
        <v>2.0739754426567538</v>
      </c>
      <c r="F3672" s="30">
        <f>PVWatts_8.5kW!J3684</f>
        <v>5.3561160000000001</v>
      </c>
      <c r="G3672" s="34">
        <f t="shared" si="171"/>
        <v>-3.2821405573432463</v>
      </c>
      <c r="H3672" s="34">
        <f t="shared" si="172"/>
        <v>0</v>
      </c>
      <c r="I3672" s="34">
        <f t="shared" si="173"/>
        <v>-3.2821405573432463</v>
      </c>
    </row>
    <row r="3673" spans="2:9" x14ac:dyDescent="0.25">
      <c r="B3673" s="9">
        <v>2021</v>
      </c>
      <c r="C3673" s="9">
        <v>6</v>
      </c>
      <c r="D3673" s="9">
        <v>16</v>
      </c>
      <c r="E3673" s="30">
        <f>I01_Avg!D3673</f>
        <v>2.33886654855417</v>
      </c>
      <c r="F3673" s="30">
        <f>PVWatts_8.5kW!J3685</f>
        <v>4.138795</v>
      </c>
      <c r="G3673" s="34">
        <f t="shared" si="171"/>
        <v>-1.79992845144583</v>
      </c>
      <c r="H3673" s="34">
        <f t="shared" si="172"/>
        <v>0</v>
      </c>
      <c r="I3673" s="34">
        <f t="shared" si="173"/>
        <v>-1.79992845144583</v>
      </c>
    </row>
    <row r="3674" spans="2:9" x14ac:dyDescent="0.25">
      <c r="B3674" s="9">
        <v>2021</v>
      </c>
      <c r="C3674" s="9">
        <v>6</v>
      </c>
      <c r="D3674" s="9">
        <v>17</v>
      </c>
      <c r="E3674" s="30">
        <f>I01_Avg!D3674</f>
        <v>2.5345724626429651</v>
      </c>
      <c r="F3674" s="30">
        <f>PVWatts_8.5kW!J3686</f>
        <v>2.6196250000000001</v>
      </c>
      <c r="G3674" s="34">
        <f t="shared" si="171"/>
        <v>-8.5052537357034996E-2</v>
      </c>
      <c r="H3674" s="34">
        <f t="shared" si="172"/>
        <v>0</v>
      </c>
      <c r="I3674" s="34">
        <f t="shared" si="173"/>
        <v>-8.5052537357034996E-2</v>
      </c>
    </row>
    <row r="3675" spans="2:9" x14ac:dyDescent="0.25">
      <c r="B3675" s="9">
        <v>2021</v>
      </c>
      <c r="C3675" s="9">
        <v>6</v>
      </c>
      <c r="D3675" s="9">
        <v>18</v>
      </c>
      <c r="E3675" s="30">
        <f>I01_Avg!D3675</f>
        <v>2.6137011297739394</v>
      </c>
      <c r="F3675" s="30">
        <f>PVWatts_8.5kW!J3687</f>
        <v>1.0462580000000001</v>
      </c>
      <c r="G3675" s="34">
        <f t="shared" si="171"/>
        <v>1.5674431297739393</v>
      </c>
      <c r="H3675" s="34">
        <f t="shared" si="172"/>
        <v>1.5674431297739393</v>
      </c>
      <c r="I3675" s="34">
        <f t="shared" si="173"/>
        <v>0</v>
      </c>
    </row>
    <row r="3676" spans="2:9" x14ac:dyDescent="0.25">
      <c r="B3676" s="9">
        <v>2021</v>
      </c>
      <c r="C3676" s="9">
        <v>6</v>
      </c>
      <c r="D3676" s="9">
        <v>19</v>
      </c>
      <c r="E3676" s="30">
        <f>I01_Avg!D3676</f>
        <v>2.6403271077143531</v>
      </c>
      <c r="F3676" s="30">
        <f>PVWatts_8.5kW!J3688</f>
        <v>0.19243499999999999</v>
      </c>
      <c r="G3676" s="34">
        <f t="shared" si="171"/>
        <v>2.4478921077143529</v>
      </c>
      <c r="H3676" s="34">
        <f t="shared" si="172"/>
        <v>2.4478921077143529</v>
      </c>
      <c r="I3676" s="34">
        <f t="shared" si="173"/>
        <v>0</v>
      </c>
    </row>
    <row r="3677" spans="2:9" x14ac:dyDescent="0.25">
      <c r="B3677" s="9">
        <v>2021</v>
      </c>
      <c r="C3677" s="9">
        <v>6</v>
      </c>
      <c r="D3677" s="9">
        <v>20</v>
      </c>
      <c r="E3677" s="30">
        <f>I01_Avg!D3677</f>
        <v>2.5099431387162392</v>
      </c>
      <c r="F3677" s="30">
        <f>PVWatts_8.5kW!J3689</f>
        <v>0</v>
      </c>
      <c r="G3677" s="34">
        <f t="shared" si="171"/>
        <v>2.5099431387162392</v>
      </c>
      <c r="H3677" s="34">
        <f t="shared" si="172"/>
        <v>2.5099431387162392</v>
      </c>
      <c r="I3677" s="34">
        <f t="shared" si="173"/>
        <v>0</v>
      </c>
    </row>
    <row r="3678" spans="2:9" x14ac:dyDescent="0.25">
      <c r="B3678" s="9">
        <v>2021</v>
      </c>
      <c r="C3678" s="9">
        <v>6</v>
      </c>
      <c r="D3678" s="9">
        <v>21</v>
      </c>
      <c r="E3678" s="30">
        <f>I01_Avg!D3678</f>
        <v>2.3182553027924442</v>
      </c>
      <c r="F3678" s="30">
        <f>PVWatts_8.5kW!J3690</f>
        <v>0</v>
      </c>
      <c r="G3678" s="34">
        <f t="shared" si="171"/>
        <v>2.3182553027924442</v>
      </c>
      <c r="H3678" s="34">
        <f t="shared" si="172"/>
        <v>2.3182553027924442</v>
      </c>
      <c r="I3678" s="34">
        <f t="shared" si="173"/>
        <v>0</v>
      </c>
    </row>
    <row r="3679" spans="2:9" x14ac:dyDescent="0.25">
      <c r="B3679" s="9">
        <v>2021</v>
      </c>
      <c r="C3679" s="9">
        <v>6</v>
      </c>
      <c r="D3679" s="9">
        <v>22</v>
      </c>
      <c r="E3679" s="30">
        <f>I01_Avg!D3679</f>
        <v>1.9229472742926825</v>
      </c>
      <c r="F3679" s="30">
        <f>PVWatts_8.5kW!J3691</f>
        <v>0</v>
      </c>
      <c r="G3679" s="34">
        <f t="shared" si="171"/>
        <v>1.9229472742926825</v>
      </c>
      <c r="H3679" s="34">
        <f t="shared" si="172"/>
        <v>1.9229472742926825</v>
      </c>
      <c r="I3679" s="34">
        <f t="shared" si="173"/>
        <v>0</v>
      </c>
    </row>
    <row r="3680" spans="2:9" x14ac:dyDescent="0.25">
      <c r="B3680" s="9">
        <v>2021</v>
      </c>
      <c r="C3680" s="9">
        <v>6</v>
      </c>
      <c r="D3680" s="9">
        <v>23</v>
      </c>
      <c r="E3680" s="30">
        <f>I01_Avg!D3680</f>
        <v>1.6345200412254983</v>
      </c>
      <c r="F3680" s="30">
        <f>PVWatts_8.5kW!J3692</f>
        <v>0</v>
      </c>
      <c r="G3680" s="34">
        <f t="shared" si="171"/>
        <v>1.6345200412254983</v>
      </c>
      <c r="H3680" s="34">
        <f t="shared" si="172"/>
        <v>1.6345200412254983</v>
      </c>
      <c r="I3680" s="34">
        <f t="shared" si="173"/>
        <v>0</v>
      </c>
    </row>
    <row r="3681" spans="2:9" x14ac:dyDescent="0.25">
      <c r="B3681" s="9">
        <v>2021</v>
      </c>
      <c r="C3681" s="9">
        <v>6</v>
      </c>
      <c r="D3681" s="9">
        <v>0</v>
      </c>
      <c r="E3681" s="30">
        <f>I01_Avg!D3681</f>
        <v>1.3145359807999246</v>
      </c>
      <c r="F3681" s="30">
        <f>PVWatts_8.5kW!J3693</f>
        <v>0</v>
      </c>
      <c r="G3681" s="34">
        <f t="shared" si="171"/>
        <v>1.3145359807999246</v>
      </c>
      <c r="H3681" s="34">
        <f t="shared" si="172"/>
        <v>1.3145359807999246</v>
      </c>
      <c r="I3681" s="34">
        <f t="shared" si="173"/>
        <v>0</v>
      </c>
    </row>
    <row r="3682" spans="2:9" x14ac:dyDescent="0.25">
      <c r="B3682" s="9">
        <v>2021</v>
      </c>
      <c r="C3682" s="9">
        <v>6</v>
      </c>
      <c r="D3682" s="9">
        <v>1</v>
      </c>
      <c r="E3682" s="30">
        <f>I01_Avg!D3682</f>
        <v>1.0573710372391858</v>
      </c>
      <c r="F3682" s="30">
        <f>PVWatts_8.5kW!J3694</f>
        <v>0</v>
      </c>
      <c r="G3682" s="34">
        <f t="shared" si="171"/>
        <v>1.0573710372391858</v>
      </c>
      <c r="H3682" s="34">
        <f t="shared" si="172"/>
        <v>1.0573710372391858</v>
      </c>
      <c r="I3682" s="34">
        <f t="shared" si="173"/>
        <v>0</v>
      </c>
    </row>
    <row r="3683" spans="2:9" x14ac:dyDescent="0.25">
      <c r="B3683" s="9">
        <v>2021</v>
      </c>
      <c r="C3683" s="9">
        <v>6</v>
      </c>
      <c r="D3683" s="9">
        <v>2</v>
      </c>
      <c r="E3683" s="30">
        <f>I01_Avg!D3683</f>
        <v>0.91285137735946198</v>
      </c>
      <c r="F3683" s="30">
        <f>PVWatts_8.5kW!J3695</f>
        <v>0</v>
      </c>
      <c r="G3683" s="34">
        <f t="shared" si="171"/>
        <v>0.91285137735946198</v>
      </c>
      <c r="H3683" s="34">
        <f t="shared" si="172"/>
        <v>0.91285137735946198</v>
      </c>
      <c r="I3683" s="34">
        <f t="shared" si="173"/>
        <v>0</v>
      </c>
    </row>
    <row r="3684" spans="2:9" x14ac:dyDescent="0.25">
      <c r="B3684" s="9">
        <v>2021</v>
      </c>
      <c r="C3684" s="9">
        <v>6</v>
      </c>
      <c r="D3684" s="9">
        <v>3</v>
      </c>
      <c r="E3684" s="30">
        <f>I01_Avg!D3684</f>
        <v>0.82980672816891365</v>
      </c>
      <c r="F3684" s="30">
        <f>PVWatts_8.5kW!J3696</f>
        <v>0</v>
      </c>
      <c r="G3684" s="34">
        <f t="shared" si="171"/>
        <v>0.82980672816891365</v>
      </c>
      <c r="H3684" s="34">
        <f t="shared" si="172"/>
        <v>0.82980672816891365</v>
      </c>
      <c r="I3684" s="34">
        <f t="shared" si="173"/>
        <v>0</v>
      </c>
    </row>
    <row r="3685" spans="2:9" x14ac:dyDescent="0.25">
      <c r="B3685" s="9">
        <v>2021</v>
      </c>
      <c r="C3685" s="9">
        <v>6</v>
      </c>
      <c r="D3685" s="9">
        <v>4</v>
      </c>
      <c r="E3685" s="30">
        <f>I01_Avg!D3685</f>
        <v>0.79467118376244061</v>
      </c>
      <c r="F3685" s="30">
        <f>PVWatts_8.5kW!J3697</f>
        <v>0</v>
      </c>
      <c r="G3685" s="34">
        <f t="shared" si="171"/>
        <v>0.79467118376244061</v>
      </c>
      <c r="H3685" s="34">
        <f t="shared" si="172"/>
        <v>0.79467118376244061</v>
      </c>
      <c r="I3685" s="34">
        <f t="shared" si="173"/>
        <v>0</v>
      </c>
    </row>
    <row r="3686" spans="2:9" x14ac:dyDescent="0.25">
      <c r="B3686" s="9">
        <v>2021</v>
      </c>
      <c r="C3686" s="9">
        <v>6</v>
      </c>
      <c r="D3686" s="9">
        <v>5</v>
      </c>
      <c r="E3686" s="30">
        <f>I01_Avg!D3686</f>
        <v>0.81289591819393203</v>
      </c>
      <c r="F3686" s="30">
        <f>PVWatts_8.5kW!J3698</f>
        <v>3.8438E-2</v>
      </c>
      <c r="G3686" s="34">
        <f t="shared" si="171"/>
        <v>0.77445791819393206</v>
      </c>
      <c r="H3686" s="34">
        <f t="shared" si="172"/>
        <v>0.77445791819393206</v>
      </c>
      <c r="I3686" s="34">
        <f t="shared" si="173"/>
        <v>0</v>
      </c>
    </row>
    <row r="3687" spans="2:9" x14ac:dyDescent="0.25">
      <c r="B3687" s="9">
        <v>2021</v>
      </c>
      <c r="C3687" s="9">
        <v>6</v>
      </c>
      <c r="D3687" s="9">
        <v>6</v>
      </c>
      <c r="E3687" s="30">
        <f>I01_Avg!D3687</f>
        <v>0.90071041515933381</v>
      </c>
      <c r="F3687" s="30">
        <f>PVWatts_8.5kW!J3699</f>
        <v>0.48624099999999998</v>
      </c>
      <c r="G3687" s="34">
        <f t="shared" si="171"/>
        <v>0.41446941515933383</v>
      </c>
      <c r="H3687" s="34">
        <f t="shared" si="172"/>
        <v>0.41446941515933383</v>
      </c>
      <c r="I3687" s="34">
        <f t="shared" si="173"/>
        <v>0</v>
      </c>
    </row>
    <row r="3688" spans="2:9" x14ac:dyDescent="0.25">
      <c r="B3688" s="9">
        <v>2021</v>
      </c>
      <c r="C3688" s="9">
        <v>6</v>
      </c>
      <c r="D3688" s="9">
        <v>7</v>
      </c>
      <c r="E3688" s="30">
        <f>I01_Avg!D3688</f>
        <v>1.0263170764428231</v>
      </c>
      <c r="F3688" s="30">
        <f>PVWatts_8.5kW!J3700</f>
        <v>0.87146699999999999</v>
      </c>
      <c r="G3688" s="34">
        <f t="shared" si="171"/>
        <v>0.15485007644282311</v>
      </c>
      <c r="H3688" s="34">
        <f t="shared" si="172"/>
        <v>0.15485007644282311</v>
      </c>
      <c r="I3688" s="34">
        <f t="shared" si="173"/>
        <v>0</v>
      </c>
    </row>
    <row r="3689" spans="2:9" x14ac:dyDescent="0.25">
      <c r="B3689" s="9">
        <v>2021</v>
      </c>
      <c r="C3689" s="9">
        <v>6</v>
      </c>
      <c r="D3689" s="9">
        <v>8</v>
      </c>
      <c r="E3689" s="30">
        <f>I01_Avg!D3689</f>
        <v>1.0680483065862738</v>
      </c>
      <c r="F3689" s="30">
        <f>PVWatts_8.5kW!J3701</f>
        <v>1.122277</v>
      </c>
      <c r="G3689" s="34">
        <f t="shared" si="171"/>
        <v>-5.4228693413726159E-2</v>
      </c>
      <c r="H3689" s="34">
        <f t="shared" si="172"/>
        <v>0</v>
      </c>
      <c r="I3689" s="34">
        <f t="shared" si="173"/>
        <v>-5.4228693413726159E-2</v>
      </c>
    </row>
    <row r="3690" spans="2:9" x14ac:dyDescent="0.25">
      <c r="B3690" s="9">
        <v>2021</v>
      </c>
      <c r="C3690" s="9">
        <v>6</v>
      </c>
      <c r="D3690" s="9">
        <v>9</v>
      </c>
      <c r="E3690" s="30">
        <f>I01_Avg!D3690</f>
        <v>1.1585423603366876</v>
      </c>
      <c r="F3690" s="30">
        <f>PVWatts_8.5kW!J3702</f>
        <v>1.291833</v>
      </c>
      <c r="G3690" s="34">
        <f t="shared" si="171"/>
        <v>-0.13329063966331245</v>
      </c>
      <c r="H3690" s="34">
        <f t="shared" si="172"/>
        <v>0</v>
      </c>
      <c r="I3690" s="34">
        <f t="shared" si="173"/>
        <v>-0.13329063966331245</v>
      </c>
    </row>
    <row r="3691" spans="2:9" x14ac:dyDescent="0.25">
      <c r="B3691" s="9">
        <v>2021</v>
      </c>
      <c r="C3691" s="9">
        <v>6</v>
      </c>
      <c r="D3691" s="9">
        <v>10</v>
      </c>
      <c r="E3691" s="30">
        <f>I01_Avg!D3691</f>
        <v>1.3152720349687315</v>
      </c>
      <c r="F3691" s="30">
        <f>PVWatts_8.5kW!J3703</f>
        <v>1.2178630000000001</v>
      </c>
      <c r="G3691" s="34">
        <f t="shared" si="171"/>
        <v>9.7409034968731323E-2</v>
      </c>
      <c r="H3691" s="34">
        <f t="shared" si="172"/>
        <v>9.7409034968731323E-2</v>
      </c>
      <c r="I3691" s="34">
        <f t="shared" si="173"/>
        <v>0</v>
      </c>
    </row>
    <row r="3692" spans="2:9" x14ac:dyDescent="0.25">
      <c r="B3692" s="9">
        <v>2021</v>
      </c>
      <c r="C3692" s="9">
        <v>6</v>
      </c>
      <c r="D3692" s="9">
        <v>11</v>
      </c>
      <c r="E3692" s="30">
        <f>I01_Avg!D3692</f>
        <v>1.5861520054599982</v>
      </c>
      <c r="F3692" s="30">
        <f>PVWatts_8.5kW!J3704</f>
        <v>1.9960199999999999</v>
      </c>
      <c r="G3692" s="34">
        <f t="shared" si="171"/>
        <v>-0.40986799454000167</v>
      </c>
      <c r="H3692" s="34">
        <f t="shared" si="172"/>
        <v>0</v>
      </c>
      <c r="I3692" s="34">
        <f t="shared" si="173"/>
        <v>-0.40986799454000167</v>
      </c>
    </row>
    <row r="3693" spans="2:9" x14ac:dyDescent="0.25">
      <c r="B3693" s="9">
        <v>2021</v>
      </c>
      <c r="C3693" s="9">
        <v>6</v>
      </c>
      <c r="D3693" s="9">
        <v>12</v>
      </c>
      <c r="E3693" s="30">
        <f>I01_Avg!D3693</f>
        <v>1.8226068520299696</v>
      </c>
      <c r="F3693" s="30">
        <f>PVWatts_8.5kW!J3705</f>
        <v>1.8377260000000002</v>
      </c>
      <c r="G3693" s="34">
        <f t="shared" si="171"/>
        <v>-1.5119147970030555E-2</v>
      </c>
      <c r="H3693" s="34">
        <f t="shared" si="172"/>
        <v>0</v>
      </c>
      <c r="I3693" s="34">
        <f t="shared" si="173"/>
        <v>-1.5119147970030555E-2</v>
      </c>
    </row>
    <row r="3694" spans="2:9" x14ac:dyDescent="0.25">
      <c r="B3694" s="9">
        <v>2021</v>
      </c>
      <c r="C3694" s="9">
        <v>6</v>
      </c>
      <c r="D3694" s="9">
        <v>13</v>
      </c>
      <c r="E3694" s="30">
        <f>I01_Avg!D3694</f>
        <v>1.9828664251031858</v>
      </c>
      <c r="F3694" s="30">
        <f>PVWatts_8.5kW!J3706</f>
        <v>1.698043</v>
      </c>
      <c r="G3694" s="34">
        <f t="shared" si="171"/>
        <v>0.28482342510318581</v>
      </c>
      <c r="H3694" s="34">
        <f t="shared" si="172"/>
        <v>0.28482342510318581</v>
      </c>
      <c r="I3694" s="34">
        <f t="shared" si="173"/>
        <v>0</v>
      </c>
    </row>
    <row r="3695" spans="2:9" x14ac:dyDescent="0.25">
      <c r="B3695" s="9">
        <v>2021</v>
      </c>
      <c r="C3695" s="9">
        <v>6</v>
      </c>
      <c r="D3695" s="9">
        <v>14</v>
      </c>
      <c r="E3695" s="30">
        <f>I01_Avg!D3695</f>
        <v>2.2587365562555606</v>
      </c>
      <c r="F3695" s="30">
        <f>PVWatts_8.5kW!J3707</f>
        <v>2.0376059999999998</v>
      </c>
      <c r="G3695" s="34">
        <f t="shared" si="171"/>
        <v>0.22113055625556077</v>
      </c>
      <c r="H3695" s="34">
        <f t="shared" si="172"/>
        <v>0.22113055625556077</v>
      </c>
      <c r="I3695" s="34">
        <f t="shared" si="173"/>
        <v>0</v>
      </c>
    </row>
    <row r="3696" spans="2:9" x14ac:dyDescent="0.25">
      <c r="B3696" s="9">
        <v>2021</v>
      </c>
      <c r="C3696" s="9">
        <v>6</v>
      </c>
      <c r="D3696" s="9">
        <v>15</v>
      </c>
      <c r="E3696" s="30">
        <f>I01_Avg!D3696</f>
        <v>2.3815458624949839</v>
      </c>
      <c r="F3696" s="30">
        <f>PVWatts_8.5kW!J3708</f>
        <v>4.0092979999999994</v>
      </c>
      <c r="G3696" s="34">
        <f t="shared" si="171"/>
        <v>-1.6277521375050155</v>
      </c>
      <c r="H3696" s="34">
        <f t="shared" si="172"/>
        <v>0</v>
      </c>
      <c r="I3696" s="34">
        <f t="shared" si="173"/>
        <v>-1.6277521375050155</v>
      </c>
    </row>
    <row r="3697" spans="2:9" x14ac:dyDescent="0.25">
      <c r="B3697" s="9">
        <v>2021</v>
      </c>
      <c r="C3697" s="9">
        <v>6</v>
      </c>
      <c r="D3697" s="9">
        <v>16</v>
      </c>
      <c r="E3697" s="30">
        <f>I01_Avg!D3697</f>
        <v>2.6536145880426134</v>
      </c>
      <c r="F3697" s="30">
        <f>PVWatts_8.5kW!J3709</f>
        <v>3.0386630000000001</v>
      </c>
      <c r="G3697" s="34">
        <f t="shared" si="171"/>
        <v>-0.3850484119573867</v>
      </c>
      <c r="H3697" s="34">
        <f t="shared" si="172"/>
        <v>0</v>
      </c>
      <c r="I3697" s="34">
        <f t="shared" si="173"/>
        <v>-0.3850484119573867</v>
      </c>
    </row>
    <row r="3698" spans="2:9" x14ac:dyDescent="0.25">
      <c r="B3698" s="9">
        <v>2021</v>
      </c>
      <c r="C3698" s="9">
        <v>6</v>
      </c>
      <c r="D3698" s="9">
        <v>17</v>
      </c>
      <c r="E3698" s="30">
        <f>I01_Avg!D3698</f>
        <v>2.8200011547921058</v>
      </c>
      <c r="F3698" s="30">
        <f>PVWatts_8.5kW!J3710</f>
        <v>0.94201299999999999</v>
      </c>
      <c r="G3698" s="34">
        <f t="shared" si="171"/>
        <v>1.8779881547921058</v>
      </c>
      <c r="H3698" s="34">
        <f t="shared" si="172"/>
        <v>1.8779881547921058</v>
      </c>
      <c r="I3698" s="34">
        <f t="shared" si="173"/>
        <v>0</v>
      </c>
    </row>
    <row r="3699" spans="2:9" x14ac:dyDescent="0.25">
      <c r="B3699" s="9">
        <v>2021</v>
      </c>
      <c r="C3699" s="9">
        <v>6</v>
      </c>
      <c r="D3699" s="9">
        <v>18</v>
      </c>
      <c r="E3699" s="30">
        <f>I01_Avg!D3699</f>
        <v>2.7254482970396654</v>
      </c>
      <c r="F3699" s="30">
        <f>PVWatts_8.5kW!J3711</f>
        <v>0</v>
      </c>
      <c r="G3699" s="34">
        <f t="shared" si="171"/>
        <v>2.7254482970396654</v>
      </c>
      <c r="H3699" s="34">
        <f t="shared" si="172"/>
        <v>2.7254482970396654</v>
      </c>
      <c r="I3699" s="34">
        <f t="shared" si="173"/>
        <v>0</v>
      </c>
    </row>
    <row r="3700" spans="2:9" x14ac:dyDescent="0.25">
      <c r="B3700" s="9">
        <v>2021</v>
      </c>
      <c r="C3700" s="9">
        <v>6</v>
      </c>
      <c r="D3700" s="9">
        <v>19</v>
      </c>
      <c r="E3700" s="30">
        <f>I01_Avg!D3700</f>
        <v>2.6783741092142446</v>
      </c>
      <c r="F3700" s="30">
        <f>PVWatts_8.5kW!J3712</f>
        <v>8.0769999999999991E-3</v>
      </c>
      <c r="G3700" s="34">
        <f t="shared" si="171"/>
        <v>2.6702971092142445</v>
      </c>
      <c r="H3700" s="34">
        <f t="shared" si="172"/>
        <v>2.6702971092142445</v>
      </c>
      <c r="I3700" s="34">
        <f t="shared" si="173"/>
        <v>0</v>
      </c>
    </row>
    <row r="3701" spans="2:9" x14ac:dyDescent="0.25">
      <c r="B3701" s="9">
        <v>2021</v>
      </c>
      <c r="C3701" s="9">
        <v>6</v>
      </c>
      <c r="D3701" s="9">
        <v>20</v>
      </c>
      <c r="E3701" s="30">
        <f>I01_Avg!D3701</f>
        <v>2.4871028125814467</v>
      </c>
      <c r="F3701" s="30">
        <f>PVWatts_8.5kW!J3713</f>
        <v>0</v>
      </c>
      <c r="G3701" s="34">
        <f t="shared" si="171"/>
        <v>2.4871028125814467</v>
      </c>
      <c r="H3701" s="34">
        <f t="shared" si="172"/>
        <v>2.4871028125814467</v>
      </c>
      <c r="I3701" s="34">
        <f t="shared" si="173"/>
        <v>0</v>
      </c>
    </row>
    <row r="3702" spans="2:9" x14ac:dyDescent="0.25">
      <c r="B3702" s="9">
        <v>2021</v>
      </c>
      <c r="C3702" s="9">
        <v>6</v>
      </c>
      <c r="D3702" s="9">
        <v>21</v>
      </c>
      <c r="E3702" s="30">
        <f>I01_Avg!D3702</f>
        <v>2.279159487435221</v>
      </c>
      <c r="F3702" s="30">
        <f>PVWatts_8.5kW!J3714</f>
        <v>0</v>
      </c>
      <c r="G3702" s="34">
        <f t="shared" si="171"/>
        <v>2.279159487435221</v>
      </c>
      <c r="H3702" s="34">
        <f t="shared" si="172"/>
        <v>2.279159487435221</v>
      </c>
      <c r="I3702" s="34">
        <f t="shared" si="173"/>
        <v>0</v>
      </c>
    </row>
    <row r="3703" spans="2:9" x14ac:dyDescent="0.25">
      <c r="B3703" s="9">
        <v>2021</v>
      </c>
      <c r="C3703" s="9">
        <v>6</v>
      </c>
      <c r="D3703" s="9">
        <v>22</v>
      </c>
      <c r="E3703" s="30">
        <f>I01_Avg!D3703</f>
        <v>2.0030208693563916</v>
      </c>
      <c r="F3703" s="30">
        <f>PVWatts_8.5kW!J3715</f>
        <v>0</v>
      </c>
      <c r="G3703" s="34">
        <f t="shared" si="171"/>
        <v>2.0030208693563916</v>
      </c>
      <c r="H3703" s="34">
        <f t="shared" si="172"/>
        <v>2.0030208693563916</v>
      </c>
      <c r="I3703" s="34">
        <f t="shared" si="173"/>
        <v>0</v>
      </c>
    </row>
    <row r="3704" spans="2:9" x14ac:dyDescent="0.25">
      <c r="B3704" s="9">
        <v>2021</v>
      </c>
      <c r="C3704" s="9">
        <v>6</v>
      </c>
      <c r="D3704" s="9">
        <v>23</v>
      </c>
      <c r="E3704" s="30">
        <f>I01_Avg!D3704</f>
        <v>1.6804155763767341</v>
      </c>
      <c r="F3704" s="30">
        <f>PVWatts_8.5kW!J3716</f>
        <v>0</v>
      </c>
      <c r="G3704" s="34">
        <f t="shared" si="171"/>
        <v>1.6804155763767341</v>
      </c>
      <c r="H3704" s="34">
        <f t="shared" si="172"/>
        <v>1.6804155763767341</v>
      </c>
      <c r="I3704" s="34">
        <f t="shared" si="173"/>
        <v>0</v>
      </c>
    </row>
    <row r="3705" spans="2:9" x14ac:dyDescent="0.25">
      <c r="B3705" s="9">
        <v>2021</v>
      </c>
      <c r="C3705" s="9">
        <v>6</v>
      </c>
      <c r="D3705" s="9">
        <v>0</v>
      </c>
      <c r="E3705" s="30">
        <f>I01_Avg!D3705</f>
        <v>1.4504413655373225</v>
      </c>
      <c r="F3705" s="30">
        <f>PVWatts_8.5kW!J3717</f>
        <v>0</v>
      </c>
      <c r="G3705" s="34">
        <f t="shared" si="171"/>
        <v>1.4504413655373225</v>
      </c>
      <c r="H3705" s="34">
        <f t="shared" si="172"/>
        <v>1.4504413655373225</v>
      </c>
      <c r="I3705" s="34">
        <f t="shared" si="173"/>
        <v>0</v>
      </c>
    </row>
    <row r="3706" spans="2:9" x14ac:dyDescent="0.25">
      <c r="B3706" s="9">
        <v>2021</v>
      </c>
      <c r="C3706" s="9">
        <v>6</v>
      </c>
      <c r="D3706" s="9">
        <v>1</v>
      </c>
      <c r="E3706" s="30">
        <f>I01_Avg!D3706</f>
        <v>1.2264421201106717</v>
      </c>
      <c r="F3706" s="30">
        <f>PVWatts_8.5kW!J3718</f>
        <v>0</v>
      </c>
      <c r="G3706" s="34">
        <f t="shared" si="171"/>
        <v>1.2264421201106717</v>
      </c>
      <c r="H3706" s="34">
        <f t="shared" si="172"/>
        <v>1.2264421201106717</v>
      </c>
      <c r="I3706" s="34">
        <f t="shared" si="173"/>
        <v>0</v>
      </c>
    </row>
    <row r="3707" spans="2:9" x14ac:dyDescent="0.25">
      <c r="B3707" s="9">
        <v>2021</v>
      </c>
      <c r="C3707" s="9">
        <v>6</v>
      </c>
      <c r="D3707" s="9">
        <v>2</v>
      </c>
      <c r="E3707" s="30">
        <f>I01_Avg!D3707</f>
        <v>1.1098543924268389</v>
      </c>
      <c r="F3707" s="30">
        <f>PVWatts_8.5kW!J3719</f>
        <v>0</v>
      </c>
      <c r="G3707" s="34">
        <f t="shared" si="171"/>
        <v>1.1098543924268389</v>
      </c>
      <c r="H3707" s="34">
        <f t="shared" si="172"/>
        <v>1.1098543924268389</v>
      </c>
      <c r="I3707" s="34">
        <f t="shared" si="173"/>
        <v>0</v>
      </c>
    </row>
    <row r="3708" spans="2:9" x14ac:dyDescent="0.25">
      <c r="B3708" s="9">
        <v>2021</v>
      </c>
      <c r="C3708" s="9">
        <v>6</v>
      </c>
      <c r="D3708" s="9">
        <v>3</v>
      </c>
      <c r="E3708" s="30">
        <f>I01_Avg!D3708</f>
        <v>0.97040086315908225</v>
      </c>
      <c r="F3708" s="30">
        <f>PVWatts_8.5kW!J3720</f>
        <v>0</v>
      </c>
      <c r="G3708" s="34">
        <f t="shared" si="171"/>
        <v>0.97040086315908225</v>
      </c>
      <c r="H3708" s="34">
        <f t="shared" si="172"/>
        <v>0.97040086315908225</v>
      </c>
      <c r="I3708" s="34">
        <f t="shared" si="173"/>
        <v>0</v>
      </c>
    </row>
    <row r="3709" spans="2:9" x14ac:dyDescent="0.25">
      <c r="B3709" s="9">
        <v>2021</v>
      </c>
      <c r="C3709" s="9">
        <v>6</v>
      </c>
      <c r="D3709" s="9">
        <v>4</v>
      </c>
      <c r="E3709" s="30">
        <f>I01_Avg!D3709</f>
        <v>0.90756047793089023</v>
      </c>
      <c r="F3709" s="30">
        <f>PVWatts_8.5kW!J3721</f>
        <v>0</v>
      </c>
      <c r="G3709" s="34">
        <f t="shared" si="171"/>
        <v>0.90756047793089023</v>
      </c>
      <c r="H3709" s="34">
        <f t="shared" si="172"/>
        <v>0.90756047793089023</v>
      </c>
      <c r="I3709" s="34">
        <f t="shared" si="173"/>
        <v>0</v>
      </c>
    </row>
    <row r="3710" spans="2:9" x14ac:dyDescent="0.25">
      <c r="B3710" s="9">
        <v>2021</v>
      </c>
      <c r="C3710" s="9">
        <v>6</v>
      </c>
      <c r="D3710" s="9">
        <v>5</v>
      </c>
      <c r="E3710" s="30">
        <f>I01_Avg!D3710</f>
        <v>0.92873617795794561</v>
      </c>
      <c r="F3710" s="30">
        <f>PVWatts_8.5kW!J3722</f>
        <v>9.1956999999999997E-2</v>
      </c>
      <c r="G3710" s="34">
        <f t="shared" si="171"/>
        <v>0.83677917795794565</v>
      </c>
      <c r="H3710" s="34">
        <f t="shared" si="172"/>
        <v>0.83677917795794565</v>
      </c>
      <c r="I3710" s="34">
        <f t="shared" si="173"/>
        <v>0</v>
      </c>
    </row>
    <row r="3711" spans="2:9" x14ac:dyDescent="0.25">
      <c r="B3711" s="9">
        <v>2021</v>
      </c>
      <c r="C3711" s="9">
        <v>6</v>
      </c>
      <c r="D3711" s="9">
        <v>6</v>
      </c>
      <c r="E3711" s="30">
        <f>I01_Avg!D3711</f>
        <v>0.9702916226923417</v>
      </c>
      <c r="F3711" s="30">
        <f>PVWatts_8.5kW!J3723</f>
        <v>0.58740300000000001</v>
      </c>
      <c r="G3711" s="34">
        <f t="shared" si="171"/>
        <v>0.3828886226923417</v>
      </c>
      <c r="H3711" s="34">
        <f t="shared" si="172"/>
        <v>0.3828886226923417</v>
      </c>
      <c r="I3711" s="34">
        <f t="shared" si="173"/>
        <v>0</v>
      </c>
    </row>
    <row r="3712" spans="2:9" x14ac:dyDescent="0.25">
      <c r="B3712" s="9">
        <v>2021</v>
      </c>
      <c r="C3712" s="9">
        <v>6</v>
      </c>
      <c r="D3712" s="9">
        <v>7</v>
      </c>
      <c r="E3712" s="30">
        <f>I01_Avg!D3712</f>
        <v>1.1510012945157067</v>
      </c>
      <c r="F3712" s="30">
        <f>PVWatts_8.5kW!J3724</f>
        <v>1.7464110000000002</v>
      </c>
      <c r="G3712" s="34">
        <f t="shared" si="171"/>
        <v>-0.59540970548429351</v>
      </c>
      <c r="H3712" s="34">
        <f t="shared" si="172"/>
        <v>0</v>
      </c>
      <c r="I3712" s="34">
        <f t="shared" si="173"/>
        <v>-0.59540970548429351</v>
      </c>
    </row>
    <row r="3713" spans="2:9" x14ac:dyDescent="0.25">
      <c r="B3713" s="9">
        <v>2021</v>
      </c>
      <c r="C3713" s="9">
        <v>6</v>
      </c>
      <c r="D3713" s="9">
        <v>8</v>
      </c>
      <c r="E3713" s="30">
        <f>I01_Avg!D3713</f>
        <v>1.2540631687406021</v>
      </c>
      <c r="F3713" s="30">
        <f>PVWatts_8.5kW!J3725</f>
        <v>3.7510210000000002</v>
      </c>
      <c r="G3713" s="34">
        <f t="shared" si="171"/>
        <v>-2.4969578312593983</v>
      </c>
      <c r="H3713" s="34">
        <f t="shared" si="172"/>
        <v>0</v>
      </c>
      <c r="I3713" s="34">
        <f t="shared" si="173"/>
        <v>-2.4969578312593983</v>
      </c>
    </row>
    <row r="3714" spans="2:9" x14ac:dyDescent="0.25">
      <c r="B3714" s="9">
        <v>2021</v>
      </c>
      <c r="C3714" s="9">
        <v>6</v>
      </c>
      <c r="D3714" s="9">
        <v>9</v>
      </c>
      <c r="E3714" s="30">
        <f>I01_Avg!D3714</f>
        <v>1.2881329283432987</v>
      </c>
      <c r="F3714" s="30">
        <f>PVWatts_8.5kW!J3726</f>
        <v>4.270289</v>
      </c>
      <c r="G3714" s="34">
        <f t="shared" si="171"/>
        <v>-2.9821560716567013</v>
      </c>
      <c r="H3714" s="34">
        <f t="shared" si="172"/>
        <v>0</v>
      </c>
      <c r="I3714" s="34">
        <f t="shared" si="173"/>
        <v>-2.9821560716567013</v>
      </c>
    </row>
    <row r="3715" spans="2:9" x14ac:dyDescent="0.25">
      <c r="B3715" s="9">
        <v>2021</v>
      </c>
      <c r="C3715" s="9">
        <v>6</v>
      </c>
      <c r="D3715" s="9">
        <v>10</v>
      </c>
      <c r="E3715" s="30">
        <f>I01_Avg!D3715</f>
        <v>1.4694076598887773</v>
      </c>
      <c r="F3715" s="30">
        <f>PVWatts_8.5kW!J3727</f>
        <v>3.8733460000000002</v>
      </c>
      <c r="G3715" s="34">
        <f t="shared" si="171"/>
        <v>-2.4039383401112229</v>
      </c>
      <c r="H3715" s="34">
        <f t="shared" si="172"/>
        <v>0</v>
      </c>
      <c r="I3715" s="34">
        <f t="shared" si="173"/>
        <v>-2.4039383401112229</v>
      </c>
    </row>
    <row r="3716" spans="2:9" x14ac:dyDescent="0.25">
      <c r="B3716" s="9">
        <v>2021</v>
      </c>
      <c r="C3716" s="9">
        <v>6</v>
      </c>
      <c r="D3716" s="9">
        <v>11</v>
      </c>
      <c r="E3716" s="30">
        <f>I01_Avg!D3716</f>
        <v>1.6205933708343248</v>
      </c>
      <c r="F3716" s="30">
        <f>PVWatts_8.5kW!J3728</f>
        <v>6.1077159999999999</v>
      </c>
      <c r="G3716" s="34">
        <f t="shared" si="171"/>
        <v>-4.4871226291656754</v>
      </c>
      <c r="H3716" s="34">
        <f t="shared" si="172"/>
        <v>0</v>
      </c>
      <c r="I3716" s="34">
        <f t="shared" si="173"/>
        <v>-4.4871226291656754</v>
      </c>
    </row>
    <row r="3717" spans="2:9" x14ac:dyDescent="0.25">
      <c r="B3717" s="9">
        <v>2021</v>
      </c>
      <c r="C3717" s="9">
        <v>6</v>
      </c>
      <c r="D3717" s="9">
        <v>12</v>
      </c>
      <c r="E3717" s="30">
        <f>I01_Avg!D3717</f>
        <v>1.7680561777644863</v>
      </c>
      <c r="F3717" s="30">
        <f>PVWatts_8.5kW!J3729</f>
        <v>5.6194930000000003</v>
      </c>
      <c r="G3717" s="34">
        <f t="shared" si="171"/>
        <v>-3.851436822235514</v>
      </c>
      <c r="H3717" s="34">
        <f t="shared" si="172"/>
        <v>0</v>
      </c>
      <c r="I3717" s="34">
        <f t="shared" si="173"/>
        <v>-3.851436822235514</v>
      </c>
    </row>
    <row r="3718" spans="2:9" x14ac:dyDescent="0.25">
      <c r="B3718" s="9">
        <v>2021</v>
      </c>
      <c r="C3718" s="9">
        <v>6</v>
      </c>
      <c r="D3718" s="9">
        <v>13</v>
      </c>
      <c r="E3718" s="30">
        <f>I01_Avg!D3718</f>
        <v>1.9846878294631647</v>
      </c>
      <c r="F3718" s="30">
        <f>PVWatts_8.5kW!J3730</f>
        <v>6.0382520000000008</v>
      </c>
      <c r="G3718" s="34">
        <f t="shared" si="171"/>
        <v>-4.0535641705368359</v>
      </c>
      <c r="H3718" s="34">
        <f t="shared" si="172"/>
        <v>0</v>
      </c>
      <c r="I3718" s="34">
        <f t="shared" si="173"/>
        <v>-4.0535641705368359</v>
      </c>
    </row>
    <row r="3719" spans="2:9" x14ac:dyDescent="0.25">
      <c r="B3719" s="9">
        <v>2021</v>
      </c>
      <c r="C3719" s="9">
        <v>6</v>
      </c>
      <c r="D3719" s="9">
        <v>14</v>
      </c>
      <c r="E3719" s="30">
        <f>I01_Avg!D3719</f>
        <v>2.1576295933901357</v>
      </c>
      <c r="F3719" s="30">
        <f>PVWatts_8.5kW!J3731</f>
        <v>5.5077230000000004</v>
      </c>
      <c r="G3719" s="34">
        <f t="shared" si="171"/>
        <v>-3.3500934066098647</v>
      </c>
      <c r="H3719" s="34">
        <f t="shared" si="172"/>
        <v>0</v>
      </c>
      <c r="I3719" s="34">
        <f t="shared" si="173"/>
        <v>-3.3500934066098647</v>
      </c>
    </row>
    <row r="3720" spans="2:9" x14ac:dyDescent="0.25">
      <c r="B3720" s="9">
        <v>2021</v>
      </c>
      <c r="C3720" s="9">
        <v>6</v>
      </c>
      <c r="D3720" s="9">
        <v>15</v>
      </c>
      <c r="E3720" s="30">
        <f>I01_Avg!D3720</f>
        <v>2.2609222241849065</v>
      </c>
      <c r="F3720" s="30">
        <f>PVWatts_8.5kW!J3732</f>
        <v>3.5909089999999999</v>
      </c>
      <c r="G3720" s="34">
        <f t="shared" si="171"/>
        <v>-1.3299867758150934</v>
      </c>
      <c r="H3720" s="34">
        <f t="shared" si="172"/>
        <v>0</v>
      </c>
      <c r="I3720" s="34">
        <f t="shared" si="173"/>
        <v>-1.3299867758150934</v>
      </c>
    </row>
    <row r="3721" spans="2:9" x14ac:dyDescent="0.25">
      <c r="B3721" s="9">
        <v>2021</v>
      </c>
      <c r="C3721" s="9">
        <v>6</v>
      </c>
      <c r="D3721" s="9">
        <v>16</v>
      </c>
      <c r="E3721" s="30">
        <f>I01_Avg!D3721</f>
        <v>2.4372787254902386</v>
      </c>
      <c r="F3721" s="30">
        <f>PVWatts_8.5kW!J3733</f>
        <v>1.7398209999999998</v>
      </c>
      <c r="G3721" s="34">
        <f t="shared" si="171"/>
        <v>0.69745772549023877</v>
      </c>
      <c r="H3721" s="34">
        <f t="shared" si="172"/>
        <v>0.69745772549023877</v>
      </c>
      <c r="I3721" s="34">
        <f t="shared" si="173"/>
        <v>0</v>
      </c>
    </row>
    <row r="3722" spans="2:9" x14ac:dyDescent="0.25">
      <c r="B3722" s="9">
        <v>2021</v>
      </c>
      <c r="C3722" s="9">
        <v>6</v>
      </c>
      <c r="D3722" s="9">
        <v>17</v>
      </c>
      <c r="E3722" s="30">
        <f>I01_Avg!D3722</f>
        <v>2.6085458266744754</v>
      </c>
      <c r="F3722" s="30">
        <f>PVWatts_8.5kW!J3734</f>
        <v>2.7170949999999996</v>
      </c>
      <c r="G3722" s="34">
        <f t="shared" ref="G3722:G3785" si="174">+E3722-F3722</f>
        <v>-0.10854917332552416</v>
      </c>
      <c r="H3722" s="34">
        <f t="shared" ref="H3722:H3785" si="175">+IF(G3722&gt;0,G3722,0)</f>
        <v>0</v>
      </c>
      <c r="I3722" s="34">
        <f t="shared" ref="I3722:I3785" si="176">+IF(G3722&lt;0,G3722,0)</f>
        <v>-0.10854917332552416</v>
      </c>
    </row>
    <row r="3723" spans="2:9" x14ac:dyDescent="0.25">
      <c r="B3723" s="9">
        <v>2021</v>
      </c>
      <c r="C3723" s="9">
        <v>6</v>
      </c>
      <c r="D3723" s="9">
        <v>18</v>
      </c>
      <c r="E3723" s="30">
        <f>I01_Avg!D3723</f>
        <v>2.5952521757090148</v>
      </c>
      <c r="F3723" s="30">
        <f>PVWatts_8.5kW!J3735</f>
        <v>1.08152</v>
      </c>
      <c r="G3723" s="34">
        <f t="shared" si="174"/>
        <v>1.5137321757090147</v>
      </c>
      <c r="H3723" s="34">
        <f t="shared" si="175"/>
        <v>1.5137321757090147</v>
      </c>
      <c r="I3723" s="34">
        <f t="shared" si="176"/>
        <v>0</v>
      </c>
    </row>
    <row r="3724" spans="2:9" x14ac:dyDescent="0.25">
      <c r="B3724" s="9">
        <v>2021</v>
      </c>
      <c r="C3724" s="9">
        <v>6</v>
      </c>
      <c r="D3724" s="9">
        <v>19</v>
      </c>
      <c r="E3724" s="30">
        <f>I01_Avg!D3724</f>
        <v>2.5209211638034899</v>
      </c>
      <c r="F3724" s="30">
        <f>PVWatts_8.5kW!J3736</f>
        <v>0.158778</v>
      </c>
      <c r="G3724" s="34">
        <f t="shared" si="174"/>
        <v>2.36214316380349</v>
      </c>
      <c r="H3724" s="34">
        <f t="shared" si="175"/>
        <v>2.36214316380349</v>
      </c>
      <c r="I3724" s="34">
        <f t="shared" si="176"/>
        <v>0</v>
      </c>
    </row>
    <row r="3725" spans="2:9" x14ac:dyDescent="0.25">
      <c r="B3725" s="9">
        <v>2021</v>
      </c>
      <c r="C3725" s="9">
        <v>6</v>
      </c>
      <c r="D3725" s="9">
        <v>20</v>
      </c>
      <c r="E3725" s="30">
        <f>I01_Avg!D3725</f>
        <v>2.3455320530393373</v>
      </c>
      <c r="F3725" s="30">
        <f>PVWatts_8.5kW!J3737</f>
        <v>0</v>
      </c>
      <c r="G3725" s="34">
        <f t="shared" si="174"/>
        <v>2.3455320530393373</v>
      </c>
      <c r="H3725" s="34">
        <f t="shared" si="175"/>
        <v>2.3455320530393373</v>
      </c>
      <c r="I3725" s="34">
        <f t="shared" si="176"/>
        <v>0</v>
      </c>
    </row>
    <row r="3726" spans="2:9" x14ac:dyDescent="0.25">
      <c r="B3726" s="9">
        <v>2021</v>
      </c>
      <c r="C3726" s="9">
        <v>6</v>
      </c>
      <c r="D3726" s="9">
        <v>21</v>
      </c>
      <c r="E3726" s="30">
        <f>I01_Avg!D3726</f>
        <v>2.1194135899238637</v>
      </c>
      <c r="F3726" s="30">
        <f>PVWatts_8.5kW!J3738</f>
        <v>0</v>
      </c>
      <c r="G3726" s="34">
        <f t="shared" si="174"/>
        <v>2.1194135899238637</v>
      </c>
      <c r="H3726" s="34">
        <f t="shared" si="175"/>
        <v>2.1194135899238637</v>
      </c>
      <c r="I3726" s="34">
        <f t="shared" si="176"/>
        <v>0</v>
      </c>
    </row>
    <row r="3727" spans="2:9" x14ac:dyDescent="0.25">
      <c r="B3727" s="9">
        <v>2021</v>
      </c>
      <c r="C3727" s="9">
        <v>6</v>
      </c>
      <c r="D3727" s="9">
        <v>22</v>
      </c>
      <c r="E3727" s="30">
        <f>I01_Avg!D3727</f>
        <v>1.8798862700598047</v>
      </c>
      <c r="F3727" s="30">
        <f>PVWatts_8.5kW!J3739</f>
        <v>0</v>
      </c>
      <c r="G3727" s="34">
        <f t="shared" si="174"/>
        <v>1.8798862700598047</v>
      </c>
      <c r="H3727" s="34">
        <f t="shared" si="175"/>
        <v>1.8798862700598047</v>
      </c>
      <c r="I3727" s="34">
        <f t="shared" si="176"/>
        <v>0</v>
      </c>
    </row>
    <row r="3728" spans="2:9" x14ac:dyDescent="0.25">
      <c r="B3728" s="9">
        <v>2021</v>
      </c>
      <c r="C3728" s="9">
        <v>6</v>
      </c>
      <c r="D3728" s="9">
        <v>23</v>
      </c>
      <c r="E3728" s="30">
        <f>I01_Avg!D3728</f>
        <v>1.6043323484659107</v>
      </c>
      <c r="F3728" s="30">
        <f>PVWatts_8.5kW!J3740</f>
        <v>0</v>
      </c>
      <c r="G3728" s="34">
        <f t="shared" si="174"/>
        <v>1.6043323484659107</v>
      </c>
      <c r="H3728" s="34">
        <f t="shared" si="175"/>
        <v>1.6043323484659107</v>
      </c>
      <c r="I3728" s="34">
        <f t="shared" si="176"/>
        <v>0</v>
      </c>
    </row>
    <row r="3729" spans="2:9" x14ac:dyDescent="0.25">
      <c r="B3729" s="9">
        <v>2021</v>
      </c>
      <c r="C3729" s="9">
        <v>6</v>
      </c>
      <c r="D3729" s="9">
        <v>0</v>
      </c>
      <c r="E3729" s="30">
        <f>I01_Avg!D3729</f>
        <v>1.3783307797185607</v>
      </c>
      <c r="F3729" s="30">
        <f>PVWatts_8.5kW!J3741</f>
        <v>0</v>
      </c>
      <c r="G3729" s="34">
        <f t="shared" si="174"/>
        <v>1.3783307797185607</v>
      </c>
      <c r="H3729" s="34">
        <f t="shared" si="175"/>
        <v>1.3783307797185607</v>
      </c>
      <c r="I3729" s="34">
        <f t="shared" si="176"/>
        <v>0</v>
      </c>
    </row>
    <row r="3730" spans="2:9" x14ac:dyDescent="0.25">
      <c r="B3730" s="9">
        <v>2021</v>
      </c>
      <c r="C3730" s="9">
        <v>6</v>
      </c>
      <c r="D3730" s="9">
        <v>1</v>
      </c>
      <c r="E3730" s="30">
        <f>I01_Avg!D3730</f>
        <v>1.1393022005975377</v>
      </c>
      <c r="F3730" s="30">
        <f>PVWatts_8.5kW!J3742</f>
        <v>0</v>
      </c>
      <c r="G3730" s="34">
        <f t="shared" si="174"/>
        <v>1.1393022005975377</v>
      </c>
      <c r="H3730" s="34">
        <f t="shared" si="175"/>
        <v>1.1393022005975377</v>
      </c>
      <c r="I3730" s="34">
        <f t="shared" si="176"/>
        <v>0</v>
      </c>
    </row>
    <row r="3731" spans="2:9" x14ac:dyDescent="0.25">
      <c r="B3731" s="9">
        <v>2021</v>
      </c>
      <c r="C3731" s="9">
        <v>6</v>
      </c>
      <c r="D3731" s="9">
        <v>2</v>
      </c>
      <c r="E3731" s="30">
        <f>I01_Avg!D3731</f>
        <v>0.95796911885242286</v>
      </c>
      <c r="F3731" s="30">
        <f>PVWatts_8.5kW!J3743</f>
        <v>0</v>
      </c>
      <c r="G3731" s="34">
        <f t="shared" si="174"/>
        <v>0.95796911885242286</v>
      </c>
      <c r="H3731" s="34">
        <f t="shared" si="175"/>
        <v>0.95796911885242286</v>
      </c>
      <c r="I3731" s="34">
        <f t="shared" si="176"/>
        <v>0</v>
      </c>
    </row>
    <row r="3732" spans="2:9" x14ac:dyDescent="0.25">
      <c r="B3732" s="9">
        <v>2021</v>
      </c>
      <c r="C3732" s="9">
        <v>6</v>
      </c>
      <c r="D3732" s="9">
        <v>3</v>
      </c>
      <c r="E3732" s="30">
        <f>I01_Avg!D3732</f>
        <v>0.843831292934901</v>
      </c>
      <c r="F3732" s="30">
        <f>PVWatts_8.5kW!J3744</f>
        <v>0</v>
      </c>
      <c r="G3732" s="34">
        <f t="shared" si="174"/>
        <v>0.843831292934901</v>
      </c>
      <c r="H3732" s="34">
        <f t="shared" si="175"/>
        <v>0.843831292934901</v>
      </c>
      <c r="I3732" s="34">
        <f t="shared" si="176"/>
        <v>0</v>
      </c>
    </row>
    <row r="3733" spans="2:9" x14ac:dyDescent="0.25">
      <c r="B3733" s="9">
        <v>2021</v>
      </c>
      <c r="C3733" s="9">
        <v>6</v>
      </c>
      <c r="D3733" s="9">
        <v>4</v>
      </c>
      <c r="E3733" s="30">
        <f>I01_Avg!D3733</f>
        <v>0.78457167340198952</v>
      </c>
      <c r="F3733" s="30">
        <f>PVWatts_8.5kW!J3745</f>
        <v>0</v>
      </c>
      <c r="G3733" s="34">
        <f t="shared" si="174"/>
        <v>0.78457167340198952</v>
      </c>
      <c r="H3733" s="34">
        <f t="shared" si="175"/>
        <v>0.78457167340198952</v>
      </c>
      <c r="I3733" s="34">
        <f t="shared" si="176"/>
        <v>0</v>
      </c>
    </row>
    <row r="3734" spans="2:9" x14ac:dyDescent="0.25">
      <c r="B3734" s="9">
        <v>2021</v>
      </c>
      <c r="C3734" s="9">
        <v>6</v>
      </c>
      <c r="D3734" s="9">
        <v>5</v>
      </c>
      <c r="E3734" s="30">
        <f>I01_Avg!D3734</f>
        <v>0.77761193512829241</v>
      </c>
      <c r="F3734" s="30">
        <f>PVWatts_8.5kW!J3746</f>
        <v>7.1675000000000003E-2</v>
      </c>
      <c r="G3734" s="34">
        <f t="shared" si="174"/>
        <v>0.70593693512829236</v>
      </c>
      <c r="H3734" s="34">
        <f t="shared" si="175"/>
        <v>0.70593693512829236</v>
      </c>
      <c r="I3734" s="34">
        <f t="shared" si="176"/>
        <v>0</v>
      </c>
    </row>
    <row r="3735" spans="2:9" x14ac:dyDescent="0.25">
      <c r="B3735" s="9">
        <v>2021</v>
      </c>
      <c r="C3735" s="9">
        <v>6</v>
      </c>
      <c r="D3735" s="9">
        <v>6</v>
      </c>
      <c r="E3735" s="30">
        <f>I01_Avg!D3735</f>
        <v>0.78811397684297357</v>
      </c>
      <c r="F3735" s="30">
        <f>PVWatts_8.5kW!J3747</f>
        <v>0.52205400000000002</v>
      </c>
      <c r="G3735" s="34">
        <f t="shared" si="174"/>
        <v>0.26605997684297356</v>
      </c>
      <c r="H3735" s="34">
        <f t="shared" si="175"/>
        <v>0.26605997684297356</v>
      </c>
      <c r="I3735" s="34">
        <f t="shared" si="176"/>
        <v>0</v>
      </c>
    </row>
    <row r="3736" spans="2:9" x14ac:dyDescent="0.25">
      <c r="B3736" s="9">
        <v>2021</v>
      </c>
      <c r="C3736" s="9">
        <v>6</v>
      </c>
      <c r="D3736" s="9">
        <v>7</v>
      </c>
      <c r="E3736" s="30">
        <f>I01_Avg!D3736</f>
        <v>0.9151347743709819</v>
      </c>
      <c r="F3736" s="30">
        <f>PVWatts_8.5kW!J3748</f>
        <v>2.020985</v>
      </c>
      <c r="G3736" s="34">
        <f t="shared" si="174"/>
        <v>-1.1058502256290181</v>
      </c>
      <c r="H3736" s="34">
        <f t="shared" si="175"/>
        <v>0</v>
      </c>
      <c r="I3736" s="34">
        <f t="shared" si="176"/>
        <v>-1.1058502256290181</v>
      </c>
    </row>
    <row r="3737" spans="2:9" x14ac:dyDescent="0.25">
      <c r="B3737" s="9">
        <v>2021</v>
      </c>
      <c r="C3737" s="9">
        <v>6</v>
      </c>
      <c r="D3737" s="9">
        <v>8</v>
      </c>
      <c r="E3737" s="30">
        <f>I01_Avg!D3737</f>
        <v>1.0888626091794102</v>
      </c>
      <c r="F3737" s="30">
        <f>PVWatts_8.5kW!J3749</f>
        <v>3.6431249999999999</v>
      </c>
      <c r="G3737" s="34">
        <f t="shared" si="174"/>
        <v>-2.5542623908205897</v>
      </c>
      <c r="H3737" s="34">
        <f t="shared" si="175"/>
        <v>0</v>
      </c>
      <c r="I3737" s="34">
        <f t="shared" si="176"/>
        <v>-2.5542623908205897</v>
      </c>
    </row>
    <row r="3738" spans="2:9" x14ac:dyDescent="0.25">
      <c r="B3738" s="9">
        <v>2021</v>
      </c>
      <c r="C3738" s="9">
        <v>6</v>
      </c>
      <c r="D3738" s="9">
        <v>9</v>
      </c>
      <c r="E3738" s="30">
        <f>I01_Avg!D3738</f>
        <v>1.2085194669436072</v>
      </c>
      <c r="F3738" s="30">
        <f>PVWatts_8.5kW!J3750</f>
        <v>4.9791499999999997</v>
      </c>
      <c r="G3738" s="34">
        <f t="shared" si="174"/>
        <v>-3.7706305330563925</v>
      </c>
      <c r="H3738" s="34">
        <f t="shared" si="175"/>
        <v>0</v>
      </c>
      <c r="I3738" s="34">
        <f t="shared" si="176"/>
        <v>-3.7706305330563925</v>
      </c>
    </row>
    <row r="3739" spans="2:9" x14ac:dyDescent="0.25">
      <c r="B3739" s="9">
        <v>2021</v>
      </c>
      <c r="C3739" s="9">
        <v>6</v>
      </c>
      <c r="D3739" s="9">
        <v>10</v>
      </c>
      <c r="E3739" s="30">
        <f>I01_Avg!D3739</f>
        <v>1.2999023052020346</v>
      </c>
      <c r="F3739" s="30">
        <f>PVWatts_8.5kW!J3751</f>
        <v>5.443289</v>
      </c>
      <c r="G3739" s="34">
        <f t="shared" si="174"/>
        <v>-4.1433866947979654</v>
      </c>
      <c r="H3739" s="34">
        <f t="shared" si="175"/>
        <v>0</v>
      </c>
      <c r="I3739" s="34">
        <f t="shared" si="176"/>
        <v>-4.1433866947979654</v>
      </c>
    </row>
    <row r="3740" spans="2:9" x14ac:dyDescent="0.25">
      <c r="B3740" s="9">
        <v>2021</v>
      </c>
      <c r="C3740" s="9">
        <v>6</v>
      </c>
      <c r="D3740" s="9">
        <v>11</v>
      </c>
      <c r="E3740" s="30">
        <f>I01_Avg!D3740</f>
        <v>1.4525439166480667</v>
      </c>
      <c r="F3740" s="30">
        <f>PVWatts_8.5kW!J3752</f>
        <v>5.6596830000000002</v>
      </c>
      <c r="G3740" s="34">
        <f t="shared" si="174"/>
        <v>-4.2071390833519331</v>
      </c>
      <c r="H3740" s="34">
        <f t="shared" si="175"/>
        <v>0</v>
      </c>
      <c r="I3740" s="34">
        <f t="shared" si="176"/>
        <v>-4.2071390833519331</v>
      </c>
    </row>
    <row r="3741" spans="2:9" x14ac:dyDescent="0.25">
      <c r="B3741" s="9">
        <v>2021</v>
      </c>
      <c r="C3741" s="9">
        <v>6</v>
      </c>
      <c r="D3741" s="9">
        <v>12</v>
      </c>
      <c r="E3741" s="30">
        <f>I01_Avg!D3741</f>
        <v>1.4976189053738533</v>
      </c>
      <c r="F3741" s="30">
        <f>PVWatts_8.5kW!J3753</f>
        <v>6.0420290000000003</v>
      </c>
      <c r="G3741" s="34">
        <f t="shared" si="174"/>
        <v>-4.544410094626147</v>
      </c>
      <c r="H3741" s="34">
        <f t="shared" si="175"/>
        <v>0</v>
      </c>
      <c r="I3741" s="34">
        <f t="shared" si="176"/>
        <v>-4.544410094626147</v>
      </c>
    </row>
    <row r="3742" spans="2:9" x14ac:dyDescent="0.25">
      <c r="B3742" s="9">
        <v>2021</v>
      </c>
      <c r="C3742" s="9">
        <v>6</v>
      </c>
      <c r="D3742" s="9">
        <v>13</v>
      </c>
      <c r="E3742" s="30">
        <f>I01_Avg!D3742</f>
        <v>1.6226147750225521</v>
      </c>
      <c r="F3742" s="30">
        <f>PVWatts_8.5kW!J3754</f>
        <v>6.4405580000000002</v>
      </c>
      <c r="G3742" s="34">
        <f t="shared" si="174"/>
        <v>-4.8179432249774479</v>
      </c>
      <c r="H3742" s="34">
        <f t="shared" si="175"/>
        <v>0</v>
      </c>
      <c r="I3742" s="34">
        <f t="shared" si="176"/>
        <v>-4.8179432249774479</v>
      </c>
    </row>
    <row r="3743" spans="2:9" x14ac:dyDescent="0.25">
      <c r="B3743" s="9">
        <v>2021</v>
      </c>
      <c r="C3743" s="9">
        <v>6</v>
      </c>
      <c r="D3743" s="9">
        <v>14</v>
      </c>
      <c r="E3743" s="30">
        <f>I01_Avg!D3743</f>
        <v>1.7428274463006079</v>
      </c>
      <c r="F3743" s="30">
        <f>PVWatts_8.5kW!J3755</f>
        <v>5.3880460000000001</v>
      </c>
      <c r="G3743" s="34">
        <f t="shared" si="174"/>
        <v>-3.645218553699392</v>
      </c>
      <c r="H3743" s="34">
        <f t="shared" si="175"/>
        <v>0</v>
      </c>
      <c r="I3743" s="34">
        <f t="shared" si="176"/>
        <v>-3.645218553699392</v>
      </c>
    </row>
    <row r="3744" spans="2:9" x14ac:dyDescent="0.25">
      <c r="B3744" s="9">
        <v>2021</v>
      </c>
      <c r="C3744" s="9">
        <v>6</v>
      </c>
      <c r="D3744" s="9">
        <v>15</v>
      </c>
      <c r="E3744" s="30">
        <f>I01_Avg!D3744</f>
        <v>1.962245243324414</v>
      </c>
      <c r="F3744" s="30">
        <f>PVWatts_8.5kW!J3756</f>
        <v>4.5874819999999996</v>
      </c>
      <c r="G3744" s="34">
        <f t="shared" si="174"/>
        <v>-2.6252367566755854</v>
      </c>
      <c r="H3744" s="34">
        <f t="shared" si="175"/>
        <v>0</v>
      </c>
      <c r="I3744" s="34">
        <f t="shared" si="176"/>
        <v>-2.6252367566755854</v>
      </c>
    </row>
    <row r="3745" spans="2:9" x14ac:dyDescent="0.25">
      <c r="B3745" s="9">
        <v>2021</v>
      </c>
      <c r="C3745" s="9">
        <v>6</v>
      </c>
      <c r="D3745" s="9">
        <v>16</v>
      </c>
      <c r="E3745" s="30">
        <f>I01_Avg!D3745</f>
        <v>2.0226322385303002</v>
      </c>
      <c r="F3745" s="30">
        <f>PVWatts_8.5kW!J3757</f>
        <v>2.025401</v>
      </c>
      <c r="G3745" s="34">
        <f t="shared" si="174"/>
        <v>-2.768761469699843E-3</v>
      </c>
      <c r="H3745" s="34">
        <f t="shared" si="175"/>
        <v>0</v>
      </c>
      <c r="I3745" s="34">
        <f t="shared" si="176"/>
        <v>-2.768761469699843E-3</v>
      </c>
    </row>
    <row r="3746" spans="2:9" x14ac:dyDescent="0.25">
      <c r="B3746" s="9">
        <v>2021</v>
      </c>
      <c r="C3746" s="9">
        <v>6</v>
      </c>
      <c r="D3746" s="9">
        <v>17</v>
      </c>
      <c r="E3746" s="30">
        <f>I01_Avg!D3746</f>
        <v>2.0898691638765099</v>
      </c>
      <c r="F3746" s="30">
        <f>PVWatts_8.5kW!J3758</f>
        <v>1.129157</v>
      </c>
      <c r="G3746" s="34">
        <f t="shared" si="174"/>
        <v>0.96071216387650993</v>
      </c>
      <c r="H3746" s="34">
        <f t="shared" si="175"/>
        <v>0.96071216387650993</v>
      </c>
      <c r="I3746" s="34">
        <f t="shared" si="176"/>
        <v>0</v>
      </c>
    </row>
    <row r="3747" spans="2:9" x14ac:dyDescent="0.25">
      <c r="B3747" s="9">
        <v>2021</v>
      </c>
      <c r="C3747" s="9">
        <v>6</v>
      </c>
      <c r="D3747" s="9">
        <v>18</v>
      </c>
      <c r="E3747" s="30">
        <f>I01_Avg!D3747</f>
        <v>2.1045473343008392</v>
      </c>
      <c r="F3747" s="30">
        <f>PVWatts_8.5kW!J3759</f>
        <v>0.964507</v>
      </c>
      <c r="G3747" s="34">
        <f t="shared" si="174"/>
        <v>1.1400403343008392</v>
      </c>
      <c r="H3747" s="34">
        <f t="shared" si="175"/>
        <v>1.1400403343008392</v>
      </c>
      <c r="I3747" s="34">
        <f t="shared" si="176"/>
        <v>0</v>
      </c>
    </row>
    <row r="3748" spans="2:9" x14ac:dyDescent="0.25">
      <c r="B3748" s="9">
        <v>2021</v>
      </c>
      <c r="C3748" s="9">
        <v>6</v>
      </c>
      <c r="D3748" s="9">
        <v>19</v>
      </c>
      <c r="E3748" s="30">
        <f>I01_Avg!D3748</f>
        <v>2.1063071533611701</v>
      </c>
      <c r="F3748" s="30">
        <f>PVWatts_8.5kW!J3760</f>
        <v>6.3544000000000003E-2</v>
      </c>
      <c r="G3748" s="34">
        <f t="shared" si="174"/>
        <v>2.0427631533611703</v>
      </c>
      <c r="H3748" s="34">
        <f t="shared" si="175"/>
        <v>2.0427631533611703</v>
      </c>
      <c r="I3748" s="34">
        <f t="shared" si="176"/>
        <v>0</v>
      </c>
    </row>
    <row r="3749" spans="2:9" x14ac:dyDescent="0.25">
      <c r="B3749" s="9">
        <v>2021</v>
      </c>
      <c r="C3749" s="9">
        <v>6</v>
      </c>
      <c r="D3749" s="9">
        <v>20</v>
      </c>
      <c r="E3749" s="30">
        <f>I01_Avg!D3749</f>
        <v>1.877345701073593</v>
      </c>
      <c r="F3749" s="30">
        <f>PVWatts_8.5kW!J3761</f>
        <v>0</v>
      </c>
      <c r="G3749" s="34">
        <f t="shared" si="174"/>
        <v>1.877345701073593</v>
      </c>
      <c r="H3749" s="34">
        <f t="shared" si="175"/>
        <v>1.877345701073593</v>
      </c>
      <c r="I3749" s="34">
        <f t="shared" si="176"/>
        <v>0</v>
      </c>
    </row>
    <row r="3750" spans="2:9" x14ac:dyDescent="0.25">
      <c r="B3750" s="9">
        <v>2021</v>
      </c>
      <c r="C3750" s="9">
        <v>6</v>
      </c>
      <c r="D3750" s="9">
        <v>21</v>
      </c>
      <c r="E3750" s="30">
        <f>I01_Avg!D3750</f>
        <v>1.704595232664089</v>
      </c>
      <c r="F3750" s="30">
        <f>PVWatts_8.5kW!J3762</f>
        <v>0</v>
      </c>
      <c r="G3750" s="34">
        <f t="shared" si="174"/>
        <v>1.704595232664089</v>
      </c>
      <c r="H3750" s="34">
        <f t="shared" si="175"/>
        <v>1.704595232664089</v>
      </c>
      <c r="I3750" s="34">
        <f t="shared" si="176"/>
        <v>0</v>
      </c>
    </row>
    <row r="3751" spans="2:9" x14ac:dyDescent="0.25">
      <c r="B3751" s="9">
        <v>2021</v>
      </c>
      <c r="C3751" s="9">
        <v>6</v>
      </c>
      <c r="D3751" s="9">
        <v>22</v>
      </c>
      <c r="E3751" s="30">
        <f>I01_Avg!D3751</f>
        <v>1.4917211080433765</v>
      </c>
      <c r="F3751" s="30">
        <f>PVWatts_8.5kW!J3763</f>
        <v>0</v>
      </c>
      <c r="G3751" s="34">
        <f t="shared" si="174"/>
        <v>1.4917211080433765</v>
      </c>
      <c r="H3751" s="34">
        <f t="shared" si="175"/>
        <v>1.4917211080433765</v>
      </c>
      <c r="I3751" s="34">
        <f t="shared" si="176"/>
        <v>0</v>
      </c>
    </row>
    <row r="3752" spans="2:9" x14ac:dyDescent="0.25">
      <c r="B3752" s="9">
        <v>2021</v>
      </c>
      <c r="C3752" s="9">
        <v>6</v>
      </c>
      <c r="D3752" s="9">
        <v>23</v>
      </c>
      <c r="E3752" s="30">
        <f>I01_Avg!D3752</f>
        <v>1.1805580163807299</v>
      </c>
      <c r="F3752" s="30">
        <f>PVWatts_8.5kW!J3764</f>
        <v>0</v>
      </c>
      <c r="G3752" s="34">
        <f t="shared" si="174"/>
        <v>1.1805580163807299</v>
      </c>
      <c r="H3752" s="34">
        <f t="shared" si="175"/>
        <v>1.1805580163807299</v>
      </c>
      <c r="I3752" s="34">
        <f t="shared" si="176"/>
        <v>0</v>
      </c>
    </row>
    <row r="3753" spans="2:9" x14ac:dyDescent="0.25">
      <c r="B3753" s="9">
        <v>2021</v>
      </c>
      <c r="C3753" s="9">
        <v>6</v>
      </c>
      <c r="D3753" s="9">
        <v>0</v>
      </c>
      <c r="E3753" s="30">
        <f>I01_Avg!D3753</f>
        <v>0.9490772201793759</v>
      </c>
      <c r="F3753" s="30">
        <f>PVWatts_8.5kW!J3765</f>
        <v>0</v>
      </c>
      <c r="G3753" s="34">
        <f t="shared" si="174"/>
        <v>0.9490772201793759</v>
      </c>
      <c r="H3753" s="34">
        <f t="shared" si="175"/>
        <v>0.9490772201793759</v>
      </c>
      <c r="I3753" s="34">
        <f t="shared" si="176"/>
        <v>0</v>
      </c>
    </row>
    <row r="3754" spans="2:9" x14ac:dyDescent="0.25">
      <c r="B3754" s="9">
        <v>2021</v>
      </c>
      <c r="C3754" s="9">
        <v>6</v>
      </c>
      <c r="D3754" s="9">
        <v>1</v>
      </c>
      <c r="E3754" s="30">
        <f>I01_Avg!D3754</f>
        <v>0.77525253991184673</v>
      </c>
      <c r="F3754" s="30">
        <f>PVWatts_8.5kW!J3766</f>
        <v>0</v>
      </c>
      <c r="G3754" s="34">
        <f t="shared" si="174"/>
        <v>0.77525253991184673</v>
      </c>
      <c r="H3754" s="34">
        <f t="shared" si="175"/>
        <v>0.77525253991184673</v>
      </c>
      <c r="I3754" s="34">
        <f t="shared" si="176"/>
        <v>0</v>
      </c>
    </row>
    <row r="3755" spans="2:9" x14ac:dyDescent="0.25">
      <c r="B3755" s="9">
        <v>2021</v>
      </c>
      <c r="C3755" s="9">
        <v>6</v>
      </c>
      <c r="D3755" s="9">
        <v>2</v>
      </c>
      <c r="E3755" s="30">
        <f>I01_Avg!D3755</f>
        <v>0.69359045861158186</v>
      </c>
      <c r="F3755" s="30">
        <f>PVWatts_8.5kW!J3767</f>
        <v>0</v>
      </c>
      <c r="G3755" s="34">
        <f t="shared" si="174"/>
        <v>0.69359045861158186</v>
      </c>
      <c r="H3755" s="34">
        <f t="shared" si="175"/>
        <v>0.69359045861158186</v>
      </c>
      <c r="I3755" s="34">
        <f t="shared" si="176"/>
        <v>0</v>
      </c>
    </row>
    <row r="3756" spans="2:9" x14ac:dyDescent="0.25">
      <c r="B3756" s="9">
        <v>2021</v>
      </c>
      <c r="C3756" s="9">
        <v>6</v>
      </c>
      <c r="D3756" s="9">
        <v>3</v>
      </c>
      <c r="E3756" s="30">
        <f>I01_Avg!D3756</f>
        <v>0.6855147372699476</v>
      </c>
      <c r="F3756" s="30">
        <f>PVWatts_8.5kW!J3768</f>
        <v>0</v>
      </c>
      <c r="G3756" s="34">
        <f t="shared" si="174"/>
        <v>0.6855147372699476</v>
      </c>
      <c r="H3756" s="34">
        <f t="shared" si="175"/>
        <v>0.6855147372699476</v>
      </c>
      <c r="I3756" s="34">
        <f t="shared" si="176"/>
        <v>0</v>
      </c>
    </row>
    <row r="3757" spans="2:9" x14ac:dyDescent="0.25">
      <c r="B3757" s="9">
        <v>2021</v>
      </c>
      <c r="C3757" s="9">
        <v>6</v>
      </c>
      <c r="D3757" s="9">
        <v>4</v>
      </c>
      <c r="E3757" s="30">
        <f>I01_Avg!D3757</f>
        <v>0.63519354371917958</v>
      </c>
      <c r="F3757" s="30">
        <f>PVWatts_8.5kW!J3769</f>
        <v>0</v>
      </c>
      <c r="G3757" s="34">
        <f t="shared" si="174"/>
        <v>0.63519354371917958</v>
      </c>
      <c r="H3757" s="34">
        <f t="shared" si="175"/>
        <v>0.63519354371917958</v>
      </c>
      <c r="I3757" s="34">
        <f t="shared" si="176"/>
        <v>0</v>
      </c>
    </row>
    <row r="3758" spans="2:9" x14ac:dyDescent="0.25">
      <c r="B3758" s="9">
        <v>2021</v>
      </c>
      <c r="C3758" s="9">
        <v>6</v>
      </c>
      <c r="D3758" s="9">
        <v>5</v>
      </c>
      <c r="E3758" s="30">
        <f>I01_Avg!D3758</f>
        <v>0.65666864657411206</v>
      </c>
      <c r="F3758" s="30">
        <f>PVWatts_8.5kW!J3770</f>
        <v>0</v>
      </c>
      <c r="G3758" s="34">
        <f t="shared" si="174"/>
        <v>0.65666864657411206</v>
      </c>
      <c r="H3758" s="34">
        <f t="shared" si="175"/>
        <v>0.65666864657411206</v>
      </c>
      <c r="I3758" s="34">
        <f t="shared" si="176"/>
        <v>0</v>
      </c>
    </row>
    <row r="3759" spans="2:9" x14ac:dyDescent="0.25">
      <c r="B3759" s="9">
        <v>2021</v>
      </c>
      <c r="C3759" s="9">
        <v>6</v>
      </c>
      <c r="D3759" s="9">
        <v>6</v>
      </c>
      <c r="E3759" s="30">
        <f>I01_Avg!D3759</f>
        <v>0.70064790292015255</v>
      </c>
      <c r="F3759" s="30">
        <f>PVWatts_8.5kW!J3771</f>
        <v>0.48183999999999999</v>
      </c>
      <c r="G3759" s="34">
        <f t="shared" si="174"/>
        <v>0.21880790292015256</v>
      </c>
      <c r="H3759" s="34">
        <f t="shared" si="175"/>
        <v>0.21880790292015256</v>
      </c>
      <c r="I3759" s="34">
        <f t="shared" si="176"/>
        <v>0</v>
      </c>
    </row>
    <row r="3760" spans="2:9" x14ac:dyDescent="0.25">
      <c r="B3760" s="9">
        <v>2021</v>
      </c>
      <c r="C3760" s="9">
        <v>6</v>
      </c>
      <c r="D3760" s="9">
        <v>7</v>
      </c>
      <c r="E3760" s="30">
        <f>I01_Avg!D3760</f>
        <v>0.81848908861462211</v>
      </c>
      <c r="F3760" s="30">
        <f>PVWatts_8.5kW!J3772</f>
        <v>1.522983</v>
      </c>
      <c r="G3760" s="34">
        <f t="shared" si="174"/>
        <v>-0.70449391138537787</v>
      </c>
      <c r="H3760" s="34">
        <f t="shared" si="175"/>
        <v>0</v>
      </c>
      <c r="I3760" s="34">
        <f t="shared" si="176"/>
        <v>-0.70449391138537787</v>
      </c>
    </row>
    <row r="3761" spans="2:9" x14ac:dyDescent="0.25">
      <c r="B3761" s="9">
        <v>2021</v>
      </c>
      <c r="C3761" s="9">
        <v>6</v>
      </c>
      <c r="D3761" s="9">
        <v>8</v>
      </c>
      <c r="E3761" s="30">
        <f>I01_Avg!D3761</f>
        <v>0.90734446064783547</v>
      </c>
      <c r="F3761" s="30">
        <f>PVWatts_8.5kW!J3773</f>
        <v>2.9252579999999999</v>
      </c>
      <c r="G3761" s="34">
        <f t="shared" si="174"/>
        <v>-2.0179135393521643</v>
      </c>
      <c r="H3761" s="34">
        <f t="shared" si="175"/>
        <v>0</v>
      </c>
      <c r="I3761" s="34">
        <f t="shared" si="176"/>
        <v>-2.0179135393521643</v>
      </c>
    </row>
    <row r="3762" spans="2:9" x14ac:dyDescent="0.25">
      <c r="B3762" s="9">
        <v>2021</v>
      </c>
      <c r="C3762" s="9">
        <v>6</v>
      </c>
      <c r="D3762" s="9">
        <v>9</v>
      </c>
      <c r="E3762" s="30">
        <f>I01_Avg!D3762</f>
        <v>1.0303725029610971</v>
      </c>
      <c r="F3762" s="30">
        <f>PVWatts_8.5kW!J3774</f>
        <v>5.2142410000000003</v>
      </c>
      <c r="G3762" s="34">
        <f t="shared" si="174"/>
        <v>-4.1838684970389028</v>
      </c>
      <c r="H3762" s="34">
        <f t="shared" si="175"/>
        <v>0</v>
      </c>
      <c r="I3762" s="34">
        <f t="shared" si="176"/>
        <v>-4.1838684970389028</v>
      </c>
    </row>
    <row r="3763" spans="2:9" x14ac:dyDescent="0.25">
      <c r="B3763" s="9">
        <v>2021</v>
      </c>
      <c r="C3763" s="9">
        <v>6</v>
      </c>
      <c r="D3763" s="9">
        <v>10</v>
      </c>
      <c r="E3763" s="30">
        <f>I01_Avg!D3763</f>
        <v>1.0450302324414906</v>
      </c>
      <c r="F3763" s="30">
        <f>PVWatts_8.5kW!J3775</f>
        <v>6.2594629999999993</v>
      </c>
      <c r="G3763" s="34">
        <f t="shared" si="174"/>
        <v>-5.2144327675585087</v>
      </c>
      <c r="H3763" s="34">
        <f t="shared" si="175"/>
        <v>0</v>
      </c>
      <c r="I3763" s="34">
        <f t="shared" si="176"/>
        <v>-5.2144327675585087</v>
      </c>
    </row>
    <row r="3764" spans="2:9" x14ac:dyDescent="0.25">
      <c r="B3764" s="9">
        <v>2021</v>
      </c>
      <c r="C3764" s="9">
        <v>6</v>
      </c>
      <c r="D3764" s="9">
        <v>11</v>
      </c>
      <c r="E3764" s="30">
        <f>I01_Avg!D3764</f>
        <v>1.0802389247513837</v>
      </c>
      <c r="F3764" s="30">
        <f>PVWatts_8.5kW!J3776</f>
        <v>3.4208400000000001</v>
      </c>
      <c r="G3764" s="34">
        <f t="shared" si="174"/>
        <v>-2.3406010752486166</v>
      </c>
      <c r="H3764" s="34">
        <f t="shared" si="175"/>
        <v>0</v>
      </c>
      <c r="I3764" s="34">
        <f t="shared" si="176"/>
        <v>-2.3406010752486166</v>
      </c>
    </row>
    <row r="3765" spans="2:9" x14ac:dyDescent="0.25">
      <c r="B3765" s="9">
        <v>2021</v>
      </c>
      <c r="C3765" s="9">
        <v>6</v>
      </c>
      <c r="D3765" s="9">
        <v>12</v>
      </c>
      <c r="E3765" s="30">
        <f>I01_Avg!D3765</f>
        <v>1.1368169234880292</v>
      </c>
      <c r="F3765" s="30">
        <f>PVWatts_8.5kW!J3777</f>
        <v>5.8741989999999999</v>
      </c>
      <c r="G3765" s="34">
        <f t="shared" si="174"/>
        <v>-4.7373820765119703</v>
      </c>
      <c r="H3765" s="34">
        <f t="shared" si="175"/>
        <v>0</v>
      </c>
      <c r="I3765" s="34">
        <f t="shared" si="176"/>
        <v>-4.7373820765119703</v>
      </c>
    </row>
    <row r="3766" spans="2:9" x14ac:dyDescent="0.25">
      <c r="B3766" s="9">
        <v>2021</v>
      </c>
      <c r="C3766" s="9">
        <v>6</v>
      </c>
      <c r="D3766" s="9">
        <v>13</v>
      </c>
      <c r="E3766" s="30">
        <f>I01_Avg!D3766</f>
        <v>1.1426578933385063</v>
      </c>
      <c r="F3766" s="30">
        <f>PVWatts_8.5kW!J3778</f>
        <v>5.5725889999999998</v>
      </c>
      <c r="G3766" s="34">
        <f t="shared" si="174"/>
        <v>-4.4299311066614937</v>
      </c>
      <c r="H3766" s="34">
        <f t="shared" si="175"/>
        <v>0</v>
      </c>
      <c r="I3766" s="34">
        <f t="shared" si="176"/>
        <v>-4.4299311066614937</v>
      </c>
    </row>
    <row r="3767" spans="2:9" x14ac:dyDescent="0.25">
      <c r="B3767" s="9">
        <v>2021</v>
      </c>
      <c r="C3767" s="9">
        <v>6</v>
      </c>
      <c r="D3767" s="9">
        <v>14</v>
      </c>
      <c r="E3767" s="30">
        <f>I01_Avg!D3767</f>
        <v>1.3096918991161683</v>
      </c>
      <c r="F3767" s="30">
        <f>PVWatts_8.5kW!J3779</f>
        <v>3.3839250000000001</v>
      </c>
      <c r="G3767" s="34">
        <f t="shared" si="174"/>
        <v>-2.0742331008838315</v>
      </c>
      <c r="H3767" s="34">
        <f t="shared" si="175"/>
        <v>0</v>
      </c>
      <c r="I3767" s="34">
        <f t="shared" si="176"/>
        <v>-2.0742331008838315</v>
      </c>
    </row>
    <row r="3768" spans="2:9" x14ac:dyDescent="0.25">
      <c r="B3768" s="9">
        <v>2021</v>
      </c>
      <c r="C3768" s="9">
        <v>6</v>
      </c>
      <c r="D3768" s="9">
        <v>15</v>
      </c>
      <c r="E3768" s="30">
        <f>I01_Avg!D3768</f>
        <v>1.4296080466640597</v>
      </c>
      <c r="F3768" s="30">
        <f>PVWatts_8.5kW!J3780</f>
        <v>4.9939369999999998</v>
      </c>
      <c r="G3768" s="34">
        <f t="shared" si="174"/>
        <v>-3.5643289533359401</v>
      </c>
      <c r="H3768" s="34">
        <f t="shared" si="175"/>
        <v>0</v>
      </c>
      <c r="I3768" s="34">
        <f t="shared" si="176"/>
        <v>-3.5643289533359401</v>
      </c>
    </row>
    <row r="3769" spans="2:9" x14ac:dyDescent="0.25">
      <c r="B3769" s="9">
        <v>2021</v>
      </c>
      <c r="C3769" s="9">
        <v>6</v>
      </c>
      <c r="D3769" s="9">
        <v>16</v>
      </c>
      <c r="E3769" s="30">
        <f>I01_Avg!D3769</f>
        <v>1.4785174154542651</v>
      </c>
      <c r="F3769" s="30">
        <f>PVWatts_8.5kW!J3781</f>
        <v>3.2637460000000003</v>
      </c>
      <c r="G3769" s="34">
        <f t="shared" si="174"/>
        <v>-1.7852285845457352</v>
      </c>
      <c r="H3769" s="34">
        <f t="shared" si="175"/>
        <v>0</v>
      </c>
      <c r="I3769" s="34">
        <f t="shared" si="176"/>
        <v>-1.7852285845457352</v>
      </c>
    </row>
    <row r="3770" spans="2:9" x14ac:dyDescent="0.25">
      <c r="B3770" s="9">
        <v>2021</v>
      </c>
      <c r="C3770" s="9">
        <v>6</v>
      </c>
      <c r="D3770" s="9">
        <v>17</v>
      </c>
      <c r="E3770" s="30">
        <f>I01_Avg!D3770</f>
        <v>1.6499742886839142</v>
      </c>
      <c r="F3770" s="30">
        <f>PVWatts_8.5kW!J3782</f>
        <v>1.607856</v>
      </c>
      <c r="G3770" s="34">
        <f t="shared" si="174"/>
        <v>4.2118288683914207E-2</v>
      </c>
      <c r="H3770" s="34">
        <f t="shared" si="175"/>
        <v>4.2118288683914207E-2</v>
      </c>
      <c r="I3770" s="34">
        <f t="shared" si="176"/>
        <v>0</v>
      </c>
    </row>
    <row r="3771" spans="2:9" x14ac:dyDescent="0.25">
      <c r="B3771" s="9">
        <v>2021</v>
      </c>
      <c r="C3771" s="9">
        <v>6</v>
      </c>
      <c r="D3771" s="9">
        <v>18</v>
      </c>
      <c r="E3771" s="30">
        <f>I01_Avg!D3771</f>
        <v>1.6880449440965215</v>
      </c>
      <c r="F3771" s="30">
        <f>PVWatts_8.5kW!J3783</f>
        <v>1.0107630000000001</v>
      </c>
      <c r="G3771" s="34">
        <f t="shared" si="174"/>
        <v>0.67728194409652143</v>
      </c>
      <c r="H3771" s="34">
        <f t="shared" si="175"/>
        <v>0.67728194409652143</v>
      </c>
      <c r="I3771" s="34">
        <f t="shared" si="176"/>
        <v>0</v>
      </c>
    </row>
    <row r="3772" spans="2:9" x14ac:dyDescent="0.25">
      <c r="B3772" s="9">
        <v>2021</v>
      </c>
      <c r="C3772" s="9">
        <v>6</v>
      </c>
      <c r="D3772" s="9">
        <v>19</v>
      </c>
      <c r="E3772" s="30">
        <f>I01_Avg!D3772</f>
        <v>1.616569156747252</v>
      </c>
      <c r="F3772" s="30">
        <f>PVWatts_8.5kW!J3784</f>
        <v>0.216944</v>
      </c>
      <c r="G3772" s="34">
        <f t="shared" si="174"/>
        <v>1.399625156747252</v>
      </c>
      <c r="H3772" s="34">
        <f t="shared" si="175"/>
        <v>1.399625156747252</v>
      </c>
      <c r="I3772" s="34">
        <f t="shared" si="176"/>
        <v>0</v>
      </c>
    </row>
    <row r="3773" spans="2:9" x14ac:dyDescent="0.25">
      <c r="B3773" s="9">
        <v>2021</v>
      </c>
      <c r="C3773" s="9">
        <v>6</v>
      </c>
      <c r="D3773" s="9">
        <v>20</v>
      </c>
      <c r="E3773" s="30">
        <f>I01_Avg!D3773</f>
        <v>1.5057158508283597</v>
      </c>
      <c r="F3773" s="30">
        <f>PVWatts_8.5kW!J3785</f>
        <v>0</v>
      </c>
      <c r="G3773" s="34">
        <f t="shared" si="174"/>
        <v>1.5057158508283597</v>
      </c>
      <c r="H3773" s="34">
        <f t="shared" si="175"/>
        <v>1.5057158508283597</v>
      </c>
      <c r="I3773" s="34">
        <f t="shared" si="176"/>
        <v>0</v>
      </c>
    </row>
    <row r="3774" spans="2:9" x14ac:dyDescent="0.25">
      <c r="B3774" s="9">
        <v>2021</v>
      </c>
      <c r="C3774" s="9">
        <v>6</v>
      </c>
      <c r="D3774" s="9">
        <v>21</v>
      </c>
      <c r="E3774" s="30">
        <f>I01_Avg!D3774</f>
        <v>1.3695872938538949</v>
      </c>
      <c r="F3774" s="30">
        <f>PVWatts_8.5kW!J3786</f>
        <v>0</v>
      </c>
      <c r="G3774" s="34">
        <f t="shared" si="174"/>
        <v>1.3695872938538949</v>
      </c>
      <c r="H3774" s="34">
        <f t="shared" si="175"/>
        <v>1.3695872938538949</v>
      </c>
      <c r="I3774" s="34">
        <f t="shared" si="176"/>
        <v>0</v>
      </c>
    </row>
    <row r="3775" spans="2:9" x14ac:dyDescent="0.25">
      <c r="B3775" s="9">
        <v>2021</v>
      </c>
      <c r="C3775" s="9">
        <v>6</v>
      </c>
      <c r="D3775" s="9">
        <v>22</v>
      </c>
      <c r="E3775" s="30">
        <f>I01_Avg!D3775</f>
        <v>1.2563454590242225</v>
      </c>
      <c r="F3775" s="30">
        <f>PVWatts_8.5kW!J3787</f>
        <v>0</v>
      </c>
      <c r="G3775" s="34">
        <f t="shared" si="174"/>
        <v>1.2563454590242225</v>
      </c>
      <c r="H3775" s="34">
        <f t="shared" si="175"/>
        <v>1.2563454590242225</v>
      </c>
      <c r="I3775" s="34">
        <f t="shared" si="176"/>
        <v>0</v>
      </c>
    </row>
    <row r="3776" spans="2:9" x14ac:dyDescent="0.25">
      <c r="B3776" s="9">
        <v>2021</v>
      </c>
      <c r="C3776" s="9">
        <v>6</v>
      </c>
      <c r="D3776" s="9">
        <v>23</v>
      </c>
      <c r="E3776" s="30">
        <f>I01_Avg!D3776</f>
        <v>0.98917850505892169</v>
      </c>
      <c r="F3776" s="30">
        <f>PVWatts_8.5kW!J3788</f>
        <v>0</v>
      </c>
      <c r="G3776" s="34">
        <f t="shared" si="174"/>
        <v>0.98917850505892169</v>
      </c>
      <c r="H3776" s="34">
        <f t="shared" si="175"/>
        <v>0.98917850505892169</v>
      </c>
      <c r="I3776" s="34">
        <f t="shared" si="176"/>
        <v>0</v>
      </c>
    </row>
    <row r="3777" spans="2:9" x14ac:dyDescent="0.25">
      <c r="B3777" s="9">
        <v>2021</v>
      </c>
      <c r="C3777" s="9">
        <v>6</v>
      </c>
      <c r="D3777" s="9">
        <v>0</v>
      </c>
      <c r="E3777" s="30">
        <f>I01_Avg!D3777</f>
        <v>0.77886271073799651</v>
      </c>
      <c r="F3777" s="30">
        <f>PVWatts_8.5kW!J3789</f>
        <v>0</v>
      </c>
      <c r="G3777" s="34">
        <f t="shared" si="174"/>
        <v>0.77886271073799651</v>
      </c>
      <c r="H3777" s="34">
        <f t="shared" si="175"/>
        <v>0.77886271073799651</v>
      </c>
      <c r="I3777" s="34">
        <f t="shared" si="176"/>
        <v>0</v>
      </c>
    </row>
    <row r="3778" spans="2:9" x14ac:dyDescent="0.25">
      <c r="B3778" s="9">
        <v>2021</v>
      </c>
      <c r="C3778" s="9">
        <v>6</v>
      </c>
      <c r="D3778" s="9">
        <v>1</v>
      </c>
      <c r="E3778" s="30">
        <f>I01_Avg!D3778</f>
        <v>0.67107230121430295</v>
      </c>
      <c r="F3778" s="30">
        <f>PVWatts_8.5kW!J3790</f>
        <v>0</v>
      </c>
      <c r="G3778" s="34">
        <f t="shared" si="174"/>
        <v>0.67107230121430295</v>
      </c>
      <c r="H3778" s="34">
        <f t="shared" si="175"/>
        <v>0.67107230121430295</v>
      </c>
      <c r="I3778" s="34">
        <f t="shared" si="176"/>
        <v>0</v>
      </c>
    </row>
    <row r="3779" spans="2:9" x14ac:dyDescent="0.25">
      <c r="B3779" s="9">
        <v>2021</v>
      </c>
      <c r="C3779" s="9">
        <v>6</v>
      </c>
      <c r="D3779" s="9">
        <v>2</v>
      </c>
      <c r="E3779" s="30">
        <f>I01_Avg!D3779</f>
        <v>0.62709495190815012</v>
      </c>
      <c r="F3779" s="30">
        <f>PVWatts_8.5kW!J3791</f>
        <v>0</v>
      </c>
      <c r="G3779" s="34">
        <f t="shared" si="174"/>
        <v>0.62709495190815012</v>
      </c>
      <c r="H3779" s="34">
        <f t="shared" si="175"/>
        <v>0.62709495190815012</v>
      </c>
      <c r="I3779" s="34">
        <f t="shared" si="176"/>
        <v>0</v>
      </c>
    </row>
    <row r="3780" spans="2:9" x14ac:dyDescent="0.25">
      <c r="B3780" s="9">
        <v>2021</v>
      </c>
      <c r="C3780" s="9">
        <v>6</v>
      </c>
      <c r="D3780" s="9">
        <v>3</v>
      </c>
      <c r="E3780" s="30">
        <f>I01_Avg!D3780</f>
        <v>0.59230510552725069</v>
      </c>
      <c r="F3780" s="30">
        <f>PVWatts_8.5kW!J3792</f>
        <v>0</v>
      </c>
      <c r="G3780" s="34">
        <f t="shared" si="174"/>
        <v>0.59230510552725069</v>
      </c>
      <c r="H3780" s="34">
        <f t="shared" si="175"/>
        <v>0.59230510552725069</v>
      </c>
      <c r="I3780" s="34">
        <f t="shared" si="176"/>
        <v>0</v>
      </c>
    </row>
    <row r="3781" spans="2:9" x14ac:dyDescent="0.25">
      <c r="B3781" s="9">
        <v>2021</v>
      </c>
      <c r="C3781" s="9">
        <v>6</v>
      </c>
      <c r="D3781" s="9">
        <v>4</v>
      </c>
      <c r="E3781" s="30">
        <f>I01_Avg!D3781</f>
        <v>0.60103873657855211</v>
      </c>
      <c r="F3781" s="30">
        <f>PVWatts_8.5kW!J3793</f>
        <v>0</v>
      </c>
      <c r="G3781" s="34">
        <f t="shared" si="174"/>
        <v>0.60103873657855211</v>
      </c>
      <c r="H3781" s="34">
        <f t="shared" si="175"/>
        <v>0.60103873657855211</v>
      </c>
      <c r="I3781" s="34">
        <f t="shared" si="176"/>
        <v>0</v>
      </c>
    </row>
    <row r="3782" spans="2:9" x14ac:dyDescent="0.25">
      <c r="B3782" s="9">
        <v>2021</v>
      </c>
      <c r="C3782" s="9">
        <v>6</v>
      </c>
      <c r="D3782" s="9">
        <v>5</v>
      </c>
      <c r="E3782" s="30">
        <f>I01_Avg!D3782</f>
        <v>0.66278042295649786</v>
      </c>
      <c r="F3782" s="30">
        <f>PVWatts_8.5kW!J3794</f>
        <v>7.1521000000000001E-2</v>
      </c>
      <c r="G3782" s="34">
        <f t="shared" si="174"/>
        <v>0.5912594229564978</v>
      </c>
      <c r="H3782" s="34">
        <f t="shared" si="175"/>
        <v>0.5912594229564978</v>
      </c>
      <c r="I3782" s="34">
        <f t="shared" si="176"/>
        <v>0</v>
      </c>
    </row>
    <row r="3783" spans="2:9" x14ac:dyDescent="0.25">
      <c r="B3783" s="9">
        <v>2021</v>
      </c>
      <c r="C3783" s="9">
        <v>6</v>
      </c>
      <c r="D3783" s="9">
        <v>6</v>
      </c>
      <c r="E3783" s="30">
        <f>I01_Avg!D3783</f>
        <v>0.77124862780110737</v>
      </c>
      <c r="F3783" s="30">
        <f>PVWatts_8.5kW!J3795</f>
        <v>0.56905799999999995</v>
      </c>
      <c r="G3783" s="34">
        <f t="shared" si="174"/>
        <v>0.20219062780110741</v>
      </c>
      <c r="H3783" s="34">
        <f t="shared" si="175"/>
        <v>0.20219062780110741</v>
      </c>
      <c r="I3783" s="34">
        <f t="shared" si="176"/>
        <v>0</v>
      </c>
    </row>
    <row r="3784" spans="2:9" x14ac:dyDescent="0.25">
      <c r="B3784" s="9">
        <v>2021</v>
      </c>
      <c r="C3784" s="9">
        <v>6</v>
      </c>
      <c r="D3784" s="9">
        <v>7</v>
      </c>
      <c r="E3784" s="30">
        <f>I01_Avg!D3784</f>
        <v>0.88840703986702185</v>
      </c>
      <c r="F3784" s="30">
        <f>PVWatts_8.5kW!J3796</f>
        <v>1.575747</v>
      </c>
      <c r="G3784" s="34">
        <f t="shared" si="174"/>
        <v>-0.68733996013297816</v>
      </c>
      <c r="H3784" s="34">
        <f t="shared" si="175"/>
        <v>0</v>
      </c>
      <c r="I3784" s="34">
        <f t="shared" si="176"/>
        <v>-0.68733996013297816</v>
      </c>
    </row>
    <row r="3785" spans="2:9" x14ac:dyDescent="0.25">
      <c r="B3785" s="9">
        <v>2021</v>
      </c>
      <c r="C3785" s="9">
        <v>6</v>
      </c>
      <c r="D3785" s="9">
        <v>8</v>
      </c>
      <c r="E3785" s="30">
        <f>I01_Avg!D3785</f>
        <v>0.85998405825773749</v>
      </c>
      <c r="F3785" s="30">
        <f>PVWatts_8.5kW!J3797</f>
        <v>3.6221080000000003</v>
      </c>
      <c r="G3785" s="34">
        <f t="shared" si="174"/>
        <v>-2.7621239417422627</v>
      </c>
      <c r="H3785" s="34">
        <f t="shared" si="175"/>
        <v>0</v>
      </c>
      <c r="I3785" s="34">
        <f t="shared" si="176"/>
        <v>-2.7621239417422627</v>
      </c>
    </row>
    <row r="3786" spans="2:9" x14ac:dyDescent="0.25">
      <c r="B3786" s="9">
        <v>2021</v>
      </c>
      <c r="C3786" s="9">
        <v>6</v>
      </c>
      <c r="D3786" s="9">
        <v>9</v>
      </c>
      <c r="E3786" s="30">
        <f>I01_Avg!D3786</f>
        <v>0.91286319440516484</v>
      </c>
      <c r="F3786" s="30">
        <f>PVWatts_8.5kW!J3798</f>
        <v>3.8444279999999997</v>
      </c>
      <c r="G3786" s="34">
        <f t="shared" ref="G3786:G3849" si="177">+E3786-F3786</f>
        <v>-2.9315648055948351</v>
      </c>
      <c r="H3786" s="34">
        <f t="shared" ref="H3786:H3849" si="178">+IF(G3786&gt;0,G3786,0)</f>
        <v>0</v>
      </c>
      <c r="I3786" s="34">
        <f t="shared" ref="I3786:I3849" si="179">+IF(G3786&lt;0,G3786,0)</f>
        <v>-2.9315648055948351</v>
      </c>
    </row>
    <row r="3787" spans="2:9" x14ac:dyDescent="0.25">
      <c r="B3787" s="9">
        <v>2021</v>
      </c>
      <c r="C3787" s="9">
        <v>6</v>
      </c>
      <c r="D3787" s="9">
        <v>10</v>
      </c>
      <c r="E3787" s="30">
        <f>I01_Avg!D3787</f>
        <v>0.95537710181209612</v>
      </c>
      <c r="F3787" s="30">
        <f>PVWatts_8.5kW!J3799</f>
        <v>3.989598</v>
      </c>
      <c r="G3787" s="34">
        <f t="shared" si="177"/>
        <v>-3.034220898187904</v>
      </c>
      <c r="H3787" s="34">
        <f t="shared" si="178"/>
        <v>0</v>
      </c>
      <c r="I3787" s="34">
        <f t="shared" si="179"/>
        <v>-3.034220898187904</v>
      </c>
    </row>
    <row r="3788" spans="2:9" x14ac:dyDescent="0.25">
      <c r="B3788" s="9">
        <v>2021</v>
      </c>
      <c r="C3788" s="9">
        <v>6</v>
      </c>
      <c r="D3788" s="9">
        <v>11</v>
      </c>
      <c r="E3788" s="30">
        <f>I01_Avg!D3788</f>
        <v>1.0407474482392489</v>
      </c>
      <c r="F3788" s="30">
        <f>PVWatts_8.5kW!J3800</f>
        <v>3.1303850000000004</v>
      </c>
      <c r="G3788" s="34">
        <f t="shared" si="177"/>
        <v>-2.0896375517607515</v>
      </c>
      <c r="H3788" s="34">
        <f t="shared" si="178"/>
        <v>0</v>
      </c>
      <c r="I3788" s="34">
        <f t="shared" si="179"/>
        <v>-2.0896375517607515</v>
      </c>
    </row>
    <row r="3789" spans="2:9" x14ac:dyDescent="0.25">
      <c r="B3789" s="9">
        <v>2021</v>
      </c>
      <c r="C3789" s="9">
        <v>6</v>
      </c>
      <c r="D3789" s="9">
        <v>12</v>
      </c>
      <c r="E3789" s="30">
        <f>I01_Avg!D3789</f>
        <v>1.0813381944355887</v>
      </c>
      <c r="F3789" s="30">
        <f>PVWatts_8.5kW!J3801</f>
        <v>6.1049129999999998</v>
      </c>
      <c r="G3789" s="34">
        <f t="shared" si="177"/>
        <v>-5.0235748055644116</v>
      </c>
      <c r="H3789" s="34">
        <f t="shared" si="178"/>
        <v>0</v>
      </c>
      <c r="I3789" s="34">
        <f t="shared" si="179"/>
        <v>-5.0235748055644116</v>
      </c>
    </row>
    <row r="3790" spans="2:9" x14ac:dyDescent="0.25">
      <c r="B3790" s="9">
        <v>2021</v>
      </c>
      <c r="C3790" s="9">
        <v>6</v>
      </c>
      <c r="D3790" s="9">
        <v>13</v>
      </c>
      <c r="E3790" s="30">
        <f>I01_Avg!D3790</f>
        <v>1.1262998357078282</v>
      </c>
      <c r="F3790" s="30">
        <f>PVWatts_8.5kW!J3802</f>
        <v>6.8103289999999994</v>
      </c>
      <c r="G3790" s="34">
        <f t="shared" si="177"/>
        <v>-5.6840291642921716</v>
      </c>
      <c r="H3790" s="34">
        <f t="shared" si="178"/>
        <v>0</v>
      </c>
      <c r="I3790" s="34">
        <f t="shared" si="179"/>
        <v>-5.6840291642921716</v>
      </c>
    </row>
    <row r="3791" spans="2:9" x14ac:dyDescent="0.25">
      <c r="B3791" s="9">
        <v>2021</v>
      </c>
      <c r="C3791" s="9">
        <v>6</v>
      </c>
      <c r="D3791" s="9">
        <v>14</v>
      </c>
      <c r="E3791" s="30">
        <f>I01_Avg!D3791</f>
        <v>1.1924822402540356</v>
      </c>
      <c r="F3791" s="30">
        <f>PVWatts_8.5kW!J3803</f>
        <v>6.2851270000000001</v>
      </c>
      <c r="G3791" s="34">
        <f t="shared" si="177"/>
        <v>-5.0926447597459648</v>
      </c>
      <c r="H3791" s="34">
        <f t="shared" si="178"/>
        <v>0</v>
      </c>
      <c r="I3791" s="34">
        <f t="shared" si="179"/>
        <v>-5.0926447597459648</v>
      </c>
    </row>
    <row r="3792" spans="2:9" x14ac:dyDescent="0.25">
      <c r="B3792" s="9">
        <v>2021</v>
      </c>
      <c r="C3792" s="9">
        <v>6</v>
      </c>
      <c r="D3792" s="9">
        <v>15</v>
      </c>
      <c r="E3792" s="30">
        <f>I01_Avg!D3792</f>
        <v>1.2956234789531971</v>
      </c>
      <c r="F3792" s="30">
        <f>PVWatts_8.5kW!J3804</f>
        <v>4.8309750000000005</v>
      </c>
      <c r="G3792" s="34">
        <f t="shared" si="177"/>
        <v>-3.5353515210468034</v>
      </c>
      <c r="H3792" s="34">
        <f t="shared" si="178"/>
        <v>0</v>
      </c>
      <c r="I3792" s="34">
        <f t="shared" si="179"/>
        <v>-3.5353515210468034</v>
      </c>
    </row>
    <row r="3793" spans="2:9" x14ac:dyDescent="0.25">
      <c r="B3793" s="9">
        <v>2021</v>
      </c>
      <c r="C3793" s="9">
        <v>6</v>
      </c>
      <c r="D3793" s="9">
        <v>16</v>
      </c>
      <c r="E3793" s="30">
        <f>I01_Avg!D3793</f>
        <v>1.4486129328461483</v>
      </c>
      <c r="F3793" s="30">
        <f>PVWatts_8.5kW!J3805</f>
        <v>2.7129479999999999</v>
      </c>
      <c r="G3793" s="34">
        <f t="shared" si="177"/>
        <v>-1.2643350671538516</v>
      </c>
      <c r="H3793" s="34">
        <f t="shared" si="178"/>
        <v>0</v>
      </c>
      <c r="I3793" s="34">
        <f t="shared" si="179"/>
        <v>-1.2643350671538516</v>
      </c>
    </row>
    <row r="3794" spans="2:9" x14ac:dyDescent="0.25">
      <c r="B3794" s="9">
        <v>2021</v>
      </c>
      <c r="C3794" s="9">
        <v>6</v>
      </c>
      <c r="D3794" s="9">
        <v>17</v>
      </c>
      <c r="E3794" s="30">
        <f>I01_Avg!D3794</f>
        <v>1.6443222907729125</v>
      </c>
      <c r="F3794" s="30">
        <f>PVWatts_8.5kW!J3806</f>
        <v>2.4877699999999998</v>
      </c>
      <c r="G3794" s="34">
        <f t="shared" si="177"/>
        <v>-0.84344770922708734</v>
      </c>
      <c r="H3794" s="34">
        <f t="shared" si="178"/>
        <v>0</v>
      </c>
      <c r="I3794" s="34">
        <f t="shared" si="179"/>
        <v>-0.84344770922708734</v>
      </c>
    </row>
    <row r="3795" spans="2:9" x14ac:dyDescent="0.25">
      <c r="B3795" s="9">
        <v>2021</v>
      </c>
      <c r="C3795" s="9">
        <v>6</v>
      </c>
      <c r="D3795" s="9">
        <v>18</v>
      </c>
      <c r="E3795" s="30">
        <f>I01_Avg!D3795</f>
        <v>1.7449515273699194</v>
      </c>
      <c r="F3795" s="30">
        <f>PVWatts_8.5kW!J3807</f>
        <v>1.107022</v>
      </c>
      <c r="G3795" s="34">
        <f t="shared" si="177"/>
        <v>0.63792952736991948</v>
      </c>
      <c r="H3795" s="34">
        <f t="shared" si="178"/>
        <v>0.63792952736991948</v>
      </c>
      <c r="I3795" s="34">
        <f t="shared" si="179"/>
        <v>0</v>
      </c>
    </row>
    <row r="3796" spans="2:9" x14ac:dyDescent="0.25">
      <c r="B3796" s="9">
        <v>2021</v>
      </c>
      <c r="C3796" s="9">
        <v>6</v>
      </c>
      <c r="D3796" s="9">
        <v>19</v>
      </c>
      <c r="E3796" s="30">
        <f>I01_Avg!D3796</f>
        <v>1.7225823065599137</v>
      </c>
      <c r="F3796" s="30">
        <f>PVWatts_8.5kW!J3808</f>
        <v>0.17155099999999998</v>
      </c>
      <c r="G3796" s="34">
        <f t="shared" si="177"/>
        <v>1.5510313065599137</v>
      </c>
      <c r="H3796" s="34">
        <f t="shared" si="178"/>
        <v>1.5510313065599137</v>
      </c>
      <c r="I3796" s="34">
        <f t="shared" si="179"/>
        <v>0</v>
      </c>
    </row>
    <row r="3797" spans="2:9" x14ac:dyDescent="0.25">
      <c r="B3797" s="9">
        <v>2021</v>
      </c>
      <c r="C3797" s="9">
        <v>6</v>
      </c>
      <c r="D3797" s="9">
        <v>20</v>
      </c>
      <c r="E3797" s="30">
        <f>I01_Avg!D3797</f>
        <v>1.6011872445226656</v>
      </c>
      <c r="F3797" s="30">
        <f>PVWatts_8.5kW!J3809</f>
        <v>0</v>
      </c>
      <c r="G3797" s="34">
        <f t="shared" si="177"/>
        <v>1.6011872445226656</v>
      </c>
      <c r="H3797" s="34">
        <f t="shared" si="178"/>
        <v>1.6011872445226656</v>
      </c>
      <c r="I3797" s="34">
        <f t="shared" si="179"/>
        <v>0</v>
      </c>
    </row>
    <row r="3798" spans="2:9" x14ac:dyDescent="0.25">
      <c r="B3798" s="9">
        <v>2021</v>
      </c>
      <c r="C3798" s="9">
        <v>6</v>
      </c>
      <c r="D3798" s="9">
        <v>21</v>
      </c>
      <c r="E3798" s="30">
        <f>I01_Avg!D3798</f>
        <v>1.4628953574019408</v>
      </c>
      <c r="F3798" s="30">
        <f>PVWatts_8.5kW!J3810</f>
        <v>0</v>
      </c>
      <c r="G3798" s="34">
        <f t="shared" si="177"/>
        <v>1.4628953574019408</v>
      </c>
      <c r="H3798" s="34">
        <f t="shared" si="178"/>
        <v>1.4628953574019408</v>
      </c>
      <c r="I3798" s="34">
        <f t="shared" si="179"/>
        <v>0</v>
      </c>
    </row>
    <row r="3799" spans="2:9" x14ac:dyDescent="0.25">
      <c r="B3799" s="9">
        <v>2021</v>
      </c>
      <c r="C3799" s="9">
        <v>6</v>
      </c>
      <c r="D3799" s="9">
        <v>22</v>
      </c>
      <c r="E3799" s="30">
        <f>I01_Avg!D3799</f>
        <v>1.3282894467052559</v>
      </c>
      <c r="F3799" s="30">
        <f>PVWatts_8.5kW!J3811</f>
        <v>0</v>
      </c>
      <c r="G3799" s="34">
        <f t="shared" si="177"/>
        <v>1.3282894467052559</v>
      </c>
      <c r="H3799" s="34">
        <f t="shared" si="178"/>
        <v>1.3282894467052559</v>
      </c>
      <c r="I3799" s="34">
        <f t="shared" si="179"/>
        <v>0</v>
      </c>
    </row>
    <row r="3800" spans="2:9" x14ac:dyDescent="0.25">
      <c r="B3800" s="9">
        <v>2021</v>
      </c>
      <c r="C3800" s="9">
        <v>6</v>
      </c>
      <c r="D3800" s="9">
        <v>23</v>
      </c>
      <c r="E3800" s="30">
        <f>I01_Avg!D3800</f>
        <v>1.0713855388289391</v>
      </c>
      <c r="F3800" s="30">
        <f>PVWatts_8.5kW!J3812</f>
        <v>0</v>
      </c>
      <c r="G3800" s="34">
        <f t="shared" si="177"/>
        <v>1.0713855388289391</v>
      </c>
      <c r="H3800" s="34">
        <f t="shared" si="178"/>
        <v>1.0713855388289391</v>
      </c>
      <c r="I3800" s="34">
        <f t="shared" si="179"/>
        <v>0</v>
      </c>
    </row>
    <row r="3801" spans="2:9" x14ac:dyDescent="0.25">
      <c r="B3801" s="9">
        <v>2021</v>
      </c>
      <c r="C3801" s="9">
        <v>6</v>
      </c>
      <c r="D3801" s="9">
        <v>0</v>
      </c>
      <c r="E3801" s="30">
        <f>I01_Avg!D3801</f>
        <v>0.88521827173607093</v>
      </c>
      <c r="F3801" s="30">
        <f>PVWatts_8.5kW!J3813</f>
        <v>0</v>
      </c>
      <c r="G3801" s="34">
        <f t="shared" si="177"/>
        <v>0.88521827173607093</v>
      </c>
      <c r="H3801" s="34">
        <f t="shared" si="178"/>
        <v>0.88521827173607093</v>
      </c>
      <c r="I3801" s="34">
        <f t="shared" si="179"/>
        <v>0</v>
      </c>
    </row>
    <row r="3802" spans="2:9" x14ac:dyDescent="0.25">
      <c r="B3802" s="9">
        <v>2021</v>
      </c>
      <c r="C3802" s="9">
        <v>6</v>
      </c>
      <c r="D3802" s="9">
        <v>1</v>
      </c>
      <c r="E3802" s="30">
        <f>I01_Avg!D3802</f>
        <v>0.75558341992168243</v>
      </c>
      <c r="F3802" s="30">
        <f>PVWatts_8.5kW!J3814</f>
        <v>0</v>
      </c>
      <c r="G3802" s="34">
        <f t="shared" si="177"/>
        <v>0.75558341992168243</v>
      </c>
      <c r="H3802" s="34">
        <f t="shared" si="178"/>
        <v>0.75558341992168243</v>
      </c>
      <c r="I3802" s="34">
        <f t="shared" si="179"/>
        <v>0</v>
      </c>
    </row>
    <row r="3803" spans="2:9" x14ac:dyDescent="0.25">
      <c r="B3803" s="9">
        <v>2021</v>
      </c>
      <c r="C3803" s="9">
        <v>6</v>
      </c>
      <c r="D3803" s="9">
        <v>2</v>
      </c>
      <c r="E3803" s="30">
        <f>I01_Avg!D3803</f>
        <v>0.66105552522901301</v>
      </c>
      <c r="F3803" s="30">
        <f>PVWatts_8.5kW!J3815</f>
        <v>0</v>
      </c>
      <c r="G3803" s="34">
        <f t="shared" si="177"/>
        <v>0.66105552522901301</v>
      </c>
      <c r="H3803" s="34">
        <f t="shared" si="178"/>
        <v>0.66105552522901301</v>
      </c>
      <c r="I3803" s="34">
        <f t="shared" si="179"/>
        <v>0</v>
      </c>
    </row>
    <row r="3804" spans="2:9" x14ac:dyDescent="0.25">
      <c r="B3804" s="9">
        <v>2021</v>
      </c>
      <c r="C3804" s="9">
        <v>6</v>
      </c>
      <c r="D3804" s="9">
        <v>3</v>
      </c>
      <c r="E3804" s="30">
        <f>I01_Avg!D3804</f>
        <v>0.63753077956286253</v>
      </c>
      <c r="F3804" s="30">
        <f>PVWatts_8.5kW!J3816</f>
        <v>0</v>
      </c>
      <c r="G3804" s="34">
        <f t="shared" si="177"/>
        <v>0.63753077956286253</v>
      </c>
      <c r="H3804" s="34">
        <f t="shared" si="178"/>
        <v>0.63753077956286253</v>
      </c>
      <c r="I3804" s="34">
        <f t="shared" si="179"/>
        <v>0</v>
      </c>
    </row>
    <row r="3805" spans="2:9" x14ac:dyDescent="0.25">
      <c r="B3805" s="9">
        <v>2021</v>
      </c>
      <c r="C3805" s="9">
        <v>6</v>
      </c>
      <c r="D3805" s="9">
        <v>4</v>
      </c>
      <c r="E3805" s="30">
        <f>I01_Avg!D3805</f>
        <v>0.6353821391541602</v>
      </c>
      <c r="F3805" s="30">
        <f>PVWatts_8.5kW!J3817</f>
        <v>0</v>
      </c>
      <c r="G3805" s="34">
        <f t="shared" si="177"/>
        <v>0.6353821391541602</v>
      </c>
      <c r="H3805" s="34">
        <f t="shared" si="178"/>
        <v>0.6353821391541602</v>
      </c>
      <c r="I3805" s="34">
        <f t="shared" si="179"/>
        <v>0</v>
      </c>
    </row>
    <row r="3806" spans="2:9" x14ac:dyDescent="0.25">
      <c r="B3806" s="9">
        <v>2021</v>
      </c>
      <c r="C3806" s="9">
        <v>6</v>
      </c>
      <c r="D3806" s="9">
        <v>5</v>
      </c>
      <c r="E3806" s="30">
        <f>I01_Avg!D3806</f>
        <v>0.70323845677661978</v>
      </c>
      <c r="F3806" s="30">
        <f>PVWatts_8.5kW!J3818</f>
        <v>7.1218000000000004E-2</v>
      </c>
      <c r="G3806" s="34">
        <f t="shared" si="177"/>
        <v>0.63202045677661978</v>
      </c>
      <c r="H3806" s="34">
        <f t="shared" si="178"/>
        <v>0.63202045677661978</v>
      </c>
      <c r="I3806" s="34">
        <f t="shared" si="179"/>
        <v>0</v>
      </c>
    </row>
    <row r="3807" spans="2:9" x14ac:dyDescent="0.25">
      <c r="B3807" s="9">
        <v>2021</v>
      </c>
      <c r="C3807" s="9">
        <v>6</v>
      </c>
      <c r="D3807" s="9">
        <v>6</v>
      </c>
      <c r="E3807" s="30">
        <f>I01_Avg!D3807</f>
        <v>0.76687049140957597</v>
      </c>
      <c r="F3807" s="30">
        <f>PVWatts_8.5kW!J3819</f>
        <v>0.52386699999999997</v>
      </c>
      <c r="G3807" s="34">
        <f t="shared" si="177"/>
        <v>0.243003491409576</v>
      </c>
      <c r="H3807" s="34">
        <f t="shared" si="178"/>
        <v>0.243003491409576</v>
      </c>
      <c r="I3807" s="34">
        <f t="shared" si="179"/>
        <v>0</v>
      </c>
    </row>
    <row r="3808" spans="2:9" x14ac:dyDescent="0.25">
      <c r="B3808" s="9">
        <v>2021</v>
      </c>
      <c r="C3808" s="9">
        <v>6</v>
      </c>
      <c r="D3808" s="9">
        <v>7</v>
      </c>
      <c r="E3808" s="30">
        <f>I01_Avg!D3808</f>
        <v>0.85696518477244532</v>
      </c>
      <c r="F3808" s="30">
        <f>PVWatts_8.5kW!J3820</f>
        <v>2.0357690000000002</v>
      </c>
      <c r="G3808" s="34">
        <f t="shared" si="177"/>
        <v>-1.1788038152275548</v>
      </c>
      <c r="H3808" s="34">
        <f t="shared" si="178"/>
        <v>0</v>
      </c>
      <c r="I3808" s="34">
        <f t="shared" si="179"/>
        <v>-1.1788038152275548</v>
      </c>
    </row>
    <row r="3809" spans="2:9" x14ac:dyDescent="0.25">
      <c r="B3809" s="9">
        <v>2021</v>
      </c>
      <c r="C3809" s="9">
        <v>6</v>
      </c>
      <c r="D3809" s="9">
        <v>8</v>
      </c>
      <c r="E3809" s="30">
        <f>I01_Avg!D3809</f>
        <v>0.91018424538081744</v>
      </c>
      <c r="F3809" s="30">
        <f>PVWatts_8.5kW!J3821</f>
        <v>3.6710970000000001</v>
      </c>
      <c r="G3809" s="34">
        <f t="shared" si="177"/>
        <v>-2.7609127546191825</v>
      </c>
      <c r="H3809" s="34">
        <f t="shared" si="178"/>
        <v>0</v>
      </c>
      <c r="I3809" s="34">
        <f t="shared" si="179"/>
        <v>-2.7609127546191825</v>
      </c>
    </row>
    <row r="3810" spans="2:9" x14ac:dyDescent="0.25">
      <c r="B3810" s="9">
        <v>2021</v>
      </c>
      <c r="C3810" s="9">
        <v>6</v>
      </c>
      <c r="D3810" s="9">
        <v>9</v>
      </c>
      <c r="E3810" s="30">
        <f>I01_Avg!D3810</f>
        <v>0.91897450831552008</v>
      </c>
      <c r="F3810" s="30">
        <f>PVWatts_8.5kW!J3822</f>
        <v>4.9949440000000003</v>
      </c>
      <c r="G3810" s="34">
        <f t="shared" si="177"/>
        <v>-4.0759694916844804</v>
      </c>
      <c r="H3810" s="34">
        <f t="shared" si="178"/>
        <v>0</v>
      </c>
      <c r="I3810" s="34">
        <f t="shared" si="179"/>
        <v>-4.0759694916844804</v>
      </c>
    </row>
    <row r="3811" spans="2:9" x14ac:dyDescent="0.25">
      <c r="B3811" s="9">
        <v>2021</v>
      </c>
      <c r="C3811" s="9">
        <v>6</v>
      </c>
      <c r="D3811" s="9">
        <v>10</v>
      </c>
      <c r="E3811" s="30">
        <f>I01_Avg!D3811</f>
        <v>0.90788467899106207</v>
      </c>
      <c r="F3811" s="30">
        <f>PVWatts_8.5kW!J3823</f>
        <v>5.9710900000000002</v>
      </c>
      <c r="G3811" s="34">
        <f t="shared" si="177"/>
        <v>-5.0632053210089385</v>
      </c>
      <c r="H3811" s="34">
        <f t="shared" si="178"/>
        <v>0</v>
      </c>
      <c r="I3811" s="34">
        <f t="shared" si="179"/>
        <v>-5.0632053210089385</v>
      </c>
    </row>
    <row r="3812" spans="2:9" x14ac:dyDescent="0.25">
      <c r="B3812" s="9">
        <v>2021</v>
      </c>
      <c r="C3812" s="9">
        <v>6</v>
      </c>
      <c r="D3812" s="9">
        <v>11</v>
      </c>
      <c r="E3812" s="30">
        <f>I01_Avg!D3812</f>
        <v>0.96176766412191195</v>
      </c>
      <c r="F3812" s="30">
        <f>PVWatts_8.5kW!J3824</f>
        <v>6.5393429999999997</v>
      </c>
      <c r="G3812" s="34">
        <f t="shared" si="177"/>
        <v>-5.5775753358780875</v>
      </c>
      <c r="H3812" s="34">
        <f t="shared" si="178"/>
        <v>0</v>
      </c>
      <c r="I3812" s="34">
        <f t="shared" si="179"/>
        <v>-5.5775753358780875</v>
      </c>
    </row>
    <row r="3813" spans="2:9" x14ac:dyDescent="0.25">
      <c r="B3813" s="9">
        <v>2021</v>
      </c>
      <c r="C3813" s="9">
        <v>6</v>
      </c>
      <c r="D3813" s="9">
        <v>12</v>
      </c>
      <c r="E3813" s="30">
        <f>I01_Avg!D3813</f>
        <v>1.0513408582154946</v>
      </c>
      <c r="F3813" s="30">
        <f>PVWatts_8.5kW!J3825</f>
        <v>6.7604880000000005</v>
      </c>
      <c r="G3813" s="34">
        <f t="shared" si="177"/>
        <v>-5.7091471417845057</v>
      </c>
      <c r="H3813" s="34">
        <f t="shared" si="178"/>
        <v>0</v>
      </c>
      <c r="I3813" s="34">
        <f t="shared" si="179"/>
        <v>-5.7091471417845057</v>
      </c>
    </row>
    <row r="3814" spans="2:9" x14ac:dyDescent="0.25">
      <c r="B3814" s="9">
        <v>2021</v>
      </c>
      <c r="C3814" s="9">
        <v>6</v>
      </c>
      <c r="D3814" s="9">
        <v>13</v>
      </c>
      <c r="E3814" s="30">
        <f>I01_Avg!D3814</f>
        <v>1.124120178454449</v>
      </c>
      <c r="F3814" s="30">
        <f>PVWatts_8.5kW!J3826</f>
        <v>6.6212790000000004</v>
      </c>
      <c r="G3814" s="34">
        <f t="shared" si="177"/>
        <v>-5.4971588215455514</v>
      </c>
      <c r="H3814" s="34">
        <f t="shared" si="178"/>
        <v>0</v>
      </c>
      <c r="I3814" s="34">
        <f t="shared" si="179"/>
        <v>-5.4971588215455514</v>
      </c>
    </row>
    <row r="3815" spans="2:9" x14ac:dyDescent="0.25">
      <c r="B3815" s="9">
        <v>2021</v>
      </c>
      <c r="C3815" s="9">
        <v>6</v>
      </c>
      <c r="D3815" s="9">
        <v>14</v>
      </c>
      <c r="E3815" s="30">
        <f>I01_Avg!D3815</f>
        <v>1.2142926310219251</v>
      </c>
      <c r="F3815" s="30">
        <f>PVWatts_8.5kW!J3827</f>
        <v>6.1695539999999998</v>
      </c>
      <c r="G3815" s="34">
        <f t="shared" si="177"/>
        <v>-4.9552613689780749</v>
      </c>
      <c r="H3815" s="34">
        <f t="shared" si="178"/>
        <v>0</v>
      </c>
      <c r="I3815" s="34">
        <f t="shared" si="179"/>
        <v>-4.9552613689780749</v>
      </c>
    </row>
    <row r="3816" spans="2:9" x14ac:dyDescent="0.25">
      <c r="B3816" s="9">
        <v>2021</v>
      </c>
      <c r="C3816" s="9">
        <v>6</v>
      </c>
      <c r="D3816" s="9">
        <v>15</v>
      </c>
      <c r="E3816" s="30">
        <f>I01_Avg!D3816</f>
        <v>1.3171260895674903</v>
      </c>
      <c r="F3816" s="30">
        <f>PVWatts_8.5kW!J3828</f>
        <v>5.2680559999999996</v>
      </c>
      <c r="G3816" s="34">
        <f t="shared" si="177"/>
        <v>-3.9509299104325093</v>
      </c>
      <c r="H3816" s="34">
        <f t="shared" si="178"/>
        <v>0</v>
      </c>
      <c r="I3816" s="34">
        <f t="shared" si="179"/>
        <v>-3.9509299104325093</v>
      </c>
    </row>
    <row r="3817" spans="2:9" x14ac:dyDescent="0.25">
      <c r="B3817" s="9">
        <v>2021</v>
      </c>
      <c r="C3817" s="9">
        <v>6</v>
      </c>
      <c r="D3817" s="9">
        <v>16</v>
      </c>
      <c r="E3817" s="30">
        <f>I01_Avg!D3817</f>
        <v>1.4117786319582348</v>
      </c>
      <c r="F3817" s="30">
        <f>PVWatts_8.5kW!J3829</f>
        <v>4.109521</v>
      </c>
      <c r="G3817" s="34">
        <f t="shared" si="177"/>
        <v>-2.6977423680417649</v>
      </c>
      <c r="H3817" s="34">
        <f t="shared" si="178"/>
        <v>0</v>
      </c>
      <c r="I3817" s="34">
        <f t="shared" si="179"/>
        <v>-2.6977423680417649</v>
      </c>
    </row>
    <row r="3818" spans="2:9" x14ac:dyDescent="0.25">
      <c r="B3818" s="9">
        <v>2021</v>
      </c>
      <c r="C3818" s="9">
        <v>6</v>
      </c>
      <c r="D3818" s="9">
        <v>17</v>
      </c>
      <c r="E3818" s="30">
        <f>I01_Avg!D3818</f>
        <v>1.6543532430275762</v>
      </c>
      <c r="F3818" s="30">
        <f>PVWatts_8.5kW!J3830</f>
        <v>2.6327919999999998</v>
      </c>
      <c r="G3818" s="34">
        <f t="shared" si="177"/>
        <v>-0.97843875697242355</v>
      </c>
      <c r="H3818" s="34">
        <f t="shared" si="178"/>
        <v>0</v>
      </c>
      <c r="I3818" s="34">
        <f t="shared" si="179"/>
        <v>-0.97843875697242355</v>
      </c>
    </row>
    <row r="3819" spans="2:9" x14ac:dyDescent="0.25">
      <c r="B3819" s="9">
        <v>2021</v>
      </c>
      <c r="C3819" s="9">
        <v>6</v>
      </c>
      <c r="D3819" s="9">
        <v>18</v>
      </c>
      <c r="E3819" s="30">
        <f>I01_Avg!D3819</f>
        <v>1.8081892669662312</v>
      </c>
      <c r="F3819" s="30">
        <f>PVWatts_8.5kW!J3831</f>
        <v>1.080913</v>
      </c>
      <c r="G3819" s="34">
        <f t="shared" si="177"/>
        <v>0.72727626696623116</v>
      </c>
      <c r="H3819" s="34">
        <f t="shared" si="178"/>
        <v>0.72727626696623116</v>
      </c>
      <c r="I3819" s="34">
        <f t="shared" si="179"/>
        <v>0</v>
      </c>
    </row>
    <row r="3820" spans="2:9" x14ac:dyDescent="0.25">
      <c r="B3820" s="9">
        <v>2021</v>
      </c>
      <c r="C3820" s="9">
        <v>6</v>
      </c>
      <c r="D3820" s="9">
        <v>19</v>
      </c>
      <c r="E3820" s="30">
        <f>I01_Avg!D3820</f>
        <v>1.8623009077913388</v>
      </c>
      <c r="F3820" s="30">
        <f>PVWatts_8.5kW!J3832</f>
        <v>0.25351099999999999</v>
      </c>
      <c r="G3820" s="34">
        <f t="shared" si="177"/>
        <v>1.6087899077913388</v>
      </c>
      <c r="H3820" s="34">
        <f t="shared" si="178"/>
        <v>1.6087899077913388</v>
      </c>
      <c r="I3820" s="34">
        <f t="shared" si="179"/>
        <v>0</v>
      </c>
    </row>
    <row r="3821" spans="2:9" x14ac:dyDescent="0.25">
      <c r="B3821" s="9">
        <v>2021</v>
      </c>
      <c r="C3821" s="9">
        <v>6</v>
      </c>
      <c r="D3821" s="9">
        <v>20</v>
      </c>
      <c r="E3821" s="30">
        <f>I01_Avg!D3821</f>
        <v>1.7034068615213189</v>
      </c>
      <c r="F3821" s="30">
        <f>PVWatts_8.5kW!J3833</f>
        <v>0</v>
      </c>
      <c r="G3821" s="34">
        <f t="shared" si="177"/>
        <v>1.7034068615213189</v>
      </c>
      <c r="H3821" s="34">
        <f t="shared" si="178"/>
        <v>1.7034068615213189</v>
      </c>
      <c r="I3821" s="34">
        <f t="shared" si="179"/>
        <v>0</v>
      </c>
    </row>
    <row r="3822" spans="2:9" x14ac:dyDescent="0.25">
      <c r="B3822" s="9">
        <v>2021</v>
      </c>
      <c r="C3822" s="9">
        <v>6</v>
      </c>
      <c r="D3822" s="9">
        <v>21</v>
      </c>
      <c r="E3822" s="30">
        <f>I01_Avg!D3822</f>
        <v>1.6148385220882304</v>
      </c>
      <c r="F3822" s="30">
        <f>PVWatts_8.5kW!J3834</f>
        <v>0</v>
      </c>
      <c r="G3822" s="34">
        <f t="shared" si="177"/>
        <v>1.6148385220882304</v>
      </c>
      <c r="H3822" s="34">
        <f t="shared" si="178"/>
        <v>1.6148385220882304</v>
      </c>
      <c r="I3822" s="34">
        <f t="shared" si="179"/>
        <v>0</v>
      </c>
    </row>
    <row r="3823" spans="2:9" x14ac:dyDescent="0.25">
      <c r="B3823" s="9">
        <v>2021</v>
      </c>
      <c r="C3823" s="9">
        <v>6</v>
      </c>
      <c r="D3823" s="9">
        <v>22</v>
      </c>
      <c r="E3823" s="30">
        <f>I01_Avg!D3823</f>
        <v>1.461714636143991</v>
      </c>
      <c r="F3823" s="30">
        <f>PVWatts_8.5kW!J3835</f>
        <v>0</v>
      </c>
      <c r="G3823" s="34">
        <f t="shared" si="177"/>
        <v>1.461714636143991</v>
      </c>
      <c r="H3823" s="34">
        <f t="shared" si="178"/>
        <v>1.461714636143991</v>
      </c>
      <c r="I3823" s="34">
        <f t="shared" si="179"/>
        <v>0</v>
      </c>
    </row>
    <row r="3824" spans="2:9" x14ac:dyDescent="0.25">
      <c r="B3824" s="9">
        <v>2021</v>
      </c>
      <c r="C3824" s="9">
        <v>6</v>
      </c>
      <c r="D3824" s="9">
        <v>23</v>
      </c>
      <c r="E3824" s="30">
        <f>I01_Avg!D3824</f>
        <v>1.1561683633644038</v>
      </c>
      <c r="F3824" s="30">
        <f>PVWatts_8.5kW!J3836</f>
        <v>0</v>
      </c>
      <c r="G3824" s="34">
        <f t="shared" si="177"/>
        <v>1.1561683633644038</v>
      </c>
      <c r="H3824" s="34">
        <f t="shared" si="178"/>
        <v>1.1561683633644038</v>
      </c>
      <c r="I3824" s="34">
        <f t="shared" si="179"/>
        <v>0</v>
      </c>
    </row>
    <row r="3825" spans="2:9" x14ac:dyDescent="0.25">
      <c r="B3825" s="9">
        <v>2021</v>
      </c>
      <c r="C3825" s="9">
        <v>6</v>
      </c>
      <c r="D3825" s="9">
        <v>0</v>
      </c>
      <c r="E3825" s="30">
        <f>I01_Avg!D3825</f>
        <v>0.92041017833822214</v>
      </c>
      <c r="F3825" s="30">
        <f>PVWatts_8.5kW!J3837</f>
        <v>0</v>
      </c>
      <c r="G3825" s="34">
        <f t="shared" si="177"/>
        <v>0.92041017833822214</v>
      </c>
      <c r="H3825" s="34">
        <f t="shared" si="178"/>
        <v>0.92041017833822214</v>
      </c>
      <c r="I3825" s="34">
        <f t="shared" si="179"/>
        <v>0</v>
      </c>
    </row>
    <row r="3826" spans="2:9" x14ac:dyDescent="0.25">
      <c r="B3826" s="9">
        <v>2021</v>
      </c>
      <c r="C3826" s="9">
        <v>6</v>
      </c>
      <c r="D3826" s="9">
        <v>1</v>
      </c>
      <c r="E3826" s="30">
        <f>I01_Avg!D3826</f>
        <v>0.79019822379792204</v>
      </c>
      <c r="F3826" s="30">
        <f>PVWatts_8.5kW!J3838</f>
        <v>0</v>
      </c>
      <c r="G3826" s="34">
        <f t="shared" si="177"/>
        <v>0.79019822379792204</v>
      </c>
      <c r="H3826" s="34">
        <f t="shared" si="178"/>
        <v>0.79019822379792204</v>
      </c>
      <c r="I3826" s="34">
        <f t="shared" si="179"/>
        <v>0</v>
      </c>
    </row>
    <row r="3827" spans="2:9" x14ac:dyDescent="0.25">
      <c r="B3827" s="9">
        <v>2021</v>
      </c>
      <c r="C3827" s="9">
        <v>6</v>
      </c>
      <c r="D3827" s="9">
        <v>2</v>
      </c>
      <c r="E3827" s="30">
        <f>I01_Avg!D3827</f>
        <v>0.67946709183384779</v>
      </c>
      <c r="F3827" s="30">
        <f>PVWatts_8.5kW!J3839</f>
        <v>0</v>
      </c>
      <c r="G3827" s="34">
        <f t="shared" si="177"/>
        <v>0.67946709183384779</v>
      </c>
      <c r="H3827" s="34">
        <f t="shared" si="178"/>
        <v>0.67946709183384779</v>
      </c>
      <c r="I3827" s="34">
        <f t="shared" si="179"/>
        <v>0</v>
      </c>
    </row>
    <row r="3828" spans="2:9" x14ac:dyDescent="0.25">
      <c r="B3828" s="9">
        <v>2021</v>
      </c>
      <c r="C3828" s="9">
        <v>6</v>
      </c>
      <c r="D3828" s="9">
        <v>3</v>
      </c>
      <c r="E3828" s="30">
        <f>I01_Avg!D3828</f>
        <v>0.65062068326914657</v>
      </c>
      <c r="F3828" s="30">
        <f>PVWatts_8.5kW!J3840</f>
        <v>0</v>
      </c>
      <c r="G3828" s="34">
        <f t="shared" si="177"/>
        <v>0.65062068326914657</v>
      </c>
      <c r="H3828" s="34">
        <f t="shared" si="178"/>
        <v>0.65062068326914657</v>
      </c>
      <c r="I3828" s="34">
        <f t="shared" si="179"/>
        <v>0</v>
      </c>
    </row>
    <row r="3829" spans="2:9" x14ac:dyDescent="0.25">
      <c r="B3829" s="9">
        <v>2021</v>
      </c>
      <c r="C3829" s="9">
        <v>6</v>
      </c>
      <c r="D3829" s="9">
        <v>4</v>
      </c>
      <c r="E3829" s="30">
        <f>I01_Avg!D3829</f>
        <v>0.62915907518633074</v>
      </c>
      <c r="F3829" s="30">
        <f>PVWatts_8.5kW!J3841</f>
        <v>0</v>
      </c>
      <c r="G3829" s="34">
        <f t="shared" si="177"/>
        <v>0.62915907518633074</v>
      </c>
      <c r="H3829" s="34">
        <f t="shared" si="178"/>
        <v>0.62915907518633074</v>
      </c>
      <c r="I3829" s="34">
        <f t="shared" si="179"/>
        <v>0</v>
      </c>
    </row>
    <row r="3830" spans="2:9" x14ac:dyDescent="0.25">
      <c r="B3830" s="9">
        <v>2021</v>
      </c>
      <c r="C3830" s="9">
        <v>6</v>
      </c>
      <c r="D3830" s="9">
        <v>5</v>
      </c>
      <c r="E3830" s="30">
        <f>I01_Avg!D3830</f>
        <v>0.68239043358617257</v>
      </c>
      <c r="F3830" s="30">
        <f>PVWatts_8.5kW!J3842</f>
        <v>8.3346999999999991E-2</v>
      </c>
      <c r="G3830" s="34">
        <f t="shared" si="177"/>
        <v>0.59904343358617262</v>
      </c>
      <c r="H3830" s="34">
        <f t="shared" si="178"/>
        <v>0.59904343358617262</v>
      </c>
      <c r="I3830" s="34">
        <f t="shared" si="179"/>
        <v>0</v>
      </c>
    </row>
    <row r="3831" spans="2:9" x14ac:dyDescent="0.25">
      <c r="B3831" s="9">
        <v>2021</v>
      </c>
      <c r="C3831" s="9">
        <v>6</v>
      </c>
      <c r="D3831" s="9">
        <v>6</v>
      </c>
      <c r="E3831" s="30">
        <f>I01_Avg!D3831</f>
        <v>0.7574523777086879</v>
      </c>
      <c r="F3831" s="30">
        <f>PVWatts_8.5kW!J3843</f>
        <v>0.52299400000000007</v>
      </c>
      <c r="G3831" s="34">
        <f t="shared" si="177"/>
        <v>0.23445837770868783</v>
      </c>
      <c r="H3831" s="34">
        <f t="shared" si="178"/>
        <v>0.23445837770868783</v>
      </c>
      <c r="I3831" s="34">
        <f t="shared" si="179"/>
        <v>0</v>
      </c>
    </row>
    <row r="3832" spans="2:9" x14ac:dyDescent="0.25">
      <c r="B3832" s="9">
        <v>2021</v>
      </c>
      <c r="C3832" s="9">
        <v>6</v>
      </c>
      <c r="D3832" s="9">
        <v>7</v>
      </c>
      <c r="E3832" s="30">
        <f>I01_Avg!D3832</f>
        <v>0.89540390092129141</v>
      </c>
      <c r="F3832" s="30">
        <f>PVWatts_8.5kW!J3844</f>
        <v>1.7835319999999999</v>
      </c>
      <c r="G3832" s="34">
        <f t="shared" si="177"/>
        <v>-0.88812809907870849</v>
      </c>
      <c r="H3832" s="34">
        <f t="shared" si="178"/>
        <v>0</v>
      </c>
      <c r="I3832" s="34">
        <f t="shared" si="179"/>
        <v>-0.88812809907870849</v>
      </c>
    </row>
    <row r="3833" spans="2:9" x14ac:dyDescent="0.25">
      <c r="B3833" s="9">
        <v>2021</v>
      </c>
      <c r="C3833" s="9">
        <v>6</v>
      </c>
      <c r="D3833" s="9">
        <v>8</v>
      </c>
      <c r="E3833" s="30">
        <f>I01_Avg!D3833</f>
        <v>0.91676859195531035</v>
      </c>
      <c r="F3833" s="30">
        <f>PVWatts_8.5kW!J3845</f>
        <v>2.932061</v>
      </c>
      <c r="G3833" s="34">
        <f t="shared" si="177"/>
        <v>-2.0152924080446897</v>
      </c>
      <c r="H3833" s="34">
        <f t="shared" si="178"/>
        <v>0</v>
      </c>
      <c r="I3833" s="34">
        <f t="shared" si="179"/>
        <v>-2.0152924080446897</v>
      </c>
    </row>
    <row r="3834" spans="2:9" x14ac:dyDescent="0.25">
      <c r="B3834" s="9">
        <v>2021</v>
      </c>
      <c r="C3834" s="9">
        <v>6</v>
      </c>
      <c r="D3834" s="9">
        <v>9</v>
      </c>
      <c r="E3834" s="30">
        <f>I01_Avg!D3834</f>
        <v>0.94012224242313247</v>
      </c>
      <c r="F3834" s="30">
        <f>PVWatts_8.5kW!J3846</f>
        <v>4.1432549999999999</v>
      </c>
      <c r="G3834" s="34">
        <f t="shared" si="177"/>
        <v>-3.2031327575768676</v>
      </c>
      <c r="H3834" s="34">
        <f t="shared" si="178"/>
        <v>0</v>
      </c>
      <c r="I3834" s="34">
        <f t="shared" si="179"/>
        <v>-3.2031327575768676</v>
      </c>
    </row>
    <row r="3835" spans="2:9" x14ac:dyDescent="0.25">
      <c r="B3835" s="9">
        <v>2021</v>
      </c>
      <c r="C3835" s="9">
        <v>6</v>
      </c>
      <c r="D3835" s="9">
        <v>10</v>
      </c>
      <c r="E3835" s="30">
        <f>I01_Avg!D3835</f>
        <v>0.93950617381206236</v>
      </c>
      <c r="F3835" s="30">
        <f>PVWatts_8.5kW!J3847</f>
        <v>5.0356360000000002</v>
      </c>
      <c r="G3835" s="34">
        <f t="shared" si="177"/>
        <v>-4.096129826187938</v>
      </c>
      <c r="H3835" s="34">
        <f t="shared" si="178"/>
        <v>0</v>
      </c>
      <c r="I3835" s="34">
        <f t="shared" si="179"/>
        <v>-4.096129826187938</v>
      </c>
    </row>
    <row r="3836" spans="2:9" x14ac:dyDescent="0.25">
      <c r="B3836" s="9">
        <v>2021</v>
      </c>
      <c r="C3836" s="9">
        <v>6</v>
      </c>
      <c r="D3836" s="9">
        <v>11</v>
      </c>
      <c r="E3836" s="30">
        <f>I01_Avg!D3836</f>
        <v>1.0833958453519235</v>
      </c>
      <c r="F3836" s="30">
        <f>PVWatts_8.5kW!J3848</f>
        <v>5.7299949999999997</v>
      </c>
      <c r="G3836" s="34">
        <f t="shared" si="177"/>
        <v>-4.6465991546480758</v>
      </c>
      <c r="H3836" s="34">
        <f t="shared" si="178"/>
        <v>0</v>
      </c>
      <c r="I3836" s="34">
        <f t="shared" si="179"/>
        <v>-4.6465991546480758</v>
      </c>
    </row>
    <row r="3837" spans="2:9" x14ac:dyDescent="0.25">
      <c r="B3837" s="9">
        <v>2021</v>
      </c>
      <c r="C3837" s="9">
        <v>6</v>
      </c>
      <c r="D3837" s="9">
        <v>12</v>
      </c>
      <c r="E3837" s="30">
        <f>I01_Avg!D3837</f>
        <v>1.1372913363887032</v>
      </c>
      <c r="F3837" s="30">
        <f>PVWatts_8.5kW!J3849</f>
        <v>5.6309880000000003</v>
      </c>
      <c r="G3837" s="34">
        <f t="shared" si="177"/>
        <v>-4.4936966636112974</v>
      </c>
      <c r="H3837" s="34">
        <f t="shared" si="178"/>
        <v>0</v>
      </c>
      <c r="I3837" s="34">
        <f t="shared" si="179"/>
        <v>-4.4936966636112974</v>
      </c>
    </row>
    <row r="3838" spans="2:9" x14ac:dyDescent="0.25">
      <c r="B3838" s="9">
        <v>2021</v>
      </c>
      <c r="C3838" s="9">
        <v>6</v>
      </c>
      <c r="D3838" s="9">
        <v>13</v>
      </c>
      <c r="E3838" s="30">
        <f>I01_Avg!D3838</f>
        <v>1.1967388468780591</v>
      </c>
      <c r="F3838" s="30">
        <f>PVWatts_8.5kW!J3850</f>
        <v>4.0874490000000003</v>
      </c>
      <c r="G3838" s="34">
        <f t="shared" si="177"/>
        <v>-2.8907101531219412</v>
      </c>
      <c r="H3838" s="34">
        <f t="shared" si="178"/>
        <v>0</v>
      </c>
      <c r="I3838" s="34">
        <f t="shared" si="179"/>
        <v>-2.8907101531219412</v>
      </c>
    </row>
    <row r="3839" spans="2:9" x14ac:dyDescent="0.25">
      <c r="B3839" s="9">
        <v>2021</v>
      </c>
      <c r="C3839" s="9">
        <v>6</v>
      </c>
      <c r="D3839" s="9">
        <v>14</v>
      </c>
      <c r="E3839" s="30">
        <f>I01_Avg!D3839</f>
        <v>1.2554296496160073</v>
      </c>
      <c r="F3839" s="30">
        <f>PVWatts_8.5kW!J3851</f>
        <v>4.9765829999999998</v>
      </c>
      <c r="G3839" s="34">
        <f t="shared" si="177"/>
        <v>-3.7211533503839922</v>
      </c>
      <c r="H3839" s="34">
        <f t="shared" si="178"/>
        <v>0</v>
      </c>
      <c r="I3839" s="34">
        <f t="shared" si="179"/>
        <v>-3.7211533503839922</v>
      </c>
    </row>
    <row r="3840" spans="2:9" x14ac:dyDescent="0.25">
      <c r="B3840" s="9">
        <v>2021</v>
      </c>
      <c r="C3840" s="9">
        <v>6</v>
      </c>
      <c r="D3840" s="9">
        <v>15</v>
      </c>
      <c r="E3840" s="30">
        <f>I01_Avg!D3840</f>
        <v>1.383449485119528</v>
      </c>
      <c r="F3840" s="30">
        <f>PVWatts_8.5kW!J3852</f>
        <v>4.4170609999999995</v>
      </c>
      <c r="G3840" s="34">
        <f t="shared" si="177"/>
        <v>-3.0336115148804712</v>
      </c>
      <c r="H3840" s="34">
        <f t="shared" si="178"/>
        <v>0</v>
      </c>
      <c r="I3840" s="34">
        <f t="shared" si="179"/>
        <v>-3.0336115148804712</v>
      </c>
    </row>
    <row r="3841" spans="2:9" x14ac:dyDescent="0.25">
      <c r="B3841" s="9">
        <v>2021</v>
      </c>
      <c r="C3841" s="9">
        <v>6</v>
      </c>
      <c r="D3841" s="9">
        <v>16</v>
      </c>
      <c r="E3841" s="30">
        <f>I01_Avg!D3841</f>
        <v>1.5864205700134644</v>
      </c>
      <c r="F3841" s="30">
        <f>PVWatts_8.5kW!J3853</f>
        <v>0.69093799999999994</v>
      </c>
      <c r="G3841" s="34">
        <f t="shared" si="177"/>
        <v>0.89548257001346443</v>
      </c>
      <c r="H3841" s="34">
        <f t="shared" si="178"/>
        <v>0.89548257001346443</v>
      </c>
      <c r="I3841" s="34">
        <f t="shared" si="179"/>
        <v>0</v>
      </c>
    </row>
    <row r="3842" spans="2:9" x14ac:dyDescent="0.25">
      <c r="B3842" s="9">
        <v>2021</v>
      </c>
      <c r="C3842" s="9">
        <v>6</v>
      </c>
      <c r="D3842" s="9">
        <v>17</v>
      </c>
      <c r="E3842" s="30">
        <f>I01_Avg!D3842</f>
        <v>1.7230968491786276</v>
      </c>
      <c r="F3842" s="30">
        <f>PVWatts_8.5kW!J3854</f>
        <v>9.5763000000000001E-2</v>
      </c>
      <c r="G3842" s="34">
        <f t="shared" si="177"/>
        <v>1.6273338491786276</v>
      </c>
      <c r="H3842" s="34">
        <f t="shared" si="178"/>
        <v>1.6273338491786276</v>
      </c>
      <c r="I3842" s="34">
        <f t="shared" si="179"/>
        <v>0</v>
      </c>
    </row>
    <row r="3843" spans="2:9" x14ac:dyDescent="0.25">
      <c r="B3843" s="9">
        <v>2021</v>
      </c>
      <c r="C3843" s="9">
        <v>6</v>
      </c>
      <c r="D3843" s="9">
        <v>18</v>
      </c>
      <c r="E3843" s="30">
        <f>I01_Avg!D3843</f>
        <v>1.7351710584204389</v>
      </c>
      <c r="F3843" s="30">
        <f>PVWatts_8.5kW!J3855</f>
        <v>0.18138399999999999</v>
      </c>
      <c r="G3843" s="34">
        <f t="shared" si="177"/>
        <v>1.553787058420439</v>
      </c>
      <c r="H3843" s="34">
        <f t="shared" si="178"/>
        <v>1.553787058420439</v>
      </c>
      <c r="I3843" s="34">
        <f t="shared" si="179"/>
        <v>0</v>
      </c>
    </row>
    <row r="3844" spans="2:9" x14ac:dyDescent="0.25">
      <c r="B3844" s="9">
        <v>2021</v>
      </c>
      <c r="C3844" s="9">
        <v>6</v>
      </c>
      <c r="D3844" s="9">
        <v>19</v>
      </c>
      <c r="E3844" s="30">
        <f>I01_Avg!D3844</f>
        <v>1.7303497288245084</v>
      </c>
      <c r="F3844" s="30">
        <f>PVWatts_8.5kW!J3856</f>
        <v>0</v>
      </c>
      <c r="G3844" s="34">
        <f t="shared" si="177"/>
        <v>1.7303497288245084</v>
      </c>
      <c r="H3844" s="34">
        <f t="shared" si="178"/>
        <v>1.7303497288245084</v>
      </c>
      <c r="I3844" s="34">
        <f t="shared" si="179"/>
        <v>0</v>
      </c>
    </row>
    <row r="3845" spans="2:9" x14ac:dyDescent="0.25">
      <c r="B3845" s="9">
        <v>2021</v>
      </c>
      <c r="C3845" s="9">
        <v>6</v>
      </c>
      <c r="D3845" s="9">
        <v>20</v>
      </c>
      <c r="E3845" s="30">
        <f>I01_Avg!D3845</f>
        <v>1.6130709975958766</v>
      </c>
      <c r="F3845" s="30">
        <f>PVWatts_8.5kW!J3857</f>
        <v>0</v>
      </c>
      <c r="G3845" s="34">
        <f t="shared" si="177"/>
        <v>1.6130709975958766</v>
      </c>
      <c r="H3845" s="34">
        <f t="shared" si="178"/>
        <v>1.6130709975958766</v>
      </c>
      <c r="I3845" s="34">
        <f t="shared" si="179"/>
        <v>0</v>
      </c>
    </row>
    <row r="3846" spans="2:9" x14ac:dyDescent="0.25">
      <c r="B3846" s="9">
        <v>2021</v>
      </c>
      <c r="C3846" s="9">
        <v>6</v>
      </c>
      <c r="D3846" s="9">
        <v>21</v>
      </c>
      <c r="E3846" s="30">
        <f>I01_Avg!D3846</f>
        <v>1.5205555997684532</v>
      </c>
      <c r="F3846" s="30">
        <f>PVWatts_8.5kW!J3858</f>
        <v>0</v>
      </c>
      <c r="G3846" s="34">
        <f t="shared" si="177"/>
        <v>1.5205555997684532</v>
      </c>
      <c r="H3846" s="34">
        <f t="shared" si="178"/>
        <v>1.5205555997684532</v>
      </c>
      <c r="I3846" s="34">
        <f t="shared" si="179"/>
        <v>0</v>
      </c>
    </row>
    <row r="3847" spans="2:9" x14ac:dyDescent="0.25">
      <c r="B3847" s="9">
        <v>2021</v>
      </c>
      <c r="C3847" s="9">
        <v>6</v>
      </c>
      <c r="D3847" s="9">
        <v>22</v>
      </c>
      <c r="E3847" s="30">
        <f>I01_Avg!D3847</f>
        <v>1.3020774861383833</v>
      </c>
      <c r="F3847" s="30">
        <f>PVWatts_8.5kW!J3859</f>
        <v>0</v>
      </c>
      <c r="G3847" s="34">
        <f t="shared" si="177"/>
        <v>1.3020774861383833</v>
      </c>
      <c r="H3847" s="34">
        <f t="shared" si="178"/>
        <v>1.3020774861383833</v>
      </c>
      <c r="I3847" s="34">
        <f t="shared" si="179"/>
        <v>0</v>
      </c>
    </row>
    <row r="3848" spans="2:9" x14ac:dyDescent="0.25">
      <c r="B3848" s="9">
        <v>2021</v>
      </c>
      <c r="C3848" s="9">
        <v>6</v>
      </c>
      <c r="D3848" s="9">
        <v>23</v>
      </c>
      <c r="E3848" s="30">
        <f>I01_Avg!D3848</f>
        <v>1.0409410169420723</v>
      </c>
      <c r="F3848" s="30">
        <f>PVWatts_8.5kW!J3860</f>
        <v>0</v>
      </c>
      <c r="G3848" s="34">
        <f t="shared" si="177"/>
        <v>1.0409410169420723</v>
      </c>
      <c r="H3848" s="34">
        <f t="shared" si="178"/>
        <v>1.0409410169420723</v>
      </c>
      <c r="I3848" s="34">
        <f t="shared" si="179"/>
        <v>0</v>
      </c>
    </row>
    <row r="3849" spans="2:9" x14ac:dyDescent="0.25">
      <c r="B3849" s="9">
        <v>2021</v>
      </c>
      <c r="C3849" s="9">
        <v>6</v>
      </c>
      <c r="D3849" s="9">
        <v>0</v>
      </c>
      <c r="E3849" s="30">
        <f>I01_Avg!D3849</f>
        <v>0.85630697518650911</v>
      </c>
      <c r="F3849" s="30">
        <f>PVWatts_8.5kW!J3861</f>
        <v>0</v>
      </c>
      <c r="G3849" s="34">
        <f t="shared" si="177"/>
        <v>0.85630697518650911</v>
      </c>
      <c r="H3849" s="34">
        <f t="shared" si="178"/>
        <v>0.85630697518650911</v>
      </c>
      <c r="I3849" s="34">
        <f t="shared" si="179"/>
        <v>0</v>
      </c>
    </row>
    <row r="3850" spans="2:9" x14ac:dyDescent="0.25">
      <c r="B3850" s="9">
        <v>2021</v>
      </c>
      <c r="C3850" s="9">
        <v>6</v>
      </c>
      <c r="D3850" s="9">
        <v>1</v>
      </c>
      <c r="E3850" s="30">
        <f>I01_Avg!D3850</f>
        <v>0.77007491161288477</v>
      </c>
      <c r="F3850" s="30">
        <f>PVWatts_8.5kW!J3862</f>
        <v>0</v>
      </c>
      <c r="G3850" s="34">
        <f t="shared" ref="G3850:G3913" si="180">+E3850-F3850</f>
        <v>0.77007491161288477</v>
      </c>
      <c r="H3850" s="34">
        <f t="shared" ref="H3850:H3913" si="181">+IF(G3850&gt;0,G3850,0)</f>
        <v>0.77007491161288477</v>
      </c>
      <c r="I3850" s="34">
        <f t="shared" ref="I3850:I3913" si="182">+IF(G3850&lt;0,G3850,0)</f>
        <v>0</v>
      </c>
    </row>
    <row r="3851" spans="2:9" x14ac:dyDescent="0.25">
      <c r="B3851" s="9">
        <v>2021</v>
      </c>
      <c r="C3851" s="9">
        <v>6</v>
      </c>
      <c r="D3851" s="9">
        <v>2</v>
      </c>
      <c r="E3851" s="30">
        <f>I01_Avg!D3851</f>
        <v>0.68036427010753042</v>
      </c>
      <c r="F3851" s="30">
        <f>PVWatts_8.5kW!J3863</f>
        <v>0</v>
      </c>
      <c r="G3851" s="34">
        <f t="shared" si="180"/>
        <v>0.68036427010753042</v>
      </c>
      <c r="H3851" s="34">
        <f t="shared" si="181"/>
        <v>0.68036427010753042</v>
      </c>
      <c r="I3851" s="34">
        <f t="shared" si="182"/>
        <v>0</v>
      </c>
    </row>
    <row r="3852" spans="2:9" x14ac:dyDescent="0.25">
      <c r="B3852" s="9">
        <v>2021</v>
      </c>
      <c r="C3852" s="9">
        <v>6</v>
      </c>
      <c r="D3852" s="9">
        <v>3</v>
      </c>
      <c r="E3852" s="30">
        <f>I01_Avg!D3852</f>
        <v>0.62553618242136633</v>
      </c>
      <c r="F3852" s="30">
        <f>PVWatts_8.5kW!J3864</f>
        <v>0</v>
      </c>
      <c r="G3852" s="34">
        <f t="shared" si="180"/>
        <v>0.62553618242136633</v>
      </c>
      <c r="H3852" s="34">
        <f t="shared" si="181"/>
        <v>0.62553618242136633</v>
      </c>
      <c r="I3852" s="34">
        <f t="shared" si="182"/>
        <v>0</v>
      </c>
    </row>
    <row r="3853" spans="2:9" x14ac:dyDescent="0.25">
      <c r="B3853" s="9">
        <v>2021</v>
      </c>
      <c r="C3853" s="9">
        <v>6</v>
      </c>
      <c r="D3853" s="9">
        <v>4</v>
      </c>
      <c r="E3853" s="30">
        <f>I01_Avg!D3853</f>
        <v>0.63952861793138283</v>
      </c>
      <c r="F3853" s="30">
        <f>PVWatts_8.5kW!J3865</f>
        <v>0</v>
      </c>
      <c r="G3853" s="34">
        <f t="shared" si="180"/>
        <v>0.63952861793138283</v>
      </c>
      <c r="H3853" s="34">
        <f t="shared" si="181"/>
        <v>0.63952861793138283</v>
      </c>
      <c r="I3853" s="34">
        <f t="shared" si="182"/>
        <v>0</v>
      </c>
    </row>
    <row r="3854" spans="2:9" x14ac:dyDescent="0.25">
      <c r="B3854" s="9">
        <v>2021</v>
      </c>
      <c r="C3854" s="9">
        <v>6</v>
      </c>
      <c r="D3854" s="9">
        <v>5</v>
      </c>
      <c r="E3854" s="30">
        <f>I01_Avg!D3854</f>
        <v>0.68482041949565431</v>
      </c>
      <c r="F3854" s="30">
        <f>PVWatts_8.5kW!J3866</f>
        <v>9.1278999999999999E-2</v>
      </c>
      <c r="G3854" s="34">
        <f t="shared" si="180"/>
        <v>0.59354141949565431</v>
      </c>
      <c r="H3854" s="34">
        <f t="shared" si="181"/>
        <v>0.59354141949565431</v>
      </c>
      <c r="I3854" s="34">
        <f t="shared" si="182"/>
        <v>0</v>
      </c>
    </row>
    <row r="3855" spans="2:9" x14ac:dyDescent="0.25">
      <c r="B3855" s="9">
        <v>2021</v>
      </c>
      <c r="C3855" s="9">
        <v>6</v>
      </c>
      <c r="D3855" s="9">
        <v>6</v>
      </c>
      <c r="E3855" s="30">
        <f>I01_Avg!D3855</f>
        <v>0.73568217834534577</v>
      </c>
      <c r="F3855" s="30">
        <f>PVWatts_8.5kW!J3867</f>
        <v>0.54052599999999995</v>
      </c>
      <c r="G3855" s="34">
        <f t="shared" si="180"/>
        <v>0.19515617834534582</v>
      </c>
      <c r="H3855" s="34">
        <f t="shared" si="181"/>
        <v>0.19515617834534582</v>
      </c>
      <c r="I3855" s="34">
        <f t="shared" si="182"/>
        <v>0</v>
      </c>
    </row>
    <row r="3856" spans="2:9" x14ac:dyDescent="0.25">
      <c r="B3856" s="9">
        <v>2021</v>
      </c>
      <c r="C3856" s="9">
        <v>6</v>
      </c>
      <c r="D3856" s="9">
        <v>7</v>
      </c>
      <c r="E3856" s="30">
        <f>I01_Avg!D3856</f>
        <v>0.8855965793873567</v>
      </c>
      <c r="F3856" s="30">
        <f>PVWatts_8.5kW!J3868</f>
        <v>2.121156</v>
      </c>
      <c r="G3856" s="34">
        <f t="shared" si="180"/>
        <v>-1.2355594206126432</v>
      </c>
      <c r="H3856" s="34">
        <f t="shared" si="181"/>
        <v>0</v>
      </c>
      <c r="I3856" s="34">
        <f t="shared" si="182"/>
        <v>-1.2355594206126432</v>
      </c>
    </row>
    <row r="3857" spans="2:9" x14ac:dyDescent="0.25">
      <c r="B3857" s="9">
        <v>2021</v>
      </c>
      <c r="C3857" s="9">
        <v>6</v>
      </c>
      <c r="D3857" s="9">
        <v>8</v>
      </c>
      <c r="E3857" s="30">
        <f>I01_Avg!D3857</f>
        <v>0.92786080306632501</v>
      </c>
      <c r="F3857" s="30">
        <f>PVWatts_8.5kW!J3869</f>
        <v>3.8622139999999998</v>
      </c>
      <c r="G3857" s="34">
        <f t="shared" si="180"/>
        <v>-2.9343531969336749</v>
      </c>
      <c r="H3857" s="34">
        <f t="shared" si="181"/>
        <v>0</v>
      </c>
      <c r="I3857" s="34">
        <f t="shared" si="182"/>
        <v>-2.9343531969336749</v>
      </c>
    </row>
    <row r="3858" spans="2:9" x14ac:dyDescent="0.25">
      <c r="B3858" s="9">
        <v>2021</v>
      </c>
      <c r="C3858" s="9">
        <v>6</v>
      </c>
      <c r="D3858" s="9">
        <v>9</v>
      </c>
      <c r="E3858" s="30">
        <f>I01_Avg!D3858</f>
        <v>0.95567487616594049</v>
      </c>
      <c r="F3858" s="30">
        <f>PVWatts_8.5kW!J3870</f>
        <v>5.3019610000000004</v>
      </c>
      <c r="G3858" s="34">
        <f t="shared" si="180"/>
        <v>-4.3462861238340595</v>
      </c>
      <c r="H3858" s="34">
        <f t="shared" si="181"/>
        <v>0</v>
      </c>
      <c r="I3858" s="34">
        <f t="shared" si="182"/>
        <v>-4.3462861238340595</v>
      </c>
    </row>
    <row r="3859" spans="2:9" x14ac:dyDescent="0.25">
      <c r="B3859" s="9">
        <v>2021</v>
      </c>
      <c r="C3859" s="9">
        <v>6</v>
      </c>
      <c r="D3859" s="9">
        <v>10</v>
      </c>
      <c r="E3859" s="30">
        <f>I01_Avg!D3859</f>
        <v>1.0007655478764328</v>
      </c>
      <c r="F3859" s="30">
        <f>PVWatts_8.5kW!J3871</f>
        <v>5.7527340000000002</v>
      </c>
      <c r="G3859" s="34">
        <f t="shared" si="180"/>
        <v>-4.7519684521235677</v>
      </c>
      <c r="H3859" s="34">
        <f t="shared" si="181"/>
        <v>0</v>
      </c>
      <c r="I3859" s="34">
        <f t="shared" si="182"/>
        <v>-4.7519684521235677</v>
      </c>
    </row>
    <row r="3860" spans="2:9" x14ac:dyDescent="0.25">
      <c r="B3860" s="9">
        <v>2021</v>
      </c>
      <c r="C3860" s="9">
        <v>6</v>
      </c>
      <c r="D3860" s="9">
        <v>11</v>
      </c>
      <c r="E3860" s="30">
        <f>I01_Avg!D3860</f>
        <v>1.0265744867487296</v>
      </c>
      <c r="F3860" s="30">
        <f>PVWatts_8.5kW!J3872</f>
        <v>6.860544</v>
      </c>
      <c r="G3860" s="34">
        <f t="shared" si="180"/>
        <v>-5.8339695132512706</v>
      </c>
      <c r="H3860" s="34">
        <f t="shared" si="181"/>
        <v>0</v>
      </c>
      <c r="I3860" s="34">
        <f t="shared" si="182"/>
        <v>-5.8339695132512706</v>
      </c>
    </row>
    <row r="3861" spans="2:9" x14ac:dyDescent="0.25">
      <c r="B3861" s="9">
        <v>2021</v>
      </c>
      <c r="C3861" s="9">
        <v>6</v>
      </c>
      <c r="D3861" s="9">
        <v>12</v>
      </c>
      <c r="E3861" s="30">
        <f>I01_Avg!D3861</f>
        <v>1.0599102715759501</v>
      </c>
      <c r="F3861" s="30">
        <f>PVWatts_8.5kW!J3873</f>
        <v>6.0625519999999993</v>
      </c>
      <c r="G3861" s="34">
        <f t="shared" si="180"/>
        <v>-5.0026417284240488</v>
      </c>
      <c r="H3861" s="34">
        <f t="shared" si="181"/>
        <v>0</v>
      </c>
      <c r="I3861" s="34">
        <f t="shared" si="182"/>
        <v>-5.0026417284240488</v>
      </c>
    </row>
    <row r="3862" spans="2:9" x14ac:dyDescent="0.25">
      <c r="B3862" s="9">
        <v>2021</v>
      </c>
      <c r="C3862" s="9">
        <v>6</v>
      </c>
      <c r="D3862" s="9">
        <v>13</v>
      </c>
      <c r="E3862" s="30">
        <f>I01_Avg!D3862</f>
        <v>1.0197314845882575</v>
      </c>
      <c r="F3862" s="30">
        <f>PVWatts_8.5kW!J3874</f>
        <v>5.3949740000000004</v>
      </c>
      <c r="G3862" s="34">
        <f t="shared" si="180"/>
        <v>-4.3752425154117427</v>
      </c>
      <c r="H3862" s="34">
        <f t="shared" si="181"/>
        <v>0</v>
      </c>
      <c r="I3862" s="34">
        <f t="shared" si="182"/>
        <v>-4.3752425154117427</v>
      </c>
    </row>
    <row r="3863" spans="2:9" x14ac:dyDescent="0.25">
      <c r="B3863" s="9">
        <v>2021</v>
      </c>
      <c r="C3863" s="9">
        <v>6</v>
      </c>
      <c r="D3863" s="9">
        <v>14</v>
      </c>
      <c r="E3863" s="30">
        <f>I01_Avg!D3863</f>
        <v>1.0421779085830352</v>
      </c>
      <c r="F3863" s="30">
        <f>PVWatts_8.5kW!J3875</f>
        <v>3.4360659999999998</v>
      </c>
      <c r="G3863" s="34">
        <f t="shared" si="180"/>
        <v>-2.3938880914169647</v>
      </c>
      <c r="H3863" s="34">
        <f t="shared" si="181"/>
        <v>0</v>
      </c>
      <c r="I3863" s="34">
        <f t="shared" si="182"/>
        <v>-2.3938880914169647</v>
      </c>
    </row>
    <row r="3864" spans="2:9" x14ac:dyDescent="0.25">
      <c r="B3864" s="9">
        <v>2021</v>
      </c>
      <c r="C3864" s="9">
        <v>6</v>
      </c>
      <c r="D3864" s="9">
        <v>15</v>
      </c>
      <c r="E3864" s="30">
        <f>I01_Avg!D3864</f>
        <v>0.99492748372112927</v>
      </c>
      <c r="F3864" s="30">
        <f>PVWatts_8.5kW!J3876</f>
        <v>0.43213499999999999</v>
      </c>
      <c r="G3864" s="34">
        <f t="shared" si="180"/>
        <v>0.56279248372112933</v>
      </c>
      <c r="H3864" s="34">
        <f t="shared" si="181"/>
        <v>0.56279248372112933</v>
      </c>
      <c r="I3864" s="34">
        <f t="shared" si="182"/>
        <v>0</v>
      </c>
    </row>
    <row r="3865" spans="2:9" x14ac:dyDescent="0.25">
      <c r="B3865" s="9">
        <v>2021</v>
      </c>
      <c r="C3865" s="9">
        <v>6</v>
      </c>
      <c r="D3865" s="9">
        <v>16</v>
      </c>
      <c r="E3865" s="30">
        <f>I01_Avg!D3865</f>
        <v>1.035284178093385</v>
      </c>
      <c r="F3865" s="30">
        <f>PVWatts_8.5kW!J3877</f>
        <v>2.7544270000000002</v>
      </c>
      <c r="G3865" s="34">
        <f t="shared" si="180"/>
        <v>-1.7191428219066152</v>
      </c>
      <c r="H3865" s="34">
        <f t="shared" si="181"/>
        <v>0</v>
      </c>
      <c r="I3865" s="34">
        <f t="shared" si="182"/>
        <v>-1.7191428219066152</v>
      </c>
    </row>
    <row r="3866" spans="2:9" x14ac:dyDescent="0.25">
      <c r="B3866" s="9">
        <v>2021</v>
      </c>
      <c r="C3866" s="9">
        <v>6</v>
      </c>
      <c r="D3866" s="9">
        <v>17</v>
      </c>
      <c r="E3866" s="30">
        <f>I01_Avg!D3866</f>
        <v>1.1022614727072253</v>
      </c>
      <c r="F3866" s="30">
        <f>PVWatts_8.5kW!J3878</f>
        <v>1.1637460000000002</v>
      </c>
      <c r="G3866" s="34">
        <f t="shared" si="180"/>
        <v>-6.1484527292774871E-2</v>
      </c>
      <c r="H3866" s="34">
        <f t="shared" si="181"/>
        <v>0</v>
      </c>
      <c r="I3866" s="34">
        <f t="shared" si="182"/>
        <v>-6.1484527292774871E-2</v>
      </c>
    </row>
    <row r="3867" spans="2:9" x14ac:dyDescent="0.25">
      <c r="B3867" s="9">
        <v>2021</v>
      </c>
      <c r="C3867" s="9">
        <v>6</v>
      </c>
      <c r="D3867" s="9">
        <v>18</v>
      </c>
      <c r="E3867" s="30">
        <f>I01_Avg!D3867</f>
        <v>1.1435852786014808</v>
      </c>
      <c r="F3867" s="30">
        <f>PVWatts_8.5kW!J3879</f>
        <v>1.171845</v>
      </c>
      <c r="G3867" s="34">
        <f t="shared" si="180"/>
        <v>-2.8259721398519178E-2</v>
      </c>
      <c r="H3867" s="34">
        <f t="shared" si="181"/>
        <v>0</v>
      </c>
      <c r="I3867" s="34">
        <f t="shared" si="182"/>
        <v>-2.8259721398519178E-2</v>
      </c>
    </row>
    <row r="3868" spans="2:9" x14ac:dyDescent="0.25">
      <c r="B3868" s="9">
        <v>2021</v>
      </c>
      <c r="C3868" s="9">
        <v>6</v>
      </c>
      <c r="D3868" s="9">
        <v>19</v>
      </c>
      <c r="E3868" s="30">
        <f>I01_Avg!D3868</f>
        <v>1.1963952597603458</v>
      </c>
      <c r="F3868" s="30">
        <f>PVWatts_8.5kW!J3880</f>
        <v>0.26794799999999996</v>
      </c>
      <c r="G3868" s="34">
        <f t="shared" si="180"/>
        <v>0.92844725976034581</v>
      </c>
      <c r="H3868" s="34">
        <f t="shared" si="181"/>
        <v>0.92844725976034581</v>
      </c>
      <c r="I3868" s="34">
        <f t="shared" si="182"/>
        <v>0</v>
      </c>
    </row>
    <row r="3869" spans="2:9" x14ac:dyDescent="0.25">
      <c r="B3869" s="9">
        <v>2021</v>
      </c>
      <c r="C3869" s="9">
        <v>6</v>
      </c>
      <c r="D3869" s="9">
        <v>20</v>
      </c>
      <c r="E3869" s="30">
        <f>I01_Avg!D3869</f>
        <v>1.1717235703761648</v>
      </c>
      <c r="F3869" s="30">
        <f>PVWatts_8.5kW!J3881</f>
        <v>0</v>
      </c>
      <c r="G3869" s="34">
        <f t="shared" si="180"/>
        <v>1.1717235703761648</v>
      </c>
      <c r="H3869" s="34">
        <f t="shared" si="181"/>
        <v>1.1717235703761648</v>
      </c>
      <c r="I3869" s="34">
        <f t="shared" si="182"/>
        <v>0</v>
      </c>
    </row>
    <row r="3870" spans="2:9" x14ac:dyDescent="0.25">
      <c r="B3870" s="9">
        <v>2021</v>
      </c>
      <c r="C3870" s="9">
        <v>6</v>
      </c>
      <c r="D3870" s="9">
        <v>21</v>
      </c>
      <c r="E3870" s="30">
        <f>I01_Avg!D3870</f>
        <v>1.1873538452484855</v>
      </c>
      <c r="F3870" s="30">
        <f>PVWatts_8.5kW!J3882</f>
        <v>0</v>
      </c>
      <c r="G3870" s="34">
        <f t="shared" si="180"/>
        <v>1.1873538452484855</v>
      </c>
      <c r="H3870" s="34">
        <f t="shared" si="181"/>
        <v>1.1873538452484855</v>
      </c>
      <c r="I3870" s="34">
        <f t="shared" si="182"/>
        <v>0</v>
      </c>
    </row>
    <row r="3871" spans="2:9" x14ac:dyDescent="0.25">
      <c r="B3871" s="9">
        <v>2021</v>
      </c>
      <c r="C3871" s="9">
        <v>6</v>
      </c>
      <c r="D3871" s="9">
        <v>22</v>
      </c>
      <c r="E3871" s="30">
        <f>I01_Avg!D3871</f>
        <v>1.0349537360788004</v>
      </c>
      <c r="F3871" s="30">
        <f>PVWatts_8.5kW!J3883</f>
        <v>0</v>
      </c>
      <c r="G3871" s="34">
        <f t="shared" si="180"/>
        <v>1.0349537360788004</v>
      </c>
      <c r="H3871" s="34">
        <f t="shared" si="181"/>
        <v>1.0349537360788004</v>
      </c>
      <c r="I3871" s="34">
        <f t="shared" si="182"/>
        <v>0</v>
      </c>
    </row>
    <row r="3872" spans="2:9" x14ac:dyDescent="0.25">
      <c r="B3872" s="9">
        <v>2021</v>
      </c>
      <c r="C3872" s="9">
        <v>6</v>
      </c>
      <c r="D3872" s="9">
        <v>23</v>
      </c>
      <c r="E3872" s="30">
        <f>I01_Avg!D3872</f>
        <v>0.86919873828441618</v>
      </c>
      <c r="F3872" s="30">
        <f>PVWatts_8.5kW!J3884</f>
        <v>0</v>
      </c>
      <c r="G3872" s="34">
        <f t="shared" si="180"/>
        <v>0.86919873828441618</v>
      </c>
      <c r="H3872" s="34">
        <f t="shared" si="181"/>
        <v>0.86919873828441618</v>
      </c>
      <c r="I3872" s="34">
        <f t="shared" si="182"/>
        <v>0</v>
      </c>
    </row>
    <row r="3873" spans="2:9" x14ac:dyDescent="0.25">
      <c r="B3873" s="9">
        <v>2021</v>
      </c>
      <c r="C3873" s="9">
        <v>6</v>
      </c>
      <c r="D3873" s="9">
        <v>0</v>
      </c>
      <c r="E3873" s="30">
        <f>I01_Avg!D3873</f>
        <v>0.76821182092371421</v>
      </c>
      <c r="F3873" s="30">
        <f>PVWatts_8.5kW!J3885</f>
        <v>0</v>
      </c>
      <c r="G3873" s="34">
        <f t="shared" si="180"/>
        <v>0.76821182092371421</v>
      </c>
      <c r="H3873" s="34">
        <f t="shared" si="181"/>
        <v>0.76821182092371421</v>
      </c>
      <c r="I3873" s="34">
        <f t="shared" si="182"/>
        <v>0</v>
      </c>
    </row>
    <row r="3874" spans="2:9" x14ac:dyDescent="0.25">
      <c r="B3874" s="9">
        <v>2021</v>
      </c>
      <c r="C3874" s="9">
        <v>6</v>
      </c>
      <c r="D3874" s="9">
        <v>1</v>
      </c>
      <c r="E3874" s="30">
        <f>I01_Avg!D3874</f>
        <v>0.71900656516659212</v>
      </c>
      <c r="F3874" s="30">
        <f>PVWatts_8.5kW!J3886</f>
        <v>0</v>
      </c>
      <c r="G3874" s="34">
        <f t="shared" si="180"/>
        <v>0.71900656516659212</v>
      </c>
      <c r="H3874" s="34">
        <f t="shared" si="181"/>
        <v>0.71900656516659212</v>
      </c>
      <c r="I3874" s="34">
        <f t="shared" si="182"/>
        <v>0</v>
      </c>
    </row>
    <row r="3875" spans="2:9" x14ac:dyDescent="0.25">
      <c r="B3875" s="9">
        <v>2021</v>
      </c>
      <c r="C3875" s="9">
        <v>6</v>
      </c>
      <c r="D3875" s="9">
        <v>2</v>
      </c>
      <c r="E3875" s="30">
        <f>I01_Avg!D3875</f>
        <v>0.6973044247284117</v>
      </c>
      <c r="F3875" s="30">
        <f>PVWatts_8.5kW!J3887</f>
        <v>0</v>
      </c>
      <c r="G3875" s="34">
        <f t="shared" si="180"/>
        <v>0.6973044247284117</v>
      </c>
      <c r="H3875" s="34">
        <f t="shared" si="181"/>
        <v>0.6973044247284117</v>
      </c>
      <c r="I3875" s="34">
        <f t="shared" si="182"/>
        <v>0</v>
      </c>
    </row>
    <row r="3876" spans="2:9" x14ac:dyDescent="0.25">
      <c r="B3876" s="9">
        <v>2021</v>
      </c>
      <c r="C3876" s="9">
        <v>6</v>
      </c>
      <c r="D3876" s="9">
        <v>3</v>
      </c>
      <c r="E3876" s="30">
        <f>I01_Avg!D3876</f>
        <v>0.6554742995355276</v>
      </c>
      <c r="F3876" s="30">
        <f>PVWatts_8.5kW!J3888</f>
        <v>0</v>
      </c>
      <c r="G3876" s="34">
        <f t="shared" si="180"/>
        <v>0.6554742995355276</v>
      </c>
      <c r="H3876" s="34">
        <f t="shared" si="181"/>
        <v>0.6554742995355276</v>
      </c>
      <c r="I3876" s="34">
        <f t="shared" si="182"/>
        <v>0</v>
      </c>
    </row>
    <row r="3877" spans="2:9" x14ac:dyDescent="0.25">
      <c r="B3877" s="9">
        <v>2021</v>
      </c>
      <c r="C3877" s="9">
        <v>6</v>
      </c>
      <c r="D3877" s="9">
        <v>4</v>
      </c>
      <c r="E3877" s="30">
        <f>I01_Avg!D3877</f>
        <v>0.68976472746479622</v>
      </c>
      <c r="F3877" s="30">
        <f>PVWatts_8.5kW!J3889</f>
        <v>0</v>
      </c>
      <c r="G3877" s="34">
        <f t="shared" si="180"/>
        <v>0.68976472746479622</v>
      </c>
      <c r="H3877" s="34">
        <f t="shared" si="181"/>
        <v>0.68976472746479622</v>
      </c>
      <c r="I3877" s="34">
        <f t="shared" si="182"/>
        <v>0</v>
      </c>
    </row>
    <row r="3878" spans="2:9" x14ac:dyDescent="0.25">
      <c r="B3878" s="9">
        <v>2021</v>
      </c>
      <c r="C3878" s="9">
        <v>6</v>
      </c>
      <c r="D3878" s="9">
        <v>5</v>
      </c>
      <c r="E3878" s="30">
        <f>I01_Avg!D3878</f>
        <v>0.72463071542548274</v>
      </c>
      <c r="F3878" s="30">
        <f>PVWatts_8.5kW!J3890</f>
        <v>0</v>
      </c>
      <c r="G3878" s="34">
        <f t="shared" si="180"/>
        <v>0.72463071542548274</v>
      </c>
      <c r="H3878" s="34">
        <f t="shared" si="181"/>
        <v>0.72463071542548274</v>
      </c>
      <c r="I3878" s="34">
        <f t="shared" si="182"/>
        <v>0</v>
      </c>
    </row>
    <row r="3879" spans="2:9" x14ac:dyDescent="0.25">
      <c r="B3879" s="9">
        <v>2021</v>
      </c>
      <c r="C3879" s="9">
        <v>6</v>
      </c>
      <c r="D3879" s="9">
        <v>6</v>
      </c>
      <c r="E3879" s="30">
        <f>I01_Avg!D3879</f>
        <v>0.79702909138815792</v>
      </c>
      <c r="F3879" s="30">
        <f>PVWatts_8.5kW!J3891</f>
        <v>0</v>
      </c>
      <c r="G3879" s="34">
        <f t="shared" si="180"/>
        <v>0.79702909138815792</v>
      </c>
      <c r="H3879" s="34">
        <f t="shared" si="181"/>
        <v>0.79702909138815792</v>
      </c>
      <c r="I3879" s="34">
        <f t="shared" si="182"/>
        <v>0</v>
      </c>
    </row>
    <row r="3880" spans="2:9" x14ac:dyDescent="0.25">
      <c r="B3880" s="9">
        <v>2021</v>
      </c>
      <c r="C3880" s="9">
        <v>6</v>
      </c>
      <c r="D3880" s="9">
        <v>7</v>
      </c>
      <c r="E3880" s="30">
        <f>I01_Avg!D3880</f>
        <v>0.88713632239040241</v>
      </c>
      <c r="F3880" s="30">
        <f>PVWatts_8.5kW!J3892</f>
        <v>0.42638400000000004</v>
      </c>
      <c r="G3880" s="34">
        <f t="shared" si="180"/>
        <v>0.46075232239040237</v>
      </c>
      <c r="H3880" s="34">
        <f t="shared" si="181"/>
        <v>0.46075232239040237</v>
      </c>
      <c r="I3880" s="34">
        <f t="shared" si="182"/>
        <v>0</v>
      </c>
    </row>
    <row r="3881" spans="2:9" x14ac:dyDescent="0.25">
      <c r="B3881" s="9">
        <v>2021</v>
      </c>
      <c r="C3881" s="9">
        <v>6</v>
      </c>
      <c r="D3881" s="9">
        <v>8</v>
      </c>
      <c r="E3881" s="30">
        <f>I01_Avg!D3881</f>
        <v>0.95586211720470837</v>
      </c>
      <c r="F3881" s="30">
        <f>PVWatts_8.5kW!J3893</f>
        <v>1.311652</v>
      </c>
      <c r="G3881" s="34">
        <f t="shared" si="180"/>
        <v>-0.35578988279529167</v>
      </c>
      <c r="H3881" s="34">
        <f t="shared" si="181"/>
        <v>0</v>
      </c>
      <c r="I3881" s="34">
        <f t="shared" si="182"/>
        <v>-0.35578988279529167</v>
      </c>
    </row>
    <row r="3882" spans="2:9" x14ac:dyDescent="0.25">
      <c r="B3882" s="9">
        <v>2021</v>
      </c>
      <c r="C3882" s="9">
        <v>6</v>
      </c>
      <c r="D3882" s="9">
        <v>9</v>
      </c>
      <c r="E3882" s="30">
        <f>I01_Avg!D3882</f>
        <v>0.90570116879559082</v>
      </c>
      <c r="F3882" s="30">
        <f>PVWatts_8.5kW!J3894</f>
        <v>4.4388969999999999</v>
      </c>
      <c r="G3882" s="34">
        <f t="shared" si="180"/>
        <v>-3.5331958312044089</v>
      </c>
      <c r="H3882" s="34">
        <f t="shared" si="181"/>
        <v>0</v>
      </c>
      <c r="I3882" s="34">
        <f t="shared" si="182"/>
        <v>-3.5331958312044089</v>
      </c>
    </row>
    <row r="3883" spans="2:9" x14ac:dyDescent="0.25">
      <c r="B3883" s="9">
        <v>2021</v>
      </c>
      <c r="C3883" s="9">
        <v>6</v>
      </c>
      <c r="D3883" s="9">
        <v>10</v>
      </c>
      <c r="E3883" s="30">
        <f>I01_Avg!D3883</f>
        <v>0.95942199689593499</v>
      </c>
      <c r="F3883" s="30">
        <f>PVWatts_8.5kW!J3895</f>
        <v>4.7437290000000001</v>
      </c>
      <c r="G3883" s="34">
        <f t="shared" si="180"/>
        <v>-3.7843070031040651</v>
      </c>
      <c r="H3883" s="34">
        <f t="shared" si="181"/>
        <v>0</v>
      </c>
      <c r="I3883" s="34">
        <f t="shared" si="182"/>
        <v>-3.7843070031040651</v>
      </c>
    </row>
    <row r="3884" spans="2:9" x14ac:dyDescent="0.25">
      <c r="B3884" s="9">
        <v>2021</v>
      </c>
      <c r="C3884" s="9">
        <v>6</v>
      </c>
      <c r="D3884" s="9">
        <v>11</v>
      </c>
      <c r="E3884" s="30">
        <f>I01_Avg!D3884</f>
        <v>1.0049051398821471</v>
      </c>
      <c r="F3884" s="30">
        <f>PVWatts_8.5kW!J3896</f>
        <v>1.6876199999999999</v>
      </c>
      <c r="G3884" s="34">
        <f t="shared" si="180"/>
        <v>-0.68271486011785276</v>
      </c>
      <c r="H3884" s="34">
        <f t="shared" si="181"/>
        <v>0</v>
      </c>
      <c r="I3884" s="34">
        <f t="shared" si="182"/>
        <v>-0.68271486011785276</v>
      </c>
    </row>
    <row r="3885" spans="2:9" x14ac:dyDescent="0.25">
      <c r="B3885" s="9">
        <v>2021</v>
      </c>
      <c r="C3885" s="9">
        <v>6</v>
      </c>
      <c r="D3885" s="9">
        <v>12</v>
      </c>
      <c r="E3885" s="30">
        <f>I01_Avg!D3885</f>
        <v>0.99357364013256311</v>
      </c>
      <c r="F3885" s="30">
        <f>PVWatts_8.5kW!J3897</f>
        <v>4.0814240000000002</v>
      </c>
      <c r="G3885" s="34">
        <f t="shared" si="180"/>
        <v>-3.0878503598674372</v>
      </c>
      <c r="H3885" s="34">
        <f t="shared" si="181"/>
        <v>0</v>
      </c>
      <c r="I3885" s="34">
        <f t="shared" si="182"/>
        <v>-3.0878503598674372</v>
      </c>
    </row>
    <row r="3886" spans="2:9" x14ac:dyDescent="0.25">
      <c r="B3886" s="9">
        <v>2021</v>
      </c>
      <c r="C3886" s="9">
        <v>6</v>
      </c>
      <c r="D3886" s="9">
        <v>13</v>
      </c>
      <c r="E3886" s="30">
        <f>I01_Avg!D3886</f>
        <v>1.0275650314072788</v>
      </c>
      <c r="F3886" s="30">
        <f>PVWatts_8.5kW!J3898</f>
        <v>2.7833480000000002</v>
      </c>
      <c r="G3886" s="34">
        <f t="shared" si="180"/>
        <v>-1.7557829685927213</v>
      </c>
      <c r="H3886" s="34">
        <f t="shared" si="181"/>
        <v>0</v>
      </c>
      <c r="I3886" s="34">
        <f t="shared" si="182"/>
        <v>-1.7557829685927213</v>
      </c>
    </row>
    <row r="3887" spans="2:9" x14ac:dyDescent="0.25">
      <c r="B3887" s="9">
        <v>2021</v>
      </c>
      <c r="C3887" s="9">
        <v>6</v>
      </c>
      <c r="D3887" s="9">
        <v>14</v>
      </c>
      <c r="E3887" s="30">
        <f>I01_Avg!D3887</f>
        <v>1.013719418683249</v>
      </c>
      <c r="F3887" s="30">
        <f>PVWatts_8.5kW!J3899</f>
        <v>1.017819</v>
      </c>
      <c r="G3887" s="34">
        <f t="shared" si="180"/>
        <v>-4.0995813167510331E-3</v>
      </c>
      <c r="H3887" s="34">
        <f t="shared" si="181"/>
        <v>0</v>
      </c>
      <c r="I3887" s="34">
        <f t="shared" si="182"/>
        <v>-4.0995813167510331E-3</v>
      </c>
    </row>
    <row r="3888" spans="2:9" x14ac:dyDescent="0.25">
      <c r="B3888" s="9">
        <v>2021</v>
      </c>
      <c r="C3888" s="9">
        <v>6</v>
      </c>
      <c r="D3888" s="9">
        <v>15</v>
      </c>
      <c r="E3888" s="30">
        <f>I01_Avg!D3888</f>
        <v>1.0424648015554108</v>
      </c>
      <c r="F3888" s="30">
        <f>PVWatts_8.5kW!J3900</f>
        <v>0.88038699999999992</v>
      </c>
      <c r="G3888" s="34">
        <f t="shared" si="180"/>
        <v>0.16207780155541085</v>
      </c>
      <c r="H3888" s="34">
        <f t="shared" si="181"/>
        <v>0.16207780155541085</v>
      </c>
      <c r="I3888" s="34">
        <f t="shared" si="182"/>
        <v>0</v>
      </c>
    </row>
    <row r="3889" spans="2:9" x14ac:dyDescent="0.25">
      <c r="B3889" s="9">
        <v>2021</v>
      </c>
      <c r="C3889" s="9">
        <v>6</v>
      </c>
      <c r="D3889" s="9">
        <v>16</v>
      </c>
      <c r="E3889" s="30">
        <f>I01_Avg!D3889</f>
        <v>1.1445010941440876</v>
      </c>
      <c r="F3889" s="30">
        <f>PVWatts_8.5kW!J3901</f>
        <v>4.3081069999999997</v>
      </c>
      <c r="G3889" s="34">
        <f t="shared" si="180"/>
        <v>-3.1636059058559121</v>
      </c>
      <c r="H3889" s="34">
        <f t="shared" si="181"/>
        <v>0</v>
      </c>
      <c r="I3889" s="34">
        <f t="shared" si="182"/>
        <v>-3.1636059058559121</v>
      </c>
    </row>
    <row r="3890" spans="2:9" x14ac:dyDescent="0.25">
      <c r="B3890" s="9">
        <v>2021</v>
      </c>
      <c r="C3890" s="9">
        <v>6</v>
      </c>
      <c r="D3890" s="9">
        <v>17</v>
      </c>
      <c r="E3890" s="30">
        <f>I01_Avg!D3890</f>
        <v>1.236297778492879</v>
      </c>
      <c r="F3890" s="30">
        <f>PVWatts_8.5kW!J3902</f>
        <v>2.7619400000000001</v>
      </c>
      <c r="G3890" s="34">
        <f t="shared" si="180"/>
        <v>-1.525642221507121</v>
      </c>
      <c r="H3890" s="34">
        <f t="shared" si="181"/>
        <v>0</v>
      </c>
      <c r="I3890" s="34">
        <f t="shared" si="182"/>
        <v>-1.525642221507121</v>
      </c>
    </row>
    <row r="3891" spans="2:9" x14ac:dyDescent="0.25">
      <c r="B3891" s="9">
        <v>2021</v>
      </c>
      <c r="C3891" s="9">
        <v>6</v>
      </c>
      <c r="D3891" s="9">
        <v>18</v>
      </c>
      <c r="E3891" s="30">
        <f>I01_Avg!D3891</f>
        <v>1.3636438221989506</v>
      </c>
      <c r="F3891" s="30">
        <f>PVWatts_8.5kW!J3903</f>
        <v>1.1422780000000001</v>
      </c>
      <c r="G3891" s="34">
        <f t="shared" si="180"/>
        <v>0.22136582219895051</v>
      </c>
      <c r="H3891" s="34">
        <f t="shared" si="181"/>
        <v>0.22136582219895051</v>
      </c>
      <c r="I3891" s="34">
        <f t="shared" si="182"/>
        <v>0</v>
      </c>
    </row>
    <row r="3892" spans="2:9" x14ac:dyDescent="0.25">
      <c r="B3892" s="9">
        <v>2021</v>
      </c>
      <c r="C3892" s="9">
        <v>6</v>
      </c>
      <c r="D3892" s="9">
        <v>19</v>
      </c>
      <c r="E3892" s="30">
        <f>I01_Avg!D3892</f>
        <v>1.3266275828456662</v>
      </c>
      <c r="F3892" s="30">
        <f>PVWatts_8.5kW!J3904</f>
        <v>0.177092</v>
      </c>
      <c r="G3892" s="34">
        <f t="shared" si="180"/>
        <v>1.1495355828456661</v>
      </c>
      <c r="H3892" s="34">
        <f t="shared" si="181"/>
        <v>1.1495355828456661</v>
      </c>
      <c r="I3892" s="34">
        <f t="shared" si="182"/>
        <v>0</v>
      </c>
    </row>
    <row r="3893" spans="2:9" x14ac:dyDescent="0.25">
      <c r="B3893" s="9">
        <v>2021</v>
      </c>
      <c r="C3893" s="9">
        <v>6</v>
      </c>
      <c r="D3893" s="9">
        <v>20</v>
      </c>
      <c r="E3893" s="30">
        <f>I01_Avg!D3893</f>
        <v>1.3281970825571139</v>
      </c>
      <c r="F3893" s="30">
        <f>PVWatts_8.5kW!J3905</f>
        <v>0</v>
      </c>
      <c r="G3893" s="34">
        <f t="shared" si="180"/>
        <v>1.3281970825571139</v>
      </c>
      <c r="H3893" s="34">
        <f t="shared" si="181"/>
        <v>1.3281970825571139</v>
      </c>
      <c r="I3893" s="34">
        <f t="shared" si="182"/>
        <v>0</v>
      </c>
    </row>
    <row r="3894" spans="2:9" x14ac:dyDescent="0.25">
      <c r="B3894" s="9">
        <v>2021</v>
      </c>
      <c r="C3894" s="9">
        <v>6</v>
      </c>
      <c r="D3894" s="9">
        <v>21</v>
      </c>
      <c r="E3894" s="30">
        <f>I01_Avg!D3894</f>
        <v>1.2344357021426398</v>
      </c>
      <c r="F3894" s="30">
        <f>PVWatts_8.5kW!J3906</f>
        <v>0</v>
      </c>
      <c r="G3894" s="34">
        <f t="shared" si="180"/>
        <v>1.2344357021426398</v>
      </c>
      <c r="H3894" s="34">
        <f t="shared" si="181"/>
        <v>1.2344357021426398</v>
      </c>
      <c r="I3894" s="34">
        <f t="shared" si="182"/>
        <v>0</v>
      </c>
    </row>
    <row r="3895" spans="2:9" x14ac:dyDescent="0.25">
      <c r="B3895" s="9">
        <v>2021</v>
      </c>
      <c r="C3895" s="9">
        <v>6</v>
      </c>
      <c r="D3895" s="9">
        <v>22</v>
      </c>
      <c r="E3895" s="30">
        <f>I01_Avg!D3895</f>
        <v>1.2512686968903557</v>
      </c>
      <c r="F3895" s="30">
        <f>PVWatts_8.5kW!J3907</f>
        <v>0</v>
      </c>
      <c r="G3895" s="34">
        <f t="shared" si="180"/>
        <v>1.2512686968903557</v>
      </c>
      <c r="H3895" s="34">
        <f t="shared" si="181"/>
        <v>1.2512686968903557</v>
      </c>
      <c r="I3895" s="34">
        <f t="shared" si="182"/>
        <v>0</v>
      </c>
    </row>
    <row r="3896" spans="2:9" x14ac:dyDescent="0.25">
      <c r="B3896" s="9">
        <v>2021</v>
      </c>
      <c r="C3896" s="9">
        <v>6</v>
      </c>
      <c r="D3896" s="9">
        <v>23</v>
      </c>
      <c r="E3896" s="30">
        <f>I01_Avg!D3896</f>
        <v>1.0853258120694473</v>
      </c>
      <c r="F3896" s="30">
        <f>PVWatts_8.5kW!J3908</f>
        <v>0</v>
      </c>
      <c r="G3896" s="34">
        <f t="shared" si="180"/>
        <v>1.0853258120694473</v>
      </c>
      <c r="H3896" s="34">
        <f t="shared" si="181"/>
        <v>1.0853258120694473</v>
      </c>
      <c r="I3896" s="34">
        <f t="shared" si="182"/>
        <v>0</v>
      </c>
    </row>
    <row r="3897" spans="2:9" x14ac:dyDescent="0.25">
      <c r="B3897" s="9">
        <v>2021</v>
      </c>
      <c r="C3897" s="9">
        <v>6</v>
      </c>
      <c r="D3897" s="9">
        <v>0</v>
      </c>
      <c r="E3897" s="30">
        <f>I01_Avg!D3897</f>
        <v>0.82855954734855486</v>
      </c>
      <c r="F3897" s="30">
        <f>PVWatts_8.5kW!J3909</f>
        <v>0</v>
      </c>
      <c r="G3897" s="34">
        <f t="shared" si="180"/>
        <v>0.82855954734855486</v>
      </c>
      <c r="H3897" s="34">
        <f t="shared" si="181"/>
        <v>0.82855954734855486</v>
      </c>
      <c r="I3897" s="34">
        <f t="shared" si="182"/>
        <v>0</v>
      </c>
    </row>
    <row r="3898" spans="2:9" x14ac:dyDescent="0.25">
      <c r="B3898" s="9">
        <v>2021</v>
      </c>
      <c r="C3898" s="9">
        <v>6</v>
      </c>
      <c r="D3898" s="9">
        <v>1</v>
      </c>
      <c r="E3898" s="30">
        <f>I01_Avg!D3898</f>
        <v>0.7224845435807189</v>
      </c>
      <c r="F3898" s="30">
        <f>PVWatts_8.5kW!J3910</f>
        <v>0</v>
      </c>
      <c r="G3898" s="34">
        <f t="shared" si="180"/>
        <v>0.7224845435807189</v>
      </c>
      <c r="H3898" s="34">
        <f t="shared" si="181"/>
        <v>0.7224845435807189</v>
      </c>
      <c r="I3898" s="34">
        <f t="shared" si="182"/>
        <v>0</v>
      </c>
    </row>
    <row r="3899" spans="2:9" x14ac:dyDescent="0.25">
      <c r="B3899" s="9">
        <v>2021</v>
      </c>
      <c r="C3899" s="9">
        <v>6</v>
      </c>
      <c r="D3899" s="9">
        <v>2</v>
      </c>
      <c r="E3899" s="30">
        <f>I01_Avg!D3899</f>
        <v>0.70745422093304777</v>
      </c>
      <c r="F3899" s="30">
        <f>PVWatts_8.5kW!J3911</f>
        <v>0</v>
      </c>
      <c r="G3899" s="34">
        <f t="shared" si="180"/>
        <v>0.70745422093304777</v>
      </c>
      <c r="H3899" s="34">
        <f t="shared" si="181"/>
        <v>0.70745422093304777</v>
      </c>
      <c r="I3899" s="34">
        <f t="shared" si="182"/>
        <v>0</v>
      </c>
    </row>
    <row r="3900" spans="2:9" x14ac:dyDescent="0.25">
      <c r="B3900" s="9">
        <v>2021</v>
      </c>
      <c r="C3900" s="9">
        <v>6</v>
      </c>
      <c r="D3900" s="9">
        <v>3</v>
      </c>
      <c r="E3900" s="30">
        <f>I01_Avg!D3900</f>
        <v>0.66036998881227971</v>
      </c>
      <c r="F3900" s="30">
        <f>PVWatts_8.5kW!J3912</f>
        <v>0</v>
      </c>
      <c r="G3900" s="34">
        <f t="shared" si="180"/>
        <v>0.66036998881227971</v>
      </c>
      <c r="H3900" s="34">
        <f t="shared" si="181"/>
        <v>0.66036998881227971</v>
      </c>
      <c r="I3900" s="34">
        <f t="shared" si="182"/>
        <v>0</v>
      </c>
    </row>
    <row r="3901" spans="2:9" x14ac:dyDescent="0.25">
      <c r="B3901" s="9">
        <v>2021</v>
      </c>
      <c r="C3901" s="9">
        <v>6</v>
      </c>
      <c r="D3901" s="9">
        <v>4</v>
      </c>
      <c r="E3901" s="30">
        <f>I01_Avg!D3901</f>
        <v>0.65148957584060407</v>
      </c>
      <c r="F3901" s="30">
        <f>PVWatts_8.5kW!J3913</f>
        <v>0</v>
      </c>
      <c r="G3901" s="34">
        <f t="shared" si="180"/>
        <v>0.65148957584060407</v>
      </c>
      <c r="H3901" s="34">
        <f t="shared" si="181"/>
        <v>0.65148957584060407</v>
      </c>
      <c r="I3901" s="34">
        <f t="shared" si="182"/>
        <v>0</v>
      </c>
    </row>
    <row r="3902" spans="2:9" x14ac:dyDescent="0.25">
      <c r="B3902" s="9">
        <v>2021</v>
      </c>
      <c r="C3902" s="9">
        <v>6</v>
      </c>
      <c r="D3902" s="9">
        <v>5</v>
      </c>
      <c r="E3902" s="30">
        <f>I01_Avg!D3902</f>
        <v>0.64291614282682574</v>
      </c>
      <c r="F3902" s="30">
        <f>PVWatts_8.5kW!J3914</f>
        <v>7.8186999999999993E-2</v>
      </c>
      <c r="G3902" s="34">
        <f t="shared" si="180"/>
        <v>0.56472914282682574</v>
      </c>
      <c r="H3902" s="34">
        <f t="shared" si="181"/>
        <v>0.56472914282682574</v>
      </c>
      <c r="I3902" s="34">
        <f t="shared" si="182"/>
        <v>0</v>
      </c>
    </row>
    <row r="3903" spans="2:9" x14ac:dyDescent="0.25">
      <c r="B3903" s="9">
        <v>2021</v>
      </c>
      <c r="C3903" s="9">
        <v>6</v>
      </c>
      <c r="D3903" s="9">
        <v>6</v>
      </c>
      <c r="E3903" s="30">
        <f>I01_Avg!D3903</f>
        <v>0.69667756785215762</v>
      </c>
      <c r="F3903" s="30">
        <f>PVWatts_8.5kW!J3915</f>
        <v>0.52881100000000003</v>
      </c>
      <c r="G3903" s="34">
        <f t="shared" si="180"/>
        <v>0.16786656785215759</v>
      </c>
      <c r="H3903" s="34">
        <f t="shared" si="181"/>
        <v>0.16786656785215759</v>
      </c>
      <c r="I3903" s="34">
        <f t="shared" si="182"/>
        <v>0</v>
      </c>
    </row>
    <row r="3904" spans="2:9" x14ac:dyDescent="0.25">
      <c r="B3904" s="9">
        <v>2021</v>
      </c>
      <c r="C3904" s="9">
        <v>6</v>
      </c>
      <c r="D3904" s="9">
        <v>7</v>
      </c>
      <c r="E3904" s="30">
        <f>I01_Avg!D3904</f>
        <v>0.76397085662422637</v>
      </c>
      <c r="F3904" s="30">
        <f>PVWatts_8.5kW!J3916</f>
        <v>1.9969760000000001</v>
      </c>
      <c r="G3904" s="34">
        <f t="shared" si="180"/>
        <v>-1.2330051433757738</v>
      </c>
      <c r="H3904" s="34">
        <f t="shared" si="181"/>
        <v>0</v>
      </c>
      <c r="I3904" s="34">
        <f t="shared" si="182"/>
        <v>-1.2330051433757738</v>
      </c>
    </row>
    <row r="3905" spans="2:9" x14ac:dyDescent="0.25">
      <c r="B3905" s="9">
        <v>2021</v>
      </c>
      <c r="C3905" s="9">
        <v>6</v>
      </c>
      <c r="D3905" s="9">
        <v>8</v>
      </c>
      <c r="E3905" s="30">
        <f>I01_Avg!D3905</f>
        <v>0.91068305889836743</v>
      </c>
      <c r="F3905" s="30">
        <f>PVWatts_8.5kW!J3917</f>
        <v>3.597105</v>
      </c>
      <c r="G3905" s="34">
        <f t="shared" si="180"/>
        <v>-2.6864219411016323</v>
      </c>
      <c r="H3905" s="34">
        <f t="shared" si="181"/>
        <v>0</v>
      </c>
      <c r="I3905" s="34">
        <f t="shared" si="182"/>
        <v>-2.6864219411016323</v>
      </c>
    </row>
    <row r="3906" spans="2:9" x14ac:dyDescent="0.25">
      <c r="B3906" s="9">
        <v>2021</v>
      </c>
      <c r="C3906" s="9">
        <v>6</v>
      </c>
      <c r="D3906" s="9">
        <v>9</v>
      </c>
      <c r="E3906" s="30">
        <f>I01_Avg!D3906</f>
        <v>1.0113993682683213</v>
      </c>
      <c r="F3906" s="30">
        <f>PVWatts_8.5kW!J3918</f>
        <v>4.9178940000000004</v>
      </c>
      <c r="G3906" s="34">
        <f t="shared" si="180"/>
        <v>-3.9064946317316789</v>
      </c>
      <c r="H3906" s="34">
        <f t="shared" si="181"/>
        <v>0</v>
      </c>
      <c r="I3906" s="34">
        <f t="shared" si="182"/>
        <v>-3.9064946317316789</v>
      </c>
    </row>
    <row r="3907" spans="2:9" x14ac:dyDescent="0.25">
      <c r="B3907" s="9">
        <v>2021</v>
      </c>
      <c r="C3907" s="9">
        <v>6</v>
      </c>
      <c r="D3907" s="9">
        <v>10</v>
      </c>
      <c r="E3907" s="30">
        <f>I01_Avg!D3907</f>
        <v>1.1865441465575872</v>
      </c>
      <c r="F3907" s="30">
        <f>PVWatts_8.5kW!J3919</f>
        <v>5.9622409999999997</v>
      </c>
      <c r="G3907" s="34">
        <f t="shared" si="180"/>
        <v>-4.7756968534424127</v>
      </c>
      <c r="H3907" s="34">
        <f t="shared" si="181"/>
        <v>0</v>
      </c>
      <c r="I3907" s="34">
        <f t="shared" si="182"/>
        <v>-4.7756968534424127</v>
      </c>
    </row>
    <row r="3908" spans="2:9" x14ac:dyDescent="0.25">
      <c r="B3908" s="9">
        <v>2021</v>
      </c>
      <c r="C3908" s="9">
        <v>6</v>
      </c>
      <c r="D3908" s="9">
        <v>11</v>
      </c>
      <c r="E3908" s="30">
        <f>I01_Avg!D3908</f>
        <v>1.2467525539282067</v>
      </c>
      <c r="F3908" s="30">
        <f>PVWatts_8.5kW!J3920</f>
        <v>6.5607039999999994</v>
      </c>
      <c r="G3908" s="34">
        <f t="shared" si="180"/>
        <v>-5.3139514460717923</v>
      </c>
      <c r="H3908" s="34">
        <f t="shared" si="181"/>
        <v>0</v>
      </c>
      <c r="I3908" s="34">
        <f t="shared" si="182"/>
        <v>-5.3139514460717923</v>
      </c>
    </row>
    <row r="3909" spans="2:9" x14ac:dyDescent="0.25">
      <c r="B3909" s="9">
        <v>2021</v>
      </c>
      <c r="C3909" s="9">
        <v>6</v>
      </c>
      <c r="D3909" s="9">
        <v>12</v>
      </c>
      <c r="E3909" s="30">
        <f>I01_Avg!D3909</f>
        <v>1.3059883111997181</v>
      </c>
      <c r="F3909" s="30">
        <f>PVWatts_8.5kW!J3921</f>
        <v>6.8087560000000007</v>
      </c>
      <c r="G3909" s="34">
        <f t="shared" si="180"/>
        <v>-5.502767688800283</v>
      </c>
      <c r="H3909" s="34">
        <f t="shared" si="181"/>
        <v>0</v>
      </c>
      <c r="I3909" s="34">
        <f t="shared" si="182"/>
        <v>-5.502767688800283</v>
      </c>
    </row>
    <row r="3910" spans="2:9" x14ac:dyDescent="0.25">
      <c r="B3910" s="9">
        <v>2021</v>
      </c>
      <c r="C3910" s="9">
        <v>6</v>
      </c>
      <c r="D3910" s="9">
        <v>13</v>
      </c>
      <c r="E3910" s="30">
        <f>I01_Avg!D3910</f>
        <v>1.36161209362453</v>
      </c>
      <c r="F3910" s="30">
        <f>PVWatts_8.5kW!J3922</f>
        <v>6.6870750000000001</v>
      </c>
      <c r="G3910" s="34">
        <f t="shared" si="180"/>
        <v>-5.3254629063754706</v>
      </c>
      <c r="H3910" s="34">
        <f t="shared" si="181"/>
        <v>0</v>
      </c>
      <c r="I3910" s="34">
        <f t="shared" si="182"/>
        <v>-5.3254629063754706</v>
      </c>
    </row>
    <row r="3911" spans="2:9" x14ac:dyDescent="0.25">
      <c r="B3911" s="9">
        <v>2021</v>
      </c>
      <c r="C3911" s="9">
        <v>6</v>
      </c>
      <c r="D3911" s="9">
        <v>14</v>
      </c>
      <c r="E3911" s="30">
        <f>I01_Avg!D3911</f>
        <v>1.5048247731814464</v>
      </c>
      <c r="F3911" s="30">
        <f>PVWatts_8.5kW!J3923</f>
        <v>6.1767139999999996</v>
      </c>
      <c r="G3911" s="34">
        <f t="shared" si="180"/>
        <v>-4.6718892268185535</v>
      </c>
      <c r="H3911" s="34">
        <f t="shared" si="181"/>
        <v>0</v>
      </c>
      <c r="I3911" s="34">
        <f t="shared" si="182"/>
        <v>-4.6718892268185535</v>
      </c>
    </row>
    <row r="3912" spans="2:9" x14ac:dyDescent="0.25">
      <c r="B3912" s="9">
        <v>2021</v>
      </c>
      <c r="C3912" s="9">
        <v>6</v>
      </c>
      <c r="D3912" s="9">
        <v>15</v>
      </c>
      <c r="E3912" s="30">
        <f>I01_Avg!D3912</f>
        <v>1.6372948069157311</v>
      </c>
      <c r="F3912" s="30">
        <f>PVWatts_8.5kW!J3924</f>
        <v>5.302111</v>
      </c>
      <c r="G3912" s="34">
        <f t="shared" si="180"/>
        <v>-3.6648161930842686</v>
      </c>
      <c r="H3912" s="34">
        <f t="shared" si="181"/>
        <v>0</v>
      </c>
      <c r="I3912" s="34">
        <f t="shared" si="182"/>
        <v>-3.6648161930842686</v>
      </c>
    </row>
    <row r="3913" spans="2:9" x14ac:dyDescent="0.25">
      <c r="B3913" s="9">
        <v>2021</v>
      </c>
      <c r="C3913" s="9">
        <v>6</v>
      </c>
      <c r="D3913" s="9">
        <v>16</v>
      </c>
      <c r="E3913" s="30">
        <f>I01_Avg!D3913</f>
        <v>1.911059429759554</v>
      </c>
      <c r="F3913" s="30">
        <f>PVWatts_8.5kW!J3925</f>
        <v>4.1507529999999999</v>
      </c>
      <c r="G3913" s="34">
        <f t="shared" si="180"/>
        <v>-2.2396935702404459</v>
      </c>
      <c r="H3913" s="34">
        <f t="shared" si="181"/>
        <v>0</v>
      </c>
      <c r="I3913" s="34">
        <f t="shared" si="182"/>
        <v>-2.2396935702404459</v>
      </c>
    </row>
    <row r="3914" spans="2:9" x14ac:dyDescent="0.25">
      <c r="B3914" s="9">
        <v>2021</v>
      </c>
      <c r="C3914" s="9">
        <v>6</v>
      </c>
      <c r="D3914" s="9">
        <v>17</v>
      </c>
      <c r="E3914" s="30">
        <f>I01_Avg!D3914</f>
        <v>1.8606306783547846</v>
      </c>
      <c r="F3914" s="30">
        <f>PVWatts_8.5kW!J3926</f>
        <v>2.67631</v>
      </c>
      <c r="G3914" s="34">
        <f t="shared" ref="G3914:G3977" si="183">+E3914-F3914</f>
        <v>-0.81567932164521539</v>
      </c>
      <c r="H3914" s="34">
        <f t="shared" ref="H3914:H3977" si="184">+IF(G3914&gt;0,G3914,0)</f>
        <v>0</v>
      </c>
      <c r="I3914" s="34">
        <f t="shared" ref="I3914:I3977" si="185">+IF(G3914&lt;0,G3914,0)</f>
        <v>-0.81567932164521539</v>
      </c>
    </row>
    <row r="3915" spans="2:9" x14ac:dyDescent="0.25">
      <c r="B3915" s="9">
        <v>2021</v>
      </c>
      <c r="C3915" s="9">
        <v>6</v>
      </c>
      <c r="D3915" s="9">
        <v>18</v>
      </c>
      <c r="E3915" s="30">
        <f>I01_Avg!D3915</f>
        <v>1.9436839489526794</v>
      </c>
      <c r="F3915" s="30">
        <f>PVWatts_8.5kW!J3927</f>
        <v>1.11137</v>
      </c>
      <c r="G3915" s="34">
        <f t="shared" si="183"/>
        <v>0.83231394895267941</v>
      </c>
      <c r="H3915" s="34">
        <f t="shared" si="184"/>
        <v>0.83231394895267941</v>
      </c>
      <c r="I3915" s="34">
        <f t="shared" si="185"/>
        <v>0</v>
      </c>
    </row>
    <row r="3916" spans="2:9" x14ac:dyDescent="0.25">
      <c r="B3916" s="9">
        <v>2021</v>
      </c>
      <c r="C3916" s="9">
        <v>6</v>
      </c>
      <c r="D3916" s="9">
        <v>19</v>
      </c>
      <c r="E3916" s="30">
        <f>I01_Avg!D3916</f>
        <v>1.95870475199111</v>
      </c>
      <c r="F3916" s="30">
        <f>PVWatts_8.5kW!J3928</f>
        <v>0.16369800000000001</v>
      </c>
      <c r="G3916" s="34">
        <f t="shared" si="183"/>
        <v>1.7950067519911101</v>
      </c>
      <c r="H3916" s="34">
        <f t="shared" si="184"/>
        <v>1.7950067519911101</v>
      </c>
      <c r="I3916" s="34">
        <f t="shared" si="185"/>
        <v>0</v>
      </c>
    </row>
    <row r="3917" spans="2:9" x14ac:dyDescent="0.25">
      <c r="B3917" s="9">
        <v>2021</v>
      </c>
      <c r="C3917" s="9">
        <v>6</v>
      </c>
      <c r="D3917" s="9">
        <v>20</v>
      </c>
      <c r="E3917" s="30">
        <f>I01_Avg!D3917</f>
        <v>1.7824476599586594</v>
      </c>
      <c r="F3917" s="30">
        <f>PVWatts_8.5kW!J3929</f>
        <v>0</v>
      </c>
      <c r="G3917" s="34">
        <f t="shared" si="183"/>
        <v>1.7824476599586594</v>
      </c>
      <c r="H3917" s="34">
        <f t="shared" si="184"/>
        <v>1.7824476599586594</v>
      </c>
      <c r="I3917" s="34">
        <f t="shared" si="185"/>
        <v>0</v>
      </c>
    </row>
    <row r="3918" spans="2:9" x14ac:dyDescent="0.25">
      <c r="B3918" s="9">
        <v>2021</v>
      </c>
      <c r="C3918" s="9">
        <v>6</v>
      </c>
      <c r="D3918" s="9">
        <v>21</v>
      </c>
      <c r="E3918" s="30">
        <f>I01_Avg!D3918</f>
        <v>1.5870828283462042</v>
      </c>
      <c r="F3918" s="30">
        <f>PVWatts_8.5kW!J3930</f>
        <v>0</v>
      </c>
      <c r="G3918" s="34">
        <f t="shared" si="183"/>
        <v>1.5870828283462042</v>
      </c>
      <c r="H3918" s="34">
        <f t="shared" si="184"/>
        <v>1.5870828283462042</v>
      </c>
      <c r="I3918" s="34">
        <f t="shared" si="185"/>
        <v>0</v>
      </c>
    </row>
    <row r="3919" spans="2:9" x14ac:dyDescent="0.25">
      <c r="B3919" s="9">
        <v>2021</v>
      </c>
      <c r="C3919" s="9">
        <v>6</v>
      </c>
      <c r="D3919" s="9">
        <v>22</v>
      </c>
      <c r="E3919" s="30">
        <f>I01_Avg!D3919</f>
        <v>1.4260141122874035</v>
      </c>
      <c r="F3919" s="30">
        <f>PVWatts_8.5kW!J3931</f>
        <v>0</v>
      </c>
      <c r="G3919" s="34">
        <f t="shared" si="183"/>
        <v>1.4260141122874035</v>
      </c>
      <c r="H3919" s="34">
        <f t="shared" si="184"/>
        <v>1.4260141122874035</v>
      </c>
      <c r="I3919" s="34">
        <f t="shared" si="185"/>
        <v>0</v>
      </c>
    </row>
    <row r="3920" spans="2:9" x14ac:dyDescent="0.25">
      <c r="B3920" s="9">
        <v>2021</v>
      </c>
      <c r="C3920" s="9">
        <v>6</v>
      </c>
      <c r="D3920" s="9">
        <v>23</v>
      </c>
      <c r="E3920" s="30">
        <f>I01_Avg!D3920</f>
        <v>1.251114785534861</v>
      </c>
      <c r="F3920" s="30">
        <f>PVWatts_8.5kW!J3932</f>
        <v>0</v>
      </c>
      <c r="G3920" s="34">
        <f t="shared" si="183"/>
        <v>1.251114785534861</v>
      </c>
      <c r="H3920" s="34">
        <f t="shared" si="184"/>
        <v>1.251114785534861</v>
      </c>
      <c r="I3920" s="34">
        <f t="shared" si="185"/>
        <v>0</v>
      </c>
    </row>
    <row r="3921" spans="2:9" x14ac:dyDescent="0.25">
      <c r="B3921" s="9">
        <v>2021</v>
      </c>
      <c r="C3921" s="9">
        <v>6</v>
      </c>
      <c r="D3921" s="9">
        <v>0</v>
      </c>
      <c r="E3921" s="30">
        <f>I01_Avg!D3921</f>
        <v>1.0262229168153876</v>
      </c>
      <c r="F3921" s="30">
        <f>PVWatts_8.5kW!J3933</f>
        <v>0</v>
      </c>
      <c r="G3921" s="34">
        <f t="shared" si="183"/>
        <v>1.0262229168153876</v>
      </c>
      <c r="H3921" s="34">
        <f t="shared" si="184"/>
        <v>1.0262229168153876</v>
      </c>
      <c r="I3921" s="34">
        <f t="shared" si="185"/>
        <v>0</v>
      </c>
    </row>
    <row r="3922" spans="2:9" x14ac:dyDescent="0.25">
      <c r="B3922" s="9">
        <v>2021</v>
      </c>
      <c r="C3922" s="9">
        <v>6</v>
      </c>
      <c r="D3922" s="9">
        <v>1</v>
      </c>
      <c r="E3922" s="30">
        <f>I01_Avg!D3922</f>
        <v>0.85935103092528742</v>
      </c>
      <c r="F3922" s="30">
        <f>PVWatts_8.5kW!J3934</f>
        <v>0</v>
      </c>
      <c r="G3922" s="34">
        <f t="shared" si="183"/>
        <v>0.85935103092528742</v>
      </c>
      <c r="H3922" s="34">
        <f t="shared" si="184"/>
        <v>0.85935103092528742</v>
      </c>
      <c r="I3922" s="34">
        <f t="shared" si="185"/>
        <v>0</v>
      </c>
    </row>
    <row r="3923" spans="2:9" x14ac:dyDescent="0.25">
      <c r="B3923" s="9">
        <v>2021</v>
      </c>
      <c r="C3923" s="9">
        <v>6</v>
      </c>
      <c r="D3923" s="9">
        <v>2</v>
      </c>
      <c r="E3923" s="30">
        <f>I01_Avg!D3923</f>
        <v>0.77169415104413475</v>
      </c>
      <c r="F3923" s="30">
        <f>PVWatts_8.5kW!J3935</f>
        <v>0</v>
      </c>
      <c r="G3923" s="34">
        <f t="shared" si="183"/>
        <v>0.77169415104413475</v>
      </c>
      <c r="H3923" s="34">
        <f t="shared" si="184"/>
        <v>0.77169415104413475</v>
      </c>
      <c r="I3923" s="34">
        <f t="shared" si="185"/>
        <v>0</v>
      </c>
    </row>
    <row r="3924" spans="2:9" x14ac:dyDescent="0.25">
      <c r="B3924" s="9">
        <v>2021</v>
      </c>
      <c r="C3924" s="9">
        <v>6</v>
      </c>
      <c r="D3924" s="9">
        <v>3</v>
      </c>
      <c r="E3924" s="30">
        <f>I01_Avg!D3924</f>
        <v>0.69504486246468544</v>
      </c>
      <c r="F3924" s="30">
        <f>PVWatts_8.5kW!J3936</f>
        <v>0</v>
      </c>
      <c r="G3924" s="34">
        <f t="shared" si="183"/>
        <v>0.69504486246468544</v>
      </c>
      <c r="H3924" s="34">
        <f t="shared" si="184"/>
        <v>0.69504486246468544</v>
      </c>
      <c r="I3924" s="34">
        <f t="shared" si="185"/>
        <v>0</v>
      </c>
    </row>
    <row r="3925" spans="2:9" x14ac:dyDescent="0.25">
      <c r="B3925" s="9">
        <v>2021</v>
      </c>
      <c r="C3925" s="9">
        <v>6</v>
      </c>
      <c r="D3925" s="9">
        <v>4</v>
      </c>
      <c r="E3925" s="30">
        <f>I01_Avg!D3925</f>
        <v>0.6736834096184785</v>
      </c>
      <c r="F3925" s="30">
        <f>PVWatts_8.5kW!J3937</f>
        <v>0</v>
      </c>
      <c r="G3925" s="34">
        <f t="shared" si="183"/>
        <v>0.6736834096184785</v>
      </c>
      <c r="H3925" s="34">
        <f t="shared" si="184"/>
        <v>0.6736834096184785</v>
      </c>
      <c r="I3925" s="34">
        <f t="shared" si="185"/>
        <v>0</v>
      </c>
    </row>
    <row r="3926" spans="2:9" x14ac:dyDescent="0.25">
      <c r="B3926" s="9">
        <v>2021</v>
      </c>
      <c r="C3926" s="9">
        <v>6</v>
      </c>
      <c r="D3926" s="9">
        <v>5</v>
      </c>
      <c r="E3926" s="30">
        <f>I01_Avg!D3926</f>
        <v>0.6443706194268729</v>
      </c>
      <c r="F3926" s="30">
        <f>PVWatts_8.5kW!J3938</f>
        <v>6.8703E-2</v>
      </c>
      <c r="G3926" s="34">
        <f t="shared" si="183"/>
        <v>0.57566761942687295</v>
      </c>
      <c r="H3926" s="34">
        <f t="shared" si="184"/>
        <v>0.57566761942687295</v>
      </c>
      <c r="I3926" s="34">
        <f t="shared" si="185"/>
        <v>0</v>
      </c>
    </row>
    <row r="3927" spans="2:9" x14ac:dyDescent="0.25">
      <c r="B3927" s="9">
        <v>2021</v>
      </c>
      <c r="C3927" s="9">
        <v>6</v>
      </c>
      <c r="D3927" s="9">
        <v>6</v>
      </c>
      <c r="E3927" s="30">
        <f>I01_Avg!D3927</f>
        <v>0.70246615204162044</v>
      </c>
      <c r="F3927" s="30">
        <f>PVWatts_8.5kW!J3939</f>
        <v>0.50103900000000001</v>
      </c>
      <c r="G3927" s="34">
        <f t="shared" si="183"/>
        <v>0.20142715204162043</v>
      </c>
      <c r="H3927" s="34">
        <f t="shared" si="184"/>
        <v>0.20142715204162043</v>
      </c>
      <c r="I3927" s="34">
        <f t="shared" si="185"/>
        <v>0</v>
      </c>
    </row>
    <row r="3928" spans="2:9" x14ac:dyDescent="0.25">
      <c r="B3928" s="9">
        <v>2021</v>
      </c>
      <c r="C3928" s="9">
        <v>6</v>
      </c>
      <c r="D3928" s="9">
        <v>7</v>
      </c>
      <c r="E3928" s="30">
        <f>I01_Avg!D3928</f>
        <v>0.79315955956727369</v>
      </c>
      <c r="F3928" s="30">
        <f>PVWatts_8.5kW!J3940</f>
        <v>1.934402</v>
      </c>
      <c r="G3928" s="34">
        <f t="shared" si="183"/>
        <v>-1.1412424404327264</v>
      </c>
      <c r="H3928" s="34">
        <f t="shared" si="184"/>
        <v>0</v>
      </c>
      <c r="I3928" s="34">
        <f t="shared" si="185"/>
        <v>-1.1412424404327264</v>
      </c>
    </row>
    <row r="3929" spans="2:9" x14ac:dyDescent="0.25">
      <c r="B3929" s="9">
        <v>2021</v>
      </c>
      <c r="C3929" s="9">
        <v>6</v>
      </c>
      <c r="D3929" s="9">
        <v>8</v>
      </c>
      <c r="E3929" s="30">
        <f>I01_Avg!D3929</f>
        <v>0.9627495321477072</v>
      </c>
      <c r="F3929" s="30">
        <f>PVWatts_8.5kW!J3941</f>
        <v>3.4511500000000002</v>
      </c>
      <c r="G3929" s="34">
        <f t="shared" si="183"/>
        <v>-2.4884004678522929</v>
      </c>
      <c r="H3929" s="34">
        <f t="shared" si="184"/>
        <v>0</v>
      </c>
      <c r="I3929" s="34">
        <f t="shared" si="185"/>
        <v>-2.4884004678522929</v>
      </c>
    </row>
    <row r="3930" spans="2:9" x14ac:dyDescent="0.25">
      <c r="B3930" s="9">
        <v>2021</v>
      </c>
      <c r="C3930" s="9">
        <v>6</v>
      </c>
      <c r="D3930" s="9">
        <v>9</v>
      </c>
      <c r="E3930" s="30">
        <f>I01_Avg!D3930</f>
        <v>1.1609748727114431</v>
      </c>
      <c r="F3930" s="30">
        <f>PVWatts_8.5kW!J3942</f>
        <v>4.6585320000000001</v>
      </c>
      <c r="G3930" s="34">
        <f t="shared" si="183"/>
        <v>-3.4975571272885571</v>
      </c>
      <c r="H3930" s="34">
        <f t="shared" si="184"/>
        <v>0</v>
      </c>
      <c r="I3930" s="34">
        <f t="shared" si="185"/>
        <v>-3.4975571272885571</v>
      </c>
    </row>
    <row r="3931" spans="2:9" x14ac:dyDescent="0.25">
      <c r="B3931" s="9">
        <v>2021</v>
      </c>
      <c r="C3931" s="9">
        <v>6</v>
      </c>
      <c r="D3931" s="9">
        <v>10</v>
      </c>
      <c r="E3931" s="30">
        <f>I01_Avg!D3931</f>
        <v>1.2560194540600171</v>
      </c>
      <c r="F3931" s="30">
        <f>PVWatts_8.5kW!J3943</f>
        <v>5.5274149999999995</v>
      </c>
      <c r="G3931" s="34">
        <f t="shared" si="183"/>
        <v>-4.2713955459399822</v>
      </c>
      <c r="H3931" s="34">
        <f t="shared" si="184"/>
        <v>0</v>
      </c>
      <c r="I3931" s="34">
        <f t="shared" si="185"/>
        <v>-4.2713955459399822</v>
      </c>
    </row>
    <row r="3932" spans="2:9" x14ac:dyDescent="0.25">
      <c r="B3932" s="9">
        <v>2021</v>
      </c>
      <c r="C3932" s="9">
        <v>6</v>
      </c>
      <c r="D3932" s="9">
        <v>11</v>
      </c>
      <c r="E3932" s="30">
        <f>I01_Avg!D3932</f>
        <v>1.4653612659692474</v>
      </c>
      <c r="F3932" s="30">
        <f>PVWatts_8.5kW!J3944</f>
        <v>6.2160500000000001</v>
      </c>
      <c r="G3932" s="34">
        <f t="shared" si="183"/>
        <v>-4.7506887340307529</v>
      </c>
      <c r="H3932" s="34">
        <f t="shared" si="184"/>
        <v>0</v>
      </c>
      <c r="I3932" s="34">
        <f t="shared" si="185"/>
        <v>-4.7506887340307529</v>
      </c>
    </row>
    <row r="3933" spans="2:9" x14ac:dyDescent="0.25">
      <c r="B3933" s="9">
        <v>2021</v>
      </c>
      <c r="C3933" s="9">
        <v>6</v>
      </c>
      <c r="D3933" s="9">
        <v>12</v>
      </c>
      <c r="E3933" s="30">
        <f>I01_Avg!D3933</f>
        <v>1.6896545189081731</v>
      </c>
      <c r="F3933" s="30">
        <f>PVWatts_8.5kW!J3945</f>
        <v>6.4253990000000005</v>
      </c>
      <c r="G3933" s="34">
        <f t="shared" si="183"/>
        <v>-4.7357444810918272</v>
      </c>
      <c r="H3933" s="34">
        <f t="shared" si="184"/>
        <v>0</v>
      </c>
      <c r="I3933" s="34">
        <f t="shared" si="185"/>
        <v>-4.7357444810918272</v>
      </c>
    </row>
    <row r="3934" spans="2:9" x14ac:dyDescent="0.25">
      <c r="B3934" s="9">
        <v>2021</v>
      </c>
      <c r="C3934" s="9">
        <v>6</v>
      </c>
      <c r="D3934" s="9">
        <v>13</v>
      </c>
      <c r="E3934" s="30">
        <f>I01_Avg!D3934</f>
        <v>1.9110906284903402</v>
      </c>
      <c r="F3934" s="30">
        <f>PVWatts_8.5kW!J3946</f>
        <v>6.3004669999999994</v>
      </c>
      <c r="G3934" s="34">
        <f t="shared" si="183"/>
        <v>-4.389376371509659</v>
      </c>
      <c r="H3934" s="34">
        <f t="shared" si="184"/>
        <v>0</v>
      </c>
      <c r="I3934" s="34">
        <f t="shared" si="185"/>
        <v>-4.389376371509659</v>
      </c>
    </row>
    <row r="3935" spans="2:9" x14ac:dyDescent="0.25">
      <c r="B3935" s="9">
        <v>2021</v>
      </c>
      <c r="C3935" s="9">
        <v>6</v>
      </c>
      <c r="D3935" s="9">
        <v>14</v>
      </c>
      <c r="E3935" s="30">
        <f>I01_Avg!D3935</f>
        <v>2.1053963585291902</v>
      </c>
      <c r="F3935" s="30">
        <f>PVWatts_8.5kW!J3947</f>
        <v>5.845504</v>
      </c>
      <c r="G3935" s="34">
        <f t="shared" si="183"/>
        <v>-3.7401076414708099</v>
      </c>
      <c r="H3935" s="34">
        <f t="shared" si="184"/>
        <v>0</v>
      </c>
      <c r="I3935" s="34">
        <f t="shared" si="185"/>
        <v>-3.7401076414708099</v>
      </c>
    </row>
    <row r="3936" spans="2:9" x14ac:dyDescent="0.25">
      <c r="B3936" s="9">
        <v>2021</v>
      </c>
      <c r="C3936" s="9">
        <v>6</v>
      </c>
      <c r="D3936" s="9">
        <v>15</v>
      </c>
      <c r="E3936" s="30">
        <f>I01_Avg!D3936</f>
        <v>2.34141588050035</v>
      </c>
      <c r="F3936" s="30">
        <f>PVWatts_8.5kW!J3948</f>
        <v>5.1030280000000001</v>
      </c>
      <c r="G3936" s="34">
        <f t="shared" si="183"/>
        <v>-2.7616121194996501</v>
      </c>
      <c r="H3936" s="34">
        <f t="shared" si="184"/>
        <v>0</v>
      </c>
      <c r="I3936" s="34">
        <f t="shared" si="185"/>
        <v>-2.7616121194996501</v>
      </c>
    </row>
    <row r="3937" spans="2:9" x14ac:dyDescent="0.25">
      <c r="B3937" s="9">
        <v>2021</v>
      </c>
      <c r="C3937" s="9">
        <v>6</v>
      </c>
      <c r="D3937" s="9">
        <v>16</v>
      </c>
      <c r="E3937" s="30">
        <f>I01_Avg!D3937</f>
        <v>2.5517805676978575</v>
      </c>
      <c r="F3937" s="30">
        <f>PVWatts_8.5kW!J3949</f>
        <v>4.0149330000000001</v>
      </c>
      <c r="G3937" s="34">
        <f t="shared" si="183"/>
        <v>-1.4631524323021425</v>
      </c>
      <c r="H3937" s="34">
        <f t="shared" si="184"/>
        <v>0</v>
      </c>
      <c r="I3937" s="34">
        <f t="shared" si="185"/>
        <v>-1.4631524323021425</v>
      </c>
    </row>
    <row r="3938" spans="2:9" x14ac:dyDescent="0.25">
      <c r="B3938" s="9">
        <v>2021</v>
      </c>
      <c r="C3938" s="9">
        <v>6</v>
      </c>
      <c r="D3938" s="9">
        <v>17</v>
      </c>
      <c r="E3938" s="30">
        <f>I01_Avg!D3938</f>
        <v>2.7100521741535366</v>
      </c>
      <c r="F3938" s="30">
        <f>PVWatts_8.5kW!J3950</f>
        <v>2.5917939999999997</v>
      </c>
      <c r="G3938" s="34">
        <f t="shared" si="183"/>
        <v>0.1182581741535369</v>
      </c>
      <c r="H3938" s="34">
        <f t="shared" si="184"/>
        <v>0.1182581741535369</v>
      </c>
      <c r="I3938" s="34">
        <f t="shared" si="185"/>
        <v>0</v>
      </c>
    </row>
    <row r="3939" spans="2:9" x14ac:dyDescent="0.25">
      <c r="B3939" s="9">
        <v>2021</v>
      </c>
      <c r="C3939" s="9">
        <v>6</v>
      </c>
      <c r="D3939" s="9">
        <v>18</v>
      </c>
      <c r="E3939" s="30">
        <f>I01_Avg!D3939</f>
        <v>2.7436701475963252</v>
      </c>
      <c r="F3939" s="30">
        <f>PVWatts_8.5kW!J3951</f>
        <v>1.0806230000000001</v>
      </c>
      <c r="G3939" s="34">
        <f t="shared" si="183"/>
        <v>1.6630471475963251</v>
      </c>
      <c r="H3939" s="34">
        <f t="shared" si="184"/>
        <v>1.6630471475963251</v>
      </c>
      <c r="I3939" s="34">
        <f t="shared" si="185"/>
        <v>0</v>
      </c>
    </row>
    <row r="3940" spans="2:9" x14ac:dyDescent="0.25">
      <c r="B3940" s="9">
        <v>2021</v>
      </c>
      <c r="C3940" s="9">
        <v>6</v>
      </c>
      <c r="D3940" s="9">
        <v>19</v>
      </c>
      <c r="E3940" s="30">
        <f>I01_Avg!D3940</f>
        <v>2.6611319930465367</v>
      </c>
      <c r="F3940" s="30">
        <f>PVWatts_8.5kW!J3952</f>
        <v>0.15850500000000001</v>
      </c>
      <c r="G3940" s="34">
        <f t="shared" si="183"/>
        <v>2.5026269930465368</v>
      </c>
      <c r="H3940" s="34">
        <f t="shared" si="184"/>
        <v>2.5026269930465368</v>
      </c>
      <c r="I3940" s="34">
        <f t="shared" si="185"/>
        <v>0</v>
      </c>
    </row>
    <row r="3941" spans="2:9" x14ac:dyDescent="0.25">
      <c r="B3941" s="9">
        <v>2021</v>
      </c>
      <c r="C3941" s="9">
        <v>6</v>
      </c>
      <c r="D3941" s="9">
        <v>20</v>
      </c>
      <c r="E3941" s="30">
        <f>I01_Avg!D3941</f>
        <v>2.522129330758228</v>
      </c>
      <c r="F3941" s="30">
        <f>PVWatts_8.5kW!J3953</f>
        <v>0</v>
      </c>
      <c r="G3941" s="34">
        <f t="shared" si="183"/>
        <v>2.522129330758228</v>
      </c>
      <c r="H3941" s="34">
        <f t="shared" si="184"/>
        <v>2.522129330758228</v>
      </c>
      <c r="I3941" s="34">
        <f t="shared" si="185"/>
        <v>0</v>
      </c>
    </row>
    <row r="3942" spans="2:9" x14ac:dyDescent="0.25">
      <c r="B3942" s="9">
        <v>2021</v>
      </c>
      <c r="C3942" s="9">
        <v>6</v>
      </c>
      <c r="D3942" s="9">
        <v>21</v>
      </c>
      <c r="E3942" s="30">
        <f>I01_Avg!D3942</f>
        <v>2.3728480602309863</v>
      </c>
      <c r="F3942" s="30">
        <f>PVWatts_8.5kW!J3954</f>
        <v>0</v>
      </c>
      <c r="G3942" s="34">
        <f t="shared" si="183"/>
        <v>2.3728480602309863</v>
      </c>
      <c r="H3942" s="34">
        <f t="shared" si="184"/>
        <v>2.3728480602309863</v>
      </c>
      <c r="I3942" s="34">
        <f t="shared" si="185"/>
        <v>0</v>
      </c>
    </row>
    <row r="3943" spans="2:9" x14ac:dyDescent="0.25">
      <c r="B3943" s="9">
        <v>2021</v>
      </c>
      <c r="C3943" s="9">
        <v>6</v>
      </c>
      <c r="D3943" s="9">
        <v>22</v>
      </c>
      <c r="E3943" s="30">
        <f>I01_Avg!D3943</f>
        <v>2.0538385835446675</v>
      </c>
      <c r="F3943" s="30">
        <f>PVWatts_8.5kW!J3955</f>
        <v>0</v>
      </c>
      <c r="G3943" s="34">
        <f t="shared" si="183"/>
        <v>2.0538385835446675</v>
      </c>
      <c r="H3943" s="34">
        <f t="shared" si="184"/>
        <v>2.0538385835446675</v>
      </c>
      <c r="I3943" s="34">
        <f t="shared" si="185"/>
        <v>0</v>
      </c>
    </row>
    <row r="3944" spans="2:9" x14ac:dyDescent="0.25">
      <c r="B3944" s="9">
        <v>2021</v>
      </c>
      <c r="C3944" s="9">
        <v>6</v>
      </c>
      <c r="D3944" s="9">
        <v>23</v>
      </c>
      <c r="E3944" s="30">
        <f>I01_Avg!D3944</f>
        <v>1.7775819239189112</v>
      </c>
      <c r="F3944" s="30">
        <f>PVWatts_8.5kW!J3956</f>
        <v>0</v>
      </c>
      <c r="G3944" s="34">
        <f t="shared" si="183"/>
        <v>1.7775819239189112</v>
      </c>
      <c r="H3944" s="34">
        <f t="shared" si="184"/>
        <v>1.7775819239189112</v>
      </c>
      <c r="I3944" s="34">
        <f t="shared" si="185"/>
        <v>0</v>
      </c>
    </row>
    <row r="3945" spans="2:9" x14ac:dyDescent="0.25">
      <c r="B3945" s="9">
        <v>2021</v>
      </c>
      <c r="C3945" s="9">
        <v>6</v>
      </c>
      <c r="D3945" s="9">
        <v>0</v>
      </c>
      <c r="E3945" s="30">
        <f>I01_Avg!D3945</f>
        <v>1.3889762553647413</v>
      </c>
      <c r="F3945" s="30">
        <f>PVWatts_8.5kW!J3957</f>
        <v>0</v>
      </c>
      <c r="G3945" s="34">
        <f t="shared" si="183"/>
        <v>1.3889762553647413</v>
      </c>
      <c r="H3945" s="34">
        <f t="shared" si="184"/>
        <v>1.3889762553647413</v>
      </c>
      <c r="I3945" s="34">
        <f t="shared" si="185"/>
        <v>0</v>
      </c>
    </row>
    <row r="3946" spans="2:9" x14ac:dyDescent="0.25">
      <c r="B3946" s="9">
        <v>2021</v>
      </c>
      <c r="C3946" s="9">
        <v>6</v>
      </c>
      <c r="D3946" s="9">
        <v>1</v>
      </c>
      <c r="E3946" s="30">
        <f>I01_Avg!D3946</f>
        <v>1.1846713934176452</v>
      </c>
      <c r="F3946" s="30">
        <f>PVWatts_8.5kW!J3958</f>
        <v>0</v>
      </c>
      <c r="G3946" s="34">
        <f t="shared" si="183"/>
        <v>1.1846713934176452</v>
      </c>
      <c r="H3946" s="34">
        <f t="shared" si="184"/>
        <v>1.1846713934176452</v>
      </c>
      <c r="I3946" s="34">
        <f t="shared" si="185"/>
        <v>0</v>
      </c>
    </row>
    <row r="3947" spans="2:9" x14ac:dyDescent="0.25">
      <c r="B3947" s="9">
        <v>2021</v>
      </c>
      <c r="C3947" s="9">
        <v>6</v>
      </c>
      <c r="D3947" s="9">
        <v>2</v>
      </c>
      <c r="E3947" s="30">
        <f>I01_Avg!D3947</f>
        <v>1.0098789289034442</v>
      </c>
      <c r="F3947" s="30">
        <f>PVWatts_8.5kW!J3959</f>
        <v>0</v>
      </c>
      <c r="G3947" s="34">
        <f t="shared" si="183"/>
        <v>1.0098789289034442</v>
      </c>
      <c r="H3947" s="34">
        <f t="shared" si="184"/>
        <v>1.0098789289034442</v>
      </c>
      <c r="I3947" s="34">
        <f t="shared" si="185"/>
        <v>0</v>
      </c>
    </row>
    <row r="3948" spans="2:9" x14ac:dyDescent="0.25">
      <c r="B3948" s="9">
        <v>2021</v>
      </c>
      <c r="C3948" s="9">
        <v>6</v>
      </c>
      <c r="D3948" s="9">
        <v>3</v>
      </c>
      <c r="E3948" s="30">
        <f>I01_Avg!D3948</f>
        <v>0.8720064103208196</v>
      </c>
      <c r="F3948" s="30">
        <f>PVWatts_8.5kW!J3960</f>
        <v>0</v>
      </c>
      <c r="G3948" s="34">
        <f t="shared" si="183"/>
        <v>0.8720064103208196</v>
      </c>
      <c r="H3948" s="34">
        <f t="shared" si="184"/>
        <v>0.8720064103208196</v>
      </c>
      <c r="I3948" s="34">
        <f t="shared" si="185"/>
        <v>0</v>
      </c>
    </row>
    <row r="3949" spans="2:9" x14ac:dyDescent="0.25">
      <c r="B3949" s="9">
        <v>2021</v>
      </c>
      <c r="C3949" s="9">
        <v>6</v>
      </c>
      <c r="D3949" s="9">
        <v>4</v>
      </c>
      <c r="E3949" s="30">
        <f>I01_Avg!D3949</f>
        <v>0.79892940007933144</v>
      </c>
      <c r="F3949" s="30">
        <f>PVWatts_8.5kW!J3961</f>
        <v>0</v>
      </c>
      <c r="G3949" s="34">
        <f t="shared" si="183"/>
        <v>0.79892940007933144</v>
      </c>
      <c r="H3949" s="34">
        <f t="shared" si="184"/>
        <v>0.79892940007933144</v>
      </c>
      <c r="I3949" s="34">
        <f t="shared" si="185"/>
        <v>0</v>
      </c>
    </row>
    <row r="3950" spans="2:9" x14ac:dyDescent="0.25">
      <c r="B3950" s="9">
        <v>2021</v>
      </c>
      <c r="C3950" s="9">
        <v>6</v>
      </c>
      <c r="D3950" s="9">
        <v>5</v>
      </c>
      <c r="E3950" s="30">
        <f>I01_Avg!D3950</f>
        <v>0.79259382208494877</v>
      </c>
      <c r="F3950" s="30">
        <f>PVWatts_8.5kW!J3962</f>
        <v>6.8168999999999993E-2</v>
      </c>
      <c r="G3950" s="34">
        <f t="shared" si="183"/>
        <v>0.72442482208494874</v>
      </c>
      <c r="H3950" s="34">
        <f t="shared" si="184"/>
        <v>0.72442482208494874</v>
      </c>
      <c r="I3950" s="34">
        <f t="shared" si="185"/>
        <v>0</v>
      </c>
    </row>
    <row r="3951" spans="2:9" x14ac:dyDescent="0.25">
      <c r="B3951" s="9">
        <v>2021</v>
      </c>
      <c r="C3951" s="9">
        <v>6</v>
      </c>
      <c r="D3951" s="9">
        <v>6</v>
      </c>
      <c r="E3951" s="30">
        <f>I01_Avg!D3951</f>
        <v>0.88118483761608457</v>
      </c>
      <c r="F3951" s="30">
        <f>PVWatts_8.5kW!J3963</f>
        <v>0.50335799999999997</v>
      </c>
      <c r="G3951" s="34">
        <f t="shared" si="183"/>
        <v>0.3778268376160846</v>
      </c>
      <c r="H3951" s="34">
        <f t="shared" si="184"/>
        <v>0.3778268376160846</v>
      </c>
      <c r="I3951" s="34">
        <f t="shared" si="185"/>
        <v>0</v>
      </c>
    </row>
    <row r="3952" spans="2:9" x14ac:dyDescent="0.25">
      <c r="B3952" s="9">
        <v>2021</v>
      </c>
      <c r="C3952" s="9">
        <v>6</v>
      </c>
      <c r="D3952" s="9">
        <v>7</v>
      </c>
      <c r="E3952" s="30">
        <f>I01_Avg!D3952</f>
        <v>0.98310152515209426</v>
      </c>
      <c r="F3952" s="30">
        <f>PVWatts_8.5kW!J3964</f>
        <v>1.9671240000000001</v>
      </c>
      <c r="G3952" s="34">
        <f t="shared" si="183"/>
        <v>-0.98402247484790584</v>
      </c>
      <c r="H3952" s="34">
        <f t="shared" si="184"/>
        <v>0</v>
      </c>
      <c r="I3952" s="34">
        <f t="shared" si="185"/>
        <v>-0.98402247484790584</v>
      </c>
    </row>
    <row r="3953" spans="2:9" x14ac:dyDescent="0.25">
      <c r="B3953" s="9">
        <v>2021</v>
      </c>
      <c r="C3953" s="9">
        <v>6</v>
      </c>
      <c r="D3953" s="9">
        <v>8</v>
      </c>
      <c r="E3953" s="30">
        <f>I01_Avg!D3953</f>
        <v>1.0673756379688428</v>
      </c>
      <c r="F3953" s="30">
        <f>PVWatts_8.5kW!J3965</f>
        <v>3.5506579999999999</v>
      </c>
      <c r="G3953" s="34">
        <f t="shared" si="183"/>
        <v>-2.483282362031157</v>
      </c>
      <c r="H3953" s="34">
        <f t="shared" si="184"/>
        <v>0</v>
      </c>
      <c r="I3953" s="34">
        <f t="shared" si="185"/>
        <v>-2.483282362031157</v>
      </c>
    </row>
    <row r="3954" spans="2:9" x14ac:dyDescent="0.25">
      <c r="B3954" s="9">
        <v>2021</v>
      </c>
      <c r="C3954" s="9">
        <v>6</v>
      </c>
      <c r="D3954" s="9">
        <v>9</v>
      </c>
      <c r="E3954" s="30">
        <f>I01_Avg!D3954</f>
        <v>1.2230908409479986</v>
      </c>
      <c r="F3954" s="30">
        <f>PVWatts_8.5kW!J3966</f>
        <v>4.8742399999999995</v>
      </c>
      <c r="G3954" s="34">
        <f t="shared" si="183"/>
        <v>-3.6511491590520011</v>
      </c>
      <c r="H3954" s="34">
        <f t="shared" si="184"/>
        <v>0</v>
      </c>
      <c r="I3954" s="34">
        <f t="shared" si="185"/>
        <v>-3.6511491590520011</v>
      </c>
    </row>
    <row r="3955" spans="2:9" x14ac:dyDescent="0.25">
      <c r="B3955" s="9">
        <v>2021</v>
      </c>
      <c r="C3955" s="9">
        <v>6</v>
      </c>
      <c r="D3955" s="9">
        <v>10</v>
      </c>
      <c r="E3955" s="30">
        <f>I01_Avg!D3955</f>
        <v>1.4203962884762484</v>
      </c>
      <c r="F3955" s="30">
        <f>PVWatts_8.5kW!J3967</f>
        <v>5.7994719999999997</v>
      </c>
      <c r="G3955" s="34">
        <f t="shared" si="183"/>
        <v>-4.3790757115237513</v>
      </c>
      <c r="H3955" s="34">
        <f t="shared" si="184"/>
        <v>0</v>
      </c>
      <c r="I3955" s="34">
        <f t="shared" si="185"/>
        <v>-4.3790757115237513</v>
      </c>
    </row>
    <row r="3956" spans="2:9" x14ac:dyDescent="0.25">
      <c r="B3956" s="9">
        <v>2021</v>
      </c>
      <c r="C3956" s="9">
        <v>6</v>
      </c>
      <c r="D3956" s="9">
        <v>11</v>
      </c>
      <c r="E3956" s="30">
        <f>I01_Avg!D3956</f>
        <v>1.6310064700925451</v>
      </c>
      <c r="F3956" s="30">
        <f>PVWatts_8.5kW!J3968</f>
        <v>6.3812610000000003</v>
      </c>
      <c r="G3956" s="34">
        <f t="shared" si="183"/>
        <v>-4.7502545299074548</v>
      </c>
      <c r="H3956" s="34">
        <f t="shared" si="184"/>
        <v>0</v>
      </c>
      <c r="I3956" s="34">
        <f t="shared" si="185"/>
        <v>-4.7502545299074548</v>
      </c>
    </row>
    <row r="3957" spans="2:9" x14ac:dyDescent="0.25">
      <c r="B3957" s="9">
        <v>2021</v>
      </c>
      <c r="C3957" s="9">
        <v>6</v>
      </c>
      <c r="D3957" s="9">
        <v>12</v>
      </c>
      <c r="E3957" s="30">
        <f>I01_Avg!D3957</f>
        <v>1.8175516521988542</v>
      </c>
      <c r="F3957" s="30">
        <f>PVWatts_8.5kW!J3969</f>
        <v>6.5969930000000003</v>
      </c>
      <c r="G3957" s="34">
        <f t="shared" si="183"/>
        <v>-4.7794413478011464</v>
      </c>
      <c r="H3957" s="34">
        <f t="shared" si="184"/>
        <v>0</v>
      </c>
      <c r="I3957" s="34">
        <f t="shared" si="185"/>
        <v>-4.7794413478011464</v>
      </c>
    </row>
    <row r="3958" spans="2:9" x14ac:dyDescent="0.25">
      <c r="B3958" s="9">
        <v>2021</v>
      </c>
      <c r="C3958" s="9">
        <v>6</v>
      </c>
      <c r="D3958" s="9">
        <v>13</v>
      </c>
      <c r="E3958" s="30">
        <f>I01_Avg!D3958</f>
        <v>1.9973131278653999</v>
      </c>
      <c r="F3958" s="30">
        <f>PVWatts_8.5kW!J3970</f>
        <v>6.4710260000000002</v>
      </c>
      <c r="G3958" s="34">
        <f t="shared" si="183"/>
        <v>-4.4737128721346</v>
      </c>
      <c r="H3958" s="34">
        <f t="shared" si="184"/>
        <v>0</v>
      </c>
      <c r="I3958" s="34">
        <f t="shared" si="185"/>
        <v>-4.4737128721346</v>
      </c>
    </row>
    <row r="3959" spans="2:9" x14ac:dyDescent="0.25">
      <c r="B3959" s="9">
        <v>2021</v>
      </c>
      <c r="C3959" s="9">
        <v>6</v>
      </c>
      <c r="D3959" s="9">
        <v>14</v>
      </c>
      <c r="E3959" s="30">
        <f>I01_Avg!D3959</f>
        <v>2.1328169803402486</v>
      </c>
      <c r="F3959" s="30">
        <f>PVWatts_8.5kW!J3971</f>
        <v>6.0245649999999999</v>
      </c>
      <c r="G3959" s="34">
        <f t="shared" si="183"/>
        <v>-3.8917480196597514</v>
      </c>
      <c r="H3959" s="34">
        <f t="shared" si="184"/>
        <v>0</v>
      </c>
      <c r="I3959" s="34">
        <f t="shared" si="185"/>
        <v>-3.8917480196597514</v>
      </c>
    </row>
    <row r="3960" spans="2:9" x14ac:dyDescent="0.25">
      <c r="B3960" s="9">
        <v>2021</v>
      </c>
      <c r="C3960" s="9">
        <v>6</v>
      </c>
      <c r="D3960" s="9">
        <v>15</v>
      </c>
      <c r="E3960" s="30">
        <f>I01_Avg!D3960</f>
        <v>2.2788415039177927</v>
      </c>
      <c r="F3960" s="30">
        <f>PVWatts_8.5kW!J3972</f>
        <v>5.2475559999999994</v>
      </c>
      <c r="G3960" s="34">
        <f t="shared" si="183"/>
        <v>-2.9687144960822067</v>
      </c>
      <c r="H3960" s="34">
        <f t="shared" si="184"/>
        <v>0</v>
      </c>
      <c r="I3960" s="34">
        <f t="shared" si="185"/>
        <v>-2.9687144960822067</v>
      </c>
    </row>
    <row r="3961" spans="2:9" x14ac:dyDescent="0.25">
      <c r="B3961" s="9">
        <v>2021</v>
      </c>
      <c r="C3961" s="9">
        <v>6</v>
      </c>
      <c r="D3961" s="9">
        <v>16</v>
      </c>
      <c r="E3961" s="30">
        <f>I01_Avg!D3961</f>
        <v>2.4284143539473173</v>
      </c>
      <c r="F3961" s="30">
        <f>PVWatts_8.5kW!J3973</f>
        <v>4.1434470000000001</v>
      </c>
      <c r="G3961" s="34">
        <f t="shared" si="183"/>
        <v>-1.7150326460526828</v>
      </c>
      <c r="H3961" s="34">
        <f t="shared" si="184"/>
        <v>0</v>
      </c>
      <c r="I3961" s="34">
        <f t="shared" si="185"/>
        <v>-1.7150326460526828</v>
      </c>
    </row>
    <row r="3962" spans="2:9" x14ac:dyDescent="0.25">
      <c r="B3962" s="9">
        <v>2021</v>
      </c>
      <c r="C3962" s="9">
        <v>6</v>
      </c>
      <c r="D3962" s="9">
        <v>17</v>
      </c>
      <c r="E3962" s="30">
        <f>I01_Avg!D3962</f>
        <v>2.6236159664117142</v>
      </c>
      <c r="F3962" s="30">
        <f>PVWatts_8.5kW!J3974</f>
        <v>2.7018550000000001</v>
      </c>
      <c r="G3962" s="34">
        <f t="shared" si="183"/>
        <v>-7.8239033588285878E-2</v>
      </c>
      <c r="H3962" s="34">
        <f t="shared" si="184"/>
        <v>0</v>
      </c>
      <c r="I3962" s="34">
        <f t="shared" si="185"/>
        <v>-7.8239033588285878E-2</v>
      </c>
    </row>
    <row r="3963" spans="2:9" x14ac:dyDescent="0.25">
      <c r="B3963" s="9">
        <v>2021</v>
      </c>
      <c r="C3963" s="9">
        <v>6</v>
      </c>
      <c r="D3963" s="9">
        <v>18</v>
      </c>
      <c r="E3963" s="30">
        <f>I01_Avg!D3963</f>
        <v>2.7127087616231882</v>
      </c>
      <c r="F3963" s="30">
        <f>PVWatts_8.5kW!J3975</f>
        <v>1.1316440000000001</v>
      </c>
      <c r="G3963" s="34">
        <f t="shared" si="183"/>
        <v>1.5810647616231881</v>
      </c>
      <c r="H3963" s="34">
        <f t="shared" si="184"/>
        <v>1.5810647616231881</v>
      </c>
      <c r="I3963" s="34">
        <f t="shared" si="185"/>
        <v>0</v>
      </c>
    </row>
    <row r="3964" spans="2:9" x14ac:dyDescent="0.25">
      <c r="B3964" s="9">
        <v>2021</v>
      </c>
      <c r="C3964" s="9">
        <v>6</v>
      </c>
      <c r="D3964" s="9">
        <v>19</v>
      </c>
      <c r="E3964" s="30">
        <f>I01_Avg!D3964</f>
        <v>2.7050289599435144</v>
      </c>
      <c r="F3964" s="30">
        <f>PVWatts_8.5kW!J3976</f>
        <v>0.16795199999999999</v>
      </c>
      <c r="G3964" s="34">
        <f t="shared" si="183"/>
        <v>2.5370769599435143</v>
      </c>
      <c r="H3964" s="34">
        <f t="shared" si="184"/>
        <v>2.5370769599435143</v>
      </c>
      <c r="I3964" s="34">
        <f t="shared" si="185"/>
        <v>0</v>
      </c>
    </row>
    <row r="3965" spans="2:9" x14ac:dyDescent="0.25">
      <c r="B3965" s="9">
        <v>2021</v>
      </c>
      <c r="C3965" s="9">
        <v>6</v>
      </c>
      <c r="D3965" s="9">
        <v>20</v>
      </c>
      <c r="E3965" s="30">
        <f>I01_Avg!D3965</f>
        <v>2.5579670351919086</v>
      </c>
      <c r="F3965" s="30">
        <f>PVWatts_8.5kW!J3977</f>
        <v>0</v>
      </c>
      <c r="G3965" s="34">
        <f t="shared" si="183"/>
        <v>2.5579670351919086</v>
      </c>
      <c r="H3965" s="34">
        <f t="shared" si="184"/>
        <v>2.5579670351919086</v>
      </c>
      <c r="I3965" s="34">
        <f t="shared" si="185"/>
        <v>0</v>
      </c>
    </row>
    <row r="3966" spans="2:9" x14ac:dyDescent="0.25">
      <c r="B3966" s="9">
        <v>2021</v>
      </c>
      <c r="C3966" s="9">
        <v>6</v>
      </c>
      <c r="D3966" s="9">
        <v>21</v>
      </c>
      <c r="E3966" s="30">
        <f>I01_Avg!D3966</f>
        <v>2.3163438349427379</v>
      </c>
      <c r="F3966" s="30">
        <f>PVWatts_8.5kW!J3978</f>
        <v>0</v>
      </c>
      <c r="G3966" s="34">
        <f t="shared" si="183"/>
        <v>2.3163438349427379</v>
      </c>
      <c r="H3966" s="34">
        <f t="shared" si="184"/>
        <v>2.3163438349427379</v>
      </c>
      <c r="I3966" s="34">
        <f t="shared" si="185"/>
        <v>0</v>
      </c>
    </row>
    <row r="3967" spans="2:9" x14ac:dyDescent="0.25">
      <c r="B3967" s="9">
        <v>2021</v>
      </c>
      <c r="C3967" s="9">
        <v>6</v>
      </c>
      <c r="D3967" s="9">
        <v>22</v>
      </c>
      <c r="E3967" s="30">
        <f>I01_Avg!D3967</f>
        <v>2.0133648233942969</v>
      </c>
      <c r="F3967" s="30">
        <f>PVWatts_8.5kW!J3979</f>
        <v>0</v>
      </c>
      <c r="G3967" s="34">
        <f t="shared" si="183"/>
        <v>2.0133648233942969</v>
      </c>
      <c r="H3967" s="34">
        <f t="shared" si="184"/>
        <v>2.0133648233942969</v>
      </c>
      <c r="I3967" s="34">
        <f t="shared" si="185"/>
        <v>0</v>
      </c>
    </row>
    <row r="3968" spans="2:9" x14ac:dyDescent="0.25">
      <c r="B3968" s="9">
        <v>2021</v>
      </c>
      <c r="C3968" s="9">
        <v>6</v>
      </c>
      <c r="D3968" s="9">
        <v>23</v>
      </c>
      <c r="E3968" s="30">
        <f>I01_Avg!D3968</f>
        <v>1.7184229902261989</v>
      </c>
      <c r="F3968" s="30">
        <f>PVWatts_8.5kW!J3980</f>
        <v>0</v>
      </c>
      <c r="G3968" s="34">
        <f t="shared" si="183"/>
        <v>1.7184229902261989</v>
      </c>
      <c r="H3968" s="34">
        <f t="shared" si="184"/>
        <v>1.7184229902261989</v>
      </c>
      <c r="I3968" s="34">
        <f t="shared" si="185"/>
        <v>0</v>
      </c>
    </row>
    <row r="3969" spans="2:9" x14ac:dyDescent="0.25">
      <c r="B3969" s="9">
        <v>2021</v>
      </c>
      <c r="C3969" s="9">
        <v>6</v>
      </c>
      <c r="D3969" s="9">
        <v>0</v>
      </c>
      <c r="E3969" s="30">
        <f>I01_Avg!D3969</f>
        <v>1.3374639122697491</v>
      </c>
      <c r="F3969" s="30">
        <f>PVWatts_8.5kW!J3981</f>
        <v>0</v>
      </c>
      <c r="G3969" s="34">
        <f t="shared" si="183"/>
        <v>1.3374639122697491</v>
      </c>
      <c r="H3969" s="34">
        <f t="shared" si="184"/>
        <v>1.3374639122697491</v>
      </c>
      <c r="I3969" s="34">
        <f t="shared" si="185"/>
        <v>0</v>
      </c>
    </row>
    <row r="3970" spans="2:9" x14ac:dyDescent="0.25">
      <c r="B3970" s="9">
        <v>2021</v>
      </c>
      <c r="C3970" s="9">
        <v>6</v>
      </c>
      <c r="D3970" s="9">
        <v>1</v>
      </c>
      <c r="E3970" s="30">
        <f>I01_Avg!D3970</f>
        <v>1.1055216936997592</v>
      </c>
      <c r="F3970" s="30">
        <f>PVWatts_8.5kW!J3982</f>
        <v>0</v>
      </c>
      <c r="G3970" s="34">
        <f t="shared" si="183"/>
        <v>1.1055216936997592</v>
      </c>
      <c r="H3970" s="34">
        <f t="shared" si="184"/>
        <v>1.1055216936997592</v>
      </c>
      <c r="I3970" s="34">
        <f t="shared" si="185"/>
        <v>0</v>
      </c>
    </row>
    <row r="3971" spans="2:9" x14ac:dyDescent="0.25">
      <c r="B3971" s="9">
        <v>2021</v>
      </c>
      <c r="C3971" s="9">
        <v>6</v>
      </c>
      <c r="D3971" s="9">
        <v>2</v>
      </c>
      <c r="E3971" s="30">
        <f>I01_Avg!D3971</f>
        <v>0.96792987655168972</v>
      </c>
      <c r="F3971" s="30">
        <f>PVWatts_8.5kW!J3983</f>
        <v>0</v>
      </c>
      <c r="G3971" s="34">
        <f t="shared" si="183"/>
        <v>0.96792987655168972</v>
      </c>
      <c r="H3971" s="34">
        <f t="shared" si="184"/>
        <v>0.96792987655168972</v>
      </c>
      <c r="I3971" s="34">
        <f t="shared" si="185"/>
        <v>0</v>
      </c>
    </row>
    <row r="3972" spans="2:9" x14ac:dyDescent="0.25">
      <c r="B3972" s="9">
        <v>2021</v>
      </c>
      <c r="C3972" s="9">
        <v>6</v>
      </c>
      <c r="D3972" s="9">
        <v>3</v>
      </c>
      <c r="E3972" s="30">
        <f>I01_Avg!D3972</f>
        <v>0.88755217446288037</v>
      </c>
      <c r="F3972" s="30">
        <f>PVWatts_8.5kW!J3984</f>
        <v>0</v>
      </c>
      <c r="G3972" s="34">
        <f t="shared" si="183"/>
        <v>0.88755217446288037</v>
      </c>
      <c r="H3972" s="34">
        <f t="shared" si="184"/>
        <v>0.88755217446288037</v>
      </c>
      <c r="I3972" s="34">
        <f t="shared" si="185"/>
        <v>0</v>
      </c>
    </row>
    <row r="3973" spans="2:9" x14ac:dyDescent="0.25">
      <c r="B3973" s="9">
        <v>2021</v>
      </c>
      <c r="C3973" s="9">
        <v>6</v>
      </c>
      <c r="D3973" s="9">
        <v>4</v>
      </c>
      <c r="E3973" s="30">
        <f>I01_Avg!D3973</f>
        <v>0.81771589888649532</v>
      </c>
      <c r="F3973" s="30">
        <f>PVWatts_8.5kW!J3985</f>
        <v>0</v>
      </c>
      <c r="G3973" s="34">
        <f t="shared" si="183"/>
        <v>0.81771589888649532</v>
      </c>
      <c r="H3973" s="34">
        <f t="shared" si="184"/>
        <v>0.81771589888649532</v>
      </c>
      <c r="I3973" s="34">
        <f t="shared" si="185"/>
        <v>0</v>
      </c>
    </row>
    <row r="3974" spans="2:9" x14ac:dyDescent="0.25">
      <c r="B3974" s="9">
        <v>2021</v>
      </c>
      <c r="C3974" s="9">
        <v>6</v>
      </c>
      <c r="D3974" s="9">
        <v>5</v>
      </c>
      <c r="E3974" s="30">
        <f>I01_Avg!D3974</f>
        <v>0.8476460076537955</v>
      </c>
      <c r="F3974" s="30">
        <f>PVWatts_8.5kW!J3986</f>
        <v>7.6339000000000004E-2</v>
      </c>
      <c r="G3974" s="34">
        <f t="shared" si="183"/>
        <v>0.77130700765379545</v>
      </c>
      <c r="H3974" s="34">
        <f t="shared" si="184"/>
        <v>0.77130700765379545</v>
      </c>
      <c r="I3974" s="34">
        <f t="shared" si="185"/>
        <v>0</v>
      </c>
    </row>
    <row r="3975" spans="2:9" x14ac:dyDescent="0.25">
      <c r="B3975" s="9">
        <v>2021</v>
      </c>
      <c r="C3975" s="9">
        <v>6</v>
      </c>
      <c r="D3975" s="9">
        <v>6</v>
      </c>
      <c r="E3975" s="30">
        <f>I01_Avg!D3975</f>
        <v>0.91641879154213912</v>
      </c>
      <c r="F3975" s="30">
        <f>PVWatts_8.5kW!J3987</f>
        <v>0.56689200000000006</v>
      </c>
      <c r="G3975" s="34">
        <f t="shared" si="183"/>
        <v>0.34952679154213906</v>
      </c>
      <c r="H3975" s="34">
        <f t="shared" si="184"/>
        <v>0.34952679154213906</v>
      </c>
      <c r="I3975" s="34">
        <f t="shared" si="185"/>
        <v>0</v>
      </c>
    </row>
    <row r="3976" spans="2:9" x14ac:dyDescent="0.25">
      <c r="B3976" s="9">
        <v>2021</v>
      </c>
      <c r="C3976" s="9">
        <v>6</v>
      </c>
      <c r="D3976" s="9">
        <v>7</v>
      </c>
      <c r="E3976" s="30">
        <f>I01_Avg!D3976</f>
        <v>0.99899247716279838</v>
      </c>
      <c r="F3976" s="30">
        <f>PVWatts_8.5kW!J3988</f>
        <v>1.9261300000000001</v>
      </c>
      <c r="G3976" s="34">
        <f t="shared" si="183"/>
        <v>-0.92713752283720174</v>
      </c>
      <c r="H3976" s="34">
        <f t="shared" si="184"/>
        <v>0</v>
      </c>
      <c r="I3976" s="34">
        <f t="shared" si="185"/>
        <v>-0.92713752283720174</v>
      </c>
    </row>
    <row r="3977" spans="2:9" x14ac:dyDescent="0.25">
      <c r="B3977" s="9">
        <v>2021</v>
      </c>
      <c r="C3977" s="9">
        <v>6</v>
      </c>
      <c r="D3977" s="9">
        <v>8</v>
      </c>
      <c r="E3977" s="30">
        <f>I01_Avg!D3977</f>
        <v>1.0258613784468666</v>
      </c>
      <c r="F3977" s="30">
        <f>PVWatts_8.5kW!J3989</f>
        <v>3.4919029999999998</v>
      </c>
      <c r="G3977" s="34">
        <f t="shared" si="183"/>
        <v>-2.4660416215531331</v>
      </c>
      <c r="H3977" s="34">
        <f t="shared" si="184"/>
        <v>0</v>
      </c>
      <c r="I3977" s="34">
        <f t="shared" si="185"/>
        <v>-2.4660416215531331</v>
      </c>
    </row>
    <row r="3978" spans="2:9" x14ac:dyDescent="0.25">
      <c r="B3978" s="9">
        <v>2021</v>
      </c>
      <c r="C3978" s="9">
        <v>6</v>
      </c>
      <c r="D3978" s="9">
        <v>9</v>
      </c>
      <c r="E3978" s="30">
        <f>I01_Avg!D3978</f>
        <v>1.1950221938271099</v>
      </c>
      <c r="F3978" s="30">
        <f>PVWatts_8.5kW!J3990</f>
        <v>4.7316039999999999</v>
      </c>
      <c r="G3978" s="34">
        <f t="shared" ref="G3978:G4041" si="186">+E3978-F3978</f>
        <v>-3.5365818061728902</v>
      </c>
      <c r="H3978" s="34">
        <f t="shared" ref="H3978:H4041" si="187">+IF(G3978&gt;0,G3978,0)</f>
        <v>0</v>
      </c>
      <c r="I3978" s="34">
        <f t="shared" ref="I3978:I4041" si="188">+IF(G3978&lt;0,G3978,0)</f>
        <v>-3.5365818061728902</v>
      </c>
    </row>
    <row r="3979" spans="2:9" x14ac:dyDescent="0.25">
      <c r="B3979" s="9">
        <v>2021</v>
      </c>
      <c r="C3979" s="9">
        <v>6</v>
      </c>
      <c r="D3979" s="9">
        <v>10</v>
      </c>
      <c r="E3979" s="30">
        <f>I01_Avg!D3979</f>
        <v>1.2953033584020328</v>
      </c>
      <c r="F3979" s="30">
        <f>PVWatts_8.5kW!J3991</f>
        <v>5.6849150000000002</v>
      </c>
      <c r="G3979" s="34">
        <f t="shared" si="186"/>
        <v>-4.3896116415979671</v>
      </c>
      <c r="H3979" s="34">
        <f t="shared" si="187"/>
        <v>0</v>
      </c>
      <c r="I3979" s="34">
        <f t="shared" si="188"/>
        <v>-4.3896116415979671</v>
      </c>
    </row>
    <row r="3980" spans="2:9" x14ac:dyDescent="0.25">
      <c r="B3980" s="9">
        <v>2021</v>
      </c>
      <c r="C3980" s="9">
        <v>6</v>
      </c>
      <c r="D3980" s="9">
        <v>11</v>
      </c>
      <c r="E3980" s="30">
        <f>I01_Avg!D3980</f>
        <v>1.4381581622477229</v>
      </c>
      <c r="F3980" s="30">
        <f>PVWatts_8.5kW!J3992</f>
        <v>6.2671400000000004</v>
      </c>
      <c r="G3980" s="34">
        <f t="shared" si="186"/>
        <v>-4.8289818377522771</v>
      </c>
      <c r="H3980" s="34">
        <f t="shared" si="187"/>
        <v>0</v>
      </c>
      <c r="I3980" s="34">
        <f t="shared" si="188"/>
        <v>-4.8289818377522771</v>
      </c>
    </row>
    <row r="3981" spans="2:9" x14ac:dyDescent="0.25">
      <c r="B3981" s="9">
        <v>2021</v>
      </c>
      <c r="C3981" s="9">
        <v>6</v>
      </c>
      <c r="D3981" s="9">
        <v>12</v>
      </c>
      <c r="E3981" s="30">
        <f>I01_Avg!D3981</f>
        <v>1.6177432354938586</v>
      </c>
      <c r="F3981" s="30">
        <f>PVWatts_8.5kW!J3993</f>
        <v>6.4799600000000002</v>
      </c>
      <c r="G3981" s="34">
        <f t="shared" si="186"/>
        <v>-4.862216764506142</v>
      </c>
      <c r="H3981" s="34">
        <f t="shared" si="187"/>
        <v>0</v>
      </c>
      <c r="I3981" s="34">
        <f t="shared" si="188"/>
        <v>-4.862216764506142</v>
      </c>
    </row>
    <row r="3982" spans="2:9" x14ac:dyDescent="0.25">
      <c r="B3982" s="9">
        <v>2021</v>
      </c>
      <c r="C3982" s="9">
        <v>6</v>
      </c>
      <c r="D3982" s="9">
        <v>13</v>
      </c>
      <c r="E3982" s="30">
        <f>I01_Avg!D3982</f>
        <v>1.7914067760036194</v>
      </c>
      <c r="F3982" s="30">
        <f>PVWatts_8.5kW!J3994</f>
        <v>6.3570829999999994</v>
      </c>
      <c r="G3982" s="34">
        <f t="shared" si="186"/>
        <v>-4.5656762239963804</v>
      </c>
      <c r="H3982" s="34">
        <f t="shared" si="187"/>
        <v>0</v>
      </c>
      <c r="I3982" s="34">
        <f t="shared" si="188"/>
        <v>-4.5656762239963804</v>
      </c>
    </row>
    <row r="3983" spans="2:9" x14ac:dyDescent="0.25">
      <c r="B3983" s="9">
        <v>2021</v>
      </c>
      <c r="C3983" s="9">
        <v>6</v>
      </c>
      <c r="D3983" s="9">
        <v>14</v>
      </c>
      <c r="E3983" s="30">
        <f>I01_Avg!D3983</f>
        <v>1.899776161989392</v>
      </c>
      <c r="F3983" s="30">
        <f>PVWatts_8.5kW!J3995</f>
        <v>5.9565000000000001</v>
      </c>
      <c r="G3983" s="34">
        <f t="shared" si="186"/>
        <v>-4.0567238380106083</v>
      </c>
      <c r="H3983" s="34">
        <f t="shared" si="187"/>
        <v>0</v>
      </c>
      <c r="I3983" s="34">
        <f t="shared" si="188"/>
        <v>-4.0567238380106083</v>
      </c>
    </row>
    <row r="3984" spans="2:9" x14ac:dyDescent="0.25">
      <c r="B3984" s="9">
        <v>2021</v>
      </c>
      <c r="C3984" s="9">
        <v>6</v>
      </c>
      <c r="D3984" s="9">
        <v>15</v>
      </c>
      <c r="E3984" s="30">
        <f>I01_Avg!D3984</f>
        <v>1.9877768556944118</v>
      </c>
      <c r="F3984" s="30">
        <f>PVWatts_8.5kW!J3996</f>
        <v>5.1851750000000001</v>
      </c>
      <c r="G3984" s="34">
        <f t="shared" si="186"/>
        <v>-3.1973981443055886</v>
      </c>
      <c r="H3984" s="34">
        <f t="shared" si="187"/>
        <v>0</v>
      </c>
      <c r="I3984" s="34">
        <f t="shared" si="188"/>
        <v>-3.1973981443055886</v>
      </c>
    </row>
    <row r="3985" spans="2:9" x14ac:dyDescent="0.25">
      <c r="B3985" s="9">
        <v>2021</v>
      </c>
      <c r="C3985" s="9">
        <v>6</v>
      </c>
      <c r="D3985" s="9">
        <v>16</v>
      </c>
      <c r="E3985" s="30">
        <f>I01_Avg!D3985</f>
        <v>2.1727727814779225</v>
      </c>
      <c r="F3985" s="30">
        <f>PVWatts_8.5kW!J3997</f>
        <v>4.0753029999999999</v>
      </c>
      <c r="G3985" s="34">
        <f t="shared" si="186"/>
        <v>-1.9025302185220774</v>
      </c>
      <c r="H3985" s="34">
        <f t="shared" si="187"/>
        <v>0</v>
      </c>
      <c r="I3985" s="34">
        <f t="shared" si="188"/>
        <v>-1.9025302185220774</v>
      </c>
    </row>
    <row r="3986" spans="2:9" x14ac:dyDescent="0.25">
      <c r="B3986" s="9">
        <v>2021</v>
      </c>
      <c r="C3986" s="9">
        <v>6</v>
      </c>
      <c r="D3986" s="9">
        <v>17</v>
      </c>
      <c r="E3986" s="30">
        <f>I01_Avg!D3986</f>
        <v>2.3516294022469992</v>
      </c>
      <c r="F3986" s="30">
        <f>PVWatts_8.5kW!J3998</f>
        <v>2.6421640000000002</v>
      </c>
      <c r="G3986" s="34">
        <f t="shared" si="186"/>
        <v>-0.29053459775300094</v>
      </c>
      <c r="H3986" s="34">
        <f t="shared" si="187"/>
        <v>0</v>
      </c>
      <c r="I3986" s="34">
        <f t="shared" si="188"/>
        <v>-0.29053459775300094</v>
      </c>
    </row>
    <row r="3987" spans="2:9" x14ac:dyDescent="0.25">
      <c r="B3987" s="9">
        <v>2021</v>
      </c>
      <c r="C3987" s="9">
        <v>6</v>
      </c>
      <c r="D3987" s="9">
        <v>18</v>
      </c>
      <c r="E3987" s="30">
        <f>I01_Avg!D3987</f>
        <v>2.4215549775421867</v>
      </c>
      <c r="F3987" s="30">
        <f>PVWatts_8.5kW!J3999</f>
        <v>1.1167850000000001</v>
      </c>
      <c r="G3987" s="34">
        <f t="shared" si="186"/>
        <v>1.3047699775421866</v>
      </c>
      <c r="H3987" s="34">
        <f t="shared" si="187"/>
        <v>1.3047699775421866</v>
      </c>
      <c r="I3987" s="34">
        <f t="shared" si="188"/>
        <v>0</v>
      </c>
    </row>
    <row r="3988" spans="2:9" x14ac:dyDescent="0.25">
      <c r="B3988" s="9">
        <v>2021</v>
      </c>
      <c r="C3988" s="9">
        <v>6</v>
      </c>
      <c r="D3988" s="9">
        <v>19</v>
      </c>
      <c r="E3988" s="30">
        <f>I01_Avg!D3988</f>
        <v>2.3965467794988102</v>
      </c>
      <c r="F3988" s="30">
        <f>PVWatts_8.5kW!J4000</f>
        <v>0.16658400000000001</v>
      </c>
      <c r="G3988" s="34">
        <f t="shared" si="186"/>
        <v>2.2299627794988104</v>
      </c>
      <c r="H3988" s="34">
        <f t="shared" si="187"/>
        <v>2.2299627794988104</v>
      </c>
      <c r="I3988" s="34">
        <f t="shared" si="188"/>
        <v>0</v>
      </c>
    </row>
    <row r="3989" spans="2:9" x14ac:dyDescent="0.25">
      <c r="B3989" s="9">
        <v>2021</v>
      </c>
      <c r="C3989" s="9">
        <v>6</v>
      </c>
      <c r="D3989" s="9">
        <v>20</v>
      </c>
      <c r="E3989" s="30">
        <f>I01_Avg!D3989</f>
        <v>2.1828449888314601</v>
      </c>
      <c r="F3989" s="30">
        <f>PVWatts_8.5kW!J4001</f>
        <v>0</v>
      </c>
      <c r="G3989" s="34">
        <f t="shared" si="186"/>
        <v>2.1828449888314601</v>
      </c>
      <c r="H3989" s="34">
        <f t="shared" si="187"/>
        <v>2.1828449888314601</v>
      </c>
      <c r="I3989" s="34">
        <f t="shared" si="188"/>
        <v>0</v>
      </c>
    </row>
    <row r="3990" spans="2:9" x14ac:dyDescent="0.25">
      <c r="B3990" s="9">
        <v>2021</v>
      </c>
      <c r="C3990" s="9">
        <v>6</v>
      </c>
      <c r="D3990" s="9">
        <v>21</v>
      </c>
      <c r="E3990" s="30">
        <f>I01_Avg!D3990</f>
        <v>1.8766742911413434</v>
      </c>
      <c r="F3990" s="30">
        <f>PVWatts_8.5kW!J4002</f>
        <v>0</v>
      </c>
      <c r="G3990" s="34">
        <f t="shared" si="186"/>
        <v>1.8766742911413434</v>
      </c>
      <c r="H3990" s="34">
        <f t="shared" si="187"/>
        <v>1.8766742911413434</v>
      </c>
      <c r="I3990" s="34">
        <f t="shared" si="188"/>
        <v>0</v>
      </c>
    </row>
    <row r="3991" spans="2:9" x14ac:dyDescent="0.25">
      <c r="B3991" s="9">
        <v>2021</v>
      </c>
      <c r="C3991" s="9">
        <v>6</v>
      </c>
      <c r="D3991" s="9">
        <v>22</v>
      </c>
      <c r="E3991" s="30">
        <f>I01_Avg!D3991</f>
        <v>1.6193956891842236</v>
      </c>
      <c r="F3991" s="30">
        <f>PVWatts_8.5kW!J4003</f>
        <v>0</v>
      </c>
      <c r="G3991" s="34">
        <f t="shared" si="186"/>
        <v>1.6193956891842236</v>
      </c>
      <c r="H3991" s="34">
        <f t="shared" si="187"/>
        <v>1.6193956891842236</v>
      </c>
      <c r="I3991" s="34">
        <f t="shared" si="188"/>
        <v>0</v>
      </c>
    </row>
    <row r="3992" spans="2:9" x14ac:dyDescent="0.25">
      <c r="B3992" s="9">
        <v>2021</v>
      </c>
      <c r="C3992" s="9">
        <v>6</v>
      </c>
      <c r="D3992" s="9">
        <v>23</v>
      </c>
      <c r="E3992" s="30">
        <f>I01_Avg!D3992</f>
        <v>1.2938975776297206</v>
      </c>
      <c r="F3992" s="30">
        <f>PVWatts_8.5kW!J4004</f>
        <v>0</v>
      </c>
      <c r="G3992" s="34">
        <f t="shared" si="186"/>
        <v>1.2938975776297206</v>
      </c>
      <c r="H3992" s="34">
        <f t="shared" si="187"/>
        <v>1.2938975776297206</v>
      </c>
      <c r="I3992" s="34">
        <f t="shared" si="188"/>
        <v>0</v>
      </c>
    </row>
    <row r="3993" spans="2:9" x14ac:dyDescent="0.25">
      <c r="B3993" s="9">
        <v>2021</v>
      </c>
      <c r="C3993" s="9">
        <v>6</v>
      </c>
      <c r="D3993" s="9">
        <v>0</v>
      </c>
      <c r="E3993" s="30">
        <f>I01_Avg!D3993</f>
        <v>1.048056586704373</v>
      </c>
      <c r="F3993" s="30">
        <f>PVWatts_8.5kW!J4005</f>
        <v>0</v>
      </c>
      <c r="G3993" s="34">
        <f t="shared" si="186"/>
        <v>1.048056586704373</v>
      </c>
      <c r="H3993" s="34">
        <f t="shared" si="187"/>
        <v>1.048056586704373</v>
      </c>
      <c r="I3993" s="34">
        <f t="shared" si="188"/>
        <v>0</v>
      </c>
    </row>
    <row r="3994" spans="2:9" x14ac:dyDescent="0.25">
      <c r="B3994" s="9">
        <v>2021</v>
      </c>
      <c r="C3994" s="9">
        <v>6</v>
      </c>
      <c r="D3994" s="9">
        <v>1</v>
      </c>
      <c r="E3994" s="30">
        <f>I01_Avg!D3994</f>
        <v>0.87702701765984725</v>
      </c>
      <c r="F3994" s="30">
        <f>PVWatts_8.5kW!J4006</f>
        <v>0</v>
      </c>
      <c r="G3994" s="34">
        <f t="shared" si="186"/>
        <v>0.87702701765984725</v>
      </c>
      <c r="H3994" s="34">
        <f t="shared" si="187"/>
        <v>0.87702701765984725</v>
      </c>
      <c r="I3994" s="34">
        <f t="shared" si="188"/>
        <v>0</v>
      </c>
    </row>
    <row r="3995" spans="2:9" x14ac:dyDescent="0.25">
      <c r="B3995" s="9">
        <v>2021</v>
      </c>
      <c r="C3995" s="9">
        <v>6</v>
      </c>
      <c r="D3995" s="9">
        <v>2</v>
      </c>
      <c r="E3995" s="30">
        <f>I01_Avg!D3995</f>
        <v>0.74928560812827294</v>
      </c>
      <c r="F3995" s="30">
        <f>PVWatts_8.5kW!J4007</f>
        <v>0</v>
      </c>
      <c r="G3995" s="34">
        <f t="shared" si="186"/>
        <v>0.74928560812827294</v>
      </c>
      <c r="H3995" s="34">
        <f t="shared" si="187"/>
        <v>0.74928560812827294</v>
      </c>
      <c r="I3995" s="34">
        <f t="shared" si="188"/>
        <v>0</v>
      </c>
    </row>
    <row r="3996" spans="2:9" x14ac:dyDescent="0.25">
      <c r="B3996" s="9">
        <v>2021</v>
      </c>
      <c r="C3996" s="9">
        <v>6</v>
      </c>
      <c r="D3996" s="9">
        <v>3</v>
      </c>
      <c r="E3996" s="30">
        <f>I01_Avg!D3996</f>
        <v>0.70109779892563495</v>
      </c>
      <c r="F3996" s="30">
        <f>PVWatts_8.5kW!J4008</f>
        <v>0</v>
      </c>
      <c r="G3996" s="34">
        <f t="shared" si="186"/>
        <v>0.70109779892563495</v>
      </c>
      <c r="H3996" s="34">
        <f t="shared" si="187"/>
        <v>0.70109779892563495</v>
      </c>
      <c r="I3996" s="34">
        <f t="shared" si="188"/>
        <v>0</v>
      </c>
    </row>
    <row r="3997" spans="2:9" x14ac:dyDescent="0.25">
      <c r="B3997" s="9">
        <v>2021</v>
      </c>
      <c r="C3997" s="9">
        <v>6</v>
      </c>
      <c r="D3997" s="9">
        <v>4</v>
      </c>
      <c r="E3997" s="30">
        <f>I01_Avg!D3997</f>
        <v>0.67375635550436042</v>
      </c>
      <c r="F3997" s="30">
        <f>PVWatts_8.5kW!J4009</f>
        <v>0</v>
      </c>
      <c r="G3997" s="34">
        <f t="shared" si="186"/>
        <v>0.67375635550436042</v>
      </c>
      <c r="H3997" s="34">
        <f t="shared" si="187"/>
        <v>0.67375635550436042</v>
      </c>
      <c r="I3997" s="34">
        <f t="shared" si="188"/>
        <v>0</v>
      </c>
    </row>
    <row r="3998" spans="2:9" x14ac:dyDescent="0.25">
      <c r="B3998" s="9">
        <v>2021</v>
      </c>
      <c r="C3998" s="9">
        <v>6</v>
      </c>
      <c r="D3998" s="9">
        <v>5</v>
      </c>
      <c r="E3998" s="30">
        <f>I01_Avg!D3998</f>
        <v>0.70750980897656957</v>
      </c>
      <c r="F3998" s="30">
        <f>PVWatts_8.5kW!J4010</f>
        <v>7.4691000000000007E-2</v>
      </c>
      <c r="G3998" s="34">
        <f t="shared" si="186"/>
        <v>0.63281880897656961</v>
      </c>
      <c r="H3998" s="34">
        <f t="shared" si="187"/>
        <v>0.63281880897656961</v>
      </c>
      <c r="I3998" s="34">
        <f t="shared" si="188"/>
        <v>0</v>
      </c>
    </row>
    <row r="3999" spans="2:9" x14ac:dyDescent="0.25">
      <c r="B3999" s="9">
        <v>2021</v>
      </c>
      <c r="C3999" s="9">
        <v>6</v>
      </c>
      <c r="D3999" s="9">
        <v>6</v>
      </c>
      <c r="E3999" s="30">
        <f>I01_Avg!D3999</f>
        <v>0.78178741605200619</v>
      </c>
      <c r="F3999" s="30">
        <f>PVWatts_8.5kW!J4011</f>
        <v>0.50361599999999995</v>
      </c>
      <c r="G3999" s="34">
        <f t="shared" si="186"/>
        <v>0.27817141605200624</v>
      </c>
      <c r="H3999" s="34">
        <f t="shared" si="187"/>
        <v>0.27817141605200624</v>
      </c>
      <c r="I3999" s="34">
        <f t="shared" si="188"/>
        <v>0</v>
      </c>
    </row>
    <row r="4000" spans="2:9" x14ac:dyDescent="0.25">
      <c r="B4000" s="9">
        <v>2021</v>
      </c>
      <c r="C4000" s="9">
        <v>6</v>
      </c>
      <c r="D4000" s="9">
        <v>7</v>
      </c>
      <c r="E4000" s="30">
        <f>I01_Avg!D4000</f>
        <v>0.89147699910609224</v>
      </c>
      <c r="F4000" s="30">
        <f>PVWatts_8.5kW!J4012</f>
        <v>1.882552</v>
      </c>
      <c r="G4000" s="34">
        <f t="shared" si="186"/>
        <v>-0.99107500089390776</v>
      </c>
      <c r="H4000" s="34">
        <f t="shared" si="187"/>
        <v>0</v>
      </c>
      <c r="I4000" s="34">
        <f t="shared" si="188"/>
        <v>-0.99107500089390776</v>
      </c>
    </row>
    <row r="4001" spans="2:9" x14ac:dyDescent="0.25">
      <c r="B4001" s="9">
        <v>2021</v>
      </c>
      <c r="C4001" s="9">
        <v>6</v>
      </c>
      <c r="D4001" s="9">
        <v>8</v>
      </c>
      <c r="E4001" s="30">
        <f>I01_Avg!D4001</f>
        <v>0.92318672738819163</v>
      </c>
      <c r="F4001" s="30">
        <f>PVWatts_8.5kW!J4013</f>
        <v>3.3610000000000002</v>
      </c>
      <c r="G4001" s="34">
        <f t="shared" si="186"/>
        <v>-2.4378132726118085</v>
      </c>
      <c r="H4001" s="34">
        <f t="shared" si="187"/>
        <v>0</v>
      </c>
      <c r="I4001" s="34">
        <f t="shared" si="188"/>
        <v>-2.4378132726118085</v>
      </c>
    </row>
    <row r="4002" spans="2:9" x14ac:dyDescent="0.25">
      <c r="B4002" s="9">
        <v>2021</v>
      </c>
      <c r="C4002" s="9">
        <v>6</v>
      </c>
      <c r="D4002" s="9">
        <v>9</v>
      </c>
      <c r="E4002" s="30">
        <f>I01_Avg!D4002</f>
        <v>0.9885868377946857</v>
      </c>
      <c r="F4002" s="30">
        <f>PVWatts_8.5kW!J4014</f>
        <v>4.5462389999999999</v>
      </c>
      <c r="G4002" s="34">
        <f t="shared" si="186"/>
        <v>-3.5576521622053141</v>
      </c>
      <c r="H4002" s="34">
        <f t="shared" si="187"/>
        <v>0</v>
      </c>
      <c r="I4002" s="34">
        <f t="shared" si="188"/>
        <v>-3.5576521622053141</v>
      </c>
    </row>
    <row r="4003" spans="2:9" x14ac:dyDescent="0.25">
      <c r="B4003" s="9">
        <v>2021</v>
      </c>
      <c r="C4003" s="9">
        <v>6</v>
      </c>
      <c r="D4003" s="9">
        <v>10</v>
      </c>
      <c r="E4003" s="30">
        <f>I01_Avg!D4003</f>
        <v>1.0063101744345075</v>
      </c>
      <c r="F4003" s="30">
        <f>PVWatts_8.5kW!J4015</f>
        <v>5.3574340000000005</v>
      </c>
      <c r="G4003" s="34">
        <f t="shared" si="186"/>
        <v>-4.3511238255654927</v>
      </c>
      <c r="H4003" s="34">
        <f t="shared" si="187"/>
        <v>0</v>
      </c>
      <c r="I4003" s="34">
        <f t="shared" si="188"/>
        <v>-4.3511238255654927</v>
      </c>
    </row>
    <row r="4004" spans="2:9" x14ac:dyDescent="0.25">
      <c r="B4004" s="9">
        <v>2021</v>
      </c>
      <c r="C4004" s="9">
        <v>6</v>
      </c>
      <c r="D4004" s="9">
        <v>11</v>
      </c>
      <c r="E4004" s="30">
        <f>I01_Avg!D4004</f>
        <v>1.0849210982073578</v>
      </c>
      <c r="F4004" s="30">
        <f>PVWatts_8.5kW!J4016</f>
        <v>5.8650120000000001</v>
      </c>
      <c r="G4004" s="34">
        <f t="shared" si="186"/>
        <v>-4.7800909017926418</v>
      </c>
      <c r="H4004" s="34">
        <f t="shared" si="187"/>
        <v>0</v>
      </c>
      <c r="I4004" s="34">
        <f t="shared" si="188"/>
        <v>-4.7800909017926418</v>
      </c>
    </row>
    <row r="4005" spans="2:9" x14ac:dyDescent="0.25">
      <c r="B4005" s="9">
        <v>2021</v>
      </c>
      <c r="C4005" s="9">
        <v>6</v>
      </c>
      <c r="D4005" s="9">
        <v>12</v>
      </c>
      <c r="E4005" s="30">
        <f>I01_Avg!D4005</f>
        <v>1.2020316128875399</v>
      </c>
      <c r="F4005" s="30">
        <f>PVWatts_8.5kW!J4017</f>
        <v>6.0520630000000004</v>
      </c>
      <c r="G4005" s="34">
        <f t="shared" si="186"/>
        <v>-4.8500313871124607</v>
      </c>
      <c r="H4005" s="34">
        <f t="shared" si="187"/>
        <v>0</v>
      </c>
      <c r="I4005" s="34">
        <f t="shared" si="188"/>
        <v>-4.8500313871124607</v>
      </c>
    </row>
    <row r="4006" spans="2:9" x14ac:dyDescent="0.25">
      <c r="B4006" s="9">
        <v>2021</v>
      </c>
      <c r="C4006" s="9">
        <v>6</v>
      </c>
      <c r="D4006" s="9">
        <v>13</v>
      </c>
      <c r="E4006" s="30">
        <f>I01_Avg!D4006</f>
        <v>1.2482225689319473</v>
      </c>
      <c r="F4006" s="30">
        <f>PVWatts_8.5kW!J4018</f>
        <v>5.9340299999999999</v>
      </c>
      <c r="G4006" s="34">
        <f t="shared" si="186"/>
        <v>-4.6858074310680529</v>
      </c>
      <c r="H4006" s="34">
        <f t="shared" si="187"/>
        <v>0</v>
      </c>
      <c r="I4006" s="34">
        <f t="shared" si="188"/>
        <v>-4.6858074310680529</v>
      </c>
    </row>
    <row r="4007" spans="2:9" x14ac:dyDescent="0.25">
      <c r="B4007" s="9">
        <v>2021</v>
      </c>
      <c r="C4007" s="9">
        <v>6</v>
      </c>
      <c r="D4007" s="9">
        <v>14</v>
      </c>
      <c r="E4007" s="30">
        <f>I01_Avg!D4007</f>
        <v>1.3779110619675781</v>
      </c>
      <c r="F4007" s="30">
        <f>PVWatts_8.5kW!J4019</f>
        <v>5.698086</v>
      </c>
      <c r="G4007" s="34">
        <f t="shared" si="186"/>
        <v>-4.3201749380324221</v>
      </c>
      <c r="H4007" s="34">
        <f t="shared" si="187"/>
        <v>0</v>
      </c>
      <c r="I4007" s="34">
        <f t="shared" si="188"/>
        <v>-4.3201749380324221</v>
      </c>
    </row>
    <row r="4008" spans="2:9" x14ac:dyDescent="0.25">
      <c r="B4008" s="9">
        <v>2021</v>
      </c>
      <c r="C4008" s="9">
        <v>6</v>
      </c>
      <c r="D4008" s="9">
        <v>15</v>
      </c>
      <c r="E4008" s="30">
        <f>I01_Avg!D4008</f>
        <v>1.4847410441561333</v>
      </c>
      <c r="F4008" s="30">
        <f>PVWatts_8.5kW!J4020</f>
        <v>4.9626099999999997</v>
      </c>
      <c r="G4008" s="34">
        <f t="shared" si="186"/>
        <v>-3.4778689558438662</v>
      </c>
      <c r="H4008" s="34">
        <f t="shared" si="187"/>
        <v>0</v>
      </c>
      <c r="I4008" s="34">
        <f t="shared" si="188"/>
        <v>-3.4778689558438662</v>
      </c>
    </row>
    <row r="4009" spans="2:9" x14ac:dyDescent="0.25">
      <c r="B4009" s="9">
        <v>2021</v>
      </c>
      <c r="C4009" s="9">
        <v>6</v>
      </c>
      <c r="D4009" s="9">
        <v>16</v>
      </c>
      <c r="E4009" s="30">
        <f>I01_Avg!D4009</f>
        <v>1.7192842887918072</v>
      </c>
      <c r="F4009" s="30">
        <f>PVWatts_8.5kW!J4021</f>
        <v>3.929875</v>
      </c>
      <c r="G4009" s="34">
        <f t="shared" si="186"/>
        <v>-2.2105907112081926</v>
      </c>
      <c r="H4009" s="34">
        <f t="shared" si="187"/>
        <v>0</v>
      </c>
      <c r="I4009" s="34">
        <f t="shared" si="188"/>
        <v>-2.2105907112081926</v>
      </c>
    </row>
    <row r="4010" spans="2:9" x14ac:dyDescent="0.25">
      <c r="B4010" s="9">
        <v>2021</v>
      </c>
      <c r="C4010" s="9">
        <v>6</v>
      </c>
      <c r="D4010" s="9">
        <v>17</v>
      </c>
      <c r="E4010" s="30">
        <f>I01_Avg!D4010</f>
        <v>1.8883014827549067</v>
      </c>
      <c r="F4010" s="30">
        <f>PVWatts_8.5kW!J4022</f>
        <v>2.5762659999999999</v>
      </c>
      <c r="G4010" s="34">
        <f t="shared" si="186"/>
        <v>-0.68796451724509322</v>
      </c>
      <c r="H4010" s="34">
        <f t="shared" si="187"/>
        <v>0</v>
      </c>
      <c r="I4010" s="34">
        <f t="shared" si="188"/>
        <v>-0.68796451724509322</v>
      </c>
    </row>
    <row r="4011" spans="2:9" x14ac:dyDescent="0.25">
      <c r="B4011" s="9">
        <v>2021</v>
      </c>
      <c r="C4011" s="9">
        <v>6</v>
      </c>
      <c r="D4011" s="9">
        <v>18</v>
      </c>
      <c r="E4011" s="30">
        <f>I01_Avg!D4011</f>
        <v>1.9763709052176222</v>
      </c>
      <c r="F4011" s="30">
        <f>PVWatts_8.5kW!J4023</f>
        <v>1.086106</v>
      </c>
      <c r="G4011" s="34">
        <f t="shared" si="186"/>
        <v>0.89026490521762214</v>
      </c>
      <c r="H4011" s="34">
        <f t="shared" si="187"/>
        <v>0.89026490521762214</v>
      </c>
      <c r="I4011" s="34">
        <f t="shared" si="188"/>
        <v>0</v>
      </c>
    </row>
    <row r="4012" spans="2:9" x14ac:dyDescent="0.25">
      <c r="B4012" s="9">
        <v>2021</v>
      </c>
      <c r="C4012" s="9">
        <v>6</v>
      </c>
      <c r="D4012" s="9">
        <v>19</v>
      </c>
      <c r="E4012" s="30">
        <f>I01_Avg!D4012</f>
        <v>1.8996151362999123</v>
      </c>
      <c r="F4012" s="30">
        <f>PVWatts_8.5kW!J4024</f>
        <v>0.18274199999999999</v>
      </c>
      <c r="G4012" s="34">
        <f t="shared" si="186"/>
        <v>1.7168731362999123</v>
      </c>
      <c r="H4012" s="34">
        <f t="shared" si="187"/>
        <v>1.7168731362999123</v>
      </c>
      <c r="I4012" s="34">
        <f t="shared" si="188"/>
        <v>0</v>
      </c>
    </row>
    <row r="4013" spans="2:9" x14ac:dyDescent="0.25">
      <c r="B4013" s="9">
        <v>2021</v>
      </c>
      <c r="C4013" s="9">
        <v>6</v>
      </c>
      <c r="D4013" s="9">
        <v>20</v>
      </c>
      <c r="E4013" s="30">
        <f>I01_Avg!D4013</f>
        <v>1.7922550187607948</v>
      </c>
      <c r="F4013" s="30">
        <f>PVWatts_8.5kW!J4025</f>
        <v>0</v>
      </c>
      <c r="G4013" s="34">
        <f t="shared" si="186"/>
        <v>1.7922550187607948</v>
      </c>
      <c r="H4013" s="34">
        <f t="shared" si="187"/>
        <v>1.7922550187607948</v>
      </c>
      <c r="I4013" s="34">
        <f t="shared" si="188"/>
        <v>0</v>
      </c>
    </row>
    <row r="4014" spans="2:9" x14ac:dyDescent="0.25">
      <c r="B4014" s="9">
        <v>2021</v>
      </c>
      <c r="C4014" s="9">
        <v>6</v>
      </c>
      <c r="D4014" s="9">
        <v>21</v>
      </c>
      <c r="E4014" s="30">
        <f>I01_Avg!D4014</f>
        <v>1.6723665954924687</v>
      </c>
      <c r="F4014" s="30">
        <f>PVWatts_8.5kW!J4026</f>
        <v>0</v>
      </c>
      <c r="G4014" s="34">
        <f t="shared" si="186"/>
        <v>1.6723665954924687</v>
      </c>
      <c r="H4014" s="34">
        <f t="shared" si="187"/>
        <v>1.6723665954924687</v>
      </c>
      <c r="I4014" s="34">
        <f t="shared" si="188"/>
        <v>0</v>
      </c>
    </row>
    <row r="4015" spans="2:9" x14ac:dyDescent="0.25">
      <c r="B4015" s="9">
        <v>2021</v>
      </c>
      <c r="C4015" s="9">
        <v>6</v>
      </c>
      <c r="D4015" s="9">
        <v>22</v>
      </c>
      <c r="E4015" s="30">
        <f>I01_Avg!D4015</f>
        <v>1.461717965637068</v>
      </c>
      <c r="F4015" s="30">
        <f>PVWatts_8.5kW!J4027</f>
        <v>0</v>
      </c>
      <c r="G4015" s="34">
        <f t="shared" si="186"/>
        <v>1.461717965637068</v>
      </c>
      <c r="H4015" s="34">
        <f t="shared" si="187"/>
        <v>1.461717965637068</v>
      </c>
      <c r="I4015" s="34">
        <f t="shared" si="188"/>
        <v>0</v>
      </c>
    </row>
    <row r="4016" spans="2:9" x14ac:dyDescent="0.25">
      <c r="B4016" s="9">
        <v>2021</v>
      </c>
      <c r="C4016" s="9">
        <v>6</v>
      </c>
      <c r="D4016" s="9">
        <v>23</v>
      </c>
      <c r="E4016" s="30">
        <f>I01_Avg!D4016</f>
        <v>1.2598453174694675</v>
      </c>
      <c r="F4016" s="30">
        <f>PVWatts_8.5kW!J4028</f>
        <v>0</v>
      </c>
      <c r="G4016" s="34">
        <f t="shared" si="186"/>
        <v>1.2598453174694675</v>
      </c>
      <c r="H4016" s="34">
        <f t="shared" si="187"/>
        <v>1.2598453174694675</v>
      </c>
      <c r="I4016" s="34">
        <f t="shared" si="188"/>
        <v>0</v>
      </c>
    </row>
    <row r="4017" spans="2:9" x14ac:dyDescent="0.25">
      <c r="B4017" s="9">
        <v>2021</v>
      </c>
      <c r="C4017" s="9">
        <v>6</v>
      </c>
      <c r="D4017" s="9">
        <v>0</v>
      </c>
      <c r="E4017" s="30">
        <f>I01_Avg!D4017</f>
        <v>0.95460118837120389</v>
      </c>
      <c r="F4017" s="30">
        <f>PVWatts_8.5kW!J4029</f>
        <v>0</v>
      </c>
      <c r="G4017" s="34">
        <f t="shared" si="186"/>
        <v>0.95460118837120389</v>
      </c>
      <c r="H4017" s="34">
        <f t="shared" si="187"/>
        <v>0.95460118837120389</v>
      </c>
      <c r="I4017" s="34">
        <f t="shared" si="188"/>
        <v>0</v>
      </c>
    </row>
    <row r="4018" spans="2:9" x14ac:dyDescent="0.25">
      <c r="B4018" s="9">
        <v>2021</v>
      </c>
      <c r="C4018" s="9">
        <v>6</v>
      </c>
      <c r="D4018" s="9">
        <v>1</v>
      </c>
      <c r="E4018" s="30">
        <f>I01_Avg!D4018</f>
        <v>0.81144339720399439</v>
      </c>
      <c r="F4018" s="30">
        <f>PVWatts_8.5kW!J4030</f>
        <v>0</v>
      </c>
      <c r="G4018" s="34">
        <f t="shared" si="186"/>
        <v>0.81144339720399439</v>
      </c>
      <c r="H4018" s="34">
        <f t="shared" si="187"/>
        <v>0.81144339720399439</v>
      </c>
      <c r="I4018" s="34">
        <f t="shared" si="188"/>
        <v>0</v>
      </c>
    </row>
    <row r="4019" spans="2:9" x14ac:dyDescent="0.25">
      <c r="B4019" s="9">
        <v>2021</v>
      </c>
      <c r="C4019" s="9">
        <v>6</v>
      </c>
      <c r="D4019" s="9">
        <v>2</v>
      </c>
      <c r="E4019" s="30">
        <f>I01_Avg!D4019</f>
        <v>0.72983428768217329</v>
      </c>
      <c r="F4019" s="30">
        <f>PVWatts_8.5kW!J4031</f>
        <v>0</v>
      </c>
      <c r="G4019" s="34">
        <f t="shared" si="186"/>
        <v>0.72983428768217329</v>
      </c>
      <c r="H4019" s="34">
        <f t="shared" si="187"/>
        <v>0.72983428768217329</v>
      </c>
      <c r="I4019" s="34">
        <f t="shared" si="188"/>
        <v>0</v>
      </c>
    </row>
    <row r="4020" spans="2:9" x14ac:dyDescent="0.25">
      <c r="B4020" s="9">
        <v>2021</v>
      </c>
      <c r="C4020" s="9">
        <v>6</v>
      </c>
      <c r="D4020" s="9">
        <v>3</v>
      </c>
      <c r="E4020" s="30">
        <f>I01_Avg!D4020</f>
        <v>0.68651270249518637</v>
      </c>
      <c r="F4020" s="30">
        <f>PVWatts_8.5kW!J4032</f>
        <v>0</v>
      </c>
      <c r="G4020" s="34">
        <f t="shared" si="186"/>
        <v>0.68651270249518637</v>
      </c>
      <c r="H4020" s="34">
        <f t="shared" si="187"/>
        <v>0.68651270249518637</v>
      </c>
      <c r="I4020" s="34">
        <f t="shared" si="188"/>
        <v>0</v>
      </c>
    </row>
    <row r="4021" spans="2:9" x14ac:dyDescent="0.25">
      <c r="B4021" s="9">
        <v>2021</v>
      </c>
      <c r="C4021" s="9">
        <v>6</v>
      </c>
      <c r="D4021" s="9">
        <v>4</v>
      </c>
      <c r="E4021" s="30">
        <f>I01_Avg!D4021</f>
        <v>0.68015683752174416</v>
      </c>
      <c r="F4021" s="30">
        <f>PVWatts_8.5kW!J4033</f>
        <v>0</v>
      </c>
      <c r="G4021" s="34">
        <f t="shared" si="186"/>
        <v>0.68015683752174416</v>
      </c>
      <c r="H4021" s="34">
        <f t="shared" si="187"/>
        <v>0.68015683752174416</v>
      </c>
      <c r="I4021" s="34">
        <f t="shared" si="188"/>
        <v>0</v>
      </c>
    </row>
    <row r="4022" spans="2:9" x14ac:dyDescent="0.25">
      <c r="B4022" s="9">
        <v>2021</v>
      </c>
      <c r="C4022" s="9">
        <v>6</v>
      </c>
      <c r="D4022" s="9">
        <v>5</v>
      </c>
      <c r="E4022" s="30">
        <f>I01_Avg!D4022</f>
        <v>0.69133456109922953</v>
      </c>
      <c r="F4022" s="30">
        <f>PVWatts_8.5kW!J4034</f>
        <v>7.3780999999999999E-2</v>
      </c>
      <c r="G4022" s="34">
        <f t="shared" si="186"/>
        <v>0.61755356109922954</v>
      </c>
      <c r="H4022" s="34">
        <f t="shared" si="187"/>
        <v>0.61755356109922954</v>
      </c>
      <c r="I4022" s="34">
        <f t="shared" si="188"/>
        <v>0</v>
      </c>
    </row>
    <row r="4023" spans="2:9" x14ac:dyDescent="0.25">
      <c r="B4023" s="9">
        <v>2021</v>
      </c>
      <c r="C4023" s="9">
        <v>6</v>
      </c>
      <c r="D4023" s="9">
        <v>6</v>
      </c>
      <c r="E4023" s="30">
        <f>I01_Avg!D4023</f>
        <v>0.77969671126620255</v>
      </c>
      <c r="F4023" s="30">
        <f>PVWatts_8.5kW!J4035</f>
        <v>0.49429299999999998</v>
      </c>
      <c r="G4023" s="34">
        <f t="shared" si="186"/>
        <v>0.28540371126620256</v>
      </c>
      <c r="H4023" s="34">
        <f t="shared" si="187"/>
        <v>0.28540371126620256</v>
      </c>
      <c r="I4023" s="34">
        <f t="shared" si="188"/>
        <v>0</v>
      </c>
    </row>
    <row r="4024" spans="2:9" x14ac:dyDescent="0.25">
      <c r="B4024" s="9">
        <v>2021</v>
      </c>
      <c r="C4024" s="9">
        <v>6</v>
      </c>
      <c r="D4024" s="9">
        <v>7</v>
      </c>
      <c r="E4024" s="30">
        <f>I01_Avg!D4024</f>
        <v>0.87998351691871424</v>
      </c>
      <c r="F4024" s="30">
        <f>PVWatts_8.5kW!J4036</f>
        <v>1.8995840000000002</v>
      </c>
      <c r="G4024" s="34">
        <f t="shared" si="186"/>
        <v>-1.0196004830812859</v>
      </c>
      <c r="H4024" s="34">
        <f t="shared" si="187"/>
        <v>0</v>
      </c>
      <c r="I4024" s="34">
        <f t="shared" si="188"/>
        <v>-1.0196004830812859</v>
      </c>
    </row>
    <row r="4025" spans="2:9" x14ac:dyDescent="0.25">
      <c r="B4025" s="9">
        <v>2021</v>
      </c>
      <c r="C4025" s="9">
        <v>6</v>
      </c>
      <c r="D4025" s="9">
        <v>8</v>
      </c>
      <c r="E4025" s="30">
        <f>I01_Avg!D4025</f>
        <v>0.97266685519130625</v>
      </c>
      <c r="F4025" s="30">
        <f>PVWatts_8.5kW!J4037</f>
        <v>3.4229059999999998</v>
      </c>
      <c r="G4025" s="34">
        <f t="shared" si="186"/>
        <v>-2.4502391448086938</v>
      </c>
      <c r="H4025" s="34">
        <f t="shared" si="187"/>
        <v>0</v>
      </c>
      <c r="I4025" s="34">
        <f t="shared" si="188"/>
        <v>-2.4502391448086938</v>
      </c>
    </row>
    <row r="4026" spans="2:9" x14ac:dyDescent="0.25">
      <c r="B4026" s="9">
        <v>2021</v>
      </c>
      <c r="C4026" s="9">
        <v>6</v>
      </c>
      <c r="D4026" s="9">
        <v>9</v>
      </c>
      <c r="E4026" s="30">
        <f>I01_Avg!D4026</f>
        <v>1.0271184748893858</v>
      </c>
      <c r="F4026" s="30">
        <f>PVWatts_8.5kW!J4038</f>
        <v>4.6827420000000002</v>
      </c>
      <c r="G4026" s="34">
        <f t="shared" si="186"/>
        <v>-3.6556235251106144</v>
      </c>
      <c r="H4026" s="34">
        <f t="shared" si="187"/>
        <v>0</v>
      </c>
      <c r="I4026" s="34">
        <f t="shared" si="188"/>
        <v>-3.6556235251106144</v>
      </c>
    </row>
    <row r="4027" spans="2:9" x14ac:dyDescent="0.25">
      <c r="B4027" s="9">
        <v>2021</v>
      </c>
      <c r="C4027" s="9">
        <v>6</v>
      </c>
      <c r="D4027" s="9">
        <v>10</v>
      </c>
      <c r="E4027" s="30">
        <f>I01_Avg!D4027</f>
        <v>1.1451492128916883</v>
      </c>
      <c r="F4027" s="30">
        <f>PVWatts_8.5kW!J4039</f>
        <v>5.5889519999999999</v>
      </c>
      <c r="G4027" s="34">
        <f t="shared" si="186"/>
        <v>-4.4438027871083117</v>
      </c>
      <c r="H4027" s="34">
        <f t="shared" si="187"/>
        <v>0</v>
      </c>
      <c r="I4027" s="34">
        <f t="shared" si="188"/>
        <v>-4.4438027871083117</v>
      </c>
    </row>
    <row r="4028" spans="2:9" x14ac:dyDescent="0.25">
      <c r="B4028" s="9">
        <v>2021</v>
      </c>
      <c r="C4028" s="9">
        <v>6</v>
      </c>
      <c r="D4028" s="9">
        <v>11</v>
      </c>
      <c r="E4028" s="30">
        <f>I01_Avg!D4028</f>
        <v>1.2276735374092576</v>
      </c>
      <c r="F4028" s="30">
        <f>PVWatts_8.5kW!J4040</f>
        <v>6.1598869999999994</v>
      </c>
      <c r="G4028" s="34">
        <f t="shared" si="186"/>
        <v>-4.9322134625907417</v>
      </c>
      <c r="H4028" s="34">
        <f t="shared" si="187"/>
        <v>0</v>
      </c>
      <c r="I4028" s="34">
        <f t="shared" si="188"/>
        <v>-4.9322134625907417</v>
      </c>
    </row>
    <row r="4029" spans="2:9" x14ac:dyDescent="0.25">
      <c r="B4029" s="9">
        <v>2021</v>
      </c>
      <c r="C4029" s="9">
        <v>6</v>
      </c>
      <c r="D4029" s="9">
        <v>12</v>
      </c>
      <c r="E4029" s="30">
        <f>I01_Avg!D4029</f>
        <v>1.3205949833212005</v>
      </c>
      <c r="F4029" s="30">
        <f>PVWatts_8.5kW!J4041</f>
        <v>6.3631000000000002</v>
      </c>
      <c r="G4029" s="34">
        <f t="shared" si="186"/>
        <v>-5.0425050166787999</v>
      </c>
      <c r="H4029" s="34">
        <f t="shared" si="187"/>
        <v>0</v>
      </c>
      <c r="I4029" s="34">
        <f t="shared" si="188"/>
        <v>-5.0425050166787999</v>
      </c>
    </row>
    <row r="4030" spans="2:9" x14ac:dyDescent="0.25">
      <c r="B4030" s="9">
        <v>2021</v>
      </c>
      <c r="C4030" s="9">
        <v>6</v>
      </c>
      <c r="D4030" s="9">
        <v>13</v>
      </c>
      <c r="E4030" s="30">
        <f>I01_Avg!D4030</f>
        <v>1.4573878979098391</v>
      </c>
      <c r="F4030" s="30">
        <f>PVWatts_8.5kW!J4042</f>
        <v>6.235557</v>
      </c>
      <c r="G4030" s="34">
        <f t="shared" si="186"/>
        <v>-4.7781691020901604</v>
      </c>
      <c r="H4030" s="34">
        <f t="shared" si="187"/>
        <v>0</v>
      </c>
      <c r="I4030" s="34">
        <f t="shared" si="188"/>
        <v>-4.7781691020901604</v>
      </c>
    </row>
    <row r="4031" spans="2:9" x14ac:dyDescent="0.25">
      <c r="B4031" s="9">
        <v>2021</v>
      </c>
      <c r="C4031" s="9">
        <v>6</v>
      </c>
      <c r="D4031" s="9">
        <v>14</v>
      </c>
      <c r="E4031" s="30">
        <f>I01_Avg!D4031</f>
        <v>1.6987107330183722</v>
      </c>
      <c r="F4031" s="30">
        <f>PVWatts_8.5kW!J4043</f>
        <v>5.8401490000000003</v>
      </c>
      <c r="G4031" s="34">
        <f t="shared" si="186"/>
        <v>-4.1414382669816279</v>
      </c>
      <c r="H4031" s="34">
        <f t="shared" si="187"/>
        <v>0</v>
      </c>
      <c r="I4031" s="34">
        <f t="shared" si="188"/>
        <v>-4.1414382669816279</v>
      </c>
    </row>
    <row r="4032" spans="2:9" x14ac:dyDescent="0.25">
      <c r="B4032" s="9">
        <v>2021</v>
      </c>
      <c r="C4032" s="9">
        <v>6</v>
      </c>
      <c r="D4032" s="9">
        <v>15</v>
      </c>
      <c r="E4032" s="30">
        <f>I01_Avg!D4032</f>
        <v>1.8135868279314111</v>
      </c>
      <c r="F4032" s="30">
        <f>PVWatts_8.5kW!J4044</f>
        <v>5.0830799999999998</v>
      </c>
      <c r="G4032" s="34">
        <f t="shared" si="186"/>
        <v>-3.2694931720685885</v>
      </c>
      <c r="H4032" s="34">
        <f t="shared" si="187"/>
        <v>0</v>
      </c>
      <c r="I4032" s="34">
        <f t="shared" si="188"/>
        <v>-3.2694931720685885</v>
      </c>
    </row>
    <row r="4033" spans="2:9" x14ac:dyDescent="0.25">
      <c r="B4033" s="9">
        <v>2021</v>
      </c>
      <c r="C4033" s="9">
        <v>6</v>
      </c>
      <c r="D4033" s="9">
        <v>16</v>
      </c>
      <c r="E4033" s="30">
        <f>I01_Avg!D4033</f>
        <v>2.0154851235788365</v>
      </c>
      <c r="F4033" s="30">
        <f>PVWatts_8.5kW!J4045</f>
        <v>3.9983420000000001</v>
      </c>
      <c r="G4033" s="34">
        <f t="shared" si="186"/>
        <v>-1.9828568764211636</v>
      </c>
      <c r="H4033" s="34">
        <f t="shared" si="187"/>
        <v>0</v>
      </c>
      <c r="I4033" s="34">
        <f t="shared" si="188"/>
        <v>-1.9828568764211636</v>
      </c>
    </row>
    <row r="4034" spans="2:9" x14ac:dyDescent="0.25">
      <c r="B4034" s="9">
        <v>2021</v>
      </c>
      <c r="C4034" s="9">
        <v>6</v>
      </c>
      <c r="D4034" s="9">
        <v>17</v>
      </c>
      <c r="E4034" s="30">
        <f>I01_Avg!D4034</f>
        <v>2.1997640987366642</v>
      </c>
      <c r="F4034" s="30">
        <f>PVWatts_8.5kW!J4046</f>
        <v>2.6130559999999998</v>
      </c>
      <c r="G4034" s="34">
        <f t="shared" si="186"/>
        <v>-0.41329190126333559</v>
      </c>
      <c r="H4034" s="34">
        <f t="shared" si="187"/>
        <v>0</v>
      </c>
      <c r="I4034" s="34">
        <f t="shared" si="188"/>
        <v>-0.41329190126333559</v>
      </c>
    </row>
    <row r="4035" spans="2:9" x14ac:dyDescent="0.25">
      <c r="B4035" s="9">
        <v>2021</v>
      </c>
      <c r="C4035" s="9">
        <v>6</v>
      </c>
      <c r="D4035" s="9">
        <v>18</v>
      </c>
      <c r="E4035" s="30">
        <f>I01_Avg!D4035</f>
        <v>2.3229843761653606</v>
      </c>
      <c r="F4035" s="30">
        <f>PVWatts_8.5kW!J4047</f>
        <v>1.1142080000000001</v>
      </c>
      <c r="G4035" s="34">
        <f t="shared" si="186"/>
        <v>1.2087763761653605</v>
      </c>
      <c r="H4035" s="34">
        <f t="shared" si="187"/>
        <v>1.2087763761653605</v>
      </c>
      <c r="I4035" s="34">
        <f t="shared" si="188"/>
        <v>0</v>
      </c>
    </row>
    <row r="4036" spans="2:9" x14ac:dyDescent="0.25">
      <c r="B4036" s="9">
        <v>2021</v>
      </c>
      <c r="C4036" s="9">
        <v>6</v>
      </c>
      <c r="D4036" s="9">
        <v>19</v>
      </c>
      <c r="E4036" s="30">
        <f>I01_Avg!D4036</f>
        <v>2.2786470106417451</v>
      </c>
      <c r="F4036" s="30">
        <f>PVWatts_8.5kW!J4048</f>
        <v>0.19014300000000001</v>
      </c>
      <c r="G4036" s="34">
        <f t="shared" si="186"/>
        <v>2.0885040106417452</v>
      </c>
      <c r="H4036" s="34">
        <f t="shared" si="187"/>
        <v>2.0885040106417452</v>
      </c>
      <c r="I4036" s="34">
        <f t="shared" si="188"/>
        <v>0</v>
      </c>
    </row>
    <row r="4037" spans="2:9" x14ac:dyDescent="0.25">
      <c r="B4037" s="9">
        <v>2021</v>
      </c>
      <c r="C4037" s="9">
        <v>6</v>
      </c>
      <c r="D4037" s="9">
        <v>20</v>
      </c>
      <c r="E4037" s="30">
        <f>I01_Avg!D4037</f>
        <v>2.1037810712648124</v>
      </c>
      <c r="F4037" s="30">
        <f>PVWatts_8.5kW!J4049</f>
        <v>0</v>
      </c>
      <c r="G4037" s="34">
        <f t="shared" si="186"/>
        <v>2.1037810712648124</v>
      </c>
      <c r="H4037" s="34">
        <f t="shared" si="187"/>
        <v>2.1037810712648124</v>
      </c>
      <c r="I4037" s="34">
        <f t="shared" si="188"/>
        <v>0</v>
      </c>
    </row>
    <row r="4038" spans="2:9" x14ac:dyDescent="0.25">
      <c r="B4038" s="9">
        <v>2021</v>
      </c>
      <c r="C4038" s="9">
        <v>6</v>
      </c>
      <c r="D4038" s="9">
        <v>21</v>
      </c>
      <c r="E4038" s="30">
        <f>I01_Avg!D4038</f>
        <v>1.9267002661602739</v>
      </c>
      <c r="F4038" s="30">
        <f>PVWatts_8.5kW!J4050</f>
        <v>0</v>
      </c>
      <c r="G4038" s="34">
        <f t="shared" si="186"/>
        <v>1.9267002661602739</v>
      </c>
      <c r="H4038" s="34">
        <f t="shared" si="187"/>
        <v>1.9267002661602739</v>
      </c>
      <c r="I4038" s="34">
        <f t="shared" si="188"/>
        <v>0</v>
      </c>
    </row>
    <row r="4039" spans="2:9" x14ac:dyDescent="0.25">
      <c r="B4039" s="9">
        <v>2021</v>
      </c>
      <c r="C4039" s="9">
        <v>6</v>
      </c>
      <c r="D4039" s="9">
        <v>22</v>
      </c>
      <c r="E4039" s="30">
        <f>I01_Avg!D4039</f>
        <v>1.6373614661395803</v>
      </c>
      <c r="F4039" s="30">
        <f>PVWatts_8.5kW!J4051</f>
        <v>0</v>
      </c>
      <c r="G4039" s="34">
        <f t="shared" si="186"/>
        <v>1.6373614661395803</v>
      </c>
      <c r="H4039" s="34">
        <f t="shared" si="187"/>
        <v>1.6373614661395803</v>
      </c>
      <c r="I4039" s="34">
        <f t="shared" si="188"/>
        <v>0</v>
      </c>
    </row>
    <row r="4040" spans="2:9" x14ac:dyDescent="0.25">
      <c r="B4040" s="9">
        <v>2021</v>
      </c>
      <c r="C4040" s="9">
        <v>6</v>
      </c>
      <c r="D4040" s="9">
        <v>23</v>
      </c>
      <c r="E4040" s="30">
        <f>I01_Avg!D4040</f>
        <v>1.3978208034669095</v>
      </c>
      <c r="F4040" s="30">
        <f>PVWatts_8.5kW!J4052</f>
        <v>0</v>
      </c>
      <c r="G4040" s="34">
        <f t="shared" si="186"/>
        <v>1.3978208034669095</v>
      </c>
      <c r="H4040" s="34">
        <f t="shared" si="187"/>
        <v>1.3978208034669095</v>
      </c>
      <c r="I4040" s="34">
        <f t="shared" si="188"/>
        <v>0</v>
      </c>
    </row>
    <row r="4041" spans="2:9" x14ac:dyDescent="0.25">
      <c r="B4041" s="9">
        <v>2021</v>
      </c>
      <c r="C4041" s="9">
        <v>6</v>
      </c>
      <c r="D4041" s="9">
        <v>0</v>
      </c>
      <c r="E4041" s="30">
        <f>I01_Avg!D4041</f>
        <v>1.0838538624149958</v>
      </c>
      <c r="F4041" s="30">
        <f>PVWatts_8.5kW!J4053</f>
        <v>0</v>
      </c>
      <c r="G4041" s="34">
        <f t="shared" si="186"/>
        <v>1.0838538624149958</v>
      </c>
      <c r="H4041" s="34">
        <f t="shared" si="187"/>
        <v>1.0838538624149958</v>
      </c>
      <c r="I4041" s="34">
        <f t="shared" si="188"/>
        <v>0</v>
      </c>
    </row>
    <row r="4042" spans="2:9" x14ac:dyDescent="0.25">
      <c r="B4042" s="9">
        <v>2021</v>
      </c>
      <c r="C4042" s="9">
        <v>6</v>
      </c>
      <c r="D4042" s="9">
        <v>1</v>
      </c>
      <c r="E4042" s="30">
        <f>I01_Avg!D4042</f>
        <v>0.90083392870650103</v>
      </c>
      <c r="F4042" s="30">
        <f>PVWatts_8.5kW!J4054</f>
        <v>0</v>
      </c>
      <c r="G4042" s="34">
        <f t="shared" ref="G4042:G4105" si="189">+E4042-F4042</f>
        <v>0.90083392870650103</v>
      </c>
      <c r="H4042" s="34">
        <f t="shared" ref="H4042:H4105" si="190">+IF(G4042&gt;0,G4042,0)</f>
        <v>0.90083392870650103</v>
      </c>
      <c r="I4042" s="34">
        <f t="shared" ref="I4042:I4105" si="191">+IF(G4042&lt;0,G4042,0)</f>
        <v>0</v>
      </c>
    </row>
    <row r="4043" spans="2:9" x14ac:dyDescent="0.25">
      <c r="B4043" s="9">
        <v>2021</v>
      </c>
      <c r="C4043" s="9">
        <v>6</v>
      </c>
      <c r="D4043" s="9">
        <v>2</v>
      </c>
      <c r="E4043" s="30">
        <f>I01_Avg!D4043</f>
        <v>0.7872945157679041</v>
      </c>
      <c r="F4043" s="30">
        <f>PVWatts_8.5kW!J4055</f>
        <v>0</v>
      </c>
      <c r="G4043" s="34">
        <f t="shared" si="189"/>
        <v>0.7872945157679041</v>
      </c>
      <c r="H4043" s="34">
        <f t="shared" si="190"/>
        <v>0.7872945157679041</v>
      </c>
      <c r="I4043" s="34">
        <f t="shared" si="191"/>
        <v>0</v>
      </c>
    </row>
    <row r="4044" spans="2:9" x14ac:dyDescent="0.25">
      <c r="B4044" s="9">
        <v>2021</v>
      </c>
      <c r="C4044" s="9">
        <v>6</v>
      </c>
      <c r="D4044" s="9">
        <v>3</v>
      </c>
      <c r="E4044" s="30">
        <f>I01_Avg!D4044</f>
        <v>0.71188709686406371</v>
      </c>
      <c r="F4044" s="30">
        <f>PVWatts_8.5kW!J4056</f>
        <v>0</v>
      </c>
      <c r="G4044" s="34">
        <f t="shared" si="189"/>
        <v>0.71188709686406371</v>
      </c>
      <c r="H4044" s="34">
        <f t="shared" si="190"/>
        <v>0.71188709686406371</v>
      </c>
      <c r="I4044" s="34">
        <f t="shared" si="191"/>
        <v>0</v>
      </c>
    </row>
    <row r="4045" spans="2:9" x14ac:dyDescent="0.25">
      <c r="B4045" s="9">
        <v>2021</v>
      </c>
      <c r="C4045" s="9">
        <v>6</v>
      </c>
      <c r="D4045" s="9">
        <v>4</v>
      </c>
      <c r="E4045" s="30">
        <f>I01_Avg!D4045</f>
        <v>0.69516183782215868</v>
      </c>
      <c r="F4045" s="30">
        <f>PVWatts_8.5kW!J4057</f>
        <v>0</v>
      </c>
      <c r="G4045" s="34">
        <f t="shared" si="189"/>
        <v>0.69516183782215868</v>
      </c>
      <c r="H4045" s="34">
        <f t="shared" si="190"/>
        <v>0.69516183782215868</v>
      </c>
      <c r="I4045" s="34">
        <f t="shared" si="191"/>
        <v>0</v>
      </c>
    </row>
    <row r="4046" spans="2:9" x14ac:dyDescent="0.25">
      <c r="B4046" s="9">
        <v>2021</v>
      </c>
      <c r="C4046" s="9">
        <v>6</v>
      </c>
      <c r="D4046" s="9">
        <v>5</v>
      </c>
      <c r="E4046" s="30">
        <f>I01_Avg!D4046</f>
        <v>0.71766727243894302</v>
      </c>
      <c r="F4046" s="30">
        <f>PVWatts_8.5kW!J4058</f>
        <v>7.5419E-2</v>
      </c>
      <c r="G4046" s="34">
        <f t="shared" si="189"/>
        <v>0.642248272438943</v>
      </c>
      <c r="H4046" s="34">
        <f t="shared" si="190"/>
        <v>0.642248272438943</v>
      </c>
      <c r="I4046" s="34">
        <f t="shared" si="191"/>
        <v>0</v>
      </c>
    </row>
    <row r="4047" spans="2:9" x14ac:dyDescent="0.25">
      <c r="B4047" s="9">
        <v>2021</v>
      </c>
      <c r="C4047" s="9">
        <v>6</v>
      </c>
      <c r="D4047" s="9">
        <v>6</v>
      </c>
      <c r="E4047" s="30">
        <f>I01_Avg!D4047</f>
        <v>0.76060072400866796</v>
      </c>
      <c r="F4047" s="30">
        <f>PVWatts_8.5kW!J4059</f>
        <v>0.49836900000000001</v>
      </c>
      <c r="G4047" s="34">
        <f t="shared" si="189"/>
        <v>0.26223172400866795</v>
      </c>
      <c r="H4047" s="34">
        <f t="shared" si="190"/>
        <v>0.26223172400866795</v>
      </c>
      <c r="I4047" s="34">
        <f t="shared" si="191"/>
        <v>0</v>
      </c>
    </row>
    <row r="4048" spans="2:9" x14ac:dyDescent="0.25">
      <c r="B4048" s="9">
        <v>2021</v>
      </c>
      <c r="C4048" s="9">
        <v>6</v>
      </c>
      <c r="D4048" s="9">
        <v>7</v>
      </c>
      <c r="E4048" s="30">
        <f>I01_Avg!D4048</f>
        <v>0.86694324801899558</v>
      </c>
      <c r="F4048" s="30">
        <f>PVWatts_8.5kW!J4060</f>
        <v>1.930444</v>
      </c>
      <c r="G4048" s="34">
        <f t="shared" si="189"/>
        <v>-1.0635007519810045</v>
      </c>
      <c r="H4048" s="34">
        <f t="shared" si="190"/>
        <v>0</v>
      </c>
      <c r="I4048" s="34">
        <f t="shared" si="191"/>
        <v>-1.0635007519810045</v>
      </c>
    </row>
    <row r="4049" spans="2:9" x14ac:dyDescent="0.25">
      <c r="B4049" s="9">
        <v>2021</v>
      </c>
      <c r="C4049" s="9">
        <v>6</v>
      </c>
      <c r="D4049" s="9">
        <v>8</v>
      </c>
      <c r="E4049" s="30">
        <f>I01_Avg!D4049</f>
        <v>0.92696560897552682</v>
      </c>
      <c r="F4049" s="30">
        <f>PVWatts_8.5kW!J4061</f>
        <v>3.4822660000000001</v>
      </c>
      <c r="G4049" s="34">
        <f t="shared" si="189"/>
        <v>-2.5553003910244732</v>
      </c>
      <c r="H4049" s="34">
        <f t="shared" si="190"/>
        <v>0</v>
      </c>
      <c r="I4049" s="34">
        <f t="shared" si="191"/>
        <v>-2.5553003910244732</v>
      </c>
    </row>
    <row r="4050" spans="2:9" x14ac:dyDescent="0.25">
      <c r="B4050" s="9">
        <v>2021</v>
      </c>
      <c r="C4050" s="9">
        <v>6</v>
      </c>
      <c r="D4050" s="9">
        <v>9</v>
      </c>
      <c r="E4050" s="30">
        <f>I01_Avg!D4050</f>
        <v>1.1027642875140506</v>
      </c>
      <c r="F4050" s="30">
        <f>PVWatts_8.5kW!J4062</f>
        <v>4.7876530000000006</v>
      </c>
      <c r="G4050" s="34">
        <f t="shared" si="189"/>
        <v>-3.6848887124859502</v>
      </c>
      <c r="H4050" s="34">
        <f t="shared" si="190"/>
        <v>0</v>
      </c>
      <c r="I4050" s="34">
        <f t="shared" si="191"/>
        <v>-3.6848887124859502</v>
      </c>
    </row>
    <row r="4051" spans="2:9" x14ac:dyDescent="0.25">
      <c r="B4051" s="9">
        <v>2021</v>
      </c>
      <c r="C4051" s="9">
        <v>6</v>
      </c>
      <c r="D4051" s="9">
        <v>10</v>
      </c>
      <c r="E4051" s="30">
        <f>I01_Avg!D4051</f>
        <v>1.1132338900849781</v>
      </c>
      <c r="F4051" s="30">
        <f>PVWatts_8.5kW!J4063</f>
        <v>5.752675</v>
      </c>
      <c r="G4051" s="34">
        <f t="shared" si="189"/>
        <v>-4.6394411099150217</v>
      </c>
      <c r="H4051" s="34">
        <f t="shared" si="190"/>
        <v>0</v>
      </c>
      <c r="I4051" s="34">
        <f t="shared" si="191"/>
        <v>-4.6394411099150217</v>
      </c>
    </row>
    <row r="4052" spans="2:9" x14ac:dyDescent="0.25">
      <c r="B4052" s="9">
        <v>2021</v>
      </c>
      <c r="C4052" s="9">
        <v>6</v>
      </c>
      <c r="D4052" s="9">
        <v>11</v>
      </c>
      <c r="E4052" s="30">
        <f>I01_Avg!D4052</f>
        <v>1.2386038876207268</v>
      </c>
      <c r="F4052" s="30">
        <f>PVWatts_8.5kW!J4064</f>
        <v>6.3231260000000002</v>
      </c>
      <c r="G4052" s="34">
        <f t="shared" si="189"/>
        <v>-5.0845221123792737</v>
      </c>
      <c r="H4052" s="34">
        <f t="shared" si="190"/>
        <v>0</v>
      </c>
      <c r="I4052" s="34">
        <f t="shared" si="191"/>
        <v>-5.0845221123792737</v>
      </c>
    </row>
    <row r="4053" spans="2:9" x14ac:dyDescent="0.25">
      <c r="B4053" s="9">
        <v>2021</v>
      </c>
      <c r="C4053" s="9">
        <v>6</v>
      </c>
      <c r="D4053" s="9">
        <v>12</v>
      </c>
      <c r="E4053" s="30">
        <f>I01_Avg!D4053</f>
        <v>1.4572559343750837</v>
      </c>
      <c r="F4053" s="30">
        <f>PVWatts_8.5kW!J4065</f>
        <v>6.4730060000000007</v>
      </c>
      <c r="G4053" s="34">
        <f t="shared" si="189"/>
        <v>-5.0157500656249168</v>
      </c>
      <c r="H4053" s="34">
        <f t="shared" si="190"/>
        <v>0</v>
      </c>
      <c r="I4053" s="34">
        <f t="shared" si="191"/>
        <v>-5.0157500656249168</v>
      </c>
    </row>
    <row r="4054" spans="2:9" x14ac:dyDescent="0.25">
      <c r="B4054" s="9">
        <v>2021</v>
      </c>
      <c r="C4054" s="9">
        <v>6</v>
      </c>
      <c r="D4054" s="9">
        <v>13</v>
      </c>
      <c r="E4054" s="30">
        <f>I01_Avg!D4054</f>
        <v>1.6055527439800004</v>
      </c>
      <c r="F4054" s="30">
        <f>PVWatts_8.5kW!J4066</f>
        <v>6.3580370000000004</v>
      </c>
      <c r="G4054" s="34">
        <f t="shared" si="189"/>
        <v>-4.7524842560199998</v>
      </c>
      <c r="H4054" s="34">
        <f t="shared" si="190"/>
        <v>0</v>
      </c>
      <c r="I4054" s="34">
        <f t="shared" si="191"/>
        <v>-4.7524842560199998</v>
      </c>
    </row>
    <row r="4055" spans="2:9" x14ac:dyDescent="0.25">
      <c r="B4055" s="9">
        <v>2021</v>
      </c>
      <c r="C4055" s="9">
        <v>6</v>
      </c>
      <c r="D4055" s="9">
        <v>14</v>
      </c>
      <c r="E4055" s="30">
        <f>I01_Avg!D4055</f>
        <v>1.8739481672772831</v>
      </c>
      <c r="F4055" s="30">
        <f>PVWatts_8.5kW!J4067</f>
        <v>5.9253130000000001</v>
      </c>
      <c r="G4055" s="34">
        <f t="shared" si="189"/>
        <v>-4.051364832722717</v>
      </c>
      <c r="H4055" s="34">
        <f t="shared" si="190"/>
        <v>0</v>
      </c>
      <c r="I4055" s="34">
        <f t="shared" si="191"/>
        <v>-4.051364832722717</v>
      </c>
    </row>
    <row r="4056" spans="2:9" x14ac:dyDescent="0.25">
      <c r="B4056" s="9">
        <v>2021</v>
      </c>
      <c r="C4056" s="9">
        <v>6</v>
      </c>
      <c r="D4056" s="9">
        <v>15</v>
      </c>
      <c r="E4056" s="30">
        <f>I01_Avg!D4056</f>
        <v>2.0687881659263825</v>
      </c>
      <c r="F4056" s="30">
        <f>PVWatts_8.5kW!J4068</f>
        <v>5.1486790000000004</v>
      </c>
      <c r="G4056" s="34">
        <f t="shared" si="189"/>
        <v>-3.079890834073618</v>
      </c>
      <c r="H4056" s="34">
        <f t="shared" si="190"/>
        <v>0</v>
      </c>
      <c r="I4056" s="34">
        <f t="shared" si="191"/>
        <v>-3.079890834073618</v>
      </c>
    </row>
    <row r="4057" spans="2:9" x14ac:dyDescent="0.25">
      <c r="B4057" s="9">
        <v>2021</v>
      </c>
      <c r="C4057" s="9">
        <v>6</v>
      </c>
      <c r="D4057" s="9">
        <v>16</v>
      </c>
      <c r="E4057" s="30">
        <f>I01_Avg!D4057</f>
        <v>2.2039950925118932</v>
      </c>
      <c r="F4057" s="30">
        <f>PVWatts_8.5kW!J4069</f>
        <v>4.0634810000000003</v>
      </c>
      <c r="G4057" s="34">
        <f t="shared" si="189"/>
        <v>-1.8594859074881072</v>
      </c>
      <c r="H4057" s="34">
        <f t="shared" si="190"/>
        <v>0</v>
      </c>
      <c r="I4057" s="34">
        <f t="shared" si="191"/>
        <v>-1.8594859074881072</v>
      </c>
    </row>
    <row r="4058" spans="2:9" x14ac:dyDescent="0.25">
      <c r="B4058" s="9">
        <v>2021</v>
      </c>
      <c r="C4058" s="9">
        <v>6</v>
      </c>
      <c r="D4058" s="9">
        <v>17</v>
      </c>
      <c r="E4058" s="30">
        <f>I01_Avg!D4058</f>
        <v>2.4479263310707449</v>
      </c>
      <c r="F4058" s="30">
        <f>PVWatts_8.5kW!J4070</f>
        <v>2.6627689999999999</v>
      </c>
      <c r="G4058" s="34">
        <f t="shared" si="189"/>
        <v>-0.21484266892925508</v>
      </c>
      <c r="H4058" s="34">
        <f t="shared" si="190"/>
        <v>0</v>
      </c>
      <c r="I4058" s="34">
        <f t="shared" si="191"/>
        <v>-0.21484266892925508</v>
      </c>
    </row>
    <row r="4059" spans="2:9" x14ac:dyDescent="0.25">
      <c r="B4059" s="9">
        <v>2021</v>
      </c>
      <c r="C4059" s="9">
        <v>6</v>
      </c>
      <c r="D4059" s="9">
        <v>18</v>
      </c>
      <c r="E4059" s="30">
        <f>I01_Avg!D4059</f>
        <v>2.5187445516681572</v>
      </c>
      <c r="F4059" s="30">
        <f>PVWatts_8.5kW!J4071</f>
        <v>1.1415850000000001</v>
      </c>
      <c r="G4059" s="34">
        <f t="shared" si="189"/>
        <v>1.3771595516681572</v>
      </c>
      <c r="H4059" s="34">
        <f t="shared" si="190"/>
        <v>1.3771595516681572</v>
      </c>
      <c r="I4059" s="34">
        <f t="shared" si="191"/>
        <v>0</v>
      </c>
    </row>
    <row r="4060" spans="2:9" x14ac:dyDescent="0.25">
      <c r="B4060" s="9">
        <v>2021</v>
      </c>
      <c r="C4060" s="9">
        <v>6</v>
      </c>
      <c r="D4060" s="9">
        <v>19</v>
      </c>
      <c r="E4060" s="30">
        <f>I01_Avg!D4060</f>
        <v>2.4819203328740826</v>
      </c>
      <c r="F4060" s="30">
        <f>PVWatts_8.5kW!J4072</f>
        <v>0.20768600000000001</v>
      </c>
      <c r="G4060" s="34">
        <f t="shared" si="189"/>
        <v>2.2742343328740828</v>
      </c>
      <c r="H4060" s="34">
        <f t="shared" si="190"/>
        <v>2.2742343328740828</v>
      </c>
      <c r="I4060" s="34">
        <f t="shared" si="191"/>
        <v>0</v>
      </c>
    </row>
    <row r="4061" spans="2:9" x14ac:dyDescent="0.25">
      <c r="B4061" s="9">
        <v>2021</v>
      </c>
      <c r="C4061" s="9">
        <v>6</v>
      </c>
      <c r="D4061" s="9">
        <v>20</v>
      </c>
      <c r="E4061" s="30">
        <f>I01_Avg!D4061</f>
        <v>2.3199596027528808</v>
      </c>
      <c r="F4061" s="30">
        <f>PVWatts_8.5kW!J4073</f>
        <v>0</v>
      </c>
      <c r="G4061" s="34">
        <f t="shared" si="189"/>
        <v>2.3199596027528808</v>
      </c>
      <c r="H4061" s="34">
        <f t="shared" si="190"/>
        <v>2.3199596027528808</v>
      </c>
      <c r="I4061" s="34">
        <f t="shared" si="191"/>
        <v>0</v>
      </c>
    </row>
    <row r="4062" spans="2:9" x14ac:dyDescent="0.25">
      <c r="B4062" s="9">
        <v>2021</v>
      </c>
      <c r="C4062" s="9">
        <v>6</v>
      </c>
      <c r="D4062" s="9">
        <v>21</v>
      </c>
      <c r="E4062" s="30">
        <f>I01_Avg!D4062</f>
        <v>2.1123075011133019</v>
      </c>
      <c r="F4062" s="30">
        <f>PVWatts_8.5kW!J4074</f>
        <v>0</v>
      </c>
      <c r="G4062" s="34">
        <f t="shared" si="189"/>
        <v>2.1123075011133019</v>
      </c>
      <c r="H4062" s="34">
        <f t="shared" si="190"/>
        <v>2.1123075011133019</v>
      </c>
      <c r="I4062" s="34">
        <f t="shared" si="191"/>
        <v>0</v>
      </c>
    </row>
    <row r="4063" spans="2:9" x14ac:dyDescent="0.25">
      <c r="B4063" s="9">
        <v>2021</v>
      </c>
      <c r="C4063" s="9">
        <v>6</v>
      </c>
      <c r="D4063" s="9">
        <v>22</v>
      </c>
      <c r="E4063" s="30">
        <f>I01_Avg!D4063</f>
        <v>1.8412723483093134</v>
      </c>
      <c r="F4063" s="30">
        <f>PVWatts_8.5kW!J4075</f>
        <v>0</v>
      </c>
      <c r="G4063" s="34">
        <f t="shared" si="189"/>
        <v>1.8412723483093134</v>
      </c>
      <c r="H4063" s="34">
        <f t="shared" si="190"/>
        <v>1.8412723483093134</v>
      </c>
      <c r="I4063" s="34">
        <f t="shared" si="191"/>
        <v>0</v>
      </c>
    </row>
    <row r="4064" spans="2:9" x14ac:dyDescent="0.25">
      <c r="B4064" s="9">
        <v>2021</v>
      </c>
      <c r="C4064" s="9">
        <v>6</v>
      </c>
      <c r="D4064" s="9">
        <v>23</v>
      </c>
      <c r="E4064" s="30">
        <f>I01_Avg!D4064</f>
        <v>1.5902208851490924</v>
      </c>
      <c r="F4064" s="30">
        <f>PVWatts_8.5kW!J4076</f>
        <v>0</v>
      </c>
      <c r="G4064" s="34">
        <f t="shared" si="189"/>
        <v>1.5902208851490924</v>
      </c>
      <c r="H4064" s="34">
        <f t="shared" si="190"/>
        <v>1.5902208851490924</v>
      </c>
      <c r="I4064" s="34">
        <f t="shared" si="191"/>
        <v>0</v>
      </c>
    </row>
    <row r="4065" spans="2:9" x14ac:dyDescent="0.25">
      <c r="B4065" s="9">
        <v>2021</v>
      </c>
      <c r="C4065" s="9">
        <v>6</v>
      </c>
      <c r="D4065" s="9">
        <v>0</v>
      </c>
      <c r="E4065" s="30">
        <f>I01_Avg!D4065</f>
        <v>1.2840496369497163</v>
      </c>
      <c r="F4065" s="30">
        <f>PVWatts_8.5kW!J4077</f>
        <v>0</v>
      </c>
      <c r="G4065" s="34">
        <f t="shared" si="189"/>
        <v>1.2840496369497163</v>
      </c>
      <c r="H4065" s="34">
        <f t="shared" si="190"/>
        <v>1.2840496369497163</v>
      </c>
      <c r="I4065" s="34">
        <f t="shared" si="191"/>
        <v>0</v>
      </c>
    </row>
    <row r="4066" spans="2:9" x14ac:dyDescent="0.25">
      <c r="B4066" s="9">
        <v>2021</v>
      </c>
      <c r="C4066" s="9">
        <v>6</v>
      </c>
      <c r="D4066" s="9">
        <v>1</v>
      </c>
      <c r="E4066" s="30">
        <f>I01_Avg!D4066</f>
        <v>1.0473527479467781</v>
      </c>
      <c r="F4066" s="30">
        <f>PVWatts_8.5kW!J4078</f>
        <v>0</v>
      </c>
      <c r="G4066" s="34">
        <f t="shared" si="189"/>
        <v>1.0473527479467781</v>
      </c>
      <c r="H4066" s="34">
        <f t="shared" si="190"/>
        <v>1.0473527479467781</v>
      </c>
      <c r="I4066" s="34">
        <f t="shared" si="191"/>
        <v>0</v>
      </c>
    </row>
    <row r="4067" spans="2:9" x14ac:dyDescent="0.25">
      <c r="B4067" s="9">
        <v>2021</v>
      </c>
      <c r="C4067" s="9">
        <v>6</v>
      </c>
      <c r="D4067" s="9">
        <v>2</v>
      </c>
      <c r="E4067" s="30">
        <f>I01_Avg!D4067</f>
        <v>0.92590619950121389</v>
      </c>
      <c r="F4067" s="30">
        <f>PVWatts_8.5kW!J4079</f>
        <v>0</v>
      </c>
      <c r="G4067" s="34">
        <f t="shared" si="189"/>
        <v>0.92590619950121389</v>
      </c>
      <c r="H4067" s="34">
        <f t="shared" si="190"/>
        <v>0.92590619950121389</v>
      </c>
      <c r="I4067" s="34">
        <f t="shared" si="191"/>
        <v>0</v>
      </c>
    </row>
    <row r="4068" spans="2:9" x14ac:dyDescent="0.25">
      <c r="B4068" s="9">
        <v>2021</v>
      </c>
      <c r="C4068" s="9">
        <v>6</v>
      </c>
      <c r="D4068" s="9">
        <v>3</v>
      </c>
      <c r="E4068" s="30">
        <f>I01_Avg!D4068</f>
        <v>0.81134177587861422</v>
      </c>
      <c r="F4068" s="30">
        <f>PVWatts_8.5kW!J4080</f>
        <v>0</v>
      </c>
      <c r="G4068" s="34">
        <f t="shared" si="189"/>
        <v>0.81134177587861422</v>
      </c>
      <c r="H4068" s="34">
        <f t="shared" si="190"/>
        <v>0.81134177587861422</v>
      </c>
      <c r="I4068" s="34">
        <f t="shared" si="191"/>
        <v>0</v>
      </c>
    </row>
    <row r="4069" spans="2:9" x14ac:dyDescent="0.25">
      <c r="B4069" s="9">
        <v>2021</v>
      </c>
      <c r="C4069" s="9">
        <v>6</v>
      </c>
      <c r="D4069" s="9">
        <v>4</v>
      </c>
      <c r="E4069" s="30">
        <f>I01_Avg!D4069</f>
        <v>0.74335215168916113</v>
      </c>
      <c r="F4069" s="30">
        <f>PVWatts_8.5kW!J4081</f>
        <v>0</v>
      </c>
      <c r="G4069" s="34">
        <f t="shared" si="189"/>
        <v>0.74335215168916113</v>
      </c>
      <c r="H4069" s="34">
        <f t="shared" si="190"/>
        <v>0.74335215168916113</v>
      </c>
      <c r="I4069" s="34">
        <f t="shared" si="191"/>
        <v>0</v>
      </c>
    </row>
    <row r="4070" spans="2:9" x14ac:dyDescent="0.25">
      <c r="B4070" s="9">
        <v>2021</v>
      </c>
      <c r="C4070" s="9">
        <v>6</v>
      </c>
      <c r="D4070" s="9">
        <v>5</v>
      </c>
      <c r="E4070" s="30">
        <f>I01_Avg!D4070</f>
        <v>0.74939074065706313</v>
      </c>
      <c r="F4070" s="30">
        <f>PVWatts_8.5kW!J4082</f>
        <v>7.5184000000000001E-2</v>
      </c>
      <c r="G4070" s="34">
        <f t="shared" si="189"/>
        <v>0.6742067406570631</v>
      </c>
      <c r="H4070" s="34">
        <f t="shared" si="190"/>
        <v>0.6742067406570631</v>
      </c>
      <c r="I4070" s="34">
        <f t="shared" si="191"/>
        <v>0</v>
      </c>
    </row>
    <row r="4071" spans="2:9" x14ac:dyDescent="0.25">
      <c r="B4071" s="9">
        <v>2021</v>
      </c>
      <c r="C4071" s="9">
        <v>6</v>
      </c>
      <c r="D4071" s="9">
        <v>6</v>
      </c>
      <c r="E4071" s="30">
        <f>I01_Avg!D4071</f>
        <v>0.75874581340838876</v>
      </c>
      <c r="F4071" s="30">
        <f>PVWatts_8.5kW!J4083</f>
        <v>0.49474900000000005</v>
      </c>
      <c r="G4071" s="34">
        <f t="shared" si="189"/>
        <v>0.26399681340838871</v>
      </c>
      <c r="H4071" s="34">
        <f t="shared" si="190"/>
        <v>0.26399681340838871</v>
      </c>
      <c r="I4071" s="34">
        <f t="shared" si="191"/>
        <v>0</v>
      </c>
    </row>
    <row r="4072" spans="2:9" x14ac:dyDescent="0.25">
      <c r="B4072" s="9">
        <v>2021</v>
      </c>
      <c r="C4072" s="9">
        <v>6</v>
      </c>
      <c r="D4072" s="9">
        <v>7</v>
      </c>
      <c r="E4072" s="30">
        <f>I01_Avg!D4072</f>
        <v>0.88037396823589953</v>
      </c>
      <c r="F4072" s="30">
        <f>PVWatts_8.5kW!J4084</f>
        <v>1.9199190000000002</v>
      </c>
      <c r="G4072" s="34">
        <f t="shared" si="189"/>
        <v>-1.0395450317641006</v>
      </c>
      <c r="H4072" s="34">
        <f t="shared" si="190"/>
        <v>0</v>
      </c>
      <c r="I4072" s="34">
        <f t="shared" si="191"/>
        <v>-1.0395450317641006</v>
      </c>
    </row>
    <row r="4073" spans="2:9" x14ac:dyDescent="0.25">
      <c r="B4073" s="9">
        <v>2021</v>
      </c>
      <c r="C4073" s="9">
        <v>6</v>
      </c>
      <c r="D4073" s="9">
        <v>8</v>
      </c>
      <c r="E4073" s="30">
        <f>I01_Avg!D4073</f>
        <v>1.0112175068857716</v>
      </c>
      <c r="F4073" s="30">
        <f>PVWatts_8.5kW!J4085</f>
        <v>3.449935</v>
      </c>
      <c r="G4073" s="34">
        <f t="shared" si="189"/>
        <v>-2.4387174931142281</v>
      </c>
      <c r="H4073" s="34">
        <f t="shared" si="190"/>
        <v>0</v>
      </c>
      <c r="I4073" s="34">
        <f t="shared" si="191"/>
        <v>-2.4387174931142281</v>
      </c>
    </row>
    <row r="4074" spans="2:9" x14ac:dyDescent="0.25">
      <c r="B4074" s="9">
        <v>2021</v>
      </c>
      <c r="C4074" s="9">
        <v>6</v>
      </c>
      <c r="D4074" s="9">
        <v>9</v>
      </c>
      <c r="E4074" s="30">
        <f>I01_Avg!D4074</f>
        <v>1.2316733286478543</v>
      </c>
      <c r="F4074" s="30">
        <f>PVWatts_8.5kW!J4086</f>
        <v>4.6809200000000004</v>
      </c>
      <c r="G4074" s="34">
        <f t="shared" si="189"/>
        <v>-3.4492466713521459</v>
      </c>
      <c r="H4074" s="34">
        <f t="shared" si="190"/>
        <v>0</v>
      </c>
      <c r="I4074" s="34">
        <f t="shared" si="191"/>
        <v>-3.4492466713521459</v>
      </c>
    </row>
    <row r="4075" spans="2:9" x14ac:dyDescent="0.25">
      <c r="B4075" s="9">
        <v>2021</v>
      </c>
      <c r="C4075" s="9">
        <v>6</v>
      </c>
      <c r="D4075" s="9">
        <v>10</v>
      </c>
      <c r="E4075" s="30">
        <f>I01_Avg!D4075</f>
        <v>1.3759439107065685</v>
      </c>
      <c r="F4075" s="30">
        <f>PVWatts_8.5kW!J4087</f>
        <v>5.5949020000000003</v>
      </c>
      <c r="G4075" s="34">
        <f t="shared" si="189"/>
        <v>-4.218958089293432</v>
      </c>
      <c r="H4075" s="34">
        <f t="shared" si="190"/>
        <v>0</v>
      </c>
      <c r="I4075" s="34">
        <f t="shared" si="191"/>
        <v>-4.218958089293432</v>
      </c>
    </row>
    <row r="4076" spans="2:9" x14ac:dyDescent="0.25">
      <c r="B4076" s="9">
        <v>2021</v>
      </c>
      <c r="C4076" s="9">
        <v>6</v>
      </c>
      <c r="D4076" s="9">
        <v>11</v>
      </c>
      <c r="E4076" s="30">
        <f>I01_Avg!D4076</f>
        <v>1.5462815574130793</v>
      </c>
      <c r="F4076" s="30">
        <f>PVWatts_8.5kW!J4088</f>
        <v>6.1432950000000002</v>
      </c>
      <c r="G4076" s="34">
        <f t="shared" si="189"/>
        <v>-4.5970134425869205</v>
      </c>
      <c r="H4076" s="34">
        <f t="shared" si="190"/>
        <v>0</v>
      </c>
      <c r="I4076" s="34">
        <f t="shared" si="191"/>
        <v>-4.5970134425869205</v>
      </c>
    </row>
    <row r="4077" spans="2:9" x14ac:dyDescent="0.25">
      <c r="B4077" s="9">
        <v>2021</v>
      </c>
      <c r="C4077" s="9">
        <v>6</v>
      </c>
      <c r="D4077" s="9">
        <v>12</v>
      </c>
      <c r="E4077" s="30">
        <f>I01_Avg!D4077</f>
        <v>1.7432884285705403</v>
      </c>
      <c r="F4077" s="30">
        <f>PVWatts_8.5kW!J4089</f>
        <v>6.3447360000000002</v>
      </c>
      <c r="G4077" s="34">
        <f t="shared" si="189"/>
        <v>-4.6014475714294596</v>
      </c>
      <c r="H4077" s="34">
        <f t="shared" si="190"/>
        <v>0</v>
      </c>
      <c r="I4077" s="34">
        <f t="shared" si="191"/>
        <v>-4.6014475714294596</v>
      </c>
    </row>
    <row r="4078" spans="2:9" x14ac:dyDescent="0.25">
      <c r="B4078" s="9">
        <v>2021</v>
      </c>
      <c r="C4078" s="9">
        <v>6</v>
      </c>
      <c r="D4078" s="9">
        <v>13</v>
      </c>
      <c r="E4078" s="30">
        <f>I01_Avg!D4078</f>
        <v>1.9366183700220161</v>
      </c>
      <c r="F4078" s="30">
        <f>PVWatts_8.5kW!J4090</f>
        <v>6.2289380000000003</v>
      </c>
      <c r="G4078" s="34">
        <f t="shared" si="189"/>
        <v>-4.2923196299779844</v>
      </c>
      <c r="H4078" s="34">
        <f t="shared" si="190"/>
        <v>0</v>
      </c>
      <c r="I4078" s="34">
        <f t="shared" si="191"/>
        <v>-4.2923196299779844</v>
      </c>
    </row>
    <row r="4079" spans="2:9" x14ac:dyDescent="0.25">
      <c r="B4079" s="9">
        <v>2021</v>
      </c>
      <c r="C4079" s="9">
        <v>6</v>
      </c>
      <c r="D4079" s="9">
        <v>14</v>
      </c>
      <c r="E4079" s="30">
        <f>I01_Avg!D4079</f>
        <v>2.1129779607973083</v>
      </c>
      <c r="F4079" s="30">
        <f>PVWatts_8.5kW!J4091</f>
        <v>5.8089880000000003</v>
      </c>
      <c r="G4079" s="34">
        <f t="shared" si="189"/>
        <v>-3.696010039202692</v>
      </c>
      <c r="H4079" s="34">
        <f t="shared" si="190"/>
        <v>0</v>
      </c>
      <c r="I4079" s="34">
        <f t="shared" si="191"/>
        <v>-3.696010039202692</v>
      </c>
    </row>
    <row r="4080" spans="2:9" x14ac:dyDescent="0.25">
      <c r="B4080" s="9">
        <v>2021</v>
      </c>
      <c r="C4080" s="9">
        <v>6</v>
      </c>
      <c r="D4080" s="9">
        <v>15</v>
      </c>
      <c r="E4080" s="30">
        <f>I01_Avg!D4080</f>
        <v>2.2827851769399286</v>
      </c>
      <c r="F4080" s="30">
        <f>PVWatts_8.5kW!J4092</f>
        <v>5.0780750000000001</v>
      </c>
      <c r="G4080" s="34">
        <f t="shared" si="189"/>
        <v>-2.7952898230600716</v>
      </c>
      <c r="H4080" s="34">
        <f t="shared" si="190"/>
        <v>0</v>
      </c>
      <c r="I4080" s="34">
        <f t="shared" si="191"/>
        <v>-2.7952898230600716</v>
      </c>
    </row>
    <row r="4081" spans="2:9" x14ac:dyDescent="0.25">
      <c r="B4081" s="9">
        <v>2021</v>
      </c>
      <c r="C4081" s="9">
        <v>6</v>
      </c>
      <c r="D4081" s="9">
        <v>16</v>
      </c>
      <c r="E4081" s="30">
        <f>I01_Avg!D4081</f>
        <v>2.4595948190951846</v>
      </c>
      <c r="F4081" s="30">
        <f>PVWatts_8.5kW!J4093</f>
        <v>4.040171</v>
      </c>
      <c r="G4081" s="34">
        <f t="shared" si="189"/>
        <v>-1.5805761809048153</v>
      </c>
      <c r="H4081" s="34">
        <f t="shared" si="190"/>
        <v>0</v>
      </c>
      <c r="I4081" s="34">
        <f t="shared" si="191"/>
        <v>-1.5805761809048153</v>
      </c>
    </row>
    <row r="4082" spans="2:9" x14ac:dyDescent="0.25">
      <c r="B4082" s="9">
        <v>2021</v>
      </c>
      <c r="C4082" s="9">
        <v>6</v>
      </c>
      <c r="D4082" s="9">
        <v>17</v>
      </c>
      <c r="E4082" s="30">
        <f>I01_Avg!D4082</f>
        <v>2.6043606704585081</v>
      </c>
      <c r="F4082" s="30">
        <f>PVWatts_8.5kW!J4094</f>
        <v>2.6631640000000001</v>
      </c>
      <c r="G4082" s="34">
        <f t="shared" si="189"/>
        <v>-5.8803329541492033E-2</v>
      </c>
      <c r="H4082" s="34">
        <f t="shared" si="190"/>
        <v>0</v>
      </c>
      <c r="I4082" s="34">
        <f t="shared" si="191"/>
        <v>-5.8803329541492033E-2</v>
      </c>
    </row>
    <row r="4083" spans="2:9" x14ac:dyDescent="0.25">
      <c r="B4083" s="9">
        <v>2021</v>
      </c>
      <c r="C4083" s="9">
        <v>6</v>
      </c>
      <c r="D4083" s="9">
        <v>18</v>
      </c>
      <c r="E4083" s="30">
        <f>I01_Avg!D4083</f>
        <v>2.59680071320382</v>
      </c>
      <c r="F4083" s="30">
        <f>PVWatts_8.5kW!J4095</f>
        <v>1.1415630000000001</v>
      </c>
      <c r="G4083" s="34">
        <f t="shared" si="189"/>
        <v>1.4552377132038199</v>
      </c>
      <c r="H4083" s="34">
        <f t="shared" si="190"/>
        <v>1.4552377132038199</v>
      </c>
      <c r="I4083" s="34">
        <f t="shared" si="191"/>
        <v>0</v>
      </c>
    </row>
    <row r="4084" spans="2:9" x14ac:dyDescent="0.25">
      <c r="B4084" s="9">
        <v>2021</v>
      </c>
      <c r="C4084" s="9">
        <v>6</v>
      </c>
      <c r="D4084" s="9">
        <v>19</v>
      </c>
      <c r="E4084" s="30">
        <f>I01_Avg!D4084</f>
        <v>2.4857620496750785</v>
      </c>
      <c r="F4084" s="30">
        <f>PVWatts_8.5kW!J4096</f>
        <v>0.182999</v>
      </c>
      <c r="G4084" s="34">
        <f t="shared" si="189"/>
        <v>2.3027630496750784</v>
      </c>
      <c r="H4084" s="34">
        <f t="shared" si="190"/>
        <v>2.3027630496750784</v>
      </c>
      <c r="I4084" s="34">
        <f t="shared" si="191"/>
        <v>0</v>
      </c>
    </row>
    <row r="4085" spans="2:9" x14ac:dyDescent="0.25">
      <c r="B4085" s="9">
        <v>2021</v>
      </c>
      <c r="C4085" s="9">
        <v>6</v>
      </c>
      <c r="D4085" s="9">
        <v>20</v>
      </c>
      <c r="E4085" s="30">
        <f>I01_Avg!D4085</f>
        <v>2.3433693400788194</v>
      </c>
      <c r="F4085" s="30">
        <f>PVWatts_8.5kW!J4097</f>
        <v>0</v>
      </c>
      <c r="G4085" s="34">
        <f t="shared" si="189"/>
        <v>2.3433693400788194</v>
      </c>
      <c r="H4085" s="34">
        <f t="shared" si="190"/>
        <v>2.3433693400788194</v>
      </c>
      <c r="I4085" s="34">
        <f t="shared" si="191"/>
        <v>0</v>
      </c>
    </row>
    <row r="4086" spans="2:9" x14ac:dyDescent="0.25">
      <c r="B4086" s="9">
        <v>2021</v>
      </c>
      <c r="C4086" s="9">
        <v>6</v>
      </c>
      <c r="D4086" s="9">
        <v>21</v>
      </c>
      <c r="E4086" s="30">
        <f>I01_Avg!D4086</f>
        <v>2.0952691002776356</v>
      </c>
      <c r="F4086" s="30">
        <f>PVWatts_8.5kW!J4098</f>
        <v>0</v>
      </c>
      <c r="G4086" s="34">
        <f t="shared" si="189"/>
        <v>2.0952691002776356</v>
      </c>
      <c r="H4086" s="34">
        <f t="shared" si="190"/>
        <v>2.0952691002776356</v>
      </c>
      <c r="I4086" s="34">
        <f t="shared" si="191"/>
        <v>0</v>
      </c>
    </row>
    <row r="4087" spans="2:9" x14ac:dyDescent="0.25">
      <c r="B4087" s="9">
        <v>2021</v>
      </c>
      <c r="C4087" s="9">
        <v>6</v>
      </c>
      <c r="D4087" s="9">
        <v>22</v>
      </c>
      <c r="E4087" s="30">
        <f>I01_Avg!D4087</f>
        <v>1.895931349965126</v>
      </c>
      <c r="F4087" s="30">
        <f>PVWatts_8.5kW!J4099</f>
        <v>0</v>
      </c>
      <c r="G4087" s="34">
        <f t="shared" si="189"/>
        <v>1.895931349965126</v>
      </c>
      <c r="H4087" s="34">
        <f t="shared" si="190"/>
        <v>1.895931349965126</v>
      </c>
      <c r="I4087" s="34">
        <f t="shared" si="191"/>
        <v>0</v>
      </c>
    </row>
    <row r="4088" spans="2:9" x14ac:dyDescent="0.25">
      <c r="B4088" s="9">
        <v>2021</v>
      </c>
      <c r="C4088" s="9">
        <v>6</v>
      </c>
      <c r="D4088" s="9">
        <v>23</v>
      </c>
      <c r="E4088" s="30">
        <f>I01_Avg!D4088</f>
        <v>1.5799618821049863</v>
      </c>
      <c r="F4088" s="30">
        <f>PVWatts_8.5kW!J4100</f>
        <v>0</v>
      </c>
      <c r="G4088" s="34">
        <f t="shared" si="189"/>
        <v>1.5799618821049863</v>
      </c>
      <c r="H4088" s="34">
        <f t="shared" si="190"/>
        <v>1.5799618821049863</v>
      </c>
      <c r="I4088" s="34">
        <f t="shared" si="191"/>
        <v>0</v>
      </c>
    </row>
    <row r="4089" spans="2:9" x14ac:dyDescent="0.25">
      <c r="B4089" s="9">
        <v>2021</v>
      </c>
      <c r="C4089" s="9">
        <v>6</v>
      </c>
      <c r="D4089" s="9">
        <v>0</v>
      </c>
      <c r="E4089" s="30">
        <f>I01_Avg!D4089</f>
        <v>1.2629805677060713</v>
      </c>
      <c r="F4089" s="30">
        <f>PVWatts_8.5kW!J4101</f>
        <v>0</v>
      </c>
      <c r="G4089" s="34">
        <f t="shared" si="189"/>
        <v>1.2629805677060713</v>
      </c>
      <c r="H4089" s="34">
        <f t="shared" si="190"/>
        <v>1.2629805677060713</v>
      </c>
      <c r="I4089" s="34">
        <f t="shared" si="191"/>
        <v>0</v>
      </c>
    </row>
    <row r="4090" spans="2:9" x14ac:dyDescent="0.25">
      <c r="B4090" s="9">
        <v>2021</v>
      </c>
      <c r="C4090" s="9">
        <v>6</v>
      </c>
      <c r="D4090" s="9">
        <v>1</v>
      </c>
      <c r="E4090" s="30">
        <f>I01_Avg!D4090</f>
        <v>1.0441815952639824</v>
      </c>
      <c r="F4090" s="30">
        <f>PVWatts_8.5kW!J4102</f>
        <v>0</v>
      </c>
      <c r="G4090" s="34">
        <f t="shared" si="189"/>
        <v>1.0441815952639824</v>
      </c>
      <c r="H4090" s="34">
        <f t="shared" si="190"/>
        <v>1.0441815952639824</v>
      </c>
      <c r="I4090" s="34">
        <f t="shared" si="191"/>
        <v>0</v>
      </c>
    </row>
    <row r="4091" spans="2:9" x14ac:dyDescent="0.25">
      <c r="B4091" s="9">
        <v>2021</v>
      </c>
      <c r="C4091" s="9">
        <v>6</v>
      </c>
      <c r="D4091" s="9">
        <v>2</v>
      </c>
      <c r="E4091" s="30">
        <f>I01_Avg!D4091</f>
        <v>0.91787672220517658</v>
      </c>
      <c r="F4091" s="30">
        <f>PVWatts_8.5kW!J4103</f>
        <v>0</v>
      </c>
      <c r="G4091" s="34">
        <f t="shared" si="189"/>
        <v>0.91787672220517658</v>
      </c>
      <c r="H4091" s="34">
        <f t="shared" si="190"/>
        <v>0.91787672220517658</v>
      </c>
      <c r="I4091" s="34">
        <f t="shared" si="191"/>
        <v>0</v>
      </c>
    </row>
    <row r="4092" spans="2:9" x14ac:dyDescent="0.25">
      <c r="B4092" s="9">
        <v>2021</v>
      </c>
      <c r="C4092" s="9">
        <v>6</v>
      </c>
      <c r="D4092" s="9">
        <v>3</v>
      </c>
      <c r="E4092" s="30">
        <f>I01_Avg!D4092</f>
        <v>0.81374990162786009</v>
      </c>
      <c r="F4092" s="30">
        <f>PVWatts_8.5kW!J4104</f>
        <v>0</v>
      </c>
      <c r="G4092" s="34">
        <f t="shared" si="189"/>
        <v>0.81374990162786009</v>
      </c>
      <c r="H4092" s="34">
        <f t="shared" si="190"/>
        <v>0.81374990162786009</v>
      </c>
      <c r="I4092" s="34">
        <f t="shared" si="191"/>
        <v>0</v>
      </c>
    </row>
    <row r="4093" spans="2:9" x14ac:dyDescent="0.25">
      <c r="B4093" s="9">
        <v>2021</v>
      </c>
      <c r="C4093" s="9">
        <v>6</v>
      </c>
      <c r="D4093" s="9">
        <v>4</v>
      </c>
      <c r="E4093" s="30">
        <f>I01_Avg!D4093</f>
        <v>0.76176308924688874</v>
      </c>
      <c r="F4093" s="30">
        <f>PVWatts_8.5kW!J4105</f>
        <v>0</v>
      </c>
      <c r="G4093" s="34">
        <f t="shared" si="189"/>
        <v>0.76176308924688874</v>
      </c>
      <c r="H4093" s="34">
        <f t="shared" si="190"/>
        <v>0.76176308924688874</v>
      </c>
      <c r="I4093" s="34">
        <f t="shared" si="191"/>
        <v>0</v>
      </c>
    </row>
    <row r="4094" spans="2:9" x14ac:dyDescent="0.25">
      <c r="B4094" s="9">
        <v>2021</v>
      </c>
      <c r="C4094" s="9">
        <v>6</v>
      </c>
      <c r="D4094" s="9">
        <v>5</v>
      </c>
      <c r="E4094" s="30">
        <f>I01_Avg!D4094</f>
        <v>0.75301661635074113</v>
      </c>
      <c r="F4094" s="30">
        <f>PVWatts_8.5kW!J4106</f>
        <v>8.634399999999999E-2</v>
      </c>
      <c r="G4094" s="34">
        <f t="shared" si="189"/>
        <v>0.66667261635074115</v>
      </c>
      <c r="H4094" s="34">
        <f t="shared" si="190"/>
        <v>0.66667261635074115</v>
      </c>
      <c r="I4094" s="34">
        <f t="shared" si="191"/>
        <v>0</v>
      </c>
    </row>
    <row r="4095" spans="2:9" x14ac:dyDescent="0.25">
      <c r="B4095" s="9">
        <v>2021</v>
      </c>
      <c r="C4095" s="9">
        <v>6</v>
      </c>
      <c r="D4095" s="9">
        <v>6</v>
      </c>
      <c r="E4095" s="30">
        <f>I01_Avg!D4095</f>
        <v>0.77212254333822739</v>
      </c>
      <c r="F4095" s="30">
        <f>PVWatts_8.5kW!J4107</f>
        <v>0.54201199999999994</v>
      </c>
      <c r="G4095" s="34">
        <f t="shared" si="189"/>
        <v>0.23011054333822745</v>
      </c>
      <c r="H4095" s="34">
        <f t="shared" si="190"/>
        <v>0.23011054333822745</v>
      </c>
      <c r="I4095" s="34">
        <f t="shared" si="191"/>
        <v>0</v>
      </c>
    </row>
    <row r="4096" spans="2:9" x14ac:dyDescent="0.25">
      <c r="B4096" s="9">
        <v>2021</v>
      </c>
      <c r="C4096" s="9">
        <v>6</v>
      </c>
      <c r="D4096" s="9">
        <v>7</v>
      </c>
      <c r="E4096" s="30">
        <f>I01_Avg!D4096</f>
        <v>0.91109895343250014</v>
      </c>
      <c r="F4096" s="30">
        <f>PVWatts_8.5kW!J4108</f>
        <v>1.789399</v>
      </c>
      <c r="G4096" s="34">
        <f t="shared" si="189"/>
        <v>-0.87830004656749983</v>
      </c>
      <c r="H4096" s="34">
        <f t="shared" si="190"/>
        <v>0</v>
      </c>
      <c r="I4096" s="34">
        <f t="shared" si="191"/>
        <v>-0.87830004656749983</v>
      </c>
    </row>
    <row r="4097" spans="2:9" x14ac:dyDescent="0.25">
      <c r="B4097" s="9">
        <v>2021</v>
      </c>
      <c r="C4097" s="9">
        <v>6</v>
      </c>
      <c r="D4097" s="9">
        <v>8</v>
      </c>
      <c r="E4097" s="30">
        <f>I01_Avg!D4097</f>
        <v>1.0791709304930239</v>
      </c>
      <c r="F4097" s="30">
        <f>PVWatts_8.5kW!J4109</f>
        <v>3.3590070000000001</v>
      </c>
      <c r="G4097" s="34">
        <f t="shared" si="189"/>
        <v>-2.2798360695069761</v>
      </c>
      <c r="H4097" s="34">
        <f t="shared" si="190"/>
        <v>0</v>
      </c>
      <c r="I4097" s="34">
        <f t="shared" si="191"/>
        <v>-2.2798360695069761</v>
      </c>
    </row>
    <row r="4098" spans="2:9" x14ac:dyDescent="0.25">
      <c r="B4098" s="9">
        <v>2021</v>
      </c>
      <c r="C4098" s="9">
        <v>6</v>
      </c>
      <c r="D4098" s="9">
        <v>9</v>
      </c>
      <c r="E4098" s="30">
        <f>I01_Avg!D4098</f>
        <v>1.2651399671033892</v>
      </c>
      <c r="F4098" s="30">
        <f>PVWatts_8.5kW!J4110</f>
        <v>4.2163410000000008</v>
      </c>
      <c r="G4098" s="34">
        <f t="shared" si="189"/>
        <v>-2.9512010328966118</v>
      </c>
      <c r="H4098" s="34">
        <f t="shared" si="190"/>
        <v>0</v>
      </c>
      <c r="I4098" s="34">
        <f t="shared" si="191"/>
        <v>-2.9512010328966118</v>
      </c>
    </row>
    <row r="4099" spans="2:9" x14ac:dyDescent="0.25">
      <c r="B4099" s="9">
        <v>2021</v>
      </c>
      <c r="C4099" s="9">
        <v>6</v>
      </c>
      <c r="D4099" s="9">
        <v>10</v>
      </c>
      <c r="E4099" s="30">
        <f>I01_Avg!D4099</f>
        <v>1.4432859271596423</v>
      </c>
      <c r="F4099" s="30">
        <f>PVWatts_8.5kW!J4111</f>
        <v>5.5002759999999995</v>
      </c>
      <c r="G4099" s="34">
        <f t="shared" si="189"/>
        <v>-4.0569900728403567</v>
      </c>
      <c r="H4099" s="34">
        <f t="shared" si="190"/>
        <v>0</v>
      </c>
      <c r="I4099" s="34">
        <f t="shared" si="191"/>
        <v>-4.0569900728403567</v>
      </c>
    </row>
    <row r="4100" spans="2:9" x14ac:dyDescent="0.25">
      <c r="B4100" s="9">
        <v>2021</v>
      </c>
      <c r="C4100" s="9">
        <v>6</v>
      </c>
      <c r="D4100" s="9">
        <v>11</v>
      </c>
      <c r="E4100" s="30">
        <f>I01_Avg!D4100</f>
        <v>1.5956348767698387</v>
      </c>
      <c r="F4100" s="30">
        <f>PVWatts_8.5kW!J4112</f>
        <v>6.0370780000000002</v>
      </c>
      <c r="G4100" s="34">
        <f t="shared" si="189"/>
        <v>-4.4414431232301617</v>
      </c>
      <c r="H4100" s="34">
        <f t="shared" si="190"/>
        <v>0</v>
      </c>
      <c r="I4100" s="34">
        <f t="shared" si="191"/>
        <v>-4.4414431232301617</v>
      </c>
    </row>
    <row r="4101" spans="2:9" x14ac:dyDescent="0.25">
      <c r="B4101" s="9">
        <v>2021</v>
      </c>
      <c r="C4101" s="9">
        <v>6</v>
      </c>
      <c r="D4101" s="9">
        <v>12</v>
      </c>
      <c r="E4101" s="30">
        <f>I01_Avg!D4101</f>
        <v>1.6952949010540379</v>
      </c>
      <c r="F4101" s="30">
        <f>PVWatts_8.5kW!J4113</f>
        <v>6.2366159999999997</v>
      </c>
      <c r="G4101" s="34">
        <f t="shared" si="189"/>
        <v>-4.5413210989459616</v>
      </c>
      <c r="H4101" s="34">
        <f t="shared" si="190"/>
        <v>0</v>
      </c>
      <c r="I4101" s="34">
        <f t="shared" si="191"/>
        <v>-4.5413210989459616</v>
      </c>
    </row>
    <row r="4102" spans="2:9" x14ac:dyDescent="0.25">
      <c r="B4102" s="9">
        <v>2021</v>
      </c>
      <c r="C4102" s="9">
        <v>6</v>
      </c>
      <c r="D4102" s="9">
        <v>13</v>
      </c>
      <c r="E4102" s="30">
        <f>I01_Avg!D4102</f>
        <v>1.8962875071806649</v>
      </c>
      <c r="F4102" s="30">
        <f>PVWatts_8.5kW!J4114</f>
        <v>6.1039350000000008</v>
      </c>
      <c r="G4102" s="34">
        <f t="shared" si="189"/>
        <v>-4.2076474928193361</v>
      </c>
      <c r="H4102" s="34">
        <f t="shared" si="190"/>
        <v>0</v>
      </c>
      <c r="I4102" s="34">
        <f t="shared" si="191"/>
        <v>-4.2076474928193361</v>
      </c>
    </row>
    <row r="4103" spans="2:9" x14ac:dyDescent="0.25">
      <c r="B4103" s="9">
        <v>2021</v>
      </c>
      <c r="C4103" s="9">
        <v>6</v>
      </c>
      <c r="D4103" s="9">
        <v>14</v>
      </c>
      <c r="E4103" s="30">
        <f>I01_Avg!D4103</f>
        <v>1.9835277537072782</v>
      </c>
      <c r="F4103" s="30">
        <f>PVWatts_8.5kW!J4115</f>
        <v>5.5552219999999997</v>
      </c>
      <c r="G4103" s="34">
        <f t="shared" si="189"/>
        <v>-3.5716942462927213</v>
      </c>
      <c r="H4103" s="34">
        <f t="shared" si="190"/>
        <v>0</v>
      </c>
      <c r="I4103" s="34">
        <f t="shared" si="191"/>
        <v>-3.5716942462927213</v>
      </c>
    </row>
    <row r="4104" spans="2:9" x14ac:dyDescent="0.25">
      <c r="B4104" s="9">
        <v>2021</v>
      </c>
      <c r="C4104" s="9">
        <v>6</v>
      </c>
      <c r="D4104" s="9">
        <v>15</v>
      </c>
      <c r="E4104" s="30">
        <f>I01_Avg!D4104</f>
        <v>2.0906549755034143</v>
      </c>
      <c r="F4104" s="30">
        <f>PVWatts_8.5kW!J4116</f>
        <v>4.8371769999999996</v>
      </c>
      <c r="G4104" s="34">
        <f t="shared" si="189"/>
        <v>-2.7465220244965853</v>
      </c>
      <c r="H4104" s="34">
        <f t="shared" si="190"/>
        <v>0</v>
      </c>
      <c r="I4104" s="34">
        <f t="shared" si="191"/>
        <v>-2.7465220244965853</v>
      </c>
    </row>
    <row r="4105" spans="2:9" x14ac:dyDescent="0.25">
      <c r="B4105" s="9">
        <v>2021</v>
      </c>
      <c r="C4105" s="9">
        <v>6</v>
      </c>
      <c r="D4105" s="9">
        <v>16</v>
      </c>
      <c r="E4105" s="30">
        <f>I01_Avg!D4105</f>
        <v>2.3057884339025221</v>
      </c>
      <c r="F4105" s="30">
        <f>PVWatts_8.5kW!J4117</f>
        <v>3.000677</v>
      </c>
      <c r="G4105" s="34">
        <f t="shared" si="189"/>
        <v>-0.69488856609747796</v>
      </c>
      <c r="H4105" s="34">
        <f t="shared" si="190"/>
        <v>0</v>
      </c>
      <c r="I4105" s="34">
        <f t="shared" si="191"/>
        <v>-0.69488856609747796</v>
      </c>
    </row>
    <row r="4106" spans="2:9" x14ac:dyDescent="0.25">
      <c r="B4106" s="9">
        <v>2021</v>
      </c>
      <c r="C4106" s="9">
        <v>6</v>
      </c>
      <c r="D4106" s="9">
        <v>17</v>
      </c>
      <c r="E4106" s="30">
        <f>I01_Avg!D4106</f>
        <v>2.3603454949331244</v>
      </c>
      <c r="F4106" s="30">
        <f>PVWatts_8.5kW!J4118</f>
        <v>1.3853150000000001</v>
      </c>
      <c r="G4106" s="34">
        <f t="shared" ref="G4106:G4169" si="192">+E4106-F4106</f>
        <v>0.97503049493312433</v>
      </c>
      <c r="H4106" s="34">
        <f t="shared" ref="H4106:H4169" si="193">+IF(G4106&gt;0,G4106,0)</f>
        <v>0.97503049493312433</v>
      </c>
      <c r="I4106" s="34">
        <f t="shared" ref="I4106:I4169" si="194">+IF(G4106&lt;0,G4106,0)</f>
        <v>0</v>
      </c>
    </row>
    <row r="4107" spans="2:9" x14ac:dyDescent="0.25">
      <c r="B4107" s="9">
        <v>2021</v>
      </c>
      <c r="C4107" s="9">
        <v>6</v>
      </c>
      <c r="D4107" s="9">
        <v>18</v>
      </c>
      <c r="E4107" s="30">
        <f>I01_Avg!D4107</f>
        <v>2.3988264273053321</v>
      </c>
      <c r="F4107" s="30">
        <f>PVWatts_8.5kW!J4119</f>
        <v>0.82799500000000004</v>
      </c>
      <c r="G4107" s="34">
        <f t="shared" si="192"/>
        <v>1.5708314273053321</v>
      </c>
      <c r="H4107" s="34">
        <f t="shared" si="193"/>
        <v>1.5708314273053321</v>
      </c>
      <c r="I4107" s="34">
        <f t="shared" si="194"/>
        <v>0</v>
      </c>
    </row>
    <row r="4108" spans="2:9" x14ac:dyDescent="0.25">
      <c r="B4108" s="9">
        <v>2021</v>
      </c>
      <c r="C4108" s="9">
        <v>6</v>
      </c>
      <c r="D4108" s="9">
        <v>19</v>
      </c>
      <c r="E4108" s="30">
        <f>I01_Avg!D4108</f>
        <v>2.4188843004620892</v>
      </c>
      <c r="F4108" s="30">
        <f>PVWatts_8.5kW!J4120</f>
        <v>0.21235499999999999</v>
      </c>
      <c r="G4108" s="34">
        <f t="shared" si="192"/>
        <v>2.2065293004620892</v>
      </c>
      <c r="H4108" s="34">
        <f t="shared" si="193"/>
        <v>2.2065293004620892</v>
      </c>
      <c r="I4108" s="34">
        <f t="shared" si="194"/>
        <v>0</v>
      </c>
    </row>
    <row r="4109" spans="2:9" x14ac:dyDescent="0.25">
      <c r="B4109" s="9">
        <v>2021</v>
      </c>
      <c r="C4109" s="9">
        <v>6</v>
      </c>
      <c r="D4109" s="9">
        <v>20</v>
      </c>
      <c r="E4109" s="30">
        <f>I01_Avg!D4109</f>
        <v>2.3339326774856248</v>
      </c>
      <c r="F4109" s="30">
        <f>PVWatts_8.5kW!J4121</f>
        <v>0</v>
      </c>
      <c r="G4109" s="34">
        <f t="shared" si="192"/>
        <v>2.3339326774856248</v>
      </c>
      <c r="H4109" s="34">
        <f t="shared" si="193"/>
        <v>2.3339326774856248</v>
      </c>
      <c r="I4109" s="34">
        <f t="shared" si="194"/>
        <v>0</v>
      </c>
    </row>
    <row r="4110" spans="2:9" x14ac:dyDescent="0.25">
      <c r="B4110" s="9">
        <v>2021</v>
      </c>
      <c r="C4110" s="9">
        <v>6</v>
      </c>
      <c r="D4110" s="9">
        <v>21</v>
      </c>
      <c r="E4110" s="30">
        <f>I01_Avg!D4110</f>
        <v>2.1642749309023714</v>
      </c>
      <c r="F4110" s="30">
        <f>PVWatts_8.5kW!J4122</f>
        <v>0</v>
      </c>
      <c r="G4110" s="34">
        <f t="shared" si="192"/>
        <v>2.1642749309023714</v>
      </c>
      <c r="H4110" s="34">
        <f t="shared" si="193"/>
        <v>2.1642749309023714</v>
      </c>
      <c r="I4110" s="34">
        <f t="shared" si="194"/>
        <v>0</v>
      </c>
    </row>
    <row r="4111" spans="2:9" x14ac:dyDescent="0.25">
      <c r="B4111" s="9">
        <v>2021</v>
      </c>
      <c r="C4111" s="9">
        <v>6</v>
      </c>
      <c r="D4111" s="9">
        <v>22</v>
      </c>
      <c r="E4111" s="30">
        <f>I01_Avg!D4111</f>
        <v>1.8429746386102397</v>
      </c>
      <c r="F4111" s="30">
        <f>PVWatts_8.5kW!J4123</f>
        <v>0</v>
      </c>
      <c r="G4111" s="34">
        <f t="shared" si="192"/>
        <v>1.8429746386102397</v>
      </c>
      <c r="H4111" s="34">
        <f t="shared" si="193"/>
        <v>1.8429746386102397</v>
      </c>
      <c r="I4111" s="34">
        <f t="shared" si="194"/>
        <v>0</v>
      </c>
    </row>
    <row r="4112" spans="2:9" x14ac:dyDescent="0.25">
      <c r="B4112" s="9">
        <v>2021</v>
      </c>
      <c r="C4112" s="9">
        <v>6</v>
      </c>
      <c r="D4112" s="9">
        <v>23</v>
      </c>
      <c r="E4112" s="30">
        <f>I01_Avg!D4112</f>
        <v>1.5474766121063472</v>
      </c>
      <c r="F4112" s="30">
        <f>PVWatts_8.5kW!J4124</f>
        <v>0</v>
      </c>
      <c r="G4112" s="34">
        <f t="shared" si="192"/>
        <v>1.5474766121063472</v>
      </c>
      <c r="H4112" s="34">
        <f t="shared" si="193"/>
        <v>1.5474766121063472</v>
      </c>
      <c r="I4112" s="34">
        <f t="shared" si="194"/>
        <v>0</v>
      </c>
    </row>
    <row r="4113" spans="2:9" x14ac:dyDescent="0.25">
      <c r="B4113" s="9">
        <v>2021</v>
      </c>
      <c r="C4113" s="9">
        <v>6</v>
      </c>
      <c r="D4113" s="9">
        <v>0</v>
      </c>
      <c r="E4113" s="30">
        <f>I01_Avg!D4113</f>
        <v>1.2257196867363744</v>
      </c>
      <c r="F4113" s="30">
        <f>PVWatts_8.5kW!J4125</f>
        <v>0</v>
      </c>
      <c r="G4113" s="34">
        <f t="shared" si="192"/>
        <v>1.2257196867363744</v>
      </c>
      <c r="H4113" s="34">
        <f t="shared" si="193"/>
        <v>1.2257196867363744</v>
      </c>
      <c r="I4113" s="34">
        <f t="shared" si="194"/>
        <v>0</v>
      </c>
    </row>
    <row r="4114" spans="2:9" x14ac:dyDescent="0.25">
      <c r="B4114" s="9">
        <v>2021</v>
      </c>
      <c r="C4114" s="9">
        <v>6</v>
      </c>
      <c r="D4114" s="9">
        <v>1</v>
      </c>
      <c r="E4114" s="30">
        <f>I01_Avg!D4114</f>
        <v>1.0046517506730563</v>
      </c>
      <c r="F4114" s="30">
        <f>PVWatts_8.5kW!J4126</f>
        <v>0</v>
      </c>
      <c r="G4114" s="34">
        <f t="shared" si="192"/>
        <v>1.0046517506730563</v>
      </c>
      <c r="H4114" s="34">
        <f t="shared" si="193"/>
        <v>1.0046517506730563</v>
      </c>
      <c r="I4114" s="34">
        <f t="shared" si="194"/>
        <v>0</v>
      </c>
    </row>
    <row r="4115" spans="2:9" x14ac:dyDescent="0.25">
      <c r="B4115" s="9">
        <v>2021</v>
      </c>
      <c r="C4115" s="9">
        <v>6</v>
      </c>
      <c r="D4115" s="9">
        <v>2</v>
      </c>
      <c r="E4115" s="30">
        <f>I01_Avg!D4115</f>
        <v>0.85593725271798726</v>
      </c>
      <c r="F4115" s="30">
        <f>PVWatts_8.5kW!J4127</f>
        <v>0</v>
      </c>
      <c r="G4115" s="34">
        <f t="shared" si="192"/>
        <v>0.85593725271798726</v>
      </c>
      <c r="H4115" s="34">
        <f t="shared" si="193"/>
        <v>0.85593725271798726</v>
      </c>
      <c r="I4115" s="34">
        <f t="shared" si="194"/>
        <v>0</v>
      </c>
    </row>
    <row r="4116" spans="2:9" x14ac:dyDescent="0.25">
      <c r="B4116" s="9">
        <v>2021</v>
      </c>
      <c r="C4116" s="9">
        <v>6</v>
      </c>
      <c r="D4116" s="9">
        <v>3</v>
      </c>
      <c r="E4116" s="30">
        <f>I01_Avg!D4116</f>
        <v>0.76864056867970709</v>
      </c>
      <c r="F4116" s="30">
        <f>PVWatts_8.5kW!J4128</f>
        <v>0</v>
      </c>
      <c r="G4116" s="34">
        <f t="shared" si="192"/>
        <v>0.76864056867970709</v>
      </c>
      <c r="H4116" s="34">
        <f t="shared" si="193"/>
        <v>0.76864056867970709</v>
      </c>
      <c r="I4116" s="34">
        <f t="shared" si="194"/>
        <v>0</v>
      </c>
    </row>
    <row r="4117" spans="2:9" x14ac:dyDescent="0.25">
      <c r="B4117" s="9">
        <v>2021</v>
      </c>
      <c r="C4117" s="9">
        <v>6</v>
      </c>
      <c r="D4117" s="9">
        <v>4</v>
      </c>
      <c r="E4117" s="30">
        <f>I01_Avg!D4117</f>
        <v>0.73362398032547183</v>
      </c>
      <c r="F4117" s="30">
        <f>PVWatts_8.5kW!J4129</f>
        <v>0</v>
      </c>
      <c r="G4117" s="34">
        <f t="shared" si="192"/>
        <v>0.73362398032547183</v>
      </c>
      <c r="H4117" s="34">
        <f t="shared" si="193"/>
        <v>0.73362398032547183</v>
      </c>
      <c r="I4117" s="34">
        <f t="shared" si="194"/>
        <v>0</v>
      </c>
    </row>
    <row r="4118" spans="2:9" x14ac:dyDescent="0.25">
      <c r="B4118" s="9">
        <v>2021</v>
      </c>
      <c r="C4118" s="9">
        <v>6</v>
      </c>
      <c r="D4118" s="9">
        <v>5</v>
      </c>
      <c r="E4118" s="30">
        <f>I01_Avg!D4118</f>
        <v>0.74839882038577854</v>
      </c>
      <c r="F4118" s="30">
        <f>PVWatts_8.5kW!J4130</f>
        <v>7.9813999999999996E-2</v>
      </c>
      <c r="G4118" s="34">
        <f t="shared" si="192"/>
        <v>0.66858482038577849</v>
      </c>
      <c r="H4118" s="34">
        <f t="shared" si="193"/>
        <v>0.66858482038577849</v>
      </c>
      <c r="I4118" s="34">
        <f t="shared" si="194"/>
        <v>0</v>
      </c>
    </row>
    <row r="4119" spans="2:9" x14ac:dyDescent="0.25">
      <c r="B4119" s="9">
        <v>2021</v>
      </c>
      <c r="C4119" s="9">
        <v>6</v>
      </c>
      <c r="D4119" s="9">
        <v>6</v>
      </c>
      <c r="E4119" s="30">
        <f>I01_Avg!D4119</f>
        <v>0.86391171645435727</v>
      </c>
      <c r="F4119" s="30">
        <f>PVWatts_8.5kW!J4131</f>
        <v>0.48111300000000001</v>
      </c>
      <c r="G4119" s="34">
        <f t="shared" si="192"/>
        <v>0.38279871645435726</v>
      </c>
      <c r="H4119" s="34">
        <f t="shared" si="193"/>
        <v>0.38279871645435726</v>
      </c>
      <c r="I4119" s="34">
        <f t="shared" si="194"/>
        <v>0</v>
      </c>
    </row>
    <row r="4120" spans="2:9" x14ac:dyDescent="0.25">
      <c r="B4120" s="9">
        <v>2021</v>
      </c>
      <c r="C4120" s="9">
        <v>6</v>
      </c>
      <c r="D4120" s="9">
        <v>7</v>
      </c>
      <c r="E4120" s="30">
        <f>I01_Avg!D4120</f>
        <v>0.99361489106993495</v>
      </c>
      <c r="F4120" s="30">
        <f>PVWatts_8.5kW!J4132</f>
        <v>1.7197799999999999</v>
      </c>
      <c r="G4120" s="34">
        <f t="shared" si="192"/>
        <v>-0.72616510893006492</v>
      </c>
      <c r="H4120" s="34">
        <f t="shared" si="193"/>
        <v>0</v>
      </c>
      <c r="I4120" s="34">
        <f t="shared" si="194"/>
        <v>-0.72616510893006492</v>
      </c>
    </row>
    <row r="4121" spans="2:9" x14ac:dyDescent="0.25">
      <c r="B4121" s="9">
        <v>2021</v>
      </c>
      <c r="C4121" s="9">
        <v>6</v>
      </c>
      <c r="D4121" s="9">
        <v>8</v>
      </c>
      <c r="E4121" s="30">
        <f>I01_Avg!D4121</f>
        <v>1.0690924843457994</v>
      </c>
      <c r="F4121" s="30">
        <f>PVWatts_8.5kW!J4133</f>
        <v>2.8076329999999996</v>
      </c>
      <c r="G4121" s="34">
        <f t="shared" si="192"/>
        <v>-1.7385405156542002</v>
      </c>
      <c r="H4121" s="34">
        <f t="shared" si="193"/>
        <v>0</v>
      </c>
      <c r="I4121" s="34">
        <f t="shared" si="194"/>
        <v>-1.7385405156542002</v>
      </c>
    </row>
    <row r="4122" spans="2:9" x14ac:dyDescent="0.25">
      <c r="B4122" s="9">
        <v>2021</v>
      </c>
      <c r="C4122" s="9">
        <v>6</v>
      </c>
      <c r="D4122" s="9">
        <v>9</v>
      </c>
      <c r="E4122" s="30">
        <f>I01_Avg!D4122</f>
        <v>1.2108416631663792</v>
      </c>
      <c r="F4122" s="30">
        <f>PVWatts_8.5kW!J4134</f>
        <v>4.4119830000000002</v>
      </c>
      <c r="G4122" s="34">
        <f t="shared" si="192"/>
        <v>-3.2011413368336212</v>
      </c>
      <c r="H4122" s="34">
        <f t="shared" si="193"/>
        <v>0</v>
      </c>
      <c r="I4122" s="34">
        <f t="shared" si="194"/>
        <v>-3.2011413368336212</v>
      </c>
    </row>
    <row r="4123" spans="2:9" x14ac:dyDescent="0.25">
      <c r="B4123" s="9">
        <v>2021</v>
      </c>
      <c r="C4123" s="9">
        <v>6</v>
      </c>
      <c r="D4123" s="9">
        <v>10</v>
      </c>
      <c r="E4123" s="30">
        <f>I01_Avg!D4123</f>
        <v>1.414913579221039</v>
      </c>
      <c r="F4123" s="30">
        <f>PVWatts_8.5kW!J4135</f>
        <v>5.2572130000000001</v>
      </c>
      <c r="G4123" s="34">
        <f t="shared" si="192"/>
        <v>-3.8422994207789611</v>
      </c>
      <c r="H4123" s="34">
        <f t="shared" si="193"/>
        <v>0</v>
      </c>
      <c r="I4123" s="34">
        <f t="shared" si="194"/>
        <v>-3.8422994207789611</v>
      </c>
    </row>
    <row r="4124" spans="2:9" x14ac:dyDescent="0.25">
      <c r="B4124" s="9">
        <v>2021</v>
      </c>
      <c r="C4124" s="9">
        <v>6</v>
      </c>
      <c r="D4124" s="9">
        <v>11</v>
      </c>
      <c r="E4124" s="30">
        <f>I01_Avg!D4124</f>
        <v>1.6183233692534231</v>
      </c>
      <c r="F4124" s="30">
        <f>PVWatts_8.5kW!J4136</f>
        <v>5.8156419999999995</v>
      </c>
      <c r="G4124" s="34">
        <f t="shared" si="192"/>
        <v>-4.197318630746576</v>
      </c>
      <c r="H4124" s="34">
        <f t="shared" si="193"/>
        <v>0</v>
      </c>
      <c r="I4124" s="34">
        <f t="shared" si="194"/>
        <v>-4.197318630746576</v>
      </c>
    </row>
    <row r="4125" spans="2:9" x14ac:dyDescent="0.25">
      <c r="B4125" s="9">
        <v>2021</v>
      </c>
      <c r="C4125" s="9">
        <v>6</v>
      </c>
      <c r="D4125" s="9">
        <v>12</v>
      </c>
      <c r="E4125" s="30">
        <f>I01_Avg!D4125</f>
        <v>1.7783900990807355</v>
      </c>
      <c r="F4125" s="30">
        <f>PVWatts_8.5kW!J4137</f>
        <v>6.1379030000000006</v>
      </c>
      <c r="G4125" s="34">
        <f t="shared" si="192"/>
        <v>-4.359512900919265</v>
      </c>
      <c r="H4125" s="34">
        <f t="shared" si="193"/>
        <v>0</v>
      </c>
      <c r="I4125" s="34">
        <f t="shared" si="194"/>
        <v>-4.359512900919265</v>
      </c>
    </row>
    <row r="4126" spans="2:9" x14ac:dyDescent="0.25">
      <c r="B4126" s="9">
        <v>2021</v>
      </c>
      <c r="C4126" s="9">
        <v>6</v>
      </c>
      <c r="D4126" s="9">
        <v>13</v>
      </c>
      <c r="E4126" s="30">
        <f>I01_Avg!D4126</f>
        <v>1.9711551936654164</v>
      </c>
      <c r="F4126" s="30">
        <f>PVWatts_8.5kW!J4138</f>
        <v>6.0261829999999996</v>
      </c>
      <c r="G4126" s="34">
        <f t="shared" si="192"/>
        <v>-4.055027806334583</v>
      </c>
      <c r="H4126" s="34">
        <f t="shared" si="193"/>
        <v>0</v>
      </c>
      <c r="I4126" s="34">
        <f t="shared" si="194"/>
        <v>-4.055027806334583</v>
      </c>
    </row>
    <row r="4127" spans="2:9" x14ac:dyDescent="0.25">
      <c r="B4127" s="9">
        <v>2021</v>
      </c>
      <c r="C4127" s="9">
        <v>6</v>
      </c>
      <c r="D4127" s="9">
        <v>14</v>
      </c>
      <c r="E4127" s="30">
        <f>I01_Avg!D4127</f>
        <v>2.1486009472531618</v>
      </c>
      <c r="F4127" s="30">
        <f>PVWatts_8.5kW!J4139</f>
        <v>5.5508569999999997</v>
      </c>
      <c r="G4127" s="34">
        <f t="shared" si="192"/>
        <v>-3.402256052746838</v>
      </c>
      <c r="H4127" s="34">
        <f t="shared" si="193"/>
        <v>0</v>
      </c>
      <c r="I4127" s="34">
        <f t="shared" si="194"/>
        <v>-3.402256052746838</v>
      </c>
    </row>
    <row r="4128" spans="2:9" x14ac:dyDescent="0.25">
      <c r="B4128" s="9">
        <v>2021</v>
      </c>
      <c r="C4128" s="9">
        <v>6</v>
      </c>
      <c r="D4128" s="9">
        <v>15</v>
      </c>
      <c r="E4128" s="30">
        <f>I01_Avg!D4128</f>
        <v>2.3752359306113688</v>
      </c>
      <c r="F4128" s="30">
        <f>PVWatts_8.5kW!J4140</f>
        <v>4.8343159999999994</v>
      </c>
      <c r="G4128" s="34">
        <f t="shared" si="192"/>
        <v>-2.4590800693886306</v>
      </c>
      <c r="H4128" s="34">
        <f t="shared" si="193"/>
        <v>0</v>
      </c>
      <c r="I4128" s="34">
        <f t="shared" si="194"/>
        <v>-2.4590800693886306</v>
      </c>
    </row>
    <row r="4129" spans="2:9" x14ac:dyDescent="0.25">
      <c r="B4129" s="9">
        <v>2021</v>
      </c>
      <c r="C4129" s="9">
        <v>6</v>
      </c>
      <c r="D4129" s="9">
        <v>16</v>
      </c>
      <c r="E4129" s="30">
        <f>I01_Avg!D4129</f>
        <v>2.4660339554157051</v>
      </c>
      <c r="F4129" s="30">
        <f>PVWatts_8.5kW!J4141</f>
        <v>3.8247139999999997</v>
      </c>
      <c r="G4129" s="34">
        <f t="shared" si="192"/>
        <v>-1.3586800445842946</v>
      </c>
      <c r="H4129" s="34">
        <f t="shared" si="193"/>
        <v>0</v>
      </c>
      <c r="I4129" s="34">
        <f t="shared" si="194"/>
        <v>-1.3586800445842946</v>
      </c>
    </row>
    <row r="4130" spans="2:9" x14ac:dyDescent="0.25">
      <c r="B4130" s="9">
        <v>2021</v>
      </c>
      <c r="C4130" s="9">
        <v>6</v>
      </c>
      <c r="D4130" s="9">
        <v>17</v>
      </c>
      <c r="E4130" s="30">
        <f>I01_Avg!D4130</f>
        <v>2.7039808720074809</v>
      </c>
      <c r="F4130" s="30">
        <f>PVWatts_8.5kW!J4142</f>
        <v>0.17138900000000001</v>
      </c>
      <c r="G4130" s="34">
        <f t="shared" si="192"/>
        <v>2.5325918720074809</v>
      </c>
      <c r="H4130" s="34">
        <f t="shared" si="193"/>
        <v>2.5325918720074809</v>
      </c>
      <c r="I4130" s="34">
        <f t="shared" si="194"/>
        <v>0</v>
      </c>
    </row>
    <row r="4131" spans="2:9" x14ac:dyDescent="0.25">
      <c r="B4131" s="9">
        <v>2021</v>
      </c>
      <c r="C4131" s="9">
        <v>6</v>
      </c>
      <c r="D4131" s="9">
        <v>18</v>
      </c>
      <c r="E4131" s="30">
        <f>I01_Avg!D4131</f>
        <v>2.7218749767192025</v>
      </c>
      <c r="F4131" s="30">
        <f>PVWatts_8.5kW!J4143</f>
        <v>0.68754800000000005</v>
      </c>
      <c r="G4131" s="34">
        <f t="shared" si="192"/>
        <v>2.0343269767192025</v>
      </c>
      <c r="H4131" s="34">
        <f t="shared" si="193"/>
        <v>2.0343269767192025</v>
      </c>
      <c r="I4131" s="34">
        <f t="shared" si="194"/>
        <v>0</v>
      </c>
    </row>
    <row r="4132" spans="2:9" x14ac:dyDescent="0.25">
      <c r="B4132" s="9">
        <v>2021</v>
      </c>
      <c r="C4132" s="9">
        <v>6</v>
      </c>
      <c r="D4132" s="9">
        <v>19</v>
      </c>
      <c r="E4132" s="30">
        <f>I01_Avg!D4132</f>
        <v>2.7412045055017642</v>
      </c>
      <c r="F4132" s="30">
        <f>PVWatts_8.5kW!J4144</f>
        <v>8.6249999999999993E-2</v>
      </c>
      <c r="G4132" s="34">
        <f t="shared" si="192"/>
        <v>2.654954505501764</v>
      </c>
      <c r="H4132" s="34">
        <f t="shared" si="193"/>
        <v>2.654954505501764</v>
      </c>
      <c r="I4132" s="34">
        <f t="shared" si="194"/>
        <v>0</v>
      </c>
    </row>
    <row r="4133" spans="2:9" x14ac:dyDescent="0.25">
      <c r="B4133" s="9">
        <v>2021</v>
      </c>
      <c r="C4133" s="9">
        <v>6</v>
      </c>
      <c r="D4133" s="9">
        <v>20</v>
      </c>
      <c r="E4133" s="30">
        <f>I01_Avg!D4133</f>
        <v>2.6912571482257648</v>
      </c>
      <c r="F4133" s="30">
        <f>PVWatts_8.5kW!J4145</f>
        <v>0</v>
      </c>
      <c r="G4133" s="34">
        <f t="shared" si="192"/>
        <v>2.6912571482257648</v>
      </c>
      <c r="H4133" s="34">
        <f t="shared" si="193"/>
        <v>2.6912571482257648</v>
      </c>
      <c r="I4133" s="34">
        <f t="shared" si="194"/>
        <v>0</v>
      </c>
    </row>
    <row r="4134" spans="2:9" x14ac:dyDescent="0.25">
      <c r="B4134" s="9">
        <v>2021</v>
      </c>
      <c r="C4134" s="9">
        <v>6</v>
      </c>
      <c r="D4134" s="9">
        <v>21</v>
      </c>
      <c r="E4134" s="30">
        <f>I01_Avg!D4134</f>
        <v>2.4306316982086504</v>
      </c>
      <c r="F4134" s="30">
        <f>PVWatts_8.5kW!J4146</f>
        <v>0</v>
      </c>
      <c r="G4134" s="34">
        <f t="shared" si="192"/>
        <v>2.4306316982086504</v>
      </c>
      <c r="H4134" s="34">
        <f t="shared" si="193"/>
        <v>2.4306316982086504</v>
      </c>
      <c r="I4134" s="34">
        <f t="shared" si="194"/>
        <v>0</v>
      </c>
    </row>
    <row r="4135" spans="2:9" x14ac:dyDescent="0.25">
      <c r="B4135" s="9">
        <v>2021</v>
      </c>
      <c r="C4135" s="9">
        <v>6</v>
      </c>
      <c r="D4135" s="9">
        <v>22</v>
      </c>
      <c r="E4135" s="30">
        <f>I01_Avg!D4135</f>
        <v>2.0665319190599534</v>
      </c>
      <c r="F4135" s="30">
        <f>PVWatts_8.5kW!J4147</f>
        <v>0</v>
      </c>
      <c r="G4135" s="34">
        <f t="shared" si="192"/>
        <v>2.0665319190599534</v>
      </c>
      <c r="H4135" s="34">
        <f t="shared" si="193"/>
        <v>2.0665319190599534</v>
      </c>
      <c r="I4135" s="34">
        <f t="shared" si="194"/>
        <v>0</v>
      </c>
    </row>
    <row r="4136" spans="2:9" x14ac:dyDescent="0.25">
      <c r="B4136" s="9">
        <v>2021</v>
      </c>
      <c r="C4136" s="9">
        <v>6</v>
      </c>
      <c r="D4136" s="9">
        <v>23</v>
      </c>
      <c r="E4136" s="30">
        <f>I01_Avg!D4136</f>
        <v>1.7533839697427207</v>
      </c>
      <c r="F4136" s="30">
        <f>PVWatts_8.5kW!J4148</f>
        <v>0</v>
      </c>
      <c r="G4136" s="34">
        <f t="shared" si="192"/>
        <v>1.7533839697427207</v>
      </c>
      <c r="H4136" s="34">
        <f t="shared" si="193"/>
        <v>1.7533839697427207</v>
      </c>
      <c r="I4136" s="34">
        <f t="shared" si="194"/>
        <v>0</v>
      </c>
    </row>
    <row r="4137" spans="2:9" x14ac:dyDescent="0.25">
      <c r="B4137" s="9">
        <v>2021</v>
      </c>
      <c r="C4137" s="9">
        <v>6</v>
      </c>
      <c r="D4137" s="9">
        <v>0</v>
      </c>
      <c r="E4137" s="30">
        <f>I01_Avg!D4137</f>
        <v>1.4870419819200698</v>
      </c>
      <c r="F4137" s="30">
        <f>PVWatts_8.5kW!J4149</f>
        <v>0</v>
      </c>
      <c r="G4137" s="34">
        <f t="shared" si="192"/>
        <v>1.4870419819200698</v>
      </c>
      <c r="H4137" s="34">
        <f t="shared" si="193"/>
        <v>1.4870419819200698</v>
      </c>
      <c r="I4137" s="34">
        <f t="shared" si="194"/>
        <v>0</v>
      </c>
    </row>
    <row r="4138" spans="2:9" x14ac:dyDescent="0.25">
      <c r="B4138" s="9">
        <v>2021</v>
      </c>
      <c r="C4138" s="9">
        <v>6</v>
      </c>
      <c r="D4138" s="9">
        <v>1</v>
      </c>
      <c r="E4138" s="30">
        <f>I01_Avg!D4138</f>
        <v>1.2362611015725142</v>
      </c>
      <c r="F4138" s="30">
        <f>PVWatts_8.5kW!J4150</f>
        <v>0</v>
      </c>
      <c r="G4138" s="34">
        <f t="shared" si="192"/>
        <v>1.2362611015725142</v>
      </c>
      <c r="H4138" s="34">
        <f t="shared" si="193"/>
        <v>1.2362611015725142</v>
      </c>
      <c r="I4138" s="34">
        <f t="shared" si="194"/>
        <v>0</v>
      </c>
    </row>
    <row r="4139" spans="2:9" x14ac:dyDescent="0.25">
      <c r="B4139" s="9">
        <v>2021</v>
      </c>
      <c r="C4139" s="9">
        <v>6</v>
      </c>
      <c r="D4139" s="9">
        <v>2</v>
      </c>
      <c r="E4139" s="30">
        <f>I01_Avg!D4139</f>
        <v>1.099538597766909</v>
      </c>
      <c r="F4139" s="30">
        <f>PVWatts_8.5kW!J4151</f>
        <v>0</v>
      </c>
      <c r="G4139" s="34">
        <f t="shared" si="192"/>
        <v>1.099538597766909</v>
      </c>
      <c r="H4139" s="34">
        <f t="shared" si="193"/>
        <v>1.099538597766909</v>
      </c>
      <c r="I4139" s="34">
        <f t="shared" si="194"/>
        <v>0</v>
      </c>
    </row>
    <row r="4140" spans="2:9" x14ac:dyDescent="0.25">
      <c r="B4140" s="9">
        <v>2021</v>
      </c>
      <c r="C4140" s="9">
        <v>6</v>
      </c>
      <c r="D4140" s="9">
        <v>3</v>
      </c>
      <c r="E4140" s="30">
        <f>I01_Avg!D4140</f>
        <v>0.97406078162490894</v>
      </c>
      <c r="F4140" s="30">
        <f>PVWatts_8.5kW!J4152</f>
        <v>0</v>
      </c>
      <c r="G4140" s="34">
        <f t="shared" si="192"/>
        <v>0.97406078162490894</v>
      </c>
      <c r="H4140" s="34">
        <f t="shared" si="193"/>
        <v>0.97406078162490894</v>
      </c>
      <c r="I4140" s="34">
        <f t="shared" si="194"/>
        <v>0</v>
      </c>
    </row>
    <row r="4141" spans="2:9" x14ac:dyDescent="0.25">
      <c r="B4141" s="9">
        <v>2021</v>
      </c>
      <c r="C4141" s="9">
        <v>6</v>
      </c>
      <c r="D4141" s="9">
        <v>4</v>
      </c>
      <c r="E4141" s="30">
        <f>I01_Avg!D4141</f>
        <v>0.92630677738512712</v>
      </c>
      <c r="F4141" s="30">
        <f>PVWatts_8.5kW!J4153</f>
        <v>0</v>
      </c>
      <c r="G4141" s="34">
        <f t="shared" si="192"/>
        <v>0.92630677738512712</v>
      </c>
      <c r="H4141" s="34">
        <f t="shared" si="193"/>
        <v>0.92630677738512712</v>
      </c>
      <c r="I4141" s="34">
        <f t="shared" si="194"/>
        <v>0</v>
      </c>
    </row>
    <row r="4142" spans="2:9" x14ac:dyDescent="0.25">
      <c r="B4142" s="9">
        <v>2021</v>
      </c>
      <c r="C4142" s="9">
        <v>6</v>
      </c>
      <c r="D4142" s="9">
        <v>5</v>
      </c>
      <c r="E4142" s="30">
        <f>I01_Avg!D4142</f>
        <v>0.96527550808689866</v>
      </c>
      <c r="F4142" s="30">
        <f>PVWatts_8.5kW!J4154</f>
        <v>9.0912999999999994E-2</v>
      </c>
      <c r="G4142" s="34">
        <f t="shared" si="192"/>
        <v>0.87436250808689864</v>
      </c>
      <c r="H4142" s="34">
        <f t="shared" si="193"/>
        <v>0.87436250808689864</v>
      </c>
      <c r="I4142" s="34">
        <f t="shared" si="194"/>
        <v>0</v>
      </c>
    </row>
    <row r="4143" spans="2:9" x14ac:dyDescent="0.25">
      <c r="B4143" s="9">
        <v>2021</v>
      </c>
      <c r="C4143" s="9">
        <v>6</v>
      </c>
      <c r="D4143" s="9">
        <v>6</v>
      </c>
      <c r="E4143" s="30">
        <f>I01_Avg!D4143</f>
        <v>1.0208876258806314</v>
      </c>
      <c r="F4143" s="30">
        <f>PVWatts_8.5kW!J4155</f>
        <v>0.49916000000000005</v>
      </c>
      <c r="G4143" s="34">
        <f t="shared" si="192"/>
        <v>0.52172762588063137</v>
      </c>
      <c r="H4143" s="34">
        <f t="shared" si="193"/>
        <v>0.52172762588063137</v>
      </c>
      <c r="I4143" s="34">
        <f t="shared" si="194"/>
        <v>0</v>
      </c>
    </row>
    <row r="4144" spans="2:9" x14ac:dyDescent="0.25">
      <c r="B4144" s="9">
        <v>2021</v>
      </c>
      <c r="C4144" s="9">
        <v>6</v>
      </c>
      <c r="D4144" s="9">
        <v>7</v>
      </c>
      <c r="E4144" s="30">
        <f>I01_Avg!D4144</f>
        <v>1.0967466637581935</v>
      </c>
      <c r="F4144" s="30">
        <f>PVWatts_8.5kW!J4156</f>
        <v>1.7781400000000001</v>
      </c>
      <c r="G4144" s="34">
        <f t="shared" si="192"/>
        <v>-0.68139333624180654</v>
      </c>
      <c r="H4144" s="34">
        <f t="shared" si="193"/>
        <v>0</v>
      </c>
      <c r="I4144" s="34">
        <f t="shared" si="194"/>
        <v>-0.68139333624180654</v>
      </c>
    </row>
    <row r="4145" spans="2:9" x14ac:dyDescent="0.25">
      <c r="B4145" s="9">
        <v>2021</v>
      </c>
      <c r="C4145" s="9">
        <v>6</v>
      </c>
      <c r="D4145" s="9">
        <v>8</v>
      </c>
      <c r="E4145" s="30">
        <f>I01_Avg!D4145</f>
        <v>1.130357313894222</v>
      </c>
      <c r="F4145" s="30">
        <f>PVWatts_8.5kW!J4157</f>
        <v>3.2059060000000001</v>
      </c>
      <c r="G4145" s="34">
        <f t="shared" si="192"/>
        <v>-2.0755486861057779</v>
      </c>
      <c r="H4145" s="34">
        <f t="shared" si="193"/>
        <v>0</v>
      </c>
      <c r="I4145" s="34">
        <f t="shared" si="194"/>
        <v>-2.0755486861057779</v>
      </c>
    </row>
    <row r="4146" spans="2:9" x14ac:dyDescent="0.25">
      <c r="B4146" s="9">
        <v>2021</v>
      </c>
      <c r="C4146" s="9">
        <v>6</v>
      </c>
      <c r="D4146" s="9">
        <v>9</v>
      </c>
      <c r="E4146" s="30">
        <f>I01_Avg!D4146</f>
        <v>1.3881954286003564</v>
      </c>
      <c r="F4146" s="30">
        <f>PVWatts_8.5kW!J4158</f>
        <v>4.3999639999999998</v>
      </c>
      <c r="G4146" s="34">
        <f t="shared" si="192"/>
        <v>-3.0117685713996432</v>
      </c>
      <c r="H4146" s="34">
        <f t="shared" si="193"/>
        <v>0</v>
      </c>
      <c r="I4146" s="34">
        <f t="shared" si="194"/>
        <v>-3.0117685713996432</v>
      </c>
    </row>
    <row r="4147" spans="2:9" x14ac:dyDescent="0.25">
      <c r="B4147" s="9">
        <v>2021</v>
      </c>
      <c r="C4147" s="9">
        <v>6</v>
      </c>
      <c r="D4147" s="9">
        <v>10</v>
      </c>
      <c r="E4147" s="30">
        <f>I01_Avg!D4147</f>
        <v>1.5948466207195988</v>
      </c>
      <c r="F4147" s="30">
        <f>PVWatts_8.5kW!J4159</f>
        <v>5.2937250000000002</v>
      </c>
      <c r="G4147" s="34">
        <f t="shared" si="192"/>
        <v>-3.6988783792804014</v>
      </c>
      <c r="H4147" s="34">
        <f t="shared" si="193"/>
        <v>0</v>
      </c>
      <c r="I4147" s="34">
        <f t="shared" si="194"/>
        <v>-3.6988783792804014</v>
      </c>
    </row>
    <row r="4148" spans="2:9" x14ac:dyDescent="0.25">
      <c r="B4148" s="9">
        <v>2021</v>
      </c>
      <c r="C4148" s="9">
        <v>6</v>
      </c>
      <c r="D4148" s="9">
        <v>11</v>
      </c>
      <c r="E4148" s="30">
        <f>I01_Avg!D4148</f>
        <v>1.7756297876061888</v>
      </c>
      <c r="F4148" s="30">
        <f>PVWatts_8.5kW!J4160</f>
        <v>5.7032700000000007</v>
      </c>
      <c r="G4148" s="34">
        <f t="shared" si="192"/>
        <v>-3.9276402123938121</v>
      </c>
      <c r="H4148" s="34">
        <f t="shared" si="193"/>
        <v>0</v>
      </c>
      <c r="I4148" s="34">
        <f t="shared" si="194"/>
        <v>-3.9276402123938121</v>
      </c>
    </row>
    <row r="4149" spans="2:9" x14ac:dyDescent="0.25">
      <c r="B4149" s="9">
        <v>2021</v>
      </c>
      <c r="C4149" s="9">
        <v>6</v>
      </c>
      <c r="D4149" s="9">
        <v>12</v>
      </c>
      <c r="E4149" s="30">
        <f>I01_Avg!D4149</f>
        <v>2.0681778066864549</v>
      </c>
      <c r="F4149" s="30">
        <f>PVWatts_8.5kW!J4161</f>
        <v>5.883057</v>
      </c>
      <c r="G4149" s="34">
        <f t="shared" si="192"/>
        <v>-3.8148791933135451</v>
      </c>
      <c r="H4149" s="34">
        <f t="shared" si="193"/>
        <v>0</v>
      </c>
      <c r="I4149" s="34">
        <f t="shared" si="194"/>
        <v>-3.8148791933135451</v>
      </c>
    </row>
    <row r="4150" spans="2:9" x14ac:dyDescent="0.25">
      <c r="B4150" s="9">
        <v>2021</v>
      </c>
      <c r="C4150" s="9">
        <v>6</v>
      </c>
      <c r="D4150" s="9">
        <v>13</v>
      </c>
      <c r="E4150" s="30">
        <f>I01_Avg!D4150</f>
        <v>2.2351428540629463</v>
      </c>
      <c r="F4150" s="30">
        <f>PVWatts_8.5kW!J4162</f>
        <v>5.7822340000000008</v>
      </c>
      <c r="G4150" s="34">
        <f t="shared" si="192"/>
        <v>-3.5470911459370544</v>
      </c>
      <c r="H4150" s="34">
        <f t="shared" si="193"/>
        <v>0</v>
      </c>
      <c r="I4150" s="34">
        <f t="shared" si="194"/>
        <v>-3.5470911459370544</v>
      </c>
    </row>
    <row r="4151" spans="2:9" x14ac:dyDescent="0.25">
      <c r="B4151" s="9">
        <v>2021</v>
      </c>
      <c r="C4151" s="9">
        <v>6</v>
      </c>
      <c r="D4151" s="9">
        <v>14</v>
      </c>
      <c r="E4151" s="30">
        <f>I01_Avg!D4151</f>
        <v>2.4505561517713303</v>
      </c>
      <c r="F4151" s="30">
        <f>PVWatts_8.5kW!J4163</f>
        <v>5.4793130000000003</v>
      </c>
      <c r="G4151" s="34">
        <f t="shared" si="192"/>
        <v>-3.02875684822867</v>
      </c>
      <c r="H4151" s="34">
        <f t="shared" si="193"/>
        <v>0</v>
      </c>
      <c r="I4151" s="34">
        <f t="shared" si="194"/>
        <v>-3.02875684822867</v>
      </c>
    </row>
    <row r="4152" spans="2:9" x14ac:dyDescent="0.25">
      <c r="B4152" s="9">
        <v>2021</v>
      </c>
      <c r="C4152" s="9">
        <v>6</v>
      </c>
      <c r="D4152" s="9">
        <v>15</v>
      </c>
      <c r="E4152" s="30">
        <f>I01_Avg!D4152</f>
        <v>2.5632085562802978</v>
      </c>
      <c r="F4152" s="30">
        <f>PVWatts_8.5kW!J4164</f>
        <v>4.3609239999999998</v>
      </c>
      <c r="G4152" s="34">
        <f t="shared" si="192"/>
        <v>-1.797715443719702</v>
      </c>
      <c r="H4152" s="34">
        <f t="shared" si="193"/>
        <v>0</v>
      </c>
      <c r="I4152" s="34">
        <f t="shared" si="194"/>
        <v>-1.797715443719702</v>
      </c>
    </row>
    <row r="4153" spans="2:9" x14ac:dyDescent="0.25">
      <c r="B4153" s="9">
        <v>2021</v>
      </c>
      <c r="C4153" s="9">
        <v>6</v>
      </c>
      <c r="D4153" s="9">
        <v>16</v>
      </c>
      <c r="E4153" s="30">
        <f>I01_Avg!D4153</f>
        <v>2.6531721355089353</v>
      </c>
      <c r="F4153" s="30">
        <f>PVWatts_8.5kW!J4165</f>
        <v>3.2323919999999999</v>
      </c>
      <c r="G4153" s="34">
        <f t="shared" si="192"/>
        <v>-0.57921986449106466</v>
      </c>
      <c r="H4153" s="34">
        <f t="shared" si="193"/>
        <v>0</v>
      </c>
      <c r="I4153" s="34">
        <f t="shared" si="194"/>
        <v>-0.57921986449106466</v>
      </c>
    </row>
    <row r="4154" spans="2:9" x14ac:dyDescent="0.25">
      <c r="B4154" s="9">
        <v>2021</v>
      </c>
      <c r="C4154" s="9">
        <v>6</v>
      </c>
      <c r="D4154" s="9">
        <v>17</v>
      </c>
      <c r="E4154" s="30">
        <f>I01_Avg!D4154</f>
        <v>2.8355995256173072</v>
      </c>
      <c r="F4154" s="30">
        <f>PVWatts_8.5kW!J4166</f>
        <v>2.2058219999999999</v>
      </c>
      <c r="G4154" s="34">
        <f t="shared" si="192"/>
        <v>0.62977752561730727</v>
      </c>
      <c r="H4154" s="34">
        <f t="shared" si="193"/>
        <v>0.62977752561730727</v>
      </c>
      <c r="I4154" s="34">
        <f t="shared" si="194"/>
        <v>0</v>
      </c>
    </row>
    <row r="4155" spans="2:9" x14ac:dyDescent="0.25">
      <c r="B4155" s="9">
        <v>2021</v>
      </c>
      <c r="C4155" s="9">
        <v>6</v>
      </c>
      <c r="D4155" s="9">
        <v>18</v>
      </c>
      <c r="E4155" s="30">
        <f>I01_Avg!D4155</f>
        <v>2.8163390701789157</v>
      </c>
      <c r="F4155" s="30">
        <f>PVWatts_8.5kW!J4167</f>
        <v>1.0695319999999999</v>
      </c>
      <c r="G4155" s="34">
        <f t="shared" si="192"/>
        <v>1.7468070701789158</v>
      </c>
      <c r="H4155" s="34">
        <f t="shared" si="193"/>
        <v>1.7468070701789158</v>
      </c>
      <c r="I4155" s="34">
        <f t="shared" si="194"/>
        <v>0</v>
      </c>
    </row>
    <row r="4156" spans="2:9" x14ac:dyDescent="0.25">
      <c r="B4156" s="9">
        <v>2021</v>
      </c>
      <c r="C4156" s="9">
        <v>6</v>
      </c>
      <c r="D4156" s="9">
        <v>19</v>
      </c>
      <c r="E4156" s="30">
        <f>I01_Avg!D4156</f>
        <v>2.551840328739547</v>
      </c>
      <c r="F4156" s="30">
        <f>PVWatts_8.5kW!J4168</f>
        <v>0.29364800000000002</v>
      </c>
      <c r="G4156" s="34">
        <f t="shared" si="192"/>
        <v>2.2581923287395469</v>
      </c>
      <c r="H4156" s="34">
        <f t="shared" si="193"/>
        <v>2.2581923287395469</v>
      </c>
      <c r="I4156" s="34">
        <f t="shared" si="194"/>
        <v>0</v>
      </c>
    </row>
    <row r="4157" spans="2:9" x14ac:dyDescent="0.25">
      <c r="B4157" s="9">
        <v>2021</v>
      </c>
      <c r="C4157" s="9">
        <v>6</v>
      </c>
      <c r="D4157" s="9">
        <v>20</v>
      </c>
      <c r="E4157" s="30">
        <f>I01_Avg!D4157</f>
        <v>2.0868745045139208</v>
      </c>
      <c r="F4157" s="30">
        <f>PVWatts_8.5kW!J4169</f>
        <v>0</v>
      </c>
      <c r="G4157" s="34">
        <f t="shared" si="192"/>
        <v>2.0868745045139208</v>
      </c>
      <c r="H4157" s="34">
        <f t="shared" si="193"/>
        <v>2.0868745045139208</v>
      </c>
      <c r="I4157" s="34">
        <f t="shared" si="194"/>
        <v>0</v>
      </c>
    </row>
    <row r="4158" spans="2:9" x14ac:dyDescent="0.25">
      <c r="B4158" s="9">
        <v>2021</v>
      </c>
      <c r="C4158" s="9">
        <v>6</v>
      </c>
      <c r="D4158" s="9">
        <v>21</v>
      </c>
      <c r="E4158" s="30">
        <f>I01_Avg!D4158</f>
        <v>1.8939550206259241</v>
      </c>
      <c r="F4158" s="30">
        <f>PVWatts_8.5kW!J4170</f>
        <v>0</v>
      </c>
      <c r="G4158" s="34">
        <f t="shared" si="192"/>
        <v>1.8939550206259241</v>
      </c>
      <c r="H4158" s="34">
        <f t="shared" si="193"/>
        <v>1.8939550206259241</v>
      </c>
      <c r="I4158" s="34">
        <f t="shared" si="194"/>
        <v>0</v>
      </c>
    </row>
    <row r="4159" spans="2:9" x14ac:dyDescent="0.25">
      <c r="B4159" s="9">
        <v>2021</v>
      </c>
      <c r="C4159" s="9">
        <v>6</v>
      </c>
      <c r="D4159" s="9">
        <v>22</v>
      </c>
      <c r="E4159" s="30">
        <f>I01_Avg!D4159</f>
        <v>1.7119516458838648</v>
      </c>
      <c r="F4159" s="30">
        <f>PVWatts_8.5kW!J4171</f>
        <v>0</v>
      </c>
      <c r="G4159" s="34">
        <f t="shared" si="192"/>
        <v>1.7119516458838648</v>
      </c>
      <c r="H4159" s="34">
        <f t="shared" si="193"/>
        <v>1.7119516458838648</v>
      </c>
      <c r="I4159" s="34">
        <f t="shared" si="194"/>
        <v>0</v>
      </c>
    </row>
    <row r="4160" spans="2:9" x14ac:dyDescent="0.25">
      <c r="B4160" s="9">
        <v>2021</v>
      </c>
      <c r="C4160" s="9">
        <v>6</v>
      </c>
      <c r="D4160" s="9">
        <v>23</v>
      </c>
      <c r="E4160" s="30">
        <f>I01_Avg!D4160</f>
        <v>1.478641627753768</v>
      </c>
      <c r="F4160" s="30">
        <f>PVWatts_8.5kW!J4172</f>
        <v>0</v>
      </c>
      <c r="G4160" s="34">
        <f t="shared" si="192"/>
        <v>1.478641627753768</v>
      </c>
      <c r="H4160" s="34">
        <f t="shared" si="193"/>
        <v>1.478641627753768</v>
      </c>
      <c r="I4160" s="34">
        <f t="shared" si="194"/>
        <v>0</v>
      </c>
    </row>
    <row r="4161" spans="2:9" x14ac:dyDescent="0.25">
      <c r="B4161" s="9">
        <v>2021</v>
      </c>
      <c r="C4161" s="9">
        <v>6</v>
      </c>
      <c r="D4161" s="9">
        <v>0</v>
      </c>
      <c r="E4161" s="30">
        <f>I01_Avg!D4161</f>
        <v>1.2574445846406275</v>
      </c>
      <c r="F4161" s="30">
        <f>PVWatts_8.5kW!J4173</f>
        <v>0</v>
      </c>
      <c r="G4161" s="34">
        <f t="shared" si="192"/>
        <v>1.2574445846406275</v>
      </c>
      <c r="H4161" s="34">
        <f t="shared" si="193"/>
        <v>1.2574445846406275</v>
      </c>
      <c r="I4161" s="34">
        <f t="shared" si="194"/>
        <v>0</v>
      </c>
    </row>
    <row r="4162" spans="2:9" x14ac:dyDescent="0.25">
      <c r="B4162" s="9">
        <v>2021</v>
      </c>
      <c r="C4162" s="9">
        <v>6</v>
      </c>
      <c r="D4162" s="9">
        <v>1</v>
      </c>
      <c r="E4162" s="30">
        <f>I01_Avg!D4162</f>
        <v>1.0282294707354891</v>
      </c>
      <c r="F4162" s="30">
        <f>PVWatts_8.5kW!J4174</f>
        <v>0</v>
      </c>
      <c r="G4162" s="34">
        <f t="shared" si="192"/>
        <v>1.0282294707354891</v>
      </c>
      <c r="H4162" s="34">
        <f t="shared" si="193"/>
        <v>1.0282294707354891</v>
      </c>
      <c r="I4162" s="34">
        <f t="shared" si="194"/>
        <v>0</v>
      </c>
    </row>
    <row r="4163" spans="2:9" x14ac:dyDescent="0.25">
      <c r="B4163" s="9">
        <v>2021</v>
      </c>
      <c r="C4163" s="9">
        <v>6</v>
      </c>
      <c r="D4163" s="9">
        <v>2</v>
      </c>
      <c r="E4163" s="30">
        <f>I01_Avg!D4163</f>
        <v>0.90034581944851566</v>
      </c>
      <c r="F4163" s="30">
        <f>PVWatts_8.5kW!J4175</f>
        <v>0</v>
      </c>
      <c r="G4163" s="34">
        <f t="shared" si="192"/>
        <v>0.90034581944851566</v>
      </c>
      <c r="H4163" s="34">
        <f t="shared" si="193"/>
        <v>0.90034581944851566</v>
      </c>
      <c r="I4163" s="34">
        <f t="shared" si="194"/>
        <v>0</v>
      </c>
    </row>
    <row r="4164" spans="2:9" x14ac:dyDescent="0.25">
      <c r="B4164" s="9">
        <v>2021</v>
      </c>
      <c r="C4164" s="9">
        <v>6</v>
      </c>
      <c r="D4164" s="9">
        <v>3</v>
      </c>
      <c r="E4164" s="30">
        <f>I01_Avg!D4164</f>
        <v>0.79104215405500811</v>
      </c>
      <c r="F4164" s="30">
        <f>PVWatts_8.5kW!J4176</f>
        <v>0</v>
      </c>
      <c r="G4164" s="34">
        <f t="shared" si="192"/>
        <v>0.79104215405500811</v>
      </c>
      <c r="H4164" s="34">
        <f t="shared" si="193"/>
        <v>0.79104215405500811</v>
      </c>
      <c r="I4164" s="34">
        <f t="shared" si="194"/>
        <v>0</v>
      </c>
    </row>
    <row r="4165" spans="2:9" x14ac:dyDescent="0.25">
      <c r="B4165" s="9">
        <v>2021</v>
      </c>
      <c r="C4165" s="9">
        <v>6</v>
      </c>
      <c r="D4165" s="9">
        <v>4</v>
      </c>
      <c r="E4165" s="30">
        <f>I01_Avg!D4165</f>
        <v>0.76741115797159387</v>
      </c>
      <c r="F4165" s="30">
        <f>PVWatts_8.5kW!J4177</f>
        <v>0</v>
      </c>
      <c r="G4165" s="34">
        <f t="shared" si="192"/>
        <v>0.76741115797159387</v>
      </c>
      <c r="H4165" s="34">
        <f t="shared" si="193"/>
        <v>0.76741115797159387</v>
      </c>
      <c r="I4165" s="34">
        <f t="shared" si="194"/>
        <v>0</v>
      </c>
    </row>
    <row r="4166" spans="2:9" x14ac:dyDescent="0.25">
      <c r="B4166" s="9">
        <v>2021</v>
      </c>
      <c r="C4166" s="9">
        <v>6</v>
      </c>
      <c r="D4166" s="9">
        <v>5</v>
      </c>
      <c r="E4166" s="30">
        <f>I01_Avg!D4166</f>
        <v>0.78965761126882816</v>
      </c>
      <c r="F4166" s="30">
        <f>PVWatts_8.5kW!J4178</f>
        <v>7.4908000000000002E-2</v>
      </c>
      <c r="G4166" s="34">
        <f t="shared" si="192"/>
        <v>0.71474961126882819</v>
      </c>
      <c r="H4166" s="34">
        <f t="shared" si="193"/>
        <v>0.71474961126882819</v>
      </c>
      <c r="I4166" s="34">
        <f t="shared" si="194"/>
        <v>0</v>
      </c>
    </row>
    <row r="4167" spans="2:9" x14ac:dyDescent="0.25">
      <c r="B4167" s="9">
        <v>2021</v>
      </c>
      <c r="C4167" s="9">
        <v>6</v>
      </c>
      <c r="D4167" s="9">
        <v>6</v>
      </c>
      <c r="E4167" s="30">
        <f>I01_Avg!D4167</f>
        <v>0.84458289801185338</v>
      </c>
      <c r="F4167" s="30">
        <f>PVWatts_8.5kW!J4179</f>
        <v>0.48463600000000001</v>
      </c>
      <c r="G4167" s="34">
        <f t="shared" si="192"/>
        <v>0.35994689801185337</v>
      </c>
      <c r="H4167" s="34">
        <f t="shared" si="193"/>
        <v>0.35994689801185337</v>
      </c>
      <c r="I4167" s="34">
        <f t="shared" si="194"/>
        <v>0</v>
      </c>
    </row>
    <row r="4168" spans="2:9" x14ac:dyDescent="0.25">
      <c r="B4168" s="9">
        <v>2021</v>
      </c>
      <c r="C4168" s="9">
        <v>6</v>
      </c>
      <c r="D4168" s="9">
        <v>7</v>
      </c>
      <c r="E4168" s="30">
        <f>I01_Avg!D4168</f>
        <v>0.9625478128068069</v>
      </c>
      <c r="F4168" s="30">
        <f>PVWatts_8.5kW!J4180</f>
        <v>1.8655809999999999</v>
      </c>
      <c r="G4168" s="34">
        <f t="shared" si="192"/>
        <v>-0.90303318719319303</v>
      </c>
      <c r="H4168" s="34">
        <f t="shared" si="193"/>
        <v>0</v>
      </c>
      <c r="I4168" s="34">
        <f t="shared" si="194"/>
        <v>-0.90303318719319303</v>
      </c>
    </row>
    <row r="4169" spans="2:9" x14ac:dyDescent="0.25">
      <c r="B4169" s="9">
        <v>2021</v>
      </c>
      <c r="C4169" s="9">
        <v>6</v>
      </c>
      <c r="D4169" s="9">
        <v>8</v>
      </c>
      <c r="E4169" s="30">
        <f>I01_Avg!D4169</f>
        <v>1.1452638236997976</v>
      </c>
      <c r="F4169" s="30">
        <f>PVWatts_8.5kW!J4181</f>
        <v>3.3823060000000003</v>
      </c>
      <c r="G4169" s="34">
        <f t="shared" si="192"/>
        <v>-2.2370421763002026</v>
      </c>
      <c r="H4169" s="34">
        <f t="shared" si="193"/>
        <v>0</v>
      </c>
      <c r="I4169" s="34">
        <f t="shared" si="194"/>
        <v>-2.2370421763002026</v>
      </c>
    </row>
    <row r="4170" spans="2:9" x14ac:dyDescent="0.25">
      <c r="B4170" s="9">
        <v>2021</v>
      </c>
      <c r="C4170" s="9">
        <v>6</v>
      </c>
      <c r="D4170" s="9">
        <v>9</v>
      </c>
      <c r="E4170" s="30">
        <f>I01_Avg!D4170</f>
        <v>1.2560579406881041</v>
      </c>
      <c r="F4170" s="30">
        <f>PVWatts_8.5kW!J4182</f>
        <v>4.5984530000000001</v>
      </c>
      <c r="G4170" s="34">
        <f t="shared" ref="G4170:G4233" si="195">+E4170-F4170</f>
        <v>-3.3423950593118961</v>
      </c>
      <c r="H4170" s="34">
        <f t="shared" ref="H4170:H4233" si="196">+IF(G4170&gt;0,G4170,0)</f>
        <v>0</v>
      </c>
      <c r="I4170" s="34">
        <f t="shared" ref="I4170:I4233" si="197">+IF(G4170&lt;0,G4170,0)</f>
        <v>-3.3423950593118961</v>
      </c>
    </row>
    <row r="4171" spans="2:9" x14ac:dyDescent="0.25">
      <c r="B4171" s="9">
        <v>2021</v>
      </c>
      <c r="C4171" s="9">
        <v>6</v>
      </c>
      <c r="D4171" s="9">
        <v>10</v>
      </c>
      <c r="E4171" s="30">
        <f>I01_Avg!D4171</f>
        <v>1.3838043044272821</v>
      </c>
      <c r="F4171" s="30">
        <f>PVWatts_8.5kW!J4183</f>
        <v>5.4705450000000004</v>
      </c>
      <c r="G4171" s="34">
        <f t="shared" si="195"/>
        <v>-4.0867406955727184</v>
      </c>
      <c r="H4171" s="34">
        <f t="shared" si="196"/>
        <v>0</v>
      </c>
      <c r="I4171" s="34">
        <f t="shared" si="197"/>
        <v>-4.0867406955727184</v>
      </c>
    </row>
    <row r="4172" spans="2:9" x14ac:dyDescent="0.25">
      <c r="B4172" s="9">
        <v>2021</v>
      </c>
      <c r="C4172" s="9">
        <v>6</v>
      </c>
      <c r="D4172" s="9">
        <v>11</v>
      </c>
      <c r="E4172" s="30">
        <f>I01_Avg!D4172</f>
        <v>1.5177741115702843</v>
      </c>
      <c r="F4172" s="30">
        <f>PVWatts_8.5kW!J4184</f>
        <v>5.9977420000000006</v>
      </c>
      <c r="G4172" s="34">
        <f t="shared" si="195"/>
        <v>-4.4799678884297158</v>
      </c>
      <c r="H4172" s="34">
        <f t="shared" si="196"/>
        <v>0</v>
      </c>
      <c r="I4172" s="34">
        <f t="shared" si="197"/>
        <v>-4.4799678884297158</v>
      </c>
    </row>
    <row r="4173" spans="2:9" x14ac:dyDescent="0.25">
      <c r="B4173" s="9">
        <v>2021</v>
      </c>
      <c r="C4173" s="9">
        <v>6</v>
      </c>
      <c r="D4173" s="9">
        <v>12</v>
      </c>
      <c r="E4173" s="30">
        <f>I01_Avg!D4173</f>
        <v>1.6305876984174472</v>
      </c>
      <c r="F4173" s="30">
        <f>PVWatts_8.5kW!J4185</f>
        <v>6.2211930000000004</v>
      </c>
      <c r="G4173" s="34">
        <f t="shared" si="195"/>
        <v>-4.5906053015825528</v>
      </c>
      <c r="H4173" s="34">
        <f t="shared" si="196"/>
        <v>0</v>
      </c>
      <c r="I4173" s="34">
        <f t="shared" si="197"/>
        <v>-4.5906053015825528</v>
      </c>
    </row>
    <row r="4174" spans="2:9" x14ac:dyDescent="0.25">
      <c r="B4174" s="9">
        <v>2021</v>
      </c>
      <c r="C4174" s="9">
        <v>6</v>
      </c>
      <c r="D4174" s="9">
        <v>13</v>
      </c>
      <c r="E4174" s="30">
        <f>I01_Avg!D4174</f>
        <v>1.7943928055671321</v>
      </c>
      <c r="F4174" s="30">
        <f>PVWatts_8.5kW!J4186</f>
        <v>6.13443</v>
      </c>
      <c r="G4174" s="34">
        <f t="shared" si="195"/>
        <v>-4.3400371944328677</v>
      </c>
      <c r="H4174" s="34">
        <f t="shared" si="196"/>
        <v>0</v>
      </c>
      <c r="I4174" s="34">
        <f t="shared" si="197"/>
        <v>-4.3400371944328677</v>
      </c>
    </row>
    <row r="4175" spans="2:9" x14ac:dyDescent="0.25">
      <c r="B4175" s="9">
        <v>2021</v>
      </c>
      <c r="C4175" s="9">
        <v>6</v>
      </c>
      <c r="D4175" s="9">
        <v>14</v>
      </c>
      <c r="E4175" s="30">
        <f>I01_Avg!D4175</f>
        <v>2.0124365797586559</v>
      </c>
      <c r="F4175" s="30">
        <f>PVWatts_8.5kW!J4187</f>
        <v>5.7547649999999999</v>
      </c>
      <c r="G4175" s="34">
        <f t="shared" si="195"/>
        <v>-3.742328420241344</v>
      </c>
      <c r="H4175" s="34">
        <f t="shared" si="196"/>
        <v>0</v>
      </c>
      <c r="I4175" s="34">
        <f t="shared" si="197"/>
        <v>-3.742328420241344</v>
      </c>
    </row>
    <row r="4176" spans="2:9" x14ac:dyDescent="0.25">
      <c r="B4176" s="9">
        <v>2021</v>
      </c>
      <c r="C4176" s="9">
        <v>6</v>
      </c>
      <c r="D4176" s="9">
        <v>15</v>
      </c>
      <c r="E4176" s="30">
        <f>I01_Avg!D4176</f>
        <v>2.2056465855312601</v>
      </c>
      <c r="F4176" s="30">
        <f>PVWatts_8.5kW!J4188</f>
        <v>5.0004930000000005</v>
      </c>
      <c r="G4176" s="34">
        <f t="shared" si="195"/>
        <v>-2.7948464144687404</v>
      </c>
      <c r="H4176" s="34">
        <f t="shared" si="196"/>
        <v>0</v>
      </c>
      <c r="I4176" s="34">
        <f t="shared" si="197"/>
        <v>-2.7948464144687404</v>
      </c>
    </row>
    <row r="4177" spans="2:9" x14ac:dyDescent="0.25">
      <c r="B4177" s="9">
        <v>2021</v>
      </c>
      <c r="C4177" s="9">
        <v>6</v>
      </c>
      <c r="D4177" s="9">
        <v>16</v>
      </c>
      <c r="E4177" s="30">
        <f>I01_Avg!D4177</f>
        <v>2.3907358687160332</v>
      </c>
      <c r="F4177" s="30">
        <f>PVWatts_8.5kW!J4189</f>
        <v>3.951092</v>
      </c>
      <c r="G4177" s="34">
        <f t="shared" si="195"/>
        <v>-1.5603561312839669</v>
      </c>
      <c r="H4177" s="34">
        <f t="shared" si="196"/>
        <v>0</v>
      </c>
      <c r="I4177" s="34">
        <f t="shared" si="197"/>
        <v>-1.5603561312839669</v>
      </c>
    </row>
    <row r="4178" spans="2:9" x14ac:dyDescent="0.25">
      <c r="B4178" s="9">
        <v>2021</v>
      </c>
      <c r="C4178" s="9">
        <v>6</v>
      </c>
      <c r="D4178" s="9">
        <v>17</v>
      </c>
      <c r="E4178" s="30">
        <f>I01_Avg!D4178</f>
        <v>2.5348307828332048</v>
      </c>
      <c r="F4178" s="30">
        <f>PVWatts_8.5kW!J4190</f>
        <v>2.60791</v>
      </c>
      <c r="G4178" s="34">
        <f t="shared" si="195"/>
        <v>-7.3079217166795107E-2</v>
      </c>
      <c r="H4178" s="34">
        <f t="shared" si="196"/>
        <v>0</v>
      </c>
      <c r="I4178" s="34">
        <f t="shared" si="197"/>
        <v>-7.3079217166795107E-2</v>
      </c>
    </row>
    <row r="4179" spans="2:9" x14ac:dyDescent="0.25">
      <c r="B4179" s="9">
        <v>2021</v>
      </c>
      <c r="C4179" s="9">
        <v>6</v>
      </c>
      <c r="D4179" s="9">
        <v>18</v>
      </c>
      <c r="E4179" s="30">
        <f>I01_Avg!D4179</f>
        <v>2.6037266766761347</v>
      </c>
      <c r="F4179" s="30">
        <f>PVWatts_8.5kW!J4191</f>
        <v>1.132001</v>
      </c>
      <c r="G4179" s="34">
        <f t="shared" si="195"/>
        <v>1.4717256766761346</v>
      </c>
      <c r="H4179" s="34">
        <f t="shared" si="196"/>
        <v>1.4717256766761346</v>
      </c>
      <c r="I4179" s="34">
        <f t="shared" si="197"/>
        <v>0</v>
      </c>
    </row>
    <row r="4180" spans="2:9" x14ac:dyDescent="0.25">
      <c r="B4180" s="9">
        <v>2021</v>
      </c>
      <c r="C4180" s="9">
        <v>6</v>
      </c>
      <c r="D4180" s="9">
        <v>19</v>
      </c>
      <c r="E4180" s="30">
        <f>I01_Avg!D4180</f>
        <v>2.4164817265046059</v>
      </c>
      <c r="F4180" s="30">
        <f>PVWatts_8.5kW!J4192</f>
        <v>0.22351300000000002</v>
      </c>
      <c r="G4180" s="34">
        <f t="shared" si="195"/>
        <v>2.1929687265046058</v>
      </c>
      <c r="H4180" s="34">
        <f t="shared" si="196"/>
        <v>2.1929687265046058</v>
      </c>
      <c r="I4180" s="34">
        <f t="shared" si="197"/>
        <v>0</v>
      </c>
    </row>
    <row r="4181" spans="2:9" x14ac:dyDescent="0.25">
      <c r="B4181" s="9">
        <v>2021</v>
      </c>
      <c r="C4181" s="9">
        <v>6</v>
      </c>
      <c r="D4181" s="9">
        <v>20</v>
      </c>
      <c r="E4181" s="30">
        <f>I01_Avg!D4181</f>
        <v>2.2153179336009297</v>
      </c>
      <c r="F4181" s="30">
        <f>PVWatts_8.5kW!J4193</f>
        <v>0</v>
      </c>
      <c r="G4181" s="34">
        <f t="shared" si="195"/>
        <v>2.2153179336009297</v>
      </c>
      <c r="H4181" s="34">
        <f t="shared" si="196"/>
        <v>2.2153179336009297</v>
      </c>
      <c r="I4181" s="34">
        <f t="shared" si="197"/>
        <v>0</v>
      </c>
    </row>
    <row r="4182" spans="2:9" x14ac:dyDescent="0.25">
      <c r="B4182" s="9">
        <v>2021</v>
      </c>
      <c r="C4182" s="9">
        <v>6</v>
      </c>
      <c r="D4182" s="9">
        <v>21</v>
      </c>
      <c r="E4182" s="30">
        <f>I01_Avg!D4182</f>
        <v>2.0664741892929088</v>
      </c>
      <c r="F4182" s="30">
        <f>PVWatts_8.5kW!J4194</f>
        <v>0</v>
      </c>
      <c r="G4182" s="34">
        <f t="shared" si="195"/>
        <v>2.0664741892929088</v>
      </c>
      <c r="H4182" s="34">
        <f t="shared" si="196"/>
        <v>2.0664741892929088</v>
      </c>
      <c r="I4182" s="34">
        <f t="shared" si="197"/>
        <v>0</v>
      </c>
    </row>
    <row r="4183" spans="2:9" x14ac:dyDescent="0.25">
      <c r="B4183" s="9">
        <v>2021</v>
      </c>
      <c r="C4183" s="9">
        <v>6</v>
      </c>
      <c r="D4183" s="9">
        <v>22</v>
      </c>
      <c r="E4183" s="30">
        <f>I01_Avg!D4183</f>
        <v>1.7954551418720022</v>
      </c>
      <c r="F4183" s="30">
        <f>PVWatts_8.5kW!J4195</f>
        <v>0</v>
      </c>
      <c r="G4183" s="34">
        <f t="shared" si="195"/>
        <v>1.7954551418720022</v>
      </c>
      <c r="H4183" s="34">
        <f t="shared" si="196"/>
        <v>1.7954551418720022</v>
      </c>
      <c r="I4183" s="34">
        <f t="shared" si="197"/>
        <v>0</v>
      </c>
    </row>
    <row r="4184" spans="2:9" x14ac:dyDescent="0.25">
      <c r="B4184" s="9">
        <v>2021</v>
      </c>
      <c r="C4184" s="9">
        <v>6</v>
      </c>
      <c r="D4184" s="9">
        <v>23</v>
      </c>
      <c r="E4184" s="30">
        <f>I01_Avg!D4184</f>
        <v>1.4580951739784078</v>
      </c>
      <c r="F4184" s="30">
        <f>PVWatts_8.5kW!J4196</f>
        <v>0</v>
      </c>
      <c r="G4184" s="34">
        <f t="shared" si="195"/>
        <v>1.4580951739784078</v>
      </c>
      <c r="H4184" s="34">
        <f t="shared" si="196"/>
        <v>1.4580951739784078</v>
      </c>
      <c r="I4184" s="34">
        <f t="shared" si="197"/>
        <v>0</v>
      </c>
    </row>
    <row r="4185" spans="2:9" x14ac:dyDescent="0.25">
      <c r="B4185" s="9">
        <v>2021</v>
      </c>
      <c r="C4185" s="9">
        <v>6</v>
      </c>
      <c r="D4185" s="9">
        <v>0</v>
      </c>
      <c r="E4185" s="30">
        <f>I01_Avg!D4185</f>
        <v>1.165108659609299</v>
      </c>
      <c r="F4185" s="30">
        <f>PVWatts_8.5kW!J4197</f>
        <v>0</v>
      </c>
      <c r="G4185" s="34">
        <f t="shared" si="195"/>
        <v>1.165108659609299</v>
      </c>
      <c r="H4185" s="34">
        <f t="shared" si="196"/>
        <v>1.165108659609299</v>
      </c>
      <c r="I4185" s="34">
        <f t="shared" si="197"/>
        <v>0</v>
      </c>
    </row>
    <row r="4186" spans="2:9" x14ac:dyDescent="0.25">
      <c r="B4186" s="9">
        <v>2021</v>
      </c>
      <c r="C4186" s="9">
        <v>6</v>
      </c>
      <c r="D4186" s="9">
        <v>1</v>
      </c>
      <c r="E4186" s="30">
        <f>I01_Avg!D4186</f>
        <v>0.96335236174322292</v>
      </c>
      <c r="F4186" s="30">
        <f>PVWatts_8.5kW!J4198</f>
        <v>0</v>
      </c>
      <c r="G4186" s="34">
        <f t="shared" si="195"/>
        <v>0.96335236174322292</v>
      </c>
      <c r="H4186" s="34">
        <f t="shared" si="196"/>
        <v>0.96335236174322292</v>
      </c>
      <c r="I4186" s="34">
        <f t="shared" si="197"/>
        <v>0</v>
      </c>
    </row>
    <row r="4187" spans="2:9" x14ac:dyDescent="0.25">
      <c r="B4187" s="9">
        <v>2021</v>
      </c>
      <c r="C4187" s="9">
        <v>6</v>
      </c>
      <c r="D4187" s="9">
        <v>2</v>
      </c>
      <c r="E4187" s="30">
        <f>I01_Avg!D4187</f>
        <v>0.84727455425834075</v>
      </c>
      <c r="F4187" s="30">
        <f>PVWatts_8.5kW!J4199</f>
        <v>0</v>
      </c>
      <c r="G4187" s="34">
        <f t="shared" si="195"/>
        <v>0.84727455425834075</v>
      </c>
      <c r="H4187" s="34">
        <f t="shared" si="196"/>
        <v>0.84727455425834075</v>
      </c>
      <c r="I4187" s="34">
        <f t="shared" si="197"/>
        <v>0</v>
      </c>
    </row>
    <row r="4188" spans="2:9" x14ac:dyDescent="0.25">
      <c r="B4188" s="9">
        <v>2021</v>
      </c>
      <c r="C4188" s="9">
        <v>6</v>
      </c>
      <c r="D4188" s="9">
        <v>3</v>
      </c>
      <c r="E4188" s="30">
        <f>I01_Avg!D4188</f>
        <v>0.78076941970261682</v>
      </c>
      <c r="F4188" s="30">
        <f>PVWatts_8.5kW!J4200</f>
        <v>0</v>
      </c>
      <c r="G4188" s="34">
        <f t="shared" si="195"/>
        <v>0.78076941970261682</v>
      </c>
      <c r="H4188" s="34">
        <f t="shared" si="196"/>
        <v>0.78076941970261682</v>
      </c>
      <c r="I4188" s="34">
        <f t="shared" si="197"/>
        <v>0</v>
      </c>
    </row>
    <row r="4189" spans="2:9" x14ac:dyDescent="0.25">
      <c r="B4189" s="9">
        <v>2021</v>
      </c>
      <c r="C4189" s="9">
        <v>6</v>
      </c>
      <c r="D4189" s="9">
        <v>4</v>
      </c>
      <c r="E4189" s="30">
        <f>I01_Avg!D4189</f>
        <v>0.75437373225267512</v>
      </c>
      <c r="F4189" s="30">
        <f>PVWatts_8.5kW!J4201</f>
        <v>0</v>
      </c>
      <c r="G4189" s="34">
        <f t="shared" si="195"/>
        <v>0.75437373225267512</v>
      </c>
      <c r="H4189" s="34">
        <f t="shared" si="196"/>
        <v>0.75437373225267512</v>
      </c>
      <c r="I4189" s="34">
        <f t="shared" si="197"/>
        <v>0</v>
      </c>
    </row>
    <row r="4190" spans="2:9" x14ac:dyDescent="0.25">
      <c r="B4190" s="9">
        <v>2021</v>
      </c>
      <c r="C4190" s="9">
        <v>6</v>
      </c>
      <c r="D4190" s="9">
        <v>5</v>
      </c>
      <c r="E4190" s="30">
        <f>I01_Avg!D4190</f>
        <v>0.77014864705644126</v>
      </c>
      <c r="F4190" s="30">
        <f>PVWatts_8.5kW!J4202</f>
        <v>7.9923000000000008E-2</v>
      </c>
      <c r="G4190" s="34">
        <f t="shared" si="195"/>
        <v>0.69022564705644129</v>
      </c>
      <c r="H4190" s="34">
        <f t="shared" si="196"/>
        <v>0.69022564705644129</v>
      </c>
      <c r="I4190" s="34">
        <f t="shared" si="197"/>
        <v>0</v>
      </c>
    </row>
    <row r="4191" spans="2:9" x14ac:dyDescent="0.25">
      <c r="B4191" s="9">
        <v>2021</v>
      </c>
      <c r="C4191" s="9">
        <v>6</v>
      </c>
      <c r="D4191" s="9">
        <v>6</v>
      </c>
      <c r="E4191" s="30">
        <f>I01_Avg!D4191</f>
        <v>0.86161122990130656</v>
      </c>
      <c r="F4191" s="30">
        <f>PVWatts_8.5kW!J4203</f>
        <v>0.49312699999999998</v>
      </c>
      <c r="G4191" s="34">
        <f t="shared" si="195"/>
        <v>0.36848422990130658</v>
      </c>
      <c r="H4191" s="34">
        <f t="shared" si="196"/>
        <v>0.36848422990130658</v>
      </c>
      <c r="I4191" s="34">
        <f t="shared" si="197"/>
        <v>0</v>
      </c>
    </row>
    <row r="4192" spans="2:9" x14ac:dyDescent="0.25">
      <c r="B4192" s="9">
        <v>2021</v>
      </c>
      <c r="C4192" s="9">
        <v>6</v>
      </c>
      <c r="D4192" s="9">
        <v>7</v>
      </c>
      <c r="E4192" s="30">
        <f>I01_Avg!D4192</f>
        <v>0.95424441427214335</v>
      </c>
      <c r="F4192" s="30">
        <f>PVWatts_8.5kW!J4204</f>
        <v>1.741908</v>
      </c>
      <c r="G4192" s="34">
        <f t="shared" si="195"/>
        <v>-0.78766358572785666</v>
      </c>
      <c r="H4192" s="34">
        <f t="shared" si="196"/>
        <v>0</v>
      </c>
      <c r="I4192" s="34">
        <f t="shared" si="197"/>
        <v>-0.78766358572785666</v>
      </c>
    </row>
    <row r="4193" spans="2:9" x14ac:dyDescent="0.25">
      <c r="B4193" s="9">
        <v>2021</v>
      </c>
      <c r="C4193" s="9">
        <v>6</v>
      </c>
      <c r="D4193" s="9">
        <v>8</v>
      </c>
      <c r="E4193" s="30">
        <f>I01_Avg!D4193</f>
        <v>1.0556967778261543</v>
      </c>
      <c r="F4193" s="30">
        <f>PVWatts_8.5kW!J4205</f>
        <v>3.3246579999999999</v>
      </c>
      <c r="G4193" s="34">
        <f t="shared" si="195"/>
        <v>-2.2689612221738455</v>
      </c>
      <c r="H4193" s="34">
        <f t="shared" si="196"/>
        <v>0</v>
      </c>
      <c r="I4193" s="34">
        <f t="shared" si="197"/>
        <v>-2.2689612221738455</v>
      </c>
    </row>
    <row r="4194" spans="2:9" x14ac:dyDescent="0.25">
      <c r="B4194" s="9">
        <v>2021</v>
      </c>
      <c r="C4194" s="9">
        <v>6</v>
      </c>
      <c r="D4194" s="9">
        <v>9</v>
      </c>
      <c r="E4194" s="30">
        <f>I01_Avg!D4194</f>
        <v>1.1621919119639781</v>
      </c>
      <c r="F4194" s="30">
        <f>PVWatts_8.5kW!J4206</f>
        <v>4.5762160000000005</v>
      </c>
      <c r="G4194" s="34">
        <f t="shared" si="195"/>
        <v>-3.4140240880360224</v>
      </c>
      <c r="H4194" s="34">
        <f t="shared" si="196"/>
        <v>0</v>
      </c>
      <c r="I4194" s="34">
        <f t="shared" si="197"/>
        <v>-3.4140240880360224</v>
      </c>
    </row>
    <row r="4195" spans="2:9" x14ac:dyDescent="0.25">
      <c r="B4195" s="9">
        <v>2021</v>
      </c>
      <c r="C4195" s="9">
        <v>6</v>
      </c>
      <c r="D4195" s="9">
        <v>10</v>
      </c>
      <c r="E4195" s="30">
        <f>I01_Avg!D4195</f>
        <v>1.2584161953799631</v>
      </c>
      <c r="F4195" s="30">
        <f>PVWatts_8.5kW!J4207</f>
        <v>4.2195809999999998</v>
      </c>
      <c r="G4195" s="34">
        <f t="shared" si="195"/>
        <v>-2.9611648046200365</v>
      </c>
      <c r="H4195" s="34">
        <f t="shared" si="196"/>
        <v>0</v>
      </c>
      <c r="I4195" s="34">
        <f t="shared" si="197"/>
        <v>-2.9611648046200365</v>
      </c>
    </row>
    <row r="4196" spans="2:9" x14ac:dyDescent="0.25">
      <c r="B4196" s="9">
        <v>2021</v>
      </c>
      <c r="C4196" s="9">
        <v>6</v>
      </c>
      <c r="D4196" s="9">
        <v>11</v>
      </c>
      <c r="E4196" s="30">
        <f>I01_Avg!D4196</f>
        <v>1.4953222472365895</v>
      </c>
      <c r="F4196" s="30">
        <f>PVWatts_8.5kW!J4208</f>
        <v>4.4578699999999998</v>
      </c>
      <c r="G4196" s="34">
        <f t="shared" si="195"/>
        <v>-2.9625477527634105</v>
      </c>
      <c r="H4196" s="34">
        <f t="shared" si="196"/>
        <v>0</v>
      </c>
      <c r="I4196" s="34">
        <f t="shared" si="197"/>
        <v>-2.9625477527634105</v>
      </c>
    </row>
    <row r="4197" spans="2:9" x14ac:dyDescent="0.25">
      <c r="B4197" s="9">
        <v>2021</v>
      </c>
      <c r="C4197" s="9">
        <v>6</v>
      </c>
      <c r="D4197" s="9">
        <v>12</v>
      </c>
      <c r="E4197" s="30">
        <f>I01_Avg!D4197</f>
        <v>1.7060545297580094</v>
      </c>
      <c r="F4197" s="30">
        <f>PVWatts_8.5kW!J4209</f>
        <v>4.920693</v>
      </c>
      <c r="G4197" s="34">
        <f t="shared" si="195"/>
        <v>-3.2146384702419906</v>
      </c>
      <c r="H4197" s="34">
        <f t="shared" si="196"/>
        <v>0</v>
      </c>
      <c r="I4197" s="34">
        <f t="shared" si="197"/>
        <v>-3.2146384702419906</v>
      </c>
    </row>
    <row r="4198" spans="2:9" x14ac:dyDescent="0.25">
      <c r="B4198" s="9">
        <v>2021</v>
      </c>
      <c r="C4198" s="9">
        <v>6</v>
      </c>
      <c r="D4198" s="9">
        <v>13</v>
      </c>
      <c r="E4198" s="30">
        <f>I01_Avg!D4198</f>
        <v>1.9308692163870904</v>
      </c>
      <c r="F4198" s="30">
        <f>PVWatts_8.5kW!J4210</f>
        <v>6.1423410000000001</v>
      </c>
      <c r="G4198" s="34">
        <f t="shared" si="195"/>
        <v>-4.2114717836129092</v>
      </c>
      <c r="H4198" s="34">
        <f t="shared" si="196"/>
        <v>0</v>
      </c>
      <c r="I4198" s="34">
        <f t="shared" si="197"/>
        <v>-4.2114717836129092</v>
      </c>
    </row>
    <row r="4199" spans="2:9" x14ac:dyDescent="0.25">
      <c r="B4199" s="9">
        <v>2021</v>
      </c>
      <c r="C4199" s="9">
        <v>6</v>
      </c>
      <c r="D4199" s="9">
        <v>14</v>
      </c>
      <c r="E4199" s="30">
        <f>I01_Avg!D4199</f>
        <v>2.0742800636533705</v>
      </c>
      <c r="F4199" s="30">
        <f>PVWatts_8.5kW!J4211</f>
        <v>5.3147719999999996</v>
      </c>
      <c r="G4199" s="34">
        <f t="shared" si="195"/>
        <v>-3.2404919363466291</v>
      </c>
      <c r="H4199" s="34">
        <f t="shared" si="196"/>
        <v>0</v>
      </c>
      <c r="I4199" s="34">
        <f t="shared" si="197"/>
        <v>-3.2404919363466291</v>
      </c>
    </row>
    <row r="4200" spans="2:9" x14ac:dyDescent="0.25">
      <c r="B4200" s="9">
        <v>2021</v>
      </c>
      <c r="C4200" s="9">
        <v>6</v>
      </c>
      <c r="D4200" s="9">
        <v>15</v>
      </c>
      <c r="E4200" s="30">
        <f>I01_Avg!D4200</f>
        <v>2.1796933527863445</v>
      </c>
      <c r="F4200" s="30">
        <f>PVWatts_8.5kW!J4212</f>
        <v>4.0877340000000002</v>
      </c>
      <c r="G4200" s="34">
        <f t="shared" si="195"/>
        <v>-1.9080406472136557</v>
      </c>
      <c r="H4200" s="34">
        <f t="shared" si="196"/>
        <v>0</v>
      </c>
      <c r="I4200" s="34">
        <f t="shared" si="197"/>
        <v>-1.9080406472136557</v>
      </c>
    </row>
    <row r="4201" spans="2:9" x14ac:dyDescent="0.25">
      <c r="B4201" s="9">
        <v>2021</v>
      </c>
      <c r="C4201" s="9">
        <v>6</v>
      </c>
      <c r="D4201" s="9">
        <v>16</v>
      </c>
      <c r="E4201" s="30">
        <f>I01_Avg!D4201</f>
        <v>2.334815412586023</v>
      </c>
      <c r="F4201" s="30">
        <f>PVWatts_8.5kW!J4213</f>
        <v>3.0240259999999997</v>
      </c>
      <c r="G4201" s="34">
        <f t="shared" si="195"/>
        <v>-0.68921058741397667</v>
      </c>
      <c r="H4201" s="34">
        <f t="shared" si="196"/>
        <v>0</v>
      </c>
      <c r="I4201" s="34">
        <f t="shared" si="197"/>
        <v>-0.68921058741397667</v>
      </c>
    </row>
    <row r="4202" spans="2:9" x14ac:dyDescent="0.25">
      <c r="B4202" s="9">
        <v>2021</v>
      </c>
      <c r="C4202" s="9">
        <v>6</v>
      </c>
      <c r="D4202" s="9">
        <v>17</v>
      </c>
      <c r="E4202" s="30">
        <f>I01_Avg!D4202</f>
        <v>2.5526026536501951</v>
      </c>
      <c r="F4202" s="30">
        <f>PVWatts_8.5kW!J4214</f>
        <v>2.4429940000000001</v>
      </c>
      <c r="G4202" s="34">
        <f t="shared" si="195"/>
        <v>0.10960865365019501</v>
      </c>
      <c r="H4202" s="34">
        <f t="shared" si="196"/>
        <v>0.10960865365019501</v>
      </c>
      <c r="I4202" s="34">
        <f t="shared" si="197"/>
        <v>0</v>
      </c>
    </row>
    <row r="4203" spans="2:9" x14ac:dyDescent="0.25">
      <c r="B4203" s="9">
        <v>2021</v>
      </c>
      <c r="C4203" s="9">
        <v>6</v>
      </c>
      <c r="D4203" s="9">
        <v>18</v>
      </c>
      <c r="E4203" s="30">
        <f>I01_Avg!D4203</f>
        <v>2.5658580419097028</v>
      </c>
      <c r="F4203" s="30">
        <f>PVWatts_8.5kW!J4215</f>
        <v>1.1679649999999999</v>
      </c>
      <c r="G4203" s="34">
        <f t="shared" si="195"/>
        <v>1.3978930419097029</v>
      </c>
      <c r="H4203" s="34">
        <f t="shared" si="196"/>
        <v>1.3978930419097029</v>
      </c>
      <c r="I4203" s="34">
        <f t="shared" si="197"/>
        <v>0</v>
      </c>
    </row>
    <row r="4204" spans="2:9" x14ac:dyDescent="0.25">
      <c r="B4204" s="9">
        <v>2021</v>
      </c>
      <c r="C4204" s="9">
        <v>6</v>
      </c>
      <c r="D4204" s="9">
        <v>19</v>
      </c>
      <c r="E4204" s="30">
        <f>I01_Avg!D4204</f>
        <v>2.4904228212446871</v>
      </c>
      <c r="F4204" s="30">
        <f>PVWatts_8.5kW!J4216</f>
        <v>0.29360000000000003</v>
      </c>
      <c r="G4204" s="34">
        <f t="shared" si="195"/>
        <v>2.196822821244687</v>
      </c>
      <c r="H4204" s="34">
        <f t="shared" si="196"/>
        <v>2.196822821244687</v>
      </c>
      <c r="I4204" s="34">
        <f t="shared" si="197"/>
        <v>0</v>
      </c>
    </row>
    <row r="4205" spans="2:9" x14ac:dyDescent="0.25">
      <c r="B4205" s="9">
        <v>2021</v>
      </c>
      <c r="C4205" s="9">
        <v>6</v>
      </c>
      <c r="D4205" s="9">
        <v>20</v>
      </c>
      <c r="E4205" s="30">
        <f>I01_Avg!D4205</f>
        <v>2.3892350876507251</v>
      </c>
      <c r="F4205" s="30">
        <f>PVWatts_8.5kW!J4217</f>
        <v>0</v>
      </c>
      <c r="G4205" s="34">
        <f t="shared" si="195"/>
        <v>2.3892350876507251</v>
      </c>
      <c r="H4205" s="34">
        <f t="shared" si="196"/>
        <v>2.3892350876507251</v>
      </c>
      <c r="I4205" s="34">
        <f t="shared" si="197"/>
        <v>0</v>
      </c>
    </row>
    <row r="4206" spans="2:9" x14ac:dyDescent="0.25">
      <c r="B4206" s="9">
        <v>2021</v>
      </c>
      <c r="C4206" s="9">
        <v>6</v>
      </c>
      <c r="D4206" s="9">
        <v>21</v>
      </c>
      <c r="E4206" s="30">
        <f>I01_Avg!D4206</f>
        <v>2.1370674815189834</v>
      </c>
      <c r="F4206" s="30">
        <f>PVWatts_8.5kW!J4218</f>
        <v>0</v>
      </c>
      <c r="G4206" s="34">
        <f t="shared" si="195"/>
        <v>2.1370674815189834</v>
      </c>
      <c r="H4206" s="34">
        <f t="shared" si="196"/>
        <v>2.1370674815189834</v>
      </c>
      <c r="I4206" s="34">
        <f t="shared" si="197"/>
        <v>0</v>
      </c>
    </row>
    <row r="4207" spans="2:9" x14ac:dyDescent="0.25">
      <c r="B4207" s="9">
        <v>2021</v>
      </c>
      <c r="C4207" s="9">
        <v>6</v>
      </c>
      <c r="D4207" s="9">
        <v>22</v>
      </c>
      <c r="E4207" s="30">
        <f>I01_Avg!D4207</f>
        <v>1.9435553013165763</v>
      </c>
      <c r="F4207" s="30">
        <f>PVWatts_8.5kW!J4219</f>
        <v>0</v>
      </c>
      <c r="G4207" s="34">
        <f t="shared" si="195"/>
        <v>1.9435553013165763</v>
      </c>
      <c r="H4207" s="34">
        <f t="shared" si="196"/>
        <v>1.9435553013165763</v>
      </c>
      <c r="I4207" s="34">
        <f t="shared" si="197"/>
        <v>0</v>
      </c>
    </row>
    <row r="4208" spans="2:9" x14ac:dyDescent="0.25">
      <c r="B4208" s="9">
        <v>2021</v>
      </c>
      <c r="C4208" s="9">
        <v>6</v>
      </c>
      <c r="D4208" s="9">
        <v>23</v>
      </c>
      <c r="E4208" s="30">
        <f>I01_Avg!D4208</f>
        <v>1.5840964326540321</v>
      </c>
      <c r="F4208" s="30">
        <f>PVWatts_8.5kW!J4220</f>
        <v>0</v>
      </c>
      <c r="G4208" s="34">
        <f t="shared" si="195"/>
        <v>1.5840964326540321</v>
      </c>
      <c r="H4208" s="34">
        <f t="shared" si="196"/>
        <v>1.5840964326540321</v>
      </c>
      <c r="I4208" s="34">
        <f t="shared" si="197"/>
        <v>0</v>
      </c>
    </row>
    <row r="4209" spans="2:9" x14ac:dyDescent="0.25">
      <c r="B4209" s="9">
        <v>2021</v>
      </c>
      <c r="C4209" s="9">
        <v>6</v>
      </c>
      <c r="D4209" s="9">
        <v>0</v>
      </c>
      <c r="E4209" s="30">
        <f>I01_Avg!D4209</f>
        <v>1.2812422812713471</v>
      </c>
      <c r="F4209" s="30">
        <f>PVWatts_8.5kW!J4221</f>
        <v>0</v>
      </c>
      <c r="G4209" s="34">
        <f t="shared" si="195"/>
        <v>1.2812422812713471</v>
      </c>
      <c r="H4209" s="34">
        <f t="shared" si="196"/>
        <v>1.2812422812713471</v>
      </c>
      <c r="I4209" s="34">
        <f t="shared" si="197"/>
        <v>0</v>
      </c>
    </row>
    <row r="4210" spans="2:9" x14ac:dyDescent="0.25">
      <c r="B4210" s="9">
        <v>2021</v>
      </c>
      <c r="C4210" s="9">
        <v>6</v>
      </c>
      <c r="D4210" s="9">
        <v>1</v>
      </c>
      <c r="E4210" s="30">
        <f>I01_Avg!D4210</f>
        <v>1.0561382466988474</v>
      </c>
      <c r="F4210" s="30">
        <f>PVWatts_8.5kW!J4222</f>
        <v>0</v>
      </c>
      <c r="G4210" s="34">
        <f t="shared" si="195"/>
        <v>1.0561382466988474</v>
      </c>
      <c r="H4210" s="34">
        <f t="shared" si="196"/>
        <v>1.0561382466988474</v>
      </c>
      <c r="I4210" s="34">
        <f t="shared" si="197"/>
        <v>0</v>
      </c>
    </row>
    <row r="4211" spans="2:9" x14ac:dyDescent="0.25">
      <c r="B4211" s="9">
        <v>2021</v>
      </c>
      <c r="C4211" s="9">
        <v>6</v>
      </c>
      <c r="D4211" s="9">
        <v>2</v>
      </c>
      <c r="E4211" s="30">
        <f>I01_Avg!D4211</f>
        <v>0.90375610503328541</v>
      </c>
      <c r="F4211" s="30">
        <f>PVWatts_8.5kW!J4223</f>
        <v>0</v>
      </c>
      <c r="G4211" s="34">
        <f t="shared" si="195"/>
        <v>0.90375610503328541</v>
      </c>
      <c r="H4211" s="34">
        <f t="shared" si="196"/>
        <v>0.90375610503328541</v>
      </c>
      <c r="I4211" s="34">
        <f t="shared" si="197"/>
        <v>0</v>
      </c>
    </row>
    <row r="4212" spans="2:9" x14ac:dyDescent="0.25">
      <c r="B4212" s="9">
        <v>2021</v>
      </c>
      <c r="C4212" s="9">
        <v>6</v>
      </c>
      <c r="D4212" s="9">
        <v>3</v>
      </c>
      <c r="E4212" s="30">
        <f>I01_Avg!D4212</f>
        <v>0.8412774624133742</v>
      </c>
      <c r="F4212" s="30">
        <f>PVWatts_8.5kW!J4224</f>
        <v>0</v>
      </c>
      <c r="G4212" s="34">
        <f t="shared" si="195"/>
        <v>0.8412774624133742</v>
      </c>
      <c r="H4212" s="34">
        <f t="shared" si="196"/>
        <v>0.8412774624133742</v>
      </c>
      <c r="I4212" s="34">
        <f t="shared" si="197"/>
        <v>0</v>
      </c>
    </row>
    <row r="4213" spans="2:9" x14ac:dyDescent="0.25">
      <c r="B4213" s="9">
        <v>2021</v>
      </c>
      <c r="C4213" s="9">
        <v>6</v>
      </c>
      <c r="D4213" s="9">
        <v>4</v>
      </c>
      <c r="E4213" s="30">
        <f>I01_Avg!D4213</f>
        <v>0.78383500073090229</v>
      </c>
      <c r="F4213" s="30">
        <f>PVWatts_8.5kW!J4225</f>
        <v>0</v>
      </c>
      <c r="G4213" s="34">
        <f t="shared" si="195"/>
        <v>0.78383500073090229</v>
      </c>
      <c r="H4213" s="34">
        <f t="shared" si="196"/>
        <v>0.78383500073090229</v>
      </c>
      <c r="I4213" s="34">
        <f t="shared" si="197"/>
        <v>0</v>
      </c>
    </row>
    <row r="4214" spans="2:9" x14ac:dyDescent="0.25">
      <c r="B4214" s="9">
        <v>2021</v>
      </c>
      <c r="C4214" s="9">
        <v>6</v>
      </c>
      <c r="D4214" s="9">
        <v>5</v>
      </c>
      <c r="E4214" s="30">
        <f>I01_Avg!D4214</f>
        <v>0.7981383647064435</v>
      </c>
      <c r="F4214" s="30">
        <f>PVWatts_8.5kW!J4226</f>
        <v>8.6577000000000001E-2</v>
      </c>
      <c r="G4214" s="34">
        <f t="shared" si="195"/>
        <v>0.71156136470644349</v>
      </c>
      <c r="H4214" s="34">
        <f t="shared" si="196"/>
        <v>0.71156136470644349</v>
      </c>
      <c r="I4214" s="34">
        <f t="shared" si="197"/>
        <v>0</v>
      </c>
    </row>
    <row r="4215" spans="2:9" x14ac:dyDescent="0.25">
      <c r="B4215" s="9">
        <v>2021</v>
      </c>
      <c r="C4215" s="9">
        <v>6</v>
      </c>
      <c r="D4215" s="9">
        <v>6</v>
      </c>
      <c r="E4215" s="30">
        <f>I01_Avg!D4215</f>
        <v>0.84341221569483693</v>
      </c>
      <c r="F4215" s="30">
        <f>PVWatts_8.5kW!J4227</f>
        <v>0.561168</v>
      </c>
      <c r="G4215" s="34">
        <f t="shared" si="195"/>
        <v>0.28224421569483693</v>
      </c>
      <c r="H4215" s="34">
        <f t="shared" si="196"/>
        <v>0.28224421569483693</v>
      </c>
      <c r="I4215" s="34">
        <f t="shared" si="197"/>
        <v>0</v>
      </c>
    </row>
    <row r="4216" spans="2:9" x14ac:dyDescent="0.25">
      <c r="B4216" s="9">
        <v>2021</v>
      </c>
      <c r="C4216" s="9">
        <v>6</v>
      </c>
      <c r="D4216" s="9">
        <v>7</v>
      </c>
      <c r="E4216" s="30">
        <f>I01_Avg!D4216</f>
        <v>1.0036764109452672</v>
      </c>
      <c r="F4216" s="30">
        <f>PVWatts_8.5kW!J4228</f>
        <v>1.792889</v>
      </c>
      <c r="G4216" s="34">
        <f t="shared" si="195"/>
        <v>-0.78921258905473279</v>
      </c>
      <c r="H4216" s="34">
        <f t="shared" si="196"/>
        <v>0</v>
      </c>
      <c r="I4216" s="34">
        <f t="shared" si="197"/>
        <v>-0.78921258905473279</v>
      </c>
    </row>
    <row r="4217" spans="2:9" x14ac:dyDescent="0.25">
      <c r="B4217" s="9">
        <v>2021</v>
      </c>
      <c r="C4217" s="9">
        <v>6</v>
      </c>
      <c r="D4217" s="9">
        <v>8</v>
      </c>
      <c r="E4217" s="30">
        <f>I01_Avg!D4217</f>
        <v>1.088093829400725</v>
      </c>
      <c r="F4217" s="30">
        <f>PVWatts_8.5kW!J4229</f>
        <v>3.233641</v>
      </c>
      <c r="G4217" s="34">
        <f t="shared" si="195"/>
        <v>-2.1455471705992748</v>
      </c>
      <c r="H4217" s="34">
        <f t="shared" si="196"/>
        <v>0</v>
      </c>
      <c r="I4217" s="34">
        <f t="shared" si="197"/>
        <v>-2.1455471705992748</v>
      </c>
    </row>
    <row r="4218" spans="2:9" x14ac:dyDescent="0.25">
      <c r="B4218" s="9">
        <v>2021</v>
      </c>
      <c r="C4218" s="9">
        <v>6</v>
      </c>
      <c r="D4218" s="9">
        <v>9</v>
      </c>
      <c r="E4218" s="30">
        <f>I01_Avg!D4218</f>
        <v>1.2210716099182746</v>
      </c>
      <c r="F4218" s="30">
        <f>PVWatts_8.5kW!J4230</f>
        <v>4.4237879999999992</v>
      </c>
      <c r="G4218" s="34">
        <f t="shared" si="195"/>
        <v>-3.2027163900817248</v>
      </c>
      <c r="H4218" s="34">
        <f t="shared" si="196"/>
        <v>0</v>
      </c>
      <c r="I4218" s="34">
        <f t="shared" si="197"/>
        <v>-3.2027163900817248</v>
      </c>
    </row>
    <row r="4219" spans="2:9" x14ac:dyDescent="0.25">
      <c r="B4219" s="9">
        <v>2021</v>
      </c>
      <c r="C4219" s="9">
        <v>6</v>
      </c>
      <c r="D4219" s="9">
        <v>10</v>
      </c>
      <c r="E4219" s="30">
        <f>I01_Avg!D4219</f>
        <v>1.3718648302114889</v>
      </c>
      <c r="F4219" s="30">
        <f>PVWatts_8.5kW!J4231</f>
        <v>5.2515290000000006</v>
      </c>
      <c r="G4219" s="34">
        <f t="shared" si="195"/>
        <v>-3.8796641697885117</v>
      </c>
      <c r="H4219" s="34">
        <f t="shared" si="196"/>
        <v>0</v>
      </c>
      <c r="I4219" s="34">
        <f t="shared" si="197"/>
        <v>-3.8796641697885117</v>
      </c>
    </row>
    <row r="4220" spans="2:9" x14ac:dyDescent="0.25">
      <c r="B4220" s="9">
        <v>2021</v>
      </c>
      <c r="C4220" s="9">
        <v>6</v>
      </c>
      <c r="D4220" s="9">
        <v>11</v>
      </c>
      <c r="E4220" s="30">
        <f>I01_Avg!D4220</f>
        <v>1.5810186018559598</v>
      </c>
      <c r="F4220" s="30">
        <f>PVWatts_8.5kW!J4232</f>
        <v>5.7315770000000006</v>
      </c>
      <c r="G4220" s="34">
        <f t="shared" si="195"/>
        <v>-4.1505583981440406</v>
      </c>
      <c r="H4220" s="34">
        <f t="shared" si="196"/>
        <v>0</v>
      </c>
      <c r="I4220" s="34">
        <f t="shared" si="197"/>
        <v>-4.1505583981440406</v>
      </c>
    </row>
    <row r="4221" spans="2:9" x14ac:dyDescent="0.25">
      <c r="B4221" s="9">
        <v>2021</v>
      </c>
      <c r="C4221" s="9">
        <v>6</v>
      </c>
      <c r="D4221" s="9">
        <v>12</v>
      </c>
      <c r="E4221" s="30">
        <f>I01_Avg!D4221</f>
        <v>1.8304352342823165</v>
      </c>
      <c r="F4221" s="30">
        <f>PVWatts_8.5kW!J4233</f>
        <v>5.9298969999999995</v>
      </c>
      <c r="G4221" s="34">
        <f t="shared" si="195"/>
        <v>-4.0994617657176828</v>
      </c>
      <c r="H4221" s="34">
        <f t="shared" si="196"/>
        <v>0</v>
      </c>
      <c r="I4221" s="34">
        <f t="shared" si="197"/>
        <v>-4.0994617657176828</v>
      </c>
    </row>
    <row r="4222" spans="2:9" x14ac:dyDescent="0.25">
      <c r="B4222" s="9">
        <v>2021</v>
      </c>
      <c r="C4222" s="9">
        <v>6</v>
      </c>
      <c r="D4222" s="9">
        <v>13</v>
      </c>
      <c r="E4222" s="30">
        <f>I01_Avg!D4222</f>
        <v>1.9385819115891638</v>
      </c>
      <c r="F4222" s="30">
        <f>PVWatts_8.5kW!J4234</f>
        <v>5.8070069999999996</v>
      </c>
      <c r="G4222" s="34">
        <f t="shared" si="195"/>
        <v>-3.8684250884108358</v>
      </c>
      <c r="H4222" s="34">
        <f t="shared" si="196"/>
        <v>0</v>
      </c>
      <c r="I4222" s="34">
        <f t="shared" si="197"/>
        <v>-3.8684250884108358</v>
      </c>
    </row>
    <row r="4223" spans="2:9" x14ac:dyDescent="0.25">
      <c r="B4223" s="9">
        <v>2021</v>
      </c>
      <c r="C4223" s="9">
        <v>6</v>
      </c>
      <c r="D4223" s="9">
        <v>14</v>
      </c>
      <c r="E4223" s="30">
        <f>I01_Avg!D4223</f>
        <v>2.1027571544877151</v>
      </c>
      <c r="F4223" s="30">
        <f>PVWatts_8.5kW!J4235</f>
        <v>5.5027509999999999</v>
      </c>
      <c r="G4223" s="34">
        <f t="shared" si="195"/>
        <v>-3.3999938455122849</v>
      </c>
      <c r="H4223" s="34">
        <f t="shared" si="196"/>
        <v>0</v>
      </c>
      <c r="I4223" s="34">
        <f t="shared" si="197"/>
        <v>-3.3999938455122849</v>
      </c>
    </row>
    <row r="4224" spans="2:9" x14ac:dyDescent="0.25">
      <c r="B4224" s="9">
        <v>2021</v>
      </c>
      <c r="C4224" s="9">
        <v>6</v>
      </c>
      <c r="D4224" s="9">
        <v>15</v>
      </c>
      <c r="E4224" s="30">
        <f>I01_Avg!D4224</f>
        <v>2.2219123957757407</v>
      </c>
      <c r="F4224" s="30">
        <f>PVWatts_8.5kW!J4236</f>
        <v>4.8658410000000005</v>
      </c>
      <c r="G4224" s="34">
        <f t="shared" si="195"/>
        <v>-2.6439286042242598</v>
      </c>
      <c r="H4224" s="34">
        <f t="shared" si="196"/>
        <v>0</v>
      </c>
      <c r="I4224" s="34">
        <f t="shared" si="197"/>
        <v>-2.6439286042242598</v>
      </c>
    </row>
    <row r="4225" spans="2:9" x14ac:dyDescent="0.25">
      <c r="B4225" s="9">
        <v>2021</v>
      </c>
      <c r="C4225" s="9">
        <v>6</v>
      </c>
      <c r="D4225" s="9">
        <v>16</v>
      </c>
      <c r="E4225" s="30">
        <f>I01_Avg!D4225</f>
        <v>2.3394929622150604</v>
      </c>
      <c r="F4225" s="30">
        <f>PVWatts_8.5kW!J4237</f>
        <v>3.7992060000000003</v>
      </c>
      <c r="G4225" s="34">
        <f t="shared" si="195"/>
        <v>-1.4597130377849399</v>
      </c>
      <c r="H4225" s="34">
        <f t="shared" si="196"/>
        <v>0</v>
      </c>
      <c r="I4225" s="34">
        <f t="shared" si="197"/>
        <v>-1.4597130377849399</v>
      </c>
    </row>
    <row r="4226" spans="2:9" x14ac:dyDescent="0.25">
      <c r="B4226" s="9">
        <v>2021</v>
      </c>
      <c r="C4226" s="9">
        <v>6</v>
      </c>
      <c r="D4226" s="9">
        <v>17</v>
      </c>
      <c r="E4226" s="30">
        <f>I01_Avg!D4226</f>
        <v>2.4539774379213051</v>
      </c>
      <c r="F4226" s="30">
        <f>PVWatts_8.5kW!J4238</f>
        <v>2.5024380000000002</v>
      </c>
      <c r="G4226" s="34">
        <f t="shared" si="195"/>
        <v>-4.8460562078695091E-2</v>
      </c>
      <c r="H4226" s="34">
        <f t="shared" si="196"/>
        <v>0</v>
      </c>
      <c r="I4226" s="34">
        <f t="shared" si="197"/>
        <v>-4.8460562078695091E-2</v>
      </c>
    </row>
    <row r="4227" spans="2:9" x14ac:dyDescent="0.25">
      <c r="B4227" s="9">
        <v>2021</v>
      </c>
      <c r="C4227" s="9">
        <v>6</v>
      </c>
      <c r="D4227" s="9">
        <v>18</v>
      </c>
      <c r="E4227" s="30">
        <f>I01_Avg!D4227</f>
        <v>2.5373471690007374</v>
      </c>
      <c r="F4227" s="30">
        <f>PVWatts_8.5kW!J4239</f>
        <v>1.1565150000000002</v>
      </c>
      <c r="G4227" s="34">
        <f t="shared" si="195"/>
        <v>1.3808321690007372</v>
      </c>
      <c r="H4227" s="34">
        <f t="shared" si="196"/>
        <v>1.3808321690007372</v>
      </c>
      <c r="I4227" s="34">
        <f t="shared" si="197"/>
        <v>0</v>
      </c>
    </row>
    <row r="4228" spans="2:9" x14ac:dyDescent="0.25">
      <c r="B4228" s="9">
        <v>2021</v>
      </c>
      <c r="C4228" s="9">
        <v>6</v>
      </c>
      <c r="D4228" s="9">
        <v>19</v>
      </c>
      <c r="E4228" s="30">
        <f>I01_Avg!D4228</f>
        <v>2.4417384358282876</v>
      </c>
      <c r="F4228" s="30">
        <f>PVWatts_8.5kW!J4240</f>
        <v>0.28556799999999999</v>
      </c>
      <c r="G4228" s="34">
        <f t="shared" si="195"/>
        <v>2.1561704358282876</v>
      </c>
      <c r="H4228" s="34">
        <f t="shared" si="196"/>
        <v>2.1561704358282876</v>
      </c>
      <c r="I4228" s="34">
        <f t="shared" si="197"/>
        <v>0</v>
      </c>
    </row>
    <row r="4229" spans="2:9" x14ac:dyDescent="0.25">
      <c r="B4229" s="9">
        <v>2021</v>
      </c>
      <c r="C4229" s="9">
        <v>6</v>
      </c>
      <c r="D4229" s="9">
        <v>20</v>
      </c>
      <c r="E4229" s="30">
        <f>I01_Avg!D4229</f>
        <v>2.2402196312468212</v>
      </c>
      <c r="F4229" s="30">
        <f>PVWatts_8.5kW!J4241</f>
        <v>0</v>
      </c>
      <c r="G4229" s="34">
        <f t="shared" si="195"/>
        <v>2.2402196312468212</v>
      </c>
      <c r="H4229" s="34">
        <f t="shared" si="196"/>
        <v>2.2402196312468212</v>
      </c>
      <c r="I4229" s="34">
        <f t="shared" si="197"/>
        <v>0</v>
      </c>
    </row>
    <row r="4230" spans="2:9" x14ac:dyDescent="0.25">
      <c r="B4230" s="9">
        <v>2021</v>
      </c>
      <c r="C4230" s="9">
        <v>6</v>
      </c>
      <c r="D4230" s="9">
        <v>21</v>
      </c>
      <c r="E4230" s="30">
        <f>I01_Avg!D4230</f>
        <v>2.0398006684322438</v>
      </c>
      <c r="F4230" s="30">
        <f>PVWatts_8.5kW!J4242</f>
        <v>0</v>
      </c>
      <c r="G4230" s="34">
        <f t="shared" si="195"/>
        <v>2.0398006684322438</v>
      </c>
      <c r="H4230" s="34">
        <f t="shared" si="196"/>
        <v>2.0398006684322438</v>
      </c>
      <c r="I4230" s="34">
        <f t="shared" si="197"/>
        <v>0</v>
      </c>
    </row>
    <row r="4231" spans="2:9" x14ac:dyDescent="0.25">
      <c r="B4231" s="9">
        <v>2021</v>
      </c>
      <c r="C4231" s="9">
        <v>6</v>
      </c>
      <c r="D4231" s="9">
        <v>22</v>
      </c>
      <c r="E4231" s="30">
        <f>I01_Avg!D4231</f>
        <v>1.8606061166976016</v>
      </c>
      <c r="F4231" s="30">
        <f>PVWatts_8.5kW!J4243</f>
        <v>0</v>
      </c>
      <c r="G4231" s="34">
        <f t="shared" si="195"/>
        <v>1.8606061166976016</v>
      </c>
      <c r="H4231" s="34">
        <f t="shared" si="196"/>
        <v>1.8606061166976016</v>
      </c>
      <c r="I4231" s="34">
        <f t="shared" si="197"/>
        <v>0</v>
      </c>
    </row>
    <row r="4232" spans="2:9" x14ac:dyDescent="0.25">
      <c r="B4232" s="9">
        <v>2021</v>
      </c>
      <c r="C4232" s="9">
        <v>6</v>
      </c>
      <c r="D4232" s="9">
        <v>23</v>
      </c>
      <c r="E4232" s="30">
        <f>I01_Avg!D4232</f>
        <v>1.6281609104747998</v>
      </c>
      <c r="F4232" s="30">
        <f>PVWatts_8.5kW!J4244</f>
        <v>0</v>
      </c>
      <c r="G4232" s="34">
        <f t="shared" si="195"/>
        <v>1.6281609104747998</v>
      </c>
      <c r="H4232" s="34">
        <f t="shared" si="196"/>
        <v>1.6281609104747998</v>
      </c>
      <c r="I4232" s="34">
        <f t="shared" si="197"/>
        <v>0</v>
      </c>
    </row>
    <row r="4233" spans="2:9" x14ac:dyDescent="0.25">
      <c r="B4233" s="9">
        <v>2021</v>
      </c>
      <c r="C4233" s="9">
        <v>6</v>
      </c>
      <c r="D4233" s="9">
        <v>0</v>
      </c>
      <c r="E4233" s="30">
        <f>I01_Avg!D4233</f>
        <v>1.3358217622668729</v>
      </c>
      <c r="F4233" s="30">
        <f>PVWatts_8.5kW!J4245</f>
        <v>0</v>
      </c>
      <c r="G4233" s="34">
        <f t="shared" si="195"/>
        <v>1.3358217622668729</v>
      </c>
      <c r="H4233" s="34">
        <f t="shared" si="196"/>
        <v>1.3358217622668729</v>
      </c>
      <c r="I4233" s="34">
        <f t="shared" si="197"/>
        <v>0</v>
      </c>
    </row>
    <row r="4234" spans="2:9" x14ac:dyDescent="0.25">
      <c r="B4234" s="9">
        <v>2021</v>
      </c>
      <c r="C4234" s="9">
        <v>6</v>
      </c>
      <c r="D4234" s="9">
        <v>1</v>
      </c>
      <c r="E4234" s="30">
        <f>I01_Avg!D4234</f>
        <v>1.1341018849214164</v>
      </c>
      <c r="F4234" s="30">
        <f>PVWatts_8.5kW!J4246</f>
        <v>0</v>
      </c>
      <c r="G4234" s="34">
        <f t="shared" ref="G4234:G4297" si="198">+E4234-F4234</f>
        <v>1.1341018849214164</v>
      </c>
      <c r="H4234" s="34">
        <f t="shared" ref="H4234:H4297" si="199">+IF(G4234&gt;0,G4234,0)</f>
        <v>1.1341018849214164</v>
      </c>
      <c r="I4234" s="34">
        <f t="shared" ref="I4234:I4297" si="200">+IF(G4234&lt;0,G4234,0)</f>
        <v>0</v>
      </c>
    </row>
    <row r="4235" spans="2:9" x14ac:dyDescent="0.25">
      <c r="B4235" s="9">
        <v>2021</v>
      </c>
      <c r="C4235" s="9">
        <v>6</v>
      </c>
      <c r="D4235" s="9">
        <v>2</v>
      </c>
      <c r="E4235" s="30">
        <f>I01_Avg!D4235</f>
        <v>0.9582392630402643</v>
      </c>
      <c r="F4235" s="30">
        <f>PVWatts_8.5kW!J4247</f>
        <v>0</v>
      </c>
      <c r="G4235" s="34">
        <f t="shared" si="198"/>
        <v>0.9582392630402643</v>
      </c>
      <c r="H4235" s="34">
        <f t="shared" si="199"/>
        <v>0.9582392630402643</v>
      </c>
      <c r="I4235" s="34">
        <f t="shared" si="200"/>
        <v>0</v>
      </c>
    </row>
    <row r="4236" spans="2:9" x14ac:dyDescent="0.25">
      <c r="B4236" s="9">
        <v>2021</v>
      </c>
      <c r="C4236" s="9">
        <v>6</v>
      </c>
      <c r="D4236" s="9">
        <v>3</v>
      </c>
      <c r="E4236" s="30">
        <f>I01_Avg!D4236</f>
        <v>0.88335691064691846</v>
      </c>
      <c r="F4236" s="30">
        <f>PVWatts_8.5kW!J4248</f>
        <v>0</v>
      </c>
      <c r="G4236" s="34">
        <f t="shared" si="198"/>
        <v>0.88335691064691846</v>
      </c>
      <c r="H4236" s="34">
        <f t="shared" si="199"/>
        <v>0.88335691064691846</v>
      </c>
      <c r="I4236" s="34">
        <f t="shared" si="200"/>
        <v>0</v>
      </c>
    </row>
    <row r="4237" spans="2:9" x14ac:dyDescent="0.25">
      <c r="B4237" s="9">
        <v>2021</v>
      </c>
      <c r="C4237" s="9">
        <v>6</v>
      </c>
      <c r="D4237" s="9">
        <v>4</v>
      </c>
      <c r="E4237" s="30">
        <f>I01_Avg!D4237</f>
        <v>0.7899879239160067</v>
      </c>
      <c r="F4237" s="30">
        <f>PVWatts_8.5kW!J4249</f>
        <v>0</v>
      </c>
      <c r="G4237" s="34">
        <f t="shared" si="198"/>
        <v>0.7899879239160067</v>
      </c>
      <c r="H4237" s="34">
        <f t="shared" si="199"/>
        <v>0.7899879239160067</v>
      </c>
      <c r="I4237" s="34">
        <f t="shared" si="200"/>
        <v>0</v>
      </c>
    </row>
    <row r="4238" spans="2:9" x14ac:dyDescent="0.25">
      <c r="B4238" s="9">
        <v>2021</v>
      </c>
      <c r="C4238" s="9">
        <v>6</v>
      </c>
      <c r="D4238" s="9">
        <v>5</v>
      </c>
      <c r="E4238" s="30">
        <f>I01_Avg!D4238</f>
        <v>0.80557558062467005</v>
      </c>
      <c r="F4238" s="30">
        <f>PVWatts_8.5kW!J4250</f>
        <v>6.8849000000000007E-2</v>
      </c>
      <c r="G4238" s="34">
        <f t="shared" si="198"/>
        <v>0.73672658062467</v>
      </c>
      <c r="H4238" s="34">
        <f t="shared" si="199"/>
        <v>0.73672658062467</v>
      </c>
      <c r="I4238" s="34">
        <f t="shared" si="200"/>
        <v>0</v>
      </c>
    </row>
    <row r="4239" spans="2:9" x14ac:dyDescent="0.25">
      <c r="B4239" s="9">
        <v>2021</v>
      </c>
      <c r="C4239" s="9">
        <v>6</v>
      </c>
      <c r="D4239" s="9">
        <v>6</v>
      </c>
      <c r="E4239" s="30">
        <f>I01_Avg!D4239</f>
        <v>0.85339494265255533</v>
      </c>
      <c r="F4239" s="30">
        <f>PVWatts_8.5kW!J4251</f>
        <v>0.49512200000000001</v>
      </c>
      <c r="G4239" s="34">
        <f t="shared" si="198"/>
        <v>0.35827294265255533</v>
      </c>
      <c r="H4239" s="34">
        <f t="shared" si="199"/>
        <v>0.35827294265255533</v>
      </c>
      <c r="I4239" s="34">
        <f t="shared" si="200"/>
        <v>0</v>
      </c>
    </row>
    <row r="4240" spans="2:9" x14ac:dyDescent="0.25">
      <c r="B4240" s="9">
        <v>2021</v>
      </c>
      <c r="C4240" s="9">
        <v>6</v>
      </c>
      <c r="D4240" s="9">
        <v>7</v>
      </c>
      <c r="E4240" s="30">
        <f>I01_Avg!D4240</f>
        <v>0.97807781121518111</v>
      </c>
      <c r="F4240" s="30">
        <f>PVWatts_8.5kW!J4252</f>
        <v>1.61073</v>
      </c>
      <c r="G4240" s="34">
        <f t="shared" si="198"/>
        <v>-0.63265218878481888</v>
      </c>
      <c r="H4240" s="34">
        <f t="shared" si="199"/>
        <v>0</v>
      </c>
      <c r="I4240" s="34">
        <f t="shared" si="200"/>
        <v>-0.63265218878481888</v>
      </c>
    </row>
    <row r="4241" spans="2:9" x14ac:dyDescent="0.25">
      <c r="B4241" s="9">
        <v>2021</v>
      </c>
      <c r="C4241" s="9">
        <v>6</v>
      </c>
      <c r="D4241" s="9">
        <v>8</v>
      </c>
      <c r="E4241" s="30">
        <f>I01_Avg!D4241</f>
        <v>1.2013319816782249</v>
      </c>
      <c r="F4241" s="30">
        <f>PVWatts_8.5kW!J4253</f>
        <v>3.1507040000000002</v>
      </c>
      <c r="G4241" s="34">
        <f t="shared" si="198"/>
        <v>-1.9493720183217753</v>
      </c>
      <c r="H4241" s="34">
        <f t="shared" si="199"/>
        <v>0</v>
      </c>
      <c r="I4241" s="34">
        <f t="shared" si="200"/>
        <v>-1.9493720183217753</v>
      </c>
    </row>
    <row r="4242" spans="2:9" x14ac:dyDescent="0.25">
      <c r="B4242" s="9">
        <v>2021</v>
      </c>
      <c r="C4242" s="9">
        <v>6</v>
      </c>
      <c r="D4242" s="9">
        <v>9</v>
      </c>
      <c r="E4242" s="30">
        <f>I01_Avg!D4242</f>
        <v>1.3721506891162554</v>
      </c>
      <c r="F4242" s="30">
        <f>PVWatts_8.5kW!J4254</f>
        <v>4.0609920000000006</v>
      </c>
      <c r="G4242" s="34">
        <f t="shared" si="198"/>
        <v>-2.6888413108837455</v>
      </c>
      <c r="H4242" s="34">
        <f t="shared" si="199"/>
        <v>0</v>
      </c>
      <c r="I4242" s="34">
        <f t="shared" si="200"/>
        <v>-2.6888413108837455</v>
      </c>
    </row>
    <row r="4243" spans="2:9" x14ac:dyDescent="0.25">
      <c r="B4243" s="9">
        <v>2021</v>
      </c>
      <c r="C4243" s="9">
        <v>6</v>
      </c>
      <c r="D4243" s="9">
        <v>10</v>
      </c>
      <c r="E4243" s="30">
        <f>I01_Avg!D4243</f>
        <v>1.5969959272102578</v>
      </c>
      <c r="F4243" s="30">
        <f>PVWatts_8.5kW!J4255</f>
        <v>4.912642</v>
      </c>
      <c r="G4243" s="34">
        <f t="shared" si="198"/>
        <v>-3.3156460727897423</v>
      </c>
      <c r="H4243" s="34">
        <f t="shared" si="199"/>
        <v>0</v>
      </c>
      <c r="I4243" s="34">
        <f t="shared" si="200"/>
        <v>-3.3156460727897423</v>
      </c>
    </row>
    <row r="4244" spans="2:9" x14ac:dyDescent="0.25">
      <c r="B4244" s="9">
        <v>2021</v>
      </c>
      <c r="C4244" s="9">
        <v>6</v>
      </c>
      <c r="D4244" s="9">
        <v>11</v>
      </c>
      <c r="E4244" s="30">
        <f>I01_Avg!D4244</f>
        <v>1.8676696868745162</v>
      </c>
      <c r="F4244" s="30">
        <f>PVWatts_8.5kW!J4256</f>
        <v>6.0206340000000003</v>
      </c>
      <c r="G4244" s="34">
        <f t="shared" si="198"/>
        <v>-4.1529643131254836</v>
      </c>
      <c r="H4244" s="34">
        <f t="shared" si="199"/>
        <v>0</v>
      </c>
      <c r="I4244" s="34">
        <f t="shared" si="200"/>
        <v>-4.1529643131254836</v>
      </c>
    </row>
    <row r="4245" spans="2:9" x14ac:dyDescent="0.25">
      <c r="B4245" s="9">
        <v>2021</v>
      </c>
      <c r="C4245" s="9">
        <v>6</v>
      </c>
      <c r="D4245" s="9">
        <v>12</v>
      </c>
      <c r="E4245" s="30">
        <f>I01_Avg!D4245</f>
        <v>1.9697772354257912</v>
      </c>
      <c r="F4245" s="30">
        <f>PVWatts_8.5kW!J4257</f>
        <v>6.2582120000000003</v>
      </c>
      <c r="G4245" s="34">
        <f t="shared" si="198"/>
        <v>-4.2884347645742089</v>
      </c>
      <c r="H4245" s="34">
        <f t="shared" si="199"/>
        <v>0</v>
      </c>
      <c r="I4245" s="34">
        <f t="shared" si="200"/>
        <v>-4.2884347645742089</v>
      </c>
    </row>
    <row r="4246" spans="2:9" x14ac:dyDescent="0.25">
      <c r="B4246" s="9">
        <v>2021</v>
      </c>
      <c r="C4246" s="9">
        <v>6</v>
      </c>
      <c r="D4246" s="9">
        <v>13</v>
      </c>
      <c r="E4246" s="30">
        <f>I01_Avg!D4246</f>
        <v>2.2213977264032976</v>
      </c>
      <c r="F4246" s="30">
        <f>PVWatts_8.5kW!J4258</f>
        <v>6.1665100000000006</v>
      </c>
      <c r="G4246" s="34">
        <f t="shared" si="198"/>
        <v>-3.945112273596703</v>
      </c>
      <c r="H4246" s="34">
        <f t="shared" si="199"/>
        <v>0</v>
      </c>
      <c r="I4246" s="34">
        <f t="shared" si="200"/>
        <v>-3.945112273596703</v>
      </c>
    </row>
    <row r="4247" spans="2:9" x14ac:dyDescent="0.25">
      <c r="B4247" s="9">
        <v>2021</v>
      </c>
      <c r="C4247" s="9">
        <v>6</v>
      </c>
      <c r="D4247" s="9">
        <v>14</v>
      </c>
      <c r="E4247" s="30">
        <f>I01_Avg!D4247</f>
        <v>2.3378109362156292</v>
      </c>
      <c r="F4247" s="30">
        <f>PVWatts_8.5kW!J4259</f>
        <v>5.7803699999999996</v>
      </c>
      <c r="G4247" s="34">
        <f t="shared" si="198"/>
        <v>-3.4425590637843704</v>
      </c>
      <c r="H4247" s="34">
        <f t="shared" si="199"/>
        <v>0</v>
      </c>
      <c r="I4247" s="34">
        <f t="shared" si="200"/>
        <v>-3.4425590637843704</v>
      </c>
    </row>
    <row r="4248" spans="2:9" x14ac:dyDescent="0.25">
      <c r="B4248" s="9">
        <v>2021</v>
      </c>
      <c r="C4248" s="9">
        <v>6</v>
      </c>
      <c r="D4248" s="9">
        <v>15</v>
      </c>
      <c r="E4248" s="30">
        <f>I01_Avg!D4248</f>
        <v>2.4768996291356951</v>
      </c>
      <c r="F4248" s="30">
        <f>PVWatts_8.5kW!J4260</f>
        <v>5.0515629999999998</v>
      </c>
      <c r="G4248" s="34">
        <f t="shared" si="198"/>
        <v>-2.5746633708643047</v>
      </c>
      <c r="H4248" s="34">
        <f t="shared" si="199"/>
        <v>0</v>
      </c>
      <c r="I4248" s="34">
        <f t="shared" si="200"/>
        <v>-2.5746633708643047</v>
      </c>
    </row>
    <row r="4249" spans="2:9" x14ac:dyDescent="0.25">
      <c r="B4249" s="9">
        <v>2021</v>
      </c>
      <c r="C4249" s="9">
        <v>6</v>
      </c>
      <c r="D4249" s="9">
        <v>16</v>
      </c>
      <c r="E4249" s="30">
        <f>I01_Avg!D4249</f>
        <v>2.6255845502797865</v>
      </c>
      <c r="F4249" s="30">
        <f>PVWatts_8.5kW!J4261</f>
        <v>3.9897719999999999</v>
      </c>
      <c r="G4249" s="34">
        <f t="shared" si="198"/>
        <v>-1.3641874497202133</v>
      </c>
      <c r="H4249" s="34">
        <f t="shared" si="199"/>
        <v>0</v>
      </c>
      <c r="I4249" s="34">
        <f t="shared" si="200"/>
        <v>-1.3641874497202133</v>
      </c>
    </row>
    <row r="4250" spans="2:9" x14ac:dyDescent="0.25">
      <c r="B4250" s="9">
        <v>2021</v>
      </c>
      <c r="C4250" s="9">
        <v>6</v>
      </c>
      <c r="D4250" s="9">
        <v>17</v>
      </c>
      <c r="E4250" s="30">
        <f>I01_Avg!D4250</f>
        <v>2.6726432909444178</v>
      </c>
      <c r="F4250" s="30">
        <f>PVWatts_8.5kW!J4262</f>
        <v>2.626042</v>
      </c>
      <c r="G4250" s="34">
        <f t="shared" si="198"/>
        <v>4.6601290944417784E-2</v>
      </c>
      <c r="H4250" s="34">
        <f t="shared" si="199"/>
        <v>4.6601290944417784E-2</v>
      </c>
      <c r="I4250" s="34">
        <f t="shared" si="200"/>
        <v>0</v>
      </c>
    </row>
    <row r="4251" spans="2:9" x14ac:dyDescent="0.25">
      <c r="B4251" s="9">
        <v>2021</v>
      </c>
      <c r="C4251" s="9">
        <v>6</v>
      </c>
      <c r="D4251" s="9">
        <v>18</v>
      </c>
      <c r="E4251" s="30">
        <f>I01_Avg!D4251</f>
        <v>2.6407239092272352</v>
      </c>
      <c r="F4251" s="30">
        <f>PVWatts_8.5kW!J4263</f>
        <v>1.0734380000000001</v>
      </c>
      <c r="G4251" s="34">
        <f t="shared" si="198"/>
        <v>1.5672859092272351</v>
      </c>
      <c r="H4251" s="34">
        <f t="shared" si="199"/>
        <v>1.5672859092272351</v>
      </c>
      <c r="I4251" s="34">
        <f t="shared" si="200"/>
        <v>0</v>
      </c>
    </row>
    <row r="4252" spans="2:9" x14ac:dyDescent="0.25">
      <c r="B4252" s="9">
        <v>2021</v>
      </c>
      <c r="C4252" s="9">
        <v>6</v>
      </c>
      <c r="D4252" s="9">
        <v>19</v>
      </c>
      <c r="E4252" s="30">
        <f>I01_Avg!D4252</f>
        <v>2.6333014241184505</v>
      </c>
      <c r="F4252" s="30">
        <f>PVWatts_8.5kW!J4264</f>
        <v>0.20957599999999998</v>
      </c>
      <c r="G4252" s="34">
        <f t="shared" si="198"/>
        <v>2.4237254241184507</v>
      </c>
      <c r="H4252" s="34">
        <f t="shared" si="199"/>
        <v>2.4237254241184507</v>
      </c>
      <c r="I4252" s="34">
        <f t="shared" si="200"/>
        <v>0</v>
      </c>
    </row>
    <row r="4253" spans="2:9" x14ac:dyDescent="0.25">
      <c r="B4253" s="9">
        <v>2021</v>
      </c>
      <c r="C4253" s="9">
        <v>6</v>
      </c>
      <c r="D4253" s="9">
        <v>20</v>
      </c>
      <c r="E4253" s="30">
        <f>I01_Avg!D4253</f>
        <v>2.4278060328090656</v>
      </c>
      <c r="F4253" s="30">
        <f>PVWatts_8.5kW!J4265</f>
        <v>0</v>
      </c>
      <c r="G4253" s="34">
        <f t="shared" si="198"/>
        <v>2.4278060328090656</v>
      </c>
      <c r="H4253" s="34">
        <f t="shared" si="199"/>
        <v>2.4278060328090656</v>
      </c>
      <c r="I4253" s="34">
        <f t="shared" si="200"/>
        <v>0</v>
      </c>
    </row>
    <row r="4254" spans="2:9" x14ac:dyDescent="0.25">
      <c r="B4254" s="9">
        <v>2021</v>
      </c>
      <c r="C4254" s="9">
        <v>6</v>
      </c>
      <c r="D4254" s="9">
        <v>21</v>
      </c>
      <c r="E4254" s="30">
        <f>I01_Avg!D4254</f>
        <v>2.1935343742739968</v>
      </c>
      <c r="F4254" s="30">
        <f>PVWatts_8.5kW!J4266</f>
        <v>0</v>
      </c>
      <c r="G4254" s="34">
        <f t="shared" si="198"/>
        <v>2.1935343742739968</v>
      </c>
      <c r="H4254" s="34">
        <f t="shared" si="199"/>
        <v>2.1935343742739968</v>
      </c>
      <c r="I4254" s="34">
        <f t="shared" si="200"/>
        <v>0</v>
      </c>
    </row>
    <row r="4255" spans="2:9" x14ac:dyDescent="0.25">
      <c r="B4255" s="9">
        <v>2021</v>
      </c>
      <c r="C4255" s="9">
        <v>6</v>
      </c>
      <c r="D4255" s="9">
        <v>22</v>
      </c>
      <c r="E4255" s="30">
        <f>I01_Avg!D4255</f>
        <v>1.919843490109272</v>
      </c>
      <c r="F4255" s="30">
        <f>PVWatts_8.5kW!J4267</f>
        <v>0</v>
      </c>
      <c r="G4255" s="34">
        <f t="shared" si="198"/>
        <v>1.919843490109272</v>
      </c>
      <c r="H4255" s="34">
        <f t="shared" si="199"/>
        <v>1.919843490109272</v>
      </c>
      <c r="I4255" s="34">
        <f t="shared" si="200"/>
        <v>0</v>
      </c>
    </row>
    <row r="4256" spans="2:9" x14ac:dyDescent="0.25">
      <c r="B4256" s="9">
        <v>2021</v>
      </c>
      <c r="C4256" s="9">
        <v>6</v>
      </c>
      <c r="D4256" s="9">
        <v>23</v>
      </c>
      <c r="E4256" s="30">
        <f>I01_Avg!D4256</f>
        <v>1.6864359469927555</v>
      </c>
      <c r="F4256" s="30">
        <f>PVWatts_8.5kW!J4268</f>
        <v>0</v>
      </c>
      <c r="G4256" s="34">
        <f t="shared" si="198"/>
        <v>1.6864359469927555</v>
      </c>
      <c r="H4256" s="34">
        <f t="shared" si="199"/>
        <v>1.6864359469927555</v>
      </c>
      <c r="I4256" s="34">
        <f t="shared" si="200"/>
        <v>0</v>
      </c>
    </row>
    <row r="4257" spans="2:9" x14ac:dyDescent="0.25">
      <c r="B4257" s="9">
        <v>2021</v>
      </c>
      <c r="C4257" s="9">
        <v>6</v>
      </c>
      <c r="D4257" s="9">
        <v>0</v>
      </c>
      <c r="E4257" s="30">
        <f>I01_Avg!D4257</f>
        <v>1.3902060377643608</v>
      </c>
      <c r="F4257" s="30">
        <f>PVWatts_8.5kW!J4269</f>
        <v>0</v>
      </c>
      <c r="G4257" s="34">
        <f t="shared" si="198"/>
        <v>1.3902060377643608</v>
      </c>
      <c r="H4257" s="34">
        <f t="shared" si="199"/>
        <v>1.3902060377643608</v>
      </c>
      <c r="I4257" s="34">
        <f t="shared" si="200"/>
        <v>0</v>
      </c>
    </row>
    <row r="4258" spans="2:9" x14ac:dyDescent="0.25">
      <c r="B4258" s="9">
        <v>2021</v>
      </c>
      <c r="C4258" s="9">
        <v>6</v>
      </c>
      <c r="D4258" s="9">
        <v>1</v>
      </c>
      <c r="E4258" s="30">
        <f>I01_Avg!D4258</f>
        <v>1.2324172838930731</v>
      </c>
      <c r="F4258" s="30">
        <f>PVWatts_8.5kW!J4270</f>
        <v>0</v>
      </c>
      <c r="G4258" s="34">
        <f t="shared" si="198"/>
        <v>1.2324172838930731</v>
      </c>
      <c r="H4258" s="34">
        <f t="shared" si="199"/>
        <v>1.2324172838930731</v>
      </c>
      <c r="I4258" s="34">
        <f t="shared" si="200"/>
        <v>0</v>
      </c>
    </row>
    <row r="4259" spans="2:9" x14ac:dyDescent="0.25">
      <c r="B4259" s="9">
        <v>2021</v>
      </c>
      <c r="C4259" s="9">
        <v>6</v>
      </c>
      <c r="D4259" s="9">
        <v>2</v>
      </c>
      <c r="E4259" s="30">
        <f>I01_Avg!D4259</f>
        <v>1.1163421647738927</v>
      </c>
      <c r="F4259" s="30">
        <f>PVWatts_8.5kW!J4271</f>
        <v>0</v>
      </c>
      <c r="G4259" s="34">
        <f t="shared" si="198"/>
        <v>1.1163421647738927</v>
      </c>
      <c r="H4259" s="34">
        <f t="shared" si="199"/>
        <v>1.1163421647738927</v>
      </c>
      <c r="I4259" s="34">
        <f t="shared" si="200"/>
        <v>0</v>
      </c>
    </row>
    <row r="4260" spans="2:9" x14ac:dyDescent="0.25">
      <c r="B4260" s="9">
        <v>2021</v>
      </c>
      <c r="C4260" s="9">
        <v>6</v>
      </c>
      <c r="D4260" s="9">
        <v>3</v>
      </c>
      <c r="E4260" s="30">
        <f>I01_Avg!D4260</f>
        <v>0.99368103626338888</v>
      </c>
      <c r="F4260" s="30">
        <f>PVWatts_8.5kW!J4272</f>
        <v>0</v>
      </c>
      <c r="G4260" s="34">
        <f t="shared" si="198"/>
        <v>0.99368103626338888</v>
      </c>
      <c r="H4260" s="34">
        <f t="shared" si="199"/>
        <v>0.99368103626338888</v>
      </c>
      <c r="I4260" s="34">
        <f t="shared" si="200"/>
        <v>0</v>
      </c>
    </row>
    <row r="4261" spans="2:9" x14ac:dyDescent="0.25">
      <c r="B4261" s="9">
        <v>2021</v>
      </c>
      <c r="C4261" s="9">
        <v>6</v>
      </c>
      <c r="D4261" s="9">
        <v>4</v>
      </c>
      <c r="E4261" s="30">
        <f>I01_Avg!D4261</f>
        <v>0.94019139587243683</v>
      </c>
      <c r="F4261" s="30">
        <f>PVWatts_8.5kW!J4273</f>
        <v>0</v>
      </c>
      <c r="G4261" s="34">
        <f t="shared" si="198"/>
        <v>0.94019139587243683</v>
      </c>
      <c r="H4261" s="34">
        <f t="shared" si="199"/>
        <v>0.94019139587243683</v>
      </c>
      <c r="I4261" s="34">
        <f t="shared" si="200"/>
        <v>0</v>
      </c>
    </row>
    <row r="4262" spans="2:9" x14ac:dyDescent="0.25">
      <c r="B4262" s="9">
        <v>2021</v>
      </c>
      <c r="C4262" s="9">
        <v>6</v>
      </c>
      <c r="D4262" s="9">
        <v>5</v>
      </c>
      <c r="E4262" s="30">
        <f>I01_Avg!D4262</f>
        <v>0.88422070415171317</v>
      </c>
      <c r="F4262" s="30">
        <f>PVWatts_8.5kW!J4274</f>
        <v>5.4287000000000002E-2</v>
      </c>
      <c r="G4262" s="34">
        <f t="shared" si="198"/>
        <v>0.82993370415171319</v>
      </c>
      <c r="H4262" s="34">
        <f t="shared" si="199"/>
        <v>0.82993370415171319</v>
      </c>
      <c r="I4262" s="34">
        <f t="shared" si="200"/>
        <v>0</v>
      </c>
    </row>
    <row r="4263" spans="2:9" x14ac:dyDescent="0.25">
      <c r="B4263" s="9">
        <v>2021</v>
      </c>
      <c r="C4263" s="9">
        <v>6</v>
      </c>
      <c r="D4263" s="9">
        <v>6</v>
      </c>
      <c r="E4263" s="30">
        <f>I01_Avg!D4263</f>
        <v>0.86636726325950386</v>
      </c>
      <c r="F4263" s="30">
        <f>PVWatts_8.5kW!J4275</f>
        <v>0.448353</v>
      </c>
      <c r="G4263" s="34">
        <f t="shared" si="198"/>
        <v>0.41801426325950386</v>
      </c>
      <c r="H4263" s="34">
        <f t="shared" si="199"/>
        <v>0.41801426325950386</v>
      </c>
      <c r="I4263" s="34">
        <f t="shared" si="200"/>
        <v>0</v>
      </c>
    </row>
    <row r="4264" spans="2:9" x14ac:dyDescent="0.25">
      <c r="B4264" s="9">
        <v>2021</v>
      </c>
      <c r="C4264" s="9">
        <v>6</v>
      </c>
      <c r="D4264" s="9">
        <v>7</v>
      </c>
      <c r="E4264" s="30">
        <f>I01_Avg!D4264</f>
        <v>1.021762352881167</v>
      </c>
      <c r="F4264" s="30">
        <f>PVWatts_8.5kW!J4276</f>
        <v>1.815949</v>
      </c>
      <c r="G4264" s="34">
        <f t="shared" si="198"/>
        <v>-0.79418664711883302</v>
      </c>
      <c r="H4264" s="34">
        <f t="shared" si="199"/>
        <v>0</v>
      </c>
      <c r="I4264" s="34">
        <f t="shared" si="200"/>
        <v>-0.79418664711883302</v>
      </c>
    </row>
    <row r="4265" spans="2:9" x14ac:dyDescent="0.25">
      <c r="B4265" s="9">
        <v>2021</v>
      </c>
      <c r="C4265" s="9">
        <v>6</v>
      </c>
      <c r="D4265" s="9">
        <v>8</v>
      </c>
      <c r="E4265" s="30">
        <f>I01_Avg!D4265</f>
        <v>1.2709566885366228</v>
      </c>
      <c r="F4265" s="30">
        <f>PVWatts_8.5kW!J4277</f>
        <v>3.3529560000000003</v>
      </c>
      <c r="G4265" s="34">
        <f t="shared" si="198"/>
        <v>-2.0819993114633775</v>
      </c>
      <c r="H4265" s="34">
        <f t="shared" si="199"/>
        <v>0</v>
      </c>
      <c r="I4265" s="34">
        <f t="shared" si="200"/>
        <v>-2.0819993114633775</v>
      </c>
    </row>
    <row r="4266" spans="2:9" x14ac:dyDescent="0.25">
      <c r="B4266" s="9">
        <v>2021</v>
      </c>
      <c r="C4266" s="9">
        <v>6</v>
      </c>
      <c r="D4266" s="9">
        <v>9</v>
      </c>
      <c r="E4266" s="30">
        <f>I01_Avg!D4266</f>
        <v>1.4442123330584968</v>
      </c>
      <c r="F4266" s="30">
        <f>PVWatts_8.5kW!J4278</f>
        <v>4.5871519999999997</v>
      </c>
      <c r="G4266" s="34">
        <f t="shared" si="198"/>
        <v>-3.1429396669415031</v>
      </c>
      <c r="H4266" s="34">
        <f t="shared" si="199"/>
        <v>0</v>
      </c>
      <c r="I4266" s="34">
        <f t="shared" si="200"/>
        <v>-3.1429396669415031</v>
      </c>
    </row>
    <row r="4267" spans="2:9" x14ac:dyDescent="0.25">
      <c r="B4267" s="9">
        <v>2021</v>
      </c>
      <c r="C4267" s="9">
        <v>6</v>
      </c>
      <c r="D4267" s="9">
        <v>10</v>
      </c>
      <c r="E4267" s="30">
        <f>I01_Avg!D4267</f>
        <v>1.7573892218300722</v>
      </c>
      <c r="F4267" s="30">
        <f>PVWatts_8.5kW!J4279</f>
        <v>5.4853940000000003</v>
      </c>
      <c r="G4267" s="34">
        <f t="shared" si="198"/>
        <v>-3.7280047781699279</v>
      </c>
      <c r="H4267" s="34">
        <f t="shared" si="199"/>
        <v>0</v>
      </c>
      <c r="I4267" s="34">
        <f t="shared" si="200"/>
        <v>-3.7280047781699279</v>
      </c>
    </row>
    <row r="4268" spans="2:9" x14ac:dyDescent="0.25">
      <c r="B4268" s="9">
        <v>2021</v>
      </c>
      <c r="C4268" s="9">
        <v>6</v>
      </c>
      <c r="D4268" s="9">
        <v>11</v>
      </c>
      <c r="E4268" s="30">
        <f>I01_Avg!D4268</f>
        <v>1.985593803965928</v>
      </c>
      <c r="F4268" s="30">
        <f>PVWatts_8.5kW!J4280</f>
        <v>6.0656719999999993</v>
      </c>
      <c r="G4268" s="34">
        <f t="shared" si="198"/>
        <v>-4.0800781960340711</v>
      </c>
      <c r="H4268" s="34">
        <f t="shared" si="199"/>
        <v>0</v>
      </c>
      <c r="I4268" s="34">
        <f t="shared" si="200"/>
        <v>-4.0800781960340711</v>
      </c>
    </row>
    <row r="4269" spans="2:9" x14ac:dyDescent="0.25">
      <c r="B4269" s="9">
        <v>2021</v>
      </c>
      <c r="C4269" s="9">
        <v>6</v>
      </c>
      <c r="D4269" s="9">
        <v>12</v>
      </c>
      <c r="E4269" s="30">
        <f>I01_Avg!D4269</f>
        <v>2.2143653604941922</v>
      </c>
      <c r="F4269" s="30">
        <f>PVWatts_8.5kW!J4281</f>
        <v>6.2804129999999994</v>
      </c>
      <c r="G4269" s="34">
        <f t="shared" si="198"/>
        <v>-4.0660476395058076</v>
      </c>
      <c r="H4269" s="34">
        <f t="shared" si="199"/>
        <v>0</v>
      </c>
      <c r="I4269" s="34">
        <f t="shared" si="200"/>
        <v>-4.0660476395058076</v>
      </c>
    </row>
    <row r="4270" spans="2:9" x14ac:dyDescent="0.25">
      <c r="B4270" s="9">
        <v>2021</v>
      </c>
      <c r="C4270" s="9">
        <v>6</v>
      </c>
      <c r="D4270" s="9">
        <v>13</v>
      </c>
      <c r="E4270" s="30">
        <f>I01_Avg!D4270</f>
        <v>2.4037757279536693</v>
      </c>
      <c r="F4270" s="30">
        <f>PVWatts_8.5kW!J4282</f>
        <v>6.1722020000000004</v>
      </c>
      <c r="G4270" s="34">
        <f t="shared" si="198"/>
        <v>-3.7684262720463311</v>
      </c>
      <c r="H4270" s="34">
        <f t="shared" si="199"/>
        <v>0</v>
      </c>
      <c r="I4270" s="34">
        <f t="shared" si="200"/>
        <v>-3.7684262720463311</v>
      </c>
    </row>
    <row r="4271" spans="2:9" x14ac:dyDescent="0.25">
      <c r="B4271" s="9">
        <v>2021</v>
      </c>
      <c r="C4271" s="9">
        <v>6</v>
      </c>
      <c r="D4271" s="9">
        <v>14</v>
      </c>
      <c r="E4271" s="30">
        <f>I01_Avg!D4271</f>
        <v>2.5256238266859321</v>
      </c>
      <c r="F4271" s="30">
        <f>PVWatts_8.5kW!J4283</f>
        <v>5.7390379999999999</v>
      </c>
      <c r="G4271" s="34">
        <f t="shared" si="198"/>
        <v>-3.2134141733140678</v>
      </c>
      <c r="H4271" s="34">
        <f t="shared" si="199"/>
        <v>0</v>
      </c>
      <c r="I4271" s="34">
        <f t="shared" si="200"/>
        <v>-3.2134141733140678</v>
      </c>
    </row>
    <row r="4272" spans="2:9" x14ac:dyDescent="0.25">
      <c r="B4272" s="9">
        <v>2021</v>
      </c>
      <c r="C4272" s="9">
        <v>6</v>
      </c>
      <c r="D4272" s="9">
        <v>15</v>
      </c>
      <c r="E4272" s="30">
        <f>I01_Avg!D4272</f>
        <v>2.6076511257319299</v>
      </c>
      <c r="F4272" s="30">
        <f>PVWatts_8.5kW!J4284</f>
        <v>5.0073469999999993</v>
      </c>
      <c r="G4272" s="34">
        <f t="shared" si="198"/>
        <v>-2.3996958742680694</v>
      </c>
      <c r="H4272" s="34">
        <f t="shared" si="199"/>
        <v>0</v>
      </c>
      <c r="I4272" s="34">
        <f t="shared" si="200"/>
        <v>-2.3996958742680694</v>
      </c>
    </row>
    <row r="4273" spans="2:9" x14ac:dyDescent="0.25">
      <c r="B4273" s="9">
        <v>2021</v>
      </c>
      <c r="C4273" s="9">
        <v>6</v>
      </c>
      <c r="D4273" s="9">
        <v>16</v>
      </c>
      <c r="E4273" s="30">
        <f>I01_Avg!D4273</f>
        <v>2.7782724079818157</v>
      </c>
      <c r="F4273" s="30">
        <f>PVWatts_8.5kW!J4285</f>
        <v>3.9452029999999998</v>
      </c>
      <c r="G4273" s="34">
        <f t="shared" si="198"/>
        <v>-1.1669305920181841</v>
      </c>
      <c r="H4273" s="34">
        <f t="shared" si="199"/>
        <v>0</v>
      </c>
      <c r="I4273" s="34">
        <f t="shared" si="200"/>
        <v>-1.1669305920181841</v>
      </c>
    </row>
    <row r="4274" spans="2:9" x14ac:dyDescent="0.25">
      <c r="B4274" s="9">
        <v>2021</v>
      </c>
      <c r="C4274" s="9">
        <v>6</v>
      </c>
      <c r="D4274" s="9">
        <v>17</v>
      </c>
      <c r="E4274" s="30">
        <f>I01_Avg!D4274</f>
        <v>2.8961273723288312</v>
      </c>
      <c r="F4274" s="30">
        <f>PVWatts_8.5kW!J4286</f>
        <v>2.6026210000000001</v>
      </c>
      <c r="G4274" s="34">
        <f t="shared" si="198"/>
        <v>0.29350637232883114</v>
      </c>
      <c r="H4274" s="34">
        <f t="shared" si="199"/>
        <v>0.29350637232883114</v>
      </c>
      <c r="I4274" s="34">
        <f t="shared" si="200"/>
        <v>0</v>
      </c>
    </row>
    <row r="4275" spans="2:9" x14ac:dyDescent="0.25">
      <c r="B4275" s="9">
        <v>2021</v>
      </c>
      <c r="C4275" s="9">
        <v>6</v>
      </c>
      <c r="D4275" s="9">
        <v>18</v>
      </c>
      <c r="E4275" s="30">
        <f>I01_Avg!D4275</f>
        <v>2.9021666578053642</v>
      </c>
      <c r="F4275" s="30">
        <f>PVWatts_8.5kW!J4287</f>
        <v>1.120533</v>
      </c>
      <c r="G4275" s="34">
        <f t="shared" si="198"/>
        <v>1.7816336578053642</v>
      </c>
      <c r="H4275" s="34">
        <f t="shared" si="199"/>
        <v>1.7816336578053642</v>
      </c>
      <c r="I4275" s="34">
        <f t="shared" si="200"/>
        <v>0</v>
      </c>
    </row>
    <row r="4276" spans="2:9" x14ac:dyDescent="0.25">
      <c r="B4276" s="9">
        <v>2021</v>
      </c>
      <c r="C4276" s="9">
        <v>6</v>
      </c>
      <c r="D4276" s="9">
        <v>19</v>
      </c>
      <c r="E4276" s="30">
        <f>I01_Avg!D4276</f>
        <v>2.8430011927910543</v>
      </c>
      <c r="F4276" s="30">
        <f>PVWatts_8.5kW!J4288</f>
        <v>0.20233299999999999</v>
      </c>
      <c r="G4276" s="34">
        <f t="shared" si="198"/>
        <v>2.6406681927910545</v>
      </c>
      <c r="H4276" s="34">
        <f t="shared" si="199"/>
        <v>2.6406681927910545</v>
      </c>
      <c r="I4276" s="34">
        <f t="shared" si="200"/>
        <v>0</v>
      </c>
    </row>
    <row r="4277" spans="2:9" x14ac:dyDescent="0.25">
      <c r="B4277" s="9">
        <v>2021</v>
      </c>
      <c r="C4277" s="9">
        <v>6</v>
      </c>
      <c r="D4277" s="9">
        <v>20</v>
      </c>
      <c r="E4277" s="30">
        <f>I01_Avg!D4277</f>
        <v>2.7639298729727853</v>
      </c>
      <c r="F4277" s="30">
        <f>PVWatts_8.5kW!J4289</f>
        <v>0</v>
      </c>
      <c r="G4277" s="34">
        <f t="shared" si="198"/>
        <v>2.7639298729727853</v>
      </c>
      <c r="H4277" s="34">
        <f t="shared" si="199"/>
        <v>2.7639298729727853</v>
      </c>
      <c r="I4277" s="34">
        <f t="shared" si="200"/>
        <v>0</v>
      </c>
    </row>
    <row r="4278" spans="2:9" x14ac:dyDescent="0.25">
      <c r="B4278" s="9">
        <v>2021</v>
      </c>
      <c r="C4278" s="9">
        <v>6</v>
      </c>
      <c r="D4278" s="9">
        <v>21</v>
      </c>
      <c r="E4278" s="30">
        <f>I01_Avg!D4278</f>
        <v>2.5541163692930837</v>
      </c>
      <c r="F4278" s="30">
        <f>PVWatts_8.5kW!J4290</f>
        <v>0</v>
      </c>
      <c r="G4278" s="34">
        <f t="shared" si="198"/>
        <v>2.5541163692930837</v>
      </c>
      <c r="H4278" s="34">
        <f t="shared" si="199"/>
        <v>2.5541163692930837</v>
      </c>
      <c r="I4278" s="34">
        <f t="shared" si="200"/>
        <v>0</v>
      </c>
    </row>
    <row r="4279" spans="2:9" x14ac:dyDescent="0.25">
      <c r="B4279" s="9">
        <v>2021</v>
      </c>
      <c r="C4279" s="9">
        <v>6</v>
      </c>
      <c r="D4279" s="9">
        <v>22</v>
      </c>
      <c r="E4279" s="30">
        <f>I01_Avg!D4279</f>
        <v>2.3192426371403267</v>
      </c>
      <c r="F4279" s="30">
        <f>PVWatts_8.5kW!J4291</f>
        <v>0</v>
      </c>
      <c r="G4279" s="34">
        <f t="shared" si="198"/>
        <v>2.3192426371403267</v>
      </c>
      <c r="H4279" s="34">
        <f t="shared" si="199"/>
        <v>2.3192426371403267</v>
      </c>
      <c r="I4279" s="34">
        <f t="shared" si="200"/>
        <v>0</v>
      </c>
    </row>
    <row r="4280" spans="2:9" x14ac:dyDescent="0.25">
      <c r="B4280" s="9">
        <v>2021</v>
      </c>
      <c r="C4280" s="9">
        <v>6</v>
      </c>
      <c r="D4280" s="9">
        <v>23</v>
      </c>
      <c r="E4280" s="30">
        <f>I01_Avg!D4280</f>
        <v>1.8967275320749584</v>
      </c>
      <c r="F4280" s="30">
        <f>PVWatts_8.5kW!J4292</f>
        <v>0</v>
      </c>
      <c r="G4280" s="34">
        <f t="shared" si="198"/>
        <v>1.8967275320749584</v>
      </c>
      <c r="H4280" s="34">
        <f t="shared" si="199"/>
        <v>1.8967275320749584</v>
      </c>
      <c r="I4280" s="34">
        <f t="shared" si="200"/>
        <v>0</v>
      </c>
    </row>
    <row r="4281" spans="2:9" x14ac:dyDescent="0.25">
      <c r="B4281" s="9">
        <v>2021</v>
      </c>
      <c r="C4281" s="9">
        <v>6</v>
      </c>
      <c r="D4281" s="9">
        <v>0</v>
      </c>
      <c r="E4281" s="30">
        <f>I01_Avg!D4281</f>
        <v>1.6056205036551081</v>
      </c>
      <c r="F4281" s="30">
        <f>PVWatts_8.5kW!J4293</f>
        <v>0</v>
      </c>
      <c r="G4281" s="34">
        <f t="shared" si="198"/>
        <v>1.6056205036551081</v>
      </c>
      <c r="H4281" s="34">
        <f t="shared" si="199"/>
        <v>1.6056205036551081</v>
      </c>
      <c r="I4281" s="34">
        <f t="shared" si="200"/>
        <v>0</v>
      </c>
    </row>
    <row r="4282" spans="2:9" x14ac:dyDescent="0.25">
      <c r="B4282" s="9">
        <v>2021</v>
      </c>
      <c r="C4282" s="9">
        <v>6</v>
      </c>
      <c r="D4282" s="9">
        <v>1</v>
      </c>
      <c r="E4282" s="30">
        <f>I01_Avg!D4282</f>
        <v>1.3234582631105702</v>
      </c>
      <c r="F4282" s="30">
        <f>PVWatts_8.5kW!J4294</f>
        <v>0</v>
      </c>
      <c r="G4282" s="34">
        <f t="shared" si="198"/>
        <v>1.3234582631105702</v>
      </c>
      <c r="H4282" s="34">
        <f t="shared" si="199"/>
        <v>1.3234582631105702</v>
      </c>
      <c r="I4282" s="34">
        <f t="shared" si="200"/>
        <v>0</v>
      </c>
    </row>
    <row r="4283" spans="2:9" x14ac:dyDescent="0.25">
      <c r="B4283" s="9">
        <v>2021</v>
      </c>
      <c r="C4283" s="9">
        <v>6</v>
      </c>
      <c r="D4283" s="9">
        <v>2</v>
      </c>
      <c r="E4283" s="30">
        <f>I01_Avg!D4283</f>
        <v>1.1653212333177931</v>
      </c>
      <c r="F4283" s="30">
        <f>PVWatts_8.5kW!J4295</f>
        <v>0</v>
      </c>
      <c r="G4283" s="34">
        <f t="shared" si="198"/>
        <v>1.1653212333177931</v>
      </c>
      <c r="H4283" s="34">
        <f t="shared" si="199"/>
        <v>1.1653212333177931</v>
      </c>
      <c r="I4283" s="34">
        <f t="shared" si="200"/>
        <v>0</v>
      </c>
    </row>
    <row r="4284" spans="2:9" x14ac:dyDescent="0.25">
      <c r="B4284" s="9">
        <v>2021</v>
      </c>
      <c r="C4284" s="9">
        <v>6</v>
      </c>
      <c r="D4284" s="9">
        <v>3</v>
      </c>
      <c r="E4284" s="30">
        <f>I01_Avg!D4284</f>
        <v>1.0419727729350843</v>
      </c>
      <c r="F4284" s="30">
        <f>PVWatts_8.5kW!J4296</f>
        <v>0</v>
      </c>
      <c r="G4284" s="34">
        <f t="shared" si="198"/>
        <v>1.0419727729350843</v>
      </c>
      <c r="H4284" s="34">
        <f t="shared" si="199"/>
        <v>1.0419727729350843</v>
      </c>
      <c r="I4284" s="34">
        <f t="shared" si="200"/>
        <v>0</v>
      </c>
    </row>
    <row r="4285" spans="2:9" x14ac:dyDescent="0.25">
      <c r="B4285" s="9">
        <v>2021</v>
      </c>
      <c r="C4285" s="9">
        <v>6</v>
      </c>
      <c r="D4285" s="9">
        <v>4</v>
      </c>
      <c r="E4285" s="30">
        <f>I01_Avg!D4285</f>
        <v>0.96859177477264746</v>
      </c>
      <c r="F4285" s="30">
        <f>PVWatts_8.5kW!J4297</f>
        <v>0</v>
      </c>
      <c r="G4285" s="34">
        <f t="shared" si="198"/>
        <v>0.96859177477264746</v>
      </c>
      <c r="H4285" s="34">
        <f t="shared" si="199"/>
        <v>0.96859177477264746</v>
      </c>
      <c r="I4285" s="34">
        <f t="shared" si="200"/>
        <v>0</v>
      </c>
    </row>
    <row r="4286" spans="2:9" x14ac:dyDescent="0.25">
      <c r="B4286" s="9">
        <v>2021</v>
      </c>
      <c r="C4286" s="9">
        <v>6</v>
      </c>
      <c r="D4286" s="9">
        <v>5</v>
      </c>
      <c r="E4286" s="30">
        <f>I01_Avg!D4286</f>
        <v>0.94999987270576769</v>
      </c>
      <c r="F4286" s="30">
        <f>PVWatts_8.5kW!J4298</f>
        <v>6.0270000000000004E-2</v>
      </c>
      <c r="G4286" s="34">
        <f t="shared" si="198"/>
        <v>0.88972987270576764</v>
      </c>
      <c r="H4286" s="34">
        <f t="shared" si="199"/>
        <v>0.88972987270576764</v>
      </c>
      <c r="I4286" s="34">
        <f t="shared" si="200"/>
        <v>0</v>
      </c>
    </row>
    <row r="4287" spans="2:9" x14ac:dyDescent="0.25">
      <c r="B4287" s="9">
        <v>2021</v>
      </c>
      <c r="C4287" s="9">
        <v>6</v>
      </c>
      <c r="D4287" s="9">
        <v>6</v>
      </c>
      <c r="E4287" s="30">
        <f>I01_Avg!D4287</f>
        <v>0.95625303032311648</v>
      </c>
      <c r="F4287" s="30">
        <f>PVWatts_8.5kW!J4299</f>
        <v>0.44449299999999997</v>
      </c>
      <c r="G4287" s="34">
        <f t="shared" si="198"/>
        <v>0.51176003032311645</v>
      </c>
      <c r="H4287" s="34">
        <f t="shared" si="199"/>
        <v>0.51176003032311645</v>
      </c>
      <c r="I4287" s="34">
        <f t="shared" si="200"/>
        <v>0</v>
      </c>
    </row>
    <row r="4288" spans="2:9" x14ac:dyDescent="0.25">
      <c r="B4288" s="9">
        <v>2021</v>
      </c>
      <c r="C4288" s="9">
        <v>6</v>
      </c>
      <c r="D4288" s="9">
        <v>7</v>
      </c>
      <c r="E4288" s="30">
        <f>I01_Avg!D4288</f>
        <v>1.105206041754873</v>
      </c>
      <c r="F4288" s="30">
        <f>PVWatts_8.5kW!J4300</f>
        <v>1.764945</v>
      </c>
      <c r="G4288" s="34">
        <f t="shared" si="198"/>
        <v>-0.65973895824512696</v>
      </c>
      <c r="H4288" s="34">
        <f t="shared" si="199"/>
        <v>0</v>
      </c>
      <c r="I4288" s="34">
        <f t="shared" si="200"/>
        <v>-0.65973895824512696</v>
      </c>
    </row>
    <row r="4289" spans="2:9" x14ac:dyDescent="0.25">
      <c r="B4289" s="9">
        <v>2021</v>
      </c>
      <c r="C4289" s="9">
        <v>6</v>
      </c>
      <c r="D4289" s="9">
        <v>8</v>
      </c>
      <c r="E4289" s="30">
        <f>I01_Avg!D4289</f>
        <v>1.2853552879550978</v>
      </c>
      <c r="F4289" s="30">
        <f>PVWatts_8.5kW!J4301</f>
        <v>3.2096419999999997</v>
      </c>
      <c r="G4289" s="34">
        <f t="shared" si="198"/>
        <v>-1.9242867120449019</v>
      </c>
      <c r="H4289" s="34">
        <f t="shared" si="199"/>
        <v>0</v>
      </c>
      <c r="I4289" s="34">
        <f t="shared" si="200"/>
        <v>-1.9242867120449019</v>
      </c>
    </row>
    <row r="4290" spans="2:9" x14ac:dyDescent="0.25">
      <c r="B4290" s="9">
        <v>2021</v>
      </c>
      <c r="C4290" s="9">
        <v>6</v>
      </c>
      <c r="D4290" s="9">
        <v>9</v>
      </c>
      <c r="E4290" s="30">
        <f>I01_Avg!D4290</f>
        <v>1.5176495731533099</v>
      </c>
      <c r="F4290" s="30">
        <f>PVWatts_8.5kW!J4302</f>
        <v>4.3619080000000006</v>
      </c>
      <c r="G4290" s="34">
        <f t="shared" si="198"/>
        <v>-2.8442584268466904</v>
      </c>
      <c r="H4290" s="34">
        <f t="shared" si="199"/>
        <v>0</v>
      </c>
      <c r="I4290" s="34">
        <f t="shared" si="200"/>
        <v>-2.8442584268466904</v>
      </c>
    </row>
    <row r="4291" spans="2:9" x14ac:dyDescent="0.25">
      <c r="B4291" s="9">
        <v>2021</v>
      </c>
      <c r="C4291" s="9">
        <v>6</v>
      </c>
      <c r="D4291" s="9">
        <v>10</v>
      </c>
      <c r="E4291" s="30">
        <f>I01_Avg!D4291</f>
        <v>1.6847171933492593</v>
      </c>
      <c r="F4291" s="30">
        <f>PVWatts_8.5kW!J4303</f>
        <v>5.1863909999999995</v>
      </c>
      <c r="G4291" s="34">
        <f t="shared" si="198"/>
        <v>-3.5016738066507402</v>
      </c>
      <c r="H4291" s="34">
        <f t="shared" si="199"/>
        <v>0</v>
      </c>
      <c r="I4291" s="34">
        <f t="shared" si="200"/>
        <v>-3.5016738066507402</v>
      </c>
    </row>
    <row r="4292" spans="2:9" x14ac:dyDescent="0.25">
      <c r="B4292" s="9">
        <v>2021</v>
      </c>
      <c r="C4292" s="9">
        <v>6</v>
      </c>
      <c r="D4292" s="9">
        <v>11</v>
      </c>
      <c r="E4292" s="30">
        <f>I01_Avg!D4292</f>
        <v>1.945227743449208</v>
      </c>
      <c r="F4292" s="30">
        <f>PVWatts_8.5kW!J4304</f>
        <v>5.4865709999999996</v>
      </c>
      <c r="G4292" s="34">
        <f t="shared" si="198"/>
        <v>-3.5413432565507916</v>
      </c>
      <c r="H4292" s="34">
        <f t="shared" si="199"/>
        <v>0</v>
      </c>
      <c r="I4292" s="34">
        <f t="shared" si="200"/>
        <v>-3.5413432565507916</v>
      </c>
    </row>
    <row r="4293" spans="2:9" x14ac:dyDescent="0.25">
      <c r="B4293" s="9">
        <v>2021</v>
      </c>
      <c r="C4293" s="9">
        <v>6</v>
      </c>
      <c r="D4293" s="9">
        <v>12</v>
      </c>
      <c r="E4293" s="30">
        <f>I01_Avg!D4293</f>
        <v>2.1857963301784982</v>
      </c>
      <c r="F4293" s="30">
        <f>PVWatts_8.5kW!J4305</f>
        <v>5.6670129999999999</v>
      </c>
      <c r="G4293" s="34">
        <f t="shared" si="198"/>
        <v>-3.4812166698215017</v>
      </c>
      <c r="H4293" s="34">
        <f t="shared" si="199"/>
        <v>0</v>
      </c>
      <c r="I4293" s="34">
        <f t="shared" si="200"/>
        <v>-3.4812166698215017</v>
      </c>
    </row>
    <row r="4294" spans="2:9" x14ac:dyDescent="0.25">
      <c r="B4294" s="9">
        <v>2021</v>
      </c>
      <c r="C4294" s="9">
        <v>6</v>
      </c>
      <c r="D4294" s="9">
        <v>13</v>
      </c>
      <c r="E4294" s="30">
        <f>I01_Avg!D4294</f>
        <v>2.4746706972848602</v>
      </c>
      <c r="F4294" s="30">
        <f>PVWatts_8.5kW!J4306</f>
        <v>5.5750420000000007</v>
      </c>
      <c r="G4294" s="34">
        <f t="shared" si="198"/>
        <v>-3.1003713027151405</v>
      </c>
      <c r="H4294" s="34">
        <f t="shared" si="199"/>
        <v>0</v>
      </c>
      <c r="I4294" s="34">
        <f t="shared" si="200"/>
        <v>-3.1003713027151405</v>
      </c>
    </row>
    <row r="4295" spans="2:9" x14ac:dyDescent="0.25">
      <c r="B4295" s="9">
        <v>2021</v>
      </c>
      <c r="C4295" s="9">
        <v>6</v>
      </c>
      <c r="D4295" s="9">
        <v>14</v>
      </c>
      <c r="E4295" s="30">
        <f>I01_Avg!D4295</f>
        <v>2.6310753170487478</v>
      </c>
      <c r="F4295" s="30">
        <f>PVWatts_8.5kW!J4307</f>
        <v>5.2166270000000008</v>
      </c>
      <c r="G4295" s="34">
        <f t="shared" si="198"/>
        <v>-2.585551682951253</v>
      </c>
      <c r="H4295" s="34">
        <f t="shared" si="199"/>
        <v>0</v>
      </c>
      <c r="I4295" s="34">
        <f t="shared" si="200"/>
        <v>-2.585551682951253</v>
      </c>
    </row>
    <row r="4296" spans="2:9" x14ac:dyDescent="0.25">
      <c r="B4296" s="9">
        <v>2021</v>
      </c>
      <c r="C4296" s="9">
        <v>6</v>
      </c>
      <c r="D4296" s="9">
        <v>15</v>
      </c>
      <c r="E4296" s="30">
        <f>I01_Avg!D4296</f>
        <v>2.7545343593517018</v>
      </c>
      <c r="F4296" s="30">
        <f>PVWatts_8.5kW!J4308</f>
        <v>4.5910900000000003</v>
      </c>
      <c r="G4296" s="34">
        <f t="shared" si="198"/>
        <v>-1.8365556406482986</v>
      </c>
      <c r="H4296" s="34">
        <f t="shared" si="199"/>
        <v>0</v>
      </c>
      <c r="I4296" s="34">
        <f t="shared" si="200"/>
        <v>-1.8365556406482986</v>
      </c>
    </row>
    <row r="4297" spans="2:9" x14ac:dyDescent="0.25">
      <c r="B4297" s="9">
        <v>2021</v>
      </c>
      <c r="C4297" s="9">
        <v>6</v>
      </c>
      <c r="D4297" s="9">
        <v>16</v>
      </c>
      <c r="E4297" s="30">
        <f>I01_Avg!D4297</f>
        <v>2.8369508708429345</v>
      </c>
      <c r="F4297" s="30">
        <f>PVWatts_8.5kW!J4309</f>
        <v>3.686693</v>
      </c>
      <c r="G4297" s="34">
        <f t="shared" si="198"/>
        <v>-0.84974212915706548</v>
      </c>
      <c r="H4297" s="34">
        <f t="shared" si="199"/>
        <v>0</v>
      </c>
      <c r="I4297" s="34">
        <f t="shared" si="200"/>
        <v>-0.84974212915706548</v>
      </c>
    </row>
    <row r="4298" spans="2:9" x14ac:dyDescent="0.25">
      <c r="B4298" s="9">
        <v>2021</v>
      </c>
      <c r="C4298" s="9">
        <v>6</v>
      </c>
      <c r="D4298" s="9">
        <v>17</v>
      </c>
      <c r="E4298" s="30">
        <f>I01_Avg!D4298</f>
        <v>2.9367635533808705</v>
      </c>
      <c r="F4298" s="30">
        <f>PVWatts_8.5kW!J4310</f>
        <v>2.4698039999999999</v>
      </c>
      <c r="G4298" s="34">
        <f t="shared" ref="G4298:G4361" si="201">+E4298-F4298</f>
        <v>0.46695955338087058</v>
      </c>
      <c r="H4298" s="34">
        <f t="shared" ref="H4298:H4361" si="202">+IF(G4298&gt;0,G4298,0)</f>
        <v>0.46695955338087058</v>
      </c>
      <c r="I4298" s="34">
        <f t="shared" ref="I4298:I4361" si="203">+IF(G4298&lt;0,G4298,0)</f>
        <v>0</v>
      </c>
    </row>
    <row r="4299" spans="2:9" x14ac:dyDescent="0.25">
      <c r="B4299" s="9">
        <v>2021</v>
      </c>
      <c r="C4299" s="9">
        <v>6</v>
      </c>
      <c r="D4299" s="9">
        <v>18</v>
      </c>
      <c r="E4299" s="30">
        <f>I01_Avg!D4299</f>
        <v>2.8578429552679587</v>
      </c>
      <c r="F4299" s="30">
        <f>PVWatts_8.5kW!J4311</f>
        <v>1.0939559999999999</v>
      </c>
      <c r="G4299" s="34">
        <f t="shared" si="201"/>
        <v>1.7638869552679588</v>
      </c>
      <c r="H4299" s="34">
        <f t="shared" si="202"/>
        <v>1.7638869552679588</v>
      </c>
      <c r="I4299" s="34">
        <f t="shared" si="203"/>
        <v>0</v>
      </c>
    </row>
    <row r="4300" spans="2:9" x14ac:dyDescent="0.25">
      <c r="B4300" s="9">
        <v>2021</v>
      </c>
      <c r="C4300" s="9">
        <v>6</v>
      </c>
      <c r="D4300" s="9">
        <v>19</v>
      </c>
      <c r="E4300" s="30">
        <f>I01_Avg!D4300</f>
        <v>2.9417507632611248</v>
      </c>
      <c r="F4300" s="30">
        <f>PVWatts_8.5kW!J4312</f>
        <v>0.18599199999999999</v>
      </c>
      <c r="G4300" s="34">
        <f t="shared" si="201"/>
        <v>2.7557587632611247</v>
      </c>
      <c r="H4300" s="34">
        <f t="shared" si="202"/>
        <v>2.7557587632611247</v>
      </c>
      <c r="I4300" s="34">
        <f t="shared" si="203"/>
        <v>0</v>
      </c>
    </row>
    <row r="4301" spans="2:9" x14ac:dyDescent="0.25">
      <c r="B4301" s="9">
        <v>2021</v>
      </c>
      <c r="C4301" s="9">
        <v>6</v>
      </c>
      <c r="D4301" s="9">
        <v>20</v>
      </c>
      <c r="E4301" s="30">
        <f>I01_Avg!D4301</f>
        <v>2.8154263491727352</v>
      </c>
      <c r="F4301" s="30">
        <f>PVWatts_8.5kW!J4313</f>
        <v>0</v>
      </c>
      <c r="G4301" s="34">
        <f t="shared" si="201"/>
        <v>2.8154263491727352</v>
      </c>
      <c r="H4301" s="34">
        <f t="shared" si="202"/>
        <v>2.8154263491727352</v>
      </c>
      <c r="I4301" s="34">
        <f t="shared" si="203"/>
        <v>0</v>
      </c>
    </row>
    <row r="4302" spans="2:9" x14ac:dyDescent="0.25">
      <c r="B4302" s="9">
        <v>2021</v>
      </c>
      <c r="C4302" s="9">
        <v>6</v>
      </c>
      <c r="D4302" s="9">
        <v>21</v>
      </c>
      <c r="E4302" s="30">
        <f>I01_Avg!D4302</f>
        <v>2.6627709839559905</v>
      </c>
      <c r="F4302" s="30">
        <f>PVWatts_8.5kW!J4314</f>
        <v>0</v>
      </c>
      <c r="G4302" s="34">
        <f t="shared" si="201"/>
        <v>2.6627709839559905</v>
      </c>
      <c r="H4302" s="34">
        <f t="shared" si="202"/>
        <v>2.6627709839559905</v>
      </c>
      <c r="I4302" s="34">
        <f t="shared" si="203"/>
        <v>0</v>
      </c>
    </row>
    <row r="4303" spans="2:9" x14ac:dyDescent="0.25">
      <c r="B4303" s="9">
        <v>2021</v>
      </c>
      <c r="C4303" s="9">
        <v>6</v>
      </c>
      <c r="D4303" s="9">
        <v>22</v>
      </c>
      <c r="E4303" s="30">
        <f>I01_Avg!D4303</f>
        <v>2.4336653391999592</v>
      </c>
      <c r="F4303" s="30">
        <f>PVWatts_8.5kW!J4315</f>
        <v>0</v>
      </c>
      <c r="G4303" s="34">
        <f t="shared" si="201"/>
        <v>2.4336653391999592</v>
      </c>
      <c r="H4303" s="34">
        <f t="shared" si="202"/>
        <v>2.4336653391999592</v>
      </c>
      <c r="I4303" s="34">
        <f t="shared" si="203"/>
        <v>0</v>
      </c>
    </row>
    <row r="4304" spans="2:9" x14ac:dyDescent="0.25">
      <c r="B4304" s="9">
        <v>2021</v>
      </c>
      <c r="C4304" s="9">
        <v>6</v>
      </c>
      <c r="D4304" s="9">
        <v>23</v>
      </c>
      <c r="E4304" s="30">
        <f>I01_Avg!D4304</f>
        <v>2.1188326273634672</v>
      </c>
      <c r="F4304" s="30">
        <f>PVWatts_8.5kW!J4316</f>
        <v>0</v>
      </c>
      <c r="G4304" s="34">
        <f t="shared" si="201"/>
        <v>2.1188326273634672</v>
      </c>
      <c r="H4304" s="34">
        <f t="shared" si="202"/>
        <v>2.1188326273634672</v>
      </c>
      <c r="I4304" s="34">
        <f t="shared" si="203"/>
        <v>0</v>
      </c>
    </row>
    <row r="4305" spans="2:9" x14ac:dyDescent="0.25">
      <c r="B4305" s="9">
        <v>2021</v>
      </c>
      <c r="C4305" s="9">
        <v>6</v>
      </c>
      <c r="D4305" s="9">
        <v>0</v>
      </c>
      <c r="E4305" s="30">
        <f>I01_Avg!D4305</f>
        <v>1.7745636528146151</v>
      </c>
      <c r="F4305" s="30">
        <f>PVWatts_8.5kW!J4317</f>
        <v>0</v>
      </c>
      <c r="G4305" s="34">
        <f t="shared" si="201"/>
        <v>1.7745636528146151</v>
      </c>
      <c r="H4305" s="34">
        <f t="shared" si="202"/>
        <v>1.7745636528146151</v>
      </c>
      <c r="I4305" s="34">
        <f t="shared" si="203"/>
        <v>0</v>
      </c>
    </row>
    <row r="4306" spans="2:9" x14ac:dyDescent="0.25">
      <c r="B4306" s="9">
        <v>2021</v>
      </c>
      <c r="C4306" s="9">
        <v>6</v>
      </c>
      <c r="D4306" s="9">
        <v>1</v>
      </c>
      <c r="E4306" s="30">
        <f>I01_Avg!D4306</f>
        <v>1.5374610819853958</v>
      </c>
      <c r="F4306" s="30">
        <f>PVWatts_8.5kW!J4318</f>
        <v>0</v>
      </c>
      <c r="G4306" s="34">
        <f t="shared" si="201"/>
        <v>1.5374610819853958</v>
      </c>
      <c r="H4306" s="34">
        <f t="shared" si="202"/>
        <v>1.5374610819853958</v>
      </c>
      <c r="I4306" s="34">
        <f t="shared" si="203"/>
        <v>0</v>
      </c>
    </row>
    <row r="4307" spans="2:9" x14ac:dyDescent="0.25">
      <c r="B4307" s="9">
        <v>2021</v>
      </c>
      <c r="C4307" s="9">
        <v>6</v>
      </c>
      <c r="D4307" s="9">
        <v>2</v>
      </c>
      <c r="E4307" s="30">
        <f>I01_Avg!D4307</f>
        <v>1.3128662988625091</v>
      </c>
      <c r="F4307" s="30">
        <f>PVWatts_8.5kW!J4319</f>
        <v>0</v>
      </c>
      <c r="G4307" s="34">
        <f t="shared" si="201"/>
        <v>1.3128662988625091</v>
      </c>
      <c r="H4307" s="34">
        <f t="shared" si="202"/>
        <v>1.3128662988625091</v>
      </c>
      <c r="I4307" s="34">
        <f t="shared" si="203"/>
        <v>0</v>
      </c>
    </row>
    <row r="4308" spans="2:9" x14ac:dyDescent="0.25">
      <c r="B4308" s="9">
        <v>2021</v>
      </c>
      <c r="C4308" s="9">
        <v>6</v>
      </c>
      <c r="D4308" s="9">
        <v>3</v>
      </c>
      <c r="E4308" s="30">
        <f>I01_Avg!D4308</f>
        <v>1.14610328836187</v>
      </c>
      <c r="F4308" s="30">
        <f>PVWatts_8.5kW!J4320</f>
        <v>0</v>
      </c>
      <c r="G4308" s="34">
        <f t="shared" si="201"/>
        <v>1.14610328836187</v>
      </c>
      <c r="H4308" s="34">
        <f t="shared" si="202"/>
        <v>1.14610328836187</v>
      </c>
      <c r="I4308" s="34">
        <f t="shared" si="203"/>
        <v>0</v>
      </c>
    </row>
    <row r="4309" spans="2:9" x14ac:dyDescent="0.25">
      <c r="B4309" s="9">
        <v>2021</v>
      </c>
      <c r="C4309" s="9">
        <v>6</v>
      </c>
      <c r="D4309" s="9">
        <v>4</v>
      </c>
      <c r="E4309" s="30">
        <f>I01_Avg!D4309</f>
        <v>1.1047265135934212</v>
      </c>
      <c r="F4309" s="30">
        <f>PVWatts_8.5kW!J4321</f>
        <v>0</v>
      </c>
      <c r="G4309" s="34">
        <f t="shared" si="201"/>
        <v>1.1047265135934212</v>
      </c>
      <c r="H4309" s="34">
        <f t="shared" si="202"/>
        <v>1.1047265135934212</v>
      </c>
      <c r="I4309" s="34">
        <f t="shared" si="203"/>
        <v>0</v>
      </c>
    </row>
    <row r="4310" spans="2:9" x14ac:dyDescent="0.25">
      <c r="B4310" s="9">
        <v>2021</v>
      </c>
      <c r="C4310" s="9">
        <v>6</v>
      </c>
      <c r="D4310" s="9">
        <v>5</v>
      </c>
      <c r="E4310" s="30">
        <f>I01_Avg!D4310</f>
        <v>1.0231685333218665</v>
      </c>
      <c r="F4310" s="30">
        <f>PVWatts_8.5kW!J4322</f>
        <v>6.0289000000000002E-2</v>
      </c>
      <c r="G4310" s="34">
        <f t="shared" si="201"/>
        <v>0.96287953332186649</v>
      </c>
      <c r="H4310" s="34">
        <f t="shared" si="202"/>
        <v>0.96287953332186649</v>
      </c>
      <c r="I4310" s="34">
        <f t="shared" si="203"/>
        <v>0</v>
      </c>
    </row>
    <row r="4311" spans="2:9" x14ac:dyDescent="0.25">
      <c r="B4311" s="9">
        <v>2021</v>
      </c>
      <c r="C4311" s="9">
        <v>6</v>
      </c>
      <c r="D4311" s="9">
        <v>6</v>
      </c>
      <c r="E4311" s="30">
        <f>I01_Avg!D4311</f>
        <v>1.0374480683957779</v>
      </c>
      <c r="F4311" s="30">
        <f>PVWatts_8.5kW!J4323</f>
        <v>0.44587199999999999</v>
      </c>
      <c r="G4311" s="34">
        <f t="shared" si="201"/>
        <v>0.59157606839577781</v>
      </c>
      <c r="H4311" s="34">
        <f t="shared" si="202"/>
        <v>0.59157606839577781</v>
      </c>
      <c r="I4311" s="34">
        <f t="shared" si="203"/>
        <v>0</v>
      </c>
    </row>
    <row r="4312" spans="2:9" x14ac:dyDescent="0.25">
      <c r="B4312" s="9">
        <v>2021</v>
      </c>
      <c r="C4312" s="9">
        <v>6</v>
      </c>
      <c r="D4312" s="9">
        <v>7</v>
      </c>
      <c r="E4312" s="30">
        <f>I01_Avg!D4312</f>
        <v>1.2167358027246089</v>
      </c>
      <c r="F4312" s="30">
        <f>PVWatts_8.5kW!J4324</f>
        <v>1.7094500000000001</v>
      </c>
      <c r="G4312" s="34">
        <f t="shared" si="201"/>
        <v>-0.49271419727539123</v>
      </c>
      <c r="H4312" s="34">
        <f t="shared" si="202"/>
        <v>0</v>
      </c>
      <c r="I4312" s="34">
        <f t="shared" si="203"/>
        <v>-0.49271419727539123</v>
      </c>
    </row>
    <row r="4313" spans="2:9" x14ac:dyDescent="0.25">
      <c r="B4313" s="9">
        <v>2021</v>
      </c>
      <c r="C4313" s="9">
        <v>6</v>
      </c>
      <c r="D4313" s="9">
        <v>8</v>
      </c>
      <c r="E4313" s="30">
        <f>I01_Avg!D4313</f>
        <v>1.2971911100869271</v>
      </c>
      <c r="F4313" s="30">
        <f>PVWatts_8.5kW!J4325</f>
        <v>3.1440869999999999</v>
      </c>
      <c r="G4313" s="34">
        <f t="shared" si="201"/>
        <v>-1.8468958899130727</v>
      </c>
      <c r="H4313" s="34">
        <f t="shared" si="202"/>
        <v>0</v>
      </c>
      <c r="I4313" s="34">
        <f t="shared" si="203"/>
        <v>-1.8468958899130727</v>
      </c>
    </row>
    <row r="4314" spans="2:9" x14ac:dyDescent="0.25">
      <c r="B4314" s="9">
        <v>2021</v>
      </c>
      <c r="C4314" s="9">
        <v>6</v>
      </c>
      <c r="D4314" s="9">
        <v>9</v>
      </c>
      <c r="E4314" s="30">
        <f>I01_Avg!D4314</f>
        <v>1.5770142676850007</v>
      </c>
      <c r="F4314" s="30">
        <f>PVWatts_8.5kW!J4326</f>
        <v>4.2922669999999998</v>
      </c>
      <c r="G4314" s="34">
        <f t="shared" si="201"/>
        <v>-2.7152527323149993</v>
      </c>
      <c r="H4314" s="34">
        <f t="shared" si="202"/>
        <v>0</v>
      </c>
      <c r="I4314" s="34">
        <f t="shared" si="203"/>
        <v>-2.7152527323149993</v>
      </c>
    </row>
    <row r="4315" spans="2:9" x14ac:dyDescent="0.25">
      <c r="B4315" s="9">
        <v>2021</v>
      </c>
      <c r="C4315" s="9">
        <v>6</v>
      </c>
      <c r="D4315" s="9">
        <v>10</v>
      </c>
      <c r="E4315" s="30">
        <f>I01_Avg!D4315</f>
        <v>1.8352132133386414</v>
      </c>
      <c r="F4315" s="30">
        <f>PVWatts_8.5kW!J4327</f>
        <v>5.1534170000000001</v>
      </c>
      <c r="G4315" s="34">
        <f t="shared" si="201"/>
        <v>-3.3182037866613587</v>
      </c>
      <c r="H4315" s="34">
        <f t="shared" si="202"/>
        <v>0</v>
      </c>
      <c r="I4315" s="34">
        <f t="shared" si="203"/>
        <v>-3.3182037866613587</v>
      </c>
    </row>
    <row r="4316" spans="2:9" x14ac:dyDescent="0.25">
      <c r="B4316" s="9">
        <v>2021</v>
      </c>
      <c r="C4316" s="9">
        <v>6</v>
      </c>
      <c r="D4316" s="9">
        <v>11</v>
      </c>
      <c r="E4316" s="30">
        <f>I01_Avg!D4316</f>
        <v>2.0598259815133653</v>
      </c>
      <c r="F4316" s="30">
        <f>PVWatts_8.5kW!J4328</f>
        <v>5.6700309999999998</v>
      </c>
      <c r="G4316" s="34">
        <f t="shared" si="201"/>
        <v>-3.6102050184866346</v>
      </c>
      <c r="H4316" s="34">
        <f t="shared" si="202"/>
        <v>0</v>
      </c>
      <c r="I4316" s="34">
        <f t="shared" si="203"/>
        <v>-3.6102050184866346</v>
      </c>
    </row>
    <row r="4317" spans="2:9" x14ac:dyDescent="0.25">
      <c r="B4317" s="9">
        <v>2021</v>
      </c>
      <c r="C4317" s="9">
        <v>6</v>
      </c>
      <c r="D4317" s="9">
        <v>12</v>
      </c>
      <c r="E4317" s="30">
        <f>I01_Avg!D4317</f>
        <v>2.3235510191541957</v>
      </c>
      <c r="F4317" s="30">
        <f>PVWatts_8.5kW!J4329</f>
        <v>5.8709049999999996</v>
      </c>
      <c r="G4317" s="34">
        <f t="shared" si="201"/>
        <v>-3.5473539808458039</v>
      </c>
      <c r="H4317" s="34">
        <f t="shared" si="202"/>
        <v>0</v>
      </c>
      <c r="I4317" s="34">
        <f t="shared" si="203"/>
        <v>-3.5473539808458039</v>
      </c>
    </row>
    <row r="4318" spans="2:9" x14ac:dyDescent="0.25">
      <c r="B4318" s="9">
        <v>2021</v>
      </c>
      <c r="C4318" s="9">
        <v>6</v>
      </c>
      <c r="D4318" s="9">
        <v>13</v>
      </c>
      <c r="E4318" s="30">
        <f>I01_Avg!D4318</f>
        <v>2.4963173319125662</v>
      </c>
      <c r="F4318" s="30">
        <f>PVWatts_8.5kW!J4330</f>
        <v>5.6071660000000003</v>
      </c>
      <c r="G4318" s="34">
        <f t="shared" si="201"/>
        <v>-3.1108486680874341</v>
      </c>
      <c r="H4318" s="34">
        <f t="shared" si="202"/>
        <v>0</v>
      </c>
      <c r="I4318" s="34">
        <f t="shared" si="203"/>
        <v>-3.1108486680874341</v>
      </c>
    </row>
    <row r="4319" spans="2:9" x14ac:dyDescent="0.25">
      <c r="B4319" s="9">
        <v>2021</v>
      </c>
      <c r="C4319" s="9">
        <v>6</v>
      </c>
      <c r="D4319" s="9">
        <v>14</v>
      </c>
      <c r="E4319" s="30">
        <f>I01_Avg!D4319</f>
        <v>2.6696206054912976</v>
      </c>
      <c r="F4319" s="30">
        <f>PVWatts_8.5kW!J4331</f>
        <v>5.2361949999999995</v>
      </c>
      <c r="G4319" s="34">
        <f t="shared" si="201"/>
        <v>-2.5665743945087018</v>
      </c>
      <c r="H4319" s="34">
        <f t="shared" si="202"/>
        <v>0</v>
      </c>
      <c r="I4319" s="34">
        <f t="shared" si="203"/>
        <v>-2.5665743945087018</v>
      </c>
    </row>
    <row r="4320" spans="2:9" x14ac:dyDescent="0.25">
      <c r="B4320" s="9">
        <v>2021</v>
      </c>
      <c r="C4320" s="9">
        <v>6</v>
      </c>
      <c r="D4320" s="9">
        <v>15</v>
      </c>
      <c r="E4320" s="30">
        <f>I01_Avg!D4320</f>
        <v>2.8587052396327781</v>
      </c>
      <c r="F4320" s="30">
        <f>PVWatts_8.5kW!J4332</f>
        <v>4.6204539999999996</v>
      </c>
      <c r="G4320" s="34">
        <f t="shared" si="201"/>
        <v>-1.7617487603672215</v>
      </c>
      <c r="H4320" s="34">
        <f t="shared" si="202"/>
        <v>0</v>
      </c>
      <c r="I4320" s="34">
        <f t="shared" si="203"/>
        <v>-1.7617487603672215</v>
      </c>
    </row>
    <row r="4321" spans="2:9" x14ac:dyDescent="0.25">
      <c r="B4321" s="9">
        <v>2021</v>
      </c>
      <c r="C4321" s="9">
        <v>6</v>
      </c>
      <c r="D4321" s="9">
        <v>16</v>
      </c>
      <c r="E4321" s="30">
        <f>I01_Avg!D4321</f>
        <v>2.9616275746149596</v>
      </c>
      <c r="F4321" s="30">
        <f>PVWatts_8.5kW!J4333</f>
        <v>3.6738439999999999</v>
      </c>
      <c r="G4321" s="34">
        <f t="shared" si="201"/>
        <v>-0.71221642538504026</v>
      </c>
      <c r="H4321" s="34">
        <f t="shared" si="202"/>
        <v>0</v>
      </c>
      <c r="I4321" s="34">
        <f t="shared" si="203"/>
        <v>-0.71221642538504026</v>
      </c>
    </row>
    <row r="4322" spans="2:9" x14ac:dyDescent="0.25">
      <c r="B4322" s="9">
        <v>2021</v>
      </c>
      <c r="C4322" s="9">
        <v>6</v>
      </c>
      <c r="D4322" s="9">
        <v>17</v>
      </c>
      <c r="E4322" s="30">
        <f>I01_Avg!D4322</f>
        <v>3.0901028840810487</v>
      </c>
      <c r="F4322" s="30">
        <f>PVWatts_8.5kW!J4334</f>
        <v>2.451549</v>
      </c>
      <c r="G4322" s="34">
        <f t="shared" si="201"/>
        <v>0.63855388408104874</v>
      </c>
      <c r="H4322" s="34">
        <f t="shared" si="202"/>
        <v>0.63855388408104874</v>
      </c>
      <c r="I4322" s="34">
        <f t="shared" si="203"/>
        <v>0</v>
      </c>
    </row>
    <row r="4323" spans="2:9" x14ac:dyDescent="0.25">
      <c r="B4323" s="9">
        <v>2021</v>
      </c>
      <c r="C4323" s="9">
        <v>6</v>
      </c>
      <c r="D4323" s="9">
        <v>18</v>
      </c>
      <c r="E4323" s="30">
        <f>I01_Avg!D4323</f>
        <v>3.0886463629563452</v>
      </c>
      <c r="F4323" s="30">
        <f>PVWatts_8.5kW!J4335</f>
        <v>1.0607329999999999</v>
      </c>
      <c r="G4323" s="34">
        <f t="shared" si="201"/>
        <v>2.0279133629563453</v>
      </c>
      <c r="H4323" s="34">
        <f t="shared" si="202"/>
        <v>2.0279133629563453</v>
      </c>
      <c r="I4323" s="34">
        <f t="shared" si="203"/>
        <v>0</v>
      </c>
    </row>
    <row r="4324" spans="2:9" x14ac:dyDescent="0.25">
      <c r="B4324" s="9">
        <v>2021</v>
      </c>
      <c r="C4324" s="9">
        <v>6</v>
      </c>
      <c r="D4324" s="9">
        <v>19</v>
      </c>
      <c r="E4324" s="30">
        <f>I01_Avg!D4324</f>
        <v>3.0535469272452662</v>
      </c>
      <c r="F4324" s="30">
        <f>PVWatts_8.5kW!J4336</f>
        <v>0.25689600000000001</v>
      </c>
      <c r="G4324" s="34">
        <f t="shared" si="201"/>
        <v>2.796650927245266</v>
      </c>
      <c r="H4324" s="34">
        <f t="shared" si="202"/>
        <v>2.796650927245266</v>
      </c>
      <c r="I4324" s="34">
        <f t="shared" si="203"/>
        <v>0</v>
      </c>
    </row>
    <row r="4325" spans="2:9" x14ac:dyDescent="0.25">
      <c r="B4325" s="9">
        <v>2021</v>
      </c>
      <c r="C4325" s="9">
        <v>6</v>
      </c>
      <c r="D4325" s="9">
        <v>20</v>
      </c>
      <c r="E4325" s="30">
        <f>I01_Avg!D4325</f>
        <v>2.8989567933528648</v>
      </c>
      <c r="F4325" s="30">
        <f>PVWatts_8.5kW!J4337</f>
        <v>0</v>
      </c>
      <c r="G4325" s="34">
        <f t="shared" si="201"/>
        <v>2.8989567933528648</v>
      </c>
      <c r="H4325" s="34">
        <f t="shared" si="202"/>
        <v>2.8989567933528648</v>
      </c>
      <c r="I4325" s="34">
        <f t="shared" si="203"/>
        <v>0</v>
      </c>
    </row>
    <row r="4326" spans="2:9" x14ac:dyDescent="0.25">
      <c r="B4326" s="9">
        <v>2021</v>
      </c>
      <c r="C4326" s="9">
        <v>6</v>
      </c>
      <c r="D4326" s="9">
        <v>21</v>
      </c>
      <c r="E4326" s="30">
        <f>I01_Avg!D4326</f>
        <v>2.7467808083993144</v>
      </c>
      <c r="F4326" s="30">
        <f>PVWatts_8.5kW!J4338</f>
        <v>0</v>
      </c>
      <c r="G4326" s="34">
        <f t="shared" si="201"/>
        <v>2.7467808083993144</v>
      </c>
      <c r="H4326" s="34">
        <f t="shared" si="202"/>
        <v>2.7467808083993144</v>
      </c>
      <c r="I4326" s="34">
        <f t="shared" si="203"/>
        <v>0</v>
      </c>
    </row>
    <row r="4327" spans="2:9" x14ac:dyDescent="0.25">
      <c r="B4327" s="9">
        <v>2021</v>
      </c>
      <c r="C4327" s="9">
        <v>6</v>
      </c>
      <c r="D4327" s="9">
        <v>22</v>
      </c>
      <c r="E4327" s="30">
        <f>I01_Avg!D4327</f>
        <v>2.500030657691156</v>
      </c>
      <c r="F4327" s="30">
        <f>PVWatts_8.5kW!J4339</f>
        <v>0</v>
      </c>
      <c r="G4327" s="34">
        <f t="shared" si="201"/>
        <v>2.500030657691156</v>
      </c>
      <c r="H4327" s="34">
        <f t="shared" si="202"/>
        <v>2.500030657691156</v>
      </c>
      <c r="I4327" s="34">
        <f t="shared" si="203"/>
        <v>0</v>
      </c>
    </row>
    <row r="4328" spans="2:9" x14ac:dyDescent="0.25">
      <c r="B4328" s="9">
        <v>2021</v>
      </c>
      <c r="C4328" s="9">
        <v>6</v>
      </c>
      <c r="D4328" s="9">
        <v>23</v>
      </c>
      <c r="E4328" s="30">
        <f>I01_Avg!D4328</f>
        <v>2.2018753458472684</v>
      </c>
      <c r="F4328" s="30">
        <f>PVWatts_8.5kW!J4340</f>
        <v>0</v>
      </c>
      <c r="G4328" s="34">
        <f t="shared" si="201"/>
        <v>2.2018753458472684</v>
      </c>
      <c r="H4328" s="34">
        <f t="shared" si="202"/>
        <v>2.2018753458472684</v>
      </c>
      <c r="I4328" s="34">
        <f t="shared" si="203"/>
        <v>0</v>
      </c>
    </row>
    <row r="4329" spans="2:9" x14ac:dyDescent="0.25">
      <c r="B4329" s="9">
        <v>2021</v>
      </c>
      <c r="C4329" s="9">
        <v>6</v>
      </c>
      <c r="D4329" s="9">
        <v>0</v>
      </c>
      <c r="E4329" s="30">
        <f>I01_Avg!D4329</f>
        <v>1.9065443547282639</v>
      </c>
      <c r="F4329" s="30">
        <f>PVWatts_8.5kW!J4341</f>
        <v>0</v>
      </c>
      <c r="G4329" s="34">
        <f t="shared" si="201"/>
        <v>1.9065443547282639</v>
      </c>
      <c r="H4329" s="34">
        <f t="shared" si="202"/>
        <v>1.9065443547282639</v>
      </c>
      <c r="I4329" s="34">
        <f t="shared" si="203"/>
        <v>0</v>
      </c>
    </row>
    <row r="4330" spans="2:9" x14ac:dyDescent="0.25">
      <c r="B4330" s="9">
        <v>2021</v>
      </c>
      <c r="C4330" s="9">
        <v>6</v>
      </c>
      <c r="D4330" s="9">
        <v>1</v>
      </c>
      <c r="E4330" s="30">
        <f>I01_Avg!D4330</f>
        <v>1.745376058483658</v>
      </c>
      <c r="F4330" s="30">
        <f>PVWatts_8.5kW!J4342</f>
        <v>0</v>
      </c>
      <c r="G4330" s="34">
        <f t="shared" si="201"/>
        <v>1.745376058483658</v>
      </c>
      <c r="H4330" s="34">
        <f t="shared" si="202"/>
        <v>1.745376058483658</v>
      </c>
      <c r="I4330" s="34">
        <f t="shared" si="203"/>
        <v>0</v>
      </c>
    </row>
    <row r="4331" spans="2:9" x14ac:dyDescent="0.25">
      <c r="B4331" s="9">
        <v>2021</v>
      </c>
      <c r="C4331" s="9">
        <v>6</v>
      </c>
      <c r="D4331" s="9">
        <v>2</v>
      </c>
      <c r="E4331" s="30">
        <f>I01_Avg!D4331</f>
        <v>1.6073538377527634</v>
      </c>
      <c r="F4331" s="30">
        <f>PVWatts_8.5kW!J4343</f>
        <v>0</v>
      </c>
      <c r="G4331" s="34">
        <f t="shared" si="201"/>
        <v>1.6073538377527634</v>
      </c>
      <c r="H4331" s="34">
        <f t="shared" si="202"/>
        <v>1.6073538377527634</v>
      </c>
      <c r="I4331" s="34">
        <f t="shared" si="203"/>
        <v>0</v>
      </c>
    </row>
    <row r="4332" spans="2:9" x14ac:dyDescent="0.25">
      <c r="B4332" s="9">
        <v>2021</v>
      </c>
      <c r="C4332" s="9">
        <v>6</v>
      </c>
      <c r="D4332" s="9">
        <v>3</v>
      </c>
      <c r="E4332" s="30">
        <f>I01_Avg!D4332</f>
        <v>1.4671663148503666</v>
      </c>
      <c r="F4332" s="30">
        <f>PVWatts_8.5kW!J4344</f>
        <v>0</v>
      </c>
      <c r="G4332" s="34">
        <f t="shared" si="201"/>
        <v>1.4671663148503666</v>
      </c>
      <c r="H4332" s="34">
        <f t="shared" si="202"/>
        <v>1.4671663148503666</v>
      </c>
      <c r="I4332" s="34">
        <f t="shared" si="203"/>
        <v>0</v>
      </c>
    </row>
    <row r="4333" spans="2:9" x14ac:dyDescent="0.25">
      <c r="B4333" s="9">
        <v>2021</v>
      </c>
      <c r="C4333" s="9">
        <v>6</v>
      </c>
      <c r="D4333" s="9">
        <v>4</v>
      </c>
      <c r="E4333" s="30">
        <f>I01_Avg!D4333</f>
        <v>1.3592488468713895</v>
      </c>
      <c r="F4333" s="30">
        <f>PVWatts_8.5kW!J4345</f>
        <v>0</v>
      </c>
      <c r="G4333" s="34">
        <f t="shared" si="201"/>
        <v>1.3592488468713895</v>
      </c>
      <c r="H4333" s="34">
        <f t="shared" si="202"/>
        <v>1.3592488468713895</v>
      </c>
      <c r="I4333" s="34">
        <f t="shared" si="203"/>
        <v>0</v>
      </c>
    </row>
    <row r="4334" spans="2:9" x14ac:dyDescent="0.25">
      <c r="B4334" s="9">
        <v>2021</v>
      </c>
      <c r="C4334" s="9">
        <v>6</v>
      </c>
      <c r="D4334" s="9">
        <v>5</v>
      </c>
      <c r="E4334" s="30">
        <f>I01_Avg!D4334</f>
        <v>1.3005858499649141</v>
      </c>
      <c r="F4334" s="30">
        <f>PVWatts_8.5kW!J4346</f>
        <v>0.103184</v>
      </c>
      <c r="G4334" s="34">
        <f t="shared" si="201"/>
        <v>1.1974018499649142</v>
      </c>
      <c r="H4334" s="34">
        <f t="shared" si="202"/>
        <v>1.1974018499649142</v>
      </c>
      <c r="I4334" s="34">
        <f t="shared" si="203"/>
        <v>0</v>
      </c>
    </row>
    <row r="4335" spans="2:9" x14ac:dyDescent="0.25">
      <c r="B4335" s="9">
        <v>2021</v>
      </c>
      <c r="C4335" s="9">
        <v>6</v>
      </c>
      <c r="D4335" s="9">
        <v>6</v>
      </c>
      <c r="E4335" s="30">
        <f>I01_Avg!D4335</f>
        <v>1.2948601826328066</v>
      </c>
      <c r="F4335" s="30">
        <f>PVWatts_8.5kW!J4347</f>
        <v>0.48560999999999999</v>
      </c>
      <c r="G4335" s="34">
        <f t="shared" si="201"/>
        <v>0.80925018263280657</v>
      </c>
      <c r="H4335" s="34">
        <f t="shared" si="202"/>
        <v>0.80925018263280657</v>
      </c>
      <c r="I4335" s="34">
        <f t="shared" si="203"/>
        <v>0</v>
      </c>
    </row>
    <row r="4336" spans="2:9" x14ac:dyDescent="0.25">
      <c r="B4336" s="9">
        <v>2021</v>
      </c>
      <c r="C4336" s="9">
        <v>6</v>
      </c>
      <c r="D4336" s="9">
        <v>7</v>
      </c>
      <c r="E4336" s="30">
        <f>I01_Avg!D4336</f>
        <v>1.3624927298849163</v>
      </c>
      <c r="F4336" s="30">
        <f>PVWatts_8.5kW!J4348</f>
        <v>1.642779</v>
      </c>
      <c r="G4336" s="34">
        <f t="shared" si="201"/>
        <v>-0.28028627011508367</v>
      </c>
      <c r="H4336" s="34">
        <f t="shared" si="202"/>
        <v>0</v>
      </c>
      <c r="I4336" s="34">
        <f t="shared" si="203"/>
        <v>-0.28028627011508367</v>
      </c>
    </row>
    <row r="4337" spans="2:9" x14ac:dyDescent="0.25">
      <c r="B4337" s="9">
        <v>2021</v>
      </c>
      <c r="C4337" s="9">
        <v>6</v>
      </c>
      <c r="D4337" s="9">
        <v>8</v>
      </c>
      <c r="E4337" s="30">
        <f>I01_Avg!D4337</f>
        <v>1.4714050585639666</v>
      </c>
      <c r="F4337" s="30">
        <f>PVWatts_8.5kW!J4349</f>
        <v>2.9275770000000003</v>
      </c>
      <c r="G4337" s="34">
        <f t="shared" si="201"/>
        <v>-1.4561719414360337</v>
      </c>
      <c r="H4337" s="34">
        <f t="shared" si="202"/>
        <v>0</v>
      </c>
      <c r="I4337" s="34">
        <f t="shared" si="203"/>
        <v>-1.4561719414360337</v>
      </c>
    </row>
    <row r="4338" spans="2:9" x14ac:dyDescent="0.25">
      <c r="B4338" s="9">
        <v>2021</v>
      </c>
      <c r="C4338" s="9">
        <v>6</v>
      </c>
      <c r="D4338" s="9">
        <v>9</v>
      </c>
      <c r="E4338" s="30">
        <f>I01_Avg!D4338</f>
        <v>1.6373097795227769</v>
      </c>
      <c r="F4338" s="30">
        <f>PVWatts_8.5kW!J4350</f>
        <v>4.004156</v>
      </c>
      <c r="G4338" s="34">
        <f t="shared" si="201"/>
        <v>-2.3668462204772229</v>
      </c>
      <c r="H4338" s="34">
        <f t="shared" si="202"/>
        <v>0</v>
      </c>
      <c r="I4338" s="34">
        <f t="shared" si="203"/>
        <v>-2.3668462204772229</v>
      </c>
    </row>
    <row r="4339" spans="2:9" x14ac:dyDescent="0.25">
      <c r="B4339" s="9">
        <v>2021</v>
      </c>
      <c r="C4339" s="9">
        <v>6</v>
      </c>
      <c r="D4339" s="9">
        <v>10</v>
      </c>
      <c r="E4339" s="30">
        <f>I01_Avg!D4339</f>
        <v>1.8835398010701947</v>
      </c>
      <c r="F4339" s="30">
        <f>PVWatts_8.5kW!J4351</f>
        <v>4.2917550000000002</v>
      </c>
      <c r="G4339" s="34">
        <f t="shared" si="201"/>
        <v>-2.4082151989298053</v>
      </c>
      <c r="H4339" s="34">
        <f t="shared" si="202"/>
        <v>0</v>
      </c>
      <c r="I4339" s="34">
        <f t="shared" si="203"/>
        <v>-2.4082151989298053</v>
      </c>
    </row>
    <row r="4340" spans="2:9" x14ac:dyDescent="0.25">
      <c r="B4340" s="9">
        <v>2021</v>
      </c>
      <c r="C4340" s="9">
        <v>6</v>
      </c>
      <c r="D4340" s="9">
        <v>11</v>
      </c>
      <c r="E4340" s="30">
        <f>I01_Avg!D4340</f>
        <v>2.1603249227114909</v>
      </c>
      <c r="F4340" s="30">
        <f>PVWatts_8.5kW!J4352</f>
        <v>4.716018</v>
      </c>
      <c r="G4340" s="34">
        <f t="shared" si="201"/>
        <v>-2.5556930772885091</v>
      </c>
      <c r="H4340" s="34">
        <f t="shared" si="202"/>
        <v>0</v>
      </c>
      <c r="I4340" s="34">
        <f t="shared" si="203"/>
        <v>-2.5556930772885091</v>
      </c>
    </row>
    <row r="4341" spans="2:9" x14ac:dyDescent="0.25">
      <c r="B4341" s="9">
        <v>2021</v>
      </c>
      <c r="C4341" s="9">
        <v>6</v>
      </c>
      <c r="D4341" s="9">
        <v>12</v>
      </c>
      <c r="E4341" s="30">
        <f>I01_Avg!D4341</f>
        <v>2.3123669963305096</v>
      </c>
      <c r="F4341" s="30">
        <f>PVWatts_8.5kW!J4353</f>
        <v>4.5873040000000005</v>
      </c>
      <c r="G4341" s="34">
        <f t="shared" si="201"/>
        <v>-2.2749370036694909</v>
      </c>
      <c r="H4341" s="34">
        <f t="shared" si="202"/>
        <v>0</v>
      </c>
      <c r="I4341" s="34">
        <f t="shared" si="203"/>
        <v>-2.2749370036694909</v>
      </c>
    </row>
    <row r="4342" spans="2:9" x14ac:dyDescent="0.25">
      <c r="B4342" s="9">
        <v>2021</v>
      </c>
      <c r="C4342" s="9">
        <v>6</v>
      </c>
      <c r="D4342" s="9">
        <v>13</v>
      </c>
      <c r="E4342" s="30">
        <f>I01_Avg!D4342</f>
        <v>2.5023367027143291</v>
      </c>
      <c r="F4342" s="30">
        <f>PVWatts_8.5kW!J4354</f>
        <v>5.5872859999999998</v>
      </c>
      <c r="G4342" s="34">
        <f t="shared" si="201"/>
        <v>-3.0849492972856707</v>
      </c>
      <c r="H4342" s="34">
        <f t="shared" si="202"/>
        <v>0</v>
      </c>
      <c r="I4342" s="34">
        <f t="shared" si="203"/>
        <v>-3.0849492972856707</v>
      </c>
    </row>
    <row r="4343" spans="2:9" x14ac:dyDescent="0.25">
      <c r="B4343" s="9">
        <v>2021</v>
      </c>
      <c r="C4343" s="9">
        <v>6</v>
      </c>
      <c r="D4343" s="9">
        <v>14</v>
      </c>
      <c r="E4343" s="30">
        <f>I01_Avg!D4343</f>
        <v>2.6298318225955684</v>
      </c>
      <c r="F4343" s="30">
        <f>PVWatts_8.5kW!J4355</f>
        <v>1.473848</v>
      </c>
      <c r="G4343" s="34">
        <f t="shared" si="201"/>
        <v>1.1559838225955683</v>
      </c>
      <c r="H4343" s="34">
        <f t="shared" si="202"/>
        <v>1.1559838225955683</v>
      </c>
      <c r="I4343" s="34">
        <f t="shared" si="203"/>
        <v>0</v>
      </c>
    </row>
    <row r="4344" spans="2:9" x14ac:dyDescent="0.25">
      <c r="B4344" s="9">
        <v>2021</v>
      </c>
      <c r="C4344" s="9">
        <v>6</v>
      </c>
      <c r="D4344" s="9">
        <v>15</v>
      </c>
      <c r="E4344" s="30">
        <f>I01_Avg!D4344</f>
        <v>2.7287765466679406</v>
      </c>
      <c r="F4344" s="30">
        <f>PVWatts_8.5kW!J4356</f>
        <v>0.69137300000000002</v>
      </c>
      <c r="G4344" s="34">
        <f t="shared" si="201"/>
        <v>2.0374035466679405</v>
      </c>
      <c r="H4344" s="34">
        <f t="shared" si="202"/>
        <v>2.0374035466679405</v>
      </c>
      <c r="I4344" s="34">
        <f t="shared" si="203"/>
        <v>0</v>
      </c>
    </row>
    <row r="4345" spans="2:9" x14ac:dyDescent="0.25">
      <c r="B4345" s="9">
        <v>2021</v>
      </c>
      <c r="C4345" s="9">
        <v>6</v>
      </c>
      <c r="D4345" s="9">
        <v>16</v>
      </c>
      <c r="E4345" s="30">
        <f>I01_Avg!D4345</f>
        <v>2.901157783888149</v>
      </c>
      <c r="F4345" s="30">
        <f>PVWatts_8.5kW!J4357</f>
        <v>3.0648919999999999</v>
      </c>
      <c r="G4345" s="34">
        <f t="shared" si="201"/>
        <v>-0.16373421611185091</v>
      </c>
      <c r="H4345" s="34">
        <f t="shared" si="202"/>
        <v>0</v>
      </c>
      <c r="I4345" s="34">
        <f t="shared" si="203"/>
        <v>-0.16373421611185091</v>
      </c>
    </row>
    <row r="4346" spans="2:9" x14ac:dyDescent="0.25">
      <c r="B4346" s="9">
        <v>2021</v>
      </c>
      <c r="C4346" s="9">
        <v>6</v>
      </c>
      <c r="D4346" s="9">
        <v>17</v>
      </c>
      <c r="E4346" s="30">
        <f>I01_Avg!D4346</f>
        <v>3.0046951700845619</v>
      </c>
      <c r="F4346" s="30">
        <f>PVWatts_8.5kW!J4358</f>
        <v>2.1655189999999997</v>
      </c>
      <c r="G4346" s="34">
        <f t="shared" si="201"/>
        <v>0.83917617008456213</v>
      </c>
      <c r="H4346" s="34">
        <f t="shared" si="202"/>
        <v>0.83917617008456213</v>
      </c>
      <c r="I4346" s="34">
        <f t="shared" si="203"/>
        <v>0</v>
      </c>
    </row>
    <row r="4347" spans="2:9" x14ac:dyDescent="0.25">
      <c r="B4347" s="9">
        <v>2021</v>
      </c>
      <c r="C4347" s="9">
        <v>6</v>
      </c>
      <c r="D4347" s="9">
        <v>18</v>
      </c>
      <c r="E4347" s="30">
        <f>I01_Avg!D4347</f>
        <v>3.1192149029091865</v>
      </c>
      <c r="F4347" s="30">
        <f>PVWatts_8.5kW!J4359</f>
        <v>0</v>
      </c>
      <c r="G4347" s="34">
        <f t="shared" si="201"/>
        <v>3.1192149029091865</v>
      </c>
      <c r="H4347" s="34">
        <f t="shared" si="202"/>
        <v>3.1192149029091865</v>
      </c>
      <c r="I4347" s="34">
        <f t="shared" si="203"/>
        <v>0</v>
      </c>
    </row>
    <row r="4348" spans="2:9" x14ac:dyDescent="0.25">
      <c r="B4348" s="9">
        <v>2021</v>
      </c>
      <c r="C4348" s="9">
        <v>6</v>
      </c>
      <c r="D4348" s="9">
        <v>19</v>
      </c>
      <c r="E4348" s="30">
        <f>I01_Avg!D4348</f>
        <v>3.061553840957651</v>
      </c>
      <c r="F4348" s="30">
        <f>PVWatts_8.5kW!J4360</f>
        <v>0.25067</v>
      </c>
      <c r="G4348" s="34">
        <f t="shared" si="201"/>
        <v>2.8108838409576511</v>
      </c>
      <c r="H4348" s="34">
        <f t="shared" si="202"/>
        <v>2.8108838409576511</v>
      </c>
      <c r="I4348" s="34">
        <f t="shared" si="203"/>
        <v>0</v>
      </c>
    </row>
    <row r="4349" spans="2:9" x14ac:dyDescent="0.25">
      <c r="B4349" s="9">
        <v>2021</v>
      </c>
      <c r="C4349" s="9">
        <v>6</v>
      </c>
      <c r="D4349" s="9">
        <v>20</v>
      </c>
      <c r="E4349" s="30">
        <f>I01_Avg!D4349</f>
        <v>2.8728622718427075</v>
      </c>
      <c r="F4349" s="30">
        <f>PVWatts_8.5kW!J4361</f>
        <v>0</v>
      </c>
      <c r="G4349" s="34">
        <f t="shared" si="201"/>
        <v>2.8728622718427075</v>
      </c>
      <c r="H4349" s="34">
        <f t="shared" si="202"/>
        <v>2.8728622718427075</v>
      </c>
      <c r="I4349" s="34">
        <f t="shared" si="203"/>
        <v>0</v>
      </c>
    </row>
    <row r="4350" spans="2:9" x14ac:dyDescent="0.25">
      <c r="B4350" s="9">
        <v>2021</v>
      </c>
      <c r="C4350" s="9">
        <v>6</v>
      </c>
      <c r="D4350" s="9">
        <v>21</v>
      </c>
      <c r="E4350" s="30">
        <f>I01_Avg!D4350</f>
        <v>2.6462651226241585</v>
      </c>
      <c r="F4350" s="30">
        <f>PVWatts_8.5kW!J4362</f>
        <v>0</v>
      </c>
      <c r="G4350" s="34">
        <f t="shared" si="201"/>
        <v>2.6462651226241585</v>
      </c>
      <c r="H4350" s="34">
        <f t="shared" si="202"/>
        <v>2.6462651226241585</v>
      </c>
      <c r="I4350" s="34">
        <f t="shared" si="203"/>
        <v>0</v>
      </c>
    </row>
    <row r="4351" spans="2:9" x14ac:dyDescent="0.25">
      <c r="B4351" s="9">
        <v>2021</v>
      </c>
      <c r="C4351" s="9">
        <v>6</v>
      </c>
      <c r="D4351" s="9">
        <v>22</v>
      </c>
      <c r="E4351" s="30">
        <f>I01_Avg!D4351</f>
        <v>2.4247201220256835</v>
      </c>
      <c r="F4351" s="30">
        <f>PVWatts_8.5kW!J4363</f>
        <v>0</v>
      </c>
      <c r="G4351" s="34">
        <f t="shared" si="201"/>
        <v>2.4247201220256835</v>
      </c>
      <c r="H4351" s="34">
        <f t="shared" si="202"/>
        <v>2.4247201220256835</v>
      </c>
      <c r="I4351" s="34">
        <f t="shared" si="203"/>
        <v>0</v>
      </c>
    </row>
    <row r="4352" spans="2:9" x14ac:dyDescent="0.25">
      <c r="B4352" s="9">
        <v>2021</v>
      </c>
      <c r="C4352" s="9">
        <v>6</v>
      </c>
      <c r="D4352" s="9">
        <v>23</v>
      </c>
      <c r="E4352" s="30">
        <f>I01_Avg!D4352</f>
        <v>2.1058237565046736</v>
      </c>
      <c r="F4352" s="30">
        <f>PVWatts_8.5kW!J4364</f>
        <v>0</v>
      </c>
      <c r="G4352" s="34">
        <f t="shared" si="201"/>
        <v>2.1058237565046736</v>
      </c>
      <c r="H4352" s="34">
        <f t="shared" si="202"/>
        <v>2.1058237565046736</v>
      </c>
      <c r="I4352" s="34">
        <f t="shared" si="203"/>
        <v>0</v>
      </c>
    </row>
    <row r="4353" spans="2:9" x14ac:dyDescent="0.25">
      <c r="B4353" s="9">
        <v>2021</v>
      </c>
      <c r="C4353" s="9">
        <v>7</v>
      </c>
      <c r="D4353" s="9">
        <v>0</v>
      </c>
      <c r="E4353" s="30">
        <f>I01_Avg!D4353</f>
        <v>1.8176966496933493</v>
      </c>
      <c r="F4353" s="30">
        <f>PVWatts_8.5kW!J4365</f>
        <v>0</v>
      </c>
      <c r="G4353" s="34">
        <f t="shared" si="201"/>
        <v>1.8176966496933493</v>
      </c>
      <c r="H4353" s="34">
        <f t="shared" si="202"/>
        <v>1.8176966496933493</v>
      </c>
      <c r="I4353" s="34">
        <f t="shared" si="203"/>
        <v>0</v>
      </c>
    </row>
    <row r="4354" spans="2:9" x14ac:dyDescent="0.25">
      <c r="B4354" s="9">
        <v>2021</v>
      </c>
      <c r="C4354" s="9">
        <v>7</v>
      </c>
      <c r="D4354" s="9">
        <v>1</v>
      </c>
      <c r="E4354" s="30">
        <f>I01_Avg!D4354</f>
        <v>1.5861256440075777</v>
      </c>
      <c r="F4354" s="30">
        <f>PVWatts_8.5kW!J4366</f>
        <v>0</v>
      </c>
      <c r="G4354" s="34">
        <f t="shared" si="201"/>
        <v>1.5861256440075777</v>
      </c>
      <c r="H4354" s="34">
        <f t="shared" si="202"/>
        <v>1.5861256440075777</v>
      </c>
      <c r="I4354" s="34">
        <f t="shared" si="203"/>
        <v>0</v>
      </c>
    </row>
    <row r="4355" spans="2:9" x14ac:dyDescent="0.25">
      <c r="B4355" s="9">
        <v>2021</v>
      </c>
      <c r="C4355" s="9">
        <v>7</v>
      </c>
      <c r="D4355" s="9">
        <v>2</v>
      </c>
      <c r="E4355" s="30">
        <f>I01_Avg!D4355</f>
        <v>1.3612798829422403</v>
      </c>
      <c r="F4355" s="30">
        <f>PVWatts_8.5kW!J4367</f>
        <v>0</v>
      </c>
      <c r="G4355" s="34">
        <f t="shared" si="201"/>
        <v>1.3612798829422403</v>
      </c>
      <c r="H4355" s="34">
        <f t="shared" si="202"/>
        <v>1.3612798829422403</v>
      </c>
      <c r="I4355" s="34">
        <f t="shared" si="203"/>
        <v>0</v>
      </c>
    </row>
    <row r="4356" spans="2:9" x14ac:dyDescent="0.25">
      <c r="B4356" s="9">
        <v>2021</v>
      </c>
      <c r="C4356" s="9">
        <v>7</v>
      </c>
      <c r="D4356" s="9">
        <v>3</v>
      </c>
      <c r="E4356" s="30">
        <f>I01_Avg!D4356</f>
        <v>1.2060500004477634</v>
      </c>
      <c r="F4356" s="30">
        <f>PVWatts_8.5kW!J4368</f>
        <v>0</v>
      </c>
      <c r="G4356" s="34">
        <f t="shared" si="201"/>
        <v>1.2060500004477634</v>
      </c>
      <c r="H4356" s="34">
        <f t="shared" si="202"/>
        <v>1.2060500004477634</v>
      </c>
      <c r="I4356" s="34">
        <f t="shared" si="203"/>
        <v>0</v>
      </c>
    </row>
    <row r="4357" spans="2:9" x14ac:dyDescent="0.25">
      <c r="B4357" s="9">
        <v>2021</v>
      </c>
      <c r="C4357" s="9">
        <v>7</v>
      </c>
      <c r="D4357" s="9">
        <v>4</v>
      </c>
      <c r="E4357" s="30">
        <f>I01_Avg!D4357</f>
        <v>1.1079926584382918</v>
      </c>
      <c r="F4357" s="30">
        <f>PVWatts_8.5kW!J4369</f>
        <v>0</v>
      </c>
      <c r="G4357" s="34">
        <f t="shared" si="201"/>
        <v>1.1079926584382918</v>
      </c>
      <c r="H4357" s="34">
        <f t="shared" si="202"/>
        <v>1.1079926584382918</v>
      </c>
      <c r="I4357" s="34">
        <f t="shared" si="203"/>
        <v>0</v>
      </c>
    </row>
    <row r="4358" spans="2:9" x14ac:dyDescent="0.25">
      <c r="B4358" s="9">
        <v>2021</v>
      </c>
      <c r="C4358" s="9">
        <v>7</v>
      </c>
      <c r="D4358" s="9">
        <v>5</v>
      </c>
      <c r="E4358" s="30">
        <f>I01_Avg!D4358</f>
        <v>1.0635013787016045</v>
      </c>
      <c r="F4358" s="30">
        <f>PVWatts_8.5kW!J4370</f>
        <v>6.1988999999999995E-2</v>
      </c>
      <c r="G4358" s="34">
        <f t="shared" si="201"/>
        <v>1.0015123787016045</v>
      </c>
      <c r="H4358" s="34">
        <f t="shared" si="202"/>
        <v>1.0015123787016045</v>
      </c>
      <c r="I4358" s="34">
        <f t="shared" si="203"/>
        <v>0</v>
      </c>
    </row>
    <row r="4359" spans="2:9" x14ac:dyDescent="0.25">
      <c r="B4359" s="9">
        <v>2021</v>
      </c>
      <c r="C4359" s="9">
        <v>7</v>
      </c>
      <c r="D4359" s="9">
        <v>6</v>
      </c>
      <c r="E4359" s="30">
        <f>I01_Avg!D4359</f>
        <v>1.1212244628251069</v>
      </c>
      <c r="F4359" s="30">
        <f>PVWatts_8.5kW!J4371</f>
        <v>0.48453299999999999</v>
      </c>
      <c r="G4359" s="34">
        <f t="shared" si="201"/>
        <v>0.63669146282510691</v>
      </c>
      <c r="H4359" s="34">
        <f t="shared" si="202"/>
        <v>0.63669146282510691</v>
      </c>
      <c r="I4359" s="34">
        <f t="shared" si="203"/>
        <v>0</v>
      </c>
    </row>
    <row r="4360" spans="2:9" x14ac:dyDescent="0.25">
      <c r="B4360" s="9">
        <v>2021</v>
      </c>
      <c r="C4360" s="9">
        <v>7</v>
      </c>
      <c r="D4360" s="9">
        <v>7</v>
      </c>
      <c r="E4360" s="30">
        <f>I01_Avg!D4360</f>
        <v>1.2120213529383865</v>
      </c>
      <c r="F4360" s="30">
        <f>PVWatts_8.5kW!J4372</f>
        <v>1.7443630000000001</v>
      </c>
      <c r="G4360" s="34">
        <f t="shared" si="201"/>
        <v>-0.53234164706161358</v>
      </c>
      <c r="H4360" s="34">
        <f t="shared" si="202"/>
        <v>0</v>
      </c>
      <c r="I4360" s="34">
        <f t="shared" si="203"/>
        <v>-0.53234164706161358</v>
      </c>
    </row>
    <row r="4361" spans="2:9" x14ac:dyDescent="0.25">
      <c r="B4361" s="9">
        <v>2021</v>
      </c>
      <c r="C4361" s="9">
        <v>7</v>
      </c>
      <c r="D4361" s="9">
        <v>8</v>
      </c>
      <c r="E4361" s="30">
        <f>I01_Avg!D4361</f>
        <v>1.3606235985240009</v>
      </c>
      <c r="F4361" s="30">
        <f>PVWatts_8.5kW!J4373</f>
        <v>3.25685</v>
      </c>
      <c r="G4361" s="34">
        <f t="shared" si="201"/>
        <v>-1.8962264014759991</v>
      </c>
      <c r="H4361" s="34">
        <f t="shared" si="202"/>
        <v>0</v>
      </c>
      <c r="I4361" s="34">
        <f t="shared" si="203"/>
        <v>-1.8962264014759991</v>
      </c>
    </row>
    <row r="4362" spans="2:9" x14ac:dyDescent="0.25">
      <c r="B4362" s="9">
        <v>2021</v>
      </c>
      <c r="C4362" s="9">
        <v>7</v>
      </c>
      <c r="D4362" s="9">
        <v>9</v>
      </c>
      <c r="E4362" s="30">
        <f>I01_Avg!D4362</f>
        <v>1.5908077255089974</v>
      </c>
      <c r="F4362" s="30">
        <f>PVWatts_8.5kW!J4374</f>
        <v>4.5295209999999999</v>
      </c>
      <c r="G4362" s="34">
        <f t="shared" ref="G4362:G4425" si="204">+E4362-F4362</f>
        <v>-2.9387132744910023</v>
      </c>
      <c r="H4362" s="34">
        <f t="shared" ref="H4362:H4425" si="205">+IF(G4362&gt;0,G4362,0)</f>
        <v>0</v>
      </c>
      <c r="I4362" s="34">
        <f t="shared" ref="I4362:I4425" si="206">+IF(G4362&lt;0,G4362,0)</f>
        <v>-2.9387132744910023</v>
      </c>
    </row>
    <row r="4363" spans="2:9" x14ac:dyDescent="0.25">
      <c r="B4363" s="9">
        <v>2021</v>
      </c>
      <c r="C4363" s="9">
        <v>7</v>
      </c>
      <c r="D4363" s="9">
        <v>10</v>
      </c>
      <c r="E4363" s="30">
        <f>I01_Avg!D4363</f>
        <v>1.8196905110306147</v>
      </c>
      <c r="F4363" s="30">
        <f>PVWatts_8.5kW!J4375</f>
        <v>5.4519830000000002</v>
      </c>
      <c r="G4363" s="34">
        <f t="shared" si="204"/>
        <v>-3.6322924889693855</v>
      </c>
      <c r="H4363" s="34">
        <f t="shared" si="205"/>
        <v>0</v>
      </c>
      <c r="I4363" s="34">
        <f t="shared" si="206"/>
        <v>-3.6322924889693855</v>
      </c>
    </row>
    <row r="4364" spans="2:9" x14ac:dyDescent="0.25">
      <c r="B4364" s="9">
        <v>2021</v>
      </c>
      <c r="C4364" s="9">
        <v>7</v>
      </c>
      <c r="D4364" s="9">
        <v>11</v>
      </c>
      <c r="E4364" s="30">
        <f>I01_Avg!D4364</f>
        <v>2.004438477786064</v>
      </c>
      <c r="F4364" s="30">
        <f>PVWatts_8.5kW!J4376</f>
        <v>6.0241279999999993</v>
      </c>
      <c r="G4364" s="34">
        <f t="shared" si="204"/>
        <v>-4.0196895222139357</v>
      </c>
      <c r="H4364" s="34">
        <f t="shared" si="205"/>
        <v>0</v>
      </c>
      <c r="I4364" s="34">
        <f t="shared" si="206"/>
        <v>-4.0196895222139357</v>
      </c>
    </row>
    <row r="4365" spans="2:9" x14ac:dyDescent="0.25">
      <c r="B4365" s="9">
        <v>2021</v>
      </c>
      <c r="C4365" s="9">
        <v>7</v>
      </c>
      <c r="D4365" s="9">
        <v>12</v>
      </c>
      <c r="E4365" s="30">
        <f>I01_Avg!D4365</f>
        <v>2.2922734650141776</v>
      </c>
      <c r="F4365" s="30">
        <f>PVWatts_8.5kW!J4377</f>
        <v>6.2375290000000003</v>
      </c>
      <c r="G4365" s="34">
        <f t="shared" si="204"/>
        <v>-3.9452555349858227</v>
      </c>
      <c r="H4365" s="34">
        <f t="shared" si="205"/>
        <v>0</v>
      </c>
      <c r="I4365" s="34">
        <f t="shared" si="206"/>
        <v>-3.9452555349858227</v>
      </c>
    </row>
    <row r="4366" spans="2:9" x14ac:dyDescent="0.25">
      <c r="B4366" s="9">
        <v>2021</v>
      </c>
      <c r="C4366" s="9">
        <v>7</v>
      </c>
      <c r="D4366" s="9">
        <v>13</v>
      </c>
      <c r="E4366" s="30">
        <f>I01_Avg!D4366</f>
        <v>2.4792988592078826</v>
      </c>
      <c r="F4366" s="30">
        <f>PVWatts_8.5kW!J4378</f>
        <v>6.1147209999999994</v>
      </c>
      <c r="G4366" s="34">
        <f t="shared" si="204"/>
        <v>-3.6354221407921168</v>
      </c>
      <c r="H4366" s="34">
        <f t="shared" si="205"/>
        <v>0</v>
      </c>
      <c r="I4366" s="34">
        <f t="shared" si="206"/>
        <v>-3.6354221407921168</v>
      </c>
    </row>
    <row r="4367" spans="2:9" x14ac:dyDescent="0.25">
      <c r="B4367" s="9">
        <v>2021</v>
      </c>
      <c r="C4367" s="9">
        <v>7</v>
      </c>
      <c r="D4367" s="9">
        <v>14</v>
      </c>
      <c r="E4367" s="30">
        <f>I01_Avg!D4367</f>
        <v>2.6755795372394782</v>
      </c>
      <c r="F4367" s="30">
        <f>PVWatts_8.5kW!J4379</f>
        <v>5.7061960000000003</v>
      </c>
      <c r="G4367" s="34">
        <f t="shared" si="204"/>
        <v>-3.0306164627605221</v>
      </c>
      <c r="H4367" s="34">
        <f t="shared" si="205"/>
        <v>0</v>
      </c>
      <c r="I4367" s="34">
        <f t="shared" si="206"/>
        <v>-3.0306164627605221</v>
      </c>
    </row>
    <row r="4368" spans="2:9" x14ac:dyDescent="0.25">
      <c r="B4368" s="9">
        <v>2021</v>
      </c>
      <c r="C4368" s="9">
        <v>7</v>
      </c>
      <c r="D4368" s="9">
        <v>15</v>
      </c>
      <c r="E4368" s="30">
        <f>I01_Avg!D4368</f>
        <v>2.7875311520873551</v>
      </c>
      <c r="F4368" s="30">
        <f>PVWatts_8.5kW!J4380</f>
        <v>4.957033</v>
      </c>
      <c r="G4368" s="34">
        <f t="shared" si="204"/>
        <v>-2.1695018479126449</v>
      </c>
      <c r="H4368" s="34">
        <f t="shared" si="205"/>
        <v>0</v>
      </c>
      <c r="I4368" s="34">
        <f t="shared" si="206"/>
        <v>-2.1695018479126449</v>
      </c>
    </row>
    <row r="4369" spans="2:9" x14ac:dyDescent="0.25">
      <c r="B4369" s="9">
        <v>2021</v>
      </c>
      <c r="C4369" s="9">
        <v>7</v>
      </c>
      <c r="D4369" s="9">
        <v>16</v>
      </c>
      <c r="E4369" s="30">
        <f>I01_Avg!D4369</f>
        <v>2.9890293492979896</v>
      </c>
      <c r="F4369" s="30">
        <f>PVWatts_8.5kW!J4381</f>
        <v>3.9177269999999997</v>
      </c>
      <c r="G4369" s="34">
        <f t="shared" si="204"/>
        <v>-0.92869765070201016</v>
      </c>
      <c r="H4369" s="34">
        <f t="shared" si="205"/>
        <v>0</v>
      </c>
      <c r="I4369" s="34">
        <f t="shared" si="206"/>
        <v>-0.92869765070201016</v>
      </c>
    </row>
    <row r="4370" spans="2:9" x14ac:dyDescent="0.25">
      <c r="B4370" s="9">
        <v>2021</v>
      </c>
      <c r="C4370" s="9">
        <v>7</v>
      </c>
      <c r="D4370" s="9">
        <v>17</v>
      </c>
      <c r="E4370" s="30">
        <f>I01_Avg!D4370</f>
        <v>3.0689981979802048</v>
      </c>
      <c r="F4370" s="30">
        <f>PVWatts_8.5kW!J4382</f>
        <v>2.5723560000000001</v>
      </c>
      <c r="G4370" s="34">
        <f t="shared" si="204"/>
        <v>0.4966421979802047</v>
      </c>
      <c r="H4370" s="34">
        <f t="shared" si="205"/>
        <v>0.4966421979802047</v>
      </c>
      <c r="I4370" s="34">
        <f t="shared" si="206"/>
        <v>0</v>
      </c>
    </row>
    <row r="4371" spans="2:9" x14ac:dyDescent="0.25">
      <c r="B4371" s="9">
        <v>2021</v>
      </c>
      <c r="C4371" s="9">
        <v>7</v>
      </c>
      <c r="D4371" s="9">
        <v>18</v>
      </c>
      <c r="E4371" s="30">
        <f>I01_Avg!D4371</f>
        <v>2.9815327594451366</v>
      </c>
      <c r="F4371" s="30">
        <f>PVWatts_8.5kW!J4383</f>
        <v>1.136795</v>
      </c>
      <c r="G4371" s="34">
        <f t="shared" si="204"/>
        <v>1.8447377594451366</v>
      </c>
      <c r="H4371" s="34">
        <f t="shared" si="205"/>
        <v>1.8447377594451366</v>
      </c>
      <c r="I4371" s="34">
        <f t="shared" si="206"/>
        <v>0</v>
      </c>
    </row>
    <row r="4372" spans="2:9" x14ac:dyDescent="0.25">
      <c r="B4372" s="9">
        <v>2021</v>
      </c>
      <c r="C4372" s="9">
        <v>7</v>
      </c>
      <c r="D4372" s="9">
        <v>19</v>
      </c>
      <c r="E4372" s="30">
        <f>I01_Avg!D4372</f>
        <v>2.7912148576514682</v>
      </c>
      <c r="F4372" s="30">
        <f>PVWatts_8.5kW!J4384</f>
        <v>0.242559</v>
      </c>
      <c r="G4372" s="34">
        <f t="shared" si="204"/>
        <v>2.5486558576514682</v>
      </c>
      <c r="H4372" s="34">
        <f t="shared" si="205"/>
        <v>2.5486558576514682</v>
      </c>
      <c r="I4372" s="34">
        <f t="shared" si="206"/>
        <v>0</v>
      </c>
    </row>
    <row r="4373" spans="2:9" x14ac:dyDescent="0.25">
      <c r="B4373" s="9">
        <v>2021</v>
      </c>
      <c r="C4373" s="9">
        <v>7</v>
      </c>
      <c r="D4373" s="9">
        <v>20</v>
      </c>
      <c r="E4373" s="30">
        <f>I01_Avg!D4373</f>
        <v>2.6371517433129279</v>
      </c>
      <c r="F4373" s="30">
        <f>PVWatts_8.5kW!J4385</f>
        <v>0</v>
      </c>
      <c r="G4373" s="34">
        <f t="shared" si="204"/>
        <v>2.6371517433129279</v>
      </c>
      <c r="H4373" s="34">
        <f t="shared" si="205"/>
        <v>2.6371517433129279</v>
      </c>
      <c r="I4373" s="34">
        <f t="shared" si="206"/>
        <v>0</v>
      </c>
    </row>
    <row r="4374" spans="2:9" x14ac:dyDescent="0.25">
      <c r="B4374" s="9">
        <v>2021</v>
      </c>
      <c r="C4374" s="9">
        <v>7</v>
      </c>
      <c r="D4374" s="9">
        <v>21</v>
      </c>
      <c r="E4374" s="30">
        <f>I01_Avg!D4374</f>
        <v>2.5198632279668325</v>
      </c>
      <c r="F4374" s="30">
        <f>PVWatts_8.5kW!J4386</f>
        <v>0</v>
      </c>
      <c r="G4374" s="34">
        <f t="shared" si="204"/>
        <v>2.5198632279668325</v>
      </c>
      <c r="H4374" s="34">
        <f t="shared" si="205"/>
        <v>2.5198632279668325</v>
      </c>
      <c r="I4374" s="34">
        <f t="shared" si="206"/>
        <v>0</v>
      </c>
    </row>
    <row r="4375" spans="2:9" x14ac:dyDescent="0.25">
      <c r="B4375" s="9">
        <v>2021</v>
      </c>
      <c r="C4375" s="9">
        <v>7</v>
      </c>
      <c r="D4375" s="9">
        <v>22</v>
      </c>
      <c r="E4375" s="30">
        <f>I01_Avg!D4375</f>
        <v>2.1556596103974521</v>
      </c>
      <c r="F4375" s="30">
        <f>PVWatts_8.5kW!J4387</f>
        <v>0</v>
      </c>
      <c r="G4375" s="34">
        <f t="shared" si="204"/>
        <v>2.1556596103974521</v>
      </c>
      <c r="H4375" s="34">
        <f t="shared" si="205"/>
        <v>2.1556596103974521</v>
      </c>
      <c r="I4375" s="34">
        <f t="shared" si="206"/>
        <v>0</v>
      </c>
    </row>
    <row r="4376" spans="2:9" x14ac:dyDescent="0.25">
      <c r="B4376" s="9">
        <v>2021</v>
      </c>
      <c r="C4376" s="9">
        <v>7</v>
      </c>
      <c r="D4376" s="9">
        <v>23</v>
      </c>
      <c r="E4376" s="30">
        <f>I01_Avg!D4376</f>
        <v>1.8266550605993592</v>
      </c>
      <c r="F4376" s="30">
        <f>PVWatts_8.5kW!J4388</f>
        <v>0</v>
      </c>
      <c r="G4376" s="34">
        <f t="shared" si="204"/>
        <v>1.8266550605993592</v>
      </c>
      <c r="H4376" s="34">
        <f t="shared" si="205"/>
        <v>1.8266550605993592</v>
      </c>
      <c r="I4376" s="34">
        <f t="shared" si="206"/>
        <v>0</v>
      </c>
    </row>
    <row r="4377" spans="2:9" x14ac:dyDescent="0.25">
      <c r="B4377" s="9">
        <v>2021</v>
      </c>
      <c r="C4377" s="9">
        <v>7</v>
      </c>
      <c r="D4377" s="9">
        <v>0</v>
      </c>
      <c r="E4377" s="30">
        <f>I01_Avg!D4377</f>
        <v>1.5710718266040586</v>
      </c>
      <c r="F4377" s="30">
        <f>PVWatts_8.5kW!J4389</f>
        <v>0</v>
      </c>
      <c r="G4377" s="34">
        <f t="shared" si="204"/>
        <v>1.5710718266040586</v>
      </c>
      <c r="H4377" s="34">
        <f t="shared" si="205"/>
        <v>1.5710718266040586</v>
      </c>
      <c r="I4377" s="34">
        <f t="shared" si="206"/>
        <v>0</v>
      </c>
    </row>
    <row r="4378" spans="2:9" x14ac:dyDescent="0.25">
      <c r="B4378" s="9">
        <v>2021</v>
      </c>
      <c r="C4378" s="9">
        <v>7</v>
      </c>
      <c r="D4378" s="9">
        <v>1</v>
      </c>
      <c r="E4378" s="30">
        <f>I01_Avg!D4378</f>
        <v>1.3444654249495316</v>
      </c>
      <c r="F4378" s="30">
        <f>PVWatts_8.5kW!J4390</f>
        <v>0</v>
      </c>
      <c r="G4378" s="34">
        <f t="shared" si="204"/>
        <v>1.3444654249495316</v>
      </c>
      <c r="H4378" s="34">
        <f t="shared" si="205"/>
        <v>1.3444654249495316</v>
      </c>
      <c r="I4378" s="34">
        <f t="shared" si="206"/>
        <v>0</v>
      </c>
    </row>
    <row r="4379" spans="2:9" x14ac:dyDescent="0.25">
      <c r="B4379" s="9">
        <v>2021</v>
      </c>
      <c r="C4379" s="9">
        <v>7</v>
      </c>
      <c r="D4379" s="9">
        <v>2</v>
      </c>
      <c r="E4379" s="30">
        <f>I01_Avg!D4379</f>
        <v>1.1643735601248688</v>
      </c>
      <c r="F4379" s="30">
        <f>PVWatts_8.5kW!J4391</f>
        <v>0</v>
      </c>
      <c r="G4379" s="34">
        <f t="shared" si="204"/>
        <v>1.1643735601248688</v>
      </c>
      <c r="H4379" s="34">
        <f t="shared" si="205"/>
        <v>1.1643735601248688</v>
      </c>
      <c r="I4379" s="34">
        <f t="shared" si="206"/>
        <v>0</v>
      </c>
    </row>
    <row r="4380" spans="2:9" x14ac:dyDescent="0.25">
      <c r="B4380" s="9">
        <v>2021</v>
      </c>
      <c r="C4380" s="9">
        <v>7</v>
      </c>
      <c r="D4380" s="9">
        <v>3</v>
      </c>
      <c r="E4380" s="30">
        <f>I01_Avg!D4380</f>
        <v>1.0682609928099196</v>
      </c>
      <c r="F4380" s="30">
        <f>PVWatts_8.5kW!J4392</f>
        <v>0</v>
      </c>
      <c r="G4380" s="34">
        <f t="shared" si="204"/>
        <v>1.0682609928099196</v>
      </c>
      <c r="H4380" s="34">
        <f t="shared" si="205"/>
        <v>1.0682609928099196</v>
      </c>
      <c r="I4380" s="34">
        <f t="shared" si="206"/>
        <v>0</v>
      </c>
    </row>
    <row r="4381" spans="2:9" x14ac:dyDescent="0.25">
      <c r="B4381" s="9">
        <v>2021</v>
      </c>
      <c r="C4381" s="9">
        <v>7</v>
      </c>
      <c r="D4381" s="9">
        <v>4</v>
      </c>
      <c r="E4381" s="30">
        <f>I01_Avg!D4381</f>
        <v>0.98819134742897652</v>
      </c>
      <c r="F4381" s="30">
        <f>PVWatts_8.5kW!J4393</f>
        <v>0</v>
      </c>
      <c r="G4381" s="34">
        <f t="shared" si="204"/>
        <v>0.98819134742897652</v>
      </c>
      <c r="H4381" s="34">
        <f t="shared" si="205"/>
        <v>0.98819134742897652</v>
      </c>
      <c r="I4381" s="34">
        <f t="shared" si="206"/>
        <v>0</v>
      </c>
    </row>
    <row r="4382" spans="2:9" x14ac:dyDescent="0.25">
      <c r="B4382" s="9">
        <v>2021</v>
      </c>
      <c r="C4382" s="9">
        <v>7</v>
      </c>
      <c r="D4382" s="9">
        <v>5</v>
      </c>
      <c r="E4382" s="30">
        <f>I01_Avg!D4382</f>
        <v>0.94073459631127576</v>
      </c>
      <c r="F4382" s="30">
        <f>PVWatts_8.5kW!J4394</f>
        <v>5.7265999999999997E-2</v>
      </c>
      <c r="G4382" s="34">
        <f t="shared" si="204"/>
        <v>0.88346859631127572</v>
      </c>
      <c r="H4382" s="34">
        <f t="shared" si="205"/>
        <v>0.88346859631127572</v>
      </c>
      <c r="I4382" s="34">
        <f t="shared" si="206"/>
        <v>0</v>
      </c>
    </row>
    <row r="4383" spans="2:9" x14ac:dyDescent="0.25">
      <c r="B4383" s="9">
        <v>2021</v>
      </c>
      <c r="C4383" s="9">
        <v>7</v>
      </c>
      <c r="D4383" s="9">
        <v>6</v>
      </c>
      <c r="E4383" s="30">
        <f>I01_Avg!D4383</f>
        <v>0.97027701291895907</v>
      </c>
      <c r="F4383" s="30">
        <f>PVWatts_8.5kW!J4395</f>
        <v>0.46948099999999998</v>
      </c>
      <c r="G4383" s="34">
        <f t="shared" si="204"/>
        <v>0.50079601291895903</v>
      </c>
      <c r="H4383" s="34">
        <f t="shared" si="205"/>
        <v>0.50079601291895903</v>
      </c>
      <c r="I4383" s="34">
        <f t="shared" si="206"/>
        <v>0</v>
      </c>
    </row>
    <row r="4384" spans="2:9" x14ac:dyDescent="0.25">
      <c r="B4384" s="9">
        <v>2021</v>
      </c>
      <c r="C4384" s="9">
        <v>7</v>
      </c>
      <c r="D4384" s="9">
        <v>7</v>
      </c>
      <c r="E4384" s="30">
        <f>I01_Avg!D4384</f>
        <v>1.1455264350136052</v>
      </c>
      <c r="F4384" s="30">
        <f>PVWatts_8.5kW!J4396</f>
        <v>1.791436</v>
      </c>
      <c r="G4384" s="34">
        <f t="shared" si="204"/>
        <v>-0.64590956498639485</v>
      </c>
      <c r="H4384" s="34">
        <f t="shared" si="205"/>
        <v>0</v>
      </c>
      <c r="I4384" s="34">
        <f t="shared" si="206"/>
        <v>-0.64590956498639485</v>
      </c>
    </row>
    <row r="4385" spans="2:9" x14ac:dyDescent="0.25">
      <c r="B4385" s="9">
        <v>2021</v>
      </c>
      <c r="C4385" s="9">
        <v>7</v>
      </c>
      <c r="D4385" s="9">
        <v>8</v>
      </c>
      <c r="E4385" s="30">
        <f>I01_Avg!D4385</f>
        <v>1.3330618196484854</v>
      </c>
      <c r="F4385" s="30">
        <f>PVWatts_8.5kW!J4397</f>
        <v>3.3476379999999999</v>
      </c>
      <c r="G4385" s="34">
        <f t="shared" si="204"/>
        <v>-2.0145761803515145</v>
      </c>
      <c r="H4385" s="34">
        <f t="shared" si="205"/>
        <v>0</v>
      </c>
      <c r="I4385" s="34">
        <f t="shared" si="206"/>
        <v>-2.0145761803515145</v>
      </c>
    </row>
    <row r="4386" spans="2:9" x14ac:dyDescent="0.25">
      <c r="B4386" s="9">
        <v>2021</v>
      </c>
      <c r="C4386" s="9">
        <v>7</v>
      </c>
      <c r="D4386" s="9">
        <v>9</v>
      </c>
      <c r="E4386" s="30">
        <f>I01_Avg!D4386</f>
        <v>1.4890541390775867</v>
      </c>
      <c r="F4386" s="30">
        <f>PVWatts_8.5kW!J4398</f>
        <v>4.6443789999999998</v>
      </c>
      <c r="G4386" s="34">
        <f t="shared" si="204"/>
        <v>-3.1553248609224132</v>
      </c>
      <c r="H4386" s="34">
        <f t="shared" si="205"/>
        <v>0</v>
      </c>
      <c r="I4386" s="34">
        <f t="shared" si="206"/>
        <v>-3.1553248609224132</v>
      </c>
    </row>
    <row r="4387" spans="2:9" x14ac:dyDescent="0.25">
      <c r="B4387" s="9">
        <v>2021</v>
      </c>
      <c r="C4387" s="9">
        <v>7</v>
      </c>
      <c r="D4387" s="9">
        <v>10</v>
      </c>
      <c r="E4387" s="30">
        <f>I01_Avg!D4387</f>
        <v>1.7670309686085719</v>
      </c>
      <c r="F4387" s="30">
        <f>PVWatts_8.5kW!J4399</f>
        <v>5.5283680000000004</v>
      </c>
      <c r="G4387" s="34">
        <f t="shared" si="204"/>
        <v>-3.7613370313914283</v>
      </c>
      <c r="H4387" s="34">
        <f t="shared" si="205"/>
        <v>0</v>
      </c>
      <c r="I4387" s="34">
        <f t="shared" si="206"/>
        <v>-3.7613370313914283</v>
      </c>
    </row>
    <row r="4388" spans="2:9" x14ac:dyDescent="0.25">
      <c r="B4388" s="9">
        <v>2021</v>
      </c>
      <c r="C4388" s="9">
        <v>7</v>
      </c>
      <c r="D4388" s="9">
        <v>11</v>
      </c>
      <c r="E4388" s="30">
        <f>I01_Avg!D4388</f>
        <v>2.0306455084049695</v>
      </c>
      <c r="F4388" s="30">
        <f>PVWatts_8.5kW!J4400</f>
        <v>6.1503249999999996</v>
      </c>
      <c r="G4388" s="34">
        <f t="shared" si="204"/>
        <v>-4.1196794915950301</v>
      </c>
      <c r="H4388" s="34">
        <f t="shared" si="205"/>
        <v>0</v>
      </c>
      <c r="I4388" s="34">
        <f t="shared" si="206"/>
        <v>-4.1196794915950301</v>
      </c>
    </row>
    <row r="4389" spans="2:9" x14ac:dyDescent="0.25">
      <c r="B4389" s="9">
        <v>2021</v>
      </c>
      <c r="C4389" s="9">
        <v>7</v>
      </c>
      <c r="D4389" s="9">
        <v>12</v>
      </c>
      <c r="E4389" s="30">
        <f>I01_Avg!D4389</f>
        <v>2.2733950756312247</v>
      </c>
      <c r="F4389" s="30">
        <f>PVWatts_8.5kW!J4401</f>
        <v>6.3907280000000002</v>
      </c>
      <c r="G4389" s="34">
        <f t="shared" si="204"/>
        <v>-4.1173329243687755</v>
      </c>
      <c r="H4389" s="34">
        <f t="shared" si="205"/>
        <v>0</v>
      </c>
      <c r="I4389" s="34">
        <f t="shared" si="206"/>
        <v>-4.1173329243687755</v>
      </c>
    </row>
    <row r="4390" spans="2:9" x14ac:dyDescent="0.25">
      <c r="B4390" s="9">
        <v>2021</v>
      </c>
      <c r="C4390" s="9">
        <v>7</v>
      </c>
      <c r="D4390" s="9">
        <v>13</v>
      </c>
      <c r="E4390" s="30">
        <f>I01_Avg!D4390</f>
        <v>2.5221897413272725</v>
      </c>
      <c r="F4390" s="30">
        <f>PVWatts_8.5kW!J4402</f>
        <v>6.2754769999999995</v>
      </c>
      <c r="G4390" s="34">
        <f t="shared" si="204"/>
        <v>-3.7532872586727271</v>
      </c>
      <c r="H4390" s="34">
        <f t="shared" si="205"/>
        <v>0</v>
      </c>
      <c r="I4390" s="34">
        <f t="shared" si="206"/>
        <v>-3.7532872586727271</v>
      </c>
    </row>
    <row r="4391" spans="2:9" x14ac:dyDescent="0.25">
      <c r="B4391" s="9">
        <v>2021</v>
      </c>
      <c r="C4391" s="9">
        <v>7</v>
      </c>
      <c r="D4391" s="9">
        <v>14</v>
      </c>
      <c r="E4391" s="30">
        <f>I01_Avg!D4391</f>
        <v>2.5932015620726694</v>
      </c>
      <c r="F4391" s="30">
        <f>PVWatts_8.5kW!J4403</f>
        <v>5.8305210000000001</v>
      </c>
      <c r="G4391" s="34">
        <f t="shared" si="204"/>
        <v>-3.2373194379273307</v>
      </c>
      <c r="H4391" s="34">
        <f t="shared" si="205"/>
        <v>0</v>
      </c>
      <c r="I4391" s="34">
        <f t="shared" si="206"/>
        <v>-3.2373194379273307</v>
      </c>
    </row>
    <row r="4392" spans="2:9" x14ac:dyDescent="0.25">
      <c r="B4392" s="9">
        <v>2021</v>
      </c>
      <c r="C4392" s="9">
        <v>7</v>
      </c>
      <c r="D4392" s="9">
        <v>15</v>
      </c>
      <c r="E4392" s="30">
        <f>I01_Avg!D4392</f>
        <v>2.7834790364666566</v>
      </c>
      <c r="F4392" s="30">
        <f>PVWatts_8.5kW!J4404</f>
        <v>5.0765609999999999</v>
      </c>
      <c r="G4392" s="34">
        <f t="shared" si="204"/>
        <v>-2.2930819635333433</v>
      </c>
      <c r="H4392" s="34">
        <f t="shared" si="205"/>
        <v>0</v>
      </c>
      <c r="I4392" s="34">
        <f t="shared" si="206"/>
        <v>-2.2930819635333433</v>
      </c>
    </row>
    <row r="4393" spans="2:9" x14ac:dyDescent="0.25">
      <c r="B4393" s="9">
        <v>2021</v>
      </c>
      <c r="C4393" s="9">
        <v>7</v>
      </c>
      <c r="D4393" s="9">
        <v>16</v>
      </c>
      <c r="E4393" s="30">
        <f>I01_Avg!D4393</f>
        <v>2.9518552821296105</v>
      </c>
      <c r="F4393" s="30">
        <f>PVWatts_8.5kW!J4405</f>
        <v>4.0198369999999999</v>
      </c>
      <c r="G4393" s="34">
        <f t="shared" si="204"/>
        <v>-1.0679817178703894</v>
      </c>
      <c r="H4393" s="34">
        <f t="shared" si="205"/>
        <v>0</v>
      </c>
      <c r="I4393" s="34">
        <f t="shared" si="206"/>
        <v>-1.0679817178703894</v>
      </c>
    </row>
    <row r="4394" spans="2:9" x14ac:dyDescent="0.25">
      <c r="B4394" s="9">
        <v>2021</v>
      </c>
      <c r="C4394" s="9">
        <v>7</v>
      </c>
      <c r="D4394" s="9">
        <v>17</v>
      </c>
      <c r="E4394" s="30">
        <f>I01_Avg!D4394</f>
        <v>2.9862667685700384</v>
      </c>
      <c r="F4394" s="30">
        <f>PVWatts_8.5kW!J4406</f>
        <v>2.655335</v>
      </c>
      <c r="G4394" s="34">
        <f t="shared" si="204"/>
        <v>0.33093176857003836</v>
      </c>
      <c r="H4394" s="34">
        <f t="shared" si="205"/>
        <v>0.33093176857003836</v>
      </c>
      <c r="I4394" s="34">
        <f t="shared" si="206"/>
        <v>0</v>
      </c>
    </row>
    <row r="4395" spans="2:9" x14ac:dyDescent="0.25">
      <c r="B4395" s="9">
        <v>2021</v>
      </c>
      <c r="C4395" s="9">
        <v>7</v>
      </c>
      <c r="D4395" s="9">
        <v>18</v>
      </c>
      <c r="E4395" s="30">
        <f>I01_Avg!D4395</f>
        <v>3.0347320428218656</v>
      </c>
      <c r="F4395" s="30">
        <f>PVWatts_8.5kW!J4407</f>
        <v>1.1495150000000001</v>
      </c>
      <c r="G4395" s="34">
        <f t="shared" si="204"/>
        <v>1.8852170428218655</v>
      </c>
      <c r="H4395" s="34">
        <f t="shared" si="205"/>
        <v>1.8852170428218655</v>
      </c>
      <c r="I4395" s="34">
        <f t="shared" si="206"/>
        <v>0</v>
      </c>
    </row>
    <row r="4396" spans="2:9" x14ac:dyDescent="0.25">
      <c r="B4396" s="9">
        <v>2021</v>
      </c>
      <c r="C4396" s="9">
        <v>7</v>
      </c>
      <c r="D4396" s="9">
        <v>19</v>
      </c>
      <c r="E4396" s="30">
        <f>I01_Avg!D4396</f>
        <v>2.9609329639530069</v>
      </c>
      <c r="F4396" s="30">
        <f>PVWatts_8.5kW!J4408</f>
        <v>0.22705400000000001</v>
      </c>
      <c r="G4396" s="34">
        <f t="shared" si="204"/>
        <v>2.733878963953007</v>
      </c>
      <c r="H4396" s="34">
        <f t="shared" si="205"/>
        <v>2.733878963953007</v>
      </c>
      <c r="I4396" s="34">
        <f t="shared" si="206"/>
        <v>0</v>
      </c>
    </row>
    <row r="4397" spans="2:9" x14ac:dyDescent="0.25">
      <c r="B4397" s="9">
        <v>2021</v>
      </c>
      <c r="C4397" s="9">
        <v>7</v>
      </c>
      <c r="D4397" s="9">
        <v>20</v>
      </c>
      <c r="E4397" s="30">
        <f>I01_Avg!D4397</f>
        <v>2.7641920971135341</v>
      </c>
      <c r="F4397" s="30">
        <f>PVWatts_8.5kW!J4409</f>
        <v>0</v>
      </c>
      <c r="G4397" s="34">
        <f t="shared" si="204"/>
        <v>2.7641920971135341</v>
      </c>
      <c r="H4397" s="34">
        <f t="shared" si="205"/>
        <v>2.7641920971135341</v>
      </c>
      <c r="I4397" s="34">
        <f t="shared" si="206"/>
        <v>0</v>
      </c>
    </row>
    <row r="4398" spans="2:9" x14ac:dyDescent="0.25">
      <c r="B4398" s="9">
        <v>2021</v>
      </c>
      <c r="C4398" s="9">
        <v>7</v>
      </c>
      <c r="D4398" s="9">
        <v>21</v>
      </c>
      <c r="E4398" s="30">
        <f>I01_Avg!D4398</f>
        <v>2.6428273336806885</v>
      </c>
      <c r="F4398" s="30">
        <f>PVWatts_8.5kW!J4410</f>
        <v>0</v>
      </c>
      <c r="G4398" s="34">
        <f t="shared" si="204"/>
        <v>2.6428273336806885</v>
      </c>
      <c r="H4398" s="34">
        <f t="shared" si="205"/>
        <v>2.6428273336806885</v>
      </c>
      <c r="I4398" s="34">
        <f t="shared" si="206"/>
        <v>0</v>
      </c>
    </row>
    <row r="4399" spans="2:9" x14ac:dyDescent="0.25">
      <c r="B4399" s="9">
        <v>2021</v>
      </c>
      <c r="C4399" s="9">
        <v>7</v>
      </c>
      <c r="D4399" s="9">
        <v>22</v>
      </c>
      <c r="E4399" s="30">
        <f>I01_Avg!D4399</f>
        <v>2.3755668519428288</v>
      </c>
      <c r="F4399" s="30">
        <f>PVWatts_8.5kW!J4411</f>
        <v>0</v>
      </c>
      <c r="G4399" s="34">
        <f t="shared" si="204"/>
        <v>2.3755668519428288</v>
      </c>
      <c r="H4399" s="34">
        <f t="shared" si="205"/>
        <v>2.3755668519428288</v>
      </c>
      <c r="I4399" s="34">
        <f t="shared" si="206"/>
        <v>0</v>
      </c>
    </row>
    <row r="4400" spans="2:9" x14ac:dyDescent="0.25">
      <c r="B4400" s="9">
        <v>2021</v>
      </c>
      <c r="C4400" s="9">
        <v>7</v>
      </c>
      <c r="D4400" s="9">
        <v>23</v>
      </c>
      <c r="E4400" s="30">
        <f>I01_Avg!D4400</f>
        <v>2.053191044670148</v>
      </c>
      <c r="F4400" s="30">
        <f>PVWatts_8.5kW!J4412</f>
        <v>0</v>
      </c>
      <c r="G4400" s="34">
        <f t="shared" si="204"/>
        <v>2.053191044670148</v>
      </c>
      <c r="H4400" s="34">
        <f t="shared" si="205"/>
        <v>2.053191044670148</v>
      </c>
      <c r="I4400" s="34">
        <f t="shared" si="206"/>
        <v>0</v>
      </c>
    </row>
    <row r="4401" spans="2:9" x14ac:dyDescent="0.25">
      <c r="B4401" s="9">
        <v>2021</v>
      </c>
      <c r="C4401" s="9">
        <v>7</v>
      </c>
      <c r="D4401" s="9">
        <v>0</v>
      </c>
      <c r="E4401" s="30">
        <f>I01_Avg!D4401</f>
        <v>1.7515435500698249</v>
      </c>
      <c r="F4401" s="30">
        <f>PVWatts_8.5kW!J4413</f>
        <v>0</v>
      </c>
      <c r="G4401" s="34">
        <f t="shared" si="204"/>
        <v>1.7515435500698249</v>
      </c>
      <c r="H4401" s="34">
        <f t="shared" si="205"/>
        <v>1.7515435500698249</v>
      </c>
      <c r="I4401" s="34">
        <f t="shared" si="206"/>
        <v>0</v>
      </c>
    </row>
    <row r="4402" spans="2:9" x14ac:dyDescent="0.25">
      <c r="B4402" s="9">
        <v>2021</v>
      </c>
      <c r="C4402" s="9">
        <v>7</v>
      </c>
      <c r="D4402" s="9">
        <v>1</v>
      </c>
      <c r="E4402" s="30">
        <f>I01_Avg!D4402</f>
        <v>1.5094730173795021</v>
      </c>
      <c r="F4402" s="30">
        <f>PVWatts_8.5kW!J4414</f>
        <v>0</v>
      </c>
      <c r="G4402" s="34">
        <f t="shared" si="204"/>
        <v>1.5094730173795021</v>
      </c>
      <c r="H4402" s="34">
        <f t="shared" si="205"/>
        <v>1.5094730173795021</v>
      </c>
      <c r="I4402" s="34">
        <f t="shared" si="206"/>
        <v>0</v>
      </c>
    </row>
    <row r="4403" spans="2:9" x14ac:dyDescent="0.25">
      <c r="B4403" s="9">
        <v>2021</v>
      </c>
      <c r="C4403" s="9">
        <v>7</v>
      </c>
      <c r="D4403" s="9">
        <v>2</v>
      </c>
      <c r="E4403" s="30">
        <f>I01_Avg!D4403</f>
        <v>1.2990863222701621</v>
      </c>
      <c r="F4403" s="30">
        <f>PVWatts_8.5kW!J4415</f>
        <v>0</v>
      </c>
      <c r="G4403" s="34">
        <f t="shared" si="204"/>
        <v>1.2990863222701621</v>
      </c>
      <c r="H4403" s="34">
        <f t="shared" si="205"/>
        <v>1.2990863222701621</v>
      </c>
      <c r="I4403" s="34">
        <f t="shared" si="206"/>
        <v>0</v>
      </c>
    </row>
    <row r="4404" spans="2:9" x14ac:dyDescent="0.25">
      <c r="B4404" s="9">
        <v>2021</v>
      </c>
      <c r="C4404" s="9">
        <v>7</v>
      </c>
      <c r="D4404" s="9">
        <v>3</v>
      </c>
      <c r="E4404" s="30">
        <f>I01_Avg!D4404</f>
        <v>1.1438641877227205</v>
      </c>
      <c r="F4404" s="30">
        <f>PVWatts_8.5kW!J4416</f>
        <v>0</v>
      </c>
      <c r="G4404" s="34">
        <f t="shared" si="204"/>
        <v>1.1438641877227205</v>
      </c>
      <c r="H4404" s="34">
        <f t="shared" si="205"/>
        <v>1.1438641877227205</v>
      </c>
      <c r="I4404" s="34">
        <f t="shared" si="206"/>
        <v>0</v>
      </c>
    </row>
    <row r="4405" spans="2:9" x14ac:dyDescent="0.25">
      <c r="B4405" s="9">
        <v>2021</v>
      </c>
      <c r="C4405" s="9">
        <v>7</v>
      </c>
      <c r="D4405" s="9">
        <v>4</v>
      </c>
      <c r="E4405" s="30">
        <f>I01_Avg!D4405</f>
        <v>1.0541626467895904</v>
      </c>
      <c r="F4405" s="30">
        <f>PVWatts_8.5kW!J4417</f>
        <v>0</v>
      </c>
      <c r="G4405" s="34">
        <f t="shared" si="204"/>
        <v>1.0541626467895904</v>
      </c>
      <c r="H4405" s="34">
        <f t="shared" si="205"/>
        <v>1.0541626467895904</v>
      </c>
      <c r="I4405" s="34">
        <f t="shared" si="206"/>
        <v>0</v>
      </c>
    </row>
    <row r="4406" spans="2:9" x14ac:dyDescent="0.25">
      <c r="B4406" s="9">
        <v>2021</v>
      </c>
      <c r="C4406" s="9">
        <v>7</v>
      </c>
      <c r="D4406" s="9">
        <v>5</v>
      </c>
      <c r="E4406" s="30">
        <f>I01_Avg!D4406</f>
        <v>1.0177145115704067</v>
      </c>
      <c r="F4406" s="30">
        <f>PVWatts_8.5kW!J4418</f>
        <v>7.2783E-2</v>
      </c>
      <c r="G4406" s="34">
        <f t="shared" si="204"/>
        <v>0.94493151157040667</v>
      </c>
      <c r="H4406" s="34">
        <f t="shared" si="205"/>
        <v>0.94493151157040667</v>
      </c>
      <c r="I4406" s="34">
        <f t="shared" si="206"/>
        <v>0</v>
      </c>
    </row>
    <row r="4407" spans="2:9" x14ac:dyDescent="0.25">
      <c r="B4407" s="9">
        <v>2021</v>
      </c>
      <c r="C4407" s="9">
        <v>7</v>
      </c>
      <c r="D4407" s="9">
        <v>6</v>
      </c>
      <c r="E4407" s="30">
        <f>I01_Avg!D4407</f>
        <v>1.0035074954009398</v>
      </c>
      <c r="F4407" s="30">
        <f>PVWatts_8.5kW!J4419</f>
        <v>0.50211799999999995</v>
      </c>
      <c r="G4407" s="34">
        <f t="shared" si="204"/>
        <v>0.5013894954009398</v>
      </c>
      <c r="H4407" s="34">
        <f t="shared" si="205"/>
        <v>0.5013894954009398</v>
      </c>
      <c r="I4407" s="34">
        <f t="shared" si="206"/>
        <v>0</v>
      </c>
    </row>
    <row r="4408" spans="2:9" x14ac:dyDescent="0.25">
      <c r="B4408" s="9">
        <v>2021</v>
      </c>
      <c r="C4408" s="9">
        <v>7</v>
      </c>
      <c r="D4408" s="9">
        <v>7</v>
      </c>
      <c r="E4408" s="30">
        <f>I01_Avg!D4408</f>
        <v>1.1425917448901892</v>
      </c>
      <c r="F4408" s="30">
        <f>PVWatts_8.5kW!J4420</f>
        <v>1.2757159999999999</v>
      </c>
      <c r="G4408" s="34">
        <f t="shared" si="204"/>
        <v>-0.13312425510981063</v>
      </c>
      <c r="H4408" s="34">
        <f t="shared" si="205"/>
        <v>0</v>
      </c>
      <c r="I4408" s="34">
        <f t="shared" si="206"/>
        <v>-0.13312425510981063</v>
      </c>
    </row>
    <row r="4409" spans="2:9" x14ac:dyDescent="0.25">
      <c r="B4409" s="9">
        <v>2021</v>
      </c>
      <c r="C4409" s="9">
        <v>7</v>
      </c>
      <c r="D4409" s="9">
        <v>8</v>
      </c>
      <c r="E4409" s="30">
        <f>I01_Avg!D4409</f>
        <v>1.3305316640485552</v>
      </c>
      <c r="F4409" s="30">
        <f>PVWatts_8.5kW!J4421</f>
        <v>2.6198270000000003</v>
      </c>
      <c r="G4409" s="34">
        <f t="shared" si="204"/>
        <v>-1.2892953359514452</v>
      </c>
      <c r="H4409" s="34">
        <f t="shared" si="205"/>
        <v>0</v>
      </c>
      <c r="I4409" s="34">
        <f t="shared" si="206"/>
        <v>-1.2892953359514452</v>
      </c>
    </row>
    <row r="4410" spans="2:9" x14ac:dyDescent="0.25">
      <c r="B4410" s="9">
        <v>2021</v>
      </c>
      <c r="C4410" s="9">
        <v>7</v>
      </c>
      <c r="D4410" s="9">
        <v>9</v>
      </c>
      <c r="E4410" s="30">
        <f>I01_Avg!D4410</f>
        <v>1.573953937428243</v>
      </c>
      <c r="F4410" s="30">
        <f>PVWatts_8.5kW!J4422</f>
        <v>3.0867789999999999</v>
      </c>
      <c r="G4410" s="34">
        <f t="shared" si="204"/>
        <v>-1.512825062571757</v>
      </c>
      <c r="H4410" s="34">
        <f t="shared" si="205"/>
        <v>0</v>
      </c>
      <c r="I4410" s="34">
        <f t="shared" si="206"/>
        <v>-1.512825062571757</v>
      </c>
    </row>
    <row r="4411" spans="2:9" x14ac:dyDescent="0.25">
      <c r="B4411" s="9">
        <v>2021</v>
      </c>
      <c r="C4411" s="9">
        <v>7</v>
      </c>
      <c r="D4411" s="9">
        <v>10</v>
      </c>
      <c r="E4411" s="30">
        <f>I01_Avg!D4411</f>
        <v>1.8538555930097611</v>
      </c>
      <c r="F4411" s="30">
        <f>PVWatts_8.5kW!J4423</f>
        <v>5.6778599999999999</v>
      </c>
      <c r="G4411" s="34">
        <f t="shared" si="204"/>
        <v>-3.8240044069902388</v>
      </c>
      <c r="H4411" s="34">
        <f t="shared" si="205"/>
        <v>0</v>
      </c>
      <c r="I4411" s="34">
        <f t="shared" si="206"/>
        <v>-3.8240044069902388</v>
      </c>
    </row>
    <row r="4412" spans="2:9" x14ac:dyDescent="0.25">
      <c r="B4412" s="9">
        <v>2021</v>
      </c>
      <c r="C4412" s="9">
        <v>7</v>
      </c>
      <c r="D4412" s="9">
        <v>11</v>
      </c>
      <c r="E4412" s="30">
        <f>I01_Avg!D4412</f>
        <v>2.0731813839269733</v>
      </c>
      <c r="F4412" s="30">
        <f>PVWatts_8.5kW!J4424</f>
        <v>6.2773190000000003</v>
      </c>
      <c r="G4412" s="34">
        <f t="shared" si="204"/>
        <v>-4.2041376160730266</v>
      </c>
      <c r="H4412" s="34">
        <f t="shared" si="205"/>
        <v>0</v>
      </c>
      <c r="I4412" s="34">
        <f t="shared" si="206"/>
        <v>-4.2041376160730266</v>
      </c>
    </row>
    <row r="4413" spans="2:9" x14ac:dyDescent="0.25">
      <c r="B4413" s="9">
        <v>2021</v>
      </c>
      <c r="C4413" s="9">
        <v>7</v>
      </c>
      <c r="D4413" s="9">
        <v>12</v>
      </c>
      <c r="E4413" s="30">
        <f>I01_Avg!D4413</f>
        <v>2.3088899437172867</v>
      </c>
      <c r="F4413" s="30">
        <f>PVWatts_8.5kW!J4425</f>
        <v>6.5781139999999994</v>
      </c>
      <c r="G4413" s="34">
        <f t="shared" si="204"/>
        <v>-4.2692240562827131</v>
      </c>
      <c r="H4413" s="34">
        <f t="shared" si="205"/>
        <v>0</v>
      </c>
      <c r="I4413" s="34">
        <f t="shared" si="206"/>
        <v>-4.2692240562827131</v>
      </c>
    </row>
    <row r="4414" spans="2:9" x14ac:dyDescent="0.25">
      <c r="B4414" s="9">
        <v>2021</v>
      </c>
      <c r="C4414" s="9">
        <v>7</v>
      </c>
      <c r="D4414" s="9">
        <v>13</v>
      </c>
      <c r="E4414" s="30">
        <f>I01_Avg!D4414</f>
        <v>2.4740271396153917</v>
      </c>
      <c r="F4414" s="30">
        <f>PVWatts_8.5kW!J4426</f>
        <v>6.5123230000000003</v>
      </c>
      <c r="G4414" s="34">
        <f t="shared" si="204"/>
        <v>-4.0382958603846086</v>
      </c>
      <c r="H4414" s="34">
        <f t="shared" si="205"/>
        <v>0</v>
      </c>
      <c r="I4414" s="34">
        <f t="shared" si="206"/>
        <v>-4.0382958603846086</v>
      </c>
    </row>
    <row r="4415" spans="2:9" x14ac:dyDescent="0.25">
      <c r="B4415" s="9">
        <v>2021</v>
      </c>
      <c r="C4415" s="9">
        <v>7</v>
      </c>
      <c r="D4415" s="9">
        <v>14</v>
      </c>
      <c r="E4415" s="30">
        <f>I01_Avg!D4415</f>
        <v>2.7078396562386806</v>
      </c>
      <c r="F4415" s="30">
        <f>PVWatts_8.5kW!J4427</f>
        <v>6.096603</v>
      </c>
      <c r="G4415" s="34">
        <f t="shared" si="204"/>
        <v>-3.3887633437613194</v>
      </c>
      <c r="H4415" s="34">
        <f t="shared" si="205"/>
        <v>0</v>
      </c>
      <c r="I4415" s="34">
        <f t="shared" si="206"/>
        <v>-3.3887633437613194</v>
      </c>
    </row>
    <row r="4416" spans="2:9" x14ac:dyDescent="0.25">
      <c r="B4416" s="9">
        <v>2021</v>
      </c>
      <c r="C4416" s="9">
        <v>7</v>
      </c>
      <c r="D4416" s="9">
        <v>15</v>
      </c>
      <c r="E4416" s="30">
        <f>I01_Avg!D4416</f>
        <v>2.8596818374504256</v>
      </c>
      <c r="F4416" s="30">
        <f>PVWatts_8.5kW!J4428</f>
        <v>5.3604779999999996</v>
      </c>
      <c r="G4416" s="34">
        <f t="shared" si="204"/>
        <v>-2.500796162549574</v>
      </c>
      <c r="H4416" s="34">
        <f t="shared" si="205"/>
        <v>0</v>
      </c>
      <c r="I4416" s="34">
        <f t="shared" si="206"/>
        <v>-2.500796162549574</v>
      </c>
    </row>
    <row r="4417" spans="2:9" x14ac:dyDescent="0.25">
      <c r="B4417" s="9">
        <v>2021</v>
      </c>
      <c r="C4417" s="9">
        <v>7</v>
      </c>
      <c r="D4417" s="9">
        <v>16</v>
      </c>
      <c r="E4417" s="30">
        <f>I01_Avg!D4417</f>
        <v>2.8754584551059823</v>
      </c>
      <c r="F4417" s="30">
        <f>PVWatts_8.5kW!J4429</f>
        <v>4.2345630000000005</v>
      </c>
      <c r="G4417" s="34">
        <f t="shared" si="204"/>
        <v>-1.3591045448940182</v>
      </c>
      <c r="H4417" s="34">
        <f t="shared" si="205"/>
        <v>0</v>
      </c>
      <c r="I4417" s="34">
        <f t="shared" si="206"/>
        <v>-1.3591045448940182</v>
      </c>
    </row>
    <row r="4418" spans="2:9" x14ac:dyDescent="0.25">
      <c r="B4418" s="9">
        <v>2021</v>
      </c>
      <c r="C4418" s="9">
        <v>7</v>
      </c>
      <c r="D4418" s="9">
        <v>17</v>
      </c>
      <c r="E4418" s="30">
        <f>I01_Avg!D4418</f>
        <v>2.9539901084775564</v>
      </c>
      <c r="F4418" s="30">
        <f>PVWatts_8.5kW!J4430</f>
        <v>2.8039619999999998</v>
      </c>
      <c r="G4418" s="34">
        <f t="shared" si="204"/>
        <v>0.15002810847755654</v>
      </c>
      <c r="H4418" s="34">
        <f t="shared" si="205"/>
        <v>0.15002810847755654</v>
      </c>
      <c r="I4418" s="34">
        <f t="shared" si="206"/>
        <v>0</v>
      </c>
    </row>
    <row r="4419" spans="2:9" x14ac:dyDescent="0.25">
      <c r="B4419" s="9">
        <v>2021</v>
      </c>
      <c r="C4419" s="9">
        <v>7</v>
      </c>
      <c r="D4419" s="9">
        <v>18</v>
      </c>
      <c r="E4419" s="30">
        <f>I01_Avg!D4419</f>
        <v>2.8241560029654251</v>
      </c>
      <c r="F4419" s="30">
        <f>PVWatts_8.5kW!J4431</f>
        <v>1.210888</v>
      </c>
      <c r="G4419" s="34">
        <f t="shared" si="204"/>
        <v>1.6132680029654252</v>
      </c>
      <c r="H4419" s="34">
        <f t="shared" si="205"/>
        <v>1.6132680029654252</v>
      </c>
      <c r="I4419" s="34">
        <f t="shared" si="206"/>
        <v>0</v>
      </c>
    </row>
    <row r="4420" spans="2:9" x14ac:dyDescent="0.25">
      <c r="B4420" s="9">
        <v>2021</v>
      </c>
      <c r="C4420" s="9">
        <v>7</v>
      </c>
      <c r="D4420" s="9">
        <v>19</v>
      </c>
      <c r="E4420" s="30">
        <f>I01_Avg!D4420</f>
        <v>2.7703742914251679</v>
      </c>
      <c r="F4420" s="30">
        <f>PVWatts_8.5kW!J4432</f>
        <v>0.19734699999999999</v>
      </c>
      <c r="G4420" s="34">
        <f t="shared" si="204"/>
        <v>2.5730272914251677</v>
      </c>
      <c r="H4420" s="34">
        <f t="shared" si="205"/>
        <v>2.5730272914251677</v>
      </c>
      <c r="I4420" s="34">
        <f t="shared" si="206"/>
        <v>0</v>
      </c>
    </row>
    <row r="4421" spans="2:9" x14ac:dyDescent="0.25">
      <c r="B4421" s="9">
        <v>2021</v>
      </c>
      <c r="C4421" s="9">
        <v>7</v>
      </c>
      <c r="D4421" s="9">
        <v>20</v>
      </c>
      <c r="E4421" s="30">
        <f>I01_Avg!D4421</f>
        <v>2.7191972076350619</v>
      </c>
      <c r="F4421" s="30">
        <f>PVWatts_8.5kW!J4433</f>
        <v>0</v>
      </c>
      <c r="G4421" s="34">
        <f t="shared" si="204"/>
        <v>2.7191972076350619</v>
      </c>
      <c r="H4421" s="34">
        <f t="shared" si="205"/>
        <v>2.7191972076350619</v>
      </c>
      <c r="I4421" s="34">
        <f t="shared" si="206"/>
        <v>0</v>
      </c>
    </row>
    <row r="4422" spans="2:9" x14ac:dyDescent="0.25">
      <c r="B4422" s="9">
        <v>2021</v>
      </c>
      <c r="C4422" s="9">
        <v>7</v>
      </c>
      <c r="D4422" s="9">
        <v>21</v>
      </c>
      <c r="E4422" s="30">
        <f>I01_Avg!D4422</f>
        <v>2.4692978817311562</v>
      </c>
      <c r="F4422" s="30">
        <f>PVWatts_8.5kW!J4434</f>
        <v>0</v>
      </c>
      <c r="G4422" s="34">
        <f t="shared" si="204"/>
        <v>2.4692978817311562</v>
      </c>
      <c r="H4422" s="34">
        <f t="shared" si="205"/>
        <v>2.4692978817311562</v>
      </c>
      <c r="I4422" s="34">
        <f t="shared" si="206"/>
        <v>0</v>
      </c>
    </row>
    <row r="4423" spans="2:9" x14ac:dyDescent="0.25">
      <c r="B4423" s="9">
        <v>2021</v>
      </c>
      <c r="C4423" s="9">
        <v>7</v>
      </c>
      <c r="D4423" s="9">
        <v>22</v>
      </c>
      <c r="E4423" s="30">
        <f>I01_Avg!D4423</f>
        <v>2.2915566880785363</v>
      </c>
      <c r="F4423" s="30">
        <f>PVWatts_8.5kW!J4435</f>
        <v>0</v>
      </c>
      <c r="G4423" s="34">
        <f t="shared" si="204"/>
        <v>2.2915566880785363</v>
      </c>
      <c r="H4423" s="34">
        <f t="shared" si="205"/>
        <v>2.2915566880785363</v>
      </c>
      <c r="I4423" s="34">
        <f t="shared" si="206"/>
        <v>0</v>
      </c>
    </row>
    <row r="4424" spans="2:9" x14ac:dyDescent="0.25">
      <c r="B4424" s="9">
        <v>2021</v>
      </c>
      <c r="C4424" s="9">
        <v>7</v>
      </c>
      <c r="D4424" s="9">
        <v>23</v>
      </c>
      <c r="E4424" s="30">
        <f>I01_Avg!D4424</f>
        <v>2.0752132776619803</v>
      </c>
      <c r="F4424" s="30">
        <f>PVWatts_8.5kW!J4436</f>
        <v>0</v>
      </c>
      <c r="G4424" s="34">
        <f t="shared" si="204"/>
        <v>2.0752132776619803</v>
      </c>
      <c r="H4424" s="34">
        <f t="shared" si="205"/>
        <v>2.0752132776619803</v>
      </c>
      <c r="I4424" s="34">
        <f t="shared" si="206"/>
        <v>0</v>
      </c>
    </row>
    <row r="4425" spans="2:9" x14ac:dyDescent="0.25">
      <c r="B4425" s="9">
        <v>2021</v>
      </c>
      <c r="C4425" s="9">
        <v>7</v>
      </c>
      <c r="D4425" s="9">
        <v>0</v>
      </c>
      <c r="E4425" s="30">
        <f>I01_Avg!D4425</f>
        <v>1.7646272691061402</v>
      </c>
      <c r="F4425" s="30">
        <f>PVWatts_8.5kW!J4437</f>
        <v>0</v>
      </c>
      <c r="G4425" s="34">
        <f t="shared" si="204"/>
        <v>1.7646272691061402</v>
      </c>
      <c r="H4425" s="34">
        <f t="shared" si="205"/>
        <v>1.7646272691061402</v>
      </c>
      <c r="I4425" s="34">
        <f t="shared" si="206"/>
        <v>0</v>
      </c>
    </row>
    <row r="4426" spans="2:9" x14ac:dyDescent="0.25">
      <c r="B4426" s="9">
        <v>2021</v>
      </c>
      <c r="C4426" s="9">
        <v>7</v>
      </c>
      <c r="D4426" s="9">
        <v>1</v>
      </c>
      <c r="E4426" s="30">
        <f>I01_Avg!D4426</f>
        <v>1.5543369497020811</v>
      </c>
      <c r="F4426" s="30">
        <f>PVWatts_8.5kW!J4438</f>
        <v>0</v>
      </c>
      <c r="G4426" s="34">
        <f t="shared" ref="G4426:G4489" si="207">+E4426-F4426</f>
        <v>1.5543369497020811</v>
      </c>
      <c r="H4426" s="34">
        <f t="shared" ref="H4426:H4489" si="208">+IF(G4426&gt;0,G4426,0)</f>
        <v>1.5543369497020811</v>
      </c>
      <c r="I4426" s="34">
        <f t="shared" ref="I4426:I4489" si="209">+IF(G4426&lt;0,G4426,0)</f>
        <v>0</v>
      </c>
    </row>
    <row r="4427" spans="2:9" x14ac:dyDescent="0.25">
      <c r="B4427" s="9">
        <v>2021</v>
      </c>
      <c r="C4427" s="9">
        <v>7</v>
      </c>
      <c r="D4427" s="9">
        <v>2</v>
      </c>
      <c r="E4427" s="30">
        <f>I01_Avg!D4427</f>
        <v>1.3385891811553499</v>
      </c>
      <c r="F4427" s="30">
        <f>PVWatts_8.5kW!J4439</f>
        <v>0</v>
      </c>
      <c r="G4427" s="34">
        <f t="shared" si="207"/>
        <v>1.3385891811553499</v>
      </c>
      <c r="H4427" s="34">
        <f t="shared" si="208"/>
        <v>1.3385891811553499</v>
      </c>
      <c r="I4427" s="34">
        <f t="shared" si="209"/>
        <v>0</v>
      </c>
    </row>
    <row r="4428" spans="2:9" x14ac:dyDescent="0.25">
      <c r="B4428" s="9">
        <v>2021</v>
      </c>
      <c r="C4428" s="9">
        <v>7</v>
      </c>
      <c r="D4428" s="9">
        <v>3</v>
      </c>
      <c r="E4428" s="30">
        <f>I01_Avg!D4428</f>
        <v>1.2211966163117531</v>
      </c>
      <c r="F4428" s="30">
        <f>PVWatts_8.5kW!J4440</f>
        <v>0</v>
      </c>
      <c r="G4428" s="34">
        <f t="shared" si="207"/>
        <v>1.2211966163117531</v>
      </c>
      <c r="H4428" s="34">
        <f t="shared" si="208"/>
        <v>1.2211966163117531</v>
      </c>
      <c r="I4428" s="34">
        <f t="shared" si="209"/>
        <v>0</v>
      </c>
    </row>
    <row r="4429" spans="2:9" x14ac:dyDescent="0.25">
      <c r="B4429" s="9">
        <v>2021</v>
      </c>
      <c r="C4429" s="9">
        <v>7</v>
      </c>
      <c r="D4429" s="9">
        <v>4</v>
      </c>
      <c r="E4429" s="30">
        <f>I01_Avg!D4429</f>
        <v>1.0923509796186384</v>
      </c>
      <c r="F4429" s="30">
        <f>PVWatts_8.5kW!J4441</f>
        <v>0</v>
      </c>
      <c r="G4429" s="34">
        <f t="shared" si="207"/>
        <v>1.0923509796186384</v>
      </c>
      <c r="H4429" s="34">
        <f t="shared" si="208"/>
        <v>1.0923509796186384</v>
      </c>
      <c r="I4429" s="34">
        <f t="shared" si="209"/>
        <v>0</v>
      </c>
    </row>
    <row r="4430" spans="2:9" x14ac:dyDescent="0.25">
      <c r="B4430" s="9">
        <v>2021</v>
      </c>
      <c r="C4430" s="9">
        <v>7</v>
      </c>
      <c r="D4430" s="9">
        <v>5</v>
      </c>
      <c r="E4430" s="30">
        <f>I01_Avg!D4430</f>
        <v>1.0389065197106424</v>
      </c>
      <c r="F4430" s="30">
        <f>PVWatts_8.5kW!J4442</f>
        <v>4.3386000000000001E-2</v>
      </c>
      <c r="G4430" s="34">
        <f t="shared" si="207"/>
        <v>0.99552051971064237</v>
      </c>
      <c r="H4430" s="34">
        <f t="shared" si="208"/>
        <v>0.99552051971064237</v>
      </c>
      <c r="I4430" s="34">
        <f t="shared" si="209"/>
        <v>0</v>
      </c>
    </row>
    <row r="4431" spans="2:9" x14ac:dyDescent="0.25">
      <c r="B4431" s="9">
        <v>2021</v>
      </c>
      <c r="C4431" s="9">
        <v>7</v>
      </c>
      <c r="D4431" s="9">
        <v>6</v>
      </c>
      <c r="E4431" s="30">
        <f>I01_Avg!D4431</f>
        <v>0.98300281370117482</v>
      </c>
      <c r="F4431" s="30">
        <f>PVWatts_8.5kW!J4443</f>
        <v>0.42419299999999999</v>
      </c>
      <c r="G4431" s="34">
        <f t="shared" si="207"/>
        <v>0.55880981370117477</v>
      </c>
      <c r="H4431" s="34">
        <f t="shared" si="208"/>
        <v>0.55880981370117477</v>
      </c>
      <c r="I4431" s="34">
        <f t="shared" si="209"/>
        <v>0</v>
      </c>
    </row>
    <row r="4432" spans="2:9" x14ac:dyDescent="0.25">
      <c r="B4432" s="9">
        <v>2021</v>
      </c>
      <c r="C4432" s="9">
        <v>7</v>
      </c>
      <c r="D4432" s="9">
        <v>7</v>
      </c>
      <c r="E4432" s="30">
        <f>I01_Avg!D4432</f>
        <v>1.1015445090527347</v>
      </c>
      <c r="F4432" s="30">
        <f>PVWatts_8.5kW!J4444</f>
        <v>1.8411359999999999</v>
      </c>
      <c r="G4432" s="34">
        <f t="shared" si="207"/>
        <v>-0.73959149094726517</v>
      </c>
      <c r="H4432" s="34">
        <f t="shared" si="208"/>
        <v>0</v>
      </c>
      <c r="I4432" s="34">
        <f t="shared" si="209"/>
        <v>-0.73959149094726517</v>
      </c>
    </row>
    <row r="4433" spans="2:9" x14ac:dyDescent="0.25">
      <c r="B4433" s="9">
        <v>2021</v>
      </c>
      <c r="C4433" s="9">
        <v>7</v>
      </c>
      <c r="D4433" s="9">
        <v>8</v>
      </c>
      <c r="E4433" s="30">
        <f>I01_Avg!D4433</f>
        <v>1.2542357060607647</v>
      </c>
      <c r="F4433" s="30">
        <f>PVWatts_8.5kW!J4445</f>
        <v>3.4480110000000002</v>
      </c>
      <c r="G4433" s="34">
        <f t="shared" si="207"/>
        <v>-2.1937752939392352</v>
      </c>
      <c r="H4433" s="34">
        <f t="shared" si="208"/>
        <v>0</v>
      </c>
      <c r="I4433" s="34">
        <f t="shared" si="209"/>
        <v>-2.1937752939392352</v>
      </c>
    </row>
    <row r="4434" spans="2:9" x14ac:dyDescent="0.25">
      <c r="B4434" s="9">
        <v>2021</v>
      </c>
      <c r="C4434" s="9">
        <v>7</v>
      </c>
      <c r="D4434" s="9">
        <v>9</v>
      </c>
      <c r="E4434" s="30">
        <f>I01_Avg!D4434</f>
        <v>1.4506369107080708</v>
      </c>
      <c r="F4434" s="30">
        <f>PVWatts_8.5kW!J4446</f>
        <v>4.7531639999999999</v>
      </c>
      <c r="G4434" s="34">
        <f t="shared" si="207"/>
        <v>-3.302527089291929</v>
      </c>
      <c r="H4434" s="34">
        <f t="shared" si="208"/>
        <v>0</v>
      </c>
      <c r="I4434" s="34">
        <f t="shared" si="209"/>
        <v>-3.302527089291929</v>
      </c>
    </row>
    <row r="4435" spans="2:9" x14ac:dyDescent="0.25">
      <c r="B4435" s="9">
        <v>2021</v>
      </c>
      <c r="C4435" s="9">
        <v>7</v>
      </c>
      <c r="D4435" s="9">
        <v>10</v>
      </c>
      <c r="E4435" s="30">
        <f>I01_Avg!D4435</f>
        <v>1.6710608482471261</v>
      </c>
      <c r="F4435" s="30">
        <f>PVWatts_8.5kW!J4447</f>
        <v>5.6875690000000008</v>
      </c>
      <c r="G4435" s="34">
        <f t="shared" si="207"/>
        <v>-4.0165081517528751</v>
      </c>
      <c r="H4435" s="34">
        <f t="shared" si="208"/>
        <v>0</v>
      </c>
      <c r="I4435" s="34">
        <f t="shared" si="209"/>
        <v>-4.0165081517528751</v>
      </c>
    </row>
    <row r="4436" spans="2:9" x14ac:dyDescent="0.25">
      <c r="B4436" s="9">
        <v>2021</v>
      </c>
      <c r="C4436" s="9">
        <v>7</v>
      </c>
      <c r="D4436" s="9">
        <v>11</v>
      </c>
      <c r="E4436" s="30">
        <f>I01_Avg!D4436</f>
        <v>1.9772987695826747</v>
      </c>
      <c r="F4436" s="30">
        <f>PVWatts_8.5kW!J4448</f>
        <v>6.2618770000000001</v>
      </c>
      <c r="G4436" s="34">
        <f t="shared" si="207"/>
        <v>-4.2845782304173259</v>
      </c>
      <c r="H4436" s="34">
        <f t="shared" si="208"/>
        <v>0</v>
      </c>
      <c r="I4436" s="34">
        <f t="shared" si="209"/>
        <v>-4.2845782304173259</v>
      </c>
    </row>
    <row r="4437" spans="2:9" x14ac:dyDescent="0.25">
      <c r="B4437" s="9">
        <v>2021</v>
      </c>
      <c r="C4437" s="9">
        <v>7</v>
      </c>
      <c r="D4437" s="9">
        <v>12</v>
      </c>
      <c r="E4437" s="30">
        <f>I01_Avg!D4437</f>
        <v>2.1886709686857198</v>
      </c>
      <c r="F4437" s="30">
        <f>PVWatts_8.5kW!J4449</f>
        <v>6.4928590000000002</v>
      </c>
      <c r="G4437" s="34">
        <f t="shared" si="207"/>
        <v>-4.3041880313142808</v>
      </c>
      <c r="H4437" s="34">
        <f t="shared" si="208"/>
        <v>0</v>
      </c>
      <c r="I4437" s="34">
        <f t="shared" si="209"/>
        <v>-4.3041880313142808</v>
      </c>
    </row>
    <row r="4438" spans="2:9" x14ac:dyDescent="0.25">
      <c r="B4438" s="9">
        <v>2021</v>
      </c>
      <c r="C4438" s="9">
        <v>7</v>
      </c>
      <c r="D4438" s="9">
        <v>13</v>
      </c>
      <c r="E4438" s="30">
        <f>I01_Avg!D4438</f>
        <v>2.318877480936913</v>
      </c>
      <c r="F4438" s="30">
        <f>PVWatts_8.5kW!J4450</f>
        <v>6.3881009999999998</v>
      </c>
      <c r="G4438" s="34">
        <f t="shared" si="207"/>
        <v>-4.0692235190630868</v>
      </c>
      <c r="H4438" s="34">
        <f t="shared" si="208"/>
        <v>0</v>
      </c>
      <c r="I4438" s="34">
        <f t="shared" si="209"/>
        <v>-4.0692235190630868</v>
      </c>
    </row>
    <row r="4439" spans="2:9" x14ac:dyDescent="0.25">
      <c r="B4439" s="9">
        <v>2021</v>
      </c>
      <c r="C4439" s="9">
        <v>7</v>
      </c>
      <c r="D4439" s="9">
        <v>14</v>
      </c>
      <c r="E4439" s="30">
        <f>I01_Avg!D4439</f>
        <v>2.5009999108489733</v>
      </c>
      <c r="F4439" s="30">
        <f>PVWatts_8.5kW!J4451</f>
        <v>5.374943</v>
      </c>
      <c r="G4439" s="34">
        <f t="shared" si="207"/>
        <v>-2.8739430891510267</v>
      </c>
      <c r="H4439" s="34">
        <f t="shared" si="208"/>
        <v>0</v>
      </c>
      <c r="I4439" s="34">
        <f t="shared" si="209"/>
        <v>-2.8739430891510267</v>
      </c>
    </row>
    <row r="4440" spans="2:9" x14ac:dyDescent="0.25">
      <c r="B4440" s="9">
        <v>2021</v>
      </c>
      <c r="C4440" s="9">
        <v>7</v>
      </c>
      <c r="D4440" s="9">
        <v>15</v>
      </c>
      <c r="E4440" s="30">
        <f>I01_Avg!D4440</f>
        <v>2.6100449834751283</v>
      </c>
      <c r="F4440" s="30">
        <f>PVWatts_8.5kW!J4452</f>
        <v>3.4645740000000003</v>
      </c>
      <c r="G4440" s="34">
        <f t="shared" si="207"/>
        <v>-0.85452901652487201</v>
      </c>
      <c r="H4440" s="34">
        <f t="shared" si="208"/>
        <v>0</v>
      </c>
      <c r="I4440" s="34">
        <f t="shared" si="209"/>
        <v>-0.85452901652487201</v>
      </c>
    </row>
    <row r="4441" spans="2:9" x14ac:dyDescent="0.25">
      <c r="B4441" s="9">
        <v>2021</v>
      </c>
      <c r="C4441" s="9">
        <v>7</v>
      </c>
      <c r="D4441" s="9">
        <v>16</v>
      </c>
      <c r="E4441" s="30">
        <f>I01_Avg!D4441</f>
        <v>2.7377121725749052</v>
      </c>
      <c r="F4441" s="30">
        <f>PVWatts_8.5kW!J4453</f>
        <v>2.5482519999999997</v>
      </c>
      <c r="G4441" s="34">
        <f t="shared" si="207"/>
        <v>0.18946017257490544</v>
      </c>
      <c r="H4441" s="34">
        <f t="shared" si="208"/>
        <v>0.18946017257490544</v>
      </c>
      <c r="I4441" s="34">
        <f t="shared" si="209"/>
        <v>0</v>
      </c>
    </row>
    <row r="4442" spans="2:9" x14ac:dyDescent="0.25">
      <c r="B4442" s="9">
        <v>2021</v>
      </c>
      <c r="C4442" s="9">
        <v>7</v>
      </c>
      <c r="D4442" s="9">
        <v>17</v>
      </c>
      <c r="E4442" s="30">
        <f>I01_Avg!D4442</f>
        <v>2.7991973966539243</v>
      </c>
      <c r="F4442" s="30">
        <f>PVWatts_8.5kW!J4454</f>
        <v>1.957373</v>
      </c>
      <c r="G4442" s="34">
        <f t="shared" si="207"/>
        <v>0.84182439665392428</v>
      </c>
      <c r="H4442" s="34">
        <f t="shared" si="208"/>
        <v>0.84182439665392428</v>
      </c>
      <c r="I4442" s="34">
        <f t="shared" si="209"/>
        <v>0</v>
      </c>
    </row>
    <row r="4443" spans="2:9" x14ac:dyDescent="0.25">
      <c r="B4443" s="9">
        <v>2021</v>
      </c>
      <c r="C4443" s="9">
        <v>7</v>
      </c>
      <c r="D4443" s="9">
        <v>18</v>
      </c>
      <c r="E4443" s="30">
        <f>I01_Avg!D4443</f>
        <v>2.7529659313306638</v>
      </c>
      <c r="F4443" s="30">
        <f>PVWatts_8.5kW!J4455</f>
        <v>1.053474</v>
      </c>
      <c r="G4443" s="34">
        <f t="shared" si="207"/>
        <v>1.6994919313306638</v>
      </c>
      <c r="H4443" s="34">
        <f t="shared" si="208"/>
        <v>1.6994919313306638</v>
      </c>
      <c r="I4443" s="34">
        <f t="shared" si="209"/>
        <v>0</v>
      </c>
    </row>
    <row r="4444" spans="2:9" x14ac:dyDescent="0.25">
      <c r="B4444" s="9">
        <v>2021</v>
      </c>
      <c r="C4444" s="9">
        <v>7</v>
      </c>
      <c r="D4444" s="9">
        <v>19</v>
      </c>
      <c r="E4444" s="30">
        <f>I01_Avg!D4444</f>
        <v>2.5806569179531844</v>
      </c>
      <c r="F4444" s="30">
        <f>PVWatts_8.5kW!J4456</f>
        <v>0.28961599999999998</v>
      </c>
      <c r="G4444" s="34">
        <f t="shared" si="207"/>
        <v>2.2910409179531843</v>
      </c>
      <c r="H4444" s="34">
        <f t="shared" si="208"/>
        <v>2.2910409179531843</v>
      </c>
      <c r="I4444" s="34">
        <f t="shared" si="209"/>
        <v>0</v>
      </c>
    </row>
    <row r="4445" spans="2:9" x14ac:dyDescent="0.25">
      <c r="B4445" s="9">
        <v>2021</v>
      </c>
      <c r="C4445" s="9">
        <v>7</v>
      </c>
      <c r="D4445" s="9">
        <v>20</v>
      </c>
      <c r="E4445" s="30">
        <f>I01_Avg!D4445</f>
        <v>2.4180875387405858</v>
      </c>
      <c r="F4445" s="30">
        <f>PVWatts_8.5kW!J4457</f>
        <v>0</v>
      </c>
      <c r="G4445" s="34">
        <f t="shared" si="207"/>
        <v>2.4180875387405858</v>
      </c>
      <c r="H4445" s="34">
        <f t="shared" si="208"/>
        <v>2.4180875387405858</v>
      </c>
      <c r="I4445" s="34">
        <f t="shared" si="209"/>
        <v>0</v>
      </c>
    </row>
    <row r="4446" spans="2:9" x14ac:dyDescent="0.25">
      <c r="B4446" s="9">
        <v>2021</v>
      </c>
      <c r="C4446" s="9">
        <v>7</v>
      </c>
      <c r="D4446" s="9">
        <v>21</v>
      </c>
      <c r="E4446" s="30">
        <f>I01_Avg!D4446</f>
        <v>2.1763322983348536</v>
      </c>
      <c r="F4446" s="30">
        <f>PVWatts_8.5kW!J4458</f>
        <v>0</v>
      </c>
      <c r="G4446" s="34">
        <f t="shared" si="207"/>
        <v>2.1763322983348536</v>
      </c>
      <c r="H4446" s="34">
        <f t="shared" si="208"/>
        <v>2.1763322983348536</v>
      </c>
      <c r="I4446" s="34">
        <f t="shared" si="209"/>
        <v>0</v>
      </c>
    </row>
    <row r="4447" spans="2:9" x14ac:dyDescent="0.25">
      <c r="B4447" s="9">
        <v>2021</v>
      </c>
      <c r="C4447" s="9">
        <v>7</v>
      </c>
      <c r="D4447" s="9">
        <v>22</v>
      </c>
      <c r="E4447" s="30">
        <f>I01_Avg!D4447</f>
        <v>2.0053732531302337</v>
      </c>
      <c r="F4447" s="30">
        <f>PVWatts_8.5kW!J4459</f>
        <v>0</v>
      </c>
      <c r="G4447" s="34">
        <f t="shared" si="207"/>
        <v>2.0053732531302337</v>
      </c>
      <c r="H4447" s="34">
        <f t="shared" si="208"/>
        <v>2.0053732531302337</v>
      </c>
      <c r="I4447" s="34">
        <f t="shared" si="209"/>
        <v>0</v>
      </c>
    </row>
    <row r="4448" spans="2:9" x14ac:dyDescent="0.25">
      <c r="B4448" s="9">
        <v>2021</v>
      </c>
      <c r="C4448" s="9">
        <v>7</v>
      </c>
      <c r="D4448" s="9">
        <v>23</v>
      </c>
      <c r="E4448" s="30">
        <f>I01_Avg!D4448</f>
        <v>1.8517529105961217</v>
      </c>
      <c r="F4448" s="30">
        <f>PVWatts_8.5kW!J4460</f>
        <v>0</v>
      </c>
      <c r="G4448" s="34">
        <f t="shared" si="207"/>
        <v>1.8517529105961217</v>
      </c>
      <c r="H4448" s="34">
        <f t="shared" si="208"/>
        <v>1.8517529105961217</v>
      </c>
      <c r="I4448" s="34">
        <f t="shared" si="209"/>
        <v>0</v>
      </c>
    </row>
    <row r="4449" spans="2:9" x14ac:dyDescent="0.25">
      <c r="B4449" s="9">
        <v>2021</v>
      </c>
      <c r="C4449" s="9">
        <v>7</v>
      </c>
      <c r="D4449" s="9">
        <v>0</v>
      </c>
      <c r="E4449" s="30">
        <f>I01_Avg!D4449</f>
        <v>1.61112144801162</v>
      </c>
      <c r="F4449" s="30">
        <f>PVWatts_8.5kW!J4461</f>
        <v>0</v>
      </c>
      <c r="G4449" s="34">
        <f t="shared" si="207"/>
        <v>1.61112144801162</v>
      </c>
      <c r="H4449" s="34">
        <f t="shared" si="208"/>
        <v>1.61112144801162</v>
      </c>
      <c r="I4449" s="34">
        <f t="shared" si="209"/>
        <v>0</v>
      </c>
    </row>
    <row r="4450" spans="2:9" x14ac:dyDescent="0.25">
      <c r="B4450" s="9">
        <v>2021</v>
      </c>
      <c r="C4450" s="9">
        <v>7</v>
      </c>
      <c r="D4450" s="9">
        <v>1</v>
      </c>
      <c r="E4450" s="30">
        <f>I01_Avg!D4450</f>
        <v>1.3916262077656454</v>
      </c>
      <c r="F4450" s="30">
        <f>PVWatts_8.5kW!J4462</f>
        <v>0</v>
      </c>
      <c r="G4450" s="34">
        <f t="shared" si="207"/>
        <v>1.3916262077656454</v>
      </c>
      <c r="H4450" s="34">
        <f t="shared" si="208"/>
        <v>1.3916262077656454</v>
      </c>
      <c r="I4450" s="34">
        <f t="shared" si="209"/>
        <v>0</v>
      </c>
    </row>
    <row r="4451" spans="2:9" x14ac:dyDescent="0.25">
      <c r="B4451" s="9">
        <v>2021</v>
      </c>
      <c r="C4451" s="9">
        <v>7</v>
      </c>
      <c r="D4451" s="9">
        <v>2</v>
      </c>
      <c r="E4451" s="30">
        <f>I01_Avg!D4451</f>
        <v>1.2360020418420252</v>
      </c>
      <c r="F4451" s="30">
        <f>PVWatts_8.5kW!J4463</f>
        <v>0</v>
      </c>
      <c r="G4451" s="34">
        <f t="shared" si="207"/>
        <v>1.2360020418420252</v>
      </c>
      <c r="H4451" s="34">
        <f t="shared" si="208"/>
        <v>1.2360020418420252</v>
      </c>
      <c r="I4451" s="34">
        <f t="shared" si="209"/>
        <v>0</v>
      </c>
    </row>
    <row r="4452" spans="2:9" x14ac:dyDescent="0.25">
      <c r="B4452" s="9">
        <v>2021</v>
      </c>
      <c r="C4452" s="9">
        <v>7</v>
      </c>
      <c r="D4452" s="9">
        <v>3</v>
      </c>
      <c r="E4452" s="30">
        <f>I01_Avg!D4452</f>
        <v>1.1419028201676444</v>
      </c>
      <c r="F4452" s="30">
        <f>PVWatts_8.5kW!J4464</f>
        <v>0</v>
      </c>
      <c r="G4452" s="34">
        <f t="shared" si="207"/>
        <v>1.1419028201676444</v>
      </c>
      <c r="H4452" s="34">
        <f t="shared" si="208"/>
        <v>1.1419028201676444</v>
      </c>
      <c r="I4452" s="34">
        <f t="shared" si="209"/>
        <v>0</v>
      </c>
    </row>
    <row r="4453" spans="2:9" x14ac:dyDescent="0.25">
      <c r="B4453" s="9">
        <v>2021</v>
      </c>
      <c r="C4453" s="9">
        <v>7</v>
      </c>
      <c r="D4453" s="9">
        <v>4</v>
      </c>
      <c r="E4453" s="30">
        <f>I01_Avg!D4453</f>
        <v>1.0257735490009519</v>
      </c>
      <c r="F4453" s="30">
        <f>PVWatts_8.5kW!J4465</f>
        <v>0</v>
      </c>
      <c r="G4453" s="34">
        <f t="shared" si="207"/>
        <v>1.0257735490009519</v>
      </c>
      <c r="H4453" s="34">
        <f t="shared" si="208"/>
        <v>1.0257735490009519</v>
      </c>
      <c r="I4453" s="34">
        <f t="shared" si="209"/>
        <v>0</v>
      </c>
    </row>
    <row r="4454" spans="2:9" x14ac:dyDescent="0.25">
      <c r="B4454" s="9">
        <v>2021</v>
      </c>
      <c r="C4454" s="9">
        <v>7</v>
      </c>
      <c r="D4454" s="9">
        <v>5</v>
      </c>
      <c r="E4454" s="30">
        <f>I01_Avg!D4454</f>
        <v>0.97128096147054177</v>
      </c>
      <c r="F4454" s="30">
        <f>PVWatts_8.5kW!J4466</f>
        <v>2.5099999999999998E-4</v>
      </c>
      <c r="G4454" s="34">
        <f t="shared" si="207"/>
        <v>0.97102996147054177</v>
      </c>
      <c r="H4454" s="34">
        <f t="shared" si="208"/>
        <v>0.97102996147054177</v>
      </c>
      <c r="I4454" s="34">
        <f t="shared" si="209"/>
        <v>0</v>
      </c>
    </row>
    <row r="4455" spans="2:9" x14ac:dyDescent="0.25">
      <c r="B4455" s="9">
        <v>2021</v>
      </c>
      <c r="C4455" s="9">
        <v>7</v>
      </c>
      <c r="D4455" s="9">
        <v>6</v>
      </c>
      <c r="E4455" s="30">
        <f>I01_Avg!D4455</f>
        <v>0.96679185696425185</v>
      </c>
      <c r="F4455" s="30">
        <f>PVWatts_8.5kW!J4467</f>
        <v>0.299678</v>
      </c>
      <c r="G4455" s="34">
        <f t="shared" si="207"/>
        <v>0.66711385696425185</v>
      </c>
      <c r="H4455" s="34">
        <f t="shared" si="208"/>
        <v>0.66711385696425185</v>
      </c>
      <c r="I4455" s="34">
        <f t="shared" si="209"/>
        <v>0</v>
      </c>
    </row>
    <row r="4456" spans="2:9" x14ac:dyDescent="0.25">
      <c r="B4456" s="9">
        <v>2021</v>
      </c>
      <c r="C4456" s="9">
        <v>7</v>
      </c>
      <c r="D4456" s="9">
        <v>7</v>
      </c>
      <c r="E4456" s="30">
        <f>I01_Avg!D4456</f>
        <v>1.0389055156482778</v>
      </c>
      <c r="F4456" s="30">
        <f>PVWatts_8.5kW!J4468</f>
        <v>1.1795340000000001</v>
      </c>
      <c r="G4456" s="34">
        <f t="shared" si="207"/>
        <v>-0.14062848435172226</v>
      </c>
      <c r="H4456" s="34">
        <f t="shared" si="208"/>
        <v>0</v>
      </c>
      <c r="I4456" s="34">
        <f t="shared" si="209"/>
        <v>-0.14062848435172226</v>
      </c>
    </row>
    <row r="4457" spans="2:9" x14ac:dyDescent="0.25">
      <c r="B4457" s="9">
        <v>2021</v>
      </c>
      <c r="C4457" s="9">
        <v>7</v>
      </c>
      <c r="D4457" s="9">
        <v>8</v>
      </c>
      <c r="E4457" s="30">
        <f>I01_Avg!D4457</f>
        <v>1.2730822261241075</v>
      </c>
      <c r="F4457" s="30">
        <f>PVWatts_8.5kW!J4469</f>
        <v>0.777424</v>
      </c>
      <c r="G4457" s="34">
        <f t="shared" si="207"/>
        <v>0.49565822612410748</v>
      </c>
      <c r="H4457" s="34">
        <f t="shared" si="208"/>
        <v>0.49565822612410748</v>
      </c>
      <c r="I4457" s="34">
        <f t="shared" si="209"/>
        <v>0</v>
      </c>
    </row>
    <row r="4458" spans="2:9" x14ac:dyDescent="0.25">
      <c r="B4458" s="9">
        <v>2021</v>
      </c>
      <c r="C4458" s="9">
        <v>7</v>
      </c>
      <c r="D4458" s="9">
        <v>9</v>
      </c>
      <c r="E4458" s="30">
        <f>I01_Avg!D4458</f>
        <v>1.5155487795656639</v>
      </c>
      <c r="F4458" s="30">
        <f>PVWatts_8.5kW!J4470</f>
        <v>3.7804820000000001</v>
      </c>
      <c r="G4458" s="34">
        <f t="shared" si="207"/>
        <v>-2.2649332204343362</v>
      </c>
      <c r="H4458" s="34">
        <f t="shared" si="208"/>
        <v>0</v>
      </c>
      <c r="I4458" s="34">
        <f t="shared" si="209"/>
        <v>-2.2649332204343362</v>
      </c>
    </row>
    <row r="4459" spans="2:9" x14ac:dyDescent="0.25">
      <c r="B4459" s="9">
        <v>2021</v>
      </c>
      <c r="C4459" s="9">
        <v>7</v>
      </c>
      <c r="D4459" s="9">
        <v>10</v>
      </c>
      <c r="E4459" s="30">
        <f>I01_Avg!D4459</f>
        <v>1.7795942876665973</v>
      </c>
      <c r="F4459" s="30">
        <f>PVWatts_8.5kW!J4471</f>
        <v>5.1951919999999996</v>
      </c>
      <c r="G4459" s="34">
        <f t="shared" si="207"/>
        <v>-3.415597712333402</v>
      </c>
      <c r="H4459" s="34">
        <f t="shared" si="208"/>
        <v>0</v>
      </c>
      <c r="I4459" s="34">
        <f t="shared" si="209"/>
        <v>-3.415597712333402</v>
      </c>
    </row>
    <row r="4460" spans="2:9" x14ac:dyDescent="0.25">
      <c r="B4460" s="9">
        <v>2021</v>
      </c>
      <c r="C4460" s="9">
        <v>7</v>
      </c>
      <c r="D4460" s="9">
        <v>11</v>
      </c>
      <c r="E4460" s="30">
        <f>I01_Avg!D4460</f>
        <v>2.1611833881268248</v>
      </c>
      <c r="F4460" s="30">
        <f>PVWatts_8.5kW!J4472</f>
        <v>6.0110060000000001</v>
      </c>
      <c r="G4460" s="34">
        <f t="shared" si="207"/>
        <v>-3.8498226118731753</v>
      </c>
      <c r="H4460" s="34">
        <f t="shared" si="208"/>
        <v>0</v>
      </c>
      <c r="I4460" s="34">
        <f t="shared" si="209"/>
        <v>-3.8498226118731753</v>
      </c>
    </row>
    <row r="4461" spans="2:9" x14ac:dyDescent="0.25">
      <c r="B4461" s="9">
        <v>2021</v>
      </c>
      <c r="C4461" s="9">
        <v>7</v>
      </c>
      <c r="D4461" s="9">
        <v>12</v>
      </c>
      <c r="E4461" s="30">
        <f>I01_Avg!D4461</f>
        <v>2.3427111641251019</v>
      </c>
      <c r="F4461" s="30">
        <f>PVWatts_8.5kW!J4473</f>
        <v>6.3476119999999998</v>
      </c>
      <c r="G4461" s="34">
        <f t="shared" si="207"/>
        <v>-4.0049008358748974</v>
      </c>
      <c r="H4461" s="34">
        <f t="shared" si="208"/>
        <v>0</v>
      </c>
      <c r="I4461" s="34">
        <f t="shared" si="209"/>
        <v>-4.0049008358748974</v>
      </c>
    </row>
    <row r="4462" spans="2:9" x14ac:dyDescent="0.25">
      <c r="B4462" s="9">
        <v>2021</v>
      </c>
      <c r="C4462" s="9">
        <v>7</v>
      </c>
      <c r="D4462" s="9">
        <v>13</v>
      </c>
      <c r="E4462" s="30">
        <f>I01_Avg!D4462</f>
        <v>2.5498886104324199</v>
      </c>
      <c r="F4462" s="30">
        <f>PVWatts_8.5kW!J4474</f>
        <v>6.3517600000000005</v>
      </c>
      <c r="G4462" s="34">
        <f t="shared" si="207"/>
        <v>-3.8018713895675806</v>
      </c>
      <c r="H4462" s="34">
        <f t="shared" si="208"/>
        <v>0</v>
      </c>
      <c r="I4462" s="34">
        <f t="shared" si="209"/>
        <v>-3.8018713895675806</v>
      </c>
    </row>
    <row r="4463" spans="2:9" x14ac:dyDescent="0.25">
      <c r="B4463" s="9">
        <v>2021</v>
      </c>
      <c r="C4463" s="9">
        <v>7</v>
      </c>
      <c r="D4463" s="9">
        <v>14</v>
      </c>
      <c r="E4463" s="30">
        <f>I01_Avg!D4463</f>
        <v>2.7112788615134154</v>
      </c>
      <c r="F4463" s="30">
        <f>PVWatts_8.5kW!J4475</f>
        <v>6.0645060000000006</v>
      </c>
      <c r="G4463" s="34">
        <f t="shared" si="207"/>
        <v>-3.3532271384865853</v>
      </c>
      <c r="H4463" s="34">
        <f t="shared" si="208"/>
        <v>0</v>
      </c>
      <c r="I4463" s="34">
        <f t="shared" si="209"/>
        <v>-3.3532271384865853</v>
      </c>
    </row>
    <row r="4464" spans="2:9" x14ac:dyDescent="0.25">
      <c r="B4464" s="9">
        <v>2021</v>
      </c>
      <c r="C4464" s="9">
        <v>7</v>
      </c>
      <c r="D4464" s="9">
        <v>15</v>
      </c>
      <c r="E4464" s="30">
        <f>I01_Avg!D4464</f>
        <v>2.8357499264628117</v>
      </c>
      <c r="F4464" s="30">
        <f>PVWatts_8.5kW!J4476</f>
        <v>5.0102000000000002</v>
      </c>
      <c r="G4464" s="34">
        <f t="shared" si="207"/>
        <v>-2.1744500735371886</v>
      </c>
      <c r="H4464" s="34">
        <f t="shared" si="208"/>
        <v>0</v>
      </c>
      <c r="I4464" s="34">
        <f t="shared" si="209"/>
        <v>-2.1744500735371886</v>
      </c>
    </row>
    <row r="4465" spans="2:9" x14ac:dyDescent="0.25">
      <c r="B4465" s="9">
        <v>2021</v>
      </c>
      <c r="C4465" s="9">
        <v>7</v>
      </c>
      <c r="D4465" s="9">
        <v>16</v>
      </c>
      <c r="E4465" s="30">
        <f>I01_Avg!D4465</f>
        <v>3.0134828389208796</v>
      </c>
      <c r="F4465" s="30">
        <f>PVWatts_8.5kW!J4477</f>
        <v>3.1868189999999998</v>
      </c>
      <c r="G4465" s="34">
        <f t="shared" si="207"/>
        <v>-0.1733361610791202</v>
      </c>
      <c r="H4465" s="34">
        <f t="shared" si="208"/>
        <v>0</v>
      </c>
      <c r="I4465" s="34">
        <f t="shared" si="209"/>
        <v>-0.1733361610791202</v>
      </c>
    </row>
    <row r="4466" spans="2:9" x14ac:dyDescent="0.25">
      <c r="B4466" s="9">
        <v>2021</v>
      </c>
      <c r="C4466" s="9">
        <v>7</v>
      </c>
      <c r="D4466" s="9">
        <v>17</v>
      </c>
      <c r="E4466" s="30">
        <f>I01_Avg!D4466</f>
        <v>3.0158389238737748</v>
      </c>
      <c r="F4466" s="30">
        <f>PVWatts_8.5kW!J4478</f>
        <v>0.62376399999999999</v>
      </c>
      <c r="G4466" s="34">
        <f t="shared" si="207"/>
        <v>2.3920749238737748</v>
      </c>
      <c r="H4466" s="34">
        <f t="shared" si="208"/>
        <v>2.3920749238737748</v>
      </c>
      <c r="I4466" s="34">
        <f t="shared" si="209"/>
        <v>0</v>
      </c>
    </row>
    <row r="4467" spans="2:9" x14ac:dyDescent="0.25">
      <c r="B4467" s="9">
        <v>2021</v>
      </c>
      <c r="C4467" s="9">
        <v>7</v>
      </c>
      <c r="D4467" s="9">
        <v>18</v>
      </c>
      <c r="E4467" s="30">
        <f>I01_Avg!D4467</f>
        <v>3.0824083252193857</v>
      </c>
      <c r="F4467" s="30">
        <f>PVWatts_8.5kW!J4479</f>
        <v>0.53904799999999997</v>
      </c>
      <c r="G4467" s="34">
        <f t="shared" si="207"/>
        <v>2.5433603252193855</v>
      </c>
      <c r="H4467" s="34">
        <f t="shared" si="208"/>
        <v>2.5433603252193855</v>
      </c>
      <c r="I4467" s="34">
        <f t="shared" si="209"/>
        <v>0</v>
      </c>
    </row>
    <row r="4468" spans="2:9" x14ac:dyDescent="0.25">
      <c r="B4468" s="9">
        <v>2021</v>
      </c>
      <c r="C4468" s="9">
        <v>7</v>
      </c>
      <c r="D4468" s="9">
        <v>19</v>
      </c>
      <c r="E4468" s="30">
        <f>I01_Avg!D4468</f>
        <v>3.0125543048801458</v>
      </c>
      <c r="F4468" s="30">
        <f>PVWatts_8.5kW!J4480</f>
        <v>4.1301999999999998E-2</v>
      </c>
      <c r="G4468" s="34">
        <f t="shared" si="207"/>
        <v>2.9712523048801458</v>
      </c>
      <c r="H4468" s="34">
        <f t="shared" si="208"/>
        <v>2.9712523048801458</v>
      </c>
      <c r="I4468" s="34">
        <f t="shared" si="209"/>
        <v>0</v>
      </c>
    </row>
    <row r="4469" spans="2:9" x14ac:dyDescent="0.25">
      <c r="B4469" s="9">
        <v>2021</v>
      </c>
      <c r="C4469" s="9">
        <v>7</v>
      </c>
      <c r="D4469" s="9">
        <v>20</v>
      </c>
      <c r="E4469" s="30">
        <f>I01_Avg!D4469</f>
        <v>2.7873712822427055</v>
      </c>
      <c r="F4469" s="30">
        <f>PVWatts_8.5kW!J4481</f>
        <v>0</v>
      </c>
      <c r="G4469" s="34">
        <f t="shared" si="207"/>
        <v>2.7873712822427055</v>
      </c>
      <c r="H4469" s="34">
        <f t="shared" si="208"/>
        <v>2.7873712822427055</v>
      </c>
      <c r="I4469" s="34">
        <f t="shared" si="209"/>
        <v>0</v>
      </c>
    </row>
    <row r="4470" spans="2:9" x14ac:dyDescent="0.25">
      <c r="B4470" s="9">
        <v>2021</v>
      </c>
      <c r="C4470" s="9">
        <v>7</v>
      </c>
      <c r="D4470" s="9">
        <v>21</v>
      </c>
      <c r="E4470" s="30">
        <f>I01_Avg!D4470</f>
        <v>2.6131419638623052</v>
      </c>
      <c r="F4470" s="30">
        <f>PVWatts_8.5kW!J4482</f>
        <v>0</v>
      </c>
      <c r="G4470" s="34">
        <f t="shared" si="207"/>
        <v>2.6131419638623052</v>
      </c>
      <c r="H4470" s="34">
        <f t="shared" si="208"/>
        <v>2.6131419638623052</v>
      </c>
      <c r="I4470" s="34">
        <f t="shared" si="209"/>
        <v>0</v>
      </c>
    </row>
    <row r="4471" spans="2:9" x14ac:dyDescent="0.25">
      <c r="B4471" s="9">
        <v>2021</v>
      </c>
      <c r="C4471" s="9">
        <v>7</v>
      </c>
      <c r="D4471" s="9">
        <v>22</v>
      </c>
      <c r="E4471" s="30">
        <f>I01_Avg!D4471</f>
        <v>2.2989642891671216</v>
      </c>
      <c r="F4471" s="30">
        <f>PVWatts_8.5kW!J4483</f>
        <v>0</v>
      </c>
      <c r="G4471" s="34">
        <f t="shared" si="207"/>
        <v>2.2989642891671216</v>
      </c>
      <c r="H4471" s="34">
        <f t="shared" si="208"/>
        <v>2.2989642891671216</v>
      </c>
      <c r="I4471" s="34">
        <f t="shared" si="209"/>
        <v>0</v>
      </c>
    </row>
    <row r="4472" spans="2:9" x14ac:dyDescent="0.25">
      <c r="B4472" s="9">
        <v>2021</v>
      </c>
      <c r="C4472" s="9">
        <v>7</v>
      </c>
      <c r="D4472" s="9">
        <v>23</v>
      </c>
      <c r="E4472" s="30">
        <f>I01_Avg!D4472</f>
        <v>1.9432260998286226</v>
      </c>
      <c r="F4472" s="30">
        <f>PVWatts_8.5kW!J4484</f>
        <v>0</v>
      </c>
      <c r="G4472" s="34">
        <f t="shared" si="207"/>
        <v>1.9432260998286226</v>
      </c>
      <c r="H4472" s="34">
        <f t="shared" si="208"/>
        <v>1.9432260998286226</v>
      </c>
      <c r="I4472" s="34">
        <f t="shared" si="209"/>
        <v>0</v>
      </c>
    </row>
    <row r="4473" spans="2:9" x14ac:dyDescent="0.25">
      <c r="B4473" s="9">
        <v>2021</v>
      </c>
      <c r="C4473" s="9">
        <v>7</v>
      </c>
      <c r="D4473" s="9">
        <v>0</v>
      </c>
      <c r="E4473" s="30">
        <f>I01_Avg!D4473</f>
        <v>1.6104785458859949</v>
      </c>
      <c r="F4473" s="30">
        <f>PVWatts_8.5kW!J4485</f>
        <v>0</v>
      </c>
      <c r="G4473" s="34">
        <f t="shared" si="207"/>
        <v>1.6104785458859949</v>
      </c>
      <c r="H4473" s="34">
        <f t="shared" si="208"/>
        <v>1.6104785458859949</v>
      </c>
      <c r="I4473" s="34">
        <f t="shared" si="209"/>
        <v>0</v>
      </c>
    </row>
    <row r="4474" spans="2:9" x14ac:dyDescent="0.25">
      <c r="B4474" s="9">
        <v>2021</v>
      </c>
      <c r="C4474" s="9">
        <v>7</v>
      </c>
      <c r="D4474" s="9">
        <v>1</v>
      </c>
      <c r="E4474" s="30">
        <f>I01_Avg!D4474</f>
        <v>1.3732991431232437</v>
      </c>
      <c r="F4474" s="30">
        <f>PVWatts_8.5kW!J4486</f>
        <v>0</v>
      </c>
      <c r="G4474" s="34">
        <f t="shared" si="207"/>
        <v>1.3732991431232437</v>
      </c>
      <c r="H4474" s="34">
        <f t="shared" si="208"/>
        <v>1.3732991431232437</v>
      </c>
      <c r="I4474" s="34">
        <f t="shared" si="209"/>
        <v>0</v>
      </c>
    </row>
    <row r="4475" spans="2:9" x14ac:dyDescent="0.25">
      <c r="B4475" s="9">
        <v>2021</v>
      </c>
      <c r="C4475" s="9">
        <v>7</v>
      </c>
      <c r="D4475" s="9">
        <v>2</v>
      </c>
      <c r="E4475" s="30">
        <f>I01_Avg!D4475</f>
        <v>1.186319929024527</v>
      </c>
      <c r="F4475" s="30">
        <f>PVWatts_8.5kW!J4487</f>
        <v>0</v>
      </c>
      <c r="G4475" s="34">
        <f t="shared" si="207"/>
        <v>1.186319929024527</v>
      </c>
      <c r="H4475" s="34">
        <f t="shared" si="208"/>
        <v>1.186319929024527</v>
      </c>
      <c r="I4475" s="34">
        <f t="shared" si="209"/>
        <v>0</v>
      </c>
    </row>
    <row r="4476" spans="2:9" x14ac:dyDescent="0.25">
      <c r="B4476" s="9">
        <v>2021</v>
      </c>
      <c r="C4476" s="9">
        <v>7</v>
      </c>
      <c r="D4476" s="9">
        <v>3</v>
      </c>
      <c r="E4476" s="30">
        <f>I01_Avg!D4476</f>
        <v>1.0265806447981076</v>
      </c>
      <c r="F4476" s="30">
        <f>PVWatts_8.5kW!J4488</f>
        <v>0</v>
      </c>
      <c r="G4476" s="34">
        <f t="shared" si="207"/>
        <v>1.0265806447981076</v>
      </c>
      <c r="H4476" s="34">
        <f t="shared" si="208"/>
        <v>1.0265806447981076</v>
      </c>
      <c r="I4476" s="34">
        <f t="shared" si="209"/>
        <v>0</v>
      </c>
    </row>
    <row r="4477" spans="2:9" x14ac:dyDescent="0.25">
      <c r="B4477" s="9">
        <v>2021</v>
      </c>
      <c r="C4477" s="9">
        <v>7</v>
      </c>
      <c r="D4477" s="9">
        <v>4</v>
      </c>
      <c r="E4477" s="30">
        <f>I01_Avg!D4477</f>
        <v>0.94088883196214645</v>
      </c>
      <c r="F4477" s="30">
        <f>PVWatts_8.5kW!J4489</f>
        <v>0</v>
      </c>
      <c r="G4477" s="34">
        <f t="shared" si="207"/>
        <v>0.94088883196214645</v>
      </c>
      <c r="H4477" s="34">
        <f t="shared" si="208"/>
        <v>0.94088883196214645</v>
      </c>
      <c r="I4477" s="34">
        <f t="shared" si="209"/>
        <v>0</v>
      </c>
    </row>
    <row r="4478" spans="2:9" x14ac:dyDescent="0.25">
      <c r="B4478" s="9">
        <v>2021</v>
      </c>
      <c r="C4478" s="9">
        <v>7</v>
      </c>
      <c r="D4478" s="9">
        <v>5</v>
      </c>
      <c r="E4478" s="30">
        <f>I01_Avg!D4478</f>
        <v>0.90574232619155615</v>
      </c>
      <c r="F4478" s="30">
        <f>PVWatts_8.5kW!J4490</f>
        <v>4.6153E-2</v>
      </c>
      <c r="G4478" s="34">
        <f t="shared" si="207"/>
        <v>0.85958932619155615</v>
      </c>
      <c r="H4478" s="34">
        <f t="shared" si="208"/>
        <v>0.85958932619155615</v>
      </c>
      <c r="I4478" s="34">
        <f t="shared" si="209"/>
        <v>0</v>
      </c>
    </row>
    <row r="4479" spans="2:9" x14ac:dyDescent="0.25">
      <c r="B4479" s="9">
        <v>2021</v>
      </c>
      <c r="C4479" s="9">
        <v>7</v>
      </c>
      <c r="D4479" s="9">
        <v>6</v>
      </c>
      <c r="E4479" s="30">
        <f>I01_Avg!D4479</f>
        <v>0.96431810520342143</v>
      </c>
      <c r="F4479" s="30">
        <f>PVWatts_8.5kW!J4491</f>
        <v>0.429732</v>
      </c>
      <c r="G4479" s="34">
        <f t="shared" si="207"/>
        <v>0.53458610520342142</v>
      </c>
      <c r="H4479" s="34">
        <f t="shared" si="208"/>
        <v>0.53458610520342142</v>
      </c>
      <c r="I4479" s="34">
        <f t="shared" si="209"/>
        <v>0</v>
      </c>
    </row>
    <row r="4480" spans="2:9" x14ac:dyDescent="0.25">
      <c r="B4480" s="9">
        <v>2021</v>
      </c>
      <c r="C4480" s="9">
        <v>7</v>
      </c>
      <c r="D4480" s="9">
        <v>7</v>
      </c>
      <c r="E4480" s="30">
        <f>I01_Avg!D4480</f>
        <v>1.047148126264438</v>
      </c>
      <c r="F4480" s="30">
        <f>PVWatts_8.5kW!J4492</f>
        <v>1.753179</v>
      </c>
      <c r="G4480" s="34">
        <f t="shared" si="207"/>
        <v>-0.70603087373556206</v>
      </c>
      <c r="H4480" s="34">
        <f t="shared" si="208"/>
        <v>0</v>
      </c>
      <c r="I4480" s="34">
        <f t="shared" si="209"/>
        <v>-0.70603087373556206</v>
      </c>
    </row>
    <row r="4481" spans="2:9" x14ac:dyDescent="0.25">
      <c r="B4481" s="9">
        <v>2021</v>
      </c>
      <c r="C4481" s="9">
        <v>7</v>
      </c>
      <c r="D4481" s="9">
        <v>8</v>
      </c>
      <c r="E4481" s="30">
        <f>I01_Avg!D4481</f>
        <v>1.1752801355869438</v>
      </c>
      <c r="F4481" s="30">
        <f>PVWatts_8.5kW!J4493</f>
        <v>3.2962769999999999</v>
      </c>
      <c r="G4481" s="34">
        <f t="shared" si="207"/>
        <v>-2.1209968644130561</v>
      </c>
      <c r="H4481" s="34">
        <f t="shared" si="208"/>
        <v>0</v>
      </c>
      <c r="I4481" s="34">
        <f t="shared" si="209"/>
        <v>-2.1209968644130561</v>
      </c>
    </row>
    <row r="4482" spans="2:9" x14ac:dyDescent="0.25">
      <c r="B4482" s="9">
        <v>2021</v>
      </c>
      <c r="C4482" s="9">
        <v>7</v>
      </c>
      <c r="D4482" s="9">
        <v>9</v>
      </c>
      <c r="E4482" s="30">
        <f>I01_Avg!D4482</f>
        <v>1.3993936681323655</v>
      </c>
      <c r="F4482" s="30">
        <f>PVWatts_8.5kW!J4494</f>
        <v>4.5644219999999995</v>
      </c>
      <c r="G4482" s="34">
        <f t="shared" si="207"/>
        <v>-3.1650283318676342</v>
      </c>
      <c r="H4482" s="34">
        <f t="shared" si="208"/>
        <v>0</v>
      </c>
      <c r="I4482" s="34">
        <f t="shared" si="209"/>
        <v>-3.1650283318676342</v>
      </c>
    </row>
    <row r="4483" spans="2:9" x14ac:dyDescent="0.25">
      <c r="B4483" s="9">
        <v>2021</v>
      </c>
      <c r="C4483" s="9">
        <v>7</v>
      </c>
      <c r="D4483" s="9">
        <v>10</v>
      </c>
      <c r="E4483" s="30">
        <f>I01_Avg!D4483</f>
        <v>1.6135278536268223</v>
      </c>
      <c r="F4483" s="30">
        <f>PVWatts_8.5kW!J4495</f>
        <v>5.5078199999999997</v>
      </c>
      <c r="G4483" s="34">
        <f t="shared" si="207"/>
        <v>-3.8942921463731777</v>
      </c>
      <c r="H4483" s="34">
        <f t="shared" si="208"/>
        <v>0</v>
      </c>
      <c r="I4483" s="34">
        <f t="shared" si="209"/>
        <v>-3.8942921463731777</v>
      </c>
    </row>
    <row r="4484" spans="2:9" x14ac:dyDescent="0.25">
      <c r="B4484" s="9">
        <v>2021</v>
      </c>
      <c r="C4484" s="9">
        <v>7</v>
      </c>
      <c r="D4484" s="9">
        <v>11</v>
      </c>
      <c r="E4484" s="30">
        <f>I01_Avg!D4484</f>
        <v>1.7674457457012187</v>
      </c>
      <c r="F4484" s="30">
        <f>PVWatts_8.5kW!J4496</f>
        <v>6.1267529999999999</v>
      </c>
      <c r="G4484" s="34">
        <f t="shared" si="207"/>
        <v>-4.3593072542987814</v>
      </c>
      <c r="H4484" s="34">
        <f t="shared" si="208"/>
        <v>0</v>
      </c>
      <c r="I4484" s="34">
        <f t="shared" si="209"/>
        <v>-4.3593072542987814</v>
      </c>
    </row>
    <row r="4485" spans="2:9" x14ac:dyDescent="0.25">
      <c r="B4485" s="9">
        <v>2021</v>
      </c>
      <c r="C4485" s="9">
        <v>7</v>
      </c>
      <c r="D4485" s="9">
        <v>12</v>
      </c>
      <c r="E4485" s="30">
        <f>I01_Avg!D4485</f>
        <v>2.1593850790789531</v>
      </c>
      <c r="F4485" s="30">
        <f>PVWatts_8.5kW!J4497</f>
        <v>6.1848479999999997</v>
      </c>
      <c r="G4485" s="34">
        <f t="shared" si="207"/>
        <v>-4.0254629209210471</v>
      </c>
      <c r="H4485" s="34">
        <f t="shared" si="208"/>
        <v>0</v>
      </c>
      <c r="I4485" s="34">
        <f t="shared" si="209"/>
        <v>-4.0254629209210471</v>
      </c>
    </row>
    <row r="4486" spans="2:9" x14ac:dyDescent="0.25">
      <c r="B4486" s="9">
        <v>2021</v>
      </c>
      <c r="C4486" s="9">
        <v>7</v>
      </c>
      <c r="D4486" s="9">
        <v>13</v>
      </c>
      <c r="E4486" s="30">
        <f>I01_Avg!D4486</f>
        <v>2.385960825190419</v>
      </c>
      <c r="F4486" s="30">
        <f>PVWatts_8.5kW!J4498</f>
        <v>6.0891060000000001</v>
      </c>
      <c r="G4486" s="34">
        <f t="shared" si="207"/>
        <v>-3.7031451748095812</v>
      </c>
      <c r="H4486" s="34">
        <f t="shared" si="208"/>
        <v>0</v>
      </c>
      <c r="I4486" s="34">
        <f t="shared" si="209"/>
        <v>-3.7031451748095812</v>
      </c>
    </row>
    <row r="4487" spans="2:9" x14ac:dyDescent="0.25">
      <c r="B4487" s="9">
        <v>2021</v>
      </c>
      <c r="C4487" s="9">
        <v>7</v>
      </c>
      <c r="D4487" s="9">
        <v>14</v>
      </c>
      <c r="E4487" s="30">
        <f>I01_Avg!D4487</f>
        <v>2.609874153595368</v>
      </c>
      <c r="F4487" s="30">
        <f>PVWatts_8.5kW!J4499</f>
        <v>5.6843219999999999</v>
      </c>
      <c r="G4487" s="34">
        <f t="shared" si="207"/>
        <v>-3.0744478464046319</v>
      </c>
      <c r="H4487" s="34">
        <f t="shared" si="208"/>
        <v>0</v>
      </c>
      <c r="I4487" s="34">
        <f t="shared" si="209"/>
        <v>-3.0744478464046319</v>
      </c>
    </row>
    <row r="4488" spans="2:9" x14ac:dyDescent="0.25">
      <c r="B4488" s="9">
        <v>2021</v>
      </c>
      <c r="C4488" s="9">
        <v>7</v>
      </c>
      <c r="D4488" s="9">
        <v>15</v>
      </c>
      <c r="E4488" s="30">
        <f>I01_Avg!D4488</f>
        <v>2.7980422988177023</v>
      </c>
      <c r="F4488" s="30">
        <f>PVWatts_8.5kW!J4500</f>
        <v>5.1153760000000004</v>
      </c>
      <c r="G4488" s="34">
        <f t="shared" si="207"/>
        <v>-2.3173337011822981</v>
      </c>
      <c r="H4488" s="34">
        <f t="shared" si="208"/>
        <v>0</v>
      </c>
      <c r="I4488" s="34">
        <f t="shared" si="209"/>
        <v>-2.3173337011822981</v>
      </c>
    </row>
    <row r="4489" spans="2:9" x14ac:dyDescent="0.25">
      <c r="B4489" s="9">
        <v>2021</v>
      </c>
      <c r="C4489" s="9">
        <v>7</v>
      </c>
      <c r="D4489" s="9">
        <v>16</v>
      </c>
      <c r="E4489" s="30">
        <f>I01_Avg!D4489</f>
        <v>2.9452435963680665</v>
      </c>
      <c r="F4489" s="30">
        <f>PVWatts_8.5kW!J4501</f>
        <v>4.0697450000000002</v>
      </c>
      <c r="G4489" s="34">
        <f t="shared" si="207"/>
        <v>-1.1245014036319336</v>
      </c>
      <c r="H4489" s="34">
        <f t="shared" si="208"/>
        <v>0</v>
      </c>
      <c r="I4489" s="34">
        <f t="shared" si="209"/>
        <v>-1.1245014036319336</v>
      </c>
    </row>
    <row r="4490" spans="2:9" x14ac:dyDescent="0.25">
      <c r="B4490" s="9">
        <v>2021</v>
      </c>
      <c r="C4490" s="9">
        <v>7</v>
      </c>
      <c r="D4490" s="9">
        <v>17</v>
      </c>
      <c r="E4490" s="30">
        <f>I01_Avg!D4490</f>
        <v>3.0452287337298838</v>
      </c>
      <c r="F4490" s="30">
        <f>PVWatts_8.5kW!J4502</f>
        <v>2.7040999999999999</v>
      </c>
      <c r="G4490" s="34">
        <f t="shared" ref="G4490:G4553" si="210">+E4490-F4490</f>
        <v>0.34112873372988384</v>
      </c>
      <c r="H4490" s="34">
        <f t="shared" ref="H4490:H4553" si="211">+IF(G4490&gt;0,G4490,0)</f>
        <v>0.34112873372988384</v>
      </c>
      <c r="I4490" s="34">
        <f t="shared" ref="I4490:I4553" si="212">+IF(G4490&lt;0,G4490,0)</f>
        <v>0</v>
      </c>
    </row>
    <row r="4491" spans="2:9" x14ac:dyDescent="0.25">
      <c r="B4491" s="9">
        <v>2021</v>
      </c>
      <c r="C4491" s="9">
        <v>7</v>
      </c>
      <c r="D4491" s="9">
        <v>18</v>
      </c>
      <c r="E4491" s="30">
        <f>I01_Avg!D4491</f>
        <v>3.1659324519280521</v>
      </c>
      <c r="F4491" s="30">
        <f>PVWatts_8.5kW!J4503</f>
        <v>1.176161</v>
      </c>
      <c r="G4491" s="34">
        <f t="shared" si="210"/>
        <v>1.989771451928052</v>
      </c>
      <c r="H4491" s="34">
        <f t="shared" si="211"/>
        <v>1.989771451928052</v>
      </c>
      <c r="I4491" s="34">
        <f t="shared" si="212"/>
        <v>0</v>
      </c>
    </row>
    <row r="4492" spans="2:9" x14ac:dyDescent="0.25">
      <c r="B4492" s="9">
        <v>2021</v>
      </c>
      <c r="C4492" s="9">
        <v>7</v>
      </c>
      <c r="D4492" s="9">
        <v>19</v>
      </c>
      <c r="E4492" s="30">
        <f>I01_Avg!D4492</f>
        <v>3.0977130684613177</v>
      </c>
      <c r="F4492" s="30">
        <f>PVWatts_8.5kW!J4504</f>
        <v>0.204843</v>
      </c>
      <c r="G4492" s="34">
        <f t="shared" si="210"/>
        <v>2.8928700684613178</v>
      </c>
      <c r="H4492" s="34">
        <f t="shared" si="211"/>
        <v>2.8928700684613178</v>
      </c>
      <c r="I4492" s="34">
        <f t="shared" si="212"/>
        <v>0</v>
      </c>
    </row>
    <row r="4493" spans="2:9" x14ac:dyDescent="0.25">
      <c r="B4493" s="9">
        <v>2021</v>
      </c>
      <c r="C4493" s="9">
        <v>7</v>
      </c>
      <c r="D4493" s="9">
        <v>20</v>
      </c>
      <c r="E4493" s="30">
        <f>I01_Avg!D4493</f>
        <v>2.9879378663322984</v>
      </c>
      <c r="F4493" s="30">
        <f>PVWatts_8.5kW!J4505</f>
        <v>0</v>
      </c>
      <c r="G4493" s="34">
        <f t="shared" si="210"/>
        <v>2.9879378663322984</v>
      </c>
      <c r="H4493" s="34">
        <f t="shared" si="211"/>
        <v>2.9879378663322984</v>
      </c>
      <c r="I4493" s="34">
        <f t="shared" si="212"/>
        <v>0</v>
      </c>
    </row>
    <row r="4494" spans="2:9" x14ac:dyDescent="0.25">
      <c r="B4494" s="9">
        <v>2021</v>
      </c>
      <c r="C4494" s="9">
        <v>7</v>
      </c>
      <c r="D4494" s="9">
        <v>21</v>
      </c>
      <c r="E4494" s="30">
        <f>I01_Avg!D4494</f>
        <v>2.8011381339737911</v>
      </c>
      <c r="F4494" s="30">
        <f>PVWatts_8.5kW!J4506</f>
        <v>0</v>
      </c>
      <c r="G4494" s="34">
        <f t="shared" si="210"/>
        <v>2.8011381339737911</v>
      </c>
      <c r="H4494" s="34">
        <f t="shared" si="211"/>
        <v>2.8011381339737911</v>
      </c>
      <c r="I4494" s="34">
        <f t="shared" si="212"/>
        <v>0</v>
      </c>
    </row>
    <row r="4495" spans="2:9" x14ac:dyDescent="0.25">
      <c r="B4495" s="9">
        <v>2021</v>
      </c>
      <c r="C4495" s="9">
        <v>7</v>
      </c>
      <c r="D4495" s="9">
        <v>22</v>
      </c>
      <c r="E4495" s="30">
        <f>I01_Avg!D4495</f>
        <v>2.5590463643180223</v>
      </c>
      <c r="F4495" s="30">
        <f>PVWatts_8.5kW!J4507</f>
        <v>0</v>
      </c>
      <c r="G4495" s="34">
        <f t="shared" si="210"/>
        <v>2.5590463643180223</v>
      </c>
      <c r="H4495" s="34">
        <f t="shared" si="211"/>
        <v>2.5590463643180223</v>
      </c>
      <c r="I4495" s="34">
        <f t="shared" si="212"/>
        <v>0</v>
      </c>
    </row>
    <row r="4496" spans="2:9" x14ac:dyDescent="0.25">
      <c r="B4496" s="9">
        <v>2021</v>
      </c>
      <c r="C4496" s="9">
        <v>7</v>
      </c>
      <c r="D4496" s="9">
        <v>23</v>
      </c>
      <c r="E4496" s="30">
        <f>I01_Avg!D4496</f>
        <v>2.200225620762803</v>
      </c>
      <c r="F4496" s="30">
        <f>PVWatts_8.5kW!J4508</f>
        <v>0</v>
      </c>
      <c r="G4496" s="34">
        <f t="shared" si="210"/>
        <v>2.200225620762803</v>
      </c>
      <c r="H4496" s="34">
        <f t="shared" si="211"/>
        <v>2.200225620762803</v>
      </c>
      <c r="I4496" s="34">
        <f t="shared" si="212"/>
        <v>0</v>
      </c>
    </row>
    <row r="4497" spans="2:9" x14ac:dyDescent="0.25">
      <c r="B4497" s="9">
        <v>2021</v>
      </c>
      <c r="C4497" s="9">
        <v>7</v>
      </c>
      <c r="D4497" s="9">
        <v>0</v>
      </c>
      <c r="E4497" s="30">
        <f>I01_Avg!D4497</f>
        <v>1.9123797595453631</v>
      </c>
      <c r="F4497" s="30">
        <f>PVWatts_8.5kW!J4509</f>
        <v>0</v>
      </c>
      <c r="G4497" s="34">
        <f t="shared" si="210"/>
        <v>1.9123797595453631</v>
      </c>
      <c r="H4497" s="34">
        <f t="shared" si="211"/>
        <v>1.9123797595453631</v>
      </c>
      <c r="I4497" s="34">
        <f t="shared" si="212"/>
        <v>0</v>
      </c>
    </row>
    <row r="4498" spans="2:9" x14ac:dyDescent="0.25">
      <c r="B4498" s="9">
        <v>2021</v>
      </c>
      <c r="C4498" s="9">
        <v>7</v>
      </c>
      <c r="D4498" s="9">
        <v>1</v>
      </c>
      <c r="E4498" s="30">
        <f>I01_Avg!D4498</f>
        <v>1.6627122875274629</v>
      </c>
      <c r="F4498" s="30">
        <f>PVWatts_8.5kW!J4510</f>
        <v>0</v>
      </c>
      <c r="G4498" s="34">
        <f t="shared" si="210"/>
        <v>1.6627122875274629</v>
      </c>
      <c r="H4498" s="34">
        <f t="shared" si="211"/>
        <v>1.6627122875274629</v>
      </c>
      <c r="I4498" s="34">
        <f t="shared" si="212"/>
        <v>0</v>
      </c>
    </row>
    <row r="4499" spans="2:9" x14ac:dyDescent="0.25">
      <c r="B4499" s="9">
        <v>2021</v>
      </c>
      <c r="C4499" s="9">
        <v>7</v>
      </c>
      <c r="D4499" s="9">
        <v>2</v>
      </c>
      <c r="E4499" s="30">
        <f>I01_Avg!D4499</f>
        <v>1.4931192719331354</v>
      </c>
      <c r="F4499" s="30">
        <f>PVWatts_8.5kW!J4511</f>
        <v>0</v>
      </c>
      <c r="G4499" s="34">
        <f t="shared" si="210"/>
        <v>1.4931192719331354</v>
      </c>
      <c r="H4499" s="34">
        <f t="shared" si="211"/>
        <v>1.4931192719331354</v>
      </c>
      <c r="I4499" s="34">
        <f t="shared" si="212"/>
        <v>0</v>
      </c>
    </row>
    <row r="4500" spans="2:9" x14ac:dyDescent="0.25">
      <c r="B4500" s="9">
        <v>2021</v>
      </c>
      <c r="C4500" s="9">
        <v>7</v>
      </c>
      <c r="D4500" s="9">
        <v>3</v>
      </c>
      <c r="E4500" s="30">
        <f>I01_Avg!D4500</f>
        <v>1.3268879581635378</v>
      </c>
      <c r="F4500" s="30">
        <f>PVWatts_8.5kW!J4512</f>
        <v>0</v>
      </c>
      <c r="G4500" s="34">
        <f t="shared" si="210"/>
        <v>1.3268879581635378</v>
      </c>
      <c r="H4500" s="34">
        <f t="shared" si="211"/>
        <v>1.3268879581635378</v>
      </c>
      <c r="I4500" s="34">
        <f t="shared" si="212"/>
        <v>0</v>
      </c>
    </row>
    <row r="4501" spans="2:9" x14ac:dyDescent="0.25">
      <c r="B4501" s="9">
        <v>2021</v>
      </c>
      <c r="C4501" s="9">
        <v>7</v>
      </c>
      <c r="D4501" s="9">
        <v>4</v>
      </c>
      <c r="E4501" s="30">
        <f>I01_Avg!D4501</f>
        <v>1.1956571200134933</v>
      </c>
      <c r="F4501" s="30">
        <f>PVWatts_8.5kW!J4513</f>
        <v>0</v>
      </c>
      <c r="G4501" s="34">
        <f t="shared" si="210"/>
        <v>1.1956571200134933</v>
      </c>
      <c r="H4501" s="34">
        <f t="shared" si="211"/>
        <v>1.1956571200134933</v>
      </c>
      <c r="I4501" s="34">
        <f t="shared" si="212"/>
        <v>0</v>
      </c>
    </row>
    <row r="4502" spans="2:9" x14ac:dyDescent="0.25">
      <c r="B4502" s="9">
        <v>2021</v>
      </c>
      <c r="C4502" s="9">
        <v>7</v>
      </c>
      <c r="D4502" s="9">
        <v>5</v>
      </c>
      <c r="E4502" s="30">
        <f>I01_Avg!D4502</f>
        <v>1.0761560559469852</v>
      </c>
      <c r="F4502" s="30">
        <f>PVWatts_8.5kW!J4514</f>
        <v>0</v>
      </c>
      <c r="G4502" s="34">
        <f t="shared" si="210"/>
        <v>1.0761560559469852</v>
      </c>
      <c r="H4502" s="34">
        <f t="shared" si="211"/>
        <v>1.0761560559469852</v>
      </c>
      <c r="I4502" s="34">
        <f t="shared" si="212"/>
        <v>0</v>
      </c>
    </row>
    <row r="4503" spans="2:9" x14ac:dyDescent="0.25">
      <c r="B4503" s="9">
        <v>2021</v>
      </c>
      <c r="C4503" s="9">
        <v>7</v>
      </c>
      <c r="D4503" s="9">
        <v>6</v>
      </c>
      <c r="E4503" s="30">
        <f>I01_Avg!D4503</f>
        <v>1.1435109532181267</v>
      </c>
      <c r="F4503" s="30">
        <f>PVWatts_8.5kW!J4515</f>
        <v>6.3141000000000003E-2</v>
      </c>
      <c r="G4503" s="34">
        <f t="shared" si="210"/>
        <v>1.0803699532181268</v>
      </c>
      <c r="H4503" s="34">
        <f t="shared" si="211"/>
        <v>1.0803699532181268</v>
      </c>
      <c r="I4503" s="34">
        <f t="shared" si="212"/>
        <v>0</v>
      </c>
    </row>
    <row r="4504" spans="2:9" x14ac:dyDescent="0.25">
      <c r="B4504" s="9">
        <v>2021</v>
      </c>
      <c r="C4504" s="9">
        <v>7</v>
      </c>
      <c r="D4504" s="9">
        <v>7</v>
      </c>
      <c r="E4504" s="30">
        <f>I01_Avg!D4504</f>
        <v>1.2242712115504359</v>
      </c>
      <c r="F4504" s="30">
        <f>PVWatts_8.5kW!J4516</f>
        <v>0.48095599999999999</v>
      </c>
      <c r="G4504" s="34">
        <f t="shared" si="210"/>
        <v>0.74331521155043601</v>
      </c>
      <c r="H4504" s="34">
        <f t="shared" si="211"/>
        <v>0.74331521155043601</v>
      </c>
      <c r="I4504" s="34">
        <f t="shared" si="212"/>
        <v>0</v>
      </c>
    </row>
    <row r="4505" spans="2:9" x14ac:dyDescent="0.25">
      <c r="B4505" s="9">
        <v>2021</v>
      </c>
      <c r="C4505" s="9">
        <v>7</v>
      </c>
      <c r="D4505" s="9">
        <v>8</v>
      </c>
      <c r="E4505" s="30">
        <f>I01_Avg!D4505</f>
        <v>1.3668085713661091</v>
      </c>
      <c r="F4505" s="30">
        <f>PVWatts_8.5kW!J4517</f>
        <v>2.0392000000000001</v>
      </c>
      <c r="G4505" s="34">
        <f t="shared" si="210"/>
        <v>-0.67239142863389101</v>
      </c>
      <c r="H4505" s="34">
        <f t="shared" si="211"/>
        <v>0</v>
      </c>
      <c r="I4505" s="34">
        <f t="shared" si="212"/>
        <v>-0.67239142863389101</v>
      </c>
    </row>
    <row r="4506" spans="2:9" x14ac:dyDescent="0.25">
      <c r="B4506" s="9">
        <v>2021</v>
      </c>
      <c r="C4506" s="9">
        <v>7</v>
      </c>
      <c r="D4506" s="9">
        <v>9</v>
      </c>
      <c r="E4506" s="30">
        <f>I01_Avg!D4506</f>
        <v>1.5703074285299767</v>
      </c>
      <c r="F4506" s="30">
        <f>PVWatts_8.5kW!J4518</f>
        <v>4.4436809999999998</v>
      </c>
      <c r="G4506" s="34">
        <f t="shared" si="210"/>
        <v>-2.8733735714700233</v>
      </c>
      <c r="H4506" s="34">
        <f t="shared" si="211"/>
        <v>0</v>
      </c>
      <c r="I4506" s="34">
        <f t="shared" si="212"/>
        <v>-2.8733735714700233</v>
      </c>
    </row>
    <row r="4507" spans="2:9" x14ac:dyDescent="0.25">
      <c r="B4507" s="9">
        <v>2021</v>
      </c>
      <c r="C4507" s="9">
        <v>7</v>
      </c>
      <c r="D4507" s="9">
        <v>10</v>
      </c>
      <c r="E4507" s="30">
        <f>I01_Avg!D4507</f>
        <v>1.7502654925963461</v>
      </c>
      <c r="F4507" s="30">
        <f>PVWatts_8.5kW!J4519</f>
        <v>5.3184019999999999</v>
      </c>
      <c r="G4507" s="34">
        <f t="shared" si="210"/>
        <v>-3.5681365074036537</v>
      </c>
      <c r="H4507" s="34">
        <f t="shared" si="211"/>
        <v>0</v>
      </c>
      <c r="I4507" s="34">
        <f t="shared" si="212"/>
        <v>-3.5681365074036537</v>
      </c>
    </row>
    <row r="4508" spans="2:9" x14ac:dyDescent="0.25">
      <c r="B4508" s="9">
        <v>2021</v>
      </c>
      <c r="C4508" s="9">
        <v>7</v>
      </c>
      <c r="D4508" s="9">
        <v>11</v>
      </c>
      <c r="E4508" s="30">
        <f>I01_Avg!D4508</f>
        <v>2.0705879114394525</v>
      </c>
      <c r="F4508" s="30">
        <f>PVWatts_8.5kW!J4520</f>
        <v>5.9461000000000004</v>
      </c>
      <c r="G4508" s="34">
        <f t="shared" si="210"/>
        <v>-3.8755120885605479</v>
      </c>
      <c r="H4508" s="34">
        <f t="shared" si="211"/>
        <v>0</v>
      </c>
      <c r="I4508" s="34">
        <f t="shared" si="212"/>
        <v>-3.8755120885605479</v>
      </c>
    </row>
    <row r="4509" spans="2:9" x14ac:dyDescent="0.25">
      <c r="B4509" s="9">
        <v>2021</v>
      </c>
      <c r="C4509" s="9">
        <v>7</v>
      </c>
      <c r="D4509" s="9">
        <v>12</v>
      </c>
      <c r="E4509" s="30">
        <f>I01_Avg!D4509</f>
        <v>2.3412702433241579</v>
      </c>
      <c r="F4509" s="30">
        <f>PVWatts_8.5kW!J4521</f>
        <v>6.185619</v>
      </c>
      <c r="G4509" s="34">
        <f t="shared" si="210"/>
        <v>-3.8443487566758421</v>
      </c>
      <c r="H4509" s="34">
        <f t="shared" si="211"/>
        <v>0</v>
      </c>
      <c r="I4509" s="34">
        <f t="shared" si="212"/>
        <v>-3.8443487566758421</v>
      </c>
    </row>
    <row r="4510" spans="2:9" x14ac:dyDescent="0.25">
      <c r="B4510" s="9">
        <v>2021</v>
      </c>
      <c r="C4510" s="9">
        <v>7</v>
      </c>
      <c r="D4510" s="9">
        <v>13</v>
      </c>
      <c r="E4510" s="30">
        <f>I01_Avg!D4510</f>
        <v>2.5285127120267217</v>
      </c>
      <c r="F4510" s="30">
        <f>PVWatts_8.5kW!J4522</f>
        <v>6.0991629999999999</v>
      </c>
      <c r="G4510" s="34">
        <f t="shared" si="210"/>
        <v>-3.5706502879732782</v>
      </c>
      <c r="H4510" s="34">
        <f t="shared" si="211"/>
        <v>0</v>
      </c>
      <c r="I4510" s="34">
        <f t="shared" si="212"/>
        <v>-3.5706502879732782</v>
      </c>
    </row>
    <row r="4511" spans="2:9" x14ac:dyDescent="0.25">
      <c r="B4511" s="9">
        <v>2021</v>
      </c>
      <c r="C4511" s="9">
        <v>7</v>
      </c>
      <c r="D4511" s="9">
        <v>14</v>
      </c>
      <c r="E4511" s="30">
        <f>I01_Avg!D4511</f>
        <v>2.5288262060332665</v>
      </c>
      <c r="F4511" s="30">
        <f>PVWatts_8.5kW!J4523</f>
        <v>5.8235219999999996</v>
      </c>
      <c r="G4511" s="34">
        <f t="shared" si="210"/>
        <v>-3.2946957939667332</v>
      </c>
      <c r="H4511" s="34">
        <f t="shared" si="211"/>
        <v>0</v>
      </c>
      <c r="I4511" s="34">
        <f t="shared" si="212"/>
        <v>-3.2946957939667332</v>
      </c>
    </row>
    <row r="4512" spans="2:9" x14ac:dyDescent="0.25">
      <c r="B4512" s="9">
        <v>2021</v>
      </c>
      <c r="C4512" s="9">
        <v>7</v>
      </c>
      <c r="D4512" s="9">
        <v>15</v>
      </c>
      <c r="E4512" s="30">
        <f>I01_Avg!D4512</f>
        <v>2.6688020458206148</v>
      </c>
      <c r="F4512" s="30">
        <f>PVWatts_8.5kW!J4524</f>
        <v>5.0977569999999996</v>
      </c>
      <c r="G4512" s="34">
        <f t="shared" si="210"/>
        <v>-2.4289549541793849</v>
      </c>
      <c r="H4512" s="34">
        <f t="shared" si="211"/>
        <v>0</v>
      </c>
      <c r="I4512" s="34">
        <f t="shared" si="212"/>
        <v>-2.4289549541793849</v>
      </c>
    </row>
    <row r="4513" spans="2:9" x14ac:dyDescent="0.25">
      <c r="B4513" s="9">
        <v>2021</v>
      </c>
      <c r="C4513" s="9">
        <v>7</v>
      </c>
      <c r="D4513" s="9">
        <v>16</v>
      </c>
      <c r="E4513" s="30">
        <f>I01_Avg!D4513</f>
        <v>2.8120098695663396</v>
      </c>
      <c r="F4513" s="30">
        <f>PVWatts_8.5kW!J4525</f>
        <v>4.0419029999999996</v>
      </c>
      <c r="G4513" s="34">
        <f t="shared" si="210"/>
        <v>-1.22989313043366</v>
      </c>
      <c r="H4513" s="34">
        <f t="shared" si="211"/>
        <v>0</v>
      </c>
      <c r="I4513" s="34">
        <f t="shared" si="212"/>
        <v>-1.22989313043366</v>
      </c>
    </row>
    <row r="4514" spans="2:9" x14ac:dyDescent="0.25">
      <c r="B4514" s="9">
        <v>2021</v>
      </c>
      <c r="C4514" s="9">
        <v>7</v>
      </c>
      <c r="D4514" s="9">
        <v>17</v>
      </c>
      <c r="E4514" s="30">
        <f>I01_Avg!D4514</f>
        <v>2.8822397113976015</v>
      </c>
      <c r="F4514" s="30">
        <f>PVWatts_8.5kW!J4526</f>
        <v>2.6653290000000003</v>
      </c>
      <c r="G4514" s="34">
        <f t="shared" si="210"/>
        <v>0.21691071139760121</v>
      </c>
      <c r="H4514" s="34">
        <f t="shared" si="211"/>
        <v>0.21691071139760121</v>
      </c>
      <c r="I4514" s="34">
        <f t="shared" si="212"/>
        <v>0</v>
      </c>
    </row>
    <row r="4515" spans="2:9" x14ac:dyDescent="0.25">
      <c r="B4515" s="9">
        <v>2021</v>
      </c>
      <c r="C4515" s="9">
        <v>7</v>
      </c>
      <c r="D4515" s="9">
        <v>18</v>
      </c>
      <c r="E4515" s="30">
        <f>I01_Avg!D4515</f>
        <v>2.9270079517378118</v>
      </c>
      <c r="F4515" s="30">
        <f>PVWatts_8.5kW!J4527</f>
        <v>1.151972</v>
      </c>
      <c r="G4515" s="34">
        <f t="shared" si="210"/>
        <v>1.7750359517378118</v>
      </c>
      <c r="H4515" s="34">
        <f t="shared" si="211"/>
        <v>1.7750359517378118</v>
      </c>
      <c r="I4515" s="34">
        <f t="shared" si="212"/>
        <v>0</v>
      </c>
    </row>
    <row r="4516" spans="2:9" x14ac:dyDescent="0.25">
      <c r="B4516" s="9">
        <v>2021</v>
      </c>
      <c r="C4516" s="9">
        <v>7</v>
      </c>
      <c r="D4516" s="9">
        <v>19</v>
      </c>
      <c r="E4516" s="30">
        <f>I01_Avg!D4516</f>
        <v>2.8446793423607097</v>
      </c>
      <c r="F4516" s="30">
        <f>PVWatts_8.5kW!J4528</f>
        <v>0.19428100000000001</v>
      </c>
      <c r="G4516" s="34">
        <f t="shared" si="210"/>
        <v>2.6503983423607096</v>
      </c>
      <c r="H4516" s="34">
        <f t="shared" si="211"/>
        <v>2.6503983423607096</v>
      </c>
      <c r="I4516" s="34">
        <f t="shared" si="212"/>
        <v>0</v>
      </c>
    </row>
    <row r="4517" spans="2:9" x14ac:dyDescent="0.25">
      <c r="B4517" s="9">
        <v>2021</v>
      </c>
      <c r="C4517" s="9">
        <v>7</v>
      </c>
      <c r="D4517" s="9">
        <v>20</v>
      </c>
      <c r="E4517" s="30">
        <f>I01_Avg!D4517</f>
        <v>2.7801611907226436</v>
      </c>
      <c r="F4517" s="30">
        <f>PVWatts_8.5kW!J4529</f>
        <v>0</v>
      </c>
      <c r="G4517" s="34">
        <f t="shared" si="210"/>
        <v>2.7801611907226436</v>
      </c>
      <c r="H4517" s="34">
        <f t="shared" si="211"/>
        <v>2.7801611907226436</v>
      </c>
      <c r="I4517" s="34">
        <f t="shared" si="212"/>
        <v>0</v>
      </c>
    </row>
    <row r="4518" spans="2:9" x14ac:dyDescent="0.25">
      <c r="B4518" s="9">
        <v>2021</v>
      </c>
      <c r="C4518" s="9">
        <v>7</v>
      </c>
      <c r="D4518" s="9">
        <v>21</v>
      </c>
      <c r="E4518" s="30">
        <f>I01_Avg!D4518</f>
        <v>2.5273138115690394</v>
      </c>
      <c r="F4518" s="30">
        <f>PVWatts_8.5kW!J4530</f>
        <v>0</v>
      </c>
      <c r="G4518" s="34">
        <f t="shared" si="210"/>
        <v>2.5273138115690394</v>
      </c>
      <c r="H4518" s="34">
        <f t="shared" si="211"/>
        <v>2.5273138115690394</v>
      </c>
      <c r="I4518" s="34">
        <f t="shared" si="212"/>
        <v>0</v>
      </c>
    </row>
    <row r="4519" spans="2:9" x14ac:dyDescent="0.25">
      <c r="B4519" s="9">
        <v>2021</v>
      </c>
      <c r="C4519" s="9">
        <v>7</v>
      </c>
      <c r="D4519" s="9">
        <v>22</v>
      </c>
      <c r="E4519" s="30">
        <f>I01_Avg!D4519</f>
        <v>2.3427378775804248</v>
      </c>
      <c r="F4519" s="30">
        <f>PVWatts_8.5kW!J4531</f>
        <v>0</v>
      </c>
      <c r="G4519" s="34">
        <f t="shared" si="210"/>
        <v>2.3427378775804248</v>
      </c>
      <c r="H4519" s="34">
        <f t="shared" si="211"/>
        <v>2.3427378775804248</v>
      </c>
      <c r="I4519" s="34">
        <f t="shared" si="212"/>
        <v>0</v>
      </c>
    </row>
    <row r="4520" spans="2:9" x14ac:dyDescent="0.25">
      <c r="B4520" s="9">
        <v>2021</v>
      </c>
      <c r="C4520" s="9">
        <v>7</v>
      </c>
      <c r="D4520" s="9">
        <v>23</v>
      </c>
      <c r="E4520" s="30">
        <f>I01_Avg!D4520</f>
        <v>1.8805451230643926</v>
      </c>
      <c r="F4520" s="30">
        <f>PVWatts_8.5kW!J4532</f>
        <v>0</v>
      </c>
      <c r="G4520" s="34">
        <f t="shared" si="210"/>
        <v>1.8805451230643926</v>
      </c>
      <c r="H4520" s="34">
        <f t="shared" si="211"/>
        <v>1.8805451230643926</v>
      </c>
      <c r="I4520" s="34">
        <f t="shared" si="212"/>
        <v>0</v>
      </c>
    </row>
    <row r="4521" spans="2:9" x14ac:dyDescent="0.25">
      <c r="B4521" s="9">
        <v>2021</v>
      </c>
      <c r="C4521" s="9">
        <v>7</v>
      </c>
      <c r="D4521" s="9">
        <v>0</v>
      </c>
      <c r="E4521" s="30">
        <f>I01_Avg!D4521</f>
        <v>1.5786736335459703</v>
      </c>
      <c r="F4521" s="30">
        <f>PVWatts_8.5kW!J4533</f>
        <v>0</v>
      </c>
      <c r="G4521" s="34">
        <f t="shared" si="210"/>
        <v>1.5786736335459703</v>
      </c>
      <c r="H4521" s="34">
        <f t="shared" si="211"/>
        <v>1.5786736335459703</v>
      </c>
      <c r="I4521" s="34">
        <f t="shared" si="212"/>
        <v>0</v>
      </c>
    </row>
    <row r="4522" spans="2:9" x14ac:dyDescent="0.25">
      <c r="B4522" s="9">
        <v>2021</v>
      </c>
      <c r="C4522" s="9">
        <v>7</v>
      </c>
      <c r="D4522" s="9">
        <v>1</v>
      </c>
      <c r="E4522" s="30">
        <f>I01_Avg!D4522</f>
        <v>1.3073127943107652</v>
      </c>
      <c r="F4522" s="30">
        <f>PVWatts_8.5kW!J4534</f>
        <v>0</v>
      </c>
      <c r="G4522" s="34">
        <f t="shared" si="210"/>
        <v>1.3073127943107652</v>
      </c>
      <c r="H4522" s="34">
        <f t="shared" si="211"/>
        <v>1.3073127943107652</v>
      </c>
      <c r="I4522" s="34">
        <f t="shared" si="212"/>
        <v>0</v>
      </c>
    </row>
    <row r="4523" spans="2:9" x14ac:dyDescent="0.25">
      <c r="B4523" s="9">
        <v>2021</v>
      </c>
      <c r="C4523" s="9">
        <v>7</v>
      </c>
      <c r="D4523" s="9">
        <v>2</v>
      </c>
      <c r="E4523" s="30">
        <f>I01_Avg!D4523</f>
        <v>1.1114899859948018</v>
      </c>
      <c r="F4523" s="30">
        <f>PVWatts_8.5kW!J4535</f>
        <v>0</v>
      </c>
      <c r="G4523" s="34">
        <f t="shared" si="210"/>
        <v>1.1114899859948018</v>
      </c>
      <c r="H4523" s="34">
        <f t="shared" si="211"/>
        <v>1.1114899859948018</v>
      </c>
      <c r="I4523" s="34">
        <f t="shared" si="212"/>
        <v>0</v>
      </c>
    </row>
    <row r="4524" spans="2:9" x14ac:dyDescent="0.25">
      <c r="B4524" s="9">
        <v>2021</v>
      </c>
      <c r="C4524" s="9">
        <v>7</v>
      </c>
      <c r="D4524" s="9">
        <v>3</v>
      </c>
      <c r="E4524" s="30">
        <f>I01_Avg!D4524</f>
        <v>0.99784138326966321</v>
      </c>
      <c r="F4524" s="30">
        <f>PVWatts_8.5kW!J4536</f>
        <v>0</v>
      </c>
      <c r="G4524" s="34">
        <f t="shared" si="210"/>
        <v>0.99784138326966321</v>
      </c>
      <c r="H4524" s="34">
        <f t="shared" si="211"/>
        <v>0.99784138326966321</v>
      </c>
      <c r="I4524" s="34">
        <f t="shared" si="212"/>
        <v>0</v>
      </c>
    </row>
    <row r="4525" spans="2:9" x14ac:dyDescent="0.25">
      <c r="B4525" s="9">
        <v>2021</v>
      </c>
      <c r="C4525" s="9">
        <v>7</v>
      </c>
      <c r="D4525" s="9">
        <v>4</v>
      </c>
      <c r="E4525" s="30">
        <f>I01_Avg!D4525</f>
        <v>0.91638942218017572</v>
      </c>
      <c r="F4525" s="30">
        <f>PVWatts_8.5kW!J4537</f>
        <v>0</v>
      </c>
      <c r="G4525" s="34">
        <f t="shared" si="210"/>
        <v>0.91638942218017572</v>
      </c>
      <c r="H4525" s="34">
        <f t="shared" si="211"/>
        <v>0.91638942218017572</v>
      </c>
      <c r="I4525" s="34">
        <f t="shared" si="212"/>
        <v>0</v>
      </c>
    </row>
    <row r="4526" spans="2:9" x14ac:dyDescent="0.25">
      <c r="B4526" s="9">
        <v>2021</v>
      </c>
      <c r="C4526" s="9">
        <v>7</v>
      </c>
      <c r="D4526" s="9">
        <v>5</v>
      </c>
      <c r="E4526" s="30">
        <f>I01_Avg!D4526</f>
        <v>0.89745065188363105</v>
      </c>
      <c r="F4526" s="30">
        <f>PVWatts_8.5kW!J4538</f>
        <v>3.8401000000000005E-2</v>
      </c>
      <c r="G4526" s="34">
        <f t="shared" si="210"/>
        <v>0.85904965188363103</v>
      </c>
      <c r="H4526" s="34">
        <f t="shared" si="211"/>
        <v>0.85904965188363103</v>
      </c>
      <c r="I4526" s="34">
        <f t="shared" si="212"/>
        <v>0</v>
      </c>
    </row>
    <row r="4527" spans="2:9" x14ac:dyDescent="0.25">
      <c r="B4527" s="9">
        <v>2021</v>
      </c>
      <c r="C4527" s="9">
        <v>7</v>
      </c>
      <c r="D4527" s="9">
        <v>6</v>
      </c>
      <c r="E4527" s="30">
        <f>I01_Avg!D4527</f>
        <v>0.9386711325901933</v>
      </c>
      <c r="F4527" s="30">
        <f>PVWatts_8.5kW!J4539</f>
        <v>0.40729799999999999</v>
      </c>
      <c r="G4527" s="34">
        <f t="shared" si="210"/>
        <v>0.53137313259019336</v>
      </c>
      <c r="H4527" s="34">
        <f t="shared" si="211"/>
        <v>0.53137313259019336</v>
      </c>
      <c r="I4527" s="34">
        <f t="shared" si="212"/>
        <v>0</v>
      </c>
    </row>
    <row r="4528" spans="2:9" x14ac:dyDescent="0.25">
      <c r="B4528" s="9">
        <v>2021</v>
      </c>
      <c r="C4528" s="9">
        <v>7</v>
      </c>
      <c r="D4528" s="9">
        <v>7</v>
      </c>
      <c r="E4528" s="30">
        <f>I01_Avg!D4528</f>
        <v>1.0635406085408643</v>
      </c>
      <c r="F4528" s="30">
        <f>PVWatts_8.5kW!J4540</f>
        <v>1.7006489999999999</v>
      </c>
      <c r="G4528" s="34">
        <f t="shared" si="210"/>
        <v>-0.63710839145913556</v>
      </c>
      <c r="H4528" s="34">
        <f t="shared" si="211"/>
        <v>0</v>
      </c>
      <c r="I4528" s="34">
        <f t="shared" si="212"/>
        <v>-0.63710839145913556</v>
      </c>
    </row>
    <row r="4529" spans="2:9" x14ac:dyDescent="0.25">
      <c r="B4529" s="9">
        <v>2021</v>
      </c>
      <c r="C4529" s="9">
        <v>7</v>
      </c>
      <c r="D4529" s="9">
        <v>8</v>
      </c>
      <c r="E4529" s="30">
        <f>I01_Avg!D4529</f>
        <v>1.1435314553704803</v>
      </c>
      <c r="F4529" s="30">
        <f>PVWatts_8.5kW!J4541</f>
        <v>3.2296900000000002</v>
      </c>
      <c r="G4529" s="34">
        <f t="shared" si="210"/>
        <v>-2.0861585446295199</v>
      </c>
      <c r="H4529" s="34">
        <f t="shared" si="211"/>
        <v>0</v>
      </c>
      <c r="I4529" s="34">
        <f t="shared" si="212"/>
        <v>-2.0861585446295199</v>
      </c>
    </row>
    <row r="4530" spans="2:9" x14ac:dyDescent="0.25">
      <c r="B4530" s="9">
        <v>2021</v>
      </c>
      <c r="C4530" s="9">
        <v>7</v>
      </c>
      <c r="D4530" s="9">
        <v>9</v>
      </c>
      <c r="E4530" s="30">
        <f>I01_Avg!D4530</f>
        <v>1.2027717183359197</v>
      </c>
      <c r="F4530" s="30">
        <f>PVWatts_8.5kW!J4542</f>
        <v>4.4803220000000001</v>
      </c>
      <c r="G4530" s="34">
        <f t="shared" si="210"/>
        <v>-3.2775502816640802</v>
      </c>
      <c r="H4530" s="34">
        <f t="shared" si="211"/>
        <v>0</v>
      </c>
      <c r="I4530" s="34">
        <f t="shared" si="212"/>
        <v>-3.2775502816640802</v>
      </c>
    </row>
    <row r="4531" spans="2:9" x14ac:dyDescent="0.25">
      <c r="B4531" s="9">
        <v>2021</v>
      </c>
      <c r="C4531" s="9">
        <v>7</v>
      </c>
      <c r="D4531" s="9">
        <v>10</v>
      </c>
      <c r="E4531" s="30">
        <f>I01_Avg!D4531</f>
        <v>1.4198057296120428</v>
      </c>
      <c r="F4531" s="30">
        <f>PVWatts_8.5kW!J4543</f>
        <v>5.3963799999999997</v>
      </c>
      <c r="G4531" s="34">
        <f t="shared" si="210"/>
        <v>-3.9765742703879567</v>
      </c>
      <c r="H4531" s="34">
        <f t="shared" si="211"/>
        <v>0</v>
      </c>
      <c r="I4531" s="34">
        <f t="shared" si="212"/>
        <v>-3.9765742703879567</v>
      </c>
    </row>
    <row r="4532" spans="2:9" x14ac:dyDescent="0.25">
      <c r="B4532" s="9">
        <v>2021</v>
      </c>
      <c r="C4532" s="9">
        <v>7</v>
      </c>
      <c r="D4532" s="9">
        <v>11</v>
      </c>
      <c r="E4532" s="30">
        <f>I01_Avg!D4532</f>
        <v>1.6456816912661287</v>
      </c>
      <c r="F4532" s="30">
        <f>PVWatts_8.5kW!J4544</f>
        <v>5.9920600000000004</v>
      </c>
      <c r="G4532" s="34">
        <f t="shared" si="210"/>
        <v>-4.3463783087338719</v>
      </c>
      <c r="H4532" s="34">
        <f t="shared" si="211"/>
        <v>0</v>
      </c>
      <c r="I4532" s="34">
        <f t="shared" si="212"/>
        <v>-4.3463783087338719</v>
      </c>
    </row>
    <row r="4533" spans="2:9" x14ac:dyDescent="0.25">
      <c r="B4533" s="9">
        <v>2021</v>
      </c>
      <c r="C4533" s="9">
        <v>7</v>
      </c>
      <c r="D4533" s="9">
        <v>12</v>
      </c>
      <c r="E4533" s="30">
        <f>I01_Avg!D4533</f>
        <v>1.8261813762301902</v>
      </c>
      <c r="F4533" s="30">
        <f>PVWatts_8.5kW!J4545</f>
        <v>6.2325840000000001</v>
      </c>
      <c r="G4533" s="34">
        <f t="shared" si="210"/>
        <v>-4.40640262376981</v>
      </c>
      <c r="H4533" s="34">
        <f t="shared" si="211"/>
        <v>0</v>
      </c>
      <c r="I4533" s="34">
        <f t="shared" si="212"/>
        <v>-4.40640262376981</v>
      </c>
    </row>
    <row r="4534" spans="2:9" x14ac:dyDescent="0.25">
      <c r="B4534" s="9">
        <v>2021</v>
      </c>
      <c r="C4534" s="9">
        <v>7</v>
      </c>
      <c r="D4534" s="9">
        <v>13</v>
      </c>
      <c r="E4534" s="30">
        <f>I01_Avg!D4534</f>
        <v>2.001013418102592</v>
      </c>
      <c r="F4534" s="30">
        <f>PVWatts_8.5kW!J4546</f>
        <v>6.1330390000000001</v>
      </c>
      <c r="G4534" s="34">
        <f t="shared" si="210"/>
        <v>-4.1320255818974081</v>
      </c>
      <c r="H4534" s="34">
        <f t="shared" si="211"/>
        <v>0</v>
      </c>
      <c r="I4534" s="34">
        <f t="shared" si="212"/>
        <v>-4.1320255818974081</v>
      </c>
    </row>
    <row r="4535" spans="2:9" x14ac:dyDescent="0.25">
      <c r="B4535" s="9">
        <v>2021</v>
      </c>
      <c r="C4535" s="9">
        <v>7</v>
      </c>
      <c r="D4535" s="9">
        <v>14</v>
      </c>
      <c r="E4535" s="30">
        <f>I01_Avg!D4535</f>
        <v>2.2494358552296014</v>
      </c>
      <c r="F4535" s="30">
        <f>PVWatts_8.5kW!J4547</f>
        <v>5.6396000000000006</v>
      </c>
      <c r="G4535" s="34">
        <f t="shared" si="210"/>
        <v>-3.3901641447703992</v>
      </c>
      <c r="H4535" s="34">
        <f t="shared" si="211"/>
        <v>0</v>
      </c>
      <c r="I4535" s="34">
        <f t="shared" si="212"/>
        <v>-3.3901641447703992</v>
      </c>
    </row>
    <row r="4536" spans="2:9" x14ac:dyDescent="0.25">
      <c r="B4536" s="9">
        <v>2021</v>
      </c>
      <c r="C4536" s="9">
        <v>7</v>
      </c>
      <c r="D4536" s="9">
        <v>15</v>
      </c>
      <c r="E4536" s="30">
        <f>I01_Avg!D4536</f>
        <v>2.455473023579243</v>
      </c>
      <c r="F4536" s="30">
        <f>PVWatts_8.5kW!J4548</f>
        <v>4.923108</v>
      </c>
      <c r="G4536" s="34">
        <f t="shared" si="210"/>
        <v>-2.467634976420757</v>
      </c>
      <c r="H4536" s="34">
        <f t="shared" si="211"/>
        <v>0</v>
      </c>
      <c r="I4536" s="34">
        <f t="shared" si="212"/>
        <v>-2.467634976420757</v>
      </c>
    </row>
    <row r="4537" spans="2:9" x14ac:dyDescent="0.25">
      <c r="B4537" s="9">
        <v>2021</v>
      </c>
      <c r="C4537" s="9">
        <v>7</v>
      </c>
      <c r="D4537" s="9">
        <v>16</v>
      </c>
      <c r="E4537" s="30">
        <f>I01_Avg!D4537</f>
        <v>2.5847913046072346</v>
      </c>
      <c r="F4537" s="30">
        <f>PVWatts_8.5kW!J4549</f>
        <v>3.9552809999999998</v>
      </c>
      <c r="G4537" s="34">
        <f t="shared" si="210"/>
        <v>-1.3704896953927652</v>
      </c>
      <c r="H4537" s="34">
        <f t="shared" si="211"/>
        <v>0</v>
      </c>
      <c r="I4537" s="34">
        <f t="shared" si="212"/>
        <v>-1.3704896953927652</v>
      </c>
    </row>
    <row r="4538" spans="2:9" x14ac:dyDescent="0.25">
      <c r="B4538" s="9">
        <v>2021</v>
      </c>
      <c r="C4538" s="9">
        <v>7</v>
      </c>
      <c r="D4538" s="9">
        <v>17</v>
      </c>
      <c r="E4538" s="30">
        <f>I01_Avg!D4538</f>
        <v>2.783752567918234</v>
      </c>
      <c r="F4538" s="30">
        <f>PVWatts_8.5kW!J4550</f>
        <v>2.6024370000000001</v>
      </c>
      <c r="G4538" s="34">
        <f t="shared" si="210"/>
        <v>0.18131556791823389</v>
      </c>
      <c r="H4538" s="34">
        <f t="shared" si="211"/>
        <v>0.18131556791823389</v>
      </c>
      <c r="I4538" s="34">
        <f t="shared" si="212"/>
        <v>0</v>
      </c>
    </row>
    <row r="4539" spans="2:9" x14ac:dyDescent="0.25">
      <c r="B4539" s="9">
        <v>2021</v>
      </c>
      <c r="C4539" s="9">
        <v>7</v>
      </c>
      <c r="D4539" s="9">
        <v>18</v>
      </c>
      <c r="E4539" s="30">
        <f>I01_Avg!D4539</f>
        <v>2.8196158718483231</v>
      </c>
      <c r="F4539" s="30">
        <f>PVWatts_8.5kW!J4551</f>
        <v>1.1266310000000002</v>
      </c>
      <c r="G4539" s="34">
        <f t="shared" si="210"/>
        <v>1.6929848718483229</v>
      </c>
      <c r="H4539" s="34">
        <f t="shared" si="211"/>
        <v>1.6929848718483229</v>
      </c>
      <c r="I4539" s="34">
        <f t="shared" si="212"/>
        <v>0</v>
      </c>
    </row>
    <row r="4540" spans="2:9" x14ac:dyDescent="0.25">
      <c r="B4540" s="9">
        <v>2021</v>
      </c>
      <c r="C4540" s="9">
        <v>7</v>
      </c>
      <c r="D4540" s="9">
        <v>19</v>
      </c>
      <c r="E4540" s="30">
        <f>I01_Avg!D4540</f>
        <v>2.751963223206813</v>
      </c>
      <c r="F4540" s="30">
        <f>PVWatts_8.5kW!J4552</f>
        <v>0.214644</v>
      </c>
      <c r="G4540" s="34">
        <f t="shared" si="210"/>
        <v>2.5373192232068131</v>
      </c>
      <c r="H4540" s="34">
        <f t="shared" si="211"/>
        <v>2.5373192232068131</v>
      </c>
      <c r="I4540" s="34">
        <f t="shared" si="212"/>
        <v>0</v>
      </c>
    </row>
    <row r="4541" spans="2:9" x14ac:dyDescent="0.25">
      <c r="B4541" s="9">
        <v>2021</v>
      </c>
      <c r="C4541" s="9">
        <v>7</v>
      </c>
      <c r="D4541" s="9">
        <v>20</v>
      </c>
      <c r="E4541" s="30">
        <f>I01_Avg!D4541</f>
        <v>2.6514794263139092</v>
      </c>
      <c r="F4541" s="30">
        <f>PVWatts_8.5kW!J4553</f>
        <v>0</v>
      </c>
      <c r="G4541" s="34">
        <f t="shared" si="210"/>
        <v>2.6514794263139092</v>
      </c>
      <c r="H4541" s="34">
        <f t="shared" si="211"/>
        <v>2.6514794263139092</v>
      </c>
      <c r="I4541" s="34">
        <f t="shared" si="212"/>
        <v>0</v>
      </c>
    </row>
    <row r="4542" spans="2:9" x14ac:dyDescent="0.25">
      <c r="B4542" s="9">
        <v>2021</v>
      </c>
      <c r="C4542" s="9">
        <v>7</v>
      </c>
      <c r="D4542" s="9">
        <v>21</v>
      </c>
      <c r="E4542" s="30">
        <f>I01_Avg!D4542</f>
        <v>2.3480339619152817</v>
      </c>
      <c r="F4542" s="30">
        <f>PVWatts_8.5kW!J4554</f>
        <v>0</v>
      </c>
      <c r="G4542" s="34">
        <f t="shared" si="210"/>
        <v>2.3480339619152817</v>
      </c>
      <c r="H4542" s="34">
        <f t="shared" si="211"/>
        <v>2.3480339619152817</v>
      </c>
      <c r="I4542" s="34">
        <f t="shared" si="212"/>
        <v>0</v>
      </c>
    </row>
    <row r="4543" spans="2:9" x14ac:dyDescent="0.25">
      <c r="B4543" s="9">
        <v>2021</v>
      </c>
      <c r="C4543" s="9">
        <v>7</v>
      </c>
      <c r="D4543" s="9">
        <v>22</v>
      </c>
      <c r="E4543" s="30">
        <f>I01_Avg!D4543</f>
        <v>2.168680876748152</v>
      </c>
      <c r="F4543" s="30">
        <f>PVWatts_8.5kW!J4555</f>
        <v>0</v>
      </c>
      <c r="G4543" s="34">
        <f t="shared" si="210"/>
        <v>2.168680876748152</v>
      </c>
      <c r="H4543" s="34">
        <f t="shared" si="211"/>
        <v>2.168680876748152</v>
      </c>
      <c r="I4543" s="34">
        <f t="shared" si="212"/>
        <v>0</v>
      </c>
    </row>
    <row r="4544" spans="2:9" x14ac:dyDescent="0.25">
      <c r="B4544" s="9">
        <v>2021</v>
      </c>
      <c r="C4544" s="9">
        <v>7</v>
      </c>
      <c r="D4544" s="9">
        <v>23</v>
      </c>
      <c r="E4544" s="30">
        <f>I01_Avg!D4544</f>
        <v>1.7217462987153949</v>
      </c>
      <c r="F4544" s="30">
        <f>PVWatts_8.5kW!J4556</f>
        <v>0</v>
      </c>
      <c r="G4544" s="34">
        <f t="shared" si="210"/>
        <v>1.7217462987153949</v>
      </c>
      <c r="H4544" s="34">
        <f t="shared" si="211"/>
        <v>1.7217462987153949</v>
      </c>
      <c r="I4544" s="34">
        <f t="shared" si="212"/>
        <v>0</v>
      </c>
    </row>
    <row r="4545" spans="2:9" x14ac:dyDescent="0.25">
      <c r="B4545" s="9">
        <v>2021</v>
      </c>
      <c r="C4545" s="9">
        <v>7</v>
      </c>
      <c r="D4545" s="9">
        <v>0</v>
      </c>
      <c r="E4545" s="30">
        <f>I01_Avg!D4545</f>
        <v>1.4469706933003779</v>
      </c>
      <c r="F4545" s="30">
        <f>PVWatts_8.5kW!J4557</f>
        <v>0</v>
      </c>
      <c r="G4545" s="34">
        <f t="shared" si="210"/>
        <v>1.4469706933003779</v>
      </c>
      <c r="H4545" s="34">
        <f t="shared" si="211"/>
        <v>1.4469706933003779</v>
      </c>
      <c r="I4545" s="34">
        <f t="shared" si="212"/>
        <v>0</v>
      </c>
    </row>
    <row r="4546" spans="2:9" x14ac:dyDescent="0.25">
      <c r="B4546" s="9">
        <v>2021</v>
      </c>
      <c r="C4546" s="9">
        <v>7</v>
      </c>
      <c r="D4546" s="9">
        <v>1</v>
      </c>
      <c r="E4546" s="30">
        <f>I01_Avg!D4546</f>
        <v>1.2136272259605632</v>
      </c>
      <c r="F4546" s="30">
        <f>PVWatts_8.5kW!J4558</f>
        <v>0</v>
      </c>
      <c r="G4546" s="34">
        <f t="shared" si="210"/>
        <v>1.2136272259605632</v>
      </c>
      <c r="H4546" s="34">
        <f t="shared" si="211"/>
        <v>1.2136272259605632</v>
      </c>
      <c r="I4546" s="34">
        <f t="shared" si="212"/>
        <v>0</v>
      </c>
    </row>
    <row r="4547" spans="2:9" x14ac:dyDescent="0.25">
      <c r="B4547" s="9">
        <v>2021</v>
      </c>
      <c r="C4547" s="9">
        <v>7</v>
      </c>
      <c r="D4547" s="9">
        <v>2</v>
      </c>
      <c r="E4547" s="30">
        <f>I01_Avg!D4547</f>
        <v>1.0306433573061471</v>
      </c>
      <c r="F4547" s="30">
        <f>PVWatts_8.5kW!J4559</f>
        <v>0</v>
      </c>
      <c r="G4547" s="34">
        <f t="shared" si="210"/>
        <v>1.0306433573061471</v>
      </c>
      <c r="H4547" s="34">
        <f t="shared" si="211"/>
        <v>1.0306433573061471</v>
      </c>
      <c r="I4547" s="34">
        <f t="shared" si="212"/>
        <v>0</v>
      </c>
    </row>
    <row r="4548" spans="2:9" x14ac:dyDescent="0.25">
      <c r="B4548" s="9">
        <v>2021</v>
      </c>
      <c r="C4548" s="9">
        <v>7</v>
      </c>
      <c r="D4548" s="9">
        <v>3</v>
      </c>
      <c r="E4548" s="30">
        <f>I01_Avg!D4548</f>
        <v>0.9405237718059769</v>
      </c>
      <c r="F4548" s="30">
        <f>PVWatts_8.5kW!J4560</f>
        <v>0</v>
      </c>
      <c r="G4548" s="34">
        <f t="shared" si="210"/>
        <v>0.9405237718059769</v>
      </c>
      <c r="H4548" s="34">
        <f t="shared" si="211"/>
        <v>0.9405237718059769</v>
      </c>
      <c r="I4548" s="34">
        <f t="shared" si="212"/>
        <v>0</v>
      </c>
    </row>
    <row r="4549" spans="2:9" x14ac:dyDescent="0.25">
      <c r="B4549" s="9">
        <v>2021</v>
      </c>
      <c r="C4549" s="9">
        <v>7</v>
      </c>
      <c r="D4549" s="9">
        <v>4</v>
      </c>
      <c r="E4549" s="30">
        <f>I01_Avg!D4549</f>
        <v>0.84468033986059354</v>
      </c>
      <c r="F4549" s="30">
        <f>PVWatts_8.5kW!J4561</f>
        <v>0</v>
      </c>
      <c r="G4549" s="34">
        <f t="shared" si="210"/>
        <v>0.84468033986059354</v>
      </c>
      <c r="H4549" s="34">
        <f t="shared" si="211"/>
        <v>0.84468033986059354</v>
      </c>
      <c r="I4549" s="34">
        <f t="shared" si="212"/>
        <v>0</v>
      </c>
    </row>
    <row r="4550" spans="2:9" x14ac:dyDescent="0.25">
      <c r="B4550" s="9">
        <v>2021</v>
      </c>
      <c r="C4550" s="9">
        <v>7</v>
      </c>
      <c r="D4550" s="9">
        <v>5</v>
      </c>
      <c r="E4550" s="30">
        <f>I01_Avg!D4550</f>
        <v>0.8496039537701694</v>
      </c>
      <c r="F4550" s="30">
        <f>PVWatts_8.5kW!J4562</f>
        <v>2.9027999999999998E-2</v>
      </c>
      <c r="G4550" s="34">
        <f t="shared" si="210"/>
        <v>0.82057595377016934</v>
      </c>
      <c r="H4550" s="34">
        <f t="shared" si="211"/>
        <v>0.82057595377016934</v>
      </c>
      <c r="I4550" s="34">
        <f t="shared" si="212"/>
        <v>0</v>
      </c>
    </row>
    <row r="4551" spans="2:9" x14ac:dyDescent="0.25">
      <c r="B4551" s="9">
        <v>2021</v>
      </c>
      <c r="C4551" s="9">
        <v>7</v>
      </c>
      <c r="D4551" s="9">
        <v>6</v>
      </c>
      <c r="E4551" s="30">
        <f>I01_Avg!D4551</f>
        <v>0.87775295508751072</v>
      </c>
      <c r="F4551" s="30">
        <f>PVWatts_8.5kW!J4563</f>
        <v>0.36970700000000001</v>
      </c>
      <c r="G4551" s="34">
        <f t="shared" si="210"/>
        <v>0.50804595508751071</v>
      </c>
      <c r="H4551" s="34">
        <f t="shared" si="211"/>
        <v>0.50804595508751071</v>
      </c>
      <c r="I4551" s="34">
        <f t="shared" si="212"/>
        <v>0</v>
      </c>
    </row>
    <row r="4552" spans="2:9" x14ac:dyDescent="0.25">
      <c r="B4552" s="9">
        <v>2021</v>
      </c>
      <c r="C4552" s="9">
        <v>7</v>
      </c>
      <c r="D4552" s="9">
        <v>7</v>
      </c>
      <c r="E4552" s="30">
        <f>I01_Avg!D4552</f>
        <v>0.95302000696362876</v>
      </c>
      <c r="F4552" s="30">
        <f>PVWatts_8.5kW!J4564</f>
        <v>1.6928510000000001</v>
      </c>
      <c r="G4552" s="34">
        <f t="shared" si="210"/>
        <v>-0.73983099303637134</v>
      </c>
      <c r="H4552" s="34">
        <f t="shared" si="211"/>
        <v>0</v>
      </c>
      <c r="I4552" s="34">
        <f t="shared" si="212"/>
        <v>-0.73983099303637134</v>
      </c>
    </row>
    <row r="4553" spans="2:9" x14ac:dyDescent="0.25">
      <c r="B4553" s="9">
        <v>2021</v>
      </c>
      <c r="C4553" s="9">
        <v>7</v>
      </c>
      <c r="D4553" s="9">
        <v>8</v>
      </c>
      <c r="E4553" s="30">
        <f>I01_Avg!D4553</f>
        <v>1.107181324533848</v>
      </c>
      <c r="F4553" s="30">
        <f>PVWatts_8.5kW!J4565</f>
        <v>3.2519830000000001</v>
      </c>
      <c r="G4553" s="34">
        <f t="shared" si="210"/>
        <v>-2.1448016754661521</v>
      </c>
      <c r="H4553" s="34">
        <f t="shared" si="211"/>
        <v>0</v>
      </c>
      <c r="I4553" s="34">
        <f t="shared" si="212"/>
        <v>-2.1448016754661521</v>
      </c>
    </row>
    <row r="4554" spans="2:9" x14ac:dyDescent="0.25">
      <c r="B4554" s="9">
        <v>2021</v>
      </c>
      <c r="C4554" s="9">
        <v>7</v>
      </c>
      <c r="D4554" s="9">
        <v>9</v>
      </c>
      <c r="E4554" s="30">
        <f>I01_Avg!D4554</f>
        <v>1.2394781523744973</v>
      </c>
      <c r="F4554" s="30">
        <f>PVWatts_8.5kW!J4566</f>
        <v>4.5434149999999995</v>
      </c>
      <c r="G4554" s="34">
        <f t="shared" ref="G4554:G4617" si="213">+E4554-F4554</f>
        <v>-3.3039368476255024</v>
      </c>
      <c r="H4554" s="34">
        <f t="shared" ref="H4554:H4617" si="214">+IF(G4554&gt;0,G4554,0)</f>
        <v>0</v>
      </c>
      <c r="I4554" s="34">
        <f t="shared" ref="I4554:I4617" si="215">+IF(G4554&lt;0,G4554,0)</f>
        <v>-3.3039368476255024</v>
      </c>
    </row>
    <row r="4555" spans="2:9" x14ac:dyDescent="0.25">
      <c r="B4555" s="9">
        <v>2021</v>
      </c>
      <c r="C4555" s="9">
        <v>7</v>
      </c>
      <c r="D4555" s="9">
        <v>10</v>
      </c>
      <c r="E4555" s="30">
        <f>I01_Avg!D4555</f>
        <v>1.3705985774669636</v>
      </c>
      <c r="F4555" s="30">
        <f>PVWatts_8.5kW!J4567</f>
        <v>5.4235790000000001</v>
      </c>
      <c r="G4555" s="34">
        <f t="shared" si="213"/>
        <v>-4.0529804225330368</v>
      </c>
      <c r="H4555" s="34">
        <f t="shared" si="214"/>
        <v>0</v>
      </c>
      <c r="I4555" s="34">
        <f t="shared" si="215"/>
        <v>-4.0529804225330368</v>
      </c>
    </row>
    <row r="4556" spans="2:9" x14ac:dyDescent="0.25">
      <c r="B4556" s="9">
        <v>2021</v>
      </c>
      <c r="C4556" s="9">
        <v>7</v>
      </c>
      <c r="D4556" s="9">
        <v>11</v>
      </c>
      <c r="E4556" s="30">
        <f>I01_Avg!D4556</f>
        <v>1.573025329518644</v>
      </c>
      <c r="F4556" s="30">
        <f>PVWatts_8.5kW!J4568</f>
        <v>5.9745230000000005</v>
      </c>
      <c r="G4556" s="34">
        <f t="shared" si="213"/>
        <v>-4.4014976704813566</v>
      </c>
      <c r="H4556" s="34">
        <f t="shared" si="214"/>
        <v>0</v>
      </c>
      <c r="I4556" s="34">
        <f t="shared" si="215"/>
        <v>-4.4014976704813566</v>
      </c>
    </row>
    <row r="4557" spans="2:9" x14ac:dyDescent="0.25">
      <c r="B4557" s="9">
        <v>2021</v>
      </c>
      <c r="C4557" s="9">
        <v>7</v>
      </c>
      <c r="D4557" s="9">
        <v>12</v>
      </c>
      <c r="E4557" s="30">
        <f>I01_Avg!D4557</f>
        <v>1.7451171295591652</v>
      </c>
      <c r="F4557" s="30">
        <f>PVWatts_8.5kW!J4569</f>
        <v>6.1968500000000004</v>
      </c>
      <c r="G4557" s="34">
        <f t="shared" si="213"/>
        <v>-4.4517328704408357</v>
      </c>
      <c r="H4557" s="34">
        <f t="shared" si="214"/>
        <v>0</v>
      </c>
      <c r="I4557" s="34">
        <f t="shared" si="215"/>
        <v>-4.4517328704408357</v>
      </c>
    </row>
    <row r="4558" spans="2:9" x14ac:dyDescent="0.25">
      <c r="B4558" s="9">
        <v>2021</v>
      </c>
      <c r="C4558" s="9">
        <v>7</v>
      </c>
      <c r="D4558" s="9">
        <v>13</v>
      </c>
      <c r="E4558" s="30">
        <f>I01_Avg!D4558</f>
        <v>1.9059901250973308</v>
      </c>
      <c r="F4558" s="30">
        <f>PVWatts_8.5kW!J4570</f>
        <v>6.0982399999999997</v>
      </c>
      <c r="G4558" s="34">
        <f t="shared" si="213"/>
        <v>-4.1922498749026689</v>
      </c>
      <c r="H4558" s="34">
        <f t="shared" si="214"/>
        <v>0</v>
      </c>
      <c r="I4558" s="34">
        <f t="shared" si="215"/>
        <v>-4.1922498749026689</v>
      </c>
    </row>
    <row r="4559" spans="2:9" x14ac:dyDescent="0.25">
      <c r="B4559" s="9">
        <v>2021</v>
      </c>
      <c r="C4559" s="9">
        <v>7</v>
      </c>
      <c r="D4559" s="9">
        <v>14</v>
      </c>
      <c r="E4559" s="30">
        <f>I01_Avg!D4559</f>
        <v>2.102522046835746</v>
      </c>
      <c r="F4559" s="30">
        <f>PVWatts_8.5kW!J4571</f>
        <v>5.7067759999999996</v>
      </c>
      <c r="G4559" s="34">
        <f t="shared" si="213"/>
        <v>-3.6042539531642537</v>
      </c>
      <c r="H4559" s="34">
        <f t="shared" si="214"/>
        <v>0</v>
      </c>
      <c r="I4559" s="34">
        <f t="shared" si="215"/>
        <v>-3.6042539531642537</v>
      </c>
    </row>
    <row r="4560" spans="2:9" x14ac:dyDescent="0.25">
      <c r="B4560" s="9">
        <v>2021</v>
      </c>
      <c r="C4560" s="9">
        <v>7</v>
      </c>
      <c r="D4560" s="9">
        <v>15</v>
      </c>
      <c r="E4560" s="30">
        <f>I01_Avg!D4560</f>
        <v>2.3130991722044465</v>
      </c>
      <c r="F4560" s="30">
        <f>PVWatts_8.5kW!J4572</f>
        <v>5.0696029999999999</v>
      </c>
      <c r="G4560" s="34">
        <f t="shared" si="213"/>
        <v>-2.7565038277955534</v>
      </c>
      <c r="H4560" s="34">
        <f t="shared" si="214"/>
        <v>0</v>
      </c>
      <c r="I4560" s="34">
        <f t="shared" si="215"/>
        <v>-2.7565038277955534</v>
      </c>
    </row>
    <row r="4561" spans="2:9" x14ac:dyDescent="0.25">
      <c r="B4561" s="9">
        <v>2021</v>
      </c>
      <c r="C4561" s="9">
        <v>7</v>
      </c>
      <c r="D4561" s="9">
        <v>16</v>
      </c>
      <c r="E4561" s="30">
        <f>I01_Avg!D4561</f>
        <v>2.4886451984212608</v>
      </c>
      <c r="F4561" s="30">
        <f>PVWatts_8.5kW!J4573</f>
        <v>3.9986010000000003</v>
      </c>
      <c r="G4561" s="34">
        <f t="shared" si="213"/>
        <v>-1.5099558015787395</v>
      </c>
      <c r="H4561" s="34">
        <f t="shared" si="214"/>
        <v>0</v>
      </c>
      <c r="I4561" s="34">
        <f t="shared" si="215"/>
        <v>-1.5099558015787395</v>
      </c>
    </row>
    <row r="4562" spans="2:9" x14ac:dyDescent="0.25">
      <c r="B4562" s="9">
        <v>2021</v>
      </c>
      <c r="C4562" s="9">
        <v>7</v>
      </c>
      <c r="D4562" s="9">
        <v>17</v>
      </c>
      <c r="E4562" s="30">
        <f>I01_Avg!D4562</f>
        <v>2.5953622386792907</v>
      </c>
      <c r="F4562" s="30">
        <f>PVWatts_8.5kW!J4574</f>
        <v>2.6325720000000001</v>
      </c>
      <c r="G4562" s="34">
        <f t="shared" si="213"/>
        <v>-3.7209761320709411E-2</v>
      </c>
      <c r="H4562" s="34">
        <f t="shared" si="214"/>
        <v>0</v>
      </c>
      <c r="I4562" s="34">
        <f t="shared" si="215"/>
        <v>-3.7209761320709411E-2</v>
      </c>
    </row>
    <row r="4563" spans="2:9" x14ac:dyDescent="0.25">
      <c r="B4563" s="9">
        <v>2021</v>
      </c>
      <c r="C4563" s="9">
        <v>7</v>
      </c>
      <c r="D4563" s="9">
        <v>18</v>
      </c>
      <c r="E4563" s="30">
        <f>I01_Avg!D4563</f>
        <v>2.6550760452741238</v>
      </c>
      <c r="F4563" s="30">
        <f>PVWatts_8.5kW!J4575</f>
        <v>1.0508710000000001</v>
      </c>
      <c r="G4563" s="34">
        <f t="shared" si="213"/>
        <v>1.6042050452741237</v>
      </c>
      <c r="H4563" s="34">
        <f t="shared" si="214"/>
        <v>1.6042050452741237</v>
      </c>
      <c r="I4563" s="34">
        <f t="shared" si="215"/>
        <v>0</v>
      </c>
    </row>
    <row r="4564" spans="2:9" x14ac:dyDescent="0.25">
      <c r="B4564" s="9">
        <v>2021</v>
      </c>
      <c r="C4564" s="9">
        <v>7</v>
      </c>
      <c r="D4564" s="9">
        <v>19</v>
      </c>
      <c r="E4564" s="30">
        <f>I01_Avg!D4564</f>
        <v>2.5621694263349166</v>
      </c>
      <c r="F4564" s="30">
        <f>PVWatts_8.5kW!J4576</f>
        <v>0.21407900000000002</v>
      </c>
      <c r="G4564" s="34">
        <f t="shared" si="213"/>
        <v>2.3480904263349167</v>
      </c>
      <c r="H4564" s="34">
        <f t="shared" si="214"/>
        <v>2.3480904263349167</v>
      </c>
      <c r="I4564" s="34">
        <f t="shared" si="215"/>
        <v>0</v>
      </c>
    </row>
    <row r="4565" spans="2:9" x14ac:dyDescent="0.25">
      <c r="B4565" s="9">
        <v>2021</v>
      </c>
      <c r="C4565" s="9">
        <v>7</v>
      </c>
      <c r="D4565" s="9">
        <v>20</v>
      </c>
      <c r="E4565" s="30">
        <f>I01_Avg!D4565</f>
        <v>2.3078061406510177</v>
      </c>
      <c r="F4565" s="30">
        <f>PVWatts_8.5kW!J4577</f>
        <v>0</v>
      </c>
      <c r="G4565" s="34">
        <f t="shared" si="213"/>
        <v>2.3078061406510177</v>
      </c>
      <c r="H4565" s="34">
        <f t="shared" si="214"/>
        <v>2.3078061406510177</v>
      </c>
      <c r="I4565" s="34">
        <f t="shared" si="215"/>
        <v>0</v>
      </c>
    </row>
    <row r="4566" spans="2:9" x14ac:dyDescent="0.25">
      <c r="B4566" s="9">
        <v>2021</v>
      </c>
      <c r="C4566" s="9">
        <v>7</v>
      </c>
      <c r="D4566" s="9">
        <v>21</v>
      </c>
      <c r="E4566" s="30">
        <f>I01_Avg!D4566</f>
        <v>2.1576962679086606</v>
      </c>
      <c r="F4566" s="30">
        <f>PVWatts_8.5kW!J4578</f>
        <v>0</v>
      </c>
      <c r="G4566" s="34">
        <f t="shared" si="213"/>
        <v>2.1576962679086606</v>
      </c>
      <c r="H4566" s="34">
        <f t="shared" si="214"/>
        <v>2.1576962679086606</v>
      </c>
      <c r="I4566" s="34">
        <f t="shared" si="215"/>
        <v>0</v>
      </c>
    </row>
    <row r="4567" spans="2:9" x14ac:dyDescent="0.25">
      <c r="B4567" s="9">
        <v>2021</v>
      </c>
      <c r="C4567" s="9">
        <v>7</v>
      </c>
      <c r="D4567" s="9">
        <v>22</v>
      </c>
      <c r="E4567" s="30">
        <f>I01_Avg!D4567</f>
        <v>1.982320199325817</v>
      </c>
      <c r="F4567" s="30">
        <f>PVWatts_8.5kW!J4579</f>
        <v>0</v>
      </c>
      <c r="G4567" s="34">
        <f t="shared" si="213"/>
        <v>1.982320199325817</v>
      </c>
      <c r="H4567" s="34">
        <f t="shared" si="214"/>
        <v>1.982320199325817</v>
      </c>
      <c r="I4567" s="34">
        <f t="shared" si="215"/>
        <v>0</v>
      </c>
    </row>
    <row r="4568" spans="2:9" x14ac:dyDescent="0.25">
      <c r="B4568" s="9">
        <v>2021</v>
      </c>
      <c r="C4568" s="9">
        <v>7</v>
      </c>
      <c r="D4568" s="9">
        <v>23</v>
      </c>
      <c r="E4568" s="30">
        <f>I01_Avg!D4568</f>
        <v>1.6582024713924635</v>
      </c>
      <c r="F4568" s="30">
        <f>PVWatts_8.5kW!J4580</f>
        <v>0</v>
      </c>
      <c r="G4568" s="34">
        <f t="shared" si="213"/>
        <v>1.6582024713924635</v>
      </c>
      <c r="H4568" s="34">
        <f t="shared" si="214"/>
        <v>1.6582024713924635</v>
      </c>
      <c r="I4568" s="34">
        <f t="shared" si="215"/>
        <v>0</v>
      </c>
    </row>
    <row r="4569" spans="2:9" x14ac:dyDescent="0.25">
      <c r="B4569" s="9">
        <v>2021</v>
      </c>
      <c r="C4569" s="9">
        <v>7</v>
      </c>
      <c r="D4569" s="9">
        <v>0</v>
      </c>
      <c r="E4569" s="30">
        <f>I01_Avg!D4569</f>
        <v>1.3158603337746138</v>
      </c>
      <c r="F4569" s="30">
        <f>PVWatts_8.5kW!J4581</f>
        <v>0</v>
      </c>
      <c r="G4569" s="34">
        <f t="shared" si="213"/>
        <v>1.3158603337746138</v>
      </c>
      <c r="H4569" s="34">
        <f t="shared" si="214"/>
        <v>1.3158603337746138</v>
      </c>
      <c r="I4569" s="34">
        <f t="shared" si="215"/>
        <v>0</v>
      </c>
    </row>
    <row r="4570" spans="2:9" x14ac:dyDescent="0.25">
      <c r="B4570" s="9">
        <v>2021</v>
      </c>
      <c r="C4570" s="9">
        <v>7</v>
      </c>
      <c r="D4570" s="9">
        <v>1</v>
      </c>
      <c r="E4570" s="30">
        <f>I01_Avg!D4570</f>
        <v>1.0931912598680618</v>
      </c>
      <c r="F4570" s="30">
        <f>PVWatts_8.5kW!J4582</f>
        <v>0</v>
      </c>
      <c r="G4570" s="34">
        <f t="shared" si="213"/>
        <v>1.0931912598680618</v>
      </c>
      <c r="H4570" s="34">
        <f t="shared" si="214"/>
        <v>1.0931912598680618</v>
      </c>
      <c r="I4570" s="34">
        <f t="shared" si="215"/>
        <v>0</v>
      </c>
    </row>
    <row r="4571" spans="2:9" x14ac:dyDescent="0.25">
      <c r="B4571" s="9">
        <v>2021</v>
      </c>
      <c r="C4571" s="9">
        <v>7</v>
      </c>
      <c r="D4571" s="9">
        <v>2</v>
      </c>
      <c r="E4571" s="30">
        <f>I01_Avg!D4571</f>
        <v>0.91884128019255606</v>
      </c>
      <c r="F4571" s="30">
        <f>PVWatts_8.5kW!J4583</f>
        <v>0</v>
      </c>
      <c r="G4571" s="34">
        <f t="shared" si="213"/>
        <v>0.91884128019255606</v>
      </c>
      <c r="H4571" s="34">
        <f t="shared" si="214"/>
        <v>0.91884128019255606</v>
      </c>
      <c r="I4571" s="34">
        <f t="shared" si="215"/>
        <v>0</v>
      </c>
    </row>
    <row r="4572" spans="2:9" x14ac:dyDescent="0.25">
      <c r="B4572" s="9">
        <v>2021</v>
      </c>
      <c r="C4572" s="9">
        <v>7</v>
      </c>
      <c r="D4572" s="9">
        <v>3</v>
      </c>
      <c r="E4572" s="30">
        <f>I01_Avg!D4572</f>
        <v>0.81455001725029164</v>
      </c>
      <c r="F4572" s="30">
        <f>PVWatts_8.5kW!J4584</f>
        <v>0</v>
      </c>
      <c r="G4572" s="34">
        <f t="shared" si="213"/>
        <v>0.81455001725029164</v>
      </c>
      <c r="H4572" s="34">
        <f t="shared" si="214"/>
        <v>0.81455001725029164</v>
      </c>
      <c r="I4572" s="34">
        <f t="shared" si="215"/>
        <v>0</v>
      </c>
    </row>
    <row r="4573" spans="2:9" x14ac:dyDescent="0.25">
      <c r="B4573" s="9">
        <v>2021</v>
      </c>
      <c r="C4573" s="9">
        <v>7</v>
      </c>
      <c r="D4573" s="9">
        <v>4</v>
      </c>
      <c r="E4573" s="30">
        <f>I01_Avg!D4573</f>
        <v>0.77188775624593409</v>
      </c>
      <c r="F4573" s="30">
        <f>PVWatts_8.5kW!J4585</f>
        <v>0</v>
      </c>
      <c r="G4573" s="34">
        <f t="shared" si="213"/>
        <v>0.77188775624593409</v>
      </c>
      <c r="H4573" s="34">
        <f t="shared" si="214"/>
        <v>0.77188775624593409</v>
      </c>
      <c r="I4573" s="34">
        <f t="shared" si="215"/>
        <v>0</v>
      </c>
    </row>
    <row r="4574" spans="2:9" x14ac:dyDescent="0.25">
      <c r="B4574" s="9">
        <v>2021</v>
      </c>
      <c r="C4574" s="9">
        <v>7</v>
      </c>
      <c r="D4574" s="9">
        <v>5</v>
      </c>
      <c r="E4574" s="30">
        <f>I01_Avg!D4574</f>
        <v>0.75338115467347144</v>
      </c>
      <c r="F4574" s="30">
        <f>PVWatts_8.5kW!J4586</f>
        <v>2.9140999999999997E-2</v>
      </c>
      <c r="G4574" s="34">
        <f t="shared" si="213"/>
        <v>0.72424015467347147</v>
      </c>
      <c r="H4574" s="34">
        <f t="shared" si="214"/>
        <v>0.72424015467347147</v>
      </c>
      <c r="I4574" s="34">
        <f t="shared" si="215"/>
        <v>0</v>
      </c>
    </row>
    <row r="4575" spans="2:9" x14ac:dyDescent="0.25">
      <c r="B4575" s="9">
        <v>2021</v>
      </c>
      <c r="C4575" s="9">
        <v>7</v>
      </c>
      <c r="D4575" s="9">
        <v>6</v>
      </c>
      <c r="E4575" s="30">
        <f>I01_Avg!D4575</f>
        <v>0.79842698619112673</v>
      </c>
      <c r="F4575" s="30">
        <f>PVWatts_8.5kW!J4587</f>
        <v>0.37074699999999999</v>
      </c>
      <c r="G4575" s="34">
        <f t="shared" si="213"/>
        <v>0.42767998619112674</v>
      </c>
      <c r="H4575" s="34">
        <f t="shared" si="214"/>
        <v>0.42767998619112674</v>
      </c>
      <c r="I4575" s="34">
        <f t="shared" si="215"/>
        <v>0</v>
      </c>
    </row>
    <row r="4576" spans="2:9" x14ac:dyDescent="0.25">
      <c r="B4576" s="9">
        <v>2021</v>
      </c>
      <c r="C4576" s="9">
        <v>7</v>
      </c>
      <c r="D4576" s="9">
        <v>7</v>
      </c>
      <c r="E4576" s="30">
        <f>I01_Avg!D4576</f>
        <v>0.84404937142519498</v>
      </c>
      <c r="F4576" s="30">
        <f>PVWatts_8.5kW!J4588</f>
        <v>1.7012729999999998</v>
      </c>
      <c r="G4576" s="34">
        <f t="shared" si="213"/>
        <v>-0.85722362857480483</v>
      </c>
      <c r="H4576" s="34">
        <f t="shared" si="214"/>
        <v>0</v>
      </c>
      <c r="I4576" s="34">
        <f t="shared" si="215"/>
        <v>-0.85722362857480483</v>
      </c>
    </row>
    <row r="4577" spans="2:9" x14ac:dyDescent="0.25">
      <c r="B4577" s="9">
        <v>2021</v>
      </c>
      <c r="C4577" s="9">
        <v>7</v>
      </c>
      <c r="D4577" s="9">
        <v>8</v>
      </c>
      <c r="E4577" s="30">
        <f>I01_Avg!D4577</f>
        <v>1.0008516660838394</v>
      </c>
      <c r="F4577" s="30">
        <f>PVWatts_8.5kW!J4589</f>
        <v>3.2201840000000002</v>
      </c>
      <c r="G4577" s="34">
        <f t="shared" si="213"/>
        <v>-2.219332333916161</v>
      </c>
      <c r="H4577" s="34">
        <f t="shared" si="214"/>
        <v>0</v>
      </c>
      <c r="I4577" s="34">
        <f t="shared" si="215"/>
        <v>-2.219332333916161</v>
      </c>
    </row>
    <row r="4578" spans="2:9" x14ac:dyDescent="0.25">
      <c r="B4578" s="9">
        <v>2021</v>
      </c>
      <c r="C4578" s="9">
        <v>7</v>
      </c>
      <c r="D4578" s="9">
        <v>9</v>
      </c>
      <c r="E4578" s="30">
        <f>I01_Avg!D4578</f>
        <v>1.157992830407629</v>
      </c>
      <c r="F4578" s="30">
        <f>PVWatts_8.5kW!J4590</f>
        <v>4.5178059999999993</v>
      </c>
      <c r="G4578" s="34">
        <f t="shared" si="213"/>
        <v>-3.3598131695923703</v>
      </c>
      <c r="H4578" s="34">
        <f t="shared" si="214"/>
        <v>0</v>
      </c>
      <c r="I4578" s="34">
        <f t="shared" si="215"/>
        <v>-3.3598131695923703</v>
      </c>
    </row>
    <row r="4579" spans="2:9" x14ac:dyDescent="0.25">
      <c r="B4579" s="9">
        <v>2021</v>
      </c>
      <c r="C4579" s="9">
        <v>7</v>
      </c>
      <c r="D4579" s="9">
        <v>10</v>
      </c>
      <c r="E4579" s="30">
        <f>I01_Avg!D4579</f>
        <v>1.3502999476190665</v>
      </c>
      <c r="F4579" s="30">
        <f>PVWatts_8.5kW!J4591</f>
        <v>5.047358</v>
      </c>
      <c r="G4579" s="34">
        <f t="shared" si="213"/>
        <v>-3.6970580523809335</v>
      </c>
      <c r="H4579" s="34">
        <f t="shared" si="214"/>
        <v>0</v>
      </c>
      <c r="I4579" s="34">
        <f t="shared" si="215"/>
        <v>-3.6970580523809335</v>
      </c>
    </row>
    <row r="4580" spans="2:9" x14ac:dyDescent="0.25">
      <c r="B4580" s="9">
        <v>2021</v>
      </c>
      <c r="C4580" s="9">
        <v>7</v>
      </c>
      <c r="D4580" s="9">
        <v>11</v>
      </c>
      <c r="E4580" s="30">
        <f>I01_Avg!D4580</f>
        <v>1.6659903312212865</v>
      </c>
      <c r="F4580" s="30">
        <f>PVWatts_8.5kW!J4592</f>
        <v>5.5909629999999995</v>
      </c>
      <c r="G4580" s="34">
        <f t="shared" si="213"/>
        <v>-3.9249726687787128</v>
      </c>
      <c r="H4580" s="34">
        <f t="shared" si="214"/>
        <v>0</v>
      </c>
      <c r="I4580" s="34">
        <f t="shared" si="215"/>
        <v>-3.9249726687787128</v>
      </c>
    </row>
    <row r="4581" spans="2:9" x14ac:dyDescent="0.25">
      <c r="B4581" s="9">
        <v>2021</v>
      </c>
      <c r="C4581" s="9">
        <v>7</v>
      </c>
      <c r="D4581" s="9">
        <v>12</v>
      </c>
      <c r="E4581" s="30">
        <f>I01_Avg!D4581</f>
        <v>1.8548005309755038</v>
      </c>
      <c r="F4581" s="30">
        <f>PVWatts_8.5kW!J4593</f>
        <v>5.628571</v>
      </c>
      <c r="G4581" s="34">
        <f t="shared" si="213"/>
        <v>-3.7737704690244964</v>
      </c>
      <c r="H4581" s="34">
        <f t="shared" si="214"/>
        <v>0</v>
      </c>
      <c r="I4581" s="34">
        <f t="shared" si="215"/>
        <v>-3.7737704690244964</v>
      </c>
    </row>
    <row r="4582" spans="2:9" x14ac:dyDescent="0.25">
      <c r="B4582" s="9">
        <v>2021</v>
      </c>
      <c r="C4582" s="9">
        <v>7</v>
      </c>
      <c r="D4582" s="9">
        <v>13</v>
      </c>
      <c r="E4582" s="30">
        <f>I01_Avg!D4582</f>
        <v>2.0639752831180602</v>
      </c>
      <c r="F4582" s="30">
        <f>PVWatts_8.5kW!J4594</f>
        <v>5.6525910000000001</v>
      </c>
      <c r="G4582" s="34">
        <f t="shared" si="213"/>
        <v>-3.5886157168819399</v>
      </c>
      <c r="H4582" s="34">
        <f t="shared" si="214"/>
        <v>0</v>
      </c>
      <c r="I4582" s="34">
        <f t="shared" si="215"/>
        <v>-3.5886157168819399</v>
      </c>
    </row>
    <row r="4583" spans="2:9" x14ac:dyDescent="0.25">
      <c r="B4583" s="9">
        <v>2021</v>
      </c>
      <c r="C4583" s="9">
        <v>7</v>
      </c>
      <c r="D4583" s="9">
        <v>14</v>
      </c>
      <c r="E4583" s="30">
        <f>I01_Avg!D4583</f>
        <v>2.3518957517033448</v>
      </c>
      <c r="F4583" s="30">
        <f>PVWatts_8.5kW!J4595</f>
        <v>5.6467150000000004</v>
      </c>
      <c r="G4583" s="34">
        <f t="shared" si="213"/>
        <v>-3.2948192482966556</v>
      </c>
      <c r="H4583" s="34">
        <f t="shared" si="214"/>
        <v>0</v>
      </c>
      <c r="I4583" s="34">
        <f t="shared" si="215"/>
        <v>-3.2948192482966556</v>
      </c>
    </row>
    <row r="4584" spans="2:9" x14ac:dyDescent="0.25">
      <c r="B4584" s="9">
        <v>2021</v>
      </c>
      <c r="C4584" s="9">
        <v>7</v>
      </c>
      <c r="D4584" s="9">
        <v>15</v>
      </c>
      <c r="E4584" s="30">
        <f>I01_Avg!D4584</f>
        <v>2.5418861716723669</v>
      </c>
      <c r="F4584" s="30">
        <f>PVWatts_8.5kW!J4596</f>
        <v>5.0403149999999997</v>
      </c>
      <c r="G4584" s="34">
        <f t="shared" si="213"/>
        <v>-2.4984288283276328</v>
      </c>
      <c r="H4584" s="34">
        <f t="shared" si="214"/>
        <v>0</v>
      </c>
      <c r="I4584" s="34">
        <f t="shared" si="215"/>
        <v>-2.4984288283276328</v>
      </c>
    </row>
    <row r="4585" spans="2:9" x14ac:dyDescent="0.25">
      <c r="B4585" s="9">
        <v>2021</v>
      </c>
      <c r="C4585" s="9">
        <v>7</v>
      </c>
      <c r="D4585" s="9">
        <v>16</v>
      </c>
      <c r="E4585" s="30">
        <f>I01_Avg!D4585</f>
        <v>2.7669362338047261</v>
      </c>
      <c r="F4585" s="30">
        <f>PVWatts_8.5kW!J4597</f>
        <v>3.9831340000000002</v>
      </c>
      <c r="G4585" s="34">
        <f t="shared" si="213"/>
        <v>-1.2161977661952741</v>
      </c>
      <c r="H4585" s="34">
        <f t="shared" si="214"/>
        <v>0</v>
      </c>
      <c r="I4585" s="34">
        <f t="shared" si="215"/>
        <v>-1.2161977661952741</v>
      </c>
    </row>
    <row r="4586" spans="2:9" x14ac:dyDescent="0.25">
      <c r="B4586" s="9">
        <v>2021</v>
      </c>
      <c r="C4586" s="9">
        <v>7</v>
      </c>
      <c r="D4586" s="9">
        <v>17</v>
      </c>
      <c r="E4586" s="30">
        <f>I01_Avg!D4586</f>
        <v>2.856855028864536</v>
      </c>
      <c r="F4586" s="30">
        <f>PVWatts_8.5kW!J4598</f>
        <v>2.5718749999999999</v>
      </c>
      <c r="G4586" s="34">
        <f t="shared" si="213"/>
        <v>0.28498002886453611</v>
      </c>
      <c r="H4586" s="34">
        <f t="shared" si="214"/>
        <v>0.28498002886453611</v>
      </c>
      <c r="I4586" s="34">
        <f t="shared" si="215"/>
        <v>0</v>
      </c>
    </row>
    <row r="4587" spans="2:9" x14ac:dyDescent="0.25">
      <c r="B4587" s="9">
        <v>2021</v>
      </c>
      <c r="C4587" s="9">
        <v>7</v>
      </c>
      <c r="D4587" s="9">
        <v>18</v>
      </c>
      <c r="E4587" s="30">
        <f>I01_Avg!D4587</f>
        <v>2.9014188767502094</v>
      </c>
      <c r="F4587" s="30">
        <f>PVWatts_8.5kW!J4599</f>
        <v>1.135335</v>
      </c>
      <c r="G4587" s="34">
        <f t="shared" si="213"/>
        <v>1.7660838767502094</v>
      </c>
      <c r="H4587" s="34">
        <f t="shared" si="214"/>
        <v>1.7660838767502094</v>
      </c>
      <c r="I4587" s="34">
        <f t="shared" si="215"/>
        <v>0</v>
      </c>
    </row>
    <row r="4588" spans="2:9" x14ac:dyDescent="0.25">
      <c r="B4588" s="9">
        <v>2021</v>
      </c>
      <c r="C4588" s="9">
        <v>7</v>
      </c>
      <c r="D4588" s="9">
        <v>19</v>
      </c>
      <c r="E4588" s="30">
        <f>I01_Avg!D4588</f>
        <v>2.798734857192176</v>
      </c>
      <c r="F4588" s="30">
        <f>PVWatts_8.5kW!J4600</f>
        <v>0.226858</v>
      </c>
      <c r="G4588" s="34">
        <f t="shared" si="213"/>
        <v>2.571876857192176</v>
      </c>
      <c r="H4588" s="34">
        <f t="shared" si="214"/>
        <v>2.571876857192176</v>
      </c>
      <c r="I4588" s="34">
        <f t="shared" si="215"/>
        <v>0</v>
      </c>
    </row>
    <row r="4589" spans="2:9" x14ac:dyDescent="0.25">
      <c r="B4589" s="9">
        <v>2021</v>
      </c>
      <c r="C4589" s="9">
        <v>7</v>
      </c>
      <c r="D4589" s="9">
        <v>20</v>
      </c>
      <c r="E4589" s="30">
        <f>I01_Avg!D4589</f>
        <v>2.59980221060921</v>
      </c>
      <c r="F4589" s="30">
        <f>PVWatts_8.5kW!J4601</f>
        <v>0</v>
      </c>
      <c r="G4589" s="34">
        <f t="shared" si="213"/>
        <v>2.59980221060921</v>
      </c>
      <c r="H4589" s="34">
        <f t="shared" si="214"/>
        <v>2.59980221060921</v>
      </c>
      <c r="I4589" s="34">
        <f t="shared" si="215"/>
        <v>0</v>
      </c>
    </row>
    <row r="4590" spans="2:9" x14ac:dyDescent="0.25">
      <c r="B4590" s="9">
        <v>2021</v>
      </c>
      <c r="C4590" s="9">
        <v>7</v>
      </c>
      <c r="D4590" s="9">
        <v>21</v>
      </c>
      <c r="E4590" s="30">
        <f>I01_Avg!D4590</f>
        <v>2.421724098723141</v>
      </c>
      <c r="F4590" s="30">
        <f>PVWatts_8.5kW!J4602</f>
        <v>0</v>
      </c>
      <c r="G4590" s="34">
        <f t="shared" si="213"/>
        <v>2.421724098723141</v>
      </c>
      <c r="H4590" s="34">
        <f t="shared" si="214"/>
        <v>2.421724098723141</v>
      </c>
      <c r="I4590" s="34">
        <f t="shared" si="215"/>
        <v>0</v>
      </c>
    </row>
    <row r="4591" spans="2:9" x14ac:dyDescent="0.25">
      <c r="B4591" s="9">
        <v>2021</v>
      </c>
      <c r="C4591" s="9">
        <v>7</v>
      </c>
      <c r="D4591" s="9">
        <v>22</v>
      </c>
      <c r="E4591" s="30">
        <f>I01_Avg!D4591</f>
        <v>2.2543939263119093</v>
      </c>
      <c r="F4591" s="30">
        <f>PVWatts_8.5kW!J4603</f>
        <v>0</v>
      </c>
      <c r="G4591" s="34">
        <f t="shared" si="213"/>
        <v>2.2543939263119093</v>
      </c>
      <c r="H4591" s="34">
        <f t="shared" si="214"/>
        <v>2.2543939263119093</v>
      </c>
      <c r="I4591" s="34">
        <f t="shared" si="215"/>
        <v>0</v>
      </c>
    </row>
    <row r="4592" spans="2:9" x14ac:dyDescent="0.25">
      <c r="B4592" s="9">
        <v>2021</v>
      </c>
      <c r="C4592" s="9">
        <v>7</v>
      </c>
      <c r="D4592" s="9">
        <v>23</v>
      </c>
      <c r="E4592" s="30">
        <f>I01_Avg!D4592</f>
        <v>1.8910828773747395</v>
      </c>
      <c r="F4592" s="30">
        <f>PVWatts_8.5kW!J4604</f>
        <v>0</v>
      </c>
      <c r="G4592" s="34">
        <f t="shared" si="213"/>
        <v>1.8910828773747395</v>
      </c>
      <c r="H4592" s="34">
        <f t="shared" si="214"/>
        <v>1.8910828773747395</v>
      </c>
      <c r="I4592" s="34">
        <f t="shared" si="215"/>
        <v>0</v>
      </c>
    </row>
    <row r="4593" spans="2:9" x14ac:dyDescent="0.25">
      <c r="B4593" s="9">
        <v>2021</v>
      </c>
      <c r="C4593" s="9">
        <v>7</v>
      </c>
      <c r="D4593" s="9">
        <v>0</v>
      </c>
      <c r="E4593" s="30">
        <f>I01_Avg!D4593</f>
        <v>1.6365069537655441</v>
      </c>
      <c r="F4593" s="30">
        <f>PVWatts_8.5kW!J4605</f>
        <v>0</v>
      </c>
      <c r="G4593" s="34">
        <f t="shared" si="213"/>
        <v>1.6365069537655441</v>
      </c>
      <c r="H4593" s="34">
        <f t="shared" si="214"/>
        <v>1.6365069537655441</v>
      </c>
      <c r="I4593" s="34">
        <f t="shared" si="215"/>
        <v>0</v>
      </c>
    </row>
    <row r="4594" spans="2:9" x14ac:dyDescent="0.25">
      <c r="B4594" s="9">
        <v>2021</v>
      </c>
      <c r="C4594" s="9">
        <v>7</v>
      </c>
      <c r="D4594" s="9">
        <v>1</v>
      </c>
      <c r="E4594" s="30">
        <f>I01_Avg!D4594</f>
        <v>1.3597205916385109</v>
      </c>
      <c r="F4594" s="30">
        <f>PVWatts_8.5kW!J4606</f>
        <v>0</v>
      </c>
      <c r="G4594" s="34">
        <f t="shared" si="213"/>
        <v>1.3597205916385109</v>
      </c>
      <c r="H4594" s="34">
        <f t="shared" si="214"/>
        <v>1.3597205916385109</v>
      </c>
      <c r="I4594" s="34">
        <f t="shared" si="215"/>
        <v>0</v>
      </c>
    </row>
    <row r="4595" spans="2:9" x14ac:dyDescent="0.25">
      <c r="B4595" s="9">
        <v>2021</v>
      </c>
      <c r="C4595" s="9">
        <v>7</v>
      </c>
      <c r="D4595" s="9">
        <v>2</v>
      </c>
      <c r="E4595" s="30">
        <f>I01_Avg!D4595</f>
        <v>1.1986996106355341</v>
      </c>
      <c r="F4595" s="30">
        <f>PVWatts_8.5kW!J4607</f>
        <v>0</v>
      </c>
      <c r="G4595" s="34">
        <f t="shared" si="213"/>
        <v>1.1986996106355341</v>
      </c>
      <c r="H4595" s="34">
        <f t="shared" si="214"/>
        <v>1.1986996106355341</v>
      </c>
      <c r="I4595" s="34">
        <f t="shared" si="215"/>
        <v>0</v>
      </c>
    </row>
    <row r="4596" spans="2:9" x14ac:dyDescent="0.25">
      <c r="B4596" s="9">
        <v>2021</v>
      </c>
      <c r="C4596" s="9">
        <v>7</v>
      </c>
      <c r="D4596" s="9">
        <v>3</v>
      </c>
      <c r="E4596" s="30">
        <f>I01_Avg!D4596</f>
        <v>1.0721308459404275</v>
      </c>
      <c r="F4596" s="30">
        <f>PVWatts_8.5kW!J4608</f>
        <v>0</v>
      </c>
      <c r="G4596" s="34">
        <f t="shared" si="213"/>
        <v>1.0721308459404275</v>
      </c>
      <c r="H4596" s="34">
        <f t="shared" si="214"/>
        <v>1.0721308459404275</v>
      </c>
      <c r="I4596" s="34">
        <f t="shared" si="215"/>
        <v>0</v>
      </c>
    </row>
    <row r="4597" spans="2:9" x14ac:dyDescent="0.25">
      <c r="B4597" s="9">
        <v>2021</v>
      </c>
      <c r="C4597" s="9">
        <v>7</v>
      </c>
      <c r="D4597" s="9">
        <v>4</v>
      </c>
      <c r="E4597" s="30">
        <f>I01_Avg!D4597</f>
        <v>0.9661098691229848</v>
      </c>
      <c r="F4597" s="30">
        <f>PVWatts_8.5kW!J4609</f>
        <v>0</v>
      </c>
      <c r="G4597" s="34">
        <f t="shared" si="213"/>
        <v>0.9661098691229848</v>
      </c>
      <c r="H4597" s="34">
        <f t="shared" si="214"/>
        <v>0.9661098691229848</v>
      </c>
      <c r="I4597" s="34">
        <f t="shared" si="215"/>
        <v>0</v>
      </c>
    </row>
    <row r="4598" spans="2:9" x14ac:dyDescent="0.25">
      <c r="B4598" s="9">
        <v>2021</v>
      </c>
      <c r="C4598" s="9">
        <v>7</v>
      </c>
      <c r="D4598" s="9">
        <v>5</v>
      </c>
      <c r="E4598" s="30">
        <f>I01_Avg!D4598</f>
        <v>0.91723706481923195</v>
      </c>
      <c r="F4598" s="30">
        <f>PVWatts_8.5kW!J4610</f>
        <v>2.6557999999999998E-2</v>
      </c>
      <c r="G4598" s="34">
        <f t="shared" si="213"/>
        <v>0.89067906481923198</v>
      </c>
      <c r="H4598" s="34">
        <f t="shared" si="214"/>
        <v>0.89067906481923198</v>
      </c>
      <c r="I4598" s="34">
        <f t="shared" si="215"/>
        <v>0</v>
      </c>
    </row>
    <row r="4599" spans="2:9" x14ac:dyDescent="0.25">
      <c r="B4599" s="9">
        <v>2021</v>
      </c>
      <c r="C4599" s="9">
        <v>7</v>
      </c>
      <c r="D4599" s="9">
        <v>6</v>
      </c>
      <c r="E4599" s="30">
        <f>I01_Avg!D4599</f>
        <v>0.93094922397793811</v>
      </c>
      <c r="F4599" s="30">
        <f>PVWatts_8.5kW!J4611</f>
        <v>0.44267499999999999</v>
      </c>
      <c r="G4599" s="34">
        <f t="shared" si="213"/>
        <v>0.48827422397793813</v>
      </c>
      <c r="H4599" s="34">
        <f t="shared" si="214"/>
        <v>0.48827422397793813</v>
      </c>
      <c r="I4599" s="34">
        <f t="shared" si="215"/>
        <v>0</v>
      </c>
    </row>
    <row r="4600" spans="2:9" x14ac:dyDescent="0.25">
      <c r="B4600" s="9">
        <v>2021</v>
      </c>
      <c r="C4600" s="9">
        <v>7</v>
      </c>
      <c r="D4600" s="9">
        <v>7</v>
      </c>
      <c r="E4600" s="30">
        <f>I01_Avg!D4600</f>
        <v>0.94894609975287658</v>
      </c>
      <c r="F4600" s="30">
        <f>PVWatts_8.5kW!J4612</f>
        <v>1.6180450000000002</v>
      </c>
      <c r="G4600" s="34">
        <f t="shared" si="213"/>
        <v>-0.6690989002471236</v>
      </c>
      <c r="H4600" s="34">
        <f t="shared" si="214"/>
        <v>0</v>
      </c>
      <c r="I4600" s="34">
        <f t="shared" si="215"/>
        <v>-0.6690989002471236</v>
      </c>
    </row>
    <row r="4601" spans="2:9" x14ac:dyDescent="0.25">
      <c r="B4601" s="9">
        <v>2021</v>
      </c>
      <c r="C4601" s="9">
        <v>7</v>
      </c>
      <c r="D4601" s="9">
        <v>8</v>
      </c>
      <c r="E4601" s="30">
        <f>I01_Avg!D4601</f>
        <v>1.0985960106436223</v>
      </c>
      <c r="F4601" s="30">
        <f>PVWatts_8.5kW!J4613</f>
        <v>3.0199340000000001</v>
      </c>
      <c r="G4601" s="34">
        <f t="shared" si="213"/>
        <v>-1.9213379893563778</v>
      </c>
      <c r="H4601" s="34">
        <f t="shared" si="214"/>
        <v>0</v>
      </c>
      <c r="I4601" s="34">
        <f t="shared" si="215"/>
        <v>-1.9213379893563778</v>
      </c>
    </row>
    <row r="4602" spans="2:9" x14ac:dyDescent="0.25">
      <c r="B4602" s="9">
        <v>2021</v>
      </c>
      <c r="C4602" s="9">
        <v>7</v>
      </c>
      <c r="D4602" s="9">
        <v>9</v>
      </c>
      <c r="E4602" s="30">
        <f>I01_Avg!D4602</f>
        <v>1.2463408876549058</v>
      </c>
      <c r="F4602" s="30">
        <f>PVWatts_8.5kW!J4614</f>
        <v>4.2730350000000001</v>
      </c>
      <c r="G4602" s="34">
        <f t="shared" si="213"/>
        <v>-3.0266941123450941</v>
      </c>
      <c r="H4602" s="34">
        <f t="shared" si="214"/>
        <v>0</v>
      </c>
      <c r="I4602" s="34">
        <f t="shared" si="215"/>
        <v>-3.0266941123450941</v>
      </c>
    </row>
    <row r="4603" spans="2:9" x14ac:dyDescent="0.25">
      <c r="B4603" s="9">
        <v>2021</v>
      </c>
      <c r="C4603" s="9">
        <v>7</v>
      </c>
      <c r="D4603" s="9">
        <v>10</v>
      </c>
      <c r="E4603" s="30">
        <f>I01_Avg!D4603</f>
        <v>1.5152777989295305</v>
      </c>
      <c r="F4603" s="30">
        <f>PVWatts_8.5kW!J4615</f>
        <v>5.0857910000000004</v>
      </c>
      <c r="G4603" s="34">
        <f t="shared" si="213"/>
        <v>-3.5705132010704697</v>
      </c>
      <c r="H4603" s="34">
        <f t="shared" si="214"/>
        <v>0</v>
      </c>
      <c r="I4603" s="34">
        <f t="shared" si="215"/>
        <v>-3.5705132010704697</v>
      </c>
    </row>
    <row r="4604" spans="2:9" x14ac:dyDescent="0.25">
      <c r="B4604" s="9">
        <v>2021</v>
      </c>
      <c r="C4604" s="9">
        <v>7</v>
      </c>
      <c r="D4604" s="9">
        <v>11</v>
      </c>
      <c r="E4604" s="30">
        <f>I01_Avg!D4604</f>
        <v>1.7103604885224577</v>
      </c>
      <c r="F4604" s="30">
        <f>PVWatts_8.5kW!J4616</f>
        <v>5.6103509999999996</v>
      </c>
      <c r="G4604" s="34">
        <f t="shared" si="213"/>
        <v>-3.8999905114775419</v>
      </c>
      <c r="H4604" s="34">
        <f t="shared" si="214"/>
        <v>0</v>
      </c>
      <c r="I4604" s="34">
        <f t="shared" si="215"/>
        <v>-3.8999905114775419</v>
      </c>
    </row>
    <row r="4605" spans="2:9" x14ac:dyDescent="0.25">
      <c r="B4605" s="9">
        <v>2021</v>
      </c>
      <c r="C4605" s="9">
        <v>7</v>
      </c>
      <c r="D4605" s="9">
        <v>12</v>
      </c>
      <c r="E4605" s="30">
        <f>I01_Avg!D4605</f>
        <v>1.9720446782371119</v>
      </c>
      <c r="F4605" s="30">
        <f>PVWatts_8.5kW!J4617</f>
        <v>5.8139449999999995</v>
      </c>
      <c r="G4605" s="34">
        <f t="shared" si="213"/>
        <v>-3.8419003217628873</v>
      </c>
      <c r="H4605" s="34">
        <f t="shared" si="214"/>
        <v>0</v>
      </c>
      <c r="I4605" s="34">
        <f t="shared" si="215"/>
        <v>-3.8419003217628873</v>
      </c>
    </row>
    <row r="4606" spans="2:9" x14ac:dyDescent="0.25">
      <c r="B4606" s="9">
        <v>2021</v>
      </c>
      <c r="C4606" s="9">
        <v>7</v>
      </c>
      <c r="D4606" s="9">
        <v>13</v>
      </c>
      <c r="E4606" s="30">
        <f>I01_Avg!D4606</f>
        <v>2.1973456172408268</v>
      </c>
      <c r="F4606" s="30">
        <f>PVWatts_8.5kW!J4618</f>
        <v>5.721616</v>
      </c>
      <c r="G4606" s="34">
        <f t="shared" si="213"/>
        <v>-3.5242703827591733</v>
      </c>
      <c r="H4606" s="34">
        <f t="shared" si="214"/>
        <v>0</v>
      </c>
      <c r="I4606" s="34">
        <f t="shared" si="215"/>
        <v>-3.5242703827591733</v>
      </c>
    </row>
    <row r="4607" spans="2:9" x14ac:dyDescent="0.25">
      <c r="B4607" s="9">
        <v>2021</v>
      </c>
      <c r="C4607" s="9">
        <v>7</v>
      </c>
      <c r="D4607" s="9">
        <v>14</v>
      </c>
      <c r="E4607" s="30">
        <f>I01_Avg!D4607</f>
        <v>2.4050296254948891</v>
      </c>
      <c r="F4607" s="30">
        <f>PVWatts_8.5kW!J4619</f>
        <v>5.3240240000000005</v>
      </c>
      <c r="G4607" s="34">
        <f t="shared" si="213"/>
        <v>-2.9189943745051115</v>
      </c>
      <c r="H4607" s="34">
        <f t="shared" si="214"/>
        <v>0</v>
      </c>
      <c r="I4607" s="34">
        <f t="shared" si="215"/>
        <v>-2.9189943745051115</v>
      </c>
    </row>
    <row r="4608" spans="2:9" x14ac:dyDescent="0.25">
      <c r="B4608" s="9">
        <v>2021</v>
      </c>
      <c r="C4608" s="9">
        <v>7</v>
      </c>
      <c r="D4608" s="9">
        <v>15</v>
      </c>
      <c r="E4608" s="30">
        <f>I01_Avg!D4608</f>
        <v>2.601291562229278</v>
      </c>
      <c r="F4608" s="30">
        <f>PVWatts_8.5kW!J4620</f>
        <v>4.6557630000000003</v>
      </c>
      <c r="G4608" s="34">
        <f t="shared" si="213"/>
        <v>-2.0544714377707223</v>
      </c>
      <c r="H4608" s="34">
        <f t="shared" si="214"/>
        <v>0</v>
      </c>
      <c r="I4608" s="34">
        <f t="shared" si="215"/>
        <v>-2.0544714377707223</v>
      </c>
    </row>
    <row r="4609" spans="2:9" x14ac:dyDescent="0.25">
      <c r="B4609" s="9">
        <v>2021</v>
      </c>
      <c r="C4609" s="9">
        <v>7</v>
      </c>
      <c r="D4609" s="9">
        <v>16</v>
      </c>
      <c r="E4609" s="30">
        <f>I01_Avg!D4609</f>
        <v>2.769129736581355</v>
      </c>
      <c r="F4609" s="30">
        <f>PVWatts_8.5kW!J4621</f>
        <v>3.7834160000000003</v>
      </c>
      <c r="G4609" s="34">
        <f t="shared" si="213"/>
        <v>-1.0142862634186454</v>
      </c>
      <c r="H4609" s="34">
        <f t="shared" si="214"/>
        <v>0</v>
      </c>
      <c r="I4609" s="34">
        <f t="shared" si="215"/>
        <v>-1.0142862634186454</v>
      </c>
    </row>
    <row r="4610" spans="2:9" x14ac:dyDescent="0.25">
      <c r="B4610" s="9">
        <v>2021</v>
      </c>
      <c r="C4610" s="9">
        <v>7</v>
      </c>
      <c r="D4610" s="9">
        <v>17</v>
      </c>
      <c r="E4610" s="30">
        <f>I01_Avg!D4610</f>
        <v>2.9548383034693879</v>
      </c>
      <c r="F4610" s="30">
        <f>PVWatts_8.5kW!J4622</f>
        <v>2.4910239999999999</v>
      </c>
      <c r="G4610" s="34">
        <f t="shared" si="213"/>
        <v>0.46381430346938801</v>
      </c>
      <c r="H4610" s="34">
        <f t="shared" si="214"/>
        <v>0.46381430346938801</v>
      </c>
      <c r="I4610" s="34">
        <f t="shared" si="215"/>
        <v>0</v>
      </c>
    </row>
    <row r="4611" spans="2:9" x14ac:dyDescent="0.25">
      <c r="B4611" s="9">
        <v>2021</v>
      </c>
      <c r="C4611" s="9">
        <v>7</v>
      </c>
      <c r="D4611" s="9">
        <v>18</v>
      </c>
      <c r="E4611" s="30">
        <f>I01_Avg!D4611</f>
        <v>2.9580420217533532</v>
      </c>
      <c r="F4611" s="30">
        <f>PVWatts_8.5kW!J4623</f>
        <v>1.028016</v>
      </c>
      <c r="G4611" s="34">
        <f t="shared" si="213"/>
        <v>1.9300260217533531</v>
      </c>
      <c r="H4611" s="34">
        <f t="shared" si="214"/>
        <v>1.9300260217533531</v>
      </c>
      <c r="I4611" s="34">
        <f t="shared" si="215"/>
        <v>0</v>
      </c>
    </row>
    <row r="4612" spans="2:9" x14ac:dyDescent="0.25">
      <c r="B4612" s="9">
        <v>2021</v>
      </c>
      <c r="C4612" s="9">
        <v>7</v>
      </c>
      <c r="D4612" s="9">
        <v>19</v>
      </c>
      <c r="E4612" s="30">
        <f>I01_Avg!D4612</f>
        <v>2.8338796143271971</v>
      </c>
      <c r="F4612" s="30">
        <f>PVWatts_8.5kW!J4624</f>
        <v>0.21992300000000001</v>
      </c>
      <c r="G4612" s="34">
        <f t="shared" si="213"/>
        <v>2.6139566143271971</v>
      </c>
      <c r="H4612" s="34">
        <f t="shared" si="214"/>
        <v>2.6139566143271971</v>
      </c>
      <c r="I4612" s="34">
        <f t="shared" si="215"/>
        <v>0</v>
      </c>
    </row>
    <row r="4613" spans="2:9" x14ac:dyDescent="0.25">
      <c r="B4613" s="9">
        <v>2021</v>
      </c>
      <c r="C4613" s="9">
        <v>7</v>
      </c>
      <c r="D4613" s="9">
        <v>20</v>
      </c>
      <c r="E4613" s="30">
        <f>I01_Avg!D4613</f>
        <v>2.6385087381562755</v>
      </c>
      <c r="F4613" s="30">
        <f>PVWatts_8.5kW!J4625</f>
        <v>0</v>
      </c>
      <c r="G4613" s="34">
        <f t="shared" si="213"/>
        <v>2.6385087381562755</v>
      </c>
      <c r="H4613" s="34">
        <f t="shared" si="214"/>
        <v>2.6385087381562755</v>
      </c>
      <c r="I4613" s="34">
        <f t="shared" si="215"/>
        <v>0</v>
      </c>
    </row>
    <row r="4614" spans="2:9" x14ac:dyDescent="0.25">
      <c r="B4614" s="9">
        <v>2021</v>
      </c>
      <c r="C4614" s="9">
        <v>7</v>
      </c>
      <c r="D4614" s="9">
        <v>21</v>
      </c>
      <c r="E4614" s="30">
        <f>I01_Avg!D4614</f>
        <v>2.4149745971816219</v>
      </c>
      <c r="F4614" s="30">
        <f>PVWatts_8.5kW!J4626</f>
        <v>0</v>
      </c>
      <c r="G4614" s="34">
        <f t="shared" si="213"/>
        <v>2.4149745971816219</v>
      </c>
      <c r="H4614" s="34">
        <f t="shared" si="214"/>
        <v>2.4149745971816219</v>
      </c>
      <c r="I4614" s="34">
        <f t="shared" si="215"/>
        <v>0</v>
      </c>
    </row>
    <row r="4615" spans="2:9" x14ac:dyDescent="0.25">
      <c r="B4615" s="9">
        <v>2021</v>
      </c>
      <c r="C4615" s="9">
        <v>7</v>
      </c>
      <c r="D4615" s="9">
        <v>22</v>
      </c>
      <c r="E4615" s="30">
        <f>I01_Avg!D4615</f>
        <v>2.1075765826880319</v>
      </c>
      <c r="F4615" s="30">
        <f>PVWatts_8.5kW!J4627</f>
        <v>0</v>
      </c>
      <c r="G4615" s="34">
        <f t="shared" si="213"/>
        <v>2.1075765826880319</v>
      </c>
      <c r="H4615" s="34">
        <f t="shared" si="214"/>
        <v>2.1075765826880319</v>
      </c>
      <c r="I4615" s="34">
        <f t="shared" si="215"/>
        <v>0</v>
      </c>
    </row>
    <row r="4616" spans="2:9" x14ac:dyDescent="0.25">
      <c r="B4616" s="9">
        <v>2021</v>
      </c>
      <c r="C4616" s="9">
        <v>7</v>
      </c>
      <c r="D4616" s="9">
        <v>23</v>
      </c>
      <c r="E4616" s="30">
        <f>I01_Avg!D4616</f>
        <v>1.8104599100912979</v>
      </c>
      <c r="F4616" s="30">
        <f>PVWatts_8.5kW!J4628</f>
        <v>0</v>
      </c>
      <c r="G4616" s="34">
        <f t="shared" si="213"/>
        <v>1.8104599100912979</v>
      </c>
      <c r="H4616" s="34">
        <f t="shared" si="214"/>
        <v>1.8104599100912979</v>
      </c>
      <c r="I4616" s="34">
        <f t="shared" si="215"/>
        <v>0</v>
      </c>
    </row>
    <row r="4617" spans="2:9" x14ac:dyDescent="0.25">
      <c r="B4617" s="9">
        <v>2021</v>
      </c>
      <c r="C4617" s="9">
        <v>7</v>
      </c>
      <c r="D4617" s="9">
        <v>0</v>
      </c>
      <c r="E4617" s="30">
        <f>I01_Avg!D4617</f>
        <v>1.4756266520232175</v>
      </c>
      <c r="F4617" s="30">
        <f>PVWatts_8.5kW!J4629</f>
        <v>0</v>
      </c>
      <c r="G4617" s="34">
        <f t="shared" si="213"/>
        <v>1.4756266520232175</v>
      </c>
      <c r="H4617" s="34">
        <f t="shared" si="214"/>
        <v>1.4756266520232175</v>
      </c>
      <c r="I4617" s="34">
        <f t="shared" si="215"/>
        <v>0</v>
      </c>
    </row>
    <row r="4618" spans="2:9" x14ac:dyDescent="0.25">
      <c r="B4618" s="9">
        <v>2021</v>
      </c>
      <c r="C4618" s="9">
        <v>7</v>
      </c>
      <c r="D4618" s="9">
        <v>1</v>
      </c>
      <c r="E4618" s="30">
        <f>I01_Avg!D4618</f>
        <v>1.210510393216826</v>
      </c>
      <c r="F4618" s="30">
        <f>PVWatts_8.5kW!J4630</f>
        <v>0</v>
      </c>
      <c r="G4618" s="34">
        <f t="shared" ref="G4618:G4681" si="216">+E4618-F4618</f>
        <v>1.210510393216826</v>
      </c>
      <c r="H4618" s="34">
        <f t="shared" ref="H4618:H4681" si="217">+IF(G4618&gt;0,G4618,0)</f>
        <v>1.210510393216826</v>
      </c>
      <c r="I4618" s="34">
        <f t="shared" ref="I4618:I4681" si="218">+IF(G4618&lt;0,G4618,0)</f>
        <v>0</v>
      </c>
    </row>
    <row r="4619" spans="2:9" x14ac:dyDescent="0.25">
      <c r="B4619" s="9">
        <v>2021</v>
      </c>
      <c r="C4619" s="9">
        <v>7</v>
      </c>
      <c r="D4619" s="9">
        <v>2</v>
      </c>
      <c r="E4619" s="30">
        <f>I01_Avg!D4619</f>
        <v>1.0755292662938878</v>
      </c>
      <c r="F4619" s="30">
        <f>PVWatts_8.5kW!J4631</f>
        <v>0</v>
      </c>
      <c r="G4619" s="34">
        <f t="shared" si="216"/>
        <v>1.0755292662938878</v>
      </c>
      <c r="H4619" s="34">
        <f t="shared" si="217"/>
        <v>1.0755292662938878</v>
      </c>
      <c r="I4619" s="34">
        <f t="shared" si="218"/>
        <v>0</v>
      </c>
    </row>
    <row r="4620" spans="2:9" x14ac:dyDescent="0.25">
      <c r="B4620" s="9">
        <v>2021</v>
      </c>
      <c r="C4620" s="9">
        <v>7</v>
      </c>
      <c r="D4620" s="9">
        <v>3</v>
      </c>
      <c r="E4620" s="30">
        <f>I01_Avg!D4620</f>
        <v>0.98938986220858838</v>
      </c>
      <c r="F4620" s="30">
        <f>PVWatts_8.5kW!J4632</f>
        <v>0</v>
      </c>
      <c r="G4620" s="34">
        <f t="shared" si="216"/>
        <v>0.98938986220858838</v>
      </c>
      <c r="H4620" s="34">
        <f t="shared" si="217"/>
        <v>0.98938986220858838</v>
      </c>
      <c r="I4620" s="34">
        <f t="shared" si="218"/>
        <v>0</v>
      </c>
    </row>
    <row r="4621" spans="2:9" x14ac:dyDescent="0.25">
      <c r="B4621" s="9">
        <v>2021</v>
      </c>
      <c r="C4621" s="9">
        <v>7</v>
      </c>
      <c r="D4621" s="9">
        <v>4</v>
      </c>
      <c r="E4621" s="30">
        <f>I01_Avg!D4621</f>
        <v>0.89292536735301387</v>
      </c>
      <c r="F4621" s="30">
        <f>PVWatts_8.5kW!J4633</f>
        <v>0</v>
      </c>
      <c r="G4621" s="34">
        <f t="shared" si="216"/>
        <v>0.89292536735301387</v>
      </c>
      <c r="H4621" s="34">
        <f t="shared" si="217"/>
        <v>0.89292536735301387</v>
      </c>
      <c r="I4621" s="34">
        <f t="shared" si="218"/>
        <v>0</v>
      </c>
    </row>
    <row r="4622" spans="2:9" x14ac:dyDescent="0.25">
      <c r="B4622" s="9">
        <v>2021</v>
      </c>
      <c r="C4622" s="9">
        <v>7</v>
      </c>
      <c r="D4622" s="9">
        <v>5</v>
      </c>
      <c r="E4622" s="30">
        <f>I01_Avg!D4622</f>
        <v>0.83213230720390774</v>
      </c>
      <c r="F4622" s="30">
        <f>PVWatts_8.5kW!J4634</f>
        <v>4.8932000000000003E-2</v>
      </c>
      <c r="G4622" s="34">
        <f t="shared" si="216"/>
        <v>0.78320030720390776</v>
      </c>
      <c r="H4622" s="34">
        <f t="shared" si="217"/>
        <v>0.78320030720390776</v>
      </c>
      <c r="I4622" s="34">
        <f t="shared" si="218"/>
        <v>0</v>
      </c>
    </row>
    <row r="4623" spans="2:9" x14ac:dyDescent="0.25">
      <c r="B4623" s="9">
        <v>2021</v>
      </c>
      <c r="C4623" s="9">
        <v>7</v>
      </c>
      <c r="D4623" s="9">
        <v>6</v>
      </c>
      <c r="E4623" s="30">
        <f>I01_Avg!D4623</f>
        <v>0.83712366901687918</v>
      </c>
      <c r="F4623" s="30">
        <f>PVWatts_8.5kW!J4635</f>
        <v>0.41315099999999999</v>
      </c>
      <c r="G4623" s="34">
        <f t="shared" si="216"/>
        <v>0.42397266901687919</v>
      </c>
      <c r="H4623" s="34">
        <f t="shared" si="217"/>
        <v>0.42397266901687919</v>
      </c>
      <c r="I4623" s="34">
        <f t="shared" si="218"/>
        <v>0</v>
      </c>
    </row>
    <row r="4624" spans="2:9" x14ac:dyDescent="0.25">
      <c r="B4624" s="9">
        <v>2021</v>
      </c>
      <c r="C4624" s="9">
        <v>7</v>
      </c>
      <c r="D4624" s="9">
        <v>7</v>
      </c>
      <c r="E4624" s="30">
        <f>I01_Avg!D4624</f>
        <v>0.95234286296038773</v>
      </c>
      <c r="F4624" s="30">
        <f>PVWatts_8.5kW!J4636</f>
        <v>1.5818140000000001</v>
      </c>
      <c r="G4624" s="34">
        <f t="shared" si="216"/>
        <v>-0.62947113703961233</v>
      </c>
      <c r="H4624" s="34">
        <f t="shared" si="217"/>
        <v>0</v>
      </c>
      <c r="I4624" s="34">
        <f t="shared" si="218"/>
        <v>-0.62947113703961233</v>
      </c>
    </row>
    <row r="4625" spans="2:9" x14ac:dyDescent="0.25">
      <c r="B4625" s="9">
        <v>2021</v>
      </c>
      <c r="C4625" s="9">
        <v>7</v>
      </c>
      <c r="D4625" s="9">
        <v>8</v>
      </c>
      <c r="E4625" s="30">
        <f>I01_Avg!D4625</f>
        <v>1.0936440891690691</v>
      </c>
      <c r="F4625" s="30">
        <f>PVWatts_8.5kW!J4637</f>
        <v>3.0073760000000003</v>
      </c>
      <c r="G4625" s="34">
        <f t="shared" si="216"/>
        <v>-1.9137319108309312</v>
      </c>
      <c r="H4625" s="34">
        <f t="shared" si="217"/>
        <v>0</v>
      </c>
      <c r="I4625" s="34">
        <f t="shared" si="218"/>
        <v>-1.9137319108309312</v>
      </c>
    </row>
    <row r="4626" spans="2:9" x14ac:dyDescent="0.25">
      <c r="B4626" s="9">
        <v>2021</v>
      </c>
      <c r="C4626" s="9">
        <v>7</v>
      </c>
      <c r="D4626" s="9">
        <v>9</v>
      </c>
      <c r="E4626" s="30">
        <f>I01_Avg!D4626</f>
        <v>1.2249794233547129</v>
      </c>
      <c r="F4626" s="30">
        <f>PVWatts_8.5kW!J4638</f>
        <v>4.1704669999999995</v>
      </c>
      <c r="G4626" s="34">
        <f t="shared" si="216"/>
        <v>-2.9454875766452866</v>
      </c>
      <c r="H4626" s="34">
        <f t="shared" si="217"/>
        <v>0</v>
      </c>
      <c r="I4626" s="34">
        <f t="shared" si="218"/>
        <v>-2.9454875766452866</v>
      </c>
    </row>
    <row r="4627" spans="2:9" x14ac:dyDescent="0.25">
      <c r="B4627" s="9">
        <v>2021</v>
      </c>
      <c r="C4627" s="9">
        <v>7</v>
      </c>
      <c r="D4627" s="9">
        <v>10</v>
      </c>
      <c r="E4627" s="30">
        <f>I01_Avg!D4627</f>
        <v>1.3721645923332304</v>
      </c>
      <c r="F4627" s="30">
        <f>PVWatts_8.5kW!J4639</f>
        <v>4.9849230000000002</v>
      </c>
      <c r="G4627" s="34">
        <f t="shared" si="216"/>
        <v>-3.61275840766677</v>
      </c>
      <c r="H4627" s="34">
        <f t="shared" si="217"/>
        <v>0</v>
      </c>
      <c r="I4627" s="34">
        <f t="shared" si="218"/>
        <v>-3.61275840766677</v>
      </c>
    </row>
    <row r="4628" spans="2:9" x14ac:dyDescent="0.25">
      <c r="B4628" s="9">
        <v>2021</v>
      </c>
      <c r="C4628" s="9">
        <v>7</v>
      </c>
      <c r="D4628" s="9">
        <v>11</v>
      </c>
      <c r="E4628" s="30">
        <f>I01_Avg!D4628</f>
        <v>1.5537480325064081</v>
      </c>
      <c r="F4628" s="30">
        <f>PVWatts_8.5kW!J4640</f>
        <v>5.513185</v>
      </c>
      <c r="G4628" s="34">
        <f t="shared" si="216"/>
        <v>-3.9594369674935921</v>
      </c>
      <c r="H4628" s="34">
        <f t="shared" si="217"/>
        <v>0</v>
      </c>
      <c r="I4628" s="34">
        <f t="shared" si="218"/>
        <v>-3.9594369674935921</v>
      </c>
    </row>
    <row r="4629" spans="2:9" x14ac:dyDescent="0.25">
      <c r="B4629" s="9">
        <v>2021</v>
      </c>
      <c r="C4629" s="9">
        <v>7</v>
      </c>
      <c r="D4629" s="9">
        <v>12</v>
      </c>
      <c r="E4629" s="30">
        <f>I01_Avg!D4629</f>
        <v>1.818240539511782</v>
      </c>
      <c r="F4629" s="30">
        <f>PVWatts_8.5kW!J4641</f>
        <v>5.7150110000000005</v>
      </c>
      <c r="G4629" s="34">
        <f t="shared" si="216"/>
        <v>-3.8967704604882183</v>
      </c>
      <c r="H4629" s="34">
        <f t="shared" si="217"/>
        <v>0</v>
      </c>
      <c r="I4629" s="34">
        <f t="shared" si="218"/>
        <v>-3.8967704604882183</v>
      </c>
    </row>
    <row r="4630" spans="2:9" x14ac:dyDescent="0.25">
      <c r="B4630" s="9">
        <v>2021</v>
      </c>
      <c r="C4630" s="9">
        <v>7</v>
      </c>
      <c r="D4630" s="9">
        <v>13</v>
      </c>
      <c r="E4630" s="30">
        <f>I01_Avg!D4630</f>
        <v>2.105173314964893</v>
      </c>
      <c r="F4630" s="30">
        <f>PVWatts_8.5kW!J4642</f>
        <v>5.6282839999999998</v>
      </c>
      <c r="G4630" s="34">
        <f t="shared" si="216"/>
        <v>-3.5231106850351068</v>
      </c>
      <c r="H4630" s="34">
        <f t="shared" si="217"/>
        <v>0</v>
      </c>
      <c r="I4630" s="34">
        <f t="shared" si="218"/>
        <v>-3.5231106850351068</v>
      </c>
    </row>
    <row r="4631" spans="2:9" x14ac:dyDescent="0.25">
      <c r="B4631" s="9">
        <v>2021</v>
      </c>
      <c r="C4631" s="9">
        <v>7</v>
      </c>
      <c r="D4631" s="9">
        <v>14</v>
      </c>
      <c r="E4631" s="30">
        <f>I01_Avg!D4631</f>
        <v>2.3905916979432318</v>
      </c>
      <c r="F4631" s="30">
        <f>PVWatts_8.5kW!J4643</f>
        <v>5.2629650000000003</v>
      </c>
      <c r="G4631" s="34">
        <f t="shared" si="216"/>
        <v>-2.8723733020567686</v>
      </c>
      <c r="H4631" s="34">
        <f t="shared" si="217"/>
        <v>0</v>
      </c>
      <c r="I4631" s="34">
        <f t="shared" si="218"/>
        <v>-2.8723733020567686</v>
      </c>
    </row>
    <row r="4632" spans="2:9" x14ac:dyDescent="0.25">
      <c r="B4632" s="9">
        <v>2021</v>
      </c>
      <c r="C4632" s="9">
        <v>7</v>
      </c>
      <c r="D4632" s="9">
        <v>15</v>
      </c>
      <c r="E4632" s="30">
        <f>I01_Avg!D4632</f>
        <v>2.5555839341431685</v>
      </c>
      <c r="F4632" s="30">
        <f>PVWatts_8.5kW!J4644</f>
        <v>4.6124450000000001</v>
      </c>
      <c r="G4632" s="34">
        <f t="shared" si="216"/>
        <v>-2.0568610658568316</v>
      </c>
      <c r="H4632" s="34">
        <f t="shared" si="217"/>
        <v>0</v>
      </c>
      <c r="I4632" s="34">
        <f t="shared" si="218"/>
        <v>-2.0568610658568316</v>
      </c>
    </row>
    <row r="4633" spans="2:9" x14ac:dyDescent="0.25">
      <c r="B4633" s="9">
        <v>2021</v>
      </c>
      <c r="C4633" s="9">
        <v>7</v>
      </c>
      <c r="D4633" s="9">
        <v>16</v>
      </c>
      <c r="E4633" s="30">
        <f>I01_Avg!D4633</f>
        <v>2.7107173836461977</v>
      </c>
      <c r="F4633" s="30">
        <f>PVWatts_8.5kW!J4645</f>
        <v>3.687621</v>
      </c>
      <c r="G4633" s="34">
        <f t="shared" si="216"/>
        <v>-0.9769036163538023</v>
      </c>
      <c r="H4633" s="34">
        <f t="shared" si="217"/>
        <v>0</v>
      </c>
      <c r="I4633" s="34">
        <f t="shared" si="218"/>
        <v>-0.9769036163538023</v>
      </c>
    </row>
    <row r="4634" spans="2:9" x14ac:dyDescent="0.25">
      <c r="B4634" s="9">
        <v>2021</v>
      </c>
      <c r="C4634" s="9">
        <v>7</v>
      </c>
      <c r="D4634" s="9">
        <v>17</v>
      </c>
      <c r="E4634" s="30">
        <f>I01_Avg!D4634</f>
        <v>2.8706977051631073</v>
      </c>
      <c r="F4634" s="30">
        <f>PVWatts_8.5kW!J4646</f>
        <v>2.4975259999999997</v>
      </c>
      <c r="G4634" s="34">
        <f t="shared" si="216"/>
        <v>0.3731717051631076</v>
      </c>
      <c r="H4634" s="34">
        <f t="shared" si="217"/>
        <v>0.3731717051631076</v>
      </c>
      <c r="I4634" s="34">
        <f t="shared" si="218"/>
        <v>0</v>
      </c>
    </row>
    <row r="4635" spans="2:9" x14ac:dyDescent="0.25">
      <c r="B4635" s="9">
        <v>2021</v>
      </c>
      <c r="C4635" s="9">
        <v>7</v>
      </c>
      <c r="D4635" s="9">
        <v>18</v>
      </c>
      <c r="E4635" s="30">
        <f>I01_Avg!D4635</f>
        <v>2.9337138874738615</v>
      </c>
      <c r="F4635" s="30">
        <f>PVWatts_8.5kW!J4647</f>
        <v>0.96480299999999997</v>
      </c>
      <c r="G4635" s="34">
        <f t="shared" si="216"/>
        <v>1.9689108874738617</v>
      </c>
      <c r="H4635" s="34">
        <f t="shared" si="217"/>
        <v>1.9689108874738617</v>
      </c>
      <c r="I4635" s="34">
        <f t="shared" si="218"/>
        <v>0</v>
      </c>
    </row>
    <row r="4636" spans="2:9" x14ac:dyDescent="0.25">
      <c r="B4636" s="9">
        <v>2021</v>
      </c>
      <c r="C4636" s="9">
        <v>7</v>
      </c>
      <c r="D4636" s="9">
        <v>19</v>
      </c>
      <c r="E4636" s="30">
        <f>I01_Avg!D4636</f>
        <v>2.8913480819811745</v>
      </c>
      <c r="F4636" s="30">
        <f>PVWatts_8.5kW!J4648</f>
        <v>0.19686300000000001</v>
      </c>
      <c r="G4636" s="34">
        <f t="shared" si="216"/>
        <v>2.6944850819811745</v>
      </c>
      <c r="H4636" s="34">
        <f t="shared" si="217"/>
        <v>2.6944850819811745</v>
      </c>
      <c r="I4636" s="34">
        <f t="shared" si="218"/>
        <v>0</v>
      </c>
    </row>
    <row r="4637" spans="2:9" x14ac:dyDescent="0.25">
      <c r="B4637" s="9">
        <v>2021</v>
      </c>
      <c r="C4637" s="9">
        <v>7</v>
      </c>
      <c r="D4637" s="9">
        <v>20</v>
      </c>
      <c r="E4637" s="30">
        <f>I01_Avg!D4637</f>
        <v>2.7164759497751989</v>
      </c>
      <c r="F4637" s="30">
        <f>PVWatts_8.5kW!J4649</f>
        <v>0</v>
      </c>
      <c r="G4637" s="34">
        <f t="shared" si="216"/>
        <v>2.7164759497751989</v>
      </c>
      <c r="H4637" s="34">
        <f t="shared" si="217"/>
        <v>2.7164759497751989</v>
      </c>
      <c r="I4637" s="34">
        <f t="shared" si="218"/>
        <v>0</v>
      </c>
    </row>
    <row r="4638" spans="2:9" x14ac:dyDescent="0.25">
      <c r="B4638" s="9">
        <v>2021</v>
      </c>
      <c r="C4638" s="9">
        <v>7</v>
      </c>
      <c r="D4638" s="9">
        <v>21</v>
      </c>
      <c r="E4638" s="30">
        <f>I01_Avg!D4638</f>
        <v>2.4886823970015906</v>
      </c>
      <c r="F4638" s="30">
        <f>PVWatts_8.5kW!J4650</f>
        <v>0</v>
      </c>
      <c r="G4638" s="34">
        <f t="shared" si="216"/>
        <v>2.4886823970015906</v>
      </c>
      <c r="H4638" s="34">
        <f t="shared" si="217"/>
        <v>2.4886823970015906</v>
      </c>
      <c r="I4638" s="34">
        <f t="shared" si="218"/>
        <v>0</v>
      </c>
    </row>
    <row r="4639" spans="2:9" x14ac:dyDescent="0.25">
      <c r="B4639" s="9">
        <v>2021</v>
      </c>
      <c r="C4639" s="9">
        <v>7</v>
      </c>
      <c r="D4639" s="9">
        <v>22</v>
      </c>
      <c r="E4639" s="30">
        <f>I01_Avg!D4639</f>
        <v>2.2336019620894683</v>
      </c>
      <c r="F4639" s="30">
        <f>PVWatts_8.5kW!J4651</f>
        <v>0</v>
      </c>
      <c r="G4639" s="34">
        <f t="shared" si="216"/>
        <v>2.2336019620894683</v>
      </c>
      <c r="H4639" s="34">
        <f t="shared" si="217"/>
        <v>2.2336019620894683</v>
      </c>
      <c r="I4639" s="34">
        <f t="shared" si="218"/>
        <v>0</v>
      </c>
    </row>
    <row r="4640" spans="2:9" x14ac:dyDescent="0.25">
      <c r="B4640" s="9">
        <v>2021</v>
      </c>
      <c r="C4640" s="9">
        <v>7</v>
      </c>
      <c r="D4640" s="9">
        <v>23</v>
      </c>
      <c r="E4640" s="30">
        <f>I01_Avg!D4640</f>
        <v>1.8893055756362263</v>
      </c>
      <c r="F4640" s="30">
        <f>PVWatts_8.5kW!J4652</f>
        <v>0</v>
      </c>
      <c r="G4640" s="34">
        <f t="shared" si="216"/>
        <v>1.8893055756362263</v>
      </c>
      <c r="H4640" s="34">
        <f t="shared" si="217"/>
        <v>1.8893055756362263</v>
      </c>
      <c r="I4640" s="34">
        <f t="shared" si="218"/>
        <v>0</v>
      </c>
    </row>
    <row r="4641" spans="2:9" x14ac:dyDescent="0.25">
      <c r="B4641" s="9">
        <v>2021</v>
      </c>
      <c r="C4641" s="9">
        <v>7</v>
      </c>
      <c r="D4641" s="9">
        <v>0</v>
      </c>
      <c r="E4641" s="30">
        <f>I01_Avg!D4641</f>
        <v>1.5592676532901866</v>
      </c>
      <c r="F4641" s="30">
        <f>PVWatts_8.5kW!J4653</f>
        <v>0</v>
      </c>
      <c r="G4641" s="34">
        <f t="shared" si="216"/>
        <v>1.5592676532901866</v>
      </c>
      <c r="H4641" s="34">
        <f t="shared" si="217"/>
        <v>1.5592676532901866</v>
      </c>
      <c r="I4641" s="34">
        <f t="shared" si="218"/>
        <v>0</v>
      </c>
    </row>
    <row r="4642" spans="2:9" x14ac:dyDescent="0.25">
      <c r="B4642" s="9">
        <v>2021</v>
      </c>
      <c r="C4642" s="9">
        <v>7</v>
      </c>
      <c r="D4642" s="9">
        <v>1</v>
      </c>
      <c r="E4642" s="30">
        <f>I01_Avg!D4642</f>
        <v>1.2888950674523505</v>
      </c>
      <c r="F4642" s="30">
        <f>PVWatts_8.5kW!J4654</f>
        <v>0</v>
      </c>
      <c r="G4642" s="34">
        <f t="shared" si="216"/>
        <v>1.2888950674523505</v>
      </c>
      <c r="H4642" s="34">
        <f t="shared" si="217"/>
        <v>1.2888950674523505</v>
      </c>
      <c r="I4642" s="34">
        <f t="shared" si="218"/>
        <v>0</v>
      </c>
    </row>
    <row r="4643" spans="2:9" x14ac:dyDescent="0.25">
      <c r="B4643" s="9">
        <v>2021</v>
      </c>
      <c r="C4643" s="9">
        <v>7</v>
      </c>
      <c r="D4643" s="9">
        <v>2</v>
      </c>
      <c r="E4643" s="30">
        <f>I01_Avg!D4643</f>
        <v>1.1336382987695082</v>
      </c>
      <c r="F4643" s="30">
        <f>PVWatts_8.5kW!J4655</f>
        <v>0</v>
      </c>
      <c r="G4643" s="34">
        <f t="shared" si="216"/>
        <v>1.1336382987695082</v>
      </c>
      <c r="H4643" s="34">
        <f t="shared" si="217"/>
        <v>1.1336382987695082</v>
      </c>
      <c r="I4643" s="34">
        <f t="shared" si="218"/>
        <v>0</v>
      </c>
    </row>
    <row r="4644" spans="2:9" x14ac:dyDescent="0.25">
      <c r="B4644" s="9">
        <v>2021</v>
      </c>
      <c r="C4644" s="9">
        <v>7</v>
      </c>
      <c r="D4644" s="9">
        <v>3</v>
      </c>
      <c r="E4644" s="30">
        <f>I01_Avg!D4644</f>
        <v>1.0239078654974498</v>
      </c>
      <c r="F4644" s="30">
        <f>PVWatts_8.5kW!J4656</f>
        <v>0</v>
      </c>
      <c r="G4644" s="34">
        <f t="shared" si="216"/>
        <v>1.0239078654974498</v>
      </c>
      <c r="H4644" s="34">
        <f t="shared" si="217"/>
        <v>1.0239078654974498</v>
      </c>
      <c r="I4644" s="34">
        <f t="shared" si="218"/>
        <v>0</v>
      </c>
    </row>
    <row r="4645" spans="2:9" x14ac:dyDescent="0.25">
      <c r="B4645" s="9">
        <v>2021</v>
      </c>
      <c r="C4645" s="9">
        <v>7</v>
      </c>
      <c r="D4645" s="9">
        <v>4</v>
      </c>
      <c r="E4645" s="30">
        <f>I01_Avg!D4645</f>
        <v>0.94631561611245663</v>
      </c>
      <c r="F4645" s="30">
        <f>PVWatts_8.5kW!J4657</f>
        <v>0</v>
      </c>
      <c r="G4645" s="34">
        <f t="shared" si="216"/>
        <v>0.94631561611245663</v>
      </c>
      <c r="H4645" s="34">
        <f t="shared" si="217"/>
        <v>0.94631561611245663</v>
      </c>
      <c r="I4645" s="34">
        <f t="shared" si="218"/>
        <v>0</v>
      </c>
    </row>
    <row r="4646" spans="2:9" x14ac:dyDescent="0.25">
      <c r="B4646" s="9">
        <v>2021</v>
      </c>
      <c r="C4646" s="9">
        <v>7</v>
      </c>
      <c r="D4646" s="9">
        <v>5</v>
      </c>
      <c r="E4646" s="30">
        <f>I01_Avg!D4646</f>
        <v>0.90306100497250286</v>
      </c>
      <c r="F4646" s="30">
        <f>PVWatts_8.5kW!J4658</f>
        <v>1.9649999999999997E-2</v>
      </c>
      <c r="G4646" s="34">
        <f t="shared" si="216"/>
        <v>0.88341100497250291</v>
      </c>
      <c r="H4646" s="34">
        <f t="shared" si="217"/>
        <v>0.88341100497250291</v>
      </c>
      <c r="I4646" s="34">
        <f t="shared" si="218"/>
        <v>0</v>
      </c>
    </row>
    <row r="4647" spans="2:9" x14ac:dyDescent="0.25">
      <c r="B4647" s="9">
        <v>2021</v>
      </c>
      <c r="C4647" s="9">
        <v>7</v>
      </c>
      <c r="D4647" s="9">
        <v>6</v>
      </c>
      <c r="E4647" s="30">
        <f>I01_Avg!D4647</f>
        <v>0.92247524318938878</v>
      </c>
      <c r="F4647" s="30">
        <f>PVWatts_8.5kW!J4659</f>
        <v>0.376247</v>
      </c>
      <c r="G4647" s="34">
        <f t="shared" si="216"/>
        <v>0.54622824318938878</v>
      </c>
      <c r="H4647" s="34">
        <f t="shared" si="217"/>
        <v>0.54622824318938878</v>
      </c>
      <c r="I4647" s="34">
        <f t="shared" si="218"/>
        <v>0</v>
      </c>
    </row>
    <row r="4648" spans="2:9" x14ac:dyDescent="0.25">
      <c r="B4648" s="9">
        <v>2021</v>
      </c>
      <c r="C4648" s="9">
        <v>7</v>
      </c>
      <c r="D4648" s="9">
        <v>7</v>
      </c>
      <c r="E4648" s="30">
        <f>I01_Avg!D4648</f>
        <v>0.99951783884487966</v>
      </c>
      <c r="F4648" s="30">
        <f>PVWatts_8.5kW!J4660</f>
        <v>1.609259</v>
      </c>
      <c r="G4648" s="34">
        <f t="shared" si="216"/>
        <v>-0.60974116115512034</v>
      </c>
      <c r="H4648" s="34">
        <f t="shared" si="217"/>
        <v>0</v>
      </c>
      <c r="I4648" s="34">
        <f t="shared" si="218"/>
        <v>-0.60974116115512034</v>
      </c>
    </row>
    <row r="4649" spans="2:9" x14ac:dyDescent="0.25">
      <c r="B4649" s="9">
        <v>2021</v>
      </c>
      <c r="C4649" s="9">
        <v>7</v>
      </c>
      <c r="D4649" s="9">
        <v>8</v>
      </c>
      <c r="E4649" s="30">
        <f>I01_Avg!D4649</f>
        <v>1.1349721215471058</v>
      </c>
      <c r="F4649" s="30">
        <f>PVWatts_8.5kW!J4661</f>
        <v>3.0847579999999999</v>
      </c>
      <c r="G4649" s="34">
        <f t="shared" si="216"/>
        <v>-1.9497858784528941</v>
      </c>
      <c r="H4649" s="34">
        <f t="shared" si="217"/>
        <v>0</v>
      </c>
      <c r="I4649" s="34">
        <f t="shared" si="218"/>
        <v>-1.9497858784528941</v>
      </c>
    </row>
    <row r="4650" spans="2:9" x14ac:dyDescent="0.25">
      <c r="B4650" s="9">
        <v>2021</v>
      </c>
      <c r="C4650" s="9">
        <v>7</v>
      </c>
      <c r="D4650" s="9">
        <v>9</v>
      </c>
      <c r="E4650" s="30">
        <f>I01_Avg!D4650</f>
        <v>1.2445985700508981</v>
      </c>
      <c r="F4650" s="30">
        <f>PVWatts_8.5kW!J4662</f>
        <v>4.2892160000000006</v>
      </c>
      <c r="G4650" s="34">
        <f t="shared" si="216"/>
        <v>-3.0446174299491027</v>
      </c>
      <c r="H4650" s="34">
        <f t="shared" si="217"/>
        <v>0</v>
      </c>
      <c r="I4650" s="34">
        <f t="shared" si="218"/>
        <v>-3.0446174299491027</v>
      </c>
    </row>
    <row r="4651" spans="2:9" x14ac:dyDescent="0.25">
      <c r="B4651" s="9">
        <v>2021</v>
      </c>
      <c r="C4651" s="9">
        <v>7</v>
      </c>
      <c r="D4651" s="9">
        <v>10</v>
      </c>
      <c r="E4651" s="30">
        <f>I01_Avg!D4651</f>
        <v>1.3928811370357306</v>
      </c>
      <c r="F4651" s="30">
        <f>PVWatts_8.5kW!J4663</f>
        <v>5.1748979999999998</v>
      </c>
      <c r="G4651" s="34">
        <f t="shared" si="216"/>
        <v>-3.7820168629642694</v>
      </c>
      <c r="H4651" s="34">
        <f t="shared" si="217"/>
        <v>0</v>
      </c>
      <c r="I4651" s="34">
        <f t="shared" si="218"/>
        <v>-3.7820168629642694</v>
      </c>
    </row>
    <row r="4652" spans="2:9" x14ac:dyDescent="0.25">
      <c r="B4652" s="9">
        <v>2021</v>
      </c>
      <c r="C4652" s="9">
        <v>7</v>
      </c>
      <c r="D4652" s="9">
        <v>11</v>
      </c>
      <c r="E4652" s="30">
        <f>I01_Avg!D4652</f>
        <v>1.5561440996143465</v>
      </c>
      <c r="F4652" s="30">
        <f>PVWatts_8.5kW!J4664</f>
        <v>5.7460420000000001</v>
      </c>
      <c r="G4652" s="34">
        <f t="shared" si="216"/>
        <v>-4.1898979003856534</v>
      </c>
      <c r="H4652" s="34">
        <f t="shared" si="217"/>
        <v>0</v>
      </c>
      <c r="I4652" s="34">
        <f t="shared" si="218"/>
        <v>-4.1898979003856534</v>
      </c>
    </row>
    <row r="4653" spans="2:9" x14ac:dyDescent="0.25">
      <c r="B4653" s="9">
        <v>2021</v>
      </c>
      <c r="C4653" s="9">
        <v>7</v>
      </c>
      <c r="D4653" s="9">
        <v>12</v>
      </c>
      <c r="E4653" s="30">
        <f>I01_Avg!D4653</f>
        <v>1.7742645303034046</v>
      </c>
      <c r="F4653" s="30">
        <f>PVWatts_8.5kW!J4665</f>
        <v>5.9761099999999994</v>
      </c>
      <c r="G4653" s="34">
        <f t="shared" si="216"/>
        <v>-4.201845469696595</v>
      </c>
      <c r="H4653" s="34">
        <f t="shared" si="217"/>
        <v>0</v>
      </c>
      <c r="I4653" s="34">
        <f t="shared" si="218"/>
        <v>-4.201845469696595</v>
      </c>
    </row>
    <row r="4654" spans="2:9" x14ac:dyDescent="0.25">
      <c r="B4654" s="9">
        <v>2021</v>
      </c>
      <c r="C4654" s="9">
        <v>7</v>
      </c>
      <c r="D4654" s="9">
        <v>13</v>
      </c>
      <c r="E4654" s="30">
        <f>I01_Avg!D4654</f>
        <v>1.9868601674132234</v>
      </c>
      <c r="F4654" s="30">
        <f>PVWatts_8.5kW!J4666</f>
        <v>5.7150299999999996</v>
      </c>
      <c r="G4654" s="34">
        <f t="shared" si="216"/>
        <v>-3.7281698325867763</v>
      </c>
      <c r="H4654" s="34">
        <f t="shared" si="217"/>
        <v>0</v>
      </c>
      <c r="I4654" s="34">
        <f t="shared" si="218"/>
        <v>-3.7281698325867763</v>
      </c>
    </row>
    <row r="4655" spans="2:9" x14ac:dyDescent="0.25">
      <c r="B4655" s="9">
        <v>2021</v>
      </c>
      <c r="C4655" s="9">
        <v>7</v>
      </c>
      <c r="D4655" s="9">
        <v>14</v>
      </c>
      <c r="E4655" s="30">
        <f>I01_Avg!D4655</f>
        <v>2.2021774540246444</v>
      </c>
      <c r="F4655" s="30">
        <f>PVWatts_8.5kW!J4667</f>
        <v>5.331912</v>
      </c>
      <c r="G4655" s="34">
        <f t="shared" si="216"/>
        <v>-3.1297345459753556</v>
      </c>
      <c r="H4655" s="34">
        <f t="shared" si="217"/>
        <v>0</v>
      </c>
      <c r="I4655" s="34">
        <f t="shared" si="218"/>
        <v>-3.1297345459753556</v>
      </c>
    </row>
    <row r="4656" spans="2:9" x14ac:dyDescent="0.25">
      <c r="B4656" s="9">
        <v>2021</v>
      </c>
      <c r="C4656" s="9">
        <v>7</v>
      </c>
      <c r="D4656" s="9">
        <v>15</v>
      </c>
      <c r="E4656" s="30">
        <f>I01_Avg!D4656</f>
        <v>2.3212667002649923</v>
      </c>
      <c r="F4656" s="30">
        <f>PVWatts_8.5kW!J4668</f>
        <v>4.6784620000000006</v>
      </c>
      <c r="G4656" s="34">
        <f t="shared" si="216"/>
        <v>-2.3571952997350083</v>
      </c>
      <c r="H4656" s="34">
        <f t="shared" si="217"/>
        <v>0</v>
      </c>
      <c r="I4656" s="34">
        <f t="shared" si="218"/>
        <v>-2.3571952997350083</v>
      </c>
    </row>
    <row r="4657" spans="2:9" x14ac:dyDescent="0.25">
      <c r="B4657" s="9">
        <v>2021</v>
      </c>
      <c r="C4657" s="9">
        <v>7</v>
      </c>
      <c r="D4657" s="9">
        <v>16</v>
      </c>
      <c r="E4657" s="30">
        <f>I01_Avg!D4657</f>
        <v>2.564706031146454</v>
      </c>
      <c r="F4657" s="30">
        <f>PVWatts_8.5kW!J4669</f>
        <v>3.737085</v>
      </c>
      <c r="G4657" s="34">
        <f t="shared" si="216"/>
        <v>-1.172378968853546</v>
      </c>
      <c r="H4657" s="34">
        <f t="shared" si="217"/>
        <v>0</v>
      </c>
      <c r="I4657" s="34">
        <f t="shared" si="218"/>
        <v>-1.172378968853546</v>
      </c>
    </row>
    <row r="4658" spans="2:9" x14ac:dyDescent="0.25">
      <c r="B4658" s="9">
        <v>2021</v>
      </c>
      <c r="C4658" s="9">
        <v>7</v>
      </c>
      <c r="D4658" s="9">
        <v>17</v>
      </c>
      <c r="E4658" s="30">
        <f>I01_Avg!D4658</f>
        <v>2.6469920929149136</v>
      </c>
      <c r="F4658" s="30">
        <f>PVWatts_8.5kW!J4670</f>
        <v>2.4853939999999999</v>
      </c>
      <c r="G4658" s="34">
        <f t="shared" si="216"/>
        <v>0.16159809291491367</v>
      </c>
      <c r="H4658" s="34">
        <f t="shared" si="217"/>
        <v>0.16159809291491367</v>
      </c>
      <c r="I4658" s="34">
        <f t="shared" si="218"/>
        <v>0</v>
      </c>
    </row>
    <row r="4659" spans="2:9" x14ac:dyDescent="0.25">
      <c r="B4659" s="9">
        <v>2021</v>
      </c>
      <c r="C4659" s="9">
        <v>7</v>
      </c>
      <c r="D4659" s="9">
        <v>18</v>
      </c>
      <c r="E4659" s="30">
        <f>I01_Avg!D4659</f>
        <v>2.7849838765683916</v>
      </c>
      <c r="F4659" s="30">
        <f>PVWatts_8.5kW!J4671</f>
        <v>1.065015</v>
      </c>
      <c r="G4659" s="34">
        <f t="shared" si="216"/>
        <v>1.7199688765683916</v>
      </c>
      <c r="H4659" s="34">
        <f t="shared" si="217"/>
        <v>1.7199688765683916</v>
      </c>
      <c r="I4659" s="34">
        <f t="shared" si="218"/>
        <v>0</v>
      </c>
    </row>
    <row r="4660" spans="2:9" x14ac:dyDescent="0.25">
      <c r="B4660" s="9">
        <v>2021</v>
      </c>
      <c r="C4660" s="9">
        <v>7</v>
      </c>
      <c r="D4660" s="9">
        <v>19</v>
      </c>
      <c r="E4660" s="30">
        <f>I01_Avg!D4660</f>
        <v>2.6746950346119411</v>
      </c>
      <c r="F4660" s="30">
        <f>PVWatts_8.5kW!J4672</f>
        <v>0.19529099999999999</v>
      </c>
      <c r="G4660" s="34">
        <f t="shared" si="216"/>
        <v>2.479404034611941</v>
      </c>
      <c r="H4660" s="34">
        <f t="shared" si="217"/>
        <v>2.479404034611941</v>
      </c>
      <c r="I4660" s="34">
        <f t="shared" si="218"/>
        <v>0</v>
      </c>
    </row>
    <row r="4661" spans="2:9" x14ac:dyDescent="0.25">
      <c r="B4661" s="9">
        <v>2021</v>
      </c>
      <c r="C4661" s="9">
        <v>7</v>
      </c>
      <c r="D4661" s="9">
        <v>20</v>
      </c>
      <c r="E4661" s="30">
        <f>I01_Avg!D4661</f>
        <v>2.5485348766541365</v>
      </c>
      <c r="F4661" s="30">
        <f>PVWatts_8.5kW!J4673</f>
        <v>0</v>
      </c>
      <c r="G4661" s="34">
        <f t="shared" si="216"/>
        <v>2.5485348766541365</v>
      </c>
      <c r="H4661" s="34">
        <f t="shared" si="217"/>
        <v>2.5485348766541365</v>
      </c>
      <c r="I4661" s="34">
        <f t="shared" si="218"/>
        <v>0</v>
      </c>
    </row>
    <row r="4662" spans="2:9" x14ac:dyDescent="0.25">
      <c r="B4662" s="9">
        <v>2021</v>
      </c>
      <c r="C4662" s="9">
        <v>7</v>
      </c>
      <c r="D4662" s="9">
        <v>21</v>
      </c>
      <c r="E4662" s="30">
        <f>I01_Avg!D4662</f>
        <v>2.3693058811445327</v>
      </c>
      <c r="F4662" s="30">
        <f>PVWatts_8.5kW!J4674</f>
        <v>0</v>
      </c>
      <c r="G4662" s="34">
        <f t="shared" si="216"/>
        <v>2.3693058811445327</v>
      </c>
      <c r="H4662" s="34">
        <f t="shared" si="217"/>
        <v>2.3693058811445327</v>
      </c>
      <c r="I4662" s="34">
        <f t="shared" si="218"/>
        <v>0</v>
      </c>
    </row>
    <row r="4663" spans="2:9" x14ac:dyDescent="0.25">
      <c r="B4663" s="9">
        <v>2021</v>
      </c>
      <c r="C4663" s="9">
        <v>7</v>
      </c>
      <c r="D4663" s="9">
        <v>22</v>
      </c>
      <c r="E4663" s="30">
        <f>I01_Avg!D4663</f>
        <v>2.1219238000215799</v>
      </c>
      <c r="F4663" s="30">
        <f>PVWatts_8.5kW!J4675</f>
        <v>0</v>
      </c>
      <c r="G4663" s="34">
        <f t="shared" si="216"/>
        <v>2.1219238000215799</v>
      </c>
      <c r="H4663" s="34">
        <f t="shared" si="217"/>
        <v>2.1219238000215799</v>
      </c>
      <c r="I4663" s="34">
        <f t="shared" si="218"/>
        <v>0</v>
      </c>
    </row>
    <row r="4664" spans="2:9" x14ac:dyDescent="0.25">
      <c r="B4664" s="9">
        <v>2021</v>
      </c>
      <c r="C4664" s="9">
        <v>7</v>
      </c>
      <c r="D4664" s="9">
        <v>23</v>
      </c>
      <c r="E4664" s="30">
        <f>I01_Avg!D4664</f>
        <v>1.7242100688245421</v>
      </c>
      <c r="F4664" s="30">
        <f>PVWatts_8.5kW!J4676</f>
        <v>0</v>
      </c>
      <c r="G4664" s="34">
        <f t="shared" si="216"/>
        <v>1.7242100688245421</v>
      </c>
      <c r="H4664" s="34">
        <f t="shared" si="217"/>
        <v>1.7242100688245421</v>
      </c>
      <c r="I4664" s="34">
        <f t="shared" si="218"/>
        <v>0</v>
      </c>
    </row>
    <row r="4665" spans="2:9" x14ac:dyDescent="0.25">
      <c r="B4665" s="9">
        <v>2021</v>
      </c>
      <c r="C4665" s="9">
        <v>7</v>
      </c>
      <c r="D4665" s="9">
        <v>0</v>
      </c>
      <c r="E4665" s="30">
        <f>I01_Avg!D4665</f>
        <v>1.3868436876027646</v>
      </c>
      <c r="F4665" s="30">
        <f>PVWatts_8.5kW!J4677</f>
        <v>0</v>
      </c>
      <c r="G4665" s="34">
        <f t="shared" si="216"/>
        <v>1.3868436876027646</v>
      </c>
      <c r="H4665" s="34">
        <f t="shared" si="217"/>
        <v>1.3868436876027646</v>
      </c>
      <c r="I4665" s="34">
        <f t="shared" si="218"/>
        <v>0</v>
      </c>
    </row>
    <row r="4666" spans="2:9" x14ac:dyDescent="0.25">
      <c r="B4666" s="9">
        <v>2021</v>
      </c>
      <c r="C4666" s="9">
        <v>7</v>
      </c>
      <c r="D4666" s="9">
        <v>1</v>
      </c>
      <c r="E4666" s="30">
        <f>I01_Avg!D4666</f>
        <v>1.1394968568548958</v>
      </c>
      <c r="F4666" s="30">
        <f>PVWatts_8.5kW!J4678</f>
        <v>0</v>
      </c>
      <c r="G4666" s="34">
        <f t="shared" si="216"/>
        <v>1.1394968568548958</v>
      </c>
      <c r="H4666" s="34">
        <f t="shared" si="217"/>
        <v>1.1394968568548958</v>
      </c>
      <c r="I4666" s="34">
        <f t="shared" si="218"/>
        <v>0</v>
      </c>
    </row>
    <row r="4667" spans="2:9" x14ac:dyDescent="0.25">
      <c r="B4667" s="9">
        <v>2021</v>
      </c>
      <c r="C4667" s="9">
        <v>7</v>
      </c>
      <c r="D4667" s="9">
        <v>2</v>
      </c>
      <c r="E4667" s="30">
        <f>I01_Avg!D4667</f>
        <v>1.0165899964701861</v>
      </c>
      <c r="F4667" s="30">
        <f>PVWatts_8.5kW!J4679</f>
        <v>0</v>
      </c>
      <c r="G4667" s="34">
        <f t="shared" si="216"/>
        <v>1.0165899964701861</v>
      </c>
      <c r="H4667" s="34">
        <f t="shared" si="217"/>
        <v>1.0165899964701861</v>
      </c>
      <c r="I4667" s="34">
        <f t="shared" si="218"/>
        <v>0</v>
      </c>
    </row>
    <row r="4668" spans="2:9" x14ac:dyDescent="0.25">
      <c r="B4668" s="9">
        <v>2021</v>
      </c>
      <c r="C4668" s="9">
        <v>7</v>
      </c>
      <c r="D4668" s="9">
        <v>3</v>
      </c>
      <c r="E4668" s="30">
        <f>I01_Avg!D4668</f>
        <v>0.8988324246398417</v>
      </c>
      <c r="F4668" s="30">
        <f>PVWatts_8.5kW!J4680</f>
        <v>0</v>
      </c>
      <c r="G4668" s="34">
        <f t="shared" si="216"/>
        <v>0.8988324246398417</v>
      </c>
      <c r="H4668" s="34">
        <f t="shared" si="217"/>
        <v>0.8988324246398417</v>
      </c>
      <c r="I4668" s="34">
        <f t="shared" si="218"/>
        <v>0</v>
      </c>
    </row>
    <row r="4669" spans="2:9" x14ac:dyDescent="0.25">
      <c r="B4669" s="9">
        <v>2021</v>
      </c>
      <c r="C4669" s="9">
        <v>7</v>
      </c>
      <c r="D4669" s="9">
        <v>4</v>
      </c>
      <c r="E4669" s="30">
        <f>I01_Avg!D4669</f>
        <v>0.85379404796218439</v>
      </c>
      <c r="F4669" s="30">
        <f>PVWatts_8.5kW!J4681</f>
        <v>0</v>
      </c>
      <c r="G4669" s="34">
        <f t="shared" si="216"/>
        <v>0.85379404796218439</v>
      </c>
      <c r="H4669" s="34">
        <f t="shared" si="217"/>
        <v>0.85379404796218439</v>
      </c>
      <c r="I4669" s="34">
        <f t="shared" si="218"/>
        <v>0</v>
      </c>
    </row>
    <row r="4670" spans="2:9" x14ac:dyDescent="0.25">
      <c r="B4670" s="9">
        <v>2021</v>
      </c>
      <c r="C4670" s="9">
        <v>7</v>
      </c>
      <c r="D4670" s="9">
        <v>5</v>
      </c>
      <c r="E4670" s="30">
        <f>I01_Avg!D4670</f>
        <v>0.84084078543811114</v>
      </c>
      <c r="F4670" s="30">
        <f>PVWatts_8.5kW!J4682</f>
        <v>1.9869000000000001E-2</v>
      </c>
      <c r="G4670" s="34">
        <f t="shared" si="216"/>
        <v>0.82097178543811111</v>
      </c>
      <c r="H4670" s="34">
        <f t="shared" si="217"/>
        <v>0.82097178543811111</v>
      </c>
      <c r="I4670" s="34">
        <f t="shared" si="218"/>
        <v>0</v>
      </c>
    </row>
    <row r="4671" spans="2:9" x14ac:dyDescent="0.25">
      <c r="B4671" s="9">
        <v>2021</v>
      </c>
      <c r="C4671" s="9">
        <v>7</v>
      </c>
      <c r="D4671" s="9">
        <v>6</v>
      </c>
      <c r="E4671" s="30">
        <f>I01_Avg!D4671</f>
        <v>0.85082453572086059</v>
      </c>
      <c r="F4671" s="30">
        <f>PVWatts_8.5kW!J4683</f>
        <v>0.36735500000000004</v>
      </c>
      <c r="G4671" s="34">
        <f t="shared" si="216"/>
        <v>0.48346953572086054</v>
      </c>
      <c r="H4671" s="34">
        <f t="shared" si="217"/>
        <v>0.48346953572086054</v>
      </c>
      <c r="I4671" s="34">
        <f t="shared" si="218"/>
        <v>0</v>
      </c>
    </row>
    <row r="4672" spans="2:9" x14ac:dyDescent="0.25">
      <c r="B4672" s="9">
        <v>2021</v>
      </c>
      <c r="C4672" s="9">
        <v>7</v>
      </c>
      <c r="D4672" s="9">
        <v>7</v>
      </c>
      <c r="E4672" s="30">
        <f>I01_Avg!D4672</f>
        <v>0.97313994678717075</v>
      </c>
      <c r="F4672" s="30">
        <f>PVWatts_8.5kW!J4684</f>
        <v>1.6300619999999999</v>
      </c>
      <c r="G4672" s="34">
        <f t="shared" si="216"/>
        <v>-0.65692205321282915</v>
      </c>
      <c r="H4672" s="34">
        <f t="shared" si="217"/>
        <v>0</v>
      </c>
      <c r="I4672" s="34">
        <f t="shared" si="218"/>
        <v>-0.65692205321282915</v>
      </c>
    </row>
    <row r="4673" spans="2:9" x14ac:dyDescent="0.25">
      <c r="B4673" s="9">
        <v>2021</v>
      </c>
      <c r="C4673" s="9">
        <v>7</v>
      </c>
      <c r="D4673" s="9">
        <v>8</v>
      </c>
      <c r="E4673" s="30">
        <f>I01_Avg!D4673</f>
        <v>1.0405967827803242</v>
      </c>
      <c r="F4673" s="30">
        <f>PVWatts_8.5kW!J4685</f>
        <v>3.1444239999999999</v>
      </c>
      <c r="G4673" s="34">
        <f t="shared" si="216"/>
        <v>-2.1038272172196759</v>
      </c>
      <c r="H4673" s="34">
        <f t="shared" si="217"/>
        <v>0</v>
      </c>
      <c r="I4673" s="34">
        <f t="shared" si="218"/>
        <v>-2.1038272172196759</v>
      </c>
    </row>
    <row r="4674" spans="2:9" x14ac:dyDescent="0.25">
      <c r="B4674" s="9">
        <v>2021</v>
      </c>
      <c r="C4674" s="9">
        <v>7</v>
      </c>
      <c r="D4674" s="9">
        <v>9</v>
      </c>
      <c r="E4674" s="30">
        <f>I01_Avg!D4674</f>
        <v>1.1644891413874148</v>
      </c>
      <c r="F4674" s="30">
        <f>PVWatts_8.5kW!J4686</f>
        <v>4.3893610000000001</v>
      </c>
      <c r="G4674" s="34">
        <f t="shared" si="216"/>
        <v>-3.2248718586125853</v>
      </c>
      <c r="H4674" s="34">
        <f t="shared" si="217"/>
        <v>0</v>
      </c>
      <c r="I4674" s="34">
        <f t="shared" si="218"/>
        <v>-3.2248718586125853</v>
      </c>
    </row>
    <row r="4675" spans="2:9" x14ac:dyDescent="0.25">
      <c r="B4675" s="9">
        <v>2021</v>
      </c>
      <c r="C4675" s="9">
        <v>7</v>
      </c>
      <c r="D4675" s="9">
        <v>10</v>
      </c>
      <c r="E4675" s="30">
        <f>I01_Avg!D4675</f>
        <v>1.3033381402819793</v>
      </c>
      <c r="F4675" s="30">
        <f>PVWatts_8.5kW!J4687</f>
        <v>5.3141610000000004</v>
      </c>
      <c r="G4675" s="34">
        <f t="shared" si="216"/>
        <v>-4.0108228597180213</v>
      </c>
      <c r="H4675" s="34">
        <f t="shared" si="217"/>
        <v>0</v>
      </c>
      <c r="I4675" s="34">
        <f t="shared" si="218"/>
        <v>-4.0108228597180213</v>
      </c>
    </row>
    <row r="4676" spans="2:9" x14ac:dyDescent="0.25">
      <c r="B4676" s="9">
        <v>2021</v>
      </c>
      <c r="C4676" s="9">
        <v>7</v>
      </c>
      <c r="D4676" s="9">
        <v>11</v>
      </c>
      <c r="E4676" s="30">
        <f>I01_Avg!D4676</f>
        <v>1.5512127359273169</v>
      </c>
      <c r="F4676" s="30">
        <f>PVWatts_8.5kW!J4688</f>
        <v>5.9039820000000001</v>
      </c>
      <c r="G4676" s="34">
        <f t="shared" si="216"/>
        <v>-4.3527692640726832</v>
      </c>
      <c r="H4676" s="34">
        <f t="shared" si="217"/>
        <v>0</v>
      </c>
      <c r="I4676" s="34">
        <f t="shared" si="218"/>
        <v>-4.3527692640726832</v>
      </c>
    </row>
    <row r="4677" spans="2:9" x14ac:dyDescent="0.25">
      <c r="B4677" s="9">
        <v>2021</v>
      </c>
      <c r="C4677" s="9">
        <v>7</v>
      </c>
      <c r="D4677" s="9">
        <v>12</v>
      </c>
      <c r="E4677" s="30">
        <f>I01_Avg!D4677</f>
        <v>1.7732898090186631</v>
      </c>
      <c r="F4677" s="30">
        <f>PVWatts_8.5kW!J4689</f>
        <v>6.1550310000000001</v>
      </c>
      <c r="G4677" s="34">
        <f t="shared" si="216"/>
        <v>-4.3817411909813373</v>
      </c>
      <c r="H4677" s="34">
        <f t="shared" si="217"/>
        <v>0</v>
      </c>
      <c r="I4677" s="34">
        <f t="shared" si="218"/>
        <v>-4.3817411909813373</v>
      </c>
    </row>
    <row r="4678" spans="2:9" x14ac:dyDescent="0.25">
      <c r="B4678" s="9">
        <v>2021</v>
      </c>
      <c r="C4678" s="9">
        <v>7</v>
      </c>
      <c r="D4678" s="9">
        <v>13</v>
      </c>
      <c r="E4678" s="30">
        <f>I01_Avg!D4678</f>
        <v>2.0140605658328288</v>
      </c>
      <c r="F4678" s="30">
        <f>PVWatts_8.5kW!J4690</f>
        <v>5.9483310000000005</v>
      </c>
      <c r="G4678" s="34">
        <f t="shared" si="216"/>
        <v>-3.9342704341671717</v>
      </c>
      <c r="H4678" s="34">
        <f t="shared" si="217"/>
        <v>0</v>
      </c>
      <c r="I4678" s="34">
        <f t="shared" si="218"/>
        <v>-3.9342704341671717</v>
      </c>
    </row>
    <row r="4679" spans="2:9" x14ac:dyDescent="0.25">
      <c r="B4679" s="9">
        <v>2021</v>
      </c>
      <c r="C4679" s="9">
        <v>7</v>
      </c>
      <c r="D4679" s="9">
        <v>14</v>
      </c>
      <c r="E4679" s="30">
        <f>I01_Avg!D4679</f>
        <v>2.341181699421174</v>
      </c>
      <c r="F4679" s="30">
        <f>PVWatts_8.5kW!J4691</f>
        <v>5.5451920000000001</v>
      </c>
      <c r="G4679" s="34">
        <f t="shared" si="216"/>
        <v>-3.2040103005788261</v>
      </c>
      <c r="H4679" s="34">
        <f t="shared" si="217"/>
        <v>0</v>
      </c>
      <c r="I4679" s="34">
        <f t="shared" si="218"/>
        <v>-3.2040103005788261</v>
      </c>
    </row>
    <row r="4680" spans="2:9" x14ac:dyDescent="0.25">
      <c r="B4680" s="9">
        <v>2021</v>
      </c>
      <c r="C4680" s="9">
        <v>7</v>
      </c>
      <c r="D4680" s="9">
        <v>15</v>
      </c>
      <c r="E4680" s="30">
        <f>I01_Avg!D4680</f>
        <v>2.5123414216210831</v>
      </c>
      <c r="F4680" s="30">
        <f>PVWatts_8.5kW!J4692</f>
        <v>4.8499249999999998</v>
      </c>
      <c r="G4680" s="34">
        <f t="shared" si="216"/>
        <v>-2.3375835783789167</v>
      </c>
      <c r="H4680" s="34">
        <f t="shared" si="217"/>
        <v>0</v>
      </c>
      <c r="I4680" s="34">
        <f t="shared" si="218"/>
        <v>-2.3375835783789167</v>
      </c>
    </row>
    <row r="4681" spans="2:9" x14ac:dyDescent="0.25">
      <c r="B4681" s="9">
        <v>2021</v>
      </c>
      <c r="C4681" s="9">
        <v>7</v>
      </c>
      <c r="D4681" s="9">
        <v>16</v>
      </c>
      <c r="E4681" s="30">
        <f>I01_Avg!D4681</f>
        <v>2.648590111574157</v>
      </c>
      <c r="F4681" s="30">
        <f>PVWatts_8.5kW!J4693</f>
        <v>3.8563800000000001</v>
      </c>
      <c r="G4681" s="34">
        <f t="shared" si="216"/>
        <v>-1.2077898884258431</v>
      </c>
      <c r="H4681" s="34">
        <f t="shared" si="217"/>
        <v>0</v>
      </c>
      <c r="I4681" s="34">
        <f t="shared" si="218"/>
        <v>-1.2077898884258431</v>
      </c>
    </row>
    <row r="4682" spans="2:9" x14ac:dyDescent="0.25">
      <c r="B4682" s="9">
        <v>2021</v>
      </c>
      <c r="C4682" s="9">
        <v>7</v>
      </c>
      <c r="D4682" s="9">
        <v>17</v>
      </c>
      <c r="E4682" s="30">
        <f>I01_Avg!D4682</f>
        <v>2.8105637566163741</v>
      </c>
      <c r="F4682" s="30">
        <f>PVWatts_8.5kW!J4694</f>
        <v>2.5774340000000002</v>
      </c>
      <c r="G4682" s="34">
        <f t="shared" ref="G4682:G4745" si="219">+E4682-F4682</f>
        <v>0.23312975661637392</v>
      </c>
      <c r="H4682" s="34">
        <f t="shared" ref="H4682:H4745" si="220">+IF(G4682&gt;0,G4682,0)</f>
        <v>0.23312975661637392</v>
      </c>
      <c r="I4682" s="34">
        <f t="shared" ref="I4682:I4745" si="221">+IF(G4682&lt;0,G4682,0)</f>
        <v>0</v>
      </c>
    </row>
    <row r="4683" spans="2:9" x14ac:dyDescent="0.25">
      <c r="B4683" s="9">
        <v>2021</v>
      </c>
      <c r="C4683" s="9">
        <v>7</v>
      </c>
      <c r="D4683" s="9">
        <v>18</v>
      </c>
      <c r="E4683" s="30">
        <f>I01_Avg!D4683</f>
        <v>2.8486099635656315</v>
      </c>
      <c r="F4683" s="30">
        <f>PVWatts_8.5kW!J4695</f>
        <v>1.103329</v>
      </c>
      <c r="G4683" s="34">
        <f t="shared" si="219"/>
        <v>1.7452809635656314</v>
      </c>
      <c r="H4683" s="34">
        <f t="shared" si="220"/>
        <v>1.7452809635656314</v>
      </c>
      <c r="I4683" s="34">
        <f t="shared" si="221"/>
        <v>0</v>
      </c>
    </row>
    <row r="4684" spans="2:9" x14ac:dyDescent="0.25">
      <c r="B4684" s="9">
        <v>2021</v>
      </c>
      <c r="C4684" s="9">
        <v>7</v>
      </c>
      <c r="D4684" s="9">
        <v>19</v>
      </c>
      <c r="E4684" s="30">
        <f>I01_Avg!D4684</f>
        <v>2.7503005695342919</v>
      </c>
      <c r="F4684" s="30">
        <f>PVWatts_8.5kW!J4696</f>
        <v>0.15312399999999998</v>
      </c>
      <c r="G4684" s="34">
        <f t="shared" si="219"/>
        <v>2.5971765695342919</v>
      </c>
      <c r="H4684" s="34">
        <f t="shared" si="220"/>
        <v>2.5971765695342919</v>
      </c>
      <c r="I4684" s="34">
        <f t="shared" si="221"/>
        <v>0</v>
      </c>
    </row>
    <row r="4685" spans="2:9" x14ac:dyDescent="0.25">
      <c r="B4685" s="9">
        <v>2021</v>
      </c>
      <c r="C4685" s="9">
        <v>7</v>
      </c>
      <c r="D4685" s="9">
        <v>20</v>
      </c>
      <c r="E4685" s="30">
        <f>I01_Avg!D4685</f>
        <v>2.5536601394637599</v>
      </c>
      <c r="F4685" s="30">
        <f>PVWatts_8.5kW!J4697</f>
        <v>0</v>
      </c>
      <c r="G4685" s="34">
        <f t="shared" si="219"/>
        <v>2.5536601394637599</v>
      </c>
      <c r="H4685" s="34">
        <f t="shared" si="220"/>
        <v>2.5536601394637599</v>
      </c>
      <c r="I4685" s="34">
        <f t="shared" si="221"/>
        <v>0</v>
      </c>
    </row>
    <row r="4686" spans="2:9" x14ac:dyDescent="0.25">
      <c r="B4686" s="9">
        <v>2021</v>
      </c>
      <c r="C4686" s="9">
        <v>7</v>
      </c>
      <c r="D4686" s="9">
        <v>21</v>
      </c>
      <c r="E4686" s="30">
        <f>I01_Avg!D4686</f>
        <v>2.3280171129036726</v>
      </c>
      <c r="F4686" s="30">
        <f>PVWatts_8.5kW!J4698</f>
        <v>0</v>
      </c>
      <c r="G4686" s="34">
        <f t="shared" si="219"/>
        <v>2.3280171129036726</v>
      </c>
      <c r="H4686" s="34">
        <f t="shared" si="220"/>
        <v>2.3280171129036726</v>
      </c>
      <c r="I4686" s="34">
        <f t="shared" si="221"/>
        <v>0</v>
      </c>
    </row>
    <row r="4687" spans="2:9" x14ac:dyDescent="0.25">
      <c r="B4687" s="9">
        <v>2021</v>
      </c>
      <c r="C4687" s="9">
        <v>7</v>
      </c>
      <c r="D4687" s="9">
        <v>22</v>
      </c>
      <c r="E4687" s="30">
        <f>I01_Avg!D4687</f>
        <v>2.1354654914355402</v>
      </c>
      <c r="F4687" s="30">
        <f>PVWatts_8.5kW!J4699</f>
        <v>0</v>
      </c>
      <c r="G4687" s="34">
        <f t="shared" si="219"/>
        <v>2.1354654914355402</v>
      </c>
      <c r="H4687" s="34">
        <f t="shared" si="220"/>
        <v>2.1354654914355402</v>
      </c>
      <c r="I4687" s="34">
        <f t="shared" si="221"/>
        <v>0</v>
      </c>
    </row>
    <row r="4688" spans="2:9" x14ac:dyDescent="0.25">
      <c r="B4688" s="9">
        <v>2021</v>
      </c>
      <c r="C4688" s="9">
        <v>7</v>
      </c>
      <c r="D4688" s="9">
        <v>23</v>
      </c>
      <c r="E4688" s="30">
        <f>I01_Avg!D4688</f>
        <v>1.8035405933747881</v>
      </c>
      <c r="F4688" s="30">
        <f>PVWatts_8.5kW!J4700</f>
        <v>0</v>
      </c>
      <c r="G4688" s="34">
        <f t="shared" si="219"/>
        <v>1.8035405933747881</v>
      </c>
      <c r="H4688" s="34">
        <f t="shared" si="220"/>
        <v>1.8035405933747881</v>
      </c>
      <c r="I4688" s="34">
        <f t="shared" si="221"/>
        <v>0</v>
      </c>
    </row>
    <row r="4689" spans="2:9" x14ac:dyDescent="0.25">
      <c r="B4689" s="9">
        <v>2021</v>
      </c>
      <c r="C4689" s="9">
        <v>7</v>
      </c>
      <c r="D4689" s="9">
        <v>0</v>
      </c>
      <c r="E4689" s="30">
        <f>I01_Avg!D4689</f>
        <v>1.48609048105797</v>
      </c>
      <c r="F4689" s="30">
        <f>PVWatts_8.5kW!J4701</f>
        <v>0</v>
      </c>
      <c r="G4689" s="34">
        <f t="shared" si="219"/>
        <v>1.48609048105797</v>
      </c>
      <c r="H4689" s="34">
        <f t="shared" si="220"/>
        <v>1.48609048105797</v>
      </c>
      <c r="I4689" s="34">
        <f t="shared" si="221"/>
        <v>0</v>
      </c>
    </row>
    <row r="4690" spans="2:9" x14ac:dyDescent="0.25">
      <c r="B4690" s="9">
        <v>2021</v>
      </c>
      <c r="C4690" s="9">
        <v>7</v>
      </c>
      <c r="D4690" s="9">
        <v>1</v>
      </c>
      <c r="E4690" s="30">
        <f>I01_Avg!D4690</f>
        <v>1.2405472898880754</v>
      </c>
      <c r="F4690" s="30">
        <f>PVWatts_8.5kW!J4702</f>
        <v>0</v>
      </c>
      <c r="G4690" s="34">
        <f t="shared" si="219"/>
        <v>1.2405472898880754</v>
      </c>
      <c r="H4690" s="34">
        <f t="shared" si="220"/>
        <v>1.2405472898880754</v>
      </c>
      <c r="I4690" s="34">
        <f t="shared" si="221"/>
        <v>0</v>
      </c>
    </row>
    <row r="4691" spans="2:9" x14ac:dyDescent="0.25">
      <c r="B4691" s="9">
        <v>2021</v>
      </c>
      <c r="C4691" s="9">
        <v>7</v>
      </c>
      <c r="D4691" s="9">
        <v>2</v>
      </c>
      <c r="E4691" s="30">
        <f>I01_Avg!D4691</f>
        <v>1.0853060838327884</v>
      </c>
      <c r="F4691" s="30">
        <f>PVWatts_8.5kW!J4703</f>
        <v>0</v>
      </c>
      <c r="G4691" s="34">
        <f t="shared" si="219"/>
        <v>1.0853060838327884</v>
      </c>
      <c r="H4691" s="34">
        <f t="shared" si="220"/>
        <v>1.0853060838327884</v>
      </c>
      <c r="I4691" s="34">
        <f t="shared" si="221"/>
        <v>0</v>
      </c>
    </row>
    <row r="4692" spans="2:9" x14ac:dyDescent="0.25">
      <c r="B4692" s="9">
        <v>2021</v>
      </c>
      <c r="C4692" s="9">
        <v>7</v>
      </c>
      <c r="D4692" s="9">
        <v>3</v>
      </c>
      <c r="E4692" s="30">
        <f>I01_Avg!D4692</f>
        <v>0.98566663429478441</v>
      </c>
      <c r="F4692" s="30">
        <f>PVWatts_8.5kW!J4704</f>
        <v>0</v>
      </c>
      <c r="G4692" s="34">
        <f t="shared" si="219"/>
        <v>0.98566663429478441</v>
      </c>
      <c r="H4692" s="34">
        <f t="shared" si="220"/>
        <v>0.98566663429478441</v>
      </c>
      <c r="I4692" s="34">
        <f t="shared" si="221"/>
        <v>0</v>
      </c>
    </row>
    <row r="4693" spans="2:9" x14ac:dyDescent="0.25">
      <c r="B4693" s="9">
        <v>2021</v>
      </c>
      <c r="C4693" s="9">
        <v>7</v>
      </c>
      <c r="D4693" s="9">
        <v>4</v>
      </c>
      <c r="E4693" s="30">
        <f>I01_Avg!D4693</f>
        <v>0.9388800219246225</v>
      </c>
      <c r="F4693" s="30">
        <f>PVWatts_8.5kW!J4705</f>
        <v>0</v>
      </c>
      <c r="G4693" s="34">
        <f t="shared" si="219"/>
        <v>0.9388800219246225</v>
      </c>
      <c r="H4693" s="34">
        <f t="shared" si="220"/>
        <v>0.9388800219246225</v>
      </c>
      <c r="I4693" s="34">
        <f t="shared" si="221"/>
        <v>0</v>
      </c>
    </row>
    <row r="4694" spans="2:9" x14ac:dyDescent="0.25">
      <c r="B4694" s="9">
        <v>2021</v>
      </c>
      <c r="C4694" s="9">
        <v>7</v>
      </c>
      <c r="D4694" s="9">
        <v>5</v>
      </c>
      <c r="E4694" s="30">
        <f>I01_Avg!D4694</f>
        <v>0.87114493036383933</v>
      </c>
      <c r="F4694" s="30">
        <f>PVWatts_8.5kW!J4706</f>
        <v>1.0486000000000001E-2</v>
      </c>
      <c r="G4694" s="34">
        <f t="shared" si="219"/>
        <v>0.86065893036383934</v>
      </c>
      <c r="H4694" s="34">
        <f t="shared" si="220"/>
        <v>0.86065893036383934</v>
      </c>
      <c r="I4694" s="34">
        <f t="shared" si="221"/>
        <v>0</v>
      </c>
    </row>
    <row r="4695" spans="2:9" x14ac:dyDescent="0.25">
      <c r="B4695" s="9">
        <v>2021</v>
      </c>
      <c r="C4695" s="9">
        <v>7</v>
      </c>
      <c r="D4695" s="9">
        <v>6</v>
      </c>
      <c r="E4695" s="30">
        <f>I01_Avg!D4695</f>
        <v>0.88292173633553017</v>
      </c>
      <c r="F4695" s="30">
        <f>PVWatts_8.5kW!J4707</f>
        <v>0.33181700000000003</v>
      </c>
      <c r="G4695" s="34">
        <f t="shared" si="219"/>
        <v>0.55110473633553014</v>
      </c>
      <c r="H4695" s="34">
        <f t="shared" si="220"/>
        <v>0.55110473633553014</v>
      </c>
      <c r="I4695" s="34">
        <f t="shared" si="221"/>
        <v>0</v>
      </c>
    </row>
    <row r="4696" spans="2:9" x14ac:dyDescent="0.25">
      <c r="B4696" s="9">
        <v>2021</v>
      </c>
      <c r="C4696" s="9">
        <v>7</v>
      </c>
      <c r="D4696" s="9">
        <v>7</v>
      </c>
      <c r="E4696" s="30">
        <f>I01_Avg!D4696</f>
        <v>1.0119077416990647</v>
      </c>
      <c r="F4696" s="30">
        <f>PVWatts_8.5kW!J4708</f>
        <v>1.6642950000000001</v>
      </c>
      <c r="G4696" s="34">
        <f t="shared" si="219"/>
        <v>-0.65238725830093536</v>
      </c>
      <c r="H4696" s="34">
        <f t="shared" si="220"/>
        <v>0</v>
      </c>
      <c r="I4696" s="34">
        <f t="shared" si="221"/>
        <v>-0.65238725830093536</v>
      </c>
    </row>
    <row r="4697" spans="2:9" x14ac:dyDescent="0.25">
      <c r="B4697" s="9">
        <v>2021</v>
      </c>
      <c r="C4697" s="9">
        <v>7</v>
      </c>
      <c r="D4697" s="9">
        <v>8</v>
      </c>
      <c r="E4697" s="30">
        <f>I01_Avg!D4697</f>
        <v>1.1016927781800105</v>
      </c>
      <c r="F4697" s="30">
        <f>PVWatts_8.5kW!J4709</f>
        <v>3.2330590000000003</v>
      </c>
      <c r="G4697" s="34">
        <f t="shared" si="219"/>
        <v>-2.1313662218199898</v>
      </c>
      <c r="H4697" s="34">
        <f t="shared" si="220"/>
        <v>0</v>
      </c>
      <c r="I4697" s="34">
        <f t="shared" si="221"/>
        <v>-2.1313662218199898</v>
      </c>
    </row>
    <row r="4698" spans="2:9" x14ac:dyDescent="0.25">
      <c r="B4698" s="9">
        <v>2021</v>
      </c>
      <c r="C4698" s="9">
        <v>7</v>
      </c>
      <c r="D4698" s="9">
        <v>9</v>
      </c>
      <c r="E4698" s="30">
        <f>I01_Avg!D4698</f>
        <v>1.1470954450339463</v>
      </c>
      <c r="F4698" s="30">
        <f>PVWatts_8.5kW!J4710</f>
        <v>4.4781300000000002</v>
      </c>
      <c r="G4698" s="34">
        <f t="shared" si="219"/>
        <v>-3.3310345549660538</v>
      </c>
      <c r="H4698" s="34">
        <f t="shared" si="220"/>
        <v>0</v>
      </c>
      <c r="I4698" s="34">
        <f t="shared" si="221"/>
        <v>-3.3310345549660538</v>
      </c>
    </row>
    <row r="4699" spans="2:9" x14ac:dyDescent="0.25">
      <c r="B4699" s="9">
        <v>2021</v>
      </c>
      <c r="C4699" s="9">
        <v>7</v>
      </c>
      <c r="D4699" s="9">
        <v>10</v>
      </c>
      <c r="E4699" s="30">
        <f>I01_Avg!D4699</f>
        <v>1.4016039513344285</v>
      </c>
      <c r="F4699" s="30">
        <f>PVWatts_8.5kW!J4711</f>
        <v>5.509455</v>
      </c>
      <c r="G4699" s="34">
        <f t="shared" si="219"/>
        <v>-4.1078510486655713</v>
      </c>
      <c r="H4699" s="34">
        <f t="shared" si="220"/>
        <v>0</v>
      </c>
      <c r="I4699" s="34">
        <f t="shared" si="221"/>
        <v>-4.1078510486655713</v>
      </c>
    </row>
    <row r="4700" spans="2:9" x14ac:dyDescent="0.25">
      <c r="B4700" s="9">
        <v>2021</v>
      </c>
      <c r="C4700" s="9">
        <v>7</v>
      </c>
      <c r="D4700" s="9">
        <v>11</v>
      </c>
      <c r="E4700" s="30">
        <f>I01_Avg!D4700</f>
        <v>1.6379438262495714</v>
      </c>
      <c r="F4700" s="30">
        <f>PVWatts_8.5kW!J4712</f>
        <v>4.5245129999999998</v>
      </c>
      <c r="G4700" s="34">
        <f t="shared" si="219"/>
        <v>-2.8865691737504284</v>
      </c>
      <c r="H4700" s="34">
        <f t="shared" si="220"/>
        <v>0</v>
      </c>
      <c r="I4700" s="34">
        <f t="shared" si="221"/>
        <v>-2.8865691737504284</v>
      </c>
    </row>
    <row r="4701" spans="2:9" x14ac:dyDescent="0.25">
      <c r="B4701" s="9">
        <v>2021</v>
      </c>
      <c r="C4701" s="9">
        <v>7</v>
      </c>
      <c r="D4701" s="9">
        <v>12</v>
      </c>
      <c r="E4701" s="30">
        <f>I01_Avg!D4701</f>
        <v>1.9027226966386195</v>
      </c>
      <c r="F4701" s="30">
        <f>PVWatts_8.5kW!J4713</f>
        <v>4.2344840000000001</v>
      </c>
      <c r="G4701" s="34">
        <f t="shared" si="219"/>
        <v>-2.3317613033613807</v>
      </c>
      <c r="H4701" s="34">
        <f t="shared" si="220"/>
        <v>0</v>
      </c>
      <c r="I4701" s="34">
        <f t="shared" si="221"/>
        <v>-2.3317613033613807</v>
      </c>
    </row>
    <row r="4702" spans="2:9" x14ac:dyDescent="0.25">
      <c r="B4702" s="9">
        <v>2021</v>
      </c>
      <c r="C4702" s="9">
        <v>7</v>
      </c>
      <c r="D4702" s="9">
        <v>13</v>
      </c>
      <c r="E4702" s="30">
        <f>I01_Avg!D4702</f>
        <v>2.1754991398524721</v>
      </c>
      <c r="F4702" s="30">
        <f>PVWatts_8.5kW!J4714</f>
        <v>5.368798</v>
      </c>
      <c r="G4702" s="34">
        <f t="shared" si="219"/>
        <v>-3.1932988601475278</v>
      </c>
      <c r="H4702" s="34">
        <f t="shared" si="220"/>
        <v>0</v>
      </c>
      <c r="I4702" s="34">
        <f t="shared" si="221"/>
        <v>-3.1932988601475278</v>
      </c>
    </row>
    <row r="4703" spans="2:9" x14ac:dyDescent="0.25">
      <c r="B4703" s="9">
        <v>2021</v>
      </c>
      <c r="C4703" s="9">
        <v>7</v>
      </c>
      <c r="D4703" s="9">
        <v>14</v>
      </c>
      <c r="E4703" s="30">
        <f>I01_Avg!D4703</f>
        <v>2.31643576546904</v>
      </c>
      <c r="F4703" s="30">
        <f>PVWatts_8.5kW!J4715</f>
        <v>5.3373340000000002</v>
      </c>
      <c r="G4703" s="34">
        <f t="shared" si="219"/>
        <v>-3.0208982345309603</v>
      </c>
      <c r="H4703" s="34">
        <f t="shared" si="220"/>
        <v>0</v>
      </c>
      <c r="I4703" s="34">
        <f t="shared" si="221"/>
        <v>-3.0208982345309603</v>
      </c>
    </row>
    <row r="4704" spans="2:9" x14ac:dyDescent="0.25">
      <c r="B4704" s="9">
        <v>2021</v>
      </c>
      <c r="C4704" s="9">
        <v>7</v>
      </c>
      <c r="D4704" s="9">
        <v>15</v>
      </c>
      <c r="E4704" s="30">
        <f>I01_Avg!D4704</f>
        <v>2.4352255028373082</v>
      </c>
      <c r="F4704" s="30">
        <f>PVWatts_8.5kW!J4716</f>
        <v>4.8986510000000001</v>
      </c>
      <c r="G4704" s="34">
        <f t="shared" si="219"/>
        <v>-2.4634254971626919</v>
      </c>
      <c r="H4704" s="34">
        <f t="shared" si="220"/>
        <v>0</v>
      </c>
      <c r="I4704" s="34">
        <f t="shared" si="221"/>
        <v>-2.4634254971626919</v>
      </c>
    </row>
    <row r="4705" spans="2:9" x14ac:dyDescent="0.25">
      <c r="B4705" s="9">
        <v>2021</v>
      </c>
      <c r="C4705" s="9">
        <v>7</v>
      </c>
      <c r="D4705" s="9">
        <v>16</v>
      </c>
      <c r="E4705" s="30">
        <f>I01_Avg!D4705</f>
        <v>2.6284797659972208</v>
      </c>
      <c r="F4705" s="30">
        <f>PVWatts_8.5kW!J4717</f>
        <v>4.0510820000000001</v>
      </c>
      <c r="G4705" s="34">
        <f t="shared" si="219"/>
        <v>-1.4226022340027793</v>
      </c>
      <c r="H4705" s="34">
        <f t="shared" si="220"/>
        <v>0</v>
      </c>
      <c r="I4705" s="34">
        <f t="shared" si="221"/>
        <v>-1.4226022340027793</v>
      </c>
    </row>
    <row r="4706" spans="2:9" x14ac:dyDescent="0.25">
      <c r="B4706" s="9">
        <v>2021</v>
      </c>
      <c r="C4706" s="9">
        <v>7</v>
      </c>
      <c r="D4706" s="9">
        <v>17</v>
      </c>
      <c r="E4706" s="30">
        <f>I01_Avg!D4706</f>
        <v>2.7597081527048184</v>
      </c>
      <c r="F4706" s="30">
        <f>PVWatts_8.5kW!J4718</f>
        <v>2.53546</v>
      </c>
      <c r="G4706" s="34">
        <f t="shared" si="219"/>
        <v>0.22424815270481835</v>
      </c>
      <c r="H4706" s="34">
        <f t="shared" si="220"/>
        <v>0.22424815270481835</v>
      </c>
      <c r="I4706" s="34">
        <f t="shared" si="221"/>
        <v>0</v>
      </c>
    </row>
    <row r="4707" spans="2:9" x14ac:dyDescent="0.25">
      <c r="B4707" s="9">
        <v>2021</v>
      </c>
      <c r="C4707" s="9">
        <v>7</v>
      </c>
      <c r="D4707" s="9">
        <v>18</v>
      </c>
      <c r="E4707" s="30">
        <f>I01_Avg!D4707</f>
        <v>2.8421767233341613</v>
      </c>
      <c r="F4707" s="30">
        <f>PVWatts_8.5kW!J4719</f>
        <v>0.98819600000000007</v>
      </c>
      <c r="G4707" s="34">
        <f t="shared" si="219"/>
        <v>1.8539807233341612</v>
      </c>
      <c r="H4707" s="34">
        <f t="shared" si="220"/>
        <v>1.8539807233341612</v>
      </c>
      <c r="I4707" s="34">
        <f t="shared" si="221"/>
        <v>0</v>
      </c>
    </row>
    <row r="4708" spans="2:9" x14ac:dyDescent="0.25">
      <c r="B4708" s="9">
        <v>2021</v>
      </c>
      <c r="C4708" s="9">
        <v>7</v>
      </c>
      <c r="D4708" s="9">
        <v>19</v>
      </c>
      <c r="E4708" s="30">
        <f>I01_Avg!D4708</f>
        <v>2.7441510767104811</v>
      </c>
      <c r="F4708" s="30">
        <f>PVWatts_8.5kW!J4720</f>
        <v>0.25078600000000001</v>
      </c>
      <c r="G4708" s="34">
        <f t="shared" si="219"/>
        <v>2.4933650767104809</v>
      </c>
      <c r="H4708" s="34">
        <f t="shared" si="220"/>
        <v>2.4933650767104809</v>
      </c>
      <c r="I4708" s="34">
        <f t="shared" si="221"/>
        <v>0</v>
      </c>
    </row>
    <row r="4709" spans="2:9" x14ac:dyDescent="0.25">
      <c r="B4709" s="9">
        <v>2021</v>
      </c>
      <c r="C4709" s="9">
        <v>7</v>
      </c>
      <c r="D4709" s="9">
        <v>20</v>
      </c>
      <c r="E4709" s="30">
        <f>I01_Avg!D4709</f>
        <v>2.5658793545271354</v>
      </c>
      <c r="F4709" s="30">
        <f>PVWatts_8.5kW!J4721</f>
        <v>0</v>
      </c>
      <c r="G4709" s="34">
        <f t="shared" si="219"/>
        <v>2.5658793545271354</v>
      </c>
      <c r="H4709" s="34">
        <f t="shared" si="220"/>
        <v>2.5658793545271354</v>
      </c>
      <c r="I4709" s="34">
        <f t="shared" si="221"/>
        <v>0</v>
      </c>
    </row>
    <row r="4710" spans="2:9" x14ac:dyDescent="0.25">
      <c r="B4710" s="9">
        <v>2021</v>
      </c>
      <c r="C4710" s="9">
        <v>7</v>
      </c>
      <c r="D4710" s="9">
        <v>21</v>
      </c>
      <c r="E4710" s="30">
        <f>I01_Avg!D4710</f>
        <v>2.3767378702690918</v>
      </c>
      <c r="F4710" s="30">
        <f>PVWatts_8.5kW!J4722</f>
        <v>0</v>
      </c>
      <c r="G4710" s="34">
        <f t="shared" si="219"/>
        <v>2.3767378702690918</v>
      </c>
      <c r="H4710" s="34">
        <f t="shared" si="220"/>
        <v>2.3767378702690918</v>
      </c>
      <c r="I4710" s="34">
        <f t="shared" si="221"/>
        <v>0</v>
      </c>
    </row>
    <row r="4711" spans="2:9" x14ac:dyDescent="0.25">
      <c r="B4711" s="9">
        <v>2021</v>
      </c>
      <c r="C4711" s="9">
        <v>7</v>
      </c>
      <c r="D4711" s="9">
        <v>22</v>
      </c>
      <c r="E4711" s="30">
        <f>I01_Avg!D4711</f>
        <v>2.052486234391552</v>
      </c>
      <c r="F4711" s="30">
        <f>PVWatts_8.5kW!J4723</f>
        <v>0</v>
      </c>
      <c r="G4711" s="34">
        <f t="shared" si="219"/>
        <v>2.052486234391552</v>
      </c>
      <c r="H4711" s="34">
        <f t="shared" si="220"/>
        <v>2.052486234391552</v>
      </c>
      <c r="I4711" s="34">
        <f t="shared" si="221"/>
        <v>0</v>
      </c>
    </row>
    <row r="4712" spans="2:9" x14ac:dyDescent="0.25">
      <c r="B4712" s="9">
        <v>2021</v>
      </c>
      <c r="C4712" s="9">
        <v>7</v>
      </c>
      <c r="D4712" s="9">
        <v>23</v>
      </c>
      <c r="E4712" s="30">
        <f>I01_Avg!D4712</f>
        <v>1.7473877631425174</v>
      </c>
      <c r="F4712" s="30">
        <f>PVWatts_8.5kW!J4724</f>
        <v>0</v>
      </c>
      <c r="G4712" s="34">
        <f t="shared" si="219"/>
        <v>1.7473877631425174</v>
      </c>
      <c r="H4712" s="34">
        <f t="shared" si="220"/>
        <v>1.7473877631425174</v>
      </c>
      <c r="I4712" s="34">
        <f t="shared" si="221"/>
        <v>0</v>
      </c>
    </row>
    <row r="4713" spans="2:9" x14ac:dyDescent="0.25">
      <c r="B4713" s="9">
        <v>2021</v>
      </c>
      <c r="C4713" s="9">
        <v>7</v>
      </c>
      <c r="D4713" s="9">
        <v>0</v>
      </c>
      <c r="E4713" s="30">
        <f>I01_Avg!D4713</f>
        <v>1.4936932672759282</v>
      </c>
      <c r="F4713" s="30">
        <f>PVWatts_8.5kW!J4725</f>
        <v>0</v>
      </c>
      <c r="G4713" s="34">
        <f t="shared" si="219"/>
        <v>1.4936932672759282</v>
      </c>
      <c r="H4713" s="34">
        <f t="shared" si="220"/>
        <v>1.4936932672759282</v>
      </c>
      <c r="I4713" s="34">
        <f t="shared" si="221"/>
        <v>0</v>
      </c>
    </row>
    <row r="4714" spans="2:9" x14ac:dyDescent="0.25">
      <c r="B4714" s="9">
        <v>2021</v>
      </c>
      <c r="C4714" s="9">
        <v>7</v>
      </c>
      <c r="D4714" s="9">
        <v>1</v>
      </c>
      <c r="E4714" s="30">
        <f>I01_Avg!D4714</f>
        <v>1.2487765528881258</v>
      </c>
      <c r="F4714" s="30">
        <f>PVWatts_8.5kW!J4726</f>
        <v>0</v>
      </c>
      <c r="G4714" s="34">
        <f t="shared" si="219"/>
        <v>1.2487765528881258</v>
      </c>
      <c r="H4714" s="34">
        <f t="shared" si="220"/>
        <v>1.2487765528881258</v>
      </c>
      <c r="I4714" s="34">
        <f t="shared" si="221"/>
        <v>0</v>
      </c>
    </row>
    <row r="4715" spans="2:9" x14ac:dyDescent="0.25">
      <c r="B4715" s="9">
        <v>2021</v>
      </c>
      <c r="C4715" s="9">
        <v>7</v>
      </c>
      <c r="D4715" s="9">
        <v>2</v>
      </c>
      <c r="E4715" s="30">
        <f>I01_Avg!D4715</f>
        <v>1.0810095323228603</v>
      </c>
      <c r="F4715" s="30">
        <f>PVWatts_8.5kW!J4727</f>
        <v>0</v>
      </c>
      <c r="G4715" s="34">
        <f t="shared" si="219"/>
        <v>1.0810095323228603</v>
      </c>
      <c r="H4715" s="34">
        <f t="shared" si="220"/>
        <v>1.0810095323228603</v>
      </c>
      <c r="I4715" s="34">
        <f t="shared" si="221"/>
        <v>0</v>
      </c>
    </row>
    <row r="4716" spans="2:9" x14ac:dyDescent="0.25">
      <c r="B4716" s="9">
        <v>2021</v>
      </c>
      <c r="C4716" s="9">
        <v>7</v>
      </c>
      <c r="D4716" s="9">
        <v>3</v>
      </c>
      <c r="E4716" s="30">
        <f>I01_Avg!D4716</f>
        <v>0.96068332913092891</v>
      </c>
      <c r="F4716" s="30">
        <f>PVWatts_8.5kW!J4728</f>
        <v>0</v>
      </c>
      <c r="G4716" s="34">
        <f t="shared" si="219"/>
        <v>0.96068332913092891</v>
      </c>
      <c r="H4716" s="34">
        <f t="shared" si="220"/>
        <v>0.96068332913092891</v>
      </c>
      <c r="I4716" s="34">
        <f t="shared" si="221"/>
        <v>0</v>
      </c>
    </row>
    <row r="4717" spans="2:9" x14ac:dyDescent="0.25">
      <c r="B4717" s="9">
        <v>2021</v>
      </c>
      <c r="C4717" s="9">
        <v>7</v>
      </c>
      <c r="D4717" s="9">
        <v>4</v>
      </c>
      <c r="E4717" s="30">
        <f>I01_Avg!D4717</f>
        <v>0.88487034819307353</v>
      </c>
      <c r="F4717" s="30">
        <f>PVWatts_8.5kW!J4729</f>
        <v>0</v>
      </c>
      <c r="G4717" s="34">
        <f t="shared" si="219"/>
        <v>0.88487034819307353</v>
      </c>
      <c r="H4717" s="34">
        <f t="shared" si="220"/>
        <v>0.88487034819307353</v>
      </c>
      <c r="I4717" s="34">
        <f t="shared" si="221"/>
        <v>0</v>
      </c>
    </row>
    <row r="4718" spans="2:9" x14ac:dyDescent="0.25">
      <c r="B4718" s="9">
        <v>2021</v>
      </c>
      <c r="C4718" s="9">
        <v>7</v>
      </c>
      <c r="D4718" s="9">
        <v>5</v>
      </c>
      <c r="E4718" s="30">
        <f>I01_Avg!D4718</f>
        <v>0.83396361305652456</v>
      </c>
      <c r="F4718" s="30">
        <f>PVWatts_8.5kW!J4730</f>
        <v>0</v>
      </c>
      <c r="G4718" s="34">
        <f t="shared" si="219"/>
        <v>0.83396361305652456</v>
      </c>
      <c r="H4718" s="34">
        <f t="shared" si="220"/>
        <v>0.83396361305652456</v>
      </c>
      <c r="I4718" s="34">
        <f t="shared" si="221"/>
        <v>0</v>
      </c>
    </row>
    <row r="4719" spans="2:9" x14ac:dyDescent="0.25">
      <c r="B4719" s="9">
        <v>2021</v>
      </c>
      <c r="C4719" s="9">
        <v>7</v>
      </c>
      <c r="D4719" s="9">
        <v>6</v>
      </c>
      <c r="E4719" s="30">
        <f>I01_Avg!D4719</f>
        <v>0.85840858778446283</v>
      </c>
      <c r="F4719" s="30">
        <f>PVWatts_8.5kW!J4731</f>
        <v>8.4419999999999995E-2</v>
      </c>
      <c r="G4719" s="34">
        <f t="shared" si="219"/>
        <v>0.77398858778446278</v>
      </c>
      <c r="H4719" s="34">
        <f t="shared" si="220"/>
        <v>0.77398858778446278</v>
      </c>
      <c r="I4719" s="34">
        <f t="shared" si="221"/>
        <v>0</v>
      </c>
    </row>
    <row r="4720" spans="2:9" x14ac:dyDescent="0.25">
      <c r="B4720" s="9">
        <v>2021</v>
      </c>
      <c r="C4720" s="9">
        <v>7</v>
      </c>
      <c r="D4720" s="9">
        <v>7</v>
      </c>
      <c r="E4720" s="30">
        <f>I01_Avg!D4720</f>
        <v>0.9814663611325285</v>
      </c>
      <c r="F4720" s="30">
        <f>PVWatts_8.5kW!J4732</f>
        <v>1.411405</v>
      </c>
      <c r="G4720" s="34">
        <f t="shared" si="219"/>
        <v>-0.42993863886747152</v>
      </c>
      <c r="H4720" s="34">
        <f t="shared" si="220"/>
        <v>0</v>
      </c>
      <c r="I4720" s="34">
        <f t="shared" si="221"/>
        <v>-0.42993863886747152</v>
      </c>
    </row>
    <row r="4721" spans="2:9" x14ac:dyDescent="0.25">
      <c r="B4721" s="9">
        <v>2021</v>
      </c>
      <c r="C4721" s="9">
        <v>7</v>
      </c>
      <c r="D4721" s="9">
        <v>8</v>
      </c>
      <c r="E4721" s="30">
        <f>I01_Avg!D4721</f>
        <v>1.1294844712928602</v>
      </c>
      <c r="F4721" s="30">
        <f>PVWatts_8.5kW!J4733</f>
        <v>1.1066790000000002</v>
      </c>
      <c r="G4721" s="34">
        <f t="shared" si="219"/>
        <v>2.2805471292860036E-2</v>
      </c>
      <c r="H4721" s="34">
        <f t="shared" si="220"/>
        <v>2.2805471292860036E-2</v>
      </c>
      <c r="I4721" s="34">
        <f t="shared" si="221"/>
        <v>0</v>
      </c>
    </row>
    <row r="4722" spans="2:9" x14ac:dyDescent="0.25">
      <c r="B4722" s="9">
        <v>2021</v>
      </c>
      <c r="C4722" s="9">
        <v>7</v>
      </c>
      <c r="D4722" s="9">
        <v>9</v>
      </c>
      <c r="E4722" s="30">
        <f>I01_Avg!D4722</f>
        <v>1.266117845537458</v>
      </c>
      <c r="F4722" s="30">
        <f>PVWatts_8.5kW!J4734</f>
        <v>4.4720900000000006</v>
      </c>
      <c r="G4722" s="34">
        <f t="shared" si="219"/>
        <v>-3.2059721544625424</v>
      </c>
      <c r="H4722" s="34">
        <f t="shared" si="220"/>
        <v>0</v>
      </c>
      <c r="I4722" s="34">
        <f t="shared" si="221"/>
        <v>-3.2059721544625424</v>
      </c>
    </row>
    <row r="4723" spans="2:9" x14ac:dyDescent="0.25">
      <c r="B4723" s="9">
        <v>2021</v>
      </c>
      <c r="C4723" s="9">
        <v>7</v>
      </c>
      <c r="D4723" s="9">
        <v>10</v>
      </c>
      <c r="E4723" s="30">
        <f>I01_Avg!D4723</f>
        <v>1.4176999128580303</v>
      </c>
      <c r="F4723" s="30">
        <f>PVWatts_8.5kW!J4735</f>
        <v>5.0469679999999997</v>
      </c>
      <c r="G4723" s="34">
        <f t="shared" si="219"/>
        <v>-3.6292680871419694</v>
      </c>
      <c r="H4723" s="34">
        <f t="shared" si="220"/>
        <v>0</v>
      </c>
      <c r="I4723" s="34">
        <f t="shared" si="221"/>
        <v>-3.6292680871419694</v>
      </c>
    </row>
    <row r="4724" spans="2:9" x14ac:dyDescent="0.25">
      <c r="B4724" s="9">
        <v>2021</v>
      </c>
      <c r="C4724" s="9">
        <v>7</v>
      </c>
      <c r="D4724" s="9">
        <v>11</v>
      </c>
      <c r="E4724" s="30">
        <f>I01_Avg!D4724</f>
        <v>1.5694300638348815</v>
      </c>
      <c r="F4724" s="30">
        <f>PVWatts_8.5kW!J4736</f>
        <v>5.9350950000000005</v>
      </c>
      <c r="G4724" s="34">
        <f t="shared" si="219"/>
        <v>-4.3656649361651194</v>
      </c>
      <c r="H4724" s="34">
        <f t="shared" si="220"/>
        <v>0</v>
      </c>
      <c r="I4724" s="34">
        <f t="shared" si="221"/>
        <v>-4.3656649361651194</v>
      </c>
    </row>
    <row r="4725" spans="2:9" x14ac:dyDescent="0.25">
      <c r="B4725" s="9">
        <v>2021</v>
      </c>
      <c r="C4725" s="9">
        <v>7</v>
      </c>
      <c r="D4725" s="9">
        <v>12</v>
      </c>
      <c r="E4725" s="30">
        <f>I01_Avg!D4725</f>
        <v>1.8333882099308414</v>
      </c>
      <c r="F4725" s="30">
        <f>PVWatts_8.5kW!J4737</f>
        <v>6.1457459999999999</v>
      </c>
      <c r="G4725" s="34">
        <f t="shared" si="219"/>
        <v>-4.312357790069159</v>
      </c>
      <c r="H4725" s="34">
        <f t="shared" si="220"/>
        <v>0</v>
      </c>
      <c r="I4725" s="34">
        <f t="shared" si="221"/>
        <v>-4.312357790069159</v>
      </c>
    </row>
    <row r="4726" spans="2:9" x14ac:dyDescent="0.25">
      <c r="B4726" s="9">
        <v>2021</v>
      </c>
      <c r="C4726" s="9">
        <v>7</v>
      </c>
      <c r="D4726" s="9">
        <v>13</v>
      </c>
      <c r="E4726" s="30">
        <f>I01_Avg!D4726</f>
        <v>2.0963376081101397</v>
      </c>
      <c r="F4726" s="30">
        <f>PVWatts_8.5kW!J4738</f>
        <v>6.0749899999999997</v>
      </c>
      <c r="G4726" s="34">
        <f t="shared" si="219"/>
        <v>-3.97865239188986</v>
      </c>
      <c r="H4726" s="34">
        <f t="shared" si="220"/>
        <v>0</v>
      </c>
      <c r="I4726" s="34">
        <f t="shared" si="221"/>
        <v>-3.97865239188986</v>
      </c>
    </row>
    <row r="4727" spans="2:9" x14ac:dyDescent="0.25">
      <c r="B4727" s="9">
        <v>2021</v>
      </c>
      <c r="C4727" s="9">
        <v>7</v>
      </c>
      <c r="D4727" s="9">
        <v>14</v>
      </c>
      <c r="E4727" s="30">
        <f>I01_Avg!D4727</f>
        <v>2.3104147138096778</v>
      </c>
      <c r="F4727" s="30">
        <f>PVWatts_8.5kW!J4739</f>
        <v>5.2288540000000001</v>
      </c>
      <c r="G4727" s="34">
        <f t="shared" si="219"/>
        <v>-2.9184392861903223</v>
      </c>
      <c r="H4727" s="34">
        <f t="shared" si="220"/>
        <v>0</v>
      </c>
      <c r="I4727" s="34">
        <f t="shared" si="221"/>
        <v>-2.9184392861903223</v>
      </c>
    </row>
    <row r="4728" spans="2:9" x14ac:dyDescent="0.25">
      <c r="B4728" s="9">
        <v>2021</v>
      </c>
      <c r="C4728" s="9">
        <v>7</v>
      </c>
      <c r="D4728" s="9">
        <v>15</v>
      </c>
      <c r="E4728" s="30">
        <f>I01_Avg!D4728</f>
        <v>2.4057671530393328</v>
      </c>
      <c r="F4728" s="30">
        <f>PVWatts_8.5kW!J4740</f>
        <v>5.0026540000000006</v>
      </c>
      <c r="G4728" s="34">
        <f t="shared" si="219"/>
        <v>-2.5968868469606678</v>
      </c>
      <c r="H4728" s="34">
        <f t="shared" si="220"/>
        <v>0</v>
      </c>
      <c r="I4728" s="34">
        <f t="shared" si="221"/>
        <v>-2.5968868469606678</v>
      </c>
    </row>
    <row r="4729" spans="2:9" x14ac:dyDescent="0.25">
      <c r="B4729" s="9">
        <v>2021</v>
      </c>
      <c r="C4729" s="9">
        <v>7</v>
      </c>
      <c r="D4729" s="9">
        <v>16</v>
      </c>
      <c r="E4729" s="30">
        <f>I01_Avg!D4729</f>
        <v>2.5797485660594406</v>
      </c>
      <c r="F4729" s="30">
        <f>PVWatts_8.5kW!J4741</f>
        <v>3.1276920000000001</v>
      </c>
      <c r="G4729" s="34">
        <f t="shared" si="219"/>
        <v>-0.54794343394055955</v>
      </c>
      <c r="H4729" s="34">
        <f t="shared" si="220"/>
        <v>0</v>
      </c>
      <c r="I4729" s="34">
        <f t="shared" si="221"/>
        <v>-0.54794343394055955</v>
      </c>
    </row>
    <row r="4730" spans="2:9" x14ac:dyDescent="0.25">
      <c r="B4730" s="9">
        <v>2021</v>
      </c>
      <c r="C4730" s="9">
        <v>7</v>
      </c>
      <c r="D4730" s="9">
        <v>17</v>
      </c>
      <c r="E4730" s="30">
        <f>I01_Avg!D4730</f>
        <v>2.7255462204526362</v>
      </c>
      <c r="F4730" s="30">
        <f>PVWatts_8.5kW!J4742</f>
        <v>2.1700970000000002</v>
      </c>
      <c r="G4730" s="34">
        <f t="shared" si="219"/>
        <v>0.55544922045263601</v>
      </c>
      <c r="H4730" s="34">
        <f t="shared" si="220"/>
        <v>0.55544922045263601</v>
      </c>
      <c r="I4730" s="34">
        <f t="shared" si="221"/>
        <v>0</v>
      </c>
    </row>
    <row r="4731" spans="2:9" x14ac:dyDescent="0.25">
      <c r="B4731" s="9">
        <v>2021</v>
      </c>
      <c r="C4731" s="9">
        <v>7</v>
      </c>
      <c r="D4731" s="9">
        <v>18</v>
      </c>
      <c r="E4731" s="30">
        <f>I01_Avg!D4731</f>
        <v>2.8029292630438856</v>
      </c>
      <c r="F4731" s="30">
        <f>PVWatts_8.5kW!J4743</f>
        <v>0.74691700000000005</v>
      </c>
      <c r="G4731" s="34">
        <f t="shared" si="219"/>
        <v>2.0560122630438853</v>
      </c>
      <c r="H4731" s="34">
        <f t="shared" si="220"/>
        <v>2.0560122630438853</v>
      </c>
      <c r="I4731" s="34">
        <f t="shared" si="221"/>
        <v>0</v>
      </c>
    </row>
    <row r="4732" spans="2:9" x14ac:dyDescent="0.25">
      <c r="B4732" s="9">
        <v>2021</v>
      </c>
      <c r="C4732" s="9">
        <v>7</v>
      </c>
      <c r="D4732" s="9">
        <v>19</v>
      </c>
      <c r="E4732" s="30">
        <f>I01_Avg!D4732</f>
        <v>2.6554762505522707</v>
      </c>
      <c r="F4732" s="30">
        <f>PVWatts_8.5kW!J4744</f>
        <v>0.24149199999999998</v>
      </c>
      <c r="G4732" s="34">
        <f t="shared" si="219"/>
        <v>2.4139842505522706</v>
      </c>
      <c r="H4732" s="34">
        <f t="shared" si="220"/>
        <v>2.4139842505522706</v>
      </c>
      <c r="I4732" s="34">
        <f t="shared" si="221"/>
        <v>0</v>
      </c>
    </row>
    <row r="4733" spans="2:9" x14ac:dyDescent="0.25">
      <c r="B4733" s="9">
        <v>2021</v>
      </c>
      <c r="C4733" s="9">
        <v>7</v>
      </c>
      <c r="D4733" s="9">
        <v>20</v>
      </c>
      <c r="E4733" s="30">
        <f>I01_Avg!D4733</f>
        <v>2.4771550440152801</v>
      </c>
      <c r="F4733" s="30">
        <f>PVWatts_8.5kW!J4745</f>
        <v>0</v>
      </c>
      <c r="G4733" s="34">
        <f t="shared" si="219"/>
        <v>2.4771550440152801</v>
      </c>
      <c r="H4733" s="34">
        <f t="shared" si="220"/>
        <v>2.4771550440152801</v>
      </c>
      <c r="I4733" s="34">
        <f t="shared" si="221"/>
        <v>0</v>
      </c>
    </row>
    <row r="4734" spans="2:9" x14ac:dyDescent="0.25">
      <c r="B4734" s="9">
        <v>2021</v>
      </c>
      <c r="C4734" s="9">
        <v>7</v>
      </c>
      <c r="D4734" s="9">
        <v>21</v>
      </c>
      <c r="E4734" s="30">
        <f>I01_Avg!D4734</f>
        <v>2.2267332790181484</v>
      </c>
      <c r="F4734" s="30">
        <f>PVWatts_8.5kW!J4746</f>
        <v>0</v>
      </c>
      <c r="G4734" s="34">
        <f t="shared" si="219"/>
        <v>2.2267332790181484</v>
      </c>
      <c r="H4734" s="34">
        <f t="shared" si="220"/>
        <v>2.2267332790181484</v>
      </c>
      <c r="I4734" s="34">
        <f t="shared" si="221"/>
        <v>0</v>
      </c>
    </row>
    <row r="4735" spans="2:9" x14ac:dyDescent="0.25">
      <c r="B4735" s="9">
        <v>2021</v>
      </c>
      <c r="C4735" s="9">
        <v>7</v>
      </c>
      <c r="D4735" s="9">
        <v>22</v>
      </c>
      <c r="E4735" s="30">
        <f>I01_Avg!D4735</f>
        <v>1.9970736521735657</v>
      </c>
      <c r="F4735" s="30">
        <f>PVWatts_8.5kW!J4747</f>
        <v>0</v>
      </c>
      <c r="G4735" s="34">
        <f t="shared" si="219"/>
        <v>1.9970736521735657</v>
      </c>
      <c r="H4735" s="34">
        <f t="shared" si="220"/>
        <v>1.9970736521735657</v>
      </c>
      <c r="I4735" s="34">
        <f t="shared" si="221"/>
        <v>0</v>
      </c>
    </row>
    <row r="4736" spans="2:9" x14ac:dyDescent="0.25">
      <c r="B4736" s="9">
        <v>2021</v>
      </c>
      <c r="C4736" s="9">
        <v>7</v>
      </c>
      <c r="D4736" s="9">
        <v>23</v>
      </c>
      <c r="E4736" s="30">
        <f>I01_Avg!D4736</f>
        <v>1.7392375570442691</v>
      </c>
      <c r="F4736" s="30">
        <f>PVWatts_8.5kW!J4748</f>
        <v>0</v>
      </c>
      <c r="G4736" s="34">
        <f t="shared" si="219"/>
        <v>1.7392375570442691</v>
      </c>
      <c r="H4736" s="34">
        <f t="shared" si="220"/>
        <v>1.7392375570442691</v>
      </c>
      <c r="I4736" s="34">
        <f t="shared" si="221"/>
        <v>0</v>
      </c>
    </row>
    <row r="4737" spans="2:9" x14ac:dyDescent="0.25">
      <c r="B4737" s="9">
        <v>2021</v>
      </c>
      <c r="C4737" s="9">
        <v>7</v>
      </c>
      <c r="D4737" s="9">
        <v>0</v>
      </c>
      <c r="E4737" s="30">
        <f>I01_Avg!D4737</f>
        <v>1.4354556937036147</v>
      </c>
      <c r="F4737" s="30">
        <f>PVWatts_8.5kW!J4749</f>
        <v>0</v>
      </c>
      <c r="G4737" s="34">
        <f t="shared" si="219"/>
        <v>1.4354556937036147</v>
      </c>
      <c r="H4737" s="34">
        <f t="shared" si="220"/>
        <v>1.4354556937036147</v>
      </c>
      <c r="I4737" s="34">
        <f t="shared" si="221"/>
        <v>0</v>
      </c>
    </row>
    <row r="4738" spans="2:9" x14ac:dyDescent="0.25">
      <c r="B4738" s="9">
        <v>2021</v>
      </c>
      <c r="C4738" s="9">
        <v>7</v>
      </c>
      <c r="D4738" s="9">
        <v>1</v>
      </c>
      <c r="E4738" s="30">
        <f>I01_Avg!D4738</f>
        <v>1.210536896919004</v>
      </c>
      <c r="F4738" s="30">
        <f>PVWatts_8.5kW!J4750</f>
        <v>0</v>
      </c>
      <c r="G4738" s="34">
        <f t="shared" si="219"/>
        <v>1.210536896919004</v>
      </c>
      <c r="H4738" s="34">
        <f t="shared" si="220"/>
        <v>1.210536896919004</v>
      </c>
      <c r="I4738" s="34">
        <f t="shared" si="221"/>
        <v>0</v>
      </c>
    </row>
    <row r="4739" spans="2:9" x14ac:dyDescent="0.25">
      <c r="B4739" s="9">
        <v>2021</v>
      </c>
      <c r="C4739" s="9">
        <v>7</v>
      </c>
      <c r="D4739" s="9">
        <v>2</v>
      </c>
      <c r="E4739" s="30">
        <f>I01_Avg!D4739</f>
        <v>1.0253708587855539</v>
      </c>
      <c r="F4739" s="30">
        <f>PVWatts_8.5kW!J4751</f>
        <v>0</v>
      </c>
      <c r="G4739" s="34">
        <f t="shared" si="219"/>
        <v>1.0253708587855539</v>
      </c>
      <c r="H4739" s="34">
        <f t="shared" si="220"/>
        <v>1.0253708587855539</v>
      </c>
      <c r="I4739" s="34">
        <f t="shared" si="221"/>
        <v>0</v>
      </c>
    </row>
    <row r="4740" spans="2:9" x14ac:dyDescent="0.25">
      <c r="B4740" s="9">
        <v>2021</v>
      </c>
      <c r="C4740" s="9">
        <v>7</v>
      </c>
      <c r="D4740" s="9">
        <v>3</v>
      </c>
      <c r="E4740" s="30">
        <f>I01_Avg!D4740</f>
        <v>0.92104435979595145</v>
      </c>
      <c r="F4740" s="30">
        <f>PVWatts_8.5kW!J4752</f>
        <v>0</v>
      </c>
      <c r="G4740" s="34">
        <f t="shared" si="219"/>
        <v>0.92104435979595145</v>
      </c>
      <c r="H4740" s="34">
        <f t="shared" si="220"/>
        <v>0.92104435979595145</v>
      </c>
      <c r="I4740" s="34">
        <f t="shared" si="221"/>
        <v>0</v>
      </c>
    </row>
    <row r="4741" spans="2:9" x14ac:dyDescent="0.25">
      <c r="B4741" s="9">
        <v>2021</v>
      </c>
      <c r="C4741" s="9">
        <v>7</v>
      </c>
      <c r="D4741" s="9">
        <v>4</v>
      </c>
      <c r="E4741" s="30">
        <f>I01_Avg!D4741</f>
        <v>0.83998010754500907</v>
      </c>
      <c r="F4741" s="30">
        <f>PVWatts_8.5kW!J4753</f>
        <v>0</v>
      </c>
      <c r="G4741" s="34">
        <f t="shared" si="219"/>
        <v>0.83998010754500907</v>
      </c>
      <c r="H4741" s="34">
        <f t="shared" si="220"/>
        <v>0.83998010754500907</v>
      </c>
      <c r="I4741" s="34">
        <f t="shared" si="221"/>
        <v>0</v>
      </c>
    </row>
    <row r="4742" spans="2:9" x14ac:dyDescent="0.25">
      <c r="B4742" s="9">
        <v>2021</v>
      </c>
      <c r="C4742" s="9">
        <v>7</v>
      </c>
      <c r="D4742" s="9">
        <v>5</v>
      </c>
      <c r="E4742" s="30">
        <f>I01_Avg!D4742</f>
        <v>0.83151162804932655</v>
      </c>
      <c r="F4742" s="30">
        <f>PVWatts_8.5kW!J4754</f>
        <v>0</v>
      </c>
      <c r="G4742" s="34">
        <f t="shared" si="219"/>
        <v>0.83151162804932655</v>
      </c>
      <c r="H4742" s="34">
        <f t="shared" si="220"/>
        <v>0.83151162804932655</v>
      </c>
      <c r="I4742" s="34">
        <f t="shared" si="221"/>
        <v>0</v>
      </c>
    </row>
    <row r="4743" spans="2:9" x14ac:dyDescent="0.25">
      <c r="B4743" s="9">
        <v>2021</v>
      </c>
      <c r="C4743" s="9">
        <v>7</v>
      </c>
      <c r="D4743" s="9">
        <v>6</v>
      </c>
      <c r="E4743" s="30">
        <f>I01_Avg!D4743</f>
        <v>0.81073686783818444</v>
      </c>
      <c r="F4743" s="30">
        <f>PVWatts_8.5kW!J4755</f>
        <v>5.4528E-2</v>
      </c>
      <c r="G4743" s="34">
        <f t="shared" si="219"/>
        <v>0.75620886783818442</v>
      </c>
      <c r="H4743" s="34">
        <f t="shared" si="220"/>
        <v>0.75620886783818442</v>
      </c>
      <c r="I4743" s="34">
        <f t="shared" si="221"/>
        <v>0</v>
      </c>
    </row>
    <row r="4744" spans="2:9" x14ac:dyDescent="0.25">
      <c r="B4744" s="9">
        <v>2021</v>
      </c>
      <c r="C4744" s="9">
        <v>7</v>
      </c>
      <c r="D4744" s="9">
        <v>7</v>
      </c>
      <c r="E4744" s="30">
        <f>I01_Avg!D4744</f>
        <v>0.89844022516029876</v>
      </c>
      <c r="F4744" s="30">
        <f>PVWatts_8.5kW!J4756</f>
        <v>1.4718399999999998</v>
      </c>
      <c r="G4744" s="34">
        <f t="shared" si="219"/>
        <v>-0.57339977483970106</v>
      </c>
      <c r="H4744" s="34">
        <f t="shared" si="220"/>
        <v>0</v>
      </c>
      <c r="I4744" s="34">
        <f t="shared" si="221"/>
        <v>-0.57339977483970106</v>
      </c>
    </row>
    <row r="4745" spans="2:9" x14ac:dyDescent="0.25">
      <c r="B4745" s="9">
        <v>2021</v>
      </c>
      <c r="C4745" s="9">
        <v>7</v>
      </c>
      <c r="D4745" s="9">
        <v>8</v>
      </c>
      <c r="E4745" s="30">
        <f>I01_Avg!D4745</f>
        <v>1.0555855865434425</v>
      </c>
      <c r="F4745" s="30">
        <f>PVWatts_8.5kW!J4757</f>
        <v>2.9331670000000001</v>
      </c>
      <c r="G4745" s="34">
        <f t="shared" si="219"/>
        <v>-1.8775814134565576</v>
      </c>
      <c r="H4745" s="34">
        <f t="shared" si="220"/>
        <v>0</v>
      </c>
      <c r="I4745" s="34">
        <f t="shared" si="221"/>
        <v>-1.8775814134565576</v>
      </c>
    </row>
    <row r="4746" spans="2:9" x14ac:dyDescent="0.25">
      <c r="B4746" s="9">
        <v>2021</v>
      </c>
      <c r="C4746" s="9">
        <v>7</v>
      </c>
      <c r="D4746" s="9">
        <v>9</v>
      </c>
      <c r="E4746" s="30">
        <f>I01_Avg!D4746</f>
        <v>1.2113194885671474</v>
      </c>
      <c r="F4746" s="30">
        <f>PVWatts_8.5kW!J4758</f>
        <v>2.9264209999999999</v>
      </c>
      <c r="G4746" s="34">
        <f t="shared" ref="G4746:G4809" si="222">+E4746-F4746</f>
        <v>-1.7151015114328525</v>
      </c>
      <c r="H4746" s="34">
        <f t="shared" ref="H4746:H4809" si="223">+IF(G4746&gt;0,G4746,0)</f>
        <v>0</v>
      </c>
      <c r="I4746" s="34">
        <f t="shared" ref="I4746:I4809" si="224">+IF(G4746&lt;0,G4746,0)</f>
        <v>-1.7151015114328525</v>
      </c>
    </row>
    <row r="4747" spans="2:9" x14ac:dyDescent="0.25">
      <c r="B4747" s="9">
        <v>2021</v>
      </c>
      <c r="C4747" s="9">
        <v>7</v>
      </c>
      <c r="D4747" s="9">
        <v>10</v>
      </c>
      <c r="E4747" s="30">
        <f>I01_Avg!D4747</f>
        <v>1.3909026106515139</v>
      </c>
      <c r="F4747" s="30">
        <f>PVWatts_8.5kW!J4759</f>
        <v>0.27858699999999997</v>
      </c>
      <c r="G4747" s="34">
        <f t="shared" si="222"/>
        <v>1.112315610651514</v>
      </c>
      <c r="H4747" s="34">
        <f t="shared" si="223"/>
        <v>1.112315610651514</v>
      </c>
      <c r="I4747" s="34">
        <f t="shared" si="224"/>
        <v>0</v>
      </c>
    </row>
    <row r="4748" spans="2:9" x14ac:dyDescent="0.25">
      <c r="B4748" s="9">
        <v>2021</v>
      </c>
      <c r="C4748" s="9">
        <v>7</v>
      </c>
      <c r="D4748" s="9">
        <v>11</v>
      </c>
      <c r="E4748" s="30">
        <f>I01_Avg!D4748</f>
        <v>1.5791583594590162</v>
      </c>
      <c r="F4748" s="30">
        <f>PVWatts_8.5kW!J4760</f>
        <v>0.81530600000000009</v>
      </c>
      <c r="G4748" s="34">
        <f t="shared" si="222"/>
        <v>0.76385235945901608</v>
      </c>
      <c r="H4748" s="34">
        <f t="shared" si="223"/>
        <v>0.76385235945901608</v>
      </c>
      <c r="I4748" s="34">
        <f t="shared" si="224"/>
        <v>0</v>
      </c>
    </row>
    <row r="4749" spans="2:9" x14ac:dyDescent="0.25">
      <c r="B4749" s="9">
        <v>2021</v>
      </c>
      <c r="C4749" s="9">
        <v>7</v>
      </c>
      <c r="D4749" s="9">
        <v>12</v>
      </c>
      <c r="E4749" s="30">
        <f>I01_Avg!D4749</f>
        <v>1.7790859506437957</v>
      </c>
      <c r="F4749" s="30">
        <f>PVWatts_8.5kW!J4761</f>
        <v>0.85495100000000002</v>
      </c>
      <c r="G4749" s="34">
        <f t="shared" si="222"/>
        <v>0.92413495064379569</v>
      </c>
      <c r="H4749" s="34">
        <f t="shared" si="223"/>
        <v>0.92413495064379569</v>
      </c>
      <c r="I4749" s="34">
        <f t="shared" si="224"/>
        <v>0</v>
      </c>
    </row>
    <row r="4750" spans="2:9" x14ac:dyDescent="0.25">
      <c r="B4750" s="9">
        <v>2021</v>
      </c>
      <c r="C4750" s="9">
        <v>7</v>
      </c>
      <c r="D4750" s="9">
        <v>13</v>
      </c>
      <c r="E4750" s="30">
        <f>I01_Avg!D4750</f>
        <v>2.0681311667701943</v>
      </c>
      <c r="F4750" s="30">
        <f>PVWatts_8.5kW!J4762</f>
        <v>4.9260860000000006</v>
      </c>
      <c r="G4750" s="34">
        <f t="shared" si="222"/>
        <v>-2.8579548332298064</v>
      </c>
      <c r="H4750" s="34">
        <f t="shared" si="223"/>
        <v>0</v>
      </c>
      <c r="I4750" s="34">
        <f t="shared" si="224"/>
        <v>-2.8579548332298064</v>
      </c>
    </row>
    <row r="4751" spans="2:9" x14ac:dyDescent="0.25">
      <c r="B4751" s="9">
        <v>2021</v>
      </c>
      <c r="C4751" s="9">
        <v>7</v>
      </c>
      <c r="D4751" s="9">
        <v>14</v>
      </c>
      <c r="E4751" s="30">
        <f>I01_Avg!D4751</f>
        <v>2.2435096696180366</v>
      </c>
      <c r="F4751" s="30">
        <f>PVWatts_8.5kW!J4763</f>
        <v>4.7505930000000003</v>
      </c>
      <c r="G4751" s="34">
        <f t="shared" si="222"/>
        <v>-2.5070833303819637</v>
      </c>
      <c r="H4751" s="34">
        <f t="shared" si="223"/>
        <v>0</v>
      </c>
      <c r="I4751" s="34">
        <f t="shared" si="224"/>
        <v>-2.5070833303819637</v>
      </c>
    </row>
    <row r="4752" spans="2:9" x14ac:dyDescent="0.25">
      <c r="B4752" s="9">
        <v>2021</v>
      </c>
      <c r="C4752" s="9">
        <v>7</v>
      </c>
      <c r="D4752" s="9">
        <v>15</v>
      </c>
      <c r="E4752" s="30">
        <f>I01_Avg!D4752</f>
        <v>2.4223934783525292</v>
      </c>
      <c r="F4752" s="30">
        <f>PVWatts_8.5kW!J4764</f>
        <v>5.0213380000000001</v>
      </c>
      <c r="G4752" s="34">
        <f t="shared" si="222"/>
        <v>-2.5989445216474709</v>
      </c>
      <c r="H4752" s="34">
        <f t="shared" si="223"/>
        <v>0</v>
      </c>
      <c r="I4752" s="34">
        <f t="shared" si="224"/>
        <v>-2.5989445216474709</v>
      </c>
    </row>
    <row r="4753" spans="2:9" x14ac:dyDescent="0.25">
      <c r="B4753" s="9">
        <v>2021</v>
      </c>
      <c r="C4753" s="9">
        <v>7</v>
      </c>
      <c r="D4753" s="9">
        <v>16</v>
      </c>
      <c r="E4753" s="30">
        <f>I01_Avg!D4753</f>
        <v>2.5851103974198142</v>
      </c>
      <c r="F4753" s="30">
        <f>PVWatts_8.5kW!J4765</f>
        <v>3.6169319999999998</v>
      </c>
      <c r="G4753" s="34">
        <f t="shared" si="222"/>
        <v>-1.0318216025801856</v>
      </c>
      <c r="H4753" s="34">
        <f t="shared" si="223"/>
        <v>0</v>
      </c>
      <c r="I4753" s="34">
        <f t="shared" si="224"/>
        <v>-1.0318216025801856</v>
      </c>
    </row>
    <row r="4754" spans="2:9" x14ac:dyDescent="0.25">
      <c r="B4754" s="9">
        <v>2021</v>
      </c>
      <c r="C4754" s="9">
        <v>7</v>
      </c>
      <c r="D4754" s="9">
        <v>17</v>
      </c>
      <c r="E4754" s="30">
        <f>I01_Avg!D4754</f>
        <v>2.6732872075766951</v>
      </c>
      <c r="F4754" s="30">
        <f>PVWatts_8.5kW!J4766</f>
        <v>1.2800959999999999</v>
      </c>
      <c r="G4754" s="34">
        <f t="shared" si="222"/>
        <v>1.3931912075766952</v>
      </c>
      <c r="H4754" s="34">
        <f t="shared" si="223"/>
        <v>1.3931912075766952</v>
      </c>
      <c r="I4754" s="34">
        <f t="shared" si="224"/>
        <v>0</v>
      </c>
    </row>
    <row r="4755" spans="2:9" x14ac:dyDescent="0.25">
      <c r="B4755" s="9">
        <v>2021</v>
      </c>
      <c r="C4755" s="9">
        <v>7</v>
      </c>
      <c r="D4755" s="9">
        <v>18</v>
      </c>
      <c r="E4755" s="30">
        <f>I01_Avg!D4755</f>
        <v>2.6391199631915727</v>
      </c>
      <c r="F4755" s="30">
        <f>PVWatts_8.5kW!J4767</f>
        <v>0.99288300000000007</v>
      </c>
      <c r="G4755" s="34">
        <f t="shared" si="222"/>
        <v>1.6462369631915728</v>
      </c>
      <c r="H4755" s="34">
        <f t="shared" si="223"/>
        <v>1.6462369631915728</v>
      </c>
      <c r="I4755" s="34">
        <f t="shared" si="224"/>
        <v>0</v>
      </c>
    </row>
    <row r="4756" spans="2:9" x14ac:dyDescent="0.25">
      <c r="B4756" s="9">
        <v>2021</v>
      </c>
      <c r="C4756" s="9">
        <v>7</v>
      </c>
      <c r="D4756" s="9">
        <v>19</v>
      </c>
      <c r="E4756" s="30">
        <f>I01_Avg!D4756</f>
        <v>2.6023785281208327</v>
      </c>
      <c r="F4756" s="30">
        <f>PVWatts_8.5kW!J4768</f>
        <v>0.187635</v>
      </c>
      <c r="G4756" s="34">
        <f t="shared" si="222"/>
        <v>2.4147435281208329</v>
      </c>
      <c r="H4756" s="34">
        <f t="shared" si="223"/>
        <v>2.4147435281208329</v>
      </c>
      <c r="I4756" s="34">
        <f t="shared" si="224"/>
        <v>0</v>
      </c>
    </row>
    <row r="4757" spans="2:9" x14ac:dyDescent="0.25">
      <c r="B4757" s="9">
        <v>2021</v>
      </c>
      <c r="C4757" s="9">
        <v>7</v>
      </c>
      <c r="D4757" s="9">
        <v>20</v>
      </c>
      <c r="E4757" s="30">
        <f>I01_Avg!D4757</f>
        <v>2.4409963185332741</v>
      </c>
      <c r="F4757" s="30">
        <f>PVWatts_8.5kW!J4769</f>
        <v>0</v>
      </c>
      <c r="G4757" s="34">
        <f t="shared" si="222"/>
        <v>2.4409963185332741</v>
      </c>
      <c r="H4757" s="34">
        <f t="shared" si="223"/>
        <v>2.4409963185332741</v>
      </c>
      <c r="I4757" s="34">
        <f t="shared" si="224"/>
        <v>0</v>
      </c>
    </row>
    <row r="4758" spans="2:9" x14ac:dyDescent="0.25">
      <c r="B4758" s="9">
        <v>2021</v>
      </c>
      <c r="C4758" s="9">
        <v>7</v>
      </c>
      <c r="D4758" s="9">
        <v>21</v>
      </c>
      <c r="E4758" s="30">
        <f>I01_Avg!D4758</f>
        <v>2.1552796042190963</v>
      </c>
      <c r="F4758" s="30">
        <f>PVWatts_8.5kW!J4770</f>
        <v>0</v>
      </c>
      <c r="G4758" s="34">
        <f t="shared" si="222"/>
        <v>2.1552796042190963</v>
      </c>
      <c r="H4758" s="34">
        <f t="shared" si="223"/>
        <v>2.1552796042190963</v>
      </c>
      <c r="I4758" s="34">
        <f t="shared" si="224"/>
        <v>0</v>
      </c>
    </row>
    <row r="4759" spans="2:9" x14ac:dyDescent="0.25">
      <c r="B4759" s="9">
        <v>2021</v>
      </c>
      <c r="C4759" s="9">
        <v>7</v>
      </c>
      <c r="D4759" s="9">
        <v>22</v>
      </c>
      <c r="E4759" s="30">
        <f>I01_Avg!D4759</f>
        <v>1.9301334328832547</v>
      </c>
      <c r="F4759" s="30">
        <f>PVWatts_8.5kW!J4771</f>
        <v>0</v>
      </c>
      <c r="G4759" s="34">
        <f t="shared" si="222"/>
        <v>1.9301334328832547</v>
      </c>
      <c r="H4759" s="34">
        <f t="shared" si="223"/>
        <v>1.9301334328832547</v>
      </c>
      <c r="I4759" s="34">
        <f t="shared" si="224"/>
        <v>0</v>
      </c>
    </row>
    <row r="4760" spans="2:9" x14ac:dyDescent="0.25">
      <c r="B4760" s="9">
        <v>2021</v>
      </c>
      <c r="C4760" s="9">
        <v>7</v>
      </c>
      <c r="D4760" s="9">
        <v>23</v>
      </c>
      <c r="E4760" s="30">
        <f>I01_Avg!D4760</f>
        <v>1.6823309794428576</v>
      </c>
      <c r="F4760" s="30">
        <f>PVWatts_8.5kW!J4772</f>
        <v>0</v>
      </c>
      <c r="G4760" s="34">
        <f t="shared" si="222"/>
        <v>1.6823309794428576</v>
      </c>
      <c r="H4760" s="34">
        <f t="shared" si="223"/>
        <v>1.6823309794428576</v>
      </c>
      <c r="I4760" s="34">
        <f t="shared" si="224"/>
        <v>0</v>
      </c>
    </row>
    <row r="4761" spans="2:9" x14ac:dyDescent="0.25">
      <c r="B4761" s="9">
        <v>2021</v>
      </c>
      <c r="C4761" s="9">
        <v>7</v>
      </c>
      <c r="D4761" s="9">
        <v>0</v>
      </c>
      <c r="E4761" s="30">
        <f>I01_Avg!D4761</f>
        <v>1.383501140103689</v>
      </c>
      <c r="F4761" s="30">
        <f>PVWatts_8.5kW!J4773</f>
        <v>0</v>
      </c>
      <c r="G4761" s="34">
        <f t="shared" si="222"/>
        <v>1.383501140103689</v>
      </c>
      <c r="H4761" s="34">
        <f t="shared" si="223"/>
        <v>1.383501140103689</v>
      </c>
      <c r="I4761" s="34">
        <f t="shared" si="224"/>
        <v>0</v>
      </c>
    </row>
    <row r="4762" spans="2:9" x14ac:dyDescent="0.25">
      <c r="B4762" s="9">
        <v>2021</v>
      </c>
      <c r="C4762" s="9">
        <v>7</v>
      </c>
      <c r="D4762" s="9">
        <v>1</v>
      </c>
      <c r="E4762" s="30">
        <f>I01_Avg!D4762</f>
        <v>1.1391843528446672</v>
      </c>
      <c r="F4762" s="30">
        <f>PVWatts_8.5kW!J4774</f>
        <v>0</v>
      </c>
      <c r="G4762" s="34">
        <f t="shared" si="222"/>
        <v>1.1391843528446672</v>
      </c>
      <c r="H4762" s="34">
        <f t="shared" si="223"/>
        <v>1.1391843528446672</v>
      </c>
      <c r="I4762" s="34">
        <f t="shared" si="224"/>
        <v>0</v>
      </c>
    </row>
    <row r="4763" spans="2:9" x14ac:dyDescent="0.25">
      <c r="B4763" s="9">
        <v>2021</v>
      </c>
      <c r="C4763" s="9">
        <v>7</v>
      </c>
      <c r="D4763" s="9">
        <v>2</v>
      </c>
      <c r="E4763" s="30">
        <f>I01_Avg!D4763</f>
        <v>0.99479046869267762</v>
      </c>
      <c r="F4763" s="30">
        <f>PVWatts_8.5kW!J4775</f>
        <v>0</v>
      </c>
      <c r="G4763" s="34">
        <f t="shared" si="222"/>
        <v>0.99479046869267762</v>
      </c>
      <c r="H4763" s="34">
        <f t="shared" si="223"/>
        <v>0.99479046869267762</v>
      </c>
      <c r="I4763" s="34">
        <f t="shared" si="224"/>
        <v>0</v>
      </c>
    </row>
    <row r="4764" spans="2:9" x14ac:dyDescent="0.25">
      <c r="B4764" s="9">
        <v>2021</v>
      </c>
      <c r="C4764" s="9">
        <v>7</v>
      </c>
      <c r="D4764" s="9">
        <v>3</v>
      </c>
      <c r="E4764" s="30">
        <f>I01_Avg!D4764</f>
        <v>0.87941882278556283</v>
      </c>
      <c r="F4764" s="30">
        <f>PVWatts_8.5kW!J4776</f>
        <v>0</v>
      </c>
      <c r="G4764" s="34">
        <f t="shared" si="222"/>
        <v>0.87941882278556283</v>
      </c>
      <c r="H4764" s="34">
        <f t="shared" si="223"/>
        <v>0.87941882278556283</v>
      </c>
      <c r="I4764" s="34">
        <f t="shared" si="224"/>
        <v>0</v>
      </c>
    </row>
    <row r="4765" spans="2:9" x14ac:dyDescent="0.25">
      <c r="B4765" s="9">
        <v>2021</v>
      </c>
      <c r="C4765" s="9">
        <v>7</v>
      </c>
      <c r="D4765" s="9">
        <v>4</v>
      </c>
      <c r="E4765" s="30">
        <f>I01_Avg!D4765</f>
        <v>0.81111135485220831</v>
      </c>
      <c r="F4765" s="30">
        <f>PVWatts_8.5kW!J4777</f>
        <v>0</v>
      </c>
      <c r="G4765" s="34">
        <f t="shared" si="222"/>
        <v>0.81111135485220831</v>
      </c>
      <c r="H4765" s="34">
        <f t="shared" si="223"/>
        <v>0.81111135485220831</v>
      </c>
      <c r="I4765" s="34">
        <f t="shared" si="224"/>
        <v>0</v>
      </c>
    </row>
    <row r="4766" spans="2:9" x14ac:dyDescent="0.25">
      <c r="B4766" s="9">
        <v>2021</v>
      </c>
      <c r="C4766" s="9">
        <v>7</v>
      </c>
      <c r="D4766" s="9">
        <v>5</v>
      </c>
      <c r="E4766" s="30">
        <f>I01_Avg!D4766</f>
        <v>0.76766837898648932</v>
      </c>
      <c r="F4766" s="30">
        <f>PVWatts_8.5kW!J4778</f>
        <v>0</v>
      </c>
      <c r="G4766" s="34">
        <f t="shared" si="222"/>
        <v>0.76766837898648932</v>
      </c>
      <c r="H4766" s="34">
        <f t="shared" si="223"/>
        <v>0.76766837898648932</v>
      </c>
      <c r="I4766" s="34">
        <f t="shared" si="224"/>
        <v>0</v>
      </c>
    </row>
    <row r="4767" spans="2:9" x14ac:dyDescent="0.25">
      <c r="B4767" s="9">
        <v>2021</v>
      </c>
      <c r="C4767" s="9">
        <v>7</v>
      </c>
      <c r="D4767" s="9">
        <v>6</v>
      </c>
      <c r="E4767" s="30">
        <f>I01_Avg!D4767</f>
        <v>0.78083237478795375</v>
      </c>
      <c r="F4767" s="30">
        <f>PVWatts_8.5kW!J4779</f>
        <v>0.37565399999999999</v>
      </c>
      <c r="G4767" s="34">
        <f t="shared" si="222"/>
        <v>0.40517837478795377</v>
      </c>
      <c r="H4767" s="34">
        <f t="shared" si="223"/>
        <v>0.40517837478795377</v>
      </c>
      <c r="I4767" s="34">
        <f t="shared" si="224"/>
        <v>0</v>
      </c>
    </row>
    <row r="4768" spans="2:9" x14ac:dyDescent="0.25">
      <c r="B4768" s="9">
        <v>2021</v>
      </c>
      <c r="C4768" s="9">
        <v>7</v>
      </c>
      <c r="D4768" s="9">
        <v>7</v>
      </c>
      <c r="E4768" s="30">
        <f>I01_Avg!D4768</f>
        <v>0.86042571840657245</v>
      </c>
      <c r="F4768" s="30">
        <f>PVWatts_8.5kW!J4780</f>
        <v>0.66173099999999996</v>
      </c>
      <c r="G4768" s="34">
        <f t="shared" si="222"/>
        <v>0.19869471840657249</v>
      </c>
      <c r="H4768" s="34">
        <f t="shared" si="223"/>
        <v>0.19869471840657249</v>
      </c>
      <c r="I4768" s="34">
        <f t="shared" si="224"/>
        <v>0</v>
      </c>
    </row>
    <row r="4769" spans="2:9" x14ac:dyDescent="0.25">
      <c r="B4769" s="9">
        <v>2021</v>
      </c>
      <c r="C4769" s="9">
        <v>7</v>
      </c>
      <c r="D4769" s="9">
        <v>8</v>
      </c>
      <c r="E4769" s="30">
        <f>I01_Avg!D4769</f>
        <v>0.99759966599059791</v>
      </c>
      <c r="F4769" s="30">
        <f>PVWatts_8.5kW!J4781</f>
        <v>2.449471</v>
      </c>
      <c r="G4769" s="34">
        <f t="shared" si="222"/>
        <v>-1.451871334009402</v>
      </c>
      <c r="H4769" s="34">
        <f t="shared" si="223"/>
        <v>0</v>
      </c>
      <c r="I4769" s="34">
        <f t="shared" si="224"/>
        <v>-1.451871334009402</v>
      </c>
    </row>
    <row r="4770" spans="2:9" x14ac:dyDescent="0.25">
      <c r="B4770" s="9">
        <v>2021</v>
      </c>
      <c r="C4770" s="9">
        <v>7</v>
      </c>
      <c r="D4770" s="9">
        <v>9</v>
      </c>
      <c r="E4770" s="30">
        <f>I01_Avg!D4770</f>
        <v>1.187211476415962</v>
      </c>
      <c r="F4770" s="30">
        <f>PVWatts_8.5kW!J4782</f>
        <v>3.1421359999999998</v>
      </c>
      <c r="G4770" s="34">
        <f t="shared" si="222"/>
        <v>-1.9549245235840378</v>
      </c>
      <c r="H4770" s="34">
        <f t="shared" si="223"/>
        <v>0</v>
      </c>
      <c r="I4770" s="34">
        <f t="shared" si="224"/>
        <v>-1.9549245235840378</v>
      </c>
    </row>
    <row r="4771" spans="2:9" x14ac:dyDescent="0.25">
      <c r="B4771" s="9">
        <v>2021</v>
      </c>
      <c r="C4771" s="9">
        <v>7</v>
      </c>
      <c r="D4771" s="9">
        <v>10</v>
      </c>
      <c r="E4771" s="30">
        <f>I01_Avg!D4771</f>
        <v>1.4015381164168701</v>
      </c>
      <c r="F4771" s="30">
        <f>PVWatts_8.5kW!J4783</f>
        <v>4.3235700000000001</v>
      </c>
      <c r="G4771" s="34">
        <f t="shared" si="222"/>
        <v>-2.9220318835831298</v>
      </c>
      <c r="H4771" s="34">
        <f t="shared" si="223"/>
        <v>0</v>
      </c>
      <c r="I4771" s="34">
        <f t="shared" si="224"/>
        <v>-2.9220318835831298</v>
      </c>
    </row>
    <row r="4772" spans="2:9" x14ac:dyDescent="0.25">
      <c r="B4772" s="9">
        <v>2021</v>
      </c>
      <c r="C4772" s="9">
        <v>7</v>
      </c>
      <c r="D4772" s="9">
        <v>11</v>
      </c>
      <c r="E4772" s="30">
        <f>I01_Avg!D4772</f>
        <v>1.6180892249411489</v>
      </c>
      <c r="F4772" s="30">
        <f>PVWatts_8.5kW!J4784</f>
        <v>4.3363580000000006</v>
      </c>
      <c r="G4772" s="34">
        <f t="shared" si="222"/>
        <v>-2.7182687750588519</v>
      </c>
      <c r="H4772" s="34">
        <f t="shared" si="223"/>
        <v>0</v>
      </c>
      <c r="I4772" s="34">
        <f t="shared" si="224"/>
        <v>-2.7182687750588519</v>
      </c>
    </row>
    <row r="4773" spans="2:9" x14ac:dyDescent="0.25">
      <c r="B4773" s="9">
        <v>2021</v>
      </c>
      <c r="C4773" s="9">
        <v>7</v>
      </c>
      <c r="D4773" s="9">
        <v>12</v>
      </c>
      <c r="E4773" s="30">
        <f>I01_Avg!D4773</f>
        <v>1.8810007266001518</v>
      </c>
      <c r="F4773" s="30">
        <f>PVWatts_8.5kW!J4785</f>
        <v>5.7995789999999996</v>
      </c>
      <c r="G4773" s="34">
        <f t="shared" si="222"/>
        <v>-3.9185782733998478</v>
      </c>
      <c r="H4773" s="34">
        <f t="shared" si="223"/>
        <v>0</v>
      </c>
      <c r="I4773" s="34">
        <f t="shared" si="224"/>
        <v>-3.9185782733998478</v>
      </c>
    </row>
    <row r="4774" spans="2:9" x14ac:dyDescent="0.25">
      <c r="B4774" s="9">
        <v>2021</v>
      </c>
      <c r="C4774" s="9">
        <v>7</v>
      </c>
      <c r="D4774" s="9">
        <v>13</v>
      </c>
      <c r="E4774" s="30">
        <f>I01_Avg!D4774</f>
        <v>2.1127411541714842</v>
      </c>
      <c r="F4774" s="30">
        <f>PVWatts_8.5kW!J4786</f>
        <v>5.64419</v>
      </c>
      <c r="G4774" s="34">
        <f t="shared" si="222"/>
        <v>-3.5314488458285158</v>
      </c>
      <c r="H4774" s="34">
        <f t="shared" si="223"/>
        <v>0</v>
      </c>
      <c r="I4774" s="34">
        <f t="shared" si="224"/>
        <v>-3.5314488458285158</v>
      </c>
    </row>
    <row r="4775" spans="2:9" x14ac:dyDescent="0.25">
      <c r="B4775" s="9">
        <v>2021</v>
      </c>
      <c r="C4775" s="9">
        <v>7</v>
      </c>
      <c r="D4775" s="9">
        <v>14</v>
      </c>
      <c r="E4775" s="30">
        <f>I01_Avg!D4775</f>
        <v>2.3385687659818797</v>
      </c>
      <c r="F4775" s="30">
        <f>PVWatts_8.5kW!J4787</f>
        <v>5.2851119999999998</v>
      </c>
      <c r="G4775" s="34">
        <f t="shared" si="222"/>
        <v>-2.9465432340181201</v>
      </c>
      <c r="H4775" s="34">
        <f t="shared" si="223"/>
        <v>0</v>
      </c>
      <c r="I4775" s="34">
        <f t="shared" si="224"/>
        <v>-2.9465432340181201</v>
      </c>
    </row>
    <row r="4776" spans="2:9" x14ac:dyDescent="0.25">
      <c r="B4776" s="9">
        <v>2021</v>
      </c>
      <c r="C4776" s="9">
        <v>7</v>
      </c>
      <c r="D4776" s="9">
        <v>15</v>
      </c>
      <c r="E4776" s="30">
        <f>I01_Avg!D4776</f>
        <v>2.5633263360100011</v>
      </c>
      <c r="F4776" s="30">
        <f>PVWatts_8.5kW!J4788</f>
        <v>3.6948639999999999</v>
      </c>
      <c r="G4776" s="34">
        <f t="shared" si="222"/>
        <v>-1.1315376639899988</v>
      </c>
      <c r="H4776" s="34">
        <f t="shared" si="223"/>
        <v>0</v>
      </c>
      <c r="I4776" s="34">
        <f t="shared" si="224"/>
        <v>-1.1315376639899988</v>
      </c>
    </row>
    <row r="4777" spans="2:9" x14ac:dyDescent="0.25">
      <c r="B4777" s="9">
        <v>2021</v>
      </c>
      <c r="C4777" s="9">
        <v>7</v>
      </c>
      <c r="D4777" s="9">
        <v>16</v>
      </c>
      <c r="E4777" s="30">
        <f>I01_Avg!D4777</f>
        <v>2.7894909433051147</v>
      </c>
      <c r="F4777" s="30">
        <f>PVWatts_8.5kW!J4789</f>
        <v>2.9933369999999999</v>
      </c>
      <c r="G4777" s="34">
        <f t="shared" si="222"/>
        <v>-0.2038460566948852</v>
      </c>
      <c r="H4777" s="34">
        <f t="shared" si="223"/>
        <v>0</v>
      </c>
      <c r="I4777" s="34">
        <f t="shared" si="224"/>
        <v>-0.2038460566948852</v>
      </c>
    </row>
    <row r="4778" spans="2:9" x14ac:dyDescent="0.25">
      <c r="B4778" s="9">
        <v>2021</v>
      </c>
      <c r="C4778" s="9">
        <v>7</v>
      </c>
      <c r="D4778" s="9">
        <v>17</v>
      </c>
      <c r="E4778" s="30">
        <f>I01_Avg!D4778</f>
        <v>2.8796438533124502</v>
      </c>
      <c r="F4778" s="30">
        <f>PVWatts_8.5kW!J4790</f>
        <v>1.5249600000000001</v>
      </c>
      <c r="G4778" s="34">
        <f t="shared" si="222"/>
        <v>1.3546838533124501</v>
      </c>
      <c r="H4778" s="34">
        <f t="shared" si="223"/>
        <v>1.3546838533124501</v>
      </c>
      <c r="I4778" s="34">
        <f t="shared" si="224"/>
        <v>0</v>
      </c>
    </row>
    <row r="4779" spans="2:9" x14ac:dyDescent="0.25">
      <c r="B4779" s="9">
        <v>2021</v>
      </c>
      <c r="C4779" s="9">
        <v>7</v>
      </c>
      <c r="D4779" s="9">
        <v>18</v>
      </c>
      <c r="E4779" s="30">
        <f>I01_Avg!D4779</f>
        <v>2.8415683005785133</v>
      </c>
      <c r="F4779" s="30">
        <f>PVWatts_8.5kW!J4791</f>
        <v>1.7253000000000001E-2</v>
      </c>
      <c r="G4779" s="34">
        <f t="shared" si="222"/>
        <v>2.8243153005785131</v>
      </c>
      <c r="H4779" s="34">
        <f t="shared" si="223"/>
        <v>2.8243153005785131</v>
      </c>
      <c r="I4779" s="34">
        <f t="shared" si="224"/>
        <v>0</v>
      </c>
    </row>
    <row r="4780" spans="2:9" x14ac:dyDescent="0.25">
      <c r="B4780" s="9">
        <v>2021</v>
      </c>
      <c r="C4780" s="9">
        <v>7</v>
      </c>
      <c r="D4780" s="9">
        <v>19</v>
      </c>
      <c r="E4780" s="30">
        <f>I01_Avg!D4780</f>
        <v>2.774627543279069</v>
      </c>
      <c r="F4780" s="30">
        <f>PVWatts_8.5kW!J4792</f>
        <v>1.857E-2</v>
      </c>
      <c r="G4780" s="34">
        <f t="shared" si="222"/>
        <v>2.756057543279069</v>
      </c>
      <c r="H4780" s="34">
        <f t="shared" si="223"/>
        <v>2.756057543279069</v>
      </c>
      <c r="I4780" s="34">
        <f t="shared" si="224"/>
        <v>0</v>
      </c>
    </row>
    <row r="4781" spans="2:9" x14ac:dyDescent="0.25">
      <c r="B4781" s="9">
        <v>2021</v>
      </c>
      <c r="C4781" s="9">
        <v>7</v>
      </c>
      <c r="D4781" s="9">
        <v>20</v>
      </c>
      <c r="E4781" s="30">
        <f>I01_Avg!D4781</f>
        <v>2.6825774854166498</v>
      </c>
      <c r="F4781" s="30">
        <f>PVWatts_8.5kW!J4793</f>
        <v>0</v>
      </c>
      <c r="G4781" s="34">
        <f t="shared" si="222"/>
        <v>2.6825774854166498</v>
      </c>
      <c r="H4781" s="34">
        <f t="shared" si="223"/>
        <v>2.6825774854166498</v>
      </c>
      <c r="I4781" s="34">
        <f t="shared" si="224"/>
        <v>0</v>
      </c>
    </row>
    <row r="4782" spans="2:9" x14ac:dyDescent="0.25">
      <c r="B4782" s="9">
        <v>2021</v>
      </c>
      <c r="C4782" s="9">
        <v>7</v>
      </c>
      <c r="D4782" s="9">
        <v>21</v>
      </c>
      <c r="E4782" s="30">
        <f>I01_Avg!D4782</f>
        <v>2.5402728395977143</v>
      </c>
      <c r="F4782" s="30">
        <f>PVWatts_8.5kW!J4794</f>
        <v>0</v>
      </c>
      <c r="G4782" s="34">
        <f t="shared" si="222"/>
        <v>2.5402728395977143</v>
      </c>
      <c r="H4782" s="34">
        <f t="shared" si="223"/>
        <v>2.5402728395977143</v>
      </c>
      <c r="I4782" s="34">
        <f t="shared" si="224"/>
        <v>0</v>
      </c>
    </row>
    <row r="4783" spans="2:9" x14ac:dyDescent="0.25">
      <c r="B4783" s="9">
        <v>2021</v>
      </c>
      <c r="C4783" s="9">
        <v>7</v>
      </c>
      <c r="D4783" s="9">
        <v>22</v>
      </c>
      <c r="E4783" s="30">
        <f>I01_Avg!D4783</f>
        <v>2.2352957537673563</v>
      </c>
      <c r="F4783" s="30">
        <f>PVWatts_8.5kW!J4795</f>
        <v>0</v>
      </c>
      <c r="G4783" s="34">
        <f t="shared" si="222"/>
        <v>2.2352957537673563</v>
      </c>
      <c r="H4783" s="34">
        <f t="shared" si="223"/>
        <v>2.2352957537673563</v>
      </c>
      <c r="I4783" s="34">
        <f t="shared" si="224"/>
        <v>0</v>
      </c>
    </row>
    <row r="4784" spans="2:9" x14ac:dyDescent="0.25">
      <c r="B4784" s="9">
        <v>2021</v>
      </c>
      <c r="C4784" s="9">
        <v>7</v>
      </c>
      <c r="D4784" s="9">
        <v>23</v>
      </c>
      <c r="E4784" s="30">
        <f>I01_Avg!D4784</f>
        <v>1.8869792675191726</v>
      </c>
      <c r="F4784" s="30">
        <f>PVWatts_8.5kW!J4796</f>
        <v>0</v>
      </c>
      <c r="G4784" s="34">
        <f t="shared" si="222"/>
        <v>1.8869792675191726</v>
      </c>
      <c r="H4784" s="34">
        <f t="shared" si="223"/>
        <v>1.8869792675191726</v>
      </c>
      <c r="I4784" s="34">
        <f t="shared" si="224"/>
        <v>0</v>
      </c>
    </row>
    <row r="4785" spans="2:9" x14ac:dyDescent="0.25">
      <c r="B4785" s="9">
        <v>2021</v>
      </c>
      <c r="C4785" s="9">
        <v>7</v>
      </c>
      <c r="D4785" s="9">
        <v>0</v>
      </c>
      <c r="E4785" s="30">
        <f>I01_Avg!D4785</f>
        <v>1.5398139254051642</v>
      </c>
      <c r="F4785" s="30">
        <f>PVWatts_8.5kW!J4797</f>
        <v>0</v>
      </c>
      <c r="G4785" s="34">
        <f t="shared" si="222"/>
        <v>1.5398139254051642</v>
      </c>
      <c r="H4785" s="34">
        <f t="shared" si="223"/>
        <v>1.5398139254051642</v>
      </c>
      <c r="I4785" s="34">
        <f t="shared" si="224"/>
        <v>0</v>
      </c>
    </row>
    <row r="4786" spans="2:9" x14ac:dyDescent="0.25">
      <c r="B4786" s="9">
        <v>2021</v>
      </c>
      <c r="C4786" s="9">
        <v>7</v>
      </c>
      <c r="D4786" s="9">
        <v>1</v>
      </c>
      <c r="E4786" s="30">
        <f>I01_Avg!D4786</f>
        <v>1.371229390036794</v>
      </c>
      <c r="F4786" s="30">
        <f>PVWatts_8.5kW!J4798</f>
        <v>0</v>
      </c>
      <c r="G4786" s="34">
        <f t="shared" si="222"/>
        <v>1.371229390036794</v>
      </c>
      <c r="H4786" s="34">
        <f t="shared" si="223"/>
        <v>1.371229390036794</v>
      </c>
      <c r="I4786" s="34">
        <f t="shared" si="224"/>
        <v>0</v>
      </c>
    </row>
    <row r="4787" spans="2:9" x14ac:dyDescent="0.25">
      <c r="B4787" s="9">
        <v>2021</v>
      </c>
      <c r="C4787" s="9">
        <v>7</v>
      </c>
      <c r="D4787" s="9">
        <v>2</v>
      </c>
      <c r="E4787" s="30">
        <f>I01_Avg!D4787</f>
        <v>1.2118842001495407</v>
      </c>
      <c r="F4787" s="30">
        <f>PVWatts_8.5kW!J4799</f>
        <v>0</v>
      </c>
      <c r="G4787" s="34">
        <f t="shared" si="222"/>
        <v>1.2118842001495407</v>
      </c>
      <c r="H4787" s="34">
        <f t="shared" si="223"/>
        <v>1.2118842001495407</v>
      </c>
      <c r="I4787" s="34">
        <f t="shared" si="224"/>
        <v>0</v>
      </c>
    </row>
    <row r="4788" spans="2:9" x14ac:dyDescent="0.25">
      <c r="B4788" s="9">
        <v>2021</v>
      </c>
      <c r="C4788" s="9">
        <v>7</v>
      </c>
      <c r="D4788" s="9">
        <v>3</v>
      </c>
      <c r="E4788" s="30">
        <f>I01_Avg!D4788</f>
        <v>1.1223614060388256</v>
      </c>
      <c r="F4788" s="30">
        <f>PVWatts_8.5kW!J4800</f>
        <v>0</v>
      </c>
      <c r="G4788" s="34">
        <f t="shared" si="222"/>
        <v>1.1223614060388256</v>
      </c>
      <c r="H4788" s="34">
        <f t="shared" si="223"/>
        <v>1.1223614060388256</v>
      </c>
      <c r="I4788" s="34">
        <f t="shared" si="224"/>
        <v>0</v>
      </c>
    </row>
    <row r="4789" spans="2:9" x14ac:dyDescent="0.25">
      <c r="B4789" s="9">
        <v>2021</v>
      </c>
      <c r="C4789" s="9">
        <v>7</v>
      </c>
      <c r="D4789" s="9">
        <v>4</v>
      </c>
      <c r="E4789" s="30">
        <f>I01_Avg!D4789</f>
        <v>1.0494637374197655</v>
      </c>
      <c r="F4789" s="30">
        <f>PVWatts_8.5kW!J4801</f>
        <v>0</v>
      </c>
      <c r="G4789" s="34">
        <f t="shared" si="222"/>
        <v>1.0494637374197655</v>
      </c>
      <c r="H4789" s="34">
        <f t="shared" si="223"/>
        <v>1.0494637374197655</v>
      </c>
      <c r="I4789" s="34">
        <f t="shared" si="224"/>
        <v>0</v>
      </c>
    </row>
    <row r="4790" spans="2:9" x14ac:dyDescent="0.25">
      <c r="B4790" s="9">
        <v>2021</v>
      </c>
      <c r="C4790" s="9">
        <v>7</v>
      </c>
      <c r="D4790" s="9">
        <v>5</v>
      </c>
      <c r="E4790" s="30">
        <f>I01_Avg!D4790</f>
        <v>1.0120438384800032</v>
      </c>
      <c r="F4790" s="30">
        <f>PVWatts_8.5kW!J4802</f>
        <v>0</v>
      </c>
      <c r="G4790" s="34">
        <f t="shared" si="222"/>
        <v>1.0120438384800032</v>
      </c>
      <c r="H4790" s="34">
        <f t="shared" si="223"/>
        <v>1.0120438384800032</v>
      </c>
      <c r="I4790" s="34">
        <f t="shared" si="224"/>
        <v>0</v>
      </c>
    </row>
    <row r="4791" spans="2:9" x14ac:dyDescent="0.25">
      <c r="B4791" s="9">
        <v>2021</v>
      </c>
      <c r="C4791" s="9">
        <v>7</v>
      </c>
      <c r="D4791" s="9">
        <v>6</v>
      </c>
      <c r="E4791" s="30">
        <f>I01_Avg!D4791</f>
        <v>1.0651204962121519</v>
      </c>
      <c r="F4791" s="30">
        <f>PVWatts_8.5kW!J4803</f>
        <v>0.31560199999999999</v>
      </c>
      <c r="G4791" s="34">
        <f t="shared" si="222"/>
        <v>0.74951849621215194</v>
      </c>
      <c r="H4791" s="34">
        <f t="shared" si="223"/>
        <v>0.74951849621215194</v>
      </c>
      <c r="I4791" s="34">
        <f t="shared" si="224"/>
        <v>0</v>
      </c>
    </row>
    <row r="4792" spans="2:9" x14ac:dyDescent="0.25">
      <c r="B4792" s="9">
        <v>2021</v>
      </c>
      <c r="C4792" s="9">
        <v>7</v>
      </c>
      <c r="D4792" s="9">
        <v>7</v>
      </c>
      <c r="E4792" s="30">
        <f>I01_Avg!D4792</f>
        <v>1.1542307732217167</v>
      </c>
      <c r="F4792" s="30">
        <f>PVWatts_8.5kW!J4804</f>
        <v>1.5261</v>
      </c>
      <c r="G4792" s="34">
        <f t="shared" si="222"/>
        <v>-0.37186922677828327</v>
      </c>
      <c r="H4792" s="34">
        <f t="shared" si="223"/>
        <v>0</v>
      </c>
      <c r="I4792" s="34">
        <f t="shared" si="224"/>
        <v>-0.37186922677828327</v>
      </c>
    </row>
    <row r="4793" spans="2:9" x14ac:dyDescent="0.25">
      <c r="B4793" s="9">
        <v>2021</v>
      </c>
      <c r="C4793" s="9">
        <v>7</v>
      </c>
      <c r="D4793" s="9">
        <v>8</v>
      </c>
      <c r="E4793" s="30">
        <f>I01_Avg!D4793</f>
        <v>1.2291619740544648</v>
      </c>
      <c r="F4793" s="30">
        <f>PVWatts_8.5kW!J4805</f>
        <v>2.9948969999999999</v>
      </c>
      <c r="G4793" s="34">
        <f t="shared" si="222"/>
        <v>-1.7657350259455351</v>
      </c>
      <c r="H4793" s="34">
        <f t="shared" si="223"/>
        <v>0</v>
      </c>
      <c r="I4793" s="34">
        <f t="shared" si="224"/>
        <v>-1.7657350259455351</v>
      </c>
    </row>
    <row r="4794" spans="2:9" x14ac:dyDescent="0.25">
      <c r="B4794" s="9">
        <v>2021</v>
      </c>
      <c r="C4794" s="9">
        <v>7</v>
      </c>
      <c r="D4794" s="9">
        <v>9</v>
      </c>
      <c r="E4794" s="30">
        <f>I01_Avg!D4794</f>
        <v>1.3709541616286518</v>
      </c>
      <c r="F4794" s="30">
        <f>PVWatts_8.5kW!J4806</f>
        <v>4.1967870000000005</v>
      </c>
      <c r="G4794" s="34">
        <f t="shared" si="222"/>
        <v>-2.8258328383713485</v>
      </c>
      <c r="H4794" s="34">
        <f t="shared" si="223"/>
        <v>0</v>
      </c>
      <c r="I4794" s="34">
        <f t="shared" si="224"/>
        <v>-2.8258328383713485</v>
      </c>
    </row>
    <row r="4795" spans="2:9" x14ac:dyDescent="0.25">
      <c r="B4795" s="9">
        <v>2021</v>
      </c>
      <c r="C4795" s="9">
        <v>7</v>
      </c>
      <c r="D4795" s="9">
        <v>10</v>
      </c>
      <c r="E4795" s="30">
        <f>I01_Avg!D4795</f>
        <v>1.5581848049279168</v>
      </c>
      <c r="F4795" s="30">
        <f>PVWatts_8.5kW!J4807</f>
        <v>5.0629840000000002</v>
      </c>
      <c r="G4795" s="34">
        <f t="shared" si="222"/>
        <v>-3.5047991950720832</v>
      </c>
      <c r="H4795" s="34">
        <f t="shared" si="223"/>
        <v>0</v>
      </c>
      <c r="I4795" s="34">
        <f t="shared" si="224"/>
        <v>-3.5047991950720832</v>
      </c>
    </row>
    <row r="4796" spans="2:9" x14ac:dyDescent="0.25">
      <c r="B4796" s="9">
        <v>2021</v>
      </c>
      <c r="C4796" s="9">
        <v>7</v>
      </c>
      <c r="D4796" s="9">
        <v>11</v>
      </c>
      <c r="E4796" s="30">
        <f>I01_Avg!D4796</f>
        <v>1.7429201261423821</v>
      </c>
      <c r="F4796" s="30">
        <f>PVWatts_8.5kW!J4808</f>
        <v>5.5916459999999999</v>
      </c>
      <c r="G4796" s="34">
        <f t="shared" si="222"/>
        <v>-3.8487258738576178</v>
      </c>
      <c r="H4796" s="34">
        <f t="shared" si="223"/>
        <v>0</v>
      </c>
      <c r="I4796" s="34">
        <f t="shared" si="224"/>
        <v>-3.8487258738576178</v>
      </c>
    </row>
    <row r="4797" spans="2:9" x14ac:dyDescent="0.25">
      <c r="B4797" s="9">
        <v>2021</v>
      </c>
      <c r="C4797" s="9">
        <v>7</v>
      </c>
      <c r="D4797" s="9">
        <v>12</v>
      </c>
      <c r="E4797" s="30">
        <f>I01_Avg!D4797</f>
        <v>1.9592776393143763</v>
      </c>
      <c r="F4797" s="30">
        <f>PVWatts_8.5kW!J4809</f>
        <v>5.8083749999999998</v>
      </c>
      <c r="G4797" s="34">
        <f t="shared" si="222"/>
        <v>-3.8490973606856236</v>
      </c>
      <c r="H4797" s="34">
        <f t="shared" si="223"/>
        <v>0</v>
      </c>
      <c r="I4797" s="34">
        <f t="shared" si="224"/>
        <v>-3.8490973606856236</v>
      </c>
    </row>
    <row r="4798" spans="2:9" x14ac:dyDescent="0.25">
      <c r="B4798" s="9">
        <v>2021</v>
      </c>
      <c r="C4798" s="9">
        <v>7</v>
      </c>
      <c r="D4798" s="9">
        <v>13</v>
      </c>
      <c r="E4798" s="30">
        <f>I01_Avg!D4798</f>
        <v>2.1568495766023652</v>
      </c>
      <c r="F4798" s="30">
        <f>PVWatts_8.5kW!J4810</f>
        <v>5.7182169999999992</v>
      </c>
      <c r="G4798" s="34">
        <f t="shared" si="222"/>
        <v>-3.561367423397634</v>
      </c>
      <c r="H4798" s="34">
        <f t="shared" si="223"/>
        <v>0</v>
      </c>
      <c r="I4798" s="34">
        <f t="shared" si="224"/>
        <v>-3.561367423397634</v>
      </c>
    </row>
    <row r="4799" spans="2:9" x14ac:dyDescent="0.25">
      <c r="B4799" s="9">
        <v>2021</v>
      </c>
      <c r="C4799" s="9">
        <v>7</v>
      </c>
      <c r="D4799" s="9">
        <v>14</v>
      </c>
      <c r="E4799" s="30">
        <f>I01_Avg!D4799</f>
        <v>2.2760722038432291</v>
      </c>
      <c r="F4799" s="30">
        <f>PVWatts_8.5kW!J4811</f>
        <v>5.3121279999999995</v>
      </c>
      <c r="G4799" s="34">
        <f t="shared" si="222"/>
        <v>-3.0360557961567705</v>
      </c>
      <c r="H4799" s="34">
        <f t="shared" si="223"/>
        <v>0</v>
      </c>
      <c r="I4799" s="34">
        <f t="shared" si="224"/>
        <v>-3.0360557961567705</v>
      </c>
    </row>
    <row r="4800" spans="2:9" x14ac:dyDescent="0.25">
      <c r="B4800" s="9">
        <v>2021</v>
      </c>
      <c r="C4800" s="9">
        <v>7</v>
      </c>
      <c r="D4800" s="9">
        <v>15</v>
      </c>
      <c r="E4800" s="30">
        <f>I01_Avg!D4800</f>
        <v>2.3071046838846616</v>
      </c>
      <c r="F4800" s="30">
        <f>PVWatts_8.5kW!J4812</f>
        <v>4.7943579999999999</v>
      </c>
      <c r="G4800" s="34">
        <f t="shared" si="222"/>
        <v>-2.4872533161153383</v>
      </c>
      <c r="H4800" s="34">
        <f t="shared" si="223"/>
        <v>0</v>
      </c>
      <c r="I4800" s="34">
        <f t="shared" si="224"/>
        <v>-2.4872533161153383</v>
      </c>
    </row>
    <row r="4801" spans="2:9" x14ac:dyDescent="0.25">
      <c r="B4801" s="9">
        <v>2021</v>
      </c>
      <c r="C4801" s="9">
        <v>7</v>
      </c>
      <c r="D4801" s="9">
        <v>16</v>
      </c>
      <c r="E4801" s="30">
        <f>I01_Avg!D4801</f>
        <v>2.4423311671593031</v>
      </c>
      <c r="F4801" s="30">
        <f>PVWatts_8.5kW!J4813</f>
        <v>3.849685</v>
      </c>
      <c r="G4801" s="34">
        <f t="shared" si="222"/>
        <v>-1.4073538328406969</v>
      </c>
      <c r="H4801" s="34">
        <f t="shared" si="223"/>
        <v>0</v>
      </c>
      <c r="I4801" s="34">
        <f t="shared" si="224"/>
        <v>-1.4073538328406969</v>
      </c>
    </row>
    <row r="4802" spans="2:9" x14ac:dyDescent="0.25">
      <c r="B4802" s="9">
        <v>2021</v>
      </c>
      <c r="C4802" s="9">
        <v>7</v>
      </c>
      <c r="D4802" s="9">
        <v>17</v>
      </c>
      <c r="E4802" s="30">
        <f>I01_Avg!D4802</f>
        <v>2.4541662822650618</v>
      </c>
      <c r="F4802" s="30">
        <f>PVWatts_8.5kW!J4814</f>
        <v>2.5141930000000001</v>
      </c>
      <c r="G4802" s="34">
        <f t="shared" si="222"/>
        <v>-6.0026717734938284E-2</v>
      </c>
      <c r="H4802" s="34">
        <f t="shared" si="223"/>
        <v>0</v>
      </c>
      <c r="I4802" s="34">
        <f t="shared" si="224"/>
        <v>-6.0026717734938284E-2</v>
      </c>
    </row>
    <row r="4803" spans="2:9" x14ac:dyDescent="0.25">
      <c r="B4803" s="9">
        <v>2021</v>
      </c>
      <c r="C4803" s="9">
        <v>7</v>
      </c>
      <c r="D4803" s="9">
        <v>18</v>
      </c>
      <c r="E4803" s="30">
        <f>I01_Avg!D4803</f>
        <v>2.5312855611770395</v>
      </c>
      <c r="F4803" s="30">
        <f>PVWatts_8.5kW!J4815</f>
        <v>1.064729</v>
      </c>
      <c r="G4803" s="34">
        <f t="shared" si="222"/>
        <v>1.4665565611770395</v>
      </c>
      <c r="H4803" s="34">
        <f t="shared" si="223"/>
        <v>1.4665565611770395</v>
      </c>
      <c r="I4803" s="34">
        <f t="shared" si="224"/>
        <v>0</v>
      </c>
    </row>
    <row r="4804" spans="2:9" x14ac:dyDescent="0.25">
      <c r="B4804" s="9">
        <v>2021</v>
      </c>
      <c r="C4804" s="9">
        <v>7</v>
      </c>
      <c r="D4804" s="9">
        <v>19</v>
      </c>
      <c r="E4804" s="30">
        <f>I01_Avg!D4804</f>
        <v>2.4987351599067753</v>
      </c>
      <c r="F4804" s="30">
        <f>PVWatts_8.5kW!J4816</f>
        <v>0.16689400000000001</v>
      </c>
      <c r="G4804" s="34">
        <f t="shared" si="222"/>
        <v>2.3318411599067752</v>
      </c>
      <c r="H4804" s="34">
        <f t="shared" si="223"/>
        <v>2.3318411599067752</v>
      </c>
      <c r="I4804" s="34">
        <f t="shared" si="224"/>
        <v>0</v>
      </c>
    </row>
    <row r="4805" spans="2:9" x14ac:dyDescent="0.25">
      <c r="B4805" s="9">
        <v>2021</v>
      </c>
      <c r="C4805" s="9">
        <v>7</v>
      </c>
      <c r="D4805" s="9">
        <v>20</v>
      </c>
      <c r="E4805" s="30">
        <f>I01_Avg!D4805</f>
        <v>2.2957730525737983</v>
      </c>
      <c r="F4805" s="30">
        <f>PVWatts_8.5kW!J4817</f>
        <v>0</v>
      </c>
      <c r="G4805" s="34">
        <f t="shared" si="222"/>
        <v>2.2957730525737983</v>
      </c>
      <c r="H4805" s="34">
        <f t="shared" si="223"/>
        <v>2.2957730525737983</v>
      </c>
      <c r="I4805" s="34">
        <f t="shared" si="224"/>
        <v>0</v>
      </c>
    </row>
    <row r="4806" spans="2:9" x14ac:dyDescent="0.25">
      <c r="B4806" s="9">
        <v>2021</v>
      </c>
      <c r="C4806" s="9">
        <v>7</v>
      </c>
      <c r="D4806" s="9">
        <v>21</v>
      </c>
      <c r="E4806" s="30">
        <f>I01_Avg!D4806</f>
        <v>2.2188169611714428</v>
      </c>
      <c r="F4806" s="30">
        <f>PVWatts_8.5kW!J4818</f>
        <v>0</v>
      </c>
      <c r="G4806" s="34">
        <f t="shared" si="222"/>
        <v>2.2188169611714428</v>
      </c>
      <c r="H4806" s="34">
        <f t="shared" si="223"/>
        <v>2.2188169611714428</v>
      </c>
      <c r="I4806" s="34">
        <f t="shared" si="224"/>
        <v>0</v>
      </c>
    </row>
    <row r="4807" spans="2:9" x14ac:dyDescent="0.25">
      <c r="B4807" s="9">
        <v>2021</v>
      </c>
      <c r="C4807" s="9">
        <v>7</v>
      </c>
      <c r="D4807" s="9">
        <v>22</v>
      </c>
      <c r="E4807" s="30">
        <f>I01_Avg!D4807</f>
        <v>2.0287251219045479</v>
      </c>
      <c r="F4807" s="30">
        <f>PVWatts_8.5kW!J4819</f>
        <v>0</v>
      </c>
      <c r="G4807" s="34">
        <f t="shared" si="222"/>
        <v>2.0287251219045479</v>
      </c>
      <c r="H4807" s="34">
        <f t="shared" si="223"/>
        <v>2.0287251219045479</v>
      </c>
      <c r="I4807" s="34">
        <f t="shared" si="224"/>
        <v>0</v>
      </c>
    </row>
    <row r="4808" spans="2:9" x14ac:dyDescent="0.25">
      <c r="B4808" s="9">
        <v>2021</v>
      </c>
      <c r="C4808" s="9">
        <v>7</v>
      </c>
      <c r="D4808" s="9">
        <v>23</v>
      </c>
      <c r="E4808" s="30">
        <f>I01_Avg!D4808</f>
        <v>1.7517516264871096</v>
      </c>
      <c r="F4808" s="30">
        <f>PVWatts_8.5kW!J4820</f>
        <v>0</v>
      </c>
      <c r="G4808" s="34">
        <f t="shared" si="222"/>
        <v>1.7517516264871096</v>
      </c>
      <c r="H4808" s="34">
        <f t="shared" si="223"/>
        <v>1.7517516264871096</v>
      </c>
      <c r="I4808" s="34">
        <f t="shared" si="224"/>
        <v>0</v>
      </c>
    </row>
    <row r="4809" spans="2:9" x14ac:dyDescent="0.25">
      <c r="B4809" s="9">
        <v>2021</v>
      </c>
      <c r="C4809" s="9">
        <v>7</v>
      </c>
      <c r="D4809" s="9">
        <v>0</v>
      </c>
      <c r="E4809" s="30">
        <f>I01_Avg!D4809</f>
        <v>1.451939854864682</v>
      </c>
      <c r="F4809" s="30">
        <f>PVWatts_8.5kW!J4821</f>
        <v>0</v>
      </c>
      <c r="G4809" s="34">
        <f t="shared" si="222"/>
        <v>1.451939854864682</v>
      </c>
      <c r="H4809" s="34">
        <f t="shared" si="223"/>
        <v>1.451939854864682</v>
      </c>
      <c r="I4809" s="34">
        <f t="shared" si="224"/>
        <v>0</v>
      </c>
    </row>
    <row r="4810" spans="2:9" x14ac:dyDescent="0.25">
      <c r="B4810" s="9">
        <v>2021</v>
      </c>
      <c r="C4810" s="9">
        <v>7</v>
      </c>
      <c r="D4810" s="9">
        <v>1</v>
      </c>
      <c r="E4810" s="30">
        <f>I01_Avg!D4810</f>
        <v>1.2826702168355055</v>
      </c>
      <c r="F4810" s="30">
        <f>PVWatts_8.5kW!J4822</f>
        <v>0</v>
      </c>
      <c r="G4810" s="34">
        <f t="shared" ref="G4810:G4873" si="225">+E4810-F4810</f>
        <v>1.2826702168355055</v>
      </c>
      <c r="H4810" s="34">
        <f t="shared" ref="H4810:H4873" si="226">+IF(G4810&gt;0,G4810,0)</f>
        <v>1.2826702168355055</v>
      </c>
      <c r="I4810" s="34">
        <f t="shared" ref="I4810:I4873" si="227">+IF(G4810&lt;0,G4810,0)</f>
        <v>0</v>
      </c>
    </row>
    <row r="4811" spans="2:9" x14ac:dyDescent="0.25">
      <c r="B4811" s="9">
        <v>2021</v>
      </c>
      <c r="C4811" s="9">
        <v>7</v>
      </c>
      <c r="D4811" s="9">
        <v>2</v>
      </c>
      <c r="E4811" s="30">
        <f>I01_Avg!D4811</f>
        <v>1.1680380687460974</v>
      </c>
      <c r="F4811" s="30">
        <f>PVWatts_8.5kW!J4823</f>
        <v>0</v>
      </c>
      <c r="G4811" s="34">
        <f t="shared" si="225"/>
        <v>1.1680380687460974</v>
      </c>
      <c r="H4811" s="34">
        <f t="shared" si="226"/>
        <v>1.1680380687460974</v>
      </c>
      <c r="I4811" s="34">
        <f t="shared" si="227"/>
        <v>0</v>
      </c>
    </row>
    <row r="4812" spans="2:9" x14ac:dyDescent="0.25">
      <c r="B4812" s="9">
        <v>2021</v>
      </c>
      <c r="C4812" s="9">
        <v>7</v>
      </c>
      <c r="D4812" s="9">
        <v>3</v>
      </c>
      <c r="E4812" s="30">
        <f>I01_Avg!D4812</f>
        <v>1.0529244487590954</v>
      </c>
      <c r="F4812" s="30">
        <f>PVWatts_8.5kW!J4824</f>
        <v>0</v>
      </c>
      <c r="G4812" s="34">
        <f t="shared" si="225"/>
        <v>1.0529244487590954</v>
      </c>
      <c r="H4812" s="34">
        <f t="shared" si="226"/>
        <v>1.0529244487590954</v>
      </c>
      <c r="I4812" s="34">
        <f t="shared" si="227"/>
        <v>0</v>
      </c>
    </row>
    <row r="4813" spans="2:9" x14ac:dyDescent="0.25">
      <c r="B4813" s="9">
        <v>2021</v>
      </c>
      <c r="C4813" s="9">
        <v>7</v>
      </c>
      <c r="D4813" s="9">
        <v>4</v>
      </c>
      <c r="E4813" s="30">
        <f>I01_Avg!D4813</f>
        <v>0.99353859694068691</v>
      </c>
      <c r="F4813" s="30">
        <f>PVWatts_8.5kW!J4825</f>
        <v>0</v>
      </c>
      <c r="G4813" s="34">
        <f t="shared" si="225"/>
        <v>0.99353859694068691</v>
      </c>
      <c r="H4813" s="34">
        <f t="shared" si="226"/>
        <v>0.99353859694068691</v>
      </c>
      <c r="I4813" s="34">
        <f t="shared" si="227"/>
        <v>0</v>
      </c>
    </row>
    <row r="4814" spans="2:9" x14ac:dyDescent="0.25">
      <c r="B4814" s="9">
        <v>2021</v>
      </c>
      <c r="C4814" s="9">
        <v>7</v>
      </c>
      <c r="D4814" s="9">
        <v>5</v>
      </c>
      <c r="E4814" s="30">
        <f>I01_Avg!D4814</f>
        <v>0.99987764695916825</v>
      </c>
      <c r="F4814" s="30">
        <f>PVWatts_8.5kW!J4826</f>
        <v>0</v>
      </c>
      <c r="G4814" s="34">
        <f t="shared" si="225"/>
        <v>0.99987764695916825</v>
      </c>
      <c r="H4814" s="34">
        <f t="shared" si="226"/>
        <v>0.99987764695916825</v>
      </c>
      <c r="I4814" s="34">
        <f t="shared" si="227"/>
        <v>0</v>
      </c>
    </row>
    <row r="4815" spans="2:9" x14ac:dyDescent="0.25">
      <c r="B4815" s="9">
        <v>2021</v>
      </c>
      <c r="C4815" s="9">
        <v>7</v>
      </c>
      <c r="D4815" s="9">
        <v>6</v>
      </c>
      <c r="E4815" s="30">
        <f>I01_Avg!D4815</f>
        <v>1.0321934036903819</v>
      </c>
      <c r="F4815" s="30">
        <f>PVWatts_8.5kW!J4827</f>
        <v>0.31921699999999997</v>
      </c>
      <c r="G4815" s="34">
        <f t="shared" si="225"/>
        <v>0.71297640369038195</v>
      </c>
      <c r="H4815" s="34">
        <f t="shared" si="226"/>
        <v>0.71297640369038195</v>
      </c>
      <c r="I4815" s="34">
        <f t="shared" si="227"/>
        <v>0</v>
      </c>
    </row>
    <row r="4816" spans="2:9" x14ac:dyDescent="0.25">
      <c r="B4816" s="9">
        <v>2021</v>
      </c>
      <c r="C4816" s="9">
        <v>7</v>
      </c>
      <c r="D4816" s="9">
        <v>7</v>
      </c>
      <c r="E4816" s="30">
        <f>I01_Avg!D4816</f>
        <v>1.1054750596426912</v>
      </c>
      <c r="F4816" s="30">
        <f>PVWatts_8.5kW!J4828</f>
        <v>1.5107139999999999</v>
      </c>
      <c r="G4816" s="34">
        <f t="shared" si="225"/>
        <v>-0.40523894035730867</v>
      </c>
      <c r="H4816" s="34">
        <f t="shared" si="226"/>
        <v>0</v>
      </c>
      <c r="I4816" s="34">
        <f t="shared" si="227"/>
        <v>-0.40523894035730867</v>
      </c>
    </row>
    <row r="4817" spans="2:9" x14ac:dyDescent="0.25">
      <c r="B4817" s="9">
        <v>2021</v>
      </c>
      <c r="C4817" s="9">
        <v>7</v>
      </c>
      <c r="D4817" s="9">
        <v>8</v>
      </c>
      <c r="E4817" s="30">
        <f>I01_Avg!D4817</f>
        <v>1.1622650056545245</v>
      </c>
      <c r="F4817" s="30">
        <f>PVWatts_8.5kW!J4829</f>
        <v>2.9255409999999999</v>
      </c>
      <c r="G4817" s="34">
        <f t="shared" si="225"/>
        <v>-1.7632759943454754</v>
      </c>
      <c r="H4817" s="34">
        <f t="shared" si="226"/>
        <v>0</v>
      </c>
      <c r="I4817" s="34">
        <f t="shared" si="227"/>
        <v>-1.7632759943454754</v>
      </c>
    </row>
    <row r="4818" spans="2:9" x14ac:dyDescent="0.25">
      <c r="B4818" s="9">
        <v>2021</v>
      </c>
      <c r="C4818" s="9">
        <v>7</v>
      </c>
      <c r="D4818" s="9">
        <v>9</v>
      </c>
      <c r="E4818" s="30">
        <f>I01_Avg!D4818</f>
        <v>1.26242222741767</v>
      </c>
      <c r="F4818" s="30">
        <f>PVWatts_8.5kW!J4830</f>
        <v>4.1811910000000001</v>
      </c>
      <c r="G4818" s="34">
        <f t="shared" si="225"/>
        <v>-2.9187687725823301</v>
      </c>
      <c r="H4818" s="34">
        <f t="shared" si="226"/>
        <v>0</v>
      </c>
      <c r="I4818" s="34">
        <f t="shared" si="227"/>
        <v>-2.9187687725823301</v>
      </c>
    </row>
    <row r="4819" spans="2:9" x14ac:dyDescent="0.25">
      <c r="B4819" s="9">
        <v>2021</v>
      </c>
      <c r="C4819" s="9">
        <v>7</v>
      </c>
      <c r="D4819" s="9">
        <v>10</v>
      </c>
      <c r="E4819" s="30">
        <f>I01_Avg!D4819</f>
        <v>1.4428917085435256</v>
      </c>
      <c r="F4819" s="30">
        <f>PVWatts_8.5kW!J4831</f>
        <v>5.0327250000000001</v>
      </c>
      <c r="G4819" s="34">
        <f t="shared" si="225"/>
        <v>-3.5898332914564746</v>
      </c>
      <c r="H4819" s="34">
        <f t="shared" si="226"/>
        <v>0</v>
      </c>
      <c r="I4819" s="34">
        <f t="shared" si="227"/>
        <v>-3.5898332914564746</v>
      </c>
    </row>
    <row r="4820" spans="2:9" x14ac:dyDescent="0.25">
      <c r="B4820" s="9">
        <v>2021</v>
      </c>
      <c r="C4820" s="9">
        <v>7</v>
      </c>
      <c r="D4820" s="9">
        <v>11</v>
      </c>
      <c r="E4820" s="30">
        <f>I01_Avg!D4820</f>
        <v>1.5758232258052323</v>
      </c>
      <c r="F4820" s="30">
        <f>PVWatts_8.5kW!J4832</f>
        <v>5.72926</v>
      </c>
      <c r="G4820" s="34">
        <f t="shared" si="225"/>
        <v>-4.153436774194768</v>
      </c>
      <c r="H4820" s="34">
        <f t="shared" si="226"/>
        <v>0</v>
      </c>
      <c r="I4820" s="34">
        <f t="shared" si="227"/>
        <v>-4.153436774194768</v>
      </c>
    </row>
    <row r="4821" spans="2:9" x14ac:dyDescent="0.25">
      <c r="B4821" s="9">
        <v>2021</v>
      </c>
      <c r="C4821" s="9">
        <v>7</v>
      </c>
      <c r="D4821" s="9">
        <v>12</v>
      </c>
      <c r="E4821" s="30">
        <f>I01_Avg!D4821</f>
        <v>1.742389135972886</v>
      </c>
      <c r="F4821" s="30">
        <f>PVWatts_8.5kW!J4833</f>
        <v>5.9694279999999997</v>
      </c>
      <c r="G4821" s="34">
        <f t="shared" si="225"/>
        <v>-4.2270388640271133</v>
      </c>
      <c r="H4821" s="34">
        <f t="shared" si="226"/>
        <v>0</v>
      </c>
      <c r="I4821" s="34">
        <f t="shared" si="227"/>
        <v>-4.2270388640271133</v>
      </c>
    </row>
    <row r="4822" spans="2:9" x14ac:dyDescent="0.25">
      <c r="B4822" s="9">
        <v>2021</v>
      </c>
      <c r="C4822" s="9">
        <v>7</v>
      </c>
      <c r="D4822" s="9">
        <v>13</v>
      </c>
      <c r="E4822" s="30">
        <f>I01_Avg!D4822</f>
        <v>1.758747059448398</v>
      </c>
      <c r="F4822" s="30">
        <f>PVWatts_8.5kW!J4834</f>
        <v>5.9276800000000005</v>
      </c>
      <c r="G4822" s="34">
        <f t="shared" si="225"/>
        <v>-4.1689329405516027</v>
      </c>
      <c r="H4822" s="34">
        <f t="shared" si="226"/>
        <v>0</v>
      </c>
      <c r="I4822" s="34">
        <f t="shared" si="227"/>
        <v>-4.1689329405516027</v>
      </c>
    </row>
    <row r="4823" spans="2:9" x14ac:dyDescent="0.25">
      <c r="B4823" s="9">
        <v>2021</v>
      </c>
      <c r="C4823" s="9">
        <v>7</v>
      </c>
      <c r="D4823" s="9">
        <v>14</v>
      </c>
      <c r="E4823" s="30">
        <f>I01_Avg!D4823</f>
        <v>1.8917059317546112</v>
      </c>
      <c r="F4823" s="30">
        <f>PVWatts_8.5kW!J4835</f>
        <v>5.5335410000000005</v>
      </c>
      <c r="G4823" s="34">
        <f t="shared" si="225"/>
        <v>-3.6418350682453893</v>
      </c>
      <c r="H4823" s="34">
        <f t="shared" si="226"/>
        <v>0</v>
      </c>
      <c r="I4823" s="34">
        <f t="shared" si="227"/>
        <v>-3.6418350682453893</v>
      </c>
    </row>
    <row r="4824" spans="2:9" x14ac:dyDescent="0.25">
      <c r="B4824" s="9">
        <v>2021</v>
      </c>
      <c r="C4824" s="9">
        <v>7</v>
      </c>
      <c r="D4824" s="9">
        <v>15</v>
      </c>
      <c r="E4824" s="30">
        <f>I01_Avg!D4824</f>
        <v>2.1594941814433271</v>
      </c>
      <c r="F4824" s="30">
        <f>PVWatts_8.5kW!J4836</f>
        <v>4.8699660000000007</v>
      </c>
      <c r="G4824" s="34">
        <f t="shared" si="225"/>
        <v>-2.7104718185566736</v>
      </c>
      <c r="H4824" s="34">
        <f t="shared" si="226"/>
        <v>0</v>
      </c>
      <c r="I4824" s="34">
        <f t="shared" si="227"/>
        <v>-2.7104718185566736</v>
      </c>
    </row>
    <row r="4825" spans="2:9" x14ac:dyDescent="0.25">
      <c r="B4825" s="9">
        <v>2021</v>
      </c>
      <c r="C4825" s="9">
        <v>7</v>
      </c>
      <c r="D4825" s="9">
        <v>16</v>
      </c>
      <c r="E4825" s="30">
        <f>I01_Avg!D4825</f>
        <v>2.3271309134312879</v>
      </c>
      <c r="F4825" s="30">
        <f>PVWatts_8.5kW!J4837</f>
        <v>3.922609</v>
      </c>
      <c r="G4825" s="34">
        <f t="shared" si="225"/>
        <v>-1.5954780865687122</v>
      </c>
      <c r="H4825" s="34">
        <f t="shared" si="226"/>
        <v>0</v>
      </c>
      <c r="I4825" s="34">
        <f t="shared" si="227"/>
        <v>-1.5954780865687122</v>
      </c>
    </row>
    <row r="4826" spans="2:9" x14ac:dyDescent="0.25">
      <c r="B4826" s="9">
        <v>2021</v>
      </c>
      <c r="C4826" s="9">
        <v>7</v>
      </c>
      <c r="D4826" s="9">
        <v>17</v>
      </c>
      <c r="E4826" s="30">
        <f>I01_Avg!D4826</f>
        <v>2.4854301280382738</v>
      </c>
      <c r="F4826" s="30">
        <f>PVWatts_8.5kW!J4838</f>
        <v>2.5509270000000002</v>
      </c>
      <c r="G4826" s="34">
        <f t="shared" si="225"/>
        <v>-6.5496871961726377E-2</v>
      </c>
      <c r="H4826" s="34">
        <f t="shared" si="226"/>
        <v>0</v>
      </c>
      <c r="I4826" s="34">
        <f t="shared" si="227"/>
        <v>-6.5496871961726377E-2</v>
      </c>
    </row>
    <row r="4827" spans="2:9" x14ac:dyDescent="0.25">
      <c r="B4827" s="9">
        <v>2021</v>
      </c>
      <c r="C4827" s="9">
        <v>7</v>
      </c>
      <c r="D4827" s="9">
        <v>18</v>
      </c>
      <c r="E4827" s="30">
        <f>I01_Avg!D4827</f>
        <v>2.5666473684184852</v>
      </c>
      <c r="F4827" s="30">
        <f>PVWatts_8.5kW!J4839</f>
        <v>1.0729760000000002</v>
      </c>
      <c r="G4827" s="34">
        <f t="shared" si="225"/>
        <v>1.493671368418485</v>
      </c>
      <c r="H4827" s="34">
        <f t="shared" si="226"/>
        <v>1.493671368418485</v>
      </c>
      <c r="I4827" s="34">
        <f t="shared" si="227"/>
        <v>0</v>
      </c>
    </row>
    <row r="4828" spans="2:9" x14ac:dyDescent="0.25">
      <c r="B4828" s="9">
        <v>2021</v>
      </c>
      <c r="C4828" s="9">
        <v>7</v>
      </c>
      <c r="D4828" s="9">
        <v>19</v>
      </c>
      <c r="E4828" s="30">
        <f>I01_Avg!D4828</f>
        <v>2.4463266701957203</v>
      </c>
      <c r="F4828" s="30">
        <f>PVWatts_8.5kW!J4840</f>
        <v>0.141427</v>
      </c>
      <c r="G4828" s="34">
        <f t="shared" si="225"/>
        <v>2.3048996701957201</v>
      </c>
      <c r="H4828" s="34">
        <f t="shared" si="226"/>
        <v>2.3048996701957201</v>
      </c>
      <c r="I4828" s="34">
        <f t="shared" si="227"/>
        <v>0</v>
      </c>
    </row>
    <row r="4829" spans="2:9" x14ac:dyDescent="0.25">
      <c r="B4829" s="9">
        <v>2021</v>
      </c>
      <c r="C4829" s="9">
        <v>7</v>
      </c>
      <c r="D4829" s="9">
        <v>20</v>
      </c>
      <c r="E4829" s="30">
        <f>I01_Avg!D4829</f>
        <v>2.332623663683361</v>
      </c>
      <c r="F4829" s="30">
        <f>PVWatts_8.5kW!J4841</f>
        <v>0</v>
      </c>
      <c r="G4829" s="34">
        <f t="shared" si="225"/>
        <v>2.332623663683361</v>
      </c>
      <c r="H4829" s="34">
        <f t="shared" si="226"/>
        <v>2.332623663683361</v>
      </c>
      <c r="I4829" s="34">
        <f t="shared" si="227"/>
        <v>0</v>
      </c>
    </row>
    <row r="4830" spans="2:9" x14ac:dyDescent="0.25">
      <c r="B4830" s="9">
        <v>2021</v>
      </c>
      <c r="C4830" s="9">
        <v>7</v>
      </c>
      <c r="D4830" s="9">
        <v>21</v>
      </c>
      <c r="E4830" s="30">
        <f>I01_Avg!D4830</f>
        <v>2.1256205295482307</v>
      </c>
      <c r="F4830" s="30">
        <f>PVWatts_8.5kW!J4842</f>
        <v>0</v>
      </c>
      <c r="G4830" s="34">
        <f t="shared" si="225"/>
        <v>2.1256205295482307</v>
      </c>
      <c r="H4830" s="34">
        <f t="shared" si="226"/>
        <v>2.1256205295482307</v>
      </c>
      <c r="I4830" s="34">
        <f t="shared" si="227"/>
        <v>0</v>
      </c>
    </row>
    <row r="4831" spans="2:9" x14ac:dyDescent="0.25">
      <c r="B4831" s="9">
        <v>2021</v>
      </c>
      <c r="C4831" s="9">
        <v>7</v>
      </c>
      <c r="D4831" s="9">
        <v>22</v>
      </c>
      <c r="E4831" s="30">
        <f>I01_Avg!D4831</f>
        <v>1.8840319449164935</v>
      </c>
      <c r="F4831" s="30">
        <f>PVWatts_8.5kW!J4843</f>
        <v>0</v>
      </c>
      <c r="G4831" s="34">
        <f t="shared" si="225"/>
        <v>1.8840319449164935</v>
      </c>
      <c r="H4831" s="34">
        <f t="shared" si="226"/>
        <v>1.8840319449164935</v>
      </c>
      <c r="I4831" s="34">
        <f t="shared" si="227"/>
        <v>0</v>
      </c>
    </row>
    <row r="4832" spans="2:9" x14ac:dyDescent="0.25">
      <c r="B4832" s="9">
        <v>2021</v>
      </c>
      <c r="C4832" s="9">
        <v>7</v>
      </c>
      <c r="D4832" s="9">
        <v>23</v>
      </c>
      <c r="E4832" s="30">
        <f>I01_Avg!D4832</f>
        <v>1.6407839930707049</v>
      </c>
      <c r="F4832" s="30">
        <f>PVWatts_8.5kW!J4844</f>
        <v>0</v>
      </c>
      <c r="G4832" s="34">
        <f t="shared" si="225"/>
        <v>1.6407839930707049</v>
      </c>
      <c r="H4832" s="34">
        <f t="shared" si="226"/>
        <v>1.6407839930707049</v>
      </c>
      <c r="I4832" s="34">
        <f t="shared" si="227"/>
        <v>0</v>
      </c>
    </row>
    <row r="4833" spans="2:9" x14ac:dyDescent="0.25">
      <c r="B4833" s="9">
        <v>2021</v>
      </c>
      <c r="C4833" s="9">
        <v>7</v>
      </c>
      <c r="D4833" s="9">
        <v>0</v>
      </c>
      <c r="E4833" s="30">
        <f>I01_Avg!D4833</f>
        <v>1.3229264685765221</v>
      </c>
      <c r="F4833" s="30">
        <f>PVWatts_8.5kW!J4845</f>
        <v>0</v>
      </c>
      <c r="G4833" s="34">
        <f t="shared" si="225"/>
        <v>1.3229264685765221</v>
      </c>
      <c r="H4833" s="34">
        <f t="shared" si="226"/>
        <v>1.3229264685765221</v>
      </c>
      <c r="I4833" s="34">
        <f t="shared" si="227"/>
        <v>0</v>
      </c>
    </row>
    <row r="4834" spans="2:9" x14ac:dyDescent="0.25">
      <c r="B4834" s="9">
        <v>2021</v>
      </c>
      <c r="C4834" s="9">
        <v>7</v>
      </c>
      <c r="D4834" s="9">
        <v>1</v>
      </c>
      <c r="E4834" s="30">
        <f>I01_Avg!D4834</f>
        <v>1.1847454036995841</v>
      </c>
      <c r="F4834" s="30">
        <f>PVWatts_8.5kW!J4846</f>
        <v>0</v>
      </c>
      <c r="G4834" s="34">
        <f t="shared" si="225"/>
        <v>1.1847454036995841</v>
      </c>
      <c r="H4834" s="34">
        <f t="shared" si="226"/>
        <v>1.1847454036995841</v>
      </c>
      <c r="I4834" s="34">
        <f t="shared" si="227"/>
        <v>0</v>
      </c>
    </row>
    <row r="4835" spans="2:9" x14ac:dyDescent="0.25">
      <c r="B4835" s="9">
        <v>2021</v>
      </c>
      <c r="C4835" s="9">
        <v>7</v>
      </c>
      <c r="D4835" s="9">
        <v>2</v>
      </c>
      <c r="E4835" s="30">
        <f>I01_Avg!D4835</f>
        <v>1.0697061658065286</v>
      </c>
      <c r="F4835" s="30">
        <f>PVWatts_8.5kW!J4847</f>
        <v>0</v>
      </c>
      <c r="G4835" s="34">
        <f t="shared" si="225"/>
        <v>1.0697061658065286</v>
      </c>
      <c r="H4835" s="34">
        <f t="shared" si="226"/>
        <v>1.0697061658065286</v>
      </c>
      <c r="I4835" s="34">
        <f t="shared" si="227"/>
        <v>0</v>
      </c>
    </row>
    <row r="4836" spans="2:9" x14ac:dyDescent="0.25">
      <c r="B4836" s="9">
        <v>2021</v>
      </c>
      <c r="C4836" s="9">
        <v>7</v>
      </c>
      <c r="D4836" s="9">
        <v>3</v>
      </c>
      <c r="E4836" s="30">
        <f>I01_Avg!D4836</f>
        <v>0.97560897947028158</v>
      </c>
      <c r="F4836" s="30">
        <f>PVWatts_8.5kW!J4848</f>
        <v>0</v>
      </c>
      <c r="G4836" s="34">
        <f t="shared" si="225"/>
        <v>0.97560897947028158</v>
      </c>
      <c r="H4836" s="34">
        <f t="shared" si="226"/>
        <v>0.97560897947028158</v>
      </c>
      <c r="I4836" s="34">
        <f t="shared" si="227"/>
        <v>0</v>
      </c>
    </row>
    <row r="4837" spans="2:9" x14ac:dyDescent="0.25">
      <c r="B4837" s="9">
        <v>2021</v>
      </c>
      <c r="C4837" s="9">
        <v>7</v>
      </c>
      <c r="D4837" s="9">
        <v>4</v>
      </c>
      <c r="E4837" s="30">
        <f>I01_Avg!D4837</f>
        <v>0.93329655672869116</v>
      </c>
      <c r="F4837" s="30">
        <f>PVWatts_8.5kW!J4849</f>
        <v>0</v>
      </c>
      <c r="G4837" s="34">
        <f t="shared" si="225"/>
        <v>0.93329655672869116</v>
      </c>
      <c r="H4837" s="34">
        <f t="shared" si="226"/>
        <v>0.93329655672869116</v>
      </c>
      <c r="I4837" s="34">
        <f t="shared" si="227"/>
        <v>0</v>
      </c>
    </row>
    <row r="4838" spans="2:9" x14ac:dyDescent="0.25">
      <c r="B4838" s="9">
        <v>2021</v>
      </c>
      <c r="C4838" s="9">
        <v>7</v>
      </c>
      <c r="D4838" s="9">
        <v>5</v>
      </c>
      <c r="E4838" s="30">
        <f>I01_Avg!D4838</f>
        <v>0.90135164430617043</v>
      </c>
      <c r="F4838" s="30">
        <f>PVWatts_8.5kW!J4850</f>
        <v>0</v>
      </c>
      <c r="G4838" s="34">
        <f t="shared" si="225"/>
        <v>0.90135164430617043</v>
      </c>
      <c r="H4838" s="34">
        <f t="shared" si="226"/>
        <v>0.90135164430617043</v>
      </c>
      <c r="I4838" s="34">
        <f t="shared" si="227"/>
        <v>0</v>
      </c>
    </row>
    <row r="4839" spans="2:9" x14ac:dyDescent="0.25">
      <c r="B4839" s="9">
        <v>2021</v>
      </c>
      <c r="C4839" s="9">
        <v>7</v>
      </c>
      <c r="D4839" s="9">
        <v>6</v>
      </c>
      <c r="E4839" s="30">
        <f>I01_Avg!D4839</f>
        <v>0.90506011671985775</v>
      </c>
      <c r="F4839" s="30">
        <f>PVWatts_8.5kW!J4851</f>
        <v>0.29236900000000005</v>
      </c>
      <c r="G4839" s="34">
        <f t="shared" si="225"/>
        <v>0.61269111671985765</v>
      </c>
      <c r="H4839" s="34">
        <f t="shared" si="226"/>
        <v>0.61269111671985765</v>
      </c>
      <c r="I4839" s="34">
        <f t="shared" si="227"/>
        <v>0</v>
      </c>
    </row>
    <row r="4840" spans="2:9" x14ac:dyDescent="0.25">
      <c r="B4840" s="9">
        <v>2021</v>
      </c>
      <c r="C4840" s="9">
        <v>7</v>
      </c>
      <c r="D4840" s="9">
        <v>7</v>
      </c>
      <c r="E4840" s="30">
        <f>I01_Avg!D4840</f>
        <v>1.0293169485345111</v>
      </c>
      <c r="F4840" s="30">
        <f>PVWatts_8.5kW!J4852</f>
        <v>1.5064380000000002</v>
      </c>
      <c r="G4840" s="34">
        <f t="shared" si="225"/>
        <v>-0.47712105146548911</v>
      </c>
      <c r="H4840" s="34">
        <f t="shared" si="226"/>
        <v>0</v>
      </c>
      <c r="I4840" s="34">
        <f t="shared" si="227"/>
        <v>-0.47712105146548911</v>
      </c>
    </row>
    <row r="4841" spans="2:9" x14ac:dyDescent="0.25">
      <c r="B4841" s="9">
        <v>2021</v>
      </c>
      <c r="C4841" s="9">
        <v>7</v>
      </c>
      <c r="D4841" s="9">
        <v>8</v>
      </c>
      <c r="E4841" s="30">
        <f>I01_Avg!D4841</f>
        <v>1.0962049785699823</v>
      </c>
      <c r="F4841" s="30">
        <f>PVWatts_8.5kW!J4853</f>
        <v>2.9884079999999997</v>
      </c>
      <c r="G4841" s="34">
        <f t="shared" si="225"/>
        <v>-1.8922030214300174</v>
      </c>
      <c r="H4841" s="34">
        <f t="shared" si="226"/>
        <v>0</v>
      </c>
      <c r="I4841" s="34">
        <f t="shared" si="227"/>
        <v>-1.8922030214300174</v>
      </c>
    </row>
    <row r="4842" spans="2:9" x14ac:dyDescent="0.25">
      <c r="B4842" s="9">
        <v>2021</v>
      </c>
      <c r="C4842" s="9">
        <v>7</v>
      </c>
      <c r="D4842" s="9">
        <v>9</v>
      </c>
      <c r="E4842" s="30">
        <f>I01_Avg!D4842</f>
        <v>1.1950594635679628</v>
      </c>
      <c r="F4842" s="30">
        <f>PVWatts_8.5kW!J4854</f>
        <v>4.1893519999999995</v>
      </c>
      <c r="G4842" s="34">
        <f t="shared" si="225"/>
        <v>-2.9942925364320367</v>
      </c>
      <c r="H4842" s="34">
        <f t="shared" si="226"/>
        <v>0</v>
      </c>
      <c r="I4842" s="34">
        <f t="shared" si="227"/>
        <v>-2.9942925364320367</v>
      </c>
    </row>
    <row r="4843" spans="2:9" x14ac:dyDescent="0.25">
      <c r="B4843" s="9">
        <v>2021</v>
      </c>
      <c r="C4843" s="9">
        <v>7</v>
      </c>
      <c r="D4843" s="9">
        <v>10</v>
      </c>
      <c r="E4843" s="30">
        <f>I01_Avg!D4843</f>
        <v>1.4216566746411188</v>
      </c>
      <c r="F4843" s="30">
        <f>PVWatts_8.5kW!J4855</f>
        <v>4.7336319999999992</v>
      </c>
      <c r="G4843" s="34">
        <f t="shared" si="225"/>
        <v>-3.3119753253588806</v>
      </c>
      <c r="H4843" s="34">
        <f t="shared" si="226"/>
        <v>0</v>
      </c>
      <c r="I4843" s="34">
        <f t="shared" si="227"/>
        <v>-3.3119753253588806</v>
      </c>
    </row>
    <row r="4844" spans="2:9" x14ac:dyDescent="0.25">
      <c r="B4844" s="9">
        <v>2021</v>
      </c>
      <c r="C4844" s="9">
        <v>7</v>
      </c>
      <c r="D4844" s="9">
        <v>11</v>
      </c>
      <c r="E4844" s="30">
        <f>I01_Avg!D4844</f>
        <v>1.6608000879690776</v>
      </c>
      <c r="F4844" s="30">
        <f>PVWatts_8.5kW!J4856</f>
        <v>5.5870749999999996</v>
      </c>
      <c r="G4844" s="34">
        <f t="shared" si="225"/>
        <v>-3.9262749120309222</v>
      </c>
      <c r="H4844" s="34">
        <f t="shared" si="226"/>
        <v>0</v>
      </c>
      <c r="I4844" s="34">
        <f t="shared" si="227"/>
        <v>-3.9262749120309222</v>
      </c>
    </row>
    <row r="4845" spans="2:9" x14ac:dyDescent="0.25">
      <c r="B4845" s="9">
        <v>2021</v>
      </c>
      <c r="C4845" s="9">
        <v>7</v>
      </c>
      <c r="D4845" s="9">
        <v>12</v>
      </c>
      <c r="E4845" s="30">
        <f>I01_Avg!D4845</f>
        <v>1.9320901508729307</v>
      </c>
      <c r="F4845" s="30">
        <f>PVWatts_8.5kW!J4857</f>
        <v>5.7970769999999998</v>
      </c>
      <c r="G4845" s="34">
        <f t="shared" si="225"/>
        <v>-3.8649868491270691</v>
      </c>
      <c r="H4845" s="34">
        <f t="shared" si="226"/>
        <v>0</v>
      </c>
      <c r="I4845" s="34">
        <f t="shared" si="227"/>
        <v>-3.8649868491270691</v>
      </c>
    </row>
    <row r="4846" spans="2:9" x14ac:dyDescent="0.25">
      <c r="B4846" s="9">
        <v>2021</v>
      </c>
      <c r="C4846" s="9">
        <v>7</v>
      </c>
      <c r="D4846" s="9">
        <v>13</v>
      </c>
      <c r="E4846" s="30">
        <f>I01_Avg!D4846</f>
        <v>2.113113705670568</v>
      </c>
      <c r="F4846" s="30">
        <f>PVWatts_8.5kW!J4858</f>
        <v>5.487908</v>
      </c>
      <c r="G4846" s="34">
        <f t="shared" si="225"/>
        <v>-3.374794294329432</v>
      </c>
      <c r="H4846" s="34">
        <f t="shared" si="226"/>
        <v>0</v>
      </c>
      <c r="I4846" s="34">
        <f t="shared" si="227"/>
        <v>-3.374794294329432</v>
      </c>
    </row>
    <row r="4847" spans="2:9" x14ac:dyDescent="0.25">
      <c r="B4847" s="9">
        <v>2021</v>
      </c>
      <c r="C4847" s="9">
        <v>7</v>
      </c>
      <c r="D4847" s="9">
        <v>14</v>
      </c>
      <c r="E4847" s="30">
        <f>I01_Avg!D4847</f>
        <v>2.3105078907595478</v>
      </c>
      <c r="F4847" s="30">
        <f>PVWatts_8.5kW!J4859</f>
        <v>5.1468699999999998</v>
      </c>
      <c r="G4847" s="34">
        <f t="shared" si="225"/>
        <v>-2.8363621092404521</v>
      </c>
      <c r="H4847" s="34">
        <f t="shared" si="226"/>
        <v>0</v>
      </c>
      <c r="I4847" s="34">
        <f t="shared" si="227"/>
        <v>-2.8363621092404521</v>
      </c>
    </row>
    <row r="4848" spans="2:9" x14ac:dyDescent="0.25">
      <c r="B4848" s="9">
        <v>2021</v>
      </c>
      <c r="C4848" s="9">
        <v>7</v>
      </c>
      <c r="D4848" s="9">
        <v>15</v>
      </c>
      <c r="E4848" s="30">
        <f>I01_Avg!D4848</f>
        <v>2.4726637457518685</v>
      </c>
      <c r="F4848" s="30">
        <f>PVWatts_8.5kW!J4860</f>
        <v>4.5293999999999999</v>
      </c>
      <c r="G4848" s="34">
        <f t="shared" si="225"/>
        <v>-2.0567362542481313</v>
      </c>
      <c r="H4848" s="34">
        <f t="shared" si="226"/>
        <v>0</v>
      </c>
      <c r="I4848" s="34">
        <f t="shared" si="227"/>
        <v>-2.0567362542481313</v>
      </c>
    </row>
    <row r="4849" spans="2:9" x14ac:dyDescent="0.25">
      <c r="B4849" s="9">
        <v>2021</v>
      </c>
      <c r="C4849" s="9">
        <v>7</v>
      </c>
      <c r="D4849" s="9">
        <v>16</v>
      </c>
      <c r="E4849" s="30">
        <f>I01_Avg!D4849</f>
        <v>2.6741463912330761</v>
      </c>
      <c r="F4849" s="30">
        <f>PVWatts_8.5kW!J4861</f>
        <v>3.7460979999999999</v>
      </c>
      <c r="G4849" s="34">
        <f t="shared" si="225"/>
        <v>-1.0719516087669239</v>
      </c>
      <c r="H4849" s="34">
        <f t="shared" si="226"/>
        <v>0</v>
      </c>
      <c r="I4849" s="34">
        <f t="shared" si="227"/>
        <v>-1.0719516087669239</v>
      </c>
    </row>
    <row r="4850" spans="2:9" x14ac:dyDescent="0.25">
      <c r="B4850" s="9">
        <v>2021</v>
      </c>
      <c r="C4850" s="9">
        <v>7</v>
      </c>
      <c r="D4850" s="9">
        <v>17</v>
      </c>
      <c r="E4850" s="30">
        <f>I01_Avg!D4850</f>
        <v>2.7639512667414423</v>
      </c>
      <c r="F4850" s="30">
        <f>PVWatts_8.5kW!J4862</f>
        <v>2.4756039999999997</v>
      </c>
      <c r="G4850" s="34">
        <f t="shared" si="225"/>
        <v>0.28834726674144262</v>
      </c>
      <c r="H4850" s="34">
        <f t="shared" si="226"/>
        <v>0.28834726674144262</v>
      </c>
      <c r="I4850" s="34">
        <f t="shared" si="227"/>
        <v>0</v>
      </c>
    </row>
    <row r="4851" spans="2:9" x14ac:dyDescent="0.25">
      <c r="B4851" s="9">
        <v>2021</v>
      </c>
      <c r="C4851" s="9">
        <v>7</v>
      </c>
      <c r="D4851" s="9">
        <v>18</v>
      </c>
      <c r="E4851" s="30">
        <f>I01_Avg!D4851</f>
        <v>2.7022584765937006</v>
      </c>
      <c r="F4851" s="30">
        <f>PVWatts_8.5kW!J4863</f>
        <v>1.0506790000000001</v>
      </c>
      <c r="G4851" s="34">
        <f t="shared" si="225"/>
        <v>1.6515794765937004</v>
      </c>
      <c r="H4851" s="34">
        <f t="shared" si="226"/>
        <v>1.6515794765937004</v>
      </c>
      <c r="I4851" s="34">
        <f t="shared" si="227"/>
        <v>0</v>
      </c>
    </row>
    <row r="4852" spans="2:9" x14ac:dyDescent="0.25">
      <c r="B4852" s="9">
        <v>2021</v>
      </c>
      <c r="C4852" s="9">
        <v>7</v>
      </c>
      <c r="D4852" s="9">
        <v>19</v>
      </c>
      <c r="E4852" s="30">
        <f>I01_Avg!D4852</f>
        <v>2.5639036480261894</v>
      </c>
      <c r="F4852" s="30">
        <f>PVWatts_8.5kW!J4864</f>
        <v>0.133187</v>
      </c>
      <c r="G4852" s="34">
        <f t="shared" si="225"/>
        <v>2.4307166480261895</v>
      </c>
      <c r="H4852" s="34">
        <f t="shared" si="226"/>
        <v>2.4307166480261895</v>
      </c>
      <c r="I4852" s="34">
        <f t="shared" si="227"/>
        <v>0</v>
      </c>
    </row>
    <row r="4853" spans="2:9" x14ac:dyDescent="0.25">
      <c r="B4853" s="9">
        <v>2021</v>
      </c>
      <c r="C4853" s="9">
        <v>7</v>
      </c>
      <c r="D4853" s="9">
        <v>20</v>
      </c>
      <c r="E4853" s="30">
        <f>I01_Avg!D4853</f>
        <v>2.4017779427432364</v>
      </c>
      <c r="F4853" s="30">
        <f>PVWatts_8.5kW!J4865</f>
        <v>0</v>
      </c>
      <c r="G4853" s="34">
        <f t="shared" si="225"/>
        <v>2.4017779427432364</v>
      </c>
      <c r="H4853" s="34">
        <f t="shared" si="226"/>
        <v>2.4017779427432364</v>
      </c>
      <c r="I4853" s="34">
        <f t="shared" si="227"/>
        <v>0</v>
      </c>
    </row>
    <row r="4854" spans="2:9" x14ac:dyDescent="0.25">
      <c r="B4854" s="9">
        <v>2021</v>
      </c>
      <c r="C4854" s="9">
        <v>7</v>
      </c>
      <c r="D4854" s="9">
        <v>21</v>
      </c>
      <c r="E4854" s="30">
        <f>I01_Avg!D4854</f>
        <v>2.2148627092224475</v>
      </c>
      <c r="F4854" s="30">
        <f>PVWatts_8.5kW!J4866</f>
        <v>0</v>
      </c>
      <c r="G4854" s="34">
        <f t="shared" si="225"/>
        <v>2.2148627092224475</v>
      </c>
      <c r="H4854" s="34">
        <f t="shared" si="226"/>
        <v>2.2148627092224475</v>
      </c>
      <c r="I4854" s="34">
        <f t="shared" si="227"/>
        <v>0</v>
      </c>
    </row>
    <row r="4855" spans="2:9" x14ac:dyDescent="0.25">
      <c r="B4855" s="9">
        <v>2021</v>
      </c>
      <c r="C4855" s="9">
        <v>7</v>
      </c>
      <c r="D4855" s="9">
        <v>22</v>
      </c>
      <c r="E4855" s="30">
        <f>I01_Avg!D4855</f>
        <v>2.0250839242188747</v>
      </c>
      <c r="F4855" s="30">
        <f>PVWatts_8.5kW!J4867</f>
        <v>0</v>
      </c>
      <c r="G4855" s="34">
        <f t="shared" si="225"/>
        <v>2.0250839242188747</v>
      </c>
      <c r="H4855" s="34">
        <f t="shared" si="226"/>
        <v>2.0250839242188747</v>
      </c>
      <c r="I4855" s="34">
        <f t="shared" si="227"/>
        <v>0</v>
      </c>
    </row>
    <row r="4856" spans="2:9" x14ac:dyDescent="0.25">
      <c r="B4856" s="9">
        <v>2021</v>
      </c>
      <c r="C4856" s="9">
        <v>7</v>
      </c>
      <c r="D4856" s="9">
        <v>23</v>
      </c>
      <c r="E4856" s="30">
        <f>I01_Avg!D4856</f>
        <v>1.7035841260068896</v>
      </c>
      <c r="F4856" s="30">
        <f>PVWatts_8.5kW!J4868</f>
        <v>0</v>
      </c>
      <c r="G4856" s="34">
        <f t="shared" si="225"/>
        <v>1.7035841260068896</v>
      </c>
      <c r="H4856" s="34">
        <f t="shared" si="226"/>
        <v>1.7035841260068896</v>
      </c>
      <c r="I4856" s="34">
        <f t="shared" si="227"/>
        <v>0</v>
      </c>
    </row>
    <row r="4857" spans="2:9" x14ac:dyDescent="0.25">
      <c r="B4857" s="9">
        <v>2021</v>
      </c>
      <c r="C4857" s="9">
        <v>7</v>
      </c>
      <c r="D4857" s="9">
        <v>0</v>
      </c>
      <c r="E4857" s="30">
        <f>I01_Avg!D4857</f>
        <v>1.3699560425921766</v>
      </c>
      <c r="F4857" s="30">
        <f>PVWatts_8.5kW!J4869</f>
        <v>0</v>
      </c>
      <c r="G4857" s="34">
        <f t="shared" si="225"/>
        <v>1.3699560425921766</v>
      </c>
      <c r="H4857" s="34">
        <f t="shared" si="226"/>
        <v>1.3699560425921766</v>
      </c>
      <c r="I4857" s="34">
        <f t="shared" si="227"/>
        <v>0</v>
      </c>
    </row>
    <row r="4858" spans="2:9" x14ac:dyDescent="0.25">
      <c r="B4858" s="9">
        <v>2021</v>
      </c>
      <c r="C4858" s="9">
        <v>7</v>
      </c>
      <c r="D4858" s="9">
        <v>1</v>
      </c>
      <c r="E4858" s="30">
        <f>I01_Avg!D4858</f>
        <v>1.160444923448313</v>
      </c>
      <c r="F4858" s="30">
        <f>PVWatts_8.5kW!J4870</f>
        <v>0</v>
      </c>
      <c r="G4858" s="34">
        <f t="shared" si="225"/>
        <v>1.160444923448313</v>
      </c>
      <c r="H4858" s="34">
        <f t="shared" si="226"/>
        <v>1.160444923448313</v>
      </c>
      <c r="I4858" s="34">
        <f t="shared" si="227"/>
        <v>0</v>
      </c>
    </row>
    <row r="4859" spans="2:9" x14ac:dyDescent="0.25">
      <c r="B4859" s="9">
        <v>2021</v>
      </c>
      <c r="C4859" s="9">
        <v>7</v>
      </c>
      <c r="D4859" s="9">
        <v>2</v>
      </c>
      <c r="E4859" s="30">
        <f>I01_Avg!D4859</f>
        <v>0.99153344170638946</v>
      </c>
      <c r="F4859" s="30">
        <f>PVWatts_8.5kW!J4871</f>
        <v>0</v>
      </c>
      <c r="G4859" s="34">
        <f t="shared" si="225"/>
        <v>0.99153344170638946</v>
      </c>
      <c r="H4859" s="34">
        <f t="shared" si="226"/>
        <v>0.99153344170638946</v>
      </c>
      <c r="I4859" s="34">
        <f t="shared" si="227"/>
        <v>0</v>
      </c>
    </row>
    <row r="4860" spans="2:9" x14ac:dyDescent="0.25">
      <c r="B4860" s="9">
        <v>2021</v>
      </c>
      <c r="C4860" s="9">
        <v>7</v>
      </c>
      <c r="D4860" s="9">
        <v>3</v>
      </c>
      <c r="E4860" s="30">
        <f>I01_Avg!D4860</f>
        <v>0.8924427352575649</v>
      </c>
      <c r="F4860" s="30">
        <f>PVWatts_8.5kW!J4872</f>
        <v>0</v>
      </c>
      <c r="G4860" s="34">
        <f t="shared" si="225"/>
        <v>0.8924427352575649</v>
      </c>
      <c r="H4860" s="34">
        <f t="shared" si="226"/>
        <v>0.8924427352575649</v>
      </c>
      <c r="I4860" s="34">
        <f t="shared" si="227"/>
        <v>0</v>
      </c>
    </row>
    <row r="4861" spans="2:9" x14ac:dyDescent="0.25">
      <c r="B4861" s="9">
        <v>2021</v>
      </c>
      <c r="C4861" s="9">
        <v>7</v>
      </c>
      <c r="D4861" s="9">
        <v>4</v>
      </c>
      <c r="E4861" s="30">
        <f>I01_Avg!D4861</f>
        <v>0.84123828457813887</v>
      </c>
      <c r="F4861" s="30">
        <f>PVWatts_8.5kW!J4873</f>
        <v>0</v>
      </c>
      <c r="G4861" s="34">
        <f t="shared" si="225"/>
        <v>0.84123828457813887</v>
      </c>
      <c r="H4861" s="34">
        <f t="shared" si="226"/>
        <v>0.84123828457813887</v>
      </c>
      <c r="I4861" s="34">
        <f t="shared" si="227"/>
        <v>0</v>
      </c>
    </row>
    <row r="4862" spans="2:9" x14ac:dyDescent="0.25">
      <c r="B4862" s="9">
        <v>2021</v>
      </c>
      <c r="C4862" s="9">
        <v>7</v>
      </c>
      <c r="D4862" s="9">
        <v>5</v>
      </c>
      <c r="E4862" s="30">
        <f>I01_Avg!D4862</f>
        <v>0.83303979222599667</v>
      </c>
      <c r="F4862" s="30">
        <f>PVWatts_8.5kW!J4874</f>
        <v>0</v>
      </c>
      <c r="G4862" s="34">
        <f t="shared" si="225"/>
        <v>0.83303979222599667</v>
      </c>
      <c r="H4862" s="34">
        <f t="shared" si="226"/>
        <v>0.83303979222599667</v>
      </c>
      <c r="I4862" s="34">
        <f t="shared" si="227"/>
        <v>0</v>
      </c>
    </row>
    <row r="4863" spans="2:9" x14ac:dyDescent="0.25">
      <c r="B4863" s="9">
        <v>2021</v>
      </c>
      <c r="C4863" s="9">
        <v>7</v>
      </c>
      <c r="D4863" s="9">
        <v>6</v>
      </c>
      <c r="E4863" s="30">
        <f>I01_Avg!D4863</f>
        <v>0.8648846934571629</v>
      </c>
      <c r="F4863" s="30">
        <f>PVWatts_8.5kW!J4875</f>
        <v>0.30732600000000004</v>
      </c>
      <c r="G4863" s="34">
        <f t="shared" si="225"/>
        <v>0.5575586934571628</v>
      </c>
      <c r="H4863" s="34">
        <f t="shared" si="226"/>
        <v>0.5575586934571628</v>
      </c>
      <c r="I4863" s="34">
        <f t="shared" si="227"/>
        <v>0</v>
      </c>
    </row>
    <row r="4864" spans="2:9" x14ac:dyDescent="0.25">
      <c r="B4864" s="9">
        <v>2021</v>
      </c>
      <c r="C4864" s="9">
        <v>7</v>
      </c>
      <c r="D4864" s="9">
        <v>7</v>
      </c>
      <c r="E4864" s="30">
        <f>I01_Avg!D4864</f>
        <v>0.98741957165284311</v>
      </c>
      <c r="F4864" s="30">
        <f>PVWatts_8.5kW!J4876</f>
        <v>1.512753</v>
      </c>
      <c r="G4864" s="34">
        <f t="shared" si="225"/>
        <v>-0.52533342834715691</v>
      </c>
      <c r="H4864" s="34">
        <f t="shared" si="226"/>
        <v>0</v>
      </c>
      <c r="I4864" s="34">
        <f t="shared" si="227"/>
        <v>-0.52533342834715691</v>
      </c>
    </row>
    <row r="4865" spans="2:9" x14ac:dyDescent="0.25">
      <c r="B4865" s="9">
        <v>2021</v>
      </c>
      <c r="C4865" s="9">
        <v>7</v>
      </c>
      <c r="D4865" s="9">
        <v>8</v>
      </c>
      <c r="E4865" s="30">
        <f>I01_Avg!D4865</f>
        <v>1.0135945056209223</v>
      </c>
      <c r="F4865" s="30">
        <f>PVWatts_8.5kW!J4877</f>
        <v>3.0059180000000003</v>
      </c>
      <c r="G4865" s="34">
        <f t="shared" si="225"/>
        <v>-1.992323494379078</v>
      </c>
      <c r="H4865" s="34">
        <f t="shared" si="226"/>
        <v>0</v>
      </c>
      <c r="I4865" s="34">
        <f t="shared" si="227"/>
        <v>-1.992323494379078</v>
      </c>
    </row>
    <row r="4866" spans="2:9" x14ac:dyDescent="0.25">
      <c r="B4866" s="9">
        <v>2021</v>
      </c>
      <c r="C4866" s="9">
        <v>7</v>
      </c>
      <c r="D4866" s="9">
        <v>9</v>
      </c>
      <c r="E4866" s="30">
        <f>I01_Avg!D4866</f>
        <v>1.1076087058179533</v>
      </c>
      <c r="F4866" s="30">
        <f>PVWatts_8.5kW!J4878</f>
        <v>4.2471800000000002</v>
      </c>
      <c r="G4866" s="34">
        <f t="shared" si="225"/>
        <v>-3.1395712941820468</v>
      </c>
      <c r="H4866" s="34">
        <f t="shared" si="226"/>
        <v>0</v>
      </c>
      <c r="I4866" s="34">
        <f t="shared" si="227"/>
        <v>-3.1395712941820468</v>
      </c>
    </row>
    <row r="4867" spans="2:9" x14ac:dyDescent="0.25">
      <c r="B4867" s="9">
        <v>2021</v>
      </c>
      <c r="C4867" s="9">
        <v>7</v>
      </c>
      <c r="D4867" s="9">
        <v>10</v>
      </c>
      <c r="E4867" s="30">
        <f>I01_Avg!D4867</f>
        <v>1.2319225433411485</v>
      </c>
      <c r="F4867" s="30">
        <f>PVWatts_8.5kW!J4879</f>
        <v>5.1845039999999996</v>
      </c>
      <c r="G4867" s="34">
        <f t="shared" si="225"/>
        <v>-3.9525814566588511</v>
      </c>
      <c r="H4867" s="34">
        <f t="shared" si="226"/>
        <v>0</v>
      </c>
      <c r="I4867" s="34">
        <f t="shared" si="227"/>
        <v>-3.9525814566588511</v>
      </c>
    </row>
    <row r="4868" spans="2:9" x14ac:dyDescent="0.25">
      <c r="B4868" s="9">
        <v>2021</v>
      </c>
      <c r="C4868" s="9">
        <v>7</v>
      </c>
      <c r="D4868" s="9">
        <v>11</v>
      </c>
      <c r="E4868" s="30">
        <f>I01_Avg!D4868</f>
        <v>1.2957426123134514</v>
      </c>
      <c r="F4868" s="30">
        <f>PVWatts_8.5kW!J4880</f>
        <v>5.7645489999999997</v>
      </c>
      <c r="G4868" s="34">
        <f t="shared" si="225"/>
        <v>-4.4688063876865485</v>
      </c>
      <c r="H4868" s="34">
        <f t="shared" si="226"/>
        <v>0</v>
      </c>
      <c r="I4868" s="34">
        <f t="shared" si="227"/>
        <v>-4.4688063876865485</v>
      </c>
    </row>
    <row r="4869" spans="2:9" x14ac:dyDescent="0.25">
      <c r="B4869" s="9">
        <v>2021</v>
      </c>
      <c r="C4869" s="9">
        <v>7</v>
      </c>
      <c r="D4869" s="9">
        <v>12</v>
      </c>
      <c r="E4869" s="30">
        <f>I01_Avg!D4869</f>
        <v>1.426137656585156</v>
      </c>
      <c r="F4869" s="30">
        <f>PVWatts_8.5kW!J4881</f>
        <v>5.9868109999999994</v>
      </c>
      <c r="G4869" s="34">
        <f t="shared" si="225"/>
        <v>-4.5606733434148437</v>
      </c>
      <c r="H4869" s="34">
        <f t="shared" si="226"/>
        <v>0</v>
      </c>
      <c r="I4869" s="34">
        <f t="shared" si="227"/>
        <v>-4.5606733434148437</v>
      </c>
    </row>
    <row r="4870" spans="2:9" x14ac:dyDescent="0.25">
      <c r="B4870" s="9">
        <v>2021</v>
      </c>
      <c r="C4870" s="9">
        <v>7</v>
      </c>
      <c r="D4870" s="9">
        <v>13</v>
      </c>
      <c r="E4870" s="30">
        <f>I01_Avg!D4870</f>
        <v>1.6154114378379538</v>
      </c>
      <c r="F4870" s="30">
        <f>PVWatts_8.5kW!J4882</f>
        <v>5.9329020000000003</v>
      </c>
      <c r="G4870" s="34">
        <f t="shared" si="225"/>
        <v>-4.3174905621620461</v>
      </c>
      <c r="H4870" s="34">
        <f t="shared" si="226"/>
        <v>0</v>
      </c>
      <c r="I4870" s="34">
        <f t="shared" si="227"/>
        <v>-4.3174905621620461</v>
      </c>
    </row>
    <row r="4871" spans="2:9" x14ac:dyDescent="0.25">
      <c r="B4871" s="9">
        <v>2021</v>
      </c>
      <c r="C4871" s="9">
        <v>7</v>
      </c>
      <c r="D4871" s="9">
        <v>14</v>
      </c>
      <c r="E4871" s="30">
        <f>I01_Avg!D4871</f>
        <v>1.7721438318049754</v>
      </c>
      <c r="F4871" s="30">
        <f>PVWatts_8.5kW!J4883</f>
        <v>5.546824</v>
      </c>
      <c r="G4871" s="34">
        <f t="shared" si="225"/>
        <v>-3.7746801681950246</v>
      </c>
      <c r="H4871" s="34">
        <f t="shared" si="226"/>
        <v>0</v>
      </c>
      <c r="I4871" s="34">
        <f t="shared" si="227"/>
        <v>-3.7746801681950246</v>
      </c>
    </row>
    <row r="4872" spans="2:9" x14ac:dyDescent="0.25">
      <c r="B4872" s="9">
        <v>2021</v>
      </c>
      <c r="C4872" s="9">
        <v>7</v>
      </c>
      <c r="D4872" s="9">
        <v>15</v>
      </c>
      <c r="E4872" s="30">
        <f>I01_Avg!D4872</f>
        <v>1.9578750909138882</v>
      </c>
      <c r="F4872" s="30">
        <f>PVWatts_8.5kW!J4884</f>
        <v>4.8083029999999995</v>
      </c>
      <c r="G4872" s="34">
        <f t="shared" si="225"/>
        <v>-2.8504279090861111</v>
      </c>
      <c r="H4872" s="34">
        <f t="shared" si="226"/>
        <v>0</v>
      </c>
      <c r="I4872" s="34">
        <f t="shared" si="227"/>
        <v>-2.8504279090861111</v>
      </c>
    </row>
    <row r="4873" spans="2:9" x14ac:dyDescent="0.25">
      <c r="B4873" s="9">
        <v>2021</v>
      </c>
      <c r="C4873" s="9">
        <v>7</v>
      </c>
      <c r="D4873" s="9">
        <v>16</v>
      </c>
      <c r="E4873" s="30">
        <f>I01_Avg!D4873</f>
        <v>2.1676889323386752</v>
      </c>
      <c r="F4873" s="30">
        <f>PVWatts_8.5kW!J4885</f>
        <v>3.8043130000000001</v>
      </c>
      <c r="G4873" s="34">
        <f t="shared" si="225"/>
        <v>-1.6366240676613248</v>
      </c>
      <c r="H4873" s="34">
        <f t="shared" si="226"/>
        <v>0</v>
      </c>
      <c r="I4873" s="34">
        <f t="shared" si="227"/>
        <v>-1.6366240676613248</v>
      </c>
    </row>
    <row r="4874" spans="2:9" x14ac:dyDescent="0.25">
      <c r="B4874" s="9">
        <v>2021</v>
      </c>
      <c r="C4874" s="9">
        <v>7</v>
      </c>
      <c r="D4874" s="9">
        <v>17</v>
      </c>
      <c r="E4874" s="30">
        <f>I01_Avg!D4874</f>
        <v>2.3643829139234045</v>
      </c>
      <c r="F4874" s="30">
        <f>PVWatts_8.5kW!J4886</f>
        <v>2.355029</v>
      </c>
      <c r="G4874" s="34">
        <f t="shared" ref="G4874:G4937" si="228">+E4874-F4874</f>
        <v>9.3539139234044555E-3</v>
      </c>
      <c r="H4874" s="34">
        <f t="shared" ref="H4874:H4937" si="229">+IF(G4874&gt;0,G4874,0)</f>
        <v>9.3539139234044555E-3</v>
      </c>
      <c r="I4874" s="34">
        <f t="shared" ref="I4874:I4937" si="230">+IF(G4874&lt;0,G4874,0)</f>
        <v>0</v>
      </c>
    </row>
    <row r="4875" spans="2:9" x14ac:dyDescent="0.25">
      <c r="B4875" s="9">
        <v>2021</v>
      </c>
      <c r="C4875" s="9">
        <v>7</v>
      </c>
      <c r="D4875" s="9">
        <v>18</v>
      </c>
      <c r="E4875" s="30">
        <f>I01_Avg!D4875</f>
        <v>2.4033503406611709</v>
      </c>
      <c r="F4875" s="30">
        <f>PVWatts_8.5kW!J4887</f>
        <v>0.96853699999999998</v>
      </c>
      <c r="G4875" s="34">
        <f t="shared" si="228"/>
        <v>1.4348133406611709</v>
      </c>
      <c r="H4875" s="34">
        <f t="shared" si="229"/>
        <v>1.4348133406611709</v>
      </c>
      <c r="I4875" s="34">
        <f t="shared" si="230"/>
        <v>0</v>
      </c>
    </row>
    <row r="4876" spans="2:9" x14ac:dyDescent="0.25">
      <c r="B4876" s="9">
        <v>2021</v>
      </c>
      <c r="C4876" s="9">
        <v>7</v>
      </c>
      <c r="D4876" s="9">
        <v>19</v>
      </c>
      <c r="E4876" s="30">
        <f>I01_Avg!D4876</f>
        <v>2.351471338902996</v>
      </c>
      <c r="F4876" s="30">
        <f>PVWatts_8.5kW!J4888</f>
        <v>0.15354599999999999</v>
      </c>
      <c r="G4876" s="34">
        <f t="shared" si="228"/>
        <v>2.197925338902996</v>
      </c>
      <c r="H4876" s="34">
        <f t="shared" si="229"/>
        <v>2.197925338902996</v>
      </c>
      <c r="I4876" s="34">
        <f t="shared" si="230"/>
        <v>0</v>
      </c>
    </row>
    <row r="4877" spans="2:9" x14ac:dyDescent="0.25">
      <c r="B4877" s="9">
        <v>2021</v>
      </c>
      <c r="C4877" s="9">
        <v>7</v>
      </c>
      <c r="D4877" s="9">
        <v>20</v>
      </c>
      <c r="E4877" s="30">
        <f>I01_Avg!D4877</f>
        <v>2.148137363771204</v>
      </c>
      <c r="F4877" s="30">
        <f>PVWatts_8.5kW!J4889</f>
        <v>0</v>
      </c>
      <c r="G4877" s="34">
        <f t="shared" si="228"/>
        <v>2.148137363771204</v>
      </c>
      <c r="H4877" s="34">
        <f t="shared" si="229"/>
        <v>2.148137363771204</v>
      </c>
      <c r="I4877" s="34">
        <f t="shared" si="230"/>
        <v>0</v>
      </c>
    </row>
    <row r="4878" spans="2:9" x14ac:dyDescent="0.25">
      <c r="B4878" s="9">
        <v>2021</v>
      </c>
      <c r="C4878" s="9">
        <v>7</v>
      </c>
      <c r="D4878" s="9">
        <v>21</v>
      </c>
      <c r="E4878" s="30">
        <f>I01_Avg!D4878</f>
        <v>1.9744542268922571</v>
      </c>
      <c r="F4878" s="30">
        <f>PVWatts_8.5kW!J4890</f>
        <v>0</v>
      </c>
      <c r="G4878" s="34">
        <f t="shared" si="228"/>
        <v>1.9744542268922571</v>
      </c>
      <c r="H4878" s="34">
        <f t="shared" si="229"/>
        <v>1.9744542268922571</v>
      </c>
      <c r="I4878" s="34">
        <f t="shared" si="230"/>
        <v>0</v>
      </c>
    </row>
    <row r="4879" spans="2:9" x14ac:dyDescent="0.25">
      <c r="B4879" s="9">
        <v>2021</v>
      </c>
      <c r="C4879" s="9">
        <v>7</v>
      </c>
      <c r="D4879" s="9">
        <v>22</v>
      </c>
      <c r="E4879" s="30">
        <f>I01_Avg!D4879</f>
        <v>1.7990224295261137</v>
      </c>
      <c r="F4879" s="30">
        <f>PVWatts_8.5kW!J4891</f>
        <v>0</v>
      </c>
      <c r="G4879" s="34">
        <f t="shared" si="228"/>
        <v>1.7990224295261137</v>
      </c>
      <c r="H4879" s="34">
        <f t="shared" si="229"/>
        <v>1.7990224295261137</v>
      </c>
      <c r="I4879" s="34">
        <f t="shared" si="230"/>
        <v>0</v>
      </c>
    </row>
    <row r="4880" spans="2:9" x14ac:dyDescent="0.25">
      <c r="B4880" s="9">
        <v>2021</v>
      </c>
      <c r="C4880" s="9">
        <v>7</v>
      </c>
      <c r="D4880" s="9">
        <v>23</v>
      </c>
      <c r="E4880" s="30">
        <f>I01_Avg!D4880</f>
        <v>1.4731619777914076</v>
      </c>
      <c r="F4880" s="30">
        <f>PVWatts_8.5kW!J4892</f>
        <v>0</v>
      </c>
      <c r="G4880" s="34">
        <f t="shared" si="228"/>
        <v>1.4731619777914076</v>
      </c>
      <c r="H4880" s="34">
        <f t="shared" si="229"/>
        <v>1.4731619777914076</v>
      </c>
      <c r="I4880" s="34">
        <f t="shared" si="230"/>
        <v>0</v>
      </c>
    </row>
    <row r="4881" spans="2:9" x14ac:dyDescent="0.25">
      <c r="B4881" s="9">
        <v>2021</v>
      </c>
      <c r="C4881" s="9">
        <v>7</v>
      </c>
      <c r="D4881" s="9">
        <v>0</v>
      </c>
      <c r="E4881" s="30">
        <f>I01_Avg!D4881</f>
        <v>1.1823281468870113</v>
      </c>
      <c r="F4881" s="30">
        <f>PVWatts_8.5kW!J4893</f>
        <v>0</v>
      </c>
      <c r="G4881" s="34">
        <f t="shared" si="228"/>
        <v>1.1823281468870113</v>
      </c>
      <c r="H4881" s="34">
        <f t="shared" si="229"/>
        <v>1.1823281468870113</v>
      </c>
      <c r="I4881" s="34">
        <f t="shared" si="230"/>
        <v>0</v>
      </c>
    </row>
    <row r="4882" spans="2:9" x14ac:dyDescent="0.25">
      <c r="B4882" s="9">
        <v>2021</v>
      </c>
      <c r="C4882" s="9">
        <v>7</v>
      </c>
      <c r="D4882" s="9">
        <v>1</v>
      </c>
      <c r="E4882" s="30">
        <f>I01_Avg!D4882</f>
        <v>1.0163343799193973</v>
      </c>
      <c r="F4882" s="30">
        <f>PVWatts_8.5kW!J4894</f>
        <v>0</v>
      </c>
      <c r="G4882" s="34">
        <f t="shared" si="228"/>
        <v>1.0163343799193973</v>
      </c>
      <c r="H4882" s="34">
        <f t="shared" si="229"/>
        <v>1.0163343799193973</v>
      </c>
      <c r="I4882" s="34">
        <f t="shared" si="230"/>
        <v>0</v>
      </c>
    </row>
    <row r="4883" spans="2:9" x14ac:dyDescent="0.25">
      <c r="B4883" s="9">
        <v>2021</v>
      </c>
      <c r="C4883" s="9">
        <v>7</v>
      </c>
      <c r="D4883" s="9">
        <v>2</v>
      </c>
      <c r="E4883" s="30">
        <f>I01_Avg!D4883</f>
        <v>0.88520099211770875</v>
      </c>
      <c r="F4883" s="30">
        <f>PVWatts_8.5kW!J4895</f>
        <v>0</v>
      </c>
      <c r="G4883" s="34">
        <f t="shared" si="228"/>
        <v>0.88520099211770875</v>
      </c>
      <c r="H4883" s="34">
        <f t="shared" si="229"/>
        <v>0.88520099211770875</v>
      </c>
      <c r="I4883" s="34">
        <f t="shared" si="230"/>
        <v>0</v>
      </c>
    </row>
    <row r="4884" spans="2:9" x14ac:dyDescent="0.25">
      <c r="B4884" s="9">
        <v>2021</v>
      </c>
      <c r="C4884" s="9">
        <v>7</v>
      </c>
      <c r="D4884" s="9">
        <v>3</v>
      </c>
      <c r="E4884" s="30">
        <f>I01_Avg!D4884</f>
        <v>0.81950877551546975</v>
      </c>
      <c r="F4884" s="30">
        <f>PVWatts_8.5kW!J4896</f>
        <v>0</v>
      </c>
      <c r="G4884" s="34">
        <f t="shared" si="228"/>
        <v>0.81950877551546975</v>
      </c>
      <c r="H4884" s="34">
        <f t="shared" si="229"/>
        <v>0.81950877551546975</v>
      </c>
      <c r="I4884" s="34">
        <f t="shared" si="230"/>
        <v>0</v>
      </c>
    </row>
    <row r="4885" spans="2:9" x14ac:dyDescent="0.25">
      <c r="B4885" s="9">
        <v>2021</v>
      </c>
      <c r="C4885" s="9">
        <v>7</v>
      </c>
      <c r="D4885" s="9">
        <v>4</v>
      </c>
      <c r="E4885" s="30">
        <f>I01_Avg!D4885</f>
        <v>0.75269696431739963</v>
      </c>
      <c r="F4885" s="30">
        <f>PVWatts_8.5kW!J4897</f>
        <v>0</v>
      </c>
      <c r="G4885" s="34">
        <f t="shared" si="228"/>
        <v>0.75269696431739963</v>
      </c>
      <c r="H4885" s="34">
        <f t="shared" si="229"/>
        <v>0.75269696431739963</v>
      </c>
      <c r="I4885" s="34">
        <f t="shared" si="230"/>
        <v>0</v>
      </c>
    </row>
    <row r="4886" spans="2:9" x14ac:dyDescent="0.25">
      <c r="B4886" s="9">
        <v>2021</v>
      </c>
      <c r="C4886" s="9">
        <v>7</v>
      </c>
      <c r="D4886" s="9">
        <v>5</v>
      </c>
      <c r="E4886" s="30">
        <f>I01_Avg!D4886</f>
        <v>0.76680092367422004</v>
      </c>
      <c r="F4886" s="30">
        <f>PVWatts_8.5kW!J4898</f>
        <v>0</v>
      </c>
      <c r="G4886" s="34">
        <f t="shared" si="228"/>
        <v>0.76680092367422004</v>
      </c>
      <c r="H4886" s="34">
        <f t="shared" si="229"/>
        <v>0.76680092367422004</v>
      </c>
      <c r="I4886" s="34">
        <f t="shared" si="230"/>
        <v>0</v>
      </c>
    </row>
    <row r="4887" spans="2:9" x14ac:dyDescent="0.25">
      <c r="B4887" s="9">
        <v>2021</v>
      </c>
      <c r="C4887" s="9">
        <v>7</v>
      </c>
      <c r="D4887" s="9">
        <v>6</v>
      </c>
      <c r="E4887" s="30">
        <f>I01_Avg!D4887</f>
        <v>0.79402923384004687</v>
      </c>
      <c r="F4887" s="30">
        <f>PVWatts_8.5kW!J4899</f>
        <v>0.28528599999999998</v>
      </c>
      <c r="G4887" s="34">
        <f t="shared" si="228"/>
        <v>0.50874323384004683</v>
      </c>
      <c r="H4887" s="34">
        <f t="shared" si="229"/>
        <v>0.50874323384004683</v>
      </c>
      <c r="I4887" s="34">
        <f t="shared" si="230"/>
        <v>0</v>
      </c>
    </row>
    <row r="4888" spans="2:9" x14ac:dyDescent="0.25">
      <c r="B4888" s="9">
        <v>2021</v>
      </c>
      <c r="C4888" s="9">
        <v>7</v>
      </c>
      <c r="D4888" s="9">
        <v>7</v>
      </c>
      <c r="E4888" s="30">
        <f>I01_Avg!D4888</f>
        <v>0.85644259927215427</v>
      </c>
      <c r="F4888" s="30">
        <f>PVWatts_8.5kW!J4900</f>
        <v>1.585097</v>
      </c>
      <c r="G4888" s="34">
        <f t="shared" si="228"/>
        <v>-0.72865440072784571</v>
      </c>
      <c r="H4888" s="34">
        <f t="shared" si="229"/>
        <v>0</v>
      </c>
      <c r="I4888" s="34">
        <f t="shared" si="230"/>
        <v>-0.72865440072784571</v>
      </c>
    </row>
    <row r="4889" spans="2:9" x14ac:dyDescent="0.25">
      <c r="B4889" s="9">
        <v>2021</v>
      </c>
      <c r="C4889" s="9">
        <v>7</v>
      </c>
      <c r="D4889" s="9">
        <v>8</v>
      </c>
      <c r="E4889" s="30">
        <f>I01_Avg!D4889</f>
        <v>0.92847345932474379</v>
      </c>
      <c r="F4889" s="30">
        <f>PVWatts_8.5kW!J4901</f>
        <v>3.205505</v>
      </c>
      <c r="G4889" s="34">
        <f t="shared" si="228"/>
        <v>-2.2770315406752561</v>
      </c>
      <c r="H4889" s="34">
        <f t="shared" si="229"/>
        <v>0</v>
      </c>
      <c r="I4889" s="34">
        <f t="shared" si="230"/>
        <v>-2.2770315406752561</v>
      </c>
    </row>
    <row r="4890" spans="2:9" x14ac:dyDescent="0.25">
      <c r="B4890" s="9">
        <v>2021</v>
      </c>
      <c r="C4890" s="9">
        <v>7</v>
      </c>
      <c r="D4890" s="9">
        <v>9</v>
      </c>
      <c r="E4890" s="30">
        <f>I01_Avg!D4890</f>
        <v>0.9933846305905617</v>
      </c>
      <c r="F4890" s="30">
        <f>PVWatts_8.5kW!J4902</f>
        <v>4.5510590000000004</v>
      </c>
      <c r="G4890" s="34">
        <f t="shared" si="228"/>
        <v>-3.5576743694094386</v>
      </c>
      <c r="H4890" s="34">
        <f t="shared" si="229"/>
        <v>0</v>
      </c>
      <c r="I4890" s="34">
        <f t="shared" si="230"/>
        <v>-3.5576743694094386</v>
      </c>
    </row>
    <row r="4891" spans="2:9" x14ac:dyDescent="0.25">
      <c r="B4891" s="9">
        <v>2021</v>
      </c>
      <c r="C4891" s="9">
        <v>7</v>
      </c>
      <c r="D4891" s="9">
        <v>10</v>
      </c>
      <c r="E4891" s="30">
        <f>I01_Avg!D4891</f>
        <v>1.1198225821141656</v>
      </c>
      <c r="F4891" s="30">
        <f>PVWatts_8.5kW!J4903</f>
        <v>5.528988</v>
      </c>
      <c r="G4891" s="34">
        <f t="shared" si="228"/>
        <v>-4.4091654178858342</v>
      </c>
      <c r="H4891" s="34">
        <f t="shared" si="229"/>
        <v>0</v>
      </c>
      <c r="I4891" s="34">
        <f t="shared" si="230"/>
        <v>-4.4091654178858342</v>
      </c>
    </row>
    <row r="4892" spans="2:9" x14ac:dyDescent="0.25">
      <c r="B4892" s="9">
        <v>2021</v>
      </c>
      <c r="C4892" s="9">
        <v>7</v>
      </c>
      <c r="D4892" s="9">
        <v>11</v>
      </c>
      <c r="E4892" s="30">
        <f>I01_Avg!D4892</f>
        <v>1.3014787514628026</v>
      </c>
      <c r="F4892" s="30">
        <f>PVWatts_8.5kW!J4904</f>
        <v>6.1432139999999995</v>
      </c>
      <c r="G4892" s="34">
        <f t="shared" si="228"/>
        <v>-4.8417352485371969</v>
      </c>
      <c r="H4892" s="34">
        <f t="shared" si="229"/>
        <v>0</v>
      </c>
      <c r="I4892" s="34">
        <f t="shared" si="230"/>
        <v>-4.8417352485371969</v>
      </c>
    </row>
    <row r="4893" spans="2:9" x14ac:dyDescent="0.25">
      <c r="B4893" s="9">
        <v>2021</v>
      </c>
      <c r="C4893" s="9">
        <v>7</v>
      </c>
      <c r="D4893" s="9">
        <v>12</v>
      </c>
      <c r="E4893" s="30">
        <f>I01_Avg!D4893</f>
        <v>1.4375277394045878</v>
      </c>
      <c r="F4893" s="30">
        <f>PVWatts_8.5kW!J4905</f>
        <v>6.4194049999999994</v>
      </c>
      <c r="G4893" s="34">
        <f t="shared" si="228"/>
        <v>-4.9818772605954118</v>
      </c>
      <c r="H4893" s="34">
        <f t="shared" si="229"/>
        <v>0</v>
      </c>
      <c r="I4893" s="34">
        <f t="shared" si="230"/>
        <v>-4.9818772605954118</v>
      </c>
    </row>
    <row r="4894" spans="2:9" x14ac:dyDescent="0.25">
      <c r="B4894" s="9">
        <v>2021</v>
      </c>
      <c r="C4894" s="9">
        <v>7</v>
      </c>
      <c r="D4894" s="9">
        <v>13</v>
      </c>
      <c r="E4894" s="30">
        <f>I01_Avg!D4894</f>
        <v>1.591915499649156</v>
      </c>
      <c r="F4894" s="30">
        <f>PVWatts_8.5kW!J4906</f>
        <v>6.3361490000000007</v>
      </c>
      <c r="G4894" s="34">
        <f t="shared" si="228"/>
        <v>-4.7442335003508447</v>
      </c>
      <c r="H4894" s="34">
        <f t="shared" si="229"/>
        <v>0</v>
      </c>
      <c r="I4894" s="34">
        <f t="shared" si="230"/>
        <v>-4.7442335003508447</v>
      </c>
    </row>
    <row r="4895" spans="2:9" x14ac:dyDescent="0.25">
      <c r="B4895" s="9">
        <v>2021</v>
      </c>
      <c r="C4895" s="9">
        <v>7</v>
      </c>
      <c r="D4895" s="9">
        <v>14</v>
      </c>
      <c r="E4895" s="30">
        <f>I01_Avg!D4895</f>
        <v>1.7440496557377134</v>
      </c>
      <c r="F4895" s="30">
        <f>PVWatts_8.5kW!J4907</f>
        <v>5.9051899999999993</v>
      </c>
      <c r="G4895" s="34">
        <f t="shared" si="228"/>
        <v>-4.1611403442622859</v>
      </c>
      <c r="H4895" s="34">
        <f t="shared" si="229"/>
        <v>0</v>
      </c>
      <c r="I4895" s="34">
        <f t="shared" si="230"/>
        <v>-4.1611403442622859</v>
      </c>
    </row>
    <row r="4896" spans="2:9" x14ac:dyDescent="0.25">
      <c r="B4896" s="9">
        <v>2021</v>
      </c>
      <c r="C4896" s="9">
        <v>7</v>
      </c>
      <c r="D4896" s="9">
        <v>15</v>
      </c>
      <c r="E4896" s="30">
        <f>I01_Avg!D4896</f>
        <v>1.9430465826287782</v>
      </c>
      <c r="F4896" s="30">
        <f>PVWatts_8.5kW!J4908</f>
        <v>5.1512259999999994</v>
      </c>
      <c r="G4896" s="34">
        <f t="shared" si="228"/>
        <v>-3.2081794173712215</v>
      </c>
      <c r="H4896" s="34">
        <f t="shared" si="229"/>
        <v>0</v>
      </c>
      <c r="I4896" s="34">
        <f t="shared" si="230"/>
        <v>-3.2081794173712215</v>
      </c>
    </row>
    <row r="4897" spans="2:9" x14ac:dyDescent="0.25">
      <c r="B4897" s="9">
        <v>2021</v>
      </c>
      <c r="C4897" s="9">
        <v>7</v>
      </c>
      <c r="D4897" s="9">
        <v>16</v>
      </c>
      <c r="E4897" s="30">
        <f>I01_Avg!D4897</f>
        <v>2.2001745893476845</v>
      </c>
      <c r="F4897" s="30">
        <f>PVWatts_8.5kW!J4909</f>
        <v>4.0649850000000001</v>
      </c>
      <c r="G4897" s="34">
        <f t="shared" si="228"/>
        <v>-1.8648104106523156</v>
      </c>
      <c r="H4897" s="34">
        <f t="shared" si="229"/>
        <v>0</v>
      </c>
      <c r="I4897" s="34">
        <f t="shared" si="230"/>
        <v>-1.8648104106523156</v>
      </c>
    </row>
    <row r="4898" spans="2:9" x14ac:dyDescent="0.25">
      <c r="B4898" s="9">
        <v>2021</v>
      </c>
      <c r="C4898" s="9">
        <v>7</v>
      </c>
      <c r="D4898" s="9">
        <v>17</v>
      </c>
      <c r="E4898" s="30">
        <f>I01_Avg!D4898</f>
        <v>2.4325062688248882</v>
      </c>
      <c r="F4898" s="30">
        <f>PVWatts_8.5kW!J4910</f>
        <v>2.633772</v>
      </c>
      <c r="G4898" s="34">
        <f t="shared" si="228"/>
        <v>-0.20126573117511182</v>
      </c>
      <c r="H4898" s="34">
        <f t="shared" si="229"/>
        <v>0</v>
      </c>
      <c r="I4898" s="34">
        <f t="shared" si="230"/>
        <v>-0.20126573117511182</v>
      </c>
    </row>
    <row r="4899" spans="2:9" x14ac:dyDescent="0.25">
      <c r="B4899" s="9">
        <v>2021</v>
      </c>
      <c r="C4899" s="9">
        <v>7</v>
      </c>
      <c r="D4899" s="9">
        <v>18</v>
      </c>
      <c r="E4899" s="30">
        <f>I01_Avg!D4899</f>
        <v>2.4534679266042221</v>
      </c>
      <c r="F4899" s="30">
        <f>PVWatts_8.5kW!J4911</f>
        <v>1.070128</v>
      </c>
      <c r="G4899" s="34">
        <f t="shared" si="228"/>
        <v>1.3833399266042221</v>
      </c>
      <c r="H4899" s="34">
        <f t="shared" si="229"/>
        <v>1.3833399266042221</v>
      </c>
      <c r="I4899" s="34">
        <f t="shared" si="230"/>
        <v>0</v>
      </c>
    </row>
    <row r="4900" spans="2:9" x14ac:dyDescent="0.25">
      <c r="B4900" s="9">
        <v>2021</v>
      </c>
      <c r="C4900" s="9">
        <v>7</v>
      </c>
      <c r="D4900" s="9">
        <v>19</v>
      </c>
      <c r="E4900" s="30">
        <f>I01_Avg!D4900</f>
        <v>2.3933876261312488</v>
      </c>
      <c r="F4900" s="30">
        <f>PVWatts_8.5kW!J4912</f>
        <v>0.13352600000000001</v>
      </c>
      <c r="G4900" s="34">
        <f t="shared" si="228"/>
        <v>2.259861626131249</v>
      </c>
      <c r="H4900" s="34">
        <f t="shared" si="229"/>
        <v>2.259861626131249</v>
      </c>
      <c r="I4900" s="34">
        <f t="shared" si="230"/>
        <v>0</v>
      </c>
    </row>
    <row r="4901" spans="2:9" x14ac:dyDescent="0.25">
      <c r="B4901" s="9">
        <v>2021</v>
      </c>
      <c r="C4901" s="9">
        <v>7</v>
      </c>
      <c r="D4901" s="9">
        <v>20</v>
      </c>
      <c r="E4901" s="30">
        <f>I01_Avg!D4901</f>
        <v>2.2615396500989169</v>
      </c>
      <c r="F4901" s="30">
        <f>PVWatts_8.5kW!J4913</f>
        <v>0</v>
      </c>
      <c r="G4901" s="34">
        <f t="shared" si="228"/>
        <v>2.2615396500989169</v>
      </c>
      <c r="H4901" s="34">
        <f t="shared" si="229"/>
        <v>2.2615396500989169</v>
      </c>
      <c r="I4901" s="34">
        <f t="shared" si="230"/>
        <v>0</v>
      </c>
    </row>
    <row r="4902" spans="2:9" x14ac:dyDescent="0.25">
      <c r="B4902" s="9">
        <v>2021</v>
      </c>
      <c r="C4902" s="9">
        <v>7</v>
      </c>
      <c r="D4902" s="9">
        <v>21</v>
      </c>
      <c r="E4902" s="30">
        <f>I01_Avg!D4902</f>
        <v>2.0866448895248939</v>
      </c>
      <c r="F4902" s="30">
        <f>PVWatts_8.5kW!J4914</f>
        <v>0</v>
      </c>
      <c r="G4902" s="34">
        <f t="shared" si="228"/>
        <v>2.0866448895248939</v>
      </c>
      <c r="H4902" s="34">
        <f t="shared" si="229"/>
        <v>2.0866448895248939</v>
      </c>
      <c r="I4902" s="34">
        <f t="shared" si="230"/>
        <v>0</v>
      </c>
    </row>
    <row r="4903" spans="2:9" x14ac:dyDescent="0.25">
      <c r="B4903" s="9">
        <v>2021</v>
      </c>
      <c r="C4903" s="9">
        <v>7</v>
      </c>
      <c r="D4903" s="9">
        <v>22</v>
      </c>
      <c r="E4903" s="30">
        <f>I01_Avg!D4903</f>
        <v>1.8136285548644191</v>
      </c>
      <c r="F4903" s="30">
        <f>PVWatts_8.5kW!J4915</f>
        <v>0</v>
      </c>
      <c r="G4903" s="34">
        <f t="shared" si="228"/>
        <v>1.8136285548644191</v>
      </c>
      <c r="H4903" s="34">
        <f t="shared" si="229"/>
        <v>1.8136285548644191</v>
      </c>
      <c r="I4903" s="34">
        <f t="shared" si="230"/>
        <v>0</v>
      </c>
    </row>
    <row r="4904" spans="2:9" x14ac:dyDescent="0.25">
      <c r="B4904" s="9">
        <v>2021</v>
      </c>
      <c r="C4904" s="9">
        <v>7</v>
      </c>
      <c r="D4904" s="9">
        <v>23</v>
      </c>
      <c r="E4904" s="30">
        <f>I01_Avg!D4904</f>
        <v>1.4741850374122636</v>
      </c>
      <c r="F4904" s="30">
        <f>PVWatts_8.5kW!J4916</f>
        <v>0</v>
      </c>
      <c r="G4904" s="34">
        <f t="shared" si="228"/>
        <v>1.4741850374122636</v>
      </c>
      <c r="H4904" s="34">
        <f t="shared" si="229"/>
        <v>1.4741850374122636</v>
      </c>
      <c r="I4904" s="34">
        <f t="shared" si="230"/>
        <v>0</v>
      </c>
    </row>
    <row r="4905" spans="2:9" x14ac:dyDescent="0.25">
      <c r="B4905" s="9">
        <v>2021</v>
      </c>
      <c r="C4905" s="9">
        <v>7</v>
      </c>
      <c r="D4905" s="9">
        <v>0</v>
      </c>
      <c r="E4905" s="30">
        <f>I01_Avg!D4905</f>
        <v>1.2403682833639542</v>
      </c>
      <c r="F4905" s="30">
        <f>PVWatts_8.5kW!J4917</f>
        <v>0</v>
      </c>
      <c r="G4905" s="34">
        <f t="shared" si="228"/>
        <v>1.2403682833639542</v>
      </c>
      <c r="H4905" s="34">
        <f t="shared" si="229"/>
        <v>1.2403682833639542</v>
      </c>
      <c r="I4905" s="34">
        <f t="shared" si="230"/>
        <v>0</v>
      </c>
    </row>
    <row r="4906" spans="2:9" x14ac:dyDescent="0.25">
      <c r="B4906" s="9">
        <v>2021</v>
      </c>
      <c r="C4906" s="9">
        <v>7</v>
      </c>
      <c r="D4906" s="9">
        <v>1</v>
      </c>
      <c r="E4906" s="30">
        <f>I01_Avg!D4906</f>
        <v>1.0459718797256323</v>
      </c>
      <c r="F4906" s="30">
        <f>PVWatts_8.5kW!J4918</f>
        <v>0</v>
      </c>
      <c r="G4906" s="34">
        <f t="shared" si="228"/>
        <v>1.0459718797256323</v>
      </c>
      <c r="H4906" s="34">
        <f t="shared" si="229"/>
        <v>1.0459718797256323</v>
      </c>
      <c r="I4906" s="34">
        <f t="shared" si="230"/>
        <v>0</v>
      </c>
    </row>
    <row r="4907" spans="2:9" x14ac:dyDescent="0.25">
      <c r="B4907" s="9">
        <v>2021</v>
      </c>
      <c r="C4907" s="9">
        <v>7</v>
      </c>
      <c r="D4907" s="9">
        <v>2</v>
      </c>
      <c r="E4907" s="30">
        <f>I01_Avg!D4907</f>
        <v>0.90318716713385216</v>
      </c>
      <c r="F4907" s="30">
        <f>PVWatts_8.5kW!J4919</f>
        <v>0</v>
      </c>
      <c r="G4907" s="34">
        <f t="shared" si="228"/>
        <v>0.90318716713385216</v>
      </c>
      <c r="H4907" s="34">
        <f t="shared" si="229"/>
        <v>0.90318716713385216</v>
      </c>
      <c r="I4907" s="34">
        <f t="shared" si="230"/>
        <v>0</v>
      </c>
    </row>
    <row r="4908" spans="2:9" x14ac:dyDescent="0.25">
      <c r="B4908" s="9">
        <v>2021</v>
      </c>
      <c r="C4908" s="9">
        <v>7</v>
      </c>
      <c r="D4908" s="9">
        <v>3</v>
      </c>
      <c r="E4908" s="30">
        <f>I01_Avg!D4908</f>
        <v>0.7950916652453448</v>
      </c>
      <c r="F4908" s="30">
        <f>PVWatts_8.5kW!J4920</f>
        <v>0</v>
      </c>
      <c r="G4908" s="34">
        <f t="shared" si="228"/>
        <v>0.7950916652453448</v>
      </c>
      <c r="H4908" s="34">
        <f t="shared" si="229"/>
        <v>0.7950916652453448</v>
      </c>
      <c r="I4908" s="34">
        <f t="shared" si="230"/>
        <v>0</v>
      </c>
    </row>
    <row r="4909" spans="2:9" x14ac:dyDescent="0.25">
      <c r="B4909" s="9">
        <v>2021</v>
      </c>
      <c r="C4909" s="9">
        <v>7</v>
      </c>
      <c r="D4909" s="9">
        <v>4</v>
      </c>
      <c r="E4909" s="30">
        <f>I01_Avg!D4909</f>
        <v>0.78861705261629889</v>
      </c>
      <c r="F4909" s="30">
        <f>PVWatts_8.5kW!J4921</f>
        <v>0</v>
      </c>
      <c r="G4909" s="34">
        <f t="shared" si="228"/>
        <v>0.78861705261629889</v>
      </c>
      <c r="H4909" s="34">
        <f t="shared" si="229"/>
        <v>0.78861705261629889</v>
      </c>
      <c r="I4909" s="34">
        <f t="shared" si="230"/>
        <v>0</v>
      </c>
    </row>
    <row r="4910" spans="2:9" x14ac:dyDescent="0.25">
      <c r="B4910" s="9">
        <v>2021</v>
      </c>
      <c r="C4910" s="9">
        <v>7</v>
      </c>
      <c r="D4910" s="9">
        <v>5</v>
      </c>
      <c r="E4910" s="30">
        <f>I01_Avg!D4910</f>
        <v>0.78177137457130519</v>
      </c>
      <c r="F4910" s="30">
        <f>PVWatts_8.5kW!J4922</f>
        <v>0</v>
      </c>
      <c r="G4910" s="34">
        <f t="shared" si="228"/>
        <v>0.78177137457130519</v>
      </c>
      <c r="H4910" s="34">
        <f t="shared" si="229"/>
        <v>0.78177137457130519</v>
      </c>
      <c r="I4910" s="34">
        <f t="shared" si="230"/>
        <v>0</v>
      </c>
    </row>
    <row r="4911" spans="2:9" x14ac:dyDescent="0.25">
      <c r="B4911" s="9">
        <v>2021</v>
      </c>
      <c r="C4911" s="9">
        <v>7</v>
      </c>
      <c r="D4911" s="9">
        <v>6</v>
      </c>
      <c r="E4911" s="30">
        <f>I01_Avg!D4911</f>
        <v>0.77853136278950452</v>
      </c>
      <c r="F4911" s="30">
        <f>PVWatts_8.5kW!J4923</f>
        <v>0.28306500000000001</v>
      </c>
      <c r="G4911" s="34">
        <f t="shared" si="228"/>
        <v>0.49546636278950451</v>
      </c>
      <c r="H4911" s="34">
        <f t="shared" si="229"/>
        <v>0.49546636278950451</v>
      </c>
      <c r="I4911" s="34">
        <f t="shared" si="230"/>
        <v>0</v>
      </c>
    </row>
    <row r="4912" spans="2:9" x14ac:dyDescent="0.25">
      <c r="B4912" s="9">
        <v>2021</v>
      </c>
      <c r="C4912" s="9">
        <v>7</v>
      </c>
      <c r="D4912" s="9">
        <v>7</v>
      </c>
      <c r="E4912" s="30">
        <f>I01_Avg!D4912</f>
        <v>0.83744501369249835</v>
      </c>
      <c r="F4912" s="30">
        <f>PVWatts_8.5kW!J4924</f>
        <v>1.589135</v>
      </c>
      <c r="G4912" s="34">
        <f t="shared" si="228"/>
        <v>-0.75168998630750161</v>
      </c>
      <c r="H4912" s="34">
        <f t="shared" si="229"/>
        <v>0</v>
      </c>
      <c r="I4912" s="34">
        <f t="shared" si="230"/>
        <v>-0.75168998630750161</v>
      </c>
    </row>
    <row r="4913" spans="2:9" x14ac:dyDescent="0.25">
      <c r="B4913" s="9">
        <v>2021</v>
      </c>
      <c r="C4913" s="9">
        <v>7</v>
      </c>
      <c r="D4913" s="9">
        <v>8</v>
      </c>
      <c r="E4913" s="30">
        <f>I01_Avg!D4913</f>
        <v>0.96796610948730544</v>
      </c>
      <c r="F4913" s="30">
        <f>PVWatts_8.5kW!J4925</f>
        <v>3.190893</v>
      </c>
      <c r="G4913" s="34">
        <f t="shared" si="228"/>
        <v>-2.2229268905126944</v>
      </c>
      <c r="H4913" s="34">
        <f t="shared" si="229"/>
        <v>0</v>
      </c>
      <c r="I4913" s="34">
        <f t="shared" si="230"/>
        <v>-2.2229268905126944</v>
      </c>
    </row>
    <row r="4914" spans="2:9" x14ac:dyDescent="0.25">
      <c r="B4914" s="9">
        <v>2021</v>
      </c>
      <c r="C4914" s="9">
        <v>7</v>
      </c>
      <c r="D4914" s="9">
        <v>9</v>
      </c>
      <c r="E4914" s="30">
        <f>I01_Avg!D4914</f>
        <v>1.1859849698312712</v>
      </c>
      <c r="F4914" s="30">
        <f>PVWatts_8.5kW!J4926</f>
        <v>4.4906379999999997</v>
      </c>
      <c r="G4914" s="34">
        <f t="shared" si="228"/>
        <v>-3.3046530301687285</v>
      </c>
      <c r="H4914" s="34">
        <f t="shared" si="229"/>
        <v>0</v>
      </c>
      <c r="I4914" s="34">
        <f t="shared" si="230"/>
        <v>-3.3046530301687285</v>
      </c>
    </row>
    <row r="4915" spans="2:9" x14ac:dyDescent="0.25">
      <c r="B4915" s="9">
        <v>2021</v>
      </c>
      <c r="C4915" s="9">
        <v>7</v>
      </c>
      <c r="D4915" s="9">
        <v>10</v>
      </c>
      <c r="E4915" s="30">
        <f>I01_Avg!D4915</f>
        <v>1.3327730489646841</v>
      </c>
      <c r="F4915" s="30">
        <f>PVWatts_8.5kW!J4927</f>
        <v>5.4406739999999996</v>
      </c>
      <c r="G4915" s="34">
        <f t="shared" si="228"/>
        <v>-4.1079009510353153</v>
      </c>
      <c r="H4915" s="34">
        <f t="shared" si="229"/>
        <v>0</v>
      </c>
      <c r="I4915" s="34">
        <f t="shared" si="230"/>
        <v>-4.1079009510353153</v>
      </c>
    </row>
    <row r="4916" spans="2:9" x14ac:dyDescent="0.25">
      <c r="B4916" s="9">
        <v>2021</v>
      </c>
      <c r="C4916" s="9">
        <v>7</v>
      </c>
      <c r="D4916" s="9">
        <v>11</v>
      </c>
      <c r="E4916" s="30">
        <f>I01_Avg!D4916</f>
        <v>1.4213374948479995</v>
      </c>
      <c r="F4916" s="30">
        <f>PVWatts_8.5kW!J4928</f>
        <v>6.0301080000000002</v>
      </c>
      <c r="G4916" s="34">
        <f t="shared" si="228"/>
        <v>-4.6087705051520009</v>
      </c>
      <c r="H4916" s="34">
        <f t="shared" si="229"/>
        <v>0</v>
      </c>
      <c r="I4916" s="34">
        <f t="shared" si="230"/>
        <v>-4.6087705051520009</v>
      </c>
    </row>
    <row r="4917" spans="2:9" x14ac:dyDescent="0.25">
      <c r="B4917" s="9">
        <v>2021</v>
      </c>
      <c r="C4917" s="9">
        <v>7</v>
      </c>
      <c r="D4917" s="9">
        <v>12</v>
      </c>
      <c r="E4917" s="30">
        <f>I01_Avg!D4917</f>
        <v>1.6667864965598755</v>
      </c>
      <c r="F4917" s="30">
        <f>PVWatts_8.5kW!J4929</f>
        <v>6.2745839999999999</v>
      </c>
      <c r="G4917" s="34">
        <f t="shared" si="228"/>
        <v>-4.6077975034401248</v>
      </c>
      <c r="H4917" s="34">
        <f t="shared" si="229"/>
        <v>0</v>
      </c>
      <c r="I4917" s="34">
        <f t="shared" si="230"/>
        <v>-4.6077975034401248</v>
      </c>
    </row>
    <row r="4918" spans="2:9" x14ac:dyDescent="0.25">
      <c r="B4918" s="9">
        <v>2021</v>
      </c>
      <c r="C4918" s="9">
        <v>7</v>
      </c>
      <c r="D4918" s="9">
        <v>13</v>
      </c>
      <c r="E4918" s="30">
        <f>I01_Avg!D4918</f>
        <v>1.8929076991705693</v>
      </c>
      <c r="F4918" s="30">
        <f>PVWatts_8.5kW!J4930</f>
        <v>6.1742839999999992</v>
      </c>
      <c r="G4918" s="34">
        <f t="shared" si="228"/>
        <v>-4.2813763008294297</v>
      </c>
      <c r="H4918" s="34">
        <f t="shared" si="229"/>
        <v>0</v>
      </c>
      <c r="I4918" s="34">
        <f t="shared" si="230"/>
        <v>-4.2813763008294297</v>
      </c>
    </row>
    <row r="4919" spans="2:9" x14ac:dyDescent="0.25">
      <c r="B4919" s="9">
        <v>2021</v>
      </c>
      <c r="C4919" s="9">
        <v>7</v>
      </c>
      <c r="D4919" s="9">
        <v>14</v>
      </c>
      <c r="E4919" s="30">
        <f>I01_Avg!D4919</f>
        <v>2.1462549190794107</v>
      </c>
      <c r="F4919" s="30">
        <f>PVWatts_8.5kW!J4931</f>
        <v>5.8526310000000006</v>
      </c>
      <c r="G4919" s="34">
        <f t="shared" si="228"/>
        <v>-3.7063760809205899</v>
      </c>
      <c r="H4919" s="34">
        <f t="shared" si="229"/>
        <v>0</v>
      </c>
      <c r="I4919" s="34">
        <f t="shared" si="230"/>
        <v>-3.7063760809205899</v>
      </c>
    </row>
    <row r="4920" spans="2:9" x14ac:dyDescent="0.25">
      <c r="B4920" s="9">
        <v>2021</v>
      </c>
      <c r="C4920" s="9">
        <v>7</v>
      </c>
      <c r="D4920" s="9">
        <v>15</v>
      </c>
      <c r="E4920" s="30">
        <f>I01_Avg!D4920</f>
        <v>2.3382457901176323</v>
      </c>
      <c r="F4920" s="30">
        <f>PVWatts_8.5kW!J4932</f>
        <v>5.1153180000000003</v>
      </c>
      <c r="G4920" s="34">
        <f t="shared" si="228"/>
        <v>-2.7770722098823679</v>
      </c>
      <c r="H4920" s="34">
        <f t="shared" si="229"/>
        <v>0</v>
      </c>
      <c r="I4920" s="34">
        <f t="shared" si="230"/>
        <v>-2.7770722098823679</v>
      </c>
    </row>
    <row r="4921" spans="2:9" x14ac:dyDescent="0.25">
      <c r="B4921" s="9">
        <v>2021</v>
      </c>
      <c r="C4921" s="9">
        <v>7</v>
      </c>
      <c r="D4921" s="9">
        <v>16</v>
      </c>
      <c r="E4921" s="30">
        <f>I01_Avg!D4921</f>
        <v>2.49891892122971</v>
      </c>
      <c r="F4921" s="30">
        <f>PVWatts_8.5kW!J4933</f>
        <v>3.98983</v>
      </c>
      <c r="G4921" s="34">
        <f t="shared" si="228"/>
        <v>-1.4909110787702899</v>
      </c>
      <c r="H4921" s="34">
        <f t="shared" si="229"/>
        <v>0</v>
      </c>
      <c r="I4921" s="34">
        <f t="shared" si="230"/>
        <v>-1.4909110787702899</v>
      </c>
    </row>
    <row r="4922" spans="2:9" x14ac:dyDescent="0.25">
      <c r="B4922" s="9">
        <v>2021</v>
      </c>
      <c r="C4922" s="9">
        <v>7</v>
      </c>
      <c r="D4922" s="9">
        <v>17</v>
      </c>
      <c r="E4922" s="30">
        <f>I01_Avg!D4922</f>
        <v>2.6006781349050327</v>
      </c>
      <c r="F4922" s="30">
        <f>PVWatts_8.5kW!J4934</f>
        <v>2.5716900000000003</v>
      </c>
      <c r="G4922" s="34">
        <f t="shared" si="228"/>
        <v>2.8988134905032492E-2</v>
      </c>
      <c r="H4922" s="34">
        <f t="shared" si="229"/>
        <v>2.8988134905032492E-2</v>
      </c>
      <c r="I4922" s="34">
        <f t="shared" si="230"/>
        <v>0</v>
      </c>
    </row>
    <row r="4923" spans="2:9" x14ac:dyDescent="0.25">
      <c r="B4923" s="9">
        <v>2021</v>
      </c>
      <c r="C4923" s="9">
        <v>7</v>
      </c>
      <c r="D4923" s="9">
        <v>18</v>
      </c>
      <c r="E4923" s="30">
        <f>I01_Avg!D4923</f>
        <v>2.5354647496877782</v>
      </c>
      <c r="F4923" s="30">
        <f>PVWatts_8.5kW!J4935</f>
        <v>1.0513240000000001</v>
      </c>
      <c r="G4923" s="34">
        <f t="shared" si="228"/>
        <v>1.4841407496877781</v>
      </c>
      <c r="H4923" s="34">
        <f t="shared" si="229"/>
        <v>1.4841407496877781</v>
      </c>
      <c r="I4923" s="34">
        <f t="shared" si="230"/>
        <v>0</v>
      </c>
    </row>
    <row r="4924" spans="2:9" x14ac:dyDescent="0.25">
      <c r="B4924" s="9">
        <v>2021</v>
      </c>
      <c r="C4924" s="9">
        <v>7</v>
      </c>
      <c r="D4924" s="9">
        <v>19</v>
      </c>
      <c r="E4924" s="30">
        <f>I01_Avg!D4924</f>
        <v>2.3735354640554065</v>
      </c>
      <c r="F4924" s="30">
        <f>PVWatts_8.5kW!J4936</f>
        <v>0.13269300000000001</v>
      </c>
      <c r="G4924" s="34">
        <f t="shared" si="228"/>
        <v>2.2408424640554063</v>
      </c>
      <c r="H4924" s="34">
        <f t="shared" si="229"/>
        <v>2.2408424640554063</v>
      </c>
      <c r="I4924" s="34">
        <f t="shared" si="230"/>
        <v>0</v>
      </c>
    </row>
    <row r="4925" spans="2:9" x14ac:dyDescent="0.25">
      <c r="B4925" s="9">
        <v>2021</v>
      </c>
      <c r="C4925" s="9">
        <v>7</v>
      </c>
      <c r="D4925" s="9">
        <v>20</v>
      </c>
      <c r="E4925" s="30">
        <f>I01_Avg!D4925</f>
        <v>2.1694618680196278</v>
      </c>
      <c r="F4925" s="30">
        <f>PVWatts_8.5kW!J4937</f>
        <v>0</v>
      </c>
      <c r="G4925" s="34">
        <f t="shared" si="228"/>
        <v>2.1694618680196278</v>
      </c>
      <c r="H4925" s="34">
        <f t="shared" si="229"/>
        <v>2.1694618680196278</v>
      </c>
      <c r="I4925" s="34">
        <f t="shared" si="230"/>
        <v>0</v>
      </c>
    </row>
    <row r="4926" spans="2:9" x14ac:dyDescent="0.25">
      <c r="B4926" s="9">
        <v>2021</v>
      </c>
      <c r="C4926" s="9">
        <v>7</v>
      </c>
      <c r="D4926" s="9">
        <v>21</v>
      </c>
      <c r="E4926" s="30">
        <f>I01_Avg!D4926</f>
        <v>2.0168041060808646</v>
      </c>
      <c r="F4926" s="30">
        <f>PVWatts_8.5kW!J4938</f>
        <v>0</v>
      </c>
      <c r="G4926" s="34">
        <f t="shared" si="228"/>
        <v>2.0168041060808646</v>
      </c>
      <c r="H4926" s="34">
        <f t="shared" si="229"/>
        <v>2.0168041060808646</v>
      </c>
      <c r="I4926" s="34">
        <f t="shared" si="230"/>
        <v>0</v>
      </c>
    </row>
    <row r="4927" spans="2:9" x14ac:dyDescent="0.25">
      <c r="B4927" s="9">
        <v>2021</v>
      </c>
      <c r="C4927" s="9">
        <v>7</v>
      </c>
      <c r="D4927" s="9">
        <v>22</v>
      </c>
      <c r="E4927" s="30">
        <f>I01_Avg!D4927</f>
        <v>1.7504733396358401</v>
      </c>
      <c r="F4927" s="30">
        <f>PVWatts_8.5kW!J4939</f>
        <v>0</v>
      </c>
      <c r="G4927" s="34">
        <f t="shared" si="228"/>
        <v>1.7504733396358401</v>
      </c>
      <c r="H4927" s="34">
        <f t="shared" si="229"/>
        <v>1.7504733396358401</v>
      </c>
      <c r="I4927" s="34">
        <f t="shared" si="230"/>
        <v>0</v>
      </c>
    </row>
    <row r="4928" spans="2:9" x14ac:dyDescent="0.25">
      <c r="B4928" s="9">
        <v>2021</v>
      </c>
      <c r="C4928" s="9">
        <v>7</v>
      </c>
      <c r="D4928" s="9">
        <v>23</v>
      </c>
      <c r="E4928" s="30">
        <f>I01_Avg!D4928</f>
        <v>1.4613559941509635</v>
      </c>
      <c r="F4928" s="30">
        <f>PVWatts_8.5kW!J4940</f>
        <v>0</v>
      </c>
      <c r="G4928" s="34">
        <f t="shared" si="228"/>
        <v>1.4613559941509635</v>
      </c>
      <c r="H4928" s="34">
        <f t="shared" si="229"/>
        <v>1.4613559941509635</v>
      </c>
      <c r="I4928" s="34">
        <f t="shared" si="230"/>
        <v>0</v>
      </c>
    </row>
    <row r="4929" spans="2:9" x14ac:dyDescent="0.25">
      <c r="B4929" s="9">
        <v>2021</v>
      </c>
      <c r="C4929" s="9">
        <v>7</v>
      </c>
      <c r="D4929" s="9">
        <v>0</v>
      </c>
      <c r="E4929" s="30">
        <f>I01_Avg!D4929</f>
        <v>1.210262040904122</v>
      </c>
      <c r="F4929" s="30">
        <f>PVWatts_8.5kW!J4941</f>
        <v>0</v>
      </c>
      <c r="G4929" s="34">
        <f t="shared" si="228"/>
        <v>1.210262040904122</v>
      </c>
      <c r="H4929" s="34">
        <f t="shared" si="229"/>
        <v>1.210262040904122</v>
      </c>
      <c r="I4929" s="34">
        <f t="shared" si="230"/>
        <v>0</v>
      </c>
    </row>
    <row r="4930" spans="2:9" x14ac:dyDescent="0.25">
      <c r="B4930" s="9">
        <v>2021</v>
      </c>
      <c r="C4930" s="9">
        <v>7</v>
      </c>
      <c r="D4930" s="9">
        <v>1</v>
      </c>
      <c r="E4930" s="30">
        <f>I01_Avg!D4930</f>
        <v>1.0110279365417214</v>
      </c>
      <c r="F4930" s="30">
        <f>PVWatts_8.5kW!J4942</f>
        <v>0</v>
      </c>
      <c r="G4930" s="34">
        <f t="shared" si="228"/>
        <v>1.0110279365417214</v>
      </c>
      <c r="H4930" s="34">
        <f t="shared" si="229"/>
        <v>1.0110279365417214</v>
      </c>
      <c r="I4930" s="34">
        <f t="shared" si="230"/>
        <v>0</v>
      </c>
    </row>
    <row r="4931" spans="2:9" x14ac:dyDescent="0.25">
      <c r="B4931" s="9">
        <v>2021</v>
      </c>
      <c r="C4931" s="9">
        <v>7</v>
      </c>
      <c r="D4931" s="9">
        <v>2</v>
      </c>
      <c r="E4931" s="30">
        <f>I01_Avg!D4931</f>
        <v>0.92941098140929057</v>
      </c>
      <c r="F4931" s="30">
        <f>PVWatts_8.5kW!J4943</f>
        <v>0</v>
      </c>
      <c r="G4931" s="34">
        <f t="shared" si="228"/>
        <v>0.92941098140929057</v>
      </c>
      <c r="H4931" s="34">
        <f t="shared" si="229"/>
        <v>0.92941098140929057</v>
      </c>
      <c r="I4931" s="34">
        <f t="shared" si="230"/>
        <v>0</v>
      </c>
    </row>
    <row r="4932" spans="2:9" x14ac:dyDescent="0.25">
      <c r="B4932" s="9">
        <v>2021</v>
      </c>
      <c r="C4932" s="9">
        <v>7</v>
      </c>
      <c r="D4932" s="9">
        <v>3</v>
      </c>
      <c r="E4932" s="30">
        <f>I01_Avg!D4932</f>
        <v>0.82078233566932013</v>
      </c>
      <c r="F4932" s="30">
        <f>PVWatts_8.5kW!J4944</f>
        <v>0</v>
      </c>
      <c r="G4932" s="34">
        <f t="shared" si="228"/>
        <v>0.82078233566932013</v>
      </c>
      <c r="H4932" s="34">
        <f t="shared" si="229"/>
        <v>0.82078233566932013</v>
      </c>
      <c r="I4932" s="34">
        <f t="shared" si="230"/>
        <v>0</v>
      </c>
    </row>
    <row r="4933" spans="2:9" x14ac:dyDescent="0.25">
      <c r="B4933" s="9">
        <v>2021</v>
      </c>
      <c r="C4933" s="9">
        <v>7</v>
      </c>
      <c r="D4933" s="9">
        <v>4</v>
      </c>
      <c r="E4933" s="30">
        <f>I01_Avg!D4933</f>
        <v>0.78746717642758657</v>
      </c>
      <c r="F4933" s="30">
        <f>PVWatts_8.5kW!J4945</f>
        <v>0</v>
      </c>
      <c r="G4933" s="34">
        <f t="shared" si="228"/>
        <v>0.78746717642758657</v>
      </c>
      <c r="H4933" s="34">
        <f t="shared" si="229"/>
        <v>0.78746717642758657</v>
      </c>
      <c r="I4933" s="34">
        <f t="shared" si="230"/>
        <v>0</v>
      </c>
    </row>
    <row r="4934" spans="2:9" x14ac:dyDescent="0.25">
      <c r="B4934" s="9">
        <v>2021</v>
      </c>
      <c r="C4934" s="9">
        <v>7</v>
      </c>
      <c r="D4934" s="9">
        <v>5</v>
      </c>
      <c r="E4934" s="30">
        <f>I01_Avg!D4934</f>
        <v>0.77767639298551938</v>
      </c>
      <c r="F4934" s="30">
        <f>PVWatts_8.5kW!J4946</f>
        <v>0</v>
      </c>
      <c r="G4934" s="34">
        <f t="shared" si="228"/>
        <v>0.77767639298551938</v>
      </c>
      <c r="H4934" s="34">
        <f t="shared" si="229"/>
        <v>0.77767639298551938</v>
      </c>
      <c r="I4934" s="34">
        <f t="shared" si="230"/>
        <v>0</v>
      </c>
    </row>
    <row r="4935" spans="2:9" x14ac:dyDescent="0.25">
      <c r="B4935" s="9">
        <v>2021</v>
      </c>
      <c r="C4935" s="9">
        <v>7</v>
      </c>
      <c r="D4935" s="9">
        <v>6</v>
      </c>
      <c r="E4935" s="30">
        <f>I01_Avg!D4935</f>
        <v>0.78759215747738665</v>
      </c>
      <c r="F4935" s="30">
        <f>PVWatts_8.5kW!J4947</f>
        <v>0.27499299999999999</v>
      </c>
      <c r="G4935" s="34">
        <f t="shared" si="228"/>
        <v>0.51259915747738671</v>
      </c>
      <c r="H4935" s="34">
        <f t="shared" si="229"/>
        <v>0.51259915747738671</v>
      </c>
      <c r="I4935" s="34">
        <f t="shared" si="230"/>
        <v>0</v>
      </c>
    </row>
    <row r="4936" spans="2:9" x14ac:dyDescent="0.25">
      <c r="B4936" s="9">
        <v>2021</v>
      </c>
      <c r="C4936" s="9">
        <v>7</v>
      </c>
      <c r="D4936" s="9">
        <v>7</v>
      </c>
      <c r="E4936" s="30">
        <f>I01_Avg!D4936</f>
        <v>0.87097261915280189</v>
      </c>
      <c r="F4936" s="30">
        <f>PVWatts_8.5kW!J4948</f>
        <v>1.510189</v>
      </c>
      <c r="G4936" s="34">
        <f t="shared" si="228"/>
        <v>-0.63921638084719812</v>
      </c>
      <c r="H4936" s="34">
        <f t="shared" si="229"/>
        <v>0</v>
      </c>
      <c r="I4936" s="34">
        <f t="shared" si="230"/>
        <v>-0.63921638084719812</v>
      </c>
    </row>
    <row r="4937" spans="2:9" x14ac:dyDescent="0.25">
      <c r="B4937" s="9">
        <v>2021</v>
      </c>
      <c r="C4937" s="9">
        <v>7</v>
      </c>
      <c r="D4937" s="9">
        <v>8</v>
      </c>
      <c r="E4937" s="30">
        <f>I01_Avg!D4937</f>
        <v>0.97844784673016139</v>
      </c>
      <c r="F4937" s="30">
        <f>PVWatts_8.5kW!J4949</f>
        <v>3.0168649999999997</v>
      </c>
      <c r="G4937" s="34">
        <f t="shared" si="228"/>
        <v>-2.0384171532698385</v>
      </c>
      <c r="H4937" s="34">
        <f t="shared" si="229"/>
        <v>0</v>
      </c>
      <c r="I4937" s="34">
        <f t="shared" si="230"/>
        <v>-2.0384171532698385</v>
      </c>
    </row>
    <row r="4938" spans="2:9" x14ac:dyDescent="0.25">
      <c r="B4938" s="9">
        <v>2021</v>
      </c>
      <c r="C4938" s="9">
        <v>7</v>
      </c>
      <c r="D4938" s="9">
        <v>9</v>
      </c>
      <c r="E4938" s="30">
        <f>I01_Avg!D4938</f>
        <v>1.0618903484085731</v>
      </c>
      <c r="F4938" s="30">
        <f>PVWatts_8.5kW!J4950</f>
        <v>4.2250040000000002</v>
      </c>
      <c r="G4938" s="34">
        <f t="shared" ref="G4938:G5001" si="231">+E4938-F4938</f>
        <v>-3.1631136515914271</v>
      </c>
      <c r="H4938" s="34">
        <f t="shared" ref="H4938:H5001" si="232">+IF(G4938&gt;0,G4938,0)</f>
        <v>0</v>
      </c>
      <c r="I4938" s="34">
        <f t="shared" ref="I4938:I5001" si="233">+IF(G4938&lt;0,G4938,0)</f>
        <v>-3.1631136515914271</v>
      </c>
    </row>
    <row r="4939" spans="2:9" x14ac:dyDescent="0.25">
      <c r="B4939" s="9">
        <v>2021</v>
      </c>
      <c r="C4939" s="9">
        <v>7</v>
      </c>
      <c r="D4939" s="9">
        <v>10</v>
      </c>
      <c r="E4939" s="30">
        <f>I01_Avg!D4939</f>
        <v>1.288987026172399</v>
      </c>
      <c r="F4939" s="30">
        <f>PVWatts_8.5kW!J4951</f>
        <v>5.2191790000000005</v>
      </c>
      <c r="G4939" s="34">
        <f t="shared" si="231"/>
        <v>-3.9301919738276014</v>
      </c>
      <c r="H4939" s="34">
        <f t="shared" si="232"/>
        <v>0</v>
      </c>
      <c r="I4939" s="34">
        <f t="shared" si="233"/>
        <v>-3.9301919738276014</v>
      </c>
    </row>
    <row r="4940" spans="2:9" x14ac:dyDescent="0.25">
      <c r="B4940" s="9">
        <v>2021</v>
      </c>
      <c r="C4940" s="9">
        <v>7</v>
      </c>
      <c r="D4940" s="9">
        <v>11</v>
      </c>
      <c r="E4940" s="30">
        <f>I01_Avg!D4940</f>
        <v>1.4019486590464276</v>
      </c>
      <c r="F4940" s="30">
        <f>PVWatts_8.5kW!J4952</f>
        <v>5.7929469999999998</v>
      </c>
      <c r="G4940" s="34">
        <f t="shared" si="231"/>
        <v>-4.3909983409535727</v>
      </c>
      <c r="H4940" s="34">
        <f t="shared" si="232"/>
        <v>0</v>
      </c>
      <c r="I4940" s="34">
        <f t="shared" si="233"/>
        <v>-4.3909983409535727</v>
      </c>
    </row>
    <row r="4941" spans="2:9" x14ac:dyDescent="0.25">
      <c r="B4941" s="9">
        <v>2021</v>
      </c>
      <c r="C4941" s="9">
        <v>7</v>
      </c>
      <c r="D4941" s="9">
        <v>12</v>
      </c>
      <c r="E4941" s="30">
        <f>I01_Avg!D4941</f>
        <v>1.5996945504593363</v>
      </c>
      <c r="F4941" s="30">
        <f>PVWatts_8.5kW!J4953</f>
        <v>5.8031509999999997</v>
      </c>
      <c r="G4941" s="34">
        <f t="shared" si="231"/>
        <v>-4.2034564495406634</v>
      </c>
      <c r="H4941" s="34">
        <f t="shared" si="232"/>
        <v>0</v>
      </c>
      <c r="I4941" s="34">
        <f t="shared" si="233"/>
        <v>-4.2034564495406634</v>
      </c>
    </row>
    <row r="4942" spans="2:9" x14ac:dyDescent="0.25">
      <c r="B4942" s="9">
        <v>2021</v>
      </c>
      <c r="C4942" s="9">
        <v>7</v>
      </c>
      <c r="D4942" s="9">
        <v>13</v>
      </c>
      <c r="E4942" s="30">
        <f>I01_Avg!D4942</f>
        <v>1.7900701081788815</v>
      </c>
      <c r="F4942" s="30">
        <f>PVWatts_8.5kW!J4954</f>
        <v>5.9584719999999995</v>
      </c>
      <c r="G4942" s="34">
        <f t="shared" si="231"/>
        <v>-4.1684018918211176</v>
      </c>
      <c r="H4942" s="34">
        <f t="shared" si="232"/>
        <v>0</v>
      </c>
      <c r="I4942" s="34">
        <f t="shared" si="233"/>
        <v>-4.1684018918211176</v>
      </c>
    </row>
    <row r="4943" spans="2:9" x14ac:dyDescent="0.25">
      <c r="B4943" s="9">
        <v>2021</v>
      </c>
      <c r="C4943" s="9">
        <v>7</v>
      </c>
      <c r="D4943" s="9">
        <v>14</v>
      </c>
      <c r="E4943" s="30">
        <f>I01_Avg!D4943</f>
        <v>2.0578178805635092</v>
      </c>
      <c r="F4943" s="30">
        <f>PVWatts_8.5kW!J4955</f>
        <v>4.3219599999999998</v>
      </c>
      <c r="G4943" s="34">
        <f t="shared" si="231"/>
        <v>-2.2641421194364906</v>
      </c>
      <c r="H4943" s="34">
        <f t="shared" si="232"/>
        <v>0</v>
      </c>
      <c r="I4943" s="34">
        <f t="shared" si="233"/>
        <v>-2.2641421194364906</v>
      </c>
    </row>
    <row r="4944" spans="2:9" x14ac:dyDescent="0.25">
      <c r="B4944" s="9">
        <v>2021</v>
      </c>
      <c r="C4944" s="9">
        <v>7</v>
      </c>
      <c r="D4944" s="9">
        <v>15</v>
      </c>
      <c r="E4944" s="30">
        <f>I01_Avg!D4944</f>
        <v>2.2927371348514947</v>
      </c>
      <c r="F4944" s="30">
        <f>PVWatts_8.5kW!J4956</f>
        <v>4.8911850000000001</v>
      </c>
      <c r="G4944" s="34">
        <f t="shared" si="231"/>
        <v>-2.5984478651485055</v>
      </c>
      <c r="H4944" s="34">
        <f t="shared" si="232"/>
        <v>0</v>
      </c>
      <c r="I4944" s="34">
        <f t="shared" si="233"/>
        <v>-2.5984478651485055</v>
      </c>
    </row>
    <row r="4945" spans="2:9" x14ac:dyDescent="0.25">
      <c r="B4945" s="9">
        <v>2021</v>
      </c>
      <c r="C4945" s="9">
        <v>7</v>
      </c>
      <c r="D4945" s="9">
        <v>16</v>
      </c>
      <c r="E4945" s="30">
        <f>I01_Avg!D4945</f>
        <v>2.5704223820301433</v>
      </c>
      <c r="F4945" s="30">
        <f>PVWatts_8.5kW!J4957</f>
        <v>2.8009079999999997</v>
      </c>
      <c r="G4945" s="34">
        <f t="shared" si="231"/>
        <v>-0.23048561796985645</v>
      </c>
      <c r="H4945" s="34">
        <f t="shared" si="232"/>
        <v>0</v>
      </c>
      <c r="I4945" s="34">
        <f t="shared" si="233"/>
        <v>-0.23048561796985645</v>
      </c>
    </row>
    <row r="4946" spans="2:9" x14ac:dyDescent="0.25">
      <c r="B4946" s="9">
        <v>2021</v>
      </c>
      <c r="C4946" s="9">
        <v>7</v>
      </c>
      <c r="D4946" s="9">
        <v>17</v>
      </c>
      <c r="E4946" s="30">
        <f>I01_Avg!D4946</f>
        <v>2.6362111784460072</v>
      </c>
      <c r="F4946" s="30">
        <f>PVWatts_8.5kW!J4958</f>
        <v>2.4459969999999998</v>
      </c>
      <c r="G4946" s="34">
        <f t="shared" si="231"/>
        <v>0.19021417844600741</v>
      </c>
      <c r="H4946" s="34">
        <f t="shared" si="232"/>
        <v>0.19021417844600741</v>
      </c>
      <c r="I4946" s="34">
        <f t="shared" si="233"/>
        <v>0</v>
      </c>
    </row>
    <row r="4947" spans="2:9" x14ac:dyDescent="0.25">
      <c r="B4947" s="9">
        <v>2021</v>
      </c>
      <c r="C4947" s="9">
        <v>7</v>
      </c>
      <c r="D4947" s="9">
        <v>18</v>
      </c>
      <c r="E4947" s="30">
        <f>I01_Avg!D4947</f>
        <v>2.6268103840356813</v>
      </c>
      <c r="F4947" s="30">
        <f>PVWatts_8.5kW!J4959</f>
        <v>0.96022200000000002</v>
      </c>
      <c r="G4947" s="34">
        <f t="shared" si="231"/>
        <v>1.6665883840356814</v>
      </c>
      <c r="H4947" s="34">
        <f t="shared" si="232"/>
        <v>1.6665883840356814</v>
      </c>
      <c r="I4947" s="34">
        <f t="shared" si="233"/>
        <v>0</v>
      </c>
    </row>
    <row r="4948" spans="2:9" x14ac:dyDescent="0.25">
      <c r="B4948" s="9">
        <v>2021</v>
      </c>
      <c r="C4948" s="9">
        <v>7</v>
      </c>
      <c r="D4948" s="9">
        <v>19</v>
      </c>
      <c r="E4948" s="30">
        <f>I01_Avg!D4948</f>
        <v>2.5590884185700524</v>
      </c>
      <c r="F4948" s="30">
        <f>PVWatts_8.5kW!J4960</f>
        <v>0.123545</v>
      </c>
      <c r="G4948" s="34">
        <f t="shared" si="231"/>
        <v>2.4355434185700524</v>
      </c>
      <c r="H4948" s="34">
        <f t="shared" si="232"/>
        <v>2.4355434185700524</v>
      </c>
      <c r="I4948" s="34">
        <f t="shared" si="233"/>
        <v>0</v>
      </c>
    </row>
    <row r="4949" spans="2:9" x14ac:dyDescent="0.25">
      <c r="B4949" s="9">
        <v>2021</v>
      </c>
      <c r="C4949" s="9">
        <v>7</v>
      </c>
      <c r="D4949" s="9">
        <v>20</v>
      </c>
      <c r="E4949" s="30">
        <f>I01_Avg!D4949</f>
        <v>2.4584281703350515</v>
      </c>
      <c r="F4949" s="30">
        <f>PVWatts_8.5kW!J4961</f>
        <v>0</v>
      </c>
      <c r="G4949" s="34">
        <f t="shared" si="231"/>
        <v>2.4584281703350515</v>
      </c>
      <c r="H4949" s="34">
        <f t="shared" si="232"/>
        <v>2.4584281703350515</v>
      </c>
      <c r="I4949" s="34">
        <f t="shared" si="233"/>
        <v>0</v>
      </c>
    </row>
    <row r="4950" spans="2:9" x14ac:dyDescent="0.25">
      <c r="B4950" s="9">
        <v>2021</v>
      </c>
      <c r="C4950" s="9">
        <v>7</v>
      </c>
      <c r="D4950" s="9">
        <v>21</v>
      </c>
      <c r="E4950" s="30">
        <f>I01_Avg!D4950</f>
        <v>2.3104166615195347</v>
      </c>
      <c r="F4950" s="30">
        <f>PVWatts_8.5kW!J4962</f>
        <v>0</v>
      </c>
      <c r="G4950" s="34">
        <f t="shared" si="231"/>
        <v>2.3104166615195347</v>
      </c>
      <c r="H4950" s="34">
        <f t="shared" si="232"/>
        <v>2.3104166615195347</v>
      </c>
      <c r="I4950" s="34">
        <f t="shared" si="233"/>
        <v>0</v>
      </c>
    </row>
    <row r="4951" spans="2:9" x14ac:dyDescent="0.25">
      <c r="B4951" s="9">
        <v>2021</v>
      </c>
      <c r="C4951" s="9">
        <v>7</v>
      </c>
      <c r="D4951" s="9">
        <v>22</v>
      </c>
      <c r="E4951" s="30">
        <f>I01_Avg!D4951</f>
        <v>1.9832549794029777</v>
      </c>
      <c r="F4951" s="30">
        <f>PVWatts_8.5kW!J4963</f>
        <v>0</v>
      </c>
      <c r="G4951" s="34">
        <f t="shared" si="231"/>
        <v>1.9832549794029777</v>
      </c>
      <c r="H4951" s="34">
        <f t="shared" si="232"/>
        <v>1.9832549794029777</v>
      </c>
      <c r="I4951" s="34">
        <f t="shared" si="233"/>
        <v>0</v>
      </c>
    </row>
    <row r="4952" spans="2:9" x14ac:dyDescent="0.25">
      <c r="B4952" s="9">
        <v>2021</v>
      </c>
      <c r="C4952" s="9">
        <v>7</v>
      </c>
      <c r="D4952" s="9">
        <v>23</v>
      </c>
      <c r="E4952" s="30">
        <f>I01_Avg!D4952</f>
        <v>1.6544773985315577</v>
      </c>
      <c r="F4952" s="30">
        <f>PVWatts_8.5kW!J4964</f>
        <v>0</v>
      </c>
      <c r="G4952" s="34">
        <f t="shared" si="231"/>
        <v>1.6544773985315577</v>
      </c>
      <c r="H4952" s="34">
        <f t="shared" si="232"/>
        <v>1.6544773985315577</v>
      </c>
      <c r="I4952" s="34">
        <f t="shared" si="233"/>
        <v>0</v>
      </c>
    </row>
    <row r="4953" spans="2:9" x14ac:dyDescent="0.25">
      <c r="B4953" s="9">
        <v>2021</v>
      </c>
      <c r="C4953" s="9">
        <v>7</v>
      </c>
      <c r="D4953" s="9">
        <v>0</v>
      </c>
      <c r="E4953" s="30">
        <f>I01_Avg!D4953</f>
        <v>1.3912674373451752</v>
      </c>
      <c r="F4953" s="30">
        <f>PVWatts_8.5kW!J4965</f>
        <v>0</v>
      </c>
      <c r="G4953" s="34">
        <f t="shared" si="231"/>
        <v>1.3912674373451752</v>
      </c>
      <c r="H4953" s="34">
        <f t="shared" si="232"/>
        <v>1.3912674373451752</v>
      </c>
      <c r="I4953" s="34">
        <f t="shared" si="233"/>
        <v>0</v>
      </c>
    </row>
    <row r="4954" spans="2:9" x14ac:dyDescent="0.25">
      <c r="B4954" s="9">
        <v>2021</v>
      </c>
      <c r="C4954" s="9">
        <v>7</v>
      </c>
      <c r="D4954" s="9">
        <v>1</v>
      </c>
      <c r="E4954" s="30">
        <f>I01_Avg!D4954</f>
        <v>1.1313888686402276</v>
      </c>
      <c r="F4954" s="30">
        <f>PVWatts_8.5kW!J4966</f>
        <v>0</v>
      </c>
      <c r="G4954" s="34">
        <f t="shared" si="231"/>
        <v>1.1313888686402276</v>
      </c>
      <c r="H4954" s="34">
        <f t="shared" si="232"/>
        <v>1.1313888686402276</v>
      </c>
      <c r="I4954" s="34">
        <f t="shared" si="233"/>
        <v>0</v>
      </c>
    </row>
    <row r="4955" spans="2:9" x14ac:dyDescent="0.25">
      <c r="B4955" s="9">
        <v>2021</v>
      </c>
      <c r="C4955" s="9">
        <v>7</v>
      </c>
      <c r="D4955" s="9">
        <v>2</v>
      </c>
      <c r="E4955" s="30">
        <f>I01_Avg!D4955</f>
        <v>0.9935523671931531</v>
      </c>
      <c r="F4955" s="30">
        <f>PVWatts_8.5kW!J4967</f>
        <v>0</v>
      </c>
      <c r="G4955" s="34">
        <f t="shared" si="231"/>
        <v>0.9935523671931531</v>
      </c>
      <c r="H4955" s="34">
        <f t="shared" si="232"/>
        <v>0.9935523671931531</v>
      </c>
      <c r="I4955" s="34">
        <f t="shared" si="233"/>
        <v>0</v>
      </c>
    </row>
    <row r="4956" spans="2:9" x14ac:dyDescent="0.25">
      <c r="B4956" s="9">
        <v>2021</v>
      </c>
      <c r="C4956" s="9">
        <v>7</v>
      </c>
      <c r="D4956" s="9">
        <v>3</v>
      </c>
      <c r="E4956" s="30">
        <f>I01_Avg!D4956</f>
        <v>0.93556960902891628</v>
      </c>
      <c r="F4956" s="30">
        <f>PVWatts_8.5kW!J4968</f>
        <v>0</v>
      </c>
      <c r="G4956" s="34">
        <f t="shared" si="231"/>
        <v>0.93556960902891628</v>
      </c>
      <c r="H4956" s="34">
        <f t="shared" si="232"/>
        <v>0.93556960902891628</v>
      </c>
      <c r="I4956" s="34">
        <f t="shared" si="233"/>
        <v>0</v>
      </c>
    </row>
    <row r="4957" spans="2:9" x14ac:dyDescent="0.25">
      <c r="B4957" s="9">
        <v>2021</v>
      </c>
      <c r="C4957" s="9">
        <v>7</v>
      </c>
      <c r="D4957" s="9">
        <v>4</v>
      </c>
      <c r="E4957" s="30">
        <f>I01_Avg!D4957</f>
        <v>0.87074399999257157</v>
      </c>
      <c r="F4957" s="30">
        <f>PVWatts_8.5kW!J4969</f>
        <v>0</v>
      </c>
      <c r="G4957" s="34">
        <f t="shared" si="231"/>
        <v>0.87074399999257157</v>
      </c>
      <c r="H4957" s="34">
        <f t="shared" si="232"/>
        <v>0.87074399999257157</v>
      </c>
      <c r="I4957" s="34">
        <f t="shared" si="233"/>
        <v>0</v>
      </c>
    </row>
    <row r="4958" spans="2:9" x14ac:dyDescent="0.25">
      <c r="B4958" s="9">
        <v>2021</v>
      </c>
      <c r="C4958" s="9">
        <v>7</v>
      </c>
      <c r="D4958" s="9">
        <v>5</v>
      </c>
      <c r="E4958" s="30">
        <f>I01_Avg!D4958</f>
        <v>0.85117377739768729</v>
      </c>
      <c r="F4958" s="30">
        <f>PVWatts_8.5kW!J4970</f>
        <v>0</v>
      </c>
      <c r="G4958" s="34">
        <f t="shared" si="231"/>
        <v>0.85117377739768729</v>
      </c>
      <c r="H4958" s="34">
        <f t="shared" si="232"/>
        <v>0.85117377739768729</v>
      </c>
      <c r="I4958" s="34">
        <f t="shared" si="233"/>
        <v>0</v>
      </c>
    </row>
    <row r="4959" spans="2:9" x14ac:dyDescent="0.25">
      <c r="B4959" s="9">
        <v>2021</v>
      </c>
      <c r="C4959" s="9">
        <v>7</v>
      </c>
      <c r="D4959" s="9">
        <v>6</v>
      </c>
      <c r="E4959" s="30">
        <f>I01_Avg!D4959</f>
        <v>0.85808706720079686</v>
      </c>
      <c r="F4959" s="30">
        <f>PVWatts_8.5kW!J4971</f>
        <v>0.276335</v>
      </c>
      <c r="G4959" s="34">
        <f t="shared" si="231"/>
        <v>0.58175206720079686</v>
      </c>
      <c r="H4959" s="34">
        <f t="shared" si="232"/>
        <v>0.58175206720079686</v>
      </c>
      <c r="I4959" s="34">
        <f t="shared" si="233"/>
        <v>0</v>
      </c>
    </row>
    <row r="4960" spans="2:9" x14ac:dyDescent="0.25">
      <c r="B4960" s="9">
        <v>2021</v>
      </c>
      <c r="C4960" s="9">
        <v>7</v>
      </c>
      <c r="D4960" s="9">
        <v>7</v>
      </c>
      <c r="E4960" s="30">
        <f>I01_Avg!D4960</f>
        <v>0.96045314115660485</v>
      </c>
      <c r="F4960" s="30">
        <f>PVWatts_8.5kW!J4972</f>
        <v>1.4926410000000001</v>
      </c>
      <c r="G4960" s="34">
        <f t="shared" si="231"/>
        <v>-0.53218785884339526</v>
      </c>
      <c r="H4960" s="34">
        <f t="shared" si="232"/>
        <v>0</v>
      </c>
      <c r="I4960" s="34">
        <f t="shared" si="233"/>
        <v>-0.53218785884339526</v>
      </c>
    </row>
    <row r="4961" spans="2:9" x14ac:dyDescent="0.25">
      <c r="B4961" s="9">
        <v>2021</v>
      </c>
      <c r="C4961" s="9">
        <v>7</v>
      </c>
      <c r="D4961" s="9">
        <v>8</v>
      </c>
      <c r="E4961" s="30">
        <f>I01_Avg!D4961</f>
        <v>1.0633072063254829</v>
      </c>
      <c r="F4961" s="30">
        <f>PVWatts_8.5kW!J4973</f>
        <v>2.8574479999999998</v>
      </c>
      <c r="G4961" s="34">
        <f t="shared" si="231"/>
        <v>-1.7941407936745168</v>
      </c>
      <c r="H4961" s="34">
        <f t="shared" si="232"/>
        <v>0</v>
      </c>
      <c r="I4961" s="34">
        <f t="shared" si="233"/>
        <v>-1.7941407936745168</v>
      </c>
    </row>
    <row r="4962" spans="2:9" x14ac:dyDescent="0.25">
      <c r="B4962" s="9">
        <v>2021</v>
      </c>
      <c r="C4962" s="9">
        <v>7</v>
      </c>
      <c r="D4962" s="9">
        <v>9</v>
      </c>
      <c r="E4962" s="30">
        <f>I01_Avg!D4962</f>
        <v>1.1574491258452395</v>
      </c>
      <c r="F4962" s="30">
        <f>PVWatts_8.5kW!J4974</f>
        <v>4.0209029999999997</v>
      </c>
      <c r="G4962" s="34">
        <f t="shared" si="231"/>
        <v>-2.8634538741547599</v>
      </c>
      <c r="H4962" s="34">
        <f t="shared" si="232"/>
        <v>0</v>
      </c>
      <c r="I4962" s="34">
        <f t="shared" si="233"/>
        <v>-2.8634538741547599</v>
      </c>
    </row>
    <row r="4963" spans="2:9" x14ac:dyDescent="0.25">
      <c r="B4963" s="9">
        <v>2021</v>
      </c>
      <c r="C4963" s="9">
        <v>7</v>
      </c>
      <c r="D4963" s="9">
        <v>10</v>
      </c>
      <c r="E4963" s="30">
        <f>I01_Avg!D4963</f>
        <v>1.3785674841387718</v>
      </c>
      <c r="F4963" s="30">
        <f>PVWatts_8.5kW!J4975</f>
        <v>2.2023609999999998</v>
      </c>
      <c r="G4963" s="34">
        <f t="shared" si="231"/>
        <v>-0.82379351586122795</v>
      </c>
      <c r="H4963" s="34">
        <f t="shared" si="232"/>
        <v>0</v>
      </c>
      <c r="I4963" s="34">
        <f t="shared" si="233"/>
        <v>-0.82379351586122795</v>
      </c>
    </row>
    <row r="4964" spans="2:9" x14ac:dyDescent="0.25">
      <c r="B4964" s="9">
        <v>2021</v>
      </c>
      <c r="C4964" s="9">
        <v>7</v>
      </c>
      <c r="D4964" s="9">
        <v>11</v>
      </c>
      <c r="E4964" s="30">
        <f>I01_Avg!D4964</f>
        <v>1.6528570090455661</v>
      </c>
      <c r="F4964" s="30">
        <f>PVWatts_8.5kW!J4976</f>
        <v>4.6307399999999994</v>
      </c>
      <c r="G4964" s="34">
        <f t="shared" si="231"/>
        <v>-2.9778829909544333</v>
      </c>
      <c r="H4964" s="34">
        <f t="shared" si="232"/>
        <v>0</v>
      </c>
      <c r="I4964" s="34">
        <f t="shared" si="233"/>
        <v>-2.9778829909544333</v>
      </c>
    </row>
    <row r="4965" spans="2:9" x14ac:dyDescent="0.25">
      <c r="B4965" s="9">
        <v>2021</v>
      </c>
      <c r="C4965" s="9">
        <v>7</v>
      </c>
      <c r="D4965" s="9">
        <v>12</v>
      </c>
      <c r="E4965" s="30">
        <f>I01_Avg!D4965</f>
        <v>1.9416033820174781</v>
      </c>
      <c r="F4965" s="30">
        <f>PVWatts_8.5kW!J4977</f>
        <v>2.8674850000000003</v>
      </c>
      <c r="G4965" s="34">
        <f t="shared" si="231"/>
        <v>-0.92588161798252222</v>
      </c>
      <c r="H4965" s="34">
        <f t="shared" si="232"/>
        <v>0</v>
      </c>
      <c r="I4965" s="34">
        <f t="shared" si="233"/>
        <v>-0.92588161798252222</v>
      </c>
    </row>
    <row r="4966" spans="2:9" x14ac:dyDescent="0.25">
      <c r="B4966" s="9">
        <v>2021</v>
      </c>
      <c r="C4966" s="9">
        <v>7</v>
      </c>
      <c r="D4966" s="9">
        <v>13</v>
      </c>
      <c r="E4966" s="30">
        <f>I01_Avg!D4966</f>
        <v>2.1222599103079176</v>
      </c>
      <c r="F4966" s="30">
        <f>PVWatts_8.5kW!J4978</f>
        <v>5.303947</v>
      </c>
      <c r="G4966" s="34">
        <f t="shared" si="231"/>
        <v>-3.1816870896920824</v>
      </c>
      <c r="H4966" s="34">
        <f t="shared" si="232"/>
        <v>0</v>
      </c>
      <c r="I4966" s="34">
        <f t="shared" si="233"/>
        <v>-3.1816870896920824</v>
      </c>
    </row>
    <row r="4967" spans="2:9" x14ac:dyDescent="0.25">
      <c r="B4967" s="9">
        <v>2021</v>
      </c>
      <c r="C4967" s="9">
        <v>7</v>
      </c>
      <c r="D4967" s="9">
        <v>14</v>
      </c>
      <c r="E4967" s="30">
        <f>I01_Avg!D4967</f>
        <v>2.3301154730305034</v>
      </c>
      <c r="F4967" s="30">
        <f>PVWatts_8.5kW!J4979</f>
        <v>5.459314</v>
      </c>
      <c r="G4967" s="34">
        <f t="shared" si="231"/>
        <v>-3.1291985269694966</v>
      </c>
      <c r="H4967" s="34">
        <f t="shared" si="232"/>
        <v>0</v>
      </c>
      <c r="I4967" s="34">
        <f t="shared" si="233"/>
        <v>-3.1291985269694966</v>
      </c>
    </row>
    <row r="4968" spans="2:9" x14ac:dyDescent="0.25">
      <c r="B4968" s="9">
        <v>2021</v>
      </c>
      <c r="C4968" s="9">
        <v>7</v>
      </c>
      <c r="D4968" s="9">
        <v>15</v>
      </c>
      <c r="E4968" s="30">
        <f>I01_Avg!D4968</f>
        <v>2.5193766804764901</v>
      </c>
      <c r="F4968" s="30">
        <f>PVWatts_8.5kW!J4980</f>
        <v>3.6050549999999997</v>
      </c>
      <c r="G4968" s="34">
        <f t="shared" si="231"/>
        <v>-1.0856783195235096</v>
      </c>
      <c r="H4968" s="34">
        <f t="shared" si="232"/>
        <v>0</v>
      </c>
      <c r="I4968" s="34">
        <f t="shared" si="233"/>
        <v>-1.0856783195235096</v>
      </c>
    </row>
    <row r="4969" spans="2:9" x14ac:dyDescent="0.25">
      <c r="B4969" s="9">
        <v>2021</v>
      </c>
      <c r="C4969" s="9">
        <v>7</v>
      </c>
      <c r="D4969" s="9">
        <v>16</v>
      </c>
      <c r="E4969" s="30">
        <f>I01_Avg!D4969</f>
        <v>2.6306603594667153</v>
      </c>
      <c r="F4969" s="30">
        <f>PVWatts_8.5kW!J4981</f>
        <v>2.5640639999999997</v>
      </c>
      <c r="G4969" s="34">
        <f t="shared" si="231"/>
        <v>6.6596359466715604E-2</v>
      </c>
      <c r="H4969" s="34">
        <f t="shared" si="232"/>
        <v>6.6596359466715604E-2</v>
      </c>
      <c r="I4969" s="34">
        <f t="shared" si="233"/>
        <v>0</v>
      </c>
    </row>
    <row r="4970" spans="2:9" x14ac:dyDescent="0.25">
      <c r="B4970" s="9">
        <v>2021</v>
      </c>
      <c r="C4970" s="9">
        <v>7</v>
      </c>
      <c r="D4970" s="9">
        <v>17</v>
      </c>
      <c r="E4970" s="30">
        <f>I01_Avg!D4970</f>
        <v>2.7435079501607893</v>
      </c>
      <c r="F4970" s="30">
        <f>PVWatts_8.5kW!J4982</f>
        <v>1.6187320000000001</v>
      </c>
      <c r="G4970" s="34">
        <f t="shared" si="231"/>
        <v>1.1247759501607892</v>
      </c>
      <c r="H4970" s="34">
        <f t="shared" si="232"/>
        <v>1.1247759501607892</v>
      </c>
      <c r="I4970" s="34">
        <f t="shared" si="233"/>
        <v>0</v>
      </c>
    </row>
    <row r="4971" spans="2:9" x14ac:dyDescent="0.25">
      <c r="B4971" s="9">
        <v>2021</v>
      </c>
      <c r="C4971" s="9">
        <v>7</v>
      </c>
      <c r="D4971" s="9">
        <v>18</v>
      </c>
      <c r="E4971" s="30">
        <f>I01_Avg!D4971</f>
        <v>2.7251672564869676</v>
      </c>
      <c r="F4971" s="30">
        <f>PVWatts_8.5kW!J4983</f>
        <v>0.96613300000000002</v>
      </c>
      <c r="G4971" s="34">
        <f t="shared" si="231"/>
        <v>1.7590342564869674</v>
      </c>
      <c r="H4971" s="34">
        <f t="shared" si="232"/>
        <v>1.7590342564869674</v>
      </c>
      <c r="I4971" s="34">
        <f t="shared" si="233"/>
        <v>0</v>
      </c>
    </row>
    <row r="4972" spans="2:9" x14ac:dyDescent="0.25">
      <c r="B4972" s="9">
        <v>2021</v>
      </c>
      <c r="C4972" s="9">
        <v>7</v>
      </c>
      <c r="D4972" s="9">
        <v>19</v>
      </c>
      <c r="E4972" s="30">
        <f>I01_Avg!D4972</f>
        <v>2.7323311709073241</v>
      </c>
      <c r="F4972" s="30">
        <f>PVWatts_8.5kW!J4984</f>
        <v>0.13278899999999999</v>
      </c>
      <c r="G4972" s="34">
        <f t="shared" si="231"/>
        <v>2.5995421709073243</v>
      </c>
      <c r="H4972" s="34">
        <f t="shared" si="232"/>
        <v>2.5995421709073243</v>
      </c>
      <c r="I4972" s="34">
        <f t="shared" si="233"/>
        <v>0</v>
      </c>
    </row>
    <row r="4973" spans="2:9" x14ac:dyDescent="0.25">
      <c r="B4973" s="9">
        <v>2021</v>
      </c>
      <c r="C4973" s="9">
        <v>7</v>
      </c>
      <c r="D4973" s="9">
        <v>20</v>
      </c>
      <c r="E4973" s="30">
        <f>I01_Avg!D4973</f>
        <v>2.5383201797171111</v>
      </c>
      <c r="F4973" s="30">
        <f>PVWatts_8.5kW!J4985</f>
        <v>0</v>
      </c>
      <c r="G4973" s="34">
        <f t="shared" si="231"/>
        <v>2.5383201797171111</v>
      </c>
      <c r="H4973" s="34">
        <f t="shared" si="232"/>
        <v>2.5383201797171111</v>
      </c>
      <c r="I4973" s="34">
        <f t="shared" si="233"/>
        <v>0</v>
      </c>
    </row>
    <row r="4974" spans="2:9" x14ac:dyDescent="0.25">
      <c r="B4974" s="9">
        <v>2021</v>
      </c>
      <c r="C4974" s="9">
        <v>7</v>
      </c>
      <c r="D4974" s="9">
        <v>21</v>
      </c>
      <c r="E4974" s="30">
        <f>I01_Avg!D4974</f>
        <v>2.3658072628189588</v>
      </c>
      <c r="F4974" s="30">
        <f>PVWatts_8.5kW!J4986</f>
        <v>0</v>
      </c>
      <c r="G4974" s="34">
        <f t="shared" si="231"/>
        <v>2.3658072628189588</v>
      </c>
      <c r="H4974" s="34">
        <f t="shared" si="232"/>
        <v>2.3658072628189588</v>
      </c>
      <c r="I4974" s="34">
        <f t="shared" si="233"/>
        <v>0</v>
      </c>
    </row>
    <row r="4975" spans="2:9" x14ac:dyDescent="0.25">
      <c r="B4975" s="9">
        <v>2021</v>
      </c>
      <c r="C4975" s="9">
        <v>7</v>
      </c>
      <c r="D4975" s="9">
        <v>22</v>
      </c>
      <c r="E4975" s="30">
        <f>I01_Avg!D4975</f>
        <v>2.0543264318250709</v>
      </c>
      <c r="F4975" s="30">
        <f>PVWatts_8.5kW!J4987</f>
        <v>0</v>
      </c>
      <c r="G4975" s="34">
        <f t="shared" si="231"/>
        <v>2.0543264318250709</v>
      </c>
      <c r="H4975" s="34">
        <f t="shared" si="232"/>
        <v>2.0543264318250709</v>
      </c>
      <c r="I4975" s="34">
        <f t="shared" si="233"/>
        <v>0</v>
      </c>
    </row>
    <row r="4976" spans="2:9" x14ac:dyDescent="0.25">
      <c r="B4976" s="9">
        <v>2021</v>
      </c>
      <c r="C4976" s="9">
        <v>7</v>
      </c>
      <c r="D4976" s="9">
        <v>23</v>
      </c>
      <c r="E4976" s="30">
        <f>I01_Avg!D4976</f>
        <v>1.7715404736306128</v>
      </c>
      <c r="F4976" s="30">
        <f>PVWatts_8.5kW!J4988</f>
        <v>0</v>
      </c>
      <c r="G4976" s="34">
        <f t="shared" si="231"/>
        <v>1.7715404736306128</v>
      </c>
      <c r="H4976" s="34">
        <f t="shared" si="232"/>
        <v>1.7715404736306128</v>
      </c>
      <c r="I4976" s="34">
        <f t="shared" si="233"/>
        <v>0</v>
      </c>
    </row>
    <row r="4977" spans="2:9" x14ac:dyDescent="0.25">
      <c r="B4977" s="9">
        <v>2021</v>
      </c>
      <c r="C4977" s="9">
        <v>7</v>
      </c>
      <c r="D4977" s="9">
        <v>0</v>
      </c>
      <c r="E4977" s="30">
        <f>I01_Avg!D4977</f>
        <v>1.5184681831555642</v>
      </c>
      <c r="F4977" s="30">
        <f>PVWatts_8.5kW!J4989</f>
        <v>0</v>
      </c>
      <c r="G4977" s="34">
        <f t="shared" si="231"/>
        <v>1.5184681831555642</v>
      </c>
      <c r="H4977" s="34">
        <f t="shared" si="232"/>
        <v>1.5184681831555642</v>
      </c>
      <c r="I4977" s="34">
        <f t="shared" si="233"/>
        <v>0</v>
      </c>
    </row>
    <row r="4978" spans="2:9" x14ac:dyDescent="0.25">
      <c r="B4978" s="9">
        <v>2021</v>
      </c>
      <c r="C4978" s="9">
        <v>7</v>
      </c>
      <c r="D4978" s="9">
        <v>1</v>
      </c>
      <c r="E4978" s="30">
        <f>I01_Avg!D4978</f>
        <v>1.2573791486909709</v>
      </c>
      <c r="F4978" s="30">
        <f>PVWatts_8.5kW!J4990</f>
        <v>0</v>
      </c>
      <c r="G4978" s="34">
        <f t="shared" si="231"/>
        <v>1.2573791486909709</v>
      </c>
      <c r="H4978" s="34">
        <f t="shared" si="232"/>
        <v>1.2573791486909709</v>
      </c>
      <c r="I4978" s="34">
        <f t="shared" si="233"/>
        <v>0</v>
      </c>
    </row>
    <row r="4979" spans="2:9" x14ac:dyDescent="0.25">
      <c r="B4979" s="9">
        <v>2021</v>
      </c>
      <c r="C4979" s="9">
        <v>7</v>
      </c>
      <c r="D4979" s="9">
        <v>2</v>
      </c>
      <c r="E4979" s="30">
        <f>I01_Avg!D4979</f>
        <v>1.0825191982506481</v>
      </c>
      <c r="F4979" s="30">
        <f>PVWatts_8.5kW!J4991</f>
        <v>0</v>
      </c>
      <c r="G4979" s="34">
        <f t="shared" si="231"/>
        <v>1.0825191982506481</v>
      </c>
      <c r="H4979" s="34">
        <f t="shared" si="232"/>
        <v>1.0825191982506481</v>
      </c>
      <c r="I4979" s="34">
        <f t="shared" si="233"/>
        <v>0</v>
      </c>
    </row>
    <row r="4980" spans="2:9" x14ac:dyDescent="0.25">
      <c r="B4980" s="9">
        <v>2021</v>
      </c>
      <c r="C4980" s="9">
        <v>7</v>
      </c>
      <c r="D4980" s="9">
        <v>3</v>
      </c>
      <c r="E4980" s="30">
        <f>I01_Avg!D4980</f>
        <v>1.022777772833996</v>
      </c>
      <c r="F4980" s="30">
        <f>PVWatts_8.5kW!J4992</f>
        <v>0</v>
      </c>
      <c r="G4980" s="34">
        <f t="shared" si="231"/>
        <v>1.022777772833996</v>
      </c>
      <c r="H4980" s="34">
        <f t="shared" si="232"/>
        <v>1.022777772833996</v>
      </c>
      <c r="I4980" s="34">
        <f t="shared" si="233"/>
        <v>0</v>
      </c>
    </row>
    <row r="4981" spans="2:9" x14ac:dyDescent="0.25">
      <c r="B4981" s="9">
        <v>2021</v>
      </c>
      <c r="C4981" s="9">
        <v>7</v>
      </c>
      <c r="D4981" s="9">
        <v>4</v>
      </c>
      <c r="E4981" s="30">
        <f>I01_Avg!D4981</f>
        <v>0.95159128825606154</v>
      </c>
      <c r="F4981" s="30">
        <f>PVWatts_8.5kW!J4993</f>
        <v>0</v>
      </c>
      <c r="G4981" s="34">
        <f t="shared" si="231"/>
        <v>0.95159128825606154</v>
      </c>
      <c r="H4981" s="34">
        <f t="shared" si="232"/>
        <v>0.95159128825606154</v>
      </c>
      <c r="I4981" s="34">
        <f t="shared" si="233"/>
        <v>0</v>
      </c>
    </row>
    <row r="4982" spans="2:9" x14ac:dyDescent="0.25">
      <c r="B4982" s="9">
        <v>2021</v>
      </c>
      <c r="C4982" s="9">
        <v>7</v>
      </c>
      <c r="D4982" s="9">
        <v>5</v>
      </c>
      <c r="E4982" s="30">
        <f>I01_Avg!D4982</f>
        <v>0.95852446554244641</v>
      </c>
      <c r="F4982" s="30">
        <f>PVWatts_8.5kW!J4994</f>
        <v>0</v>
      </c>
      <c r="G4982" s="34">
        <f t="shared" si="231"/>
        <v>0.95852446554244641</v>
      </c>
      <c r="H4982" s="34">
        <f t="shared" si="232"/>
        <v>0.95852446554244641</v>
      </c>
      <c r="I4982" s="34">
        <f t="shared" si="233"/>
        <v>0</v>
      </c>
    </row>
    <row r="4983" spans="2:9" x14ac:dyDescent="0.25">
      <c r="B4983" s="9">
        <v>2021</v>
      </c>
      <c r="C4983" s="9">
        <v>7</v>
      </c>
      <c r="D4983" s="9">
        <v>6</v>
      </c>
      <c r="E4983" s="30">
        <f>I01_Avg!D4983</f>
        <v>0.95525574260471269</v>
      </c>
      <c r="F4983" s="30">
        <f>PVWatts_8.5kW!J4995</f>
        <v>0.288053</v>
      </c>
      <c r="G4983" s="34">
        <f t="shared" si="231"/>
        <v>0.66720274260471268</v>
      </c>
      <c r="H4983" s="34">
        <f t="shared" si="232"/>
        <v>0.66720274260471268</v>
      </c>
      <c r="I4983" s="34">
        <f t="shared" si="233"/>
        <v>0</v>
      </c>
    </row>
    <row r="4984" spans="2:9" x14ac:dyDescent="0.25">
      <c r="B4984" s="9">
        <v>2021</v>
      </c>
      <c r="C4984" s="9">
        <v>7</v>
      </c>
      <c r="D4984" s="9">
        <v>7</v>
      </c>
      <c r="E4984" s="30">
        <f>I01_Avg!D4984</f>
        <v>1.0474409906500692</v>
      </c>
      <c r="F4984" s="30">
        <f>PVWatts_8.5kW!J4996</f>
        <v>1.4795290000000001</v>
      </c>
      <c r="G4984" s="34">
        <f t="shared" si="231"/>
        <v>-0.43208800934993086</v>
      </c>
      <c r="H4984" s="34">
        <f t="shared" si="232"/>
        <v>0</v>
      </c>
      <c r="I4984" s="34">
        <f t="shared" si="233"/>
        <v>-0.43208800934993086</v>
      </c>
    </row>
    <row r="4985" spans="2:9" x14ac:dyDescent="0.25">
      <c r="B4985" s="9">
        <v>2021</v>
      </c>
      <c r="C4985" s="9">
        <v>7</v>
      </c>
      <c r="D4985" s="9">
        <v>8</v>
      </c>
      <c r="E4985" s="30">
        <f>I01_Avg!D4985</f>
        <v>1.1229416609497562</v>
      </c>
      <c r="F4985" s="30">
        <f>PVWatts_8.5kW!J4997</f>
        <v>2.9977530000000003</v>
      </c>
      <c r="G4985" s="34">
        <f t="shared" si="231"/>
        <v>-1.8748113390502441</v>
      </c>
      <c r="H4985" s="34">
        <f t="shared" si="232"/>
        <v>0</v>
      </c>
      <c r="I4985" s="34">
        <f t="shared" si="233"/>
        <v>-1.8748113390502441</v>
      </c>
    </row>
    <row r="4986" spans="2:9" x14ac:dyDescent="0.25">
      <c r="B4986" s="9">
        <v>2021</v>
      </c>
      <c r="C4986" s="9">
        <v>7</v>
      </c>
      <c r="D4986" s="9">
        <v>9</v>
      </c>
      <c r="E4986" s="30">
        <f>I01_Avg!D4986</f>
        <v>1.2490976518530319</v>
      </c>
      <c r="F4986" s="30">
        <f>PVWatts_8.5kW!J4998</f>
        <v>4.2883519999999997</v>
      </c>
      <c r="G4986" s="34">
        <f t="shared" si="231"/>
        <v>-3.0392543481469678</v>
      </c>
      <c r="H4986" s="34">
        <f t="shared" si="232"/>
        <v>0</v>
      </c>
      <c r="I4986" s="34">
        <f t="shared" si="233"/>
        <v>-3.0392543481469678</v>
      </c>
    </row>
    <row r="4987" spans="2:9" x14ac:dyDescent="0.25">
      <c r="B4987" s="9">
        <v>2021</v>
      </c>
      <c r="C4987" s="9">
        <v>7</v>
      </c>
      <c r="D4987" s="9">
        <v>10</v>
      </c>
      <c r="E4987" s="30">
        <f>I01_Avg!D4987</f>
        <v>1.352755582863967</v>
      </c>
      <c r="F4987" s="30">
        <f>PVWatts_8.5kW!J4999</f>
        <v>5.1917290000000005</v>
      </c>
      <c r="G4987" s="34">
        <f t="shared" si="231"/>
        <v>-3.8389734171360335</v>
      </c>
      <c r="H4987" s="34">
        <f t="shared" si="232"/>
        <v>0</v>
      </c>
      <c r="I4987" s="34">
        <f t="shared" si="233"/>
        <v>-3.8389734171360335</v>
      </c>
    </row>
    <row r="4988" spans="2:9" x14ac:dyDescent="0.25">
      <c r="B4988" s="9">
        <v>2021</v>
      </c>
      <c r="C4988" s="9">
        <v>7</v>
      </c>
      <c r="D4988" s="9">
        <v>11</v>
      </c>
      <c r="E4988" s="30">
        <f>I01_Avg!D4988</f>
        <v>1.5054757391883047</v>
      </c>
      <c r="F4988" s="30">
        <f>PVWatts_8.5kW!J5000</f>
        <v>5.8332769999999998</v>
      </c>
      <c r="G4988" s="34">
        <f t="shared" si="231"/>
        <v>-4.3278012608116949</v>
      </c>
      <c r="H4988" s="34">
        <f t="shared" si="232"/>
        <v>0</v>
      </c>
      <c r="I4988" s="34">
        <f t="shared" si="233"/>
        <v>-4.3278012608116949</v>
      </c>
    </row>
    <row r="4989" spans="2:9" x14ac:dyDescent="0.25">
      <c r="B4989" s="9">
        <v>2021</v>
      </c>
      <c r="C4989" s="9">
        <v>7</v>
      </c>
      <c r="D4989" s="9">
        <v>12</v>
      </c>
      <c r="E4989" s="30">
        <f>I01_Avg!D4989</f>
        <v>1.792871916675562</v>
      </c>
      <c r="F4989" s="30">
        <f>PVWatts_8.5kW!J5001</f>
        <v>6.0807669999999998</v>
      </c>
      <c r="G4989" s="34">
        <f t="shared" si="231"/>
        <v>-4.2878950833244378</v>
      </c>
      <c r="H4989" s="34">
        <f t="shared" si="232"/>
        <v>0</v>
      </c>
      <c r="I4989" s="34">
        <f t="shared" si="233"/>
        <v>-4.2878950833244378</v>
      </c>
    </row>
    <row r="4990" spans="2:9" x14ac:dyDescent="0.25">
      <c r="B4990" s="9">
        <v>2021</v>
      </c>
      <c r="C4990" s="9">
        <v>7</v>
      </c>
      <c r="D4990" s="9">
        <v>13</v>
      </c>
      <c r="E4990" s="30">
        <f>I01_Avg!D4990</f>
        <v>2.0353189936955549</v>
      </c>
      <c r="F4990" s="30">
        <f>PVWatts_8.5kW!J5002</f>
        <v>5.8812899999999999</v>
      </c>
      <c r="G4990" s="34">
        <f t="shared" si="231"/>
        <v>-3.845971006304445</v>
      </c>
      <c r="H4990" s="34">
        <f t="shared" si="232"/>
        <v>0</v>
      </c>
      <c r="I4990" s="34">
        <f t="shared" si="233"/>
        <v>-3.845971006304445</v>
      </c>
    </row>
    <row r="4991" spans="2:9" x14ac:dyDescent="0.25">
      <c r="B4991" s="9">
        <v>2021</v>
      </c>
      <c r="C4991" s="9">
        <v>7</v>
      </c>
      <c r="D4991" s="9">
        <v>14</v>
      </c>
      <c r="E4991" s="30">
        <f>I01_Avg!D4991</f>
        <v>2.2791748674408185</v>
      </c>
      <c r="F4991" s="30">
        <f>PVWatts_8.5kW!J5003</f>
        <v>5.5043419999999994</v>
      </c>
      <c r="G4991" s="34">
        <f t="shared" si="231"/>
        <v>-3.2251671325591809</v>
      </c>
      <c r="H4991" s="34">
        <f t="shared" si="232"/>
        <v>0</v>
      </c>
      <c r="I4991" s="34">
        <f t="shared" si="233"/>
        <v>-3.2251671325591809</v>
      </c>
    </row>
    <row r="4992" spans="2:9" x14ac:dyDescent="0.25">
      <c r="B4992" s="9">
        <v>2021</v>
      </c>
      <c r="C4992" s="9">
        <v>7</v>
      </c>
      <c r="D4992" s="9">
        <v>15</v>
      </c>
      <c r="E4992" s="30">
        <f>I01_Avg!D4992</f>
        <v>2.4671916881071954</v>
      </c>
      <c r="F4992" s="30">
        <f>PVWatts_8.5kW!J5004</f>
        <v>4.8758889999999999</v>
      </c>
      <c r="G4992" s="34">
        <f t="shared" si="231"/>
        <v>-2.4086973118928046</v>
      </c>
      <c r="H4992" s="34">
        <f t="shared" si="232"/>
        <v>0</v>
      </c>
      <c r="I4992" s="34">
        <f t="shared" si="233"/>
        <v>-2.4086973118928046</v>
      </c>
    </row>
    <row r="4993" spans="2:9" x14ac:dyDescent="0.25">
      <c r="B4993" s="9">
        <v>2021</v>
      </c>
      <c r="C4993" s="9">
        <v>7</v>
      </c>
      <c r="D4993" s="9">
        <v>16</v>
      </c>
      <c r="E4993" s="30">
        <f>I01_Avg!D4993</f>
        <v>2.7022410867975406</v>
      </c>
      <c r="F4993" s="30">
        <f>PVWatts_8.5kW!J5005</f>
        <v>3.82125</v>
      </c>
      <c r="G4993" s="34">
        <f t="shared" si="231"/>
        <v>-1.1190089132024594</v>
      </c>
      <c r="H4993" s="34">
        <f t="shared" si="232"/>
        <v>0</v>
      </c>
      <c r="I4993" s="34">
        <f t="shared" si="233"/>
        <v>-1.1190089132024594</v>
      </c>
    </row>
    <row r="4994" spans="2:9" x14ac:dyDescent="0.25">
      <c r="B4994" s="9">
        <v>2021</v>
      </c>
      <c r="C4994" s="9">
        <v>7</v>
      </c>
      <c r="D4994" s="9">
        <v>17</v>
      </c>
      <c r="E4994" s="30">
        <f>I01_Avg!D4994</f>
        <v>2.788961774613981</v>
      </c>
      <c r="F4994" s="30">
        <f>PVWatts_8.5kW!J5006</f>
        <v>2.132333</v>
      </c>
      <c r="G4994" s="34">
        <f t="shared" si="231"/>
        <v>0.65662877461398095</v>
      </c>
      <c r="H4994" s="34">
        <f t="shared" si="232"/>
        <v>0.65662877461398095</v>
      </c>
      <c r="I4994" s="34">
        <f t="shared" si="233"/>
        <v>0</v>
      </c>
    </row>
    <row r="4995" spans="2:9" x14ac:dyDescent="0.25">
      <c r="B4995" s="9">
        <v>2021</v>
      </c>
      <c r="C4995" s="9">
        <v>7</v>
      </c>
      <c r="D4995" s="9">
        <v>18</v>
      </c>
      <c r="E4995" s="30">
        <f>I01_Avg!D4995</f>
        <v>2.8257082800966682</v>
      </c>
      <c r="F4995" s="30">
        <f>PVWatts_8.5kW!J5007</f>
        <v>0.99681799999999998</v>
      </c>
      <c r="G4995" s="34">
        <f t="shared" si="231"/>
        <v>1.8288902800966682</v>
      </c>
      <c r="H4995" s="34">
        <f t="shared" si="232"/>
        <v>1.8288902800966682</v>
      </c>
      <c r="I4995" s="34">
        <f t="shared" si="233"/>
        <v>0</v>
      </c>
    </row>
    <row r="4996" spans="2:9" x14ac:dyDescent="0.25">
      <c r="B4996" s="9">
        <v>2021</v>
      </c>
      <c r="C4996" s="9">
        <v>7</v>
      </c>
      <c r="D4996" s="9">
        <v>19</v>
      </c>
      <c r="E4996" s="30">
        <f>I01_Avg!D4996</f>
        <v>2.7850155192376289</v>
      </c>
      <c r="F4996" s="30">
        <f>PVWatts_8.5kW!J5008</f>
        <v>0.140541</v>
      </c>
      <c r="G4996" s="34">
        <f t="shared" si="231"/>
        <v>2.6444745192376291</v>
      </c>
      <c r="H4996" s="34">
        <f t="shared" si="232"/>
        <v>2.6444745192376291</v>
      </c>
      <c r="I4996" s="34">
        <f t="shared" si="233"/>
        <v>0</v>
      </c>
    </row>
    <row r="4997" spans="2:9" x14ac:dyDescent="0.25">
      <c r="B4997" s="9">
        <v>2021</v>
      </c>
      <c r="C4997" s="9">
        <v>7</v>
      </c>
      <c r="D4997" s="9">
        <v>20</v>
      </c>
      <c r="E4997" s="30">
        <f>I01_Avg!D4997</f>
        <v>2.6933103450339546</v>
      </c>
      <c r="F4997" s="30">
        <f>PVWatts_8.5kW!J5009</f>
        <v>0</v>
      </c>
      <c r="G4997" s="34">
        <f t="shared" si="231"/>
        <v>2.6933103450339546</v>
      </c>
      <c r="H4997" s="34">
        <f t="shared" si="232"/>
        <v>2.6933103450339546</v>
      </c>
      <c r="I4997" s="34">
        <f t="shared" si="233"/>
        <v>0</v>
      </c>
    </row>
    <row r="4998" spans="2:9" x14ac:dyDescent="0.25">
      <c r="B4998" s="9">
        <v>2021</v>
      </c>
      <c r="C4998" s="9">
        <v>7</v>
      </c>
      <c r="D4998" s="9">
        <v>21</v>
      </c>
      <c r="E4998" s="30">
        <f>I01_Avg!D4998</f>
        <v>2.5349094129448657</v>
      </c>
      <c r="F4998" s="30">
        <f>PVWatts_8.5kW!J5010</f>
        <v>0</v>
      </c>
      <c r="G4998" s="34">
        <f t="shared" si="231"/>
        <v>2.5349094129448657</v>
      </c>
      <c r="H4998" s="34">
        <f t="shared" si="232"/>
        <v>2.5349094129448657</v>
      </c>
      <c r="I4998" s="34">
        <f t="shared" si="233"/>
        <v>0</v>
      </c>
    </row>
    <row r="4999" spans="2:9" x14ac:dyDescent="0.25">
      <c r="B4999" s="9">
        <v>2021</v>
      </c>
      <c r="C4999" s="9">
        <v>7</v>
      </c>
      <c r="D4999" s="9">
        <v>22</v>
      </c>
      <c r="E4999" s="30">
        <f>I01_Avg!D4999</f>
        <v>2.2454647673122787</v>
      </c>
      <c r="F4999" s="30">
        <f>PVWatts_8.5kW!J5011</f>
        <v>0</v>
      </c>
      <c r="G4999" s="34">
        <f t="shared" si="231"/>
        <v>2.2454647673122787</v>
      </c>
      <c r="H4999" s="34">
        <f t="shared" si="232"/>
        <v>2.2454647673122787</v>
      </c>
      <c r="I4999" s="34">
        <f t="shared" si="233"/>
        <v>0</v>
      </c>
    </row>
    <row r="5000" spans="2:9" x14ac:dyDescent="0.25">
      <c r="B5000" s="9">
        <v>2021</v>
      </c>
      <c r="C5000" s="9">
        <v>7</v>
      </c>
      <c r="D5000" s="9">
        <v>23</v>
      </c>
      <c r="E5000" s="30">
        <f>I01_Avg!D5000</f>
        <v>1.8864727111951247</v>
      </c>
      <c r="F5000" s="30">
        <f>PVWatts_8.5kW!J5012</f>
        <v>0</v>
      </c>
      <c r="G5000" s="34">
        <f t="shared" si="231"/>
        <v>1.8864727111951247</v>
      </c>
      <c r="H5000" s="34">
        <f t="shared" si="232"/>
        <v>1.8864727111951247</v>
      </c>
      <c r="I5000" s="34">
        <f t="shared" si="233"/>
        <v>0</v>
      </c>
    </row>
    <row r="5001" spans="2:9" x14ac:dyDescent="0.25">
      <c r="B5001" s="9">
        <v>2021</v>
      </c>
      <c r="C5001" s="9">
        <v>7</v>
      </c>
      <c r="D5001" s="9">
        <v>0</v>
      </c>
      <c r="E5001" s="30">
        <f>I01_Avg!D5001</f>
        <v>1.6406554889063869</v>
      </c>
      <c r="F5001" s="30">
        <f>PVWatts_8.5kW!J5013</f>
        <v>0</v>
      </c>
      <c r="G5001" s="34">
        <f t="shared" si="231"/>
        <v>1.6406554889063869</v>
      </c>
      <c r="H5001" s="34">
        <f t="shared" si="232"/>
        <v>1.6406554889063869</v>
      </c>
      <c r="I5001" s="34">
        <f t="shared" si="233"/>
        <v>0</v>
      </c>
    </row>
    <row r="5002" spans="2:9" x14ac:dyDescent="0.25">
      <c r="B5002" s="9">
        <v>2021</v>
      </c>
      <c r="C5002" s="9">
        <v>7</v>
      </c>
      <c r="D5002" s="9">
        <v>1</v>
      </c>
      <c r="E5002" s="30">
        <f>I01_Avg!D5002</f>
        <v>1.40258895052752</v>
      </c>
      <c r="F5002" s="30">
        <f>PVWatts_8.5kW!J5014</f>
        <v>0</v>
      </c>
      <c r="G5002" s="34">
        <f t="shared" ref="G5002:G5065" si="234">+E5002-F5002</f>
        <v>1.40258895052752</v>
      </c>
      <c r="H5002" s="34">
        <f t="shared" ref="H5002:H5065" si="235">+IF(G5002&gt;0,G5002,0)</f>
        <v>1.40258895052752</v>
      </c>
      <c r="I5002" s="34">
        <f t="shared" ref="I5002:I5065" si="236">+IF(G5002&lt;0,G5002,0)</f>
        <v>0</v>
      </c>
    </row>
    <row r="5003" spans="2:9" x14ac:dyDescent="0.25">
      <c r="B5003" s="9">
        <v>2021</v>
      </c>
      <c r="C5003" s="9">
        <v>7</v>
      </c>
      <c r="D5003" s="9">
        <v>2</v>
      </c>
      <c r="E5003" s="30">
        <f>I01_Avg!D5003</f>
        <v>1.2233048155525044</v>
      </c>
      <c r="F5003" s="30">
        <f>PVWatts_8.5kW!J5015</f>
        <v>0</v>
      </c>
      <c r="G5003" s="34">
        <f t="shared" si="234"/>
        <v>1.2233048155525044</v>
      </c>
      <c r="H5003" s="34">
        <f t="shared" si="235"/>
        <v>1.2233048155525044</v>
      </c>
      <c r="I5003" s="34">
        <f t="shared" si="236"/>
        <v>0</v>
      </c>
    </row>
    <row r="5004" spans="2:9" x14ac:dyDescent="0.25">
      <c r="B5004" s="9">
        <v>2021</v>
      </c>
      <c r="C5004" s="9">
        <v>7</v>
      </c>
      <c r="D5004" s="9">
        <v>3</v>
      </c>
      <c r="E5004" s="30">
        <f>I01_Avg!D5004</f>
        <v>1.1209591502299667</v>
      </c>
      <c r="F5004" s="30">
        <f>PVWatts_8.5kW!J5016</f>
        <v>0</v>
      </c>
      <c r="G5004" s="34">
        <f t="shared" si="234"/>
        <v>1.1209591502299667</v>
      </c>
      <c r="H5004" s="34">
        <f t="shared" si="235"/>
        <v>1.1209591502299667</v>
      </c>
      <c r="I5004" s="34">
        <f t="shared" si="236"/>
        <v>0</v>
      </c>
    </row>
    <row r="5005" spans="2:9" x14ac:dyDescent="0.25">
      <c r="B5005" s="9">
        <v>2021</v>
      </c>
      <c r="C5005" s="9">
        <v>7</v>
      </c>
      <c r="D5005" s="9">
        <v>4</v>
      </c>
      <c r="E5005" s="30">
        <f>I01_Avg!D5005</f>
        <v>1.0332310455626503</v>
      </c>
      <c r="F5005" s="30">
        <f>PVWatts_8.5kW!J5017</f>
        <v>0</v>
      </c>
      <c r="G5005" s="34">
        <f t="shared" si="234"/>
        <v>1.0332310455626503</v>
      </c>
      <c r="H5005" s="34">
        <f t="shared" si="235"/>
        <v>1.0332310455626503</v>
      </c>
      <c r="I5005" s="34">
        <f t="shared" si="236"/>
        <v>0</v>
      </c>
    </row>
    <row r="5006" spans="2:9" x14ac:dyDescent="0.25">
      <c r="B5006" s="9">
        <v>2021</v>
      </c>
      <c r="C5006" s="9">
        <v>7</v>
      </c>
      <c r="D5006" s="9">
        <v>5</v>
      </c>
      <c r="E5006" s="30">
        <f>I01_Avg!D5006</f>
        <v>0.99989203115290826</v>
      </c>
      <c r="F5006" s="30">
        <f>PVWatts_8.5kW!J5018</f>
        <v>0</v>
      </c>
      <c r="G5006" s="34">
        <f t="shared" si="234"/>
        <v>0.99989203115290826</v>
      </c>
      <c r="H5006" s="34">
        <f t="shared" si="235"/>
        <v>0.99989203115290826</v>
      </c>
      <c r="I5006" s="34">
        <f t="shared" si="236"/>
        <v>0</v>
      </c>
    </row>
    <row r="5007" spans="2:9" x14ac:dyDescent="0.25">
      <c r="B5007" s="9">
        <v>2021</v>
      </c>
      <c r="C5007" s="9">
        <v>7</v>
      </c>
      <c r="D5007" s="9">
        <v>6</v>
      </c>
      <c r="E5007" s="30">
        <f>I01_Avg!D5007</f>
        <v>1.044807063465107</v>
      </c>
      <c r="F5007" s="30">
        <f>PVWatts_8.5kW!J5019</f>
        <v>0.26317399999999996</v>
      </c>
      <c r="G5007" s="34">
        <f t="shared" si="234"/>
        <v>0.78163306346510697</v>
      </c>
      <c r="H5007" s="34">
        <f t="shared" si="235"/>
        <v>0.78163306346510697</v>
      </c>
      <c r="I5007" s="34">
        <f t="shared" si="236"/>
        <v>0</v>
      </c>
    </row>
    <row r="5008" spans="2:9" x14ac:dyDescent="0.25">
      <c r="B5008" s="9">
        <v>2021</v>
      </c>
      <c r="C5008" s="9">
        <v>7</v>
      </c>
      <c r="D5008" s="9">
        <v>7</v>
      </c>
      <c r="E5008" s="30">
        <f>I01_Avg!D5008</f>
        <v>1.1176560395452688</v>
      </c>
      <c r="F5008" s="30">
        <f>PVWatts_8.5kW!J5020</f>
        <v>1.4746459999999999</v>
      </c>
      <c r="G5008" s="34">
        <f t="shared" si="234"/>
        <v>-0.35698996045473108</v>
      </c>
      <c r="H5008" s="34">
        <f t="shared" si="235"/>
        <v>0</v>
      </c>
      <c r="I5008" s="34">
        <f t="shared" si="236"/>
        <v>-0.35698996045473108</v>
      </c>
    </row>
    <row r="5009" spans="2:9" x14ac:dyDescent="0.25">
      <c r="B5009" s="9">
        <v>2021</v>
      </c>
      <c r="C5009" s="9">
        <v>7</v>
      </c>
      <c r="D5009" s="9">
        <v>8</v>
      </c>
      <c r="E5009" s="30">
        <f>I01_Avg!D5009</f>
        <v>1.1486554614026185</v>
      </c>
      <c r="F5009" s="30">
        <f>PVWatts_8.5kW!J5021</f>
        <v>2.969166</v>
      </c>
      <c r="G5009" s="34">
        <f t="shared" si="234"/>
        <v>-1.8205105385973814</v>
      </c>
      <c r="H5009" s="34">
        <f t="shared" si="235"/>
        <v>0</v>
      </c>
      <c r="I5009" s="34">
        <f t="shared" si="236"/>
        <v>-1.8205105385973814</v>
      </c>
    </row>
    <row r="5010" spans="2:9" x14ac:dyDescent="0.25">
      <c r="B5010" s="9">
        <v>2021</v>
      </c>
      <c r="C5010" s="9">
        <v>7</v>
      </c>
      <c r="D5010" s="9">
        <v>9</v>
      </c>
      <c r="E5010" s="30">
        <f>I01_Avg!D5010</f>
        <v>1.2359157874401705</v>
      </c>
      <c r="F5010" s="30">
        <f>PVWatts_8.5kW!J5022</f>
        <v>4.1578850000000003</v>
      </c>
      <c r="G5010" s="34">
        <f t="shared" si="234"/>
        <v>-2.92196921255983</v>
      </c>
      <c r="H5010" s="34">
        <f t="shared" si="235"/>
        <v>0</v>
      </c>
      <c r="I5010" s="34">
        <f t="shared" si="236"/>
        <v>-2.92196921255983</v>
      </c>
    </row>
    <row r="5011" spans="2:9" x14ac:dyDescent="0.25">
      <c r="B5011" s="9">
        <v>2021</v>
      </c>
      <c r="C5011" s="9">
        <v>7</v>
      </c>
      <c r="D5011" s="9">
        <v>10</v>
      </c>
      <c r="E5011" s="30">
        <f>I01_Avg!D5011</f>
        <v>1.4572386667690065</v>
      </c>
      <c r="F5011" s="30">
        <f>PVWatts_8.5kW!J5023</f>
        <v>5.147589</v>
      </c>
      <c r="G5011" s="34">
        <f t="shared" si="234"/>
        <v>-3.6903503332309935</v>
      </c>
      <c r="H5011" s="34">
        <f t="shared" si="235"/>
        <v>0</v>
      </c>
      <c r="I5011" s="34">
        <f t="shared" si="236"/>
        <v>-3.6903503332309935</v>
      </c>
    </row>
    <row r="5012" spans="2:9" x14ac:dyDescent="0.25">
      <c r="B5012" s="9">
        <v>2021</v>
      </c>
      <c r="C5012" s="9">
        <v>7</v>
      </c>
      <c r="D5012" s="9">
        <v>11</v>
      </c>
      <c r="E5012" s="30">
        <f>I01_Avg!D5012</f>
        <v>1.5975587947976584</v>
      </c>
      <c r="F5012" s="30">
        <f>PVWatts_8.5kW!J5024</f>
        <v>5.6974429999999998</v>
      </c>
      <c r="G5012" s="34">
        <f t="shared" si="234"/>
        <v>-4.0998842052023416</v>
      </c>
      <c r="H5012" s="34">
        <f t="shared" si="235"/>
        <v>0</v>
      </c>
      <c r="I5012" s="34">
        <f t="shared" si="236"/>
        <v>-4.0998842052023416</v>
      </c>
    </row>
    <row r="5013" spans="2:9" x14ac:dyDescent="0.25">
      <c r="B5013" s="9">
        <v>2021</v>
      </c>
      <c r="C5013" s="9">
        <v>7</v>
      </c>
      <c r="D5013" s="9">
        <v>12</v>
      </c>
      <c r="E5013" s="30">
        <f>I01_Avg!D5013</f>
        <v>1.8255504059476113</v>
      </c>
      <c r="F5013" s="30">
        <f>PVWatts_8.5kW!J5025</f>
        <v>5.9302890000000001</v>
      </c>
      <c r="G5013" s="34">
        <f t="shared" si="234"/>
        <v>-4.1047385940523888</v>
      </c>
      <c r="H5013" s="34">
        <f t="shared" si="235"/>
        <v>0</v>
      </c>
      <c r="I5013" s="34">
        <f t="shared" si="236"/>
        <v>-4.1047385940523888</v>
      </c>
    </row>
    <row r="5014" spans="2:9" x14ac:dyDescent="0.25">
      <c r="B5014" s="9">
        <v>2021</v>
      </c>
      <c r="C5014" s="9">
        <v>7</v>
      </c>
      <c r="D5014" s="9">
        <v>13</v>
      </c>
      <c r="E5014" s="30">
        <f>I01_Avg!D5014</f>
        <v>1.9612228169268313</v>
      </c>
      <c r="F5014" s="30">
        <f>PVWatts_8.5kW!J5026</f>
        <v>5.8430759999999999</v>
      </c>
      <c r="G5014" s="34">
        <f t="shared" si="234"/>
        <v>-3.8818531830731686</v>
      </c>
      <c r="H5014" s="34">
        <f t="shared" si="235"/>
        <v>0</v>
      </c>
      <c r="I5014" s="34">
        <f t="shared" si="236"/>
        <v>-3.8818531830731686</v>
      </c>
    </row>
    <row r="5015" spans="2:9" x14ac:dyDescent="0.25">
      <c r="B5015" s="9">
        <v>2021</v>
      </c>
      <c r="C5015" s="9">
        <v>7</v>
      </c>
      <c r="D5015" s="9">
        <v>14</v>
      </c>
      <c r="E5015" s="30">
        <f>I01_Avg!D5015</f>
        <v>2.2148865700872178</v>
      </c>
      <c r="F5015" s="30">
        <f>PVWatts_8.5kW!J5027</f>
        <v>5.4945240000000002</v>
      </c>
      <c r="G5015" s="34">
        <f t="shared" si="234"/>
        <v>-3.2796374299127824</v>
      </c>
      <c r="H5015" s="34">
        <f t="shared" si="235"/>
        <v>0</v>
      </c>
      <c r="I5015" s="34">
        <f t="shared" si="236"/>
        <v>-3.2796374299127824</v>
      </c>
    </row>
    <row r="5016" spans="2:9" x14ac:dyDescent="0.25">
      <c r="B5016" s="9">
        <v>2021</v>
      </c>
      <c r="C5016" s="9">
        <v>7</v>
      </c>
      <c r="D5016" s="9">
        <v>15</v>
      </c>
      <c r="E5016" s="30">
        <f>I01_Avg!D5016</f>
        <v>2.4513495950041482</v>
      </c>
      <c r="F5016" s="30">
        <f>PVWatts_8.5kW!J5028</f>
        <v>4.784478</v>
      </c>
      <c r="G5016" s="34">
        <f t="shared" si="234"/>
        <v>-2.3331284049958518</v>
      </c>
      <c r="H5016" s="34">
        <f t="shared" si="235"/>
        <v>0</v>
      </c>
      <c r="I5016" s="34">
        <f t="shared" si="236"/>
        <v>-2.3331284049958518</v>
      </c>
    </row>
    <row r="5017" spans="2:9" x14ac:dyDescent="0.25">
      <c r="B5017" s="9">
        <v>2021</v>
      </c>
      <c r="C5017" s="9">
        <v>7</v>
      </c>
      <c r="D5017" s="9">
        <v>16</v>
      </c>
      <c r="E5017" s="30">
        <f>I01_Avg!D5017</f>
        <v>2.6460369639751558</v>
      </c>
      <c r="F5017" s="30">
        <f>PVWatts_8.5kW!J5029</f>
        <v>3.8168769999999999</v>
      </c>
      <c r="G5017" s="34">
        <f t="shared" si="234"/>
        <v>-1.1708400360248441</v>
      </c>
      <c r="H5017" s="34">
        <f t="shared" si="235"/>
        <v>0</v>
      </c>
      <c r="I5017" s="34">
        <f t="shared" si="236"/>
        <v>-1.1708400360248441</v>
      </c>
    </row>
    <row r="5018" spans="2:9" x14ac:dyDescent="0.25">
      <c r="B5018" s="9">
        <v>2021</v>
      </c>
      <c r="C5018" s="9">
        <v>7</v>
      </c>
      <c r="D5018" s="9">
        <v>17</v>
      </c>
      <c r="E5018" s="30">
        <f>I01_Avg!D5018</f>
        <v>2.7783208379577431</v>
      </c>
      <c r="F5018" s="30">
        <f>PVWatts_8.5kW!J5030</f>
        <v>2.4261249999999999</v>
      </c>
      <c r="G5018" s="34">
        <f t="shared" si="234"/>
        <v>0.35219583795774323</v>
      </c>
      <c r="H5018" s="34">
        <f t="shared" si="235"/>
        <v>0.35219583795774323</v>
      </c>
      <c r="I5018" s="34">
        <f t="shared" si="236"/>
        <v>0</v>
      </c>
    </row>
    <row r="5019" spans="2:9" x14ac:dyDescent="0.25">
      <c r="B5019" s="9">
        <v>2021</v>
      </c>
      <c r="C5019" s="9">
        <v>7</v>
      </c>
      <c r="D5019" s="9">
        <v>18</v>
      </c>
      <c r="E5019" s="30">
        <f>I01_Avg!D5019</f>
        <v>2.7462270020184412</v>
      </c>
      <c r="F5019" s="30">
        <f>PVWatts_8.5kW!J5031</f>
        <v>0.97249300000000005</v>
      </c>
      <c r="G5019" s="34">
        <f t="shared" si="234"/>
        <v>1.7737340020184411</v>
      </c>
      <c r="H5019" s="34">
        <f t="shared" si="235"/>
        <v>1.7737340020184411</v>
      </c>
      <c r="I5019" s="34">
        <f t="shared" si="236"/>
        <v>0</v>
      </c>
    </row>
    <row r="5020" spans="2:9" x14ac:dyDescent="0.25">
      <c r="B5020" s="9">
        <v>2021</v>
      </c>
      <c r="C5020" s="9">
        <v>7</v>
      </c>
      <c r="D5020" s="9">
        <v>19</v>
      </c>
      <c r="E5020" s="30">
        <f>I01_Avg!D5020</f>
        <v>2.753181537950506</v>
      </c>
      <c r="F5020" s="30">
        <f>PVWatts_8.5kW!J5032</f>
        <v>0.13408</v>
      </c>
      <c r="G5020" s="34">
        <f t="shared" si="234"/>
        <v>2.619101537950506</v>
      </c>
      <c r="H5020" s="34">
        <f t="shared" si="235"/>
        <v>2.619101537950506</v>
      </c>
      <c r="I5020" s="34">
        <f t="shared" si="236"/>
        <v>0</v>
      </c>
    </row>
    <row r="5021" spans="2:9" x14ac:dyDescent="0.25">
      <c r="B5021" s="9">
        <v>2021</v>
      </c>
      <c r="C5021" s="9">
        <v>7</v>
      </c>
      <c r="D5021" s="9">
        <v>20</v>
      </c>
      <c r="E5021" s="30">
        <f>I01_Avg!D5021</f>
        <v>2.635924392448274</v>
      </c>
      <c r="F5021" s="30">
        <f>PVWatts_8.5kW!J5033</f>
        <v>0</v>
      </c>
      <c r="G5021" s="34">
        <f t="shared" si="234"/>
        <v>2.635924392448274</v>
      </c>
      <c r="H5021" s="34">
        <f t="shared" si="235"/>
        <v>2.635924392448274</v>
      </c>
      <c r="I5021" s="34">
        <f t="shared" si="236"/>
        <v>0</v>
      </c>
    </row>
    <row r="5022" spans="2:9" x14ac:dyDescent="0.25">
      <c r="B5022" s="9">
        <v>2021</v>
      </c>
      <c r="C5022" s="9">
        <v>7</v>
      </c>
      <c r="D5022" s="9">
        <v>21</v>
      </c>
      <c r="E5022" s="30">
        <f>I01_Avg!D5022</f>
        <v>2.4293464350281675</v>
      </c>
      <c r="F5022" s="30">
        <f>PVWatts_8.5kW!J5034</f>
        <v>0</v>
      </c>
      <c r="G5022" s="34">
        <f t="shared" si="234"/>
        <v>2.4293464350281675</v>
      </c>
      <c r="H5022" s="34">
        <f t="shared" si="235"/>
        <v>2.4293464350281675</v>
      </c>
      <c r="I5022" s="34">
        <f t="shared" si="236"/>
        <v>0</v>
      </c>
    </row>
    <row r="5023" spans="2:9" x14ac:dyDescent="0.25">
      <c r="B5023" s="9">
        <v>2021</v>
      </c>
      <c r="C5023" s="9">
        <v>7</v>
      </c>
      <c r="D5023" s="9">
        <v>22</v>
      </c>
      <c r="E5023" s="30">
        <f>I01_Avg!D5023</f>
        <v>2.1895068733341434</v>
      </c>
      <c r="F5023" s="30">
        <f>PVWatts_8.5kW!J5035</f>
        <v>0</v>
      </c>
      <c r="G5023" s="34">
        <f t="shared" si="234"/>
        <v>2.1895068733341434</v>
      </c>
      <c r="H5023" s="34">
        <f t="shared" si="235"/>
        <v>2.1895068733341434</v>
      </c>
      <c r="I5023" s="34">
        <f t="shared" si="236"/>
        <v>0</v>
      </c>
    </row>
    <row r="5024" spans="2:9" x14ac:dyDescent="0.25">
      <c r="B5024" s="9">
        <v>2021</v>
      </c>
      <c r="C5024" s="9">
        <v>7</v>
      </c>
      <c r="D5024" s="9">
        <v>23</v>
      </c>
      <c r="E5024" s="30">
        <f>I01_Avg!D5024</f>
        <v>1.7990020120412389</v>
      </c>
      <c r="F5024" s="30">
        <f>PVWatts_8.5kW!J5036</f>
        <v>0</v>
      </c>
      <c r="G5024" s="34">
        <f t="shared" si="234"/>
        <v>1.7990020120412389</v>
      </c>
      <c r="H5024" s="34">
        <f t="shared" si="235"/>
        <v>1.7990020120412389</v>
      </c>
      <c r="I5024" s="34">
        <f t="shared" si="236"/>
        <v>0</v>
      </c>
    </row>
    <row r="5025" spans="2:9" x14ac:dyDescent="0.25">
      <c r="B5025" s="9">
        <v>2021</v>
      </c>
      <c r="C5025" s="9">
        <v>7</v>
      </c>
      <c r="D5025" s="9">
        <v>0</v>
      </c>
      <c r="E5025" s="30">
        <f>I01_Avg!D5025</f>
        <v>1.5061247411395193</v>
      </c>
      <c r="F5025" s="30">
        <f>PVWatts_8.5kW!J5037</f>
        <v>0</v>
      </c>
      <c r="G5025" s="34">
        <f t="shared" si="234"/>
        <v>1.5061247411395193</v>
      </c>
      <c r="H5025" s="34">
        <f t="shared" si="235"/>
        <v>1.5061247411395193</v>
      </c>
      <c r="I5025" s="34">
        <f t="shared" si="236"/>
        <v>0</v>
      </c>
    </row>
    <row r="5026" spans="2:9" x14ac:dyDescent="0.25">
      <c r="B5026" s="9">
        <v>2021</v>
      </c>
      <c r="C5026" s="9">
        <v>7</v>
      </c>
      <c r="D5026" s="9">
        <v>1</v>
      </c>
      <c r="E5026" s="30">
        <f>I01_Avg!D5026</f>
        <v>1.2599760818631112</v>
      </c>
      <c r="F5026" s="30">
        <f>PVWatts_8.5kW!J5038</f>
        <v>0</v>
      </c>
      <c r="G5026" s="34">
        <f t="shared" si="234"/>
        <v>1.2599760818631112</v>
      </c>
      <c r="H5026" s="34">
        <f t="shared" si="235"/>
        <v>1.2599760818631112</v>
      </c>
      <c r="I5026" s="34">
        <f t="shared" si="236"/>
        <v>0</v>
      </c>
    </row>
    <row r="5027" spans="2:9" x14ac:dyDescent="0.25">
      <c r="B5027" s="9">
        <v>2021</v>
      </c>
      <c r="C5027" s="9">
        <v>7</v>
      </c>
      <c r="D5027" s="9">
        <v>2</v>
      </c>
      <c r="E5027" s="30">
        <f>I01_Avg!D5027</f>
        <v>1.128013885904654</v>
      </c>
      <c r="F5027" s="30">
        <f>PVWatts_8.5kW!J5039</f>
        <v>0</v>
      </c>
      <c r="G5027" s="34">
        <f t="shared" si="234"/>
        <v>1.128013885904654</v>
      </c>
      <c r="H5027" s="34">
        <f t="shared" si="235"/>
        <v>1.128013885904654</v>
      </c>
      <c r="I5027" s="34">
        <f t="shared" si="236"/>
        <v>0</v>
      </c>
    </row>
    <row r="5028" spans="2:9" x14ac:dyDescent="0.25">
      <c r="B5028" s="9">
        <v>2021</v>
      </c>
      <c r="C5028" s="9">
        <v>7</v>
      </c>
      <c r="D5028" s="9">
        <v>3</v>
      </c>
      <c r="E5028" s="30">
        <f>I01_Avg!D5028</f>
        <v>1.0012647676944688</v>
      </c>
      <c r="F5028" s="30">
        <f>PVWatts_8.5kW!J5040</f>
        <v>0</v>
      </c>
      <c r="G5028" s="34">
        <f t="shared" si="234"/>
        <v>1.0012647676944688</v>
      </c>
      <c r="H5028" s="34">
        <f t="shared" si="235"/>
        <v>1.0012647676944688</v>
      </c>
      <c r="I5028" s="34">
        <f t="shared" si="236"/>
        <v>0</v>
      </c>
    </row>
    <row r="5029" spans="2:9" x14ac:dyDescent="0.25">
      <c r="B5029" s="9">
        <v>2021</v>
      </c>
      <c r="C5029" s="9">
        <v>7</v>
      </c>
      <c r="D5029" s="9">
        <v>4</v>
      </c>
      <c r="E5029" s="30">
        <f>I01_Avg!D5029</f>
        <v>0.92560921207975999</v>
      </c>
      <c r="F5029" s="30">
        <f>PVWatts_8.5kW!J5041</f>
        <v>0</v>
      </c>
      <c r="G5029" s="34">
        <f t="shared" si="234"/>
        <v>0.92560921207975999</v>
      </c>
      <c r="H5029" s="34">
        <f t="shared" si="235"/>
        <v>0.92560921207975999</v>
      </c>
      <c r="I5029" s="34">
        <f t="shared" si="236"/>
        <v>0</v>
      </c>
    </row>
    <row r="5030" spans="2:9" x14ac:dyDescent="0.25">
      <c r="B5030" s="9">
        <v>2021</v>
      </c>
      <c r="C5030" s="9">
        <v>7</v>
      </c>
      <c r="D5030" s="9">
        <v>5</v>
      </c>
      <c r="E5030" s="30">
        <f>I01_Avg!D5030</f>
        <v>0.92073717997281557</v>
      </c>
      <c r="F5030" s="30">
        <f>PVWatts_8.5kW!J5042</f>
        <v>0</v>
      </c>
      <c r="G5030" s="34">
        <f t="shared" si="234"/>
        <v>0.92073717997281557</v>
      </c>
      <c r="H5030" s="34">
        <f t="shared" si="235"/>
        <v>0.92073717997281557</v>
      </c>
      <c r="I5030" s="34">
        <f t="shared" si="236"/>
        <v>0</v>
      </c>
    </row>
    <row r="5031" spans="2:9" x14ac:dyDescent="0.25">
      <c r="B5031" s="9">
        <v>2021</v>
      </c>
      <c r="C5031" s="9">
        <v>7</v>
      </c>
      <c r="D5031" s="9">
        <v>6</v>
      </c>
      <c r="E5031" s="30">
        <f>I01_Avg!D5031</f>
        <v>0.92522207440658222</v>
      </c>
      <c r="F5031" s="30">
        <f>PVWatts_8.5kW!J5043</f>
        <v>0.27396399999999999</v>
      </c>
      <c r="G5031" s="34">
        <f t="shared" si="234"/>
        <v>0.65125807440658223</v>
      </c>
      <c r="H5031" s="34">
        <f t="shared" si="235"/>
        <v>0.65125807440658223</v>
      </c>
      <c r="I5031" s="34">
        <f t="shared" si="236"/>
        <v>0</v>
      </c>
    </row>
    <row r="5032" spans="2:9" x14ac:dyDescent="0.25">
      <c r="B5032" s="9">
        <v>2021</v>
      </c>
      <c r="C5032" s="9">
        <v>7</v>
      </c>
      <c r="D5032" s="9">
        <v>7</v>
      </c>
      <c r="E5032" s="30">
        <f>I01_Avg!D5032</f>
        <v>1.1116093103352946</v>
      </c>
      <c r="F5032" s="30">
        <f>PVWatts_8.5kW!J5044</f>
        <v>1.4428420000000002</v>
      </c>
      <c r="G5032" s="34">
        <f t="shared" si="234"/>
        <v>-0.33123268966470554</v>
      </c>
      <c r="H5032" s="34">
        <f t="shared" si="235"/>
        <v>0</v>
      </c>
      <c r="I5032" s="34">
        <f t="shared" si="236"/>
        <v>-0.33123268966470554</v>
      </c>
    </row>
    <row r="5033" spans="2:9" x14ac:dyDescent="0.25">
      <c r="B5033" s="9">
        <v>2021</v>
      </c>
      <c r="C5033" s="9">
        <v>7</v>
      </c>
      <c r="D5033" s="9">
        <v>8</v>
      </c>
      <c r="E5033" s="30">
        <f>I01_Avg!D5033</f>
        <v>1.1926045814399724</v>
      </c>
      <c r="F5033" s="30">
        <f>PVWatts_8.5kW!J5045</f>
        <v>2.571447</v>
      </c>
      <c r="G5033" s="34">
        <f t="shared" si="234"/>
        <v>-1.3788424185600276</v>
      </c>
      <c r="H5033" s="34">
        <f t="shared" si="235"/>
        <v>0</v>
      </c>
      <c r="I5033" s="34">
        <f t="shared" si="236"/>
        <v>-1.3788424185600276</v>
      </c>
    </row>
    <row r="5034" spans="2:9" x14ac:dyDescent="0.25">
      <c r="B5034" s="9">
        <v>2021</v>
      </c>
      <c r="C5034" s="9">
        <v>7</v>
      </c>
      <c r="D5034" s="9">
        <v>9</v>
      </c>
      <c r="E5034" s="30">
        <f>I01_Avg!D5034</f>
        <v>1.3572295163499846</v>
      </c>
      <c r="F5034" s="30">
        <f>PVWatts_8.5kW!J5046</f>
        <v>1.988804</v>
      </c>
      <c r="G5034" s="34">
        <f t="shared" si="234"/>
        <v>-0.63157448365001545</v>
      </c>
      <c r="H5034" s="34">
        <f t="shared" si="235"/>
        <v>0</v>
      </c>
      <c r="I5034" s="34">
        <f t="shared" si="236"/>
        <v>-0.63157448365001545</v>
      </c>
    </row>
    <row r="5035" spans="2:9" x14ac:dyDescent="0.25">
      <c r="B5035" s="9">
        <v>2021</v>
      </c>
      <c r="C5035" s="9">
        <v>7</v>
      </c>
      <c r="D5035" s="9">
        <v>10</v>
      </c>
      <c r="E5035" s="30">
        <f>I01_Avg!D5035</f>
        <v>1.5333870787360422</v>
      </c>
      <c r="F5035" s="30">
        <f>PVWatts_8.5kW!J5047</f>
        <v>5.0860789999999998</v>
      </c>
      <c r="G5035" s="34">
        <f t="shared" si="234"/>
        <v>-3.5526919212639578</v>
      </c>
      <c r="H5035" s="34">
        <f t="shared" si="235"/>
        <v>0</v>
      </c>
      <c r="I5035" s="34">
        <f t="shared" si="236"/>
        <v>-3.5526919212639578</v>
      </c>
    </row>
    <row r="5036" spans="2:9" x14ac:dyDescent="0.25">
      <c r="B5036" s="9">
        <v>2021</v>
      </c>
      <c r="C5036" s="9">
        <v>7</v>
      </c>
      <c r="D5036" s="9">
        <v>11</v>
      </c>
      <c r="E5036" s="30">
        <f>I01_Avg!D5036</f>
        <v>1.7846710845608047</v>
      </c>
      <c r="F5036" s="30">
        <f>PVWatts_8.5kW!J5048</f>
        <v>5.5846530000000003</v>
      </c>
      <c r="G5036" s="34">
        <f t="shared" si="234"/>
        <v>-3.7999819154391954</v>
      </c>
      <c r="H5036" s="34">
        <f t="shared" si="235"/>
        <v>0</v>
      </c>
      <c r="I5036" s="34">
        <f t="shared" si="236"/>
        <v>-3.7999819154391954</v>
      </c>
    </row>
    <row r="5037" spans="2:9" x14ac:dyDescent="0.25">
      <c r="B5037" s="9">
        <v>2021</v>
      </c>
      <c r="C5037" s="9">
        <v>7</v>
      </c>
      <c r="D5037" s="9">
        <v>12</v>
      </c>
      <c r="E5037" s="30">
        <f>I01_Avg!D5037</f>
        <v>2.1395646995546183</v>
      </c>
      <c r="F5037" s="30">
        <f>PVWatts_8.5kW!J5049</f>
        <v>5.7825439999999997</v>
      </c>
      <c r="G5037" s="34">
        <f t="shared" si="234"/>
        <v>-3.6429793004453814</v>
      </c>
      <c r="H5037" s="34">
        <f t="shared" si="235"/>
        <v>0</v>
      </c>
      <c r="I5037" s="34">
        <f t="shared" si="236"/>
        <v>-3.6429793004453814</v>
      </c>
    </row>
    <row r="5038" spans="2:9" x14ac:dyDescent="0.25">
      <c r="B5038" s="9">
        <v>2021</v>
      </c>
      <c r="C5038" s="9">
        <v>7</v>
      </c>
      <c r="D5038" s="9">
        <v>13</v>
      </c>
      <c r="E5038" s="30">
        <f>I01_Avg!D5038</f>
        <v>2.3186225976811805</v>
      </c>
      <c r="F5038" s="30">
        <f>PVWatts_8.5kW!J5050</f>
        <v>5.6887740000000004</v>
      </c>
      <c r="G5038" s="34">
        <f t="shared" si="234"/>
        <v>-3.3701514023188199</v>
      </c>
      <c r="H5038" s="34">
        <f t="shared" si="235"/>
        <v>0</v>
      </c>
      <c r="I5038" s="34">
        <f t="shared" si="236"/>
        <v>-3.3701514023188199</v>
      </c>
    </row>
    <row r="5039" spans="2:9" x14ac:dyDescent="0.25">
      <c r="B5039" s="9">
        <v>2021</v>
      </c>
      <c r="C5039" s="9">
        <v>7</v>
      </c>
      <c r="D5039" s="9">
        <v>14</v>
      </c>
      <c r="E5039" s="30">
        <f>I01_Avg!D5039</f>
        <v>2.5217966957234297</v>
      </c>
      <c r="F5039" s="30">
        <f>PVWatts_8.5kW!J5051</f>
        <v>5.2834260000000004</v>
      </c>
      <c r="G5039" s="34">
        <f t="shared" si="234"/>
        <v>-2.7616293042765707</v>
      </c>
      <c r="H5039" s="34">
        <f t="shared" si="235"/>
        <v>0</v>
      </c>
      <c r="I5039" s="34">
        <f t="shared" si="236"/>
        <v>-2.7616293042765707</v>
      </c>
    </row>
    <row r="5040" spans="2:9" x14ac:dyDescent="0.25">
      <c r="B5040" s="9">
        <v>2021</v>
      </c>
      <c r="C5040" s="9">
        <v>7</v>
      </c>
      <c r="D5040" s="9">
        <v>15</v>
      </c>
      <c r="E5040" s="30">
        <f>I01_Avg!D5040</f>
        <v>2.7113661620345821</v>
      </c>
      <c r="F5040" s="30">
        <f>PVWatts_8.5kW!J5052</f>
        <v>4.6187870000000002</v>
      </c>
      <c r="G5040" s="34">
        <f t="shared" si="234"/>
        <v>-1.9074208379654181</v>
      </c>
      <c r="H5040" s="34">
        <f t="shared" si="235"/>
        <v>0</v>
      </c>
      <c r="I5040" s="34">
        <f t="shared" si="236"/>
        <v>-1.9074208379654181</v>
      </c>
    </row>
    <row r="5041" spans="2:9" x14ac:dyDescent="0.25">
      <c r="B5041" s="9">
        <v>2021</v>
      </c>
      <c r="C5041" s="9">
        <v>7</v>
      </c>
      <c r="D5041" s="9">
        <v>16</v>
      </c>
      <c r="E5041" s="30">
        <f>I01_Avg!D5041</f>
        <v>2.8026867884163895</v>
      </c>
      <c r="F5041" s="30">
        <f>PVWatts_8.5kW!J5053</f>
        <v>3.620835</v>
      </c>
      <c r="G5041" s="34">
        <f t="shared" si="234"/>
        <v>-0.81814821158361051</v>
      </c>
      <c r="H5041" s="34">
        <f t="shared" si="235"/>
        <v>0</v>
      </c>
      <c r="I5041" s="34">
        <f t="shared" si="236"/>
        <v>-0.81814821158361051</v>
      </c>
    </row>
    <row r="5042" spans="2:9" x14ac:dyDescent="0.25">
      <c r="B5042" s="9">
        <v>2021</v>
      </c>
      <c r="C5042" s="9">
        <v>7</v>
      </c>
      <c r="D5042" s="9">
        <v>17</v>
      </c>
      <c r="E5042" s="30">
        <f>I01_Avg!D5042</f>
        <v>2.9303133495103753</v>
      </c>
      <c r="F5042" s="30">
        <f>PVWatts_8.5kW!J5054</f>
        <v>2.3247559999999998</v>
      </c>
      <c r="G5042" s="34">
        <f t="shared" si="234"/>
        <v>0.60555734951037543</v>
      </c>
      <c r="H5042" s="34">
        <f t="shared" si="235"/>
        <v>0.60555734951037543</v>
      </c>
      <c r="I5042" s="34">
        <f t="shared" si="236"/>
        <v>0</v>
      </c>
    </row>
    <row r="5043" spans="2:9" x14ac:dyDescent="0.25">
      <c r="B5043" s="9">
        <v>2021</v>
      </c>
      <c r="C5043" s="9">
        <v>7</v>
      </c>
      <c r="D5043" s="9">
        <v>18</v>
      </c>
      <c r="E5043" s="30">
        <f>I01_Avg!D5043</f>
        <v>2.9655572021317833</v>
      </c>
      <c r="F5043" s="30">
        <f>PVWatts_8.5kW!J5055</f>
        <v>0.95996000000000004</v>
      </c>
      <c r="G5043" s="34">
        <f t="shared" si="234"/>
        <v>2.0055972021317832</v>
      </c>
      <c r="H5043" s="34">
        <f t="shared" si="235"/>
        <v>2.0055972021317832</v>
      </c>
      <c r="I5043" s="34">
        <f t="shared" si="236"/>
        <v>0</v>
      </c>
    </row>
    <row r="5044" spans="2:9" x14ac:dyDescent="0.25">
      <c r="B5044" s="9">
        <v>2021</v>
      </c>
      <c r="C5044" s="9">
        <v>7</v>
      </c>
      <c r="D5044" s="9">
        <v>19</v>
      </c>
      <c r="E5044" s="30">
        <f>I01_Avg!D5044</f>
        <v>2.9512236191033363</v>
      </c>
      <c r="F5044" s="30">
        <f>PVWatts_8.5kW!J5056</f>
        <v>0.15900600000000001</v>
      </c>
      <c r="G5044" s="34">
        <f t="shared" si="234"/>
        <v>2.7922176191033361</v>
      </c>
      <c r="H5044" s="34">
        <f t="shared" si="235"/>
        <v>2.7922176191033361</v>
      </c>
      <c r="I5044" s="34">
        <f t="shared" si="236"/>
        <v>0</v>
      </c>
    </row>
    <row r="5045" spans="2:9" x14ac:dyDescent="0.25">
      <c r="B5045" s="9">
        <v>2021</v>
      </c>
      <c r="C5045" s="9">
        <v>7</v>
      </c>
      <c r="D5045" s="9">
        <v>20</v>
      </c>
      <c r="E5045" s="30">
        <f>I01_Avg!D5045</f>
        <v>2.7967812622659047</v>
      </c>
      <c r="F5045" s="30">
        <f>PVWatts_8.5kW!J5057</f>
        <v>0</v>
      </c>
      <c r="G5045" s="34">
        <f t="shared" si="234"/>
        <v>2.7967812622659047</v>
      </c>
      <c r="H5045" s="34">
        <f t="shared" si="235"/>
        <v>2.7967812622659047</v>
      </c>
      <c r="I5045" s="34">
        <f t="shared" si="236"/>
        <v>0</v>
      </c>
    </row>
    <row r="5046" spans="2:9" x14ac:dyDescent="0.25">
      <c r="B5046" s="9">
        <v>2021</v>
      </c>
      <c r="C5046" s="9">
        <v>7</v>
      </c>
      <c r="D5046" s="9">
        <v>21</v>
      </c>
      <c r="E5046" s="30">
        <f>I01_Avg!D5046</f>
        <v>2.5742388832263434</v>
      </c>
      <c r="F5046" s="30">
        <f>PVWatts_8.5kW!J5058</f>
        <v>0</v>
      </c>
      <c r="G5046" s="34">
        <f t="shared" si="234"/>
        <v>2.5742388832263434</v>
      </c>
      <c r="H5046" s="34">
        <f t="shared" si="235"/>
        <v>2.5742388832263434</v>
      </c>
      <c r="I5046" s="34">
        <f t="shared" si="236"/>
        <v>0</v>
      </c>
    </row>
    <row r="5047" spans="2:9" x14ac:dyDescent="0.25">
      <c r="B5047" s="9">
        <v>2021</v>
      </c>
      <c r="C5047" s="9">
        <v>7</v>
      </c>
      <c r="D5047" s="9">
        <v>22</v>
      </c>
      <c r="E5047" s="30">
        <f>I01_Avg!D5047</f>
        <v>2.3044205171260348</v>
      </c>
      <c r="F5047" s="30">
        <f>PVWatts_8.5kW!J5059</f>
        <v>0</v>
      </c>
      <c r="G5047" s="34">
        <f t="shared" si="234"/>
        <v>2.3044205171260348</v>
      </c>
      <c r="H5047" s="34">
        <f t="shared" si="235"/>
        <v>2.3044205171260348</v>
      </c>
      <c r="I5047" s="34">
        <f t="shared" si="236"/>
        <v>0</v>
      </c>
    </row>
    <row r="5048" spans="2:9" x14ac:dyDescent="0.25">
      <c r="B5048" s="9">
        <v>2021</v>
      </c>
      <c r="C5048" s="9">
        <v>7</v>
      </c>
      <c r="D5048" s="9">
        <v>23</v>
      </c>
      <c r="E5048" s="30">
        <f>I01_Avg!D5048</f>
        <v>1.9013497156004651</v>
      </c>
      <c r="F5048" s="30">
        <f>PVWatts_8.5kW!J5060</f>
        <v>0</v>
      </c>
      <c r="G5048" s="34">
        <f t="shared" si="234"/>
        <v>1.9013497156004651</v>
      </c>
      <c r="H5048" s="34">
        <f t="shared" si="235"/>
        <v>1.9013497156004651</v>
      </c>
      <c r="I5048" s="34">
        <f t="shared" si="236"/>
        <v>0</v>
      </c>
    </row>
    <row r="5049" spans="2:9" x14ac:dyDescent="0.25">
      <c r="B5049" s="9">
        <v>2021</v>
      </c>
      <c r="C5049" s="9">
        <v>7</v>
      </c>
      <c r="D5049" s="9">
        <v>0</v>
      </c>
      <c r="E5049" s="30">
        <f>I01_Avg!D5049</f>
        <v>1.5948873568369497</v>
      </c>
      <c r="F5049" s="30">
        <f>PVWatts_8.5kW!J5061</f>
        <v>0</v>
      </c>
      <c r="G5049" s="34">
        <f t="shared" si="234"/>
        <v>1.5948873568369497</v>
      </c>
      <c r="H5049" s="34">
        <f t="shared" si="235"/>
        <v>1.5948873568369497</v>
      </c>
      <c r="I5049" s="34">
        <f t="shared" si="236"/>
        <v>0</v>
      </c>
    </row>
    <row r="5050" spans="2:9" x14ac:dyDescent="0.25">
      <c r="B5050" s="9">
        <v>2021</v>
      </c>
      <c r="C5050" s="9">
        <v>7</v>
      </c>
      <c r="D5050" s="9">
        <v>1</v>
      </c>
      <c r="E5050" s="30">
        <f>I01_Avg!D5050</f>
        <v>1.3535433979204221</v>
      </c>
      <c r="F5050" s="30">
        <f>PVWatts_8.5kW!J5062</f>
        <v>0</v>
      </c>
      <c r="G5050" s="34">
        <f t="shared" si="234"/>
        <v>1.3535433979204221</v>
      </c>
      <c r="H5050" s="34">
        <f t="shared" si="235"/>
        <v>1.3535433979204221</v>
      </c>
      <c r="I5050" s="34">
        <f t="shared" si="236"/>
        <v>0</v>
      </c>
    </row>
    <row r="5051" spans="2:9" x14ac:dyDescent="0.25">
      <c r="B5051" s="9">
        <v>2021</v>
      </c>
      <c r="C5051" s="9">
        <v>7</v>
      </c>
      <c r="D5051" s="9">
        <v>2</v>
      </c>
      <c r="E5051" s="30">
        <f>I01_Avg!D5051</f>
        <v>1.1802873066475246</v>
      </c>
      <c r="F5051" s="30">
        <f>PVWatts_8.5kW!J5063</f>
        <v>0</v>
      </c>
      <c r="G5051" s="34">
        <f t="shared" si="234"/>
        <v>1.1802873066475246</v>
      </c>
      <c r="H5051" s="34">
        <f t="shared" si="235"/>
        <v>1.1802873066475246</v>
      </c>
      <c r="I5051" s="34">
        <f t="shared" si="236"/>
        <v>0</v>
      </c>
    </row>
    <row r="5052" spans="2:9" x14ac:dyDescent="0.25">
      <c r="B5052" s="9">
        <v>2021</v>
      </c>
      <c r="C5052" s="9">
        <v>7</v>
      </c>
      <c r="D5052" s="9">
        <v>3</v>
      </c>
      <c r="E5052" s="30">
        <f>I01_Avg!D5052</f>
        <v>1.0603117339019388</v>
      </c>
      <c r="F5052" s="30">
        <f>PVWatts_8.5kW!J5064</f>
        <v>0</v>
      </c>
      <c r="G5052" s="34">
        <f t="shared" si="234"/>
        <v>1.0603117339019388</v>
      </c>
      <c r="H5052" s="34">
        <f t="shared" si="235"/>
        <v>1.0603117339019388</v>
      </c>
      <c r="I5052" s="34">
        <f t="shared" si="236"/>
        <v>0</v>
      </c>
    </row>
    <row r="5053" spans="2:9" x14ac:dyDescent="0.25">
      <c r="B5053" s="9">
        <v>2021</v>
      </c>
      <c r="C5053" s="9">
        <v>7</v>
      </c>
      <c r="D5053" s="9">
        <v>4</v>
      </c>
      <c r="E5053" s="30">
        <f>I01_Avg!D5053</f>
        <v>1.0275605497634024</v>
      </c>
      <c r="F5053" s="30">
        <f>PVWatts_8.5kW!J5065</f>
        <v>0</v>
      </c>
      <c r="G5053" s="34">
        <f t="shared" si="234"/>
        <v>1.0275605497634024</v>
      </c>
      <c r="H5053" s="34">
        <f t="shared" si="235"/>
        <v>1.0275605497634024</v>
      </c>
      <c r="I5053" s="34">
        <f t="shared" si="236"/>
        <v>0</v>
      </c>
    </row>
    <row r="5054" spans="2:9" x14ac:dyDescent="0.25">
      <c r="B5054" s="9">
        <v>2021</v>
      </c>
      <c r="C5054" s="9">
        <v>7</v>
      </c>
      <c r="D5054" s="9">
        <v>5</v>
      </c>
      <c r="E5054" s="30">
        <f>I01_Avg!D5054</f>
        <v>0.97365862386762447</v>
      </c>
      <c r="F5054" s="30">
        <f>PVWatts_8.5kW!J5066</f>
        <v>0</v>
      </c>
      <c r="G5054" s="34">
        <f t="shared" si="234"/>
        <v>0.97365862386762447</v>
      </c>
      <c r="H5054" s="34">
        <f t="shared" si="235"/>
        <v>0.97365862386762447</v>
      </c>
      <c r="I5054" s="34">
        <f t="shared" si="236"/>
        <v>0</v>
      </c>
    </row>
    <row r="5055" spans="2:9" x14ac:dyDescent="0.25">
      <c r="B5055" s="9">
        <v>2021</v>
      </c>
      <c r="C5055" s="9">
        <v>7</v>
      </c>
      <c r="D5055" s="9">
        <v>6</v>
      </c>
      <c r="E5055" s="30">
        <f>I01_Avg!D5055</f>
        <v>1.0156680392050061</v>
      </c>
      <c r="F5055" s="30">
        <f>PVWatts_8.5kW!J5067</f>
        <v>0.31983600000000001</v>
      </c>
      <c r="G5055" s="34">
        <f t="shared" si="234"/>
        <v>0.69583203920500614</v>
      </c>
      <c r="H5055" s="34">
        <f t="shared" si="235"/>
        <v>0.69583203920500614</v>
      </c>
      <c r="I5055" s="34">
        <f t="shared" si="236"/>
        <v>0</v>
      </c>
    </row>
    <row r="5056" spans="2:9" x14ac:dyDescent="0.25">
      <c r="B5056" s="9">
        <v>2021</v>
      </c>
      <c r="C5056" s="9">
        <v>7</v>
      </c>
      <c r="D5056" s="9">
        <v>7</v>
      </c>
      <c r="E5056" s="30">
        <f>I01_Avg!D5056</f>
        <v>1.1385469709475726</v>
      </c>
      <c r="F5056" s="30">
        <f>PVWatts_8.5kW!J5068</f>
        <v>1.373745</v>
      </c>
      <c r="G5056" s="34">
        <f t="shared" si="234"/>
        <v>-0.23519802905242737</v>
      </c>
      <c r="H5056" s="34">
        <f t="shared" si="235"/>
        <v>0</v>
      </c>
      <c r="I5056" s="34">
        <f t="shared" si="236"/>
        <v>-0.23519802905242737</v>
      </c>
    </row>
    <row r="5057" spans="2:9" x14ac:dyDescent="0.25">
      <c r="B5057" s="9">
        <v>2021</v>
      </c>
      <c r="C5057" s="9">
        <v>7</v>
      </c>
      <c r="D5057" s="9">
        <v>8</v>
      </c>
      <c r="E5057" s="30">
        <f>I01_Avg!D5057</f>
        <v>1.23591173376513</v>
      </c>
      <c r="F5057" s="30">
        <f>PVWatts_8.5kW!J5069</f>
        <v>2.7417890000000003</v>
      </c>
      <c r="G5057" s="34">
        <f t="shared" si="234"/>
        <v>-1.5058772662348703</v>
      </c>
      <c r="H5057" s="34">
        <f t="shared" si="235"/>
        <v>0</v>
      </c>
      <c r="I5057" s="34">
        <f t="shared" si="236"/>
        <v>-1.5058772662348703</v>
      </c>
    </row>
    <row r="5058" spans="2:9" x14ac:dyDescent="0.25">
      <c r="B5058" s="9">
        <v>2021</v>
      </c>
      <c r="C5058" s="9">
        <v>7</v>
      </c>
      <c r="D5058" s="9">
        <v>9</v>
      </c>
      <c r="E5058" s="30">
        <f>I01_Avg!D5058</f>
        <v>1.4510071153149102</v>
      </c>
      <c r="F5058" s="30">
        <f>PVWatts_8.5kW!J5070</f>
        <v>3.8456090000000001</v>
      </c>
      <c r="G5058" s="34">
        <f t="shared" si="234"/>
        <v>-2.3946018846850898</v>
      </c>
      <c r="H5058" s="34">
        <f t="shared" si="235"/>
        <v>0</v>
      </c>
      <c r="I5058" s="34">
        <f t="shared" si="236"/>
        <v>-2.3946018846850898</v>
      </c>
    </row>
    <row r="5059" spans="2:9" x14ac:dyDescent="0.25">
      <c r="B5059" s="9">
        <v>2021</v>
      </c>
      <c r="C5059" s="9">
        <v>7</v>
      </c>
      <c r="D5059" s="9">
        <v>10</v>
      </c>
      <c r="E5059" s="30">
        <f>I01_Avg!D5059</f>
        <v>1.7720956640734513</v>
      </c>
      <c r="F5059" s="30">
        <f>PVWatts_8.5kW!J5071</f>
        <v>4.3787240000000001</v>
      </c>
      <c r="G5059" s="34">
        <f t="shared" si="234"/>
        <v>-2.6066283359265485</v>
      </c>
      <c r="H5059" s="34">
        <f t="shared" si="235"/>
        <v>0</v>
      </c>
      <c r="I5059" s="34">
        <f t="shared" si="236"/>
        <v>-2.6066283359265485</v>
      </c>
    </row>
    <row r="5060" spans="2:9" x14ac:dyDescent="0.25">
      <c r="B5060" s="9">
        <v>2021</v>
      </c>
      <c r="C5060" s="9">
        <v>7</v>
      </c>
      <c r="D5060" s="9">
        <v>11</v>
      </c>
      <c r="E5060" s="30">
        <f>I01_Avg!D5060</f>
        <v>2.0392432281766459</v>
      </c>
      <c r="F5060" s="30">
        <f>PVWatts_8.5kW!J5072</f>
        <v>5.2621869999999999</v>
      </c>
      <c r="G5060" s="34">
        <f t="shared" si="234"/>
        <v>-3.222943771823354</v>
      </c>
      <c r="H5060" s="34">
        <f t="shared" si="235"/>
        <v>0</v>
      </c>
      <c r="I5060" s="34">
        <f t="shared" si="236"/>
        <v>-3.222943771823354</v>
      </c>
    </row>
    <row r="5061" spans="2:9" x14ac:dyDescent="0.25">
      <c r="B5061" s="9">
        <v>2021</v>
      </c>
      <c r="C5061" s="9">
        <v>7</v>
      </c>
      <c r="D5061" s="9">
        <v>12</v>
      </c>
      <c r="E5061" s="30">
        <f>I01_Avg!D5061</f>
        <v>2.1442950284980378</v>
      </c>
      <c r="F5061" s="30">
        <f>PVWatts_8.5kW!J5073</f>
        <v>5.4831959999999995</v>
      </c>
      <c r="G5061" s="34">
        <f t="shared" si="234"/>
        <v>-3.3389009715019617</v>
      </c>
      <c r="H5061" s="34">
        <f t="shared" si="235"/>
        <v>0</v>
      </c>
      <c r="I5061" s="34">
        <f t="shared" si="236"/>
        <v>-3.3389009715019617</v>
      </c>
    </row>
    <row r="5062" spans="2:9" x14ac:dyDescent="0.25">
      <c r="B5062" s="9">
        <v>2021</v>
      </c>
      <c r="C5062" s="9">
        <v>7</v>
      </c>
      <c r="D5062" s="9">
        <v>13</v>
      </c>
      <c r="E5062" s="30">
        <f>I01_Avg!D5062</f>
        <v>2.369450562299249</v>
      </c>
      <c r="F5062" s="30">
        <f>PVWatts_8.5kW!J5074</f>
        <v>2.4396010000000001</v>
      </c>
      <c r="G5062" s="34">
        <f t="shared" si="234"/>
        <v>-7.0150437700751134E-2</v>
      </c>
      <c r="H5062" s="34">
        <f t="shared" si="235"/>
        <v>0</v>
      </c>
      <c r="I5062" s="34">
        <f t="shared" si="236"/>
        <v>-7.0150437700751134E-2</v>
      </c>
    </row>
    <row r="5063" spans="2:9" x14ac:dyDescent="0.25">
      <c r="B5063" s="9">
        <v>2021</v>
      </c>
      <c r="C5063" s="9">
        <v>7</v>
      </c>
      <c r="D5063" s="9">
        <v>14</v>
      </c>
      <c r="E5063" s="30">
        <f>I01_Avg!D5063</f>
        <v>2.5571036733631347</v>
      </c>
      <c r="F5063" s="30">
        <f>PVWatts_8.5kW!J5075</f>
        <v>3.1412800000000001</v>
      </c>
      <c r="G5063" s="34">
        <f t="shared" si="234"/>
        <v>-0.58417632663686536</v>
      </c>
      <c r="H5063" s="34">
        <f t="shared" si="235"/>
        <v>0</v>
      </c>
      <c r="I5063" s="34">
        <f t="shared" si="236"/>
        <v>-0.58417632663686536</v>
      </c>
    </row>
    <row r="5064" spans="2:9" x14ac:dyDescent="0.25">
      <c r="B5064" s="9">
        <v>2021</v>
      </c>
      <c r="C5064" s="9">
        <v>7</v>
      </c>
      <c r="D5064" s="9">
        <v>15</v>
      </c>
      <c r="E5064" s="30">
        <f>I01_Avg!D5064</f>
        <v>2.6957901823468098</v>
      </c>
      <c r="F5064" s="30">
        <f>PVWatts_8.5kW!J5076</f>
        <v>2.7477119999999999</v>
      </c>
      <c r="G5064" s="34">
        <f t="shared" si="234"/>
        <v>-5.192181765319015E-2</v>
      </c>
      <c r="H5064" s="34">
        <f t="shared" si="235"/>
        <v>0</v>
      </c>
      <c r="I5064" s="34">
        <f t="shared" si="236"/>
        <v>-5.192181765319015E-2</v>
      </c>
    </row>
    <row r="5065" spans="2:9" x14ac:dyDescent="0.25">
      <c r="B5065" s="9">
        <v>2021</v>
      </c>
      <c r="C5065" s="9">
        <v>7</v>
      </c>
      <c r="D5065" s="9">
        <v>16</v>
      </c>
      <c r="E5065" s="30">
        <f>I01_Avg!D5065</f>
        <v>2.7867729559718026</v>
      </c>
      <c r="F5065" s="30">
        <f>PVWatts_8.5kW!J5077</f>
        <v>2.1466780000000001</v>
      </c>
      <c r="G5065" s="34">
        <f t="shared" si="234"/>
        <v>0.64009495597180255</v>
      </c>
      <c r="H5065" s="34">
        <f t="shared" si="235"/>
        <v>0.64009495597180255</v>
      </c>
      <c r="I5065" s="34">
        <f t="shared" si="236"/>
        <v>0</v>
      </c>
    </row>
    <row r="5066" spans="2:9" x14ac:dyDescent="0.25">
      <c r="B5066" s="9">
        <v>2021</v>
      </c>
      <c r="C5066" s="9">
        <v>7</v>
      </c>
      <c r="D5066" s="9">
        <v>17</v>
      </c>
      <c r="E5066" s="30">
        <f>I01_Avg!D5066</f>
        <v>2.7893629015981869</v>
      </c>
      <c r="F5066" s="30">
        <f>PVWatts_8.5kW!J5078</f>
        <v>0.45322199999999996</v>
      </c>
      <c r="G5066" s="34">
        <f t="shared" ref="G5066:G5129" si="237">+E5066-F5066</f>
        <v>2.3361409015981871</v>
      </c>
      <c r="H5066" s="34">
        <f t="shared" ref="H5066:H5129" si="238">+IF(G5066&gt;0,G5066,0)</f>
        <v>2.3361409015981871</v>
      </c>
      <c r="I5066" s="34">
        <f t="shared" ref="I5066:I5129" si="239">+IF(G5066&lt;0,G5066,0)</f>
        <v>0</v>
      </c>
    </row>
    <row r="5067" spans="2:9" x14ac:dyDescent="0.25">
      <c r="B5067" s="9">
        <v>2021</v>
      </c>
      <c r="C5067" s="9">
        <v>7</v>
      </c>
      <c r="D5067" s="9">
        <v>18</v>
      </c>
      <c r="E5067" s="30">
        <f>I01_Avg!D5067</f>
        <v>2.8064414305435768</v>
      </c>
      <c r="F5067" s="30">
        <f>PVWatts_8.5kW!J5079</f>
        <v>0.21975399999999998</v>
      </c>
      <c r="G5067" s="34">
        <f t="shared" si="237"/>
        <v>2.5866874305435767</v>
      </c>
      <c r="H5067" s="34">
        <f t="shared" si="238"/>
        <v>2.5866874305435767</v>
      </c>
      <c r="I5067" s="34">
        <f t="shared" si="239"/>
        <v>0</v>
      </c>
    </row>
    <row r="5068" spans="2:9" x14ac:dyDescent="0.25">
      <c r="B5068" s="9">
        <v>2021</v>
      </c>
      <c r="C5068" s="9">
        <v>7</v>
      </c>
      <c r="D5068" s="9">
        <v>19</v>
      </c>
      <c r="E5068" s="30">
        <f>I01_Avg!D5068</f>
        <v>2.6668505015768136</v>
      </c>
      <c r="F5068" s="30">
        <f>PVWatts_8.5kW!J5080</f>
        <v>1.7305000000000001E-2</v>
      </c>
      <c r="G5068" s="34">
        <f t="shared" si="237"/>
        <v>2.6495455015768137</v>
      </c>
      <c r="H5068" s="34">
        <f t="shared" si="238"/>
        <v>2.6495455015768137</v>
      </c>
      <c r="I5068" s="34">
        <f t="shared" si="239"/>
        <v>0</v>
      </c>
    </row>
    <row r="5069" spans="2:9" x14ac:dyDescent="0.25">
      <c r="B5069" s="9">
        <v>2021</v>
      </c>
      <c r="C5069" s="9">
        <v>7</v>
      </c>
      <c r="D5069" s="9">
        <v>20</v>
      </c>
      <c r="E5069" s="30">
        <f>I01_Avg!D5069</f>
        <v>2.5903056141880541</v>
      </c>
      <c r="F5069" s="30">
        <f>PVWatts_8.5kW!J5081</f>
        <v>0</v>
      </c>
      <c r="G5069" s="34">
        <f t="shared" si="237"/>
        <v>2.5903056141880541</v>
      </c>
      <c r="H5069" s="34">
        <f t="shared" si="238"/>
        <v>2.5903056141880541</v>
      </c>
      <c r="I5069" s="34">
        <f t="shared" si="239"/>
        <v>0</v>
      </c>
    </row>
    <row r="5070" spans="2:9" x14ac:dyDescent="0.25">
      <c r="B5070" s="9">
        <v>2021</v>
      </c>
      <c r="C5070" s="9">
        <v>7</v>
      </c>
      <c r="D5070" s="9">
        <v>21</v>
      </c>
      <c r="E5070" s="30">
        <f>I01_Avg!D5070</f>
        <v>2.3897136247971527</v>
      </c>
      <c r="F5070" s="30">
        <f>PVWatts_8.5kW!J5082</f>
        <v>0</v>
      </c>
      <c r="G5070" s="34">
        <f t="shared" si="237"/>
        <v>2.3897136247971527</v>
      </c>
      <c r="H5070" s="34">
        <f t="shared" si="238"/>
        <v>2.3897136247971527</v>
      </c>
      <c r="I5070" s="34">
        <f t="shared" si="239"/>
        <v>0</v>
      </c>
    </row>
    <row r="5071" spans="2:9" x14ac:dyDescent="0.25">
      <c r="B5071" s="9">
        <v>2021</v>
      </c>
      <c r="C5071" s="9">
        <v>7</v>
      </c>
      <c r="D5071" s="9">
        <v>22</v>
      </c>
      <c r="E5071" s="30">
        <f>I01_Avg!D5071</f>
        <v>2.1851698281205052</v>
      </c>
      <c r="F5071" s="30">
        <f>PVWatts_8.5kW!J5083</f>
        <v>0</v>
      </c>
      <c r="G5071" s="34">
        <f t="shared" si="237"/>
        <v>2.1851698281205052</v>
      </c>
      <c r="H5071" s="34">
        <f t="shared" si="238"/>
        <v>2.1851698281205052</v>
      </c>
      <c r="I5071" s="34">
        <f t="shared" si="239"/>
        <v>0</v>
      </c>
    </row>
    <row r="5072" spans="2:9" x14ac:dyDescent="0.25">
      <c r="B5072" s="9">
        <v>2021</v>
      </c>
      <c r="C5072" s="9">
        <v>7</v>
      </c>
      <c r="D5072" s="9">
        <v>23</v>
      </c>
      <c r="E5072" s="30">
        <f>I01_Avg!D5072</f>
        <v>1.9567305796282146</v>
      </c>
      <c r="F5072" s="30">
        <f>PVWatts_8.5kW!J5084</f>
        <v>0</v>
      </c>
      <c r="G5072" s="34">
        <f t="shared" si="237"/>
        <v>1.9567305796282146</v>
      </c>
      <c r="H5072" s="34">
        <f t="shared" si="238"/>
        <v>1.9567305796282146</v>
      </c>
      <c r="I5072" s="34">
        <f t="shared" si="239"/>
        <v>0</v>
      </c>
    </row>
    <row r="5073" spans="2:9" x14ac:dyDescent="0.25">
      <c r="B5073" s="9">
        <v>2021</v>
      </c>
      <c r="C5073" s="9">
        <v>7</v>
      </c>
      <c r="D5073" s="9">
        <v>0</v>
      </c>
      <c r="E5073" s="30">
        <f>I01_Avg!D5073</f>
        <v>1.7847857634028788</v>
      </c>
      <c r="F5073" s="30">
        <f>PVWatts_8.5kW!J5085</f>
        <v>0</v>
      </c>
      <c r="G5073" s="34">
        <f t="shared" si="237"/>
        <v>1.7847857634028788</v>
      </c>
      <c r="H5073" s="34">
        <f t="shared" si="238"/>
        <v>1.7847857634028788</v>
      </c>
      <c r="I5073" s="34">
        <f t="shared" si="239"/>
        <v>0</v>
      </c>
    </row>
    <row r="5074" spans="2:9" x14ac:dyDescent="0.25">
      <c r="B5074" s="9">
        <v>2021</v>
      </c>
      <c r="C5074" s="9">
        <v>7</v>
      </c>
      <c r="D5074" s="9">
        <v>1</v>
      </c>
      <c r="E5074" s="30">
        <f>I01_Avg!D5074</f>
        <v>1.5801079909044198</v>
      </c>
      <c r="F5074" s="30">
        <f>PVWatts_8.5kW!J5086</f>
        <v>0</v>
      </c>
      <c r="G5074" s="34">
        <f t="shared" si="237"/>
        <v>1.5801079909044198</v>
      </c>
      <c r="H5074" s="34">
        <f t="shared" si="238"/>
        <v>1.5801079909044198</v>
      </c>
      <c r="I5074" s="34">
        <f t="shared" si="239"/>
        <v>0</v>
      </c>
    </row>
    <row r="5075" spans="2:9" x14ac:dyDescent="0.25">
      <c r="B5075" s="9">
        <v>2021</v>
      </c>
      <c r="C5075" s="9">
        <v>7</v>
      </c>
      <c r="D5075" s="9">
        <v>2</v>
      </c>
      <c r="E5075" s="30">
        <f>I01_Avg!D5075</f>
        <v>1.4246493753214129</v>
      </c>
      <c r="F5075" s="30">
        <f>PVWatts_8.5kW!J5087</f>
        <v>0</v>
      </c>
      <c r="G5075" s="34">
        <f t="shared" si="237"/>
        <v>1.4246493753214129</v>
      </c>
      <c r="H5075" s="34">
        <f t="shared" si="238"/>
        <v>1.4246493753214129</v>
      </c>
      <c r="I5075" s="34">
        <f t="shared" si="239"/>
        <v>0</v>
      </c>
    </row>
    <row r="5076" spans="2:9" x14ac:dyDescent="0.25">
      <c r="B5076" s="9">
        <v>2021</v>
      </c>
      <c r="C5076" s="9">
        <v>7</v>
      </c>
      <c r="D5076" s="9">
        <v>3</v>
      </c>
      <c r="E5076" s="30">
        <f>I01_Avg!D5076</f>
        <v>1.3435057582010794</v>
      </c>
      <c r="F5076" s="30">
        <f>PVWatts_8.5kW!J5088</f>
        <v>0</v>
      </c>
      <c r="G5076" s="34">
        <f t="shared" si="237"/>
        <v>1.3435057582010794</v>
      </c>
      <c r="H5076" s="34">
        <f t="shared" si="238"/>
        <v>1.3435057582010794</v>
      </c>
      <c r="I5076" s="34">
        <f t="shared" si="239"/>
        <v>0</v>
      </c>
    </row>
    <row r="5077" spans="2:9" x14ac:dyDescent="0.25">
      <c r="B5077" s="9">
        <v>2021</v>
      </c>
      <c r="C5077" s="9">
        <v>7</v>
      </c>
      <c r="D5077" s="9">
        <v>4</v>
      </c>
      <c r="E5077" s="30">
        <f>I01_Avg!D5077</f>
        <v>1.2250950726220355</v>
      </c>
      <c r="F5077" s="30">
        <f>PVWatts_8.5kW!J5089</f>
        <v>0</v>
      </c>
      <c r="G5077" s="34">
        <f t="shared" si="237"/>
        <v>1.2250950726220355</v>
      </c>
      <c r="H5077" s="34">
        <f t="shared" si="238"/>
        <v>1.2250950726220355</v>
      </c>
      <c r="I5077" s="34">
        <f t="shared" si="239"/>
        <v>0</v>
      </c>
    </row>
    <row r="5078" spans="2:9" x14ac:dyDescent="0.25">
      <c r="B5078" s="9">
        <v>2021</v>
      </c>
      <c r="C5078" s="9">
        <v>7</v>
      </c>
      <c r="D5078" s="9">
        <v>5</v>
      </c>
      <c r="E5078" s="30">
        <f>I01_Avg!D5078</f>
        <v>1.1976947444326909</v>
      </c>
      <c r="F5078" s="30">
        <f>PVWatts_8.5kW!J5090</f>
        <v>0</v>
      </c>
      <c r="G5078" s="34">
        <f t="shared" si="237"/>
        <v>1.1976947444326909</v>
      </c>
      <c r="H5078" s="34">
        <f t="shared" si="238"/>
        <v>1.1976947444326909</v>
      </c>
      <c r="I5078" s="34">
        <f t="shared" si="239"/>
        <v>0</v>
      </c>
    </row>
    <row r="5079" spans="2:9" x14ac:dyDescent="0.25">
      <c r="B5079" s="9">
        <v>2021</v>
      </c>
      <c r="C5079" s="9">
        <v>7</v>
      </c>
      <c r="D5079" s="9">
        <v>6</v>
      </c>
      <c r="E5079" s="30">
        <f>I01_Avg!D5079</f>
        <v>1.1484693002534476</v>
      </c>
      <c r="F5079" s="30">
        <f>PVWatts_8.5kW!J5091</f>
        <v>0.29532600000000003</v>
      </c>
      <c r="G5079" s="34">
        <f t="shared" si="237"/>
        <v>0.85314330025344765</v>
      </c>
      <c r="H5079" s="34">
        <f t="shared" si="238"/>
        <v>0.85314330025344765</v>
      </c>
      <c r="I5079" s="34">
        <f t="shared" si="239"/>
        <v>0</v>
      </c>
    </row>
    <row r="5080" spans="2:9" x14ac:dyDescent="0.25">
      <c r="B5080" s="9">
        <v>2021</v>
      </c>
      <c r="C5080" s="9">
        <v>7</v>
      </c>
      <c r="D5080" s="9">
        <v>7</v>
      </c>
      <c r="E5080" s="30">
        <f>I01_Avg!D5080</f>
        <v>1.2048593475492242</v>
      </c>
      <c r="F5080" s="30">
        <f>PVWatts_8.5kW!J5092</f>
        <v>0.92622500000000008</v>
      </c>
      <c r="G5080" s="34">
        <f t="shared" si="237"/>
        <v>0.27863434754922412</v>
      </c>
      <c r="H5080" s="34">
        <f t="shared" si="238"/>
        <v>0.27863434754922412</v>
      </c>
      <c r="I5080" s="34">
        <f t="shared" si="239"/>
        <v>0</v>
      </c>
    </row>
    <row r="5081" spans="2:9" x14ac:dyDescent="0.25">
      <c r="B5081" s="9">
        <v>2021</v>
      </c>
      <c r="C5081" s="9">
        <v>7</v>
      </c>
      <c r="D5081" s="9">
        <v>8</v>
      </c>
      <c r="E5081" s="30">
        <f>I01_Avg!D5081</f>
        <v>1.4032824421135528</v>
      </c>
      <c r="F5081" s="30">
        <f>PVWatts_8.5kW!J5093</f>
        <v>0.43460300000000002</v>
      </c>
      <c r="G5081" s="34">
        <f t="shared" si="237"/>
        <v>0.96867944211355272</v>
      </c>
      <c r="H5081" s="34">
        <f t="shared" si="238"/>
        <v>0.96867944211355272</v>
      </c>
      <c r="I5081" s="34">
        <f t="shared" si="239"/>
        <v>0</v>
      </c>
    </row>
    <row r="5082" spans="2:9" x14ac:dyDescent="0.25">
      <c r="B5082" s="9">
        <v>2021</v>
      </c>
      <c r="C5082" s="9">
        <v>7</v>
      </c>
      <c r="D5082" s="9">
        <v>9</v>
      </c>
      <c r="E5082" s="30">
        <f>I01_Avg!D5082</f>
        <v>1.5855268956109143</v>
      </c>
      <c r="F5082" s="30">
        <f>PVWatts_8.5kW!J5094</f>
        <v>2.1173440000000001</v>
      </c>
      <c r="G5082" s="34">
        <f t="shared" si="237"/>
        <v>-0.5318171043890858</v>
      </c>
      <c r="H5082" s="34">
        <f t="shared" si="238"/>
        <v>0</v>
      </c>
      <c r="I5082" s="34">
        <f t="shared" si="239"/>
        <v>-0.5318171043890858</v>
      </c>
    </row>
    <row r="5083" spans="2:9" x14ac:dyDescent="0.25">
      <c r="B5083" s="9">
        <v>2021</v>
      </c>
      <c r="C5083" s="9">
        <v>7</v>
      </c>
      <c r="D5083" s="9">
        <v>10</v>
      </c>
      <c r="E5083" s="30">
        <f>I01_Avg!D5083</f>
        <v>1.6912447511820734</v>
      </c>
      <c r="F5083" s="30">
        <f>PVWatts_8.5kW!J5095</f>
        <v>2.3141319999999999</v>
      </c>
      <c r="G5083" s="34">
        <f t="shared" si="237"/>
        <v>-0.62288724881792645</v>
      </c>
      <c r="H5083" s="34">
        <f t="shared" si="238"/>
        <v>0</v>
      </c>
      <c r="I5083" s="34">
        <f t="shared" si="239"/>
        <v>-0.62288724881792645</v>
      </c>
    </row>
    <row r="5084" spans="2:9" x14ac:dyDescent="0.25">
      <c r="B5084" s="9">
        <v>2021</v>
      </c>
      <c r="C5084" s="9">
        <v>7</v>
      </c>
      <c r="D5084" s="9">
        <v>11</v>
      </c>
      <c r="E5084" s="30">
        <f>I01_Avg!D5084</f>
        <v>1.8613174732036954</v>
      </c>
      <c r="F5084" s="30">
        <f>PVWatts_8.5kW!J5096</f>
        <v>4.4298100000000007</v>
      </c>
      <c r="G5084" s="34">
        <f t="shared" si="237"/>
        <v>-2.5684925267963052</v>
      </c>
      <c r="H5084" s="34">
        <f t="shared" si="238"/>
        <v>0</v>
      </c>
      <c r="I5084" s="34">
        <f t="shared" si="239"/>
        <v>-2.5684925267963052</v>
      </c>
    </row>
    <row r="5085" spans="2:9" x14ac:dyDescent="0.25">
      <c r="B5085" s="9">
        <v>2021</v>
      </c>
      <c r="C5085" s="9">
        <v>7</v>
      </c>
      <c r="D5085" s="9">
        <v>12</v>
      </c>
      <c r="E5085" s="30">
        <f>I01_Avg!D5085</f>
        <v>2.0175893612447049</v>
      </c>
      <c r="F5085" s="30">
        <f>PVWatts_8.5kW!J5097</f>
        <v>5.6140270000000001</v>
      </c>
      <c r="G5085" s="34">
        <f t="shared" si="237"/>
        <v>-3.5964376387552952</v>
      </c>
      <c r="H5085" s="34">
        <f t="shared" si="238"/>
        <v>0</v>
      </c>
      <c r="I5085" s="34">
        <f t="shared" si="239"/>
        <v>-3.5964376387552952</v>
      </c>
    </row>
    <row r="5086" spans="2:9" x14ac:dyDescent="0.25">
      <c r="B5086" s="9">
        <v>2021</v>
      </c>
      <c r="C5086" s="9">
        <v>7</v>
      </c>
      <c r="D5086" s="9">
        <v>13</v>
      </c>
      <c r="E5086" s="30">
        <f>I01_Avg!D5086</f>
        <v>2.1386804343459209</v>
      </c>
      <c r="F5086" s="30">
        <f>PVWatts_8.5kW!J5098</f>
        <v>5.5574650000000005</v>
      </c>
      <c r="G5086" s="34">
        <f t="shared" si="237"/>
        <v>-3.4187845656540796</v>
      </c>
      <c r="H5086" s="34">
        <f t="shared" si="238"/>
        <v>0</v>
      </c>
      <c r="I5086" s="34">
        <f t="shared" si="239"/>
        <v>-3.4187845656540796</v>
      </c>
    </row>
    <row r="5087" spans="2:9" x14ac:dyDescent="0.25">
      <c r="B5087" s="9">
        <v>2021</v>
      </c>
      <c r="C5087" s="9">
        <v>7</v>
      </c>
      <c r="D5087" s="9">
        <v>14</v>
      </c>
      <c r="E5087" s="30">
        <f>I01_Avg!D5087</f>
        <v>2.2118975965363221</v>
      </c>
      <c r="F5087" s="30">
        <f>PVWatts_8.5kW!J5099</f>
        <v>5.1883569999999999</v>
      </c>
      <c r="G5087" s="34">
        <f t="shared" si="237"/>
        <v>-2.9764594034636778</v>
      </c>
      <c r="H5087" s="34">
        <f t="shared" si="238"/>
        <v>0</v>
      </c>
      <c r="I5087" s="34">
        <f t="shared" si="239"/>
        <v>-2.9764594034636778</v>
      </c>
    </row>
    <row r="5088" spans="2:9" x14ac:dyDescent="0.25">
      <c r="B5088" s="9">
        <v>2021</v>
      </c>
      <c r="C5088" s="9">
        <v>7</v>
      </c>
      <c r="D5088" s="9">
        <v>15</v>
      </c>
      <c r="E5088" s="30">
        <f>I01_Avg!D5088</f>
        <v>2.3771342730623952</v>
      </c>
      <c r="F5088" s="30">
        <f>PVWatts_8.5kW!J5100</f>
        <v>4.4993869999999996</v>
      </c>
      <c r="G5088" s="34">
        <f t="shared" si="237"/>
        <v>-2.1222527269376044</v>
      </c>
      <c r="H5088" s="34">
        <f t="shared" si="238"/>
        <v>0</v>
      </c>
      <c r="I5088" s="34">
        <f t="shared" si="239"/>
        <v>-2.1222527269376044</v>
      </c>
    </row>
    <row r="5089" spans="2:9" x14ac:dyDescent="0.25">
      <c r="B5089" s="9">
        <v>2021</v>
      </c>
      <c r="C5089" s="9">
        <v>7</v>
      </c>
      <c r="D5089" s="9">
        <v>16</v>
      </c>
      <c r="E5089" s="30">
        <f>I01_Avg!D5089</f>
        <v>2.5109209259301268</v>
      </c>
      <c r="F5089" s="30">
        <f>PVWatts_8.5kW!J5101</f>
        <v>3.4421210000000002</v>
      </c>
      <c r="G5089" s="34">
        <f t="shared" si="237"/>
        <v>-0.93120007406987337</v>
      </c>
      <c r="H5089" s="34">
        <f t="shared" si="238"/>
        <v>0</v>
      </c>
      <c r="I5089" s="34">
        <f t="shared" si="239"/>
        <v>-0.93120007406987337</v>
      </c>
    </row>
    <row r="5090" spans="2:9" x14ac:dyDescent="0.25">
      <c r="B5090" s="9">
        <v>2021</v>
      </c>
      <c r="C5090" s="9">
        <v>7</v>
      </c>
      <c r="D5090" s="9">
        <v>17</v>
      </c>
      <c r="E5090" s="30">
        <f>I01_Avg!D5090</f>
        <v>2.6679398277698447</v>
      </c>
      <c r="F5090" s="30">
        <f>PVWatts_8.5kW!J5102</f>
        <v>2.4615870000000002</v>
      </c>
      <c r="G5090" s="34">
        <f t="shared" si="237"/>
        <v>0.20635282776984454</v>
      </c>
      <c r="H5090" s="34">
        <f t="shared" si="238"/>
        <v>0.20635282776984454</v>
      </c>
      <c r="I5090" s="34">
        <f t="shared" si="239"/>
        <v>0</v>
      </c>
    </row>
    <row r="5091" spans="2:9" x14ac:dyDescent="0.25">
      <c r="B5091" s="9">
        <v>2021</v>
      </c>
      <c r="C5091" s="9">
        <v>7</v>
      </c>
      <c r="D5091" s="9">
        <v>18</v>
      </c>
      <c r="E5091" s="30">
        <f>I01_Avg!D5091</f>
        <v>2.6520330231912093</v>
      </c>
      <c r="F5091" s="30">
        <f>PVWatts_8.5kW!J5103</f>
        <v>0.962368</v>
      </c>
      <c r="G5091" s="34">
        <f t="shared" si="237"/>
        <v>1.6896650231912091</v>
      </c>
      <c r="H5091" s="34">
        <f t="shared" si="238"/>
        <v>1.6896650231912091</v>
      </c>
      <c r="I5091" s="34">
        <f t="shared" si="239"/>
        <v>0</v>
      </c>
    </row>
    <row r="5092" spans="2:9" x14ac:dyDescent="0.25">
      <c r="B5092" s="9">
        <v>2021</v>
      </c>
      <c r="C5092" s="9">
        <v>7</v>
      </c>
      <c r="D5092" s="9">
        <v>19</v>
      </c>
      <c r="E5092" s="30">
        <f>I01_Avg!D5092</f>
        <v>2.5019367583217642</v>
      </c>
      <c r="F5092" s="30">
        <f>PVWatts_8.5kW!J5104</f>
        <v>0.11096299999999999</v>
      </c>
      <c r="G5092" s="34">
        <f t="shared" si="237"/>
        <v>2.3909737583217643</v>
      </c>
      <c r="H5092" s="34">
        <f t="shared" si="238"/>
        <v>2.3909737583217643</v>
      </c>
      <c r="I5092" s="34">
        <f t="shared" si="239"/>
        <v>0</v>
      </c>
    </row>
    <row r="5093" spans="2:9" x14ac:dyDescent="0.25">
      <c r="B5093" s="9">
        <v>2021</v>
      </c>
      <c r="C5093" s="9">
        <v>7</v>
      </c>
      <c r="D5093" s="9">
        <v>20</v>
      </c>
      <c r="E5093" s="30">
        <f>I01_Avg!D5093</f>
        <v>2.2771424032160406</v>
      </c>
      <c r="F5093" s="30">
        <f>PVWatts_8.5kW!J5105</f>
        <v>0</v>
      </c>
      <c r="G5093" s="34">
        <f t="shared" si="237"/>
        <v>2.2771424032160406</v>
      </c>
      <c r="H5093" s="34">
        <f t="shared" si="238"/>
        <v>2.2771424032160406</v>
      </c>
      <c r="I5093" s="34">
        <f t="shared" si="239"/>
        <v>0</v>
      </c>
    </row>
    <row r="5094" spans="2:9" x14ac:dyDescent="0.25">
      <c r="B5094" s="9">
        <v>2021</v>
      </c>
      <c r="C5094" s="9">
        <v>7</v>
      </c>
      <c r="D5094" s="9">
        <v>21</v>
      </c>
      <c r="E5094" s="30">
        <f>I01_Avg!D5094</f>
        <v>2.0101360500796828</v>
      </c>
      <c r="F5094" s="30">
        <f>PVWatts_8.5kW!J5106</f>
        <v>0</v>
      </c>
      <c r="G5094" s="34">
        <f t="shared" si="237"/>
        <v>2.0101360500796828</v>
      </c>
      <c r="H5094" s="34">
        <f t="shared" si="238"/>
        <v>2.0101360500796828</v>
      </c>
      <c r="I5094" s="34">
        <f t="shared" si="239"/>
        <v>0</v>
      </c>
    </row>
    <row r="5095" spans="2:9" x14ac:dyDescent="0.25">
      <c r="B5095" s="9">
        <v>2021</v>
      </c>
      <c r="C5095" s="9">
        <v>7</v>
      </c>
      <c r="D5095" s="9">
        <v>22</v>
      </c>
      <c r="E5095" s="30">
        <f>I01_Avg!D5095</f>
        <v>1.7957513285093376</v>
      </c>
      <c r="F5095" s="30">
        <f>PVWatts_8.5kW!J5107</f>
        <v>0</v>
      </c>
      <c r="G5095" s="34">
        <f t="shared" si="237"/>
        <v>1.7957513285093376</v>
      </c>
      <c r="H5095" s="34">
        <f t="shared" si="238"/>
        <v>1.7957513285093376</v>
      </c>
      <c r="I5095" s="34">
        <f t="shared" si="239"/>
        <v>0</v>
      </c>
    </row>
    <row r="5096" spans="2:9" x14ac:dyDescent="0.25">
      <c r="B5096" s="9">
        <v>2021</v>
      </c>
      <c r="C5096" s="9">
        <v>7</v>
      </c>
      <c r="D5096" s="9">
        <v>23</v>
      </c>
      <c r="E5096" s="30">
        <f>I01_Avg!D5096</f>
        <v>1.5316179786069557</v>
      </c>
      <c r="F5096" s="30">
        <f>PVWatts_8.5kW!J5108</f>
        <v>0</v>
      </c>
      <c r="G5096" s="34">
        <f t="shared" si="237"/>
        <v>1.5316179786069557</v>
      </c>
      <c r="H5096" s="34">
        <f t="shared" si="238"/>
        <v>1.5316179786069557</v>
      </c>
      <c r="I5096" s="34">
        <f t="shared" si="239"/>
        <v>0</v>
      </c>
    </row>
    <row r="5097" spans="2:9" x14ac:dyDescent="0.25">
      <c r="B5097" s="9">
        <v>2021</v>
      </c>
      <c r="C5097" s="9">
        <v>8</v>
      </c>
      <c r="D5097" s="9">
        <v>0</v>
      </c>
      <c r="E5097" s="30">
        <f>I01_Avg!D5097</f>
        <v>1.351497171548788</v>
      </c>
      <c r="F5097" s="30">
        <f>PVWatts_8.5kW!J5109</f>
        <v>0</v>
      </c>
      <c r="G5097" s="34">
        <f t="shared" si="237"/>
        <v>1.351497171548788</v>
      </c>
      <c r="H5097" s="34">
        <f t="shared" si="238"/>
        <v>1.351497171548788</v>
      </c>
      <c r="I5097" s="34">
        <f t="shared" si="239"/>
        <v>0</v>
      </c>
    </row>
    <row r="5098" spans="2:9" x14ac:dyDescent="0.25">
      <c r="B5098" s="9">
        <v>2021</v>
      </c>
      <c r="C5098" s="9">
        <v>8</v>
      </c>
      <c r="D5098" s="9">
        <v>1</v>
      </c>
      <c r="E5098" s="30">
        <f>I01_Avg!D5098</f>
        <v>1.1450407039136372</v>
      </c>
      <c r="F5098" s="30">
        <f>PVWatts_8.5kW!J5110</f>
        <v>0</v>
      </c>
      <c r="G5098" s="34">
        <f t="shared" si="237"/>
        <v>1.1450407039136372</v>
      </c>
      <c r="H5098" s="34">
        <f t="shared" si="238"/>
        <v>1.1450407039136372</v>
      </c>
      <c r="I5098" s="34">
        <f t="shared" si="239"/>
        <v>0</v>
      </c>
    </row>
    <row r="5099" spans="2:9" x14ac:dyDescent="0.25">
      <c r="B5099" s="9">
        <v>2021</v>
      </c>
      <c r="C5099" s="9">
        <v>8</v>
      </c>
      <c r="D5099" s="9">
        <v>2</v>
      </c>
      <c r="E5099" s="30">
        <f>I01_Avg!D5099</f>
        <v>1.0293111147122178</v>
      </c>
      <c r="F5099" s="30">
        <f>PVWatts_8.5kW!J5111</f>
        <v>0</v>
      </c>
      <c r="G5099" s="34">
        <f t="shared" si="237"/>
        <v>1.0293111147122178</v>
      </c>
      <c r="H5099" s="34">
        <f t="shared" si="238"/>
        <v>1.0293111147122178</v>
      </c>
      <c r="I5099" s="34">
        <f t="shared" si="239"/>
        <v>0</v>
      </c>
    </row>
    <row r="5100" spans="2:9" x14ac:dyDescent="0.25">
      <c r="B5100" s="9">
        <v>2021</v>
      </c>
      <c r="C5100" s="9">
        <v>8</v>
      </c>
      <c r="D5100" s="9">
        <v>3</v>
      </c>
      <c r="E5100" s="30">
        <f>I01_Avg!D5100</f>
        <v>0.97203484059598055</v>
      </c>
      <c r="F5100" s="30">
        <f>PVWatts_8.5kW!J5112</f>
        <v>0</v>
      </c>
      <c r="G5100" s="34">
        <f t="shared" si="237"/>
        <v>0.97203484059598055</v>
      </c>
      <c r="H5100" s="34">
        <f t="shared" si="238"/>
        <v>0.97203484059598055</v>
      </c>
      <c r="I5100" s="34">
        <f t="shared" si="239"/>
        <v>0</v>
      </c>
    </row>
    <row r="5101" spans="2:9" x14ac:dyDescent="0.25">
      <c r="B5101" s="9">
        <v>2021</v>
      </c>
      <c r="C5101" s="9">
        <v>8</v>
      </c>
      <c r="D5101" s="9">
        <v>4</v>
      </c>
      <c r="E5101" s="30">
        <f>I01_Avg!D5101</f>
        <v>0.95369167216071349</v>
      </c>
      <c r="F5101" s="30">
        <f>PVWatts_8.5kW!J5113</f>
        <v>0</v>
      </c>
      <c r="G5101" s="34">
        <f t="shared" si="237"/>
        <v>0.95369167216071349</v>
      </c>
      <c r="H5101" s="34">
        <f t="shared" si="238"/>
        <v>0.95369167216071349</v>
      </c>
      <c r="I5101" s="34">
        <f t="shared" si="239"/>
        <v>0</v>
      </c>
    </row>
    <row r="5102" spans="2:9" x14ac:dyDescent="0.25">
      <c r="B5102" s="9">
        <v>2021</v>
      </c>
      <c r="C5102" s="9">
        <v>8</v>
      </c>
      <c r="D5102" s="9">
        <v>5</v>
      </c>
      <c r="E5102" s="30">
        <f>I01_Avg!D5102</f>
        <v>0.89860595999974779</v>
      </c>
      <c r="F5102" s="30">
        <f>PVWatts_8.5kW!J5114</f>
        <v>0</v>
      </c>
      <c r="G5102" s="34">
        <f t="shared" si="237"/>
        <v>0.89860595999974779</v>
      </c>
      <c r="H5102" s="34">
        <f t="shared" si="238"/>
        <v>0.89860595999974779</v>
      </c>
      <c r="I5102" s="34">
        <f t="shared" si="239"/>
        <v>0</v>
      </c>
    </row>
    <row r="5103" spans="2:9" x14ac:dyDescent="0.25">
      <c r="B5103" s="9">
        <v>2021</v>
      </c>
      <c r="C5103" s="9">
        <v>8</v>
      </c>
      <c r="D5103" s="9">
        <v>6</v>
      </c>
      <c r="E5103" s="30">
        <f>I01_Avg!D5103</f>
        <v>0.93104978979420161</v>
      </c>
      <c r="F5103" s="30">
        <f>PVWatts_8.5kW!J5115</f>
        <v>0.26736200000000004</v>
      </c>
      <c r="G5103" s="34">
        <f t="shared" si="237"/>
        <v>0.66368778979420151</v>
      </c>
      <c r="H5103" s="34">
        <f t="shared" si="238"/>
        <v>0.66368778979420151</v>
      </c>
      <c r="I5103" s="34">
        <f t="shared" si="239"/>
        <v>0</v>
      </c>
    </row>
    <row r="5104" spans="2:9" x14ac:dyDescent="0.25">
      <c r="B5104" s="9">
        <v>2021</v>
      </c>
      <c r="C5104" s="9">
        <v>8</v>
      </c>
      <c r="D5104" s="9">
        <v>7</v>
      </c>
      <c r="E5104" s="30">
        <f>I01_Avg!D5104</f>
        <v>1.0138986234538752</v>
      </c>
      <c r="F5104" s="30">
        <f>PVWatts_8.5kW!J5116</f>
        <v>1.420715</v>
      </c>
      <c r="G5104" s="34">
        <f t="shared" si="237"/>
        <v>-0.40681637654612479</v>
      </c>
      <c r="H5104" s="34">
        <f t="shared" si="238"/>
        <v>0</v>
      </c>
      <c r="I5104" s="34">
        <f t="shared" si="239"/>
        <v>-0.40681637654612479</v>
      </c>
    </row>
    <row r="5105" spans="2:9" x14ac:dyDescent="0.25">
      <c r="B5105" s="9">
        <v>2021</v>
      </c>
      <c r="C5105" s="9">
        <v>8</v>
      </c>
      <c r="D5105" s="9">
        <v>8</v>
      </c>
      <c r="E5105" s="30">
        <f>I01_Avg!D5105</f>
        <v>1.1608159712506079</v>
      </c>
      <c r="F5105" s="30">
        <f>PVWatts_8.5kW!J5117</f>
        <v>2.8545010000000004</v>
      </c>
      <c r="G5105" s="34">
        <f t="shared" si="237"/>
        <v>-1.6936850287493925</v>
      </c>
      <c r="H5105" s="34">
        <f t="shared" si="238"/>
        <v>0</v>
      </c>
      <c r="I5105" s="34">
        <f t="shared" si="239"/>
        <v>-1.6936850287493925</v>
      </c>
    </row>
    <row r="5106" spans="2:9" x14ac:dyDescent="0.25">
      <c r="B5106" s="9">
        <v>2021</v>
      </c>
      <c r="C5106" s="9">
        <v>8</v>
      </c>
      <c r="D5106" s="9">
        <v>9</v>
      </c>
      <c r="E5106" s="30">
        <f>I01_Avg!D5106</f>
        <v>1.2379612673369904</v>
      </c>
      <c r="F5106" s="30">
        <f>PVWatts_8.5kW!J5118</f>
        <v>4.0712390000000003</v>
      </c>
      <c r="G5106" s="34">
        <f t="shared" si="237"/>
        <v>-2.8332777326630101</v>
      </c>
      <c r="H5106" s="34">
        <f t="shared" si="238"/>
        <v>0</v>
      </c>
      <c r="I5106" s="34">
        <f t="shared" si="239"/>
        <v>-2.8332777326630101</v>
      </c>
    </row>
    <row r="5107" spans="2:9" x14ac:dyDescent="0.25">
      <c r="B5107" s="9">
        <v>2021</v>
      </c>
      <c r="C5107" s="9">
        <v>8</v>
      </c>
      <c r="D5107" s="9">
        <v>10</v>
      </c>
      <c r="E5107" s="30">
        <f>I01_Avg!D5107</f>
        <v>1.3567537425021341</v>
      </c>
      <c r="F5107" s="30">
        <f>PVWatts_8.5kW!J5119</f>
        <v>5.0516899999999998</v>
      </c>
      <c r="G5107" s="34">
        <f t="shared" si="237"/>
        <v>-3.6949362574978659</v>
      </c>
      <c r="H5107" s="34">
        <f t="shared" si="238"/>
        <v>0</v>
      </c>
      <c r="I5107" s="34">
        <f t="shared" si="239"/>
        <v>-3.6949362574978659</v>
      </c>
    </row>
    <row r="5108" spans="2:9" x14ac:dyDescent="0.25">
      <c r="B5108" s="9">
        <v>2021</v>
      </c>
      <c r="C5108" s="9">
        <v>8</v>
      </c>
      <c r="D5108" s="9">
        <v>11</v>
      </c>
      <c r="E5108" s="30">
        <f>I01_Avg!D5108</f>
        <v>1.4990051640318085</v>
      </c>
      <c r="F5108" s="30">
        <f>PVWatts_8.5kW!J5120</f>
        <v>5.6300179999999997</v>
      </c>
      <c r="G5108" s="34">
        <f t="shared" si="237"/>
        <v>-4.1310128359681908</v>
      </c>
      <c r="H5108" s="34">
        <f t="shared" si="238"/>
        <v>0</v>
      </c>
      <c r="I5108" s="34">
        <f t="shared" si="239"/>
        <v>-4.1310128359681908</v>
      </c>
    </row>
    <row r="5109" spans="2:9" x14ac:dyDescent="0.25">
      <c r="B5109" s="9">
        <v>2021</v>
      </c>
      <c r="C5109" s="9">
        <v>8</v>
      </c>
      <c r="D5109" s="9">
        <v>12</v>
      </c>
      <c r="E5109" s="30">
        <f>I01_Avg!D5109</f>
        <v>1.7127350516062705</v>
      </c>
      <c r="F5109" s="30">
        <f>PVWatts_8.5kW!J5121</f>
        <v>5.8846290000000003</v>
      </c>
      <c r="G5109" s="34">
        <f t="shared" si="237"/>
        <v>-4.1718939483937296</v>
      </c>
      <c r="H5109" s="34">
        <f t="shared" si="238"/>
        <v>0</v>
      </c>
      <c r="I5109" s="34">
        <f t="shared" si="239"/>
        <v>-4.1718939483937296</v>
      </c>
    </row>
    <row r="5110" spans="2:9" x14ac:dyDescent="0.25">
      <c r="B5110" s="9">
        <v>2021</v>
      </c>
      <c r="C5110" s="9">
        <v>8</v>
      </c>
      <c r="D5110" s="9">
        <v>13</v>
      </c>
      <c r="E5110" s="30">
        <f>I01_Avg!D5110</f>
        <v>1.8806722398615401</v>
      </c>
      <c r="F5110" s="30">
        <f>PVWatts_8.5kW!J5122</f>
        <v>5.9531679999999998</v>
      </c>
      <c r="G5110" s="34">
        <f t="shared" si="237"/>
        <v>-4.0724957601384597</v>
      </c>
      <c r="H5110" s="34">
        <f t="shared" si="238"/>
        <v>0</v>
      </c>
      <c r="I5110" s="34">
        <f t="shared" si="239"/>
        <v>-4.0724957601384597</v>
      </c>
    </row>
    <row r="5111" spans="2:9" x14ac:dyDescent="0.25">
      <c r="B5111" s="9">
        <v>2021</v>
      </c>
      <c r="C5111" s="9">
        <v>8</v>
      </c>
      <c r="D5111" s="9">
        <v>14</v>
      </c>
      <c r="E5111" s="30">
        <f>I01_Avg!D5111</f>
        <v>1.9785041329364248</v>
      </c>
      <c r="F5111" s="30">
        <f>PVWatts_8.5kW!J5123</f>
        <v>5.5135569999999996</v>
      </c>
      <c r="G5111" s="34">
        <f t="shared" si="237"/>
        <v>-3.535052867063575</v>
      </c>
      <c r="H5111" s="34">
        <f t="shared" si="238"/>
        <v>0</v>
      </c>
      <c r="I5111" s="34">
        <f t="shared" si="239"/>
        <v>-3.535052867063575</v>
      </c>
    </row>
    <row r="5112" spans="2:9" x14ac:dyDescent="0.25">
      <c r="B5112" s="9">
        <v>2021</v>
      </c>
      <c r="C5112" s="9">
        <v>8</v>
      </c>
      <c r="D5112" s="9">
        <v>15</v>
      </c>
      <c r="E5112" s="30">
        <f>I01_Avg!D5112</f>
        <v>2.0394766929816477</v>
      </c>
      <c r="F5112" s="30">
        <f>PVWatts_8.5kW!J5124</f>
        <v>4.8203079999999998</v>
      </c>
      <c r="G5112" s="34">
        <f t="shared" si="237"/>
        <v>-2.7808313070183521</v>
      </c>
      <c r="H5112" s="34">
        <f t="shared" si="238"/>
        <v>0</v>
      </c>
      <c r="I5112" s="34">
        <f t="shared" si="239"/>
        <v>-2.7808313070183521</v>
      </c>
    </row>
    <row r="5113" spans="2:9" x14ac:dyDescent="0.25">
      <c r="B5113" s="9">
        <v>2021</v>
      </c>
      <c r="C5113" s="9">
        <v>8</v>
      </c>
      <c r="D5113" s="9">
        <v>16</v>
      </c>
      <c r="E5113" s="30">
        <f>I01_Avg!D5113</f>
        <v>2.1665098379977654</v>
      </c>
      <c r="F5113" s="30">
        <f>PVWatts_8.5kW!J5125</f>
        <v>3.7665520000000003</v>
      </c>
      <c r="G5113" s="34">
        <f t="shared" si="237"/>
        <v>-1.6000421620022349</v>
      </c>
      <c r="H5113" s="34">
        <f t="shared" si="238"/>
        <v>0</v>
      </c>
      <c r="I5113" s="34">
        <f t="shared" si="239"/>
        <v>-1.6000421620022349</v>
      </c>
    </row>
    <row r="5114" spans="2:9" x14ac:dyDescent="0.25">
      <c r="B5114" s="9">
        <v>2021</v>
      </c>
      <c r="C5114" s="9">
        <v>8</v>
      </c>
      <c r="D5114" s="9">
        <v>17</v>
      </c>
      <c r="E5114" s="30">
        <f>I01_Avg!D5114</f>
        <v>2.2001072124013041</v>
      </c>
      <c r="F5114" s="30">
        <f>PVWatts_8.5kW!J5126</f>
        <v>2.404658</v>
      </c>
      <c r="G5114" s="34">
        <f t="shared" si="237"/>
        <v>-0.20455078759869583</v>
      </c>
      <c r="H5114" s="34">
        <f t="shared" si="238"/>
        <v>0</v>
      </c>
      <c r="I5114" s="34">
        <f t="shared" si="239"/>
        <v>-0.20455078759869583</v>
      </c>
    </row>
    <row r="5115" spans="2:9" x14ac:dyDescent="0.25">
      <c r="B5115" s="9">
        <v>2021</v>
      </c>
      <c r="C5115" s="9">
        <v>8</v>
      </c>
      <c r="D5115" s="9">
        <v>18</v>
      </c>
      <c r="E5115" s="30">
        <f>I01_Avg!D5115</f>
        <v>2.1015729803273446</v>
      </c>
      <c r="F5115" s="30">
        <f>PVWatts_8.5kW!J5127</f>
        <v>0.93156600000000001</v>
      </c>
      <c r="G5115" s="34">
        <f t="shared" si="237"/>
        <v>1.1700069803273445</v>
      </c>
      <c r="H5115" s="34">
        <f t="shared" si="238"/>
        <v>1.1700069803273445</v>
      </c>
      <c r="I5115" s="34">
        <f t="shared" si="239"/>
        <v>0</v>
      </c>
    </row>
    <row r="5116" spans="2:9" x14ac:dyDescent="0.25">
      <c r="B5116" s="9">
        <v>2021</v>
      </c>
      <c r="C5116" s="9">
        <v>8</v>
      </c>
      <c r="D5116" s="9">
        <v>19</v>
      </c>
      <c r="E5116" s="30">
        <f>I01_Avg!D5116</f>
        <v>2.0389407146534375</v>
      </c>
      <c r="F5116" s="30">
        <f>PVWatts_8.5kW!J5128</f>
        <v>0.111384</v>
      </c>
      <c r="G5116" s="34">
        <f t="shared" si="237"/>
        <v>1.9275567146534376</v>
      </c>
      <c r="H5116" s="34">
        <f t="shared" si="238"/>
        <v>1.9275567146534376</v>
      </c>
      <c r="I5116" s="34">
        <f t="shared" si="239"/>
        <v>0</v>
      </c>
    </row>
    <row r="5117" spans="2:9" x14ac:dyDescent="0.25">
      <c r="B5117" s="9">
        <v>2021</v>
      </c>
      <c r="C5117" s="9">
        <v>8</v>
      </c>
      <c r="D5117" s="9">
        <v>20</v>
      </c>
      <c r="E5117" s="30">
        <f>I01_Avg!D5117</f>
        <v>1.9601257584625174</v>
      </c>
      <c r="F5117" s="30">
        <f>PVWatts_8.5kW!J5129</f>
        <v>0</v>
      </c>
      <c r="G5117" s="34">
        <f t="shared" si="237"/>
        <v>1.9601257584625174</v>
      </c>
      <c r="H5117" s="34">
        <f t="shared" si="238"/>
        <v>1.9601257584625174</v>
      </c>
      <c r="I5117" s="34">
        <f t="shared" si="239"/>
        <v>0</v>
      </c>
    </row>
    <row r="5118" spans="2:9" x14ac:dyDescent="0.25">
      <c r="B5118" s="9">
        <v>2021</v>
      </c>
      <c r="C5118" s="9">
        <v>8</v>
      </c>
      <c r="D5118" s="9">
        <v>21</v>
      </c>
      <c r="E5118" s="30">
        <f>I01_Avg!D5118</f>
        <v>1.8915789152555049</v>
      </c>
      <c r="F5118" s="30">
        <f>PVWatts_8.5kW!J5130</f>
        <v>0</v>
      </c>
      <c r="G5118" s="34">
        <f t="shared" si="237"/>
        <v>1.8915789152555049</v>
      </c>
      <c r="H5118" s="34">
        <f t="shared" si="238"/>
        <v>1.8915789152555049</v>
      </c>
      <c r="I5118" s="34">
        <f t="shared" si="239"/>
        <v>0</v>
      </c>
    </row>
    <row r="5119" spans="2:9" x14ac:dyDescent="0.25">
      <c r="B5119" s="9">
        <v>2021</v>
      </c>
      <c r="C5119" s="9">
        <v>8</v>
      </c>
      <c r="D5119" s="9">
        <v>22</v>
      </c>
      <c r="E5119" s="30">
        <f>I01_Avg!D5119</f>
        <v>1.7362039559290434</v>
      </c>
      <c r="F5119" s="30">
        <f>PVWatts_8.5kW!J5131</f>
        <v>0</v>
      </c>
      <c r="G5119" s="34">
        <f t="shared" si="237"/>
        <v>1.7362039559290434</v>
      </c>
      <c r="H5119" s="34">
        <f t="shared" si="238"/>
        <v>1.7362039559290434</v>
      </c>
      <c r="I5119" s="34">
        <f t="shared" si="239"/>
        <v>0</v>
      </c>
    </row>
    <row r="5120" spans="2:9" x14ac:dyDescent="0.25">
      <c r="B5120" s="9">
        <v>2021</v>
      </c>
      <c r="C5120" s="9">
        <v>8</v>
      </c>
      <c r="D5120" s="9">
        <v>23</v>
      </c>
      <c r="E5120" s="30">
        <f>I01_Avg!D5120</f>
        <v>1.4439583901386694</v>
      </c>
      <c r="F5120" s="30">
        <f>PVWatts_8.5kW!J5132</f>
        <v>0</v>
      </c>
      <c r="G5120" s="34">
        <f t="shared" si="237"/>
        <v>1.4439583901386694</v>
      </c>
      <c r="H5120" s="34">
        <f t="shared" si="238"/>
        <v>1.4439583901386694</v>
      </c>
      <c r="I5120" s="34">
        <f t="shared" si="239"/>
        <v>0</v>
      </c>
    </row>
    <row r="5121" spans="2:9" x14ac:dyDescent="0.25">
      <c r="B5121" s="9">
        <v>2021</v>
      </c>
      <c r="C5121" s="9">
        <v>8</v>
      </c>
      <c r="D5121" s="9">
        <v>0</v>
      </c>
      <c r="E5121" s="30">
        <f>I01_Avg!D5121</f>
        <v>1.2708839543699106</v>
      </c>
      <c r="F5121" s="30">
        <f>PVWatts_8.5kW!J5133</f>
        <v>0</v>
      </c>
      <c r="G5121" s="34">
        <f t="shared" si="237"/>
        <v>1.2708839543699106</v>
      </c>
      <c r="H5121" s="34">
        <f t="shared" si="238"/>
        <v>1.2708839543699106</v>
      </c>
      <c r="I5121" s="34">
        <f t="shared" si="239"/>
        <v>0</v>
      </c>
    </row>
    <row r="5122" spans="2:9" x14ac:dyDescent="0.25">
      <c r="B5122" s="9">
        <v>2021</v>
      </c>
      <c r="C5122" s="9">
        <v>8</v>
      </c>
      <c r="D5122" s="9">
        <v>1</v>
      </c>
      <c r="E5122" s="30">
        <f>I01_Avg!D5122</f>
        <v>1.0683853701788002</v>
      </c>
      <c r="F5122" s="30">
        <f>PVWatts_8.5kW!J5134</f>
        <v>0</v>
      </c>
      <c r="G5122" s="34">
        <f t="shared" si="237"/>
        <v>1.0683853701788002</v>
      </c>
      <c r="H5122" s="34">
        <f t="shared" si="238"/>
        <v>1.0683853701788002</v>
      </c>
      <c r="I5122" s="34">
        <f t="shared" si="239"/>
        <v>0</v>
      </c>
    </row>
    <row r="5123" spans="2:9" x14ac:dyDescent="0.25">
      <c r="B5123" s="9">
        <v>2021</v>
      </c>
      <c r="C5123" s="9">
        <v>8</v>
      </c>
      <c r="D5123" s="9">
        <v>2</v>
      </c>
      <c r="E5123" s="30">
        <f>I01_Avg!D5123</f>
        <v>0.93438461307961151</v>
      </c>
      <c r="F5123" s="30">
        <f>PVWatts_8.5kW!J5135</f>
        <v>0</v>
      </c>
      <c r="G5123" s="34">
        <f t="shared" si="237"/>
        <v>0.93438461307961151</v>
      </c>
      <c r="H5123" s="34">
        <f t="shared" si="238"/>
        <v>0.93438461307961151</v>
      </c>
      <c r="I5123" s="34">
        <f t="shared" si="239"/>
        <v>0</v>
      </c>
    </row>
    <row r="5124" spans="2:9" x14ac:dyDescent="0.25">
      <c r="B5124" s="9">
        <v>2021</v>
      </c>
      <c r="C5124" s="9">
        <v>8</v>
      </c>
      <c r="D5124" s="9">
        <v>3</v>
      </c>
      <c r="E5124" s="30">
        <f>I01_Avg!D5124</f>
        <v>0.88848438671933661</v>
      </c>
      <c r="F5124" s="30">
        <f>PVWatts_8.5kW!J5136</f>
        <v>0</v>
      </c>
      <c r="G5124" s="34">
        <f t="shared" si="237"/>
        <v>0.88848438671933661</v>
      </c>
      <c r="H5124" s="34">
        <f t="shared" si="238"/>
        <v>0.88848438671933661</v>
      </c>
      <c r="I5124" s="34">
        <f t="shared" si="239"/>
        <v>0</v>
      </c>
    </row>
    <row r="5125" spans="2:9" x14ac:dyDescent="0.25">
      <c r="B5125" s="9">
        <v>2021</v>
      </c>
      <c r="C5125" s="9">
        <v>8</v>
      </c>
      <c r="D5125" s="9">
        <v>4</v>
      </c>
      <c r="E5125" s="30">
        <f>I01_Avg!D5125</f>
        <v>0.86003198950336002</v>
      </c>
      <c r="F5125" s="30">
        <f>PVWatts_8.5kW!J5137</f>
        <v>0</v>
      </c>
      <c r="G5125" s="34">
        <f t="shared" si="237"/>
        <v>0.86003198950336002</v>
      </c>
      <c r="H5125" s="34">
        <f t="shared" si="238"/>
        <v>0.86003198950336002</v>
      </c>
      <c r="I5125" s="34">
        <f t="shared" si="239"/>
        <v>0</v>
      </c>
    </row>
    <row r="5126" spans="2:9" x14ac:dyDescent="0.25">
      <c r="B5126" s="9">
        <v>2021</v>
      </c>
      <c r="C5126" s="9">
        <v>8</v>
      </c>
      <c r="D5126" s="9">
        <v>5</v>
      </c>
      <c r="E5126" s="30">
        <f>I01_Avg!D5126</f>
        <v>0.86762687416731832</v>
      </c>
      <c r="F5126" s="30">
        <f>PVWatts_8.5kW!J5138</f>
        <v>0</v>
      </c>
      <c r="G5126" s="34">
        <f t="shared" si="237"/>
        <v>0.86762687416731832</v>
      </c>
      <c r="H5126" s="34">
        <f t="shared" si="238"/>
        <v>0.86762687416731832</v>
      </c>
      <c r="I5126" s="34">
        <f t="shared" si="239"/>
        <v>0</v>
      </c>
    </row>
    <row r="5127" spans="2:9" x14ac:dyDescent="0.25">
      <c r="B5127" s="9">
        <v>2021</v>
      </c>
      <c r="C5127" s="9">
        <v>8</v>
      </c>
      <c r="D5127" s="9">
        <v>6</v>
      </c>
      <c r="E5127" s="30">
        <f>I01_Avg!D5127</f>
        <v>0.88947966511155596</v>
      </c>
      <c r="F5127" s="30">
        <f>PVWatts_8.5kW!J5139</f>
        <v>0.14516300000000001</v>
      </c>
      <c r="G5127" s="34">
        <f t="shared" si="237"/>
        <v>0.74431666511155592</v>
      </c>
      <c r="H5127" s="34">
        <f t="shared" si="238"/>
        <v>0.74431666511155592</v>
      </c>
      <c r="I5127" s="34">
        <f t="shared" si="239"/>
        <v>0</v>
      </c>
    </row>
    <row r="5128" spans="2:9" x14ac:dyDescent="0.25">
      <c r="B5128" s="9">
        <v>2021</v>
      </c>
      <c r="C5128" s="9">
        <v>8</v>
      </c>
      <c r="D5128" s="9">
        <v>7</v>
      </c>
      <c r="E5128" s="30">
        <f>I01_Avg!D5128</f>
        <v>1.0284933704889014</v>
      </c>
      <c r="F5128" s="30">
        <f>PVWatts_8.5kW!J5140</f>
        <v>1.117691</v>
      </c>
      <c r="G5128" s="34">
        <f t="shared" si="237"/>
        <v>-8.9197629511098553E-2</v>
      </c>
      <c r="H5128" s="34">
        <f t="shared" si="238"/>
        <v>0</v>
      </c>
      <c r="I5128" s="34">
        <f t="shared" si="239"/>
        <v>-8.9197629511098553E-2</v>
      </c>
    </row>
    <row r="5129" spans="2:9" x14ac:dyDescent="0.25">
      <c r="B5129" s="9">
        <v>2021</v>
      </c>
      <c r="C5129" s="9">
        <v>8</v>
      </c>
      <c r="D5129" s="9">
        <v>8</v>
      </c>
      <c r="E5129" s="30">
        <f>I01_Avg!D5129</f>
        <v>1.0723092991753218</v>
      </c>
      <c r="F5129" s="30">
        <f>PVWatts_8.5kW!J5141</f>
        <v>1.5506520000000001</v>
      </c>
      <c r="G5129" s="34">
        <f t="shared" si="237"/>
        <v>-0.47834270082467834</v>
      </c>
      <c r="H5129" s="34">
        <f t="shared" si="238"/>
        <v>0</v>
      </c>
      <c r="I5129" s="34">
        <f t="shared" si="239"/>
        <v>-0.47834270082467834</v>
      </c>
    </row>
    <row r="5130" spans="2:9" x14ac:dyDescent="0.25">
      <c r="B5130" s="9">
        <v>2021</v>
      </c>
      <c r="C5130" s="9">
        <v>8</v>
      </c>
      <c r="D5130" s="9">
        <v>9</v>
      </c>
      <c r="E5130" s="30">
        <f>I01_Avg!D5130</f>
        <v>1.2664884774039027</v>
      </c>
      <c r="F5130" s="30">
        <f>PVWatts_8.5kW!J5142</f>
        <v>2.4300489999999999</v>
      </c>
      <c r="G5130" s="34">
        <f t="shared" ref="G5130:G5193" si="240">+E5130-F5130</f>
        <v>-1.1635605225960972</v>
      </c>
      <c r="H5130" s="34">
        <f t="shared" ref="H5130:H5193" si="241">+IF(G5130&gt;0,G5130,0)</f>
        <v>0</v>
      </c>
      <c r="I5130" s="34">
        <f t="shared" ref="I5130:I5193" si="242">+IF(G5130&lt;0,G5130,0)</f>
        <v>-1.1635605225960972</v>
      </c>
    </row>
    <row r="5131" spans="2:9" x14ac:dyDescent="0.25">
      <c r="B5131" s="9">
        <v>2021</v>
      </c>
      <c r="C5131" s="9">
        <v>8</v>
      </c>
      <c r="D5131" s="9">
        <v>10</v>
      </c>
      <c r="E5131" s="30">
        <f>I01_Avg!D5131</f>
        <v>1.4534579723726395</v>
      </c>
      <c r="F5131" s="30">
        <f>PVWatts_8.5kW!J5143</f>
        <v>2.996667</v>
      </c>
      <c r="G5131" s="34">
        <f t="shared" si="240"/>
        <v>-1.5432090276273605</v>
      </c>
      <c r="H5131" s="34">
        <f t="shared" si="241"/>
        <v>0</v>
      </c>
      <c r="I5131" s="34">
        <f t="shared" si="242"/>
        <v>-1.5432090276273605</v>
      </c>
    </row>
    <row r="5132" spans="2:9" x14ac:dyDescent="0.25">
      <c r="B5132" s="9">
        <v>2021</v>
      </c>
      <c r="C5132" s="9">
        <v>8</v>
      </c>
      <c r="D5132" s="9">
        <v>11</v>
      </c>
      <c r="E5132" s="30">
        <f>I01_Avg!D5132</f>
        <v>1.7225427621207434</v>
      </c>
      <c r="F5132" s="30">
        <f>PVWatts_8.5kW!J5144</f>
        <v>3.5114650000000003</v>
      </c>
      <c r="G5132" s="34">
        <f t="shared" si="240"/>
        <v>-1.7889222378792569</v>
      </c>
      <c r="H5132" s="34">
        <f t="shared" si="241"/>
        <v>0</v>
      </c>
      <c r="I5132" s="34">
        <f t="shared" si="242"/>
        <v>-1.7889222378792569</v>
      </c>
    </row>
    <row r="5133" spans="2:9" x14ac:dyDescent="0.25">
      <c r="B5133" s="9">
        <v>2021</v>
      </c>
      <c r="C5133" s="9">
        <v>8</v>
      </c>
      <c r="D5133" s="9">
        <v>12</v>
      </c>
      <c r="E5133" s="30">
        <f>I01_Avg!D5133</f>
        <v>1.9086736234953072</v>
      </c>
      <c r="F5133" s="30">
        <f>PVWatts_8.5kW!J5145</f>
        <v>3.0099290000000001</v>
      </c>
      <c r="G5133" s="34">
        <f t="shared" si="240"/>
        <v>-1.1012553765046929</v>
      </c>
      <c r="H5133" s="34">
        <f t="shared" si="241"/>
        <v>0</v>
      </c>
      <c r="I5133" s="34">
        <f t="shared" si="242"/>
        <v>-1.1012553765046929</v>
      </c>
    </row>
    <row r="5134" spans="2:9" x14ac:dyDescent="0.25">
      <c r="B5134" s="9">
        <v>2021</v>
      </c>
      <c r="C5134" s="9">
        <v>8</v>
      </c>
      <c r="D5134" s="9">
        <v>13</v>
      </c>
      <c r="E5134" s="30">
        <f>I01_Avg!D5134</f>
        <v>2.0871497374338817</v>
      </c>
      <c r="F5134" s="30">
        <f>PVWatts_8.5kW!J5146</f>
        <v>3.1521370000000002</v>
      </c>
      <c r="G5134" s="34">
        <f t="shared" si="240"/>
        <v>-1.0649872625661185</v>
      </c>
      <c r="H5134" s="34">
        <f t="shared" si="241"/>
        <v>0</v>
      </c>
      <c r="I5134" s="34">
        <f t="shared" si="242"/>
        <v>-1.0649872625661185</v>
      </c>
    </row>
    <row r="5135" spans="2:9" x14ac:dyDescent="0.25">
      <c r="B5135" s="9">
        <v>2021</v>
      </c>
      <c r="C5135" s="9">
        <v>8</v>
      </c>
      <c r="D5135" s="9">
        <v>14</v>
      </c>
      <c r="E5135" s="30">
        <f>I01_Avg!D5135</f>
        <v>2.2783383316130106</v>
      </c>
      <c r="F5135" s="30">
        <f>PVWatts_8.5kW!J5147</f>
        <v>1.4498740000000001</v>
      </c>
      <c r="G5135" s="34">
        <f t="shared" si="240"/>
        <v>0.82846433161301047</v>
      </c>
      <c r="H5135" s="34">
        <f t="shared" si="241"/>
        <v>0.82846433161301047</v>
      </c>
      <c r="I5135" s="34">
        <f t="shared" si="242"/>
        <v>0</v>
      </c>
    </row>
    <row r="5136" spans="2:9" x14ac:dyDescent="0.25">
      <c r="B5136" s="9">
        <v>2021</v>
      </c>
      <c r="C5136" s="9">
        <v>8</v>
      </c>
      <c r="D5136" s="9">
        <v>15</v>
      </c>
      <c r="E5136" s="30">
        <f>I01_Avg!D5136</f>
        <v>2.4232323274706271</v>
      </c>
      <c r="F5136" s="30">
        <f>PVWatts_8.5kW!J5148</f>
        <v>0.57483600000000001</v>
      </c>
      <c r="G5136" s="34">
        <f t="shared" si="240"/>
        <v>1.8483963274706272</v>
      </c>
      <c r="H5136" s="34">
        <f t="shared" si="241"/>
        <v>1.8483963274706272</v>
      </c>
      <c r="I5136" s="34">
        <f t="shared" si="242"/>
        <v>0</v>
      </c>
    </row>
    <row r="5137" spans="2:9" x14ac:dyDescent="0.25">
      <c r="B5137" s="9">
        <v>2021</v>
      </c>
      <c r="C5137" s="9">
        <v>8</v>
      </c>
      <c r="D5137" s="9">
        <v>16</v>
      </c>
      <c r="E5137" s="30">
        <f>I01_Avg!D5137</f>
        <v>2.4800758672493846</v>
      </c>
      <c r="F5137" s="30">
        <f>PVWatts_8.5kW!J5149</f>
        <v>2.0358620000000003</v>
      </c>
      <c r="G5137" s="34">
        <f t="shared" si="240"/>
        <v>0.44421386724938428</v>
      </c>
      <c r="H5137" s="34">
        <f t="shared" si="241"/>
        <v>0.44421386724938428</v>
      </c>
      <c r="I5137" s="34">
        <f t="shared" si="242"/>
        <v>0</v>
      </c>
    </row>
    <row r="5138" spans="2:9" x14ac:dyDescent="0.25">
      <c r="B5138" s="9">
        <v>2021</v>
      </c>
      <c r="C5138" s="9">
        <v>8</v>
      </c>
      <c r="D5138" s="9">
        <v>17</v>
      </c>
      <c r="E5138" s="30">
        <f>I01_Avg!D5138</f>
        <v>2.6383857711299714</v>
      </c>
      <c r="F5138" s="30">
        <f>PVWatts_8.5kW!J5150</f>
        <v>0.70932600000000001</v>
      </c>
      <c r="G5138" s="34">
        <f t="shared" si="240"/>
        <v>1.9290597711299715</v>
      </c>
      <c r="H5138" s="34">
        <f t="shared" si="241"/>
        <v>1.9290597711299715</v>
      </c>
      <c r="I5138" s="34">
        <f t="shared" si="242"/>
        <v>0</v>
      </c>
    </row>
    <row r="5139" spans="2:9" x14ac:dyDescent="0.25">
      <c r="B5139" s="9">
        <v>2021</v>
      </c>
      <c r="C5139" s="9">
        <v>8</v>
      </c>
      <c r="D5139" s="9">
        <v>18</v>
      </c>
      <c r="E5139" s="30">
        <f>I01_Avg!D5139</f>
        <v>2.6547989882359295</v>
      </c>
      <c r="F5139" s="30">
        <f>PVWatts_8.5kW!J5151</f>
        <v>0.58959000000000006</v>
      </c>
      <c r="G5139" s="34">
        <f t="shared" si="240"/>
        <v>2.0652089882359297</v>
      </c>
      <c r="H5139" s="34">
        <f t="shared" si="241"/>
        <v>2.0652089882359297</v>
      </c>
      <c r="I5139" s="34">
        <f t="shared" si="242"/>
        <v>0</v>
      </c>
    </row>
    <row r="5140" spans="2:9" x14ac:dyDescent="0.25">
      <c r="B5140" s="9">
        <v>2021</v>
      </c>
      <c r="C5140" s="9">
        <v>8</v>
      </c>
      <c r="D5140" s="9">
        <v>19</v>
      </c>
      <c r="E5140" s="30">
        <f>I01_Avg!D5140</f>
        <v>2.5944131690559216</v>
      </c>
      <c r="F5140" s="30">
        <f>PVWatts_8.5kW!J5152</f>
        <v>8.6512000000000006E-2</v>
      </c>
      <c r="G5140" s="34">
        <f t="shared" si="240"/>
        <v>2.5079011690559216</v>
      </c>
      <c r="H5140" s="34">
        <f t="shared" si="241"/>
        <v>2.5079011690559216</v>
      </c>
      <c r="I5140" s="34">
        <f t="shared" si="242"/>
        <v>0</v>
      </c>
    </row>
    <row r="5141" spans="2:9" x14ac:dyDescent="0.25">
      <c r="B5141" s="9">
        <v>2021</v>
      </c>
      <c r="C5141" s="9">
        <v>8</v>
      </c>
      <c r="D5141" s="9">
        <v>20</v>
      </c>
      <c r="E5141" s="30">
        <f>I01_Avg!D5141</f>
        <v>2.4107786295166695</v>
      </c>
      <c r="F5141" s="30">
        <f>PVWatts_8.5kW!J5153</f>
        <v>0</v>
      </c>
      <c r="G5141" s="34">
        <f t="shared" si="240"/>
        <v>2.4107786295166695</v>
      </c>
      <c r="H5141" s="34">
        <f t="shared" si="241"/>
        <v>2.4107786295166695</v>
      </c>
      <c r="I5141" s="34">
        <f t="shared" si="242"/>
        <v>0</v>
      </c>
    </row>
    <row r="5142" spans="2:9" x14ac:dyDescent="0.25">
      <c r="B5142" s="9">
        <v>2021</v>
      </c>
      <c r="C5142" s="9">
        <v>8</v>
      </c>
      <c r="D5142" s="9">
        <v>21</v>
      </c>
      <c r="E5142" s="30">
        <f>I01_Avg!D5142</f>
        <v>2.2711910144302072</v>
      </c>
      <c r="F5142" s="30">
        <f>PVWatts_8.5kW!J5154</f>
        <v>0</v>
      </c>
      <c r="G5142" s="34">
        <f t="shared" si="240"/>
        <v>2.2711910144302072</v>
      </c>
      <c r="H5142" s="34">
        <f t="shared" si="241"/>
        <v>2.2711910144302072</v>
      </c>
      <c r="I5142" s="34">
        <f t="shared" si="242"/>
        <v>0</v>
      </c>
    </row>
    <row r="5143" spans="2:9" x14ac:dyDescent="0.25">
      <c r="B5143" s="9">
        <v>2021</v>
      </c>
      <c r="C5143" s="9">
        <v>8</v>
      </c>
      <c r="D5143" s="9">
        <v>22</v>
      </c>
      <c r="E5143" s="30">
        <f>I01_Avg!D5143</f>
        <v>2.006006461654688</v>
      </c>
      <c r="F5143" s="30">
        <f>PVWatts_8.5kW!J5155</f>
        <v>0</v>
      </c>
      <c r="G5143" s="34">
        <f t="shared" si="240"/>
        <v>2.006006461654688</v>
      </c>
      <c r="H5143" s="34">
        <f t="shared" si="241"/>
        <v>2.006006461654688</v>
      </c>
      <c r="I5143" s="34">
        <f t="shared" si="242"/>
        <v>0</v>
      </c>
    </row>
    <row r="5144" spans="2:9" x14ac:dyDescent="0.25">
      <c r="B5144" s="9">
        <v>2021</v>
      </c>
      <c r="C5144" s="9">
        <v>8</v>
      </c>
      <c r="D5144" s="9">
        <v>23</v>
      </c>
      <c r="E5144" s="30">
        <f>I01_Avg!D5144</f>
        <v>1.6542129594432164</v>
      </c>
      <c r="F5144" s="30">
        <f>PVWatts_8.5kW!J5156</f>
        <v>0</v>
      </c>
      <c r="G5144" s="34">
        <f t="shared" si="240"/>
        <v>1.6542129594432164</v>
      </c>
      <c r="H5144" s="34">
        <f t="shared" si="241"/>
        <v>1.6542129594432164</v>
      </c>
      <c r="I5144" s="34">
        <f t="shared" si="242"/>
        <v>0</v>
      </c>
    </row>
    <row r="5145" spans="2:9" x14ac:dyDescent="0.25">
      <c r="B5145" s="9">
        <v>2021</v>
      </c>
      <c r="C5145" s="9">
        <v>8</v>
      </c>
      <c r="D5145" s="9">
        <v>0</v>
      </c>
      <c r="E5145" s="30">
        <f>I01_Avg!D5145</f>
        <v>1.363961480768517</v>
      </c>
      <c r="F5145" s="30">
        <f>PVWatts_8.5kW!J5157</f>
        <v>0</v>
      </c>
      <c r="G5145" s="34">
        <f t="shared" si="240"/>
        <v>1.363961480768517</v>
      </c>
      <c r="H5145" s="34">
        <f t="shared" si="241"/>
        <v>1.363961480768517</v>
      </c>
      <c r="I5145" s="34">
        <f t="shared" si="242"/>
        <v>0</v>
      </c>
    </row>
    <row r="5146" spans="2:9" x14ac:dyDescent="0.25">
      <c r="B5146" s="9">
        <v>2021</v>
      </c>
      <c r="C5146" s="9">
        <v>8</v>
      </c>
      <c r="D5146" s="9">
        <v>1</v>
      </c>
      <c r="E5146" s="30">
        <f>I01_Avg!D5146</f>
        <v>1.2203786968152432</v>
      </c>
      <c r="F5146" s="30">
        <f>PVWatts_8.5kW!J5158</f>
        <v>0</v>
      </c>
      <c r="G5146" s="34">
        <f t="shared" si="240"/>
        <v>1.2203786968152432</v>
      </c>
      <c r="H5146" s="34">
        <f t="shared" si="241"/>
        <v>1.2203786968152432</v>
      </c>
      <c r="I5146" s="34">
        <f t="shared" si="242"/>
        <v>0</v>
      </c>
    </row>
    <row r="5147" spans="2:9" x14ac:dyDescent="0.25">
      <c r="B5147" s="9">
        <v>2021</v>
      </c>
      <c r="C5147" s="9">
        <v>8</v>
      </c>
      <c r="D5147" s="9">
        <v>2</v>
      </c>
      <c r="E5147" s="30">
        <f>I01_Avg!D5147</f>
        <v>1.1125330897331303</v>
      </c>
      <c r="F5147" s="30">
        <f>PVWatts_8.5kW!J5159</f>
        <v>0</v>
      </c>
      <c r="G5147" s="34">
        <f t="shared" si="240"/>
        <v>1.1125330897331303</v>
      </c>
      <c r="H5147" s="34">
        <f t="shared" si="241"/>
        <v>1.1125330897331303</v>
      </c>
      <c r="I5147" s="34">
        <f t="shared" si="242"/>
        <v>0</v>
      </c>
    </row>
    <row r="5148" spans="2:9" x14ac:dyDescent="0.25">
      <c r="B5148" s="9">
        <v>2021</v>
      </c>
      <c r="C5148" s="9">
        <v>8</v>
      </c>
      <c r="D5148" s="9">
        <v>3</v>
      </c>
      <c r="E5148" s="30">
        <f>I01_Avg!D5148</f>
        <v>1.0519473202165386</v>
      </c>
      <c r="F5148" s="30">
        <f>PVWatts_8.5kW!J5160</f>
        <v>0</v>
      </c>
      <c r="G5148" s="34">
        <f t="shared" si="240"/>
        <v>1.0519473202165386</v>
      </c>
      <c r="H5148" s="34">
        <f t="shared" si="241"/>
        <v>1.0519473202165386</v>
      </c>
      <c r="I5148" s="34">
        <f t="shared" si="242"/>
        <v>0</v>
      </c>
    </row>
    <row r="5149" spans="2:9" x14ac:dyDescent="0.25">
      <c r="B5149" s="9">
        <v>2021</v>
      </c>
      <c r="C5149" s="9">
        <v>8</v>
      </c>
      <c r="D5149" s="9">
        <v>4</v>
      </c>
      <c r="E5149" s="30">
        <f>I01_Avg!D5149</f>
        <v>1.0076704602071167</v>
      </c>
      <c r="F5149" s="30">
        <f>PVWatts_8.5kW!J5161</f>
        <v>0</v>
      </c>
      <c r="G5149" s="34">
        <f t="shared" si="240"/>
        <v>1.0076704602071167</v>
      </c>
      <c r="H5149" s="34">
        <f t="shared" si="241"/>
        <v>1.0076704602071167</v>
      </c>
      <c r="I5149" s="34">
        <f t="shared" si="242"/>
        <v>0</v>
      </c>
    </row>
    <row r="5150" spans="2:9" x14ac:dyDescent="0.25">
      <c r="B5150" s="9">
        <v>2021</v>
      </c>
      <c r="C5150" s="9">
        <v>8</v>
      </c>
      <c r="D5150" s="9">
        <v>5</v>
      </c>
      <c r="E5150" s="30">
        <f>I01_Avg!D5150</f>
        <v>0.96624562726629726</v>
      </c>
      <c r="F5150" s="30">
        <f>PVWatts_8.5kW!J5162</f>
        <v>0</v>
      </c>
      <c r="G5150" s="34">
        <f t="shared" si="240"/>
        <v>0.96624562726629726</v>
      </c>
      <c r="H5150" s="34">
        <f t="shared" si="241"/>
        <v>0.96624562726629726</v>
      </c>
      <c r="I5150" s="34">
        <f t="shared" si="242"/>
        <v>0</v>
      </c>
    </row>
    <row r="5151" spans="2:9" x14ac:dyDescent="0.25">
      <c r="B5151" s="9">
        <v>2021</v>
      </c>
      <c r="C5151" s="9">
        <v>8</v>
      </c>
      <c r="D5151" s="9">
        <v>6</v>
      </c>
      <c r="E5151" s="30">
        <f>I01_Avg!D5151</f>
        <v>0.97980352746285315</v>
      </c>
      <c r="F5151" s="30">
        <f>PVWatts_8.5kW!J5163</f>
        <v>0.239179</v>
      </c>
      <c r="G5151" s="34">
        <f t="shared" si="240"/>
        <v>0.74062452746285312</v>
      </c>
      <c r="H5151" s="34">
        <f t="shared" si="241"/>
        <v>0.74062452746285312</v>
      </c>
      <c r="I5151" s="34">
        <f t="shared" si="242"/>
        <v>0</v>
      </c>
    </row>
    <row r="5152" spans="2:9" x14ac:dyDescent="0.25">
      <c r="B5152" s="9">
        <v>2021</v>
      </c>
      <c r="C5152" s="9">
        <v>8</v>
      </c>
      <c r="D5152" s="9">
        <v>7</v>
      </c>
      <c r="E5152" s="30">
        <f>I01_Avg!D5152</f>
        <v>1.0866660311556966</v>
      </c>
      <c r="F5152" s="30">
        <f>PVWatts_8.5kW!J5164</f>
        <v>1.01017</v>
      </c>
      <c r="G5152" s="34">
        <f t="shared" si="240"/>
        <v>7.6496031155696587E-2</v>
      </c>
      <c r="H5152" s="34">
        <f t="shared" si="241"/>
        <v>7.6496031155696587E-2</v>
      </c>
      <c r="I5152" s="34">
        <f t="shared" si="242"/>
        <v>0</v>
      </c>
    </row>
    <row r="5153" spans="2:9" x14ac:dyDescent="0.25">
      <c r="B5153" s="9">
        <v>2021</v>
      </c>
      <c r="C5153" s="9">
        <v>8</v>
      </c>
      <c r="D5153" s="9">
        <v>8</v>
      </c>
      <c r="E5153" s="30">
        <f>I01_Avg!D5153</f>
        <v>1.1703662199665692</v>
      </c>
      <c r="F5153" s="30">
        <f>PVWatts_8.5kW!J5165</f>
        <v>2.4046930000000004</v>
      </c>
      <c r="G5153" s="34">
        <f t="shared" si="240"/>
        <v>-1.2343267800334312</v>
      </c>
      <c r="H5153" s="34">
        <f t="shared" si="241"/>
        <v>0</v>
      </c>
      <c r="I5153" s="34">
        <f t="shared" si="242"/>
        <v>-1.2343267800334312</v>
      </c>
    </row>
    <row r="5154" spans="2:9" x14ac:dyDescent="0.25">
      <c r="B5154" s="9">
        <v>2021</v>
      </c>
      <c r="C5154" s="9">
        <v>8</v>
      </c>
      <c r="D5154" s="9">
        <v>9</v>
      </c>
      <c r="E5154" s="30">
        <f>I01_Avg!D5154</f>
        <v>1.2632442666208776</v>
      </c>
      <c r="F5154" s="30">
        <f>PVWatts_8.5kW!J5166</f>
        <v>3.9797579999999999</v>
      </c>
      <c r="G5154" s="34">
        <f t="shared" si="240"/>
        <v>-2.7165137333791223</v>
      </c>
      <c r="H5154" s="34">
        <f t="shared" si="241"/>
        <v>0</v>
      </c>
      <c r="I5154" s="34">
        <f t="shared" si="242"/>
        <v>-2.7165137333791223</v>
      </c>
    </row>
    <row r="5155" spans="2:9" x14ac:dyDescent="0.25">
      <c r="B5155" s="9">
        <v>2021</v>
      </c>
      <c r="C5155" s="9">
        <v>8</v>
      </c>
      <c r="D5155" s="9">
        <v>10</v>
      </c>
      <c r="E5155" s="30">
        <f>I01_Avg!D5155</f>
        <v>1.4753070193766185</v>
      </c>
      <c r="F5155" s="30">
        <f>PVWatts_8.5kW!J5167</f>
        <v>4.9806249999999999</v>
      </c>
      <c r="G5155" s="34">
        <f t="shared" si="240"/>
        <v>-3.5053179806233814</v>
      </c>
      <c r="H5155" s="34">
        <f t="shared" si="241"/>
        <v>0</v>
      </c>
      <c r="I5155" s="34">
        <f t="shared" si="242"/>
        <v>-3.5053179806233814</v>
      </c>
    </row>
    <row r="5156" spans="2:9" x14ac:dyDescent="0.25">
      <c r="B5156" s="9">
        <v>2021</v>
      </c>
      <c r="C5156" s="9">
        <v>8</v>
      </c>
      <c r="D5156" s="9">
        <v>11</v>
      </c>
      <c r="E5156" s="30">
        <f>I01_Avg!D5156</f>
        <v>1.6458042644040511</v>
      </c>
      <c r="F5156" s="30">
        <f>PVWatts_8.5kW!J5168</f>
        <v>5.67157</v>
      </c>
      <c r="G5156" s="34">
        <f t="shared" si="240"/>
        <v>-4.0257657355959484</v>
      </c>
      <c r="H5156" s="34">
        <f t="shared" si="241"/>
        <v>0</v>
      </c>
      <c r="I5156" s="34">
        <f t="shared" si="242"/>
        <v>-4.0257657355959484</v>
      </c>
    </row>
    <row r="5157" spans="2:9" x14ac:dyDescent="0.25">
      <c r="B5157" s="9">
        <v>2021</v>
      </c>
      <c r="C5157" s="9">
        <v>8</v>
      </c>
      <c r="D5157" s="9">
        <v>12</v>
      </c>
      <c r="E5157" s="30">
        <f>I01_Avg!D5157</f>
        <v>1.8070217398337973</v>
      </c>
      <c r="F5157" s="30">
        <f>PVWatts_8.5kW!J5169</f>
        <v>5.9332500000000001</v>
      </c>
      <c r="G5157" s="34">
        <f t="shared" si="240"/>
        <v>-4.1262282601662026</v>
      </c>
      <c r="H5157" s="34">
        <f t="shared" si="241"/>
        <v>0</v>
      </c>
      <c r="I5157" s="34">
        <f t="shared" si="242"/>
        <v>-4.1262282601662026</v>
      </c>
    </row>
    <row r="5158" spans="2:9" x14ac:dyDescent="0.25">
      <c r="B5158" s="9">
        <v>2021</v>
      </c>
      <c r="C5158" s="9">
        <v>8</v>
      </c>
      <c r="D5158" s="9">
        <v>13</v>
      </c>
      <c r="E5158" s="30">
        <f>I01_Avg!D5158</f>
        <v>2.0368087297162667</v>
      </c>
      <c r="F5158" s="30">
        <f>PVWatts_8.5kW!J5170</f>
        <v>5.8535510000000004</v>
      </c>
      <c r="G5158" s="34">
        <f t="shared" si="240"/>
        <v>-3.8167422702837337</v>
      </c>
      <c r="H5158" s="34">
        <f t="shared" si="241"/>
        <v>0</v>
      </c>
      <c r="I5158" s="34">
        <f t="shared" si="242"/>
        <v>-3.8167422702837337</v>
      </c>
    </row>
    <row r="5159" spans="2:9" x14ac:dyDescent="0.25">
      <c r="B5159" s="9">
        <v>2021</v>
      </c>
      <c r="C5159" s="9">
        <v>8</v>
      </c>
      <c r="D5159" s="9">
        <v>14</v>
      </c>
      <c r="E5159" s="30">
        <f>I01_Avg!D5159</f>
        <v>2.2658773809180492</v>
      </c>
      <c r="F5159" s="30">
        <f>PVWatts_8.5kW!J5171</f>
        <v>5.361726</v>
      </c>
      <c r="G5159" s="34">
        <f t="shared" si="240"/>
        <v>-3.0958486190819507</v>
      </c>
      <c r="H5159" s="34">
        <f t="shared" si="241"/>
        <v>0</v>
      </c>
      <c r="I5159" s="34">
        <f t="shared" si="242"/>
        <v>-3.0958486190819507</v>
      </c>
    </row>
    <row r="5160" spans="2:9" x14ac:dyDescent="0.25">
      <c r="B5160" s="9">
        <v>2021</v>
      </c>
      <c r="C5160" s="9">
        <v>8</v>
      </c>
      <c r="D5160" s="9">
        <v>15</v>
      </c>
      <c r="E5160" s="30">
        <f>I01_Avg!D5160</f>
        <v>2.3884232939823145</v>
      </c>
      <c r="F5160" s="30">
        <f>PVWatts_8.5kW!J5172</f>
        <v>4.6601920000000003</v>
      </c>
      <c r="G5160" s="34">
        <f t="shared" si="240"/>
        <v>-2.2717687060176859</v>
      </c>
      <c r="H5160" s="34">
        <f t="shared" si="241"/>
        <v>0</v>
      </c>
      <c r="I5160" s="34">
        <f t="shared" si="242"/>
        <v>-2.2717687060176859</v>
      </c>
    </row>
    <row r="5161" spans="2:9" x14ac:dyDescent="0.25">
      <c r="B5161" s="9">
        <v>2021</v>
      </c>
      <c r="C5161" s="9">
        <v>8</v>
      </c>
      <c r="D5161" s="9">
        <v>16</v>
      </c>
      <c r="E5161" s="30">
        <f>I01_Avg!D5161</f>
        <v>2.5726907469432558</v>
      </c>
      <c r="F5161" s="30">
        <f>PVWatts_8.5kW!J5173</f>
        <v>3.4323190000000001</v>
      </c>
      <c r="G5161" s="34">
        <f t="shared" si="240"/>
        <v>-0.85962825305674428</v>
      </c>
      <c r="H5161" s="34">
        <f t="shared" si="241"/>
        <v>0</v>
      </c>
      <c r="I5161" s="34">
        <f t="shared" si="242"/>
        <v>-0.85962825305674428</v>
      </c>
    </row>
    <row r="5162" spans="2:9" x14ac:dyDescent="0.25">
      <c r="B5162" s="9">
        <v>2021</v>
      </c>
      <c r="C5162" s="9">
        <v>8</v>
      </c>
      <c r="D5162" s="9">
        <v>17</v>
      </c>
      <c r="E5162" s="30">
        <f>I01_Avg!D5162</f>
        <v>2.6593064034046745</v>
      </c>
      <c r="F5162" s="30">
        <f>PVWatts_8.5kW!J5174</f>
        <v>1.692912</v>
      </c>
      <c r="G5162" s="34">
        <f t="shared" si="240"/>
        <v>0.96639440340467453</v>
      </c>
      <c r="H5162" s="34">
        <f t="shared" si="241"/>
        <v>0.96639440340467453</v>
      </c>
      <c r="I5162" s="34">
        <f t="shared" si="242"/>
        <v>0</v>
      </c>
    </row>
    <row r="5163" spans="2:9" x14ac:dyDescent="0.25">
      <c r="B5163" s="9">
        <v>2021</v>
      </c>
      <c r="C5163" s="9">
        <v>8</v>
      </c>
      <c r="D5163" s="9">
        <v>18</v>
      </c>
      <c r="E5163" s="30">
        <f>I01_Avg!D5163</f>
        <v>2.6473459337653642</v>
      </c>
      <c r="F5163" s="30">
        <f>PVWatts_8.5kW!J5175</f>
        <v>0.73562699999999992</v>
      </c>
      <c r="G5163" s="34">
        <f t="shared" si="240"/>
        <v>1.9117189337653642</v>
      </c>
      <c r="H5163" s="34">
        <f t="shared" si="241"/>
        <v>1.9117189337653642</v>
      </c>
      <c r="I5163" s="34">
        <f t="shared" si="242"/>
        <v>0</v>
      </c>
    </row>
    <row r="5164" spans="2:9" x14ac:dyDescent="0.25">
      <c r="B5164" s="9">
        <v>2021</v>
      </c>
      <c r="C5164" s="9">
        <v>8</v>
      </c>
      <c r="D5164" s="9">
        <v>19</v>
      </c>
      <c r="E5164" s="30">
        <f>I01_Avg!D5164</f>
        <v>2.436113352413515</v>
      </c>
      <c r="F5164" s="30">
        <f>PVWatts_8.5kW!J5176</f>
        <v>0.12820599999999999</v>
      </c>
      <c r="G5164" s="34">
        <f t="shared" si="240"/>
        <v>2.307907352413515</v>
      </c>
      <c r="H5164" s="34">
        <f t="shared" si="241"/>
        <v>2.307907352413515</v>
      </c>
      <c r="I5164" s="34">
        <f t="shared" si="242"/>
        <v>0</v>
      </c>
    </row>
    <row r="5165" spans="2:9" x14ac:dyDescent="0.25">
      <c r="B5165" s="9">
        <v>2021</v>
      </c>
      <c r="C5165" s="9">
        <v>8</v>
      </c>
      <c r="D5165" s="9">
        <v>20</v>
      </c>
      <c r="E5165" s="30">
        <f>I01_Avg!D5165</f>
        <v>2.3072163002168966</v>
      </c>
      <c r="F5165" s="30">
        <f>PVWatts_8.5kW!J5177</f>
        <v>0</v>
      </c>
      <c r="G5165" s="34">
        <f t="shared" si="240"/>
        <v>2.3072163002168966</v>
      </c>
      <c r="H5165" s="34">
        <f t="shared" si="241"/>
        <v>2.3072163002168966</v>
      </c>
      <c r="I5165" s="34">
        <f t="shared" si="242"/>
        <v>0</v>
      </c>
    </row>
    <row r="5166" spans="2:9" x14ac:dyDescent="0.25">
      <c r="B5166" s="9">
        <v>2021</v>
      </c>
      <c r="C5166" s="9">
        <v>8</v>
      </c>
      <c r="D5166" s="9">
        <v>21</v>
      </c>
      <c r="E5166" s="30">
        <f>I01_Avg!D5166</f>
        <v>2.0946669190021883</v>
      </c>
      <c r="F5166" s="30">
        <f>PVWatts_8.5kW!J5178</f>
        <v>0</v>
      </c>
      <c r="G5166" s="34">
        <f t="shared" si="240"/>
        <v>2.0946669190021883</v>
      </c>
      <c r="H5166" s="34">
        <f t="shared" si="241"/>
        <v>2.0946669190021883</v>
      </c>
      <c r="I5166" s="34">
        <f t="shared" si="242"/>
        <v>0</v>
      </c>
    </row>
    <row r="5167" spans="2:9" x14ac:dyDescent="0.25">
      <c r="B5167" s="9">
        <v>2021</v>
      </c>
      <c r="C5167" s="9">
        <v>8</v>
      </c>
      <c r="D5167" s="9">
        <v>22</v>
      </c>
      <c r="E5167" s="30">
        <f>I01_Avg!D5167</f>
        <v>1.8180870353320029</v>
      </c>
      <c r="F5167" s="30">
        <f>PVWatts_8.5kW!J5179</f>
        <v>0</v>
      </c>
      <c r="G5167" s="34">
        <f t="shared" si="240"/>
        <v>1.8180870353320029</v>
      </c>
      <c r="H5167" s="34">
        <f t="shared" si="241"/>
        <v>1.8180870353320029</v>
      </c>
      <c r="I5167" s="34">
        <f t="shared" si="242"/>
        <v>0</v>
      </c>
    </row>
    <row r="5168" spans="2:9" x14ac:dyDescent="0.25">
      <c r="B5168" s="9">
        <v>2021</v>
      </c>
      <c r="C5168" s="9">
        <v>8</v>
      </c>
      <c r="D5168" s="9">
        <v>23</v>
      </c>
      <c r="E5168" s="30">
        <f>I01_Avg!D5168</f>
        <v>1.4668856307453451</v>
      </c>
      <c r="F5168" s="30">
        <f>PVWatts_8.5kW!J5180</f>
        <v>0</v>
      </c>
      <c r="G5168" s="34">
        <f t="shared" si="240"/>
        <v>1.4668856307453451</v>
      </c>
      <c r="H5168" s="34">
        <f t="shared" si="241"/>
        <v>1.4668856307453451</v>
      </c>
      <c r="I5168" s="34">
        <f t="shared" si="242"/>
        <v>0</v>
      </c>
    </row>
    <row r="5169" spans="2:9" x14ac:dyDescent="0.25">
      <c r="B5169" s="9">
        <v>2021</v>
      </c>
      <c r="C5169" s="9">
        <v>8</v>
      </c>
      <c r="D5169" s="9">
        <v>0</v>
      </c>
      <c r="E5169" s="30">
        <f>I01_Avg!D5169</f>
        <v>1.2603187371875442</v>
      </c>
      <c r="F5169" s="30">
        <f>PVWatts_8.5kW!J5181</f>
        <v>0</v>
      </c>
      <c r="G5169" s="34">
        <f t="shared" si="240"/>
        <v>1.2603187371875442</v>
      </c>
      <c r="H5169" s="34">
        <f t="shared" si="241"/>
        <v>1.2603187371875442</v>
      </c>
      <c r="I5169" s="34">
        <f t="shared" si="242"/>
        <v>0</v>
      </c>
    </row>
    <row r="5170" spans="2:9" x14ac:dyDescent="0.25">
      <c r="B5170" s="9">
        <v>2021</v>
      </c>
      <c r="C5170" s="9">
        <v>8</v>
      </c>
      <c r="D5170" s="9">
        <v>1</v>
      </c>
      <c r="E5170" s="30">
        <f>I01_Avg!D5170</f>
        <v>1.0527481868071544</v>
      </c>
      <c r="F5170" s="30">
        <f>PVWatts_8.5kW!J5182</f>
        <v>0</v>
      </c>
      <c r="G5170" s="34">
        <f t="shared" si="240"/>
        <v>1.0527481868071544</v>
      </c>
      <c r="H5170" s="34">
        <f t="shared" si="241"/>
        <v>1.0527481868071544</v>
      </c>
      <c r="I5170" s="34">
        <f t="shared" si="242"/>
        <v>0</v>
      </c>
    </row>
    <row r="5171" spans="2:9" x14ac:dyDescent="0.25">
      <c r="B5171" s="9">
        <v>2021</v>
      </c>
      <c r="C5171" s="9">
        <v>8</v>
      </c>
      <c r="D5171" s="9">
        <v>2</v>
      </c>
      <c r="E5171" s="30">
        <f>I01_Avg!D5171</f>
        <v>0.93081674093660238</v>
      </c>
      <c r="F5171" s="30">
        <f>PVWatts_8.5kW!J5183</f>
        <v>0</v>
      </c>
      <c r="G5171" s="34">
        <f t="shared" si="240"/>
        <v>0.93081674093660238</v>
      </c>
      <c r="H5171" s="34">
        <f t="shared" si="241"/>
        <v>0.93081674093660238</v>
      </c>
      <c r="I5171" s="34">
        <f t="shared" si="242"/>
        <v>0</v>
      </c>
    </row>
    <row r="5172" spans="2:9" x14ac:dyDescent="0.25">
      <c r="B5172" s="9">
        <v>2021</v>
      </c>
      <c r="C5172" s="9">
        <v>8</v>
      </c>
      <c r="D5172" s="9">
        <v>3</v>
      </c>
      <c r="E5172" s="30">
        <f>I01_Avg!D5172</f>
        <v>0.80822576425244652</v>
      </c>
      <c r="F5172" s="30">
        <f>PVWatts_8.5kW!J5184</f>
        <v>0</v>
      </c>
      <c r="G5172" s="34">
        <f t="shared" si="240"/>
        <v>0.80822576425244652</v>
      </c>
      <c r="H5172" s="34">
        <f t="shared" si="241"/>
        <v>0.80822576425244652</v>
      </c>
      <c r="I5172" s="34">
        <f t="shared" si="242"/>
        <v>0</v>
      </c>
    </row>
    <row r="5173" spans="2:9" x14ac:dyDescent="0.25">
      <c r="B5173" s="9">
        <v>2021</v>
      </c>
      <c r="C5173" s="9">
        <v>8</v>
      </c>
      <c r="D5173" s="9">
        <v>4</v>
      </c>
      <c r="E5173" s="30">
        <f>I01_Avg!D5173</f>
        <v>0.80477980443474983</v>
      </c>
      <c r="F5173" s="30">
        <f>PVWatts_8.5kW!J5185</f>
        <v>0</v>
      </c>
      <c r="G5173" s="34">
        <f t="shared" si="240"/>
        <v>0.80477980443474983</v>
      </c>
      <c r="H5173" s="34">
        <f t="shared" si="241"/>
        <v>0.80477980443474983</v>
      </c>
      <c r="I5173" s="34">
        <f t="shared" si="242"/>
        <v>0</v>
      </c>
    </row>
    <row r="5174" spans="2:9" x14ac:dyDescent="0.25">
      <c r="B5174" s="9">
        <v>2021</v>
      </c>
      <c r="C5174" s="9">
        <v>8</v>
      </c>
      <c r="D5174" s="9">
        <v>5</v>
      </c>
      <c r="E5174" s="30">
        <f>I01_Avg!D5174</f>
        <v>0.79072564640368048</v>
      </c>
      <c r="F5174" s="30">
        <f>PVWatts_8.5kW!J5186</f>
        <v>0</v>
      </c>
      <c r="G5174" s="34">
        <f t="shared" si="240"/>
        <v>0.79072564640368048</v>
      </c>
      <c r="H5174" s="34">
        <f t="shared" si="241"/>
        <v>0.79072564640368048</v>
      </c>
      <c r="I5174" s="34">
        <f t="shared" si="242"/>
        <v>0</v>
      </c>
    </row>
    <row r="5175" spans="2:9" x14ac:dyDescent="0.25">
      <c r="B5175" s="9">
        <v>2021</v>
      </c>
      <c r="C5175" s="9">
        <v>8</v>
      </c>
      <c r="D5175" s="9">
        <v>6</v>
      </c>
      <c r="E5175" s="30">
        <f>I01_Avg!D5175</f>
        <v>0.82832795568456641</v>
      </c>
      <c r="F5175" s="30">
        <f>PVWatts_8.5kW!J5187</f>
        <v>0.23359200000000002</v>
      </c>
      <c r="G5175" s="34">
        <f t="shared" si="240"/>
        <v>0.59473595568456639</v>
      </c>
      <c r="H5175" s="34">
        <f t="shared" si="241"/>
        <v>0.59473595568456639</v>
      </c>
      <c r="I5175" s="34">
        <f t="shared" si="242"/>
        <v>0</v>
      </c>
    </row>
    <row r="5176" spans="2:9" x14ac:dyDescent="0.25">
      <c r="B5176" s="9">
        <v>2021</v>
      </c>
      <c r="C5176" s="9">
        <v>8</v>
      </c>
      <c r="D5176" s="9">
        <v>7</v>
      </c>
      <c r="E5176" s="30">
        <f>I01_Avg!D5176</f>
        <v>0.94200631911910437</v>
      </c>
      <c r="F5176" s="30">
        <f>PVWatts_8.5kW!J5188</f>
        <v>1.397996</v>
      </c>
      <c r="G5176" s="34">
        <f t="shared" si="240"/>
        <v>-0.45598968088089564</v>
      </c>
      <c r="H5176" s="34">
        <f t="shared" si="241"/>
        <v>0</v>
      </c>
      <c r="I5176" s="34">
        <f t="shared" si="242"/>
        <v>-0.45598968088089564</v>
      </c>
    </row>
    <row r="5177" spans="2:9" x14ac:dyDescent="0.25">
      <c r="B5177" s="9">
        <v>2021</v>
      </c>
      <c r="C5177" s="9">
        <v>8</v>
      </c>
      <c r="D5177" s="9">
        <v>8</v>
      </c>
      <c r="E5177" s="30">
        <f>I01_Avg!D5177</f>
        <v>1.0458813895953774</v>
      </c>
      <c r="F5177" s="30">
        <f>PVWatts_8.5kW!J5189</f>
        <v>2.8815880000000003</v>
      </c>
      <c r="G5177" s="34">
        <f t="shared" si="240"/>
        <v>-1.8357066104046229</v>
      </c>
      <c r="H5177" s="34">
        <f t="shared" si="241"/>
        <v>0</v>
      </c>
      <c r="I5177" s="34">
        <f t="shared" si="242"/>
        <v>-1.8357066104046229</v>
      </c>
    </row>
    <row r="5178" spans="2:9" x14ac:dyDescent="0.25">
      <c r="B5178" s="9">
        <v>2021</v>
      </c>
      <c r="C5178" s="9">
        <v>8</v>
      </c>
      <c r="D5178" s="9">
        <v>9</v>
      </c>
      <c r="E5178" s="30">
        <f>I01_Avg!D5178</f>
        <v>1.1723512772087887</v>
      </c>
      <c r="F5178" s="30">
        <f>PVWatts_8.5kW!J5190</f>
        <v>4.2308190000000003</v>
      </c>
      <c r="G5178" s="34">
        <f t="shared" si="240"/>
        <v>-3.0584677227912116</v>
      </c>
      <c r="H5178" s="34">
        <f t="shared" si="241"/>
        <v>0</v>
      </c>
      <c r="I5178" s="34">
        <f t="shared" si="242"/>
        <v>-3.0584677227912116</v>
      </c>
    </row>
    <row r="5179" spans="2:9" x14ac:dyDescent="0.25">
      <c r="B5179" s="9">
        <v>2021</v>
      </c>
      <c r="C5179" s="9">
        <v>8</v>
      </c>
      <c r="D5179" s="9">
        <v>10</v>
      </c>
      <c r="E5179" s="30">
        <f>I01_Avg!D5179</f>
        <v>1.3754934152477798</v>
      </c>
      <c r="F5179" s="30">
        <f>PVWatts_8.5kW!J5191</f>
        <v>5.1790900000000004</v>
      </c>
      <c r="G5179" s="34">
        <f t="shared" si="240"/>
        <v>-3.8035965847522206</v>
      </c>
      <c r="H5179" s="34">
        <f t="shared" si="241"/>
        <v>0</v>
      </c>
      <c r="I5179" s="34">
        <f t="shared" si="242"/>
        <v>-3.8035965847522206</v>
      </c>
    </row>
    <row r="5180" spans="2:9" x14ac:dyDescent="0.25">
      <c r="B5180" s="9">
        <v>2021</v>
      </c>
      <c r="C5180" s="9">
        <v>8</v>
      </c>
      <c r="D5180" s="9">
        <v>11</v>
      </c>
      <c r="E5180" s="30">
        <f>I01_Avg!D5180</f>
        <v>1.6377971723019409</v>
      </c>
      <c r="F5180" s="30">
        <f>PVWatts_8.5kW!J5192</f>
        <v>5.7705979999999997</v>
      </c>
      <c r="G5180" s="34">
        <f t="shared" si="240"/>
        <v>-4.132800827698059</v>
      </c>
      <c r="H5180" s="34">
        <f t="shared" si="241"/>
        <v>0</v>
      </c>
      <c r="I5180" s="34">
        <f t="shared" si="242"/>
        <v>-4.132800827698059</v>
      </c>
    </row>
    <row r="5181" spans="2:9" x14ac:dyDescent="0.25">
      <c r="B5181" s="9">
        <v>2021</v>
      </c>
      <c r="C5181" s="9">
        <v>8</v>
      </c>
      <c r="D5181" s="9">
        <v>12</v>
      </c>
      <c r="E5181" s="30">
        <f>I01_Avg!D5181</f>
        <v>1.9304805524225055</v>
      </c>
      <c r="F5181" s="30">
        <f>PVWatts_8.5kW!J5193</f>
        <v>6.0186019999999996</v>
      </c>
      <c r="G5181" s="34">
        <f t="shared" si="240"/>
        <v>-4.0881214475774943</v>
      </c>
      <c r="H5181" s="34">
        <f t="shared" si="241"/>
        <v>0</v>
      </c>
      <c r="I5181" s="34">
        <f t="shared" si="242"/>
        <v>-4.0881214475774943</v>
      </c>
    </row>
    <row r="5182" spans="2:9" x14ac:dyDescent="0.25">
      <c r="B5182" s="9">
        <v>2021</v>
      </c>
      <c r="C5182" s="9">
        <v>8</v>
      </c>
      <c r="D5182" s="9">
        <v>13</v>
      </c>
      <c r="E5182" s="30">
        <f>I01_Avg!D5182</f>
        <v>2.1883548144599243</v>
      </c>
      <c r="F5182" s="30">
        <f>PVWatts_8.5kW!J5194</f>
        <v>5.9278310000000003</v>
      </c>
      <c r="G5182" s="34">
        <f t="shared" si="240"/>
        <v>-3.739476185540076</v>
      </c>
      <c r="H5182" s="34">
        <f t="shared" si="241"/>
        <v>0</v>
      </c>
      <c r="I5182" s="34">
        <f t="shared" si="242"/>
        <v>-3.739476185540076</v>
      </c>
    </row>
    <row r="5183" spans="2:9" x14ac:dyDescent="0.25">
      <c r="B5183" s="9">
        <v>2021</v>
      </c>
      <c r="C5183" s="9">
        <v>8</v>
      </c>
      <c r="D5183" s="9">
        <v>14</v>
      </c>
      <c r="E5183" s="30">
        <f>I01_Avg!D5183</f>
        <v>2.4273855296870903</v>
      </c>
      <c r="F5183" s="30">
        <f>PVWatts_8.5kW!J5195</f>
        <v>5.5270069999999993</v>
      </c>
      <c r="G5183" s="34">
        <f t="shared" si="240"/>
        <v>-3.099621470312909</v>
      </c>
      <c r="H5183" s="34">
        <f t="shared" si="241"/>
        <v>0</v>
      </c>
      <c r="I5183" s="34">
        <f t="shared" si="242"/>
        <v>-3.099621470312909</v>
      </c>
    </row>
    <row r="5184" spans="2:9" x14ac:dyDescent="0.25">
      <c r="B5184" s="9">
        <v>2021</v>
      </c>
      <c r="C5184" s="9">
        <v>8</v>
      </c>
      <c r="D5184" s="9">
        <v>15</v>
      </c>
      <c r="E5184" s="30">
        <f>I01_Avg!D5184</f>
        <v>2.618435571007768</v>
      </c>
      <c r="F5184" s="30">
        <f>PVWatts_8.5kW!J5196</f>
        <v>4.831556</v>
      </c>
      <c r="G5184" s="34">
        <f t="shared" si="240"/>
        <v>-2.2131204289922319</v>
      </c>
      <c r="H5184" s="34">
        <f t="shared" si="241"/>
        <v>0</v>
      </c>
      <c r="I5184" s="34">
        <f t="shared" si="242"/>
        <v>-2.2131204289922319</v>
      </c>
    </row>
    <row r="5185" spans="2:9" x14ac:dyDescent="0.25">
      <c r="B5185" s="9">
        <v>2021</v>
      </c>
      <c r="C5185" s="9">
        <v>8</v>
      </c>
      <c r="D5185" s="9">
        <v>16</v>
      </c>
      <c r="E5185" s="30">
        <f>I01_Avg!D5185</f>
        <v>2.7539164325815166</v>
      </c>
      <c r="F5185" s="30">
        <f>PVWatts_8.5kW!J5197</f>
        <v>3.7857489999999996</v>
      </c>
      <c r="G5185" s="34">
        <f t="shared" si="240"/>
        <v>-1.0318325674184829</v>
      </c>
      <c r="H5185" s="34">
        <f t="shared" si="241"/>
        <v>0</v>
      </c>
      <c r="I5185" s="34">
        <f t="shared" si="242"/>
        <v>-1.0318325674184829</v>
      </c>
    </row>
    <row r="5186" spans="2:9" x14ac:dyDescent="0.25">
      <c r="B5186" s="9">
        <v>2021</v>
      </c>
      <c r="C5186" s="9">
        <v>8</v>
      </c>
      <c r="D5186" s="9">
        <v>17</v>
      </c>
      <c r="E5186" s="30">
        <f>I01_Avg!D5186</f>
        <v>2.8589245849628311</v>
      </c>
      <c r="F5186" s="30">
        <f>PVWatts_8.5kW!J5198</f>
        <v>2.399152</v>
      </c>
      <c r="G5186" s="34">
        <f t="shared" si="240"/>
        <v>0.45977258496283113</v>
      </c>
      <c r="H5186" s="34">
        <f t="shared" si="241"/>
        <v>0.45977258496283113</v>
      </c>
      <c r="I5186" s="34">
        <f t="shared" si="242"/>
        <v>0</v>
      </c>
    </row>
    <row r="5187" spans="2:9" x14ac:dyDescent="0.25">
      <c r="B5187" s="9">
        <v>2021</v>
      </c>
      <c r="C5187" s="9">
        <v>8</v>
      </c>
      <c r="D5187" s="9">
        <v>18</v>
      </c>
      <c r="E5187" s="30">
        <f>I01_Avg!D5187</f>
        <v>2.8416570972872459</v>
      </c>
      <c r="F5187" s="30">
        <f>PVWatts_8.5kW!J5199</f>
        <v>0.90620600000000007</v>
      </c>
      <c r="G5187" s="34">
        <f t="shared" si="240"/>
        <v>1.9354510972872458</v>
      </c>
      <c r="H5187" s="34">
        <f t="shared" si="241"/>
        <v>1.9354510972872458</v>
      </c>
      <c r="I5187" s="34">
        <f t="shared" si="242"/>
        <v>0</v>
      </c>
    </row>
    <row r="5188" spans="2:9" x14ac:dyDescent="0.25">
      <c r="B5188" s="9">
        <v>2021</v>
      </c>
      <c r="C5188" s="9">
        <v>8</v>
      </c>
      <c r="D5188" s="9">
        <v>19</v>
      </c>
      <c r="E5188" s="30">
        <f>I01_Avg!D5188</f>
        <v>2.763056783036407</v>
      </c>
      <c r="F5188" s="30">
        <f>PVWatts_8.5kW!J5200</f>
        <v>0.116633</v>
      </c>
      <c r="G5188" s="34">
        <f t="shared" si="240"/>
        <v>2.6464237830364068</v>
      </c>
      <c r="H5188" s="34">
        <f t="shared" si="241"/>
        <v>2.6464237830364068</v>
      </c>
      <c r="I5188" s="34">
        <f t="shared" si="242"/>
        <v>0</v>
      </c>
    </row>
    <row r="5189" spans="2:9" x14ac:dyDescent="0.25">
      <c r="B5189" s="9">
        <v>2021</v>
      </c>
      <c r="C5189" s="9">
        <v>8</v>
      </c>
      <c r="D5189" s="9">
        <v>20</v>
      </c>
      <c r="E5189" s="30">
        <f>I01_Avg!D5189</f>
        <v>2.5563361883036295</v>
      </c>
      <c r="F5189" s="30">
        <f>PVWatts_8.5kW!J5201</f>
        <v>0</v>
      </c>
      <c r="G5189" s="34">
        <f t="shared" si="240"/>
        <v>2.5563361883036295</v>
      </c>
      <c r="H5189" s="34">
        <f t="shared" si="241"/>
        <v>2.5563361883036295</v>
      </c>
      <c r="I5189" s="34">
        <f t="shared" si="242"/>
        <v>0</v>
      </c>
    </row>
    <row r="5190" spans="2:9" x14ac:dyDescent="0.25">
      <c r="B5190" s="9">
        <v>2021</v>
      </c>
      <c r="C5190" s="9">
        <v>8</v>
      </c>
      <c r="D5190" s="9">
        <v>21</v>
      </c>
      <c r="E5190" s="30">
        <f>I01_Avg!D5190</f>
        <v>2.488497570313859</v>
      </c>
      <c r="F5190" s="30">
        <f>PVWatts_8.5kW!J5202</f>
        <v>0</v>
      </c>
      <c r="G5190" s="34">
        <f t="shared" si="240"/>
        <v>2.488497570313859</v>
      </c>
      <c r="H5190" s="34">
        <f t="shared" si="241"/>
        <v>2.488497570313859</v>
      </c>
      <c r="I5190" s="34">
        <f t="shared" si="242"/>
        <v>0</v>
      </c>
    </row>
    <row r="5191" spans="2:9" x14ac:dyDescent="0.25">
      <c r="B5191" s="9">
        <v>2021</v>
      </c>
      <c r="C5191" s="9">
        <v>8</v>
      </c>
      <c r="D5191" s="9">
        <v>22</v>
      </c>
      <c r="E5191" s="30">
        <f>I01_Avg!D5191</f>
        <v>2.2450271329495468</v>
      </c>
      <c r="F5191" s="30">
        <f>PVWatts_8.5kW!J5203</f>
        <v>0</v>
      </c>
      <c r="G5191" s="34">
        <f t="shared" si="240"/>
        <v>2.2450271329495468</v>
      </c>
      <c r="H5191" s="34">
        <f t="shared" si="241"/>
        <v>2.2450271329495468</v>
      </c>
      <c r="I5191" s="34">
        <f t="shared" si="242"/>
        <v>0</v>
      </c>
    </row>
    <row r="5192" spans="2:9" x14ac:dyDescent="0.25">
      <c r="B5192" s="9">
        <v>2021</v>
      </c>
      <c r="C5192" s="9">
        <v>8</v>
      </c>
      <c r="D5192" s="9">
        <v>23</v>
      </c>
      <c r="E5192" s="30">
        <f>I01_Avg!D5192</f>
        <v>1.9131607060549045</v>
      </c>
      <c r="F5192" s="30">
        <f>PVWatts_8.5kW!J5204</f>
        <v>0</v>
      </c>
      <c r="G5192" s="34">
        <f t="shared" si="240"/>
        <v>1.9131607060549045</v>
      </c>
      <c r="H5192" s="34">
        <f t="shared" si="241"/>
        <v>1.9131607060549045</v>
      </c>
      <c r="I5192" s="34">
        <f t="shared" si="242"/>
        <v>0</v>
      </c>
    </row>
    <row r="5193" spans="2:9" x14ac:dyDescent="0.25">
      <c r="B5193" s="9">
        <v>2021</v>
      </c>
      <c r="C5193" s="9">
        <v>8</v>
      </c>
      <c r="D5193" s="9">
        <v>0</v>
      </c>
      <c r="E5193" s="30">
        <f>I01_Avg!D5193</f>
        <v>1.6014117819925473</v>
      </c>
      <c r="F5193" s="30">
        <f>PVWatts_8.5kW!J5205</f>
        <v>0</v>
      </c>
      <c r="G5193" s="34">
        <f t="shared" si="240"/>
        <v>1.6014117819925473</v>
      </c>
      <c r="H5193" s="34">
        <f t="shared" si="241"/>
        <v>1.6014117819925473</v>
      </c>
      <c r="I5193" s="34">
        <f t="shared" si="242"/>
        <v>0</v>
      </c>
    </row>
    <row r="5194" spans="2:9" x14ac:dyDescent="0.25">
      <c r="B5194" s="9">
        <v>2021</v>
      </c>
      <c r="C5194" s="9">
        <v>8</v>
      </c>
      <c r="D5194" s="9">
        <v>1</v>
      </c>
      <c r="E5194" s="30">
        <f>I01_Avg!D5194</f>
        <v>1.4564795328979288</v>
      </c>
      <c r="F5194" s="30">
        <f>PVWatts_8.5kW!J5206</f>
        <v>0</v>
      </c>
      <c r="G5194" s="34">
        <f t="shared" ref="G5194:G5257" si="243">+E5194-F5194</f>
        <v>1.4564795328979288</v>
      </c>
      <c r="H5194" s="34">
        <f t="shared" ref="H5194:H5257" si="244">+IF(G5194&gt;0,G5194,0)</f>
        <v>1.4564795328979288</v>
      </c>
      <c r="I5194" s="34">
        <f t="shared" ref="I5194:I5257" si="245">+IF(G5194&lt;0,G5194,0)</f>
        <v>0</v>
      </c>
    </row>
    <row r="5195" spans="2:9" x14ac:dyDescent="0.25">
      <c r="B5195" s="9">
        <v>2021</v>
      </c>
      <c r="C5195" s="9">
        <v>8</v>
      </c>
      <c r="D5195" s="9">
        <v>2</v>
      </c>
      <c r="E5195" s="30">
        <f>I01_Avg!D5195</f>
        <v>1.2840940377689039</v>
      </c>
      <c r="F5195" s="30">
        <f>PVWatts_8.5kW!J5207</f>
        <v>0</v>
      </c>
      <c r="G5195" s="34">
        <f t="shared" si="243"/>
        <v>1.2840940377689039</v>
      </c>
      <c r="H5195" s="34">
        <f t="shared" si="244"/>
        <v>1.2840940377689039</v>
      </c>
      <c r="I5195" s="34">
        <f t="shared" si="245"/>
        <v>0</v>
      </c>
    </row>
    <row r="5196" spans="2:9" x14ac:dyDescent="0.25">
      <c r="B5196" s="9">
        <v>2021</v>
      </c>
      <c r="C5196" s="9">
        <v>8</v>
      </c>
      <c r="D5196" s="9">
        <v>3</v>
      </c>
      <c r="E5196" s="30">
        <f>I01_Avg!D5196</f>
        <v>1.1246522020034144</v>
      </c>
      <c r="F5196" s="30">
        <f>PVWatts_8.5kW!J5208</f>
        <v>0</v>
      </c>
      <c r="G5196" s="34">
        <f t="shared" si="243"/>
        <v>1.1246522020034144</v>
      </c>
      <c r="H5196" s="34">
        <f t="shared" si="244"/>
        <v>1.1246522020034144</v>
      </c>
      <c r="I5196" s="34">
        <f t="shared" si="245"/>
        <v>0</v>
      </c>
    </row>
    <row r="5197" spans="2:9" x14ac:dyDescent="0.25">
      <c r="B5197" s="9">
        <v>2021</v>
      </c>
      <c r="C5197" s="9">
        <v>8</v>
      </c>
      <c r="D5197" s="9">
        <v>4</v>
      </c>
      <c r="E5197" s="30">
        <f>I01_Avg!D5197</f>
        <v>1.047898567231285</v>
      </c>
      <c r="F5197" s="30">
        <f>PVWatts_8.5kW!J5209</f>
        <v>0</v>
      </c>
      <c r="G5197" s="34">
        <f t="shared" si="243"/>
        <v>1.047898567231285</v>
      </c>
      <c r="H5197" s="34">
        <f t="shared" si="244"/>
        <v>1.047898567231285</v>
      </c>
      <c r="I5197" s="34">
        <f t="shared" si="245"/>
        <v>0</v>
      </c>
    </row>
    <row r="5198" spans="2:9" x14ac:dyDescent="0.25">
      <c r="B5198" s="9">
        <v>2021</v>
      </c>
      <c r="C5198" s="9">
        <v>8</v>
      </c>
      <c r="D5198" s="9">
        <v>5</v>
      </c>
      <c r="E5198" s="30">
        <f>I01_Avg!D5198</f>
        <v>1.0435043024985731</v>
      </c>
      <c r="F5198" s="30">
        <f>PVWatts_8.5kW!J5210</f>
        <v>0</v>
      </c>
      <c r="G5198" s="34">
        <f t="shared" si="243"/>
        <v>1.0435043024985731</v>
      </c>
      <c r="H5198" s="34">
        <f t="shared" si="244"/>
        <v>1.0435043024985731</v>
      </c>
      <c r="I5198" s="34">
        <f t="shared" si="245"/>
        <v>0</v>
      </c>
    </row>
    <row r="5199" spans="2:9" x14ac:dyDescent="0.25">
      <c r="B5199" s="9">
        <v>2021</v>
      </c>
      <c r="C5199" s="9">
        <v>8</v>
      </c>
      <c r="D5199" s="9">
        <v>6</v>
      </c>
      <c r="E5199" s="30">
        <f>I01_Avg!D5199</f>
        <v>1.0233335574092715</v>
      </c>
      <c r="F5199" s="30">
        <f>PVWatts_8.5kW!J5211</f>
        <v>0.255139</v>
      </c>
      <c r="G5199" s="34">
        <f t="shared" si="243"/>
        <v>0.76819455740927145</v>
      </c>
      <c r="H5199" s="34">
        <f t="shared" si="244"/>
        <v>0.76819455740927145</v>
      </c>
      <c r="I5199" s="34">
        <f t="shared" si="245"/>
        <v>0</v>
      </c>
    </row>
    <row r="5200" spans="2:9" x14ac:dyDescent="0.25">
      <c r="B5200" s="9">
        <v>2021</v>
      </c>
      <c r="C5200" s="9">
        <v>8</v>
      </c>
      <c r="D5200" s="9">
        <v>7</v>
      </c>
      <c r="E5200" s="30">
        <f>I01_Avg!D5200</f>
        <v>1.1004383702094944</v>
      </c>
      <c r="F5200" s="30">
        <f>PVWatts_8.5kW!J5212</f>
        <v>1.192885</v>
      </c>
      <c r="G5200" s="34">
        <f t="shared" si="243"/>
        <v>-9.2446629790505552E-2</v>
      </c>
      <c r="H5200" s="34">
        <f t="shared" si="244"/>
        <v>0</v>
      </c>
      <c r="I5200" s="34">
        <f t="shared" si="245"/>
        <v>-9.2446629790505552E-2</v>
      </c>
    </row>
    <row r="5201" spans="2:9" x14ac:dyDescent="0.25">
      <c r="B5201" s="9">
        <v>2021</v>
      </c>
      <c r="C5201" s="9">
        <v>8</v>
      </c>
      <c r="D5201" s="9">
        <v>8</v>
      </c>
      <c r="E5201" s="30">
        <f>I01_Avg!D5201</f>
        <v>1.1603494908263787</v>
      </c>
      <c r="F5201" s="30">
        <f>PVWatts_8.5kW!J5213</f>
        <v>2.2844670000000002</v>
      </c>
      <c r="G5201" s="34">
        <f t="shared" si="243"/>
        <v>-1.1241175091736215</v>
      </c>
      <c r="H5201" s="34">
        <f t="shared" si="244"/>
        <v>0</v>
      </c>
      <c r="I5201" s="34">
        <f t="shared" si="245"/>
        <v>-1.1241175091736215</v>
      </c>
    </row>
    <row r="5202" spans="2:9" x14ac:dyDescent="0.25">
      <c r="B5202" s="9">
        <v>2021</v>
      </c>
      <c r="C5202" s="9">
        <v>8</v>
      </c>
      <c r="D5202" s="9">
        <v>9</v>
      </c>
      <c r="E5202" s="30">
        <f>I01_Avg!D5202</f>
        <v>1.2358529956604769</v>
      </c>
      <c r="F5202" s="30">
        <f>PVWatts_8.5kW!J5214</f>
        <v>3.6398110000000004</v>
      </c>
      <c r="G5202" s="34">
        <f t="shared" si="243"/>
        <v>-2.4039580043395237</v>
      </c>
      <c r="H5202" s="34">
        <f t="shared" si="244"/>
        <v>0</v>
      </c>
      <c r="I5202" s="34">
        <f t="shared" si="245"/>
        <v>-2.4039580043395237</v>
      </c>
    </row>
    <row r="5203" spans="2:9" x14ac:dyDescent="0.25">
      <c r="B5203" s="9">
        <v>2021</v>
      </c>
      <c r="C5203" s="9">
        <v>8</v>
      </c>
      <c r="D5203" s="9">
        <v>10</v>
      </c>
      <c r="E5203" s="30">
        <f>I01_Avg!D5203</f>
        <v>1.3569821959144435</v>
      </c>
      <c r="F5203" s="30">
        <f>PVWatts_8.5kW!J5215</f>
        <v>4.7379669999999994</v>
      </c>
      <c r="G5203" s="34">
        <f t="shared" si="243"/>
        <v>-3.3809848040855561</v>
      </c>
      <c r="H5203" s="34">
        <f t="shared" si="244"/>
        <v>0</v>
      </c>
      <c r="I5203" s="34">
        <f t="shared" si="245"/>
        <v>-3.3809848040855561</v>
      </c>
    </row>
    <row r="5204" spans="2:9" x14ac:dyDescent="0.25">
      <c r="B5204" s="9">
        <v>2021</v>
      </c>
      <c r="C5204" s="9">
        <v>8</v>
      </c>
      <c r="D5204" s="9">
        <v>11</v>
      </c>
      <c r="E5204" s="30">
        <f>I01_Avg!D5204</f>
        <v>1.4257709704874575</v>
      </c>
      <c r="F5204" s="30">
        <f>PVWatts_8.5kW!J5216</f>
        <v>4.7991760000000001</v>
      </c>
      <c r="G5204" s="34">
        <f t="shared" si="243"/>
        <v>-3.3734050295125426</v>
      </c>
      <c r="H5204" s="34">
        <f t="shared" si="244"/>
        <v>0</v>
      </c>
      <c r="I5204" s="34">
        <f t="shared" si="245"/>
        <v>-3.3734050295125426</v>
      </c>
    </row>
    <row r="5205" spans="2:9" x14ac:dyDescent="0.25">
      <c r="B5205" s="9">
        <v>2021</v>
      </c>
      <c r="C5205" s="9">
        <v>8</v>
      </c>
      <c r="D5205" s="9">
        <v>12</v>
      </c>
      <c r="E5205" s="30">
        <f>I01_Avg!D5205</f>
        <v>1.623288519842113</v>
      </c>
      <c r="F5205" s="30">
        <f>PVWatts_8.5kW!J5217</f>
        <v>5.6117120000000007</v>
      </c>
      <c r="G5205" s="34">
        <f t="shared" si="243"/>
        <v>-3.9884234801578877</v>
      </c>
      <c r="H5205" s="34">
        <f t="shared" si="244"/>
        <v>0</v>
      </c>
      <c r="I5205" s="34">
        <f t="shared" si="245"/>
        <v>-3.9884234801578877</v>
      </c>
    </row>
    <row r="5206" spans="2:9" x14ac:dyDescent="0.25">
      <c r="B5206" s="9">
        <v>2021</v>
      </c>
      <c r="C5206" s="9">
        <v>8</v>
      </c>
      <c r="D5206" s="9">
        <v>13</v>
      </c>
      <c r="E5206" s="30">
        <f>I01_Avg!D5206</f>
        <v>1.8429968373652756</v>
      </c>
      <c r="F5206" s="30">
        <f>PVWatts_8.5kW!J5218</f>
        <v>4.6185860000000005</v>
      </c>
      <c r="G5206" s="34">
        <f t="shared" si="243"/>
        <v>-2.7755891626347249</v>
      </c>
      <c r="H5206" s="34">
        <f t="shared" si="244"/>
        <v>0</v>
      </c>
      <c r="I5206" s="34">
        <f t="shared" si="245"/>
        <v>-2.7755891626347249</v>
      </c>
    </row>
    <row r="5207" spans="2:9" x14ac:dyDescent="0.25">
      <c r="B5207" s="9">
        <v>2021</v>
      </c>
      <c r="C5207" s="9">
        <v>8</v>
      </c>
      <c r="D5207" s="9">
        <v>14</v>
      </c>
      <c r="E5207" s="30">
        <f>I01_Avg!D5207</f>
        <v>2.0910002579468627</v>
      </c>
      <c r="F5207" s="30">
        <f>PVWatts_8.5kW!J5219</f>
        <v>2.5714270000000004</v>
      </c>
      <c r="G5207" s="34">
        <f t="shared" si="243"/>
        <v>-0.48042674205313762</v>
      </c>
      <c r="H5207" s="34">
        <f t="shared" si="244"/>
        <v>0</v>
      </c>
      <c r="I5207" s="34">
        <f t="shared" si="245"/>
        <v>-0.48042674205313762</v>
      </c>
    </row>
    <row r="5208" spans="2:9" x14ac:dyDescent="0.25">
      <c r="B5208" s="9">
        <v>2021</v>
      </c>
      <c r="C5208" s="9">
        <v>8</v>
      </c>
      <c r="D5208" s="9">
        <v>15</v>
      </c>
      <c r="E5208" s="30">
        <f>I01_Avg!D5208</f>
        <v>2.2552167164344921</v>
      </c>
      <c r="F5208" s="30">
        <f>PVWatts_8.5kW!J5220</f>
        <v>4.627535</v>
      </c>
      <c r="G5208" s="34">
        <f t="shared" si="243"/>
        <v>-2.3723182835655079</v>
      </c>
      <c r="H5208" s="34">
        <f t="shared" si="244"/>
        <v>0</v>
      </c>
      <c r="I5208" s="34">
        <f t="shared" si="245"/>
        <v>-2.3723182835655079</v>
      </c>
    </row>
    <row r="5209" spans="2:9" x14ac:dyDescent="0.25">
      <c r="B5209" s="9">
        <v>2021</v>
      </c>
      <c r="C5209" s="9">
        <v>8</v>
      </c>
      <c r="D5209" s="9">
        <v>16</v>
      </c>
      <c r="E5209" s="30">
        <f>I01_Avg!D5209</f>
        <v>2.4941007604107961</v>
      </c>
      <c r="F5209" s="30">
        <f>PVWatts_8.5kW!J5221</f>
        <v>0.204981</v>
      </c>
      <c r="G5209" s="34">
        <f t="shared" si="243"/>
        <v>2.289119760410796</v>
      </c>
      <c r="H5209" s="34">
        <f t="shared" si="244"/>
        <v>2.289119760410796</v>
      </c>
      <c r="I5209" s="34">
        <f t="shared" si="245"/>
        <v>0</v>
      </c>
    </row>
    <row r="5210" spans="2:9" x14ac:dyDescent="0.25">
      <c r="B5210" s="9">
        <v>2021</v>
      </c>
      <c r="C5210" s="9">
        <v>8</v>
      </c>
      <c r="D5210" s="9">
        <v>17</v>
      </c>
      <c r="E5210" s="30">
        <f>I01_Avg!D5210</f>
        <v>2.6409675442765104</v>
      </c>
      <c r="F5210" s="30">
        <f>PVWatts_8.5kW!J5222</f>
        <v>2.0882260000000001</v>
      </c>
      <c r="G5210" s="34">
        <f t="shared" si="243"/>
        <v>0.55274154427651023</v>
      </c>
      <c r="H5210" s="34">
        <f t="shared" si="244"/>
        <v>0.55274154427651023</v>
      </c>
      <c r="I5210" s="34">
        <f t="shared" si="245"/>
        <v>0</v>
      </c>
    </row>
    <row r="5211" spans="2:9" x14ac:dyDescent="0.25">
      <c r="B5211" s="9">
        <v>2021</v>
      </c>
      <c r="C5211" s="9">
        <v>8</v>
      </c>
      <c r="D5211" s="9">
        <v>18</v>
      </c>
      <c r="E5211" s="30">
        <f>I01_Avg!D5211</f>
        <v>2.6087900404959194</v>
      </c>
      <c r="F5211" s="30">
        <f>PVWatts_8.5kW!J5223</f>
        <v>0.83307699999999996</v>
      </c>
      <c r="G5211" s="34">
        <f t="shared" si="243"/>
        <v>1.7757130404959196</v>
      </c>
      <c r="H5211" s="34">
        <f t="shared" si="244"/>
        <v>1.7757130404959196</v>
      </c>
      <c r="I5211" s="34">
        <f t="shared" si="245"/>
        <v>0</v>
      </c>
    </row>
    <row r="5212" spans="2:9" x14ac:dyDescent="0.25">
      <c r="B5212" s="9">
        <v>2021</v>
      </c>
      <c r="C5212" s="9">
        <v>8</v>
      </c>
      <c r="D5212" s="9">
        <v>19</v>
      </c>
      <c r="E5212" s="30">
        <f>I01_Avg!D5212</f>
        <v>2.469118453000446</v>
      </c>
      <c r="F5212" s="30">
        <f>PVWatts_8.5kW!J5224</f>
        <v>0.12021800000000001</v>
      </c>
      <c r="G5212" s="34">
        <f t="shared" si="243"/>
        <v>2.348900453000446</v>
      </c>
      <c r="H5212" s="34">
        <f t="shared" si="244"/>
        <v>2.348900453000446</v>
      </c>
      <c r="I5212" s="34">
        <f t="shared" si="245"/>
        <v>0</v>
      </c>
    </row>
    <row r="5213" spans="2:9" x14ac:dyDescent="0.25">
      <c r="B5213" s="9">
        <v>2021</v>
      </c>
      <c r="C5213" s="9">
        <v>8</v>
      </c>
      <c r="D5213" s="9">
        <v>20</v>
      </c>
      <c r="E5213" s="30">
        <f>I01_Avg!D5213</f>
        <v>2.3823074661987711</v>
      </c>
      <c r="F5213" s="30">
        <f>PVWatts_8.5kW!J5225</f>
        <v>0</v>
      </c>
      <c r="G5213" s="34">
        <f t="shared" si="243"/>
        <v>2.3823074661987711</v>
      </c>
      <c r="H5213" s="34">
        <f t="shared" si="244"/>
        <v>2.3823074661987711</v>
      </c>
      <c r="I5213" s="34">
        <f t="shared" si="245"/>
        <v>0</v>
      </c>
    </row>
    <row r="5214" spans="2:9" x14ac:dyDescent="0.25">
      <c r="B5214" s="9">
        <v>2021</v>
      </c>
      <c r="C5214" s="9">
        <v>8</v>
      </c>
      <c r="D5214" s="9">
        <v>21</v>
      </c>
      <c r="E5214" s="30">
        <f>I01_Avg!D5214</f>
        <v>2.1775141924090193</v>
      </c>
      <c r="F5214" s="30">
        <f>PVWatts_8.5kW!J5226</f>
        <v>0</v>
      </c>
      <c r="G5214" s="34">
        <f t="shared" si="243"/>
        <v>2.1775141924090193</v>
      </c>
      <c r="H5214" s="34">
        <f t="shared" si="244"/>
        <v>2.1775141924090193</v>
      </c>
      <c r="I5214" s="34">
        <f t="shared" si="245"/>
        <v>0</v>
      </c>
    </row>
    <row r="5215" spans="2:9" x14ac:dyDescent="0.25">
      <c r="B5215" s="9">
        <v>2021</v>
      </c>
      <c r="C5215" s="9">
        <v>8</v>
      </c>
      <c r="D5215" s="9">
        <v>22</v>
      </c>
      <c r="E5215" s="30">
        <f>I01_Avg!D5215</f>
        <v>1.9125020350010464</v>
      </c>
      <c r="F5215" s="30">
        <f>PVWatts_8.5kW!J5227</f>
        <v>0</v>
      </c>
      <c r="G5215" s="34">
        <f t="shared" si="243"/>
        <v>1.9125020350010464</v>
      </c>
      <c r="H5215" s="34">
        <f t="shared" si="244"/>
        <v>1.9125020350010464</v>
      </c>
      <c r="I5215" s="34">
        <f t="shared" si="245"/>
        <v>0</v>
      </c>
    </row>
    <row r="5216" spans="2:9" x14ac:dyDescent="0.25">
      <c r="B5216" s="9">
        <v>2021</v>
      </c>
      <c r="C5216" s="9">
        <v>8</v>
      </c>
      <c r="D5216" s="9">
        <v>23</v>
      </c>
      <c r="E5216" s="30">
        <f>I01_Avg!D5216</f>
        <v>1.6447862428163047</v>
      </c>
      <c r="F5216" s="30">
        <f>PVWatts_8.5kW!J5228</f>
        <v>0</v>
      </c>
      <c r="G5216" s="34">
        <f t="shared" si="243"/>
        <v>1.6447862428163047</v>
      </c>
      <c r="H5216" s="34">
        <f t="shared" si="244"/>
        <v>1.6447862428163047</v>
      </c>
      <c r="I5216" s="34">
        <f t="shared" si="245"/>
        <v>0</v>
      </c>
    </row>
    <row r="5217" spans="2:9" x14ac:dyDescent="0.25">
      <c r="B5217" s="9">
        <v>2021</v>
      </c>
      <c r="C5217" s="9">
        <v>8</v>
      </c>
      <c r="D5217" s="9">
        <v>0</v>
      </c>
      <c r="E5217" s="30">
        <f>I01_Avg!D5217</f>
        <v>1.3803368220736218</v>
      </c>
      <c r="F5217" s="30">
        <f>PVWatts_8.5kW!J5229</f>
        <v>0</v>
      </c>
      <c r="G5217" s="34">
        <f t="shared" si="243"/>
        <v>1.3803368220736218</v>
      </c>
      <c r="H5217" s="34">
        <f t="shared" si="244"/>
        <v>1.3803368220736218</v>
      </c>
      <c r="I5217" s="34">
        <f t="shared" si="245"/>
        <v>0</v>
      </c>
    </row>
    <row r="5218" spans="2:9" x14ac:dyDescent="0.25">
      <c r="B5218" s="9">
        <v>2021</v>
      </c>
      <c r="C5218" s="9">
        <v>8</v>
      </c>
      <c r="D5218" s="9">
        <v>1</v>
      </c>
      <c r="E5218" s="30">
        <f>I01_Avg!D5218</f>
        <v>1.1844774938749332</v>
      </c>
      <c r="F5218" s="30">
        <f>PVWatts_8.5kW!J5230</f>
        <v>0</v>
      </c>
      <c r="G5218" s="34">
        <f t="shared" si="243"/>
        <v>1.1844774938749332</v>
      </c>
      <c r="H5218" s="34">
        <f t="shared" si="244"/>
        <v>1.1844774938749332</v>
      </c>
      <c r="I5218" s="34">
        <f t="shared" si="245"/>
        <v>0</v>
      </c>
    </row>
    <row r="5219" spans="2:9" x14ac:dyDescent="0.25">
      <c r="B5219" s="9">
        <v>2021</v>
      </c>
      <c r="C5219" s="9">
        <v>8</v>
      </c>
      <c r="D5219" s="9">
        <v>2</v>
      </c>
      <c r="E5219" s="30">
        <f>I01_Avg!D5219</f>
        <v>1.0221568198989512</v>
      </c>
      <c r="F5219" s="30">
        <f>PVWatts_8.5kW!J5231</f>
        <v>0</v>
      </c>
      <c r="G5219" s="34">
        <f t="shared" si="243"/>
        <v>1.0221568198989512</v>
      </c>
      <c r="H5219" s="34">
        <f t="shared" si="244"/>
        <v>1.0221568198989512</v>
      </c>
      <c r="I5219" s="34">
        <f t="shared" si="245"/>
        <v>0</v>
      </c>
    </row>
    <row r="5220" spans="2:9" x14ac:dyDescent="0.25">
      <c r="B5220" s="9">
        <v>2021</v>
      </c>
      <c r="C5220" s="9">
        <v>8</v>
      </c>
      <c r="D5220" s="9">
        <v>3</v>
      </c>
      <c r="E5220" s="30">
        <f>I01_Avg!D5220</f>
        <v>0.8973043303031214</v>
      </c>
      <c r="F5220" s="30">
        <f>PVWatts_8.5kW!J5232</f>
        <v>0</v>
      </c>
      <c r="G5220" s="34">
        <f t="shared" si="243"/>
        <v>0.8973043303031214</v>
      </c>
      <c r="H5220" s="34">
        <f t="shared" si="244"/>
        <v>0.8973043303031214</v>
      </c>
      <c r="I5220" s="34">
        <f t="shared" si="245"/>
        <v>0</v>
      </c>
    </row>
    <row r="5221" spans="2:9" x14ac:dyDescent="0.25">
      <c r="B5221" s="9">
        <v>2021</v>
      </c>
      <c r="C5221" s="9">
        <v>8</v>
      </c>
      <c r="D5221" s="9">
        <v>4</v>
      </c>
      <c r="E5221" s="30">
        <f>I01_Avg!D5221</f>
        <v>0.92317506546396799</v>
      </c>
      <c r="F5221" s="30">
        <f>PVWatts_8.5kW!J5233</f>
        <v>0</v>
      </c>
      <c r="G5221" s="34">
        <f t="shared" si="243"/>
        <v>0.92317506546396799</v>
      </c>
      <c r="H5221" s="34">
        <f t="shared" si="244"/>
        <v>0.92317506546396799</v>
      </c>
      <c r="I5221" s="34">
        <f t="shared" si="245"/>
        <v>0</v>
      </c>
    </row>
    <row r="5222" spans="2:9" x14ac:dyDescent="0.25">
      <c r="B5222" s="9">
        <v>2021</v>
      </c>
      <c r="C5222" s="9">
        <v>8</v>
      </c>
      <c r="D5222" s="9">
        <v>5</v>
      </c>
      <c r="E5222" s="30">
        <f>I01_Avg!D5222</f>
        <v>0.92814050664471914</v>
      </c>
      <c r="F5222" s="30">
        <f>PVWatts_8.5kW!J5234</f>
        <v>0</v>
      </c>
      <c r="G5222" s="34">
        <f t="shared" si="243"/>
        <v>0.92814050664471914</v>
      </c>
      <c r="H5222" s="34">
        <f t="shared" si="244"/>
        <v>0.92814050664471914</v>
      </c>
      <c r="I5222" s="34">
        <f t="shared" si="245"/>
        <v>0</v>
      </c>
    </row>
    <row r="5223" spans="2:9" x14ac:dyDescent="0.25">
      <c r="B5223" s="9">
        <v>2021</v>
      </c>
      <c r="C5223" s="9">
        <v>8</v>
      </c>
      <c r="D5223" s="9">
        <v>6</v>
      </c>
      <c r="E5223" s="30">
        <f>I01_Avg!D5223</f>
        <v>0.9488953037457365</v>
      </c>
      <c r="F5223" s="30">
        <f>PVWatts_8.5kW!J5235</f>
        <v>0.241205</v>
      </c>
      <c r="G5223" s="34">
        <f t="shared" si="243"/>
        <v>0.70769030374573649</v>
      </c>
      <c r="H5223" s="34">
        <f t="shared" si="244"/>
        <v>0.70769030374573649</v>
      </c>
      <c r="I5223" s="34">
        <f t="shared" si="245"/>
        <v>0</v>
      </c>
    </row>
    <row r="5224" spans="2:9" x14ac:dyDescent="0.25">
      <c r="B5224" s="9">
        <v>2021</v>
      </c>
      <c r="C5224" s="9">
        <v>8</v>
      </c>
      <c r="D5224" s="9">
        <v>7</v>
      </c>
      <c r="E5224" s="30">
        <f>I01_Avg!D5224</f>
        <v>1.0146929178662669</v>
      </c>
      <c r="F5224" s="30">
        <f>PVWatts_8.5kW!J5236</f>
        <v>1.165451</v>
      </c>
      <c r="G5224" s="34">
        <f t="shared" si="243"/>
        <v>-0.1507580821337331</v>
      </c>
      <c r="H5224" s="34">
        <f t="shared" si="244"/>
        <v>0</v>
      </c>
      <c r="I5224" s="34">
        <f t="shared" si="245"/>
        <v>-0.1507580821337331</v>
      </c>
    </row>
    <row r="5225" spans="2:9" x14ac:dyDescent="0.25">
      <c r="B5225" s="9">
        <v>2021</v>
      </c>
      <c r="C5225" s="9">
        <v>8</v>
      </c>
      <c r="D5225" s="9">
        <v>8</v>
      </c>
      <c r="E5225" s="30">
        <f>I01_Avg!D5225</f>
        <v>1.0518786527189647</v>
      </c>
      <c r="F5225" s="30">
        <f>PVWatts_8.5kW!J5237</f>
        <v>1.996273</v>
      </c>
      <c r="G5225" s="34">
        <f t="shared" si="243"/>
        <v>-0.94439434728103522</v>
      </c>
      <c r="H5225" s="34">
        <f t="shared" si="244"/>
        <v>0</v>
      </c>
      <c r="I5225" s="34">
        <f t="shared" si="245"/>
        <v>-0.94439434728103522</v>
      </c>
    </row>
    <row r="5226" spans="2:9" x14ac:dyDescent="0.25">
      <c r="B5226" s="9">
        <v>2021</v>
      </c>
      <c r="C5226" s="9">
        <v>8</v>
      </c>
      <c r="D5226" s="9">
        <v>9</v>
      </c>
      <c r="E5226" s="30">
        <f>I01_Avg!D5226</f>
        <v>1.1002926731297999</v>
      </c>
      <c r="F5226" s="30">
        <f>PVWatts_8.5kW!J5238</f>
        <v>3.9780320000000002</v>
      </c>
      <c r="G5226" s="34">
        <f t="shared" si="243"/>
        <v>-2.8777393268702003</v>
      </c>
      <c r="H5226" s="34">
        <f t="shared" si="244"/>
        <v>0</v>
      </c>
      <c r="I5226" s="34">
        <f t="shared" si="245"/>
        <v>-2.8777393268702003</v>
      </c>
    </row>
    <row r="5227" spans="2:9" x14ac:dyDescent="0.25">
      <c r="B5227" s="9">
        <v>2021</v>
      </c>
      <c r="C5227" s="9">
        <v>8</v>
      </c>
      <c r="D5227" s="9">
        <v>10</v>
      </c>
      <c r="E5227" s="30">
        <f>I01_Avg!D5227</f>
        <v>1.1907546793220789</v>
      </c>
      <c r="F5227" s="30">
        <f>PVWatts_8.5kW!J5239</f>
        <v>4.4195249999999993</v>
      </c>
      <c r="G5227" s="34">
        <f t="shared" si="243"/>
        <v>-3.2287703206779206</v>
      </c>
      <c r="H5227" s="34">
        <f t="shared" si="244"/>
        <v>0</v>
      </c>
      <c r="I5227" s="34">
        <f t="shared" si="245"/>
        <v>-3.2287703206779206</v>
      </c>
    </row>
    <row r="5228" spans="2:9" x14ac:dyDescent="0.25">
      <c r="B5228" s="9">
        <v>2021</v>
      </c>
      <c r="C5228" s="9">
        <v>8</v>
      </c>
      <c r="D5228" s="9">
        <v>11</v>
      </c>
      <c r="E5228" s="30">
        <f>I01_Avg!D5228</f>
        <v>1.2655249435716829</v>
      </c>
      <c r="F5228" s="30">
        <f>PVWatts_8.5kW!J5240</f>
        <v>2.9087449999999997</v>
      </c>
      <c r="G5228" s="34">
        <f t="shared" si="243"/>
        <v>-1.6432200564283168</v>
      </c>
      <c r="H5228" s="34">
        <f t="shared" si="244"/>
        <v>0</v>
      </c>
      <c r="I5228" s="34">
        <f t="shared" si="245"/>
        <v>-1.6432200564283168</v>
      </c>
    </row>
    <row r="5229" spans="2:9" x14ac:dyDescent="0.25">
      <c r="B5229" s="9">
        <v>2021</v>
      </c>
      <c r="C5229" s="9">
        <v>8</v>
      </c>
      <c r="D5229" s="9">
        <v>12</v>
      </c>
      <c r="E5229" s="30">
        <f>I01_Avg!D5229</f>
        <v>1.3166723713295434</v>
      </c>
      <c r="F5229" s="30">
        <f>PVWatts_8.5kW!J5241</f>
        <v>4.1320050000000004</v>
      </c>
      <c r="G5229" s="34">
        <f t="shared" si="243"/>
        <v>-2.8153326286704567</v>
      </c>
      <c r="H5229" s="34">
        <f t="shared" si="244"/>
        <v>0</v>
      </c>
      <c r="I5229" s="34">
        <f t="shared" si="245"/>
        <v>-2.8153326286704567</v>
      </c>
    </row>
    <row r="5230" spans="2:9" x14ac:dyDescent="0.25">
      <c r="B5230" s="9">
        <v>2021</v>
      </c>
      <c r="C5230" s="9">
        <v>8</v>
      </c>
      <c r="D5230" s="9">
        <v>13</v>
      </c>
      <c r="E5230" s="30">
        <f>I01_Avg!D5230</f>
        <v>1.336861295072491</v>
      </c>
      <c r="F5230" s="30">
        <f>PVWatts_8.5kW!J5242</f>
        <v>4.9773990000000001</v>
      </c>
      <c r="G5230" s="34">
        <f t="shared" si="243"/>
        <v>-3.6405377049275094</v>
      </c>
      <c r="H5230" s="34">
        <f t="shared" si="244"/>
        <v>0</v>
      </c>
      <c r="I5230" s="34">
        <f t="shared" si="245"/>
        <v>-3.6405377049275094</v>
      </c>
    </row>
    <row r="5231" spans="2:9" x14ac:dyDescent="0.25">
      <c r="B5231" s="9">
        <v>2021</v>
      </c>
      <c r="C5231" s="9">
        <v>8</v>
      </c>
      <c r="D5231" s="9">
        <v>14</v>
      </c>
      <c r="E5231" s="30">
        <f>I01_Avg!D5231</f>
        <v>1.4211208338322123</v>
      </c>
      <c r="F5231" s="30">
        <f>PVWatts_8.5kW!J5243</f>
        <v>5.1155240000000006</v>
      </c>
      <c r="G5231" s="34">
        <f t="shared" si="243"/>
        <v>-3.6944031661677883</v>
      </c>
      <c r="H5231" s="34">
        <f t="shared" si="244"/>
        <v>0</v>
      </c>
      <c r="I5231" s="34">
        <f t="shared" si="245"/>
        <v>-3.6944031661677883</v>
      </c>
    </row>
    <row r="5232" spans="2:9" x14ac:dyDescent="0.25">
      <c r="B5232" s="9">
        <v>2021</v>
      </c>
      <c r="C5232" s="9">
        <v>8</v>
      </c>
      <c r="D5232" s="9">
        <v>15</v>
      </c>
      <c r="E5232" s="30">
        <f>I01_Avg!D5232</f>
        <v>1.6046832408977807</v>
      </c>
      <c r="F5232" s="30">
        <f>PVWatts_8.5kW!J5244</f>
        <v>4.9973619999999999</v>
      </c>
      <c r="G5232" s="34">
        <f t="shared" si="243"/>
        <v>-3.3926787591022194</v>
      </c>
      <c r="H5232" s="34">
        <f t="shared" si="244"/>
        <v>0</v>
      </c>
      <c r="I5232" s="34">
        <f t="shared" si="245"/>
        <v>-3.3926787591022194</v>
      </c>
    </row>
    <row r="5233" spans="2:9" x14ac:dyDescent="0.25">
      <c r="B5233" s="9">
        <v>2021</v>
      </c>
      <c r="C5233" s="9">
        <v>8</v>
      </c>
      <c r="D5233" s="9">
        <v>16</v>
      </c>
      <c r="E5233" s="30">
        <f>I01_Avg!D5233</f>
        <v>1.7966493463878286</v>
      </c>
      <c r="F5233" s="30">
        <f>PVWatts_8.5kW!J5245</f>
        <v>3.8783470000000002</v>
      </c>
      <c r="G5233" s="34">
        <f t="shared" si="243"/>
        <v>-2.0816976536121716</v>
      </c>
      <c r="H5233" s="34">
        <f t="shared" si="244"/>
        <v>0</v>
      </c>
      <c r="I5233" s="34">
        <f t="shared" si="245"/>
        <v>-2.0816976536121716</v>
      </c>
    </row>
    <row r="5234" spans="2:9" x14ac:dyDescent="0.25">
      <c r="B5234" s="9">
        <v>2021</v>
      </c>
      <c r="C5234" s="9">
        <v>8</v>
      </c>
      <c r="D5234" s="9">
        <v>17</v>
      </c>
      <c r="E5234" s="30">
        <f>I01_Avg!D5234</f>
        <v>1.8340198306349933</v>
      </c>
      <c r="F5234" s="30">
        <f>PVWatts_8.5kW!J5246</f>
        <v>2.2026940000000002</v>
      </c>
      <c r="G5234" s="34">
        <f t="shared" si="243"/>
        <v>-0.36867416936500685</v>
      </c>
      <c r="H5234" s="34">
        <f t="shared" si="244"/>
        <v>0</v>
      </c>
      <c r="I5234" s="34">
        <f t="shared" si="245"/>
        <v>-0.36867416936500685</v>
      </c>
    </row>
    <row r="5235" spans="2:9" x14ac:dyDescent="0.25">
      <c r="B5235" s="9">
        <v>2021</v>
      </c>
      <c r="C5235" s="9">
        <v>8</v>
      </c>
      <c r="D5235" s="9">
        <v>18</v>
      </c>
      <c r="E5235" s="30">
        <f>I01_Avg!D5235</f>
        <v>1.8502367097329735</v>
      </c>
      <c r="F5235" s="30">
        <f>PVWatts_8.5kW!J5247</f>
        <v>0.80182399999999998</v>
      </c>
      <c r="G5235" s="34">
        <f t="shared" si="243"/>
        <v>1.0484127097329736</v>
      </c>
      <c r="H5235" s="34">
        <f t="shared" si="244"/>
        <v>1.0484127097329736</v>
      </c>
      <c r="I5235" s="34">
        <f t="shared" si="245"/>
        <v>0</v>
      </c>
    </row>
    <row r="5236" spans="2:9" x14ac:dyDescent="0.25">
      <c r="B5236" s="9">
        <v>2021</v>
      </c>
      <c r="C5236" s="9">
        <v>8</v>
      </c>
      <c r="D5236" s="9">
        <v>19</v>
      </c>
      <c r="E5236" s="30">
        <f>I01_Avg!D5236</f>
        <v>1.7702649153632313</v>
      </c>
      <c r="F5236" s="30">
        <f>PVWatts_8.5kW!J5248</f>
        <v>0.12643600000000002</v>
      </c>
      <c r="G5236" s="34">
        <f t="shared" si="243"/>
        <v>1.6438289153632313</v>
      </c>
      <c r="H5236" s="34">
        <f t="shared" si="244"/>
        <v>1.6438289153632313</v>
      </c>
      <c r="I5236" s="34">
        <f t="shared" si="245"/>
        <v>0</v>
      </c>
    </row>
    <row r="5237" spans="2:9" x14ac:dyDescent="0.25">
      <c r="B5237" s="9">
        <v>2021</v>
      </c>
      <c r="C5237" s="9">
        <v>8</v>
      </c>
      <c r="D5237" s="9">
        <v>20</v>
      </c>
      <c r="E5237" s="30">
        <f>I01_Avg!D5237</f>
        <v>1.692604327710086</v>
      </c>
      <c r="F5237" s="30">
        <f>PVWatts_8.5kW!J5249</f>
        <v>0</v>
      </c>
      <c r="G5237" s="34">
        <f t="shared" si="243"/>
        <v>1.692604327710086</v>
      </c>
      <c r="H5237" s="34">
        <f t="shared" si="244"/>
        <v>1.692604327710086</v>
      </c>
      <c r="I5237" s="34">
        <f t="shared" si="245"/>
        <v>0</v>
      </c>
    </row>
    <row r="5238" spans="2:9" x14ac:dyDescent="0.25">
      <c r="B5238" s="9">
        <v>2021</v>
      </c>
      <c r="C5238" s="9">
        <v>8</v>
      </c>
      <c r="D5238" s="9">
        <v>21</v>
      </c>
      <c r="E5238" s="30">
        <f>I01_Avg!D5238</f>
        <v>1.596885433215719</v>
      </c>
      <c r="F5238" s="30">
        <f>PVWatts_8.5kW!J5250</f>
        <v>0</v>
      </c>
      <c r="G5238" s="34">
        <f t="shared" si="243"/>
        <v>1.596885433215719</v>
      </c>
      <c r="H5238" s="34">
        <f t="shared" si="244"/>
        <v>1.596885433215719</v>
      </c>
      <c r="I5238" s="34">
        <f t="shared" si="245"/>
        <v>0</v>
      </c>
    </row>
    <row r="5239" spans="2:9" x14ac:dyDescent="0.25">
      <c r="B5239" s="9">
        <v>2021</v>
      </c>
      <c r="C5239" s="9">
        <v>8</v>
      </c>
      <c r="D5239" s="9">
        <v>22</v>
      </c>
      <c r="E5239" s="30">
        <f>I01_Avg!D5239</f>
        <v>1.443800636735443</v>
      </c>
      <c r="F5239" s="30">
        <f>PVWatts_8.5kW!J5251</f>
        <v>0</v>
      </c>
      <c r="G5239" s="34">
        <f t="shared" si="243"/>
        <v>1.443800636735443</v>
      </c>
      <c r="H5239" s="34">
        <f t="shared" si="244"/>
        <v>1.443800636735443</v>
      </c>
      <c r="I5239" s="34">
        <f t="shared" si="245"/>
        <v>0</v>
      </c>
    </row>
    <row r="5240" spans="2:9" x14ac:dyDescent="0.25">
      <c r="B5240" s="9">
        <v>2021</v>
      </c>
      <c r="C5240" s="9">
        <v>8</v>
      </c>
      <c r="D5240" s="9">
        <v>23</v>
      </c>
      <c r="E5240" s="30">
        <f>I01_Avg!D5240</f>
        <v>1.2543131831500656</v>
      </c>
      <c r="F5240" s="30">
        <f>PVWatts_8.5kW!J5252</f>
        <v>0</v>
      </c>
      <c r="G5240" s="34">
        <f t="shared" si="243"/>
        <v>1.2543131831500656</v>
      </c>
      <c r="H5240" s="34">
        <f t="shared" si="244"/>
        <v>1.2543131831500656</v>
      </c>
      <c r="I5240" s="34">
        <f t="shared" si="245"/>
        <v>0</v>
      </c>
    </row>
    <row r="5241" spans="2:9" x14ac:dyDescent="0.25">
      <c r="B5241" s="9">
        <v>2021</v>
      </c>
      <c r="C5241" s="9">
        <v>8</v>
      </c>
      <c r="D5241" s="9">
        <v>0</v>
      </c>
      <c r="E5241" s="30">
        <f>I01_Avg!D5241</f>
        <v>1.0202453783543173</v>
      </c>
      <c r="F5241" s="30">
        <f>PVWatts_8.5kW!J5253</f>
        <v>0</v>
      </c>
      <c r="G5241" s="34">
        <f t="shared" si="243"/>
        <v>1.0202453783543173</v>
      </c>
      <c r="H5241" s="34">
        <f t="shared" si="244"/>
        <v>1.0202453783543173</v>
      </c>
      <c r="I5241" s="34">
        <f t="shared" si="245"/>
        <v>0</v>
      </c>
    </row>
    <row r="5242" spans="2:9" x14ac:dyDescent="0.25">
      <c r="B5242" s="9">
        <v>2021</v>
      </c>
      <c r="C5242" s="9">
        <v>8</v>
      </c>
      <c r="D5242" s="9">
        <v>1</v>
      </c>
      <c r="E5242" s="30">
        <f>I01_Avg!D5242</f>
        <v>0.87452752922757471</v>
      </c>
      <c r="F5242" s="30">
        <f>PVWatts_8.5kW!J5254</f>
        <v>0</v>
      </c>
      <c r="G5242" s="34">
        <f t="shared" si="243"/>
        <v>0.87452752922757471</v>
      </c>
      <c r="H5242" s="34">
        <f t="shared" si="244"/>
        <v>0.87452752922757471</v>
      </c>
      <c r="I5242" s="34">
        <f t="shared" si="245"/>
        <v>0</v>
      </c>
    </row>
    <row r="5243" spans="2:9" x14ac:dyDescent="0.25">
      <c r="B5243" s="9">
        <v>2021</v>
      </c>
      <c r="C5243" s="9">
        <v>8</v>
      </c>
      <c r="D5243" s="9">
        <v>2</v>
      </c>
      <c r="E5243" s="30">
        <f>I01_Avg!D5243</f>
        <v>0.77113338743620974</v>
      </c>
      <c r="F5243" s="30">
        <f>PVWatts_8.5kW!J5255</f>
        <v>0</v>
      </c>
      <c r="G5243" s="34">
        <f t="shared" si="243"/>
        <v>0.77113338743620974</v>
      </c>
      <c r="H5243" s="34">
        <f t="shared" si="244"/>
        <v>0.77113338743620974</v>
      </c>
      <c r="I5243" s="34">
        <f t="shared" si="245"/>
        <v>0</v>
      </c>
    </row>
    <row r="5244" spans="2:9" x14ac:dyDescent="0.25">
      <c r="B5244" s="9">
        <v>2021</v>
      </c>
      <c r="C5244" s="9">
        <v>8</v>
      </c>
      <c r="D5244" s="9">
        <v>3</v>
      </c>
      <c r="E5244" s="30">
        <f>I01_Avg!D5244</f>
        <v>0.76269704894784662</v>
      </c>
      <c r="F5244" s="30">
        <f>PVWatts_8.5kW!J5256</f>
        <v>0</v>
      </c>
      <c r="G5244" s="34">
        <f t="shared" si="243"/>
        <v>0.76269704894784662</v>
      </c>
      <c r="H5244" s="34">
        <f t="shared" si="244"/>
        <v>0.76269704894784662</v>
      </c>
      <c r="I5244" s="34">
        <f t="shared" si="245"/>
        <v>0</v>
      </c>
    </row>
    <row r="5245" spans="2:9" x14ac:dyDescent="0.25">
      <c r="B5245" s="9">
        <v>2021</v>
      </c>
      <c r="C5245" s="9">
        <v>8</v>
      </c>
      <c r="D5245" s="9">
        <v>4</v>
      </c>
      <c r="E5245" s="30">
        <f>I01_Avg!D5245</f>
        <v>0.71136088479087889</v>
      </c>
      <c r="F5245" s="30">
        <f>PVWatts_8.5kW!J5257</f>
        <v>0</v>
      </c>
      <c r="G5245" s="34">
        <f t="shared" si="243"/>
        <v>0.71136088479087889</v>
      </c>
      <c r="H5245" s="34">
        <f t="shared" si="244"/>
        <v>0.71136088479087889</v>
      </c>
      <c r="I5245" s="34">
        <f t="shared" si="245"/>
        <v>0</v>
      </c>
    </row>
    <row r="5246" spans="2:9" x14ac:dyDescent="0.25">
      <c r="B5246" s="9">
        <v>2021</v>
      </c>
      <c r="C5246" s="9">
        <v>8</v>
      </c>
      <c r="D5246" s="9">
        <v>5</v>
      </c>
      <c r="E5246" s="30">
        <f>I01_Avg!D5246</f>
        <v>0.68871832874486127</v>
      </c>
      <c r="F5246" s="30">
        <f>PVWatts_8.5kW!J5258</f>
        <v>0</v>
      </c>
      <c r="G5246" s="34">
        <f t="shared" si="243"/>
        <v>0.68871832874486127</v>
      </c>
      <c r="H5246" s="34">
        <f t="shared" si="244"/>
        <v>0.68871832874486127</v>
      </c>
      <c r="I5246" s="34">
        <f t="shared" si="245"/>
        <v>0</v>
      </c>
    </row>
    <row r="5247" spans="2:9" x14ac:dyDescent="0.25">
      <c r="B5247" s="9">
        <v>2021</v>
      </c>
      <c r="C5247" s="9">
        <v>8</v>
      </c>
      <c r="D5247" s="9">
        <v>6</v>
      </c>
      <c r="E5247" s="30">
        <f>I01_Avg!D5247</f>
        <v>0.74278255968493878</v>
      </c>
      <c r="F5247" s="30">
        <f>PVWatts_8.5kW!J5259</f>
        <v>0.21600899999999998</v>
      </c>
      <c r="G5247" s="34">
        <f t="shared" si="243"/>
        <v>0.52677355968493877</v>
      </c>
      <c r="H5247" s="34">
        <f t="shared" si="244"/>
        <v>0.52677355968493877</v>
      </c>
      <c r="I5247" s="34">
        <f t="shared" si="245"/>
        <v>0</v>
      </c>
    </row>
    <row r="5248" spans="2:9" x14ac:dyDescent="0.25">
      <c r="B5248" s="9">
        <v>2021</v>
      </c>
      <c r="C5248" s="9">
        <v>8</v>
      </c>
      <c r="D5248" s="9">
        <v>7</v>
      </c>
      <c r="E5248" s="30">
        <f>I01_Avg!D5248</f>
        <v>0.79401215835816208</v>
      </c>
      <c r="F5248" s="30">
        <f>PVWatts_8.5kW!J5260</f>
        <v>1.2702500000000001</v>
      </c>
      <c r="G5248" s="34">
        <f t="shared" si="243"/>
        <v>-0.47623784164183802</v>
      </c>
      <c r="H5248" s="34">
        <f t="shared" si="244"/>
        <v>0</v>
      </c>
      <c r="I5248" s="34">
        <f t="shared" si="245"/>
        <v>-0.47623784164183802</v>
      </c>
    </row>
    <row r="5249" spans="2:9" x14ac:dyDescent="0.25">
      <c r="B5249" s="9">
        <v>2021</v>
      </c>
      <c r="C5249" s="9">
        <v>8</v>
      </c>
      <c r="D5249" s="9">
        <v>8</v>
      </c>
      <c r="E5249" s="30">
        <f>I01_Avg!D5249</f>
        <v>0.95187686683081119</v>
      </c>
      <c r="F5249" s="30">
        <f>PVWatts_8.5kW!J5261</f>
        <v>2.9403090000000001</v>
      </c>
      <c r="G5249" s="34">
        <f t="shared" si="243"/>
        <v>-1.988432133169189</v>
      </c>
      <c r="H5249" s="34">
        <f t="shared" si="244"/>
        <v>0</v>
      </c>
      <c r="I5249" s="34">
        <f t="shared" si="245"/>
        <v>-1.988432133169189</v>
      </c>
    </row>
    <row r="5250" spans="2:9" x14ac:dyDescent="0.25">
      <c r="B5250" s="9">
        <v>2021</v>
      </c>
      <c r="C5250" s="9">
        <v>8</v>
      </c>
      <c r="D5250" s="9">
        <v>9</v>
      </c>
      <c r="E5250" s="30">
        <f>I01_Avg!D5250</f>
        <v>1.0938701723010293</v>
      </c>
      <c r="F5250" s="30">
        <f>PVWatts_8.5kW!J5262</f>
        <v>4.2881260000000001</v>
      </c>
      <c r="G5250" s="34">
        <f t="shared" si="243"/>
        <v>-3.1942558276989708</v>
      </c>
      <c r="H5250" s="34">
        <f t="shared" si="244"/>
        <v>0</v>
      </c>
      <c r="I5250" s="34">
        <f t="shared" si="245"/>
        <v>-3.1942558276989708</v>
      </c>
    </row>
    <row r="5251" spans="2:9" x14ac:dyDescent="0.25">
      <c r="B5251" s="9">
        <v>2021</v>
      </c>
      <c r="C5251" s="9">
        <v>8</v>
      </c>
      <c r="D5251" s="9">
        <v>10</v>
      </c>
      <c r="E5251" s="30">
        <f>I01_Avg!D5251</f>
        <v>1.2248748098086966</v>
      </c>
      <c r="F5251" s="30">
        <f>PVWatts_8.5kW!J5263</f>
        <v>5.2557669999999996</v>
      </c>
      <c r="G5251" s="34">
        <f t="shared" si="243"/>
        <v>-4.0308921901913033</v>
      </c>
      <c r="H5251" s="34">
        <f t="shared" si="244"/>
        <v>0</v>
      </c>
      <c r="I5251" s="34">
        <f t="shared" si="245"/>
        <v>-4.0308921901913033</v>
      </c>
    </row>
    <row r="5252" spans="2:9" x14ac:dyDescent="0.25">
      <c r="B5252" s="9">
        <v>2021</v>
      </c>
      <c r="C5252" s="9">
        <v>8</v>
      </c>
      <c r="D5252" s="9">
        <v>11</v>
      </c>
      <c r="E5252" s="30">
        <f>I01_Avg!D5252</f>
        <v>1.3219749318756129</v>
      </c>
      <c r="F5252" s="30">
        <f>PVWatts_8.5kW!J5264</f>
        <v>5.8123130000000005</v>
      </c>
      <c r="G5252" s="34">
        <f t="shared" si="243"/>
        <v>-4.4903380681243874</v>
      </c>
      <c r="H5252" s="34">
        <f t="shared" si="244"/>
        <v>0</v>
      </c>
      <c r="I5252" s="34">
        <f t="shared" si="245"/>
        <v>-4.4903380681243874</v>
      </c>
    </row>
    <row r="5253" spans="2:9" x14ac:dyDescent="0.25">
      <c r="B5253" s="9">
        <v>2021</v>
      </c>
      <c r="C5253" s="9">
        <v>8</v>
      </c>
      <c r="D5253" s="9">
        <v>12</v>
      </c>
      <c r="E5253" s="30">
        <f>I01_Avg!D5253</f>
        <v>1.5278269093721655</v>
      </c>
      <c r="F5253" s="30">
        <f>PVWatts_8.5kW!J5265</f>
        <v>6.0671419999999996</v>
      </c>
      <c r="G5253" s="34">
        <f t="shared" si="243"/>
        <v>-4.5393150906278343</v>
      </c>
      <c r="H5253" s="34">
        <f t="shared" si="244"/>
        <v>0</v>
      </c>
      <c r="I5253" s="34">
        <f t="shared" si="245"/>
        <v>-4.5393150906278343</v>
      </c>
    </row>
    <row r="5254" spans="2:9" x14ac:dyDescent="0.25">
      <c r="B5254" s="9">
        <v>2021</v>
      </c>
      <c r="C5254" s="9">
        <v>8</v>
      </c>
      <c r="D5254" s="9">
        <v>13</v>
      </c>
      <c r="E5254" s="30">
        <f>I01_Avg!D5254</f>
        <v>1.7073353553479333</v>
      </c>
      <c r="F5254" s="30">
        <f>PVWatts_8.5kW!J5266</f>
        <v>6.0909459999999997</v>
      </c>
      <c r="G5254" s="34">
        <f t="shared" si="243"/>
        <v>-4.383610644652066</v>
      </c>
      <c r="H5254" s="34">
        <f t="shared" si="244"/>
        <v>0</v>
      </c>
      <c r="I5254" s="34">
        <f t="shared" si="245"/>
        <v>-4.383610644652066</v>
      </c>
    </row>
    <row r="5255" spans="2:9" x14ac:dyDescent="0.25">
      <c r="B5255" s="9">
        <v>2021</v>
      </c>
      <c r="C5255" s="9">
        <v>8</v>
      </c>
      <c r="D5255" s="9">
        <v>14</v>
      </c>
      <c r="E5255" s="30">
        <f>I01_Avg!D5255</f>
        <v>1.8893530577200437</v>
      </c>
      <c r="F5255" s="30">
        <f>PVWatts_8.5kW!J5267</f>
        <v>5.6284380000000001</v>
      </c>
      <c r="G5255" s="34">
        <f t="shared" si="243"/>
        <v>-3.7390849422799564</v>
      </c>
      <c r="H5255" s="34">
        <f t="shared" si="244"/>
        <v>0</v>
      </c>
      <c r="I5255" s="34">
        <f t="shared" si="245"/>
        <v>-3.7390849422799564</v>
      </c>
    </row>
    <row r="5256" spans="2:9" x14ac:dyDescent="0.25">
      <c r="B5256" s="9">
        <v>2021</v>
      </c>
      <c r="C5256" s="9">
        <v>8</v>
      </c>
      <c r="D5256" s="9">
        <v>15</v>
      </c>
      <c r="E5256" s="30">
        <f>I01_Avg!D5256</f>
        <v>2.1707573758250867</v>
      </c>
      <c r="F5256" s="30">
        <f>PVWatts_8.5kW!J5268</f>
        <v>4.8652129999999998</v>
      </c>
      <c r="G5256" s="34">
        <f t="shared" si="243"/>
        <v>-2.6944556241749131</v>
      </c>
      <c r="H5256" s="34">
        <f t="shared" si="244"/>
        <v>0</v>
      </c>
      <c r="I5256" s="34">
        <f t="shared" si="245"/>
        <v>-2.6944556241749131</v>
      </c>
    </row>
    <row r="5257" spans="2:9" x14ac:dyDescent="0.25">
      <c r="B5257" s="9">
        <v>2021</v>
      </c>
      <c r="C5257" s="9">
        <v>8</v>
      </c>
      <c r="D5257" s="9">
        <v>16</v>
      </c>
      <c r="E5257" s="30">
        <f>I01_Avg!D5257</f>
        <v>2.3140249265508994</v>
      </c>
      <c r="F5257" s="30">
        <f>PVWatts_8.5kW!J5269</f>
        <v>3.7860309999999999</v>
      </c>
      <c r="G5257" s="34">
        <f t="shared" si="243"/>
        <v>-1.4720060734491005</v>
      </c>
      <c r="H5257" s="34">
        <f t="shared" si="244"/>
        <v>0</v>
      </c>
      <c r="I5257" s="34">
        <f t="shared" si="245"/>
        <v>-1.4720060734491005</v>
      </c>
    </row>
    <row r="5258" spans="2:9" x14ac:dyDescent="0.25">
      <c r="B5258" s="9">
        <v>2021</v>
      </c>
      <c r="C5258" s="9">
        <v>8</v>
      </c>
      <c r="D5258" s="9">
        <v>17</v>
      </c>
      <c r="E5258" s="30">
        <f>I01_Avg!D5258</f>
        <v>2.5192785947613534</v>
      </c>
      <c r="F5258" s="30">
        <f>PVWatts_8.5kW!J5270</f>
        <v>2.3745630000000002</v>
      </c>
      <c r="G5258" s="34">
        <f t="shared" ref="G5258:G5321" si="246">+E5258-F5258</f>
        <v>0.14471559476135321</v>
      </c>
      <c r="H5258" s="34">
        <f t="shared" ref="H5258:H5321" si="247">+IF(G5258&gt;0,G5258,0)</f>
        <v>0.14471559476135321</v>
      </c>
      <c r="I5258" s="34">
        <f t="shared" ref="I5258:I5321" si="248">+IF(G5258&lt;0,G5258,0)</f>
        <v>0</v>
      </c>
    </row>
    <row r="5259" spans="2:9" x14ac:dyDescent="0.25">
      <c r="B5259" s="9">
        <v>2021</v>
      </c>
      <c r="C5259" s="9">
        <v>8</v>
      </c>
      <c r="D5259" s="9">
        <v>18</v>
      </c>
      <c r="E5259" s="30">
        <f>I01_Avg!D5259</f>
        <v>2.5696541801296555</v>
      </c>
      <c r="F5259" s="30">
        <f>PVWatts_8.5kW!J5271</f>
        <v>0.88173800000000002</v>
      </c>
      <c r="G5259" s="34">
        <f t="shared" si="246"/>
        <v>1.6879161801296556</v>
      </c>
      <c r="H5259" s="34">
        <f t="shared" si="247"/>
        <v>1.6879161801296556</v>
      </c>
      <c r="I5259" s="34">
        <f t="shared" si="248"/>
        <v>0</v>
      </c>
    </row>
    <row r="5260" spans="2:9" x14ac:dyDescent="0.25">
      <c r="B5260" s="9">
        <v>2021</v>
      </c>
      <c r="C5260" s="9">
        <v>8</v>
      </c>
      <c r="D5260" s="9">
        <v>19</v>
      </c>
      <c r="E5260" s="30">
        <f>I01_Avg!D5260</f>
        <v>2.4316800085576724</v>
      </c>
      <c r="F5260" s="30">
        <f>PVWatts_8.5kW!J5272</f>
        <v>9.2955999999999997E-2</v>
      </c>
      <c r="G5260" s="34">
        <f t="shared" si="246"/>
        <v>2.3387240085576724</v>
      </c>
      <c r="H5260" s="34">
        <f t="shared" si="247"/>
        <v>2.3387240085576724</v>
      </c>
      <c r="I5260" s="34">
        <f t="shared" si="248"/>
        <v>0</v>
      </c>
    </row>
    <row r="5261" spans="2:9" x14ac:dyDescent="0.25">
      <c r="B5261" s="9">
        <v>2021</v>
      </c>
      <c r="C5261" s="9">
        <v>8</v>
      </c>
      <c r="D5261" s="9">
        <v>20</v>
      </c>
      <c r="E5261" s="30">
        <f>I01_Avg!D5261</f>
        <v>2.2401922940985597</v>
      </c>
      <c r="F5261" s="30">
        <f>PVWatts_8.5kW!J5273</f>
        <v>0</v>
      </c>
      <c r="G5261" s="34">
        <f t="shared" si="246"/>
        <v>2.2401922940985597</v>
      </c>
      <c r="H5261" s="34">
        <f t="shared" si="247"/>
        <v>2.2401922940985597</v>
      </c>
      <c r="I5261" s="34">
        <f t="shared" si="248"/>
        <v>0</v>
      </c>
    </row>
    <row r="5262" spans="2:9" x14ac:dyDescent="0.25">
      <c r="B5262" s="9">
        <v>2021</v>
      </c>
      <c r="C5262" s="9">
        <v>8</v>
      </c>
      <c r="D5262" s="9">
        <v>21</v>
      </c>
      <c r="E5262" s="30">
        <f>I01_Avg!D5262</f>
        <v>2.0249204845911626</v>
      </c>
      <c r="F5262" s="30">
        <f>PVWatts_8.5kW!J5274</f>
        <v>0</v>
      </c>
      <c r="G5262" s="34">
        <f t="shared" si="246"/>
        <v>2.0249204845911626</v>
      </c>
      <c r="H5262" s="34">
        <f t="shared" si="247"/>
        <v>2.0249204845911626</v>
      </c>
      <c r="I5262" s="34">
        <f t="shared" si="248"/>
        <v>0</v>
      </c>
    </row>
    <row r="5263" spans="2:9" x14ac:dyDescent="0.25">
      <c r="B5263" s="9">
        <v>2021</v>
      </c>
      <c r="C5263" s="9">
        <v>8</v>
      </c>
      <c r="D5263" s="9">
        <v>22</v>
      </c>
      <c r="E5263" s="30">
        <f>I01_Avg!D5263</f>
        <v>1.7944607169255022</v>
      </c>
      <c r="F5263" s="30">
        <f>PVWatts_8.5kW!J5275</f>
        <v>0</v>
      </c>
      <c r="G5263" s="34">
        <f t="shared" si="246"/>
        <v>1.7944607169255022</v>
      </c>
      <c r="H5263" s="34">
        <f t="shared" si="247"/>
        <v>1.7944607169255022</v>
      </c>
      <c r="I5263" s="34">
        <f t="shared" si="248"/>
        <v>0</v>
      </c>
    </row>
    <row r="5264" spans="2:9" x14ac:dyDescent="0.25">
      <c r="B5264" s="9">
        <v>2021</v>
      </c>
      <c r="C5264" s="9">
        <v>8</v>
      </c>
      <c r="D5264" s="9">
        <v>23</v>
      </c>
      <c r="E5264" s="30">
        <f>I01_Avg!D5264</f>
        <v>1.52892424707472</v>
      </c>
      <c r="F5264" s="30">
        <f>PVWatts_8.5kW!J5276</f>
        <v>0</v>
      </c>
      <c r="G5264" s="34">
        <f t="shared" si="246"/>
        <v>1.52892424707472</v>
      </c>
      <c r="H5264" s="34">
        <f t="shared" si="247"/>
        <v>1.52892424707472</v>
      </c>
      <c r="I5264" s="34">
        <f t="shared" si="248"/>
        <v>0</v>
      </c>
    </row>
    <row r="5265" spans="2:9" x14ac:dyDescent="0.25">
      <c r="B5265" s="9">
        <v>2021</v>
      </c>
      <c r="C5265" s="9">
        <v>8</v>
      </c>
      <c r="D5265" s="9">
        <v>0</v>
      </c>
      <c r="E5265" s="30">
        <f>I01_Avg!D5265</f>
        <v>1.3018745021079958</v>
      </c>
      <c r="F5265" s="30">
        <f>PVWatts_8.5kW!J5277</f>
        <v>0</v>
      </c>
      <c r="G5265" s="34">
        <f t="shared" si="246"/>
        <v>1.3018745021079958</v>
      </c>
      <c r="H5265" s="34">
        <f t="shared" si="247"/>
        <v>1.3018745021079958</v>
      </c>
      <c r="I5265" s="34">
        <f t="shared" si="248"/>
        <v>0</v>
      </c>
    </row>
    <row r="5266" spans="2:9" x14ac:dyDescent="0.25">
      <c r="B5266" s="9">
        <v>2021</v>
      </c>
      <c r="C5266" s="9">
        <v>8</v>
      </c>
      <c r="D5266" s="9">
        <v>1</v>
      </c>
      <c r="E5266" s="30">
        <f>I01_Avg!D5266</f>
        <v>1.1298792909020856</v>
      </c>
      <c r="F5266" s="30">
        <f>PVWatts_8.5kW!J5278</f>
        <v>0</v>
      </c>
      <c r="G5266" s="34">
        <f t="shared" si="246"/>
        <v>1.1298792909020856</v>
      </c>
      <c r="H5266" s="34">
        <f t="shared" si="247"/>
        <v>1.1298792909020856</v>
      </c>
      <c r="I5266" s="34">
        <f t="shared" si="248"/>
        <v>0</v>
      </c>
    </row>
    <row r="5267" spans="2:9" x14ac:dyDescent="0.25">
      <c r="B5267" s="9">
        <v>2021</v>
      </c>
      <c r="C5267" s="9">
        <v>8</v>
      </c>
      <c r="D5267" s="9">
        <v>2</v>
      </c>
      <c r="E5267" s="30">
        <f>I01_Avg!D5267</f>
        <v>1.0116459125136097</v>
      </c>
      <c r="F5267" s="30">
        <f>PVWatts_8.5kW!J5279</f>
        <v>0</v>
      </c>
      <c r="G5267" s="34">
        <f t="shared" si="246"/>
        <v>1.0116459125136097</v>
      </c>
      <c r="H5267" s="34">
        <f t="shared" si="247"/>
        <v>1.0116459125136097</v>
      </c>
      <c r="I5267" s="34">
        <f t="shared" si="248"/>
        <v>0</v>
      </c>
    </row>
    <row r="5268" spans="2:9" x14ac:dyDescent="0.25">
      <c r="B5268" s="9">
        <v>2021</v>
      </c>
      <c r="C5268" s="9">
        <v>8</v>
      </c>
      <c r="D5268" s="9">
        <v>3</v>
      </c>
      <c r="E5268" s="30">
        <f>I01_Avg!D5268</f>
        <v>0.90783559329427277</v>
      </c>
      <c r="F5268" s="30">
        <f>PVWatts_8.5kW!J5280</f>
        <v>0</v>
      </c>
      <c r="G5268" s="34">
        <f t="shared" si="246"/>
        <v>0.90783559329427277</v>
      </c>
      <c r="H5268" s="34">
        <f t="shared" si="247"/>
        <v>0.90783559329427277</v>
      </c>
      <c r="I5268" s="34">
        <f t="shared" si="248"/>
        <v>0</v>
      </c>
    </row>
    <row r="5269" spans="2:9" x14ac:dyDescent="0.25">
      <c r="B5269" s="9">
        <v>2021</v>
      </c>
      <c r="C5269" s="9">
        <v>8</v>
      </c>
      <c r="D5269" s="9">
        <v>4</v>
      </c>
      <c r="E5269" s="30">
        <f>I01_Avg!D5269</f>
        <v>0.8254529164049168</v>
      </c>
      <c r="F5269" s="30">
        <f>PVWatts_8.5kW!J5281</f>
        <v>0</v>
      </c>
      <c r="G5269" s="34">
        <f t="shared" si="246"/>
        <v>0.8254529164049168</v>
      </c>
      <c r="H5269" s="34">
        <f t="shared" si="247"/>
        <v>0.8254529164049168</v>
      </c>
      <c r="I5269" s="34">
        <f t="shared" si="248"/>
        <v>0</v>
      </c>
    </row>
    <row r="5270" spans="2:9" x14ac:dyDescent="0.25">
      <c r="B5270" s="9">
        <v>2021</v>
      </c>
      <c r="C5270" s="9">
        <v>8</v>
      </c>
      <c r="D5270" s="9">
        <v>5</v>
      </c>
      <c r="E5270" s="30">
        <f>I01_Avg!D5270</f>
        <v>0.80786931584907007</v>
      </c>
      <c r="F5270" s="30">
        <f>PVWatts_8.5kW!J5282</f>
        <v>0</v>
      </c>
      <c r="G5270" s="34">
        <f t="shared" si="246"/>
        <v>0.80786931584907007</v>
      </c>
      <c r="H5270" s="34">
        <f t="shared" si="247"/>
        <v>0.80786931584907007</v>
      </c>
      <c r="I5270" s="34">
        <f t="shared" si="248"/>
        <v>0</v>
      </c>
    </row>
    <row r="5271" spans="2:9" x14ac:dyDescent="0.25">
      <c r="B5271" s="9">
        <v>2021</v>
      </c>
      <c r="C5271" s="9">
        <v>8</v>
      </c>
      <c r="D5271" s="9">
        <v>6</v>
      </c>
      <c r="E5271" s="30">
        <f>I01_Avg!D5271</f>
        <v>0.80613292143171733</v>
      </c>
      <c r="F5271" s="30">
        <f>PVWatts_8.5kW!J5283</f>
        <v>0.19816399999999998</v>
      </c>
      <c r="G5271" s="34">
        <f t="shared" si="246"/>
        <v>0.60796892143171732</v>
      </c>
      <c r="H5271" s="34">
        <f t="shared" si="247"/>
        <v>0.60796892143171732</v>
      </c>
      <c r="I5271" s="34">
        <f t="shared" si="248"/>
        <v>0</v>
      </c>
    </row>
    <row r="5272" spans="2:9" x14ac:dyDescent="0.25">
      <c r="B5272" s="9">
        <v>2021</v>
      </c>
      <c r="C5272" s="9">
        <v>8</v>
      </c>
      <c r="D5272" s="9">
        <v>7</v>
      </c>
      <c r="E5272" s="30">
        <f>I01_Avg!D5272</f>
        <v>0.89625816149536164</v>
      </c>
      <c r="F5272" s="30">
        <f>PVWatts_8.5kW!J5284</f>
        <v>1.2528090000000001</v>
      </c>
      <c r="G5272" s="34">
        <f t="shared" si="246"/>
        <v>-0.35655083850463842</v>
      </c>
      <c r="H5272" s="34">
        <f t="shared" si="247"/>
        <v>0</v>
      </c>
      <c r="I5272" s="34">
        <f t="shared" si="248"/>
        <v>-0.35655083850463842</v>
      </c>
    </row>
    <row r="5273" spans="2:9" x14ac:dyDescent="0.25">
      <c r="B5273" s="9">
        <v>2021</v>
      </c>
      <c r="C5273" s="9">
        <v>8</v>
      </c>
      <c r="D5273" s="9">
        <v>8</v>
      </c>
      <c r="E5273" s="30">
        <f>I01_Avg!D5273</f>
        <v>1.0369821336279461</v>
      </c>
      <c r="F5273" s="30">
        <f>PVWatts_8.5kW!J5285</f>
        <v>2.9902930000000003</v>
      </c>
      <c r="G5273" s="34">
        <f t="shared" si="246"/>
        <v>-1.9533108663720542</v>
      </c>
      <c r="H5273" s="34">
        <f t="shared" si="247"/>
        <v>0</v>
      </c>
      <c r="I5273" s="34">
        <f t="shared" si="248"/>
        <v>-1.9533108663720542</v>
      </c>
    </row>
    <row r="5274" spans="2:9" x14ac:dyDescent="0.25">
      <c r="B5274" s="9">
        <v>2021</v>
      </c>
      <c r="C5274" s="9">
        <v>8</v>
      </c>
      <c r="D5274" s="9">
        <v>9</v>
      </c>
      <c r="E5274" s="30">
        <f>I01_Avg!D5274</f>
        <v>1.2124769921820542</v>
      </c>
      <c r="F5274" s="30">
        <f>PVWatts_8.5kW!J5286</f>
        <v>4.3415840000000001</v>
      </c>
      <c r="G5274" s="34">
        <f t="shared" si="246"/>
        <v>-3.1291070078179457</v>
      </c>
      <c r="H5274" s="34">
        <f t="shared" si="247"/>
        <v>0</v>
      </c>
      <c r="I5274" s="34">
        <f t="shared" si="248"/>
        <v>-3.1291070078179457</v>
      </c>
    </row>
    <row r="5275" spans="2:9" x14ac:dyDescent="0.25">
      <c r="B5275" s="9">
        <v>2021</v>
      </c>
      <c r="C5275" s="9">
        <v>8</v>
      </c>
      <c r="D5275" s="9">
        <v>10</v>
      </c>
      <c r="E5275" s="30">
        <f>I01_Avg!D5275</f>
        <v>1.390278895075816</v>
      </c>
      <c r="F5275" s="30">
        <f>PVWatts_8.5kW!J5287</f>
        <v>5.27163</v>
      </c>
      <c r="G5275" s="34">
        <f t="shared" si="246"/>
        <v>-3.881351104924184</v>
      </c>
      <c r="H5275" s="34">
        <f t="shared" si="247"/>
        <v>0</v>
      </c>
      <c r="I5275" s="34">
        <f t="shared" si="248"/>
        <v>-3.881351104924184</v>
      </c>
    </row>
    <row r="5276" spans="2:9" x14ac:dyDescent="0.25">
      <c r="B5276" s="9">
        <v>2021</v>
      </c>
      <c r="C5276" s="9">
        <v>8</v>
      </c>
      <c r="D5276" s="9">
        <v>11</v>
      </c>
      <c r="E5276" s="30">
        <f>I01_Avg!D5276</f>
        <v>1.5335869456862696</v>
      </c>
      <c r="F5276" s="30">
        <f>PVWatts_8.5kW!J5288</f>
        <v>5.8891980000000004</v>
      </c>
      <c r="G5276" s="34">
        <f t="shared" si="246"/>
        <v>-4.355611054313731</v>
      </c>
      <c r="H5276" s="34">
        <f t="shared" si="247"/>
        <v>0</v>
      </c>
      <c r="I5276" s="34">
        <f t="shared" si="248"/>
        <v>-4.355611054313731</v>
      </c>
    </row>
    <row r="5277" spans="2:9" x14ac:dyDescent="0.25">
      <c r="B5277" s="9">
        <v>2021</v>
      </c>
      <c r="C5277" s="9">
        <v>8</v>
      </c>
      <c r="D5277" s="9">
        <v>12</v>
      </c>
      <c r="E5277" s="30">
        <f>I01_Avg!D5277</f>
        <v>1.734950119817916</v>
      </c>
      <c r="F5277" s="30">
        <f>PVWatts_8.5kW!J5289</f>
        <v>6.1453540000000002</v>
      </c>
      <c r="G5277" s="34">
        <f t="shared" si="246"/>
        <v>-4.4104038801820842</v>
      </c>
      <c r="H5277" s="34">
        <f t="shared" si="247"/>
        <v>0</v>
      </c>
      <c r="I5277" s="34">
        <f t="shared" si="248"/>
        <v>-4.4104038801820842</v>
      </c>
    </row>
    <row r="5278" spans="2:9" x14ac:dyDescent="0.25">
      <c r="B5278" s="9">
        <v>2021</v>
      </c>
      <c r="C5278" s="9">
        <v>8</v>
      </c>
      <c r="D5278" s="9">
        <v>13</v>
      </c>
      <c r="E5278" s="30">
        <f>I01_Avg!D5278</f>
        <v>1.8914200917155273</v>
      </c>
      <c r="F5278" s="30">
        <f>PVWatts_8.5kW!J5290</f>
        <v>6.0496920000000003</v>
      </c>
      <c r="G5278" s="34">
        <f t="shared" si="246"/>
        <v>-4.1582719082844726</v>
      </c>
      <c r="H5278" s="34">
        <f t="shared" si="247"/>
        <v>0</v>
      </c>
      <c r="I5278" s="34">
        <f t="shared" si="248"/>
        <v>-4.1582719082844726</v>
      </c>
    </row>
    <row r="5279" spans="2:9" x14ac:dyDescent="0.25">
      <c r="B5279" s="9">
        <v>2021</v>
      </c>
      <c r="C5279" s="9">
        <v>8</v>
      </c>
      <c r="D5279" s="9">
        <v>14</v>
      </c>
      <c r="E5279" s="30">
        <f>I01_Avg!D5279</f>
        <v>2.063059582494768</v>
      </c>
      <c r="F5279" s="30">
        <f>PVWatts_8.5kW!J5291</f>
        <v>5.624104</v>
      </c>
      <c r="G5279" s="34">
        <f t="shared" si="246"/>
        <v>-3.561044417505232</v>
      </c>
      <c r="H5279" s="34">
        <f t="shared" si="247"/>
        <v>0</v>
      </c>
      <c r="I5279" s="34">
        <f t="shared" si="248"/>
        <v>-3.561044417505232</v>
      </c>
    </row>
    <row r="5280" spans="2:9" x14ac:dyDescent="0.25">
      <c r="B5280" s="9">
        <v>2021</v>
      </c>
      <c r="C5280" s="9">
        <v>8</v>
      </c>
      <c r="D5280" s="9">
        <v>15</v>
      </c>
      <c r="E5280" s="30">
        <f>I01_Avg!D5280</f>
        <v>2.0913360785201682</v>
      </c>
      <c r="F5280" s="30">
        <f>PVWatts_8.5kW!J5292</f>
        <v>4.8493919999999999</v>
      </c>
      <c r="G5280" s="34">
        <f t="shared" si="246"/>
        <v>-2.7580559214798317</v>
      </c>
      <c r="H5280" s="34">
        <f t="shared" si="247"/>
        <v>0</v>
      </c>
      <c r="I5280" s="34">
        <f t="shared" si="248"/>
        <v>-2.7580559214798317</v>
      </c>
    </row>
    <row r="5281" spans="2:9" x14ac:dyDescent="0.25">
      <c r="B5281" s="9">
        <v>2021</v>
      </c>
      <c r="C5281" s="9">
        <v>8</v>
      </c>
      <c r="D5281" s="9">
        <v>16</v>
      </c>
      <c r="E5281" s="30">
        <f>I01_Avg!D5281</f>
        <v>2.1693193940723421</v>
      </c>
      <c r="F5281" s="30">
        <f>PVWatts_8.5kW!J5293</f>
        <v>3.7724299999999999</v>
      </c>
      <c r="G5281" s="34">
        <f t="shared" si="246"/>
        <v>-1.6031106059276579</v>
      </c>
      <c r="H5281" s="34">
        <f t="shared" si="247"/>
        <v>0</v>
      </c>
      <c r="I5281" s="34">
        <f t="shared" si="248"/>
        <v>-1.6031106059276579</v>
      </c>
    </row>
    <row r="5282" spans="2:9" x14ac:dyDescent="0.25">
      <c r="B5282" s="9">
        <v>2021</v>
      </c>
      <c r="C5282" s="9">
        <v>8</v>
      </c>
      <c r="D5282" s="9">
        <v>17</v>
      </c>
      <c r="E5282" s="30">
        <f>I01_Avg!D5282</f>
        <v>2.2710542535992184</v>
      </c>
      <c r="F5282" s="30">
        <f>PVWatts_8.5kW!J5294</f>
        <v>2.363502</v>
      </c>
      <c r="G5282" s="34">
        <f t="shared" si="246"/>
        <v>-9.2447746400781572E-2</v>
      </c>
      <c r="H5282" s="34">
        <f t="shared" si="247"/>
        <v>0</v>
      </c>
      <c r="I5282" s="34">
        <f t="shared" si="248"/>
        <v>-9.2447746400781572E-2</v>
      </c>
    </row>
    <row r="5283" spans="2:9" x14ac:dyDescent="0.25">
      <c r="B5283" s="9">
        <v>2021</v>
      </c>
      <c r="C5283" s="9">
        <v>8</v>
      </c>
      <c r="D5283" s="9">
        <v>18</v>
      </c>
      <c r="E5283" s="30">
        <f>I01_Avg!D5283</f>
        <v>2.318040222189222</v>
      </c>
      <c r="F5283" s="30">
        <f>PVWatts_8.5kW!J5295</f>
        <v>0.84719800000000001</v>
      </c>
      <c r="G5283" s="34">
        <f t="shared" si="246"/>
        <v>1.4708422221892219</v>
      </c>
      <c r="H5283" s="34">
        <f t="shared" si="247"/>
        <v>1.4708422221892219</v>
      </c>
      <c r="I5283" s="34">
        <f t="shared" si="248"/>
        <v>0</v>
      </c>
    </row>
    <row r="5284" spans="2:9" x14ac:dyDescent="0.25">
      <c r="B5284" s="9">
        <v>2021</v>
      </c>
      <c r="C5284" s="9">
        <v>8</v>
      </c>
      <c r="D5284" s="9">
        <v>19</v>
      </c>
      <c r="E5284" s="30">
        <f>I01_Avg!D5284</f>
        <v>2.1730308648019543</v>
      </c>
      <c r="F5284" s="30">
        <f>PVWatts_8.5kW!J5296</f>
        <v>8.6771000000000001E-2</v>
      </c>
      <c r="G5284" s="34">
        <f t="shared" si="246"/>
        <v>2.0862598648019541</v>
      </c>
      <c r="H5284" s="34">
        <f t="shared" si="247"/>
        <v>2.0862598648019541</v>
      </c>
      <c r="I5284" s="34">
        <f t="shared" si="248"/>
        <v>0</v>
      </c>
    </row>
    <row r="5285" spans="2:9" x14ac:dyDescent="0.25">
      <c r="B5285" s="9">
        <v>2021</v>
      </c>
      <c r="C5285" s="9">
        <v>8</v>
      </c>
      <c r="D5285" s="9">
        <v>20</v>
      </c>
      <c r="E5285" s="30">
        <f>I01_Avg!D5285</f>
        <v>1.9175391119163685</v>
      </c>
      <c r="F5285" s="30">
        <f>PVWatts_8.5kW!J5297</f>
        <v>0</v>
      </c>
      <c r="G5285" s="34">
        <f t="shared" si="246"/>
        <v>1.9175391119163685</v>
      </c>
      <c r="H5285" s="34">
        <f t="shared" si="247"/>
        <v>1.9175391119163685</v>
      </c>
      <c r="I5285" s="34">
        <f t="shared" si="248"/>
        <v>0</v>
      </c>
    </row>
    <row r="5286" spans="2:9" x14ac:dyDescent="0.25">
      <c r="B5286" s="9">
        <v>2021</v>
      </c>
      <c r="C5286" s="9">
        <v>8</v>
      </c>
      <c r="D5286" s="9">
        <v>21</v>
      </c>
      <c r="E5286" s="30">
        <f>I01_Avg!D5286</f>
        <v>1.758201308781024</v>
      </c>
      <c r="F5286" s="30">
        <f>PVWatts_8.5kW!J5298</f>
        <v>0</v>
      </c>
      <c r="G5286" s="34">
        <f t="shared" si="246"/>
        <v>1.758201308781024</v>
      </c>
      <c r="H5286" s="34">
        <f t="shared" si="247"/>
        <v>1.758201308781024</v>
      </c>
      <c r="I5286" s="34">
        <f t="shared" si="248"/>
        <v>0</v>
      </c>
    </row>
    <row r="5287" spans="2:9" x14ac:dyDescent="0.25">
      <c r="B5287" s="9">
        <v>2021</v>
      </c>
      <c r="C5287" s="9">
        <v>8</v>
      </c>
      <c r="D5287" s="9">
        <v>22</v>
      </c>
      <c r="E5287" s="30">
        <f>I01_Avg!D5287</f>
        <v>1.5557938203542927</v>
      </c>
      <c r="F5287" s="30">
        <f>PVWatts_8.5kW!J5299</f>
        <v>0</v>
      </c>
      <c r="G5287" s="34">
        <f t="shared" si="246"/>
        <v>1.5557938203542927</v>
      </c>
      <c r="H5287" s="34">
        <f t="shared" si="247"/>
        <v>1.5557938203542927</v>
      </c>
      <c r="I5287" s="34">
        <f t="shared" si="248"/>
        <v>0</v>
      </c>
    </row>
    <row r="5288" spans="2:9" x14ac:dyDescent="0.25">
      <c r="B5288" s="9">
        <v>2021</v>
      </c>
      <c r="C5288" s="9">
        <v>8</v>
      </c>
      <c r="D5288" s="9">
        <v>23</v>
      </c>
      <c r="E5288" s="30">
        <f>I01_Avg!D5288</f>
        <v>1.2134165181985537</v>
      </c>
      <c r="F5288" s="30">
        <f>PVWatts_8.5kW!J5300</f>
        <v>0</v>
      </c>
      <c r="G5288" s="34">
        <f t="shared" si="246"/>
        <v>1.2134165181985537</v>
      </c>
      <c r="H5288" s="34">
        <f t="shared" si="247"/>
        <v>1.2134165181985537</v>
      </c>
      <c r="I5288" s="34">
        <f t="shared" si="248"/>
        <v>0</v>
      </c>
    </row>
    <row r="5289" spans="2:9" x14ac:dyDescent="0.25">
      <c r="B5289" s="9">
        <v>2021</v>
      </c>
      <c r="C5289" s="9">
        <v>8</v>
      </c>
      <c r="D5289" s="9">
        <v>0</v>
      </c>
      <c r="E5289" s="30">
        <f>I01_Avg!D5289</f>
        <v>0.98238818750430312</v>
      </c>
      <c r="F5289" s="30">
        <f>PVWatts_8.5kW!J5301</f>
        <v>0</v>
      </c>
      <c r="G5289" s="34">
        <f t="shared" si="246"/>
        <v>0.98238818750430312</v>
      </c>
      <c r="H5289" s="34">
        <f t="shared" si="247"/>
        <v>0.98238818750430312</v>
      </c>
      <c r="I5289" s="34">
        <f t="shared" si="248"/>
        <v>0</v>
      </c>
    </row>
    <row r="5290" spans="2:9" x14ac:dyDescent="0.25">
      <c r="B5290" s="9">
        <v>2021</v>
      </c>
      <c r="C5290" s="9">
        <v>8</v>
      </c>
      <c r="D5290" s="9">
        <v>1</v>
      </c>
      <c r="E5290" s="30">
        <f>I01_Avg!D5290</f>
        <v>0.83417372065785833</v>
      </c>
      <c r="F5290" s="30">
        <f>PVWatts_8.5kW!J5302</f>
        <v>0</v>
      </c>
      <c r="G5290" s="34">
        <f t="shared" si="246"/>
        <v>0.83417372065785833</v>
      </c>
      <c r="H5290" s="34">
        <f t="shared" si="247"/>
        <v>0.83417372065785833</v>
      </c>
      <c r="I5290" s="34">
        <f t="shared" si="248"/>
        <v>0</v>
      </c>
    </row>
    <row r="5291" spans="2:9" x14ac:dyDescent="0.25">
      <c r="B5291" s="9">
        <v>2021</v>
      </c>
      <c r="C5291" s="9">
        <v>8</v>
      </c>
      <c r="D5291" s="9">
        <v>2</v>
      </c>
      <c r="E5291" s="30">
        <f>I01_Avg!D5291</f>
        <v>0.74983549614910616</v>
      </c>
      <c r="F5291" s="30">
        <f>PVWatts_8.5kW!J5303</f>
        <v>0</v>
      </c>
      <c r="G5291" s="34">
        <f t="shared" si="246"/>
        <v>0.74983549614910616</v>
      </c>
      <c r="H5291" s="34">
        <f t="shared" si="247"/>
        <v>0.74983549614910616</v>
      </c>
      <c r="I5291" s="34">
        <f t="shared" si="248"/>
        <v>0</v>
      </c>
    </row>
    <row r="5292" spans="2:9" x14ac:dyDescent="0.25">
      <c r="B5292" s="9">
        <v>2021</v>
      </c>
      <c r="C5292" s="9">
        <v>8</v>
      </c>
      <c r="D5292" s="9">
        <v>3</v>
      </c>
      <c r="E5292" s="30">
        <f>I01_Avg!D5292</f>
        <v>0.69025258010437851</v>
      </c>
      <c r="F5292" s="30">
        <f>PVWatts_8.5kW!J5304</f>
        <v>0</v>
      </c>
      <c r="G5292" s="34">
        <f t="shared" si="246"/>
        <v>0.69025258010437851</v>
      </c>
      <c r="H5292" s="34">
        <f t="shared" si="247"/>
        <v>0.69025258010437851</v>
      </c>
      <c r="I5292" s="34">
        <f t="shared" si="248"/>
        <v>0</v>
      </c>
    </row>
    <row r="5293" spans="2:9" x14ac:dyDescent="0.25">
      <c r="B5293" s="9">
        <v>2021</v>
      </c>
      <c r="C5293" s="9">
        <v>8</v>
      </c>
      <c r="D5293" s="9">
        <v>4</v>
      </c>
      <c r="E5293" s="30">
        <f>I01_Avg!D5293</f>
        <v>0.6635217920773604</v>
      </c>
      <c r="F5293" s="30">
        <f>PVWatts_8.5kW!J5305</f>
        <v>0</v>
      </c>
      <c r="G5293" s="34">
        <f t="shared" si="246"/>
        <v>0.6635217920773604</v>
      </c>
      <c r="H5293" s="34">
        <f t="shared" si="247"/>
        <v>0.6635217920773604</v>
      </c>
      <c r="I5293" s="34">
        <f t="shared" si="248"/>
        <v>0</v>
      </c>
    </row>
    <row r="5294" spans="2:9" x14ac:dyDescent="0.25">
      <c r="B5294" s="9">
        <v>2021</v>
      </c>
      <c r="C5294" s="9">
        <v>8</v>
      </c>
      <c r="D5294" s="9">
        <v>5</v>
      </c>
      <c r="E5294" s="30">
        <f>I01_Avg!D5294</f>
        <v>0.70641763088311971</v>
      </c>
      <c r="F5294" s="30">
        <f>PVWatts_8.5kW!J5306</f>
        <v>0</v>
      </c>
      <c r="G5294" s="34">
        <f t="shared" si="246"/>
        <v>0.70641763088311971</v>
      </c>
      <c r="H5294" s="34">
        <f t="shared" si="247"/>
        <v>0.70641763088311971</v>
      </c>
      <c r="I5294" s="34">
        <f t="shared" si="248"/>
        <v>0</v>
      </c>
    </row>
    <row r="5295" spans="2:9" x14ac:dyDescent="0.25">
      <c r="B5295" s="9">
        <v>2021</v>
      </c>
      <c r="C5295" s="9">
        <v>8</v>
      </c>
      <c r="D5295" s="9">
        <v>6</v>
      </c>
      <c r="E5295" s="30">
        <f>I01_Avg!D5295</f>
        <v>0.76642498086544131</v>
      </c>
      <c r="F5295" s="30">
        <f>PVWatts_8.5kW!J5307</f>
        <v>0.212371</v>
      </c>
      <c r="G5295" s="34">
        <f t="shared" si="246"/>
        <v>0.55405398086544133</v>
      </c>
      <c r="H5295" s="34">
        <f t="shared" si="247"/>
        <v>0.55405398086544133</v>
      </c>
      <c r="I5295" s="34">
        <f t="shared" si="248"/>
        <v>0</v>
      </c>
    </row>
    <row r="5296" spans="2:9" x14ac:dyDescent="0.25">
      <c r="B5296" s="9">
        <v>2021</v>
      </c>
      <c r="C5296" s="9">
        <v>8</v>
      </c>
      <c r="D5296" s="9">
        <v>7</v>
      </c>
      <c r="E5296" s="30">
        <f>I01_Avg!D5296</f>
        <v>0.88783033692181179</v>
      </c>
      <c r="F5296" s="30">
        <f>PVWatts_8.5kW!J5308</f>
        <v>1.3437870000000001</v>
      </c>
      <c r="G5296" s="34">
        <f t="shared" si="246"/>
        <v>-0.45595666307818827</v>
      </c>
      <c r="H5296" s="34">
        <f t="shared" si="247"/>
        <v>0</v>
      </c>
      <c r="I5296" s="34">
        <f t="shared" si="248"/>
        <v>-0.45595666307818827</v>
      </c>
    </row>
    <row r="5297" spans="2:9" x14ac:dyDescent="0.25">
      <c r="B5297" s="9">
        <v>2021</v>
      </c>
      <c r="C5297" s="9">
        <v>8</v>
      </c>
      <c r="D5297" s="9">
        <v>8</v>
      </c>
      <c r="E5297" s="30">
        <f>I01_Avg!D5297</f>
        <v>0.92347408537813247</v>
      </c>
      <c r="F5297" s="30">
        <f>PVWatts_8.5kW!J5309</f>
        <v>2.882018</v>
      </c>
      <c r="G5297" s="34">
        <f t="shared" si="246"/>
        <v>-1.9585439146218675</v>
      </c>
      <c r="H5297" s="34">
        <f t="shared" si="247"/>
        <v>0</v>
      </c>
      <c r="I5297" s="34">
        <f t="shared" si="248"/>
        <v>-1.9585439146218675</v>
      </c>
    </row>
    <row r="5298" spans="2:9" x14ac:dyDescent="0.25">
      <c r="B5298" s="9">
        <v>2021</v>
      </c>
      <c r="C5298" s="9">
        <v>8</v>
      </c>
      <c r="D5298" s="9">
        <v>9</v>
      </c>
      <c r="E5298" s="30">
        <f>I01_Avg!D5298</f>
        <v>1.0147306359551378</v>
      </c>
      <c r="F5298" s="30">
        <f>PVWatts_8.5kW!J5310</f>
        <v>4.1899069999999998</v>
      </c>
      <c r="G5298" s="34">
        <f t="shared" si="246"/>
        <v>-3.1751763640448623</v>
      </c>
      <c r="H5298" s="34">
        <f t="shared" si="247"/>
        <v>0</v>
      </c>
      <c r="I5298" s="34">
        <f t="shared" si="248"/>
        <v>-3.1751763640448623</v>
      </c>
    </row>
    <row r="5299" spans="2:9" x14ac:dyDescent="0.25">
      <c r="B5299" s="9">
        <v>2021</v>
      </c>
      <c r="C5299" s="9">
        <v>8</v>
      </c>
      <c r="D5299" s="9">
        <v>10</v>
      </c>
      <c r="E5299" s="30">
        <f>I01_Avg!D5299</f>
        <v>1.0417880265407173</v>
      </c>
      <c r="F5299" s="30">
        <f>PVWatts_8.5kW!J5311</f>
        <v>5.0912349999999993</v>
      </c>
      <c r="G5299" s="34">
        <f t="shared" si="246"/>
        <v>-4.0494469734592817</v>
      </c>
      <c r="H5299" s="34">
        <f t="shared" si="247"/>
        <v>0</v>
      </c>
      <c r="I5299" s="34">
        <f t="shared" si="248"/>
        <v>-4.0494469734592817</v>
      </c>
    </row>
    <row r="5300" spans="2:9" x14ac:dyDescent="0.25">
      <c r="B5300" s="9">
        <v>2021</v>
      </c>
      <c r="C5300" s="9">
        <v>8</v>
      </c>
      <c r="D5300" s="9">
        <v>11</v>
      </c>
      <c r="E5300" s="30">
        <f>I01_Avg!D5300</f>
        <v>1.1758298464050332</v>
      </c>
      <c r="F5300" s="30">
        <f>PVWatts_8.5kW!J5312</f>
        <v>5.6811999999999996</v>
      </c>
      <c r="G5300" s="34">
        <f t="shared" si="246"/>
        <v>-4.5053701535949662</v>
      </c>
      <c r="H5300" s="34">
        <f t="shared" si="247"/>
        <v>0</v>
      </c>
      <c r="I5300" s="34">
        <f t="shared" si="248"/>
        <v>-4.5053701535949662</v>
      </c>
    </row>
    <row r="5301" spans="2:9" x14ac:dyDescent="0.25">
      <c r="B5301" s="9">
        <v>2021</v>
      </c>
      <c r="C5301" s="9">
        <v>8</v>
      </c>
      <c r="D5301" s="9">
        <v>12</v>
      </c>
      <c r="E5301" s="30">
        <f>I01_Avg!D5301</f>
        <v>1.1447260417188065</v>
      </c>
      <c r="F5301" s="30">
        <f>PVWatts_8.5kW!J5313</f>
        <v>5.9229840000000005</v>
      </c>
      <c r="G5301" s="34">
        <f t="shared" si="246"/>
        <v>-4.7782579582811939</v>
      </c>
      <c r="H5301" s="34">
        <f t="shared" si="247"/>
        <v>0</v>
      </c>
      <c r="I5301" s="34">
        <f t="shared" si="248"/>
        <v>-4.7782579582811939</v>
      </c>
    </row>
    <row r="5302" spans="2:9" x14ac:dyDescent="0.25">
      <c r="B5302" s="9">
        <v>2021</v>
      </c>
      <c r="C5302" s="9">
        <v>8</v>
      </c>
      <c r="D5302" s="9">
        <v>13</v>
      </c>
      <c r="E5302" s="30">
        <f>I01_Avg!D5302</f>
        <v>1.2405970150720871</v>
      </c>
      <c r="F5302" s="30">
        <f>PVWatts_8.5kW!J5314</f>
        <v>5.2049700000000003</v>
      </c>
      <c r="G5302" s="34">
        <f t="shared" si="246"/>
        <v>-3.9643729849279135</v>
      </c>
      <c r="H5302" s="34">
        <f t="shared" si="247"/>
        <v>0</v>
      </c>
      <c r="I5302" s="34">
        <f t="shared" si="248"/>
        <v>-3.9643729849279135</v>
      </c>
    </row>
    <row r="5303" spans="2:9" x14ac:dyDescent="0.25">
      <c r="B5303" s="9">
        <v>2021</v>
      </c>
      <c r="C5303" s="9">
        <v>8</v>
      </c>
      <c r="D5303" s="9">
        <v>14</v>
      </c>
      <c r="E5303" s="30">
        <f>I01_Avg!D5303</f>
        <v>1.4329768326779735</v>
      </c>
      <c r="F5303" s="30">
        <f>PVWatts_8.5kW!J5315</f>
        <v>5.4598740000000001</v>
      </c>
      <c r="G5303" s="34">
        <f t="shared" si="246"/>
        <v>-4.0268971673220264</v>
      </c>
      <c r="H5303" s="34">
        <f t="shared" si="247"/>
        <v>0</v>
      </c>
      <c r="I5303" s="34">
        <f t="shared" si="248"/>
        <v>-4.0268971673220264</v>
      </c>
    </row>
    <row r="5304" spans="2:9" x14ac:dyDescent="0.25">
      <c r="B5304" s="9">
        <v>2021</v>
      </c>
      <c r="C5304" s="9">
        <v>8</v>
      </c>
      <c r="D5304" s="9">
        <v>15</v>
      </c>
      <c r="E5304" s="30">
        <f>I01_Avg!D5304</f>
        <v>1.5194395119476547</v>
      </c>
      <c r="F5304" s="30">
        <f>PVWatts_8.5kW!J5316</f>
        <v>4.7032069999999999</v>
      </c>
      <c r="G5304" s="34">
        <f t="shared" si="246"/>
        <v>-3.1837674880523452</v>
      </c>
      <c r="H5304" s="34">
        <f t="shared" si="247"/>
        <v>0</v>
      </c>
      <c r="I5304" s="34">
        <f t="shared" si="248"/>
        <v>-3.1837674880523452</v>
      </c>
    </row>
    <row r="5305" spans="2:9" x14ac:dyDescent="0.25">
      <c r="B5305" s="9">
        <v>2021</v>
      </c>
      <c r="C5305" s="9">
        <v>8</v>
      </c>
      <c r="D5305" s="9">
        <v>16</v>
      </c>
      <c r="E5305" s="30">
        <f>I01_Avg!D5305</f>
        <v>1.7178541723294458</v>
      </c>
      <c r="F5305" s="30">
        <f>PVWatts_8.5kW!J5317</f>
        <v>3.6407629999999997</v>
      </c>
      <c r="G5305" s="34">
        <f t="shared" si="246"/>
        <v>-1.9229088276705539</v>
      </c>
      <c r="H5305" s="34">
        <f t="shared" si="247"/>
        <v>0</v>
      </c>
      <c r="I5305" s="34">
        <f t="shared" si="248"/>
        <v>-1.9229088276705539</v>
      </c>
    </row>
    <row r="5306" spans="2:9" x14ac:dyDescent="0.25">
      <c r="B5306" s="9">
        <v>2021</v>
      </c>
      <c r="C5306" s="9">
        <v>8</v>
      </c>
      <c r="D5306" s="9">
        <v>17</v>
      </c>
      <c r="E5306" s="30">
        <f>I01_Avg!D5306</f>
        <v>1.9575235131788493</v>
      </c>
      <c r="F5306" s="30">
        <f>PVWatts_8.5kW!J5318</f>
        <v>2.2301509999999998</v>
      </c>
      <c r="G5306" s="34">
        <f t="shared" si="246"/>
        <v>-0.27262748682115046</v>
      </c>
      <c r="H5306" s="34">
        <f t="shared" si="247"/>
        <v>0</v>
      </c>
      <c r="I5306" s="34">
        <f t="shared" si="248"/>
        <v>-0.27262748682115046</v>
      </c>
    </row>
    <row r="5307" spans="2:9" x14ac:dyDescent="0.25">
      <c r="B5307" s="9">
        <v>2021</v>
      </c>
      <c r="C5307" s="9">
        <v>8</v>
      </c>
      <c r="D5307" s="9">
        <v>18</v>
      </c>
      <c r="E5307" s="30">
        <f>I01_Avg!D5307</f>
        <v>2.0636768990686996</v>
      </c>
      <c r="F5307" s="30">
        <f>PVWatts_8.5kW!J5319</f>
        <v>0.80753200000000003</v>
      </c>
      <c r="G5307" s="34">
        <f t="shared" si="246"/>
        <v>1.2561448990686994</v>
      </c>
      <c r="H5307" s="34">
        <f t="shared" si="247"/>
        <v>1.2561448990686994</v>
      </c>
      <c r="I5307" s="34">
        <f t="shared" si="248"/>
        <v>0</v>
      </c>
    </row>
    <row r="5308" spans="2:9" x14ac:dyDescent="0.25">
      <c r="B5308" s="9">
        <v>2021</v>
      </c>
      <c r="C5308" s="9">
        <v>8</v>
      </c>
      <c r="D5308" s="9">
        <v>19</v>
      </c>
      <c r="E5308" s="30">
        <f>I01_Avg!D5308</f>
        <v>1.9798546553296537</v>
      </c>
      <c r="F5308" s="30">
        <f>PVWatts_8.5kW!J5320</f>
        <v>8.4678000000000003E-2</v>
      </c>
      <c r="G5308" s="34">
        <f t="shared" si="246"/>
        <v>1.8951766553296536</v>
      </c>
      <c r="H5308" s="34">
        <f t="shared" si="247"/>
        <v>1.8951766553296536</v>
      </c>
      <c r="I5308" s="34">
        <f t="shared" si="248"/>
        <v>0</v>
      </c>
    </row>
    <row r="5309" spans="2:9" x14ac:dyDescent="0.25">
      <c r="B5309" s="9">
        <v>2021</v>
      </c>
      <c r="C5309" s="9">
        <v>8</v>
      </c>
      <c r="D5309" s="9">
        <v>20</v>
      </c>
      <c r="E5309" s="30">
        <f>I01_Avg!D5309</f>
        <v>1.8242355875484701</v>
      </c>
      <c r="F5309" s="30">
        <f>PVWatts_8.5kW!J5321</f>
        <v>0</v>
      </c>
      <c r="G5309" s="34">
        <f t="shared" si="246"/>
        <v>1.8242355875484701</v>
      </c>
      <c r="H5309" s="34">
        <f t="shared" si="247"/>
        <v>1.8242355875484701</v>
      </c>
      <c r="I5309" s="34">
        <f t="shared" si="248"/>
        <v>0</v>
      </c>
    </row>
    <row r="5310" spans="2:9" x14ac:dyDescent="0.25">
      <c r="B5310" s="9">
        <v>2021</v>
      </c>
      <c r="C5310" s="9">
        <v>8</v>
      </c>
      <c r="D5310" s="9">
        <v>21</v>
      </c>
      <c r="E5310" s="30">
        <f>I01_Avg!D5310</f>
        <v>1.7371933315755073</v>
      </c>
      <c r="F5310" s="30">
        <f>PVWatts_8.5kW!J5322</f>
        <v>0</v>
      </c>
      <c r="G5310" s="34">
        <f t="shared" si="246"/>
        <v>1.7371933315755073</v>
      </c>
      <c r="H5310" s="34">
        <f t="shared" si="247"/>
        <v>1.7371933315755073</v>
      </c>
      <c r="I5310" s="34">
        <f t="shared" si="248"/>
        <v>0</v>
      </c>
    </row>
    <row r="5311" spans="2:9" x14ac:dyDescent="0.25">
      <c r="B5311" s="9">
        <v>2021</v>
      </c>
      <c r="C5311" s="9">
        <v>8</v>
      </c>
      <c r="D5311" s="9">
        <v>22</v>
      </c>
      <c r="E5311" s="30">
        <f>I01_Avg!D5311</f>
        <v>1.440671288838149</v>
      </c>
      <c r="F5311" s="30">
        <f>PVWatts_8.5kW!J5323</f>
        <v>0</v>
      </c>
      <c r="G5311" s="34">
        <f t="shared" si="246"/>
        <v>1.440671288838149</v>
      </c>
      <c r="H5311" s="34">
        <f t="shared" si="247"/>
        <v>1.440671288838149</v>
      </c>
      <c r="I5311" s="34">
        <f t="shared" si="248"/>
        <v>0</v>
      </c>
    </row>
    <row r="5312" spans="2:9" x14ac:dyDescent="0.25">
      <c r="B5312" s="9">
        <v>2021</v>
      </c>
      <c r="C5312" s="9">
        <v>8</v>
      </c>
      <c r="D5312" s="9">
        <v>23</v>
      </c>
      <c r="E5312" s="30">
        <f>I01_Avg!D5312</f>
        <v>1.1335863050024162</v>
      </c>
      <c r="F5312" s="30">
        <f>PVWatts_8.5kW!J5324</f>
        <v>0</v>
      </c>
      <c r="G5312" s="34">
        <f t="shared" si="246"/>
        <v>1.1335863050024162</v>
      </c>
      <c r="H5312" s="34">
        <f t="shared" si="247"/>
        <v>1.1335863050024162</v>
      </c>
      <c r="I5312" s="34">
        <f t="shared" si="248"/>
        <v>0</v>
      </c>
    </row>
    <row r="5313" spans="2:9" x14ac:dyDescent="0.25">
      <c r="B5313" s="9">
        <v>2021</v>
      </c>
      <c r="C5313" s="9">
        <v>8</v>
      </c>
      <c r="D5313" s="9">
        <v>0</v>
      </c>
      <c r="E5313" s="30">
        <f>I01_Avg!D5313</f>
        <v>0.94045477794650956</v>
      </c>
      <c r="F5313" s="30">
        <f>PVWatts_8.5kW!J5325</f>
        <v>0</v>
      </c>
      <c r="G5313" s="34">
        <f t="shared" si="246"/>
        <v>0.94045477794650956</v>
      </c>
      <c r="H5313" s="34">
        <f t="shared" si="247"/>
        <v>0.94045477794650956</v>
      </c>
      <c r="I5313" s="34">
        <f t="shared" si="248"/>
        <v>0</v>
      </c>
    </row>
    <row r="5314" spans="2:9" x14ac:dyDescent="0.25">
      <c r="B5314" s="9">
        <v>2021</v>
      </c>
      <c r="C5314" s="9">
        <v>8</v>
      </c>
      <c r="D5314" s="9">
        <v>1</v>
      </c>
      <c r="E5314" s="30">
        <f>I01_Avg!D5314</f>
        <v>0.83453409279565283</v>
      </c>
      <c r="F5314" s="30">
        <f>PVWatts_8.5kW!J5326</f>
        <v>0</v>
      </c>
      <c r="G5314" s="34">
        <f t="shared" si="246"/>
        <v>0.83453409279565283</v>
      </c>
      <c r="H5314" s="34">
        <f t="shared" si="247"/>
        <v>0.83453409279565283</v>
      </c>
      <c r="I5314" s="34">
        <f t="shared" si="248"/>
        <v>0</v>
      </c>
    </row>
    <row r="5315" spans="2:9" x14ac:dyDescent="0.25">
      <c r="B5315" s="9">
        <v>2021</v>
      </c>
      <c r="C5315" s="9">
        <v>8</v>
      </c>
      <c r="D5315" s="9">
        <v>2</v>
      </c>
      <c r="E5315" s="30">
        <f>I01_Avg!D5315</f>
        <v>0.76523919809140339</v>
      </c>
      <c r="F5315" s="30">
        <f>PVWatts_8.5kW!J5327</f>
        <v>0</v>
      </c>
      <c r="G5315" s="34">
        <f t="shared" si="246"/>
        <v>0.76523919809140339</v>
      </c>
      <c r="H5315" s="34">
        <f t="shared" si="247"/>
        <v>0.76523919809140339</v>
      </c>
      <c r="I5315" s="34">
        <f t="shared" si="248"/>
        <v>0</v>
      </c>
    </row>
    <row r="5316" spans="2:9" x14ac:dyDescent="0.25">
      <c r="B5316" s="9">
        <v>2021</v>
      </c>
      <c r="C5316" s="9">
        <v>8</v>
      </c>
      <c r="D5316" s="9">
        <v>3</v>
      </c>
      <c r="E5316" s="30">
        <f>I01_Avg!D5316</f>
        <v>0.71124491863114481</v>
      </c>
      <c r="F5316" s="30">
        <f>PVWatts_8.5kW!J5328</f>
        <v>0</v>
      </c>
      <c r="G5316" s="34">
        <f t="shared" si="246"/>
        <v>0.71124491863114481</v>
      </c>
      <c r="H5316" s="34">
        <f t="shared" si="247"/>
        <v>0.71124491863114481</v>
      </c>
      <c r="I5316" s="34">
        <f t="shared" si="248"/>
        <v>0</v>
      </c>
    </row>
    <row r="5317" spans="2:9" x14ac:dyDescent="0.25">
      <c r="B5317" s="9">
        <v>2021</v>
      </c>
      <c r="C5317" s="9">
        <v>8</v>
      </c>
      <c r="D5317" s="9">
        <v>4</v>
      </c>
      <c r="E5317" s="30">
        <f>I01_Avg!D5317</f>
        <v>0.68426070251198567</v>
      </c>
      <c r="F5317" s="30">
        <f>PVWatts_8.5kW!J5329</f>
        <v>0</v>
      </c>
      <c r="G5317" s="34">
        <f t="shared" si="246"/>
        <v>0.68426070251198567</v>
      </c>
      <c r="H5317" s="34">
        <f t="shared" si="247"/>
        <v>0.68426070251198567</v>
      </c>
      <c r="I5317" s="34">
        <f t="shared" si="248"/>
        <v>0</v>
      </c>
    </row>
    <row r="5318" spans="2:9" x14ac:dyDescent="0.25">
      <c r="B5318" s="9">
        <v>2021</v>
      </c>
      <c r="C5318" s="9">
        <v>8</v>
      </c>
      <c r="D5318" s="9">
        <v>5</v>
      </c>
      <c r="E5318" s="30">
        <f>I01_Avg!D5318</f>
        <v>0.70989263832399019</v>
      </c>
      <c r="F5318" s="30">
        <f>PVWatts_8.5kW!J5330</f>
        <v>0</v>
      </c>
      <c r="G5318" s="34">
        <f t="shared" si="246"/>
        <v>0.70989263832399019</v>
      </c>
      <c r="H5318" s="34">
        <f t="shared" si="247"/>
        <v>0.70989263832399019</v>
      </c>
      <c r="I5318" s="34">
        <f t="shared" si="248"/>
        <v>0</v>
      </c>
    </row>
    <row r="5319" spans="2:9" x14ac:dyDescent="0.25">
      <c r="B5319" s="9">
        <v>2021</v>
      </c>
      <c r="C5319" s="9">
        <v>8</v>
      </c>
      <c r="D5319" s="9">
        <v>6</v>
      </c>
      <c r="E5319" s="30">
        <f>I01_Avg!D5319</f>
        <v>0.77770999006287311</v>
      </c>
      <c r="F5319" s="30">
        <f>PVWatts_8.5kW!J5331</f>
        <v>0.19914699999999999</v>
      </c>
      <c r="G5319" s="34">
        <f t="shared" si="246"/>
        <v>0.57856299006287315</v>
      </c>
      <c r="H5319" s="34">
        <f t="shared" si="247"/>
        <v>0.57856299006287315</v>
      </c>
      <c r="I5319" s="34">
        <f t="shared" si="248"/>
        <v>0</v>
      </c>
    </row>
    <row r="5320" spans="2:9" x14ac:dyDescent="0.25">
      <c r="B5320" s="9">
        <v>2021</v>
      </c>
      <c r="C5320" s="9">
        <v>8</v>
      </c>
      <c r="D5320" s="9">
        <v>7</v>
      </c>
      <c r="E5320" s="30">
        <f>I01_Avg!D5320</f>
        <v>0.81520171813916975</v>
      </c>
      <c r="F5320" s="30">
        <f>PVWatts_8.5kW!J5332</f>
        <v>0.81696400000000002</v>
      </c>
      <c r="G5320" s="34">
        <f t="shared" si="246"/>
        <v>-1.7622818608302726E-3</v>
      </c>
      <c r="H5320" s="34">
        <f t="shared" si="247"/>
        <v>0</v>
      </c>
      <c r="I5320" s="34">
        <f t="shared" si="248"/>
        <v>-1.7622818608302726E-3</v>
      </c>
    </row>
    <row r="5321" spans="2:9" x14ac:dyDescent="0.25">
      <c r="B5321" s="9">
        <v>2021</v>
      </c>
      <c r="C5321" s="9">
        <v>8</v>
      </c>
      <c r="D5321" s="9">
        <v>8</v>
      </c>
      <c r="E5321" s="30">
        <f>I01_Avg!D5321</f>
        <v>0.88597095042866458</v>
      </c>
      <c r="F5321" s="30">
        <f>PVWatts_8.5kW!J5333</f>
        <v>2.9619470000000003</v>
      </c>
      <c r="G5321" s="34">
        <f t="shared" si="246"/>
        <v>-2.0759760495713357</v>
      </c>
      <c r="H5321" s="34">
        <f t="shared" si="247"/>
        <v>0</v>
      </c>
      <c r="I5321" s="34">
        <f t="shared" si="248"/>
        <v>-2.0759760495713357</v>
      </c>
    </row>
    <row r="5322" spans="2:9" x14ac:dyDescent="0.25">
      <c r="B5322" s="9">
        <v>2021</v>
      </c>
      <c r="C5322" s="9">
        <v>8</v>
      </c>
      <c r="D5322" s="9">
        <v>9</v>
      </c>
      <c r="E5322" s="30">
        <f>I01_Avg!D5322</f>
        <v>0.96133918367426985</v>
      </c>
      <c r="F5322" s="30">
        <f>PVWatts_8.5kW!J5334</f>
        <v>4.3573930000000001</v>
      </c>
      <c r="G5322" s="34">
        <f t="shared" ref="G5322:G5385" si="249">+E5322-F5322</f>
        <v>-3.3960538163257303</v>
      </c>
      <c r="H5322" s="34">
        <f t="shared" ref="H5322:H5385" si="250">+IF(G5322&gt;0,G5322,0)</f>
        <v>0</v>
      </c>
      <c r="I5322" s="34">
        <f t="shared" ref="I5322:I5385" si="251">+IF(G5322&lt;0,G5322,0)</f>
        <v>-3.3960538163257303</v>
      </c>
    </row>
    <row r="5323" spans="2:9" x14ac:dyDescent="0.25">
      <c r="B5323" s="9">
        <v>2021</v>
      </c>
      <c r="C5323" s="9">
        <v>8</v>
      </c>
      <c r="D5323" s="9">
        <v>10</v>
      </c>
      <c r="E5323" s="30">
        <f>I01_Avg!D5323</f>
        <v>1.0295026375584766</v>
      </c>
      <c r="F5323" s="30">
        <f>PVWatts_8.5kW!J5335</f>
        <v>5.4221710000000005</v>
      </c>
      <c r="G5323" s="34">
        <f t="shared" si="249"/>
        <v>-4.3926683624415244</v>
      </c>
      <c r="H5323" s="34">
        <f t="shared" si="250"/>
        <v>0</v>
      </c>
      <c r="I5323" s="34">
        <f t="shared" si="251"/>
        <v>-4.3926683624415244</v>
      </c>
    </row>
    <row r="5324" spans="2:9" x14ac:dyDescent="0.25">
      <c r="B5324" s="9">
        <v>2021</v>
      </c>
      <c r="C5324" s="9">
        <v>8</v>
      </c>
      <c r="D5324" s="9">
        <v>11</v>
      </c>
      <c r="E5324" s="30">
        <f>I01_Avg!D5324</f>
        <v>1.1138860695236892</v>
      </c>
      <c r="F5324" s="30">
        <f>PVWatts_8.5kW!J5336</f>
        <v>6.0899520000000003</v>
      </c>
      <c r="G5324" s="34">
        <f t="shared" si="249"/>
        <v>-4.9760659304763113</v>
      </c>
      <c r="H5324" s="34">
        <f t="shared" si="250"/>
        <v>0</v>
      </c>
      <c r="I5324" s="34">
        <f t="shared" si="251"/>
        <v>-4.9760659304763113</v>
      </c>
    </row>
    <row r="5325" spans="2:9" x14ac:dyDescent="0.25">
      <c r="B5325" s="9">
        <v>2021</v>
      </c>
      <c r="C5325" s="9">
        <v>8</v>
      </c>
      <c r="D5325" s="9">
        <v>12</v>
      </c>
      <c r="E5325" s="30">
        <f>I01_Avg!D5325</f>
        <v>1.2782387076327413</v>
      </c>
      <c r="F5325" s="30">
        <f>PVWatts_8.5kW!J5337</f>
        <v>6.3931009999999997</v>
      </c>
      <c r="G5325" s="34">
        <f t="shared" si="249"/>
        <v>-5.114862292367258</v>
      </c>
      <c r="H5325" s="34">
        <f t="shared" si="250"/>
        <v>0</v>
      </c>
      <c r="I5325" s="34">
        <f t="shared" si="251"/>
        <v>-5.114862292367258</v>
      </c>
    </row>
    <row r="5326" spans="2:9" x14ac:dyDescent="0.25">
      <c r="B5326" s="9">
        <v>2021</v>
      </c>
      <c r="C5326" s="9">
        <v>8</v>
      </c>
      <c r="D5326" s="9">
        <v>13</v>
      </c>
      <c r="E5326" s="30">
        <f>I01_Avg!D5326</f>
        <v>1.4962555913888222</v>
      </c>
      <c r="F5326" s="30">
        <f>PVWatts_8.5kW!J5338</f>
        <v>6.3068819999999999</v>
      </c>
      <c r="G5326" s="34">
        <f t="shared" si="249"/>
        <v>-4.8106264086111779</v>
      </c>
      <c r="H5326" s="34">
        <f t="shared" si="250"/>
        <v>0</v>
      </c>
      <c r="I5326" s="34">
        <f t="shared" si="251"/>
        <v>-4.8106264086111779</v>
      </c>
    </row>
    <row r="5327" spans="2:9" x14ac:dyDescent="0.25">
      <c r="B5327" s="9">
        <v>2021</v>
      </c>
      <c r="C5327" s="9">
        <v>8</v>
      </c>
      <c r="D5327" s="9">
        <v>14</v>
      </c>
      <c r="E5327" s="30">
        <f>I01_Avg!D5327</f>
        <v>1.7253972735229532</v>
      </c>
      <c r="F5327" s="30">
        <f>PVWatts_8.5kW!J5339</f>
        <v>5.8634680000000001</v>
      </c>
      <c r="G5327" s="34">
        <f t="shared" si="249"/>
        <v>-4.1380707264770464</v>
      </c>
      <c r="H5327" s="34">
        <f t="shared" si="250"/>
        <v>0</v>
      </c>
      <c r="I5327" s="34">
        <f t="shared" si="251"/>
        <v>-4.1380707264770464</v>
      </c>
    </row>
    <row r="5328" spans="2:9" x14ac:dyDescent="0.25">
      <c r="B5328" s="9">
        <v>2021</v>
      </c>
      <c r="C5328" s="9">
        <v>8</v>
      </c>
      <c r="D5328" s="9">
        <v>15</v>
      </c>
      <c r="E5328" s="30">
        <f>I01_Avg!D5328</f>
        <v>1.9539849089965939</v>
      </c>
      <c r="F5328" s="30">
        <f>PVWatts_8.5kW!J5340</f>
        <v>5.0612790000000007</v>
      </c>
      <c r="G5328" s="34">
        <f t="shared" si="249"/>
        <v>-3.107294091003407</v>
      </c>
      <c r="H5328" s="34">
        <f t="shared" si="250"/>
        <v>0</v>
      </c>
      <c r="I5328" s="34">
        <f t="shared" si="251"/>
        <v>-3.107294091003407</v>
      </c>
    </row>
    <row r="5329" spans="2:9" x14ac:dyDescent="0.25">
      <c r="B5329" s="9">
        <v>2021</v>
      </c>
      <c r="C5329" s="9">
        <v>8</v>
      </c>
      <c r="D5329" s="9">
        <v>16</v>
      </c>
      <c r="E5329" s="30">
        <f>I01_Avg!D5329</f>
        <v>2.1666527193292833</v>
      </c>
      <c r="F5329" s="30">
        <f>PVWatts_8.5kW!J5341</f>
        <v>3.8706799999999997</v>
      </c>
      <c r="G5329" s="34">
        <f t="shared" si="249"/>
        <v>-1.7040272806707164</v>
      </c>
      <c r="H5329" s="34">
        <f t="shared" si="250"/>
        <v>0</v>
      </c>
      <c r="I5329" s="34">
        <f t="shared" si="251"/>
        <v>-1.7040272806707164</v>
      </c>
    </row>
    <row r="5330" spans="2:9" x14ac:dyDescent="0.25">
      <c r="B5330" s="9">
        <v>2021</v>
      </c>
      <c r="C5330" s="9">
        <v>8</v>
      </c>
      <c r="D5330" s="9">
        <v>17</v>
      </c>
      <c r="E5330" s="30">
        <f>I01_Avg!D5330</f>
        <v>2.3661562013923465</v>
      </c>
      <c r="F5330" s="30">
        <f>PVWatts_8.5kW!J5342</f>
        <v>2.3922719999999997</v>
      </c>
      <c r="G5330" s="34">
        <f t="shared" si="249"/>
        <v>-2.6115798607653229E-2</v>
      </c>
      <c r="H5330" s="34">
        <f t="shared" si="250"/>
        <v>0</v>
      </c>
      <c r="I5330" s="34">
        <f t="shared" si="251"/>
        <v>-2.6115798607653229E-2</v>
      </c>
    </row>
    <row r="5331" spans="2:9" x14ac:dyDescent="0.25">
      <c r="B5331" s="9">
        <v>2021</v>
      </c>
      <c r="C5331" s="9">
        <v>8</v>
      </c>
      <c r="D5331" s="9">
        <v>18</v>
      </c>
      <c r="E5331" s="30">
        <f>I01_Avg!D5331</f>
        <v>2.4297128264521035</v>
      </c>
      <c r="F5331" s="30">
        <f>PVWatts_8.5kW!J5343</f>
        <v>0.84444299999999994</v>
      </c>
      <c r="G5331" s="34">
        <f t="shared" si="249"/>
        <v>1.5852698264521035</v>
      </c>
      <c r="H5331" s="34">
        <f t="shared" si="250"/>
        <v>1.5852698264521035</v>
      </c>
      <c r="I5331" s="34">
        <f t="shared" si="251"/>
        <v>0</v>
      </c>
    </row>
    <row r="5332" spans="2:9" x14ac:dyDescent="0.25">
      <c r="B5332" s="9">
        <v>2021</v>
      </c>
      <c r="C5332" s="9">
        <v>8</v>
      </c>
      <c r="D5332" s="9">
        <v>19</v>
      </c>
      <c r="E5332" s="30">
        <f>I01_Avg!D5332</f>
        <v>2.3076878792178066</v>
      </c>
      <c r="F5332" s="30">
        <f>PVWatts_8.5kW!J5344</f>
        <v>8.1037999999999999E-2</v>
      </c>
      <c r="G5332" s="34">
        <f t="shared" si="249"/>
        <v>2.2266498792178067</v>
      </c>
      <c r="H5332" s="34">
        <f t="shared" si="250"/>
        <v>2.2266498792178067</v>
      </c>
      <c r="I5332" s="34">
        <f t="shared" si="251"/>
        <v>0</v>
      </c>
    </row>
    <row r="5333" spans="2:9" x14ac:dyDescent="0.25">
      <c r="B5333" s="9">
        <v>2021</v>
      </c>
      <c r="C5333" s="9">
        <v>8</v>
      </c>
      <c r="D5333" s="9">
        <v>20</v>
      </c>
      <c r="E5333" s="30">
        <f>I01_Avg!D5333</f>
        <v>2.1393483548415229</v>
      </c>
      <c r="F5333" s="30">
        <f>PVWatts_8.5kW!J5345</f>
        <v>0</v>
      </c>
      <c r="G5333" s="34">
        <f t="shared" si="249"/>
        <v>2.1393483548415229</v>
      </c>
      <c r="H5333" s="34">
        <f t="shared" si="250"/>
        <v>2.1393483548415229</v>
      </c>
      <c r="I5333" s="34">
        <f t="shared" si="251"/>
        <v>0</v>
      </c>
    </row>
    <row r="5334" spans="2:9" x14ac:dyDescent="0.25">
      <c r="B5334" s="9">
        <v>2021</v>
      </c>
      <c r="C5334" s="9">
        <v>8</v>
      </c>
      <c r="D5334" s="9">
        <v>21</v>
      </c>
      <c r="E5334" s="30">
        <f>I01_Avg!D5334</f>
        <v>1.9139649072999532</v>
      </c>
      <c r="F5334" s="30">
        <f>PVWatts_8.5kW!J5346</f>
        <v>0</v>
      </c>
      <c r="G5334" s="34">
        <f t="shared" si="249"/>
        <v>1.9139649072999532</v>
      </c>
      <c r="H5334" s="34">
        <f t="shared" si="250"/>
        <v>1.9139649072999532</v>
      </c>
      <c r="I5334" s="34">
        <f t="shared" si="251"/>
        <v>0</v>
      </c>
    </row>
    <row r="5335" spans="2:9" x14ac:dyDescent="0.25">
      <c r="B5335" s="9">
        <v>2021</v>
      </c>
      <c r="C5335" s="9">
        <v>8</v>
      </c>
      <c r="D5335" s="9">
        <v>22</v>
      </c>
      <c r="E5335" s="30">
        <f>I01_Avg!D5335</f>
        <v>1.6630591222593056</v>
      </c>
      <c r="F5335" s="30">
        <f>PVWatts_8.5kW!J5347</f>
        <v>0</v>
      </c>
      <c r="G5335" s="34">
        <f t="shared" si="249"/>
        <v>1.6630591222593056</v>
      </c>
      <c r="H5335" s="34">
        <f t="shared" si="250"/>
        <v>1.6630591222593056</v>
      </c>
      <c r="I5335" s="34">
        <f t="shared" si="251"/>
        <v>0</v>
      </c>
    </row>
    <row r="5336" spans="2:9" x14ac:dyDescent="0.25">
      <c r="B5336" s="9">
        <v>2021</v>
      </c>
      <c r="C5336" s="9">
        <v>8</v>
      </c>
      <c r="D5336" s="9">
        <v>23</v>
      </c>
      <c r="E5336" s="30">
        <f>I01_Avg!D5336</f>
        <v>1.4021929416150631</v>
      </c>
      <c r="F5336" s="30">
        <f>PVWatts_8.5kW!J5348</f>
        <v>0</v>
      </c>
      <c r="G5336" s="34">
        <f t="shared" si="249"/>
        <v>1.4021929416150631</v>
      </c>
      <c r="H5336" s="34">
        <f t="shared" si="250"/>
        <v>1.4021929416150631</v>
      </c>
      <c r="I5336" s="34">
        <f t="shared" si="251"/>
        <v>0</v>
      </c>
    </row>
    <row r="5337" spans="2:9" x14ac:dyDescent="0.25">
      <c r="B5337" s="9">
        <v>2021</v>
      </c>
      <c r="C5337" s="9">
        <v>8</v>
      </c>
      <c r="D5337" s="9">
        <v>0</v>
      </c>
      <c r="E5337" s="30">
        <f>I01_Avg!D5337</f>
        <v>1.154032004098557</v>
      </c>
      <c r="F5337" s="30">
        <f>PVWatts_8.5kW!J5349</f>
        <v>0</v>
      </c>
      <c r="G5337" s="34">
        <f t="shared" si="249"/>
        <v>1.154032004098557</v>
      </c>
      <c r="H5337" s="34">
        <f t="shared" si="250"/>
        <v>1.154032004098557</v>
      </c>
      <c r="I5337" s="34">
        <f t="shared" si="251"/>
        <v>0</v>
      </c>
    </row>
    <row r="5338" spans="2:9" x14ac:dyDescent="0.25">
      <c r="B5338" s="9">
        <v>2021</v>
      </c>
      <c r="C5338" s="9">
        <v>8</v>
      </c>
      <c r="D5338" s="9">
        <v>1</v>
      </c>
      <c r="E5338" s="30">
        <f>I01_Avg!D5338</f>
        <v>0.96194931992471622</v>
      </c>
      <c r="F5338" s="30">
        <f>PVWatts_8.5kW!J5350</f>
        <v>0</v>
      </c>
      <c r="G5338" s="34">
        <f t="shared" si="249"/>
        <v>0.96194931992471622</v>
      </c>
      <c r="H5338" s="34">
        <f t="shared" si="250"/>
        <v>0.96194931992471622</v>
      </c>
      <c r="I5338" s="34">
        <f t="shared" si="251"/>
        <v>0</v>
      </c>
    </row>
    <row r="5339" spans="2:9" x14ac:dyDescent="0.25">
      <c r="B5339" s="9">
        <v>2021</v>
      </c>
      <c r="C5339" s="9">
        <v>8</v>
      </c>
      <c r="D5339" s="9">
        <v>2</v>
      </c>
      <c r="E5339" s="30">
        <f>I01_Avg!D5339</f>
        <v>0.86541798070268483</v>
      </c>
      <c r="F5339" s="30">
        <f>PVWatts_8.5kW!J5351</f>
        <v>0</v>
      </c>
      <c r="G5339" s="34">
        <f t="shared" si="249"/>
        <v>0.86541798070268483</v>
      </c>
      <c r="H5339" s="34">
        <f t="shared" si="250"/>
        <v>0.86541798070268483</v>
      </c>
      <c r="I5339" s="34">
        <f t="shared" si="251"/>
        <v>0</v>
      </c>
    </row>
    <row r="5340" spans="2:9" x14ac:dyDescent="0.25">
      <c r="B5340" s="9">
        <v>2021</v>
      </c>
      <c r="C5340" s="9">
        <v>8</v>
      </c>
      <c r="D5340" s="9">
        <v>3</v>
      </c>
      <c r="E5340" s="30">
        <f>I01_Avg!D5340</f>
        <v>0.81383939042697395</v>
      </c>
      <c r="F5340" s="30">
        <f>PVWatts_8.5kW!J5352</f>
        <v>0</v>
      </c>
      <c r="G5340" s="34">
        <f t="shared" si="249"/>
        <v>0.81383939042697395</v>
      </c>
      <c r="H5340" s="34">
        <f t="shared" si="250"/>
        <v>0.81383939042697395</v>
      </c>
      <c r="I5340" s="34">
        <f t="shared" si="251"/>
        <v>0</v>
      </c>
    </row>
    <row r="5341" spans="2:9" x14ac:dyDescent="0.25">
      <c r="B5341" s="9">
        <v>2021</v>
      </c>
      <c r="C5341" s="9">
        <v>8</v>
      </c>
      <c r="D5341" s="9">
        <v>4</v>
      </c>
      <c r="E5341" s="30">
        <f>I01_Avg!D5341</f>
        <v>0.80469185066251592</v>
      </c>
      <c r="F5341" s="30">
        <f>PVWatts_8.5kW!J5353</f>
        <v>0</v>
      </c>
      <c r="G5341" s="34">
        <f t="shared" si="249"/>
        <v>0.80469185066251592</v>
      </c>
      <c r="H5341" s="34">
        <f t="shared" si="250"/>
        <v>0.80469185066251592</v>
      </c>
      <c r="I5341" s="34">
        <f t="shared" si="251"/>
        <v>0</v>
      </c>
    </row>
    <row r="5342" spans="2:9" x14ac:dyDescent="0.25">
      <c r="B5342" s="9">
        <v>2021</v>
      </c>
      <c r="C5342" s="9">
        <v>8</v>
      </c>
      <c r="D5342" s="9">
        <v>5</v>
      </c>
      <c r="E5342" s="30">
        <f>I01_Avg!D5342</f>
        <v>0.79397924134873366</v>
      </c>
      <c r="F5342" s="30">
        <f>PVWatts_8.5kW!J5354</f>
        <v>0</v>
      </c>
      <c r="G5342" s="34">
        <f t="shared" si="249"/>
        <v>0.79397924134873366</v>
      </c>
      <c r="H5342" s="34">
        <f t="shared" si="250"/>
        <v>0.79397924134873366</v>
      </c>
      <c r="I5342" s="34">
        <f t="shared" si="251"/>
        <v>0</v>
      </c>
    </row>
    <row r="5343" spans="2:9" x14ac:dyDescent="0.25">
      <c r="B5343" s="9">
        <v>2021</v>
      </c>
      <c r="C5343" s="9">
        <v>8</v>
      </c>
      <c r="D5343" s="9">
        <v>6</v>
      </c>
      <c r="E5343" s="30">
        <f>I01_Avg!D5343</f>
        <v>0.86631359115951834</v>
      </c>
      <c r="F5343" s="30">
        <f>PVWatts_8.5kW!J5355</f>
        <v>0.19898500000000002</v>
      </c>
      <c r="G5343" s="34">
        <f t="shared" si="249"/>
        <v>0.66732859115951837</v>
      </c>
      <c r="H5343" s="34">
        <f t="shared" si="250"/>
        <v>0.66732859115951837</v>
      </c>
      <c r="I5343" s="34">
        <f t="shared" si="251"/>
        <v>0</v>
      </c>
    </row>
    <row r="5344" spans="2:9" x14ac:dyDescent="0.25">
      <c r="B5344" s="9">
        <v>2021</v>
      </c>
      <c r="C5344" s="9">
        <v>8</v>
      </c>
      <c r="D5344" s="9">
        <v>7</v>
      </c>
      <c r="E5344" s="30">
        <f>I01_Avg!D5344</f>
        <v>0.93547538439690348</v>
      </c>
      <c r="F5344" s="30">
        <f>PVWatts_8.5kW!J5356</f>
        <v>1.32796</v>
      </c>
      <c r="G5344" s="34">
        <f t="shared" si="249"/>
        <v>-0.39248461560309655</v>
      </c>
      <c r="H5344" s="34">
        <f t="shared" si="250"/>
        <v>0</v>
      </c>
      <c r="I5344" s="34">
        <f t="shared" si="251"/>
        <v>-0.39248461560309655</v>
      </c>
    </row>
    <row r="5345" spans="2:9" x14ac:dyDescent="0.25">
      <c r="B5345" s="9">
        <v>2021</v>
      </c>
      <c r="C5345" s="9">
        <v>8</v>
      </c>
      <c r="D5345" s="9">
        <v>8</v>
      </c>
      <c r="E5345" s="30">
        <f>I01_Avg!D5345</f>
        <v>0.95830041099662122</v>
      </c>
      <c r="F5345" s="30">
        <f>PVWatts_8.5kW!J5357</f>
        <v>2.8734699999999997</v>
      </c>
      <c r="G5345" s="34">
        <f t="shared" si="249"/>
        <v>-1.9151695890033786</v>
      </c>
      <c r="H5345" s="34">
        <f t="shared" si="250"/>
        <v>0</v>
      </c>
      <c r="I5345" s="34">
        <f t="shared" si="251"/>
        <v>-1.9151695890033786</v>
      </c>
    </row>
    <row r="5346" spans="2:9" x14ac:dyDescent="0.25">
      <c r="B5346" s="9">
        <v>2021</v>
      </c>
      <c r="C5346" s="9">
        <v>8</v>
      </c>
      <c r="D5346" s="9">
        <v>9</v>
      </c>
      <c r="E5346" s="30">
        <f>I01_Avg!D5346</f>
        <v>1.0566776533064739</v>
      </c>
      <c r="F5346" s="30">
        <f>PVWatts_8.5kW!J5358</f>
        <v>4.1473680000000002</v>
      </c>
      <c r="G5346" s="34">
        <f t="shared" si="249"/>
        <v>-3.0906903466935263</v>
      </c>
      <c r="H5346" s="34">
        <f t="shared" si="250"/>
        <v>0</v>
      </c>
      <c r="I5346" s="34">
        <f t="shared" si="251"/>
        <v>-3.0906903466935263</v>
      </c>
    </row>
    <row r="5347" spans="2:9" x14ac:dyDescent="0.25">
      <c r="B5347" s="9">
        <v>2021</v>
      </c>
      <c r="C5347" s="9">
        <v>8</v>
      </c>
      <c r="D5347" s="9">
        <v>10</v>
      </c>
      <c r="E5347" s="30">
        <f>I01_Avg!D5347</f>
        <v>1.246174659748625</v>
      </c>
      <c r="F5347" s="30">
        <f>PVWatts_8.5kW!J5359</f>
        <v>5.1648360000000002</v>
      </c>
      <c r="G5347" s="34">
        <f t="shared" si="249"/>
        <v>-3.9186613402513752</v>
      </c>
      <c r="H5347" s="34">
        <f t="shared" si="250"/>
        <v>0</v>
      </c>
      <c r="I5347" s="34">
        <f t="shared" si="251"/>
        <v>-3.9186613402513752</v>
      </c>
    </row>
    <row r="5348" spans="2:9" x14ac:dyDescent="0.25">
      <c r="B5348" s="9">
        <v>2021</v>
      </c>
      <c r="C5348" s="9">
        <v>8</v>
      </c>
      <c r="D5348" s="9">
        <v>11</v>
      </c>
      <c r="E5348" s="30">
        <f>I01_Avg!D5348</f>
        <v>1.4005876837563749</v>
      </c>
      <c r="F5348" s="30">
        <f>PVWatts_8.5kW!J5360</f>
        <v>5.7462610000000005</v>
      </c>
      <c r="G5348" s="34">
        <f t="shared" si="249"/>
        <v>-4.3456733162436256</v>
      </c>
      <c r="H5348" s="34">
        <f t="shared" si="250"/>
        <v>0</v>
      </c>
      <c r="I5348" s="34">
        <f t="shared" si="251"/>
        <v>-4.3456733162436256</v>
      </c>
    </row>
    <row r="5349" spans="2:9" x14ac:dyDescent="0.25">
      <c r="B5349" s="9">
        <v>2021</v>
      </c>
      <c r="C5349" s="9">
        <v>8</v>
      </c>
      <c r="D5349" s="9">
        <v>12</v>
      </c>
      <c r="E5349" s="30">
        <f>I01_Avg!D5349</f>
        <v>1.6089416628580515</v>
      </c>
      <c r="F5349" s="30">
        <f>PVWatts_8.5kW!J5361</f>
        <v>5.9863500000000007</v>
      </c>
      <c r="G5349" s="34">
        <f t="shared" si="249"/>
        <v>-4.377408337141949</v>
      </c>
      <c r="H5349" s="34">
        <f t="shared" si="250"/>
        <v>0</v>
      </c>
      <c r="I5349" s="34">
        <f t="shared" si="251"/>
        <v>-4.377408337141949</v>
      </c>
    </row>
    <row r="5350" spans="2:9" x14ac:dyDescent="0.25">
      <c r="B5350" s="9">
        <v>2021</v>
      </c>
      <c r="C5350" s="9">
        <v>8</v>
      </c>
      <c r="D5350" s="9">
        <v>13</v>
      </c>
      <c r="E5350" s="30">
        <f>I01_Avg!D5350</f>
        <v>1.8860947665057726</v>
      </c>
      <c r="F5350" s="30">
        <f>PVWatts_8.5kW!J5362</f>
        <v>5.7251380000000003</v>
      </c>
      <c r="G5350" s="34">
        <f t="shared" si="249"/>
        <v>-3.8390432334942277</v>
      </c>
      <c r="H5350" s="34">
        <f t="shared" si="250"/>
        <v>0</v>
      </c>
      <c r="I5350" s="34">
        <f t="shared" si="251"/>
        <v>-3.8390432334942277</v>
      </c>
    </row>
    <row r="5351" spans="2:9" x14ac:dyDescent="0.25">
      <c r="B5351" s="9">
        <v>2021</v>
      </c>
      <c r="C5351" s="9">
        <v>8</v>
      </c>
      <c r="D5351" s="9">
        <v>14</v>
      </c>
      <c r="E5351" s="30">
        <f>I01_Avg!D5351</f>
        <v>2.1475735681970352</v>
      </c>
      <c r="F5351" s="30">
        <f>PVWatts_8.5kW!J5363</f>
        <v>5.3331910000000002</v>
      </c>
      <c r="G5351" s="34">
        <f t="shared" si="249"/>
        <v>-3.1856174318029651</v>
      </c>
      <c r="H5351" s="34">
        <f t="shared" si="250"/>
        <v>0</v>
      </c>
      <c r="I5351" s="34">
        <f t="shared" si="251"/>
        <v>-3.1856174318029651</v>
      </c>
    </row>
    <row r="5352" spans="2:9" x14ac:dyDescent="0.25">
      <c r="B5352" s="9">
        <v>2021</v>
      </c>
      <c r="C5352" s="9">
        <v>8</v>
      </c>
      <c r="D5352" s="9">
        <v>15</v>
      </c>
      <c r="E5352" s="30">
        <f>I01_Avg!D5352</f>
        <v>2.3330941963841054</v>
      </c>
      <c r="F5352" s="30">
        <f>PVWatts_8.5kW!J5364</f>
        <v>4.622242</v>
      </c>
      <c r="G5352" s="34">
        <f t="shared" si="249"/>
        <v>-2.2891478036158945</v>
      </c>
      <c r="H5352" s="34">
        <f t="shared" si="250"/>
        <v>0</v>
      </c>
      <c r="I5352" s="34">
        <f t="shared" si="251"/>
        <v>-2.2891478036158945</v>
      </c>
    </row>
    <row r="5353" spans="2:9" x14ac:dyDescent="0.25">
      <c r="B5353" s="9">
        <v>2021</v>
      </c>
      <c r="C5353" s="9">
        <v>8</v>
      </c>
      <c r="D5353" s="9">
        <v>16</v>
      </c>
      <c r="E5353" s="30">
        <f>I01_Avg!D5353</f>
        <v>2.5567790455442814</v>
      </c>
      <c r="F5353" s="30">
        <f>PVWatts_8.5kW!J5365</f>
        <v>3.58297</v>
      </c>
      <c r="G5353" s="34">
        <f t="shared" si="249"/>
        <v>-1.0261909544557186</v>
      </c>
      <c r="H5353" s="34">
        <f t="shared" si="250"/>
        <v>0</v>
      </c>
      <c r="I5353" s="34">
        <f t="shared" si="251"/>
        <v>-1.0261909544557186</v>
      </c>
    </row>
    <row r="5354" spans="2:9" x14ac:dyDescent="0.25">
      <c r="B5354" s="9">
        <v>2021</v>
      </c>
      <c r="C5354" s="9">
        <v>8</v>
      </c>
      <c r="D5354" s="9">
        <v>17</v>
      </c>
      <c r="E5354" s="30">
        <f>I01_Avg!D5354</f>
        <v>2.7327142852642035</v>
      </c>
      <c r="F5354" s="30">
        <f>PVWatts_8.5kW!J5366</f>
        <v>2.232701</v>
      </c>
      <c r="G5354" s="34">
        <f t="shared" si="249"/>
        <v>0.50001328526420341</v>
      </c>
      <c r="H5354" s="34">
        <f t="shared" si="250"/>
        <v>0.50001328526420341</v>
      </c>
      <c r="I5354" s="34">
        <f t="shared" si="251"/>
        <v>0</v>
      </c>
    </row>
    <row r="5355" spans="2:9" x14ac:dyDescent="0.25">
      <c r="B5355" s="9">
        <v>2021</v>
      </c>
      <c r="C5355" s="9">
        <v>8</v>
      </c>
      <c r="D5355" s="9">
        <v>18</v>
      </c>
      <c r="E5355" s="30">
        <f>I01_Avg!D5355</f>
        <v>2.7693485063767689</v>
      </c>
      <c r="F5355" s="30">
        <f>PVWatts_8.5kW!J5367</f>
        <v>0.78078099999999995</v>
      </c>
      <c r="G5355" s="34">
        <f t="shared" si="249"/>
        <v>1.9885675063767689</v>
      </c>
      <c r="H5355" s="34">
        <f t="shared" si="250"/>
        <v>1.9885675063767689</v>
      </c>
      <c r="I5355" s="34">
        <f t="shared" si="251"/>
        <v>0</v>
      </c>
    </row>
    <row r="5356" spans="2:9" x14ac:dyDescent="0.25">
      <c r="B5356" s="9">
        <v>2021</v>
      </c>
      <c r="C5356" s="9">
        <v>8</v>
      </c>
      <c r="D5356" s="9">
        <v>19</v>
      </c>
      <c r="E5356" s="30">
        <f>I01_Avg!D5356</f>
        <v>2.7070891643936847</v>
      </c>
      <c r="F5356" s="30">
        <f>PVWatts_8.5kW!J5368</f>
        <v>7.204300000000001E-2</v>
      </c>
      <c r="G5356" s="34">
        <f t="shared" si="249"/>
        <v>2.6350461643936849</v>
      </c>
      <c r="H5356" s="34">
        <f t="shared" si="250"/>
        <v>2.6350461643936849</v>
      </c>
      <c r="I5356" s="34">
        <f t="shared" si="251"/>
        <v>0</v>
      </c>
    </row>
    <row r="5357" spans="2:9" x14ac:dyDescent="0.25">
      <c r="B5357" s="9">
        <v>2021</v>
      </c>
      <c r="C5357" s="9">
        <v>8</v>
      </c>
      <c r="D5357" s="9">
        <v>20</v>
      </c>
      <c r="E5357" s="30">
        <f>I01_Avg!D5357</f>
        <v>2.5401121717817303</v>
      </c>
      <c r="F5357" s="30">
        <f>PVWatts_8.5kW!J5369</f>
        <v>0</v>
      </c>
      <c r="G5357" s="34">
        <f t="shared" si="249"/>
        <v>2.5401121717817303</v>
      </c>
      <c r="H5357" s="34">
        <f t="shared" si="250"/>
        <v>2.5401121717817303</v>
      </c>
      <c r="I5357" s="34">
        <f t="shared" si="251"/>
        <v>0</v>
      </c>
    </row>
    <row r="5358" spans="2:9" x14ac:dyDescent="0.25">
      <c r="B5358" s="9">
        <v>2021</v>
      </c>
      <c r="C5358" s="9">
        <v>8</v>
      </c>
      <c r="D5358" s="9">
        <v>21</v>
      </c>
      <c r="E5358" s="30">
        <f>I01_Avg!D5358</f>
        <v>2.3543564858565604</v>
      </c>
      <c r="F5358" s="30">
        <f>PVWatts_8.5kW!J5370</f>
        <v>0</v>
      </c>
      <c r="G5358" s="34">
        <f t="shared" si="249"/>
        <v>2.3543564858565604</v>
      </c>
      <c r="H5358" s="34">
        <f t="shared" si="250"/>
        <v>2.3543564858565604</v>
      </c>
      <c r="I5358" s="34">
        <f t="shared" si="251"/>
        <v>0</v>
      </c>
    </row>
    <row r="5359" spans="2:9" x14ac:dyDescent="0.25">
      <c r="B5359" s="9">
        <v>2021</v>
      </c>
      <c r="C5359" s="9">
        <v>8</v>
      </c>
      <c r="D5359" s="9">
        <v>22</v>
      </c>
      <c r="E5359" s="30">
        <f>I01_Avg!D5359</f>
        <v>2.0488558597668738</v>
      </c>
      <c r="F5359" s="30">
        <f>PVWatts_8.5kW!J5371</f>
        <v>0</v>
      </c>
      <c r="G5359" s="34">
        <f t="shared" si="249"/>
        <v>2.0488558597668738</v>
      </c>
      <c r="H5359" s="34">
        <f t="shared" si="250"/>
        <v>2.0488558597668738</v>
      </c>
      <c r="I5359" s="34">
        <f t="shared" si="251"/>
        <v>0</v>
      </c>
    </row>
    <row r="5360" spans="2:9" x14ac:dyDescent="0.25">
      <c r="B5360" s="9">
        <v>2021</v>
      </c>
      <c r="C5360" s="9">
        <v>8</v>
      </c>
      <c r="D5360" s="9">
        <v>23</v>
      </c>
      <c r="E5360" s="30">
        <f>I01_Avg!D5360</f>
        <v>1.6709336592863113</v>
      </c>
      <c r="F5360" s="30">
        <f>PVWatts_8.5kW!J5372</f>
        <v>0</v>
      </c>
      <c r="G5360" s="34">
        <f t="shared" si="249"/>
        <v>1.6709336592863113</v>
      </c>
      <c r="H5360" s="34">
        <f t="shared" si="250"/>
        <v>1.6709336592863113</v>
      </c>
      <c r="I5360" s="34">
        <f t="shared" si="251"/>
        <v>0</v>
      </c>
    </row>
    <row r="5361" spans="2:9" x14ac:dyDescent="0.25">
      <c r="B5361" s="9">
        <v>2021</v>
      </c>
      <c r="C5361" s="9">
        <v>8</v>
      </c>
      <c r="D5361" s="9">
        <v>0</v>
      </c>
      <c r="E5361" s="30">
        <f>I01_Avg!D5361</f>
        <v>1.4161143010196604</v>
      </c>
      <c r="F5361" s="30">
        <f>PVWatts_8.5kW!J5373</f>
        <v>0</v>
      </c>
      <c r="G5361" s="34">
        <f t="shared" si="249"/>
        <v>1.4161143010196604</v>
      </c>
      <c r="H5361" s="34">
        <f t="shared" si="250"/>
        <v>1.4161143010196604</v>
      </c>
      <c r="I5361" s="34">
        <f t="shared" si="251"/>
        <v>0</v>
      </c>
    </row>
    <row r="5362" spans="2:9" x14ac:dyDescent="0.25">
      <c r="B5362" s="9">
        <v>2021</v>
      </c>
      <c r="C5362" s="9">
        <v>8</v>
      </c>
      <c r="D5362" s="9">
        <v>1</v>
      </c>
      <c r="E5362" s="30">
        <f>I01_Avg!D5362</f>
        <v>1.1929886945216348</v>
      </c>
      <c r="F5362" s="30">
        <f>PVWatts_8.5kW!J5374</f>
        <v>0</v>
      </c>
      <c r="G5362" s="34">
        <f t="shared" si="249"/>
        <v>1.1929886945216348</v>
      </c>
      <c r="H5362" s="34">
        <f t="shared" si="250"/>
        <v>1.1929886945216348</v>
      </c>
      <c r="I5362" s="34">
        <f t="shared" si="251"/>
        <v>0</v>
      </c>
    </row>
    <row r="5363" spans="2:9" x14ac:dyDescent="0.25">
      <c r="B5363" s="9">
        <v>2021</v>
      </c>
      <c r="C5363" s="9">
        <v>8</v>
      </c>
      <c r="D5363" s="9">
        <v>2</v>
      </c>
      <c r="E5363" s="30">
        <f>I01_Avg!D5363</f>
        <v>1.0634954761312829</v>
      </c>
      <c r="F5363" s="30">
        <f>PVWatts_8.5kW!J5375</f>
        <v>0</v>
      </c>
      <c r="G5363" s="34">
        <f t="shared" si="249"/>
        <v>1.0634954761312829</v>
      </c>
      <c r="H5363" s="34">
        <f t="shared" si="250"/>
        <v>1.0634954761312829</v>
      </c>
      <c r="I5363" s="34">
        <f t="shared" si="251"/>
        <v>0</v>
      </c>
    </row>
    <row r="5364" spans="2:9" x14ac:dyDescent="0.25">
      <c r="B5364" s="9">
        <v>2021</v>
      </c>
      <c r="C5364" s="9">
        <v>8</v>
      </c>
      <c r="D5364" s="9">
        <v>3</v>
      </c>
      <c r="E5364" s="30">
        <f>I01_Avg!D5364</f>
        <v>0.92434756159976339</v>
      </c>
      <c r="F5364" s="30">
        <f>PVWatts_8.5kW!J5376</f>
        <v>0</v>
      </c>
      <c r="G5364" s="34">
        <f t="shared" si="249"/>
        <v>0.92434756159976339</v>
      </c>
      <c r="H5364" s="34">
        <f t="shared" si="250"/>
        <v>0.92434756159976339</v>
      </c>
      <c r="I5364" s="34">
        <f t="shared" si="251"/>
        <v>0</v>
      </c>
    </row>
    <row r="5365" spans="2:9" x14ac:dyDescent="0.25">
      <c r="B5365" s="9">
        <v>2021</v>
      </c>
      <c r="C5365" s="9">
        <v>8</v>
      </c>
      <c r="D5365" s="9">
        <v>4</v>
      </c>
      <c r="E5365" s="30">
        <f>I01_Avg!D5365</f>
        <v>0.879121454797405</v>
      </c>
      <c r="F5365" s="30">
        <f>PVWatts_8.5kW!J5377</f>
        <v>0</v>
      </c>
      <c r="G5365" s="34">
        <f t="shared" si="249"/>
        <v>0.879121454797405</v>
      </c>
      <c r="H5365" s="34">
        <f t="shared" si="250"/>
        <v>0.879121454797405</v>
      </c>
      <c r="I5365" s="34">
        <f t="shared" si="251"/>
        <v>0</v>
      </c>
    </row>
    <row r="5366" spans="2:9" x14ac:dyDescent="0.25">
      <c r="B5366" s="9">
        <v>2021</v>
      </c>
      <c r="C5366" s="9">
        <v>8</v>
      </c>
      <c r="D5366" s="9">
        <v>5</v>
      </c>
      <c r="E5366" s="30">
        <f>I01_Avg!D5366</f>
        <v>0.87786847645035271</v>
      </c>
      <c r="F5366" s="30">
        <f>PVWatts_8.5kW!J5378</f>
        <v>0</v>
      </c>
      <c r="G5366" s="34">
        <f t="shared" si="249"/>
        <v>0.87786847645035271</v>
      </c>
      <c r="H5366" s="34">
        <f t="shared" si="250"/>
        <v>0.87786847645035271</v>
      </c>
      <c r="I5366" s="34">
        <f t="shared" si="251"/>
        <v>0</v>
      </c>
    </row>
    <row r="5367" spans="2:9" x14ac:dyDescent="0.25">
      <c r="B5367" s="9">
        <v>2021</v>
      </c>
      <c r="C5367" s="9">
        <v>8</v>
      </c>
      <c r="D5367" s="9">
        <v>6</v>
      </c>
      <c r="E5367" s="30">
        <f>I01_Avg!D5367</f>
        <v>0.92038228879903183</v>
      </c>
      <c r="F5367" s="30">
        <f>PVWatts_8.5kW!J5379</f>
        <v>0.189163</v>
      </c>
      <c r="G5367" s="34">
        <f t="shared" si="249"/>
        <v>0.73121928879903186</v>
      </c>
      <c r="H5367" s="34">
        <f t="shared" si="250"/>
        <v>0.73121928879903186</v>
      </c>
      <c r="I5367" s="34">
        <f t="shared" si="251"/>
        <v>0</v>
      </c>
    </row>
    <row r="5368" spans="2:9" x14ac:dyDescent="0.25">
      <c r="B5368" s="9">
        <v>2021</v>
      </c>
      <c r="C5368" s="9">
        <v>8</v>
      </c>
      <c r="D5368" s="9">
        <v>7</v>
      </c>
      <c r="E5368" s="30">
        <f>I01_Avg!D5368</f>
        <v>1.0040714300492772</v>
      </c>
      <c r="F5368" s="30">
        <f>PVWatts_8.5kW!J5380</f>
        <v>1.340554</v>
      </c>
      <c r="G5368" s="34">
        <f t="shared" si="249"/>
        <v>-0.33648256995072279</v>
      </c>
      <c r="H5368" s="34">
        <f t="shared" si="250"/>
        <v>0</v>
      </c>
      <c r="I5368" s="34">
        <f t="shared" si="251"/>
        <v>-0.33648256995072279</v>
      </c>
    </row>
    <row r="5369" spans="2:9" x14ac:dyDescent="0.25">
      <c r="B5369" s="9">
        <v>2021</v>
      </c>
      <c r="C5369" s="9">
        <v>8</v>
      </c>
      <c r="D5369" s="9">
        <v>8</v>
      </c>
      <c r="E5369" s="30">
        <f>I01_Avg!D5369</f>
        <v>1.0623929306445343</v>
      </c>
      <c r="F5369" s="30">
        <f>PVWatts_8.5kW!J5381</f>
        <v>2.9360200000000001</v>
      </c>
      <c r="G5369" s="34">
        <f t="shared" si="249"/>
        <v>-1.8736270693554657</v>
      </c>
      <c r="H5369" s="34">
        <f t="shared" si="250"/>
        <v>0</v>
      </c>
      <c r="I5369" s="34">
        <f t="shared" si="251"/>
        <v>-1.8736270693554657</v>
      </c>
    </row>
    <row r="5370" spans="2:9" x14ac:dyDescent="0.25">
      <c r="B5370" s="9">
        <v>2021</v>
      </c>
      <c r="C5370" s="9">
        <v>8</v>
      </c>
      <c r="D5370" s="9">
        <v>9</v>
      </c>
      <c r="E5370" s="30">
        <f>I01_Avg!D5370</f>
        <v>1.2421084407184324</v>
      </c>
      <c r="F5370" s="30">
        <f>PVWatts_8.5kW!J5382</f>
        <v>4.2531980000000003</v>
      </c>
      <c r="G5370" s="34">
        <f t="shared" si="249"/>
        <v>-3.0110895592815679</v>
      </c>
      <c r="H5370" s="34">
        <f t="shared" si="250"/>
        <v>0</v>
      </c>
      <c r="I5370" s="34">
        <f t="shared" si="251"/>
        <v>-3.0110895592815679</v>
      </c>
    </row>
    <row r="5371" spans="2:9" x14ac:dyDescent="0.25">
      <c r="B5371" s="9">
        <v>2021</v>
      </c>
      <c r="C5371" s="9">
        <v>8</v>
      </c>
      <c r="D5371" s="9">
        <v>10</v>
      </c>
      <c r="E5371" s="30">
        <f>I01_Avg!D5371</f>
        <v>1.405762423621076</v>
      </c>
      <c r="F5371" s="30">
        <f>PVWatts_8.5kW!J5383</f>
        <v>5.2181660000000001</v>
      </c>
      <c r="G5371" s="34">
        <f t="shared" si="249"/>
        <v>-3.8124035763789239</v>
      </c>
      <c r="H5371" s="34">
        <f t="shared" si="250"/>
        <v>0</v>
      </c>
      <c r="I5371" s="34">
        <f t="shared" si="251"/>
        <v>-3.8124035763789239</v>
      </c>
    </row>
    <row r="5372" spans="2:9" x14ac:dyDescent="0.25">
      <c r="B5372" s="9">
        <v>2021</v>
      </c>
      <c r="C5372" s="9">
        <v>8</v>
      </c>
      <c r="D5372" s="9">
        <v>11</v>
      </c>
      <c r="E5372" s="30">
        <f>I01_Avg!D5372</f>
        <v>1.7151146184999706</v>
      </c>
      <c r="F5372" s="30">
        <f>PVWatts_8.5kW!J5384</f>
        <v>5.8124769999999994</v>
      </c>
      <c r="G5372" s="34">
        <f t="shared" si="249"/>
        <v>-4.0973623815000284</v>
      </c>
      <c r="H5372" s="34">
        <f t="shared" si="250"/>
        <v>0</v>
      </c>
      <c r="I5372" s="34">
        <f t="shared" si="251"/>
        <v>-4.0973623815000284</v>
      </c>
    </row>
    <row r="5373" spans="2:9" x14ac:dyDescent="0.25">
      <c r="B5373" s="9">
        <v>2021</v>
      </c>
      <c r="C5373" s="9">
        <v>8</v>
      </c>
      <c r="D5373" s="9">
        <v>12</v>
      </c>
      <c r="E5373" s="30">
        <f>I01_Avg!D5373</f>
        <v>1.9873172721999295</v>
      </c>
      <c r="F5373" s="30">
        <f>PVWatts_8.5kW!J5385</f>
        <v>5.88565</v>
      </c>
      <c r="G5373" s="34">
        <f t="shared" si="249"/>
        <v>-3.8983327278000708</v>
      </c>
      <c r="H5373" s="34">
        <f t="shared" si="250"/>
        <v>0</v>
      </c>
      <c r="I5373" s="34">
        <f t="shared" si="251"/>
        <v>-3.8983327278000708</v>
      </c>
    </row>
    <row r="5374" spans="2:9" x14ac:dyDescent="0.25">
      <c r="B5374" s="9">
        <v>2021</v>
      </c>
      <c r="C5374" s="9">
        <v>8</v>
      </c>
      <c r="D5374" s="9">
        <v>13</v>
      </c>
      <c r="E5374" s="30">
        <f>I01_Avg!D5374</f>
        <v>2.2213339488809445</v>
      </c>
      <c r="F5374" s="30">
        <f>PVWatts_8.5kW!J5386</f>
        <v>5.7981819999999997</v>
      </c>
      <c r="G5374" s="34">
        <f t="shared" si="249"/>
        <v>-3.5768480511190552</v>
      </c>
      <c r="H5374" s="34">
        <f t="shared" si="250"/>
        <v>0</v>
      </c>
      <c r="I5374" s="34">
        <f t="shared" si="251"/>
        <v>-3.5768480511190552</v>
      </c>
    </row>
    <row r="5375" spans="2:9" x14ac:dyDescent="0.25">
      <c r="B5375" s="9">
        <v>2021</v>
      </c>
      <c r="C5375" s="9">
        <v>8</v>
      </c>
      <c r="D5375" s="9">
        <v>14</v>
      </c>
      <c r="E5375" s="30">
        <f>I01_Avg!D5375</f>
        <v>2.4463988702547526</v>
      </c>
      <c r="F5375" s="30">
        <f>PVWatts_8.5kW!J5387</f>
        <v>5.3787269999999996</v>
      </c>
      <c r="G5375" s="34">
        <f t="shared" si="249"/>
        <v>-2.932328129745247</v>
      </c>
      <c r="H5375" s="34">
        <f t="shared" si="250"/>
        <v>0</v>
      </c>
      <c r="I5375" s="34">
        <f t="shared" si="251"/>
        <v>-2.932328129745247</v>
      </c>
    </row>
    <row r="5376" spans="2:9" x14ac:dyDescent="0.25">
      <c r="B5376" s="9">
        <v>2021</v>
      </c>
      <c r="C5376" s="9">
        <v>8</v>
      </c>
      <c r="D5376" s="9">
        <v>15</v>
      </c>
      <c r="E5376" s="30">
        <f>I01_Avg!D5376</f>
        <v>2.5410323733235911</v>
      </c>
      <c r="F5376" s="30">
        <f>PVWatts_8.5kW!J5388</f>
        <v>4.6668019999999997</v>
      </c>
      <c r="G5376" s="34">
        <f t="shared" si="249"/>
        <v>-2.1257696266764086</v>
      </c>
      <c r="H5376" s="34">
        <f t="shared" si="250"/>
        <v>0</v>
      </c>
      <c r="I5376" s="34">
        <f t="shared" si="251"/>
        <v>-2.1257696266764086</v>
      </c>
    </row>
    <row r="5377" spans="2:9" x14ac:dyDescent="0.25">
      <c r="B5377" s="9">
        <v>2021</v>
      </c>
      <c r="C5377" s="9">
        <v>8</v>
      </c>
      <c r="D5377" s="9">
        <v>16</v>
      </c>
      <c r="E5377" s="30">
        <f>I01_Avg!D5377</f>
        <v>2.7169065647939399</v>
      </c>
      <c r="F5377" s="30">
        <f>PVWatts_8.5kW!J5389</f>
        <v>3.6982029999999999</v>
      </c>
      <c r="G5377" s="34">
        <f t="shared" si="249"/>
        <v>-0.98129643520606002</v>
      </c>
      <c r="H5377" s="34">
        <f t="shared" si="250"/>
        <v>0</v>
      </c>
      <c r="I5377" s="34">
        <f t="shared" si="251"/>
        <v>-0.98129643520606002</v>
      </c>
    </row>
    <row r="5378" spans="2:9" x14ac:dyDescent="0.25">
      <c r="B5378" s="9">
        <v>2021</v>
      </c>
      <c r="C5378" s="9">
        <v>8</v>
      </c>
      <c r="D5378" s="9">
        <v>17</v>
      </c>
      <c r="E5378" s="30">
        <f>I01_Avg!D5378</f>
        <v>2.8941357616060963</v>
      </c>
      <c r="F5378" s="30">
        <f>PVWatts_8.5kW!J5390</f>
        <v>2.260313</v>
      </c>
      <c r="G5378" s="34">
        <f t="shared" si="249"/>
        <v>0.6338227616060963</v>
      </c>
      <c r="H5378" s="34">
        <f t="shared" si="250"/>
        <v>0.6338227616060963</v>
      </c>
      <c r="I5378" s="34">
        <f t="shared" si="251"/>
        <v>0</v>
      </c>
    </row>
    <row r="5379" spans="2:9" x14ac:dyDescent="0.25">
      <c r="B5379" s="9">
        <v>2021</v>
      </c>
      <c r="C5379" s="9">
        <v>8</v>
      </c>
      <c r="D5379" s="9">
        <v>18</v>
      </c>
      <c r="E5379" s="30">
        <f>I01_Avg!D5379</f>
        <v>2.9906188922751489</v>
      </c>
      <c r="F5379" s="30">
        <f>PVWatts_8.5kW!J5391</f>
        <v>0.79589200000000004</v>
      </c>
      <c r="G5379" s="34">
        <f t="shared" si="249"/>
        <v>2.1947268922751491</v>
      </c>
      <c r="H5379" s="34">
        <f t="shared" si="250"/>
        <v>2.1947268922751491</v>
      </c>
      <c r="I5379" s="34">
        <f t="shared" si="251"/>
        <v>0</v>
      </c>
    </row>
    <row r="5380" spans="2:9" x14ac:dyDescent="0.25">
      <c r="B5380" s="9">
        <v>2021</v>
      </c>
      <c r="C5380" s="9">
        <v>8</v>
      </c>
      <c r="D5380" s="9">
        <v>19</v>
      </c>
      <c r="E5380" s="30">
        <f>I01_Avg!D5380</f>
        <v>2.9137894619775362</v>
      </c>
      <c r="F5380" s="30">
        <f>PVWatts_8.5kW!J5392</f>
        <v>6.6546999999999995E-2</v>
      </c>
      <c r="G5380" s="34">
        <f t="shared" si="249"/>
        <v>2.8472424619775363</v>
      </c>
      <c r="H5380" s="34">
        <f t="shared" si="250"/>
        <v>2.8472424619775363</v>
      </c>
      <c r="I5380" s="34">
        <f t="shared" si="251"/>
        <v>0</v>
      </c>
    </row>
    <row r="5381" spans="2:9" x14ac:dyDescent="0.25">
      <c r="B5381" s="9">
        <v>2021</v>
      </c>
      <c r="C5381" s="9">
        <v>8</v>
      </c>
      <c r="D5381" s="9">
        <v>20</v>
      </c>
      <c r="E5381" s="30">
        <f>I01_Avg!D5381</f>
        <v>2.6987844154134986</v>
      </c>
      <c r="F5381" s="30">
        <f>PVWatts_8.5kW!J5393</f>
        <v>0</v>
      </c>
      <c r="G5381" s="34">
        <f t="shared" si="249"/>
        <v>2.6987844154134986</v>
      </c>
      <c r="H5381" s="34">
        <f t="shared" si="250"/>
        <v>2.6987844154134986</v>
      </c>
      <c r="I5381" s="34">
        <f t="shared" si="251"/>
        <v>0</v>
      </c>
    </row>
    <row r="5382" spans="2:9" x14ac:dyDescent="0.25">
      <c r="B5382" s="9">
        <v>2021</v>
      </c>
      <c r="C5382" s="9">
        <v>8</v>
      </c>
      <c r="D5382" s="9">
        <v>21</v>
      </c>
      <c r="E5382" s="30">
        <f>I01_Avg!D5382</f>
        <v>2.4622260133151403</v>
      </c>
      <c r="F5382" s="30">
        <f>PVWatts_8.5kW!J5394</f>
        <v>0</v>
      </c>
      <c r="G5382" s="34">
        <f t="shared" si="249"/>
        <v>2.4622260133151403</v>
      </c>
      <c r="H5382" s="34">
        <f t="shared" si="250"/>
        <v>2.4622260133151403</v>
      </c>
      <c r="I5382" s="34">
        <f t="shared" si="251"/>
        <v>0</v>
      </c>
    </row>
    <row r="5383" spans="2:9" x14ac:dyDescent="0.25">
      <c r="B5383" s="9">
        <v>2021</v>
      </c>
      <c r="C5383" s="9">
        <v>8</v>
      </c>
      <c r="D5383" s="9">
        <v>22</v>
      </c>
      <c r="E5383" s="30">
        <f>I01_Avg!D5383</f>
        <v>2.1602114494480635</v>
      </c>
      <c r="F5383" s="30">
        <f>PVWatts_8.5kW!J5395</f>
        <v>0</v>
      </c>
      <c r="G5383" s="34">
        <f t="shared" si="249"/>
        <v>2.1602114494480635</v>
      </c>
      <c r="H5383" s="34">
        <f t="shared" si="250"/>
        <v>2.1602114494480635</v>
      </c>
      <c r="I5383" s="34">
        <f t="shared" si="251"/>
        <v>0</v>
      </c>
    </row>
    <row r="5384" spans="2:9" x14ac:dyDescent="0.25">
      <c r="B5384" s="9">
        <v>2021</v>
      </c>
      <c r="C5384" s="9">
        <v>8</v>
      </c>
      <c r="D5384" s="9">
        <v>23</v>
      </c>
      <c r="E5384" s="30">
        <f>I01_Avg!D5384</f>
        <v>1.7876883010070534</v>
      </c>
      <c r="F5384" s="30">
        <f>PVWatts_8.5kW!J5396</f>
        <v>0</v>
      </c>
      <c r="G5384" s="34">
        <f t="shared" si="249"/>
        <v>1.7876883010070534</v>
      </c>
      <c r="H5384" s="34">
        <f t="shared" si="250"/>
        <v>1.7876883010070534</v>
      </c>
      <c r="I5384" s="34">
        <f t="shared" si="251"/>
        <v>0</v>
      </c>
    </row>
    <row r="5385" spans="2:9" x14ac:dyDescent="0.25">
      <c r="B5385" s="9">
        <v>2021</v>
      </c>
      <c r="C5385" s="9">
        <v>8</v>
      </c>
      <c r="D5385" s="9">
        <v>0</v>
      </c>
      <c r="E5385" s="30">
        <f>I01_Avg!D5385</f>
        <v>1.4881013997193535</v>
      </c>
      <c r="F5385" s="30">
        <f>PVWatts_8.5kW!J5397</f>
        <v>0</v>
      </c>
      <c r="G5385" s="34">
        <f t="shared" si="249"/>
        <v>1.4881013997193535</v>
      </c>
      <c r="H5385" s="34">
        <f t="shared" si="250"/>
        <v>1.4881013997193535</v>
      </c>
      <c r="I5385" s="34">
        <f t="shared" si="251"/>
        <v>0</v>
      </c>
    </row>
    <row r="5386" spans="2:9" x14ac:dyDescent="0.25">
      <c r="B5386" s="9">
        <v>2021</v>
      </c>
      <c r="C5386" s="9">
        <v>8</v>
      </c>
      <c r="D5386" s="9">
        <v>1</v>
      </c>
      <c r="E5386" s="30">
        <f>I01_Avg!D5386</f>
        <v>1.2934960596956719</v>
      </c>
      <c r="F5386" s="30">
        <f>PVWatts_8.5kW!J5398</f>
        <v>0</v>
      </c>
      <c r="G5386" s="34">
        <f t="shared" ref="G5386:G5449" si="252">+E5386-F5386</f>
        <v>1.2934960596956719</v>
      </c>
      <c r="H5386" s="34">
        <f t="shared" ref="H5386:H5449" si="253">+IF(G5386&gt;0,G5386,0)</f>
        <v>1.2934960596956719</v>
      </c>
      <c r="I5386" s="34">
        <f t="shared" ref="I5386:I5449" si="254">+IF(G5386&lt;0,G5386,0)</f>
        <v>0</v>
      </c>
    </row>
    <row r="5387" spans="2:9" x14ac:dyDescent="0.25">
      <c r="B5387" s="9">
        <v>2021</v>
      </c>
      <c r="C5387" s="9">
        <v>8</v>
      </c>
      <c r="D5387" s="9">
        <v>2</v>
      </c>
      <c r="E5387" s="30">
        <f>I01_Avg!D5387</f>
        <v>1.0860284195791947</v>
      </c>
      <c r="F5387" s="30">
        <f>PVWatts_8.5kW!J5399</f>
        <v>0</v>
      </c>
      <c r="G5387" s="34">
        <f t="shared" si="252"/>
        <v>1.0860284195791947</v>
      </c>
      <c r="H5387" s="34">
        <f t="shared" si="253"/>
        <v>1.0860284195791947</v>
      </c>
      <c r="I5387" s="34">
        <f t="shared" si="254"/>
        <v>0</v>
      </c>
    </row>
    <row r="5388" spans="2:9" x14ac:dyDescent="0.25">
      <c r="B5388" s="9">
        <v>2021</v>
      </c>
      <c r="C5388" s="9">
        <v>8</v>
      </c>
      <c r="D5388" s="9">
        <v>3</v>
      </c>
      <c r="E5388" s="30">
        <f>I01_Avg!D5388</f>
        <v>0.96848607047400259</v>
      </c>
      <c r="F5388" s="30">
        <f>PVWatts_8.5kW!J5400</f>
        <v>0</v>
      </c>
      <c r="G5388" s="34">
        <f t="shared" si="252"/>
        <v>0.96848607047400259</v>
      </c>
      <c r="H5388" s="34">
        <f t="shared" si="253"/>
        <v>0.96848607047400259</v>
      </c>
      <c r="I5388" s="34">
        <f t="shared" si="254"/>
        <v>0</v>
      </c>
    </row>
    <row r="5389" spans="2:9" x14ac:dyDescent="0.25">
      <c r="B5389" s="9">
        <v>2021</v>
      </c>
      <c r="C5389" s="9">
        <v>8</v>
      </c>
      <c r="D5389" s="9">
        <v>4</v>
      </c>
      <c r="E5389" s="30">
        <f>I01_Avg!D5389</f>
        <v>0.9106693944319646</v>
      </c>
      <c r="F5389" s="30">
        <f>PVWatts_8.5kW!J5401</f>
        <v>0</v>
      </c>
      <c r="G5389" s="34">
        <f t="shared" si="252"/>
        <v>0.9106693944319646</v>
      </c>
      <c r="H5389" s="34">
        <f t="shared" si="253"/>
        <v>0.9106693944319646</v>
      </c>
      <c r="I5389" s="34">
        <f t="shared" si="254"/>
        <v>0</v>
      </c>
    </row>
    <row r="5390" spans="2:9" x14ac:dyDescent="0.25">
      <c r="B5390" s="9">
        <v>2021</v>
      </c>
      <c r="C5390" s="9">
        <v>8</v>
      </c>
      <c r="D5390" s="9">
        <v>5</v>
      </c>
      <c r="E5390" s="30">
        <f>I01_Avg!D5390</f>
        <v>0.91581448693451961</v>
      </c>
      <c r="F5390" s="30">
        <f>PVWatts_8.5kW!J5402</f>
        <v>0</v>
      </c>
      <c r="G5390" s="34">
        <f t="shared" si="252"/>
        <v>0.91581448693451961</v>
      </c>
      <c r="H5390" s="34">
        <f t="shared" si="253"/>
        <v>0.91581448693451961</v>
      </c>
      <c r="I5390" s="34">
        <f t="shared" si="254"/>
        <v>0</v>
      </c>
    </row>
    <row r="5391" spans="2:9" x14ac:dyDescent="0.25">
      <c r="B5391" s="9">
        <v>2021</v>
      </c>
      <c r="C5391" s="9">
        <v>8</v>
      </c>
      <c r="D5391" s="9">
        <v>6</v>
      </c>
      <c r="E5391" s="30">
        <f>I01_Avg!D5391</f>
        <v>0.98099402392940882</v>
      </c>
      <c r="F5391" s="30">
        <f>PVWatts_8.5kW!J5403</f>
        <v>0.190363</v>
      </c>
      <c r="G5391" s="34">
        <f t="shared" si="252"/>
        <v>0.79063102392940876</v>
      </c>
      <c r="H5391" s="34">
        <f t="shared" si="253"/>
        <v>0.79063102392940876</v>
      </c>
      <c r="I5391" s="34">
        <f t="shared" si="254"/>
        <v>0</v>
      </c>
    </row>
    <row r="5392" spans="2:9" x14ac:dyDescent="0.25">
      <c r="B5392" s="9">
        <v>2021</v>
      </c>
      <c r="C5392" s="9">
        <v>8</v>
      </c>
      <c r="D5392" s="9">
        <v>7</v>
      </c>
      <c r="E5392" s="30">
        <f>I01_Avg!D5392</f>
        <v>1.0223373178294961</v>
      </c>
      <c r="F5392" s="30">
        <f>PVWatts_8.5kW!J5404</f>
        <v>1.3472950000000001</v>
      </c>
      <c r="G5392" s="34">
        <f t="shared" si="252"/>
        <v>-0.32495768217050403</v>
      </c>
      <c r="H5392" s="34">
        <f t="shared" si="253"/>
        <v>0</v>
      </c>
      <c r="I5392" s="34">
        <f t="shared" si="254"/>
        <v>-0.32495768217050403</v>
      </c>
    </row>
    <row r="5393" spans="2:9" x14ac:dyDescent="0.25">
      <c r="B5393" s="9">
        <v>2021</v>
      </c>
      <c r="C5393" s="9">
        <v>8</v>
      </c>
      <c r="D5393" s="9">
        <v>8</v>
      </c>
      <c r="E5393" s="30">
        <f>I01_Avg!D5393</f>
        <v>1.1010025158350809</v>
      </c>
      <c r="F5393" s="30">
        <f>PVWatts_8.5kW!J5405</f>
        <v>2.9364780000000001</v>
      </c>
      <c r="G5393" s="34">
        <f t="shared" si="252"/>
        <v>-1.8354754841649192</v>
      </c>
      <c r="H5393" s="34">
        <f t="shared" si="253"/>
        <v>0</v>
      </c>
      <c r="I5393" s="34">
        <f t="shared" si="254"/>
        <v>-1.8354754841649192</v>
      </c>
    </row>
    <row r="5394" spans="2:9" x14ac:dyDescent="0.25">
      <c r="B5394" s="9">
        <v>2021</v>
      </c>
      <c r="C5394" s="9">
        <v>8</v>
      </c>
      <c r="D5394" s="9">
        <v>9</v>
      </c>
      <c r="E5394" s="30">
        <f>I01_Avg!D5394</f>
        <v>1.2660457853169953</v>
      </c>
      <c r="F5394" s="30">
        <f>PVWatts_8.5kW!J5406</f>
        <v>4.2484009999999994</v>
      </c>
      <c r="G5394" s="34">
        <f t="shared" si="252"/>
        <v>-2.9823552146830039</v>
      </c>
      <c r="H5394" s="34">
        <f t="shared" si="253"/>
        <v>0</v>
      </c>
      <c r="I5394" s="34">
        <f t="shared" si="254"/>
        <v>-2.9823552146830039</v>
      </c>
    </row>
    <row r="5395" spans="2:9" x14ac:dyDescent="0.25">
      <c r="B5395" s="9">
        <v>2021</v>
      </c>
      <c r="C5395" s="9">
        <v>8</v>
      </c>
      <c r="D5395" s="9">
        <v>10</v>
      </c>
      <c r="E5395" s="30">
        <f>I01_Avg!D5395</f>
        <v>1.3572427108870047</v>
      </c>
      <c r="F5395" s="30">
        <f>PVWatts_8.5kW!J5407</f>
        <v>5.1861379999999997</v>
      </c>
      <c r="G5395" s="34">
        <f t="shared" si="252"/>
        <v>-3.828895289112995</v>
      </c>
      <c r="H5395" s="34">
        <f t="shared" si="253"/>
        <v>0</v>
      </c>
      <c r="I5395" s="34">
        <f t="shared" si="254"/>
        <v>-3.828895289112995</v>
      </c>
    </row>
    <row r="5396" spans="2:9" x14ac:dyDescent="0.25">
      <c r="B5396" s="9">
        <v>2021</v>
      </c>
      <c r="C5396" s="9">
        <v>8</v>
      </c>
      <c r="D5396" s="9">
        <v>11</v>
      </c>
      <c r="E5396" s="30">
        <f>I01_Avg!D5396</f>
        <v>1.6337773677485223</v>
      </c>
      <c r="F5396" s="30">
        <f>PVWatts_8.5kW!J5408</f>
        <v>5.7259180000000001</v>
      </c>
      <c r="G5396" s="34">
        <f t="shared" si="252"/>
        <v>-4.0921406322514775</v>
      </c>
      <c r="H5396" s="34">
        <f t="shared" si="253"/>
        <v>0</v>
      </c>
      <c r="I5396" s="34">
        <f t="shared" si="254"/>
        <v>-4.0921406322514775</v>
      </c>
    </row>
    <row r="5397" spans="2:9" x14ac:dyDescent="0.25">
      <c r="B5397" s="9">
        <v>2021</v>
      </c>
      <c r="C5397" s="9">
        <v>8</v>
      </c>
      <c r="D5397" s="9">
        <v>12</v>
      </c>
      <c r="E5397" s="30">
        <f>I01_Avg!D5397</f>
        <v>1.8342698607412984</v>
      </c>
      <c r="F5397" s="30">
        <f>PVWatts_8.5kW!J5409</f>
        <v>5.9693329999999998</v>
      </c>
      <c r="G5397" s="34">
        <f t="shared" si="252"/>
        <v>-4.1350631392587012</v>
      </c>
      <c r="H5397" s="34">
        <f t="shared" si="253"/>
        <v>0</v>
      </c>
      <c r="I5397" s="34">
        <f t="shared" si="254"/>
        <v>-4.1350631392587012</v>
      </c>
    </row>
    <row r="5398" spans="2:9" x14ac:dyDescent="0.25">
      <c r="B5398" s="9">
        <v>2021</v>
      </c>
      <c r="C5398" s="9">
        <v>8</v>
      </c>
      <c r="D5398" s="9">
        <v>13</v>
      </c>
      <c r="E5398" s="30">
        <f>I01_Avg!D5398</f>
        <v>2.0655346656620086</v>
      </c>
      <c r="F5398" s="30">
        <f>PVWatts_8.5kW!J5410</f>
        <v>5.868214</v>
      </c>
      <c r="G5398" s="34">
        <f t="shared" si="252"/>
        <v>-3.8026793343379914</v>
      </c>
      <c r="H5398" s="34">
        <f t="shared" si="253"/>
        <v>0</v>
      </c>
      <c r="I5398" s="34">
        <f t="shared" si="254"/>
        <v>-3.8026793343379914</v>
      </c>
    </row>
    <row r="5399" spans="2:9" x14ac:dyDescent="0.25">
      <c r="B5399" s="9">
        <v>2021</v>
      </c>
      <c r="C5399" s="9">
        <v>8</v>
      </c>
      <c r="D5399" s="9">
        <v>14</v>
      </c>
      <c r="E5399" s="30">
        <f>I01_Avg!D5399</f>
        <v>2.3217255625540898</v>
      </c>
      <c r="F5399" s="30">
        <f>PVWatts_8.5kW!J5411</f>
        <v>5.4517410000000002</v>
      </c>
      <c r="G5399" s="34">
        <f t="shared" si="252"/>
        <v>-3.1300154374459104</v>
      </c>
      <c r="H5399" s="34">
        <f t="shared" si="253"/>
        <v>0</v>
      </c>
      <c r="I5399" s="34">
        <f t="shared" si="254"/>
        <v>-3.1300154374459104</v>
      </c>
    </row>
    <row r="5400" spans="2:9" x14ac:dyDescent="0.25">
      <c r="B5400" s="9">
        <v>2021</v>
      </c>
      <c r="C5400" s="9">
        <v>8</v>
      </c>
      <c r="D5400" s="9">
        <v>15</v>
      </c>
      <c r="E5400" s="30">
        <f>I01_Avg!D5400</f>
        <v>2.5274935253572872</v>
      </c>
      <c r="F5400" s="30">
        <f>PVWatts_8.5kW!J5412</f>
        <v>4.7089249999999998</v>
      </c>
      <c r="G5400" s="34">
        <f t="shared" si="252"/>
        <v>-2.1814314746427126</v>
      </c>
      <c r="H5400" s="34">
        <f t="shared" si="253"/>
        <v>0</v>
      </c>
      <c r="I5400" s="34">
        <f t="shared" si="254"/>
        <v>-2.1814314746427126</v>
      </c>
    </row>
    <row r="5401" spans="2:9" x14ac:dyDescent="0.25">
      <c r="B5401" s="9">
        <v>2021</v>
      </c>
      <c r="C5401" s="9">
        <v>8</v>
      </c>
      <c r="D5401" s="9">
        <v>16</v>
      </c>
      <c r="E5401" s="30">
        <f>I01_Avg!D5401</f>
        <v>2.6477854984344997</v>
      </c>
      <c r="F5401" s="30">
        <f>PVWatts_8.5kW!J5413</f>
        <v>3.627888</v>
      </c>
      <c r="G5401" s="34">
        <f t="shared" si="252"/>
        <v>-0.98010250156550027</v>
      </c>
      <c r="H5401" s="34">
        <f t="shared" si="253"/>
        <v>0</v>
      </c>
      <c r="I5401" s="34">
        <f t="shared" si="254"/>
        <v>-0.98010250156550027</v>
      </c>
    </row>
    <row r="5402" spans="2:9" x14ac:dyDescent="0.25">
      <c r="B5402" s="9">
        <v>2021</v>
      </c>
      <c r="C5402" s="9">
        <v>8</v>
      </c>
      <c r="D5402" s="9">
        <v>17</v>
      </c>
      <c r="E5402" s="30">
        <f>I01_Avg!D5402</f>
        <v>2.7780395511086509</v>
      </c>
      <c r="F5402" s="30">
        <f>PVWatts_8.5kW!J5414</f>
        <v>2.2273710000000002</v>
      </c>
      <c r="G5402" s="34">
        <f t="shared" si="252"/>
        <v>0.55066855110865065</v>
      </c>
      <c r="H5402" s="34">
        <f t="shared" si="253"/>
        <v>0.55066855110865065</v>
      </c>
      <c r="I5402" s="34">
        <f t="shared" si="254"/>
        <v>0</v>
      </c>
    </row>
    <row r="5403" spans="2:9" x14ac:dyDescent="0.25">
      <c r="B5403" s="9">
        <v>2021</v>
      </c>
      <c r="C5403" s="9">
        <v>8</v>
      </c>
      <c r="D5403" s="9">
        <v>18</v>
      </c>
      <c r="E5403" s="30">
        <f>I01_Avg!D5403</f>
        <v>2.7909852507117932</v>
      </c>
      <c r="F5403" s="30">
        <f>PVWatts_8.5kW!J5415</f>
        <v>0.77352799999999999</v>
      </c>
      <c r="G5403" s="34">
        <f t="shared" si="252"/>
        <v>2.0174572507117929</v>
      </c>
      <c r="H5403" s="34">
        <f t="shared" si="253"/>
        <v>2.0174572507117929</v>
      </c>
      <c r="I5403" s="34">
        <f t="shared" si="254"/>
        <v>0</v>
      </c>
    </row>
    <row r="5404" spans="2:9" x14ac:dyDescent="0.25">
      <c r="B5404" s="9">
        <v>2021</v>
      </c>
      <c r="C5404" s="9">
        <v>8</v>
      </c>
      <c r="D5404" s="9">
        <v>19</v>
      </c>
      <c r="E5404" s="30">
        <f>I01_Avg!D5404</f>
        <v>2.689449066084773</v>
      </c>
      <c r="F5404" s="30">
        <f>PVWatts_8.5kW!J5416</f>
        <v>6.1450000000000005E-2</v>
      </c>
      <c r="G5404" s="34">
        <f t="shared" si="252"/>
        <v>2.6279990660847732</v>
      </c>
      <c r="H5404" s="34">
        <f t="shared" si="253"/>
        <v>2.6279990660847732</v>
      </c>
      <c r="I5404" s="34">
        <f t="shared" si="254"/>
        <v>0</v>
      </c>
    </row>
    <row r="5405" spans="2:9" x14ac:dyDescent="0.25">
      <c r="B5405" s="9">
        <v>2021</v>
      </c>
      <c r="C5405" s="9">
        <v>8</v>
      </c>
      <c r="D5405" s="9">
        <v>20</v>
      </c>
      <c r="E5405" s="30">
        <f>I01_Avg!D5405</f>
        <v>2.3731020518922299</v>
      </c>
      <c r="F5405" s="30">
        <f>PVWatts_8.5kW!J5417</f>
        <v>0</v>
      </c>
      <c r="G5405" s="34">
        <f t="shared" si="252"/>
        <v>2.3731020518922299</v>
      </c>
      <c r="H5405" s="34">
        <f t="shared" si="253"/>
        <v>2.3731020518922299</v>
      </c>
      <c r="I5405" s="34">
        <f t="shared" si="254"/>
        <v>0</v>
      </c>
    </row>
    <row r="5406" spans="2:9" x14ac:dyDescent="0.25">
      <c r="B5406" s="9">
        <v>2021</v>
      </c>
      <c r="C5406" s="9">
        <v>8</v>
      </c>
      <c r="D5406" s="9">
        <v>21</v>
      </c>
      <c r="E5406" s="30">
        <f>I01_Avg!D5406</f>
        <v>2.2734227178916639</v>
      </c>
      <c r="F5406" s="30">
        <f>PVWatts_8.5kW!J5418</f>
        <v>0</v>
      </c>
      <c r="G5406" s="34">
        <f t="shared" si="252"/>
        <v>2.2734227178916639</v>
      </c>
      <c r="H5406" s="34">
        <f t="shared" si="253"/>
        <v>2.2734227178916639</v>
      </c>
      <c r="I5406" s="34">
        <f t="shared" si="254"/>
        <v>0</v>
      </c>
    </row>
    <row r="5407" spans="2:9" x14ac:dyDescent="0.25">
      <c r="B5407" s="9">
        <v>2021</v>
      </c>
      <c r="C5407" s="9">
        <v>8</v>
      </c>
      <c r="D5407" s="9">
        <v>22</v>
      </c>
      <c r="E5407" s="30">
        <f>I01_Avg!D5407</f>
        <v>1.9948294128864972</v>
      </c>
      <c r="F5407" s="30">
        <f>PVWatts_8.5kW!J5419</f>
        <v>0</v>
      </c>
      <c r="G5407" s="34">
        <f t="shared" si="252"/>
        <v>1.9948294128864972</v>
      </c>
      <c r="H5407" s="34">
        <f t="shared" si="253"/>
        <v>1.9948294128864972</v>
      </c>
      <c r="I5407" s="34">
        <f t="shared" si="254"/>
        <v>0</v>
      </c>
    </row>
    <row r="5408" spans="2:9" x14ac:dyDescent="0.25">
      <c r="B5408" s="9">
        <v>2021</v>
      </c>
      <c r="C5408" s="9">
        <v>8</v>
      </c>
      <c r="D5408" s="9">
        <v>23</v>
      </c>
      <c r="E5408" s="30">
        <f>I01_Avg!D5408</f>
        <v>1.65724786114209</v>
      </c>
      <c r="F5408" s="30">
        <f>PVWatts_8.5kW!J5420</f>
        <v>0</v>
      </c>
      <c r="G5408" s="34">
        <f t="shared" si="252"/>
        <v>1.65724786114209</v>
      </c>
      <c r="H5408" s="34">
        <f t="shared" si="253"/>
        <v>1.65724786114209</v>
      </c>
      <c r="I5408" s="34">
        <f t="shared" si="254"/>
        <v>0</v>
      </c>
    </row>
    <row r="5409" spans="2:9" x14ac:dyDescent="0.25">
      <c r="B5409" s="9">
        <v>2021</v>
      </c>
      <c r="C5409" s="9">
        <v>8</v>
      </c>
      <c r="D5409" s="9">
        <v>0</v>
      </c>
      <c r="E5409" s="30">
        <f>I01_Avg!D5409</f>
        <v>1.3672198731928633</v>
      </c>
      <c r="F5409" s="30">
        <f>PVWatts_8.5kW!J5421</f>
        <v>0</v>
      </c>
      <c r="G5409" s="34">
        <f t="shared" si="252"/>
        <v>1.3672198731928633</v>
      </c>
      <c r="H5409" s="34">
        <f t="shared" si="253"/>
        <v>1.3672198731928633</v>
      </c>
      <c r="I5409" s="34">
        <f t="shared" si="254"/>
        <v>0</v>
      </c>
    </row>
    <row r="5410" spans="2:9" x14ac:dyDescent="0.25">
      <c r="B5410" s="9">
        <v>2021</v>
      </c>
      <c r="C5410" s="9">
        <v>8</v>
      </c>
      <c r="D5410" s="9">
        <v>1</v>
      </c>
      <c r="E5410" s="30">
        <f>I01_Avg!D5410</f>
        <v>1.2186634585194442</v>
      </c>
      <c r="F5410" s="30">
        <f>PVWatts_8.5kW!J5422</f>
        <v>0</v>
      </c>
      <c r="G5410" s="34">
        <f t="shared" si="252"/>
        <v>1.2186634585194442</v>
      </c>
      <c r="H5410" s="34">
        <f t="shared" si="253"/>
        <v>1.2186634585194442</v>
      </c>
      <c r="I5410" s="34">
        <f t="shared" si="254"/>
        <v>0</v>
      </c>
    </row>
    <row r="5411" spans="2:9" x14ac:dyDescent="0.25">
      <c r="B5411" s="9">
        <v>2021</v>
      </c>
      <c r="C5411" s="9">
        <v>8</v>
      </c>
      <c r="D5411" s="9">
        <v>2</v>
      </c>
      <c r="E5411" s="30">
        <f>I01_Avg!D5411</f>
        <v>1.0553191030029712</v>
      </c>
      <c r="F5411" s="30">
        <f>PVWatts_8.5kW!J5423</f>
        <v>0</v>
      </c>
      <c r="G5411" s="34">
        <f t="shared" si="252"/>
        <v>1.0553191030029712</v>
      </c>
      <c r="H5411" s="34">
        <f t="shared" si="253"/>
        <v>1.0553191030029712</v>
      </c>
      <c r="I5411" s="34">
        <f t="shared" si="254"/>
        <v>0</v>
      </c>
    </row>
    <row r="5412" spans="2:9" x14ac:dyDescent="0.25">
      <c r="B5412" s="9">
        <v>2021</v>
      </c>
      <c r="C5412" s="9">
        <v>8</v>
      </c>
      <c r="D5412" s="9">
        <v>3</v>
      </c>
      <c r="E5412" s="30">
        <f>I01_Avg!D5412</f>
        <v>0.94552524123469806</v>
      </c>
      <c r="F5412" s="30">
        <f>PVWatts_8.5kW!J5424</f>
        <v>0</v>
      </c>
      <c r="G5412" s="34">
        <f t="shared" si="252"/>
        <v>0.94552524123469806</v>
      </c>
      <c r="H5412" s="34">
        <f t="shared" si="253"/>
        <v>0.94552524123469806</v>
      </c>
      <c r="I5412" s="34">
        <f t="shared" si="254"/>
        <v>0</v>
      </c>
    </row>
    <row r="5413" spans="2:9" x14ac:dyDescent="0.25">
      <c r="B5413" s="9">
        <v>2021</v>
      </c>
      <c r="C5413" s="9">
        <v>8</v>
      </c>
      <c r="D5413" s="9">
        <v>4</v>
      </c>
      <c r="E5413" s="30">
        <f>I01_Avg!D5413</f>
        <v>0.89840749561638089</v>
      </c>
      <c r="F5413" s="30">
        <f>PVWatts_8.5kW!J5425</f>
        <v>0</v>
      </c>
      <c r="G5413" s="34">
        <f t="shared" si="252"/>
        <v>0.89840749561638089</v>
      </c>
      <c r="H5413" s="34">
        <f t="shared" si="253"/>
        <v>0.89840749561638089</v>
      </c>
      <c r="I5413" s="34">
        <f t="shared" si="254"/>
        <v>0</v>
      </c>
    </row>
    <row r="5414" spans="2:9" x14ac:dyDescent="0.25">
      <c r="B5414" s="9">
        <v>2021</v>
      </c>
      <c r="C5414" s="9">
        <v>8</v>
      </c>
      <c r="D5414" s="9">
        <v>5</v>
      </c>
      <c r="E5414" s="30">
        <f>I01_Avg!D5414</f>
        <v>0.84931416568003593</v>
      </c>
      <c r="F5414" s="30">
        <f>PVWatts_8.5kW!J5426</f>
        <v>0</v>
      </c>
      <c r="G5414" s="34">
        <f t="shared" si="252"/>
        <v>0.84931416568003593</v>
      </c>
      <c r="H5414" s="34">
        <f t="shared" si="253"/>
        <v>0.84931416568003593</v>
      </c>
      <c r="I5414" s="34">
        <f t="shared" si="254"/>
        <v>0</v>
      </c>
    </row>
    <row r="5415" spans="2:9" x14ac:dyDescent="0.25">
      <c r="B5415" s="9">
        <v>2021</v>
      </c>
      <c r="C5415" s="9">
        <v>8</v>
      </c>
      <c r="D5415" s="9">
        <v>6</v>
      </c>
      <c r="E5415" s="30">
        <f>I01_Avg!D5415</f>
        <v>0.85043827781666714</v>
      </c>
      <c r="F5415" s="30">
        <f>PVWatts_8.5kW!J5427</f>
        <v>0.21529799999999999</v>
      </c>
      <c r="G5415" s="34">
        <f t="shared" si="252"/>
        <v>0.63514027781666715</v>
      </c>
      <c r="H5415" s="34">
        <f t="shared" si="253"/>
        <v>0.63514027781666715</v>
      </c>
      <c r="I5415" s="34">
        <f t="shared" si="254"/>
        <v>0</v>
      </c>
    </row>
    <row r="5416" spans="2:9" x14ac:dyDescent="0.25">
      <c r="B5416" s="9">
        <v>2021</v>
      </c>
      <c r="C5416" s="9">
        <v>8</v>
      </c>
      <c r="D5416" s="9">
        <v>7</v>
      </c>
      <c r="E5416" s="30">
        <f>I01_Avg!D5416</f>
        <v>0.89560912399057913</v>
      </c>
      <c r="F5416" s="30">
        <f>PVWatts_8.5kW!J5428</f>
        <v>0.65758700000000003</v>
      </c>
      <c r="G5416" s="34">
        <f t="shared" si="252"/>
        <v>0.23802212399057909</v>
      </c>
      <c r="H5416" s="34">
        <f t="shared" si="253"/>
        <v>0.23802212399057909</v>
      </c>
      <c r="I5416" s="34">
        <f t="shared" si="254"/>
        <v>0</v>
      </c>
    </row>
    <row r="5417" spans="2:9" x14ac:dyDescent="0.25">
      <c r="B5417" s="9">
        <v>2021</v>
      </c>
      <c r="C5417" s="9">
        <v>8</v>
      </c>
      <c r="D5417" s="9">
        <v>8</v>
      </c>
      <c r="E5417" s="30">
        <f>I01_Avg!D5417</f>
        <v>1.0167166165054751</v>
      </c>
      <c r="F5417" s="30">
        <f>PVWatts_8.5kW!J5429</f>
        <v>0.649061</v>
      </c>
      <c r="G5417" s="34">
        <f t="shared" si="252"/>
        <v>0.36765561650547507</v>
      </c>
      <c r="H5417" s="34">
        <f t="shared" si="253"/>
        <v>0.36765561650547507</v>
      </c>
      <c r="I5417" s="34">
        <f t="shared" si="254"/>
        <v>0</v>
      </c>
    </row>
    <row r="5418" spans="2:9" x14ac:dyDescent="0.25">
      <c r="B5418" s="9">
        <v>2021</v>
      </c>
      <c r="C5418" s="9">
        <v>8</v>
      </c>
      <c r="D5418" s="9">
        <v>9</v>
      </c>
      <c r="E5418" s="30">
        <f>I01_Avg!D5418</f>
        <v>1.1423558205787756</v>
      </c>
      <c r="F5418" s="30">
        <f>PVWatts_8.5kW!J5430</f>
        <v>3.0433629999999998</v>
      </c>
      <c r="G5418" s="34">
        <f t="shared" si="252"/>
        <v>-1.9010071794212242</v>
      </c>
      <c r="H5418" s="34">
        <f t="shared" si="253"/>
        <v>0</v>
      </c>
      <c r="I5418" s="34">
        <f t="shared" si="254"/>
        <v>-1.9010071794212242</v>
      </c>
    </row>
    <row r="5419" spans="2:9" x14ac:dyDescent="0.25">
      <c r="B5419" s="9">
        <v>2021</v>
      </c>
      <c r="C5419" s="9">
        <v>8</v>
      </c>
      <c r="D5419" s="9">
        <v>10</v>
      </c>
      <c r="E5419" s="30">
        <f>I01_Avg!D5419</f>
        <v>1.3349291443638602</v>
      </c>
      <c r="F5419" s="30">
        <f>PVWatts_8.5kW!J5431</f>
        <v>4.286238</v>
      </c>
      <c r="G5419" s="34">
        <f t="shared" si="252"/>
        <v>-2.9513088556361398</v>
      </c>
      <c r="H5419" s="34">
        <f t="shared" si="253"/>
        <v>0</v>
      </c>
      <c r="I5419" s="34">
        <f t="shared" si="254"/>
        <v>-2.9513088556361398</v>
      </c>
    </row>
    <row r="5420" spans="2:9" x14ac:dyDescent="0.25">
      <c r="B5420" s="9">
        <v>2021</v>
      </c>
      <c r="C5420" s="9">
        <v>8</v>
      </c>
      <c r="D5420" s="9">
        <v>11</v>
      </c>
      <c r="E5420" s="30">
        <f>I01_Avg!D5420</f>
        <v>1.4837367136723638</v>
      </c>
      <c r="F5420" s="30">
        <f>PVWatts_8.5kW!J5432</f>
        <v>3.4326490000000001</v>
      </c>
      <c r="G5420" s="34">
        <f t="shared" si="252"/>
        <v>-1.9489122863276362</v>
      </c>
      <c r="H5420" s="34">
        <f t="shared" si="253"/>
        <v>0</v>
      </c>
      <c r="I5420" s="34">
        <f t="shared" si="254"/>
        <v>-1.9489122863276362</v>
      </c>
    </row>
    <row r="5421" spans="2:9" x14ac:dyDescent="0.25">
      <c r="B5421" s="9">
        <v>2021</v>
      </c>
      <c r="C5421" s="9">
        <v>8</v>
      </c>
      <c r="D5421" s="9">
        <v>12</v>
      </c>
      <c r="E5421" s="30">
        <f>I01_Avg!D5421</f>
        <v>1.7279142060245676</v>
      </c>
      <c r="F5421" s="30">
        <f>PVWatts_8.5kW!J5433</f>
        <v>4.9276840000000002</v>
      </c>
      <c r="G5421" s="34">
        <f t="shared" si="252"/>
        <v>-3.1997697939754328</v>
      </c>
      <c r="H5421" s="34">
        <f t="shared" si="253"/>
        <v>0</v>
      </c>
      <c r="I5421" s="34">
        <f t="shared" si="254"/>
        <v>-3.1997697939754328</v>
      </c>
    </row>
    <row r="5422" spans="2:9" x14ac:dyDescent="0.25">
      <c r="B5422" s="9">
        <v>2021</v>
      </c>
      <c r="C5422" s="9">
        <v>8</v>
      </c>
      <c r="D5422" s="9">
        <v>13</v>
      </c>
      <c r="E5422" s="30">
        <f>I01_Avg!D5422</f>
        <v>1.8871924564676676</v>
      </c>
      <c r="F5422" s="30">
        <f>PVWatts_8.5kW!J5434</f>
        <v>5.8742749999999999</v>
      </c>
      <c r="G5422" s="34">
        <f t="shared" si="252"/>
        <v>-3.987082543532332</v>
      </c>
      <c r="H5422" s="34">
        <f t="shared" si="253"/>
        <v>0</v>
      </c>
      <c r="I5422" s="34">
        <f t="shared" si="254"/>
        <v>-3.987082543532332</v>
      </c>
    </row>
    <row r="5423" spans="2:9" x14ac:dyDescent="0.25">
      <c r="B5423" s="9">
        <v>2021</v>
      </c>
      <c r="C5423" s="9">
        <v>8</v>
      </c>
      <c r="D5423" s="9">
        <v>14</v>
      </c>
      <c r="E5423" s="30">
        <f>I01_Avg!D5423</f>
        <v>2.1235311537089792</v>
      </c>
      <c r="F5423" s="30">
        <f>PVWatts_8.5kW!J5435</f>
        <v>4.9287770000000002</v>
      </c>
      <c r="G5423" s="34">
        <f t="shared" si="252"/>
        <v>-2.805245846291021</v>
      </c>
      <c r="H5423" s="34">
        <f t="shared" si="253"/>
        <v>0</v>
      </c>
      <c r="I5423" s="34">
        <f t="shared" si="254"/>
        <v>-2.805245846291021</v>
      </c>
    </row>
    <row r="5424" spans="2:9" x14ac:dyDescent="0.25">
      <c r="B5424" s="9">
        <v>2021</v>
      </c>
      <c r="C5424" s="9">
        <v>8</v>
      </c>
      <c r="D5424" s="9">
        <v>15</v>
      </c>
      <c r="E5424" s="30">
        <f>I01_Avg!D5424</f>
        <v>2.3499311876691862</v>
      </c>
      <c r="F5424" s="30">
        <f>PVWatts_8.5kW!J5436</f>
        <v>4.3320069999999999</v>
      </c>
      <c r="G5424" s="34">
        <f t="shared" si="252"/>
        <v>-1.9820758123308138</v>
      </c>
      <c r="H5424" s="34">
        <f t="shared" si="253"/>
        <v>0</v>
      </c>
      <c r="I5424" s="34">
        <f t="shared" si="254"/>
        <v>-1.9820758123308138</v>
      </c>
    </row>
    <row r="5425" spans="2:9" x14ac:dyDescent="0.25">
      <c r="B5425" s="9">
        <v>2021</v>
      </c>
      <c r="C5425" s="9">
        <v>8</v>
      </c>
      <c r="D5425" s="9">
        <v>16</v>
      </c>
      <c r="E5425" s="30">
        <f>I01_Avg!D5425</f>
        <v>2.5331461602892591</v>
      </c>
      <c r="F5425" s="30">
        <f>PVWatts_8.5kW!J5437</f>
        <v>3.6111500000000003</v>
      </c>
      <c r="G5425" s="34">
        <f t="shared" si="252"/>
        <v>-1.0780038397107412</v>
      </c>
      <c r="H5425" s="34">
        <f t="shared" si="253"/>
        <v>0</v>
      </c>
      <c r="I5425" s="34">
        <f t="shared" si="254"/>
        <v>-1.0780038397107412</v>
      </c>
    </row>
    <row r="5426" spans="2:9" x14ac:dyDescent="0.25">
      <c r="B5426" s="9">
        <v>2021</v>
      </c>
      <c r="C5426" s="9">
        <v>8</v>
      </c>
      <c r="D5426" s="9">
        <v>17</v>
      </c>
      <c r="E5426" s="30">
        <f>I01_Avg!D5426</f>
        <v>2.6436168377586653</v>
      </c>
      <c r="F5426" s="30">
        <f>PVWatts_8.5kW!J5438</f>
        <v>2.1772240000000003</v>
      </c>
      <c r="G5426" s="34">
        <f t="shared" si="252"/>
        <v>0.46639283775866502</v>
      </c>
      <c r="H5426" s="34">
        <f t="shared" si="253"/>
        <v>0.46639283775866502</v>
      </c>
      <c r="I5426" s="34">
        <f t="shared" si="254"/>
        <v>0</v>
      </c>
    </row>
    <row r="5427" spans="2:9" x14ac:dyDescent="0.25">
      <c r="B5427" s="9">
        <v>2021</v>
      </c>
      <c r="C5427" s="9">
        <v>8</v>
      </c>
      <c r="D5427" s="9">
        <v>18</v>
      </c>
      <c r="E5427" s="30">
        <f>I01_Avg!D5427</f>
        <v>2.5261126007502694</v>
      </c>
      <c r="F5427" s="30">
        <f>PVWatts_8.5kW!J5439</f>
        <v>0.75121799999999994</v>
      </c>
      <c r="G5427" s="34">
        <f t="shared" si="252"/>
        <v>1.7748946007502695</v>
      </c>
      <c r="H5427" s="34">
        <f t="shared" si="253"/>
        <v>1.7748946007502695</v>
      </c>
      <c r="I5427" s="34">
        <f t="shared" si="254"/>
        <v>0</v>
      </c>
    </row>
    <row r="5428" spans="2:9" x14ac:dyDescent="0.25">
      <c r="B5428" s="9">
        <v>2021</v>
      </c>
      <c r="C5428" s="9">
        <v>8</v>
      </c>
      <c r="D5428" s="9">
        <v>19</v>
      </c>
      <c r="E5428" s="30">
        <f>I01_Avg!D5428</f>
        <v>2.4099573662430256</v>
      </c>
      <c r="F5428" s="30">
        <f>PVWatts_8.5kW!J5440</f>
        <v>5.6320999999999996E-2</v>
      </c>
      <c r="G5428" s="34">
        <f t="shared" si="252"/>
        <v>2.3536363662430255</v>
      </c>
      <c r="H5428" s="34">
        <f t="shared" si="253"/>
        <v>2.3536363662430255</v>
      </c>
      <c r="I5428" s="34">
        <f t="shared" si="254"/>
        <v>0</v>
      </c>
    </row>
    <row r="5429" spans="2:9" x14ac:dyDescent="0.25">
      <c r="B5429" s="9">
        <v>2021</v>
      </c>
      <c r="C5429" s="9">
        <v>8</v>
      </c>
      <c r="D5429" s="9">
        <v>20</v>
      </c>
      <c r="E5429" s="30">
        <f>I01_Avg!D5429</f>
        <v>2.2374126534026315</v>
      </c>
      <c r="F5429" s="30">
        <f>PVWatts_8.5kW!J5441</f>
        <v>0</v>
      </c>
      <c r="G5429" s="34">
        <f t="shared" si="252"/>
        <v>2.2374126534026315</v>
      </c>
      <c r="H5429" s="34">
        <f t="shared" si="253"/>
        <v>2.2374126534026315</v>
      </c>
      <c r="I5429" s="34">
        <f t="shared" si="254"/>
        <v>0</v>
      </c>
    </row>
    <row r="5430" spans="2:9" x14ac:dyDescent="0.25">
      <c r="B5430" s="9">
        <v>2021</v>
      </c>
      <c r="C5430" s="9">
        <v>8</v>
      </c>
      <c r="D5430" s="9">
        <v>21</v>
      </c>
      <c r="E5430" s="30">
        <f>I01_Avg!D5430</f>
        <v>2.0890662686845904</v>
      </c>
      <c r="F5430" s="30">
        <f>PVWatts_8.5kW!J5442</f>
        <v>0</v>
      </c>
      <c r="G5430" s="34">
        <f t="shared" si="252"/>
        <v>2.0890662686845904</v>
      </c>
      <c r="H5430" s="34">
        <f t="shared" si="253"/>
        <v>2.0890662686845904</v>
      </c>
      <c r="I5430" s="34">
        <f t="shared" si="254"/>
        <v>0</v>
      </c>
    </row>
    <row r="5431" spans="2:9" x14ac:dyDescent="0.25">
      <c r="B5431" s="9">
        <v>2021</v>
      </c>
      <c r="C5431" s="9">
        <v>8</v>
      </c>
      <c r="D5431" s="9">
        <v>22</v>
      </c>
      <c r="E5431" s="30">
        <f>I01_Avg!D5431</f>
        <v>1.7976786383591303</v>
      </c>
      <c r="F5431" s="30">
        <f>PVWatts_8.5kW!J5443</f>
        <v>0</v>
      </c>
      <c r="G5431" s="34">
        <f t="shared" si="252"/>
        <v>1.7976786383591303</v>
      </c>
      <c r="H5431" s="34">
        <f t="shared" si="253"/>
        <v>1.7976786383591303</v>
      </c>
      <c r="I5431" s="34">
        <f t="shared" si="254"/>
        <v>0</v>
      </c>
    </row>
    <row r="5432" spans="2:9" x14ac:dyDescent="0.25">
      <c r="B5432" s="9">
        <v>2021</v>
      </c>
      <c r="C5432" s="9">
        <v>8</v>
      </c>
      <c r="D5432" s="9">
        <v>23</v>
      </c>
      <c r="E5432" s="30">
        <f>I01_Avg!D5432</f>
        <v>1.52452963345082</v>
      </c>
      <c r="F5432" s="30">
        <f>PVWatts_8.5kW!J5444</f>
        <v>0</v>
      </c>
      <c r="G5432" s="34">
        <f t="shared" si="252"/>
        <v>1.52452963345082</v>
      </c>
      <c r="H5432" s="34">
        <f t="shared" si="253"/>
        <v>1.52452963345082</v>
      </c>
      <c r="I5432" s="34">
        <f t="shared" si="254"/>
        <v>0</v>
      </c>
    </row>
    <row r="5433" spans="2:9" x14ac:dyDescent="0.25">
      <c r="B5433" s="9">
        <v>2021</v>
      </c>
      <c r="C5433" s="9">
        <v>8</v>
      </c>
      <c r="D5433" s="9">
        <v>0</v>
      </c>
      <c r="E5433" s="30">
        <f>I01_Avg!D5433</f>
        <v>1.3094019955406975</v>
      </c>
      <c r="F5433" s="30">
        <f>PVWatts_8.5kW!J5445</f>
        <v>0</v>
      </c>
      <c r="G5433" s="34">
        <f t="shared" si="252"/>
        <v>1.3094019955406975</v>
      </c>
      <c r="H5433" s="34">
        <f t="shared" si="253"/>
        <v>1.3094019955406975</v>
      </c>
      <c r="I5433" s="34">
        <f t="shared" si="254"/>
        <v>0</v>
      </c>
    </row>
    <row r="5434" spans="2:9" x14ac:dyDescent="0.25">
      <c r="B5434" s="9">
        <v>2021</v>
      </c>
      <c r="C5434" s="9">
        <v>8</v>
      </c>
      <c r="D5434" s="9">
        <v>1</v>
      </c>
      <c r="E5434" s="30">
        <f>I01_Avg!D5434</f>
        <v>1.1345231895740016</v>
      </c>
      <c r="F5434" s="30">
        <f>PVWatts_8.5kW!J5446</f>
        <v>0</v>
      </c>
      <c r="G5434" s="34">
        <f t="shared" si="252"/>
        <v>1.1345231895740016</v>
      </c>
      <c r="H5434" s="34">
        <f t="shared" si="253"/>
        <v>1.1345231895740016</v>
      </c>
      <c r="I5434" s="34">
        <f t="shared" si="254"/>
        <v>0</v>
      </c>
    </row>
    <row r="5435" spans="2:9" x14ac:dyDescent="0.25">
      <c r="B5435" s="9">
        <v>2021</v>
      </c>
      <c r="C5435" s="9">
        <v>8</v>
      </c>
      <c r="D5435" s="9">
        <v>2</v>
      </c>
      <c r="E5435" s="30">
        <f>I01_Avg!D5435</f>
        <v>1.0006968278927904</v>
      </c>
      <c r="F5435" s="30">
        <f>PVWatts_8.5kW!J5447</f>
        <v>0</v>
      </c>
      <c r="G5435" s="34">
        <f t="shared" si="252"/>
        <v>1.0006968278927904</v>
      </c>
      <c r="H5435" s="34">
        <f t="shared" si="253"/>
        <v>1.0006968278927904</v>
      </c>
      <c r="I5435" s="34">
        <f t="shared" si="254"/>
        <v>0</v>
      </c>
    </row>
    <row r="5436" spans="2:9" x14ac:dyDescent="0.25">
      <c r="B5436" s="9">
        <v>2021</v>
      </c>
      <c r="C5436" s="9">
        <v>8</v>
      </c>
      <c r="D5436" s="9">
        <v>3</v>
      </c>
      <c r="E5436" s="30">
        <f>I01_Avg!D5436</f>
        <v>0.94480243861389801</v>
      </c>
      <c r="F5436" s="30">
        <f>PVWatts_8.5kW!J5448</f>
        <v>0</v>
      </c>
      <c r="G5436" s="34">
        <f t="shared" si="252"/>
        <v>0.94480243861389801</v>
      </c>
      <c r="H5436" s="34">
        <f t="shared" si="253"/>
        <v>0.94480243861389801</v>
      </c>
      <c r="I5436" s="34">
        <f t="shared" si="254"/>
        <v>0</v>
      </c>
    </row>
    <row r="5437" spans="2:9" x14ac:dyDescent="0.25">
      <c r="B5437" s="9">
        <v>2021</v>
      </c>
      <c r="C5437" s="9">
        <v>8</v>
      </c>
      <c r="D5437" s="9">
        <v>4</v>
      </c>
      <c r="E5437" s="30">
        <f>I01_Avg!D5437</f>
        <v>0.8232223050283709</v>
      </c>
      <c r="F5437" s="30">
        <f>PVWatts_8.5kW!J5449</f>
        <v>0</v>
      </c>
      <c r="G5437" s="34">
        <f t="shared" si="252"/>
        <v>0.8232223050283709</v>
      </c>
      <c r="H5437" s="34">
        <f t="shared" si="253"/>
        <v>0.8232223050283709</v>
      </c>
      <c r="I5437" s="34">
        <f t="shared" si="254"/>
        <v>0</v>
      </c>
    </row>
    <row r="5438" spans="2:9" x14ac:dyDescent="0.25">
      <c r="B5438" s="9">
        <v>2021</v>
      </c>
      <c r="C5438" s="9">
        <v>8</v>
      </c>
      <c r="D5438" s="9">
        <v>5</v>
      </c>
      <c r="E5438" s="30">
        <f>I01_Avg!D5438</f>
        <v>0.80364621992289431</v>
      </c>
      <c r="F5438" s="30">
        <f>PVWatts_8.5kW!J5450</f>
        <v>0</v>
      </c>
      <c r="G5438" s="34">
        <f t="shared" si="252"/>
        <v>0.80364621992289431</v>
      </c>
      <c r="H5438" s="34">
        <f t="shared" si="253"/>
        <v>0.80364621992289431</v>
      </c>
      <c r="I5438" s="34">
        <f t="shared" si="254"/>
        <v>0</v>
      </c>
    </row>
    <row r="5439" spans="2:9" x14ac:dyDescent="0.25">
      <c r="B5439" s="9">
        <v>2021</v>
      </c>
      <c r="C5439" s="9">
        <v>8</v>
      </c>
      <c r="D5439" s="9">
        <v>6</v>
      </c>
      <c r="E5439" s="30">
        <f>I01_Avg!D5439</f>
        <v>0.80898914976327807</v>
      </c>
      <c r="F5439" s="30">
        <f>PVWatts_8.5kW!J5451</f>
        <v>0.20713900000000002</v>
      </c>
      <c r="G5439" s="34">
        <f t="shared" si="252"/>
        <v>0.601850149763278</v>
      </c>
      <c r="H5439" s="34">
        <f t="shared" si="253"/>
        <v>0.601850149763278</v>
      </c>
      <c r="I5439" s="34">
        <f t="shared" si="254"/>
        <v>0</v>
      </c>
    </row>
    <row r="5440" spans="2:9" x14ac:dyDescent="0.25">
      <c r="B5440" s="9">
        <v>2021</v>
      </c>
      <c r="C5440" s="9">
        <v>8</v>
      </c>
      <c r="D5440" s="9">
        <v>7</v>
      </c>
      <c r="E5440" s="30">
        <f>I01_Avg!D5440</f>
        <v>0.86007509210940147</v>
      </c>
      <c r="F5440" s="30">
        <f>PVWatts_8.5kW!J5452</f>
        <v>1.0207200000000001</v>
      </c>
      <c r="G5440" s="34">
        <f t="shared" si="252"/>
        <v>-0.1606449078905986</v>
      </c>
      <c r="H5440" s="34">
        <f t="shared" si="253"/>
        <v>0</v>
      </c>
      <c r="I5440" s="34">
        <f t="shared" si="254"/>
        <v>-0.1606449078905986</v>
      </c>
    </row>
    <row r="5441" spans="2:9" x14ac:dyDescent="0.25">
      <c r="B5441" s="9">
        <v>2021</v>
      </c>
      <c r="C5441" s="9">
        <v>8</v>
      </c>
      <c r="D5441" s="9">
        <v>8</v>
      </c>
      <c r="E5441" s="30">
        <f>I01_Avg!D5441</f>
        <v>0.99554790647559077</v>
      </c>
      <c r="F5441" s="30">
        <f>PVWatts_8.5kW!J5453</f>
        <v>2.4139690000000003</v>
      </c>
      <c r="G5441" s="34">
        <f t="shared" si="252"/>
        <v>-1.4184210935244095</v>
      </c>
      <c r="H5441" s="34">
        <f t="shared" si="253"/>
        <v>0</v>
      </c>
      <c r="I5441" s="34">
        <f t="shared" si="254"/>
        <v>-1.4184210935244095</v>
      </c>
    </row>
    <row r="5442" spans="2:9" x14ac:dyDescent="0.25">
      <c r="B5442" s="9">
        <v>2021</v>
      </c>
      <c r="C5442" s="9">
        <v>8</v>
      </c>
      <c r="D5442" s="9">
        <v>9</v>
      </c>
      <c r="E5442" s="30">
        <f>I01_Avg!D5442</f>
        <v>1.1635061155161655</v>
      </c>
      <c r="F5442" s="30">
        <f>PVWatts_8.5kW!J5454</f>
        <v>3.8787979999999997</v>
      </c>
      <c r="G5442" s="34">
        <f t="shared" si="252"/>
        <v>-2.7152918844838343</v>
      </c>
      <c r="H5442" s="34">
        <f t="shared" si="253"/>
        <v>0</v>
      </c>
      <c r="I5442" s="34">
        <f t="shared" si="254"/>
        <v>-2.7152918844838343</v>
      </c>
    </row>
    <row r="5443" spans="2:9" x14ac:dyDescent="0.25">
      <c r="B5443" s="9">
        <v>2021</v>
      </c>
      <c r="C5443" s="9">
        <v>8</v>
      </c>
      <c r="D5443" s="9">
        <v>10</v>
      </c>
      <c r="E5443" s="30">
        <f>I01_Avg!D5443</f>
        <v>1.468940969120061</v>
      </c>
      <c r="F5443" s="30">
        <f>PVWatts_8.5kW!J5455</f>
        <v>0.56663800000000009</v>
      </c>
      <c r="G5443" s="34">
        <f t="shared" si="252"/>
        <v>0.90230296912006092</v>
      </c>
      <c r="H5443" s="34">
        <f t="shared" si="253"/>
        <v>0.90230296912006092</v>
      </c>
      <c r="I5443" s="34">
        <f t="shared" si="254"/>
        <v>0</v>
      </c>
    </row>
    <row r="5444" spans="2:9" x14ac:dyDescent="0.25">
      <c r="B5444" s="9">
        <v>2021</v>
      </c>
      <c r="C5444" s="9">
        <v>8</v>
      </c>
      <c r="D5444" s="9">
        <v>11</v>
      </c>
      <c r="E5444" s="30">
        <f>I01_Avg!D5444</f>
        <v>1.5937697864026117</v>
      </c>
      <c r="F5444" s="30">
        <f>PVWatts_8.5kW!J5456</f>
        <v>0.94313699999999989</v>
      </c>
      <c r="G5444" s="34">
        <f t="shared" si="252"/>
        <v>0.6506327864026118</v>
      </c>
      <c r="H5444" s="34">
        <f t="shared" si="253"/>
        <v>0.6506327864026118</v>
      </c>
      <c r="I5444" s="34">
        <f t="shared" si="254"/>
        <v>0</v>
      </c>
    </row>
    <row r="5445" spans="2:9" x14ac:dyDescent="0.25">
      <c r="B5445" s="9">
        <v>2021</v>
      </c>
      <c r="C5445" s="9">
        <v>8</v>
      </c>
      <c r="D5445" s="9">
        <v>12</v>
      </c>
      <c r="E5445" s="30">
        <f>I01_Avg!D5445</f>
        <v>1.9105529956619465</v>
      </c>
      <c r="F5445" s="30">
        <f>PVWatts_8.5kW!J5457</f>
        <v>5.2090190000000005</v>
      </c>
      <c r="G5445" s="34">
        <f t="shared" si="252"/>
        <v>-3.2984660043380538</v>
      </c>
      <c r="H5445" s="34">
        <f t="shared" si="253"/>
        <v>0</v>
      </c>
      <c r="I5445" s="34">
        <f t="shared" si="254"/>
        <v>-3.2984660043380538</v>
      </c>
    </row>
    <row r="5446" spans="2:9" x14ac:dyDescent="0.25">
      <c r="B5446" s="9">
        <v>2021</v>
      </c>
      <c r="C5446" s="9">
        <v>8</v>
      </c>
      <c r="D5446" s="9">
        <v>13</v>
      </c>
      <c r="E5446" s="30">
        <f>I01_Avg!D5446</f>
        <v>1.9741637210945684</v>
      </c>
      <c r="F5446" s="30">
        <f>PVWatts_8.5kW!J5458</f>
        <v>4.9187859999999999</v>
      </c>
      <c r="G5446" s="34">
        <f t="shared" si="252"/>
        <v>-2.9446222789054315</v>
      </c>
      <c r="H5446" s="34">
        <f t="shared" si="253"/>
        <v>0</v>
      </c>
      <c r="I5446" s="34">
        <f t="shared" si="254"/>
        <v>-2.9446222789054315</v>
      </c>
    </row>
    <row r="5447" spans="2:9" x14ac:dyDescent="0.25">
      <c r="B5447" s="9">
        <v>2021</v>
      </c>
      <c r="C5447" s="9">
        <v>8</v>
      </c>
      <c r="D5447" s="9">
        <v>14</v>
      </c>
      <c r="E5447" s="30">
        <f>I01_Avg!D5447</f>
        <v>2.1966115360874507</v>
      </c>
      <c r="F5447" s="30">
        <f>PVWatts_8.5kW!J5459</f>
        <v>3.8233969999999999</v>
      </c>
      <c r="G5447" s="34">
        <f t="shared" si="252"/>
        <v>-1.6267854639125492</v>
      </c>
      <c r="H5447" s="34">
        <f t="shared" si="253"/>
        <v>0</v>
      </c>
      <c r="I5447" s="34">
        <f t="shared" si="254"/>
        <v>-1.6267854639125492</v>
      </c>
    </row>
    <row r="5448" spans="2:9" x14ac:dyDescent="0.25">
      <c r="B5448" s="9">
        <v>2021</v>
      </c>
      <c r="C5448" s="9">
        <v>8</v>
      </c>
      <c r="D5448" s="9">
        <v>15</v>
      </c>
      <c r="E5448" s="30">
        <f>I01_Avg!D5448</f>
        <v>2.4737457998893362</v>
      </c>
      <c r="F5448" s="30">
        <f>PVWatts_8.5kW!J5460</f>
        <v>4.2430649999999996</v>
      </c>
      <c r="G5448" s="34">
        <f t="shared" si="252"/>
        <v>-1.7693192001106635</v>
      </c>
      <c r="H5448" s="34">
        <f t="shared" si="253"/>
        <v>0</v>
      </c>
      <c r="I5448" s="34">
        <f t="shared" si="254"/>
        <v>-1.7693192001106635</v>
      </c>
    </row>
    <row r="5449" spans="2:9" x14ac:dyDescent="0.25">
      <c r="B5449" s="9">
        <v>2021</v>
      </c>
      <c r="C5449" s="9">
        <v>8</v>
      </c>
      <c r="D5449" s="9">
        <v>16</v>
      </c>
      <c r="E5449" s="30">
        <f>I01_Avg!D5449</f>
        <v>2.6411074961218781</v>
      </c>
      <c r="F5449" s="30">
        <f>PVWatts_8.5kW!J5461</f>
        <v>3.3637899999999998</v>
      </c>
      <c r="G5449" s="34">
        <f t="shared" si="252"/>
        <v>-0.72268250387812172</v>
      </c>
      <c r="H5449" s="34">
        <f t="shared" si="253"/>
        <v>0</v>
      </c>
      <c r="I5449" s="34">
        <f t="shared" si="254"/>
        <v>-0.72268250387812172</v>
      </c>
    </row>
    <row r="5450" spans="2:9" x14ac:dyDescent="0.25">
      <c r="B5450" s="9">
        <v>2021</v>
      </c>
      <c r="C5450" s="9">
        <v>8</v>
      </c>
      <c r="D5450" s="9">
        <v>17</v>
      </c>
      <c r="E5450" s="30">
        <f>I01_Avg!D5450</f>
        <v>2.7885777580608666</v>
      </c>
      <c r="F5450" s="30">
        <f>PVWatts_8.5kW!J5462</f>
        <v>2.0488180000000003</v>
      </c>
      <c r="G5450" s="34">
        <f t="shared" ref="G5450:G5513" si="255">+E5450-F5450</f>
        <v>0.73975975806086636</v>
      </c>
      <c r="H5450" s="34">
        <f t="shared" ref="H5450:H5513" si="256">+IF(G5450&gt;0,G5450,0)</f>
        <v>0.73975975806086636</v>
      </c>
      <c r="I5450" s="34">
        <f t="shared" ref="I5450:I5513" si="257">+IF(G5450&lt;0,G5450,0)</f>
        <v>0</v>
      </c>
    </row>
    <row r="5451" spans="2:9" x14ac:dyDescent="0.25">
      <c r="B5451" s="9">
        <v>2021</v>
      </c>
      <c r="C5451" s="9">
        <v>8</v>
      </c>
      <c r="D5451" s="9">
        <v>18</v>
      </c>
      <c r="E5451" s="30">
        <f>I01_Avg!D5451</f>
        <v>2.813113381728793</v>
      </c>
      <c r="F5451" s="30">
        <f>PVWatts_8.5kW!J5463</f>
        <v>0.71953</v>
      </c>
      <c r="G5451" s="34">
        <f t="shared" si="255"/>
        <v>2.0935833817287932</v>
      </c>
      <c r="H5451" s="34">
        <f t="shared" si="256"/>
        <v>2.0935833817287932</v>
      </c>
      <c r="I5451" s="34">
        <f t="shared" si="257"/>
        <v>0</v>
      </c>
    </row>
    <row r="5452" spans="2:9" x14ac:dyDescent="0.25">
      <c r="B5452" s="9">
        <v>2021</v>
      </c>
      <c r="C5452" s="9">
        <v>8</v>
      </c>
      <c r="D5452" s="9">
        <v>19</v>
      </c>
      <c r="E5452" s="30">
        <f>I01_Avg!D5452</f>
        <v>2.6373598697680292</v>
      </c>
      <c r="F5452" s="30">
        <f>PVWatts_8.5kW!J5464</f>
        <v>5.2853999999999998E-2</v>
      </c>
      <c r="G5452" s="34">
        <f t="shared" si="255"/>
        <v>2.5845058697680292</v>
      </c>
      <c r="H5452" s="34">
        <f t="shared" si="256"/>
        <v>2.5845058697680292</v>
      </c>
      <c r="I5452" s="34">
        <f t="shared" si="257"/>
        <v>0</v>
      </c>
    </row>
    <row r="5453" spans="2:9" x14ac:dyDescent="0.25">
      <c r="B5453" s="9">
        <v>2021</v>
      </c>
      <c r="C5453" s="9">
        <v>8</v>
      </c>
      <c r="D5453" s="9">
        <v>20</v>
      </c>
      <c r="E5453" s="30">
        <f>I01_Avg!D5453</f>
        <v>2.5315017912344944</v>
      </c>
      <c r="F5453" s="30">
        <f>PVWatts_8.5kW!J5465</f>
        <v>0</v>
      </c>
      <c r="G5453" s="34">
        <f t="shared" si="255"/>
        <v>2.5315017912344944</v>
      </c>
      <c r="H5453" s="34">
        <f t="shared" si="256"/>
        <v>2.5315017912344944</v>
      </c>
      <c r="I5453" s="34">
        <f t="shared" si="257"/>
        <v>0</v>
      </c>
    </row>
    <row r="5454" spans="2:9" x14ac:dyDescent="0.25">
      <c r="B5454" s="9">
        <v>2021</v>
      </c>
      <c r="C5454" s="9">
        <v>8</v>
      </c>
      <c r="D5454" s="9">
        <v>21</v>
      </c>
      <c r="E5454" s="30">
        <f>I01_Avg!D5454</f>
        <v>2.3515157713282657</v>
      </c>
      <c r="F5454" s="30">
        <f>PVWatts_8.5kW!J5466</f>
        <v>0</v>
      </c>
      <c r="G5454" s="34">
        <f t="shared" si="255"/>
        <v>2.3515157713282657</v>
      </c>
      <c r="H5454" s="34">
        <f t="shared" si="256"/>
        <v>2.3515157713282657</v>
      </c>
      <c r="I5454" s="34">
        <f t="shared" si="257"/>
        <v>0</v>
      </c>
    </row>
    <row r="5455" spans="2:9" x14ac:dyDescent="0.25">
      <c r="B5455" s="9">
        <v>2021</v>
      </c>
      <c r="C5455" s="9">
        <v>8</v>
      </c>
      <c r="D5455" s="9">
        <v>22</v>
      </c>
      <c r="E5455" s="30">
        <f>I01_Avg!D5455</f>
        <v>2.0288786776951429</v>
      </c>
      <c r="F5455" s="30">
        <f>PVWatts_8.5kW!J5467</f>
        <v>0</v>
      </c>
      <c r="G5455" s="34">
        <f t="shared" si="255"/>
        <v>2.0288786776951429</v>
      </c>
      <c r="H5455" s="34">
        <f t="shared" si="256"/>
        <v>2.0288786776951429</v>
      </c>
      <c r="I5455" s="34">
        <f t="shared" si="257"/>
        <v>0</v>
      </c>
    </row>
    <row r="5456" spans="2:9" x14ac:dyDescent="0.25">
      <c r="B5456" s="9">
        <v>2021</v>
      </c>
      <c r="C5456" s="9">
        <v>8</v>
      </c>
      <c r="D5456" s="9">
        <v>23</v>
      </c>
      <c r="E5456" s="30">
        <f>I01_Avg!D5456</f>
        <v>1.6107495357090442</v>
      </c>
      <c r="F5456" s="30">
        <f>PVWatts_8.5kW!J5468</f>
        <v>0</v>
      </c>
      <c r="G5456" s="34">
        <f t="shared" si="255"/>
        <v>1.6107495357090442</v>
      </c>
      <c r="H5456" s="34">
        <f t="shared" si="256"/>
        <v>1.6107495357090442</v>
      </c>
      <c r="I5456" s="34">
        <f t="shared" si="257"/>
        <v>0</v>
      </c>
    </row>
    <row r="5457" spans="2:9" x14ac:dyDescent="0.25">
      <c r="B5457" s="9">
        <v>2021</v>
      </c>
      <c r="C5457" s="9">
        <v>8</v>
      </c>
      <c r="D5457" s="9">
        <v>0</v>
      </c>
      <c r="E5457" s="30">
        <f>I01_Avg!D5457</f>
        <v>1.2973607849294699</v>
      </c>
      <c r="F5457" s="30">
        <f>PVWatts_8.5kW!J5469</f>
        <v>0</v>
      </c>
      <c r="G5457" s="34">
        <f t="shared" si="255"/>
        <v>1.2973607849294699</v>
      </c>
      <c r="H5457" s="34">
        <f t="shared" si="256"/>
        <v>1.2973607849294699</v>
      </c>
      <c r="I5457" s="34">
        <f t="shared" si="257"/>
        <v>0</v>
      </c>
    </row>
    <row r="5458" spans="2:9" x14ac:dyDescent="0.25">
      <c r="B5458" s="9">
        <v>2021</v>
      </c>
      <c r="C5458" s="9">
        <v>8</v>
      </c>
      <c r="D5458" s="9">
        <v>1</v>
      </c>
      <c r="E5458" s="30">
        <f>I01_Avg!D5458</f>
        <v>1.108493144654731</v>
      </c>
      <c r="F5458" s="30">
        <f>PVWatts_8.5kW!J5470</f>
        <v>0</v>
      </c>
      <c r="G5458" s="34">
        <f t="shared" si="255"/>
        <v>1.108493144654731</v>
      </c>
      <c r="H5458" s="34">
        <f t="shared" si="256"/>
        <v>1.108493144654731</v>
      </c>
      <c r="I5458" s="34">
        <f t="shared" si="257"/>
        <v>0</v>
      </c>
    </row>
    <row r="5459" spans="2:9" x14ac:dyDescent="0.25">
      <c r="B5459" s="9">
        <v>2021</v>
      </c>
      <c r="C5459" s="9">
        <v>8</v>
      </c>
      <c r="D5459" s="9">
        <v>2</v>
      </c>
      <c r="E5459" s="30">
        <f>I01_Avg!D5459</f>
        <v>0.97334681799347222</v>
      </c>
      <c r="F5459" s="30">
        <f>PVWatts_8.5kW!J5471</f>
        <v>0</v>
      </c>
      <c r="G5459" s="34">
        <f t="shared" si="255"/>
        <v>0.97334681799347222</v>
      </c>
      <c r="H5459" s="34">
        <f t="shared" si="256"/>
        <v>0.97334681799347222</v>
      </c>
      <c r="I5459" s="34">
        <f t="shared" si="257"/>
        <v>0</v>
      </c>
    </row>
    <row r="5460" spans="2:9" x14ac:dyDescent="0.25">
      <c r="B5460" s="9">
        <v>2021</v>
      </c>
      <c r="C5460" s="9">
        <v>8</v>
      </c>
      <c r="D5460" s="9">
        <v>3</v>
      </c>
      <c r="E5460" s="30">
        <f>I01_Avg!D5460</f>
        <v>0.87478362485574623</v>
      </c>
      <c r="F5460" s="30">
        <f>PVWatts_8.5kW!J5472</f>
        <v>0</v>
      </c>
      <c r="G5460" s="34">
        <f t="shared" si="255"/>
        <v>0.87478362485574623</v>
      </c>
      <c r="H5460" s="34">
        <f t="shared" si="256"/>
        <v>0.87478362485574623</v>
      </c>
      <c r="I5460" s="34">
        <f t="shared" si="257"/>
        <v>0</v>
      </c>
    </row>
    <row r="5461" spans="2:9" x14ac:dyDescent="0.25">
      <c r="B5461" s="9">
        <v>2021</v>
      </c>
      <c r="C5461" s="9">
        <v>8</v>
      </c>
      <c r="D5461" s="9">
        <v>4</v>
      </c>
      <c r="E5461" s="30">
        <f>I01_Avg!D5461</f>
        <v>0.84944714126603549</v>
      </c>
      <c r="F5461" s="30">
        <f>PVWatts_8.5kW!J5473</f>
        <v>0</v>
      </c>
      <c r="G5461" s="34">
        <f t="shared" si="255"/>
        <v>0.84944714126603549</v>
      </c>
      <c r="H5461" s="34">
        <f t="shared" si="256"/>
        <v>0.84944714126603549</v>
      </c>
      <c r="I5461" s="34">
        <f t="shared" si="257"/>
        <v>0</v>
      </c>
    </row>
    <row r="5462" spans="2:9" x14ac:dyDescent="0.25">
      <c r="B5462" s="9">
        <v>2021</v>
      </c>
      <c r="C5462" s="9">
        <v>8</v>
      </c>
      <c r="D5462" s="9">
        <v>5</v>
      </c>
      <c r="E5462" s="30">
        <f>I01_Avg!D5462</f>
        <v>0.89769578081106383</v>
      </c>
      <c r="F5462" s="30">
        <f>PVWatts_8.5kW!J5474</f>
        <v>0</v>
      </c>
      <c r="G5462" s="34">
        <f t="shared" si="255"/>
        <v>0.89769578081106383</v>
      </c>
      <c r="H5462" s="34">
        <f t="shared" si="256"/>
        <v>0.89769578081106383</v>
      </c>
      <c r="I5462" s="34">
        <f t="shared" si="257"/>
        <v>0</v>
      </c>
    </row>
    <row r="5463" spans="2:9" x14ac:dyDescent="0.25">
      <c r="B5463" s="9">
        <v>2021</v>
      </c>
      <c r="C5463" s="9">
        <v>8</v>
      </c>
      <c r="D5463" s="9">
        <v>6</v>
      </c>
      <c r="E5463" s="30">
        <f>I01_Avg!D5463</f>
        <v>0.90509617657397823</v>
      </c>
      <c r="F5463" s="30">
        <f>PVWatts_8.5kW!J5475</f>
        <v>6.7989999999999995E-2</v>
      </c>
      <c r="G5463" s="34">
        <f t="shared" si="255"/>
        <v>0.83710617657397823</v>
      </c>
      <c r="H5463" s="34">
        <f t="shared" si="256"/>
        <v>0.83710617657397823</v>
      </c>
      <c r="I5463" s="34">
        <f t="shared" si="257"/>
        <v>0</v>
      </c>
    </row>
    <row r="5464" spans="2:9" x14ac:dyDescent="0.25">
      <c r="B5464" s="9">
        <v>2021</v>
      </c>
      <c r="C5464" s="9">
        <v>8</v>
      </c>
      <c r="D5464" s="9">
        <v>7</v>
      </c>
      <c r="E5464" s="30">
        <f>I01_Avg!D5464</f>
        <v>0.95431884007453271</v>
      </c>
      <c r="F5464" s="30">
        <f>PVWatts_8.5kW!J5476</f>
        <v>0.66142499999999993</v>
      </c>
      <c r="G5464" s="34">
        <f t="shared" si="255"/>
        <v>0.29289384007453279</v>
      </c>
      <c r="H5464" s="34">
        <f t="shared" si="256"/>
        <v>0.29289384007453279</v>
      </c>
      <c r="I5464" s="34">
        <f t="shared" si="257"/>
        <v>0</v>
      </c>
    </row>
    <row r="5465" spans="2:9" x14ac:dyDescent="0.25">
      <c r="B5465" s="9">
        <v>2021</v>
      </c>
      <c r="C5465" s="9">
        <v>8</v>
      </c>
      <c r="D5465" s="9">
        <v>8</v>
      </c>
      <c r="E5465" s="30">
        <f>I01_Avg!D5465</f>
        <v>1.0251568320152018</v>
      </c>
      <c r="F5465" s="30">
        <f>PVWatts_8.5kW!J5477</f>
        <v>2.626207</v>
      </c>
      <c r="G5465" s="34">
        <f t="shared" si="255"/>
        <v>-1.6010501679847982</v>
      </c>
      <c r="H5465" s="34">
        <f t="shared" si="256"/>
        <v>0</v>
      </c>
      <c r="I5465" s="34">
        <f t="shared" si="257"/>
        <v>-1.6010501679847982</v>
      </c>
    </row>
    <row r="5466" spans="2:9" x14ac:dyDescent="0.25">
      <c r="B5466" s="9">
        <v>2021</v>
      </c>
      <c r="C5466" s="9">
        <v>8</v>
      </c>
      <c r="D5466" s="9">
        <v>9</v>
      </c>
      <c r="E5466" s="30">
        <f>I01_Avg!D5466</f>
        <v>1.1053022498084759</v>
      </c>
      <c r="F5466" s="30">
        <f>PVWatts_8.5kW!J5478</f>
        <v>3.867038</v>
      </c>
      <c r="G5466" s="34">
        <f t="shared" si="255"/>
        <v>-2.7617357501915238</v>
      </c>
      <c r="H5466" s="34">
        <f t="shared" si="256"/>
        <v>0</v>
      </c>
      <c r="I5466" s="34">
        <f t="shared" si="257"/>
        <v>-2.7617357501915238</v>
      </c>
    </row>
    <row r="5467" spans="2:9" x14ac:dyDescent="0.25">
      <c r="B5467" s="9">
        <v>2021</v>
      </c>
      <c r="C5467" s="9">
        <v>8</v>
      </c>
      <c r="D5467" s="9">
        <v>10</v>
      </c>
      <c r="E5467" s="30">
        <f>I01_Avg!D5467</f>
        <v>1.2872435404454656</v>
      </c>
      <c r="F5467" s="30">
        <f>PVWatts_8.5kW!J5479</f>
        <v>4.8993359999999999</v>
      </c>
      <c r="G5467" s="34">
        <f t="shared" si="255"/>
        <v>-3.6120924595545345</v>
      </c>
      <c r="H5467" s="34">
        <f t="shared" si="256"/>
        <v>0</v>
      </c>
      <c r="I5467" s="34">
        <f t="shared" si="257"/>
        <v>-3.6120924595545345</v>
      </c>
    </row>
    <row r="5468" spans="2:9" x14ac:dyDescent="0.25">
      <c r="B5468" s="9">
        <v>2021</v>
      </c>
      <c r="C5468" s="9">
        <v>8</v>
      </c>
      <c r="D5468" s="9">
        <v>11</v>
      </c>
      <c r="E5468" s="30">
        <f>I01_Avg!D5468</f>
        <v>1.421735252979246</v>
      </c>
      <c r="F5468" s="30">
        <f>PVWatts_8.5kW!J5480</f>
        <v>4.9803109999999995</v>
      </c>
      <c r="G5468" s="34">
        <f t="shared" si="255"/>
        <v>-3.5585757470207535</v>
      </c>
      <c r="H5468" s="34">
        <f t="shared" si="256"/>
        <v>0</v>
      </c>
      <c r="I5468" s="34">
        <f t="shared" si="257"/>
        <v>-3.5585757470207535</v>
      </c>
    </row>
    <row r="5469" spans="2:9" x14ac:dyDescent="0.25">
      <c r="B5469" s="9">
        <v>2021</v>
      </c>
      <c r="C5469" s="9">
        <v>8</v>
      </c>
      <c r="D5469" s="9">
        <v>12</v>
      </c>
      <c r="E5469" s="30">
        <f>I01_Avg!D5469</f>
        <v>1.7086126256726459</v>
      </c>
      <c r="F5469" s="30">
        <f>PVWatts_8.5kW!J5481</f>
        <v>3.978685</v>
      </c>
      <c r="G5469" s="34">
        <f t="shared" si="255"/>
        <v>-2.2700723743273539</v>
      </c>
      <c r="H5469" s="34">
        <f t="shared" si="256"/>
        <v>0</v>
      </c>
      <c r="I5469" s="34">
        <f t="shared" si="257"/>
        <v>-2.2700723743273539</v>
      </c>
    </row>
    <row r="5470" spans="2:9" x14ac:dyDescent="0.25">
      <c r="B5470" s="9">
        <v>2021</v>
      </c>
      <c r="C5470" s="9">
        <v>8</v>
      </c>
      <c r="D5470" s="9">
        <v>13</v>
      </c>
      <c r="E5470" s="30">
        <f>I01_Avg!D5470</f>
        <v>1.8929915806802773</v>
      </c>
      <c r="F5470" s="30">
        <f>PVWatts_8.5kW!J5482</f>
        <v>5.8208710000000004</v>
      </c>
      <c r="G5470" s="34">
        <f t="shared" si="255"/>
        <v>-3.9278794193197228</v>
      </c>
      <c r="H5470" s="34">
        <f t="shared" si="256"/>
        <v>0</v>
      </c>
      <c r="I5470" s="34">
        <f t="shared" si="257"/>
        <v>-3.9278794193197228</v>
      </c>
    </row>
    <row r="5471" spans="2:9" x14ac:dyDescent="0.25">
      <c r="B5471" s="9">
        <v>2021</v>
      </c>
      <c r="C5471" s="9">
        <v>8</v>
      </c>
      <c r="D5471" s="9">
        <v>14</v>
      </c>
      <c r="E5471" s="30">
        <f>I01_Avg!D5471</f>
        <v>2.0962690614969168</v>
      </c>
      <c r="F5471" s="30">
        <f>PVWatts_8.5kW!J5483</f>
        <v>5.3892700000000007</v>
      </c>
      <c r="G5471" s="34">
        <f t="shared" si="255"/>
        <v>-3.2930009385030838</v>
      </c>
      <c r="H5471" s="34">
        <f t="shared" si="256"/>
        <v>0</v>
      </c>
      <c r="I5471" s="34">
        <f t="shared" si="257"/>
        <v>-3.2930009385030838</v>
      </c>
    </row>
    <row r="5472" spans="2:9" x14ac:dyDescent="0.25">
      <c r="B5472" s="9">
        <v>2021</v>
      </c>
      <c r="C5472" s="9">
        <v>8</v>
      </c>
      <c r="D5472" s="9">
        <v>15</v>
      </c>
      <c r="E5472" s="30">
        <f>I01_Avg!D5472</f>
        <v>2.3220701175545857</v>
      </c>
      <c r="F5472" s="30">
        <f>PVWatts_8.5kW!J5484</f>
        <v>4.6408459999999998</v>
      </c>
      <c r="G5472" s="34">
        <f t="shared" si="255"/>
        <v>-2.3187758824454141</v>
      </c>
      <c r="H5472" s="34">
        <f t="shared" si="256"/>
        <v>0</v>
      </c>
      <c r="I5472" s="34">
        <f t="shared" si="257"/>
        <v>-2.3187758824454141</v>
      </c>
    </row>
    <row r="5473" spans="2:9" x14ac:dyDescent="0.25">
      <c r="B5473" s="9">
        <v>2021</v>
      </c>
      <c r="C5473" s="9">
        <v>8</v>
      </c>
      <c r="D5473" s="9">
        <v>16</v>
      </c>
      <c r="E5473" s="30">
        <f>I01_Avg!D5473</f>
        <v>2.5082546078635812</v>
      </c>
      <c r="F5473" s="30">
        <f>PVWatts_8.5kW!J5485</f>
        <v>3.5254020000000001</v>
      </c>
      <c r="G5473" s="34">
        <f t="shared" si="255"/>
        <v>-1.0171473921364189</v>
      </c>
      <c r="H5473" s="34">
        <f t="shared" si="256"/>
        <v>0</v>
      </c>
      <c r="I5473" s="34">
        <f t="shared" si="257"/>
        <v>-1.0171473921364189</v>
      </c>
    </row>
    <row r="5474" spans="2:9" x14ac:dyDescent="0.25">
      <c r="B5474" s="9">
        <v>2021</v>
      </c>
      <c r="C5474" s="9">
        <v>8</v>
      </c>
      <c r="D5474" s="9">
        <v>17</v>
      </c>
      <c r="E5474" s="30">
        <f>I01_Avg!D5474</f>
        <v>2.5943669003395282</v>
      </c>
      <c r="F5474" s="30">
        <f>PVWatts_8.5kW!J5486</f>
        <v>2.1379489999999999</v>
      </c>
      <c r="G5474" s="34">
        <f t="shared" si="255"/>
        <v>0.45641790033952834</v>
      </c>
      <c r="H5474" s="34">
        <f t="shared" si="256"/>
        <v>0.45641790033952834</v>
      </c>
      <c r="I5474" s="34">
        <f t="shared" si="257"/>
        <v>0</v>
      </c>
    </row>
    <row r="5475" spans="2:9" x14ac:dyDescent="0.25">
      <c r="B5475" s="9">
        <v>2021</v>
      </c>
      <c r="C5475" s="9">
        <v>8</v>
      </c>
      <c r="D5475" s="9">
        <v>18</v>
      </c>
      <c r="E5475" s="30">
        <f>I01_Avg!D5475</f>
        <v>2.6759041270458974</v>
      </c>
      <c r="F5475" s="30">
        <f>PVWatts_8.5kW!J5487</f>
        <v>0.70910200000000001</v>
      </c>
      <c r="G5475" s="34">
        <f t="shared" si="255"/>
        <v>1.9668021270458973</v>
      </c>
      <c r="H5475" s="34">
        <f t="shared" si="256"/>
        <v>1.9668021270458973</v>
      </c>
      <c r="I5475" s="34">
        <f t="shared" si="257"/>
        <v>0</v>
      </c>
    </row>
    <row r="5476" spans="2:9" x14ac:dyDescent="0.25">
      <c r="B5476" s="9">
        <v>2021</v>
      </c>
      <c r="C5476" s="9">
        <v>8</v>
      </c>
      <c r="D5476" s="9">
        <v>19</v>
      </c>
      <c r="E5476" s="30">
        <f>I01_Avg!D5476</f>
        <v>2.5018137573890828</v>
      </c>
      <c r="F5476" s="30">
        <f>PVWatts_8.5kW!J5488</f>
        <v>3.5962000000000001E-2</v>
      </c>
      <c r="G5476" s="34">
        <f t="shared" si="255"/>
        <v>2.4658517573890828</v>
      </c>
      <c r="H5476" s="34">
        <f t="shared" si="256"/>
        <v>2.4658517573890828</v>
      </c>
      <c r="I5476" s="34">
        <f t="shared" si="257"/>
        <v>0</v>
      </c>
    </row>
    <row r="5477" spans="2:9" x14ac:dyDescent="0.25">
      <c r="B5477" s="9">
        <v>2021</v>
      </c>
      <c r="C5477" s="9">
        <v>8</v>
      </c>
      <c r="D5477" s="9">
        <v>20</v>
      </c>
      <c r="E5477" s="30">
        <f>I01_Avg!D5477</f>
        <v>2.3201273521870101</v>
      </c>
      <c r="F5477" s="30">
        <f>PVWatts_8.5kW!J5489</f>
        <v>0</v>
      </c>
      <c r="G5477" s="34">
        <f t="shared" si="255"/>
        <v>2.3201273521870101</v>
      </c>
      <c r="H5477" s="34">
        <f t="shared" si="256"/>
        <v>2.3201273521870101</v>
      </c>
      <c r="I5477" s="34">
        <f t="shared" si="257"/>
        <v>0</v>
      </c>
    </row>
    <row r="5478" spans="2:9" x14ac:dyDescent="0.25">
      <c r="B5478" s="9">
        <v>2021</v>
      </c>
      <c r="C5478" s="9">
        <v>8</v>
      </c>
      <c r="D5478" s="9">
        <v>21</v>
      </c>
      <c r="E5478" s="30">
        <f>I01_Avg!D5478</f>
        <v>2.1571945572349591</v>
      </c>
      <c r="F5478" s="30">
        <f>PVWatts_8.5kW!J5490</f>
        <v>0</v>
      </c>
      <c r="G5478" s="34">
        <f t="shared" si="255"/>
        <v>2.1571945572349591</v>
      </c>
      <c r="H5478" s="34">
        <f t="shared" si="256"/>
        <v>2.1571945572349591</v>
      </c>
      <c r="I5478" s="34">
        <f t="shared" si="257"/>
        <v>0</v>
      </c>
    </row>
    <row r="5479" spans="2:9" x14ac:dyDescent="0.25">
      <c r="B5479" s="9">
        <v>2021</v>
      </c>
      <c r="C5479" s="9">
        <v>8</v>
      </c>
      <c r="D5479" s="9">
        <v>22</v>
      </c>
      <c r="E5479" s="30">
        <f>I01_Avg!D5479</f>
        <v>1.9026130064701485</v>
      </c>
      <c r="F5479" s="30">
        <f>PVWatts_8.5kW!J5491</f>
        <v>0</v>
      </c>
      <c r="G5479" s="34">
        <f t="shared" si="255"/>
        <v>1.9026130064701485</v>
      </c>
      <c r="H5479" s="34">
        <f t="shared" si="256"/>
        <v>1.9026130064701485</v>
      </c>
      <c r="I5479" s="34">
        <f t="shared" si="257"/>
        <v>0</v>
      </c>
    </row>
    <row r="5480" spans="2:9" x14ac:dyDescent="0.25">
      <c r="B5480" s="9">
        <v>2021</v>
      </c>
      <c r="C5480" s="9">
        <v>8</v>
      </c>
      <c r="D5480" s="9">
        <v>23</v>
      </c>
      <c r="E5480" s="30">
        <f>I01_Avg!D5480</f>
        <v>1.6175402691532486</v>
      </c>
      <c r="F5480" s="30">
        <f>PVWatts_8.5kW!J5492</f>
        <v>0</v>
      </c>
      <c r="G5480" s="34">
        <f t="shared" si="255"/>
        <v>1.6175402691532486</v>
      </c>
      <c r="H5480" s="34">
        <f t="shared" si="256"/>
        <v>1.6175402691532486</v>
      </c>
      <c r="I5480" s="34">
        <f t="shared" si="257"/>
        <v>0</v>
      </c>
    </row>
    <row r="5481" spans="2:9" x14ac:dyDescent="0.25">
      <c r="B5481" s="9">
        <v>2021</v>
      </c>
      <c r="C5481" s="9">
        <v>8</v>
      </c>
      <c r="D5481" s="9">
        <v>0</v>
      </c>
      <c r="E5481" s="30">
        <f>I01_Avg!D5481</f>
        <v>1.3664629831237241</v>
      </c>
      <c r="F5481" s="30">
        <f>PVWatts_8.5kW!J5493</f>
        <v>0</v>
      </c>
      <c r="G5481" s="34">
        <f t="shared" si="255"/>
        <v>1.3664629831237241</v>
      </c>
      <c r="H5481" s="34">
        <f t="shared" si="256"/>
        <v>1.3664629831237241</v>
      </c>
      <c r="I5481" s="34">
        <f t="shared" si="257"/>
        <v>0</v>
      </c>
    </row>
    <row r="5482" spans="2:9" x14ac:dyDescent="0.25">
      <c r="B5482" s="9">
        <v>2021</v>
      </c>
      <c r="C5482" s="9">
        <v>8</v>
      </c>
      <c r="D5482" s="9">
        <v>1</v>
      </c>
      <c r="E5482" s="30">
        <f>I01_Avg!D5482</f>
        <v>1.2131715122989095</v>
      </c>
      <c r="F5482" s="30">
        <f>PVWatts_8.5kW!J5494</f>
        <v>0</v>
      </c>
      <c r="G5482" s="34">
        <f t="shared" si="255"/>
        <v>1.2131715122989095</v>
      </c>
      <c r="H5482" s="34">
        <f t="shared" si="256"/>
        <v>1.2131715122989095</v>
      </c>
      <c r="I5482" s="34">
        <f t="shared" si="257"/>
        <v>0</v>
      </c>
    </row>
    <row r="5483" spans="2:9" x14ac:dyDescent="0.25">
      <c r="B5483" s="9">
        <v>2021</v>
      </c>
      <c r="C5483" s="9">
        <v>8</v>
      </c>
      <c r="D5483" s="9">
        <v>2</v>
      </c>
      <c r="E5483" s="30">
        <f>I01_Avg!D5483</f>
        <v>1.0521869804091843</v>
      </c>
      <c r="F5483" s="30">
        <f>PVWatts_8.5kW!J5495</f>
        <v>0</v>
      </c>
      <c r="G5483" s="34">
        <f t="shared" si="255"/>
        <v>1.0521869804091843</v>
      </c>
      <c r="H5483" s="34">
        <f t="shared" si="256"/>
        <v>1.0521869804091843</v>
      </c>
      <c r="I5483" s="34">
        <f t="shared" si="257"/>
        <v>0</v>
      </c>
    </row>
    <row r="5484" spans="2:9" x14ac:dyDescent="0.25">
      <c r="B5484" s="9">
        <v>2021</v>
      </c>
      <c r="C5484" s="9">
        <v>8</v>
      </c>
      <c r="D5484" s="9">
        <v>3</v>
      </c>
      <c r="E5484" s="30">
        <f>I01_Avg!D5484</f>
        <v>0.97322166451796221</v>
      </c>
      <c r="F5484" s="30">
        <f>PVWatts_8.5kW!J5496</f>
        <v>0</v>
      </c>
      <c r="G5484" s="34">
        <f t="shared" si="255"/>
        <v>0.97322166451796221</v>
      </c>
      <c r="H5484" s="34">
        <f t="shared" si="256"/>
        <v>0.97322166451796221</v>
      </c>
      <c r="I5484" s="34">
        <f t="shared" si="257"/>
        <v>0</v>
      </c>
    </row>
    <row r="5485" spans="2:9" x14ac:dyDescent="0.25">
      <c r="B5485" s="9">
        <v>2021</v>
      </c>
      <c r="C5485" s="9">
        <v>8</v>
      </c>
      <c r="D5485" s="9">
        <v>4</v>
      </c>
      <c r="E5485" s="30">
        <f>I01_Avg!D5485</f>
        <v>0.90912440520999416</v>
      </c>
      <c r="F5485" s="30">
        <f>PVWatts_8.5kW!J5497</f>
        <v>0</v>
      </c>
      <c r="G5485" s="34">
        <f t="shared" si="255"/>
        <v>0.90912440520999416</v>
      </c>
      <c r="H5485" s="34">
        <f t="shared" si="256"/>
        <v>0.90912440520999416</v>
      </c>
      <c r="I5485" s="34">
        <f t="shared" si="257"/>
        <v>0</v>
      </c>
    </row>
    <row r="5486" spans="2:9" x14ac:dyDescent="0.25">
      <c r="B5486" s="9">
        <v>2021</v>
      </c>
      <c r="C5486" s="9">
        <v>8</v>
      </c>
      <c r="D5486" s="9">
        <v>5</v>
      </c>
      <c r="E5486" s="30">
        <f>I01_Avg!D5486</f>
        <v>0.91994175904983699</v>
      </c>
      <c r="F5486" s="30">
        <f>PVWatts_8.5kW!J5498</f>
        <v>0</v>
      </c>
      <c r="G5486" s="34">
        <f t="shared" si="255"/>
        <v>0.91994175904983699</v>
      </c>
      <c r="H5486" s="34">
        <f t="shared" si="256"/>
        <v>0.91994175904983699</v>
      </c>
      <c r="I5486" s="34">
        <f t="shared" si="257"/>
        <v>0</v>
      </c>
    </row>
    <row r="5487" spans="2:9" x14ac:dyDescent="0.25">
      <c r="B5487" s="9">
        <v>2021</v>
      </c>
      <c r="C5487" s="9">
        <v>8</v>
      </c>
      <c r="D5487" s="9">
        <v>6</v>
      </c>
      <c r="E5487" s="30">
        <f>I01_Avg!D5487</f>
        <v>0.94752777187704429</v>
      </c>
      <c r="F5487" s="30">
        <f>PVWatts_8.5kW!J5499</f>
        <v>0.18409999999999999</v>
      </c>
      <c r="G5487" s="34">
        <f t="shared" si="255"/>
        <v>0.76342777187704436</v>
      </c>
      <c r="H5487" s="34">
        <f t="shared" si="256"/>
        <v>0.76342777187704436</v>
      </c>
      <c r="I5487" s="34">
        <f t="shared" si="257"/>
        <v>0</v>
      </c>
    </row>
    <row r="5488" spans="2:9" x14ac:dyDescent="0.25">
      <c r="B5488" s="9">
        <v>2021</v>
      </c>
      <c r="C5488" s="9">
        <v>8</v>
      </c>
      <c r="D5488" s="9">
        <v>7</v>
      </c>
      <c r="E5488" s="30">
        <f>I01_Avg!D5488</f>
        <v>0.9636592962231032</v>
      </c>
      <c r="F5488" s="30">
        <f>PVWatts_8.5kW!J5500</f>
        <v>1.279973</v>
      </c>
      <c r="G5488" s="34">
        <f t="shared" si="255"/>
        <v>-0.31631370377689683</v>
      </c>
      <c r="H5488" s="34">
        <f t="shared" si="256"/>
        <v>0</v>
      </c>
      <c r="I5488" s="34">
        <f t="shared" si="257"/>
        <v>-0.31631370377689683</v>
      </c>
    </row>
    <row r="5489" spans="2:9" x14ac:dyDescent="0.25">
      <c r="B5489" s="9">
        <v>2021</v>
      </c>
      <c r="C5489" s="9">
        <v>8</v>
      </c>
      <c r="D5489" s="9">
        <v>8</v>
      </c>
      <c r="E5489" s="30">
        <f>I01_Avg!D5489</f>
        <v>1.0697160274623925</v>
      </c>
      <c r="F5489" s="30">
        <f>PVWatts_8.5kW!J5501</f>
        <v>2.8472269999999997</v>
      </c>
      <c r="G5489" s="34">
        <f t="shared" si="255"/>
        <v>-1.7775109725376073</v>
      </c>
      <c r="H5489" s="34">
        <f t="shared" si="256"/>
        <v>0</v>
      </c>
      <c r="I5489" s="34">
        <f t="shared" si="257"/>
        <v>-1.7775109725376073</v>
      </c>
    </row>
    <row r="5490" spans="2:9" x14ac:dyDescent="0.25">
      <c r="B5490" s="9">
        <v>2021</v>
      </c>
      <c r="C5490" s="9">
        <v>8</v>
      </c>
      <c r="D5490" s="9">
        <v>9</v>
      </c>
      <c r="E5490" s="30">
        <f>I01_Avg!D5490</f>
        <v>1.0906308515441565</v>
      </c>
      <c r="F5490" s="30">
        <f>PVWatts_8.5kW!J5502</f>
        <v>4.237698</v>
      </c>
      <c r="G5490" s="34">
        <f t="shared" si="255"/>
        <v>-3.1470671484558435</v>
      </c>
      <c r="H5490" s="34">
        <f t="shared" si="256"/>
        <v>0</v>
      </c>
      <c r="I5490" s="34">
        <f t="shared" si="257"/>
        <v>-3.1470671484558435</v>
      </c>
    </row>
    <row r="5491" spans="2:9" x14ac:dyDescent="0.25">
      <c r="B5491" s="9">
        <v>2021</v>
      </c>
      <c r="C5491" s="9">
        <v>8</v>
      </c>
      <c r="D5491" s="9">
        <v>10</v>
      </c>
      <c r="E5491" s="30">
        <f>I01_Avg!D5491</f>
        <v>1.16366733779936</v>
      </c>
      <c r="F5491" s="30">
        <f>PVWatts_8.5kW!J5503</f>
        <v>5.222842</v>
      </c>
      <c r="G5491" s="34">
        <f t="shared" si="255"/>
        <v>-4.0591746622006397</v>
      </c>
      <c r="H5491" s="34">
        <f t="shared" si="256"/>
        <v>0</v>
      </c>
      <c r="I5491" s="34">
        <f t="shared" si="257"/>
        <v>-4.0591746622006397</v>
      </c>
    </row>
    <row r="5492" spans="2:9" x14ac:dyDescent="0.25">
      <c r="B5492" s="9">
        <v>2021</v>
      </c>
      <c r="C5492" s="9">
        <v>8</v>
      </c>
      <c r="D5492" s="9">
        <v>11</v>
      </c>
      <c r="E5492" s="30">
        <f>I01_Avg!D5492</f>
        <v>1.289736936955068</v>
      </c>
      <c r="F5492" s="30">
        <f>PVWatts_8.5kW!J5504</f>
        <v>5.8532219999999997</v>
      </c>
      <c r="G5492" s="34">
        <f t="shared" si="255"/>
        <v>-4.563485063044932</v>
      </c>
      <c r="H5492" s="34">
        <f t="shared" si="256"/>
        <v>0</v>
      </c>
      <c r="I5492" s="34">
        <f t="shared" si="257"/>
        <v>-4.563485063044932</v>
      </c>
    </row>
    <row r="5493" spans="2:9" x14ac:dyDescent="0.25">
      <c r="B5493" s="9">
        <v>2021</v>
      </c>
      <c r="C5493" s="9">
        <v>8</v>
      </c>
      <c r="D5493" s="9">
        <v>12</v>
      </c>
      <c r="E5493" s="30">
        <f>I01_Avg!D5493</f>
        <v>1.3819548707898257</v>
      </c>
      <c r="F5493" s="30">
        <f>PVWatts_8.5kW!J5505</f>
        <v>6.1260290000000008</v>
      </c>
      <c r="G5493" s="34">
        <f t="shared" si="255"/>
        <v>-4.7440741292101754</v>
      </c>
      <c r="H5493" s="34">
        <f t="shared" si="256"/>
        <v>0</v>
      </c>
      <c r="I5493" s="34">
        <f t="shared" si="257"/>
        <v>-4.7440741292101754</v>
      </c>
    </row>
    <row r="5494" spans="2:9" x14ac:dyDescent="0.25">
      <c r="B5494" s="9">
        <v>2021</v>
      </c>
      <c r="C5494" s="9">
        <v>8</v>
      </c>
      <c r="D5494" s="9">
        <v>13</v>
      </c>
      <c r="E5494" s="30">
        <f>I01_Avg!D5494</f>
        <v>1.450825821500195</v>
      </c>
      <c r="F5494" s="30">
        <f>PVWatts_8.5kW!J5506</f>
        <v>6.0498909999999997</v>
      </c>
      <c r="G5494" s="34">
        <f t="shared" si="255"/>
        <v>-4.5990651784998047</v>
      </c>
      <c r="H5494" s="34">
        <f t="shared" si="256"/>
        <v>0</v>
      </c>
      <c r="I5494" s="34">
        <f t="shared" si="257"/>
        <v>-4.5990651784998047</v>
      </c>
    </row>
    <row r="5495" spans="2:9" x14ac:dyDescent="0.25">
      <c r="B5495" s="9">
        <v>2021</v>
      </c>
      <c r="C5495" s="9">
        <v>8</v>
      </c>
      <c r="D5495" s="9">
        <v>14</v>
      </c>
      <c r="E5495" s="30">
        <f>I01_Avg!D5495</f>
        <v>1.6079233671583715</v>
      </c>
      <c r="F5495" s="30">
        <f>PVWatts_8.5kW!J5507</f>
        <v>5.5923689999999997</v>
      </c>
      <c r="G5495" s="34">
        <f t="shared" si="255"/>
        <v>-3.984445632841628</v>
      </c>
      <c r="H5495" s="34">
        <f t="shared" si="256"/>
        <v>0</v>
      </c>
      <c r="I5495" s="34">
        <f t="shared" si="257"/>
        <v>-3.984445632841628</v>
      </c>
    </row>
    <row r="5496" spans="2:9" x14ac:dyDescent="0.25">
      <c r="B5496" s="9">
        <v>2021</v>
      </c>
      <c r="C5496" s="9">
        <v>8</v>
      </c>
      <c r="D5496" s="9">
        <v>15</v>
      </c>
      <c r="E5496" s="30">
        <f>I01_Avg!D5496</f>
        <v>1.7118839953609661</v>
      </c>
      <c r="F5496" s="30">
        <f>PVWatts_8.5kW!J5508</f>
        <v>4.817145</v>
      </c>
      <c r="G5496" s="34">
        <f t="shared" si="255"/>
        <v>-3.1052610046390337</v>
      </c>
      <c r="H5496" s="34">
        <f t="shared" si="256"/>
        <v>0</v>
      </c>
      <c r="I5496" s="34">
        <f t="shared" si="257"/>
        <v>-3.1052610046390337</v>
      </c>
    </row>
    <row r="5497" spans="2:9" x14ac:dyDescent="0.25">
      <c r="B5497" s="9">
        <v>2021</v>
      </c>
      <c r="C5497" s="9">
        <v>8</v>
      </c>
      <c r="D5497" s="9">
        <v>16</v>
      </c>
      <c r="E5497" s="30">
        <f>I01_Avg!D5497</f>
        <v>1.9140621446853279</v>
      </c>
      <c r="F5497" s="30">
        <f>PVWatts_8.5kW!J5509</f>
        <v>3.7093850000000002</v>
      </c>
      <c r="G5497" s="34">
        <f t="shared" si="255"/>
        <v>-1.7953228553146723</v>
      </c>
      <c r="H5497" s="34">
        <f t="shared" si="256"/>
        <v>0</v>
      </c>
      <c r="I5497" s="34">
        <f t="shared" si="257"/>
        <v>-1.7953228553146723</v>
      </c>
    </row>
    <row r="5498" spans="2:9" x14ac:dyDescent="0.25">
      <c r="B5498" s="9">
        <v>2021</v>
      </c>
      <c r="C5498" s="9">
        <v>8</v>
      </c>
      <c r="D5498" s="9">
        <v>17</v>
      </c>
      <c r="E5498" s="30">
        <f>I01_Avg!D5498</f>
        <v>2.0094128654507952</v>
      </c>
      <c r="F5498" s="30">
        <f>PVWatts_8.5kW!J5510</f>
        <v>2.2232399999999997</v>
      </c>
      <c r="G5498" s="34">
        <f t="shared" si="255"/>
        <v>-0.21382713454920443</v>
      </c>
      <c r="H5498" s="34">
        <f t="shared" si="256"/>
        <v>0</v>
      </c>
      <c r="I5498" s="34">
        <f t="shared" si="257"/>
        <v>-0.21382713454920443</v>
      </c>
    </row>
    <row r="5499" spans="2:9" x14ac:dyDescent="0.25">
      <c r="B5499" s="9">
        <v>2021</v>
      </c>
      <c r="C5499" s="9">
        <v>8</v>
      </c>
      <c r="D5499" s="9">
        <v>18</v>
      </c>
      <c r="E5499" s="30">
        <f>I01_Avg!D5499</f>
        <v>2.0006170930972167</v>
      </c>
      <c r="F5499" s="30">
        <f>PVWatts_8.5kW!J5511</f>
        <v>0.70882299999999998</v>
      </c>
      <c r="G5499" s="34">
        <f t="shared" si="255"/>
        <v>1.2917940930972167</v>
      </c>
      <c r="H5499" s="34">
        <f t="shared" si="256"/>
        <v>1.2917940930972167</v>
      </c>
      <c r="I5499" s="34">
        <f t="shared" si="257"/>
        <v>0</v>
      </c>
    </row>
    <row r="5500" spans="2:9" x14ac:dyDescent="0.25">
      <c r="B5500" s="9">
        <v>2021</v>
      </c>
      <c r="C5500" s="9">
        <v>8</v>
      </c>
      <c r="D5500" s="9">
        <v>19</v>
      </c>
      <c r="E5500" s="30">
        <f>I01_Avg!D5500</f>
        <v>1.9155813358883458</v>
      </c>
      <c r="F5500" s="30">
        <f>PVWatts_8.5kW!J5512</f>
        <v>2.5642999999999999E-2</v>
      </c>
      <c r="G5500" s="34">
        <f t="shared" si="255"/>
        <v>1.8899383358883457</v>
      </c>
      <c r="H5500" s="34">
        <f t="shared" si="256"/>
        <v>1.8899383358883457</v>
      </c>
      <c r="I5500" s="34">
        <f t="shared" si="257"/>
        <v>0</v>
      </c>
    </row>
    <row r="5501" spans="2:9" x14ac:dyDescent="0.25">
      <c r="B5501" s="9">
        <v>2021</v>
      </c>
      <c r="C5501" s="9">
        <v>8</v>
      </c>
      <c r="D5501" s="9">
        <v>20</v>
      </c>
      <c r="E5501" s="30">
        <f>I01_Avg!D5501</f>
        <v>1.7214037882838504</v>
      </c>
      <c r="F5501" s="30">
        <f>PVWatts_8.5kW!J5513</f>
        <v>0</v>
      </c>
      <c r="G5501" s="34">
        <f t="shared" si="255"/>
        <v>1.7214037882838504</v>
      </c>
      <c r="H5501" s="34">
        <f t="shared" si="256"/>
        <v>1.7214037882838504</v>
      </c>
      <c r="I5501" s="34">
        <f t="shared" si="257"/>
        <v>0</v>
      </c>
    </row>
    <row r="5502" spans="2:9" x14ac:dyDescent="0.25">
      <c r="B5502" s="9">
        <v>2021</v>
      </c>
      <c r="C5502" s="9">
        <v>8</v>
      </c>
      <c r="D5502" s="9">
        <v>21</v>
      </c>
      <c r="E5502" s="30">
        <f>I01_Avg!D5502</f>
        <v>1.5693989790655498</v>
      </c>
      <c r="F5502" s="30">
        <f>PVWatts_8.5kW!J5514</f>
        <v>0</v>
      </c>
      <c r="G5502" s="34">
        <f t="shared" si="255"/>
        <v>1.5693989790655498</v>
      </c>
      <c r="H5502" s="34">
        <f t="shared" si="256"/>
        <v>1.5693989790655498</v>
      </c>
      <c r="I5502" s="34">
        <f t="shared" si="257"/>
        <v>0</v>
      </c>
    </row>
    <row r="5503" spans="2:9" x14ac:dyDescent="0.25">
      <c r="B5503" s="9">
        <v>2021</v>
      </c>
      <c r="C5503" s="9">
        <v>8</v>
      </c>
      <c r="D5503" s="9">
        <v>22</v>
      </c>
      <c r="E5503" s="30">
        <f>I01_Avg!D5503</f>
        <v>1.3743896522596304</v>
      </c>
      <c r="F5503" s="30">
        <f>PVWatts_8.5kW!J5515</f>
        <v>0</v>
      </c>
      <c r="G5503" s="34">
        <f t="shared" si="255"/>
        <v>1.3743896522596304</v>
      </c>
      <c r="H5503" s="34">
        <f t="shared" si="256"/>
        <v>1.3743896522596304</v>
      </c>
      <c r="I5503" s="34">
        <f t="shared" si="257"/>
        <v>0</v>
      </c>
    </row>
    <row r="5504" spans="2:9" x14ac:dyDescent="0.25">
      <c r="B5504" s="9">
        <v>2021</v>
      </c>
      <c r="C5504" s="9">
        <v>8</v>
      </c>
      <c r="D5504" s="9">
        <v>23</v>
      </c>
      <c r="E5504" s="30">
        <f>I01_Avg!D5504</f>
        <v>1.1241107759733566</v>
      </c>
      <c r="F5504" s="30">
        <f>PVWatts_8.5kW!J5516</f>
        <v>0</v>
      </c>
      <c r="G5504" s="34">
        <f t="shared" si="255"/>
        <v>1.1241107759733566</v>
      </c>
      <c r="H5504" s="34">
        <f t="shared" si="256"/>
        <v>1.1241107759733566</v>
      </c>
      <c r="I5504" s="34">
        <f t="shared" si="257"/>
        <v>0</v>
      </c>
    </row>
    <row r="5505" spans="2:9" x14ac:dyDescent="0.25">
      <c r="B5505" s="9">
        <v>2021</v>
      </c>
      <c r="C5505" s="9">
        <v>8</v>
      </c>
      <c r="D5505" s="9">
        <v>0</v>
      </c>
      <c r="E5505" s="30">
        <f>I01_Avg!D5505</f>
        <v>0.86528112154127723</v>
      </c>
      <c r="F5505" s="30">
        <f>PVWatts_8.5kW!J5517</f>
        <v>0</v>
      </c>
      <c r="G5505" s="34">
        <f t="shared" si="255"/>
        <v>0.86528112154127723</v>
      </c>
      <c r="H5505" s="34">
        <f t="shared" si="256"/>
        <v>0.86528112154127723</v>
      </c>
      <c r="I5505" s="34">
        <f t="shared" si="257"/>
        <v>0</v>
      </c>
    </row>
    <row r="5506" spans="2:9" x14ac:dyDescent="0.25">
      <c r="B5506" s="9">
        <v>2021</v>
      </c>
      <c r="C5506" s="9">
        <v>8</v>
      </c>
      <c r="D5506" s="9">
        <v>1</v>
      </c>
      <c r="E5506" s="30">
        <f>I01_Avg!D5506</f>
        <v>0.76649422690848368</v>
      </c>
      <c r="F5506" s="30">
        <f>PVWatts_8.5kW!J5518</f>
        <v>0</v>
      </c>
      <c r="G5506" s="34">
        <f t="shared" si="255"/>
        <v>0.76649422690848368</v>
      </c>
      <c r="H5506" s="34">
        <f t="shared" si="256"/>
        <v>0.76649422690848368</v>
      </c>
      <c r="I5506" s="34">
        <f t="shared" si="257"/>
        <v>0</v>
      </c>
    </row>
    <row r="5507" spans="2:9" x14ac:dyDescent="0.25">
      <c r="B5507" s="9">
        <v>2021</v>
      </c>
      <c r="C5507" s="9">
        <v>8</v>
      </c>
      <c r="D5507" s="9">
        <v>2</v>
      </c>
      <c r="E5507" s="30">
        <f>I01_Avg!D5507</f>
        <v>0.70676403454421999</v>
      </c>
      <c r="F5507" s="30">
        <f>PVWatts_8.5kW!J5519</f>
        <v>0</v>
      </c>
      <c r="G5507" s="34">
        <f t="shared" si="255"/>
        <v>0.70676403454421999</v>
      </c>
      <c r="H5507" s="34">
        <f t="shared" si="256"/>
        <v>0.70676403454421999</v>
      </c>
      <c r="I5507" s="34">
        <f t="shared" si="257"/>
        <v>0</v>
      </c>
    </row>
    <row r="5508" spans="2:9" x14ac:dyDescent="0.25">
      <c r="B5508" s="9">
        <v>2021</v>
      </c>
      <c r="C5508" s="9">
        <v>8</v>
      </c>
      <c r="D5508" s="9">
        <v>3</v>
      </c>
      <c r="E5508" s="30">
        <f>I01_Avg!D5508</f>
        <v>0.67628326332423883</v>
      </c>
      <c r="F5508" s="30">
        <f>PVWatts_8.5kW!J5520</f>
        <v>0</v>
      </c>
      <c r="G5508" s="34">
        <f t="shared" si="255"/>
        <v>0.67628326332423883</v>
      </c>
      <c r="H5508" s="34">
        <f t="shared" si="256"/>
        <v>0.67628326332423883</v>
      </c>
      <c r="I5508" s="34">
        <f t="shared" si="257"/>
        <v>0</v>
      </c>
    </row>
    <row r="5509" spans="2:9" x14ac:dyDescent="0.25">
      <c r="B5509" s="9">
        <v>2021</v>
      </c>
      <c r="C5509" s="9">
        <v>8</v>
      </c>
      <c r="D5509" s="9">
        <v>4</v>
      </c>
      <c r="E5509" s="30">
        <f>I01_Avg!D5509</f>
        <v>0.6871315258156987</v>
      </c>
      <c r="F5509" s="30">
        <f>PVWatts_8.5kW!J5521</f>
        <v>0</v>
      </c>
      <c r="G5509" s="34">
        <f t="shared" si="255"/>
        <v>0.6871315258156987</v>
      </c>
      <c r="H5509" s="34">
        <f t="shared" si="256"/>
        <v>0.6871315258156987</v>
      </c>
      <c r="I5509" s="34">
        <f t="shared" si="257"/>
        <v>0</v>
      </c>
    </row>
    <row r="5510" spans="2:9" x14ac:dyDescent="0.25">
      <c r="B5510" s="9">
        <v>2021</v>
      </c>
      <c r="C5510" s="9">
        <v>8</v>
      </c>
      <c r="D5510" s="9">
        <v>5</v>
      </c>
      <c r="E5510" s="30">
        <f>I01_Avg!D5510</f>
        <v>0.71161130160650898</v>
      </c>
      <c r="F5510" s="30">
        <f>PVWatts_8.5kW!J5522</f>
        <v>0</v>
      </c>
      <c r="G5510" s="34">
        <f t="shared" si="255"/>
        <v>0.71161130160650898</v>
      </c>
      <c r="H5510" s="34">
        <f t="shared" si="256"/>
        <v>0.71161130160650898</v>
      </c>
      <c r="I5510" s="34">
        <f t="shared" si="257"/>
        <v>0</v>
      </c>
    </row>
    <row r="5511" spans="2:9" x14ac:dyDescent="0.25">
      <c r="B5511" s="9">
        <v>2021</v>
      </c>
      <c r="C5511" s="9">
        <v>8</v>
      </c>
      <c r="D5511" s="9">
        <v>6</v>
      </c>
      <c r="E5511" s="30">
        <f>I01_Avg!D5511</f>
        <v>0.77455110671682281</v>
      </c>
      <c r="F5511" s="30">
        <f>PVWatts_8.5kW!J5523</f>
        <v>0.15987799999999999</v>
      </c>
      <c r="G5511" s="34">
        <f t="shared" si="255"/>
        <v>0.61467310671682285</v>
      </c>
      <c r="H5511" s="34">
        <f t="shared" si="256"/>
        <v>0.61467310671682285</v>
      </c>
      <c r="I5511" s="34">
        <f t="shared" si="257"/>
        <v>0</v>
      </c>
    </row>
    <row r="5512" spans="2:9" x14ac:dyDescent="0.25">
      <c r="B5512" s="9">
        <v>2021</v>
      </c>
      <c r="C5512" s="9">
        <v>8</v>
      </c>
      <c r="D5512" s="9">
        <v>7</v>
      </c>
      <c r="E5512" s="30">
        <f>I01_Avg!D5512</f>
        <v>0.85472429786086079</v>
      </c>
      <c r="F5512" s="30">
        <f>PVWatts_8.5kW!J5524</f>
        <v>1.2920659999999999</v>
      </c>
      <c r="G5512" s="34">
        <f t="shared" si="255"/>
        <v>-0.43734170213913914</v>
      </c>
      <c r="H5512" s="34">
        <f t="shared" si="256"/>
        <v>0</v>
      </c>
      <c r="I5512" s="34">
        <f t="shared" si="257"/>
        <v>-0.43734170213913914</v>
      </c>
    </row>
    <row r="5513" spans="2:9" x14ac:dyDescent="0.25">
      <c r="B5513" s="9">
        <v>2021</v>
      </c>
      <c r="C5513" s="9">
        <v>8</v>
      </c>
      <c r="D5513" s="9">
        <v>8</v>
      </c>
      <c r="E5513" s="30">
        <f>I01_Avg!D5513</f>
        <v>0.85014950185560012</v>
      </c>
      <c r="F5513" s="30">
        <f>PVWatts_8.5kW!J5525</f>
        <v>2.9265470000000002</v>
      </c>
      <c r="G5513" s="34">
        <f t="shared" si="255"/>
        <v>-2.0763974981444</v>
      </c>
      <c r="H5513" s="34">
        <f t="shared" si="256"/>
        <v>0</v>
      </c>
      <c r="I5513" s="34">
        <f t="shared" si="257"/>
        <v>-2.0763974981444</v>
      </c>
    </row>
    <row r="5514" spans="2:9" x14ac:dyDescent="0.25">
      <c r="B5514" s="9">
        <v>2021</v>
      </c>
      <c r="C5514" s="9">
        <v>8</v>
      </c>
      <c r="D5514" s="9">
        <v>9</v>
      </c>
      <c r="E5514" s="30">
        <f>I01_Avg!D5514</f>
        <v>0.95369633978089297</v>
      </c>
      <c r="F5514" s="30">
        <f>PVWatts_8.5kW!J5526</f>
        <v>4.308681</v>
      </c>
      <c r="G5514" s="34">
        <f t="shared" ref="G5514:G5577" si="258">+E5514-F5514</f>
        <v>-3.3549846602191069</v>
      </c>
      <c r="H5514" s="34">
        <f t="shared" ref="H5514:H5577" si="259">+IF(G5514&gt;0,G5514,0)</f>
        <v>0</v>
      </c>
      <c r="I5514" s="34">
        <f t="shared" ref="I5514:I5577" si="260">+IF(G5514&lt;0,G5514,0)</f>
        <v>-3.3549846602191069</v>
      </c>
    </row>
    <row r="5515" spans="2:9" x14ac:dyDescent="0.25">
      <c r="B5515" s="9">
        <v>2021</v>
      </c>
      <c r="C5515" s="9">
        <v>8</v>
      </c>
      <c r="D5515" s="9">
        <v>10</v>
      </c>
      <c r="E5515" s="30">
        <f>I01_Avg!D5515</f>
        <v>0.9543864175952399</v>
      </c>
      <c r="F5515" s="30">
        <f>PVWatts_8.5kW!J5527</f>
        <v>5.3661099999999999</v>
      </c>
      <c r="G5515" s="34">
        <f t="shared" si="258"/>
        <v>-4.4117235824047603</v>
      </c>
      <c r="H5515" s="34">
        <f t="shared" si="259"/>
        <v>0</v>
      </c>
      <c r="I5515" s="34">
        <f t="shared" si="260"/>
        <v>-4.4117235824047603</v>
      </c>
    </row>
    <row r="5516" spans="2:9" x14ac:dyDescent="0.25">
      <c r="B5516" s="9">
        <v>2021</v>
      </c>
      <c r="C5516" s="9">
        <v>8</v>
      </c>
      <c r="D5516" s="9">
        <v>11</v>
      </c>
      <c r="E5516" s="30">
        <f>I01_Avg!D5516</f>
        <v>0.97565400243055345</v>
      </c>
      <c r="F5516" s="30">
        <f>PVWatts_8.5kW!J5528</f>
        <v>5.9800910000000007</v>
      </c>
      <c r="G5516" s="34">
        <f t="shared" si="258"/>
        <v>-5.0044369975694476</v>
      </c>
      <c r="H5516" s="34">
        <f t="shared" si="259"/>
        <v>0</v>
      </c>
      <c r="I5516" s="34">
        <f t="shared" si="260"/>
        <v>-5.0044369975694476</v>
      </c>
    </row>
    <row r="5517" spans="2:9" x14ac:dyDescent="0.25">
      <c r="B5517" s="9">
        <v>2021</v>
      </c>
      <c r="C5517" s="9">
        <v>8</v>
      </c>
      <c r="D5517" s="9">
        <v>12</v>
      </c>
      <c r="E5517" s="30">
        <f>I01_Avg!D5517</f>
        <v>1.0123908243557147</v>
      </c>
      <c r="F5517" s="30">
        <f>PVWatts_8.5kW!J5529</f>
        <v>6.1142279999999998</v>
      </c>
      <c r="G5517" s="34">
        <f t="shared" si="258"/>
        <v>-5.1018371756442846</v>
      </c>
      <c r="H5517" s="34">
        <f t="shared" si="259"/>
        <v>0</v>
      </c>
      <c r="I5517" s="34">
        <f t="shared" si="260"/>
        <v>-5.1018371756442846</v>
      </c>
    </row>
    <row r="5518" spans="2:9" x14ac:dyDescent="0.25">
      <c r="B5518" s="9">
        <v>2021</v>
      </c>
      <c r="C5518" s="9">
        <v>8</v>
      </c>
      <c r="D5518" s="9">
        <v>13</v>
      </c>
      <c r="E5518" s="30">
        <f>I01_Avg!D5518</f>
        <v>1.0036268575922438</v>
      </c>
      <c r="F5518" s="30">
        <f>PVWatts_8.5kW!J5530</f>
        <v>6.0091070000000002</v>
      </c>
      <c r="G5518" s="34">
        <f t="shared" si="258"/>
        <v>-5.0054801424077562</v>
      </c>
      <c r="H5518" s="34">
        <f t="shared" si="259"/>
        <v>0</v>
      </c>
      <c r="I5518" s="34">
        <f t="shared" si="260"/>
        <v>-5.0054801424077562</v>
      </c>
    </row>
    <row r="5519" spans="2:9" x14ac:dyDescent="0.25">
      <c r="B5519" s="9">
        <v>2021</v>
      </c>
      <c r="C5519" s="9">
        <v>8</v>
      </c>
      <c r="D5519" s="9">
        <v>14</v>
      </c>
      <c r="E5519" s="30">
        <f>I01_Avg!D5519</f>
        <v>1.0708209838177492</v>
      </c>
      <c r="F5519" s="30">
        <f>PVWatts_8.5kW!J5531</f>
        <v>5.5586060000000002</v>
      </c>
      <c r="G5519" s="34">
        <f t="shared" si="258"/>
        <v>-4.4877850161822508</v>
      </c>
      <c r="H5519" s="34">
        <f t="shared" si="259"/>
        <v>0</v>
      </c>
      <c r="I5519" s="34">
        <f t="shared" si="260"/>
        <v>-4.4877850161822508</v>
      </c>
    </row>
    <row r="5520" spans="2:9" x14ac:dyDescent="0.25">
      <c r="B5520" s="9">
        <v>2021</v>
      </c>
      <c r="C5520" s="9">
        <v>8</v>
      </c>
      <c r="D5520" s="9">
        <v>15</v>
      </c>
      <c r="E5520" s="30">
        <f>I01_Avg!D5520</f>
        <v>1.1866053429277119</v>
      </c>
      <c r="F5520" s="30">
        <f>PVWatts_8.5kW!J5532</f>
        <v>4.7799129999999996</v>
      </c>
      <c r="G5520" s="34">
        <f t="shared" si="258"/>
        <v>-3.5933076570722875</v>
      </c>
      <c r="H5520" s="34">
        <f t="shared" si="259"/>
        <v>0</v>
      </c>
      <c r="I5520" s="34">
        <f t="shared" si="260"/>
        <v>-3.5933076570722875</v>
      </c>
    </row>
    <row r="5521" spans="2:9" x14ac:dyDescent="0.25">
      <c r="B5521" s="9">
        <v>2021</v>
      </c>
      <c r="C5521" s="9">
        <v>8</v>
      </c>
      <c r="D5521" s="9">
        <v>16</v>
      </c>
      <c r="E5521" s="30">
        <f>I01_Avg!D5521</f>
        <v>1.4033088923747901</v>
      </c>
      <c r="F5521" s="30">
        <f>PVWatts_8.5kW!J5533</f>
        <v>3.5697229999999998</v>
      </c>
      <c r="G5521" s="34">
        <f t="shared" si="258"/>
        <v>-2.1664141076252097</v>
      </c>
      <c r="H5521" s="34">
        <f t="shared" si="259"/>
        <v>0</v>
      </c>
      <c r="I5521" s="34">
        <f t="shared" si="260"/>
        <v>-2.1664141076252097</v>
      </c>
    </row>
    <row r="5522" spans="2:9" x14ac:dyDescent="0.25">
      <c r="B5522" s="9">
        <v>2021</v>
      </c>
      <c r="C5522" s="9">
        <v>8</v>
      </c>
      <c r="D5522" s="9">
        <v>17</v>
      </c>
      <c r="E5522" s="30">
        <f>I01_Avg!D5522</f>
        <v>1.4353962012421171</v>
      </c>
      <c r="F5522" s="30">
        <f>PVWatts_8.5kW!J5534</f>
        <v>2.1620870000000001</v>
      </c>
      <c r="G5522" s="34">
        <f t="shared" si="258"/>
        <v>-0.72669079875788301</v>
      </c>
      <c r="H5522" s="34">
        <f t="shared" si="259"/>
        <v>0</v>
      </c>
      <c r="I5522" s="34">
        <f t="shared" si="260"/>
        <v>-0.72669079875788301</v>
      </c>
    </row>
    <row r="5523" spans="2:9" x14ac:dyDescent="0.25">
      <c r="B5523" s="9">
        <v>2021</v>
      </c>
      <c r="C5523" s="9">
        <v>8</v>
      </c>
      <c r="D5523" s="9">
        <v>18</v>
      </c>
      <c r="E5523" s="30">
        <f>I01_Avg!D5523</f>
        <v>1.4857258379719833</v>
      </c>
      <c r="F5523" s="30">
        <f>PVWatts_8.5kW!J5535</f>
        <v>0.67293899999999995</v>
      </c>
      <c r="G5523" s="34">
        <f t="shared" si="258"/>
        <v>0.81278683797198337</v>
      </c>
      <c r="H5523" s="34">
        <f t="shared" si="259"/>
        <v>0.81278683797198337</v>
      </c>
      <c r="I5523" s="34">
        <f t="shared" si="260"/>
        <v>0</v>
      </c>
    </row>
    <row r="5524" spans="2:9" x14ac:dyDescent="0.25">
      <c r="B5524" s="9">
        <v>2021</v>
      </c>
      <c r="C5524" s="9">
        <v>8</v>
      </c>
      <c r="D5524" s="9">
        <v>19</v>
      </c>
      <c r="E5524" s="30">
        <f>I01_Avg!D5524</f>
        <v>1.4921244874162705</v>
      </c>
      <c r="F5524" s="30">
        <f>PVWatts_8.5kW!J5536</f>
        <v>1.9335000000000001E-2</v>
      </c>
      <c r="G5524" s="34">
        <f t="shared" si="258"/>
        <v>1.4727894874162704</v>
      </c>
      <c r="H5524" s="34">
        <f t="shared" si="259"/>
        <v>1.4727894874162704</v>
      </c>
      <c r="I5524" s="34">
        <f t="shared" si="260"/>
        <v>0</v>
      </c>
    </row>
    <row r="5525" spans="2:9" x14ac:dyDescent="0.25">
      <c r="B5525" s="9">
        <v>2021</v>
      </c>
      <c r="C5525" s="9">
        <v>8</v>
      </c>
      <c r="D5525" s="9">
        <v>20</v>
      </c>
      <c r="E5525" s="30">
        <f>I01_Avg!D5525</f>
        <v>1.4309233056938135</v>
      </c>
      <c r="F5525" s="30">
        <f>PVWatts_8.5kW!J5537</f>
        <v>0</v>
      </c>
      <c r="G5525" s="34">
        <f t="shared" si="258"/>
        <v>1.4309233056938135</v>
      </c>
      <c r="H5525" s="34">
        <f t="shared" si="259"/>
        <v>1.4309233056938135</v>
      </c>
      <c r="I5525" s="34">
        <f t="shared" si="260"/>
        <v>0</v>
      </c>
    </row>
    <row r="5526" spans="2:9" x14ac:dyDescent="0.25">
      <c r="B5526" s="9">
        <v>2021</v>
      </c>
      <c r="C5526" s="9">
        <v>8</v>
      </c>
      <c r="D5526" s="9">
        <v>21</v>
      </c>
      <c r="E5526" s="30">
        <f>I01_Avg!D5526</f>
        <v>1.331715671009182</v>
      </c>
      <c r="F5526" s="30">
        <f>PVWatts_8.5kW!J5538</f>
        <v>0</v>
      </c>
      <c r="G5526" s="34">
        <f t="shared" si="258"/>
        <v>1.331715671009182</v>
      </c>
      <c r="H5526" s="34">
        <f t="shared" si="259"/>
        <v>1.331715671009182</v>
      </c>
      <c r="I5526" s="34">
        <f t="shared" si="260"/>
        <v>0</v>
      </c>
    </row>
    <row r="5527" spans="2:9" x14ac:dyDescent="0.25">
      <c r="B5527" s="9">
        <v>2021</v>
      </c>
      <c r="C5527" s="9">
        <v>8</v>
      </c>
      <c r="D5527" s="9">
        <v>22</v>
      </c>
      <c r="E5527" s="30">
        <f>I01_Avg!D5527</f>
        <v>1.151885046838836</v>
      </c>
      <c r="F5527" s="30">
        <f>PVWatts_8.5kW!J5539</f>
        <v>0</v>
      </c>
      <c r="G5527" s="34">
        <f t="shared" si="258"/>
        <v>1.151885046838836</v>
      </c>
      <c r="H5527" s="34">
        <f t="shared" si="259"/>
        <v>1.151885046838836</v>
      </c>
      <c r="I5527" s="34">
        <f t="shared" si="260"/>
        <v>0</v>
      </c>
    </row>
    <row r="5528" spans="2:9" x14ac:dyDescent="0.25">
      <c r="B5528" s="9">
        <v>2021</v>
      </c>
      <c r="C5528" s="9">
        <v>8</v>
      </c>
      <c r="D5528" s="9">
        <v>23</v>
      </c>
      <c r="E5528" s="30">
        <f>I01_Avg!D5528</f>
        <v>0.97792677755823476</v>
      </c>
      <c r="F5528" s="30">
        <f>PVWatts_8.5kW!J5540</f>
        <v>0</v>
      </c>
      <c r="G5528" s="34">
        <f t="shared" si="258"/>
        <v>0.97792677755823476</v>
      </c>
      <c r="H5528" s="34">
        <f t="shared" si="259"/>
        <v>0.97792677755823476</v>
      </c>
      <c r="I5528" s="34">
        <f t="shared" si="260"/>
        <v>0</v>
      </c>
    </row>
    <row r="5529" spans="2:9" x14ac:dyDescent="0.25">
      <c r="B5529" s="9">
        <v>2021</v>
      </c>
      <c r="C5529" s="9">
        <v>8</v>
      </c>
      <c r="D5529" s="9">
        <v>0</v>
      </c>
      <c r="E5529" s="30">
        <f>I01_Avg!D5529</f>
        <v>0.8158621988654573</v>
      </c>
      <c r="F5529" s="30">
        <f>PVWatts_8.5kW!J5541</f>
        <v>0</v>
      </c>
      <c r="G5529" s="34">
        <f t="shared" si="258"/>
        <v>0.8158621988654573</v>
      </c>
      <c r="H5529" s="34">
        <f t="shared" si="259"/>
        <v>0.8158621988654573</v>
      </c>
      <c r="I5529" s="34">
        <f t="shared" si="260"/>
        <v>0</v>
      </c>
    </row>
    <row r="5530" spans="2:9" x14ac:dyDescent="0.25">
      <c r="B5530" s="9">
        <v>2021</v>
      </c>
      <c r="C5530" s="9">
        <v>8</v>
      </c>
      <c r="D5530" s="9">
        <v>1</v>
      </c>
      <c r="E5530" s="30">
        <f>I01_Avg!D5530</f>
        <v>0.686599267255252</v>
      </c>
      <c r="F5530" s="30">
        <f>PVWatts_8.5kW!J5542</f>
        <v>0</v>
      </c>
      <c r="G5530" s="34">
        <f t="shared" si="258"/>
        <v>0.686599267255252</v>
      </c>
      <c r="H5530" s="34">
        <f t="shared" si="259"/>
        <v>0.686599267255252</v>
      </c>
      <c r="I5530" s="34">
        <f t="shared" si="260"/>
        <v>0</v>
      </c>
    </row>
    <row r="5531" spans="2:9" x14ac:dyDescent="0.25">
      <c r="B5531" s="9">
        <v>2021</v>
      </c>
      <c r="C5531" s="9">
        <v>8</v>
      </c>
      <c r="D5531" s="9">
        <v>2</v>
      </c>
      <c r="E5531" s="30">
        <f>I01_Avg!D5531</f>
        <v>0.6575250062074175</v>
      </c>
      <c r="F5531" s="30">
        <f>PVWatts_8.5kW!J5543</f>
        <v>0</v>
      </c>
      <c r="G5531" s="34">
        <f t="shared" si="258"/>
        <v>0.6575250062074175</v>
      </c>
      <c r="H5531" s="34">
        <f t="shared" si="259"/>
        <v>0.6575250062074175</v>
      </c>
      <c r="I5531" s="34">
        <f t="shared" si="260"/>
        <v>0</v>
      </c>
    </row>
    <row r="5532" spans="2:9" x14ac:dyDescent="0.25">
      <c r="B5532" s="9">
        <v>2021</v>
      </c>
      <c r="C5532" s="9">
        <v>8</v>
      </c>
      <c r="D5532" s="9">
        <v>3</v>
      </c>
      <c r="E5532" s="30">
        <f>I01_Avg!D5532</f>
        <v>0.64298115154080238</v>
      </c>
      <c r="F5532" s="30">
        <f>PVWatts_8.5kW!J5544</f>
        <v>0</v>
      </c>
      <c r="G5532" s="34">
        <f t="shared" si="258"/>
        <v>0.64298115154080238</v>
      </c>
      <c r="H5532" s="34">
        <f t="shared" si="259"/>
        <v>0.64298115154080238</v>
      </c>
      <c r="I5532" s="34">
        <f t="shared" si="260"/>
        <v>0</v>
      </c>
    </row>
    <row r="5533" spans="2:9" x14ac:dyDescent="0.25">
      <c r="B5533" s="9">
        <v>2021</v>
      </c>
      <c r="C5533" s="9">
        <v>8</v>
      </c>
      <c r="D5533" s="9">
        <v>4</v>
      </c>
      <c r="E5533" s="30">
        <f>I01_Avg!D5533</f>
        <v>0.63387969532775124</v>
      </c>
      <c r="F5533" s="30">
        <f>PVWatts_8.5kW!J5545</f>
        <v>0</v>
      </c>
      <c r="G5533" s="34">
        <f t="shared" si="258"/>
        <v>0.63387969532775124</v>
      </c>
      <c r="H5533" s="34">
        <f t="shared" si="259"/>
        <v>0.63387969532775124</v>
      </c>
      <c r="I5533" s="34">
        <f t="shared" si="260"/>
        <v>0</v>
      </c>
    </row>
    <row r="5534" spans="2:9" x14ac:dyDescent="0.25">
      <c r="B5534" s="9">
        <v>2021</v>
      </c>
      <c r="C5534" s="9">
        <v>8</v>
      </c>
      <c r="D5534" s="9">
        <v>5</v>
      </c>
      <c r="E5534" s="30">
        <f>I01_Avg!D5534</f>
        <v>0.71336437087428684</v>
      </c>
      <c r="F5534" s="30">
        <f>PVWatts_8.5kW!J5546</f>
        <v>0</v>
      </c>
      <c r="G5534" s="34">
        <f t="shared" si="258"/>
        <v>0.71336437087428684</v>
      </c>
      <c r="H5534" s="34">
        <f t="shared" si="259"/>
        <v>0.71336437087428684</v>
      </c>
      <c r="I5534" s="34">
        <f t="shared" si="260"/>
        <v>0</v>
      </c>
    </row>
    <row r="5535" spans="2:9" x14ac:dyDescent="0.25">
      <c r="B5535" s="9">
        <v>2021</v>
      </c>
      <c r="C5535" s="9">
        <v>8</v>
      </c>
      <c r="D5535" s="9">
        <v>6</v>
      </c>
      <c r="E5535" s="30">
        <f>I01_Avg!D5535</f>
        <v>0.75982201146029582</v>
      </c>
      <c r="F5535" s="30">
        <f>PVWatts_8.5kW!J5547</f>
        <v>0.14375499999999999</v>
      </c>
      <c r="G5535" s="34">
        <f t="shared" si="258"/>
        <v>0.61606701146029585</v>
      </c>
      <c r="H5535" s="34">
        <f t="shared" si="259"/>
        <v>0.61606701146029585</v>
      </c>
      <c r="I5535" s="34">
        <f t="shared" si="260"/>
        <v>0</v>
      </c>
    </row>
    <row r="5536" spans="2:9" x14ac:dyDescent="0.25">
      <c r="B5536" s="9">
        <v>2021</v>
      </c>
      <c r="C5536" s="9">
        <v>8</v>
      </c>
      <c r="D5536" s="9">
        <v>7</v>
      </c>
      <c r="E5536" s="30">
        <f>I01_Avg!D5536</f>
        <v>0.87137671187762167</v>
      </c>
      <c r="F5536" s="30">
        <f>PVWatts_8.5kW!J5548</f>
        <v>0.41622100000000001</v>
      </c>
      <c r="G5536" s="34">
        <f t="shared" si="258"/>
        <v>0.45515571187762166</v>
      </c>
      <c r="H5536" s="34">
        <f t="shared" si="259"/>
        <v>0.45515571187762166</v>
      </c>
      <c r="I5536" s="34">
        <f t="shared" si="260"/>
        <v>0</v>
      </c>
    </row>
    <row r="5537" spans="2:9" x14ac:dyDescent="0.25">
      <c r="B5537" s="9">
        <v>2021</v>
      </c>
      <c r="C5537" s="9">
        <v>8</v>
      </c>
      <c r="D5537" s="9">
        <v>8</v>
      </c>
      <c r="E5537" s="30">
        <f>I01_Avg!D5537</f>
        <v>0.93075422547347841</v>
      </c>
      <c r="F5537" s="30">
        <f>PVWatts_8.5kW!J5549</f>
        <v>0.44128899999999999</v>
      </c>
      <c r="G5537" s="34">
        <f t="shared" si="258"/>
        <v>0.48946522547347843</v>
      </c>
      <c r="H5537" s="34">
        <f t="shared" si="259"/>
        <v>0.48946522547347843</v>
      </c>
      <c r="I5537" s="34">
        <f t="shared" si="260"/>
        <v>0</v>
      </c>
    </row>
    <row r="5538" spans="2:9" x14ac:dyDescent="0.25">
      <c r="B5538" s="9">
        <v>2021</v>
      </c>
      <c r="C5538" s="9">
        <v>8</v>
      </c>
      <c r="D5538" s="9">
        <v>9</v>
      </c>
      <c r="E5538" s="30">
        <f>I01_Avg!D5538</f>
        <v>1.0014026254762645</v>
      </c>
      <c r="F5538" s="30">
        <f>PVWatts_8.5kW!J5550</f>
        <v>0.77439800000000003</v>
      </c>
      <c r="G5538" s="34">
        <f t="shared" si="258"/>
        <v>0.22700462547626443</v>
      </c>
      <c r="H5538" s="34">
        <f t="shared" si="259"/>
        <v>0.22700462547626443</v>
      </c>
      <c r="I5538" s="34">
        <f t="shared" si="260"/>
        <v>0</v>
      </c>
    </row>
    <row r="5539" spans="2:9" x14ac:dyDescent="0.25">
      <c r="B5539" s="9">
        <v>2021</v>
      </c>
      <c r="C5539" s="9">
        <v>8</v>
      </c>
      <c r="D5539" s="9">
        <v>10</v>
      </c>
      <c r="E5539" s="30">
        <f>I01_Avg!D5539</f>
        <v>0.97181243518214644</v>
      </c>
      <c r="F5539" s="30">
        <f>PVWatts_8.5kW!J5551</f>
        <v>1.5932999999999999</v>
      </c>
      <c r="G5539" s="34">
        <f t="shared" si="258"/>
        <v>-0.6214875648178535</v>
      </c>
      <c r="H5539" s="34">
        <f t="shared" si="259"/>
        <v>0</v>
      </c>
      <c r="I5539" s="34">
        <f t="shared" si="260"/>
        <v>-0.6214875648178535</v>
      </c>
    </row>
    <row r="5540" spans="2:9" x14ac:dyDescent="0.25">
      <c r="B5540" s="9">
        <v>2021</v>
      </c>
      <c r="C5540" s="9">
        <v>8</v>
      </c>
      <c r="D5540" s="9">
        <v>11</v>
      </c>
      <c r="E5540" s="30">
        <f>I01_Avg!D5540</f>
        <v>1.0362800185964665</v>
      </c>
      <c r="F5540" s="30">
        <f>PVWatts_8.5kW!J5552</f>
        <v>3.807118</v>
      </c>
      <c r="G5540" s="34">
        <f t="shared" si="258"/>
        <v>-2.7708379814035338</v>
      </c>
      <c r="H5540" s="34">
        <f t="shared" si="259"/>
        <v>0</v>
      </c>
      <c r="I5540" s="34">
        <f t="shared" si="260"/>
        <v>-2.7708379814035338</v>
      </c>
    </row>
    <row r="5541" spans="2:9" x14ac:dyDescent="0.25">
      <c r="B5541" s="9">
        <v>2021</v>
      </c>
      <c r="C5541" s="9">
        <v>8</v>
      </c>
      <c r="D5541" s="9">
        <v>12</v>
      </c>
      <c r="E5541" s="30">
        <f>I01_Avg!D5541</f>
        <v>1.0448620087861062</v>
      </c>
      <c r="F5541" s="30">
        <f>PVWatts_8.5kW!J5553</f>
        <v>0.98964799999999997</v>
      </c>
      <c r="G5541" s="34">
        <f t="shared" si="258"/>
        <v>5.5214008786106272E-2</v>
      </c>
      <c r="H5541" s="34">
        <f t="shared" si="259"/>
        <v>5.5214008786106272E-2</v>
      </c>
      <c r="I5541" s="34">
        <f t="shared" si="260"/>
        <v>0</v>
      </c>
    </row>
    <row r="5542" spans="2:9" x14ac:dyDescent="0.25">
      <c r="B5542" s="9">
        <v>2021</v>
      </c>
      <c r="C5542" s="9">
        <v>8</v>
      </c>
      <c r="D5542" s="9">
        <v>13</v>
      </c>
      <c r="E5542" s="30">
        <f>I01_Avg!D5542</f>
        <v>1.0102691897813427</v>
      </c>
      <c r="F5542" s="30">
        <f>PVWatts_8.5kW!J5554</f>
        <v>5.0567989999999998</v>
      </c>
      <c r="G5542" s="34">
        <f t="shared" si="258"/>
        <v>-4.0465298102186571</v>
      </c>
      <c r="H5542" s="34">
        <f t="shared" si="259"/>
        <v>0</v>
      </c>
      <c r="I5542" s="34">
        <f t="shared" si="260"/>
        <v>-4.0465298102186571</v>
      </c>
    </row>
    <row r="5543" spans="2:9" x14ac:dyDescent="0.25">
      <c r="B5543" s="9">
        <v>2021</v>
      </c>
      <c r="C5543" s="9">
        <v>8</v>
      </c>
      <c r="D5543" s="9">
        <v>14</v>
      </c>
      <c r="E5543" s="30">
        <f>I01_Avg!D5543</f>
        <v>1.095385323043629</v>
      </c>
      <c r="F5543" s="30">
        <f>PVWatts_8.5kW!J5555</f>
        <v>1.3511769999999999</v>
      </c>
      <c r="G5543" s="34">
        <f t="shared" si="258"/>
        <v>-0.25579167695637084</v>
      </c>
      <c r="H5543" s="34">
        <f t="shared" si="259"/>
        <v>0</v>
      </c>
      <c r="I5543" s="34">
        <f t="shared" si="260"/>
        <v>-0.25579167695637084</v>
      </c>
    </row>
    <row r="5544" spans="2:9" x14ac:dyDescent="0.25">
      <c r="B5544" s="9">
        <v>2021</v>
      </c>
      <c r="C5544" s="9">
        <v>8</v>
      </c>
      <c r="D5544" s="9">
        <v>15</v>
      </c>
      <c r="E5544" s="30">
        <f>I01_Avg!D5544</f>
        <v>1.1376751928769888</v>
      </c>
      <c r="F5544" s="30">
        <f>PVWatts_8.5kW!J5556</f>
        <v>0.17902099999999999</v>
      </c>
      <c r="G5544" s="34">
        <f t="shared" si="258"/>
        <v>0.95865419287698883</v>
      </c>
      <c r="H5544" s="34">
        <f t="shared" si="259"/>
        <v>0.95865419287698883</v>
      </c>
      <c r="I5544" s="34">
        <f t="shared" si="260"/>
        <v>0</v>
      </c>
    </row>
    <row r="5545" spans="2:9" x14ac:dyDescent="0.25">
      <c r="B5545" s="9">
        <v>2021</v>
      </c>
      <c r="C5545" s="9">
        <v>8</v>
      </c>
      <c r="D5545" s="9">
        <v>16</v>
      </c>
      <c r="E5545" s="30">
        <f>I01_Avg!D5545</f>
        <v>1.311367524403098</v>
      </c>
      <c r="F5545" s="30">
        <f>PVWatts_8.5kW!J5557</f>
        <v>3.7683400000000002</v>
      </c>
      <c r="G5545" s="34">
        <f t="shared" si="258"/>
        <v>-2.4569724755969022</v>
      </c>
      <c r="H5545" s="34">
        <f t="shared" si="259"/>
        <v>0</v>
      </c>
      <c r="I5545" s="34">
        <f t="shared" si="260"/>
        <v>-2.4569724755969022</v>
      </c>
    </row>
    <row r="5546" spans="2:9" x14ac:dyDescent="0.25">
      <c r="B5546" s="9">
        <v>2021</v>
      </c>
      <c r="C5546" s="9">
        <v>8</v>
      </c>
      <c r="D5546" s="9">
        <v>17</v>
      </c>
      <c r="E5546" s="30">
        <f>I01_Avg!D5546</f>
        <v>1.4047756050414386</v>
      </c>
      <c r="F5546" s="30">
        <f>PVWatts_8.5kW!J5558</f>
        <v>2.2104569999999999</v>
      </c>
      <c r="G5546" s="34">
        <f t="shared" si="258"/>
        <v>-0.80568139495856128</v>
      </c>
      <c r="H5546" s="34">
        <f t="shared" si="259"/>
        <v>0</v>
      </c>
      <c r="I5546" s="34">
        <f t="shared" si="260"/>
        <v>-0.80568139495856128</v>
      </c>
    </row>
    <row r="5547" spans="2:9" x14ac:dyDescent="0.25">
      <c r="B5547" s="9">
        <v>2021</v>
      </c>
      <c r="C5547" s="9">
        <v>8</v>
      </c>
      <c r="D5547" s="9">
        <v>18</v>
      </c>
      <c r="E5547" s="30">
        <f>I01_Avg!D5547</f>
        <v>1.5188916551387317</v>
      </c>
      <c r="F5547" s="30">
        <f>PVWatts_8.5kW!J5559</f>
        <v>0.68129300000000004</v>
      </c>
      <c r="G5547" s="34">
        <f t="shared" si="258"/>
        <v>0.83759865513873166</v>
      </c>
      <c r="H5547" s="34">
        <f t="shared" si="259"/>
        <v>0.83759865513873166</v>
      </c>
      <c r="I5547" s="34">
        <f t="shared" si="260"/>
        <v>0</v>
      </c>
    </row>
    <row r="5548" spans="2:9" x14ac:dyDescent="0.25">
      <c r="B5548" s="9">
        <v>2021</v>
      </c>
      <c r="C5548" s="9">
        <v>8</v>
      </c>
      <c r="D5548" s="9">
        <v>19</v>
      </c>
      <c r="E5548" s="30">
        <f>I01_Avg!D5548</f>
        <v>1.4839729798490706</v>
      </c>
      <c r="F5548" s="30">
        <f>PVWatts_8.5kW!J5560</f>
        <v>1.9661000000000001E-2</v>
      </c>
      <c r="G5548" s="34">
        <f t="shared" si="258"/>
        <v>1.4643119798490707</v>
      </c>
      <c r="H5548" s="34">
        <f t="shared" si="259"/>
        <v>1.4643119798490707</v>
      </c>
      <c r="I5548" s="34">
        <f t="shared" si="260"/>
        <v>0</v>
      </c>
    </row>
    <row r="5549" spans="2:9" x14ac:dyDescent="0.25">
      <c r="B5549" s="9">
        <v>2021</v>
      </c>
      <c r="C5549" s="9">
        <v>8</v>
      </c>
      <c r="D5549" s="9">
        <v>20</v>
      </c>
      <c r="E5549" s="30">
        <f>I01_Avg!D5549</f>
        <v>1.3937676248007282</v>
      </c>
      <c r="F5549" s="30">
        <f>PVWatts_8.5kW!J5561</f>
        <v>0</v>
      </c>
      <c r="G5549" s="34">
        <f t="shared" si="258"/>
        <v>1.3937676248007282</v>
      </c>
      <c r="H5549" s="34">
        <f t="shared" si="259"/>
        <v>1.3937676248007282</v>
      </c>
      <c r="I5549" s="34">
        <f t="shared" si="260"/>
        <v>0</v>
      </c>
    </row>
    <row r="5550" spans="2:9" x14ac:dyDescent="0.25">
      <c r="B5550" s="9">
        <v>2021</v>
      </c>
      <c r="C5550" s="9">
        <v>8</v>
      </c>
      <c r="D5550" s="9">
        <v>21</v>
      </c>
      <c r="E5550" s="30">
        <f>I01_Avg!D5550</f>
        <v>1.3606335072078721</v>
      </c>
      <c r="F5550" s="30">
        <f>PVWatts_8.5kW!J5562</f>
        <v>0</v>
      </c>
      <c r="G5550" s="34">
        <f t="shared" si="258"/>
        <v>1.3606335072078721</v>
      </c>
      <c r="H5550" s="34">
        <f t="shared" si="259"/>
        <v>1.3606335072078721</v>
      </c>
      <c r="I5550" s="34">
        <f t="shared" si="260"/>
        <v>0</v>
      </c>
    </row>
    <row r="5551" spans="2:9" x14ac:dyDescent="0.25">
      <c r="B5551" s="9">
        <v>2021</v>
      </c>
      <c r="C5551" s="9">
        <v>8</v>
      </c>
      <c r="D5551" s="9">
        <v>22</v>
      </c>
      <c r="E5551" s="30">
        <f>I01_Avg!D5551</f>
        <v>1.1431125524280372</v>
      </c>
      <c r="F5551" s="30">
        <f>PVWatts_8.5kW!J5563</f>
        <v>0</v>
      </c>
      <c r="G5551" s="34">
        <f t="shared" si="258"/>
        <v>1.1431125524280372</v>
      </c>
      <c r="H5551" s="34">
        <f t="shared" si="259"/>
        <v>1.1431125524280372</v>
      </c>
      <c r="I5551" s="34">
        <f t="shared" si="260"/>
        <v>0</v>
      </c>
    </row>
    <row r="5552" spans="2:9" x14ac:dyDescent="0.25">
      <c r="B5552" s="9">
        <v>2021</v>
      </c>
      <c r="C5552" s="9">
        <v>8</v>
      </c>
      <c r="D5552" s="9">
        <v>23</v>
      </c>
      <c r="E5552" s="30">
        <f>I01_Avg!D5552</f>
        <v>0.98065531168469644</v>
      </c>
      <c r="F5552" s="30">
        <f>PVWatts_8.5kW!J5564</f>
        <v>0</v>
      </c>
      <c r="G5552" s="34">
        <f t="shared" si="258"/>
        <v>0.98065531168469644</v>
      </c>
      <c r="H5552" s="34">
        <f t="shared" si="259"/>
        <v>0.98065531168469644</v>
      </c>
      <c r="I5552" s="34">
        <f t="shared" si="260"/>
        <v>0</v>
      </c>
    </row>
    <row r="5553" spans="2:9" x14ac:dyDescent="0.25">
      <c r="B5553" s="9">
        <v>2021</v>
      </c>
      <c r="C5553" s="9">
        <v>8</v>
      </c>
      <c r="D5553" s="9">
        <v>0</v>
      </c>
      <c r="E5553" s="30">
        <f>I01_Avg!D5553</f>
        <v>0.83388698265855432</v>
      </c>
      <c r="F5553" s="30">
        <f>PVWatts_8.5kW!J5565</f>
        <v>0</v>
      </c>
      <c r="G5553" s="34">
        <f t="shared" si="258"/>
        <v>0.83388698265855432</v>
      </c>
      <c r="H5553" s="34">
        <f t="shared" si="259"/>
        <v>0.83388698265855432</v>
      </c>
      <c r="I5553" s="34">
        <f t="shared" si="260"/>
        <v>0</v>
      </c>
    </row>
    <row r="5554" spans="2:9" x14ac:dyDescent="0.25">
      <c r="B5554" s="9">
        <v>2021</v>
      </c>
      <c r="C5554" s="9">
        <v>8</v>
      </c>
      <c r="D5554" s="9">
        <v>1</v>
      </c>
      <c r="E5554" s="30">
        <f>I01_Avg!D5554</f>
        <v>0.71320181081995504</v>
      </c>
      <c r="F5554" s="30">
        <f>PVWatts_8.5kW!J5566</f>
        <v>0</v>
      </c>
      <c r="G5554" s="34">
        <f t="shared" si="258"/>
        <v>0.71320181081995504</v>
      </c>
      <c r="H5554" s="34">
        <f t="shared" si="259"/>
        <v>0.71320181081995504</v>
      </c>
      <c r="I5554" s="34">
        <f t="shared" si="260"/>
        <v>0</v>
      </c>
    </row>
    <row r="5555" spans="2:9" x14ac:dyDescent="0.25">
      <c r="B5555" s="9">
        <v>2021</v>
      </c>
      <c r="C5555" s="9">
        <v>8</v>
      </c>
      <c r="D5555" s="9">
        <v>2</v>
      </c>
      <c r="E5555" s="30">
        <f>I01_Avg!D5555</f>
        <v>0.65305676097654985</v>
      </c>
      <c r="F5555" s="30">
        <f>PVWatts_8.5kW!J5567</f>
        <v>0</v>
      </c>
      <c r="G5555" s="34">
        <f t="shared" si="258"/>
        <v>0.65305676097654985</v>
      </c>
      <c r="H5555" s="34">
        <f t="shared" si="259"/>
        <v>0.65305676097654985</v>
      </c>
      <c r="I5555" s="34">
        <f t="shared" si="260"/>
        <v>0</v>
      </c>
    </row>
    <row r="5556" spans="2:9" x14ac:dyDescent="0.25">
      <c r="B5556" s="9">
        <v>2021</v>
      </c>
      <c r="C5556" s="9">
        <v>8</v>
      </c>
      <c r="D5556" s="9">
        <v>3</v>
      </c>
      <c r="E5556" s="30">
        <f>I01_Avg!D5556</f>
        <v>0.66662935247656874</v>
      </c>
      <c r="F5556" s="30">
        <f>PVWatts_8.5kW!J5568</f>
        <v>0</v>
      </c>
      <c r="G5556" s="34">
        <f t="shared" si="258"/>
        <v>0.66662935247656874</v>
      </c>
      <c r="H5556" s="34">
        <f t="shared" si="259"/>
        <v>0.66662935247656874</v>
      </c>
      <c r="I5556" s="34">
        <f t="shared" si="260"/>
        <v>0</v>
      </c>
    </row>
    <row r="5557" spans="2:9" x14ac:dyDescent="0.25">
      <c r="B5557" s="9">
        <v>2021</v>
      </c>
      <c r="C5557" s="9">
        <v>8</v>
      </c>
      <c r="D5557" s="9">
        <v>4</v>
      </c>
      <c r="E5557" s="30">
        <f>I01_Avg!D5557</f>
        <v>0.65548307298012787</v>
      </c>
      <c r="F5557" s="30">
        <f>PVWatts_8.5kW!J5569</f>
        <v>0</v>
      </c>
      <c r="G5557" s="34">
        <f t="shared" si="258"/>
        <v>0.65548307298012787</v>
      </c>
      <c r="H5557" s="34">
        <f t="shared" si="259"/>
        <v>0.65548307298012787</v>
      </c>
      <c r="I5557" s="34">
        <f t="shared" si="260"/>
        <v>0</v>
      </c>
    </row>
    <row r="5558" spans="2:9" x14ac:dyDescent="0.25">
      <c r="B5558" s="9">
        <v>2021</v>
      </c>
      <c r="C5558" s="9">
        <v>8</v>
      </c>
      <c r="D5558" s="9">
        <v>5</v>
      </c>
      <c r="E5558" s="30">
        <f>I01_Avg!D5558</f>
        <v>0.69306740173125425</v>
      </c>
      <c r="F5558" s="30">
        <f>PVWatts_8.5kW!J5570</f>
        <v>0</v>
      </c>
      <c r="G5558" s="34">
        <f t="shared" si="258"/>
        <v>0.69306740173125425</v>
      </c>
      <c r="H5558" s="34">
        <f t="shared" si="259"/>
        <v>0.69306740173125425</v>
      </c>
      <c r="I5558" s="34">
        <f t="shared" si="260"/>
        <v>0</v>
      </c>
    </row>
    <row r="5559" spans="2:9" x14ac:dyDescent="0.25">
      <c r="B5559" s="9">
        <v>2021</v>
      </c>
      <c r="C5559" s="9">
        <v>8</v>
      </c>
      <c r="D5559" s="9">
        <v>6</v>
      </c>
      <c r="E5559" s="30">
        <f>I01_Avg!D5559</f>
        <v>0.79077067205348062</v>
      </c>
      <c r="F5559" s="30">
        <f>PVWatts_8.5kW!J5571</f>
        <v>0.14846799999999999</v>
      </c>
      <c r="G5559" s="34">
        <f t="shared" si="258"/>
        <v>0.64230267205348057</v>
      </c>
      <c r="H5559" s="34">
        <f t="shared" si="259"/>
        <v>0.64230267205348057</v>
      </c>
      <c r="I5559" s="34">
        <f t="shared" si="260"/>
        <v>0</v>
      </c>
    </row>
    <row r="5560" spans="2:9" x14ac:dyDescent="0.25">
      <c r="B5560" s="9">
        <v>2021</v>
      </c>
      <c r="C5560" s="9">
        <v>8</v>
      </c>
      <c r="D5560" s="9">
        <v>7</v>
      </c>
      <c r="E5560" s="30">
        <f>I01_Avg!D5560</f>
        <v>0.85999422096428912</v>
      </c>
      <c r="F5560" s="30">
        <f>PVWatts_8.5kW!J5572</f>
        <v>1.1300570000000001</v>
      </c>
      <c r="G5560" s="34">
        <f t="shared" si="258"/>
        <v>-0.27006277903571096</v>
      </c>
      <c r="H5560" s="34">
        <f t="shared" si="259"/>
        <v>0</v>
      </c>
      <c r="I5560" s="34">
        <f t="shared" si="260"/>
        <v>-0.27006277903571096</v>
      </c>
    </row>
    <row r="5561" spans="2:9" x14ac:dyDescent="0.25">
      <c r="B5561" s="9">
        <v>2021</v>
      </c>
      <c r="C5561" s="9">
        <v>8</v>
      </c>
      <c r="D5561" s="9">
        <v>8</v>
      </c>
      <c r="E5561" s="30">
        <f>I01_Avg!D5561</f>
        <v>0.89532893582010953</v>
      </c>
      <c r="F5561" s="30">
        <f>PVWatts_8.5kW!J5573</f>
        <v>2.7121500000000003</v>
      </c>
      <c r="G5561" s="34">
        <f t="shared" si="258"/>
        <v>-1.8168210641798908</v>
      </c>
      <c r="H5561" s="34">
        <f t="shared" si="259"/>
        <v>0</v>
      </c>
      <c r="I5561" s="34">
        <f t="shared" si="260"/>
        <v>-1.8168210641798908</v>
      </c>
    </row>
    <row r="5562" spans="2:9" x14ac:dyDescent="0.25">
      <c r="B5562" s="9">
        <v>2021</v>
      </c>
      <c r="C5562" s="9">
        <v>8</v>
      </c>
      <c r="D5562" s="9">
        <v>9</v>
      </c>
      <c r="E5562" s="30">
        <f>I01_Avg!D5562</f>
        <v>0.949999119963155</v>
      </c>
      <c r="F5562" s="30">
        <f>PVWatts_8.5kW!J5574</f>
        <v>3.7625799999999998</v>
      </c>
      <c r="G5562" s="34">
        <f t="shared" si="258"/>
        <v>-2.8125808800368448</v>
      </c>
      <c r="H5562" s="34">
        <f t="shared" si="259"/>
        <v>0</v>
      </c>
      <c r="I5562" s="34">
        <f t="shared" si="260"/>
        <v>-2.8125808800368448</v>
      </c>
    </row>
    <row r="5563" spans="2:9" x14ac:dyDescent="0.25">
      <c r="B5563" s="9">
        <v>2021</v>
      </c>
      <c r="C5563" s="9">
        <v>8</v>
      </c>
      <c r="D5563" s="9">
        <v>10</v>
      </c>
      <c r="E5563" s="30">
        <f>I01_Avg!D5563</f>
        <v>0.97139988103295694</v>
      </c>
      <c r="F5563" s="30">
        <f>PVWatts_8.5kW!J5575</f>
        <v>4.2789210000000004</v>
      </c>
      <c r="G5563" s="34">
        <f t="shared" si="258"/>
        <v>-3.3075211189670437</v>
      </c>
      <c r="H5563" s="34">
        <f t="shared" si="259"/>
        <v>0</v>
      </c>
      <c r="I5563" s="34">
        <f t="shared" si="260"/>
        <v>-3.3075211189670437</v>
      </c>
    </row>
    <row r="5564" spans="2:9" x14ac:dyDescent="0.25">
      <c r="B5564" s="9">
        <v>2021</v>
      </c>
      <c r="C5564" s="9">
        <v>8</v>
      </c>
      <c r="D5564" s="9">
        <v>11</v>
      </c>
      <c r="E5564" s="30">
        <f>I01_Avg!D5564</f>
        <v>0.94424749952110076</v>
      </c>
      <c r="F5564" s="30">
        <f>PVWatts_8.5kW!J5576</f>
        <v>5.6215260000000002</v>
      </c>
      <c r="G5564" s="34">
        <f t="shared" si="258"/>
        <v>-4.6772785004788995</v>
      </c>
      <c r="H5564" s="34">
        <f t="shared" si="259"/>
        <v>0</v>
      </c>
      <c r="I5564" s="34">
        <f t="shared" si="260"/>
        <v>-4.6772785004788995</v>
      </c>
    </row>
    <row r="5565" spans="2:9" x14ac:dyDescent="0.25">
      <c r="B5565" s="9">
        <v>2021</v>
      </c>
      <c r="C5565" s="9">
        <v>8</v>
      </c>
      <c r="D5565" s="9">
        <v>12</v>
      </c>
      <c r="E5565" s="30">
        <f>I01_Avg!D5565</f>
        <v>1.0319446307910405</v>
      </c>
      <c r="F5565" s="30">
        <f>PVWatts_8.5kW!J5577</f>
        <v>5.9809830000000002</v>
      </c>
      <c r="G5565" s="34">
        <f t="shared" si="258"/>
        <v>-4.9490383692089601</v>
      </c>
      <c r="H5565" s="34">
        <f t="shared" si="259"/>
        <v>0</v>
      </c>
      <c r="I5565" s="34">
        <f t="shared" si="260"/>
        <v>-4.9490383692089601</v>
      </c>
    </row>
    <row r="5566" spans="2:9" x14ac:dyDescent="0.25">
      <c r="B5566" s="9">
        <v>2021</v>
      </c>
      <c r="C5566" s="9">
        <v>8</v>
      </c>
      <c r="D5566" s="9">
        <v>13</v>
      </c>
      <c r="E5566" s="30">
        <f>I01_Avg!D5566</f>
        <v>1.1330740556576271</v>
      </c>
      <c r="F5566" s="30">
        <f>PVWatts_8.5kW!J5578</f>
        <v>4.1595610000000001</v>
      </c>
      <c r="G5566" s="34">
        <f t="shared" si="258"/>
        <v>-3.026486944342373</v>
      </c>
      <c r="H5566" s="34">
        <f t="shared" si="259"/>
        <v>0</v>
      </c>
      <c r="I5566" s="34">
        <f t="shared" si="260"/>
        <v>-3.026486944342373</v>
      </c>
    </row>
    <row r="5567" spans="2:9" x14ac:dyDescent="0.25">
      <c r="B5567" s="9">
        <v>2021</v>
      </c>
      <c r="C5567" s="9">
        <v>8</v>
      </c>
      <c r="D5567" s="9">
        <v>14</v>
      </c>
      <c r="E5567" s="30">
        <f>I01_Avg!D5567</f>
        <v>1.3425174377953795</v>
      </c>
      <c r="F5567" s="30">
        <f>PVWatts_8.5kW!J5579</f>
        <v>2.3579699999999999</v>
      </c>
      <c r="G5567" s="34">
        <f t="shared" si="258"/>
        <v>-1.0154525622046204</v>
      </c>
      <c r="H5567" s="34">
        <f t="shared" si="259"/>
        <v>0</v>
      </c>
      <c r="I5567" s="34">
        <f t="shared" si="260"/>
        <v>-1.0154525622046204</v>
      </c>
    </row>
    <row r="5568" spans="2:9" x14ac:dyDescent="0.25">
      <c r="B5568" s="9">
        <v>2021</v>
      </c>
      <c r="C5568" s="9">
        <v>8</v>
      </c>
      <c r="D5568" s="9">
        <v>15</v>
      </c>
      <c r="E5568" s="30">
        <f>I01_Avg!D5568</f>
        <v>1.4616731404918342</v>
      </c>
      <c r="F5568" s="30">
        <f>PVWatts_8.5kW!J5580</f>
        <v>2.7244140000000003</v>
      </c>
      <c r="G5568" s="34">
        <f t="shared" si="258"/>
        <v>-1.2627408595081662</v>
      </c>
      <c r="H5568" s="34">
        <f t="shared" si="259"/>
        <v>0</v>
      </c>
      <c r="I5568" s="34">
        <f t="shared" si="260"/>
        <v>-1.2627408595081662</v>
      </c>
    </row>
    <row r="5569" spans="2:9" x14ac:dyDescent="0.25">
      <c r="B5569" s="9">
        <v>2021</v>
      </c>
      <c r="C5569" s="9">
        <v>8</v>
      </c>
      <c r="D5569" s="9">
        <v>16</v>
      </c>
      <c r="E5569" s="30">
        <f>I01_Avg!D5569</f>
        <v>1.669525995596258</v>
      </c>
      <c r="F5569" s="30">
        <f>PVWatts_8.5kW!J5581</f>
        <v>3.6158090000000001</v>
      </c>
      <c r="G5569" s="34">
        <f t="shared" si="258"/>
        <v>-1.946283004403742</v>
      </c>
      <c r="H5569" s="34">
        <f t="shared" si="259"/>
        <v>0</v>
      </c>
      <c r="I5569" s="34">
        <f t="shared" si="260"/>
        <v>-1.946283004403742</v>
      </c>
    </row>
    <row r="5570" spans="2:9" x14ac:dyDescent="0.25">
      <c r="B5570" s="9">
        <v>2021</v>
      </c>
      <c r="C5570" s="9">
        <v>8</v>
      </c>
      <c r="D5570" s="9">
        <v>17</v>
      </c>
      <c r="E5570" s="30">
        <f>I01_Avg!D5570</f>
        <v>1.8247452006994598</v>
      </c>
      <c r="F5570" s="30">
        <f>PVWatts_8.5kW!J5582</f>
        <v>1.2413969999999999</v>
      </c>
      <c r="G5570" s="34">
        <f t="shared" si="258"/>
        <v>0.58334820069945992</v>
      </c>
      <c r="H5570" s="34">
        <f t="shared" si="259"/>
        <v>0.58334820069945992</v>
      </c>
      <c r="I5570" s="34">
        <f t="shared" si="260"/>
        <v>0</v>
      </c>
    </row>
    <row r="5571" spans="2:9" x14ac:dyDescent="0.25">
      <c r="B5571" s="9">
        <v>2021</v>
      </c>
      <c r="C5571" s="9">
        <v>8</v>
      </c>
      <c r="D5571" s="9">
        <v>18</v>
      </c>
      <c r="E5571" s="30">
        <f>I01_Avg!D5571</f>
        <v>1.9269628908906054</v>
      </c>
      <c r="F5571" s="30">
        <f>PVWatts_8.5kW!J5583</f>
        <v>6.6598000000000004E-2</v>
      </c>
      <c r="G5571" s="34">
        <f t="shared" si="258"/>
        <v>1.8603648908906054</v>
      </c>
      <c r="H5571" s="34">
        <f t="shared" si="259"/>
        <v>1.8603648908906054</v>
      </c>
      <c r="I5571" s="34">
        <f t="shared" si="260"/>
        <v>0</v>
      </c>
    </row>
    <row r="5572" spans="2:9" x14ac:dyDescent="0.25">
      <c r="B5572" s="9">
        <v>2021</v>
      </c>
      <c r="C5572" s="9">
        <v>8</v>
      </c>
      <c r="D5572" s="9">
        <v>19</v>
      </c>
      <c r="E5572" s="30">
        <f>I01_Avg!D5572</f>
        <v>1.9073611051707555</v>
      </c>
      <c r="F5572" s="30">
        <f>PVWatts_8.5kW!J5584</f>
        <v>0</v>
      </c>
      <c r="G5572" s="34">
        <f t="shared" si="258"/>
        <v>1.9073611051707555</v>
      </c>
      <c r="H5572" s="34">
        <f t="shared" si="259"/>
        <v>1.9073611051707555</v>
      </c>
      <c r="I5572" s="34">
        <f t="shared" si="260"/>
        <v>0</v>
      </c>
    </row>
    <row r="5573" spans="2:9" x14ac:dyDescent="0.25">
      <c r="B5573" s="9">
        <v>2021</v>
      </c>
      <c r="C5573" s="9">
        <v>8</v>
      </c>
      <c r="D5573" s="9">
        <v>20</v>
      </c>
      <c r="E5573" s="30">
        <f>I01_Avg!D5573</f>
        <v>1.77792631487084</v>
      </c>
      <c r="F5573" s="30">
        <f>PVWatts_8.5kW!J5585</f>
        <v>0</v>
      </c>
      <c r="G5573" s="34">
        <f t="shared" si="258"/>
        <v>1.77792631487084</v>
      </c>
      <c r="H5573" s="34">
        <f t="shared" si="259"/>
        <v>1.77792631487084</v>
      </c>
      <c r="I5573" s="34">
        <f t="shared" si="260"/>
        <v>0</v>
      </c>
    </row>
    <row r="5574" spans="2:9" x14ac:dyDescent="0.25">
      <c r="B5574" s="9">
        <v>2021</v>
      </c>
      <c r="C5574" s="9">
        <v>8</v>
      </c>
      <c r="D5574" s="9">
        <v>21</v>
      </c>
      <c r="E5574" s="30">
        <f>I01_Avg!D5574</f>
        <v>1.6679665785107551</v>
      </c>
      <c r="F5574" s="30">
        <f>PVWatts_8.5kW!J5586</f>
        <v>0</v>
      </c>
      <c r="G5574" s="34">
        <f t="shared" si="258"/>
        <v>1.6679665785107551</v>
      </c>
      <c r="H5574" s="34">
        <f t="shared" si="259"/>
        <v>1.6679665785107551</v>
      </c>
      <c r="I5574" s="34">
        <f t="shared" si="260"/>
        <v>0</v>
      </c>
    </row>
    <row r="5575" spans="2:9" x14ac:dyDescent="0.25">
      <c r="B5575" s="9">
        <v>2021</v>
      </c>
      <c r="C5575" s="9">
        <v>8</v>
      </c>
      <c r="D5575" s="9">
        <v>22</v>
      </c>
      <c r="E5575" s="30">
        <f>I01_Avg!D5575</f>
        <v>1.352067411667865</v>
      </c>
      <c r="F5575" s="30">
        <f>PVWatts_8.5kW!J5587</f>
        <v>0</v>
      </c>
      <c r="G5575" s="34">
        <f t="shared" si="258"/>
        <v>1.352067411667865</v>
      </c>
      <c r="H5575" s="34">
        <f t="shared" si="259"/>
        <v>1.352067411667865</v>
      </c>
      <c r="I5575" s="34">
        <f t="shared" si="260"/>
        <v>0</v>
      </c>
    </row>
    <row r="5576" spans="2:9" x14ac:dyDescent="0.25">
      <c r="B5576" s="9">
        <v>2021</v>
      </c>
      <c r="C5576" s="9">
        <v>8</v>
      </c>
      <c r="D5576" s="9">
        <v>23</v>
      </c>
      <c r="E5576" s="30">
        <f>I01_Avg!D5576</f>
        <v>1.1460527830658833</v>
      </c>
      <c r="F5576" s="30">
        <f>PVWatts_8.5kW!J5588</f>
        <v>0</v>
      </c>
      <c r="G5576" s="34">
        <f t="shared" si="258"/>
        <v>1.1460527830658833</v>
      </c>
      <c r="H5576" s="34">
        <f t="shared" si="259"/>
        <v>1.1460527830658833</v>
      </c>
      <c r="I5576" s="34">
        <f t="shared" si="260"/>
        <v>0</v>
      </c>
    </row>
    <row r="5577" spans="2:9" x14ac:dyDescent="0.25">
      <c r="B5577" s="9">
        <v>2021</v>
      </c>
      <c r="C5577" s="9">
        <v>8</v>
      </c>
      <c r="D5577" s="9">
        <v>0</v>
      </c>
      <c r="E5577" s="30">
        <f>I01_Avg!D5577</f>
        <v>0.97546279795347923</v>
      </c>
      <c r="F5577" s="30">
        <f>PVWatts_8.5kW!J5589</f>
        <v>0</v>
      </c>
      <c r="G5577" s="34">
        <f t="shared" si="258"/>
        <v>0.97546279795347923</v>
      </c>
      <c r="H5577" s="34">
        <f t="shared" si="259"/>
        <v>0.97546279795347923</v>
      </c>
      <c r="I5577" s="34">
        <f t="shared" si="260"/>
        <v>0</v>
      </c>
    </row>
    <row r="5578" spans="2:9" x14ac:dyDescent="0.25">
      <c r="B5578" s="9">
        <v>2021</v>
      </c>
      <c r="C5578" s="9">
        <v>8</v>
      </c>
      <c r="D5578" s="9">
        <v>1</v>
      </c>
      <c r="E5578" s="30">
        <f>I01_Avg!D5578</f>
        <v>0.87310316378176001</v>
      </c>
      <c r="F5578" s="30">
        <f>PVWatts_8.5kW!J5590</f>
        <v>0</v>
      </c>
      <c r="G5578" s="34">
        <f t="shared" ref="G5578:G5641" si="261">+E5578-F5578</f>
        <v>0.87310316378176001</v>
      </c>
      <c r="H5578" s="34">
        <f t="shared" ref="H5578:H5641" si="262">+IF(G5578&gt;0,G5578,0)</f>
        <v>0.87310316378176001</v>
      </c>
      <c r="I5578" s="34">
        <f t="shared" ref="I5578:I5641" si="263">+IF(G5578&lt;0,G5578,0)</f>
        <v>0</v>
      </c>
    </row>
    <row r="5579" spans="2:9" x14ac:dyDescent="0.25">
      <c r="B5579" s="9">
        <v>2021</v>
      </c>
      <c r="C5579" s="9">
        <v>8</v>
      </c>
      <c r="D5579" s="9">
        <v>2</v>
      </c>
      <c r="E5579" s="30">
        <f>I01_Avg!D5579</f>
        <v>0.80704303772235131</v>
      </c>
      <c r="F5579" s="30">
        <f>PVWatts_8.5kW!J5591</f>
        <v>0</v>
      </c>
      <c r="G5579" s="34">
        <f t="shared" si="261"/>
        <v>0.80704303772235131</v>
      </c>
      <c r="H5579" s="34">
        <f t="shared" si="262"/>
        <v>0.80704303772235131</v>
      </c>
      <c r="I5579" s="34">
        <f t="shared" si="263"/>
        <v>0</v>
      </c>
    </row>
    <row r="5580" spans="2:9" x14ac:dyDescent="0.25">
      <c r="B5580" s="9">
        <v>2021</v>
      </c>
      <c r="C5580" s="9">
        <v>8</v>
      </c>
      <c r="D5580" s="9">
        <v>3</v>
      </c>
      <c r="E5580" s="30">
        <f>I01_Avg!D5580</f>
        <v>0.75447915134105381</v>
      </c>
      <c r="F5580" s="30">
        <f>PVWatts_8.5kW!J5592</f>
        <v>0</v>
      </c>
      <c r="G5580" s="34">
        <f t="shared" si="261"/>
        <v>0.75447915134105381</v>
      </c>
      <c r="H5580" s="34">
        <f t="shared" si="262"/>
        <v>0.75447915134105381</v>
      </c>
      <c r="I5580" s="34">
        <f t="shared" si="263"/>
        <v>0</v>
      </c>
    </row>
    <row r="5581" spans="2:9" x14ac:dyDescent="0.25">
      <c r="B5581" s="9">
        <v>2021</v>
      </c>
      <c r="C5581" s="9">
        <v>8</v>
      </c>
      <c r="D5581" s="9">
        <v>4</v>
      </c>
      <c r="E5581" s="30">
        <f>I01_Avg!D5581</f>
        <v>0.70558083871947952</v>
      </c>
      <c r="F5581" s="30">
        <f>PVWatts_8.5kW!J5593</f>
        <v>0</v>
      </c>
      <c r="G5581" s="34">
        <f t="shared" si="261"/>
        <v>0.70558083871947952</v>
      </c>
      <c r="H5581" s="34">
        <f t="shared" si="262"/>
        <v>0.70558083871947952</v>
      </c>
      <c r="I5581" s="34">
        <f t="shared" si="263"/>
        <v>0</v>
      </c>
    </row>
    <row r="5582" spans="2:9" x14ac:dyDescent="0.25">
      <c r="B5582" s="9">
        <v>2021</v>
      </c>
      <c r="C5582" s="9">
        <v>8</v>
      </c>
      <c r="D5582" s="9">
        <v>5</v>
      </c>
      <c r="E5582" s="30">
        <f>I01_Avg!D5582</f>
        <v>0.69654037420389603</v>
      </c>
      <c r="F5582" s="30">
        <f>PVWatts_8.5kW!J5594</f>
        <v>0</v>
      </c>
      <c r="G5582" s="34">
        <f t="shared" si="261"/>
        <v>0.69654037420389603</v>
      </c>
      <c r="H5582" s="34">
        <f t="shared" si="262"/>
        <v>0.69654037420389603</v>
      </c>
      <c r="I5582" s="34">
        <f t="shared" si="263"/>
        <v>0</v>
      </c>
    </row>
    <row r="5583" spans="2:9" x14ac:dyDescent="0.25">
      <c r="B5583" s="9">
        <v>2021</v>
      </c>
      <c r="C5583" s="9">
        <v>8</v>
      </c>
      <c r="D5583" s="9">
        <v>6</v>
      </c>
      <c r="E5583" s="30">
        <f>I01_Avg!D5583</f>
        <v>0.74895167225332471</v>
      </c>
      <c r="F5583" s="30">
        <f>PVWatts_8.5kW!J5595</f>
        <v>0.12654399999999999</v>
      </c>
      <c r="G5583" s="34">
        <f t="shared" si="261"/>
        <v>0.62240767225332472</v>
      </c>
      <c r="H5583" s="34">
        <f t="shared" si="262"/>
        <v>0.62240767225332472</v>
      </c>
      <c r="I5583" s="34">
        <f t="shared" si="263"/>
        <v>0</v>
      </c>
    </row>
    <row r="5584" spans="2:9" x14ac:dyDescent="0.25">
      <c r="B5584" s="9">
        <v>2021</v>
      </c>
      <c r="C5584" s="9">
        <v>8</v>
      </c>
      <c r="D5584" s="9">
        <v>7</v>
      </c>
      <c r="E5584" s="30">
        <f>I01_Avg!D5584</f>
        <v>0.81404677481732379</v>
      </c>
      <c r="F5584" s="30">
        <f>PVWatts_8.5kW!J5596</f>
        <v>1.245161</v>
      </c>
      <c r="G5584" s="34">
        <f t="shared" si="261"/>
        <v>-0.43111422518267617</v>
      </c>
      <c r="H5584" s="34">
        <f t="shared" si="262"/>
        <v>0</v>
      </c>
      <c r="I5584" s="34">
        <f t="shared" si="263"/>
        <v>-0.43111422518267617</v>
      </c>
    </row>
    <row r="5585" spans="2:9" x14ac:dyDescent="0.25">
      <c r="B5585" s="9">
        <v>2021</v>
      </c>
      <c r="C5585" s="9">
        <v>8</v>
      </c>
      <c r="D5585" s="9">
        <v>8</v>
      </c>
      <c r="E5585" s="30">
        <f>I01_Avg!D5585</f>
        <v>0.87996201900360538</v>
      </c>
      <c r="F5585" s="30">
        <f>PVWatts_8.5kW!J5597</f>
        <v>2.8631899999999999</v>
      </c>
      <c r="G5585" s="34">
        <f t="shared" si="261"/>
        <v>-1.9832279809963946</v>
      </c>
      <c r="H5585" s="34">
        <f t="shared" si="262"/>
        <v>0</v>
      </c>
      <c r="I5585" s="34">
        <f t="shared" si="263"/>
        <v>-1.9832279809963946</v>
      </c>
    </row>
    <row r="5586" spans="2:9" x14ac:dyDescent="0.25">
      <c r="B5586" s="9">
        <v>2021</v>
      </c>
      <c r="C5586" s="9">
        <v>8</v>
      </c>
      <c r="D5586" s="9">
        <v>9</v>
      </c>
      <c r="E5586" s="30">
        <f>I01_Avg!D5586</f>
        <v>0.97665767538991055</v>
      </c>
      <c r="F5586" s="30">
        <f>PVWatts_8.5kW!J5598</f>
        <v>4.2534830000000001</v>
      </c>
      <c r="G5586" s="34">
        <f t="shared" si="261"/>
        <v>-3.2768253246100896</v>
      </c>
      <c r="H5586" s="34">
        <f t="shared" si="262"/>
        <v>0</v>
      </c>
      <c r="I5586" s="34">
        <f t="shared" si="263"/>
        <v>-3.2768253246100896</v>
      </c>
    </row>
    <row r="5587" spans="2:9" x14ac:dyDescent="0.25">
      <c r="B5587" s="9">
        <v>2021</v>
      </c>
      <c r="C5587" s="9">
        <v>8</v>
      </c>
      <c r="D5587" s="9">
        <v>10</v>
      </c>
      <c r="E5587" s="30">
        <f>I01_Avg!D5587</f>
        <v>1.1050300331480005</v>
      </c>
      <c r="F5587" s="30">
        <f>PVWatts_8.5kW!J5599</f>
        <v>5.3230240000000002</v>
      </c>
      <c r="G5587" s="34">
        <f t="shared" si="261"/>
        <v>-4.2179939668519992</v>
      </c>
      <c r="H5587" s="34">
        <f t="shared" si="262"/>
        <v>0</v>
      </c>
      <c r="I5587" s="34">
        <f t="shared" si="263"/>
        <v>-4.2179939668519992</v>
      </c>
    </row>
    <row r="5588" spans="2:9" x14ac:dyDescent="0.25">
      <c r="B5588" s="9">
        <v>2021</v>
      </c>
      <c r="C5588" s="9">
        <v>8</v>
      </c>
      <c r="D5588" s="9">
        <v>11</v>
      </c>
      <c r="E5588" s="30">
        <f>I01_Avg!D5588</f>
        <v>1.1534098330266114</v>
      </c>
      <c r="F5588" s="30">
        <f>PVWatts_8.5kW!J5600</f>
        <v>5.9755529999999997</v>
      </c>
      <c r="G5588" s="34">
        <f t="shared" si="261"/>
        <v>-4.8221431669733885</v>
      </c>
      <c r="H5588" s="34">
        <f t="shared" si="262"/>
        <v>0</v>
      </c>
      <c r="I5588" s="34">
        <f t="shared" si="263"/>
        <v>-4.8221431669733885</v>
      </c>
    </row>
    <row r="5589" spans="2:9" x14ac:dyDescent="0.25">
      <c r="B5589" s="9">
        <v>2021</v>
      </c>
      <c r="C5589" s="9">
        <v>8</v>
      </c>
      <c r="D5589" s="9">
        <v>12</v>
      </c>
      <c r="E5589" s="30">
        <f>I01_Avg!D5589</f>
        <v>1.2306489050153042</v>
      </c>
      <c r="F5589" s="30">
        <f>PVWatts_8.5kW!J5601</f>
        <v>6.2334370000000003</v>
      </c>
      <c r="G5589" s="34">
        <f t="shared" si="261"/>
        <v>-5.0027880949846963</v>
      </c>
      <c r="H5589" s="34">
        <f t="shared" si="262"/>
        <v>0</v>
      </c>
      <c r="I5589" s="34">
        <f t="shared" si="263"/>
        <v>-5.0027880949846963</v>
      </c>
    </row>
    <row r="5590" spans="2:9" x14ac:dyDescent="0.25">
      <c r="B5590" s="9">
        <v>2021</v>
      </c>
      <c r="C5590" s="9">
        <v>8</v>
      </c>
      <c r="D5590" s="9">
        <v>13</v>
      </c>
      <c r="E5590" s="30">
        <f>I01_Avg!D5590</f>
        <v>1.1978949951038229</v>
      </c>
      <c r="F5590" s="30">
        <f>PVWatts_8.5kW!J5602</f>
        <v>6.1546459999999996</v>
      </c>
      <c r="G5590" s="34">
        <f t="shared" si="261"/>
        <v>-4.9567510048961765</v>
      </c>
      <c r="H5590" s="34">
        <f t="shared" si="262"/>
        <v>0</v>
      </c>
      <c r="I5590" s="34">
        <f t="shared" si="263"/>
        <v>-4.9567510048961765</v>
      </c>
    </row>
    <row r="5591" spans="2:9" x14ac:dyDescent="0.25">
      <c r="B5591" s="9">
        <v>2021</v>
      </c>
      <c r="C5591" s="9">
        <v>8</v>
      </c>
      <c r="D5591" s="9">
        <v>14</v>
      </c>
      <c r="E5591" s="30">
        <f>I01_Avg!D5591</f>
        <v>1.2652198485812751</v>
      </c>
      <c r="F5591" s="30">
        <f>PVWatts_8.5kW!J5603</f>
        <v>5.7417489999999995</v>
      </c>
      <c r="G5591" s="34">
        <f t="shared" si="261"/>
        <v>-4.476529151418724</v>
      </c>
      <c r="H5591" s="34">
        <f t="shared" si="262"/>
        <v>0</v>
      </c>
      <c r="I5591" s="34">
        <f t="shared" si="263"/>
        <v>-4.476529151418724</v>
      </c>
    </row>
    <row r="5592" spans="2:9" x14ac:dyDescent="0.25">
      <c r="B5592" s="9">
        <v>2021</v>
      </c>
      <c r="C5592" s="9">
        <v>8</v>
      </c>
      <c r="D5592" s="9">
        <v>15</v>
      </c>
      <c r="E5592" s="30">
        <f>I01_Avg!D5592</f>
        <v>1.37525966066758</v>
      </c>
      <c r="F5592" s="30">
        <f>PVWatts_8.5kW!J5604</f>
        <v>4.8949930000000004</v>
      </c>
      <c r="G5592" s="34">
        <f t="shared" si="261"/>
        <v>-3.5197333393324204</v>
      </c>
      <c r="H5592" s="34">
        <f t="shared" si="262"/>
        <v>0</v>
      </c>
      <c r="I5592" s="34">
        <f t="shared" si="263"/>
        <v>-3.5197333393324204</v>
      </c>
    </row>
    <row r="5593" spans="2:9" x14ac:dyDescent="0.25">
      <c r="B5593" s="9">
        <v>2021</v>
      </c>
      <c r="C5593" s="9">
        <v>8</v>
      </c>
      <c r="D5593" s="9">
        <v>16</v>
      </c>
      <c r="E5593" s="30">
        <f>I01_Avg!D5593</f>
        <v>1.480560579630527</v>
      </c>
      <c r="F5593" s="30">
        <f>PVWatts_8.5kW!J5605</f>
        <v>3.6933530000000001</v>
      </c>
      <c r="G5593" s="34">
        <f t="shared" si="261"/>
        <v>-2.2127924203694729</v>
      </c>
      <c r="H5593" s="34">
        <f t="shared" si="262"/>
        <v>0</v>
      </c>
      <c r="I5593" s="34">
        <f t="shared" si="263"/>
        <v>-2.2127924203694729</v>
      </c>
    </row>
    <row r="5594" spans="2:9" x14ac:dyDescent="0.25">
      <c r="B5594" s="9">
        <v>2021</v>
      </c>
      <c r="C5594" s="9">
        <v>8</v>
      </c>
      <c r="D5594" s="9">
        <v>17</v>
      </c>
      <c r="E5594" s="30">
        <f>I01_Avg!D5594</f>
        <v>1.5574666021475922</v>
      </c>
      <c r="F5594" s="30">
        <f>PVWatts_8.5kW!J5606</f>
        <v>2.1584910000000002</v>
      </c>
      <c r="G5594" s="34">
        <f t="shared" si="261"/>
        <v>-0.60102439785240791</v>
      </c>
      <c r="H5594" s="34">
        <f t="shared" si="262"/>
        <v>0</v>
      </c>
      <c r="I5594" s="34">
        <f t="shared" si="263"/>
        <v>-0.60102439785240791</v>
      </c>
    </row>
    <row r="5595" spans="2:9" x14ac:dyDescent="0.25">
      <c r="B5595" s="9">
        <v>2021</v>
      </c>
      <c r="C5595" s="9">
        <v>8</v>
      </c>
      <c r="D5595" s="9">
        <v>18</v>
      </c>
      <c r="E5595" s="30">
        <f>I01_Avg!D5595</f>
        <v>1.5479485459341125</v>
      </c>
      <c r="F5595" s="30">
        <f>PVWatts_8.5kW!J5607</f>
        <v>0.62758399999999992</v>
      </c>
      <c r="G5595" s="34">
        <f t="shared" si="261"/>
        <v>0.92036454593411254</v>
      </c>
      <c r="H5595" s="34">
        <f t="shared" si="262"/>
        <v>0.92036454593411254</v>
      </c>
      <c r="I5595" s="34">
        <f t="shared" si="263"/>
        <v>0</v>
      </c>
    </row>
    <row r="5596" spans="2:9" x14ac:dyDescent="0.25">
      <c r="B5596" s="9">
        <v>2021</v>
      </c>
      <c r="C5596" s="9">
        <v>8</v>
      </c>
      <c r="D5596" s="9">
        <v>19</v>
      </c>
      <c r="E5596" s="30">
        <f>I01_Avg!D5596</f>
        <v>1.4717077834160108</v>
      </c>
      <c r="F5596" s="30">
        <f>PVWatts_8.5kW!J5608</f>
        <v>0</v>
      </c>
      <c r="G5596" s="34">
        <f t="shared" si="261"/>
        <v>1.4717077834160108</v>
      </c>
      <c r="H5596" s="34">
        <f t="shared" si="262"/>
        <v>1.4717077834160108</v>
      </c>
      <c r="I5596" s="34">
        <f t="shared" si="263"/>
        <v>0</v>
      </c>
    </row>
    <row r="5597" spans="2:9" x14ac:dyDescent="0.25">
      <c r="B5597" s="9">
        <v>2021</v>
      </c>
      <c r="C5597" s="9">
        <v>8</v>
      </c>
      <c r="D5597" s="9">
        <v>20</v>
      </c>
      <c r="E5597" s="30">
        <f>I01_Avg!D5597</f>
        <v>1.4234048171956448</v>
      </c>
      <c r="F5597" s="30">
        <f>PVWatts_8.5kW!J5609</f>
        <v>0</v>
      </c>
      <c r="G5597" s="34">
        <f t="shared" si="261"/>
        <v>1.4234048171956448</v>
      </c>
      <c r="H5597" s="34">
        <f t="shared" si="262"/>
        <v>1.4234048171956448</v>
      </c>
      <c r="I5597" s="34">
        <f t="shared" si="263"/>
        <v>0</v>
      </c>
    </row>
    <row r="5598" spans="2:9" x14ac:dyDescent="0.25">
      <c r="B5598" s="9">
        <v>2021</v>
      </c>
      <c r="C5598" s="9">
        <v>8</v>
      </c>
      <c r="D5598" s="9">
        <v>21</v>
      </c>
      <c r="E5598" s="30">
        <f>I01_Avg!D5598</f>
        <v>1.3369675700687453</v>
      </c>
      <c r="F5598" s="30">
        <f>PVWatts_8.5kW!J5610</f>
        <v>0</v>
      </c>
      <c r="G5598" s="34">
        <f t="shared" si="261"/>
        <v>1.3369675700687453</v>
      </c>
      <c r="H5598" s="34">
        <f t="shared" si="262"/>
        <v>1.3369675700687453</v>
      </c>
      <c r="I5598" s="34">
        <f t="shared" si="263"/>
        <v>0</v>
      </c>
    </row>
    <row r="5599" spans="2:9" x14ac:dyDescent="0.25">
      <c r="B5599" s="9">
        <v>2021</v>
      </c>
      <c r="C5599" s="9">
        <v>8</v>
      </c>
      <c r="D5599" s="9">
        <v>22</v>
      </c>
      <c r="E5599" s="30">
        <f>I01_Avg!D5599</f>
        <v>1.082278955983617</v>
      </c>
      <c r="F5599" s="30">
        <f>PVWatts_8.5kW!J5611</f>
        <v>0</v>
      </c>
      <c r="G5599" s="34">
        <f t="shared" si="261"/>
        <v>1.082278955983617</v>
      </c>
      <c r="H5599" s="34">
        <f t="shared" si="262"/>
        <v>1.082278955983617</v>
      </c>
      <c r="I5599" s="34">
        <f t="shared" si="263"/>
        <v>0</v>
      </c>
    </row>
    <row r="5600" spans="2:9" x14ac:dyDescent="0.25">
      <c r="B5600" s="9">
        <v>2021</v>
      </c>
      <c r="C5600" s="9">
        <v>8</v>
      </c>
      <c r="D5600" s="9">
        <v>23</v>
      </c>
      <c r="E5600" s="30">
        <f>I01_Avg!D5600</f>
        <v>0.92805813323022612</v>
      </c>
      <c r="F5600" s="30">
        <f>PVWatts_8.5kW!J5612</f>
        <v>0</v>
      </c>
      <c r="G5600" s="34">
        <f t="shared" si="261"/>
        <v>0.92805813323022612</v>
      </c>
      <c r="H5600" s="34">
        <f t="shared" si="262"/>
        <v>0.92805813323022612</v>
      </c>
      <c r="I5600" s="34">
        <f t="shared" si="263"/>
        <v>0</v>
      </c>
    </row>
    <row r="5601" spans="2:9" x14ac:dyDescent="0.25">
      <c r="B5601" s="9">
        <v>2021</v>
      </c>
      <c r="C5601" s="9">
        <v>8</v>
      </c>
      <c r="D5601" s="9">
        <v>0</v>
      </c>
      <c r="E5601" s="30">
        <f>I01_Avg!D5601</f>
        <v>0.83083338478388991</v>
      </c>
      <c r="F5601" s="30">
        <f>PVWatts_8.5kW!J5613</f>
        <v>0</v>
      </c>
      <c r="G5601" s="34">
        <f t="shared" si="261"/>
        <v>0.83083338478388991</v>
      </c>
      <c r="H5601" s="34">
        <f t="shared" si="262"/>
        <v>0.83083338478388991</v>
      </c>
      <c r="I5601" s="34">
        <f t="shared" si="263"/>
        <v>0</v>
      </c>
    </row>
    <row r="5602" spans="2:9" x14ac:dyDescent="0.25">
      <c r="B5602" s="9">
        <v>2021</v>
      </c>
      <c r="C5602" s="9">
        <v>8</v>
      </c>
      <c r="D5602" s="9">
        <v>1</v>
      </c>
      <c r="E5602" s="30">
        <f>I01_Avg!D5602</f>
        <v>0.71384098470003221</v>
      </c>
      <c r="F5602" s="30">
        <f>PVWatts_8.5kW!J5614</f>
        <v>0</v>
      </c>
      <c r="G5602" s="34">
        <f t="shared" si="261"/>
        <v>0.71384098470003221</v>
      </c>
      <c r="H5602" s="34">
        <f t="shared" si="262"/>
        <v>0.71384098470003221</v>
      </c>
      <c r="I5602" s="34">
        <f t="shared" si="263"/>
        <v>0</v>
      </c>
    </row>
    <row r="5603" spans="2:9" x14ac:dyDescent="0.25">
      <c r="B5603" s="9">
        <v>2021</v>
      </c>
      <c r="C5603" s="9">
        <v>8</v>
      </c>
      <c r="D5603" s="9">
        <v>2</v>
      </c>
      <c r="E5603" s="30">
        <f>I01_Avg!D5603</f>
        <v>0.68959051115539249</v>
      </c>
      <c r="F5603" s="30">
        <f>PVWatts_8.5kW!J5615</f>
        <v>0</v>
      </c>
      <c r="G5603" s="34">
        <f t="shared" si="261"/>
        <v>0.68959051115539249</v>
      </c>
      <c r="H5603" s="34">
        <f t="shared" si="262"/>
        <v>0.68959051115539249</v>
      </c>
      <c r="I5603" s="34">
        <f t="shared" si="263"/>
        <v>0</v>
      </c>
    </row>
    <row r="5604" spans="2:9" x14ac:dyDescent="0.25">
      <c r="B5604" s="9">
        <v>2021</v>
      </c>
      <c r="C5604" s="9">
        <v>8</v>
      </c>
      <c r="D5604" s="9">
        <v>3</v>
      </c>
      <c r="E5604" s="30">
        <f>I01_Avg!D5604</f>
        <v>0.64876671053042245</v>
      </c>
      <c r="F5604" s="30">
        <f>PVWatts_8.5kW!J5616</f>
        <v>0</v>
      </c>
      <c r="G5604" s="34">
        <f t="shared" si="261"/>
        <v>0.64876671053042245</v>
      </c>
      <c r="H5604" s="34">
        <f t="shared" si="262"/>
        <v>0.64876671053042245</v>
      </c>
      <c r="I5604" s="34">
        <f t="shared" si="263"/>
        <v>0</v>
      </c>
    </row>
    <row r="5605" spans="2:9" x14ac:dyDescent="0.25">
      <c r="B5605" s="9">
        <v>2021</v>
      </c>
      <c r="C5605" s="9">
        <v>8</v>
      </c>
      <c r="D5605" s="9">
        <v>4</v>
      </c>
      <c r="E5605" s="30">
        <f>I01_Avg!D5605</f>
        <v>0.66320418696833483</v>
      </c>
      <c r="F5605" s="30">
        <f>PVWatts_8.5kW!J5617</f>
        <v>0</v>
      </c>
      <c r="G5605" s="34">
        <f t="shared" si="261"/>
        <v>0.66320418696833483</v>
      </c>
      <c r="H5605" s="34">
        <f t="shared" si="262"/>
        <v>0.66320418696833483</v>
      </c>
      <c r="I5605" s="34">
        <f t="shared" si="263"/>
        <v>0</v>
      </c>
    </row>
    <row r="5606" spans="2:9" x14ac:dyDescent="0.25">
      <c r="B5606" s="9">
        <v>2021</v>
      </c>
      <c r="C5606" s="9">
        <v>8</v>
      </c>
      <c r="D5606" s="9">
        <v>5</v>
      </c>
      <c r="E5606" s="30">
        <f>I01_Avg!D5606</f>
        <v>0.66390100621632064</v>
      </c>
      <c r="F5606" s="30">
        <f>PVWatts_8.5kW!J5618</f>
        <v>0</v>
      </c>
      <c r="G5606" s="34">
        <f t="shared" si="261"/>
        <v>0.66390100621632064</v>
      </c>
      <c r="H5606" s="34">
        <f t="shared" si="262"/>
        <v>0.66390100621632064</v>
      </c>
      <c r="I5606" s="34">
        <f t="shared" si="263"/>
        <v>0</v>
      </c>
    </row>
    <row r="5607" spans="2:9" x14ac:dyDescent="0.25">
      <c r="B5607" s="9">
        <v>2021</v>
      </c>
      <c r="C5607" s="9">
        <v>8</v>
      </c>
      <c r="D5607" s="9">
        <v>6</v>
      </c>
      <c r="E5607" s="30">
        <f>I01_Avg!D5607</f>
        <v>0.68434538714860393</v>
      </c>
      <c r="F5607" s="30">
        <f>PVWatts_8.5kW!J5619</f>
        <v>0.14353299999999999</v>
      </c>
      <c r="G5607" s="34">
        <f t="shared" si="261"/>
        <v>0.54081238714860391</v>
      </c>
      <c r="H5607" s="34">
        <f t="shared" si="262"/>
        <v>0.54081238714860391</v>
      </c>
      <c r="I5607" s="34">
        <f t="shared" si="263"/>
        <v>0</v>
      </c>
    </row>
    <row r="5608" spans="2:9" x14ac:dyDescent="0.25">
      <c r="B5608" s="9">
        <v>2021</v>
      </c>
      <c r="C5608" s="9">
        <v>8</v>
      </c>
      <c r="D5608" s="9">
        <v>7</v>
      </c>
      <c r="E5608" s="30">
        <f>I01_Avg!D5608</f>
        <v>0.76780565935509393</v>
      </c>
      <c r="F5608" s="30">
        <f>PVWatts_8.5kW!J5620</f>
        <v>1.081755</v>
      </c>
      <c r="G5608" s="34">
        <f t="shared" si="261"/>
        <v>-0.31394934064490609</v>
      </c>
      <c r="H5608" s="34">
        <f t="shared" si="262"/>
        <v>0</v>
      </c>
      <c r="I5608" s="34">
        <f t="shared" si="263"/>
        <v>-0.31394934064490609</v>
      </c>
    </row>
    <row r="5609" spans="2:9" x14ac:dyDescent="0.25">
      <c r="B5609" s="9">
        <v>2021</v>
      </c>
      <c r="C5609" s="9">
        <v>8</v>
      </c>
      <c r="D5609" s="9">
        <v>8</v>
      </c>
      <c r="E5609" s="30">
        <f>I01_Avg!D5609</f>
        <v>0.92821988975501724</v>
      </c>
      <c r="F5609" s="30">
        <f>PVWatts_8.5kW!J5621</f>
        <v>2.6695359999999999</v>
      </c>
      <c r="G5609" s="34">
        <f t="shared" si="261"/>
        <v>-1.7413161102449828</v>
      </c>
      <c r="H5609" s="34">
        <f t="shared" si="262"/>
        <v>0</v>
      </c>
      <c r="I5609" s="34">
        <f t="shared" si="263"/>
        <v>-1.7413161102449828</v>
      </c>
    </row>
    <row r="5610" spans="2:9" x14ac:dyDescent="0.25">
      <c r="B5610" s="9">
        <v>2021</v>
      </c>
      <c r="C5610" s="9">
        <v>8</v>
      </c>
      <c r="D5610" s="9">
        <v>9</v>
      </c>
      <c r="E5610" s="30">
        <f>I01_Avg!D5610</f>
        <v>0.98108180087604391</v>
      </c>
      <c r="F5610" s="30">
        <f>PVWatts_8.5kW!J5622</f>
        <v>4.0318930000000002</v>
      </c>
      <c r="G5610" s="34">
        <f t="shared" si="261"/>
        <v>-3.0508111991239564</v>
      </c>
      <c r="H5610" s="34">
        <f t="shared" si="262"/>
        <v>0</v>
      </c>
      <c r="I5610" s="34">
        <f t="shared" si="263"/>
        <v>-3.0508111991239564</v>
      </c>
    </row>
    <row r="5611" spans="2:9" x14ac:dyDescent="0.25">
      <c r="B5611" s="9">
        <v>2021</v>
      </c>
      <c r="C5611" s="9">
        <v>8</v>
      </c>
      <c r="D5611" s="9">
        <v>10</v>
      </c>
      <c r="E5611" s="30">
        <f>I01_Avg!D5611</f>
        <v>1.0626948110228041</v>
      </c>
      <c r="F5611" s="30">
        <f>PVWatts_8.5kW!J5623</f>
        <v>5.0577639999999997</v>
      </c>
      <c r="G5611" s="34">
        <f t="shared" si="261"/>
        <v>-3.9950691889771957</v>
      </c>
      <c r="H5611" s="34">
        <f t="shared" si="262"/>
        <v>0</v>
      </c>
      <c r="I5611" s="34">
        <f t="shared" si="263"/>
        <v>-3.9950691889771957</v>
      </c>
    </row>
    <row r="5612" spans="2:9" x14ac:dyDescent="0.25">
      <c r="B5612" s="9">
        <v>2021</v>
      </c>
      <c r="C5612" s="9">
        <v>8</v>
      </c>
      <c r="D5612" s="9">
        <v>11</v>
      </c>
      <c r="E5612" s="30">
        <f>I01_Avg!D5612</f>
        <v>1.1204777913169199</v>
      </c>
      <c r="F5612" s="30">
        <f>PVWatts_8.5kW!J5624</f>
        <v>5.966189</v>
      </c>
      <c r="G5612" s="34">
        <f t="shared" si="261"/>
        <v>-4.8457112086830803</v>
      </c>
      <c r="H5612" s="34">
        <f t="shared" si="262"/>
        <v>0</v>
      </c>
      <c r="I5612" s="34">
        <f t="shared" si="263"/>
        <v>-4.8457112086830803</v>
      </c>
    </row>
    <row r="5613" spans="2:9" x14ac:dyDescent="0.25">
      <c r="B5613" s="9">
        <v>2021</v>
      </c>
      <c r="C5613" s="9">
        <v>8</v>
      </c>
      <c r="D5613" s="9">
        <v>12</v>
      </c>
      <c r="E5613" s="30">
        <f>I01_Avg!D5613</f>
        <v>1.2138311921608889</v>
      </c>
      <c r="F5613" s="30">
        <f>PVWatts_8.5kW!J5625</f>
        <v>6.2567470000000007</v>
      </c>
      <c r="G5613" s="34">
        <f t="shared" si="261"/>
        <v>-5.0429158078391119</v>
      </c>
      <c r="H5613" s="34">
        <f t="shared" si="262"/>
        <v>0</v>
      </c>
      <c r="I5613" s="34">
        <f t="shared" si="263"/>
        <v>-5.0429158078391119</v>
      </c>
    </row>
    <row r="5614" spans="2:9" x14ac:dyDescent="0.25">
      <c r="B5614" s="9">
        <v>2021</v>
      </c>
      <c r="C5614" s="9">
        <v>8</v>
      </c>
      <c r="D5614" s="9">
        <v>13</v>
      </c>
      <c r="E5614" s="30">
        <f>I01_Avg!D5614</f>
        <v>1.2827578006582965</v>
      </c>
      <c r="F5614" s="30">
        <f>PVWatts_8.5kW!J5626</f>
        <v>6.2058439999999999</v>
      </c>
      <c r="G5614" s="34">
        <f t="shared" si="261"/>
        <v>-4.9230861993417037</v>
      </c>
      <c r="H5614" s="34">
        <f t="shared" si="262"/>
        <v>0</v>
      </c>
      <c r="I5614" s="34">
        <f t="shared" si="263"/>
        <v>-4.9230861993417037</v>
      </c>
    </row>
    <row r="5615" spans="2:9" x14ac:dyDescent="0.25">
      <c r="B5615" s="9">
        <v>2021</v>
      </c>
      <c r="C5615" s="9">
        <v>8</v>
      </c>
      <c r="D5615" s="9">
        <v>14</v>
      </c>
      <c r="E5615" s="30">
        <f>I01_Avg!D5615</f>
        <v>1.4253626993872432</v>
      </c>
      <c r="F5615" s="30">
        <f>PVWatts_8.5kW!J5627</f>
        <v>5.7427489999999999</v>
      </c>
      <c r="G5615" s="34">
        <f t="shared" si="261"/>
        <v>-4.3173863006127569</v>
      </c>
      <c r="H5615" s="34">
        <f t="shared" si="262"/>
        <v>0</v>
      </c>
      <c r="I5615" s="34">
        <f t="shared" si="263"/>
        <v>-4.3173863006127569</v>
      </c>
    </row>
    <row r="5616" spans="2:9" x14ac:dyDescent="0.25">
      <c r="B5616" s="9">
        <v>2021</v>
      </c>
      <c r="C5616" s="9">
        <v>8</v>
      </c>
      <c r="D5616" s="9">
        <v>15</v>
      </c>
      <c r="E5616" s="30">
        <f>I01_Avg!D5616</f>
        <v>1.5704838775257233</v>
      </c>
      <c r="F5616" s="30">
        <f>PVWatts_8.5kW!J5628</f>
        <v>4.9116239999999998</v>
      </c>
      <c r="G5616" s="34">
        <f t="shared" si="261"/>
        <v>-3.3411401224742763</v>
      </c>
      <c r="H5616" s="34">
        <f t="shared" si="262"/>
        <v>0</v>
      </c>
      <c r="I5616" s="34">
        <f t="shared" si="263"/>
        <v>-3.3411401224742763</v>
      </c>
    </row>
    <row r="5617" spans="2:9" x14ac:dyDescent="0.25">
      <c r="B5617" s="9">
        <v>2021</v>
      </c>
      <c r="C5617" s="9">
        <v>8</v>
      </c>
      <c r="D5617" s="9">
        <v>16</v>
      </c>
      <c r="E5617" s="30">
        <f>I01_Avg!D5617</f>
        <v>1.7221286354443612</v>
      </c>
      <c r="F5617" s="30">
        <f>PVWatts_8.5kW!J5629</f>
        <v>3.7198440000000002</v>
      </c>
      <c r="G5617" s="34">
        <f t="shared" si="261"/>
        <v>-1.9977153645556389</v>
      </c>
      <c r="H5617" s="34">
        <f t="shared" si="262"/>
        <v>0</v>
      </c>
      <c r="I5617" s="34">
        <f t="shared" si="263"/>
        <v>-1.9977153645556389</v>
      </c>
    </row>
    <row r="5618" spans="2:9" x14ac:dyDescent="0.25">
      <c r="B5618" s="9">
        <v>2021</v>
      </c>
      <c r="C5618" s="9">
        <v>8</v>
      </c>
      <c r="D5618" s="9">
        <v>17</v>
      </c>
      <c r="E5618" s="30">
        <f>I01_Avg!D5618</f>
        <v>1.9344328138638418</v>
      </c>
      <c r="F5618" s="30">
        <f>PVWatts_8.5kW!J5630</f>
        <v>2.1525430000000001</v>
      </c>
      <c r="G5618" s="34">
        <f t="shared" si="261"/>
        <v>-0.21811018613615829</v>
      </c>
      <c r="H5618" s="34">
        <f t="shared" si="262"/>
        <v>0</v>
      </c>
      <c r="I5618" s="34">
        <f t="shared" si="263"/>
        <v>-0.21811018613615829</v>
      </c>
    </row>
    <row r="5619" spans="2:9" x14ac:dyDescent="0.25">
      <c r="B5619" s="9">
        <v>2021</v>
      </c>
      <c r="C5619" s="9">
        <v>8</v>
      </c>
      <c r="D5619" s="9">
        <v>18</v>
      </c>
      <c r="E5619" s="30">
        <f>I01_Avg!D5619</f>
        <v>1.9312371343776518</v>
      </c>
      <c r="F5619" s="30">
        <f>PVWatts_8.5kW!J5631</f>
        <v>0.56971400000000005</v>
      </c>
      <c r="G5619" s="34">
        <f t="shared" si="261"/>
        <v>1.3615231343776517</v>
      </c>
      <c r="H5619" s="34">
        <f t="shared" si="262"/>
        <v>1.3615231343776517</v>
      </c>
      <c r="I5619" s="34">
        <f t="shared" si="263"/>
        <v>0</v>
      </c>
    </row>
    <row r="5620" spans="2:9" x14ac:dyDescent="0.25">
      <c r="B5620" s="9">
        <v>2021</v>
      </c>
      <c r="C5620" s="9">
        <v>8</v>
      </c>
      <c r="D5620" s="9">
        <v>19</v>
      </c>
      <c r="E5620" s="30">
        <f>I01_Avg!D5620</f>
        <v>1.9419463980767588</v>
      </c>
      <c r="F5620" s="30">
        <f>PVWatts_8.5kW!J5632</f>
        <v>0</v>
      </c>
      <c r="G5620" s="34">
        <f t="shared" si="261"/>
        <v>1.9419463980767588</v>
      </c>
      <c r="H5620" s="34">
        <f t="shared" si="262"/>
        <v>1.9419463980767588</v>
      </c>
      <c r="I5620" s="34">
        <f t="shared" si="263"/>
        <v>0</v>
      </c>
    </row>
    <row r="5621" spans="2:9" x14ac:dyDescent="0.25">
      <c r="B5621" s="9">
        <v>2021</v>
      </c>
      <c r="C5621" s="9">
        <v>8</v>
      </c>
      <c r="D5621" s="9">
        <v>20</v>
      </c>
      <c r="E5621" s="30">
        <f>I01_Avg!D5621</f>
        <v>1.8087300656322911</v>
      </c>
      <c r="F5621" s="30">
        <f>PVWatts_8.5kW!J5633</f>
        <v>0</v>
      </c>
      <c r="G5621" s="34">
        <f t="shared" si="261"/>
        <v>1.8087300656322911</v>
      </c>
      <c r="H5621" s="34">
        <f t="shared" si="262"/>
        <v>1.8087300656322911</v>
      </c>
      <c r="I5621" s="34">
        <f t="shared" si="263"/>
        <v>0</v>
      </c>
    </row>
    <row r="5622" spans="2:9" x14ac:dyDescent="0.25">
      <c r="B5622" s="9">
        <v>2021</v>
      </c>
      <c r="C5622" s="9">
        <v>8</v>
      </c>
      <c r="D5622" s="9">
        <v>21</v>
      </c>
      <c r="E5622" s="30">
        <f>I01_Avg!D5622</f>
        <v>1.6901928633539396</v>
      </c>
      <c r="F5622" s="30">
        <f>PVWatts_8.5kW!J5634</f>
        <v>0</v>
      </c>
      <c r="G5622" s="34">
        <f t="shared" si="261"/>
        <v>1.6901928633539396</v>
      </c>
      <c r="H5622" s="34">
        <f t="shared" si="262"/>
        <v>1.6901928633539396</v>
      </c>
      <c r="I5622" s="34">
        <f t="shared" si="263"/>
        <v>0</v>
      </c>
    </row>
    <row r="5623" spans="2:9" x14ac:dyDescent="0.25">
      <c r="B5623" s="9">
        <v>2021</v>
      </c>
      <c r="C5623" s="9">
        <v>8</v>
      </c>
      <c r="D5623" s="9">
        <v>22</v>
      </c>
      <c r="E5623" s="30">
        <f>I01_Avg!D5623</f>
        <v>1.4221788332660117</v>
      </c>
      <c r="F5623" s="30">
        <f>PVWatts_8.5kW!J5635</f>
        <v>0</v>
      </c>
      <c r="G5623" s="34">
        <f t="shared" si="261"/>
        <v>1.4221788332660117</v>
      </c>
      <c r="H5623" s="34">
        <f t="shared" si="262"/>
        <v>1.4221788332660117</v>
      </c>
      <c r="I5623" s="34">
        <f t="shared" si="263"/>
        <v>0</v>
      </c>
    </row>
    <row r="5624" spans="2:9" x14ac:dyDescent="0.25">
      <c r="B5624" s="9">
        <v>2021</v>
      </c>
      <c r="C5624" s="9">
        <v>8</v>
      </c>
      <c r="D5624" s="9">
        <v>23</v>
      </c>
      <c r="E5624" s="30">
        <f>I01_Avg!D5624</f>
        <v>1.0711312178652215</v>
      </c>
      <c r="F5624" s="30">
        <f>PVWatts_8.5kW!J5636</f>
        <v>0</v>
      </c>
      <c r="G5624" s="34">
        <f t="shared" si="261"/>
        <v>1.0711312178652215</v>
      </c>
      <c r="H5624" s="34">
        <f t="shared" si="262"/>
        <v>1.0711312178652215</v>
      </c>
      <c r="I5624" s="34">
        <f t="shared" si="263"/>
        <v>0</v>
      </c>
    </row>
    <row r="5625" spans="2:9" x14ac:dyDescent="0.25">
      <c r="B5625" s="9">
        <v>2021</v>
      </c>
      <c r="C5625" s="9">
        <v>8</v>
      </c>
      <c r="D5625" s="9">
        <v>0</v>
      </c>
      <c r="E5625" s="30">
        <f>I01_Avg!D5625</f>
        <v>0.8904938816224528</v>
      </c>
      <c r="F5625" s="30">
        <f>PVWatts_8.5kW!J5637</f>
        <v>0</v>
      </c>
      <c r="G5625" s="34">
        <f t="shared" si="261"/>
        <v>0.8904938816224528</v>
      </c>
      <c r="H5625" s="34">
        <f t="shared" si="262"/>
        <v>0.8904938816224528</v>
      </c>
      <c r="I5625" s="34">
        <f t="shared" si="263"/>
        <v>0</v>
      </c>
    </row>
    <row r="5626" spans="2:9" x14ac:dyDescent="0.25">
      <c r="B5626" s="9">
        <v>2021</v>
      </c>
      <c r="C5626" s="9">
        <v>8</v>
      </c>
      <c r="D5626" s="9">
        <v>1</v>
      </c>
      <c r="E5626" s="30">
        <f>I01_Avg!D5626</f>
        <v>0.79979041349411273</v>
      </c>
      <c r="F5626" s="30">
        <f>PVWatts_8.5kW!J5638</f>
        <v>0</v>
      </c>
      <c r="G5626" s="34">
        <f t="shared" si="261"/>
        <v>0.79979041349411273</v>
      </c>
      <c r="H5626" s="34">
        <f t="shared" si="262"/>
        <v>0.79979041349411273</v>
      </c>
      <c r="I5626" s="34">
        <f t="shared" si="263"/>
        <v>0</v>
      </c>
    </row>
    <row r="5627" spans="2:9" x14ac:dyDescent="0.25">
      <c r="B5627" s="9">
        <v>2021</v>
      </c>
      <c r="C5627" s="9">
        <v>8</v>
      </c>
      <c r="D5627" s="9">
        <v>2</v>
      </c>
      <c r="E5627" s="30">
        <f>I01_Avg!D5627</f>
        <v>0.71979445195870195</v>
      </c>
      <c r="F5627" s="30">
        <f>PVWatts_8.5kW!J5639</f>
        <v>0</v>
      </c>
      <c r="G5627" s="34">
        <f t="shared" si="261"/>
        <v>0.71979445195870195</v>
      </c>
      <c r="H5627" s="34">
        <f t="shared" si="262"/>
        <v>0.71979445195870195</v>
      </c>
      <c r="I5627" s="34">
        <f t="shared" si="263"/>
        <v>0</v>
      </c>
    </row>
    <row r="5628" spans="2:9" x14ac:dyDescent="0.25">
      <c r="B5628" s="9">
        <v>2021</v>
      </c>
      <c r="C5628" s="9">
        <v>8</v>
      </c>
      <c r="D5628" s="9">
        <v>3</v>
      </c>
      <c r="E5628" s="30">
        <f>I01_Avg!D5628</f>
        <v>0.67534079952555126</v>
      </c>
      <c r="F5628" s="30">
        <f>PVWatts_8.5kW!J5640</f>
        <v>0</v>
      </c>
      <c r="G5628" s="34">
        <f t="shared" si="261"/>
        <v>0.67534079952555126</v>
      </c>
      <c r="H5628" s="34">
        <f t="shared" si="262"/>
        <v>0.67534079952555126</v>
      </c>
      <c r="I5628" s="34">
        <f t="shared" si="263"/>
        <v>0</v>
      </c>
    </row>
    <row r="5629" spans="2:9" x14ac:dyDescent="0.25">
      <c r="B5629" s="9">
        <v>2021</v>
      </c>
      <c r="C5629" s="9">
        <v>8</v>
      </c>
      <c r="D5629" s="9">
        <v>4</v>
      </c>
      <c r="E5629" s="30">
        <f>I01_Avg!D5629</f>
        <v>0.66823532453112455</v>
      </c>
      <c r="F5629" s="30">
        <f>PVWatts_8.5kW!J5641</f>
        <v>0</v>
      </c>
      <c r="G5629" s="34">
        <f t="shared" si="261"/>
        <v>0.66823532453112455</v>
      </c>
      <c r="H5629" s="34">
        <f t="shared" si="262"/>
        <v>0.66823532453112455</v>
      </c>
      <c r="I5629" s="34">
        <f t="shared" si="263"/>
        <v>0</v>
      </c>
    </row>
    <row r="5630" spans="2:9" x14ac:dyDescent="0.25">
      <c r="B5630" s="9">
        <v>2021</v>
      </c>
      <c r="C5630" s="9">
        <v>8</v>
      </c>
      <c r="D5630" s="9">
        <v>5</v>
      </c>
      <c r="E5630" s="30">
        <f>I01_Avg!D5630</f>
        <v>0.72791099267470349</v>
      </c>
      <c r="F5630" s="30">
        <f>PVWatts_8.5kW!J5642</f>
        <v>0</v>
      </c>
      <c r="G5630" s="34">
        <f t="shared" si="261"/>
        <v>0.72791099267470349</v>
      </c>
      <c r="H5630" s="34">
        <f t="shared" si="262"/>
        <v>0.72791099267470349</v>
      </c>
      <c r="I5630" s="34">
        <f t="shared" si="263"/>
        <v>0</v>
      </c>
    </row>
    <row r="5631" spans="2:9" x14ac:dyDescent="0.25">
      <c r="B5631" s="9">
        <v>2021</v>
      </c>
      <c r="C5631" s="9">
        <v>8</v>
      </c>
      <c r="D5631" s="9">
        <v>6</v>
      </c>
      <c r="E5631" s="30">
        <f>I01_Avg!D5631</f>
        <v>0.83738293764949079</v>
      </c>
      <c r="F5631" s="30">
        <f>PVWatts_8.5kW!J5643</f>
        <v>0.13702500000000001</v>
      </c>
      <c r="G5631" s="34">
        <f t="shared" si="261"/>
        <v>0.70035793764949084</v>
      </c>
      <c r="H5631" s="34">
        <f t="shared" si="262"/>
        <v>0.70035793764949084</v>
      </c>
      <c r="I5631" s="34">
        <f t="shared" si="263"/>
        <v>0</v>
      </c>
    </row>
    <row r="5632" spans="2:9" x14ac:dyDescent="0.25">
      <c r="B5632" s="9">
        <v>2021</v>
      </c>
      <c r="C5632" s="9">
        <v>8</v>
      </c>
      <c r="D5632" s="9">
        <v>7</v>
      </c>
      <c r="E5632" s="30">
        <f>I01_Avg!D5632</f>
        <v>0.88058783909383864</v>
      </c>
      <c r="F5632" s="30">
        <f>PVWatts_8.5kW!J5644</f>
        <v>1.1846479999999999</v>
      </c>
      <c r="G5632" s="34">
        <f t="shared" si="261"/>
        <v>-0.30406016090616128</v>
      </c>
      <c r="H5632" s="34">
        <f t="shared" si="262"/>
        <v>0</v>
      </c>
      <c r="I5632" s="34">
        <f t="shared" si="263"/>
        <v>-0.30406016090616128</v>
      </c>
    </row>
    <row r="5633" spans="2:9" x14ac:dyDescent="0.25">
      <c r="B5633" s="9">
        <v>2021</v>
      </c>
      <c r="C5633" s="9">
        <v>8</v>
      </c>
      <c r="D5633" s="9">
        <v>8</v>
      </c>
      <c r="E5633" s="30">
        <f>I01_Avg!D5633</f>
        <v>0.86632702695252595</v>
      </c>
      <c r="F5633" s="30">
        <f>PVWatts_8.5kW!J5645</f>
        <v>2.6840329999999999</v>
      </c>
      <c r="G5633" s="34">
        <f t="shared" si="261"/>
        <v>-1.8177059730474738</v>
      </c>
      <c r="H5633" s="34">
        <f t="shared" si="262"/>
        <v>0</v>
      </c>
      <c r="I5633" s="34">
        <f t="shared" si="263"/>
        <v>-1.8177059730474738</v>
      </c>
    </row>
    <row r="5634" spans="2:9" x14ac:dyDescent="0.25">
      <c r="B5634" s="9">
        <v>2021</v>
      </c>
      <c r="C5634" s="9">
        <v>8</v>
      </c>
      <c r="D5634" s="9">
        <v>9</v>
      </c>
      <c r="E5634" s="30">
        <f>I01_Avg!D5634</f>
        <v>0.92446899042630371</v>
      </c>
      <c r="F5634" s="30">
        <f>PVWatts_8.5kW!J5646</f>
        <v>4.0757139999999996</v>
      </c>
      <c r="G5634" s="34">
        <f t="shared" si="261"/>
        <v>-3.1512450095736959</v>
      </c>
      <c r="H5634" s="34">
        <f t="shared" si="262"/>
        <v>0</v>
      </c>
      <c r="I5634" s="34">
        <f t="shared" si="263"/>
        <v>-3.1512450095736959</v>
      </c>
    </row>
    <row r="5635" spans="2:9" x14ac:dyDescent="0.25">
      <c r="B5635" s="9">
        <v>2021</v>
      </c>
      <c r="C5635" s="9">
        <v>8</v>
      </c>
      <c r="D5635" s="9">
        <v>10</v>
      </c>
      <c r="E5635" s="30">
        <f>I01_Avg!D5635</f>
        <v>0.95068456480478392</v>
      </c>
      <c r="F5635" s="30">
        <f>PVWatts_8.5kW!J5647</f>
        <v>5.1964840000000008</v>
      </c>
      <c r="G5635" s="34">
        <f t="shared" si="261"/>
        <v>-4.2457994351952166</v>
      </c>
      <c r="H5635" s="34">
        <f t="shared" si="262"/>
        <v>0</v>
      </c>
      <c r="I5635" s="34">
        <f t="shared" si="263"/>
        <v>-4.2457994351952166</v>
      </c>
    </row>
    <row r="5636" spans="2:9" x14ac:dyDescent="0.25">
      <c r="B5636" s="9">
        <v>2021</v>
      </c>
      <c r="C5636" s="9">
        <v>8</v>
      </c>
      <c r="D5636" s="9">
        <v>11</v>
      </c>
      <c r="E5636" s="30">
        <f>I01_Avg!D5636</f>
        <v>0.9846893893326607</v>
      </c>
      <c r="F5636" s="30">
        <f>PVWatts_8.5kW!J5648</f>
        <v>6.0684930000000001</v>
      </c>
      <c r="G5636" s="34">
        <f t="shared" si="261"/>
        <v>-5.0838036106673394</v>
      </c>
      <c r="H5636" s="34">
        <f t="shared" si="262"/>
        <v>0</v>
      </c>
      <c r="I5636" s="34">
        <f t="shared" si="263"/>
        <v>-5.0838036106673394</v>
      </c>
    </row>
    <row r="5637" spans="2:9" x14ac:dyDescent="0.25">
      <c r="B5637" s="9">
        <v>2021</v>
      </c>
      <c r="C5637" s="9">
        <v>8</v>
      </c>
      <c r="D5637" s="9">
        <v>12</v>
      </c>
      <c r="E5637" s="30">
        <f>I01_Avg!D5637</f>
        <v>1.0485775326057161</v>
      </c>
      <c r="F5637" s="30">
        <f>PVWatts_8.5kW!J5649</f>
        <v>6.3425570000000002</v>
      </c>
      <c r="G5637" s="34">
        <f t="shared" si="261"/>
        <v>-5.2939794673942844</v>
      </c>
      <c r="H5637" s="34">
        <f t="shared" si="262"/>
        <v>0</v>
      </c>
      <c r="I5637" s="34">
        <f t="shared" si="263"/>
        <v>-5.2939794673942844</v>
      </c>
    </row>
    <row r="5638" spans="2:9" x14ac:dyDescent="0.25">
      <c r="B5638" s="9">
        <v>2021</v>
      </c>
      <c r="C5638" s="9">
        <v>8</v>
      </c>
      <c r="D5638" s="9">
        <v>13</v>
      </c>
      <c r="E5638" s="30">
        <f>I01_Avg!D5638</f>
        <v>1.1382068460337464</v>
      </c>
      <c r="F5638" s="30">
        <f>PVWatts_8.5kW!J5650</f>
        <v>6.2544440000000003</v>
      </c>
      <c r="G5638" s="34">
        <f t="shared" si="261"/>
        <v>-5.1162371539662539</v>
      </c>
      <c r="H5638" s="34">
        <f t="shared" si="262"/>
        <v>0</v>
      </c>
      <c r="I5638" s="34">
        <f t="shared" si="263"/>
        <v>-5.1162371539662539</v>
      </c>
    </row>
    <row r="5639" spans="2:9" x14ac:dyDescent="0.25">
      <c r="B5639" s="9">
        <v>2021</v>
      </c>
      <c r="C5639" s="9">
        <v>8</v>
      </c>
      <c r="D5639" s="9">
        <v>14</v>
      </c>
      <c r="E5639" s="30">
        <f>I01_Avg!D5639</f>
        <v>1.251834868740616</v>
      </c>
      <c r="F5639" s="30">
        <f>PVWatts_8.5kW!J5651</f>
        <v>5.7581709999999999</v>
      </c>
      <c r="G5639" s="34">
        <f t="shared" si="261"/>
        <v>-4.5063361312593839</v>
      </c>
      <c r="H5639" s="34">
        <f t="shared" si="262"/>
        <v>0</v>
      </c>
      <c r="I5639" s="34">
        <f t="shared" si="263"/>
        <v>-4.5063361312593839</v>
      </c>
    </row>
    <row r="5640" spans="2:9" x14ac:dyDescent="0.25">
      <c r="B5640" s="9">
        <v>2021</v>
      </c>
      <c r="C5640" s="9">
        <v>8</v>
      </c>
      <c r="D5640" s="9">
        <v>15</v>
      </c>
      <c r="E5640" s="30">
        <f>I01_Avg!D5640</f>
        <v>1.3500912451345535</v>
      </c>
      <c r="F5640" s="30">
        <f>PVWatts_8.5kW!J5652</f>
        <v>4.9071850000000001</v>
      </c>
      <c r="G5640" s="34">
        <f t="shared" si="261"/>
        <v>-3.5570937548654467</v>
      </c>
      <c r="H5640" s="34">
        <f t="shared" si="262"/>
        <v>0</v>
      </c>
      <c r="I5640" s="34">
        <f t="shared" si="263"/>
        <v>-3.5570937548654467</v>
      </c>
    </row>
    <row r="5641" spans="2:9" x14ac:dyDescent="0.25">
      <c r="B5641" s="9">
        <v>2021</v>
      </c>
      <c r="C5641" s="9">
        <v>8</v>
      </c>
      <c r="D5641" s="9">
        <v>16</v>
      </c>
      <c r="E5641" s="30">
        <f>I01_Avg!D5641</f>
        <v>1.5931342056578681</v>
      </c>
      <c r="F5641" s="30">
        <f>PVWatts_8.5kW!J5653</f>
        <v>3.7028980000000002</v>
      </c>
      <c r="G5641" s="34">
        <f t="shared" si="261"/>
        <v>-2.1097637943421321</v>
      </c>
      <c r="H5641" s="34">
        <f t="shared" si="262"/>
        <v>0</v>
      </c>
      <c r="I5641" s="34">
        <f t="shared" si="263"/>
        <v>-2.1097637943421321</v>
      </c>
    </row>
    <row r="5642" spans="2:9" x14ac:dyDescent="0.25">
      <c r="B5642" s="9">
        <v>2021</v>
      </c>
      <c r="C5642" s="9">
        <v>8</v>
      </c>
      <c r="D5642" s="9">
        <v>17</v>
      </c>
      <c r="E5642" s="30">
        <f>I01_Avg!D5642</f>
        <v>1.786671765704684</v>
      </c>
      <c r="F5642" s="30">
        <f>PVWatts_8.5kW!J5654</f>
        <v>2.1271390000000001</v>
      </c>
      <c r="G5642" s="34">
        <f t="shared" ref="G5642:G5705" si="264">+E5642-F5642</f>
        <v>-0.34046723429531611</v>
      </c>
      <c r="H5642" s="34">
        <f t="shared" ref="H5642:H5705" si="265">+IF(G5642&gt;0,G5642,0)</f>
        <v>0</v>
      </c>
      <c r="I5642" s="34">
        <f t="shared" ref="I5642:I5705" si="266">+IF(G5642&lt;0,G5642,0)</f>
        <v>-0.34046723429531611</v>
      </c>
    </row>
    <row r="5643" spans="2:9" x14ac:dyDescent="0.25">
      <c r="B5643" s="9">
        <v>2021</v>
      </c>
      <c r="C5643" s="9">
        <v>8</v>
      </c>
      <c r="D5643" s="9">
        <v>18</v>
      </c>
      <c r="E5643" s="30">
        <f>I01_Avg!D5643</f>
        <v>1.7513561727550759</v>
      </c>
      <c r="F5643" s="30">
        <f>PVWatts_8.5kW!J5655</f>
        <v>0.59567999999999999</v>
      </c>
      <c r="G5643" s="34">
        <f t="shared" si="264"/>
        <v>1.1556761727550759</v>
      </c>
      <c r="H5643" s="34">
        <f t="shared" si="265"/>
        <v>1.1556761727550759</v>
      </c>
      <c r="I5643" s="34">
        <f t="shared" si="266"/>
        <v>0</v>
      </c>
    </row>
    <row r="5644" spans="2:9" x14ac:dyDescent="0.25">
      <c r="B5644" s="9">
        <v>2021</v>
      </c>
      <c r="C5644" s="9">
        <v>8</v>
      </c>
      <c r="D5644" s="9">
        <v>19</v>
      </c>
      <c r="E5644" s="30">
        <f>I01_Avg!D5644</f>
        <v>1.6721323423529506</v>
      </c>
      <c r="F5644" s="30">
        <f>PVWatts_8.5kW!J5656</f>
        <v>0</v>
      </c>
      <c r="G5644" s="34">
        <f t="shared" si="264"/>
        <v>1.6721323423529506</v>
      </c>
      <c r="H5644" s="34">
        <f t="shared" si="265"/>
        <v>1.6721323423529506</v>
      </c>
      <c r="I5644" s="34">
        <f t="shared" si="266"/>
        <v>0</v>
      </c>
    </row>
    <row r="5645" spans="2:9" x14ac:dyDescent="0.25">
      <c r="B5645" s="9">
        <v>2021</v>
      </c>
      <c r="C5645" s="9">
        <v>8</v>
      </c>
      <c r="D5645" s="9">
        <v>20</v>
      </c>
      <c r="E5645" s="30">
        <f>I01_Avg!D5645</f>
        <v>1.5689570499884506</v>
      </c>
      <c r="F5645" s="30">
        <f>PVWatts_8.5kW!J5657</f>
        <v>0</v>
      </c>
      <c r="G5645" s="34">
        <f t="shared" si="264"/>
        <v>1.5689570499884506</v>
      </c>
      <c r="H5645" s="34">
        <f t="shared" si="265"/>
        <v>1.5689570499884506</v>
      </c>
      <c r="I5645" s="34">
        <f t="shared" si="266"/>
        <v>0</v>
      </c>
    </row>
    <row r="5646" spans="2:9" x14ac:dyDescent="0.25">
      <c r="B5646" s="9">
        <v>2021</v>
      </c>
      <c r="C5646" s="9">
        <v>8</v>
      </c>
      <c r="D5646" s="9">
        <v>21</v>
      </c>
      <c r="E5646" s="30">
        <f>I01_Avg!D5646</f>
        <v>1.4551611251539405</v>
      </c>
      <c r="F5646" s="30">
        <f>PVWatts_8.5kW!J5658</f>
        <v>0</v>
      </c>
      <c r="G5646" s="34">
        <f t="shared" si="264"/>
        <v>1.4551611251539405</v>
      </c>
      <c r="H5646" s="34">
        <f t="shared" si="265"/>
        <v>1.4551611251539405</v>
      </c>
      <c r="I5646" s="34">
        <f t="shared" si="266"/>
        <v>0</v>
      </c>
    </row>
    <row r="5647" spans="2:9" x14ac:dyDescent="0.25">
      <c r="B5647" s="9">
        <v>2021</v>
      </c>
      <c r="C5647" s="9">
        <v>8</v>
      </c>
      <c r="D5647" s="9">
        <v>22</v>
      </c>
      <c r="E5647" s="30">
        <f>I01_Avg!D5647</f>
        <v>1.2195540165719938</v>
      </c>
      <c r="F5647" s="30">
        <f>PVWatts_8.5kW!J5659</f>
        <v>0</v>
      </c>
      <c r="G5647" s="34">
        <f t="shared" si="264"/>
        <v>1.2195540165719938</v>
      </c>
      <c r="H5647" s="34">
        <f t="shared" si="265"/>
        <v>1.2195540165719938</v>
      </c>
      <c r="I5647" s="34">
        <f t="shared" si="266"/>
        <v>0</v>
      </c>
    </row>
    <row r="5648" spans="2:9" x14ac:dyDescent="0.25">
      <c r="B5648" s="9">
        <v>2021</v>
      </c>
      <c r="C5648" s="9">
        <v>8</v>
      </c>
      <c r="D5648" s="9">
        <v>23</v>
      </c>
      <c r="E5648" s="30">
        <f>I01_Avg!D5648</f>
        <v>0.9817978409929311</v>
      </c>
      <c r="F5648" s="30">
        <f>PVWatts_8.5kW!J5660</f>
        <v>0</v>
      </c>
      <c r="G5648" s="34">
        <f t="shared" si="264"/>
        <v>0.9817978409929311</v>
      </c>
      <c r="H5648" s="34">
        <f t="shared" si="265"/>
        <v>0.9817978409929311</v>
      </c>
      <c r="I5648" s="34">
        <f t="shared" si="266"/>
        <v>0</v>
      </c>
    </row>
    <row r="5649" spans="2:9" x14ac:dyDescent="0.25">
      <c r="B5649" s="9">
        <v>2021</v>
      </c>
      <c r="C5649" s="9">
        <v>8</v>
      </c>
      <c r="D5649" s="9">
        <v>0</v>
      </c>
      <c r="E5649" s="30">
        <f>I01_Avg!D5649</f>
        <v>0.83773237569985703</v>
      </c>
      <c r="F5649" s="30">
        <f>PVWatts_8.5kW!J5661</f>
        <v>0</v>
      </c>
      <c r="G5649" s="34">
        <f t="shared" si="264"/>
        <v>0.83773237569985703</v>
      </c>
      <c r="H5649" s="34">
        <f t="shared" si="265"/>
        <v>0.83773237569985703</v>
      </c>
      <c r="I5649" s="34">
        <f t="shared" si="266"/>
        <v>0</v>
      </c>
    </row>
    <row r="5650" spans="2:9" x14ac:dyDescent="0.25">
      <c r="B5650" s="9">
        <v>2021</v>
      </c>
      <c r="C5650" s="9">
        <v>8</v>
      </c>
      <c r="D5650" s="9">
        <v>1</v>
      </c>
      <c r="E5650" s="30">
        <f>I01_Avg!D5650</f>
        <v>0.74402327260951839</v>
      </c>
      <c r="F5650" s="30">
        <f>PVWatts_8.5kW!J5662</f>
        <v>0</v>
      </c>
      <c r="G5650" s="34">
        <f t="shared" si="264"/>
        <v>0.74402327260951839</v>
      </c>
      <c r="H5650" s="34">
        <f t="shared" si="265"/>
        <v>0.74402327260951839</v>
      </c>
      <c r="I5650" s="34">
        <f t="shared" si="266"/>
        <v>0</v>
      </c>
    </row>
    <row r="5651" spans="2:9" x14ac:dyDescent="0.25">
      <c r="B5651" s="9">
        <v>2021</v>
      </c>
      <c r="C5651" s="9">
        <v>8</v>
      </c>
      <c r="D5651" s="9">
        <v>2</v>
      </c>
      <c r="E5651" s="30">
        <f>I01_Avg!D5651</f>
        <v>0.69733104256569467</v>
      </c>
      <c r="F5651" s="30">
        <f>PVWatts_8.5kW!J5663</f>
        <v>0</v>
      </c>
      <c r="G5651" s="34">
        <f t="shared" si="264"/>
        <v>0.69733104256569467</v>
      </c>
      <c r="H5651" s="34">
        <f t="shared" si="265"/>
        <v>0.69733104256569467</v>
      </c>
      <c r="I5651" s="34">
        <f t="shared" si="266"/>
        <v>0</v>
      </c>
    </row>
    <row r="5652" spans="2:9" x14ac:dyDescent="0.25">
      <c r="B5652" s="9">
        <v>2021</v>
      </c>
      <c r="C5652" s="9">
        <v>8</v>
      </c>
      <c r="D5652" s="9">
        <v>3</v>
      </c>
      <c r="E5652" s="30">
        <f>I01_Avg!D5652</f>
        <v>0.64029463803020525</v>
      </c>
      <c r="F5652" s="30">
        <f>PVWatts_8.5kW!J5664</f>
        <v>0</v>
      </c>
      <c r="G5652" s="34">
        <f t="shared" si="264"/>
        <v>0.64029463803020525</v>
      </c>
      <c r="H5652" s="34">
        <f t="shared" si="265"/>
        <v>0.64029463803020525</v>
      </c>
      <c r="I5652" s="34">
        <f t="shared" si="266"/>
        <v>0</v>
      </c>
    </row>
    <row r="5653" spans="2:9" x14ac:dyDescent="0.25">
      <c r="B5653" s="9">
        <v>2021</v>
      </c>
      <c r="C5653" s="9">
        <v>8</v>
      </c>
      <c r="D5653" s="9">
        <v>4</v>
      </c>
      <c r="E5653" s="30">
        <f>I01_Avg!D5653</f>
        <v>0.61830513784697738</v>
      </c>
      <c r="F5653" s="30">
        <f>PVWatts_8.5kW!J5665</f>
        <v>0</v>
      </c>
      <c r="G5653" s="34">
        <f t="shared" si="264"/>
        <v>0.61830513784697738</v>
      </c>
      <c r="H5653" s="34">
        <f t="shared" si="265"/>
        <v>0.61830513784697738</v>
      </c>
      <c r="I5653" s="34">
        <f t="shared" si="266"/>
        <v>0</v>
      </c>
    </row>
    <row r="5654" spans="2:9" x14ac:dyDescent="0.25">
      <c r="B5654" s="9">
        <v>2021</v>
      </c>
      <c r="C5654" s="9">
        <v>8</v>
      </c>
      <c r="D5654" s="9">
        <v>5</v>
      </c>
      <c r="E5654" s="30">
        <f>I01_Avg!D5654</f>
        <v>0.70261766717390117</v>
      </c>
      <c r="F5654" s="30">
        <f>PVWatts_8.5kW!J5666</f>
        <v>0</v>
      </c>
      <c r="G5654" s="34">
        <f t="shared" si="264"/>
        <v>0.70261766717390117</v>
      </c>
      <c r="H5654" s="34">
        <f t="shared" si="265"/>
        <v>0.70261766717390117</v>
      </c>
      <c r="I5654" s="34">
        <f t="shared" si="266"/>
        <v>0</v>
      </c>
    </row>
    <row r="5655" spans="2:9" x14ac:dyDescent="0.25">
      <c r="B5655" s="9">
        <v>2021</v>
      </c>
      <c r="C5655" s="9">
        <v>8</v>
      </c>
      <c r="D5655" s="9">
        <v>6</v>
      </c>
      <c r="E5655" s="30">
        <f>I01_Avg!D5655</f>
        <v>0.81600373901504053</v>
      </c>
      <c r="F5655" s="30">
        <f>PVWatts_8.5kW!J5667</f>
        <v>0.133351</v>
      </c>
      <c r="G5655" s="34">
        <f t="shared" si="264"/>
        <v>0.68265273901504053</v>
      </c>
      <c r="H5655" s="34">
        <f t="shared" si="265"/>
        <v>0.68265273901504053</v>
      </c>
      <c r="I5655" s="34">
        <f t="shared" si="266"/>
        <v>0</v>
      </c>
    </row>
    <row r="5656" spans="2:9" x14ac:dyDescent="0.25">
      <c r="B5656" s="9">
        <v>2021</v>
      </c>
      <c r="C5656" s="9">
        <v>8</v>
      </c>
      <c r="D5656" s="9">
        <v>7</v>
      </c>
      <c r="E5656" s="30">
        <f>I01_Avg!D5656</f>
        <v>0.89990728212492266</v>
      </c>
      <c r="F5656" s="30">
        <f>PVWatts_8.5kW!J5668</f>
        <v>1.1696690000000001</v>
      </c>
      <c r="G5656" s="34">
        <f t="shared" si="264"/>
        <v>-0.26976171787507741</v>
      </c>
      <c r="H5656" s="34">
        <f t="shared" si="265"/>
        <v>0</v>
      </c>
      <c r="I5656" s="34">
        <f t="shared" si="266"/>
        <v>-0.26976171787507741</v>
      </c>
    </row>
    <row r="5657" spans="2:9" x14ac:dyDescent="0.25">
      <c r="B5657" s="9">
        <v>2021</v>
      </c>
      <c r="C5657" s="9">
        <v>8</v>
      </c>
      <c r="D5657" s="9">
        <v>8</v>
      </c>
      <c r="E5657" s="30">
        <f>I01_Avg!D5657</f>
        <v>0.89524831503963953</v>
      </c>
      <c r="F5657" s="30">
        <f>PVWatts_8.5kW!J5669</f>
        <v>2.6442950000000001</v>
      </c>
      <c r="G5657" s="34">
        <f t="shared" si="264"/>
        <v>-1.7490466849603605</v>
      </c>
      <c r="H5657" s="34">
        <f t="shared" si="265"/>
        <v>0</v>
      </c>
      <c r="I5657" s="34">
        <f t="shared" si="266"/>
        <v>-1.7490466849603605</v>
      </c>
    </row>
    <row r="5658" spans="2:9" x14ac:dyDescent="0.25">
      <c r="B5658" s="9">
        <v>2021</v>
      </c>
      <c r="C5658" s="9">
        <v>8</v>
      </c>
      <c r="D5658" s="9">
        <v>9</v>
      </c>
      <c r="E5658" s="30">
        <f>I01_Avg!D5658</f>
        <v>0.8837202344117866</v>
      </c>
      <c r="F5658" s="30">
        <f>PVWatts_8.5kW!J5670</f>
        <v>3.9800070000000001</v>
      </c>
      <c r="G5658" s="34">
        <f t="shared" si="264"/>
        <v>-3.0962867655882134</v>
      </c>
      <c r="H5658" s="34">
        <f t="shared" si="265"/>
        <v>0</v>
      </c>
      <c r="I5658" s="34">
        <f t="shared" si="266"/>
        <v>-3.0962867655882134</v>
      </c>
    </row>
    <row r="5659" spans="2:9" x14ac:dyDescent="0.25">
      <c r="B5659" s="9">
        <v>2021</v>
      </c>
      <c r="C5659" s="9">
        <v>8</v>
      </c>
      <c r="D5659" s="9">
        <v>10</v>
      </c>
      <c r="E5659" s="30">
        <f>I01_Avg!D5659</f>
        <v>0.92549215691810893</v>
      </c>
      <c r="F5659" s="30">
        <f>PVWatts_8.5kW!J5671</f>
        <v>4.965077</v>
      </c>
      <c r="G5659" s="34">
        <f t="shared" si="264"/>
        <v>-4.039584843081891</v>
      </c>
      <c r="H5659" s="34">
        <f t="shared" si="265"/>
        <v>0</v>
      </c>
      <c r="I5659" s="34">
        <f t="shared" si="266"/>
        <v>-4.039584843081891</v>
      </c>
    </row>
    <row r="5660" spans="2:9" x14ac:dyDescent="0.25">
      <c r="B5660" s="9">
        <v>2021</v>
      </c>
      <c r="C5660" s="9">
        <v>8</v>
      </c>
      <c r="D5660" s="9">
        <v>11</v>
      </c>
      <c r="E5660" s="30">
        <f>I01_Avg!D5660</f>
        <v>0.91032457214909823</v>
      </c>
      <c r="F5660" s="30">
        <f>PVWatts_8.5kW!J5672</f>
        <v>5.6711009999999993</v>
      </c>
      <c r="G5660" s="34">
        <f t="shared" si="264"/>
        <v>-4.7607764278509013</v>
      </c>
      <c r="H5660" s="34">
        <f t="shared" si="265"/>
        <v>0</v>
      </c>
      <c r="I5660" s="34">
        <f t="shared" si="266"/>
        <v>-4.7607764278509013</v>
      </c>
    </row>
    <row r="5661" spans="2:9" x14ac:dyDescent="0.25">
      <c r="B5661" s="9">
        <v>2021</v>
      </c>
      <c r="C5661" s="9">
        <v>8</v>
      </c>
      <c r="D5661" s="9">
        <v>12</v>
      </c>
      <c r="E5661" s="30">
        <f>I01_Avg!D5661</f>
        <v>0.95352442459018472</v>
      </c>
      <c r="F5661" s="30">
        <f>PVWatts_8.5kW!J5673</f>
        <v>5.9136130000000007</v>
      </c>
      <c r="G5661" s="34">
        <f t="shared" si="264"/>
        <v>-4.9600885754098156</v>
      </c>
      <c r="H5661" s="34">
        <f t="shared" si="265"/>
        <v>0</v>
      </c>
      <c r="I5661" s="34">
        <f t="shared" si="266"/>
        <v>-4.9600885754098156</v>
      </c>
    </row>
    <row r="5662" spans="2:9" x14ac:dyDescent="0.25">
      <c r="B5662" s="9">
        <v>2021</v>
      </c>
      <c r="C5662" s="9">
        <v>8</v>
      </c>
      <c r="D5662" s="9">
        <v>13</v>
      </c>
      <c r="E5662" s="30">
        <f>I01_Avg!D5662</f>
        <v>0.98510831543784405</v>
      </c>
      <c r="F5662" s="30">
        <f>PVWatts_8.5kW!J5674</f>
        <v>5.8417479999999999</v>
      </c>
      <c r="G5662" s="34">
        <f t="shared" si="264"/>
        <v>-4.8566396845621558</v>
      </c>
      <c r="H5662" s="34">
        <f t="shared" si="265"/>
        <v>0</v>
      </c>
      <c r="I5662" s="34">
        <f t="shared" si="266"/>
        <v>-4.8566396845621558</v>
      </c>
    </row>
    <row r="5663" spans="2:9" x14ac:dyDescent="0.25">
      <c r="B5663" s="9">
        <v>2021</v>
      </c>
      <c r="C5663" s="9">
        <v>8</v>
      </c>
      <c r="D5663" s="9">
        <v>14</v>
      </c>
      <c r="E5663" s="30">
        <f>I01_Avg!D5663</f>
        <v>1.0418589644337959</v>
      </c>
      <c r="F5663" s="30">
        <f>PVWatts_8.5kW!J5675</f>
        <v>5.4082799999999995</v>
      </c>
      <c r="G5663" s="34">
        <f t="shared" si="264"/>
        <v>-4.3664210355662032</v>
      </c>
      <c r="H5663" s="34">
        <f t="shared" si="265"/>
        <v>0</v>
      </c>
      <c r="I5663" s="34">
        <f t="shared" si="266"/>
        <v>-4.3664210355662032</v>
      </c>
    </row>
    <row r="5664" spans="2:9" x14ac:dyDescent="0.25">
      <c r="B5664" s="9">
        <v>2021</v>
      </c>
      <c r="C5664" s="9">
        <v>8</v>
      </c>
      <c r="D5664" s="9">
        <v>15</v>
      </c>
      <c r="E5664" s="30">
        <f>I01_Avg!D5664</f>
        <v>1.2056026561639974</v>
      </c>
      <c r="F5664" s="30">
        <f>PVWatts_8.5kW!J5676</f>
        <v>4.767442</v>
      </c>
      <c r="G5664" s="34">
        <f t="shared" si="264"/>
        <v>-3.5618393438360023</v>
      </c>
      <c r="H5664" s="34">
        <f t="shared" si="265"/>
        <v>0</v>
      </c>
      <c r="I5664" s="34">
        <f t="shared" si="266"/>
        <v>-3.5618393438360023</v>
      </c>
    </row>
    <row r="5665" spans="2:9" x14ac:dyDescent="0.25">
      <c r="B5665" s="9">
        <v>2021</v>
      </c>
      <c r="C5665" s="9">
        <v>8</v>
      </c>
      <c r="D5665" s="9">
        <v>16</v>
      </c>
      <c r="E5665" s="30">
        <f>I01_Avg!D5665</f>
        <v>1.3982576301757055</v>
      </c>
      <c r="F5665" s="30">
        <f>PVWatts_8.5kW!J5677</f>
        <v>3.6125760000000002</v>
      </c>
      <c r="G5665" s="34">
        <f t="shared" si="264"/>
        <v>-2.2143183698242948</v>
      </c>
      <c r="H5665" s="34">
        <f t="shared" si="265"/>
        <v>0</v>
      </c>
      <c r="I5665" s="34">
        <f t="shared" si="266"/>
        <v>-2.2143183698242948</v>
      </c>
    </row>
    <row r="5666" spans="2:9" x14ac:dyDescent="0.25">
      <c r="B5666" s="9">
        <v>2021</v>
      </c>
      <c r="C5666" s="9">
        <v>8</v>
      </c>
      <c r="D5666" s="9">
        <v>17</v>
      </c>
      <c r="E5666" s="30">
        <f>I01_Avg!D5666</f>
        <v>1.6480939782531416</v>
      </c>
      <c r="F5666" s="30">
        <f>PVWatts_8.5kW!J5678</f>
        <v>2.1055479999999998</v>
      </c>
      <c r="G5666" s="34">
        <f t="shared" si="264"/>
        <v>-0.45745402174685812</v>
      </c>
      <c r="H5666" s="34">
        <f t="shared" si="265"/>
        <v>0</v>
      </c>
      <c r="I5666" s="34">
        <f t="shared" si="266"/>
        <v>-0.45745402174685812</v>
      </c>
    </row>
    <row r="5667" spans="2:9" x14ac:dyDescent="0.25">
      <c r="B5667" s="9">
        <v>2021</v>
      </c>
      <c r="C5667" s="9">
        <v>8</v>
      </c>
      <c r="D5667" s="9">
        <v>18</v>
      </c>
      <c r="E5667" s="30">
        <f>I01_Avg!D5667</f>
        <v>1.7563734084471769</v>
      </c>
      <c r="F5667" s="30">
        <f>PVWatts_8.5kW!J5679</f>
        <v>0.58238800000000002</v>
      </c>
      <c r="G5667" s="34">
        <f t="shared" si="264"/>
        <v>1.173985408447177</v>
      </c>
      <c r="H5667" s="34">
        <f t="shared" si="265"/>
        <v>1.173985408447177</v>
      </c>
      <c r="I5667" s="34">
        <f t="shared" si="266"/>
        <v>0</v>
      </c>
    </row>
    <row r="5668" spans="2:9" x14ac:dyDescent="0.25">
      <c r="B5668" s="9">
        <v>2021</v>
      </c>
      <c r="C5668" s="9">
        <v>8</v>
      </c>
      <c r="D5668" s="9">
        <v>19</v>
      </c>
      <c r="E5668" s="30">
        <f>I01_Avg!D5668</f>
        <v>1.6457739832860003</v>
      </c>
      <c r="F5668" s="30">
        <f>PVWatts_8.5kW!J5680</f>
        <v>0</v>
      </c>
      <c r="G5668" s="34">
        <f t="shared" si="264"/>
        <v>1.6457739832860003</v>
      </c>
      <c r="H5668" s="34">
        <f t="shared" si="265"/>
        <v>1.6457739832860003</v>
      </c>
      <c r="I5668" s="34">
        <f t="shared" si="266"/>
        <v>0</v>
      </c>
    </row>
    <row r="5669" spans="2:9" x14ac:dyDescent="0.25">
      <c r="B5669" s="9">
        <v>2021</v>
      </c>
      <c r="C5669" s="9">
        <v>8</v>
      </c>
      <c r="D5669" s="9">
        <v>20</v>
      </c>
      <c r="E5669" s="30">
        <f>I01_Avg!D5669</f>
        <v>1.5800400828466954</v>
      </c>
      <c r="F5669" s="30">
        <f>PVWatts_8.5kW!J5681</f>
        <v>0</v>
      </c>
      <c r="G5669" s="34">
        <f t="shared" si="264"/>
        <v>1.5800400828466954</v>
      </c>
      <c r="H5669" s="34">
        <f t="shared" si="265"/>
        <v>1.5800400828466954</v>
      </c>
      <c r="I5669" s="34">
        <f t="shared" si="266"/>
        <v>0</v>
      </c>
    </row>
    <row r="5670" spans="2:9" x14ac:dyDescent="0.25">
      <c r="B5670" s="9">
        <v>2021</v>
      </c>
      <c r="C5670" s="9">
        <v>8</v>
      </c>
      <c r="D5670" s="9">
        <v>21</v>
      </c>
      <c r="E5670" s="30">
        <f>I01_Avg!D5670</f>
        <v>1.50918725308986</v>
      </c>
      <c r="F5670" s="30">
        <f>PVWatts_8.5kW!J5682</f>
        <v>0</v>
      </c>
      <c r="G5670" s="34">
        <f t="shared" si="264"/>
        <v>1.50918725308986</v>
      </c>
      <c r="H5670" s="34">
        <f t="shared" si="265"/>
        <v>1.50918725308986</v>
      </c>
      <c r="I5670" s="34">
        <f t="shared" si="266"/>
        <v>0</v>
      </c>
    </row>
    <row r="5671" spans="2:9" x14ac:dyDescent="0.25">
      <c r="B5671" s="9">
        <v>2021</v>
      </c>
      <c r="C5671" s="9">
        <v>8</v>
      </c>
      <c r="D5671" s="9">
        <v>22</v>
      </c>
      <c r="E5671" s="30">
        <f>I01_Avg!D5671</f>
        <v>1.2773700268005241</v>
      </c>
      <c r="F5671" s="30">
        <f>PVWatts_8.5kW!J5683</f>
        <v>0</v>
      </c>
      <c r="G5671" s="34">
        <f t="shared" si="264"/>
        <v>1.2773700268005241</v>
      </c>
      <c r="H5671" s="34">
        <f t="shared" si="265"/>
        <v>1.2773700268005241</v>
      </c>
      <c r="I5671" s="34">
        <f t="shared" si="266"/>
        <v>0</v>
      </c>
    </row>
    <row r="5672" spans="2:9" x14ac:dyDescent="0.25">
      <c r="B5672" s="9">
        <v>2021</v>
      </c>
      <c r="C5672" s="9">
        <v>8</v>
      </c>
      <c r="D5672" s="9">
        <v>23</v>
      </c>
      <c r="E5672" s="30">
        <f>I01_Avg!D5672</f>
        <v>0.98323318230501777</v>
      </c>
      <c r="F5672" s="30">
        <f>PVWatts_8.5kW!J5684</f>
        <v>0</v>
      </c>
      <c r="G5672" s="34">
        <f t="shared" si="264"/>
        <v>0.98323318230501777</v>
      </c>
      <c r="H5672" s="34">
        <f t="shared" si="265"/>
        <v>0.98323318230501777</v>
      </c>
      <c r="I5672" s="34">
        <f t="shared" si="266"/>
        <v>0</v>
      </c>
    </row>
    <row r="5673" spans="2:9" x14ac:dyDescent="0.25">
      <c r="B5673" s="9">
        <v>2021</v>
      </c>
      <c r="C5673" s="9">
        <v>8</v>
      </c>
      <c r="D5673" s="9">
        <v>0</v>
      </c>
      <c r="E5673" s="30">
        <f>I01_Avg!D5673</f>
        <v>0.75503409112706665</v>
      </c>
      <c r="F5673" s="30">
        <f>PVWatts_8.5kW!J5685</f>
        <v>0</v>
      </c>
      <c r="G5673" s="34">
        <f t="shared" si="264"/>
        <v>0.75503409112706665</v>
      </c>
      <c r="H5673" s="34">
        <f t="shared" si="265"/>
        <v>0.75503409112706665</v>
      </c>
      <c r="I5673" s="34">
        <f t="shared" si="266"/>
        <v>0</v>
      </c>
    </row>
    <row r="5674" spans="2:9" x14ac:dyDescent="0.25">
      <c r="B5674" s="9">
        <v>2021</v>
      </c>
      <c r="C5674" s="9">
        <v>8</v>
      </c>
      <c r="D5674" s="9">
        <v>1</v>
      </c>
      <c r="E5674" s="30">
        <f>I01_Avg!D5674</f>
        <v>0.68483179784566117</v>
      </c>
      <c r="F5674" s="30">
        <f>PVWatts_8.5kW!J5686</f>
        <v>0</v>
      </c>
      <c r="G5674" s="34">
        <f t="shared" si="264"/>
        <v>0.68483179784566117</v>
      </c>
      <c r="H5674" s="34">
        <f t="shared" si="265"/>
        <v>0.68483179784566117</v>
      </c>
      <c r="I5674" s="34">
        <f t="shared" si="266"/>
        <v>0</v>
      </c>
    </row>
    <row r="5675" spans="2:9" x14ac:dyDescent="0.25">
      <c r="B5675" s="9">
        <v>2021</v>
      </c>
      <c r="C5675" s="9">
        <v>8</v>
      </c>
      <c r="D5675" s="9">
        <v>2</v>
      </c>
      <c r="E5675" s="30">
        <f>I01_Avg!D5675</f>
        <v>0.65800418938727423</v>
      </c>
      <c r="F5675" s="30">
        <f>PVWatts_8.5kW!J5687</f>
        <v>0</v>
      </c>
      <c r="G5675" s="34">
        <f t="shared" si="264"/>
        <v>0.65800418938727423</v>
      </c>
      <c r="H5675" s="34">
        <f t="shared" si="265"/>
        <v>0.65800418938727423</v>
      </c>
      <c r="I5675" s="34">
        <f t="shared" si="266"/>
        <v>0</v>
      </c>
    </row>
    <row r="5676" spans="2:9" x14ac:dyDescent="0.25">
      <c r="B5676" s="9">
        <v>2021</v>
      </c>
      <c r="C5676" s="9">
        <v>8</v>
      </c>
      <c r="D5676" s="9">
        <v>3</v>
      </c>
      <c r="E5676" s="30">
        <f>I01_Avg!D5676</f>
        <v>0.64608719697567163</v>
      </c>
      <c r="F5676" s="30">
        <f>PVWatts_8.5kW!J5688</f>
        <v>0</v>
      </c>
      <c r="G5676" s="34">
        <f t="shared" si="264"/>
        <v>0.64608719697567163</v>
      </c>
      <c r="H5676" s="34">
        <f t="shared" si="265"/>
        <v>0.64608719697567163</v>
      </c>
      <c r="I5676" s="34">
        <f t="shared" si="266"/>
        <v>0</v>
      </c>
    </row>
    <row r="5677" spans="2:9" x14ac:dyDescent="0.25">
      <c r="B5677" s="9">
        <v>2021</v>
      </c>
      <c r="C5677" s="9">
        <v>8</v>
      </c>
      <c r="D5677" s="9">
        <v>4</v>
      </c>
      <c r="E5677" s="30">
        <f>I01_Avg!D5677</f>
        <v>0.63619866105233913</v>
      </c>
      <c r="F5677" s="30">
        <f>PVWatts_8.5kW!J5689</f>
        <v>0</v>
      </c>
      <c r="G5677" s="34">
        <f t="shared" si="264"/>
        <v>0.63619866105233913</v>
      </c>
      <c r="H5677" s="34">
        <f t="shared" si="265"/>
        <v>0.63619866105233913</v>
      </c>
      <c r="I5677" s="34">
        <f t="shared" si="266"/>
        <v>0</v>
      </c>
    </row>
    <row r="5678" spans="2:9" x14ac:dyDescent="0.25">
      <c r="B5678" s="9">
        <v>2021</v>
      </c>
      <c r="C5678" s="9">
        <v>8</v>
      </c>
      <c r="D5678" s="9">
        <v>5</v>
      </c>
      <c r="E5678" s="30">
        <f>I01_Avg!D5678</f>
        <v>0.68878711728122122</v>
      </c>
      <c r="F5678" s="30">
        <f>PVWatts_8.5kW!J5690</f>
        <v>0</v>
      </c>
      <c r="G5678" s="34">
        <f t="shared" si="264"/>
        <v>0.68878711728122122</v>
      </c>
      <c r="H5678" s="34">
        <f t="shared" si="265"/>
        <v>0.68878711728122122</v>
      </c>
      <c r="I5678" s="34">
        <f t="shared" si="266"/>
        <v>0</v>
      </c>
    </row>
    <row r="5679" spans="2:9" x14ac:dyDescent="0.25">
      <c r="B5679" s="9">
        <v>2021</v>
      </c>
      <c r="C5679" s="9">
        <v>8</v>
      </c>
      <c r="D5679" s="9">
        <v>6</v>
      </c>
      <c r="E5679" s="30">
        <f>I01_Avg!D5679</f>
        <v>0.77057244755847087</v>
      </c>
      <c r="F5679" s="30">
        <f>PVWatts_8.5kW!J5691</f>
        <v>0.109474</v>
      </c>
      <c r="G5679" s="34">
        <f t="shared" si="264"/>
        <v>0.66109844755847091</v>
      </c>
      <c r="H5679" s="34">
        <f t="shared" si="265"/>
        <v>0.66109844755847091</v>
      </c>
      <c r="I5679" s="34">
        <f t="shared" si="266"/>
        <v>0</v>
      </c>
    </row>
    <row r="5680" spans="2:9" x14ac:dyDescent="0.25">
      <c r="B5680" s="9">
        <v>2021</v>
      </c>
      <c r="C5680" s="9">
        <v>8</v>
      </c>
      <c r="D5680" s="9">
        <v>7</v>
      </c>
      <c r="E5680" s="30">
        <f>I01_Avg!D5680</f>
        <v>0.89461095301372051</v>
      </c>
      <c r="F5680" s="30">
        <f>PVWatts_8.5kW!J5692</f>
        <v>1.2190840000000001</v>
      </c>
      <c r="G5680" s="34">
        <f t="shared" si="264"/>
        <v>-0.32447304698627955</v>
      </c>
      <c r="H5680" s="34">
        <f t="shared" si="265"/>
        <v>0</v>
      </c>
      <c r="I5680" s="34">
        <f t="shared" si="266"/>
        <v>-0.32447304698627955</v>
      </c>
    </row>
    <row r="5681" spans="2:9" x14ac:dyDescent="0.25">
      <c r="B5681" s="9">
        <v>2021</v>
      </c>
      <c r="C5681" s="9">
        <v>8</v>
      </c>
      <c r="D5681" s="9">
        <v>8</v>
      </c>
      <c r="E5681" s="30">
        <f>I01_Avg!D5681</f>
        <v>0.88258982631057636</v>
      </c>
      <c r="F5681" s="30">
        <f>PVWatts_8.5kW!J5693</f>
        <v>2.8512910000000002</v>
      </c>
      <c r="G5681" s="34">
        <f t="shared" si="264"/>
        <v>-1.968701173689424</v>
      </c>
      <c r="H5681" s="34">
        <f t="shared" si="265"/>
        <v>0</v>
      </c>
      <c r="I5681" s="34">
        <f t="shared" si="266"/>
        <v>-1.968701173689424</v>
      </c>
    </row>
    <row r="5682" spans="2:9" x14ac:dyDescent="0.25">
      <c r="B5682" s="9">
        <v>2021</v>
      </c>
      <c r="C5682" s="9">
        <v>8</v>
      </c>
      <c r="D5682" s="9">
        <v>9</v>
      </c>
      <c r="E5682" s="30">
        <f>I01_Avg!D5682</f>
        <v>0.86515491892126373</v>
      </c>
      <c r="F5682" s="30">
        <f>PVWatts_8.5kW!J5694</f>
        <v>4.1918839999999999</v>
      </c>
      <c r="G5682" s="34">
        <f t="shared" si="264"/>
        <v>-3.326729081078736</v>
      </c>
      <c r="H5682" s="34">
        <f t="shared" si="265"/>
        <v>0</v>
      </c>
      <c r="I5682" s="34">
        <f t="shared" si="266"/>
        <v>-3.326729081078736</v>
      </c>
    </row>
    <row r="5683" spans="2:9" x14ac:dyDescent="0.25">
      <c r="B5683" s="9">
        <v>2021</v>
      </c>
      <c r="C5683" s="9">
        <v>8</v>
      </c>
      <c r="D5683" s="9">
        <v>10</v>
      </c>
      <c r="E5683" s="30">
        <f>I01_Avg!D5683</f>
        <v>0.89286078269956326</v>
      </c>
      <c r="F5683" s="30">
        <f>PVWatts_8.5kW!J5695</f>
        <v>5.1305330000000007</v>
      </c>
      <c r="G5683" s="34">
        <f t="shared" si="264"/>
        <v>-4.2376722173004371</v>
      </c>
      <c r="H5683" s="34">
        <f t="shared" si="265"/>
        <v>0</v>
      </c>
      <c r="I5683" s="34">
        <f t="shared" si="266"/>
        <v>-4.2376722173004371</v>
      </c>
    </row>
    <row r="5684" spans="2:9" x14ac:dyDescent="0.25">
      <c r="B5684" s="9">
        <v>2021</v>
      </c>
      <c r="C5684" s="9">
        <v>8</v>
      </c>
      <c r="D5684" s="9">
        <v>11</v>
      </c>
      <c r="E5684" s="30">
        <f>I01_Avg!D5684</f>
        <v>0.90954055799199318</v>
      </c>
      <c r="F5684" s="30">
        <f>PVWatts_8.5kW!J5696</f>
        <v>5.7205659999999998</v>
      </c>
      <c r="G5684" s="34">
        <f t="shared" si="264"/>
        <v>-4.811025442008007</v>
      </c>
      <c r="H5684" s="34">
        <f t="shared" si="265"/>
        <v>0</v>
      </c>
      <c r="I5684" s="34">
        <f t="shared" si="266"/>
        <v>-4.811025442008007</v>
      </c>
    </row>
    <row r="5685" spans="2:9" x14ac:dyDescent="0.25">
      <c r="B5685" s="9">
        <v>2021</v>
      </c>
      <c r="C5685" s="9">
        <v>8</v>
      </c>
      <c r="D5685" s="9">
        <v>12</v>
      </c>
      <c r="E5685" s="30">
        <f>I01_Avg!D5685</f>
        <v>1.006131321684379</v>
      </c>
      <c r="F5685" s="30">
        <f>PVWatts_8.5kW!J5697</f>
        <v>5.9431059999999993</v>
      </c>
      <c r="G5685" s="34">
        <f t="shared" si="264"/>
        <v>-4.9369746783156199</v>
      </c>
      <c r="H5685" s="34">
        <f t="shared" si="265"/>
        <v>0</v>
      </c>
      <c r="I5685" s="34">
        <f t="shared" si="266"/>
        <v>-4.9369746783156199</v>
      </c>
    </row>
    <row r="5686" spans="2:9" x14ac:dyDescent="0.25">
      <c r="B5686" s="9">
        <v>2021</v>
      </c>
      <c r="C5686" s="9">
        <v>8</v>
      </c>
      <c r="D5686" s="9">
        <v>13</v>
      </c>
      <c r="E5686" s="30">
        <f>I01_Avg!D5686</f>
        <v>1.0305663602057793</v>
      </c>
      <c r="F5686" s="30">
        <f>PVWatts_8.5kW!J5698</f>
        <v>5.9234559999999998</v>
      </c>
      <c r="G5686" s="34">
        <f t="shared" si="264"/>
        <v>-4.8928896397942205</v>
      </c>
      <c r="H5686" s="34">
        <f t="shared" si="265"/>
        <v>0</v>
      </c>
      <c r="I5686" s="34">
        <f t="shared" si="266"/>
        <v>-4.8928896397942205</v>
      </c>
    </row>
    <row r="5687" spans="2:9" x14ac:dyDescent="0.25">
      <c r="B5687" s="9">
        <v>2021</v>
      </c>
      <c r="C5687" s="9">
        <v>8</v>
      </c>
      <c r="D5687" s="9">
        <v>14</v>
      </c>
      <c r="E5687" s="30">
        <f>I01_Avg!D5687</f>
        <v>1.0206714833602903</v>
      </c>
      <c r="F5687" s="30">
        <f>PVWatts_8.5kW!J5699</f>
        <v>5.4858570000000002</v>
      </c>
      <c r="G5687" s="34">
        <f t="shared" si="264"/>
        <v>-4.4651855166397096</v>
      </c>
      <c r="H5687" s="34">
        <f t="shared" si="265"/>
        <v>0</v>
      </c>
      <c r="I5687" s="34">
        <f t="shared" si="266"/>
        <v>-4.4651855166397096</v>
      </c>
    </row>
    <row r="5688" spans="2:9" x14ac:dyDescent="0.25">
      <c r="B5688" s="9">
        <v>2021</v>
      </c>
      <c r="C5688" s="9">
        <v>8</v>
      </c>
      <c r="D5688" s="9">
        <v>15</v>
      </c>
      <c r="E5688" s="30">
        <f>I01_Avg!D5688</f>
        <v>1.1645101927924175</v>
      </c>
      <c r="F5688" s="30">
        <f>PVWatts_8.5kW!J5700</f>
        <v>4.7023729999999997</v>
      </c>
      <c r="G5688" s="34">
        <f t="shared" si="264"/>
        <v>-3.5378628072075822</v>
      </c>
      <c r="H5688" s="34">
        <f t="shared" si="265"/>
        <v>0</v>
      </c>
      <c r="I5688" s="34">
        <f t="shared" si="266"/>
        <v>-3.5378628072075822</v>
      </c>
    </row>
    <row r="5689" spans="2:9" x14ac:dyDescent="0.25">
      <c r="B5689" s="9">
        <v>2021</v>
      </c>
      <c r="C5689" s="9">
        <v>8</v>
      </c>
      <c r="D5689" s="9">
        <v>16</v>
      </c>
      <c r="E5689" s="30">
        <f>I01_Avg!D5689</f>
        <v>1.4029852721965439</v>
      </c>
      <c r="F5689" s="30">
        <f>PVWatts_8.5kW!J5701</f>
        <v>3.5205100000000003</v>
      </c>
      <c r="G5689" s="34">
        <f t="shared" si="264"/>
        <v>-2.1175247278034561</v>
      </c>
      <c r="H5689" s="34">
        <f t="shared" si="265"/>
        <v>0</v>
      </c>
      <c r="I5689" s="34">
        <f t="shared" si="266"/>
        <v>-2.1175247278034561</v>
      </c>
    </row>
    <row r="5690" spans="2:9" x14ac:dyDescent="0.25">
      <c r="B5690" s="9">
        <v>2021</v>
      </c>
      <c r="C5690" s="9">
        <v>8</v>
      </c>
      <c r="D5690" s="9">
        <v>17</v>
      </c>
      <c r="E5690" s="30">
        <f>I01_Avg!D5690</f>
        <v>1.6041441013499178</v>
      </c>
      <c r="F5690" s="30">
        <f>PVWatts_8.5kW!J5702</f>
        <v>2.00502</v>
      </c>
      <c r="G5690" s="34">
        <f t="shared" si="264"/>
        <v>-0.40087589865008222</v>
      </c>
      <c r="H5690" s="34">
        <f t="shared" si="265"/>
        <v>0</v>
      </c>
      <c r="I5690" s="34">
        <f t="shared" si="266"/>
        <v>-0.40087589865008222</v>
      </c>
    </row>
    <row r="5691" spans="2:9" x14ac:dyDescent="0.25">
      <c r="B5691" s="9">
        <v>2021</v>
      </c>
      <c r="C5691" s="9">
        <v>8</v>
      </c>
      <c r="D5691" s="9">
        <v>18</v>
      </c>
      <c r="E5691" s="30">
        <f>I01_Avg!D5691</f>
        <v>1.7000855397755708</v>
      </c>
      <c r="F5691" s="30">
        <f>PVWatts_8.5kW!J5703</f>
        <v>0.53662500000000002</v>
      </c>
      <c r="G5691" s="34">
        <f t="shared" si="264"/>
        <v>1.1634605397755706</v>
      </c>
      <c r="H5691" s="34">
        <f t="shared" si="265"/>
        <v>1.1634605397755706</v>
      </c>
      <c r="I5691" s="34">
        <f t="shared" si="266"/>
        <v>0</v>
      </c>
    </row>
    <row r="5692" spans="2:9" x14ac:dyDescent="0.25">
      <c r="B5692" s="9">
        <v>2021</v>
      </c>
      <c r="C5692" s="9">
        <v>8</v>
      </c>
      <c r="D5692" s="9">
        <v>19</v>
      </c>
      <c r="E5692" s="30">
        <f>I01_Avg!D5692</f>
        <v>1.6591925871204172</v>
      </c>
      <c r="F5692" s="30">
        <f>PVWatts_8.5kW!J5704</f>
        <v>0</v>
      </c>
      <c r="G5692" s="34">
        <f t="shared" si="264"/>
        <v>1.6591925871204172</v>
      </c>
      <c r="H5692" s="34">
        <f t="shared" si="265"/>
        <v>1.6591925871204172</v>
      </c>
      <c r="I5692" s="34">
        <f t="shared" si="266"/>
        <v>0</v>
      </c>
    </row>
    <row r="5693" spans="2:9" x14ac:dyDescent="0.25">
      <c r="B5693" s="9">
        <v>2021</v>
      </c>
      <c r="C5693" s="9">
        <v>8</v>
      </c>
      <c r="D5693" s="9">
        <v>20</v>
      </c>
      <c r="E5693" s="30">
        <f>I01_Avg!D5693</f>
        <v>1.586568914937559</v>
      </c>
      <c r="F5693" s="30">
        <f>PVWatts_8.5kW!J5705</f>
        <v>0</v>
      </c>
      <c r="G5693" s="34">
        <f t="shared" si="264"/>
        <v>1.586568914937559</v>
      </c>
      <c r="H5693" s="34">
        <f t="shared" si="265"/>
        <v>1.586568914937559</v>
      </c>
      <c r="I5693" s="34">
        <f t="shared" si="266"/>
        <v>0</v>
      </c>
    </row>
    <row r="5694" spans="2:9" x14ac:dyDescent="0.25">
      <c r="B5694" s="9">
        <v>2021</v>
      </c>
      <c r="C5694" s="9">
        <v>8</v>
      </c>
      <c r="D5694" s="9">
        <v>21</v>
      </c>
      <c r="E5694" s="30">
        <f>I01_Avg!D5694</f>
        <v>1.4350406273241179</v>
      </c>
      <c r="F5694" s="30">
        <f>PVWatts_8.5kW!J5706</f>
        <v>0</v>
      </c>
      <c r="G5694" s="34">
        <f t="shared" si="264"/>
        <v>1.4350406273241179</v>
      </c>
      <c r="H5694" s="34">
        <f t="shared" si="265"/>
        <v>1.4350406273241179</v>
      </c>
      <c r="I5694" s="34">
        <f t="shared" si="266"/>
        <v>0</v>
      </c>
    </row>
    <row r="5695" spans="2:9" x14ac:dyDescent="0.25">
      <c r="B5695" s="9">
        <v>2021</v>
      </c>
      <c r="C5695" s="9">
        <v>8</v>
      </c>
      <c r="D5695" s="9">
        <v>22</v>
      </c>
      <c r="E5695" s="30">
        <f>I01_Avg!D5695</f>
        <v>1.2628155990299965</v>
      </c>
      <c r="F5695" s="30">
        <f>PVWatts_8.5kW!J5707</f>
        <v>0</v>
      </c>
      <c r="G5695" s="34">
        <f t="shared" si="264"/>
        <v>1.2628155990299965</v>
      </c>
      <c r="H5695" s="34">
        <f t="shared" si="265"/>
        <v>1.2628155990299965</v>
      </c>
      <c r="I5695" s="34">
        <f t="shared" si="266"/>
        <v>0</v>
      </c>
    </row>
    <row r="5696" spans="2:9" x14ac:dyDescent="0.25">
      <c r="B5696" s="9">
        <v>2021</v>
      </c>
      <c r="C5696" s="9">
        <v>8</v>
      </c>
      <c r="D5696" s="9">
        <v>23</v>
      </c>
      <c r="E5696" s="30">
        <f>I01_Avg!D5696</f>
        <v>1.0142222107940411</v>
      </c>
      <c r="F5696" s="30">
        <f>PVWatts_8.5kW!J5708</f>
        <v>0</v>
      </c>
      <c r="G5696" s="34">
        <f t="shared" si="264"/>
        <v>1.0142222107940411</v>
      </c>
      <c r="H5696" s="34">
        <f t="shared" si="265"/>
        <v>1.0142222107940411</v>
      </c>
      <c r="I5696" s="34">
        <f t="shared" si="266"/>
        <v>0</v>
      </c>
    </row>
    <row r="5697" spans="2:9" x14ac:dyDescent="0.25">
      <c r="B5697" s="9">
        <v>2021</v>
      </c>
      <c r="C5697" s="9">
        <v>8</v>
      </c>
      <c r="D5697" s="9">
        <v>0</v>
      </c>
      <c r="E5697" s="30">
        <f>I01_Avg!D5697</f>
        <v>0.83380363408143465</v>
      </c>
      <c r="F5697" s="30">
        <f>PVWatts_8.5kW!J5709</f>
        <v>0</v>
      </c>
      <c r="G5697" s="34">
        <f t="shared" si="264"/>
        <v>0.83380363408143465</v>
      </c>
      <c r="H5697" s="34">
        <f t="shared" si="265"/>
        <v>0.83380363408143465</v>
      </c>
      <c r="I5697" s="34">
        <f t="shared" si="266"/>
        <v>0</v>
      </c>
    </row>
    <row r="5698" spans="2:9" x14ac:dyDescent="0.25">
      <c r="B5698" s="9">
        <v>2021</v>
      </c>
      <c r="C5698" s="9">
        <v>8</v>
      </c>
      <c r="D5698" s="9">
        <v>1</v>
      </c>
      <c r="E5698" s="30">
        <f>I01_Avg!D5698</f>
        <v>0.7493596442690067</v>
      </c>
      <c r="F5698" s="30">
        <f>PVWatts_8.5kW!J5710</f>
        <v>0</v>
      </c>
      <c r="G5698" s="34">
        <f t="shared" si="264"/>
        <v>0.7493596442690067</v>
      </c>
      <c r="H5698" s="34">
        <f t="shared" si="265"/>
        <v>0.7493596442690067</v>
      </c>
      <c r="I5698" s="34">
        <f t="shared" si="266"/>
        <v>0</v>
      </c>
    </row>
    <row r="5699" spans="2:9" x14ac:dyDescent="0.25">
      <c r="B5699" s="9">
        <v>2021</v>
      </c>
      <c r="C5699" s="9">
        <v>8</v>
      </c>
      <c r="D5699" s="9">
        <v>2</v>
      </c>
      <c r="E5699" s="30">
        <f>I01_Avg!D5699</f>
        <v>0.70889514893975314</v>
      </c>
      <c r="F5699" s="30">
        <f>PVWatts_8.5kW!J5711</f>
        <v>0</v>
      </c>
      <c r="G5699" s="34">
        <f t="shared" si="264"/>
        <v>0.70889514893975314</v>
      </c>
      <c r="H5699" s="34">
        <f t="shared" si="265"/>
        <v>0.70889514893975314</v>
      </c>
      <c r="I5699" s="34">
        <f t="shared" si="266"/>
        <v>0</v>
      </c>
    </row>
    <row r="5700" spans="2:9" x14ac:dyDescent="0.25">
      <c r="B5700" s="9">
        <v>2021</v>
      </c>
      <c r="C5700" s="9">
        <v>8</v>
      </c>
      <c r="D5700" s="9">
        <v>3</v>
      </c>
      <c r="E5700" s="30">
        <f>I01_Avg!D5700</f>
        <v>0.67825861200902049</v>
      </c>
      <c r="F5700" s="30">
        <f>PVWatts_8.5kW!J5712</f>
        <v>0</v>
      </c>
      <c r="G5700" s="34">
        <f t="shared" si="264"/>
        <v>0.67825861200902049</v>
      </c>
      <c r="H5700" s="34">
        <f t="shared" si="265"/>
        <v>0.67825861200902049</v>
      </c>
      <c r="I5700" s="34">
        <f t="shared" si="266"/>
        <v>0</v>
      </c>
    </row>
    <row r="5701" spans="2:9" x14ac:dyDescent="0.25">
      <c r="B5701" s="9">
        <v>2021</v>
      </c>
      <c r="C5701" s="9">
        <v>8</v>
      </c>
      <c r="D5701" s="9">
        <v>4</v>
      </c>
      <c r="E5701" s="30">
        <f>I01_Avg!D5701</f>
        <v>0.65734028510482101</v>
      </c>
      <c r="F5701" s="30">
        <f>PVWatts_8.5kW!J5713</f>
        <v>0</v>
      </c>
      <c r="G5701" s="34">
        <f t="shared" si="264"/>
        <v>0.65734028510482101</v>
      </c>
      <c r="H5701" s="34">
        <f t="shared" si="265"/>
        <v>0.65734028510482101</v>
      </c>
      <c r="I5701" s="34">
        <f t="shared" si="266"/>
        <v>0</v>
      </c>
    </row>
    <row r="5702" spans="2:9" x14ac:dyDescent="0.25">
      <c r="B5702" s="9">
        <v>2021</v>
      </c>
      <c r="C5702" s="9">
        <v>8</v>
      </c>
      <c r="D5702" s="9">
        <v>5</v>
      </c>
      <c r="E5702" s="30">
        <f>I01_Avg!D5702</f>
        <v>0.70922600066874308</v>
      </c>
      <c r="F5702" s="30">
        <f>PVWatts_8.5kW!J5714</f>
        <v>0</v>
      </c>
      <c r="G5702" s="34">
        <f t="shared" si="264"/>
        <v>0.70922600066874308</v>
      </c>
      <c r="H5702" s="34">
        <f t="shared" si="265"/>
        <v>0.70922600066874308</v>
      </c>
      <c r="I5702" s="34">
        <f t="shared" si="266"/>
        <v>0</v>
      </c>
    </row>
    <row r="5703" spans="2:9" x14ac:dyDescent="0.25">
      <c r="B5703" s="9">
        <v>2021</v>
      </c>
      <c r="C5703" s="9">
        <v>8</v>
      </c>
      <c r="D5703" s="9">
        <v>6</v>
      </c>
      <c r="E5703" s="30">
        <f>I01_Avg!D5703</f>
        <v>0.79894865951298388</v>
      </c>
      <c r="F5703" s="30">
        <f>PVWatts_8.5kW!J5715</f>
        <v>0.116717</v>
      </c>
      <c r="G5703" s="34">
        <f t="shared" si="264"/>
        <v>0.68223165951298392</v>
      </c>
      <c r="H5703" s="34">
        <f t="shared" si="265"/>
        <v>0.68223165951298392</v>
      </c>
      <c r="I5703" s="34">
        <f t="shared" si="266"/>
        <v>0</v>
      </c>
    </row>
    <row r="5704" spans="2:9" x14ac:dyDescent="0.25">
      <c r="B5704" s="9">
        <v>2021</v>
      </c>
      <c r="C5704" s="9">
        <v>8</v>
      </c>
      <c r="D5704" s="9">
        <v>7</v>
      </c>
      <c r="E5704" s="30">
        <f>I01_Avg!D5704</f>
        <v>0.83715408821816373</v>
      </c>
      <c r="F5704" s="30">
        <f>PVWatts_8.5kW!J5716</f>
        <v>1.178223</v>
      </c>
      <c r="G5704" s="34">
        <f t="shared" si="264"/>
        <v>-0.34106891178183629</v>
      </c>
      <c r="H5704" s="34">
        <f t="shared" si="265"/>
        <v>0</v>
      </c>
      <c r="I5704" s="34">
        <f t="shared" si="266"/>
        <v>-0.34106891178183629</v>
      </c>
    </row>
    <row r="5705" spans="2:9" x14ac:dyDescent="0.25">
      <c r="B5705" s="9">
        <v>2021</v>
      </c>
      <c r="C5705" s="9">
        <v>8</v>
      </c>
      <c r="D5705" s="9">
        <v>8</v>
      </c>
      <c r="E5705" s="30">
        <f>I01_Avg!D5705</f>
        <v>0.90979872637607628</v>
      </c>
      <c r="F5705" s="30">
        <f>PVWatts_8.5kW!J5717</f>
        <v>2.7885900000000001</v>
      </c>
      <c r="G5705" s="34">
        <f t="shared" si="264"/>
        <v>-1.8787912736239238</v>
      </c>
      <c r="H5705" s="34">
        <f t="shared" si="265"/>
        <v>0</v>
      </c>
      <c r="I5705" s="34">
        <f t="shared" si="266"/>
        <v>-1.8787912736239238</v>
      </c>
    </row>
    <row r="5706" spans="2:9" x14ac:dyDescent="0.25">
      <c r="B5706" s="9">
        <v>2021</v>
      </c>
      <c r="C5706" s="9">
        <v>8</v>
      </c>
      <c r="D5706" s="9">
        <v>9</v>
      </c>
      <c r="E5706" s="30">
        <f>I01_Avg!D5706</f>
        <v>0.86174211343429175</v>
      </c>
      <c r="F5706" s="30">
        <f>PVWatts_8.5kW!J5718</f>
        <v>4.2058019999999994</v>
      </c>
      <c r="G5706" s="34">
        <f t="shared" ref="G5706:G5769" si="267">+E5706-F5706</f>
        <v>-3.3440598865657076</v>
      </c>
      <c r="H5706" s="34">
        <f t="shared" ref="H5706:H5769" si="268">+IF(G5706&gt;0,G5706,0)</f>
        <v>0</v>
      </c>
      <c r="I5706" s="34">
        <f t="shared" ref="I5706:I5769" si="269">+IF(G5706&lt;0,G5706,0)</f>
        <v>-3.3440598865657076</v>
      </c>
    </row>
    <row r="5707" spans="2:9" x14ac:dyDescent="0.25">
      <c r="B5707" s="9">
        <v>2021</v>
      </c>
      <c r="C5707" s="9">
        <v>8</v>
      </c>
      <c r="D5707" s="9">
        <v>10</v>
      </c>
      <c r="E5707" s="30">
        <f>I01_Avg!D5707</f>
        <v>0.93706775205579396</v>
      </c>
      <c r="F5707" s="30">
        <f>PVWatts_8.5kW!J5719</f>
        <v>5.2289469999999998</v>
      </c>
      <c r="G5707" s="34">
        <f t="shared" si="267"/>
        <v>-4.2918792479442054</v>
      </c>
      <c r="H5707" s="34">
        <f t="shared" si="268"/>
        <v>0</v>
      </c>
      <c r="I5707" s="34">
        <f t="shared" si="269"/>
        <v>-4.2918792479442054</v>
      </c>
    </row>
    <row r="5708" spans="2:9" x14ac:dyDescent="0.25">
      <c r="B5708" s="9">
        <v>2021</v>
      </c>
      <c r="C5708" s="9">
        <v>8</v>
      </c>
      <c r="D5708" s="9">
        <v>11</v>
      </c>
      <c r="E5708" s="30">
        <f>I01_Avg!D5708</f>
        <v>0.95272450698001754</v>
      </c>
      <c r="F5708" s="30">
        <f>PVWatts_8.5kW!J5720</f>
        <v>5.8968810000000005</v>
      </c>
      <c r="G5708" s="34">
        <f t="shared" si="267"/>
        <v>-4.9441564930199826</v>
      </c>
      <c r="H5708" s="34">
        <f t="shared" si="268"/>
        <v>0</v>
      </c>
      <c r="I5708" s="34">
        <f t="shared" si="269"/>
        <v>-4.9441564930199826</v>
      </c>
    </row>
    <row r="5709" spans="2:9" x14ac:dyDescent="0.25">
      <c r="B5709" s="9">
        <v>2021</v>
      </c>
      <c r="C5709" s="9">
        <v>8</v>
      </c>
      <c r="D5709" s="9">
        <v>12</v>
      </c>
      <c r="E5709" s="30">
        <f>I01_Avg!D5709</f>
        <v>0.99333148979304775</v>
      </c>
      <c r="F5709" s="30">
        <f>PVWatts_8.5kW!J5721</f>
        <v>6.1446290000000001</v>
      </c>
      <c r="G5709" s="34">
        <f t="shared" si="267"/>
        <v>-5.1512975102069527</v>
      </c>
      <c r="H5709" s="34">
        <f t="shared" si="268"/>
        <v>0</v>
      </c>
      <c r="I5709" s="34">
        <f t="shared" si="269"/>
        <v>-5.1512975102069527</v>
      </c>
    </row>
    <row r="5710" spans="2:9" x14ac:dyDescent="0.25">
      <c r="B5710" s="9">
        <v>2021</v>
      </c>
      <c r="C5710" s="9">
        <v>8</v>
      </c>
      <c r="D5710" s="9">
        <v>13</v>
      </c>
      <c r="E5710" s="30">
        <f>I01_Avg!D5710</f>
        <v>1.0639604663037585</v>
      </c>
      <c r="F5710" s="30">
        <f>PVWatts_8.5kW!J5722</f>
        <v>6.0166000000000004</v>
      </c>
      <c r="G5710" s="34">
        <f t="shared" si="267"/>
        <v>-4.9526395336962423</v>
      </c>
      <c r="H5710" s="34">
        <f t="shared" si="268"/>
        <v>0</v>
      </c>
      <c r="I5710" s="34">
        <f t="shared" si="269"/>
        <v>-4.9526395336962423</v>
      </c>
    </row>
    <row r="5711" spans="2:9" x14ac:dyDescent="0.25">
      <c r="B5711" s="9">
        <v>2021</v>
      </c>
      <c r="C5711" s="9">
        <v>8</v>
      </c>
      <c r="D5711" s="9">
        <v>14</v>
      </c>
      <c r="E5711" s="30">
        <f>I01_Avg!D5711</f>
        <v>1.1522573516410233</v>
      </c>
      <c r="F5711" s="30">
        <f>PVWatts_8.5kW!J5723</f>
        <v>5.5267780000000002</v>
      </c>
      <c r="G5711" s="34">
        <f t="shared" si="267"/>
        <v>-4.3745206483589767</v>
      </c>
      <c r="H5711" s="34">
        <f t="shared" si="268"/>
        <v>0</v>
      </c>
      <c r="I5711" s="34">
        <f t="shared" si="269"/>
        <v>-4.3745206483589767</v>
      </c>
    </row>
    <row r="5712" spans="2:9" x14ac:dyDescent="0.25">
      <c r="B5712" s="9">
        <v>2021</v>
      </c>
      <c r="C5712" s="9">
        <v>8</v>
      </c>
      <c r="D5712" s="9">
        <v>15</v>
      </c>
      <c r="E5712" s="30">
        <f>I01_Avg!D5712</f>
        <v>1.3224688036803052</v>
      </c>
      <c r="F5712" s="30">
        <f>PVWatts_8.5kW!J5724</f>
        <v>4.7251670000000008</v>
      </c>
      <c r="G5712" s="34">
        <f t="shared" si="267"/>
        <v>-3.4026981963196956</v>
      </c>
      <c r="H5712" s="34">
        <f t="shared" si="268"/>
        <v>0</v>
      </c>
      <c r="I5712" s="34">
        <f t="shared" si="269"/>
        <v>-3.4026981963196956</v>
      </c>
    </row>
    <row r="5713" spans="2:9" x14ac:dyDescent="0.25">
      <c r="B5713" s="9">
        <v>2021</v>
      </c>
      <c r="C5713" s="9">
        <v>8</v>
      </c>
      <c r="D5713" s="9">
        <v>16</v>
      </c>
      <c r="E5713" s="30">
        <f>I01_Avg!D5713</f>
        <v>1.5170738442013421</v>
      </c>
      <c r="F5713" s="30">
        <f>PVWatts_8.5kW!J5725</f>
        <v>3.5227649999999997</v>
      </c>
      <c r="G5713" s="34">
        <f t="shared" si="267"/>
        <v>-2.0056911557986576</v>
      </c>
      <c r="H5713" s="34">
        <f t="shared" si="268"/>
        <v>0</v>
      </c>
      <c r="I5713" s="34">
        <f t="shared" si="269"/>
        <v>-2.0056911557986576</v>
      </c>
    </row>
    <row r="5714" spans="2:9" x14ac:dyDescent="0.25">
      <c r="B5714" s="9">
        <v>2021</v>
      </c>
      <c r="C5714" s="9">
        <v>8</v>
      </c>
      <c r="D5714" s="9">
        <v>17</v>
      </c>
      <c r="E5714" s="30">
        <f>I01_Avg!D5714</f>
        <v>1.7110312257530229</v>
      </c>
      <c r="F5714" s="30">
        <f>PVWatts_8.5kW!J5726</f>
        <v>1.9921949999999999</v>
      </c>
      <c r="G5714" s="34">
        <f t="shared" si="267"/>
        <v>-0.28116377424697703</v>
      </c>
      <c r="H5714" s="34">
        <f t="shared" si="268"/>
        <v>0</v>
      </c>
      <c r="I5714" s="34">
        <f t="shared" si="269"/>
        <v>-0.28116377424697703</v>
      </c>
    </row>
    <row r="5715" spans="2:9" x14ac:dyDescent="0.25">
      <c r="B5715" s="9">
        <v>2021</v>
      </c>
      <c r="C5715" s="9">
        <v>8</v>
      </c>
      <c r="D5715" s="9">
        <v>18</v>
      </c>
      <c r="E5715" s="30">
        <f>I01_Avg!D5715</f>
        <v>1.8281441100529614</v>
      </c>
      <c r="F5715" s="30">
        <f>PVWatts_8.5kW!J5727</f>
        <v>0.52044600000000008</v>
      </c>
      <c r="G5715" s="34">
        <f t="shared" si="267"/>
        <v>1.3076981100529612</v>
      </c>
      <c r="H5715" s="34">
        <f t="shared" si="268"/>
        <v>1.3076981100529612</v>
      </c>
      <c r="I5715" s="34">
        <f t="shared" si="269"/>
        <v>0</v>
      </c>
    </row>
    <row r="5716" spans="2:9" x14ac:dyDescent="0.25">
      <c r="B5716" s="9">
        <v>2021</v>
      </c>
      <c r="C5716" s="9">
        <v>8</v>
      </c>
      <c r="D5716" s="9">
        <v>19</v>
      </c>
      <c r="E5716" s="30">
        <f>I01_Avg!D5716</f>
        <v>1.7865827663236908</v>
      </c>
      <c r="F5716" s="30">
        <f>PVWatts_8.5kW!J5728</f>
        <v>0</v>
      </c>
      <c r="G5716" s="34">
        <f t="shared" si="267"/>
        <v>1.7865827663236908</v>
      </c>
      <c r="H5716" s="34">
        <f t="shared" si="268"/>
        <v>1.7865827663236908</v>
      </c>
      <c r="I5716" s="34">
        <f t="shared" si="269"/>
        <v>0</v>
      </c>
    </row>
    <row r="5717" spans="2:9" x14ac:dyDescent="0.25">
      <c r="B5717" s="9">
        <v>2021</v>
      </c>
      <c r="C5717" s="9">
        <v>8</v>
      </c>
      <c r="D5717" s="9">
        <v>20</v>
      </c>
      <c r="E5717" s="30">
        <f>I01_Avg!D5717</f>
        <v>1.6468220533405173</v>
      </c>
      <c r="F5717" s="30">
        <f>PVWatts_8.5kW!J5729</f>
        <v>0</v>
      </c>
      <c r="G5717" s="34">
        <f t="shared" si="267"/>
        <v>1.6468220533405173</v>
      </c>
      <c r="H5717" s="34">
        <f t="shared" si="268"/>
        <v>1.6468220533405173</v>
      </c>
      <c r="I5717" s="34">
        <f t="shared" si="269"/>
        <v>0</v>
      </c>
    </row>
    <row r="5718" spans="2:9" x14ac:dyDescent="0.25">
      <c r="B5718" s="9">
        <v>2021</v>
      </c>
      <c r="C5718" s="9">
        <v>8</v>
      </c>
      <c r="D5718" s="9">
        <v>21</v>
      </c>
      <c r="E5718" s="30">
        <f>I01_Avg!D5718</f>
        <v>1.5577219193320897</v>
      </c>
      <c r="F5718" s="30">
        <f>PVWatts_8.5kW!J5730</f>
        <v>0</v>
      </c>
      <c r="G5718" s="34">
        <f t="shared" si="267"/>
        <v>1.5577219193320897</v>
      </c>
      <c r="H5718" s="34">
        <f t="shared" si="268"/>
        <v>1.5577219193320897</v>
      </c>
      <c r="I5718" s="34">
        <f t="shared" si="269"/>
        <v>0</v>
      </c>
    </row>
    <row r="5719" spans="2:9" x14ac:dyDescent="0.25">
      <c r="B5719" s="9">
        <v>2021</v>
      </c>
      <c r="C5719" s="9">
        <v>8</v>
      </c>
      <c r="D5719" s="9">
        <v>22</v>
      </c>
      <c r="E5719" s="30">
        <f>I01_Avg!D5719</f>
        <v>1.2583682043758482</v>
      </c>
      <c r="F5719" s="30">
        <f>PVWatts_8.5kW!J5731</f>
        <v>0</v>
      </c>
      <c r="G5719" s="34">
        <f t="shared" si="267"/>
        <v>1.2583682043758482</v>
      </c>
      <c r="H5719" s="34">
        <f t="shared" si="268"/>
        <v>1.2583682043758482</v>
      </c>
      <c r="I5719" s="34">
        <f t="shared" si="269"/>
        <v>0</v>
      </c>
    </row>
    <row r="5720" spans="2:9" x14ac:dyDescent="0.25">
      <c r="B5720" s="9">
        <v>2021</v>
      </c>
      <c r="C5720" s="9">
        <v>8</v>
      </c>
      <c r="D5720" s="9">
        <v>23</v>
      </c>
      <c r="E5720" s="30">
        <f>I01_Avg!D5720</f>
        <v>0.94837790193724791</v>
      </c>
      <c r="F5720" s="30">
        <f>PVWatts_8.5kW!J5732</f>
        <v>0</v>
      </c>
      <c r="G5720" s="34">
        <f t="shared" si="267"/>
        <v>0.94837790193724791</v>
      </c>
      <c r="H5720" s="34">
        <f t="shared" si="268"/>
        <v>0.94837790193724791</v>
      </c>
      <c r="I5720" s="34">
        <f t="shared" si="269"/>
        <v>0</v>
      </c>
    </row>
    <row r="5721" spans="2:9" x14ac:dyDescent="0.25">
      <c r="B5721" s="9">
        <v>2021</v>
      </c>
      <c r="C5721" s="9">
        <v>8</v>
      </c>
      <c r="D5721" s="9">
        <v>0</v>
      </c>
      <c r="E5721" s="30">
        <f>I01_Avg!D5721</f>
        <v>0.79297133147792953</v>
      </c>
      <c r="F5721" s="30">
        <f>PVWatts_8.5kW!J5733</f>
        <v>0</v>
      </c>
      <c r="G5721" s="34">
        <f t="shared" si="267"/>
        <v>0.79297133147792953</v>
      </c>
      <c r="H5721" s="34">
        <f t="shared" si="268"/>
        <v>0.79297133147792953</v>
      </c>
      <c r="I5721" s="34">
        <f t="shared" si="269"/>
        <v>0</v>
      </c>
    </row>
    <row r="5722" spans="2:9" x14ac:dyDescent="0.25">
      <c r="B5722" s="9">
        <v>2021</v>
      </c>
      <c r="C5722" s="9">
        <v>8</v>
      </c>
      <c r="D5722" s="9">
        <v>1</v>
      </c>
      <c r="E5722" s="30">
        <f>I01_Avg!D5722</f>
        <v>0.71353303452211581</v>
      </c>
      <c r="F5722" s="30">
        <f>PVWatts_8.5kW!J5734</f>
        <v>0</v>
      </c>
      <c r="G5722" s="34">
        <f t="shared" si="267"/>
        <v>0.71353303452211581</v>
      </c>
      <c r="H5722" s="34">
        <f t="shared" si="268"/>
        <v>0.71353303452211581</v>
      </c>
      <c r="I5722" s="34">
        <f t="shared" si="269"/>
        <v>0</v>
      </c>
    </row>
    <row r="5723" spans="2:9" x14ac:dyDescent="0.25">
      <c r="B5723" s="9">
        <v>2021</v>
      </c>
      <c r="C5723" s="9">
        <v>8</v>
      </c>
      <c r="D5723" s="9">
        <v>2</v>
      </c>
      <c r="E5723" s="30">
        <f>I01_Avg!D5723</f>
        <v>0.65626794303969127</v>
      </c>
      <c r="F5723" s="30">
        <f>PVWatts_8.5kW!J5735</f>
        <v>0</v>
      </c>
      <c r="G5723" s="34">
        <f t="shared" si="267"/>
        <v>0.65626794303969127</v>
      </c>
      <c r="H5723" s="34">
        <f t="shared" si="268"/>
        <v>0.65626794303969127</v>
      </c>
      <c r="I5723" s="34">
        <f t="shared" si="269"/>
        <v>0</v>
      </c>
    </row>
    <row r="5724" spans="2:9" x14ac:dyDescent="0.25">
      <c r="B5724" s="9">
        <v>2021</v>
      </c>
      <c r="C5724" s="9">
        <v>8</v>
      </c>
      <c r="D5724" s="9">
        <v>3</v>
      </c>
      <c r="E5724" s="30">
        <f>I01_Avg!D5724</f>
        <v>0.62400075489814077</v>
      </c>
      <c r="F5724" s="30">
        <f>PVWatts_8.5kW!J5736</f>
        <v>0</v>
      </c>
      <c r="G5724" s="34">
        <f t="shared" si="267"/>
        <v>0.62400075489814077</v>
      </c>
      <c r="H5724" s="34">
        <f t="shared" si="268"/>
        <v>0.62400075489814077</v>
      </c>
      <c r="I5724" s="34">
        <f t="shared" si="269"/>
        <v>0</v>
      </c>
    </row>
    <row r="5725" spans="2:9" x14ac:dyDescent="0.25">
      <c r="B5725" s="9">
        <v>2021</v>
      </c>
      <c r="C5725" s="9">
        <v>8</v>
      </c>
      <c r="D5725" s="9">
        <v>4</v>
      </c>
      <c r="E5725" s="30">
        <f>I01_Avg!D5725</f>
        <v>0.63382384408708758</v>
      </c>
      <c r="F5725" s="30">
        <f>PVWatts_8.5kW!J5737</f>
        <v>0</v>
      </c>
      <c r="G5725" s="34">
        <f t="shared" si="267"/>
        <v>0.63382384408708758</v>
      </c>
      <c r="H5725" s="34">
        <f t="shared" si="268"/>
        <v>0.63382384408708758</v>
      </c>
      <c r="I5725" s="34">
        <f t="shared" si="269"/>
        <v>0</v>
      </c>
    </row>
    <row r="5726" spans="2:9" x14ac:dyDescent="0.25">
      <c r="B5726" s="9">
        <v>2021</v>
      </c>
      <c r="C5726" s="9">
        <v>8</v>
      </c>
      <c r="D5726" s="9">
        <v>5</v>
      </c>
      <c r="E5726" s="30">
        <f>I01_Avg!D5726</f>
        <v>0.66310440203568011</v>
      </c>
      <c r="F5726" s="30">
        <f>PVWatts_8.5kW!J5738</f>
        <v>0</v>
      </c>
      <c r="G5726" s="34">
        <f t="shared" si="267"/>
        <v>0.66310440203568011</v>
      </c>
      <c r="H5726" s="34">
        <f t="shared" si="268"/>
        <v>0.66310440203568011</v>
      </c>
      <c r="I5726" s="34">
        <f t="shared" si="269"/>
        <v>0</v>
      </c>
    </row>
    <row r="5727" spans="2:9" x14ac:dyDescent="0.25">
      <c r="B5727" s="9">
        <v>2021</v>
      </c>
      <c r="C5727" s="9">
        <v>8</v>
      </c>
      <c r="D5727" s="9">
        <v>6</v>
      </c>
      <c r="E5727" s="30">
        <f>I01_Avg!D5727</f>
        <v>0.72647673038345617</v>
      </c>
      <c r="F5727" s="30">
        <f>PVWatts_8.5kW!J5739</f>
        <v>0.123469</v>
      </c>
      <c r="G5727" s="34">
        <f t="shared" si="267"/>
        <v>0.60300773038345623</v>
      </c>
      <c r="H5727" s="34">
        <f t="shared" si="268"/>
        <v>0.60300773038345623</v>
      </c>
      <c r="I5727" s="34">
        <f t="shared" si="269"/>
        <v>0</v>
      </c>
    </row>
    <row r="5728" spans="2:9" x14ac:dyDescent="0.25">
      <c r="B5728" s="9">
        <v>2021</v>
      </c>
      <c r="C5728" s="9">
        <v>8</v>
      </c>
      <c r="D5728" s="9">
        <v>7</v>
      </c>
      <c r="E5728" s="30">
        <f>I01_Avg!D5728</f>
        <v>0.79130208056515705</v>
      </c>
      <c r="F5728" s="30">
        <f>PVWatts_8.5kW!J5740</f>
        <v>1.192515</v>
      </c>
      <c r="G5728" s="34">
        <f t="shared" si="267"/>
        <v>-0.40121291943484294</v>
      </c>
      <c r="H5728" s="34">
        <f t="shared" si="268"/>
        <v>0</v>
      </c>
      <c r="I5728" s="34">
        <f t="shared" si="269"/>
        <v>-0.40121291943484294</v>
      </c>
    </row>
    <row r="5729" spans="2:9" x14ac:dyDescent="0.25">
      <c r="B5729" s="9">
        <v>2021</v>
      </c>
      <c r="C5729" s="9">
        <v>8</v>
      </c>
      <c r="D5729" s="9">
        <v>8</v>
      </c>
      <c r="E5729" s="30">
        <f>I01_Avg!D5729</f>
        <v>0.87019100578019415</v>
      </c>
      <c r="F5729" s="30">
        <f>PVWatts_8.5kW!J5741</f>
        <v>2.8287080000000002</v>
      </c>
      <c r="G5729" s="34">
        <f t="shared" si="267"/>
        <v>-1.958516994219806</v>
      </c>
      <c r="H5729" s="34">
        <f t="shared" si="268"/>
        <v>0</v>
      </c>
      <c r="I5729" s="34">
        <f t="shared" si="269"/>
        <v>-1.958516994219806</v>
      </c>
    </row>
    <row r="5730" spans="2:9" x14ac:dyDescent="0.25">
      <c r="B5730" s="9">
        <v>2021</v>
      </c>
      <c r="C5730" s="9">
        <v>8</v>
      </c>
      <c r="D5730" s="9">
        <v>9</v>
      </c>
      <c r="E5730" s="30">
        <f>I01_Avg!D5730</f>
        <v>0.91954093188899344</v>
      </c>
      <c r="F5730" s="30">
        <f>PVWatts_8.5kW!J5742</f>
        <v>4.2602099999999998</v>
      </c>
      <c r="G5730" s="34">
        <f t="shared" si="267"/>
        <v>-3.3406690681110063</v>
      </c>
      <c r="H5730" s="34">
        <f t="shared" si="268"/>
        <v>0</v>
      </c>
      <c r="I5730" s="34">
        <f t="shared" si="269"/>
        <v>-3.3406690681110063</v>
      </c>
    </row>
    <row r="5731" spans="2:9" x14ac:dyDescent="0.25">
      <c r="B5731" s="9">
        <v>2021</v>
      </c>
      <c r="C5731" s="9">
        <v>8</v>
      </c>
      <c r="D5731" s="9">
        <v>10</v>
      </c>
      <c r="E5731" s="30">
        <f>I01_Avg!D5731</f>
        <v>0.9351351767543199</v>
      </c>
      <c r="F5731" s="30">
        <f>PVWatts_8.5kW!J5743</f>
        <v>5.2895539999999999</v>
      </c>
      <c r="G5731" s="34">
        <f t="shared" si="267"/>
        <v>-4.3544188232456804</v>
      </c>
      <c r="H5731" s="34">
        <f t="shared" si="268"/>
        <v>0</v>
      </c>
      <c r="I5731" s="34">
        <f t="shared" si="269"/>
        <v>-4.3544188232456804</v>
      </c>
    </row>
    <row r="5732" spans="2:9" x14ac:dyDescent="0.25">
      <c r="B5732" s="9">
        <v>2021</v>
      </c>
      <c r="C5732" s="9">
        <v>8</v>
      </c>
      <c r="D5732" s="9">
        <v>11</v>
      </c>
      <c r="E5732" s="30">
        <f>I01_Avg!D5732</f>
        <v>1.0355722050774419</v>
      </c>
      <c r="F5732" s="30">
        <f>PVWatts_8.5kW!J5744</f>
        <v>5.9955590000000001</v>
      </c>
      <c r="G5732" s="34">
        <f t="shared" si="267"/>
        <v>-4.9599867949225587</v>
      </c>
      <c r="H5732" s="34">
        <f t="shared" si="268"/>
        <v>0</v>
      </c>
      <c r="I5732" s="34">
        <f t="shared" si="269"/>
        <v>-4.9599867949225587</v>
      </c>
    </row>
    <row r="5733" spans="2:9" x14ac:dyDescent="0.25">
      <c r="B5733" s="9">
        <v>2021</v>
      </c>
      <c r="C5733" s="9">
        <v>8</v>
      </c>
      <c r="D5733" s="9">
        <v>12</v>
      </c>
      <c r="E5733" s="30">
        <f>I01_Avg!D5733</f>
        <v>1.1633301225782755</v>
      </c>
      <c r="F5733" s="30">
        <f>PVWatts_8.5kW!J5745</f>
        <v>6.266451</v>
      </c>
      <c r="G5733" s="34">
        <f t="shared" si="267"/>
        <v>-5.1031208774217243</v>
      </c>
      <c r="H5733" s="34">
        <f t="shared" si="268"/>
        <v>0</v>
      </c>
      <c r="I5733" s="34">
        <f t="shared" si="269"/>
        <v>-5.1031208774217243</v>
      </c>
    </row>
    <row r="5734" spans="2:9" x14ac:dyDescent="0.25">
      <c r="B5734" s="9">
        <v>2021</v>
      </c>
      <c r="C5734" s="9">
        <v>8</v>
      </c>
      <c r="D5734" s="9">
        <v>13</v>
      </c>
      <c r="E5734" s="30">
        <f>I01_Avg!D5734</f>
        <v>1.1371922019386396</v>
      </c>
      <c r="F5734" s="30">
        <f>PVWatts_8.5kW!J5746</f>
        <v>6.2314300000000005</v>
      </c>
      <c r="G5734" s="34">
        <f t="shared" si="267"/>
        <v>-5.0942377980613607</v>
      </c>
      <c r="H5734" s="34">
        <f t="shared" si="268"/>
        <v>0</v>
      </c>
      <c r="I5734" s="34">
        <f t="shared" si="269"/>
        <v>-5.0942377980613607</v>
      </c>
    </row>
    <row r="5735" spans="2:9" x14ac:dyDescent="0.25">
      <c r="B5735" s="9">
        <v>2021</v>
      </c>
      <c r="C5735" s="9">
        <v>8</v>
      </c>
      <c r="D5735" s="9">
        <v>14</v>
      </c>
      <c r="E5735" s="30">
        <f>I01_Avg!D5735</f>
        <v>1.2738837262281406</v>
      </c>
      <c r="F5735" s="30">
        <f>PVWatts_8.5kW!J5747</f>
        <v>5.7326220000000001</v>
      </c>
      <c r="G5735" s="34">
        <f t="shared" si="267"/>
        <v>-4.4587382737718597</v>
      </c>
      <c r="H5735" s="34">
        <f t="shared" si="268"/>
        <v>0</v>
      </c>
      <c r="I5735" s="34">
        <f t="shared" si="269"/>
        <v>-4.4587382737718597</v>
      </c>
    </row>
    <row r="5736" spans="2:9" x14ac:dyDescent="0.25">
      <c r="B5736" s="9">
        <v>2021</v>
      </c>
      <c r="C5736" s="9">
        <v>8</v>
      </c>
      <c r="D5736" s="9">
        <v>15</v>
      </c>
      <c r="E5736" s="30">
        <f>I01_Avg!D5736</f>
        <v>1.4170461634973437</v>
      </c>
      <c r="F5736" s="30">
        <f>PVWatts_8.5kW!J5748</f>
        <v>4.8634970000000006</v>
      </c>
      <c r="G5736" s="34">
        <f t="shared" si="267"/>
        <v>-3.4464508365026569</v>
      </c>
      <c r="H5736" s="34">
        <f t="shared" si="268"/>
        <v>0</v>
      </c>
      <c r="I5736" s="34">
        <f t="shared" si="269"/>
        <v>-3.4464508365026569</v>
      </c>
    </row>
    <row r="5737" spans="2:9" x14ac:dyDescent="0.25">
      <c r="B5737" s="9">
        <v>2021</v>
      </c>
      <c r="C5737" s="9">
        <v>8</v>
      </c>
      <c r="D5737" s="9">
        <v>16</v>
      </c>
      <c r="E5737" s="30">
        <f>I01_Avg!D5737</f>
        <v>1.6062206736605342</v>
      </c>
      <c r="F5737" s="30">
        <f>PVWatts_8.5kW!J5749</f>
        <v>3.6137170000000003</v>
      </c>
      <c r="G5737" s="34">
        <f t="shared" si="267"/>
        <v>-2.0074963263394663</v>
      </c>
      <c r="H5737" s="34">
        <f t="shared" si="268"/>
        <v>0</v>
      </c>
      <c r="I5737" s="34">
        <f t="shared" si="269"/>
        <v>-2.0074963263394663</v>
      </c>
    </row>
    <row r="5738" spans="2:9" x14ac:dyDescent="0.25">
      <c r="B5738" s="9">
        <v>2021</v>
      </c>
      <c r="C5738" s="9">
        <v>8</v>
      </c>
      <c r="D5738" s="9">
        <v>17</v>
      </c>
      <c r="E5738" s="30">
        <f>I01_Avg!D5738</f>
        <v>1.6899164178363268</v>
      </c>
      <c r="F5738" s="30">
        <f>PVWatts_8.5kW!J5750</f>
        <v>2.0298409999999998</v>
      </c>
      <c r="G5738" s="34">
        <f t="shared" si="267"/>
        <v>-0.33992458216367294</v>
      </c>
      <c r="H5738" s="34">
        <f t="shared" si="268"/>
        <v>0</v>
      </c>
      <c r="I5738" s="34">
        <f t="shared" si="269"/>
        <v>-0.33992458216367294</v>
      </c>
    </row>
    <row r="5739" spans="2:9" x14ac:dyDescent="0.25">
      <c r="B5739" s="9">
        <v>2021</v>
      </c>
      <c r="C5739" s="9">
        <v>8</v>
      </c>
      <c r="D5739" s="9">
        <v>18</v>
      </c>
      <c r="E5739" s="30">
        <f>I01_Avg!D5739</f>
        <v>1.7387570679027391</v>
      </c>
      <c r="F5739" s="30">
        <f>PVWatts_8.5kW!J5751</f>
        <v>0.51244100000000004</v>
      </c>
      <c r="G5739" s="34">
        <f t="shared" si="267"/>
        <v>1.2263160679027392</v>
      </c>
      <c r="H5739" s="34">
        <f t="shared" si="268"/>
        <v>1.2263160679027392</v>
      </c>
      <c r="I5739" s="34">
        <f t="shared" si="269"/>
        <v>0</v>
      </c>
    </row>
    <row r="5740" spans="2:9" x14ac:dyDescent="0.25">
      <c r="B5740" s="9">
        <v>2021</v>
      </c>
      <c r="C5740" s="9">
        <v>8</v>
      </c>
      <c r="D5740" s="9">
        <v>19</v>
      </c>
      <c r="E5740" s="30">
        <f>I01_Avg!D5740</f>
        <v>1.6445573691373412</v>
      </c>
      <c r="F5740" s="30">
        <f>PVWatts_8.5kW!J5752</f>
        <v>0</v>
      </c>
      <c r="G5740" s="34">
        <f t="shared" si="267"/>
        <v>1.6445573691373412</v>
      </c>
      <c r="H5740" s="34">
        <f t="shared" si="268"/>
        <v>1.6445573691373412</v>
      </c>
      <c r="I5740" s="34">
        <f t="shared" si="269"/>
        <v>0</v>
      </c>
    </row>
    <row r="5741" spans="2:9" x14ac:dyDescent="0.25">
      <c r="B5741" s="9">
        <v>2021</v>
      </c>
      <c r="C5741" s="9">
        <v>8</v>
      </c>
      <c r="D5741" s="9">
        <v>20</v>
      </c>
      <c r="E5741" s="30">
        <f>I01_Avg!D5741</f>
        <v>1.543380169314605</v>
      </c>
      <c r="F5741" s="30">
        <f>PVWatts_8.5kW!J5753</f>
        <v>0</v>
      </c>
      <c r="G5741" s="34">
        <f t="shared" si="267"/>
        <v>1.543380169314605</v>
      </c>
      <c r="H5741" s="34">
        <f t="shared" si="268"/>
        <v>1.543380169314605</v>
      </c>
      <c r="I5741" s="34">
        <f t="shared" si="269"/>
        <v>0</v>
      </c>
    </row>
    <row r="5742" spans="2:9" x14ac:dyDescent="0.25">
      <c r="B5742" s="9">
        <v>2021</v>
      </c>
      <c r="C5742" s="9">
        <v>8</v>
      </c>
      <c r="D5742" s="9">
        <v>21</v>
      </c>
      <c r="E5742" s="30">
        <f>I01_Avg!D5742</f>
        <v>1.3486021658441703</v>
      </c>
      <c r="F5742" s="30">
        <f>PVWatts_8.5kW!J5754</f>
        <v>0</v>
      </c>
      <c r="G5742" s="34">
        <f t="shared" si="267"/>
        <v>1.3486021658441703</v>
      </c>
      <c r="H5742" s="34">
        <f t="shared" si="268"/>
        <v>1.3486021658441703</v>
      </c>
      <c r="I5742" s="34">
        <f t="shared" si="269"/>
        <v>0</v>
      </c>
    </row>
    <row r="5743" spans="2:9" x14ac:dyDescent="0.25">
      <c r="B5743" s="9">
        <v>2021</v>
      </c>
      <c r="C5743" s="9">
        <v>8</v>
      </c>
      <c r="D5743" s="9">
        <v>22</v>
      </c>
      <c r="E5743" s="30">
        <f>I01_Avg!D5743</f>
        <v>1.1780620971930285</v>
      </c>
      <c r="F5743" s="30">
        <f>PVWatts_8.5kW!J5755</f>
        <v>0</v>
      </c>
      <c r="G5743" s="34">
        <f t="shared" si="267"/>
        <v>1.1780620971930285</v>
      </c>
      <c r="H5743" s="34">
        <f t="shared" si="268"/>
        <v>1.1780620971930285</v>
      </c>
      <c r="I5743" s="34">
        <f t="shared" si="269"/>
        <v>0</v>
      </c>
    </row>
    <row r="5744" spans="2:9" x14ac:dyDescent="0.25">
      <c r="B5744" s="9">
        <v>2021</v>
      </c>
      <c r="C5744" s="9">
        <v>8</v>
      </c>
      <c r="D5744" s="9">
        <v>23</v>
      </c>
      <c r="E5744" s="30">
        <f>I01_Avg!D5744</f>
        <v>1.0241864774827085</v>
      </c>
      <c r="F5744" s="30">
        <f>PVWatts_8.5kW!J5756</f>
        <v>0</v>
      </c>
      <c r="G5744" s="34">
        <f t="shared" si="267"/>
        <v>1.0241864774827085</v>
      </c>
      <c r="H5744" s="34">
        <f t="shared" si="268"/>
        <v>1.0241864774827085</v>
      </c>
      <c r="I5744" s="34">
        <f t="shared" si="269"/>
        <v>0</v>
      </c>
    </row>
    <row r="5745" spans="2:9" x14ac:dyDescent="0.25">
      <c r="B5745" s="9">
        <v>2021</v>
      </c>
      <c r="C5745" s="9">
        <v>8</v>
      </c>
      <c r="D5745" s="9">
        <v>0</v>
      </c>
      <c r="E5745" s="30">
        <f>I01_Avg!D5745</f>
        <v>0.85634463709401454</v>
      </c>
      <c r="F5745" s="30">
        <f>PVWatts_8.5kW!J5757</f>
        <v>0</v>
      </c>
      <c r="G5745" s="34">
        <f t="shared" si="267"/>
        <v>0.85634463709401454</v>
      </c>
      <c r="H5745" s="34">
        <f t="shared" si="268"/>
        <v>0.85634463709401454</v>
      </c>
      <c r="I5745" s="34">
        <f t="shared" si="269"/>
        <v>0</v>
      </c>
    </row>
    <row r="5746" spans="2:9" x14ac:dyDescent="0.25">
      <c r="B5746" s="9">
        <v>2021</v>
      </c>
      <c r="C5746" s="9">
        <v>8</v>
      </c>
      <c r="D5746" s="9">
        <v>1</v>
      </c>
      <c r="E5746" s="30">
        <f>I01_Avg!D5746</f>
        <v>0.74558836179837096</v>
      </c>
      <c r="F5746" s="30">
        <f>PVWatts_8.5kW!J5758</f>
        <v>0</v>
      </c>
      <c r="G5746" s="34">
        <f t="shared" si="267"/>
        <v>0.74558836179837096</v>
      </c>
      <c r="H5746" s="34">
        <f t="shared" si="268"/>
        <v>0.74558836179837096</v>
      </c>
      <c r="I5746" s="34">
        <f t="shared" si="269"/>
        <v>0</v>
      </c>
    </row>
    <row r="5747" spans="2:9" x14ac:dyDescent="0.25">
      <c r="B5747" s="9">
        <v>2021</v>
      </c>
      <c r="C5747" s="9">
        <v>8</v>
      </c>
      <c r="D5747" s="9">
        <v>2</v>
      </c>
      <c r="E5747" s="30">
        <f>I01_Avg!D5747</f>
        <v>0.70872254309827765</v>
      </c>
      <c r="F5747" s="30">
        <f>PVWatts_8.5kW!J5759</f>
        <v>0</v>
      </c>
      <c r="G5747" s="34">
        <f t="shared" si="267"/>
        <v>0.70872254309827765</v>
      </c>
      <c r="H5747" s="34">
        <f t="shared" si="268"/>
        <v>0.70872254309827765</v>
      </c>
      <c r="I5747" s="34">
        <f t="shared" si="269"/>
        <v>0</v>
      </c>
    </row>
    <row r="5748" spans="2:9" x14ac:dyDescent="0.25">
      <c r="B5748" s="9">
        <v>2021</v>
      </c>
      <c r="C5748" s="9">
        <v>8</v>
      </c>
      <c r="D5748" s="9">
        <v>3</v>
      </c>
      <c r="E5748" s="30">
        <f>I01_Avg!D5748</f>
        <v>0.68733386959625575</v>
      </c>
      <c r="F5748" s="30">
        <f>PVWatts_8.5kW!J5760</f>
        <v>0</v>
      </c>
      <c r="G5748" s="34">
        <f t="shared" si="267"/>
        <v>0.68733386959625575</v>
      </c>
      <c r="H5748" s="34">
        <f t="shared" si="268"/>
        <v>0.68733386959625575</v>
      </c>
      <c r="I5748" s="34">
        <f t="shared" si="269"/>
        <v>0</v>
      </c>
    </row>
    <row r="5749" spans="2:9" x14ac:dyDescent="0.25">
      <c r="B5749" s="9">
        <v>2021</v>
      </c>
      <c r="C5749" s="9">
        <v>8</v>
      </c>
      <c r="D5749" s="9">
        <v>4</v>
      </c>
      <c r="E5749" s="30">
        <f>I01_Avg!D5749</f>
        <v>0.6246654625243776</v>
      </c>
      <c r="F5749" s="30">
        <f>PVWatts_8.5kW!J5761</f>
        <v>0</v>
      </c>
      <c r="G5749" s="34">
        <f t="shared" si="267"/>
        <v>0.6246654625243776</v>
      </c>
      <c r="H5749" s="34">
        <f t="shared" si="268"/>
        <v>0.6246654625243776</v>
      </c>
      <c r="I5749" s="34">
        <f t="shared" si="269"/>
        <v>0</v>
      </c>
    </row>
    <row r="5750" spans="2:9" x14ac:dyDescent="0.25">
      <c r="B5750" s="9">
        <v>2021</v>
      </c>
      <c r="C5750" s="9">
        <v>8</v>
      </c>
      <c r="D5750" s="9">
        <v>5</v>
      </c>
      <c r="E5750" s="30">
        <f>I01_Avg!D5750</f>
        <v>0.62255608329292678</v>
      </c>
      <c r="F5750" s="30">
        <f>PVWatts_8.5kW!J5762</f>
        <v>0</v>
      </c>
      <c r="G5750" s="34">
        <f t="shared" si="267"/>
        <v>0.62255608329292678</v>
      </c>
      <c r="H5750" s="34">
        <f t="shared" si="268"/>
        <v>0.62255608329292678</v>
      </c>
      <c r="I5750" s="34">
        <f t="shared" si="269"/>
        <v>0</v>
      </c>
    </row>
    <row r="5751" spans="2:9" x14ac:dyDescent="0.25">
      <c r="B5751" s="9">
        <v>2021</v>
      </c>
      <c r="C5751" s="9">
        <v>8</v>
      </c>
      <c r="D5751" s="9">
        <v>6</v>
      </c>
      <c r="E5751" s="30">
        <f>I01_Avg!D5751</f>
        <v>0.66848135966384148</v>
      </c>
      <c r="F5751" s="30">
        <f>PVWatts_8.5kW!J5763</f>
        <v>0.10591299999999999</v>
      </c>
      <c r="G5751" s="34">
        <f t="shared" si="267"/>
        <v>0.56256835966384144</v>
      </c>
      <c r="H5751" s="34">
        <f t="shared" si="268"/>
        <v>0.56256835966384144</v>
      </c>
      <c r="I5751" s="34">
        <f t="shared" si="269"/>
        <v>0</v>
      </c>
    </row>
    <row r="5752" spans="2:9" x14ac:dyDescent="0.25">
      <c r="B5752" s="9">
        <v>2021</v>
      </c>
      <c r="C5752" s="9">
        <v>8</v>
      </c>
      <c r="D5752" s="9">
        <v>7</v>
      </c>
      <c r="E5752" s="30">
        <f>I01_Avg!D5752</f>
        <v>0.76095844874138174</v>
      </c>
      <c r="F5752" s="30">
        <f>PVWatts_8.5kW!J5764</f>
        <v>1.1721349999999999</v>
      </c>
      <c r="G5752" s="34">
        <f t="shared" si="267"/>
        <v>-0.41117655125861818</v>
      </c>
      <c r="H5752" s="34">
        <f t="shared" si="268"/>
        <v>0</v>
      </c>
      <c r="I5752" s="34">
        <f t="shared" si="269"/>
        <v>-0.41117655125861818</v>
      </c>
    </row>
    <row r="5753" spans="2:9" x14ac:dyDescent="0.25">
      <c r="B5753" s="9">
        <v>2021</v>
      </c>
      <c r="C5753" s="9">
        <v>8</v>
      </c>
      <c r="D5753" s="9">
        <v>8</v>
      </c>
      <c r="E5753" s="30">
        <f>I01_Avg!D5753</f>
        <v>0.87225808041498376</v>
      </c>
      <c r="F5753" s="30">
        <f>PVWatts_8.5kW!J5765</f>
        <v>2.7946439999999999</v>
      </c>
      <c r="G5753" s="34">
        <f t="shared" si="267"/>
        <v>-1.9223859195850161</v>
      </c>
      <c r="H5753" s="34">
        <f t="shared" si="268"/>
        <v>0</v>
      </c>
      <c r="I5753" s="34">
        <f t="shared" si="269"/>
        <v>-1.9223859195850161</v>
      </c>
    </row>
    <row r="5754" spans="2:9" x14ac:dyDescent="0.25">
      <c r="B5754" s="9">
        <v>2021</v>
      </c>
      <c r="C5754" s="9">
        <v>8</v>
      </c>
      <c r="D5754" s="9">
        <v>9</v>
      </c>
      <c r="E5754" s="30">
        <f>I01_Avg!D5754</f>
        <v>0.98638938336521942</v>
      </c>
      <c r="F5754" s="30">
        <f>PVWatts_8.5kW!J5766</f>
        <v>4.194617</v>
      </c>
      <c r="G5754" s="34">
        <f t="shared" si="267"/>
        <v>-3.2082276166347805</v>
      </c>
      <c r="H5754" s="34">
        <f t="shared" si="268"/>
        <v>0</v>
      </c>
      <c r="I5754" s="34">
        <f t="shared" si="269"/>
        <v>-3.2082276166347805</v>
      </c>
    </row>
    <row r="5755" spans="2:9" x14ac:dyDescent="0.25">
      <c r="B5755" s="9">
        <v>2021</v>
      </c>
      <c r="C5755" s="9">
        <v>8</v>
      </c>
      <c r="D5755" s="9">
        <v>10</v>
      </c>
      <c r="E5755" s="30">
        <f>I01_Avg!D5755</f>
        <v>1.0854262875516212</v>
      </c>
      <c r="F5755" s="30">
        <f>PVWatts_8.5kW!J5767</f>
        <v>5.1680079999999995</v>
      </c>
      <c r="G5755" s="34">
        <f t="shared" si="267"/>
        <v>-4.0825817124483788</v>
      </c>
      <c r="H5755" s="34">
        <f t="shared" si="268"/>
        <v>0</v>
      </c>
      <c r="I5755" s="34">
        <f t="shared" si="269"/>
        <v>-4.0825817124483788</v>
      </c>
    </row>
    <row r="5756" spans="2:9" x14ac:dyDescent="0.25">
      <c r="B5756" s="9">
        <v>2021</v>
      </c>
      <c r="C5756" s="9">
        <v>8</v>
      </c>
      <c r="D5756" s="9">
        <v>11</v>
      </c>
      <c r="E5756" s="30">
        <f>I01_Avg!D5756</f>
        <v>1.1584715632274705</v>
      </c>
      <c r="F5756" s="30">
        <f>PVWatts_8.5kW!J5768</f>
        <v>5.8494970000000004</v>
      </c>
      <c r="G5756" s="34">
        <f t="shared" si="267"/>
        <v>-4.6910254367725299</v>
      </c>
      <c r="H5756" s="34">
        <f t="shared" si="268"/>
        <v>0</v>
      </c>
      <c r="I5756" s="34">
        <f t="shared" si="269"/>
        <v>-4.6910254367725299</v>
      </c>
    </row>
    <row r="5757" spans="2:9" x14ac:dyDescent="0.25">
      <c r="B5757" s="9">
        <v>2021</v>
      </c>
      <c r="C5757" s="9">
        <v>8</v>
      </c>
      <c r="D5757" s="9">
        <v>12</v>
      </c>
      <c r="E5757" s="30">
        <f>I01_Avg!D5757</f>
        <v>1.2246111311945462</v>
      </c>
      <c r="F5757" s="30">
        <f>PVWatts_8.5kW!J5769</f>
        <v>6.0977589999999999</v>
      </c>
      <c r="G5757" s="34">
        <f t="shared" si="267"/>
        <v>-4.8731478688054537</v>
      </c>
      <c r="H5757" s="34">
        <f t="shared" si="268"/>
        <v>0</v>
      </c>
      <c r="I5757" s="34">
        <f t="shared" si="269"/>
        <v>-4.8731478688054537</v>
      </c>
    </row>
    <row r="5758" spans="2:9" x14ac:dyDescent="0.25">
      <c r="B5758" s="9">
        <v>2021</v>
      </c>
      <c r="C5758" s="9">
        <v>8</v>
      </c>
      <c r="D5758" s="9">
        <v>13</v>
      </c>
      <c r="E5758" s="30">
        <f>I01_Avg!D5758</f>
        <v>1.2782812412884674</v>
      </c>
      <c r="F5758" s="30">
        <f>PVWatts_8.5kW!J5770</f>
        <v>6.0925539999999998</v>
      </c>
      <c r="G5758" s="34">
        <f t="shared" si="267"/>
        <v>-4.8142727587115326</v>
      </c>
      <c r="H5758" s="34">
        <f t="shared" si="268"/>
        <v>0</v>
      </c>
      <c r="I5758" s="34">
        <f t="shared" si="269"/>
        <v>-4.8142727587115326</v>
      </c>
    </row>
    <row r="5759" spans="2:9" x14ac:dyDescent="0.25">
      <c r="B5759" s="9">
        <v>2021</v>
      </c>
      <c r="C5759" s="9">
        <v>8</v>
      </c>
      <c r="D5759" s="9">
        <v>14</v>
      </c>
      <c r="E5759" s="30">
        <f>I01_Avg!D5759</f>
        <v>1.3680129234314433</v>
      </c>
      <c r="F5759" s="30">
        <f>PVWatts_8.5kW!J5771</f>
        <v>5.6014440000000008</v>
      </c>
      <c r="G5759" s="34">
        <f t="shared" si="267"/>
        <v>-4.2334310765685572</v>
      </c>
      <c r="H5759" s="34">
        <f t="shared" si="268"/>
        <v>0</v>
      </c>
      <c r="I5759" s="34">
        <f t="shared" si="269"/>
        <v>-4.2334310765685572</v>
      </c>
    </row>
    <row r="5760" spans="2:9" x14ac:dyDescent="0.25">
      <c r="B5760" s="9">
        <v>2021</v>
      </c>
      <c r="C5760" s="9">
        <v>8</v>
      </c>
      <c r="D5760" s="9">
        <v>15</v>
      </c>
      <c r="E5760" s="30">
        <f>I01_Avg!D5760</f>
        <v>1.4987339178982488</v>
      </c>
      <c r="F5760" s="30">
        <f>PVWatts_8.5kW!J5772</f>
        <v>4.7611999999999997</v>
      </c>
      <c r="G5760" s="34">
        <f t="shared" si="267"/>
        <v>-3.262466082101751</v>
      </c>
      <c r="H5760" s="34">
        <f t="shared" si="268"/>
        <v>0</v>
      </c>
      <c r="I5760" s="34">
        <f t="shared" si="269"/>
        <v>-3.262466082101751</v>
      </c>
    </row>
    <row r="5761" spans="2:9" x14ac:dyDescent="0.25">
      <c r="B5761" s="9">
        <v>2021</v>
      </c>
      <c r="C5761" s="9">
        <v>8</v>
      </c>
      <c r="D5761" s="9">
        <v>16</v>
      </c>
      <c r="E5761" s="30">
        <f>I01_Avg!D5761</f>
        <v>1.6874576384377828</v>
      </c>
      <c r="F5761" s="30">
        <f>PVWatts_8.5kW!J5773</f>
        <v>3.5122900000000001</v>
      </c>
      <c r="G5761" s="34">
        <f t="shared" si="267"/>
        <v>-1.8248323615622173</v>
      </c>
      <c r="H5761" s="34">
        <f t="shared" si="268"/>
        <v>0</v>
      </c>
      <c r="I5761" s="34">
        <f t="shared" si="269"/>
        <v>-1.8248323615622173</v>
      </c>
    </row>
    <row r="5762" spans="2:9" x14ac:dyDescent="0.25">
      <c r="B5762" s="9">
        <v>2021</v>
      </c>
      <c r="C5762" s="9">
        <v>8</v>
      </c>
      <c r="D5762" s="9">
        <v>17</v>
      </c>
      <c r="E5762" s="30">
        <f>I01_Avg!D5762</f>
        <v>1.8014863443731441</v>
      </c>
      <c r="F5762" s="30">
        <f>PVWatts_8.5kW!J5774</f>
        <v>1.969749</v>
      </c>
      <c r="G5762" s="34">
        <f t="shared" si="267"/>
        <v>-0.16826265562685583</v>
      </c>
      <c r="H5762" s="34">
        <f t="shared" si="268"/>
        <v>0</v>
      </c>
      <c r="I5762" s="34">
        <f t="shared" si="269"/>
        <v>-0.16826265562685583</v>
      </c>
    </row>
    <row r="5763" spans="2:9" x14ac:dyDescent="0.25">
      <c r="B5763" s="9">
        <v>2021</v>
      </c>
      <c r="C5763" s="9">
        <v>8</v>
      </c>
      <c r="D5763" s="9">
        <v>18</v>
      </c>
      <c r="E5763" s="30">
        <f>I01_Avg!D5763</f>
        <v>1.8033643081731425</v>
      </c>
      <c r="F5763" s="30">
        <f>PVWatts_8.5kW!J5775</f>
        <v>0.49827100000000002</v>
      </c>
      <c r="G5763" s="34">
        <f t="shared" si="267"/>
        <v>1.3050933081731424</v>
      </c>
      <c r="H5763" s="34">
        <f t="shared" si="268"/>
        <v>1.3050933081731424</v>
      </c>
      <c r="I5763" s="34">
        <f t="shared" si="269"/>
        <v>0</v>
      </c>
    </row>
    <row r="5764" spans="2:9" x14ac:dyDescent="0.25">
      <c r="B5764" s="9">
        <v>2021</v>
      </c>
      <c r="C5764" s="9">
        <v>8</v>
      </c>
      <c r="D5764" s="9">
        <v>19</v>
      </c>
      <c r="E5764" s="30">
        <f>I01_Avg!D5764</f>
        <v>1.7447370327604552</v>
      </c>
      <c r="F5764" s="30">
        <f>PVWatts_8.5kW!J5776</f>
        <v>0</v>
      </c>
      <c r="G5764" s="34">
        <f t="shared" si="267"/>
        <v>1.7447370327604552</v>
      </c>
      <c r="H5764" s="34">
        <f t="shared" si="268"/>
        <v>1.7447370327604552</v>
      </c>
      <c r="I5764" s="34">
        <f t="shared" si="269"/>
        <v>0</v>
      </c>
    </row>
    <row r="5765" spans="2:9" x14ac:dyDescent="0.25">
      <c r="B5765" s="9">
        <v>2021</v>
      </c>
      <c r="C5765" s="9">
        <v>8</v>
      </c>
      <c r="D5765" s="9">
        <v>20</v>
      </c>
      <c r="E5765" s="30">
        <f>I01_Avg!D5765</f>
        <v>1.5252952356307694</v>
      </c>
      <c r="F5765" s="30">
        <f>PVWatts_8.5kW!J5777</f>
        <v>0</v>
      </c>
      <c r="G5765" s="34">
        <f t="shared" si="267"/>
        <v>1.5252952356307694</v>
      </c>
      <c r="H5765" s="34">
        <f t="shared" si="268"/>
        <v>1.5252952356307694</v>
      </c>
      <c r="I5765" s="34">
        <f t="shared" si="269"/>
        <v>0</v>
      </c>
    </row>
    <row r="5766" spans="2:9" x14ac:dyDescent="0.25">
      <c r="B5766" s="9">
        <v>2021</v>
      </c>
      <c r="C5766" s="9">
        <v>8</v>
      </c>
      <c r="D5766" s="9">
        <v>21</v>
      </c>
      <c r="E5766" s="30">
        <f>I01_Avg!D5766</f>
        <v>1.3830033941274831</v>
      </c>
      <c r="F5766" s="30">
        <f>PVWatts_8.5kW!J5778</f>
        <v>0</v>
      </c>
      <c r="G5766" s="34">
        <f t="shared" si="267"/>
        <v>1.3830033941274831</v>
      </c>
      <c r="H5766" s="34">
        <f t="shared" si="268"/>
        <v>1.3830033941274831</v>
      </c>
      <c r="I5766" s="34">
        <f t="shared" si="269"/>
        <v>0</v>
      </c>
    </row>
    <row r="5767" spans="2:9" x14ac:dyDescent="0.25">
      <c r="B5767" s="9">
        <v>2021</v>
      </c>
      <c r="C5767" s="9">
        <v>8</v>
      </c>
      <c r="D5767" s="9">
        <v>22</v>
      </c>
      <c r="E5767" s="30">
        <f>I01_Avg!D5767</f>
        <v>1.2169513152151756</v>
      </c>
      <c r="F5767" s="30">
        <f>PVWatts_8.5kW!J5779</f>
        <v>0</v>
      </c>
      <c r="G5767" s="34">
        <f t="shared" si="267"/>
        <v>1.2169513152151756</v>
      </c>
      <c r="H5767" s="34">
        <f t="shared" si="268"/>
        <v>1.2169513152151756</v>
      </c>
      <c r="I5767" s="34">
        <f t="shared" si="269"/>
        <v>0</v>
      </c>
    </row>
    <row r="5768" spans="2:9" x14ac:dyDescent="0.25">
      <c r="B5768" s="9">
        <v>2021</v>
      </c>
      <c r="C5768" s="9">
        <v>8</v>
      </c>
      <c r="D5768" s="9">
        <v>23</v>
      </c>
      <c r="E5768" s="30">
        <f>I01_Avg!D5768</f>
        <v>1.0368114467065064</v>
      </c>
      <c r="F5768" s="30">
        <f>PVWatts_8.5kW!J5780</f>
        <v>0</v>
      </c>
      <c r="G5768" s="34">
        <f t="shared" si="267"/>
        <v>1.0368114467065064</v>
      </c>
      <c r="H5768" s="34">
        <f t="shared" si="268"/>
        <v>1.0368114467065064</v>
      </c>
      <c r="I5768" s="34">
        <f t="shared" si="269"/>
        <v>0</v>
      </c>
    </row>
    <row r="5769" spans="2:9" x14ac:dyDescent="0.25">
      <c r="B5769" s="9">
        <v>2021</v>
      </c>
      <c r="C5769" s="9">
        <v>8</v>
      </c>
      <c r="D5769" s="9">
        <v>0</v>
      </c>
      <c r="E5769" s="30">
        <f>I01_Avg!D5769</f>
        <v>0.822709194005944</v>
      </c>
      <c r="F5769" s="30">
        <f>PVWatts_8.5kW!J5781</f>
        <v>0</v>
      </c>
      <c r="G5769" s="34">
        <f t="shared" si="267"/>
        <v>0.822709194005944</v>
      </c>
      <c r="H5769" s="34">
        <f t="shared" si="268"/>
        <v>0.822709194005944</v>
      </c>
      <c r="I5769" s="34">
        <f t="shared" si="269"/>
        <v>0</v>
      </c>
    </row>
    <row r="5770" spans="2:9" x14ac:dyDescent="0.25">
      <c r="B5770" s="9">
        <v>2021</v>
      </c>
      <c r="C5770" s="9">
        <v>8</v>
      </c>
      <c r="D5770" s="9">
        <v>1</v>
      </c>
      <c r="E5770" s="30">
        <f>I01_Avg!D5770</f>
        <v>0.72107517142222011</v>
      </c>
      <c r="F5770" s="30">
        <f>PVWatts_8.5kW!J5782</f>
        <v>0</v>
      </c>
      <c r="G5770" s="34">
        <f t="shared" ref="G5770:G5833" si="270">+E5770-F5770</f>
        <v>0.72107517142222011</v>
      </c>
      <c r="H5770" s="34">
        <f t="shared" ref="H5770:H5833" si="271">+IF(G5770&gt;0,G5770,0)</f>
        <v>0.72107517142222011</v>
      </c>
      <c r="I5770" s="34">
        <f t="shared" ref="I5770:I5833" si="272">+IF(G5770&lt;0,G5770,0)</f>
        <v>0</v>
      </c>
    </row>
    <row r="5771" spans="2:9" x14ac:dyDescent="0.25">
      <c r="B5771" s="9">
        <v>2021</v>
      </c>
      <c r="C5771" s="9">
        <v>8</v>
      </c>
      <c r="D5771" s="9">
        <v>2</v>
      </c>
      <c r="E5771" s="30">
        <f>I01_Avg!D5771</f>
        <v>0.65557170070333914</v>
      </c>
      <c r="F5771" s="30">
        <f>PVWatts_8.5kW!J5783</f>
        <v>0</v>
      </c>
      <c r="G5771" s="34">
        <f t="shared" si="270"/>
        <v>0.65557170070333914</v>
      </c>
      <c r="H5771" s="34">
        <f t="shared" si="271"/>
        <v>0.65557170070333914</v>
      </c>
      <c r="I5771" s="34">
        <f t="shared" si="272"/>
        <v>0</v>
      </c>
    </row>
    <row r="5772" spans="2:9" x14ac:dyDescent="0.25">
      <c r="B5772" s="9">
        <v>2021</v>
      </c>
      <c r="C5772" s="9">
        <v>8</v>
      </c>
      <c r="D5772" s="9">
        <v>3</v>
      </c>
      <c r="E5772" s="30">
        <f>I01_Avg!D5772</f>
        <v>0.63149027699421312</v>
      </c>
      <c r="F5772" s="30">
        <f>PVWatts_8.5kW!J5784</f>
        <v>0</v>
      </c>
      <c r="G5772" s="34">
        <f t="shared" si="270"/>
        <v>0.63149027699421312</v>
      </c>
      <c r="H5772" s="34">
        <f t="shared" si="271"/>
        <v>0.63149027699421312</v>
      </c>
      <c r="I5772" s="34">
        <f t="shared" si="272"/>
        <v>0</v>
      </c>
    </row>
    <row r="5773" spans="2:9" x14ac:dyDescent="0.25">
      <c r="B5773" s="9">
        <v>2021</v>
      </c>
      <c r="C5773" s="9">
        <v>8</v>
      </c>
      <c r="D5773" s="9">
        <v>4</v>
      </c>
      <c r="E5773" s="30">
        <f>I01_Avg!D5773</f>
        <v>0.60995766263032714</v>
      </c>
      <c r="F5773" s="30">
        <f>PVWatts_8.5kW!J5785</f>
        <v>0</v>
      </c>
      <c r="G5773" s="34">
        <f t="shared" si="270"/>
        <v>0.60995766263032714</v>
      </c>
      <c r="H5773" s="34">
        <f t="shared" si="271"/>
        <v>0.60995766263032714</v>
      </c>
      <c r="I5773" s="34">
        <f t="shared" si="272"/>
        <v>0</v>
      </c>
    </row>
    <row r="5774" spans="2:9" x14ac:dyDescent="0.25">
      <c r="B5774" s="9">
        <v>2021</v>
      </c>
      <c r="C5774" s="9">
        <v>8</v>
      </c>
      <c r="D5774" s="9">
        <v>5</v>
      </c>
      <c r="E5774" s="30">
        <f>I01_Avg!D5774</f>
        <v>0.64802501250557032</v>
      </c>
      <c r="F5774" s="30">
        <f>PVWatts_8.5kW!J5786</f>
        <v>0</v>
      </c>
      <c r="G5774" s="34">
        <f t="shared" si="270"/>
        <v>0.64802501250557032</v>
      </c>
      <c r="H5774" s="34">
        <f t="shared" si="271"/>
        <v>0.64802501250557032</v>
      </c>
      <c r="I5774" s="34">
        <f t="shared" si="272"/>
        <v>0</v>
      </c>
    </row>
    <row r="5775" spans="2:9" x14ac:dyDescent="0.25">
      <c r="B5775" s="9">
        <v>2021</v>
      </c>
      <c r="C5775" s="9">
        <v>8</v>
      </c>
      <c r="D5775" s="9">
        <v>6</v>
      </c>
      <c r="E5775" s="30">
        <f>I01_Avg!D5775</f>
        <v>0.64994541703272246</v>
      </c>
      <c r="F5775" s="30">
        <f>PVWatts_8.5kW!J5787</f>
        <v>0.1</v>
      </c>
      <c r="G5775" s="34">
        <f t="shared" si="270"/>
        <v>0.54994541703272248</v>
      </c>
      <c r="H5775" s="34">
        <f t="shared" si="271"/>
        <v>0.54994541703272248</v>
      </c>
      <c r="I5775" s="34">
        <f t="shared" si="272"/>
        <v>0</v>
      </c>
    </row>
    <row r="5776" spans="2:9" x14ac:dyDescent="0.25">
      <c r="B5776" s="9">
        <v>2021</v>
      </c>
      <c r="C5776" s="9">
        <v>8</v>
      </c>
      <c r="D5776" s="9">
        <v>7</v>
      </c>
      <c r="E5776" s="30">
        <f>I01_Avg!D5776</f>
        <v>0.73793199170991186</v>
      </c>
      <c r="F5776" s="30">
        <f>PVWatts_8.5kW!J5788</f>
        <v>1.156466</v>
      </c>
      <c r="G5776" s="34">
        <f t="shared" si="270"/>
        <v>-0.41853400829008813</v>
      </c>
      <c r="H5776" s="34">
        <f t="shared" si="271"/>
        <v>0</v>
      </c>
      <c r="I5776" s="34">
        <f t="shared" si="272"/>
        <v>-0.41853400829008813</v>
      </c>
    </row>
    <row r="5777" spans="2:9" x14ac:dyDescent="0.25">
      <c r="B5777" s="9">
        <v>2021</v>
      </c>
      <c r="C5777" s="9">
        <v>8</v>
      </c>
      <c r="D5777" s="9">
        <v>8</v>
      </c>
      <c r="E5777" s="30">
        <f>I01_Avg!D5777</f>
        <v>0.91939832398542953</v>
      </c>
      <c r="F5777" s="30">
        <f>PVWatts_8.5kW!J5789</f>
        <v>2.7055310000000001</v>
      </c>
      <c r="G5777" s="34">
        <f t="shared" si="270"/>
        <v>-1.7861326760145706</v>
      </c>
      <c r="H5777" s="34">
        <f t="shared" si="271"/>
        <v>0</v>
      </c>
      <c r="I5777" s="34">
        <f t="shared" si="272"/>
        <v>-1.7861326760145706</v>
      </c>
    </row>
    <row r="5778" spans="2:9" x14ac:dyDescent="0.25">
      <c r="B5778" s="9">
        <v>2021</v>
      </c>
      <c r="C5778" s="9">
        <v>8</v>
      </c>
      <c r="D5778" s="9">
        <v>9</v>
      </c>
      <c r="E5778" s="30">
        <f>I01_Avg!D5778</f>
        <v>0.97624810952955232</v>
      </c>
      <c r="F5778" s="30">
        <f>PVWatts_8.5kW!J5790</f>
        <v>4.0870389999999999</v>
      </c>
      <c r="G5778" s="34">
        <f t="shared" si="270"/>
        <v>-3.1107908904704473</v>
      </c>
      <c r="H5778" s="34">
        <f t="shared" si="271"/>
        <v>0</v>
      </c>
      <c r="I5778" s="34">
        <f t="shared" si="272"/>
        <v>-3.1107908904704473</v>
      </c>
    </row>
    <row r="5779" spans="2:9" x14ac:dyDescent="0.25">
      <c r="B5779" s="9">
        <v>2021</v>
      </c>
      <c r="C5779" s="9">
        <v>8</v>
      </c>
      <c r="D5779" s="9">
        <v>10</v>
      </c>
      <c r="E5779" s="30">
        <f>I01_Avg!D5779</f>
        <v>1.0588567818778385</v>
      </c>
      <c r="F5779" s="30">
        <f>PVWatts_8.5kW!J5791</f>
        <v>5.0081930000000003</v>
      </c>
      <c r="G5779" s="34">
        <f t="shared" si="270"/>
        <v>-3.9493362181221618</v>
      </c>
      <c r="H5779" s="34">
        <f t="shared" si="271"/>
        <v>0</v>
      </c>
      <c r="I5779" s="34">
        <f t="shared" si="272"/>
        <v>-3.9493362181221618</v>
      </c>
    </row>
    <row r="5780" spans="2:9" x14ac:dyDescent="0.25">
      <c r="B5780" s="9">
        <v>2021</v>
      </c>
      <c r="C5780" s="9">
        <v>8</v>
      </c>
      <c r="D5780" s="9">
        <v>11</v>
      </c>
      <c r="E5780" s="30">
        <f>I01_Avg!D5780</f>
        <v>1.1229560197655597</v>
      </c>
      <c r="F5780" s="30">
        <f>PVWatts_8.5kW!J5792</f>
        <v>5.5542020000000001</v>
      </c>
      <c r="G5780" s="34">
        <f t="shared" si="270"/>
        <v>-4.4312459802344399</v>
      </c>
      <c r="H5780" s="34">
        <f t="shared" si="271"/>
        <v>0</v>
      </c>
      <c r="I5780" s="34">
        <f t="shared" si="272"/>
        <v>-4.4312459802344399</v>
      </c>
    </row>
    <row r="5781" spans="2:9" x14ac:dyDescent="0.25">
      <c r="B5781" s="9">
        <v>2021</v>
      </c>
      <c r="C5781" s="9">
        <v>8</v>
      </c>
      <c r="D5781" s="9">
        <v>12</v>
      </c>
      <c r="E5781" s="30">
        <f>I01_Avg!D5781</f>
        <v>1.2343511413796477</v>
      </c>
      <c r="F5781" s="30">
        <f>PVWatts_8.5kW!J5793</f>
        <v>5.7735440000000002</v>
      </c>
      <c r="G5781" s="34">
        <f t="shared" si="270"/>
        <v>-4.5391928586203525</v>
      </c>
      <c r="H5781" s="34">
        <f t="shared" si="271"/>
        <v>0</v>
      </c>
      <c r="I5781" s="34">
        <f t="shared" si="272"/>
        <v>-4.5391928586203525</v>
      </c>
    </row>
    <row r="5782" spans="2:9" x14ac:dyDescent="0.25">
      <c r="B5782" s="9">
        <v>2021</v>
      </c>
      <c r="C5782" s="9">
        <v>8</v>
      </c>
      <c r="D5782" s="9">
        <v>13</v>
      </c>
      <c r="E5782" s="30">
        <f>I01_Avg!D5782</f>
        <v>1.4603626034059867</v>
      </c>
      <c r="F5782" s="30">
        <f>PVWatts_8.5kW!J5794</f>
        <v>5.4295739999999997</v>
      </c>
      <c r="G5782" s="34">
        <f t="shared" si="270"/>
        <v>-3.9692113965940132</v>
      </c>
      <c r="H5782" s="34">
        <f t="shared" si="271"/>
        <v>0</v>
      </c>
      <c r="I5782" s="34">
        <f t="shared" si="272"/>
        <v>-3.9692113965940132</v>
      </c>
    </row>
    <row r="5783" spans="2:9" x14ac:dyDescent="0.25">
      <c r="B5783" s="9">
        <v>2021</v>
      </c>
      <c r="C5783" s="9">
        <v>8</v>
      </c>
      <c r="D5783" s="9">
        <v>14</v>
      </c>
      <c r="E5783" s="30">
        <f>I01_Avg!D5783</f>
        <v>1.5311007556724194</v>
      </c>
      <c r="F5783" s="30">
        <f>PVWatts_8.5kW!J5795</f>
        <v>5.0388669999999998</v>
      </c>
      <c r="G5783" s="34">
        <f t="shared" si="270"/>
        <v>-3.5077662443275806</v>
      </c>
      <c r="H5783" s="34">
        <f t="shared" si="271"/>
        <v>0</v>
      </c>
      <c r="I5783" s="34">
        <f t="shared" si="272"/>
        <v>-3.5077662443275806</v>
      </c>
    </row>
    <row r="5784" spans="2:9" x14ac:dyDescent="0.25">
      <c r="B5784" s="9">
        <v>2021</v>
      </c>
      <c r="C5784" s="9">
        <v>8</v>
      </c>
      <c r="D5784" s="9">
        <v>15</v>
      </c>
      <c r="E5784" s="30">
        <f>I01_Avg!D5784</f>
        <v>1.7931407136718382</v>
      </c>
      <c r="F5784" s="30">
        <f>PVWatts_8.5kW!J5796</f>
        <v>4.3023660000000001</v>
      </c>
      <c r="G5784" s="34">
        <f t="shared" si="270"/>
        <v>-2.5092252863281619</v>
      </c>
      <c r="H5784" s="34">
        <f t="shared" si="271"/>
        <v>0</v>
      </c>
      <c r="I5784" s="34">
        <f t="shared" si="272"/>
        <v>-2.5092252863281619</v>
      </c>
    </row>
    <row r="5785" spans="2:9" x14ac:dyDescent="0.25">
      <c r="B5785" s="9">
        <v>2021</v>
      </c>
      <c r="C5785" s="9">
        <v>8</v>
      </c>
      <c r="D5785" s="9">
        <v>16</v>
      </c>
      <c r="E5785" s="30">
        <f>I01_Avg!D5785</f>
        <v>2.0539117472851567</v>
      </c>
      <c r="F5785" s="30">
        <f>PVWatts_8.5kW!J5797</f>
        <v>3.2395559999999999</v>
      </c>
      <c r="G5785" s="34">
        <f t="shared" si="270"/>
        <v>-1.1856442527148432</v>
      </c>
      <c r="H5785" s="34">
        <f t="shared" si="271"/>
        <v>0</v>
      </c>
      <c r="I5785" s="34">
        <f t="shared" si="272"/>
        <v>-1.1856442527148432</v>
      </c>
    </row>
    <row r="5786" spans="2:9" x14ac:dyDescent="0.25">
      <c r="B5786" s="9">
        <v>2021</v>
      </c>
      <c r="C5786" s="9">
        <v>8</v>
      </c>
      <c r="D5786" s="9">
        <v>17</v>
      </c>
      <c r="E5786" s="30">
        <f>I01_Avg!D5786</f>
        <v>2.1779448154791887</v>
      </c>
      <c r="F5786" s="30">
        <f>PVWatts_8.5kW!J5798</f>
        <v>1.8517650000000001</v>
      </c>
      <c r="G5786" s="34">
        <f t="shared" si="270"/>
        <v>0.32617981547918862</v>
      </c>
      <c r="H5786" s="34">
        <f t="shared" si="271"/>
        <v>0.32617981547918862</v>
      </c>
      <c r="I5786" s="34">
        <f t="shared" si="272"/>
        <v>0</v>
      </c>
    </row>
    <row r="5787" spans="2:9" x14ac:dyDescent="0.25">
      <c r="B5787" s="9">
        <v>2021</v>
      </c>
      <c r="C5787" s="9">
        <v>8</v>
      </c>
      <c r="D5787" s="9">
        <v>18</v>
      </c>
      <c r="E5787" s="30">
        <f>I01_Avg!D5787</f>
        <v>2.2053842837927911</v>
      </c>
      <c r="F5787" s="30">
        <f>PVWatts_8.5kW!J5799</f>
        <v>0.456484</v>
      </c>
      <c r="G5787" s="34">
        <f t="shared" si="270"/>
        <v>1.7489002837927909</v>
      </c>
      <c r="H5787" s="34">
        <f t="shared" si="271"/>
        <v>1.7489002837927909</v>
      </c>
      <c r="I5787" s="34">
        <f t="shared" si="272"/>
        <v>0</v>
      </c>
    </row>
    <row r="5788" spans="2:9" x14ac:dyDescent="0.25">
      <c r="B5788" s="9">
        <v>2021</v>
      </c>
      <c r="C5788" s="9">
        <v>8</v>
      </c>
      <c r="D5788" s="9">
        <v>19</v>
      </c>
      <c r="E5788" s="30">
        <f>I01_Avg!D5788</f>
        <v>2.0742858735166689</v>
      </c>
      <c r="F5788" s="30">
        <f>PVWatts_8.5kW!J5800</f>
        <v>0</v>
      </c>
      <c r="G5788" s="34">
        <f t="shared" si="270"/>
        <v>2.0742858735166689</v>
      </c>
      <c r="H5788" s="34">
        <f t="shared" si="271"/>
        <v>2.0742858735166689</v>
      </c>
      <c r="I5788" s="34">
        <f t="shared" si="272"/>
        <v>0</v>
      </c>
    </row>
    <row r="5789" spans="2:9" x14ac:dyDescent="0.25">
      <c r="B5789" s="9">
        <v>2021</v>
      </c>
      <c r="C5789" s="9">
        <v>8</v>
      </c>
      <c r="D5789" s="9">
        <v>20</v>
      </c>
      <c r="E5789" s="30">
        <f>I01_Avg!D5789</f>
        <v>1.9054467282302214</v>
      </c>
      <c r="F5789" s="30">
        <f>PVWatts_8.5kW!J5801</f>
        <v>0</v>
      </c>
      <c r="G5789" s="34">
        <f t="shared" si="270"/>
        <v>1.9054467282302214</v>
      </c>
      <c r="H5789" s="34">
        <f t="shared" si="271"/>
        <v>1.9054467282302214</v>
      </c>
      <c r="I5789" s="34">
        <f t="shared" si="272"/>
        <v>0</v>
      </c>
    </row>
    <row r="5790" spans="2:9" x14ac:dyDescent="0.25">
      <c r="B5790" s="9">
        <v>2021</v>
      </c>
      <c r="C5790" s="9">
        <v>8</v>
      </c>
      <c r="D5790" s="9">
        <v>21</v>
      </c>
      <c r="E5790" s="30">
        <f>I01_Avg!D5790</f>
        <v>1.6850316925586524</v>
      </c>
      <c r="F5790" s="30">
        <f>PVWatts_8.5kW!J5802</f>
        <v>0</v>
      </c>
      <c r="G5790" s="34">
        <f t="shared" si="270"/>
        <v>1.6850316925586524</v>
      </c>
      <c r="H5790" s="34">
        <f t="shared" si="271"/>
        <v>1.6850316925586524</v>
      </c>
      <c r="I5790" s="34">
        <f t="shared" si="272"/>
        <v>0</v>
      </c>
    </row>
    <row r="5791" spans="2:9" x14ac:dyDescent="0.25">
      <c r="B5791" s="9">
        <v>2021</v>
      </c>
      <c r="C5791" s="9">
        <v>8</v>
      </c>
      <c r="D5791" s="9">
        <v>22</v>
      </c>
      <c r="E5791" s="30">
        <f>I01_Avg!D5791</f>
        <v>1.385860151336362</v>
      </c>
      <c r="F5791" s="30">
        <f>PVWatts_8.5kW!J5803</f>
        <v>0</v>
      </c>
      <c r="G5791" s="34">
        <f t="shared" si="270"/>
        <v>1.385860151336362</v>
      </c>
      <c r="H5791" s="34">
        <f t="shared" si="271"/>
        <v>1.385860151336362</v>
      </c>
      <c r="I5791" s="34">
        <f t="shared" si="272"/>
        <v>0</v>
      </c>
    </row>
    <row r="5792" spans="2:9" x14ac:dyDescent="0.25">
      <c r="B5792" s="9">
        <v>2021</v>
      </c>
      <c r="C5792" s="9">
        <v>8</v>
      </c>
      <c r="D5792" s="9">
        <v>23</v>
      </c>
      <c r="E5792" s="30">
        <f>I01_Avg!D5792</f>
        <v>1.1455930364481235</v>
      </c>
      <c r="F5792" s="30">
        <f>PVWatts_8.5kW!J5804</f>
        <v>0</v>
      </c>
      <c r="G5792" s="34">
        <f t="shared" si="270"/>
        <v>1.1455930364481235</v>
      </c>
      <c r="H5792" s="34">
        <f t="shared" si="271"/>
        <v>1.1455930364481235</v>
      </c>
      <c r="I5792" s="34">
        <f t="shared" si="272"/>
        <v>0</v>
      </c>
    </row>
    <row r="5793" spans="2:9" x14ac:dyDescent="0.25">
      <c r="B5793" s="9">
        <v>2021</v>
      </c>
      <c r="C5793" s="9">
        <v>8</v>
      </c>
      <c r="D5793" s="9">
        <v>0</v>
      </c>
      <c r="E5793" s="30">
        <f>I01_Avg!D5793</f>
        <v>0.88681709829425759</v>
      </c>
      <c r="F5793" s="30">
        <f>PVWatts_8.5kW!J5805</f>
        <v>0</v>
      </c>
      <c r="G5793" s="34">
        <f t="shared" si="270"/>
        <v>0.88681709829425759</v>
      </c>
      <c r="H5793" s="34">
        <f t="shared" si="271"/>
        <v>0.88681709829425759</v>
      </c>
      <c r="I5793" s="34">
        <f t="shared" si="272"/>
        <v>0</v>
      </c>
    </row>
    <row r="5794" spans="2:9" x14ac:dyDescent="0.25">
      <c r="B5794" s="9">
        <v>2021</v>
      </c>
      <c r="C5794" s="9">
        <v>8</v>
      </c>
      <c r="D5794" s="9">
        <v>1</v>
      </c>
      <c r="E5794" s="30">
        <f>I01_Avg!D5794</f>
        <v>0.78481550266357869</v>
      </c>
      <c r="F5794" s="30">
        <f>PVWatts_8.5kW!J5806</f>
        <v>0</v>
      </c>
      <c r="G5794" s="34">
        <f t="shared" si="270"/>
        <v>0.78481550266357869</v>
      </c>
      <c r="H5794" s="34">
        <f t="shared" si="271"/>
        <v>0.78481550266357869</v>
      </c>
      <c r="I5794" s="34">
        <f t="shared" si="272"/>
        <v>0</v>
      </c>
    </row>
    <row r="5795" spans="2:9" x14ac:dyDescent="0.25">
      <c r="B5795" s="9">
        <v>2021</v>
      </c>
      <c r="C5795" s="9">
        <v>8</v>
      </c>
      <c r="D5795" s="9">
        <v>2</v>
      </c>
      <c r="E5795" s="30">
        <f>I01_Avg!D5795</f>
        <v>0.71372619095368894</v>
      </c>
      <c r="F5795" s="30">
        <f>PVWatts_8.5kW!J5807</f>
        <v>0</v>
      </c>
      <c r="G5795" s="34">
        <f t="shared" si="270"/>
        <v>0.71372619095368894</v>
      </c>
      <c r="H5795" s="34">
        <f t="shared" si="271"/>
        <v>0.71372619095368894</v>
      </c>
      <c r="I5795" s="34">
        <f t="shared" si="272"/>
        <v>0</v>
      </c>
    </row>
    <row r="5796" spans="2:9" x14ac:dyDescent="0.25">
      <c r="B5796" s="9">
        <v>2021</v>
      </c>
      <c r="C5796" s="9">
        <v>8</v>
      </c>
      <c r="D5796" s="9">
        <v>3</v>
      </c>
      <c r="E5796" s="30">
        <f>I01_Avg!D5796</f>
        <v>0.66073903988054283</v>
      </c>
      <c r="F5796" s="30">
        <f>PVWatts_8.5kW!J5808</f>
        <v>0</v>
      </c>
      <c r="G5796" s="34">
        <f t="shared" si="270"/>
        <v>0.66073903988054283</v>
      </c>
      <c r="H5796" s="34">
        <f t="shared" si="271"/>
        <v>0.66073903988054283</v>
      </c>
      <c r="I5796" s="34">
        <f t="shared" si="272"/>
        <v>0</v>
      </c>
    </row>
    <row r="5797" spans="2:9" x14ac:dyDescent="0.25">
      <c r="B5797" s="9">
        <v>2021</v>
      </c>
      <c r="C5797" s="9">
        <v>8</v>
      </c>
      <c r="D5797" s="9">
        <v>4</v>
      </c>
      <c r="E5797" s="30">
        <f>I01_Avg!D5797</f>
        <v>0.66282864839025646</v>
      </c>
      <c r="F5797" s="30">
        <f>PVWatts_8.5kW!J5809</f>
        <v>0</v>
      </c>
      <c r="G5797" s="34">
        <f t="shared" si="270"/>
        <v>0.66282864839025646</v>
      </c>
      <c r="H5797" s="34">
        <f t="shared" si="271"/>
        <v>0.66282864839025646</v>
      </c>
      <c r="I5797" s="34">
        <f t="shared" si="272"/>
        <v>0</v>
      </c>
    </row>
    <row r="5798" spans="2:9" x14ac:dyDescent="0.25">
      <c r="B5798" s="9">
        <v>2021</v>
      </c>
      <c r="C5798" s="9">
        <v>8</v>
      </c>
      <c r="D5798" s="9">
        <v>5</v>
      </c>
      <c r="E5798" s="30">
        <f>I01_Avg!D5798</f>
        <v>0.70511283960215765</v>
      </c>
      <c r="F5798" s="30">
        <f>PVWatts_8.5kW!J5810</f>
        <v>0</v>
      </c>
      <c r="G5798" s="34">
        <f t="shared" si="270"/>
        <v>0.70511283960215765</v>
      </c>
      <c r="H5798" s="34">
        <f t="shared" si="271"/>
        <v>0.70511283960215765</v>
      </c>
      <c r="I5798" s="34">
        <f t="shared" si="272"/>
        <v>0</v>
      </c>
    </row>
    <row r="5799" spans="2:9" x14ac:dyDescent="0.25">
      <c r="B5799" s="9">
        <v>2021</v>
      </c>
      <c r="C5799" s="9">
        <v>8</v>
      </c>
      <c r="D5799" s="9">
        <v>6</v>
      </c>
      <c r="E5799" s="30">
        <f>I01_Avg!D5799</f>
        <v>0.7843014053648294</v>
      </c>
      <c r="F5799" s="30">
        <f>PVWatts_8.5kW!J5811</f>
        <v>9.9607000000000001E-2</v>
      </c>
      <c r="G5799" s="34">
        <f t="shared" si="270"/>
        <v>0.68469440536482939</v>
      </c>
      <c r="H5799" s="34">
        <f t="shared" si="271"/>
        <v>0.68469440536482939</v>
      </c>
      <c r="I5799" s="34">
        <f t="shared" si="272"/>
        <v>0</v>
      </c>
    </row>
    <row r="5800" spans="2:9" x14ac:dyDescent="0.25">
      <c r="B5800" s="9">
        <v>2021</v>
      </c>
      <c r="C5800" s="9">
        <v>8</v>
      </c>
      <c r="D5800" s="9">
        <v>7</v>
      </c>
      <c r="E5800" s="30">
        <f>I01_Avg!D5800</f>
        <v>0.84969834922939991</v>
      </c>
      <c r="F5800" s="30">
        <f>PVWatts_8.5kW!J5812</f>
        <v>1.069682</v>
      </c>
      <c r="G5800" s="34">
        <f t="shared" si="270"/>
        <v>-0.21998365077060011</v>
      </c>
      <c r="H5800" s="34">
        <f t="shared" si="271"/>
        <v>0</v>
      </c>
      <c r="I5800" s="34">
        <f t="shared" si="272"/>
        <v>-0.21998365077060011</v>
      </c>
    </row>
    <row r="5801" spans="2:9" x14ac:dyDescent="0.25">
      <c r="B5801" s="9">
        <v>2021</v>
      </c>
      <c r="C5801" s="9">
        <v>8</v>
      </c>
      <c r="D5801" s="9">
        <v>8</v>
      </c>
      <c r="E5801" s="30">
        <f>I01_Avg!D5801</f>
        <v>0.89140049858229198</v>
      </c>
      <c r="F5801" s="30">
        <f>PVWatts_8.5kW!J5813</f>
        <v>2.587005</v>
      </c>
      <c r="G5801" s="34">
        <f t="shared" si="270"/>
        <v>-1.6956045014177081</v>
      </c>
      <c r="H5801" s="34">
        <f t="shared" si="271"/>
        <v>0</v>
      </c>
      <c r="I5801" s="34">
        <f t="shared" si="272"/>
        <v>-1.6956045014177081</v>
      </c>
    </row>
    <row r="5802" spans="2:9" x14ac:dyDescent="0.25">
      <c r="B5802" s="9">
        <v>2021</v>
      </c>
      <c r="C5802" s="9">
        <v>8</v>
      </c>
      <c r="D5802" s="9">
        <v>9</v>
      </c>
      <c r="E5802" s="30">
        <f>I01_Avg!D5802</f>
        <v>0.89553399369143516</v>
      </c>
      <c r="F5802" s="30">
        <f>PVWatts_8.5kW!J5814</f>
        <v>3.8699490000000001</v>
      </c>
      <c r="G5802" s="34">
        <f t="shared" si="270"/>
        <v>-2.9744150063085648</v>
      </c>
      <c r="H5802" s="34">
        <f t="shared" si="271"/>
        <v>0</v>
      </c>
      <c r="I5802" s="34">
        <f t="shared" si="272"/>
        <v>-2.9744150063085648</v>
      </c>
    </row>
    <row r="5803" spans="2:9" x14ac:dyDescent="0.25">
      <c r="B5803" s="9">
        <v>2021</v>
      </c>
      <c r="C5803" s="9">
        <v>8</v>
      </c>
      <c r="D5803" s="9">
        <v>10</v>
      </c>
      <c r="E5803" s="30">
        <f>I01_Avg!D5803</f>
        <v>0.97313355800398593</v>
      </c>
      <c r="F5803" s="30">
        <f>PVWatts_8.5kW!J5815</f>
        <v>1.3950039999999999</v>
      </c>
      <c r="G5803" s="34">
        <f t="shared" si="270"/>
        <v>-0.42187044199601398</v>
      </c>
      <c r="H5803" s="34">
        <f t="shared" si="271"/>
        <v>0</v>
      </c>
      <c r="I5803" s="34">
        <f t="shared" si="272"/>
        <v>-0.42187044199601398</v>
      </c>
    </row>
    <row r="5804" spans="2:9" x14ac:dyDescent="0.25">
      <c r="B5804" s="9">
        <v>2021</v>
      </c>
      <c r="C5804" s="9">
        <v>8</v>
      </c>
      <c r="D5804" s="9">
        <v>11</v>
      </c>
      <c r="E5804" s="30">
        <f>I01_Avg!D5804</f>
        <v>1.0338520400208204</v>
      </c>
      <c r="F5804" s="30">
        <f>PVWatts_8.5kW!J5816</f>
        <v>3.9924599999999999</v>
      </c>
      <c r="G5804" s="34">
        <f t="shared" si="270"/>
        <v>-2.9586079599791795</v>
      </c>
      <c r="H5804" s="34">
        <f t="shared" si="271"/>
        <v>0</v>
      </c>
      <c r="I5804" s="34">
        <f t="shared" si="272"/>
        <v>-2.9586079599791795</v>
      </c>
    </row>
    <row r="5805" spans="2:9" x14ac:dyDescent="0.25">
      <c r="B5805" s="9">
        <v>2021</v>
      </c>
      <c r="C5805" s="9">
        <v>8</v>
      </c>
      <c r="D5805" s="9">
        <v>12</v>
      </c>
      <c r="E5805" s="30">
        <f>I01_Avg!D5805</f>
        <v>1.1750533111678199</v>
      </c>
      <c r="F5805" s="30">
        <f>PVWatts_8.5kW!J5817</f>
        <v>4.0506580000000003</v>
      </c>
      <c r="G5805" s="34">
        <f t="shared" si="270"/>
        <v>-2.8756046888321807</v>
      </c>
      <c r="H5805" s="34">
        <f t="shared" si="271"/>
        <v>0</v>
      </c>
      <c r="I5805" s="34">
        <f t="shared" si="272"/>
        <v>-2.8756046888321807</v>
      </c>
    </row>
    <row r="5806" spans="2:9" x14ac:dyDescent="0.25">
      <c r="B5806" s="9">
        <v>2021</v>
      </c>
      <c r="C5806" s="9">
        <v>8</v>
      </c>
      <c r="D5806" s="9">
        <v>13</v>
      </c>
      <c r="E5806" s="30">
        <f>I01_Avg!D5806</f>
        <v>1.204827410547691</v>
      </c>
      <c r="F5806" s="30">
        <f>PVWatts_8.5kW!J5818</f>
        <v>4.597124</v>
      </c>
      <c r="G5806" s="34">
        <f t="shared" si="270"/>
        <v>-3.3922965894523092</v>
      </c>
      <c r="H5806" s="34">
        <f t="shared" si="271"/>
        <v>0</v>
      </c>
      <c r="I5806" s="34">
        <f t="shared" si="272"/>
        <v>-3.3922965894523092</v>
      </c>
    </row>
    <row r="5807" spans="2:9" x14ac:dyDescent="0.25">
      <c r="B5807" s="9">
        <v>2021</v>
      </c>
      <c r="C5807" s="9">
        <v>8</v>
      </c>
      <c r="D5807" s="9">
        <v>14</v>
      </c>
      <c r="E5807" s="30">
        <f>I01_Avg!D5807</f>
        <v>1.406778844670338</v>
      </c>
      <c r="F5807" s="30">
        <f>PVWatts_8.5kW!J5819</f>
        <v>4.2241749999999998</v>
      </c>
      <c r="G5807" s="34">
        <f t="shared" si="270"/>
        <v>-2.8173961553296616</v>
      </c>
      <c r="H5807" s="34">
        <f t="shared" si="271"/>
        <v>0</v>
      </c>
      <c r="I5807" s="34">
        <f t="shared" si="272"/>
        <v>-2.8173961553296616</v>
      </c>
    </row>
    <row r="5808" spans="2:9" x14ac:dyDescent="0.25">
      <c r="B5808" s="9">
        <v>2021</v>
      </c>
      <c r="C5808" s="9">
        <v>8</v>
      </c>
      <c r="D5808" s="9">
        <v>15</v>
      </c>
      <c r="E5808" s="30">
        <f>I01_Avg!D5808</f>
        <v>1.5404055240552037</v>
      </c>
      <c r="F5808" s="30">
        <f>PVWatts_8.5kW!J5820</f>
        <v>2.9866579999999998</v>
      </c>
      <c r="G5808" s="34">
        <f t="shared" si="270"/>
        <v>-1.4462524759447961</v>
      </c>
      <c r="H5808" s="34">
        <f t="shared" si="271"/>
        <v>0</v>
      </c>
      <c r="I5808" s="34">
        <f t="shared" si="272"/>
        <v>-1.4462524759447961</v>
      </c>
    </row>
    <row r="5809" spans="2:9" x14ac:dyDescent="0.25">
      <c r="B5809" s="9">
        <v>2021</v>
      </c>
      <c r="C5809" s="9">
        <v>8</v>
      </c>
      <c r="D5809" s="9">
        <v>16</v>
      </c>
      <c r="E5809" s="30">
        <f>I01_Avg!D5809</f>
        <v>1.7667364915801405</v>
      </c>
      <c r="F5809" s="30">
        <f>PVWatts_8.5kW!J5821</f>
        <v>2.0573829999999997</v>
      </c>
      <c r="G5809" s="34">
        <f t="shared" si="270"/>
        <v>-0.29064650841985928</v>
      </c>
      <c r="H5809" s="34">
        <f t="shared" si="271"/>
        <v>0</v>
      </c>
      <c r="I5809" s="34">
        <f t="shared" si="272"/>
        <v>-0.29064650841985928</v>
      </c>
    </row>
    <row r="5810" spans="2:9" x14ac:dyDescent="0.25">
      <c r="B5810" s="9">
        <v>2021</v>
      </c>
      <c r="C5810" s="9">
        <v>8</v>
      </c>
      <c r="D5810" s="9">
        <v>17</v>
      </c>
      <c r="E5810" s="30">
        <f>I01_Avg!D5810</f>
        <v>2.0306286466912229</v>
      </c>
      <c r="F5810" s="30">
        <f>PVWatts_8.5kW!J5822</f>
        <v>6.7299000000000012E-2</v>
      </c>
      <c r="G5810" s="34">
        <f t="shared" si="270"/>
        <v>1.9633296466912229</v>
      </c>
      <c r="H5810" s="34">
        <f t="shared" si="271"/>
        <v>1.9633296466912229</v>
      </c>
      <c r="I5810" s="34">
        <f t="shared" si="272"/>
        <v>0</v>
      </c>
    </row>
    <row r="5811" spans="2:9" x14ac:dyDescent="0.25">
      <c r="B5811" s="9">
        <v>2021</v>
      </c>
      <c r="C5811" s="9">
        <v>8</v>
      </c>
      <c r="D5811" s="9">
        <v>18</v>
      </c>
      <c r="E5811" s="30">
        <f>I01_Avg!D5811</f>
        <v>2.0679719591068828</v>
      </c>
      <c r="F5811" s="30">
        <f>PVWatts_8.5kW!J5823</f>
        <v>0.117327</v>
      </c>
      <c r="G5811" s="34">
        <f t="shared" si="270"/>
        <v>1.9506449591068828</v>
      </c>
      <c r="H5811" s="34">
        <f t="shared" si="271"/>
        <v>1.9506449591068828</v>
      </c>
      <c r="I5811" s="34">
        <f t="shared" si="272"/>
        <v>0</v>
      </c>
    </row>
    <row r="5812" spans="2:9" x14ac:dyDescent="0.25">
      <c r="B5812" s="9">
        <v>2021</v>
      </c>
      <c r="C5812" s="9">
        <v>8</v>
      </c>
      <c r="D5812" s="9">
        <v>19</v>
      </c>
      <c r="E5812" s="30">
        <f>I01_Avg!D5812</f>
        <v>2.0512745687317424</v>
      </c>
      <c r="F5812" s="30">
        <f>PVWatts_8.5kW!J5824</f>
        <v>0</v>
      </c>
      <c r="G5812" s="34">
        <f t="shared" si="270"/>
        <v>2.0512745687317424</v>
      </c>
      <c r="H5812" s="34">
        <f t="shared" si="271"/>
        <v>2.0512745687317424</v>
      </c>
      <c r="I5812" s="34">
        <f t="shared" si="272"/>
        <v>0</v>
      </c>
    </row>
    <row r="5813" spans="2:9" x14ac:dyDescent="0.25">
      <c r="B5813" s="9">
        <v>2021</v>
      </c>
      <c r="C5813" s="9">
        <v>8</v>
      </c>
      <c r="D5813" s="9">
        <v>20</v>
      </c>
      <c r="E5813" s="30">
        <f>I01_Avg!D5813</f>
        <v>1.8505397688036738</v>
      </c>
      <c r="F5813" s="30">
        <f>PVWatts_8.5kW!J5825</f>
        <v>0</v>
      </c>
      <c r="G5813" s="34">
        <f t="shared" si="270"/>
        <v>1.8505397688036738</v>
      </c>
      <c r="H5813" s="34">
        <f t="shared" si="271"/>
        <v>1.8505397688036738</v>
      </c>
      <c r="I5813" s="34">
        <f t="shared" si="272"/>
        <v>0</v>
      </c>
    </row>
    <row r="5814" spans="2:9" x14ac:dyDescent="0.25">
      <c r="B5814" s="9">
        <v>2021</v>
      </c>
      <c r="C5814" s="9">
        <v>8</v>
      </c>
      <c r="D5814" s="9">
        <v>21</v>
      </c>
      <c r="E5814" s="30">
        <f>I01_Avg!D5814</f>
        <v>1.7051198865295765</v>
      </c>
      <c r="F5814" s="30">
        <f>PVWatts_8.5kW!J5826</f>
        <v>0</v>
      </c>
      <c r="G5814" s="34">
        <f t="shared" si="270"/>
        <v>1.7051198865295765</v>
      </c>
      <c r="H5814" s="34">
        <f t="shared" si="271"/>
        <v>1.7051198865295765</v>
      </c>
      <c r="I5814" s="34">
        <f t="shared" si="272"/>
        <v>0</v>
      </c>
    </row>
    <row r="5815" spans="2:9" x14ac:dyDescent="0.25">
      <c r="B5815" s="9">
        <v>2021</v>
      </c>
      <c r="C5815" s="9">
        <v>8</v>
      </c>
      <c r="D5815" s="9">
        <v>22</v>
      </c>
      <c r="E5815" s="30">
        <f>I01_Avg!D5815</f>
        <v>1.3974757398576039</v>
      </c>
      <c r="F5815" s="30">
        <f>PVWatts_8.5kW!J5827</f>
        <v>0</v>
      </c>
      <c r="G5815" s="34">
        <f t="shared" si="270"/>
        <v>1.3974757398576039</v>
      </c>
      <c r="H5815" s="34">
        <f t="shared" si="271"/>
        <v>1.3974757398576039</v>
      </c>
      <c r="I5815" s="34">
        <f t="shared" si="272"/>
        <v>0</v>
      </c>
    </row>
    <row r="5816" spans="2:9" x14ac:dyDescent="0.25">
      <c r="B5816" s="9">
        <v>2021</v>
      </c>
      <c r="C5816" s="9">
        <v>8</v>
      </c>
      <c r="D5816" s="9">
        <v>23</v>
      </c>
      <c r="E5816" s="30">
        <f>I01_Avg!D5816</f>
        <v>1.0971727988397091</v>
      </c>
      <c r="F5816" s="30">
        <f>PVWatts_8.5kW!J5828</f>
        <v>0</v>
      </c>
      <c r="G5816" s="34">
        <f t="shared" si="270"/>
        <v>1.0971727988397091</v>
      </c>
      <c r="H5816" s="34">
        <f t="shared" si="271"/>
        <v>1.0971727988397091</v>
      </c>
      <c r="I5816" s="34">
        <f t="shared" si="272"/>
        <v>0</v>
      </c>
    </row>
    <row r="5817" spans="2:9" x14ac:dyDescent="0.25">
      <c r="B5817" s="9">
        <v>2021</v>
      </c>
      <c r="C5817" s="9">
        <v>8</v>
      </c>
      <c r="D5817" s="9">
        <v>0</v>
      </c>
      <c r="E5817" s="30">
        <f>I01_Avg!D5817</f>
        <v>0.88957014032171078</v>
      </c>
      <c r="F5817" s="30">
        <f>PVWatts_8.5kW!J5829</f>
        <v>0</v>
      </c>
      <c r="G5817" s="34">
        <f t="shared" si="270"/>
        <v>0.88957014032171078</v>
      </c>
      <c r="H5817" s="34">
        <f t="shared" si="271"/>
        <v>0.88957014032171078</v>
      </c>
      <c r="I5817" s="34">
        <f t="shared" si="272"/>
        <v>0</v>
      </c>
    </row>
    <row r="5818" spans="2:9" x14ac:dyDescent="0.25">
      <c r="B5818" s="9">
        <v>2021</v>
      </c>
      <c r="C5818" s="9">
        <v>8</v>
      </c>
      <c r="D5818" s="9">
        <v>1</v>
      </c>
      <c r="E5818" s="30">
        <f>I01_Avg!D5818</f>
        <v>0.79258382552360296</v>
      </c>
      <c r="F5818" s="30">
        <f>PVWatts_8.5kW!J5830</f>
        <v>0</v>
      </c>
      <c r="G5818" s="34">
        <f t="shared" si="270"/>
        <v>0.79258382552360296</v>
      </c>
      <c r="H5818" s="34">
        <f t="shared" si="271"/>
        <v>0.79258382552360296</v>
      </c>
      <c r="I5818" s="34">
        <f t="shared" si="272"/>
        <v>0</v>
      </c>
    </row>
    <row r="5819" spans="2:9" x14ac:dyDescent="0.25">
      <c r="B5819" s="9">
        <v>2021</v>
      </c>
      <c r="C5819" s="9">
        <v>8</v>
      </c>
      <c r="D5819" s="9">
        <v>2</v>
      </c>
      <c r="E5819" s="30">
        <f>I01_Avg!D5819</f>
        <v>0.72361373103850368</v>
      </c>
      <c r="F5819" s="30">
        <f>PVWatts_8.5kW!J5831</f>
        <v>0</v>
      </c>
      <c r="G5819" s="34">
        <f t="shared" si="270"/>
        <v>0.72361373103850368</v>
      </c>
      <c r="H5819" s="34">
        <f t="shared" si="271"/>
        <v>0.72361373103850368</v>
      </c>
      <c r="I5819" s="34">
        <f t="shared" si="272"/>
        <v>0</v>
      </c>
    </row>
    <row r="5820" spans="2:9" x14ac:dyDescent="0.25">
      <c r="B5820" s="9">
        <v>2021</v>
      </c>
      <c r="C5820" s="9">
        <v>8</v>
      </c>
      <c r="D5820" s="9">
        <v>3</v>
      </c>
      <c r="E5820" s="30">
        <f>I01_Avg!D5820</f>
        <v>0.67809920133565793</v>
      </c>
      <c r="F5820" s="30">
        <f>PVWatts_8.5kW!J5832</f>
        <v>0</v>
      </c>
      <c r="G5820" s="34">
        <f t="shared" si="270"/>
        <v>0.67809920133565793</v>
      </c>
      <c r="H5820" s="34">
        <f t="shared" si="271"/>
        <v>0.67809920133565793</v>
      </c>
      <c r="I5820" s="34">
        <f t="shared" si="272"/>
        <v>0</v>
      </c>
    </row>
    <row r="5821" spans="2:9" x14ac:dyDescent="0.25">
      <c r="B5821" s="9">
        <v>2021</v>
      </c>
      <c r="C5821" s="9">
        <v>8</v>
      </c>
      <c r="D5821" s="9">
        <v>4</v>
      </c>
      <c r="E5821" s="30">
        <f>I01_Avg!D5821</f>
        <v>0.65543603814719098</v>
      </c>
      <c r="F5821" s="30">
        <f>PVWatts_8.5kW!J5833</f>
        <v>0</v>
      </c>
      <c r="G5821" s="34">
        <f t="shared" si="270"/>
        <v>0.65543603814719098</v>
      </c>
      <c r="H5821" s="34">
        <f t="shared" si="271"/>
        <v>0.65543603814719098</v>
      </c>
      <c r="I5821" s="34">
        <f t="shared" si="272"/>
        <v>0</v>
      </c>
    </row>
    <row r="5822" spans="2:9" x14ac:dyDescent="0.25">
      <c r="B5822" s="9">
        <v>2021</v>
      </c>
      <c r="C5822" s="9">
        <v>8</v>
      </c>
      <c r="D5822" s="9">
        <v>5</v>
      </c>
      <c r="E5822" s="30">
        <f>I01_Avg!D5822</f>
        <v>0.71278597000510202</v>
      </c>
      <c r="F5822" s="30">
        <f>PVWatts_8.5kW!J5834</f>
        <v>0</v>
      </c>
      <c r="G5822" s="34">
        <f t="shared" si="270"/>
        <v>0.71278597000510202</v>
      </c>
      <c r="H5822" s="34">
        <f t="shared" si="271"/>
        <v>0.71278597000510202</v>
      </c>
      <c r="I5822" s="34">
        <f t="shared" si="272"/>
        <v>0</v>
      </c>
    </row>
    <row r="5823" spans="2:9" x14ac:dyDescent="0.25">
      <c r="B5823" s="9">
        <v>2021</v>
      </c>
      <c r="C5823" s="9">
        <v>8</v>
      </c>
      <c r="D5823" s="9">
        <v>6</v>
      </c>
      <c r="E5823" s="30">
        <f>I01_Avg!D5823</f>
        <v>0.82537367091954539</v>
      </c>
      <c r="F5823" s="30">
        <f>PVWatts_8.5kW!J5835</f>
        <v>9.0494000000000005E-2</v>
      </c>
      <c r="G5823" s="34">
        <f t="shared" si="270"/>
        <v>0.73487967091954542</v>
      </c>
      <c r="H5823" s="34">
        <f t="shared" si="271"/>
        <v>0.73487967091954542</v>
      </c>
      <c r="I5823" s="34">
        <f t="shared" si="272"/>
        <v>0</v>
      </c>
    </row>
    <row r="5824" spans="2:9" x14ac:dyDescent="0.25">
      <c r="B5824" s="9">
        <v>2021</v>
      </c>
      <c r="C5824" s="9">
        <v>8</v>
      </c>
      <c r="D5824" s="9">
        <v>7</v>
      </c>
      <c r="E5824" s="30">
        <f>I01_Avg!D5824</f>
        <v>0.92110995563411291</v>
      </c>
      <c r="F5824" s="30">
        <f>PVWatts_8.5kW!J5836</f>
        <v>1.068805</v>
      </c>
      <c r="G5824" s="34">
        <f t="shared" si="270"/>
        <v>-0.1476950443658871</v>
      </c>
      <c r="H5824" s="34">
        <f t="shared" si="271"/>
        <v>0</v>
      </c>
      <c r="I5824" s="34">
        <f t="shared" si="272"/>
        <v>-0.1476950443658871</v>
      </c>
    </row>
    <row r="5825" spans="2:9" x14ac:dyDescent="0.25">
      <c r="B5825" s="9">
        <v>2021</v>
      </c>
      <c r="C5825" s="9">
        <v>8</v>
      </c>
      <c r="D5825" s="9">
        <v>8</v>
      </c>
      <c r="E5825" s="30">
        <f>I01_Avg!D5825</f>
        <v>0.86615091188193272</v>
      </c>
      <c r="F5825" s="30">
        <f>PVWatts_8.5kW!J5837</f>
        <v>2.5990349999999998</v>
      </c>
      <c r="G5825" s="34">
        <f t="shared" si="270"/>
        <v>-1.7328840881180669</v>
      </c>
      <c r="H5825" s="34">
        <f t="shared" si="271"/>
        <v>0</v>
      </c>
      <c r="I5825" s="34">
        <f t="shared" si="272"/>
        <v>-1.7328840881180669</v>
      </c>
    </row>
    <row r="5826" spans="2:9" x14ac:dyDescent="0.25">
      <c r="B5826" s="9">
        <v>2021</v>
      </c>
      <c r="C5826" s="9">
        <v>8</v>
      </c>
      <c r="D5826" s="9">
        <v>9</v>
      </c>
      <c r="E5826" s="30">
        <f>I01_Avg!D5826</f>
        <v>0.90148682198816321</v>
      </c>
      <c r="F5826" s="30">
        <f>PVWatts_8.5kW!J5838</f>
        <v>3.9644589999999997</v>
      </c>
      <c r="G5826" s="34">
        <f t="shared" si="270"/>
        <v>-3.0629721780118366</v>
      </c>
      <c r="H5826" s="34">
        <f t="shared" si="271"/>
        <v>0</v>
      </c>
      <c r="I5826" s="34">
        <f t="shared" si="272"/>
        <v>-3.0629721780118366</v>
      </c>
    </row>
    <row r="5827" spans="2:9" x14ac:dyDescent="0.25">
      <c r="B5827" s="9">
        <v>2021</v>
      </c>
      <c r="C5827" s="9">
        <v>8</v>
      </c>
      <c r="D5827" s="9">
        <v>10</v>
      </c>
      <c r="E5827" s="30">
        <f>I01_Avg!D5827</f>
        <v>0.85468035700466871</v>
      </c>
      <c r="F5827" s="30">
        <f>PVWatts_8.5kW!J5839</f>
        <v>3.9863369999999998</v>
      </c>
      <c r="G5827" s="34">
        <f t="shared" si="270"/>
        <v>-3.1316566429953312</v>
      </c>
      <c r="H5827" s="34">
        <f t="shared" si="271"/>
        <v>0</v>
      </c>
      <c r="I5827" s="34">
        <f t="shared" si="272"/>
        <v>-3.1316566429953312</v>
      </c>
    </row>
    <row r="5828" spans="2:9" x14ac:dyDescent="0.25">
      <c r="B5828" s="9">
        <v>2021</v>
      </c>
      <c r="C5828" s="9">
        <v>8</v>
      </c>
      <c r="D5828" s="9">
        <v>11</v>
      </c>
      <c r="E5828" s="30">
        <f>I01_Avg!D5828</f>
        <v>0.93675070353174306</v>
      </c>
      <c r="F5828" s="30">
        <f>PVWatts_8.5kW!J5840</f>
        <v>5.6171099999999994</v>
      </c>
      <c r="G5828" s="34">
        <f t="shared" si="270"/>
        <v>-4.6803592964682563</v>
      </c>
      <c r="H5828" s="34">
        <f t="shared" si="271"/>
        <v>0</v>
      </c>
      <c r="I5828" s="34">
        <f t="shared" si="272"/>
        <v>-4.6803592964682563</v>
      </c>
    </row>
    <row r="5829" spans="2:9" x14ac:dyDescent="0.25">
      <c r="B5829" s="9">
        <v>2021</v>
      </c>
      <c r="C5829" s="9">
        <v>8</v>
      </c>
      <c r="D5829" s="9">
        <v>12</v>
      </c>
      <c r="E5829" s="30">
        <f>I01_Avg!D5829</f>
        <v>0.99047655212152053</v>
      </c>
      <c r="F5829" s="30">
        <f>PVWatts_8.5kW!J5841</f>
        <v>4.920191</v>
      </c>
      <c r="G5829" s="34">
        <f t="shared" si="270"/>
        <v>-3.9297144478784793</v>
      </c>
      <c r="H5829" s="34">
        <f t="shared" si="271"/>
        <v>0</v>
      </c>
      <c r="I5829" s="34">
        <f t="shared" si="272"/>
        <v>-3.9297144478784793</v>
      </c>
    </row>
    <row r="5830" spans="2:9" x14ac:dyDescent="0.25">
      <c r="B5830" s="9">
        <v>2021</v>
      </c>
      <c r="C5830" s="9">
        <v>8</v>
      </c>
      <c r="D5830" s="9">
        <v>13</v>
      </c>
      <c r="E5830" s="30">
        <f>I01_Avg!D5830</f>
        <v>1.0688549513385981</v>
      </c>
      <c r="F5830" s="30">
        <f>PVWatts_8.5kW!J5842</f>
        <v>5.6132169999999997</v>
      </c>
      <c r="G5830" s="34">
        <f t="shared" si="270"/>
        <v>-4.5443620486614016</v>
      </c>
      <c r="H5830" s="34">
        <f t="shared" si="271"/>
        <v>0</v>
      </c>
      <c r="I5830" s="34">
        <f t="shared" si="272"/>
        <v>-4.5443620486614016</v>
      </c>
    </row>
    <row r="5831" spans="2:9" x14ac:dyDescent="0.25">
      <c r="B5831" s="9">
        <v>2021</v>
      </c>
      <c r="C5831" s="9">
        <v>8</v>
      </c>
      <c r="D5831" s="9">
        <v>14</v>
      </c>
      <c r="E5831" s="30">
        <f>I01_Avg!D5831</f>
        <v>1.1431031328052064</v>
      </c>
      <c r="F5831" s="30">
        <f>PVWatts_8.5kW!J5843</f>
        <v>5.1452790000000004</v>
      </c>
      <c r="G5831" s="34">
        <f t="shared" si="270"/>
        <v>-4.0021758671947936</v>
      </c>
      <c r="H5831" s="34">
        <f t="shared" si="271"/>
        <v>0</v>
      </c>
      <c r="I5831" s="34">
        <f t="shared" si="272"/>
        <v>-4.0021758671947936</v>
      </c>
    </row>
    <row r="5832" spans="2:9" x14ac:dyDescent="0.25">
      <c r="B5832" s="9">
        <v>2021</v>
      </c>
      <c r="C5832" s="9">
        <v>8</v>
      </c>
      <c r="D5832" s="9">
        <v>15</v>
      </c>
      <c r="E5832" s="30">
        <f>I01_Avg!D5832</f>
        <v>1.2275391804578359</v>
      </c>
      <c r="F5832" s="30">
        <f>PVWatts_8.5kW!J5844</f>
        <v>0.14468799999999998</v>
      </c>
      <c r="G5832" s="34">
        <f t="shared" si="270"/>
        <v>1.082851180457836</v>
      </c>
      <c r="H5832" s="34">
        <f t="shared" si="271"/>
        <v>1.082851180457836</v>
      </c>
      <c r="I5832" s="34">
        <f t="shared" si="272"/>
        <v>0</v>
      </c>
    </row>
    <row r="5833" spans="2:9" x14ac:dyDescent="0.25">
      <c r="B5833" s="9">
        <v>2021</v>
      </c>
      <c r="C5833" s="9">
        <v>8</v>
      </c>
      <c r="D5833" s="9">
        <v>16</v>
      </c>
      <c r="E5833" s="30">
        <f>I01_Avg!D5833</f>
        <v>1.480476176272514</v>
      </c>
      <c r="F5833" s="30">
        <f>PVWatts_8.5kW!J5845</f>
        <v>0.49050700000000003</v>
      </c>
      <c r="G5833" s="34">
        <f t="shared" si="270"/>
        <v>0.98996917627251402</v>
      </c>
      <c r="H5833" s="34">
        <f t="shared" si="271"/>
        <v>0.98996917627251402</v>
      </c>
      <c r="I5833" s="34">
        <f t="shared" si="272"/>
        <v>0</v>
      </c>
    </row>
    <row r="5834" spans="2:9" x14ac:dyDescent="0.25">
      <c r="B5834" s="9">
        <v>2021</v>
      </c>
      <c r="C5834" s="9">
        <v>8</v>
      </c>
      <c r="D5834" s="9">
        <v>17</v>
      </c>
      <c r="E5834" s="30">
        <f>I01_Avg!D5834</f>
        <v>1.6514262069453303</v>
      </c>
      <c r="F5834" s="30">
        <f>PVWatts_8.5kW!J5846</f>
        <v>1.1327660000000002</v>
      </c>
      <c r="G5834" s="34">
        <f t="shared" ref="G5834:G5897" si="273">+E5834-F5834</f>
        <v>0.5186602069453301</v>
      </c>
      <c r="H5834" s="34">
        <f t="shared" ref="H5834:H5897" si="274">+IF(G5834&gt;0,G5834,0)</f>
        <v>0.5186602069453301</v>
      </c>
      <c r="I5834" s="34">
        <f t="shared" ref="I5834:I5897" si="275">+IF(G5834&lt;0,G5834,0)</f>
        <v>0</v>
      </c>
    </row>
    <row r="5835" spans="2:9" x14ac:dyDescent="0.25">
      <c r="B5835" s="9">
        <v>2021</v>
      </c>
      <c r="C5835" s="9">
        <v>8</v>
      </c>
      <c r="D5835" s="9">
        <v>18</v>
      </c>
      <c r="E5835" s="30">
        <f>I01_Avg!D5835</f>
        <v>1.7238039481907734</v>
      </c>
      <c r="F5835" s="30">
        <f>PVWatts_8.5kW!J5847</f>
        <v>0.33352599999999999</v>
      </c>
      <c r="G5835" s="34">
        <f t="shared" si="273"/>
        <v>1.3902779481907734</v>
      </c>
      <c r="H5835" s="34">
        <f t="shared" si="274"/>
        <v>1.3902779481907734</v>
      </c>
      <c r="I5835" s="34">
        <f t="shared" si="275"/>
        <v>0</v>
      </c>
    </row>
    <row r="5836" spans="2:9" x14ac:dyDescent="0.25">
      <c r="B5836" s="9">
        <v>2021</v>
      </c>
      <c r="C5836" s="9">
        <v>8</v>
      </c>
      <c r="D5836" s="9">
        <v>19</v>
      </c>
      <c r="E5836" s="30">
        <f>I01_Avg!D5836</f>
        <v>1.6500635655909586</v>
      </c>
      <c r="F5836" s="30">
        <f>PVWatts_8.5kW!J5848</f>
        <v>0</v>
      </c>
      <c r="G5836" s="34">
        <f t="shared" si="273"/>
        <v>1.6500635655909586</v>
      </c>
      <c r="H5836" s="34">
        <f t="shared" si="274"/>
        <v>1.6500635655909586</v>
      </c>
      <c r="I5836" s="34">
        <f t="shared" si="275"/>
        <v>0</v>
      </c>
    </row>
    <row r="5837" spans="2:9" x14ac:dyDescent="0.25">
      <c r="B5837" s="9">
        <v>2021</v>
      </c>
      <c r="C5837" s="9">
        <v>8</v>
      </c>
      <c r="D5837" s="9">
        <v>20</v>
      </c>
      <c r="E5837" s="30">
        <f>I01_Avg!D5837</f>
        <v>1.5535520716087763</v>
      </c>
      <c r="F5837" s="30">
        <f>PVWatts_8.5kW!J5849</f>
        <v>0</v>
      </c>
      <c r="G5837" s="34">
        <f t="shared" si="273"/>
        <v>1.5535520716087763</v>
      </c>
      <c r="H5837" s="34">
        <f t="shared" si="274"/>
        <v>1.5535520716087763</v>
      </c>
      <c r="I5837" s="34">
        <f t="shared" si="275"/>
        <v>0</v>
      </c>
    </row>
    <row r="5838" spans="2:9" x14ac:dyDescent="0.25">
      <c r="B5838" s="9">
        <v>2021</v>
      </c>
      <c r="C5838" s="9">
        <v>8</v>
      </c>
      <c r="D5838" s="9">
        <v>21</v>
      </c>
      <c r="E5838" s="30">
        <f>I01_Avg!D5838</f>
        <v>1.4264305762504286</v>
      </c>
      <c r="F5838" s="30">
        <f>PVWatts_8.5kW!J5850</f>
        <v>0</v>
      </c>
      <c r="G5838" s="34">
        <f t="shared" si="273"/>
        <v>1.4264305762504286</v>
      </c>
      <c r="H5838" s="34">
        <f t="shared" si="274"/>
        <v>1.4264305762504286</v>
      </c>
      <c r="I5838" s="34">
        <f t="shared" si="275"/>
        <v>0</v>
      </c>
    </row>
    <row r="5839" spans="2:9" x14ac:dyDescent="0.25">
      <c r="B5839" s="9">
        <v>2021</v>
      </c>
      <c r="C5839" s="9">
        <v>8</v>
      </c>
      <c r="D5839" s="9">
        <v>22</v>
      </c>
      <c r="E5839" s="30">
        <f>I01_Avg!D5839</f>
        <v>1.1994024648893822</v>
      </c>
      <c r="F5839" s="30">
        <f>PVWatts_8.5kW!J5851</f>
        <v>0</v>
      </c>
      <c r="G5839" s="34">
        <f t="shared" si="273"/>
        <v>1.1994024648893822</v>
      </c>
      <c r="H5839" s="34">
        <f t="shared" si="274"/>
        <v>1.1994024648893822</v>
      </c>
      <c r="I5839" s="34">
        <f t="shared" si="275"/>
        <v>0</v>
      </c>
    </row>
    <row r="5840" spans="2:9" x14ac:dyDescent="0.25">
      <c r="B5840" s="9">
        <v>2021</v>
      </c>
      <c r="C5840" s="9">
        <v>8</v>
      </c>
      <c r="D5840" s="9">
        <v>23</v>
      </c>
      <c r="E5840" s="30">
        <f>I01_Avg!D5840</f>
        <v>0.92829067647231289</v>
      </c>
      <c r="F5840" s="30">
        <f>PVWatts_8.5kW!J5852</f>
        <v>0</v>
      </c>
      <c r="G5840" s="34">
        <f t="shared" si="273"/>
        <v>0.92829067647231289</v>
      </c>
      <c r="H5840" s="34">
        <f t="shared" si="274"/>
        <v>0.92829067647231289</v>
      </c>
      <c r="I5840" s="34">
        <f t="shared" si="275"/>
        <v>0</v>
      </c>
    </row>
    <row r="5841" spans="2:9" x14ac:dyDescent="0.25">
      <c r="B5841" s="9">
        <v>2021</v>
      </c>
      <c r="C5841" s="9">
        <v>9</v>
      </c>
      <c r="D5841" s="9">
        <v>0</v>
      </c>
      <c r="E5841" s="30">
        <f>I01_Avg!D5841</f>
        <v>0.75752758588542923</v>
      </c>
      <c r="F5841" s="30">
        <f>PVWatts_8.5kW!J5853</f>
        <v>0</v>
      </c>
      <c r="G5841" s="34">
        <f t="shared" si="273"/>
        <v>0.75752758588542923</v>
      </c>
      <c r="H5841" s="34">
        <f t="shared" si="274"/>
        <v>0.75752758588542923</v>
      </c>
      <c r="I5841" s="34">
        <f t="shared" si="275"/>
        <v>0</v>
      </c>
    </row>
    <row r="5842" spans="2:9" x14ac:dyDescent="0.25">
      <c r="B5842" s="9">
        <v>2021</v>
      </c>
      <c r="C5842" s="9">
        <v>9</v>
      </c>
      <c r="D5842" s="9">
        <v>1</v>
      </c>
      <c r="E5842" s="30">
        <f>I01_Avg!D5842</f>
        <v>0.68908283882950738</v>
      </c>
      <c r="F5842" s="30">
        <f>PVWatts_8.5kW!J5854</f>
        <v>0</v>
      </c>
      <c r="G5842" s="34">
        <f t="shared" si="273"/>
        <v>0.68908283882950738</v>
      </c>
      <c r="H5842" s="34">
        <f t="shared" si="274"/>
        <v>0.68908283882950738</v>
      </c>
      <c r="I5842" s="34">
        <f t="shared" si="275"/>
        <v>0</v>
      </c>
    </row>
    <row r="5843" spans="2:9" x14ac:dyDescent="0.25">
      <c r="B5843" s="9">
        <v>2021</v>
      </c>
      <c r="C5843" s="9">
        <v>9</v>
      </c>
      <c r="D5843" s="9">
        <v>2</v>
      </c>
      <c r="E5843" s="30">
        <f>I01_Avg!D5843</f>
        <v>0.62796981899188331</v>
      </c>
      <c r="F5843" s="30">
        <f>PVWatts_8.5kW!J5855</f>
        <v>0</v>
      </c>
      <c r="G5843" s="34">
        <f t="shared" si="273"/>
        <v>0.62796981899188331</v>
      </c>
      <c r="H5843" s="34">
        <f t="shared" si="274"/>
        <v>0.62796981899188331</v>
      </c>
      <c r="I5843" s="34">
        <f t="shared" si="275"/>
        <v>0</v>
      </c>
    </row>
    <row r="5844" spans="2:9" x14ac:dyDescent="0.25">
      <c r="B5844" s="9">
        <v>2021</v>
      </c>
      <c r="C5844" s="9">
        <v>9</v>
      </c>
      <c r="D5844" s="9">
        <v>3</v>
      </c>
      <c r="E5844" s="30">
        <f>I01_Avg!D5844</f>
        <v>0.5966497776755163</v>
      </c>
      <c r="F5844" s="30">
        <f>PVWatts_8.5kW!J5856</f>
        <v>0</v>
      </c>
      <c r="G5844" s="34">
        <f t="shared" si="273"/>
        <v>0.5966497776755163</v>
      </c>
      <c r="H5844" s="34">
        <f t="shared" si="274"/>
        <v>0.5966497776755163</v>
      </c>
      <c r="I5844" s="34">
        <f t="shared" si="275"/>
        <v>0</v>
      </c>
    </row>
    <row r="5845" spans="2:9" x14ac:dyDescent="0.25">
      <c r="B5845" s="9">
        <v>2021</v>
      </c>
      <c r="C5845" s="9">
        <v>9</v>
      </c>
      <c r="D5845" s="9">
        <v>4</v>
      </c>
      <c r="E5845" s="30">
        <f>I01_Avg!D5845</f>
        <v>0.59652135885182689</v>
      </c>
      <c r="F5845" s="30">
        <f>PVWatts_8.5kW!J5857</f>
        <v>0</v>
      </c>
      <c r="G5845" s="34">
        <f t="shared" si="273"/>
        <v>0.59652135885182689</v>
      </c>
      <c r="H5845" s="34">
        <f t="shared" si="274"/>
        <v>0.59652135885182689</v>
      </c>
      <c r="I5845" s="34">
        <f t="shared" si="275"/>
        <v>0</v>
      </c>
    </row>
    <row r="5846" spans="2:9" x14ac:dyDescent="0.25">
      <c r="B5846" s="9">
        <v>2021</v>
      </c>
      <c r="C5846" s="9">
        <v>9</v>
      </c>
      <c r="D5846" s="9">
        <v>5</v>
      </c>
      <c r="E5846" s="30">
        <f>I01_Avg!D5846</f>
        <v>0.69647350954385101</v>
      </c>
      <c r="F5846" s="30">
        <f>PVWatts_8.5kW!J5858</f>
        <v>0</v>
      </c>
      <c r="G5846" s="34">
        <f t="shared" si="273"/>
        <v>0.69647350954385101</v>
      </c>
      <c r="H5846" s="34">
        <f t="shared" si="274"/>
        <v>0.69647350954385101</v>
      </c>
      <c r="I5846" s="34">
        <f t="shared" si="275"/>
        <v>0</v>
      </c>
    </row>
    <row r="5847" spans="2:9" x14ac:dyDescent="0.25">
      <c r="B5847" s="9">
        <v>2021</v>
      </c>
      <c r="C5847" s="9">
        <v>9</v>
      </c>
      <c r="D5847" s="9">
        <v>6</v>
      </c>
      <c r="E5847" s="30">
        <f>I01_Avg!D5847</f>
        <v>0.79831767915567486</v>
      </c>
      <c r="F5847" s="30">
        <f>PVWatts_8.5kW!J5859</f>
        <v>7.8923000000000007E-2</v>
      </c>
      <c r="G5847" s="34">
        <f t="shared" si="273"/>
        <v>0.7193946791556749</v>
      </c>
      <c r="H5847" s="34">
        <f t="shared" si="274"/>
        <v>0.7193946791556749</v>
      </c>
      <c r="I5847" s="34">
        <f t="shared" si="275"/>
        <v>0</v>
      </c>
    </row>
    <row r="5848" spans="2:9" x14ac:dyDescent="0.25">
      <c r="B5848" s="9">
        <v>2021</v>
      </c>
      <c r="C5848" s="9">
        <v>9</v>
      </c>
      <c r="D5848" s="9">
        <v>7</v>
      </c>
      <c r="E5848" s="30">
        <f>I01_Avg!D5848</f>
        <v>0.90838214555514407</v>
      </c>
      <c r="F5848" s="30">
        <f>PVWatts_8.5kW!J5860</f>
        <v>1.098908</v>
      </c>
      <c r="G5848" s="34">
        <f t="shared" si="273"/>
        <v>-0.19052585444485592</v>
      </c>
      <c r="H5848" s="34">
        <f t="shared" si="274"/>
        <v>0</v>
      </c>
      <c r="I5848" s="34">
        <f t="shared" si="275"/>
        <v>-0.19052585444485592</v>
      </c>
    </row>
    <row r="5849" spans="2:9" x14ac:dyDescent="0.25">
      <c r="B5849" s="9">
        <v>2021</v>
      </c>
      <c r="C5849" s="9">
        <v>9</v>
      </c>
      <c r="D5849" s="9">
        <v>8</v>
      </c>
      <c r="E5849" s="30">
        <f>I01_Avg!D5849</f>
        <v>0.90528072975131491</v>
      </c>
      <c r="F5849" s="30">
        <f>PVWatts_8.5kW!J5861</f>
        <v>2.676752</v>
      </c>
      <c r="G5849" s="34">
        <f t="shared" si="273"/>
        <v>-1.7714712702486852</v>
      </c>
      <c r="H5849" s="34">
        <f t="shared" si="274"/>
        <v>0</v>
      </c>
      <c r="I5849" s="34">
        <f t="shared" si="275"/>
        <v>-1.7714712702486852</v>
      </c>
    </row>
    <row r="5850" spans="2:9" x14ac:dyDescent="0.25">
      <c r="B5850" s="9">
        <v>2021</v>
      </c>
      <c r="C5850" s="9">
        <v>9</v>
      </c>
      <c r="D5850" s="9">
        <v>9</v>
      </c>
      <c r="E5850" s="30">
        <f>I01_Avg!D5850</f>
        <v>0.92250235230893496</v>
      </c>
      <c r="F5850" s="30">
        <f>PVWatts_8.5kW!J5862</f>
        <v>4.0974550000000001</v>
      </c>
      <c r="G5850" s="34">
        <f t="shared" si="273"/>
        <v>-3.174952647691065</v>
      </c>
      <c r="H5850" s="34">
        <f t="shared" si="274"/>
        <v>0</v>
      </c>
      <c r="I5850" s="34">
        <f t="shared" si="275"/>
        <v>-3.174952647691065</v>
      </c>
    </row>
    <row r="5851" spans="2:9" x14ac:dyDescent="0.25">
      <c r="B5851" s="9">
        <v>2021</v>
      </c>
      <c r="C5851" s="9">
        <v>9</v>
      </c>
      <c r="D5851" s="9">
        <v>10</v>
      </c>
      <c r="E5851" s="30">
        <f>I01_Avg!D5851</f>
        <v>0.93334947685919645</v>
      </c>
      <c r="F5851" s="30">
        <f>PVWatts_8.5kW!J5863</f>
        <v>5.115761</v>
      </c>
      <c r="G5851" s="34">
        <f t="shared" si="273"/>
        <v>-4.1824115231408037</v>
      </c>
      <c r="H5851" s="34">
        <f t="shared" si="274"/>
        <v>0</v>
      </c>
      <c r="I5851" s="34">
        <f t="shared" si="275"/>
        <v>-4.1824115231408037</v>
      </c>
    </row>
    <row r="5852" spans="2:9" x14ac:dyDescent="0.25">
      <c r="B5852" s="9">
        <v>2021</v>
      </c>
      <c r="C5852" s="9">
        <v>9</v>
      </c>
      <c r="D5852" s="9">
        <v>11</v>
      </c>
      <c r="E5852" s="30">
        <f>I01_Avg!D5852</f>
        <v>0.92379095289310942</v>
      </c>
      <c r="F5852" s="30">
        <f>PVWatts_8.5kW!J5864</f>
        <v>5.6768260000000001</v>
      </c>
      <c r="G5852" s="34">
        <f t="shared" si="273"/>
        <v>-4.7530350471068905</v>
      </c>
      <c r="H5852" s="34">
        <f t="shared" si="274"/>
        <v>0</v>
      </c>
      <c r="I5852" s="34">
        <f t="shared" si="275"/>
        <v>-4.7530350471068905</v>
      </c>
    </row>
    <row r="5853" spans="2:9" x14ac:dyDescent="0.25">
      <c r="B5853" s="9">
        <v>2021</v>
      </c>
      <c r="C5853" s="9">
        <v>9</v>
      </c>
      <c r="D5853" s="9">
        <v>12</v>
      </c>
      <c r="E5853" s="30">
        <f>I01_Avg!D5853</f>
        <v>0.92800477162470629</v>
      </c>
      <c r="F5853" s="30">
        <f>PVWatts_8.5kW!J5865</f>
        <v>5.9266329999999998</v>
      </c>
      <c r="G5853" s="34">
        <f t="shared" si="273"/>
        <v>-4.9986282283752939</v>
      </c>
      <c r="H5853" s="34">
        <f t="shared" si="274"/>
        <v>0</v>
      </c>
      <c r="I5853" s="34">
        <f t="shared" si="275"/>
        <v>-4.9986282283752939</v>
      </c>
    </row>
    <row r="5854" spans="2:9" x14ac:dyDescent="0.25">
      <c r="B5854" s="9">
        <v>2021</v>
      </c>
      <c r="C5854" s="9">
        <v>9</v>
      </c>
      <c r="D5854" s="9">
        <v>13</v>
      </c>
      <c r="E5854" s="30">
        <f>I01_Avg!D5854</f>
        <v>1.0114493338705133</v>
      </c>
      <c r="F5854" s="30">
        <f>PVWatts_8.5kW!J5866</f>
        <v>5.8202920000000002</v>
      </c>
      <c r="G5854" s="34">
        <f t="shared" si="273"/>
        <v>-4.808842666129487</v>
      </c>
      <c r="H5854" s="34">
        <f t="shared" si="274"/>
        <v>0</v>
      </c>
      <c r="I5854" s="34">
        <f t="shared" si="275"/>
        <v>-4.808842666129487</v>
      </c>
    </row>
    <row r="5855" spans="2:9" x14ac:dyDescent="0.25">
      <c r="B5855" s="9">
        <v>2021</v>
      </c>
      <c r="C5855" s="9">
        <v>9</v>
      </c>
      <c r="D5855" s="9">
        <v>14</v>
      </c>
      <c r="E5855" s="30">
        <f>I01_Avg!D5855</f>
        <v>1.0011926320081777</v>
      </c>
      <c r="F5855" s="30">
        <f>PVWatts_8.5kW!J5867</f>
        <v>5.5134889999999999</v>
      </c>
      <c r="G5855" s="34">
        <f t="shared" si="273"/>
        <v>-4.512296367991822</v>
      </c>
      <c r="H5855" s="34">
        <f t="shared" si="274"/>
        <v>0</v>
      </c>
      <c r="I5855" s="34">
        <f t="shared" si="275"/>
        <v>-4.512296367991822</v>
      </c>
    </row>
    <row r="5856" spans="2:9" x14ac:dyDescent="0.25">
      <c r="B5856" s="9">
        <v>2021</v>
      </c>
      <c r="C5856" s="9">
        <v>9</v>
      </c>
      <c r="D5856" s="9">
        <v>15</v>
      </c>
      <c r="E5856" s="30">
        <f>I01_Avg!D5856</f>
        <v>1.1221416415778001</v>
      </c>
      <c r="F5856" s="30">
        <f>PVWatts_8.5kW!J5868</f>
        <v>4.6737669999999998</v>
      </c>
      <c r="G5856" s="34">
        <f t="shared" si="273"/>
        <v>-3.5516253584222</v>
      </c>
      <c r="H5856" s="34">
        <f t="shared" si="274"/>
        <v>0</v>
      </c>
      <c r="I5856" s="34">
        <f t="shared" si="275"/>
        <v>-3.5516253584222</v>
      </c>
    </row>
    <row r="5857" spans="2:9" x14ac:dyDescent="0.25">
      <c r="B5857" s="9">
        <v>2021</v>
      </c>
      <c r="C5857" s="9">
        <v>9</v>
      </c>
      <c r="D5857" s="9">
        <v>16</v>
      </c>
      <c r="E5857" s="30">
        <f>I01_Avg!D5857</f>
        <v>1.2862578603138211</v>
      </c>
      <c r="F5857" s="30">
        <f>PVWatts_8.5kW!J5869</f>
        <v>3.4211680000000002</v>
      </c>
      <c r="G5857" s="34">
        <f t="shared" si="273"/>
        <v>-2.1349101396861792</v>
      </c>
      <c r="H5857" s="34">
        <f t="shared" si="274"/>
        <v>0</v>
      </c>
      <c r="I5857" s="34">
        <f t="shared" si="275"/>
        <v>-2.1349101396861792</v>
      </c>
    </row>
    <row r="5858" spans="2:9" x14ac:dyDescent="0.25">
      <c r="B5858" s="9">
        <v>2021</v>
      </c>
      <c r="C5858" s="9">
        <v>9</v>
      </c>
      <c r="D5858" s="9">
        <v>17</v>
      </c>
      <c r="E5858" s="30">
        <f>I01_Avg!D5858</f>
        <v>1.4999423507084109</v>
      </c>
      <c r="F5858" s="30">
        <f>PVWatts_8.5kW!J5870</f>
        <v>1.8502100000000001</v>
      </c>
      <c r="G5858" s="34">
        <f t="shared" si="273"/>
        <v>-0.35026764929158927</v>
      </c>
      <c r="H5858" s="34">
        <f t="shared" si="274"/>
        <v>0</v>
      </c>
      <c r="I5858" s="34">
        <f t="shared" si="275"/>
        <v>-0.35026764929158927</v>
      </c>
    </row>
    <row r="5859" spans="2:9" x14ac:dyDescent="0.25">
      <c r="B5859" s="9">
        <v>2021</v>
      </c>
      <c r="C5859" s="9">
        <v>9</v>
      </c>
      <c r="D5859" s="9">
        <v>18</v>
      </c>
      <c r="E5859" s="30">
        <f>I01_Avg!D5859</f>
        <v>1.5692935037400726</v>
      </c>
      <c r="F5859" s="30">
        <f>PVWatts_8.5kW!J5871</f>
        <v>0.42214699999999999</v>
      </c>
      <c r="G5859" s="34">
        <f t="shared" si="273"/>
        <v>1.1471465037400725</v>
      </c>
      <c r="H5859" s="34">
        <f t="shared" si="274"/>
        <v>1.1471465037400725</v>
      </c>
      <c r="I5859" s="34">
        <f t="shared" si="275"/>
        <v>0</v>
      </c>
    </row>
    <row r="5860" spans="2:9" x14ac:dyDescent="0.25">
      <c r="B5860" s="9">
        <v>2021</v>
      </c>
      <c r="C5860" s="9">
        <v>9</v>
      </c>
      <c r="D5860" s="9">
        <v>19</v>
      </c>
      <c r="E5860" s="30">
        <f>I01_Avg!D5860</f>
        <v>1.5233049644204844</v>
      </c>
      <c r="F5860" s="30">
        <f>PVWatts_8.5kW!J5872</f>
        <v>0</v>
      </c>
      <c r="G5860" s="34">
        <f t="shared" si="273"/>
        <v>1.5233049644204844</v>
      </c>
      <c r="H5860" s="34">
        <f t="shared" si="274"/>
        <v>1.5233049644204844</v>
      </c>
      <c r="I5860" s="34">
        <f t="shared" si="275"/>
        <v>0</v>
      </c>
    </row>
    <row r="5861" spans="2:9" x14ac:dyDescent="0.25">
      <c r="B5861" s="9">
        <v>2021</v>
      </c>
      <c r="C5861" s="9">
        <v>9</v>
      </c>
      <c r="D5861" s="9">
        <v>20</v>
      </c>
      <c r="E5861" s="30">
        <f>I01_Avg!D5861</f>
        <v>1.4398234107434675</v>
      </c>
      <c r="F5861" s="30">
        <f>PVWatts_8.5kW!J5873</f>
        <v>0</v>
      </c>
      <c r="G5861" s="34">
        <f t="shared" si="273"/>
        <v>1.4398234107434675</v>
      </c>
      <c r="H5861" s="34">
        <f t="shared" si="274"/>
        <v>1.4398234107434675</v>
      </c>
      <c r="I5861" s="34">
        <f t="shared" si="275"/>
        <v>0</v>
      </c>
    </row>
    <row r="5862" spans="2:9" x14ac:dyDescent="0.25">
      <c r="B5862" s="9">
        <v>2021</v>
      </c>
      <c r="C5862" s="9">
        <v>9</v>
      </c>
      <c r="D5862" s="9">
        <v>21</v>
      </c>
      <c r="E5862" s="30">
        <f>I01_Avg!D5862</f>
        <v>1.269973609088656</v>
      </c>
      <c r="F5862" s="30">
        <f>PVWatts_8.5kW!J5874</f>
        <v>0</v>
      </c>
      <c r="G5862" s="34">
        <f t="shared" si="273"/>
        <v>1.269973609088656</v>
      </c>
      <c r="H5862" s="34">
        <f t="shared" si="274"/>
        <v>1.269973609088656</v>
      </c>
      <c r="I5862" s="34">
        <f t="shared" si="275"/>
        <v>0</v>
      </c>
    </row>
    <row r="5863" spans="2:9" x14ac:dyDescent="0.25">
      <c r="B5863" s="9">
        <v>2021</v>
      </c>
      <c r="C5863" s="9">
        <v>9</v>
      </c>
      <c r="D5863" s="9">
        <v>22</v>
      </c>
      <c r="E5863" s="30">
        <f>I01_Avg!D5863</f>
        <v>1.077482348614085</v>
      </c>
      <c r="F5863" s="30">
        <f>PVWatts_8.5kW!J5875</f>
        <v>0</v>
      </c>
      <c r="G5863" s="34">
        <f t="shared" si="273"/>
        <v>1.077482348614085</v>
      </c>
      <c r="H5863" s="34">
        <f t="shared" si="274"/>
        <v>1.077482348614085</v>
      </c>
      <c r="I5863" s="34">
        <f t="shared" si="275"/>
        <v>0</v>
      </c>
    </row>
    <row r="5864" spans="2:9" x14ac:dyDescent="0.25">
      <c r="B5864" s="9">
        <v>2021</v>
      </c>
      <c r="C5864" s="9">
        <v>9</v>
      </c>
      <c r="D5864" s="9">
        <v>23</v>
      </c>
      <c r="E5864" s="30">
        <f>I01_Avg!D5864</f>
        <v>0.88350333818658955</v>
      </c>
      <c r="F5864" s="30">
        <f>PVWatts_8.5kW!J5876</f>
        <v>0</v>
      </c>
      <c r="G5864" s="34">
        <f t="shared" si="273"/>
        <v>0.88350333818658955</v>
      </c>
      <c r="H5864" s="34">
        <f t="shared" si="274"/>
        <v>0.88350333818658955</v>
      </c>
      <c r="I5864" s="34">
        <f t="shared" si="275"/>
        <v>0</v>
      </c>
    </row>
    <row r="5865" spans="2:9" x14ac:dyDescent="0.25">
      <c r="B5865" s="9">
        <v>2021</v>
      </c>
      <c r="C5865" s="9">
        <v>9</v>
      </c>
      <c r="D5865" s="9">
        <v>0</v>
      </c>
      <c r="E5865" s="30">
        <f>I01_Avg!D5865</f>
        <v>0.76748951864737003</v>
      </c>
      <c r="F5865" s="30">
        <f>PVWatts_8.5kW!J5877</f>
        <v>0</v>
      </c>
      <c r="G5865" s="34">
        <f t="shared" si="273"/>
        <v>0.76748951864737003</v>
      </c>
      <c r="H5865" s="34">
        <f t="shared" si="274"/>
        <v>0.76748951864737003</v>
      </c>
      <c r="I5865" s="34">
        <f t="shared" si="275"/>
        <v>0</v>
      </c>
    </row>
    <row r="5866" spans="2:9" x14ac:dyDescent="0.25">
      <c r="B5866" s="9">
        <v>2021</v>
      </c>
      <c r="C5866" s="9">
        <v>9</v>
      </c>
      <c r="D5866" s="9">
        <v>1</v>
      </c>
      <c r="E5866" s="30">
        <f>I01_Avg!D5866</f>
        <v>0.68522604129205833</v>
      </c>
      <c r="F5866" s="30">
        <f>PVWatts_8.5kW!J5878</f>
        <v>0</v>
      </c>
      <c r="G5866" s="34">
        <f t="shared" si="273"/>
        <v>0.68522604129205833</v>
      </c>
      <c r="H5866" s="34">
        <f t="shared" si="274"/>
        <v>0.68522604129205833</v>
      </c>
      <c r="I5866" s="34">
        <f t="shared" si="275"/>
        <v>0</v>
      </c>
    </row>
    <row r="5867" spans="2:9" x14ac:dyDescent="0.25">
      <c r="B5867" s="9">
        <v>2021</v>
      </c>
      <c r="C5867" s="9">
        <v>9</v>
      </c>
      <c r="D5867" s="9">
        <v>2</v>
      </c>
      <c r="E5867" s="30">
        <f>I01_Avg!D5867</f>
        <v>0.65326792327971461</v>
      </c>
      <c r="F5867" s="30">
        <f>PVWatts_8.5kW!J5879</f>
        <v>0</v>
      </c>
      <c r="G5867" s="34">
        <f t="shared" si="273"/>
        <v>0.65326792327971461</v>
      </c>
      <c r="H5867" s="34">
        <f t="shared" si="274"/>
        <v>0.65326792327971461</v>
      </c>
      <c r="I5867" s="34">
        <f t="shared" si="275"/>
        <v>0</v>
      </c>
    </row>
    <row r="5868" spans="2:9" x14ac:dyDescent="0.25">
      <c r="B5868" s="9">
        <v>2021</v>
      </c>
      <c r="C5868" s="9">
        <v>9</v>
      </c>
      <c r="D5868" s="9">
        <v>3</v>
      </c>
      <c r="E5868" s="30">
        <f>I01_Avg!D5868</f>
        <v>0.64018901315326771</v>
      </c>
      <c r="F5868" s="30">
        <f>PVWatts_8.5kW!J5880</f>
        <v>0</v>
      </c>
      <c r="G5868" s="34">
        <f t="shared" si="273"/>
        <v>0.64018901315326771</v>
      </c>
      <c r="H5868" s="34">
        <f t="shared" si="274"/>
        <v>0.64018901315326771</v>
      </c>
      <c r="I5868" s="34">
        <f t="shared" si="275"/>
        <v>0</v>
      </c>
    </row>
    <row r="5869" spans="2:9" x14ac:dyDescent="0.25">
      <c r="B5869" s="9">
        <v>2021</v>
      </c>
      <c r="C5869" s="9">
        <v>9</v>
      </c>
      <c r="D5869" s="9">
        <v>4</v>
      </c>
      <c r="E5869" s="30">
        <f>I01_Avg!D5869</f>
        <v>0.63446877266540103</v>
      </c>
      <c r="F5869" s="30">
        <f>PVWatts_8.5kW!J5881</f>
        <v>0</v>
      </c>
      <c r="G5869" s="34">
        <f t="shared" si="273"/>
        <v>0.63446877266540103</v>
      </c>
      <c r="H5869" s="34">
        <f t="shared" si="274"/>
        <v>0.63446877266540103</v>
      </c>
      <c r="I5869" s="34">
        <f t="shared" si="275"/>
        <v>0</v>
      </c>
    </row>
    <row r="5870" spans="2:9" x14ac:dyDescent="0.25">
      <c r="B5870" s="9">
        <v>2021</v>
      </c>
      <c r="C5870" s="9">
        <v>9</v>
      </c>
      <c r="D5870" s="9">
        <v>5</v>
      </c>
      <c r="E5870" s="30">
        <f>I01_Avg!D5870</f>
        <v>0.6815232964489143</v>
      </c>
      <c r="F5870" s="30">
        <f>PVWatts_8.5kW!J5882</f>
        <v>0</v>
      </c>
      <c r="G5870" s="34">
        <f t="shared" si="273"/>
        <v>0.6815232964489143</v>
      </c>
      <c r="H5870" s="34">
        <f t="shared" si="274"/>
        <v>0.6815232964489143</v>
      </c>
      <c r="I5870" s="34">
        <f t="shared" si="275"/>
        <v>0</v>
      </c>
    </row>
    <row r="5871" spans="2:9" x14ac:dyDescent="0.25">
      <c r="B5871" s="9">
        <v>2021</v>
      </c>
      <c r="C5871" s="9">
        <v>9</v>
      </c>
      <c r="D5871" s="9">
        <v>6</v>
      </c>
      <c r="E5871" s="30">
        <f>I01_Avg!D5871</f>
        <v>0.81505384745237563</v>
      </c>
      <c r="F5871" s="30">
        <f>PVWatts_8.5kW!J5883</f>
        <v>7.9091999999999996E-2</v>
      </c>
      <c r="G5871" s="34">
        <f t="shared" si="273"/>
        <v>0.73596184745237569</v>
      </c>
      <c r="H5871" s="34">
        <f t="shared" si="274"/>
        <v>0.73596184745237569</v>
      </c>
      <c r="I5871" s="34">
        <f t="shared" si="275"/>
        <v>0</v>
      </c>
    </row>
    <row r="5872" spans="2:9" x14ac:dyDescent="0.25">
      <c r="B5872" s="9">
        <v>2021</v>
      </c>
      <c r="C5872" s="9">
        <v>9</v>
      </c>
      <c r="D5872" s="9">
        <v>7</v>
      </c>
      <c r="E5872" s="30">
        <f>I01_Avg!D5872</f>
        <v>0.90438489475831529</v>
      </c>
      <c r="F5872" s="30">
        <f>PVWatts_8.5kW!J5884</f>
        <v>1.1851590000000001</v>
      </c>
      <c r="G5872" s="34">
        <f t="shared" si="273"/>
        <v>-0.28077410524168478</v>
      </c>
      <c r="H5872" s="34">
        <f t="shared" si="274"/>
        <v>0</v>
      </c>
      <c r="I5872" s="34">
        <f t="shared" si="275"/>
        <v>-0.28077410524168478</v>
      </c>
    </row>
    <row r="5873" spans="2:9" x14ac:dyDescent="0.25">
      <c r="B5873" s="9">
        <v>2021</v>
      </c>
      <c r="C5873" s="9">
        <v>9</v>
      </c>
      <c r="D5873" s="9">
        <v>8</v>
      </c>
      <c r="E5873" s="30">
        <f>I01_Avg!D5873</f>
        <v>0.90857536610557232</v>
      </c>
      <c r="F5873" s="30">
        <f>PVWatts_8.5kW!J5885</f>
        <v>2.8692979999999997</v>
      </c>
      <c r="G5873" s="34">
        <f t="shared" si="273"/>
        <v>-1.9607226338944272</v>
      </c>
      <c r="H5873" s="34">
        <f t="shared" si="274"/>
        <v>0</v>
      </c>
      <c r="I5873" s="34">
        <f t="shared" si="275"/>
        <v>-1.9607226338944272</v>
      </c>
    </row>
    <row r="5874" spans="2:9" x14ac:dyDescent="0.25">
      <c r="B5874" s="9">
        <v>2021</v>
      </c>
      <c r="C5874" s="9">
        <v>9</v>
      </c>
      <c r="D5874" s="9">
        <v>9</v>
      </c>
      <c r="E5874" s="30">
        <f>I01_Avg!D5874</f>
        <v>0.95617886673427488</v>
      </c>
      <c r="F5874" s="30">
        <f>PVWatts_8.5kW!J5886</f>
        <v>4.2505370000000005</v>
      </c>
      <c r="G5874" s="34">
        <f t="shared" si="273"/>
        <v>-3.2943581332657255</v>
      </c>
      <c r="H5874" s="34">
        <f t="shared" si="274"/>
        <v>0</v>
      </c>
      <c r="I5874" s="34">
        <f t="shared" si="275"/>
        <v>-3.2943581332657255</v>
      </c>
    </row>
    <row r="5875" spans="2:9" x14ac:dyDescent="0.25">
      <c r="B5875" s="9">
        <v>2021</v>
      </c>
      <c r="C5875" s="9">
        <v>9</v>
      </c>
      <c r="D5875" s="9">
        <v>10</v>
      </c>
      <c r="E5875" s="30">
        <f>I01_Avg!D5875</f>
        <v>0.93506442069794093</v>
      </c>
      <c r="F5875" s="30">
        <f>PVWatts_8.5kW!J5887</f>
        <v>5.3434290000000004</v>
      </c>
      <c r="G5875" s="34">
        <f t="shared" si="273"/>
        <v>-4.4083645793020594</v>
      </c>
      <c r="H5875" s="34">
        <f t="shared" si="274"/>
        <v>0</v>
      </c>
      <c r="I5875" s="34">
        <f t="shared" si="275"/>
        <v>-4.4083645793020594</v>
      </c>
    </row>
    <row r="5876" spans="2:9" x14ac:dyDescent="0.25">
      <c r="B5876" s="9">
        <v>2021</v>
      </c>
      <c r="C5876" s="9">
        <v>9</v>
      </c>
      <c r="D5876" s="9">
        <v>11</v>
      </c>
      <c r="E5876" s="30">
        <f>I01_Avg!D5876</f>
        <v>0.92282649845125642</v>
      </c>
      <c r="F5876" s="30">
        <f>PVWatts_8.5kW!J5888</f>
        <v>5.9418320000000007</v>
      </c>
      <c r="G5876" s="34">
        <f t="shared" si="273"/>
        <v>-5.0190055015487438</v>
      </c>
      <c r="H5876" s="34">
        <f t="shared" si="274"/>
        <v>0</v>
      </c>
      <c r="I5876" s="34">
        <f t="shared" si="275"/>
        <v>-5.0190055015487438</v>
      </c>
    </row>
    <row r="5877" spans="2:9" x14ac:dyDescent="0.25">
      <c r="B5877" s="9">
        <v>2021</v>
      </c>
      <c r="C5877" s="9">
        <v>9</v>
      </c>
      <c r="D5877" s="9">
        <v>12</v>
      </c>
      <c r="E5877" s="30">
        <f>I01_Avg!D5877</f>
        <v>0.88946255737237856</v>
      </c>
      <c r="F5877" s="30">
        <f>PVWatts_8.5kW!J5889</f>
        <v>6.1668539999999998</v>
      </c>
      <c r="G5877" s="34">
        <f t="shared" si="273"/>
        <v>-5.2773914426276214</v>
      </c>
      <c r="H5877" s="34">
        <f t="shared" si="274"/>
        <v>0</v>
      </c>
      <c r="I5877" s="34">
        <f t="shared" si="275"/>
        <v>-5.2773914426276214</v>
      </c>
    </row>
    <row r="5878" spans="2:9" x14ac:dyDescent="0.25">
      <c r="B5878" s="9">
        <v>2021</v>
      </c>
      <c r="C5878" s="9">
        <v>9</v>
      </c>
      <c r="D5878" s="9">
        <v>13</v>
      </c>
      <c r="E5878" s="30">
        <f>I01_Avg!D5878</f>
        <v>0.93760135868221617</v>
      </c>
      <c r="F5878" s="30">
        <f>PVWatts_8.5kW!J5890</f>
        <v>6.0164669999999996</v>
      </c>
      <c r="G5878" s="34">
        <f t="shared" si="273"/>
        <v>-5.0788656413177833</v>
      </c>
      <c r="H5878" s="34">
        <f t="shared" si="274"/>
        <v>0</v>
      </c>
      <c r="I5878" s="34">
        <f t="shared" si="275"/>
        <v>-5.0788656413177833</v>
      </c>
    </row>
    <row r="5879" spans="2:9" x14ac:dyDescent="0.25">
      <c r="B5879" s="9">
        <v>2021</v>
      </c>
      <c r="C5879" s="9">
        <v>9</v>
      </c>
      <c r="D5879" s="9">
        <v>14</v>
      </c>
      <c r="E5879" s="30">
        <f>I01_Avg!D5879</f>
        <v>0.92553802500089555</v>
      </c>
      <c r="F5879" s="30">
        <f>PVWatts_8.5kW!J5891</f>
        <v>5.5341930000000001</v>
      </c>
      <c r="G5879" s="34">
        <f t="shared" si="273"/>
        <v>-4.608654974999105</v>
      </c>
      <c r="H5879" s="34">
        <f t="shared" si="274"/>
        <v>0</v>
      </c>
      <c r="I5879" s="34">
        <f t="shared" si="275"/>
        <v>-4.608654974999105</v>
      </c>
    </row>
    <row r="5880" spans="2:9" x14ac:dyDescent="0.25">
      <c r="B5880" s="9">
        <v>2021</v>
      </c>
      <c r="C5880" s="9">
        <v>9</v>
      </c>
      <c r="D5880" s="9">
        <v>15</v>
      </c>
      <c r="E5880" s="30">
        <f>I01_Avg!D5880</f>
        <v>1.072661890959699</v>
      </c>
      <c r="F5880" s="30">
        <f>PVWatts_8.5kW!J5892</f>
        <v>4.6617250000000006</v>
      </c>
      <c r="G5880" s="34">
        <f t="shared" si="273"/>
        <v>-3.5890631090403016</v>
      </c>
      <c r="H5880" s="34">
        <f t="shared" si="274"/>
        <v>0</v>
      </c>
      <c r="I5880" s="34">
        <f t="shared" si="275"/>
        <v>-3.5890631090403016</v>
      </c>
    </row>
    <row r="5881" spans="2:9" x14ac:dyDescent="0.25">
      <c r="B5881" s="9">
        <v>2021</v>
      </c>
      <c r="C5881" s="9">
        <v>9</v>
      </c>
      <c r="D5881" s="9">
        <v>16</v>
      </c>
      <c r="E5881" s="30">
        <f>I01_Avg!D5881</f>
        <v>1.2581957794585419</v>
      </c>
      <c r="F5881" s="30">
        <f>PVWatts_8.5kW!J5893</f>
        <v>3.4303490000000001</v>
      </c>
      <c r="G5881" s="34">
        <f t="shared" si="273"/>
        <v>-2.1721532205414582</v>
      </c>
      <c r="H5881" s="34">
        <f t="shared" si="274"/>
        <v>0</v>
      </c>
      <c r="I5881" s="34">
        <f t="shared" si="275"/>
        <v>-2.1721532205414582</v>
      </c>
    </row>
    <row r="5882" spans="2:9" x14ac:dyDescent="0.25">
      <c r="B5882" s="9">
        <v>2021</v>
      </c>
      <c r="C5882" s="9">
        <v>9</v>
      </c>
      <c r="D5882" s="9">
        <v>17</v>
      </c>
      <c r="E5882" s="30">
        <f>I01_Avg!D5882</f>
        <v>1.3429377623557701</v>
      </c>
      <c r="F5882" s="30">
        <f>PVWatts_8.5kW!J5894</f>
        <v>1.834819</v>
      </c>
      <c r="G5882" s="34">
        <f t="shared" si="273"/>
        <v>-0.49188123764422986</v>
      </c>
      <c r="H5882" s="34">
        <f t="shared" si="274"/>
        <v>0</v>
      </c>
      <c r="I5882" s="34">
        <f t="shared" si="275"/>
        <v>-0.49188123764422986</v>
      </c>
    </row>
    <row r="5883" spans="2:9" x14ac:dyDescent="0.25">
      <c r="B5883" s="9">
        <v>2021</v>
      </c>
      <c r="C5883" s="9">
        <v>9</v>
      </c>
      <c r="D5883" s="9">
        <v>18</v>
      </c>
      <c r="E5883" s="30">
        <f>I01_Avg!D5883</f>
        <v>1.3892056410128506</v>
      </c>
      <c r="F5883" s="30">
        <f>PVWatts_8.5kW!J5895</f>
        <v>0.40109500000000003</v>
      </c>
      <c r="G5883" s="34">
        <f t="shared" si="273"/>
        <v>0.98811064101285062</v>
      </c>
      <c r="H5883" s="34">
        <f t="shared" si="274"/>
        <v>0.98811064101285062</v>
      </c>
      <c r="I5883" s="34">
        <f t="shared" si="275"/>
        <v>0</v>
      </c>
    </row>
    <row r="5884" spans="2:9" x14ac:dyDescent="0.25">
      <c r="B5884" s="9">
        <v>2021</v>
      </c>
      <c r="C5884" s="9">
        <v>9</v>
      </c>
      <c r="D5884" s="9">
        <v>19</v>
      </c>
      <c r="E5884" s="30">
        <f>I01_Avg!D5884</f>
        <v>1.3666537929439799</v>
      </c>
      <c r="F5884" s="30">
        <f>PVWatts_8.5kW!J5896</f>
        <v>0</v>
      </c>
      <c r="G5884" s="34">
        <f t="shared" si="273"/>
        <v>1.3666537929439799</v>
      </c>
      <c r="H5884" s="34">
        <f t="shared" si="274"/>
        <v>1.3666537929439799</v>
      </c>
      <c r="I5884" s="34">
        <f t="shared" si="275"/>
        <v>0</v>
      </c>
    </row>
    <row r="5885" spans="2:9" x14ac:dyDescent="0.25">
      <c r="B5885" s="9">
        <v>2021</v>
      </c>
      <c r="C5885" s="9">
        <v>9</v>
      </c>
      <c r="D5885" s="9">
        <v>20</v>
      </c>
      <c r="E5885" s="30">
        <f>I01_Avg!D5885</f>
        <v>1.3393543424006829</v>
      </c>
      <c r="F5885" s="30">
        <f>PVWatts_8.5kW!J5897</f>
        <v>0</v>
      </c>
      <c r="G5885" s="34">
        <f t="shared" si="273"/>
        <v>1.3393543424006829</v>
      </c>
      <c r="H5885" s="34">
        <f t="shared" si="274"/>
        <v>1.3393543424006829</v>
      </c>
      <c r="I5885" s="34">
        <f t="shared" si="275"/>
        <v>0</v>
      </c>
    </row>
    <row r="5886" spans="2:9" x14ac:dyDescent="0.25">
      <c r="B5886" s="9">
        <v>2021</v>
      </c>
      <c r="C5886" s="9">
        <v>9</v>
      </c>
      <c r="D5886" s="9">
        <v>21</v>
      </c>
      <c r="E5886" s="30">
        <f>I01_Avg!D5886</f>
        <v>1.2022576826290423</v>
      </c>
      <c r="F5886" s="30">
        <f>PVWatts_8.5kW!J5898</f>
        <v>0</v>
      </c>
      <c r="G5886" s="34">
        <f t="shared" si="273"/>
        <v>1.2022576826290423</v>
      </c>
      <c r="H5886" s="34">
        <f t="shared" si="274"/>
        <v>1.2022576826290423</v>
      </c>
      <c r="I5886" s="34">
        <f t="shared" si="275"/>
        <v>0</v>
      </c>
    </row>
    <row r="5887" spans="2:9" x14ac:dyDescent="0.25">
      <c r="B5887" s="9">
        <v>2021</v>
      </c>
      <c r="C5887" s="9">
        <v>9</v>
      </c>
      <c r="D5887" s="9">
        <v>22</v>
      </c>
      <c r="E5887" s="30">
        <f>I01_Avg!D5887</f>
        <v>1.0420763933259449</v>
      </c>
      <c r="F5887" s="30">
        <f>PVWatts_8.5kW!J5899</f>
        <v>0</v>
      </c>
      <c r="G5887" s="34">
        <f t="shared" si="273"/>
        <v>1.0420763933259449</v>
      </c>
      <c r="H5887" s="34">
        <f t="shared" si="274"/>
        <v>1.0420763933259449</v>
      </c>
      <c r="I5887" s="34">
        <f t="shared" si="275"/>
        <v>0</v>
      </c>
    </row>
    <row r="5888" spans="2:9" x14ac:dyDescent="0.25">
      <c r="B5888" s="9">
        <v>2021</v>
      </c>
      <c r="C5888" s="9">
        <v>9</v>
      </c>
      <c r="D5888" s="9">
        <v>23</v>
      </c>
      <c r="E5888" s="30">
        <f>I01_Avg!D5888</f>
        <v>0.85239746972488883</v>
      </c>
      <c r="F5888" s="30">
        <f>PVWatts_8.5kW!J5900</f>
        <v>0</v>
      </c>
      <c r="G5888" s="34">
        <f t="shared" si="273"/>
        <v>0.85239746972488883</v>
      </c>
      <c r="H5888" s="34">
        <f t="shared" si="274"/>
        <v>0.85239746972488883</v>
      </c>
      <c r="I5888" s="34">
        <f t="shared" si="275"/>
        <v>0</v>
      </c>
    </row>
    <row r="5889" spans="2:9" x14ac:dyDescent="0.25">
      <c r="B5889" s="9">
        <v>2021</v>
      </c>
      <c r="C5889" s="9">
        <v>9</v>
      </c>
      <c r="D5889" s="9">
        <v>0</v>
      </c>
      <c r="E5889" s="30">
        <f>I01_Avg!D5889</f>
        <v>0.74542372333292828</v>
      </c>
      <c r="F5889" s="30">
        <f>PVWatts_8.5kW!J5901</f>
        <v>0</v>
      </c>
      <c r="G5889" s="34">
        <f t="shared" si="273"/>
        <v>0.74542372333292828</v>
      </c>
      <c r="H5889" s="34">
        <f t="shared" si="274"/>
        <v>0.74542372333292828</v>
      </c>
      <c r="I5889" s="34">
        <f t="shared" si="275"/>
        <v>0</v>
      </c>
    </row>
    <row r="5890" spans="2:9" x14ac:dyDescent="0.25">
      <c r="B5890" s="9">
        <v>2021</v>
      </c>
      <c r="C5890" s="9">
        <v>9</v>
      </c>
      <c r="D5890" s="9">
        <v>1</v>
      </c>
      <c r="E5890" s="30">
        <f>I01_Avg!D5890</f>
        <v>0.68337872470452166</v>
      </c>
      <c r="F5890" s="30">
        <f>PVWatts_8.5kW!J5902</f>
        <v>0</v>
      </c>
      <c r="G5890" s="34">
        <f t="shared" si="273"/>
        <v>0.68337872470452166</v>
      </c>
      <c r="H5890" s="34">
        <f t="shared" si="274"/>
        <v>0.68337872470452166</v>
      </c>
      <c r="I5890" s="34">
        <f t="shared" si="275"/>
        <v>0</v>
      </c>
    </row>
    <row r="5891" spans="2:9" x14ac:dyDescent="0.25">
      <c r="B5891" s="9">
        <v>2021</v>
      </c>
      <c r="C5891" s="9">
        <v>9</v>
      </c>
      <c r="D5891" s="9">
        <v>2</v>
      </c>
      <c r="E5891" s="30">
        <f>I01_Avg!D5891</f>
        <v>0.61546346047033273</v>
      </c>
      <c r="F5891" s="30">
        <f>PVWatts_8.5kW!J5903</f>
        <v>0</v>
      </c>
      <c r="G5891" s="34">
        <f t="shared" si="273"/>
        <v>0.61546346047033273</v>
      </c>
      <c r="H5891" s="34">
        <f t="shared" si="274"/>
        <v>0.61546346047033273</v>
      </c>
      <c r="I5891" s="34">
        <f t="shared" si="275"/>
        <v>0</v>
      </c>
    </row>
    <row r="5892" spans="2:9" x14ac:dyDescent="0.25">
      <c r="B5892" s="9">
        <v>2021</v>
      </c>
      <c r="C5892" s="9">
        <v>9</v>
      </c>
      <c r="D5892" s="9">
        <v>3</v>
      </c>
      <c r="E5892" s="30">
        <f>I01_Avg!D5892</f>
        <v>0.58517506901176319</v>
      </c>
      <c r="F5892" s="30">
        <f>PVWatts_8.5kW!J5904</f>
        <v>0</v>
      </c>
      <c r="G5892" s="34">
        <f t="shared" si="273"/>
        <v>0.58517506901176319</v>
      </c>
      <c r="H5892" s="34">
        <f t="shared" si="274"/>
        <v>0.58517506901176319</v>
      </c>
      <c r="I5892" s="34">
        <f t="shared" si="275"/>
        <v>0</v>
      </c>
    </row>
    <row r="5893" spans="2:9" x14ac:dyDescent="0.25">
      <c r="B5893" s="9">
        <v>2021</v>
      </c>
      <c r="C5893" s="9">
        <v>9</v>
      </c>
      <c r="D5893" s="9">
        <v>4</v>
      </c>
      <c r="E5893" s="30">
        <f>I01_Avg!D5893</f>
        <v>0.61482199004485549</v>
      </c>
      <c r="F5893" s="30">
        <f>PVWatts_8.5kW!J5905</f>
        <v>0</v>
      </c>
      <c r="G5893" s="34">
        <f t="shared" si="273"/>
        <v>0.61482199004485549</v>
      </c>
      <c r="H5893" s="34">
        <f t="shared" si="274"/>
        <v>0.61482199004485549</v>
      </c>
      <c r="I5893" s="34">
        <f t="shared" si="275"/>
        <v>0</v>
      </c>
    </row>
    <row r="5894" spans="2:9" x14ac:dyDescent="0.25">
      <c r="B5894" s="9">
        <v>2021</v>
      </c>
      <c r="C5894" s="9">
        <v>9</v>
      </c>
      <c r="D5894" s="9">
        <v>5</v>
      </c>
      <c r="E5894" s="30">
        <f>I01_Avg!D5894</f>
        <v>0.64397018441343123</v>
      </c>
      <c r="F5894" s="30">
        <f>PVWatts_8.5kW!J5906</f>
        <v>0</v>
      </c>
      <c r="G5894" s="34">
        <f t="shared" si="273"/>
        <v>0.64397018441343123</v>
      </c>
      <c r="H5894" s="34">
        <f t="shared" si="274"/>
        <v>0.64397018441343123</v>
      </c>
      <c r="I5894" s="34">
        <f t="shared" si="275"/>
        <v>0</v>
      </c>
    </row>
    <row r="5895" spans="2:9" x14ac:dyDescent="0.25">
      <c r="B5895" s="9">
        <v>2021</v>
      </c>
      <c r="C5895" s="9">
        <v>9</v>
      </c>
      <c r="D5895" s="9">
        <v>6</v>
      </c>
      <c r="E5895" s="30">
        <f>I01_Avg!D5895</f>
        <v>0.81084917662606937</v>
      </c>
      <c r="F5895" s="30">
        <f>PVWatts_8.5kW!J5907</f>
        <v>6.3426999999999997E-2</v>
      </c>
      <c r="G5895" s="34">
        <f t="shared" si="273"/>
        <v>0.74742217662606936</v>
      </c>
      <c r="H5895" s="34">
        <f t="shared" si="274"/>
        <v>0.74742217662606936</v>
      </c>
      <c r="I5895" s="34">
        <f t="shared" si="275"/>
        <v>0</v>
      </c>
    </row>
    <row r="5896" spans="2:9" x14ac:dyDescent="0.25">
      <c r="B5896" s="9">
        <v>2021</v>
      </c>
      <c r="C5896" s="9">
        <v>9</v>
      </c>
      <c r="D5896" s="9">
        <v>7</v>
      </c>
      <c r="E5896" s="30">
        <f>I01_Avg!D5896</f>
        <v>0.90556281606764666</v>
      </c>
      <c r="F5896" s="30">
        <f>PVWatts_8.5kW!J5908</f>
        <v>1.115999</v>
      </c>
      <c r="G5896" s="34">
        <f t="shared" si="273"/>
        <v>-0.2104361839323533</v>
      </c>
      <c r="H5896" s="34">
        <f t="shared" si="274"/>
        <v>0</v>
      </c>
      <c r="I5896" s="34">
        <f t="shared" si="275"/>
        <v>-0.2104361839323533</v>
      </c>
    </row>
    <row r="5897" spans="2:9" x14ac:dyDescent="0.25">
      <c r="B5897" s="9">
        <v>2021</v>
      </c>
      <c r="C5897" s="9">
        <v>9</v>
      </c>
      <c r="D5897" s="9">
        <v>8</v>
      </c>
      <c r="E5897" s="30">
        <f>I01_Avg!D5897</f>
        <v>0.95576150776931179</v>
      </c>
      <c r="F5897" s="30">
        <f>PVWatts_8.5kW!J5909</f>
        <v>2.7012770000000002</v>
      </c>
      <c r="G5897" s="34">
        <f t="shared" si="273"/>
        <v>-1.7455154922306884</v>
      </c>
      <c r="H5897" s="34">
        <f t="shared" si="274"/>
        <v>0</v>
      </c>
      <c r="I5897" s="34">
        <f t="shared" si="275"/>
        <v>-1.7455154922306884</v>
      </c>
    </row>
    <row r="5898" spans="2:9" x14ac:dyDescent="0.25">
      <c r="B5898" s="9">
        <v>2021</v>
      </c>
      <c r="C5898" s="9">
        <v>9</v>
      </c>
      <c r="D5898" s="9">
        <v>9</v>
      </c>
      <c r="E5898" s="30">
        <f>I01_Avg!D5898</f>
        <v>0.97284892323696603</v>
      </c>
      <c r="F5898" s="30">
        <f>PVWatts_8.5kW!J5910</f>
        <v>4.1113749999999998</v>
      </c>
      <c r="G5898" s="34">
        <f t="shared" ref="G5898:G5961" si="276">+E5898-F5898</f>
        <v>-3.1385260767630339</v>
      </c>
      <c r="H5898" s="34">
        <f t="shared" ref="H5898:H5961" si="277">+IF(G5898&gt;0,G5898,0)</f>
        <v>0</v>
      </c>
      <c r="I5898" s="34">
        <f t="shared" ref="I5898:I5961" si="278">+IF(G5898&lt;0,G5898,0)</f>
        <v>-3.1385260767630339</v>
      </c>
    </row>
    <row r="5899" spans="2:9" x14ac:dyDescent="0.25">
      <c r="B5899" s="9">
        <v>2021</v>
      </c>
      <c r="C5899" s="9">
        <v>9</v>
      </c>
      <c r="D5899" s="9">
        <v>10</v>
      </c>
      <c r="E5899" s="30">
        <f>I01_Avg!D5899</f>
        <v>0.93907215349364437</v>
      </c>
      <c r="F5899" s="30">
        <f>PVWatts_8.5kW!J5911</f>
        <v>5.0388419999999998</v>
      </c>
      <c r="G5899" s="34">
        <f t="shared" si="276"/>
        <v>-4.099769846506355</v>
      </c>
      <c r="H5899" s="34">
        <f t="shared" si="277"/>
        <v>0</v>
      </c>
      <c r="I5899" s="34">
        <f t="shared" si="278"/>
        <v>-4.099769846506355</v>
      </c>
    </row>
    <row r="5900" spans="2:9" x14ac:dyDescent="0.25">
      <c r="B5900" s="9">
        <v>2021</v>
      </c>
      <c r="C5900" s="9">
        <v>9</v>
      </c>
      <c r="D5900" s="9">
        <v>11</v>
      </c>
      <c r="E5900" s="30">
        <f>I01_Avg!D5900</f>
        <v>0.92851437896824163</v>
      </c>
      <c r="F5900" s="30">
        <f>PVWatts_8.5kW!J5912</f>
        <v>5.7828940000000006</v>
      </c>
      <c r="G5900" s="34">
        <f t="shared" si="276"/>
        <v>-4.8543796210317591</v>
      </c>
      <c r="H5900" s="34">
        <f t="shared" si="277"/>
        <v>0</v>
      </c>
      <c r="I5900" s="34">
        <f t="shared" si="278"/>
        <v>-4.8543796210317591</v>
      </c>
    </row>
    <row r="5901" spans="2:9" x14ac:dyDescent="0.25">
      <c r="B5901" s="9">
        <v>2021</v>
      </c>
      <c r="C5901" s="9">
        <v>9</v>
      </c>
      <c r="D5901" s="9">
        <v>12</v>
      </c>
      <c r="E5901" s="30">
        <f>I01_Avg!D5901</f>
        <v>0.962479394006445</v>
      </c>
      <c r="F5901" s="30">
        <f>PVWatts_8.5kW!J5913</f>
        <v>6.0177050000000003</v>
      </c>
      <c r="G5901" s="34">
        <f t="shared" si="276"/>
        <v>-5.055225605993555</v>
      </c>
      <c r="H5901" s="34">
        <f t="shared" si="277"/>
        <v>0</v>
      </c>
      <c r="I5901" s="34">
        <f t="shared" si="278"/>
        <v>-5.055225605993555</v>
      </c>
    </row>
    <row r="5902" spans="2:9" x14ac:dyDescent="0.25">
      <c r="B5902" s="9">
        <v>2021</v>
      </c>
      <c r="C5902" s="9">
        <v>9</v>
      </c>
      <c r="D5902" s="9">
        <v>13</v>
      </c>
      <c r="E5902" s="30">
        <f>I01_Avg!D5902</f>
        <v>1.0011914031018414</v>
      </c>
      <c r="F5902" s="30">
        <f>PVWatts_8.5kW!J5914</f>
        <v>5.9890609999999995</v>
      </c>
      <c r="G5902" s="34">
        <f t="shared" si="276"/>
        <v>-4.9878695968981583</v>
      </c>
      <c r="H5902" s="34">
        <f t="shared" si="277"/>
        <v>0</v>
      </c>
      <c r="I5902" s="34">
        <f t="shared" si="278"/>
        <v>-4.9878695968981583</v>
      </c>
    </row>
    <row r="5903" spans="2:9" x14ac:dyDescent="0.25">
      <c r="B5903" s="9">
        <v>2021</v>
      </c>
      <c r="C5903" s="9">
        <v>9</v>
      </c>
      <c r="D5903" s="9">
        <v>14</v>
      </c>
      <c r="E5903" s="30">
        <f>I01_Avg!D5903</f>
        <v>1.0760565744449004</v>
      </c>
      <c r="F5903" s="30">
        <f>PVWatts_8.5kW!J5915</f>
        <v>5.4870580000000002</v>
      </c>
      <c r="G5903" s="34">
        <f t="shared" si="276"/>
        <v>-4.4110014255550993</v>
      </c>
      <c r="H5903" s="34">
        <f t="shared" si="277"/>
        <v>0</v>
      </c>
      <c r="I5903" s="34">
        <f t="shared" si="278"/>
        <v>-4.4110014255550993</v>
      </c>
    </row>
    <row r="5904" spans="2:9" x14ac:dyDescent="0.25">
      <c r="B5904" s="9">
        <v>2021</v>
      </c>
      <c r="C5904" s="9">
        <v>9</v>
      </c>
      <c r="D5904" s="9">
        <v>15</v>
      </c>
      <c r="E5904" s="30">
        <f>I01_Avg!D5904</f>
        <v>1.1794001897646487</v>
      </c>
      <c r="F5904" s="30">
        <f>PVWatts_8.5kW!J5916</f>
        <v>4.6402109999999999</v>
      </c>
      <c r="G5904" s="34">
        <f t="shared" si="276"/>
        <v>-3.4608108102353512</v>
      </c>
      <c r="H5904" s="34">
        <f t="shared" si="277"/>
        <v>0</v>
      </c>
      <c r="I5904" s="34">
        <f t="shared" si="278"/>
        <v>-3.4608108102353512</v>
      </c>
    </row>
    <row r="5905" spans="2:9" x14ac:dyDescent="0.25">
      <c r="B5905" s="9">
        <v>2021</v>
      </c>
      <c r="C5905" s="9">
        <v>9</v>
      </c>
      <c r="D5905" s="9">
        <v>16</v>
      </c>
      <c r="E5905" s="30">
        <f>I01_Avg!D5905</f>
        <v>1.4050383343370887</v>
      </c>
      <c r="F5905" s="30">
        <f>PVWatts_8.5kW!J5917</f>
        <v>3.360414</v>
      </c>
      <c r="G5905" s="34">
        <f t="shared" si="276"/>
        <v>-1.9553756656629113</v>
      </c>
      <c r="H5905" s="34">
        <f t="shared" si="277"/>
        <v>0</v>
      </c>
      <c r="I5905" s="34">
        <f t="shared" si="278"/>
        <v>-1.9553756656629113</v>
      </c>
    </row>
    <row r="5906" spans="2:9" x14ac:dyDescent="0.25">
      <c r="B5906" s="9">
        <v>2021</v>
      </c>
      <c r="C5906" s="9">
        <v>9</v>
      </c>
      <c r="D5906" s="9">
        <v>17</v>
      </c>
      <c r="E5906" s="30">
        <f>I01_Avg!D5906</f>
        <v>1.5744382664511161</v>
      </c>
      <c r="F5906" s="30">
        <f>PVWatts_8.5kW!J5918</f>
        <v>1.790581</v>
      </c>
      <c r="G5906" s="34">
        <f t="shared" si="276"/>
        <v>-0.21614273354888391</v>
      </c>
      <c r="H5906" s="34">
        <f t="shared" si="277"/>
        <v>0</v>
      </c>
      <c r="I5906" s="34">
        <f t="shared" si="278"/>
        <v>-0.21614273354888391</v>
      </c>
    </row>
    <row r="5907" spans="2:9" x14ac:dyDescent="0.25">
      <c r="B5907" s="9">
        <v>2021</v>
      </c>
      <c r="C5907" s="9">
        <v>9</v>
      </c>
      <c r="D5907" s="9">
        <v>18</v>
      </c>
      <c r="E5907" s="30">
        <f>I01_Avg!D5907</f>
        <v>1.5187081417272856</v>
      </c>
      <c r="F5907" s="30">
        <f>PVWatts_8.5kW!J5919</f>
        <v>0.36619200000000002</v>
      </c>
      <c r="G5907" s="34">
        <f t="shared" si="276"/>
        <v>1.1525161417272856</v>
      </c>
      <c r="H5907" s="34">
        <f t="shared" si="277"/>
        <v>1.1525161417272856</v>
      </c>
      <c r="I5907" s="34">
        <f t="shared" si="278"/>
        <v>0</v>
      </c>
    </row>
    <row r="5908" spans="2:9" x14ac:dyDescent="0.25">
      <c r="B5908" s="9">
        <v>2021</v>
      </c>
      <c r="C5908" s="9">
        <v>9</v>
      </c>
      <c r="D5908" s="9">
        <v>19</v>
      </c>
      <c r="E5908" s="30">
        <f>I01_Avg!D5908</f>
        <v>1.4915120370767947</v>
      </c>
      <c r="F5908" s="30">
        <f>PVWatts_8.5kW!J5920</f>
        <v>0</v>
      </c>
      <c r="G5908" s="34">
        <f t="shared" si="276"/>
        <v>1.4915120370767947</v>
      </c>
      <c r="H5908" s="34">
        <f t="shared" si="277"/>
        <v>1.4915120370767947</v>
      </c>
      <c r="I5908" s="34">
        <f t="shared" si="278"/>
        <v>0</v>
      </c>
    </row>
    <row r="5909" spans="2:9" x14ac:dyDescent="0.25">
      <c r="B5909" s="9">
        <v>2021</v>
      </c>
      <c r="C5909" s="9">
        <v>9</v>
      </c>
      <c r="D5909" s="9">
        <v>20</v>
      </c>
      <c r="E5909" s="30">
        <f>I01_Avg!D5909</f>
        <v>1.3093708281086478</v>
      </c>
      <c r="F5909" s="30">
        <f>PVWatts_8.5kW!J5921</f>
        <v>0</v>
      </c>
      <c r="G5909" s="34">
        <f t="shared" si="276"/>
        <v>1.3093708281086478</v>
      </c>
      <c r="H5909" s="34">
        <f t="shared" si="277"/>
        <v>1.3093708281086478</v>
      </c>
      <c r="I5909" s="34">
        <f t="shared" si="278"/>
        <v>0</v>
      </c>
    </row>
    <row r="5910" spans="2:9" x14ac:dyDescent="0.25">
      <c r="B5910" s="9">
        <v>2021</v>
      </c>
      <c r="C5910" s="9">
        <v>9</v>
      </c>
      <c r="D5910" s="9">
        <v>21</v>
      </c>
      <c r="E5910" s="30">
        <f>I01_Avg!D5910</f>
        <v>1.1429381195889019</v>
      </c>
      <c r="F5910" s="30">
        <f>PVWatts_8.5kW!J5922</f>
        <v>0</v>
      </c>
      <c r="G5910" s="34">
        <f t="shared" si="276"/>
        <v>1.1429381195889019</v>
      </c>
      <c r="H5910" s="34">
        <f t="shared" si="277"/>
        <v>1.1429381195889019</v>
      </c>
      <c r="I5910" s="34">
        <f t="shared" si="278"/>
        <v>0</v>
      </c>
    </row>
    <row r="5911" spans="2:9" x14ac:dyDescent="0.25">
      <c r="B5911" s="9">
        <v>2021</v>
      </c>
      <c r="C5911" s="9">
        <v>9</v>
      </c>
      <c r="D5911" s="9">
        <v>22</v>
      </c>
      <c r="E5911" s="30">
        <f>I01_Avg!D5911</f>
        <v>1.0977775154975555</v>
      </c>
      <c r="F5911" s="30">
        <f>PVWatts_8.5kW!J5923</f>
        <v>0</v>
      </c>
      <c r="G5911" s="34">
        <f t="shared" si="276"/>
        <v>1.0977775154975555</v>
      </c>
      <c r="H5911" s="34">
        <f t="shared" si="277"/>
        <v>1.0977775154975555</v>
      </c>
      <c r="I5911" s="34">
        <f t="shared" si="278"/>
        <v>0</v>
      </c>
    </row>
    <row r="5912" spans="2:9" x14ac:dyDescent="0.25">
      <c r="B5912" s="9">
        <v>2021</v>
      </c>
      <c r="C5912" s="9">
        <v>9</v>
      </c>
      <c r="D5912" s="9">
        <v>23</v>
      </c>
      <c r="E5912" s="30">
        <f>I01_Avg!D5912</f>
        <v>0.9315853247309136</v>
      </c>
      <c r="F5912" s="30">
        <f>PVWatts_8.5kW!J5924</f>
        <v>0</v>
      </c>
      <c r="G5912" s="34">
        <f t="shared" si="276"/>
        <v>0.9315853247309136</v>
      </c>
      <c r="H5912" s="34">
        <f t="shared" si="277"/>
        <v>0.9315853247309136</v>
      </c>
      <c r="I5912" s="34">
        <f t="shared" si="278"/>
        <v>0</v>
      </c>
    </row>
    <row r="5913" spans="2:9" x14ac:dyDescent="0.25">
      <c r="B5913" s="9">
        <v>2021</v>
      </c>
      <c r="C5913" s="9">
        <v>9</v>
      </c>
      <c r="D5913" s="9">
        <v>0</v>
      </c>
      <c r="E5913" s="30">
        <f>I01_Avg!D5913</f>
        <v>0.78108459335144786</v>
      </c>
      <c r="F5913" s="30">
        <f>PVWatts_8.5kW!J5925</f>
        <v>0</v>
      </c>
      <c r="G5913" s="34">
        <f t="shared" si="276"/>
        <v>0.78108459335144786</v>
      </c>
      <c r="H5913" s="34">
        <f t="shared" si="277"/>
        <v>0.78108459335144786</v>
      </c>
      <c r="I5913" s="34">
        <f t="shared" si="278"/>
        <v>0</v>
      </c>
    </row>
    <row r="5914" spans="2:9" x14ac:dyDescent="0.25">
      <c r="B5914" s="9">
        <v>2021</v>
      </c>
      <c r="C5914" s="9">
        <v>9</v>
      </c>
      <c r="D5914" s="9">
        <v>1</v>
      </c>
      <c r="E5914" s="30">
        <f>I01_Avg!D5914</f>
        <v>0.72471665565125476</v>
      </c>
      <c r="F5914" s="30">
        <f>PVWatts_8.5kW!J5926</f>
        <v>0</v>
      </c>
      <c r="G5914" s="34">
        <f t="shared" si="276"/>
        <v>0.72471665565125476</v>
      </c>
      <c r="H5914" s="34">
        <f t="shared" si="277"/>
        <v>0.72471665565125476</v>
      </c>
      <c r="I5914" s="34">
        <f t="shared" si="278"/>
        <v>0</v>
      </c>
    </row>
    <row r="5915" spans="2:9" x14ac:dyDescent="0.25">
      <c r="B5915" s="9">
        <v>2021</v>
      </c>
      <c r="C5915" s="9">
        <v>9</v>
      </c>
      <c r="D5915" s="9">
        <v>2</v>
      </c>
      <c r="E5915" s="30">
        <f>I01_Avg!D5915</f>
        <v>0.64364548675404065</v>
      </c>
      <c r="F5915" s="30">
        <f>PVWatts_8.5kW!J5927</f>
        <v>0</v>
      </c>
      <c r="G5915" s="34">
        <f t="shared" si="276"/>
        <v>0.64364548675404065</v>
      </c>
      <c r="H5915" s="34">
        <f t="shared" si="277"/>
        <v>0.64364548675404065</v>
      </c>
      <c r="I5915" s="34">
        <f t="shared" si="278"/>
        <v>0</v>
      </c>
    </row>
    <row r="5916" spans="2:9" x14ac:dyDescent="0.25">
      <c r="B5916" s="9">
        <v>2021</v>
      </c>
      <c r="C5916" s="9">
        <v>9</v>
      </c>
      <c r="D5916" s="9">
        <v>3</v>
      </c>
      <c r="E5916" s="30">
        <f>I01_Avg!D5916</f>
        <v>0.60646354985277606</v>
      </c>
      <c r="F5916" s="30">
        <f>PVWatts_8.5kW!J5928</f>
        <v>0</v>
      </c>
      <c r="G5916" s="34">
        <f t="shared" si="276"/>
        <v>0.60646354985277606</v>
      </c>
      <c r="H5916" s="34">
        <f t="shared" si="277"/>
        <v>0.60646354985277606</v>
      </c>
      <c r="I5916" s="34">
        <f t="shared" si="278"/>
        <v>0</v>
      </c>
    </row>
    <row r="5917" spans="2:9" x14ac:dyDescent="0.25">
      <c r="B5917" s="9">
        <v>2021</v>
      </c>
      <c r="C5917" s="9">
        <v>9</v>
      </c>
      <c r="D5917" s="9">
        <v>4</v>
      </c>
      <c r="E5917" s="30">
        <f>I01_Avg!D5917</f>
        <v>0.64384708178047934</v>
      </c>
      <c r="F5917" s="30">
        <f>PVWatts_8.5kW!J5929</f>
        <v>0</v>
      </c>
      <c r="G5917" s="34">
        <f t="shared" si="276"/>
        <v>0.64384708178047934</v>
      </c>
      <c r="H5917" s="34">
        <f t="shared" si="277"/>
        <v>0.64384708178047934</v>
      </c>
      <c r="I5917" s="34">
        <f t="shared" si="278"/>
        <v>0</v>
      </c>
    </row>
    <row r="5918" spans="2:9" x14ac:dyDescent="0.25">
      <c r="B5918" s="9">
        <v>2021</v>
      </c>
      <c r="C5918" s="9">
        <v>9</v>
      </c>
      <c r="D5918" s="9">
        <v>5</v>
      </c>
      <c r="E5918" s="30">
        <f>I01_Avg!D5918</f>
        <v>0.68352697295442766</v>
      </c>
      <c r="F5918" s="30">
        <f>PVWatts_8.5kW!J5930</f>
        <v>0</v>
      </c>
      <c r="G5918" s="34">
        <f t="shared" si="276"/>
        <v>0.68352697295442766</v>
      </c>
      <c r="H5918" s="34">
        <f t="shared" si="277"/>
        <v>0.68352697295442766</v>
      </c>
      <c r="I5918" s="34">
        <f t="shared" si="278"/>
        <v>0</v>
      </c>
    </row>
    <row r="5919" spans="2:9" x14ac:dyDescent="0.25">
      <c r="B5919" s="9">
        <v>2021</v>
      </c>
      <c r="C5919" s="9">
        <v>9</v>
      </c>
      <c r="D5919" s="9">
        <v>6</v>
      </c>
      <c r="E5919" s="30">
        <f>I01_Avg!D5919</f>
        <v>0.73558311381440589</v>
      </c>
      <c r="F5919" s="30">
        <f>PVWatts_8.5kW!J5931</f>
        <v>6.2536000000000008E-2</v>
      </c>
      <c r="G5919" s="34">
        <f t="shared" si="276"/>
        <v>0.67304711381440585</v>
      </c>
      <c r="H5919" s="34">
        <f t="shared" si="277"/>
        <v>0.67304711381440585</v>
      </c>
      <c r="I5919" s="34">
        <f t="shared" si="278"/>
        <v>0</v>
      </c>
    </row>
    <row r="5920" spans="2:9" x14ac:dyDescent="0.25">
      <c r="B5920" s="9">
        <v>2021</v>
      </c>
      <c r="C5920" s="9">
        <v>9</v>
      </c>
      <c r="D5920" s="9">
        <v>7</v>
      </c>
      <c r="E5920" s="30">
        <f>I01_Avg!D5920</f>
        <v>0.83149679517215447</v>
      </c>
      <c r="F5920" s="30">
        <f>PVWatts_8.5kW!J5932</f>
        <v>1.1132550000000001</v>
      </c>
      <c r="G5920" s="34">
        <f t="shared" si="276"/>
        <v>-0.28175820482784564</v>
      </c>
      <c r="H5920" s="34">
        <f t="shared" si="277"/>
        <v>0</v>
      </c>
      <c r="I5920" s="34">
        <f t="shared" si="278"/>
        <v>-0.28175820482784564</v>
      </c>
    </row>
    <row r="5921" spans="2:9" x14ac:dyDescent="0.25">
      <c r="B5921" s="9">
        <v>2021</v>
      </c>
      <c r="C5921" s="9">
        <v>9</v>
      </c>
      <c r="D5921" s="9">
        <v>8</v>
      </c>
      <c r="E5921" s="30">
        <f>I01_Avg!D5921</f>
        <v>0.94890653939619429</v>
      </c>
      <c r="F5921" s="30">
        <f>PVWatts_8.5kW!J5933</f>
        <v>2.7693429999999997</v>
      </c>
      <c r="G5921" s="34">
        <f t="shared" si="276"/>
        <v>-1.8204364606038053</v>
      </c>
      <c r="H5921" s="34">
        <f t="shared" si="277"/>
        <v>0</v>
      </c>
      <c r="I5921" s="34">
        <f t="shared" si="278"/>
        <v>-1.8204364606038053</v>
      </c>
    </row>
    <row r="5922" spans="2:9" x14ac:dyDescent="0.25">
      <c r="B5922" s="9">
        <v>2021</v>
      </c>
      <c r="C5922" s="9">
        <v>9</v>
      </c>
      <c r="D5922" s="9">
        <v>9</v>
      </c>
      <c r="E5922" s="30">
        <f>I01_Avg!D5922</f>
        <v>1.0546870405853652</v>
      </c>
      <c r="F5922" s="30">
        <f>PVWatts_8.5kW!J5934</f>
        <v>4.2314610000000004</v>
      </c>
      <c r="G5922" s="34">
        <f t="shared" si="276"/>
        <v>-3.1767739594146351</v>
      </c>
      <c r="H5922" s="34">
        <f t="shared" si="277"/>
        <v>0</v>
      </c>
      <c r="I5922" s="34">
        <f t="shared" si="278"/>
        <v>-3.1767739594146351</v>
      </c>
    </row>
    <row r="5923" spans="2:9" x14ac:dyDescent="0.25">
      <c r="B5923" s="9">
        <v>2021</v>
      </c>
      <c r="C5923" s="9">
        <v>9</v>
      </c>
      <c r="D5923" s="9">
        <v>10</v>
      </c>
      <c r="E5923" s="30">
        <f>I01_Avg!D5923</f>
        <v>1.0184762754114951</v>
      </c>
      <c r="F5923" s="30">
        <f>PVWatts_8.5kW!J5935</f>
        <v>5.2786470000000003</v>
      </c>
      <c r="G5923" s="34">
        <f t="shared" si="276"/>
        <v>-4.2601707245885052</v>
      </c>
      <c r="H5923" s="34">
        <f t="shared" si="277"/>
        <v>0</v>
      </c>
      <c r="I5923" s="34">
        <f t="shared" si="278"/>
        <v>-4.2601707245885052</v>
      </c>
    </row>
    <row r="5924" spans="2:9" x14ac:dyDescent="0.25">
      <c r="B5924" s="9">
        <v>2021</v>
      </c>
      <c r="C5924" s="9">
        <v>9</v>
      </c>
      <c r="D5924" s="9">
        <v>11</v>
      </c>
      <c r="E5924" s="30">
        <f>I01_Avg!D5924</f>
        <v>1.1242824301700716</v>
      </c>
      <c r="F5924" s="30">
        <f>PVWatts_8.5kW!J5936</f>
        <v>5.9669859999999995</v>
      </c>
      <c r="G5924" s="34">
        <f t="shared" si="276"/>
        <v>-4.8427035698299274</v>
      </c>
      <c r="H5924" s="34">
        <f t="shared" si="277"/>
        <v>0</v>
      </c>
      <c r="I5924" s="34">
        <f t="shared" si="278"/>
        <v>-4.8427035698299274</v>
      </c>
    </row>
    <row r="5925" spans="2:9" x14ac:dyDescent="0.25">
      <c r="B5925" s="9">
        <v>2021</v>
      </c>
      <c r="C5925" s="9">
        <v>9</v>
      </c>
      <c r="D5925" s="9">
        <v>12</v>
      </c>
      <c r="E5925" s="30">
        <f>I01_Avg!D5925</f>
        <v>1.0583359719077543</v>
      </c>
      <c r="F5925" s="30">
        <f>PVWatts_8.5kW!J5937</f>
        <v>6.2301719999999996</v>
      </c>
      <c r="G5925" s="34">
        <f t="shared" si="276"/>
        <v>-5.1718360280922457</v>
      </c>
      <c r="H5925" s="34">
        <f t="shared" si="277"/>
        <v>0</v>
      </c>
      <c r="I5925" s="34">
        <f t="shared" si="278"/>
        <v>-5.1718360280922457</v>
      </c>
    </row>
    <row r="5926" spans="2:9" x14ac:dyDescent="0.25">
      <c r="B5926" s="9">
        <v>2021</v>
      </c>
      <c r="C5926" s="9">
        <v>9</v>
      </c>
      <c r="D5926" s="9">
        <v>13</v>
      </c>
      <c r="E5926" s="30">
        <f>I01_Avg!D5926</f>
        <v>1.1105345124091155</v>
      </c>
      <c r="F5926" s="30">
        <f>PVWatts_8.5kW!J5938</f>
        <v>6.116657</v>
      </c>
      <c r="G5926" s="34">
        <f t="shared" si="276"/>
        <v>-5.0061224875908845</v>
      </c>
      <c r="H5926" s="34">
        <f t="shared" si="277"/>
        <v>0</v>
      </c>
      <c r="I5926" s="34">
        <f t="shared" si="278"/>
        <v>-5.0061224875908845</v>
      </c>
    </row>
    <row r="5927" spans="2:9" x14ac:dyDescent="0.25">
      <c r="B5927" s="9">
        <v>2021</v>
      </c>
      <c r="C5927" s="9">
        <v>9</v>
      </c>
      <c r="D5927" s="9">
        <v>14</v>
      </c>
      <c r="E5927" s="30">
        <f>I01_Avg!D5927</f>
        <v>1.1721197730019761</v>
      </c>
      <c r="F5927" s="30">
        <f>PVWatts_8.5kW!J5939</f>
        <v>5.5861549999999998</v>
      </c>
      <c r="G5927" s="34">
        <f t="shared" si="276"/>
        <v>-4.4140352269980241</v>
      </c>
      <c r="H5927" s="34">
        <f t="shared" si="277"/>
        <v>0</v>
      </c>
      <c r="I5927" s="34">
        <f t="shared" si="278"/>
        <v>-4.4140352269980241</v>
      </c>
    </row>
    <row r="5928" spans="2:9" x14ac:dyDescent="0.25">
      <c r="B5928" s="9">
        <v>2021</v>
      </c>
      <c r="C5928" s="9">
        <v>9</v>
      </c>
      <c r="D5928" s="9">
        <v>15</v>
      </c>
      <c r="E5928" s="30">
        <f>I01_Avg!D5928</f>
        <v>1.2748563843403709</v>
      </c>
      <c r="F5928" s="30">
        <f>PVWatts_8.5kW!J5940</f>
        <v>4.7126029999999997</v>
      </c>
      <c r="G5928" s="34">
        <f t="shared" si="276"/>
        <v>-3.4377466156596288</v>
      </c>
      <c r="H5928" s="34">
        <f t="shared" si="277"/>
        <v>0</v>
      </c>
      <c r="I5928" s="34">
        <f t="shared" si="278"/>
        <v>-3.4377466156596288</v>
      </c>
    </row>
    <row r="5929" spans="2:9" x14ac:dyDescent="0.25">
      <c r="B5929" s="9">
        <v>2021</v>
      </c>
      <c r="C5929" s="9">
        <v>9</v>
      </c>
      <c r="D5929" s="9">
        <v>16</v>
      </c>
      <c r="E5929" s="30">
        <f>I01_Avg!D5929</f>
        <v>1.5162920175823449</v>
      </c>
      <c r="F5929" s="30">
        <f>PVWatts_8.5kW!J5941</f>
        <v>3.4392600000000004</v>
      </c>
      <c r="G5929" s="34">
        <f t="shared" si="276"/>
        <v>-1.9229679824176555</v>
      </c>
      <c r="H5929" s="34">
        <f t="shared" si="277"/>
        <v>0</v>
      </c>
      <c r="I5929" s="34">
        <f t="shared" si="278"/>
        <v>-1.9229679824176555</v>
      </c>
    </row>
    <row r="5930" spans="2:9" x14ac:dyDescent="0.25">
      <c r="B5930" s="9">
        <v>2021</v>
      </c>
      <c r="C5930" s="9">
        <v>9</v>
      </c>
      <c r="D5930" s="9">
        <v>17</v>
      </c>
      <c r="E5930" s="30">
        <f>I01_Avg!D5930</f>
        <v>1.6080440135056058</v>
      </c>
      <c r="F5930" s="30">
        <f>PVWatts_8.5kW!J5942</f>
        <v>1.8255680000000001</v>
      </c>
      <c r="G5930" s="34">
        <f t="shared" si="276"/>
        <v>-0.21752398649439431</v>
      </c>
      <c r="H5930" s="34">
        <f t="shared" si="277"/>
        <v>0</v>
      </c>
      <c r="I5930" s="34">
        <f t="shared" si="278"/>
        <v>-0.21752398649439431</v>
      </c>
    </row>
    <row r="5931" spans="2:9" x14ac:dyDescent="0.25">
      <c r="B5931" s="9">
        <v>2021</v>
      </c>
      <c r="C5931" s="9">
        <v>9</v>
      </c>
      <c r="D5931" s="9">
        <v>18</v>
      </c>
      <c r="E5931" s="30">
        <f>I01_Avg!D5931</f>
        <v>1.6742037615791976</v>
      </c>
      <c r="F5931" s="30">
        <f>PVWatts_8.5kW!J5943</f>
        <v>0.34275900000000004</v>
      </c>
      <c r="G5931" s="34">
        <f t="shared" si="276"/>
        <v>1.3314447615791976</v>
      </c>
      <c r="H5931" s="34">
        <f t="shared" si="277"/>
        <v>1.3314447615791976</v>
      </c>
      <c r="I5931" s="34">
        <f t="shared" si="278"/>
        <v>0</v>
      </c>
    </row>
    <row r="5932" spans="2:9" x14ac:dyDescent="0.25">
      <c r="B5932" s="9">
        <v>2021</v>
      </c>
      <c r="C5932" s="9">
        <v>9</v>
      </c>
      <c r="D5932" s="9">
        <v>19</v>
      </c>
      <c r="E5932" s="30">
        <f>I01_Avg!D5932</f>
        <v>1.5887556398767344</v>
      </c>
      <c r="F5932" s="30">
        <f>PVWatts_8.5kW!J5944</f>
        <v>0</v>
      </c>
      <c r="G5932" s="34">
        <f t="shared" si="276"/>
        <v>1.5887556398767344</v>
      </c>
      <c r="H5932" s="34">
        <f t="shared" si="277"/>
        <v>1.5887556398767344</v>
      </c>
      <c r="I5932" s="34">
        <f t="shared" si="278"/>
        <v>0</v>
      </c>
    </row>
    <row r="5933" spans="2:9" x14ac:dyDescent="0.25">
      <c r="B5933" s="9">
        <v>2021</v>
      </c>
      <c r="C5933" s="9">
        <v>9</v>
      </c>
      <c r="D5933" s="9">
        <v>20</v>
      </c>
      <c r="E5933" s="30">
        <f>I01_Avg!D5933</f>
        <v>1.4028682084082149</v>
      </c>
      <c r="F5933" s="30">
        <f>PVWatts_8.5kW!J5945</f>
        <v>0</v>
      </c>
      <c r="G5933" s="34">
        <f t="shared" si="276"/>
        <v>1.4028682084082149</v>
      </c>
      <c r="H5933" s="34">
        <f t="shared" si="277"/>
        <v>1.4028682084082149</v>
      </c>
      <c r="I5933" s="34">
        <f t="shared" si="278"/>
        <v>0</v>
      </c>
    </row>
    <row r="5934" spans="2:9" x14ac:dyDescent="0.25">
      <c r="B5934" s="9">
        <v>2021</v>
      </c>
      <c r="C5934" s="9">
        <v>9</v>
      </c>
      <c r="D5934" s="9">
        <v>21</v>
      </c>
      <c r="E5934" s="30">
        <f>I01_Avg!D5934</f>
        <v>1.2972100765374854</v>
      </c>
      <c r="F5934" s="30">
        <f>PVWatts_8.5kW!J5946</f>
        <v>0</v>
      </c>
      <c r="G5934" s="34">
        <f t="shared" si="276"/>
        <v>1.2972100765374854</v>
      </c>
      <c r="H5934" s="34">
        <f t="shared" si="277"/>
        <v>1.2972100765374854</v>
      </c>
      <c r="I5934" s="34">
        <f t="shared" si="278"/>
        <v>0</v>
      </c>
    </row>
    <row r="5935" spans="2:9" x14ac:dyDescent="0.25">
      <c r="B5935" s="9">
        <v>2021</v>
      </c>
      <c r="C5935" s="9">
        <v>9</v>
      </c>
      <c r="D5935" s="9">
        <v>22</v>
      </c>
      <c r="E5935" s="30">
        <f>I01_Avg!D5935</f>
        <v>1.1424266326297789</v>
      </c>
      <c r="F5935" s="30">
        <f>PVWatts_8.5kW!J5947</f>
        <v>0</v>
      </c>
      <c r="G5935" s="34">
        <f t="shared" si="276"/>
        <v>1.1424266326297789</v>
      </c>
      <c r="H5935" s="34">
        <f t="shared" si="277"/>
        <v>1.1424266326297789</v>
      </c>
      <c r="I5935" s="34">
        <f t="shared" si="278"/>
        <v>0</v>
      </c>
    </row>
    <row r="5936" spans="2:9" x14ac:dyDescent="0.25">
      <c r="B5936" s="9">
        <v>2021</v>
      </c>
      <c r="C5936" s="9">
        <v>9</v>
      </c>
      <c r="D5936" s="9">
        <v>23</v>
      </c>
      <c r="E5936" s="30">
        <f>I01_Avg!D5936</f>
        <v>0.97626042768057797</v>
      </c>
      <c r="F5936" s="30">
        <f>PVWatts_8.5kW!J5948</f>
        <v>0</v>
      </c>
      <c r="G5936" s="34">
        <f t="shared" si="276"/>
        <v>0.97626042768057797</v>
      </c>
      <c r="H5936" s="34">
        <f t="shared" si="277"/>
        <v>0.97626042768057797</v>
      </c>
      <c r="I5936" s="34">
        <f t="shared" si="278"/>
        <v>0</v>
      </c>
    </row>
    <row r="5937" spans="2:9" x14ac:dyDescent="0.25">
      <c r="B5937" s="9">
        <v>2021</v>
      </c>
      <c r="C5937" s="9">
        <v>9</v>
      </c>
      <c r="D5937" s="9">
        <v>0</v>
      </c>
      <c r="E5937" s="30">
        <f>I01_Avg!D5937</f>
        <v>0.87645706997239281</v>
      </c>
      <c r="F5937" s="30">
        <f>PVWatts_8.5kW!J5949</f>
        <v>0</v>
      </c>
      <c r="G5937" s="34">
        <f t="shared" si="276"/>
        <v>0.87645706997239281</v>
      </c>
      <c r="H5937" s="34">
        <f t="shared" si="277"/>
        <v>0.87645706997239281</v>
      </c>
      <c r="I5937" s="34">
        <f t="shared" si="278"/>
        <v>0</v>
      </c>
    </row>
    <row r="5938" spans="2:9" x14ac:dyDescent="0.25">
      <c r="B5938" s="9">
        <v>2021</v>
      </c>
      <c r="C5938" s="9">
        <v>9</v>
      </c>
      <c r="D5938" s="9">
        <v>1</v>
      </c>
      <c r="E5938" s="30">
        <f>I01_Avg!D5938</f>
        <v>0.75441539821083603</v>
      </c>
      <c r="F5938" s="30">
        <f>PVWatts_8.5kW!J5950</f>
        <v>0</v>
      </c>
      <c r="G5938" s="34">
        <f t="shared" si="276"/>
        <v>0.75441539821083603</v>
      </c>
      <c r="H5938" s="34">
        <f t="shared" si="277"/>
        <v>0.75441539821083603</v>
      </c>
      <c r="I5938" s="34">
        <f t="shared" si="278"/>
        <v>0</v>
      </c>
    </row>
    <row r="5939" spans="2:9" x14ac:dyDescent="0.25">
      <c r="B5939" s="9">
        <v>2021</v>
      </c>
      <c r="C5939" s="9">
        <v>9</v>
      </c>
      <c r="D5939" s="9">
        <v>2</v>
      </c>
      <c r="E5939" s="30">
        <f>I01_Avg!D5939</f>
        <v>0.68165156302419172</v>
      </c>
      <c r="F5939" s="30">
        <f>PVWatts_8.5kW!J5951</f>
        <v>0</v>
      </c>
      <c r="G5939" s="34">
        <f t="shared" si="276"/>
        <v>0.68165156302419172</v>
      </c>
      <c r="H5939" s="34">
        <f t="shared" si="277"/>
        <v>0.68165156302419172</v>
      </c>
      <c r="I5939" s="34">
        <f t="shared" si="278"/>
        <v>0</v>
      </c>
    </row>
    <row r="5940" spans="2:9" x14ac:dyDescent="0.25">
      <c r="B5940" s="9">
        <v>2021</v>
      </c>
      <c r="C5940" s="9">
        <v>9</v>
      </c>
      <c r="D5940" s="9">
        <v>3</v>
      </c>
      <c r="E5940" s="30">
        <f>I01_Avg!D5940</f>
        <v>0.64990887279681231</v>
      </c>
      <c r="F5940" s="30">
        <f>PVWatts_8.5kW!J5952</f>
        <v>0</v>
      </c>
      <c r="G5940" s="34">
        <f t="shared" si="276"/>
        <v>0.64990887279681231</v>
      </c>
      <c r="H5940" s="34">
        <f t="shared" si="277"/>
        <v>0.64990887279681231</v>
      </c>
      <c r="I5940" s="34">
        <f t="shared" si="278"/>
        <v>0</v>
      </c>
    </row>
    <row r="5941" spans="2:9" x14ac:dyDescent="0.25">
      <c r="B5941" s="9">
        <v>2021</v>
      </c>
      <c r="C5941" s="9">
        <v>9</v>
      </c>
      <c r="D5941" s="9">
        <v>4</v>
      </c>
      <c r="E5941" s="30">
        <f>I01_Avg!D5941</f>
        <v>0.62578552293686918</v>
      </c>
      <c r="F5941" s="30">
        <f>PVWatts_8.5kW!J5953</f>
        <v>0</v>
      </c>
      <c r="G5941" s="34">
        <f t="shared" si="276"/>
        <v>0.62578552293686918</v>
      </c>
      <c r="H5941" s="34">
        <f t="shared" si="277"/>
        <v>0.62578552293686918</v>
      </c>
      <c r="I5941" s="34">
        <f t="shared" si="278"/>
        <v>0</v>
      </c>
    </row>
    <row r="5942" spans="2:9" x14ac:dyDescent="0.25">
      <c r="B5942" s="9">
        <v>2021</v>
      </c>
      <c r="C5942" s="9">
        <v>9</v>
      </c>
      <c r="D5942" s="9">
        <v>5</v>
      </c>
      <c r="E5942" s="30">
        <f>I01_Avg!D5942</f>
        <v>0.62399050466557826</v>
      </c>
      <c r="F5942" s="30">
        <f>PVWatts_8.5kW!J5954</f>
        <v>0</v>
      </c>
      <c r="G5942" s="34">
        <f t="shared" si="276"/>
        <v>0.62399050466557826</v>
      </c>
      <c r="H5942" s="34">
        <f t="shared" si="277"/>
        <v>0.62399050466557826</v>
      </c>
      <c r="I5942" s="34">
        <f t="shared" si="278"/>
        <v>0</v>
      </c>
    </row>
    <row r="5943" spans="2:9" x14ac:dyDescent="0.25">
      <c r="B5943" s="9">
        <v>2021</v>
      </c>
      <c r="C5943" s="9">
        <v>9</v>
      </c>
      <c r="D5943" s="9">
        <v>6</v>
      </c>
      <c r="E5943" s="30">
        <f>I01_Avg!D5943</f>
        <v>0.67671391626463495</v>
      </c>
      <c r="F5943" s="30">
        <f>PVWatts_8.5kW!J5955</f>
        <v>5.3836000000000002E-2</v>
      </c>
      <c r="G5943" s="34">
        <f t="shared" si="276"/>
        <v>0.62287791626463496</v>
      </c>
      <c r="H5943" s="34">
        <f t="shared" si="277"/>
        <v>0.62287791626463496</v>
      </c>
      <c r="I5943" s="34">
        <f t="shared" si="278"/>
        <v>0</v>
      </c>
    </row>
    <row r="5944" spans="2:9" x14ac:dyDescent="0.25">
      <c r="B5944" s="9">
        <v>2021</v>
      </c>
      <c r="C5944" s="9">
        <v>9</v>
      </c>
      <c r="D5944" s="9">
        <v>7</v>
      </c>
      <c r="E5944" s="30">
        <f>I01_Avg!D5944</f>
        <v>0.77835407247777333</v>
      </c>
      <c r="F5944" s="30">
        <f>PVWatts_8.5kW!J5956</f>
        <v>1.0563959999999999</v>
      </c>
      <c r="G5944" s="34">
        <f t="shared" si="276"/>
        <v>-0.27804192752222656</v>
      </c>
      <c r="H5944" s="34">
        <f t="shared" si="277"/>
        <v>0</v>
      </c>
      <c r="I5944" s="34">
        <f t="shared" si="278"/>
        <v>-0.27804192752222656</v>
      </c>
    </row>
    <row r="5945" spans="2:9" x14ac:dyDescent="0.25">
      <c r="B5945" s="9">
        <v>2021</v>
      </c>
      <c r="C5945" s="9">
        <v>9</v>
      </c>
      <c r="D5945" s="9">
        <v>8</v>
      </c>
      <c r="E5945" s="30">
        <f>I01_Avg!D5945</f>
        <v>0.93132083292603696</v>
      </c>
      <c r="F5945" s="30">
        <f>PVWatts_8.5kW!J5957</f>
        <v>2.6153219999999999</v>
      </c>
      <c r="G5945" s="34">
        <f t="shared" si="276"/>
        <v>-1.684001167073963</v>
      </c>
      <c r="H5945" s="34">
        <f t="shared" si="277"/>
        <v>0</v>
      </c>
      <c r="I5945" s="34">
        <f t="shared" si="278"/>
        <v>-1.684001167073963</v>
      </c>
    </row>
    <row r="5946" spans="2:9" x14ac:dyDescent="0.25">
      <c r="B5946" s="9">
        <v>2021</v>
      </c>
      <c r="C5946" s="9">
        <v>9</v>
      </c>
      <c r="D5946" s="9">
        <v>9</v>
      </c>
      <c r="E5946" s="30">
        <f>I01_Avg!D5946</f>
        <v>0.98867735013962521</v>
      </c>
      <c r="F5946" s="30">
        <f>PVWatts_8.5kW!J5958</f>
        <v>4.0159500000000001</v>
      </c>
      <c r="G5946" s="34">
        <f t="shared" si="276"/>
        <v>-3.0272726498603748</v>
      </c>
      <c r="H5946" s="34">
        <f t="shared" si="277"/>
        <v>0</v>
      </c>
      <c r="I5946" s="34">
        <f t="shared" si="278"/>
        <v>-3.0272726498603748</v>
      </c>
    </row>
    <row r="5947" spans="2:9" x14ac:dyDescent="0.25">
      <c r="B5947" s="9">
        <v>2021</v>
      </c>
      <c r="C5947" s="9">
        <v>9</v>
      </c>
      <c r="D5947" s="9">
        <v>10</v>
      </c>
      <c r="E5947" s="30">
        <f>I01_Avg!D5947</f>
        <v>0.98545747369021808</v>
      </c>
      <c r="F5947" s="30">
        <f>PVWatts_8.5kW!J5959</f>
        <v>4.9340959999999994</v>
      </c>
      <c r="G5947" s="34">
        <f t="shared" si="276"/>
        <v>-3.9486385263097814</v>
      </c>
      <c r="H5947" s="34">
        <f t="shared" si="277"/>
        <v>0</v>
      </c>
      <c r="I5947" s="34">
        <f t="shared" si="278"/>
        <v>-3.9486385263097814</v>
      </c>
    </row>
    <row r="5948" spans="2:9" x14ac:dyDescent="0.25">
      <c r="B5948" s="9">
        <v>2021</v>
      </c>
      <c r="C5948" s="9">
        <v>9</v>
      </c>
      <c r="D5948" s="9">
        <v>11</v>
      </c>
      <c r="E5948" s="30">
        <f>I01_Avg!D5948</f>
        <v>1.094704719708903</v>
      </c>
      <c r="F5948" s="30">
        <f>PVWatts_8.5kW!J5960</f>
        <v>5.7083370000000002</v>
      </c>
      <c r="G5948" s="34">
        <f t="shared" si="276"/>
        <v>-4.613632280291097</v>
      </c>
      <c r="H5948" s="34">
        <f t="shared" si="277"/>
        <v>0</v>
      </c>
      <c r="I5948" s="34">
        <f t="shared" si="278"/>
        <v>-4.613632280291097</v>
      </c>
    </row>
    <row r="5949" spans="2:9" x14ac:dyDescent="0.25">
      <c r="B5949" s="9">
        <v>2021</v>
      </c>
      <c r="C5949" s="9">
        <v>9</v>
      </c>
      <c r="D5949" s="9">
        <v>12</v>
      </c>
      <c r="E5949" s="30">
        <f>I01_Avg!D5949</f>
        <v>1.0872260398512787</v>
      </c>
      <c r="F5949" s="30">
        <f>PVWatts_8.5kW!J5961</f>
        <v>5.9405389999999993</v>
      </c>
      <c r="G5949" s="34">
        <f t="shared" si="276"/>
        <v>-4.8533129601487204</v>
      </c>
      <c r="H5949" s="34">
        <f t="shared" si="277"/>
        <v>0</v>
      </c>
      <c r="I5949" s="34">
        <f t="shared" si="278"/>
        <v>-4.8533129601487204</v>
      </c>
    </row>
    <row r="5950" spans="2:9" x14ac:dyDescent="0.25">
      <c r="B5950" s="9">
        <v>2021</v>
      </c>
      <c r="C5950" s="9">
        <v>9</v>
      </c>
      <c r="D5950" s="9">
        <v>13</v>
      </c>
      <c r="E5950" s="30">
        <f>I01_Avg!D5950</f>
        <v>1.1879662366781665</v>
      </c>
      <c r="F5950" s="30">
        <f>PVWatts_8.5kW!J5962</f>
        <v>5.916436</v>
      </c>
      <c r="G5950" s="34">
        <f t="shared" si="276"/>
        <v>-4.7284697633218338</v>
      </c>
      <c r="H5950" s="34">
        <f t="shared" si="277"/>
        <v>0</v>
      </c>
      <c r="I5950" s="34">
        <f t="shared" si="278"/>
        <v>-4.7284697633218338</v>
      </c>
    </row>
    <row r="5951" spans="2:9" x14ac:dyDescent="0.25">
      <c r="B5951" s="9">
        <v>2021</v>
      </c>
      <c r="C5951" s="9">
        <v>9</v>
      </c>
      <c r="D5951" s="9">
        <v>14</v>
      </c>
      <c r="E5951" s="30">
        <f>I01_Avg!D5951</f>
        <v>1.361561053799748</v>
      </c>
      <c r="F5951" s="30">
        <f>PVWatts_8.5kW!J5963</f>
        <v>5.4072250000000004</v>
      </c>
      <c r="G5951" s="34">
        <f t="shared" si="276"/>
        <v>-4.0456639462002526</v>
      </c>
      <c r="H5951" s="34">
        <f t="shared" si="277"/>
        <v>0</v>
      </c>
      <c r="I5951" s="34">
        <f t="shared" si="278"/>
        <v>-4.0456639462002526</v>
      </c>
    </row>
    <row r="5952" spans="2:9" x14ac:dyDescent="0.25">
      <c r="B5952" s="9">
        <v>2021</v>
      </c>
      <c r="C5952" s="9">
        <v>9</v>
      </c>
      <c r="D5952" s="9">
        <v>15</v>
      </c>
      <c r="E5952" s="30">
        <f>I01_Avg!D5952</f>
        <v>1.5361443113440028</v>
      </c>
      <c r="F5952" s="30">
        <f>PVWatts_8.5kW!J5964</f>
        <v>4.4920439999999999</v>
      </c>
      <c r="G5952" s="34">
        <f t="shared" si="276"/>
        <v>-2.9558996886559972</v>
      </c>
      <c r="H5952" s="34">
        <f t="shared" si="277"/>
        <v>0</v>
      </c>
      <c r="I5952" s="34">
        <f t="shared" si="278"/>
        <v>-2.9558996886559972</v>
      </c>
    </row>
    <row r="5953" spans="2:9" x14ac:dyDescent="0.25">
      <c r="B5953" s="9">
        <v>2021</v>
      </c>
      <c r="C5953" s="9">
        <v>9</v>
      </c>
      <c r="D5953" s="9">
        <v>16</v>
      </c>
      <c r="E5953" s="30">
        <f>I01_Avg!D5953</f>
        <v>1.8126220106178896</v>
      </c>
      <c r="F5953" s="30">
        <f>PVWatts_8.5kW!J5965</f>
        <v>3.284243</v>
      </c>
      <c r="G5953" s="34">
        <f t="shared" si="276"/>
        <v>-1.4716209893821104</v>
      </c>
      <c r="H5953" s="34">
        <f t="shared" si="277"/>
        <v>0</v>
      </c>
      <c r="I5953" s="34">
        <f t="shared" si="278"/>
        <v>-1.4716209893821104</v>
      </c>
    </row>
    <row r="5954" spans="2:9" x14ac:dyDescent="0.25">
      <c r="B5954" s="9">
        <v>2021</v>
      </c>
      <c r="C5954" s="9">
        <v>9</v>
      </c>
      <c r="D5954" s="9">
        <v>17</v>
      </c>
      <c r="E5954" s="30">
        <f>I01_Avg!D5954</f>
        <v>1.9552192457207247</v>
      </c>
      <c r="F5954" s="30">
        <f>PVWatts_8.5kW!J5966</f>
        <v>1.717619</v>
      </c>
      <c r="G5954" s="34">
        <f t="shared" si="276"/>
        <v>0.23760024572072469</v>
      </c>
      <c r="H5954" s="34">
        <f t="shared" si="277"/>
        <v>0.23760024572072469</v>
      </c>
      <c r="I5954" s="34">
        <f t="shared" si="278"/>
        <v>0</v>
      </c>
    </row>
    <row r="5955" spans="2:9" x14ac:dyDescent="0.25">
      <c r="B5955" s="9">
        <v>2021</v>
      </c>
      <c r="C5955" s="9">
        <v>9</v>
      </c>
      <c r="D5955" s="9">
        <v>18</v>
      </c>
      <c r="E5955" s="30">
        <f>I01_Avg!D5955</f>
        <v>1.9259437739823613</v>
      </c>
      <c r="F5955" s="30">
        <f>PVWatts_8.5kW!J5967</f>
        <v>0.32115699999999997</v>
      </c>
      <c r="G5955" s="34">
        <f t="shared" si="276"/>
        <v>1.6047867739823614</v>
      </c>
      <c r="H5955" s="34">
        <f t="shared" si="277"/>
        <v>1.6047867739823614</v>
      </c>
      <c r="I5955" s="34">
        <f t="shared" si="278"/>
        <v>0</v>
      </c>
    </row>
    <row r="5956" spans="2:9" x14ac:dyDescent="0.25">
      <c r="B5956" s="9">
        <v>2021</v>
      </c>
      <c r="C5956" s="9">
        <v>9</v>
      </c>
      <c r="D5956" s="9">
        <v>19</v>
      </c>
      <c r="E5956" s="30">
        <f>I01_Avg!D5956</f>
        <v>1.8593411058329574</v>
      </c>
      <c r="F5956" s="30">
        <f>PVWatts_8.5kW!J5968</f>
        <v>0</v>
      </c>
      <c r="G5956" s="34">
        <f t="shared" si="276"/>
        <v>1.8593411058329574</v>
      </c>
      <c r="H5956" s="34">
        <f t="shared" si="277"/>
        <v>1.8593411058329574</v>
      </c>
      <c r="I5956" s="34">
        <f t="shared" si="278"/>
        <v>0</v>
      </c>
    </row>
    <row r="5957" spans="2:9" x14ac:dyDescent="0.25">
      <c r="B5957" s="9">
        <v>2021</v>
      </c>
      <c r="C5957" s="9">
        <v>9</v>
      </c>
      <c r="D5957" s="9">
        <v>20</v>
      </c>
      <c r="E5957" s="30">
        <f>I01_Avg!D5957</f>
        <v>1.689860340970988</v>
      </c>
      <c r="F5957" s="30">
        <f>PVWatts_8.5kW!J5969</f>
        <v>0</v>
      </c>
      <c r="G5957" s="34">
        <f t="shared" si="276"/>
        <v>1.689860340970988</v>
      </c>
      <c r="H5957" s="34">
        <f t="shared" si="277"/>
        <v>1.689860340970988</v>
      </c>
      <c r="I5957" s="34">
        <f t="shared" si="278"/>
        <v>0</v>
      </c>
    </row>
    <row r="5958" spans="2:9" x14ac:dyDescent="0.25">
      <c r="B5958" s="9">
        <v>2021</v>
      </c>
      <c r="C5958" s="9">
        <v>9</v>
      </c>
      <c r="D5958" s="9">
        <v>21</v>
      </c>
      <c r="E5958" s="30">
        <f>I01_Avg!D5958</f>
        <v>1.5581317211003172</v>
      </c>
      <c r="F5958" s="30">
        <f>PVWatts_8.5kW!J5970</f>
        <v>0</v>
      </c>
      <c r="G5958" s="34">
        <f t="shared" si="276"/>
        <v>1.5581317211003172</v>
      </c>
      <c r="H5958" s="34">
        <f t="shared" si="277"/>
        <v>1.5581317211003172</v>
      </c>
      <c r="I5958" s="34">
        <f t="shared" si="278"/>
        <v>0</v>
      </c>
    </row>
    <row r="5959" spans="2:9" x14ac:dyDescent="0.25">
      <c r="B5959" s="9">
        <v>2021</v>
      </c>
      <c r="C5959" s="9">
        <v>9</v>
      </c>
      <c r="D5959" s="9">
        <v>22</v>
      </c>
      <c r="E5959" s="30">
        <f>I01_Avg!D5959</f>
        <v>1.2836198486229975</v>
      </c>
      <c r="F5959" s="30">
        <f>PVWatts_8.5kW!J5971</f>
        <v>0</v>
      </c>
      <c r="G5959" s="34">
        <f t="shared" si="276"/>
        <v>1.2836198486229975</v>
      </c>
      <c r="H5959" s="34">
        <f t="shared" si="277"/>
        <v>1.2836198486229975</v>
      </c>
      <c r="I5959" s="34">
        <f t="shared" si="278"/>
        <v>0</v>
      </c>
    </row>
    <row r="5960" spans="2:9" x14ac:dyDescent="0.25">
      <c r="B5960" s="9">
        <v>2021</v>
      </c>
      <c r="C5960" s="9">
        <v>9</v>
      </c>
      <c r="D5960" s="9">
        <v>23</v>
      </c>
      <c r="E5960" s="30">
        <f>I01_Avg!D5960</f>
        <v>1.0425263569532921</v>
      </c>
      <c r="F5960" s="30">
        <f>PVWatts_8.5kW!J5972</f>
        <v>0</v>
      </c>
      <c r="G5960" s="34">
        <f t="shared" si="276"/>
        <v>1.0425263569532921</v>
      </c>
      <c r="H5960" s="34">
        <f t="shared" si="277"/>
        <v>1.0425263569532921</v>
      </c>
      <c r="I5960" s="34">
        <f t="shared" si="278"/>
        <v>0</v>
      </c>
    </row>
    <row r="5961" spans="2:9" x14ac:dyDescent="0.25">
      <c r="B5961" s="9">
        <v>2021</v>
      </c>
      <c r="C5961" s="9">
        <v>9</v>
      </c>
      <c r="D5961" s="9">
        <v>0</v>
      </c>
      <c r="E5961" s="30">
        <f>I01_Avg!D5961</f>
        <v>0.8732930096672441</v>
      </c>
      <c r="F5961" s="30">
        <f>PVWatts_8.5kW!J5973</f>
        <v>0</v>
      </c>
      <c r="G5961" s="34">
        <f t="shared" si="276"/>
        <v>0.8732930096672441</v>
      </c>
      <c r="H5961" s="34">
        <f t="shared" si="277"/>
        <v>0.8732930096672441</v>
      </c>
      <c r="I5961" s="34">
        <f t="shared" si="278"/>
        <v>0</v>
      </c>
    </row>
    <row r="5962" spans="2:9" x14ac:dyDescent="0.25">
      <c r="B5962" s="9">
        <v>2021</v>
      </c>
      <c r="C5962" s="9">
        <v>9</v>
      </c>
      <c r="D5962" s="9">
        <v>1</v>
      </c>
      <c r="E5962" s="30">
        <f>I01_Avg!D5962</f>
        <v>0.77147309302813294</v>
      </c>
      <c r="F5962" s="30">
        <f>PVWatts_8.5kW!J5974</f>
        <v>0</v>
      </c>
      <c r="G5962" s="34">
        <f t="shared" ref="G5962:G6025" si="279">+E5962-F5962</f>
        <v>0.77147309302813294</v>
      </c>
      <c r="H5962" s="34">
        <f t="shared" ref="H5962:H6025" si="280">+IF(G5962&gt;0,G5962,0)</f>
        <v>0.77147309302813294</v>
      </c>
      <c r="I5962" s="34">
        <f t="shared" ref="I5962:I6025" si="281">+IF(G5962&lt;0,G5962,0)</f>
        <v>0</v>
      </c>
    </row>
    <row r="5963" spans="2:9" x14ac:dyDescent="0.25">
      <c r="B5963" s="9">
        <v>2021</v>
      </c>
      <c r="C5963" s="9">
        <v>9</v>
      </c>
      <c r="D5963" s="9">
        <v>2</v>
      </c>
      <c r="E5963" s="30">
        <f>I01_Avg!D5963</f>
        <v>0.67529561611238387</v>
      </c>
      <c r="F5963" s="30">
        <f>PVWatts_8.5kW!J5975</f>
        <v>0</v>
      </c>
      <c r="G5963" s="34">
        <f t="shared" si="279"/>
        <v>0.67529561611238387</v>
      </c>
      <c r="H5963" s="34">
        <f t="shared" si="280"/>
        <v>0.67529561611238387</v>
      </c>
      <c r="I5963" s="34">
        <f t="shared" si="281"/>
        <v>0</v>
      </c>
    </row>
    <row r="5964" spans="2:9" x14ac:dyDescent="0.25">
      <c r="B5964" s="9">
        <v>2021</v>
      </c>
      <c r="C5964" s="9">
        <v>9</v>
      </c>
      <c r="D5964" s="9">
        <v>3</v>
      </c>
      <c r="E5964" s="30">
        <f>I01_Avg!D5964</f>
        <v>0.63873367780387824</v>
      </c>
      <c r="F5964" s="30">
        <f>PVWatts_8.5kW!J5976</f>
        <v>0</v>
      </c>
      <c r="G5964" s="34">
        <f t="shared" si="279"/>
        <v>0.63873367780387824</v>
      </c>
      <c r="H5964" s="34">
        <f t="shared" si="280"/>
        <v>0.63873367780387824</v>
      </c>
      <c r="I5964" s="34">
        <f t="shared" si="281"/>
        <v>0</v>
      </c>
    </row>
    <row r="5965" spans="2:9" x14ac:dyDescent="0.25">
      <c r="B5965" s="9">
        <v>2021</v>
      </c>
      <c r="C5965" s="9">
        <v>9</v>
      </c>
      <c r="D5965" s="9">
        <v>4</v>
      </c>
      <c r="E5965" s="30">
        <f>I01_Avg!D5965</f>
        <v>0.62806000298223452</v>
      </c>
      <c r="F5965" s="30">
        <f>PVWatts_8.5kW!J5977</f>
        <v>0</v>
      </c>
      <c r="G5965" s="34">
        <f t="shared" si="279"/>
        <v>0.62806000298223452</v>
      </c>
      <c r="H5965" s="34">
        <f t="shared" si="280"/>
        <v>0.62806000298223452</v>
      </c>
      <c r="I5965" s="34">
        <f t="shared" si="281"/>
        <v>0</v>
      </c>
    </row>
    <row r="5966" spans="2:9" x14ac:dyDescent="0.25">
      <c r="B5966" s="9">
        <v>2021</v>
      </c>
      <c r="C5966" s="9">
        <v>9</v>
      </c>
      <c r="D5966" s="9">
        <v>5</v>
      </c>
      <c r="E5966" s="30">
        <f>I01_Avg!D5966</f>
        <v>0.6340950963869606</v>
      </c>
      <c r="F5966" s="30">
        <f>PVWatts_8.5kW!J5978</f>
        <v>0</v>
      </c>
      <c r="G5966" s="34">
        <f t="shared" si="279"/>
        <v>0.6340950963869606</v>
      </c>
      <c r="H5966" s="34">
        <f t="shared" si="280"/>
        <v>0.6340950963869606</v>
      </c>
      <c r="I5966" s="34">
        <f t="shared" si="281"/>
        <v>0</v>
      </c>
    </row>
    <row r="5967" spans="2:9" x14ac:dyDescent="0.25">
      <c r="B5967" s="9">
        <v>2021</v>
      </c>
      <c r="C5967" s="9">
        <v>9</v>
      </c>
      <c r="D5967" s="9">
        <v>6</v>
      </c>
      <c r="E5967" s="30">
        <f>I01_Avg!D5967</f>
        <v>0.6659768257330908</v>
      </c>
      <c r="F5967" s="30">
        <f>PVWatts_8.5kW!J5979</f>
        <v>0</v>
      </c>
      <c r="G5967" s="34">
        <f t="shared" si="279"/>
        <v>0.6659768257330908</v>
      </c>
      <c r="H5967" s="34">
        <f t="shared" si="280"/>
        <v>0.6659768257330908</v>
      </c>
      <c r="I5967" s="34">
        <f t="shared" si="281"/>
        <v>0</v>
      </c>
    </row>
    <row r="5968" spans="2:9" x14ac:dyDescent="0.25">
      <c r="B5968" s="9">
        <v>2021</v>
      </c>
      <c r="C5968" s="9">
        <v>9</v>
      </c>
      <c r="D5968" s="9">
        <v>7</v>
      </c>
      <c r="E5968" s="30">
        <f>I01_Avg!D5968</f>
        <v>0.77787206328602265</v>
      </c>
      <c r="F5968" s="30">
        <f>PVWatts_8.5kW!J5980</f>
        <v>0.21812299999999998</v>
      </c>
      <c r="G5968" s="34">
        <f t="shared" si="279"/>
        <v>0.5597490632860227</v>
      </c>
      <c r="H5968" s="34">
        <f t="shared" si="280"/>
        <v>0.5597490632860227</v>
      </c>
      <c r="I5968" s="34">
        <f t="shared" si="281"/>
        <v>0</v>
      </c>
    </row>
    <row r="5969" spans="2:9" x14ac:dyDescent="0.25">
      <c r="B5969" s="9">
        <v>2021</v>
      </c>
      <c r="C5969" s="9">
        <v>9</v>
      </c>
      <c r="D5969" s="9">
        <v>8</v>
      </c>
      <c r="E5969" s="30">
        <f>I01_Avg!D5969</f>
        <v>0.87909399781208086</v>
      </c>
      <c r="F5969" s="30">
        <f>PVWatts_8.5kW!J5981</f>
        <v>1.221487</v>
      </c>
      <c r="G5969" s="34">
        <f t="shared" si="279"/>
        <v>-0.34239300218791913</v>
      </c>
      <c r="H5969" s="34">
        <f t="shared" si="280"/>
        <v>0</v>
      </c>
      <c r="I5969" s="34">
        <f t="shared" si="281"/>
        <v>-0.34239300218791913</v>
      </c>
    </row>
    <row r="5970" spans="2:9" x14ac:dyDescent="0.25">
      <c r="B5970" s="9">
        <v>2021</v>
      </c>
      <c r="C5970" s="9">
        <v>9</v>
      </c>
      <c r="D5970" s="9">
        <v>9</v>
      </c>
      <c r="E5970" s="30">
        <f>I01_Avg!D5970</f>
        <v>0.99569060941842269</v>
      </c>
      <c r="F5970" s="30">
        <f>PVWatts_8.5kW!J5982</f>
        <v>0.70947799999999994</v>
      </c>
      <c r="G5970" s="34">
        <f t="shared" si="279"/>
        <v>0.28621260941842275</v>
      </c>
      <c r="H5970" s="34">
        <f t="shared" si="280"/>
        <v>0.28621260941842275</v>
      </c>
      <c r="I5970" s="34">
        <f t="shared" si="281"/>
        <v>0</v>
      </c>
    </row>
    <row r="5971" spans="2:9" x14ac:dyDescent="0.25">
      <c r="B5971" s="9">
        <v>2021</v>
      </c>
      <c r="C5971" s="9">
        <v>9</v>
      </c>
      <c r="D5971" s="9">
        <v>10</v>
      </c>
      <c r="E5971" s="30">
        <f>I01_Avg!D5971</f>
        <v>1.1172877896486468</v>
      </c>
      <c r="F5971" s="30">
        <f>PVWatts_8.5kW!J5983</f>
        <v>0.576793</v>
      </c>
      <c r="G5971" s="34">
        <f t="shared" si="279"/>
        <v>0.54049478964864683</v>
      </c>
      <c r="H5971" s="34">
        <f t="shared" si="280"/>
        <v>0.54049478964864683</v>
      </c>
      <c r="I5971" s="34">
        <f t="shared" si="281"/>
        <v>0</v>
      </c>
    </row>
    <row r="5972" spans="2:9" x14ac:dyDescent="0.25">
      <c r="B5972" s="9">
        <v>2021</v>
      </c>
      <c r="C5972" s="9">
        <v>9</v>
      </c>
      <c r="D5972" s="9">
        <v>11</v>
      </c>
      <c r="E5972" s="30">
        <f>I01_Avg!D5972</f>
        <v>1.1573039420571021</v>
      </c>
      <c r="F5972" s="30">
        <f>PVWatts_8.5kW!J5984</f>
        <v>1.203516</v>
      </c>
      <c r="G5972" s="34">
        <f t="shared" si="279"/>
        <v>-4.6212057942897955E-2</v>
      </c>
      <c r="H5972" s="34">
        <f t="shared" si="280"/>
        <v>0</v>
      </c>
      <c r="I5972" s="34">
        <f t="shared" si="281"/>
        <v>-4.6212057942897955E-2</v>
      </c>
    </row>
    <row r="5973" spans="2:9" x14ac:dyDescent="0.25">
      <c r="B5973" s="9">
        <v>2021</v>
      </c>
      <c r="C5973" s="9">
        <v>9</v>
      </c>
      <c r="D5973" s="9">
        <v>12</v>
      </c>
      <c r="E5973" s="30">
        <f>I01_Avg!D5973</f>
        <v>1.2360659745739289</v>
      </c>
      <c r="F5973" s="30">
        <f>PVWatts_8.5kW!J5985</f>
        <v>0.69233</v>
      </c>
      <c r="G5973" s="34">
        <f t="shared" si="279"/>
        <v>0.54373597457392886</v>
      </c>
      <c r="H5973" s="34">
        <f t="shared" si="280"/>
        <v>0.54373597457392886</v>
      </c>
      <c r="I5973" s="34">
        <f t="shared" si="281"/>
        <v>0</v>
      </c>
    </row>
    <row r="5974" spans="2:9" x14ac:dyDescent="0.25">
      <c r="B5974" s="9">
        <v>2021</v>
      </c>
      <c r="C5974" s="9">
        <v>9</v>
      </c>
      <c r="D5974" s="9">
        <v>13</v>
      </c>
      <c r="E5974" s="30">
        <f>I01_Avg!D5974</f>
        <v>1.3707186216811893</v>
      </c>
      <c r="F5974" s="30">
        <f>PVWatts_8.5kW!J5986</f>
        <v>0.22709399999999999</v>
      </c>
      <c r="G5974" s="34">
        <f t="shared" si="279"/>
        <v>1.1436246216811894</v>
      </c>
      <c r="H5974" s="34">
        <f t="shared" si="280"/>
        <v>1.1436246216811894</v>
      </c>
      <c r="I5974" s="34">
        <f t="shared" si="281"/>
        <v>0</v>
      </c>
    </row>
    <row r="5975" spans="2:9" x14ac:dyDescent="0.25">
      <c r="B5975" s="9">
        <v>2021</v>
      </c>
      <c r="C5975" s="9">
        <v>9</v>
      </c>
      <c r="D5975" s="9">
        <v>14</v>
      </c>
      <c r="E5975" s="30">
        <f>I01_Avg!D5975</f>
        <v>1.5435215326589569</v>
      </c>
      <c r="F5975" s="30">
        <f>PVWatts_8.5kW!J5987</f>
        <v>3.4730210000000001</v>
      </c>
      <c r="G5975" s="34">
        <f t="shared" si="279"/>
        <v>-1.9294994673410433</v>
      </c>
      <c r="H5975" s="34">
        <f t="shared" si="280"/>
        <v>0</v>
      </c>
      <c r="I5975" s="34">
        <f t="shared" si="281"/>
        <v>-1.9294994673410433</v>
      </c>
    </row>
    <row r="5976" spans="2:9" x14ac:dyDescent="0.25">
      <c r="B5976" s="9">
        <v>2021</v>
      </c>
      <c r="C5976" s="9">
        <v>9</v>
      </c>
      <c r="D5976" s="9">
        <v>15</v>
      </c>
      <c r="E5976" s="30">
        <f>I01_Avg!D5976</f>
        <v>1.7936714798558093</v>
      </c>
      <c r="F5976" s="30">
        <f>PVWatts_8.5kW!J5988</f>
        <v>4.4320969999999997</v>
      </c>
      <c r="G5976" s="34">
        <f t="shared" si="279"/>
        <v>-2.6384255201441906</v>
      </c>
      <c r="H5976" s="34">
        <f t="shared" si="280"/>
        <v>0</v>
      </c>
      <c r="I5976" s="34">
        <f t="shared" si="281"/>
        <v>-2.6384255201441906</v>
      </c>
    </row>
    <row r="5977" spans="2:9" x14ac:dyDescent="0.25">
      <c r="B5977" s="9">
        <v>2021</v>
      </c>
      <c r="C5977" s="9">
        <v>9</v>
      </c>
      <c r="D5977" s="9">
        <v>16</v>
      </c>
      <c r="E5977" s="30">
        <f>I01_Avg!D5977</f>
        <v>1.9837617432350716</v>
      </c>
      <c r="F5977" s="30">
        <f>PVWatts_8.5kW!J5989</f>
        <v>3.1934439999999999</v>
      </c>
      <c r="G5977" s="34">
        <f t="shared" si="279"/>
        <v>-1.2096822567649284</v>
      </c>
      <c r="H5977" s="34">
        <f t="shared" si="280"/>
        <v>0</v>
      </c>
      <c r="I5977" s="34">
        <f t="shared" si="281"/>
        <v>-1.2096822567649284</v>
      </c>
    </row>
    <row r="5978" spans="2:9" x14ac:dyDescent="0.25">
      <c r="B5978" s="9">
        <v>2021</v>
      </c>
      <c r="C5978" s="9">
        <v>9</v>
      </c>
      <c r="D5978" s="9">
        <v>17</v>
      </c>
      <c r="E5978" s="30">
        <f>I01_Avg!D5978</f>
        <v>2.1701171860428232</v>
      </c>
      <c r="F5978" s="30">
        <f>PVWatts_8.5kW!J5990</f>
        <v>1.5478150000000002</v>
      </c>
      <c r="G5978" s="34">
        <f t="shared" si="279"/>
        <v>0.62230218604282306</v>
      </c>
      <c r="H5978" s="34">
        <f t="shared" si="280"/>
        <v>0.62230218604282306</v>
      </c>
      <c r="I5978" s="34">
        <f t="shared" si="281"/>
        <v>0</v>
      </c>
    </row>
    <row r="5979" spans="2:9" x14ac:dyDescent="0.25">
      <c r="B5979" s="9">
        <v>2021</v>
      </c>
      <c r="C5979" s="9">
        <v>9</v>
      </c>
      <c r="D5979" s="9">
        <v>18</v>
      </c>
      <c r="E5979" s="30">
        <f>I01_Avg!D5979</f>
        <v>2.0991175164969396</v>
      </c>
      <c r="F5979" s="30">
        <f>PVWatts_8.5kW!J5991</f>
        <v>0.25092599999999998</v>
      </c>
      <c r="G5979" s="34">
        <f t="shared" si="279"/>
        <v>1.8481915164969396</v>
      </c>
      <c r="H5979" s="34">
        <f t="shared" si="280"/>
        <v>1.8481915164969396</v>
      </c>
      <c r="I5979" s="34">
        <f t="shared" si="281"/>
        <v>0</v>
      </c>
    </row>
    <row r="5980" spans="2:9" x14ac:dyDescent="0.25">
      <c r="B5980" s="9">
        <v>2021</v>
      </c>
      <c r="C5980" s="9">
        <v>9</v>
      </c>
      <c r="D5980" s="9">
        <v>19</v>
      </c>
      <c r="E5980" s="30">
        <f>I01_Avg!D5980</f>
        <v>1.9800426753797165</v>
      </c>
      <c r="F5980" s="30">
        <f>PVWatts_8.5kW!J5992</f>
        <v>0</v>
      </c>
      <c r="G5980" s="34">
        <f t="shared" si="279"/>
        <v>1.9800426753797165</v>
      </c>
      <c r="H5980" s="34">
        <f t="shared" si="280"/>
        <v>1.9800426753797165</v>
      </c>
      <c r="I5980" s="34">
        <f t="shared" si="281"/>
        <v>0</v>
      </c>
    </row>
    <row r="5981" spans="2:9" x14ac:dyDescent="0.25">
      <c r="B5981" s="9">
        <v>2021</v>
      </c>
      <c r="C5981" s="9">
        <v>9</v>
      </c>
      <c r="D5981" s="9">
        <v>20</v>
      </c>
      <c r="E5981" s="30">
        <f>I01_Avg!D5981</f>
        <v>1.8322005688996661</v>
      </c>
      <c r="F5981" s="30">
        <f>PVWatts_8.5kW!J5993</f>
        <v>0</v>
      </c>
      <c r="G5981" s="34">
        <f t="shared" si="279"/>
        <v>1.8322005688996661</v>
      </c>
      <c r="H5981" s="34">
        <f t="shared" si="280"/>
        <v>1.8322005688996661</v>
      </c>
      <c r="I5981" s="34">
        <f t="shared" si="281"/>
        <v>0</v>
      </c>
    </row>
    <row r="5982" spans="2:9" x14ac:dyDescent="0.25">
      <c r="B5982" s="9">
        <v>2021</v>
      </c>
      <c r="C5982" s="9">
        <v>9</v>
      </c>
      <c r="D5982" s="9">
        <v>21</v>
      </c>
      <c r="E5982" s="30">
        <f>I01_Avg!D5982</f>
        <v>1.6473748058583928</v>
      </c>
      <c r="F5982" s="30">
        <f>PVWatts_8.5kW!J5994</f>
        <v>0</v>
      </c>
      <c r="G5982" s="34">
        <f t="shared" si="279"/>
        <v>1.6473748058583928</v>
      </c>
      <c r="H5982" s="34">
        <f t="shared" si="280"/>
        <v>1.6473748058583928</v>
      </c>
      <c r="I5982" s="34">
        <f t="shared" si="281"/>
        <v>0</v>
      </c>
    </row>
    <row r="5983" spans="2:9" x14ac:dyDescent="0.25">
      <c r="B5983" s="9">
        <v>2021</v>
      </c>
      <c r="C5983" s="9">
        <v>9</v>
      </c>
      <c r="D5983" s="9">
        <v>22</v>
      </c>
      <c r="E5983" s="30">
        <f>I01_Avg!D5983</f>
        <v>1.3594057736879759</v>
      </c>
      <c r="F5983" s="30">
        <f>PVWatts_8.5kW!J5995</f>
        <v>0</v>
      </c>
      <c r="G5983" s="34">
        <f t="shared" si="279"/>
        <v>1.3594057736879759</v>
      </c>
      <c r="H5983" s="34">
        <f t="shared" si="280"/>
        <v>1.3594057736879759</v>
      </c>
      <c r="I5983" s="34">
        <f t="shared" si="281"/>
        <v>0</v>
      </c>
    </row>
    <row r="5984" spans="2:9" x14ac:dyDescent="0.25">
      <c r="B5984" s="9">
        <v>2021</v>
      </c>
      <c r="C5984" s="9">
        <v>9</v>
      </c>
      <c r="D5984" s="9">
        <v>23</v>
      </c>
      <c r="E5984" s="30">
        <f>I01_Avg!D5984</f>
        <v>1.0872133497288288</v>
      </c>
      <c r="F5984" s="30">
        <f>PVWatts_8.5kW!J5996</f>
        <v>0</v>
      </c>
      <c r="G5984" s="34">
        <f t="shared" si="279"/>
        <v>1.0872133497288288</v>
      </c>
      <c r="H5984" s="34">
        <f t="shared" si="280"/>
        <v>1.0872133497288288</v>
      </c>
      <c r="I5984" s="34">
        <f t="shared" si="281"/>
        <v>0</v>
      </c>
    </row>
    <row r="5985" spans="2:9" x14ac:dyDescent="0.25">
      <c r="B5985" s="9">
        <v>2021</v>
      </c>
      <c r="C5985" s="9">
        <v>9</v>
      </c>
      <c r="D5985" s="9">
        <v>0</v>
      </c>
      <c r="E5985" s="30">
        <f>I01_Avg!D5985</f>
        <v>0.90690122099190507</v>
      </c>
      <c r="F5985" s="30">
        <f>PVWatts_8.5kW!J5997</f>
        <v>0</v>
      </c>
      <c r="G5985" s="34">
        <f t="shared" si="279"/>
        <v>0.90690122099190507</v>
      </c>
      <c r="H5985" s="34">
        <f t="shared" si="280"/>
        <v>0.90690122099190507</v>
      </c>
      <c r="I5985" s="34">
        <f t="shared" si="281"/>
        <v>0</v>
      </c>
    </row>
    <row r="5986" spans="2:9" x14ac:dyDescent="0.25">
      <c r="B5986" s="9">
        <v>2021</v>
      </c>
      <c r="C5986" s="9">
        <v>9</v>
      </c>
      <c r="D5986" s="9">
        <v>1</v>
      </c>
      <c r="E5986" s="30">
        <f>I01_Avg!D5986</f>
        <v>0.77258857798359271</v>
      </c>
      <c r="F5986" s="30">
        <f>PVWatts_8.5kW!J5998</f>
        <v>0</v>
      </c>
      <c r="G5986" s="34">
        <f t="shared" si="279"/>
        <v>0.77258857798359271</v>
      </c>
      <c r="H5986" s="34">
        <f t="shared" si="280"/>
        <v>0.77258857798359271</v>
      </c>
      <c r="I5986" s="34">
        <f t="shared" si="281"/>
        <v>0</v>
      </c>
    </row>
    <row r="5987" spans="2:9" x14ac:dyDescent="0.25">
      <c r="B5987" s="9">
        <v>2021</v>
      </c>
      <c r="C5987" s="9">
        <v>9</v>
      </c>
      <c r="D5987" s="9">
        <v>2</v>
      </c>
      <c r="E5987" s="30">
        <f>I01_Avg!D5987</f>
        <v>0.6870376133924927</v>
      </c>
      <c r="F5987" s="30">
        <f>PVWatts_8.5kW!J5999</f>
        <v>0</v>
      </c>
      <c r="G5987" s="34">
        <f t="shared" si="279"/>
        <v>0.6870376133924927</v>
      </c>
      <c r="H5987" s="34">
        <f t="shared" si="280"/>
        <v>0.6870376133924927</v>
      </c>
      <c r="I5987" s="34">
        <f t="shared" si="281"/>
        <v>0</v>
      </c>
    </row>
    <row r="5988" spans="2:9" x14ac:dyDescent="0.25">
      <c r="B5988" s="9">
        <v>2021</v>
      </c>
      <c r="C5988" s="9">
        <v>9</v>
      </c>
      <c r="D5988" s="9">
        <v>3</v>
      </c>
      <c r="E5988" s="30">
        <f>I01_Avg!D5988</f>
        <v>0.66186168253782285</v>
      </c>
      <c r="F5988" s="30">
        <f>PVWatts_8.5kW!J6000</f>
        <v>0</v>
      </c>
      <c r="G5988" s="34">
        <f t="shared" si="279"/>
        <v>0.66186168253782285</v>
      </c>
      <c r="H5988" s="34">
        <f t="shared" si="280"/>
        <v>0.66186168253782285</v>
      </c>
      <c r="I5988" s="34">
        <f t="shared" si="281"/>
        <v>0</v>
      </c>
    </row>
    <row r="5989" spans="2:9" x14ac:dyDescent="0.25">
      <c r="B5989" s="9">
        <v>2021</v>
      </c>
      <c r="C5989" s="9">
        <v>9</v>
      </c>
      <c r="D5989" s="9">
        <v>4</v>
      </c>
      <c r="E5989" s="30">
        <f>I01_Avg!D5989</f>
        <v>0.68457176445443879</v>
      </c>
      <c r="F5989" s="30">
        <f>PVWatts_8.5kW!J6001</f>
        <v>0</v>
      </c>
      <c r="G5989" s="34">
        <f t="shared" si="279"/>
        <v>0.68457176445443879</v>
      </c>
      <c r="H5989" s="34">
        <f t="shared" si="280"/>
        <v>0.68457176445443879</v>
      </c>
      <c r="I5989" s="34">
        <f t="shared" si="281"/>
        <v>0</v>
      </c>
    </row>
    <row r="5990" spans="2:9" x14ac:dyDescent="0.25">
      <c r="B5990" s="9">
        <v>2021</v>
      </c>
      <c r="C5990" s="9">
        <v>9</v>
      </c>
      <c r="D5990" s="9">
        <v>5</v>
      </c>
      <c r="E5990" s="30">
        <f>I01_Avg!D5990</f>
        <v>0.69863969683309746</v>
      </c>
      <c r="F5990" s="30">
        <f>PVWatts_8.5kW!J6002</f>
        <v>0</v>
      </c>
      <c r="G5990" s="34">
        <f t="shared" si="279"/>
        <v>0.69863969683309746</v>
      </c>
      <c r="H5990" s="34">
        <f t="shared" si="280"/>
        <v>0.69863969683309746</v>
      </c>
      <c r="I5990" s="34">
        <f t="shared" si="281"/>
        <v>0</v>
      </c>
    </row>
    <row r="5991" spans="2:9" x14ac:dyDescent="0.25">
      <c r="B5991" s="9">
        <v>2021</v>
      </c>
      <c r="C5991" s="9">
        <v>9</v>
      </c>
      <c r="D5991" s="9">
        <v>6</v>
      </c>
      <c r="E5991" s="30">
        <f>I01_Avg!D5991</f>
        <v>0.81233638281796161</v>
      </c>
      <c r="F5991" s="30">
        <f>PVWatts_8.5kW!J6003</f>
        <v>4.3948000000000001E-2</v>
      </c>
      <c r="G5991" s="34">
        <f t="shared" si="279"/>
        <v>0.76838838281796162</v>
      </c>
      <c r="H5991" s="34">
        <f t="shared" si="280"/>
        <v>0.76838838281796162</v>
      </c>
      <c r="I5991" s="34">
        <f t="shared" si="281"/>
        <v>0</v>
      </c>
    </row>
    <row r="5992" spans="2:9" x14ac:dyDescent="0.25">
      <c r="B5992" s="9">
        <v>2021</v>
      </c>
      <c r="C5992" s="9">
        <v>9</v>
      </c>
      <c r="D5992" s="9">
        <v>7</v>
      </c>
      <c r="E5992" s="30">
        <f>I01_Avg!D5992</f>
        <v>0.93215391376791801</v>
      </c>
      <c r="F5992" s="30">
        <f>PVWatts_8.5kW!J6004</f>
        <v>1.0547070000000001</v>
      </c>
      <c r="G5992" s="34">
        <f t="shared" si="279"/>
        <v>-0.12255308623208205</v>
      </c>
      <c r="H5992" s="34">
        <f t="shared" si="280"/>
        <v>0</v>
      </c>
      <c r="I5992" s="34">
        <f t="shared" si="281"/>
        <v>-0.12255308623208205</v>
      </c>
    </row>
    <row r="5993" spans="2:9" x14ac:dyDescent="0.25">
      <c r="B5993" s="9">
        <v>2021</v>
      </c>
      <c r="C5993" s="9">
        <v>9</v>
      </c>
      <c r="D5993" s="9">
        <v>8</v>
      </c>
      <c r="E5993" s="30">
        <f>I01_Avg!D5993</f>
        <v>0.89151975722760002</v>
      </c>
      <c r="F5993" s="30">
        <f>PVWatts_8.5kW!J6005</f>
        <v>2.6954370000000001</v>
      </c>
      <c r="G5993" s="34">
        <f t="shared" si="279"/>
        <v>-1.8039172427724002</v>
      </c>
      <c r="H5993" s="34">
        <f t="shared" si="280"/>
        <v>0</v>
      </c>
      <c r="I5993" s="34">
        <f t="shared" si="281"/>
        <v>-1.8039172427724002</v>
      </c>
    </row>
    <row r="5994" spans="2:9" x14ac:dyDescent="0.25">
      <c r="B5994" s="9">
        <v>2021</v>
      </c>
      <c r="C5994" s="9">
        <v>9</v>
      </c>
      <c r="D5994" s="9">
        <v>9</v>
      </c>
      <c r="E5994" s="30">
        <f>I01_Avg!D5994</f>
        <v>0.8611166791430529</v>
      </c>
      <c r="F5994" s="30">
        <f>PVWatts_8.5kW!J6006</f>
        <v>4.046799</v>
      </c>
      <c r="G5994" s="34">
        <f t="shared" si="279"/>
        <v>-3.1856823208569471</v>
      </c>
      <c r="H5994" s="34">
        <f t="shared" si="280"/>
        <v>0</v>
      </c>
      <c r="I5994" s="34">
        <f t="shared" si="281"/>
        <v>-3.1856823208569471</v>
      </c>
    </row>
    <row r="5995" spans="2:9" x14ac:dyDescent="0.25">
      <c r="B5995" s="9">
        <v>2021</v>
      </c>
      <c r="C5995" s="9">
        <v>9</v>
      </c>
      <c r="D5995" s="9">
        <v>10</v>
      </c>
      <c r="E5995" s="30">
        <f>I01_Avg!D5995</f>
        <v>0.89747658089876137</v>
      </c>
      <c r="F5995" s="30">
        <f>PVWatts_8.5kW!J6007</f>
        <v>4.9779150000000003</v>
      </c>
      <c r="G5995" s="34">
        <f t="shared" si="279"/>
        <v>-4.0804384191012391</v>
      </c>
      <c r="H5995" s="34">
        <f t="shared" si="280"/>
        <v>0</v>
      </c>
      <c r="I5995" s="34">
        <f t="shared" si="281"/>
        <v>-4.0804384191012391</v>
      </c>
    </row>
    <row r="5996" spans="2:9" x14ac:dyDescent="0.25">
      <c r="B5996" s="9">
        <v>2021</v>
      </c>
      <c r="C5996" s="9">
        <v>9</v>
      </c>
      <c r="D5996" s="9">
        <v>11</v>
      </c>
      <c r="E5996" s="30">
        <f>I01_Avg!D5996</f>
        <v>0.94774502218517265</v>
      </c>
      <c r="F5996" s="30">
        <f>PVWatts_8.5kW!J6008</f>
        <v>5.5737800000000002</v>
      </c>
      <c r="G5996" s="34">
        <f t="shared" si="279"/>
        <v>-4.6260349778148271</v>
      </c>
      <c r="H5996" s="34">
        <f t="shared" si="280"/>
        <v>0</v>
      </c>
      <c r="I5996" s="34">
        <f t="shared" si="281"/>
        <v>-4.6260349778148271</v>
      </c>
    </row>
    <row r="5997" spans="2:9" x14ac:dyDescent="0.25">
      <c r="B5997" s="9">
        <v>2021</v>
      </c>
      <c r="C5997" s="9">
        <v>9</v>
      </c>
      <c r="D5997" s="9">
        <v>12</v>
      </c>
      <c r="E5997" s="30">
        <f>I01_Avg!D5997</f>
        <v>1.0711334067745391</v>
      </c>
      <c r="F5997" s="30">
        <f>PVWatts_8.5kW!J6009</f>
        <v>5.9533290000000001</v>
      </c>
      <c r="G5997" s="34">
        <f t="shared" si="279"/>
        <v>-4.882195593225461</v>
      </c>
      <c r="H5997" s="34">
        <f t="shared" si="280"/>
        <v>0</v>
      </c>
      <c r="I5997" s="34">
        <f t="shared" si="281"/>
        <v>-4.882195593225461</v>
      </c>
    </row>
    <row r="5998" spans="2:9" x14ac:dyDescent="0.25">
      <c r="B5998" s="9">
        <v>2021</v>
      </c>
      <c r="C5998" s="9">
        <v>9</v>
      </c>
      <c r="D5998" s="9">
        <v>13</v>
      </c>
      <c r="E5998" s="30">
        <f>I01_Avg!D5998</f>
        <v>1.2418653389718579</v>
      </c>
      <c r="F5998" s="30">
        <f>PVWatts_8.5kW!J6010</f>
        <v>5.9541899999999996</v>
      </c>
      <c r="G5998" s="34">
        <f t="shared" si="279"/>
        <v>-4.7123246610281413</v>
      </c>
      <c r="H5998" s="34">
        <f t="shared" si="280"/>
        <v>0</v>
      </c>
      <c r="I5998" s="34">
        <f t="shared" si="281"/>
        <v>-4.7123246610281413</v>
      </c>
    </row>
    <row r="5999" spans="2:9" x14ac:dyDescent="0.25">
      <c r="B5999" s="9">
        <v>2021</v>
      </c>
      <c r="C5999" s="9">
        <v>9</v>
      </c>
      <c r="D5999" s="9">
        <v>14</v>
      </c>
      <c r="E5999" s="30">
        <f>I01_Avg!D5999</f>
        <v>1.3851348846389673</v>
      </c>
      <c r="F5999" s="30">
        <f>PVWatts_8.5kW!J6011</f>
        <v>5.4180089999999996</v>
      </c>
      <c r="G5999" s="34">
        <f t="shared" si="279"/>
        <v>-4.0328741153610324</v>
      </c>
      <c r="H5999" s="34">
        <f t="shared" si="280"/>
        <v>0</v>
      </c>
      <c r="I5999" s="34">
        <f t="shared" si="281"/>
        <v>-4.0328741153610324</v>
      </c>
    </row>
    <row r="6000" spans="2:9" x14ac:dyDescent="0.25">
      <c r="B6000" s="9">
        <v>2021</v>
      </c>
      <c r="C6000" s="9">
        <v>9</v>
      </c>
      <c r="D6000" s="9">
        <v>15</v>
      </c>
      <c r="E6000" s="30">
        <f>I01_Avg!D6000</f>
        <v>1.5881977381939887</v>
      </c>
      <c r="F6000" s="30">
        <f>PVWatts_8.5kW!J6012</f>
        <v>4.5305710000000001</v>
      </c>
      <c r="G6000" s="34">
        <f t="shared" si="279"/>
        <v>-2.9423732618060114</v>
      </c>
      <c r="H6000" s="34">
        <f t="shared" si="280"/>
        <v>0</v>
      </c>
      <c r="I6000" s="34">
        <f t="shared" si="281"/>
        <v>-2.9423732618060114</v>
      </c>
    </row>
    <row r="6001" spans="2:9" x14ac:dyDescent="0.25">
      <c r="B6001" s="9">
        <v>2021</v>
      </c>
      <c r="C6001" s="9">
        <v>9</v>
      </c>
      <c r="D6001" s="9">
        <v>16</v>
      </c>
      <c r="E6001" s="30">
        <f>I01_Avg!D6001</f>
        <v>1.8560929337227108</v>
      </c>
      <c r="F6001" s="30">
        <f>PVWatts_8.5kW!J6013</f>
        <v>3.2502070000000001</v>
      </c>
      <c r="G6001" s="34">
        <f t="shared" si="279"/>
        <v>-1.3941140662772893</v>
      </c>
      <c r="H6001" s="34">
        <f t="shared" si="280"/>
        <v>0</v>
      </c>
      <c r="I6001" s="34">
        <f t="shared" si="281"/>
        <v>-1.3941140662772893</v>
      </c>
    </row>
    <row r="6002" spans="2:9" x14ac:dyDescent="0.25">
      <c r="B6002" s="9">
        <v>2021</v>
      </c>
      <c r="C6002" s="9">
        <v>9</v>
      </c>
      <c r="D6002" s="9">
        <v>17</v>
      </c>
      <c r="E6002" s="30">
        <f>I01_Avg!D6002</f>
        <v>2.1107237968571435</v>
      </c>
      <c r="F6002" s="30">
        <f>PVWatts_8.5kW!J6014</f>
        <v>1.6758009999999999</v>
      </c>
      <c r="G6002" s="34">
        <f t="shared" si="279"/>
        <v>0.43492279685714363</v>
      </c>
      <c r="H6002" s="34">
        <f t="shared" si="280"/>
        <v>0.43492279685714363</v>
      </c>
      <c r="I6002" s="34">
        <f t="shared" si="281"/>
        <v>0</v>
      </c>
    </row>
    <row r="6003" spans="2:9" x14ac:dyDescent="0.25">
      <c r="B6003" s="9">
        <v>2021</v>
      </c>
      <c r="C6003" s="9">
        <v>9</v>
      </c>
      <c r="D6003" s="9">
        <v>18</v>
      </c>
      <c r="E6003" s="30">
        <f>I01_Avg!D6003</f>
        <v>2.2317652165241815</v>
      </c>
      <c r="F6003" s="30">
        <f>PVWatts_8.5kW!J6015</f>
        <v>0.28474900000000003</v>
      </c>
      <c r="G6003" s="34">
        <f t="shared" si="279"/>
        <v>1.9470162165241813</v>
      </c>
      <c r="H6003" s="34">
        <f t="shared" si="280"/>
        <v>1.9470162165241813</v>
      </c>
      <c r="I6003" s="34">
        <f t="shared" si="281"/>
        <v>0</v>
      </c>
    </row>
    <row r="6004" spans="2:9" x14ac:dyDescent="0.25">
      <c r="B6004" s="9">
        <v>2021</v>
      </c>
      <c r="C6004" s="9">
        <v>9</v>
      </c>
      <c r="D6004" s="9">
        <v>19</v>
      </c>
      <c r="E6004" s="30">
        <f>I01_Avg!D6004</f>
        <v>2.1011009051011467</v>
      </c>
      <c r="F6004" s="30">
        <f>PVWatts_8.5kW!J6016</f>
        <v>0</v>
      </c>
      <c r="G6004" s="34">
        <f t="shared" si="279"/>
        <v>2.1011009051011467</v>
      </c>
      <c r="H6004" s="34">
        <f t="shared" si="280"/>
        <v>2.1011009051011467</v>
      </c>
      <c r="I6004" s="34">
        <f t="shared" si="281"/>
        <v>0</v>
      </c>
    </row>
    <row r="6005" spans="2:9" x14ac:dyDescent="0.25">
      <c r="B6005" s="9">
        <v>2021</v>
      </c>
      <c r="C6005" s="9">
        <v>9</v>
      </c>
      <c r="D6005" s="9">
        <v>20</v>
      </c>
      <c r="E6005" s="30">
        <f>I01_Avg!D6005</f>
        <v>1.8715550397175955</v>
      </c>
      <c r="F6005" s="30">
        <f>PVWatts_8.5kW!J6017</f>
        <v>0</v>
      </c>
      <c r="G6005" s="34">
        <f t="shared" si="279"/>
        <v>1.8715550397175955</v>
      </c>
      <c r="H6005" s="34">
        <f t="shared" si="280"/>
        <v>1.8715550397175955</v>
      </c>
      <c r="I6005" s="34">
        <f t="shared" si="281"/>
        <v>0</v>
      </c>
    </row>
    <row r="6006" spans="2:9" x14ac:dyDescent="0.25">
      <c r="B6006" s="9">
        <v>2021</v>
      </c>
      <c r="C6006" s="9">
        <v>9</v>
      </c>
      <c r="D6006" s="9">
        <v>21</v>
      </c>
      <c r="E6006" s="30">
        <f>I01_Avg!D6006</f>
        <v>1.6144399901754387</v>
      </c>
      <c r="F6006" s="30">
        <f>PVWatts_8.5kW!J6018</f>
        <v>0</v>
      </c>
      <c r="G6006" s="34">
        <f t="shared" si="279"/>
        <v>1.6144399901754387</v>
      </c>
      <c r="H6006" s="34">
        <f t="shared" si="280"/>
        <v>1.6144399901754387</v>
      </c>
      <c r="I6006" s="34">
        <f t="shared" si="281"/>
        <v>0</v>
      </c>
    </row>
    <row r="6007" spans="2:9" x14ac:dyDescent="0.25">
      <c r="B6007" s="9">
        <v>2021</v>
      </c>
      <c r="C6007" s="9">
        <v>9</v>
      </c>
      <c r="D6007" s="9">
        <v>22</v>
      </c>
      <c r="E6007" s="30">
        <f>I01_Avg!D6007</f>
        <v>1.3539493687266855</v>
      </c>
      <c r="F6007" s="30">
        <f>PVWatts_8.5kW!J6019</f>
        <v>0</v>
      </c>
      <c r="G6007" s="34">
        <f t="shared" si="279"/>
        <v>1.3539493687266855</v>
      </c>
      <c r="H6007" s="34">
        <f t="shared" si="280"/>
        <v>1.3539493687266855</v>
      </c>
      <c r="I6007" s="34">
        <f t="shared" si="281"/>
        <v>0</v>
      </c>
    </row>
    <row r="6008" spans="2:9" x14ac:dyDescent="0.25">
      <c r="B6008" s="9">
        <v>2021</v>
      </c>
      <c r="C6008" s="9">
        <v>9</v>
      </c>
      <c r="D6008" s="9">
        <v>23</v>
      </c>
      <c r="E6008" s="30">
        <f>I01_Avg!D6008</f>
        <v>1.0890812846625484</v>
      </c>
      <c r="F6008" s="30">
        <f>PVWatts_8.5kW!J6020</f>
        <v>0</v>
      </c>
      <c r="G6008" s="34">
        <f t="shared" si="279"/>
        <v>1.0890812846625484</v>
      </c>
      <c r="H6008" s="34">
        <f t="shared" si="280"/>
        <v>1.0890812846625484</v>
      </c>
      <c r="I6008" s="34">
        <f t="shared" si="281"/>
        <v>0</v>
      </c>
    </row>
    <row r="6009" spans="2:9" x14ac:dyDescent="0.25">
      <c r="B6009" s="9">
        <v>2021</v>
      </c>
      <c r="C6009" s="9">
        <v>9</v>
      </c>
      <c r="D6009" s="9">
        <v>0</v>
      </c>
      <c r="E6009" s="30">
        <f>I01_Avg!D6009</f>
        <v>0.90631122641564255</v>
      </c>
      <c r="F6009" s="30">
        <f>PVWatts_8.5kW!J6021</f>
        <v>0</v>
      </c>
      <c r="G6009" s="34">
        <f t="shared" si="279"/>
        <v>0.90631122641564255</v>
      </c>
      <c r="H6009" s="34">
        <f t="shared" si="280"/>
        <v>0.90631122641564255</v>
      </c>
      <c r="I6009" s="34">
        <f t="shared" si="281"/>
        <v>0</v>
      </c>
    </row>
    <row r="6010" spans="2:9" x14ac:dyDescent="0.25">
      <c r="B6010" s="9">
        <v>2021</v>
      </c>
      <c r="C6010" s="9">
        <v>9</v>
      </c>
      <c r="D6010" s="9">
        <v>1</v>
      </c>
      <c r="E6010" s="30">
        <f>I01_Avg!D6010</f>
        <v>0.81793429807693852</v>
      </c>
      <c r="F6010" s="30">
        <f>PVWatts_8.5kW!J6022</f>
        <v>0</v>
      </c>
      <c r="G6010" s="34">
        <f t="shared" si="279"/>
        <v>0.81793429807693852</v>
      </c>
      <c r="H6010" s="34">
        <f t="shared" si="280"/>
        <v>0.81793429807693852</v>
      </c>
      <c r="I6010" s="34">
        <f t="shared" si="281"/>
        <v>0</v>
      </c>
    </row>
    <row r="6011" spans="2:9" x14ac:dyDescent="0.25">
      <c r="B6011" s="9">
        <v>2021</v>
      </c>
      <c r="C6011" s="9">
        <v>9</v>
      </c>
      <c r="D6011" s="9">
        <v>2</v>
      </c>
      <c r="E6011" s="30">
        <f>I01_Avg!D6011</f>
        <v>0.72327923096443203</v>
      </c>
      <c r="F6011" s="30">
        <f>PVWatts_8.5kW!J6023</f>
        <v>0</v>
      </c>
      <c r="G6011" s="34">
        <f t="shared" si="279"/>
        <v>0.72327923096443203</v>
      </c>
      <c r="H6011" s="34">
        <f t="shared" si="280"/>
        <v>0.72327923096443203</v>
      </c>
      <c r="I6011" s="34">
        <f t="shared" si="281"/>
        <v>0</v>
      </c>
    </row>
    <row r="6012" spans="2:9" x14ac:dyDescent="0.25">
      <c r="B6012" s="9">
        <v>2021</v>
      </c>
      <c r="C6012" s="9">
        <v>9</v>
      </c>
      <c r="D6012" s="9">
        <v>3</v>
      </c>
      <c r="E6012" s="30">
        <f>I01_Avg!D6012</f>
        <v>0.65843046391678617</v>
      </c>
      <c r="F6012" s="30">
        <f>PVWatts_8.5kW!J6024</f>
        <v>0</v>
      </c>
      <c r="G6012" s="34">
        <f t="shared" si="279"/>
        <v>0.65843046391678617</v>
      </c>
      <c r="H6012" s="34">
        <f t="shared" si="280"/>
        <v>0.65843046391678617</v>
      </c>
      <c r="I6012" s="34">
        <f t="shared" si="281"/>
        <v>0</v>
      </c>
    </row>
    <row r="6013" spans="2:9" x14ac:dyDescent="0.25">
      <c r="B6013" s="9">
        <v>2021</v>
      </c>
      <c r="C6013" s="9">
        <v>9</v>
      </c>
      <c r="D6013" s="9">
        <v>4</v>
      </c>
      <c r="E6013" s="30">
        <f>I01_Avg!D6013</f>
        <v>0.65895838570046483</v>
      </c>
      <c r="F6013" s="30">
        <f>PVWatts_8.5kW!J6025</f>
        <v>0</v>
      </c>
      <c r="G6013" s="34">
        <f t="shared" si="279"/>
        <v>0.65895838570046483</v>
      </c>
      <c r="H6013" s="34">
        <f t="shared" si="280"/>
        <v>0.65895838570046483</v>
      </c>
      <c r="I6013" s="34">
        <f t="shared" si="281"/>
        <v>0</v>
      </c>
    </row>
    <row r="6014" spans="2:9" x14ac:dyDescent="0.25">
      <c r="B6014" s="9">
        <v>2021</v>
      </c>
      <c r="C6014" s="9">
        <v>9</v>
      </c>
      <c r="D6014" s="9">
        <v>5</v>
      </c>
      <c r="E6014" s="30">
        <f>I01_Avg!D6014</f>
        <v>0.69224353537657712</v>
      </c>
      <c r="F6014" s="30">
        <f>PVWatts_8.5kW!J6026</f>
        <v>0</v>
      </c>
      <c r="G6014" s="34">
        <f t="shared" si="279"/>
        <v>0.69224353537657712</v>
      </c>
      <c r="H6014" s="34">
        <f t="shared" si="280"/>
        <v>0.69224353537657712</v>
      </c>
      <c r="I6014" s="34">
        <f t="shared" si="281"/>
        <v>0</v>
      </c>
    </row>
    <row r="6015" spans="2:9" x14ac:dyDescent="0.25">
      <c r="B6015" s="9">
        <v>2021</v>
      </c>
      <c r="C6015" s="9">
        <v>9</v>
      </c>
      <c r="D6015" s="9">
        <v>6</v>
      </c>
      <c r="E6015" s="30">
        <f>I01_Avg!D6015</f>
        <v>0.7852571008331084</v>
      </c>
      <c r="F6015" s="30">
        <f>PVWatts_8.5kW!J6027</f>
        <v>3.6771999999999999E-2</v>
      </c>
      <c r="G6015" s="34">
        <f t="shared" si="279"/>
        <v>0.74848510083310837</v>
      </c>
      <c r="H6015" s="34">
        <f t="shared" si="280"/>
        <v>0.74848510083310837</v>
      </c>
      <c r="I6015" s="34">
        <f t="shared" si="281"/>
        <v>0</v>
      </c>
    </row>
    <row r="6016" spans="2:9" x14ac:dyDescent="0.25">
      <c r="B6016" s="9">
        <v>2021</v>
      </c>
      <c r="C6016" s="9">
        <v>9</v>
      </c>
      <c r="D6016" s="9">
        <v>7</v>
      </c>
      <c r="E6016" s="30">
        <f>I01_Avg!D6016</f>
        <v>0.89612555262870708</v>
      </c>
      <c r="F6016" s="30">
        <f>PVWatts_8.5kW!J6028</f>
        <v>1.056182</v>
      </c>
      <c r="G6016" s="34">
        <f t="shared" si="279"/>
        <v>-0.16005644737129288</v>
      </c>
      <c r="H6016" s="34">
        <f t="shared" si="280"/>
        <v>0</v>
      </c>
      <c r="I6016" s="34">
        <f t="shared" si="281"/>
        <v>-0.16005644737129288</v>
      </c>
    </row>
    <row r="6017" spans="2:9" x14ac:dyDescent="0.25">
      <c r="B6017" s="9">
        <v>2021</v>
      </c>
      <c r="C6017" s="9">
        <v>9</v>
      </c>
      <c r="D6017" s="9">
        <v>8</v>
      </c>
      <c r="E6017" s="30">
        <f>I01_Avg!D6017</f>
        <v>0.92566901232329157</v>
      </c>
      <c r="F6017" s="30">
        <f>PVWatts_8.5kW!J6029</f>
        <v>2.698753</v>
      </c>
      <c r="G6017" s="34">
        <f t="shared" si="279"/>
        <v>-1.7730839876767084</v>
      </c>
      <c r="H6017" s="34">
        <f t="shared" si="280"/>
        <v>0</v>
      </c>
      <c r="I6017" s="34">
        <f t="shared" si="281"/>
        <v>-1.7730839876767084</v>
      </c>
    </row>
    <row r="6018" spans="2:9" x14ac:dyDescent="0.25">
      <c r="B6018" s="9">
        <v>2021</v>
      </c>
      <c r="C6018" s="9">
        <v>9</v>
      </c>
      <c r="D6018" s="9">
        <v>9</v>
      </c>
      <c r="E6018" s="30">
        <f>I01_Avg!D6018</f>
        <v>0.93700076602439686</v>
      </c>
      <c r="F6018" s="30">
        <f>PVWatts_8.5kW!J6030</f>
        <v>4.1303380000000001</v>
      </c>
      <c r="G6018" s="34">
        <f t="shared" si="279"/>
        <v>-3.193337233975603</v>
      </c>
      <c r="H6018" s="34">
        <f t="shared" si="280"/>
        <v>0</v>
      </c>
      <c r="I6018" s="34">
        <f t="shared" si="281"/>
        <v>-3.193337233975603</v>
      </c>
    </row>
    <row r="6019" spans="2:9" x14ac:dyDescent="0.25">
      <c r="B6019" s="9">
        <v>2021</v>
      </c>
      <c r="C6019" s="9">
        <v>9</v>
      </c>
      <c r="D6019" s="9">
        <v>10</v>
      </c>
      <c r="E6019" s="30">
        <f>I01_Avg!D6019</f>
        <v>0.94436095973770284</v>
      </c>
      <c r="F6019" s="30">
        <f>PVWatts_8.5kW!J6031</f>
        <v>5.1714769999999994</v>
      </c>
      <c r="G6019" s="34">
        <f t="shared" si="279"/>
        <v>-4.2271160402622963</v>
      </c>
      <c r="H6019" s="34">
        <f t="shared" si="280"/>
        <v>0</v>
      </c>
      <c r="I6019" s="34">
        <f t="shared" si="281"/>
        <v>-4.2271160402622963</v>
      </c>
    </row>
    <row r="6020" spans="2:9" x14ac:dyDescent="0.25">
      <c r="B6020" s="9">
        <v>2021</v>
      </c>
      <c r="C6020" s="9">
        <v>9</v>
      </c>
      <c r="D6020" s="9">
        <v>11</v>
      </c>
      <c r="E6020" s="30">
        <f>I01_Avg!D6020</f>
        <v>1.0255698327040235</v>
      </c>
      <c r="F6020" s="30">
        <f>PVWatts_8.5kW!J6032</f>
        <v>5.7291600000000003</v>
      </c>
      <c r="G6020" s="34">
        <f t="shared" si="279"/>
        <v>-4.7035901672959763</v>
      </c>
      <c r="H6020" s="34">
        <f t="shared" si="280"/>
        <v>0</v>
      </c>
      <c r="I6020" s="34">
        <f t="shared" si="281"/>
        <v>-4.7035901672959763</v>
      </c>
    </row>
    <row r="6021" spans="2:9" x14ac:dyDescent="0.25">
      <c r="B6021" s="9">
        <v>2021</v>
      </c>
      <c r="C6021" s="9">
        <v>9</v>
      </c>
      <c r="D6021" s="9">
        <v>12</v>
      </c>
      <c r="E6021" s="30">
        <f>I01_Avg!D6021</f>
        <v>1.1896515161405155</v>
      </c>
      <c r="F6021" s="30">
        <f>PVWatts_8.5kW!J6033</f>
        <v>5.8847860000000001</v>
      </c>
      <c r="G6021" s="34">
        <f t="shared" si="279"/>
        <v>-4.6951344838594844</v>
      </c>
      <c r="H6021" s="34">
        <f t="shared" si="280"/>
        <v>0</v>
      </c>
      <c r="I6021" s="34">
        <f t="shared" si="281"/>
        <v>-4.6951344838594844</v>
      </c>
    </row>
    <row r="6022" spans="2:9" x14ac:dyDescent="0.25">
      <c r="B6022" s="9">
        <v>2021</v>
      </c>
      <c r="C6022" s="9">
        <v>9</v>
      </c>
      <c r="D6022" s="9">
        <v>13</v>
      </c>
      <c r="E6022" s="30">
        <f>I01_Avg!D6022</f>
        <v>1.3223367739684422</v>
      </c>
      <c r="F6022" s="30">
        <f>PVWatts_8.5kW!J6034</f>
        <v>5.7275140000000002</v>
      </c>
      <c r="G6022" s="34">
        <f t="shared" si="279"/>
        <v>-4.405177226031558</v>
      </c>
      <c r="H6022" s="34">
        <f t="shared" si="280"/>
        <v>0</v>
      </c>
      <c r="I6022" s="34">
        <f t="shared" si="281"/>
        <v>-4.405177226031558</v>
      </c>
    </row>
    <row r="6023" spans="2:9" x14ac:dyDescent="0.25">
      <c r="B6023" s="9">
        <v>2021</v>
      </c>
      <c r="C6023" s="9">
        <v>9</v>
      </c>
      <c r="D6023" s="9">
        <v>14</v>
      </c>
      <c r="E6023" s="30">
        <f>I01_Avg!D6023</f>
        <v>1.4742110500611867</v>
      </c>
      <c r="F6023" s="30">
        <f>PVWatts_8.5kW!J6035</f>
        <v>5.2017220000000002</v>
      </c>
      <c r="G6023" s="34">
        <f t="shared" si="279"/>
        <v>-3.7275109499388135</v>
      </c>
      <c r="H6023" s="34">
        <f t="shared" si="280"/>
        <v>0</v>
      </c>
      <c r="I6023" s="34">
        <f t="shared" si="281"/>
        <v>-3.7275109499388135</v>
      </c>
    </row>
    <row r="6024" spans="2:9" x14ac:dyDescent="0.25">
      <c r="B6024" s="9">
        <v>2021</v>
      </c>
      <c r="C6024" s="9">
        <v>9</v>
      </c>
      <c r="D6024" s="9">
        <v>15</v>
      </c>
      <c r="E6024" s="30">
        <f>I01_Avg!D6024</f>
        <v>1.7185609960093924</v>
      </c>
      <c r="F6024" s="30">
        <f>PVWatts_8.5kW!J6036</f>
        <v>4.3445870000000006</v>
      </c>
      <c r="G6024" s="34">
        <f t="shared" si="279"/>
        <v>-2.6260260039906083</v>
      </c>
      <c r="H6024" s="34">
        <f t="shared" si="280"/>
        <v>0</v>
      </c>
      <c r="I6024" s="34">
        <f t="shared" si="281"/>
        <v>-2.6260260039906083</v>
      </c>
    </row>
    <row r="6025" spans="2:9" x14ac:dyDescent="0.25">
      <c r="B6025" s="9">
        <v>2021</v>
      </c>
      <c r="C6025" s="9">
        <v>9</v>
      </c>
      <c r="D6025" s="9">
        <v>16</v>
      </c>
      <c r="E6025" s="30">
        <f>I01_Avg!D6025</f>
        <v>1.9672289960794378</v>
      </c>
      <c r="F6025" s="30">
        <f>PVWatts_8.5kW!J6037</f>
        <v>3.1446199999999997</v>
      </c>
      <c r="G6025" s="34">
        <f t="shared" si="279"/>
        <v>-1.177391003920562</v>
      </c>
      <c r="H6025" s="34">
        <f t="shared" si="280"/>
        <v>0</v>
      </c>
      <c r="I6025" s="34">
        <f t="shared" si="281"/>
        <v>-1.177391003920562</v>
      </c>
    </row>
    <row r="6026" spans="2:9" x14ac:dyDescent="0.25">
      <c r="B6026" s="9">
        <v>2021</v>
      </c>
      <c r="C6026" s="9">
        <v>9</v>
      </c>
      <c r="D6026" s="9">
        <v>17</v>
      </c>
      <c r="E6026" s="30">
        <f>I01_Avg!D6026</f>
        <v>2.1906110231169031</v>
      </c>
      <c r="F6026" s="30">
        <f>PVWatts_8.5kW!J6038</f>
        <v>1.606298</v>
      </c>
      <c r="G6026" s="34">
        <f t="shared" ref="G6026:G6089" si="282">+E6026-F6026</f>
        <v>0.58431302311690314</v>
      </c>
      <c r="H6026" s="34">
        <f t="shared" ref="H6026:H6089" si="283">+IF(G6026&gt;0,G6026,0)</f>
        <v>0.58431302311690314</v>
      </c>
      <c r="I6026" s="34">
        <f t="shared" ref="I6026:I6089" si="284">+IF(G6026&lt;0,G6026,0)</f>
        <v>0</v>
      </c>
    </row>
    <row r="6027" spans="2:9" x14ac:dyDescent="0.25">
      <c r="B6027" s="9">
        <v>2021</v>
      </c>
      <c r="C6027" s="9">
        <v>9</v>
      </c>
      <c r="D6027" s="9">
        <v>18</v>
      </c>
      <c r="E6027" s="30">
        <f>I01_Avg!D6027</f>
        <v>2.1547020745058321</v>
      </c>
      <c r="F6027" s="30">
        <f>PVWatts_8.5kW!J6039</f>
        <v>0.26056000000000001</v>
      </c>
      <c r="G6027" s="34">
        <f t="shared" si="282"/>
        <v>1.8941420745058322</v>
      </c>
      <c r="H6027" s="34">
        <f t="shared" si="283"/>
        <v>1.8941420745058322</v>
      </c>
      <c r="I6027" s="34">
        <f t="shared" si="284"/>
        <v>0</v>
      </c>
    </row>
    <row r="6028" spans="2:9" x14ac:dyDescent="0.25">
      <c r="B6028" s="9">
        <v>2021</v>
      </c>
      <c r="C6028" s="9">
        <v>9</v>
      </c>
      <c r="D6028" s="9">
        <v>19</v>
      </c>
      <c r="E6028" s="30">
        <f>I01_Avg!D6028</f>
        <v>2.0663195579689178</v>
      </c>
      <c r="F6028" s="30">
        <f>PVWatts_8.5kW!J6040</f>
        <v>0</v>
      </c>
      <c r="G6028" s="34">
        <f t="shared" si="282"/>
        <v>2.0663195579689178</v>
      </c>
      <c r="H6028" s="34">
        <f t="shared" si="283"/>
        <v>2.0663195579689178</v>
      </c>
      <c r="I6028" s="34">
        <f t="shared" si="284"/>
        <v>0</v>
      </c>
    </row>
    <row r="6029" spans="2:9" x14ac:dyDescent="0.25">
      <c r="B6029" s="9">
        <v>2021</v>
      </c>
      <c r="C6029" s="9">
        <v>9</v>
      </c>
      <c r="D6029" s="9">
        <v>20</v>
      </c>
      <c r="E6029" s="30">
        <f>I01_Avg!D6029</f>
        <v>1.9175763645726338</v>
      </c>
      <c r="F6029" s="30">
        <f>PVWatts_8.5kW!J6041</f>
        <v>0</v>
      </c>
      <c r="G6029" s="34">
        <f t="shared" si="282"/>
        <v>1.9175763645726338</v>
      </c>
      <c r="H6029" s="34">
        <f t="shared" si="283"/>
        <v>1.9175763645726338</v>
      </c>
      <c r="I6029" s="34">
        <f t="shared" si="284"/>
        <v>0</v>
      </c>
    </row>
    <row r="6030" spans="2:9" x14ac:dyDescent="0.25">
      <c r="B6030" s="9">
        <v>2021</v>
      </c>
      <c r="C6030" s="9">
        <v>9</v>
      </c>
      <c r="D6030" s="9">
        <v>21</v>
      </c>
      <c r="E6030" s="30">
        <f>I01_Avg!D6030</f>
        <v>1.7107942593950549</v>
      </c>
      <c r="F6030" s="30">
        <f>PVWatts_8.5kW!J6042</f>
        <v>0</v>
      </c>
      <c r="G6030" s="34">
        <f t="shared" si="282"/>
        <v>1.7107942593950549</v>
      </c>
      <c r="H6030" s="34">
        <f t="shared" si="283"/>
        <v>1.7107942593950549</v>
      </c>
      <c r="I6030" s="34">
        <f t="shared" si="284"/>
        <v>0</v>
      </c>
    </row>
    <row r="6031" spans="2:9" x14ac:dyDescent="0.25">
      <c r="B6031" s="9">
        <v>2021</v>
      </c>
      <c r="C6031" s="9">
        <v>9</v>
      </c>
      <c r="D6031" s="9">
        <v>22</v>
      </c>
      <c r="E6031" s="30">
        <f>I01_Avg!D6031</f>
        <v>1.4259260317143561</v>
      </c>
      <c r="F6031" s="30">
        <f>PVWatts_8.5kW!J6043</f>
        <v>0</v>
      </c>
      <c r="G6031" s="34">
        <f t="shared" si="282"/>
        <v>1.4259260317143561</v>
      </c>
      <c r="H6031" s="34">
        <f t="shared" si="283"/>
        <v>1.4259260317143561</v>
      </c>
      <c r="I6031" s="34">
        <f t="shared" si="284"/>
        <v>0</v>
      </c>
    </row>
    <row r="6032" spans="2:9" x14ac:dyDescent="0.25">
      <c r="B6032" s="9">
        <v>2021</v>
      </c>
      <c r="C6032" s="9">
        <v>9</v>
      </c>
      <c r="D6032" s="9">
        <v>23</v>
      </c>
      <c r="E6032" s="30">
        <f>I01_Avg!D6032</f>
        <v>1.1358256167034644</v>
      </c>
      <c r="F6032" s="30">
        <f>PVWatts_8.5kW!J6044</f>
        <v>0</v>
      </c>
      <c r="G6032" s="34">
        <f t="shared" si="282"/>
        <v>1.1358256167034644</v>
      </c>
      <c r="H6032" s="34">
        <f t="shared" si="283"/>
        <v>1.1358256167034644</v>
      </c>
      <c r="I6032" s="34">
        <f t="shared" si="284"/>
        <v>0</v>
      </c>
    </row>
    <row r="6033" spans="2:9" x14ac:dyDescent="0.25">
      <c r="B6033" s="9">
        <v>2021</v>
      </c>
      <c r="C6033" s="9">
        <v>9</v>
      </c>
      <c r="D6033" s="9">
        <v>0</v>
      </c>
      <c r="E6033" s="30">
        <f>I01_Avg!D6033</f>
        <v>0.93513814667739825</v>
      </c>
      <c r="F6033" s="30">
        <f>PVWatts_8.5kW!J6045</f>
        <v>0</v>
      </c>
      <c r="G6033" s="34">
        <f t="shared" si="282"/>
        <v>0.93513814667739825</v>
      </c>
      <c r="H6033" s="34">
        <f t="shared" si="283"/>
        <v>0.93513814667739825</v>
      </c>
      <c r="I6033" s="34">
        <f t="shared" si="284"/>
        <v>0</v>
      </c>
    </row>
    <row r="6034" spans="2:9" x14ac:dyDescent="0.25">
      <c r="B6034" s="9">
        <v>2021</v>
      </c>
      <c r="C6034" s="9">
        <v>9</v>
      </c>
      <c r="D6034" s="9">
        <v>1</v>
      </c>
      <c r="E6034" s="30">
        <f>I01_Avg!D6034</f>
        <v>0.83357713570249925</v>
      </c>
      <c r="F6034" s="30">
        <f>PVWatts_8.5kW!J6046</f>
        <v>0</v>
      </c>
      <c r="G6034" s="34">
        <f t="shared" si="282"/>
        <v>0.83357713570249925</v>
      </c>
      <c r="H6034" s="34">
        <f t="shared" si="283"/>
        <v>0.83357713570249925</v>
      </c>
      <c r="I6034" s="34">
        <f t="shared" si="284"/>
        <v>0</v>
      </c>
    </row>
    <row r="6035" spans="2:9" x14ac:dyDescent="0.25">
      <c r="B6035" s="9">
        <v>2021</v>
      </c>
      <c r="C6035" s="9">
        <v>9</v>
      </c>
      <c r="D6035" s="9">
        <v>2</v>
      </c>
      <c r="E6035" s="30">
        <f>I01_Avg!D6035</f>
        <v>0.73147605477104694</v>
      </c>
      <c r="F6035" s="30">
        <f>PVWatts_8.5kW!J6047</f>
        <v>0</v>
      </c>
      <c r="G6035" s="34">
        <f t="shared" si="282"/>
        <v>0.73147605477104694</v>
      </c>
      <c r="H6035" s="34">
        <f t="shared" si="283"/>
        <v>0.73147605477104694</v>
      </c>
      <c r="I6035" s="34">
        <f t="shared" si="284"/>
        <v>0</v>
      </c>
    </row>
    <row r="6036" spans="2:9" x14ac:dyDescent="0.25">
      <c r="B6036" s="9">
        <v>2021</v>
      </c>
      <c r="C6036" s="9">
        <v>9</v>
      </c>
      <c r="D6036" s="9">
        <v>3</v>
      </c>
      <c r="E6036" s="30">
        <f>I01_Avg!D6036</f>
        <v>0.6820021957827519</v>
      </c>
      <c r="F6036" s="30">
        <f>PVWatts_8.5kW!J6048</f>
        <v>0</v>
      </c>
      <c r="G6036" s="34">
        <f t="shared" si="282"/>
        <v>0.6820021957827519</v>
      </c>
      <c r="H6036" s="34">
        <f t="shared" si="283"/>
        <v>0.6820021957827519</v>
      </c>
      <c r="I6036" s="34">
        <f t="shared" si="284"/>
        <v>0</v>
      </c>
    </row>
    <row r="6037" spans="2:9" x14ac:dyDescent="0.25">
      <c r="B6037" s="9">
        <v>2021</v>
      </c>
      <c r="C6037" s="9">
        <v>9</v>
      </c>
      <c r="D6037" s="9">
        <v>4</v>
      </c>
      <c r="E6037" s="30">
        <f>I01_Avg!D6037</f>
        <v>0.65798304139696817</v>
      </c>
      <c r="F6037" s="30">
        <f>PVWatts_8.5kW!J6049</f>
        <v>0</v>
      </c>
      <c r="G6037" s="34">
        <f t="shared" si="282"/>
        <v>0.65798304139696817</v>
      </c>
      <c r="H6037" s="34">
        <f t="shared" si="283"/>
        <v>0.65798304139696817</v>
      </c>
      <c r="I6037" s="34">
        <f t="shared" si="284"/>
        <v>0</v>
      </c>
    </row>
    <row r="6038" spans="2:9" x14ac:dyDescent="0.25">
      <c r="B6038" s="9">
        <v>2021</v>
      </c>
      <c r="C6038" s="9">
        <v>9</v>
      </c>
      <c r="D6038" s="9">
        <v>5</v>
      </c>
      <c r="E6038" s="30">
        <f>I01_Avg!D6038</f>
        <v>0.68938040580930249</v>
      </c>
      <c r="F6038" s="30">
        <f>PVWatts_8.5kW!J6050</f>
        <v>0</v>
      </c>
      <c r="G6038" s="34">
        <f t="shared" si="282"/>
        <v>0.68938040580930249</v>
      </c>
      <c r="H6038" s="34">
        <f t="shared" si="283"/>
        <v>0.68938040580930249</v>
      </c>
      <c r="I6038" s="34">
        <f t="shared" si="284"/>
        <v>0</v>
      </c>
    </row>
    <row r="6039" spans="2:9" x14ac:dyDescent="0.25">
      <c r="B6039" s="9">
        <v>2021</v>
      </c>
      <c r="C6039" s="9">
        <v>9</v>
      </c>
      <c r="D6039" s="9">
        <v>6</v>
      </c>
      <c r="E6039" s="30">
        <f>I01_Avg!D6039</f>
        <v>0.78311305835904954</v>
      </c>
      <c r="F6039" s="30">
        <f>PVWatts_8.5kW!J6051</f>
        <v>1.9619000000000001E-2</v>
      </c>
      <c r="G6039" s="34">
        <f t="shared" si="282"/>
        <v>0.76349405835904949</v>
      </c>
      <c r="H6039" s="34">
        <f t="shared" si="283"/>
        <v>0.76349405835904949</v>
      </c>
      <c r="I6039" s="34">
        <f t="shared" si="284"/>
        <v>0</v>
      </c>
    </row>
    <row r="6040" spans="2:9" x14ac:dyDescent="0.25">
      <c r="B6040" s="9">
        <v>2021</v>
      </c>
      <c r="C6040" s="9">
        <v>9</v>
      </c>
      <c r="D6040" s="9">
        <v>7</v>
      </c>
      <c r="E6040" s="30">
        <f>I01_Avg!D6040</f>
        <v>0.87092166667814275</v>
      </c>
      <c r="F6040" s="30">
        <f>PVWatts_8.5kW!J6052</f>
        <v>0.81567200000000006</v>
      </c>
      <c r="G6040" s="34">
        <f t="shared" si="282"/>
        <v>5.5249666678142684E-2</v>
      </c>
      <c r="H6040" s="34">
        <f t="shared" si="283"/>
        <v>5.5249666678142684E-2</v>
      </c>
      <c r="I6040" s="34">
        <f t="shared" si="284"/>
        <v>0</v>
      </c>
    </row>
    <row r="6041" spans="2:9" x14ac:dyDescent="0.25">
      <c r="B6041" s="9">
        <v>2021</v>
      </c>
      <c r="C6041" s="9">
        <v>9</v>
      </c>
      <c r="D6041" s="9">
        <v>8</v>
      </c>
      <c r="E6041" s="30">
        <f>I01_Avg!D6041</f>
        <v>0.89391369905096163</v>
      </c>
      <c r="F6041" s="30">
        <f>PVWatts_8.5kW!J6053</f>
        <v>1.1968510000000001</v>
      </c>
      <c r="G6041" s="34">
        <f t="shared" si="282"/>
        <v>-0.30293730094903848</v>
      </c>
      <c r="H6041" s="34">
        <f t="shared" si="283"/>
        <v>0</v>
      </c>
      <c r="I6041" s="34">
        <f t="shared" si="284"/>
        <v>-0.30293730094903848</v>
      </c>
    </row>
    <row r="6042" spans="2:9" x14ac:dyDescent="0.25">
      <c r="B6042" s="9">
        <v>2021</v>
      </c>
      <c r="C6042" s="9">
        <v>9</v>
      </c>
      <c r="D6042" s="9">
        <v>9</v>
      </c>
      <c r="E6042" s="30">
        <f>I01_Avg!D6042</f>
        <v>0.93821055755185012</v>
      </c>
      <c r="F6042" s="30">
        <f>PVWatts_8.5kW!J6054</f>
        <v>3.6873339999999999</v>
      </c>
      <c r="G6042" s="34">
        <f t="shared" si="282"/>
        <v>-2.7491234424481497</v>
      </c>
      <c r="H6042" s="34">
        <f t="shared" si="283"/>
        <v>0</v>
      </c>
      <c r="I6042" s="34">
        <f t="shared" si="284"/>
        <v>-2.7491234424481497</v>
      </c>
    </row>
    <row r="6043" spans="2:9" x14ac:dyDescent="0.25">
      <c r="B6043" s="9">
        <v>2021</v>
      </c>
      <c r="C6043" s="9">
        <v>9</v>
      </c>
      <c r="D6043" s="9">
        <v>10</v>
      </c>
      <c r="E6043" s="30">
        <f>I01_Avg!D6043</f>
        <v>0.9294808380317332</v>
      </c>
      <c r="F6043" s="30">
        <f>PVWatts_8.5kW!J6055</f>
        <v>4.8161250000000004</v>
      </c>
      <c r="G6043" s="34">
        <f t="shared" si="282"/>
        <v>-3.8866441619682672</v>
      </c>
      <c r="H6043" s="34">
        <f t="shared" si="283"/>
        <v>0</v>
      </c>
      <c r="I6043" s="34">
        <f t="shared" si="284"/>
        <v>-3.8866441619682672</v>
      </c>
    </row>
    <row r="6044" spans="2:9" x14ac:dyDescent="0.25">
      <c r="B6044" s="9">
        <v>2021</v>
      </c>
      <c r="C6044" s="9">
        <v>9</v>
      </c>
      <c r="D6044" s="9">
        <v>11</v>
      </c>
      <c r="E6044" s="30">
        <f>I01_Avg!D6044</f>
        <v>1.0630180352599774</v>
      </c>
      <c r="F6044" s="30">
        <f>PVWatts_8.5kW!J6056</f>
        <v>5.5462569999999998</v>
      </c>
      <c r="G6044" s="34">
        <f t="shared" si="282"/>
        <v>-4.4832389647400221</v>
      </c>
      <c r="H6044" s="34">
        <f t="shared" si="283"/>
        <v>0</v>
      </c>
      <c r="I6044" s="34">
        <f t="shared" si="284"/>
        <v>-4.4832389647400221</v>
      </c>
    </row>
    <row r="6045" spans="2:9" x14ac:dyDescent="0.25">
      <c r="B6045" s="9">
        <v>2021</v>
      </c>
      <c r="C6045" s="9">
        <v>9</v>
      </c>
      <c r="D6045" s="9">
        <v>12</v>
      </c>
      <c r="E6045" s="30">
        <f>I01_Avg!D6045</f>
        <v>1.2017146143223087</v>
      </c>
      <c r="F6045" s="30">
        <f>PVWatts_8.5kW!J6057</f>
        <v>5.7774149999999995</v>
      </c>
      <c r="G6045" s="34">
        <f t="shared" si="282"/>
        <v>-4.575700385677691</v>
      </c>
      <c r="H6045" s="34">
        <f t="shared" si="283"/>
        <v>0</v>
      </c>
      <c r="I6045" s="34">
        <f t="shared" si="284"/>
        <v>-4.575700385677691</v>
      </c>
    </row>
    <row r="6046" spans="2:9" x14ac:dyDescent="0.25">
      <c r="B6046" s="9">
        <v>2021</v>
      </c>
      <c r="C6046" s="9">
        <v>9</v>
      </c>
      <c r="D6046" s="9">
        <v>13</v>
      </c>
      <c r="E6046" s="30">
        <f>I01_Avg!D6046</f>
        <v>1.3451651446274357</v>
      </c>
      <c r="F6046" s="30">
        <f>PVWatts_8.5kW!J6058</f>
        <v>5.6437560000000007</v>
      </c>
      <c r="G6046" s="34">
        <f t="shared" si="282"/>
        <v>-4.2985908553725647</v>
      </c>
      <c r="H6046" s="34">
        <f t="shared" si="283"/>
        <v>0</v>
      </c>
      <c r="I6046" s="34">
        <f t="shared" si="284"/>
        <v>-4.2985908553725647</v>
      </c>
    </row>
    <row r="6047" spans="2:9" x14ac:dyDescent="0.25">
      <c r="B6047" s="9">
        <v>2021</v>
      </c>
      <c r="C6047" s="9">
        <v>9</v>
      </c>
      <c r="D6047" s="9">
        <v>14</v>
      </c>
      <c r="E6047" s="30">
        <f>I01_Avg!D6047</f>
        <v>1.4895683023084529</v>
      </c>
      <c r="F6047" s="30">
        <f>PVWatts_8.5kW!J6059</f>
        <v>5.1892160000000001</v>
      </c>
      <c r="G6047" s="34">
        <f t="shared" si="282"/>
        <v>-3.6996476976915469</v>
      </c>
      <c r="H6047" s="34">
        <f t="shared" si="283"/>
        <v>0</v>
      </c>
      <c r="I6047" s="34">
        <f t="shared" si="284"/>
        <v>-3.6996476976915469</v>
      </c>
    </row>
    <row r="6048" spans="2:9" x14ac:dyDescent="0.25">
      <c r="B6048" s="9">
        <v>2021</v>
      </c>
      <c r="C6048" s="9">
        <v>9</v>
      </c>
      <c r="D6048" s="9">
        <v>15</v>
      </c>
      <c r="E6048" s="30">
        <f>I01_Avg!D6048</f>
        <v>1.7812553889045133</v>
      </c>
      <c r="F6048" s="30">
        <f>PVWatts_8.5kW!J6060</f>
        <v>4.3156600000000003</v>
      </c>
      <c r="G6048" s="34">
        <f t="shared" si="282"/>
        <v>-2.534404611095487</v>
      </c>
      <c r="H6048" s="34">
        <f t="shared" si="283"/>
        <v>0</v>
      </c>
      <c r="I6048" s="34">
        <f t="shared" si="284"/>
        <v>-2.534404611095487</v>
      </c>
    </row>
    <row r="6049" spans="2:9" x14ac:dyDescent="0.25">
      <c r="B6049" s="9">
        <v>2021</v>
      </c>
      <c r="C6049" s="9">
        <v>9</v>
      </c>
      <c r="D6049" s="9">
        <v>16</v>
      </c>
      <c r="E6049" s="30">
        <f>I01_Avg!D6049</f>
        <v>2.089756541014264</v>
      </c>
      <c r="F6049" s="30">
        <f>PVWatts_8.5kW!J6061</f>
        <v>3.0414749999999997</v>
      </c>
      <c r="G6049" s="34">
        <f t="shared" si="282"/>
        <v>-0.9517184589857357</v>
      </c>
      <c r="H6049" s="34">
        <f t="shared" si="283"/>
        <v>0</v>
      </c>
      <c r="I6049" s="34">
        <f t="shared" si="284"/>
        <v>-0.9517184589857357</v>
      </c>
    </row>
    <row r="6050" spans="2:9" x14ac:dyDescent="0.25">
      <c r="B6050" s="9">
        <v>2021</v>
      </c>
      <c r="C6050" s="9">
        <v>9</v>
      </c>
      <c r="D6050" s="9">
        <v>17</v>
      </c>
      <c r="E6050" s="30">
        <f>I01_Avg!D6050</f>
        <v>2.2949727176908956</v>
      </c>
      <c r="F6050" s="30">
        <f>PVWatts_8.5kW!J6062</f>
        <v>1.5368989999999998</v>
      </c>
      <c r="G6050" s="34">
        <f t="shared" si="282"/>
        <v>0.75807371769089582</v>
      </c>
      <c r="H6050" s="34">
        <f t="shared" si="283"/>
        <v>0.75807371769089582</v>
      </c>
      <c r="I6050" s="34">
        <f t="shared" si="284"/>
        <v>0</v>
      </c>
    </row>
    <row r="6051" spans="2:9" x14ac:dyDescent="0.25">
      <c r="B6051" s="9">
        <v>2021</v>
      </c>
      <c r="C6051" s="9">
        <v>9</v>
      </c>
      <c r="D6051" s="9">
        <v>18</v>
      </c>
      <c r="E6051" s="30">
        <f>I01_Avg!D6051</f>
        <v>2.3166554660087884</v>
      </c>
      <c r="F6051" s="30">
        <f>PVWatts_8.5kW!J6063</f>
        <v>0.23410400000000001</v>
      </c>
      <c r="G6051" s="34">
        <f t="shared" si="282"/>
        <v>2.0825514660087885</v>
      </c>
      <c r="H6051" s="34">
        <f t="shared" si="283"/>
        <v>2.0825514660087885</v>
      </c>
      <c r="I6051" s="34">
        <f t="shared" si="284"/>
        <v>0</v>
      </c>
    </row>
    <row r="6052" spans="2:9" x14ac:dyDescent="0.25">
      <c r="B6052" s="9">
        <v>2021</v>
      </c>
      <c r="C6052" s="9">
        <v>9</v>
      </c>
      <c r="D6052" s="9">
        <v>19</v>
      </c>
      <c r="E6052" s="30">
        <f>I01_Avg!D6052</f>
        <v>2.2181848338675669</v>
      </c>
      <c r="F6052" s="30">
        <f>PVWatts_8.5kW!J6064</f>
        <v>0</v>
      </c>
      <c r="G6052" s="34">
        <f t="shared" si="282"/>
        <v>2.2181848338675669</v>
      </c>
      <c r="H6052" s="34">
        <f t="shared" si="283"/>
        <v>2.2181848338675669</v>
      </c>
      <c r="I6052" s="34">
        <f t="shared" si="284"/>
        <v>0</v>
      </c>
    </row>
    <row r="6053" spans="2:9" x14ac:dyDescent="0.25">
      <c r="B6053" s="9">
        <v>2021</v>
      </c>
      <c r="C6053" s="9">
        <v>9</v>
      </c>
      <c r="D6053" s="9">
        <v>20</v>
      </c>
      <c r="E6053" s="30">
        <f>I01_Avg!D6053</f>
        <v>2.1177114867633793</v>
      </c>
      <c r="F6053" s="30">
        <f>PVWatts_8.5kW!J6065</f>
        <v>0</v>
      </c>
      <c r="G6053" s="34">
        <f t="shared" si="282"/>
        <v>2.1177114867633793</v>
      </c>
      <c r="H6053" s="34">
        <f t="shared" si="283"/>
        <v>2.1177114867633793</v>
      </c>
      <c r="I6053" s="34">
        <f t="shared" si="284"/>
        <v>0</v>
      </c>
    </row>
    <row r="6054" spans="2:9" x14ac:dyDescent="0.25">
      <c r="B6054" s="9">
        <v>2021</v>
      </c>
      <c r="C6054" s="9">
        <v>9</v>
      </c>
      <c r="D6054" s="9">
        <v>21</v>
      </c>
      <c r="E6054" s="30">
        <f>I01_Avg!D6054</f>
        <v>1.9238521933951973</v>
      </c>
      <c r="F6054" s="30">
        <f>PVWatts_8.5kW!J6066</f>
        <v>0</v>
      </c>
      <c r="G6054" s="34">
        <f t="shared" si="282"/>
        <v>1.9238521933951973</v>
      </c>
      <c r="H6054" s="34">
        <f t="shared" si="283"/>
        <v>1.9238521933951973</v>
      </c>
      <c r="I6054" s="34">
        <f t="shared" si="284"/>
        <v>0</v>
      </c>
    </row>
    <row r="6055" spans="2:9" x14ac:dyDescent="0.25">
      <c r="B6055" s="9">
        <v>2021</v>
      </c>
      <c r="C6055" s="9">
        <v>9</v>
      </c>
      <c r="D6055" s="9">
        <v>22</v>
      </c>
      <c r="E6055" s="30">
        <f>I01_Avg!D6055</f>
        <v>1.5981130795392555</v>
      </c>
      <c r="F6055" s="30">
        <f>PVWatts_8.5kW!J6067</f>
        <v>0</v>
      </c>
      <c r="G6055" s="34">
        <f t="shared" si="282"/>
        <v>1.5981130795392555</v>
      </c>
      <c r="H6055" s="34">
        <f t="shared" si="283"/>
        <v>1.5981130795392555</v>
      </c>
      <c r="I6055" s="34">
        <f t="shared" si="284"/>
        <v>0</v>
      </c>
    </row>
    <row r="6056" spans="2:9" x14ac:dyDescent="0.25">
      <c r="B6056" s="9">
        <v>2021</v>
      </c>
      <c r="C6056" s="9">
        <v>9</v>
      </c>
      <c r="D6056" s="9">
        <v>23</v>
      </c>
      <c r="E6056" s="30">
        <f>I01_Avg!D6056</f>
        <v>1.324369026848967</v>
      </c>
      <c r="F6056" s="30">
        <f>PVWatts_8.5kW!J6068</f>
        <v>0</v>
      </c>
      <c r="G6056" s="34">
        <f t="shared" si="282"/>
        <v>1.324369026848967</v>
      </c>
      <c r="H6056" s="34">
        <f t="shared" si="283"/>
        <v>1.324369026848967</v>
      </c>
      <c r="I6056" s="34">
        <f t="shared" si="284"/>
        <v>0</v>
      </c>
    </row>
    <row r="6057" spans="2:9" x14ac:dyDescent="0.25">
      <c r="B6057" s="9">
        <v>2021</v>
      </c>
      <c r="C6057" s="9">
        <v>9</v>
      </c>
      <c r="D6057" s="9">
        <v>0</v>
      </c>
      <c r="E6057" s="30">
        <f>I01_Avg!D6057</f>
        <v>1.1682634434859265</v>
      </c>
      <c r="F6057" s="30">
        <f>PVWatts_8.5kW!J6069</f>
        <v>0</v>
      </c>
      <c r="G6057" s="34">
        <f t="shared" si="282"/>
        <v>1.1682634434859265</v>
      </c>
      <c r="H6057" s="34">
        <f t="shared" si="283"/>
        <v>1.1682634434859265</v>
      </c>
      <c r="I6057" s="34">
        <f t="shared" si="284"/>
        <v>0</v>
      </c>
    </row>
    <row r="6058" spans="2:9" x14ac:dyDescent="0.25">
      <c r="B6058" s="9">
        <v>2021</v>
      </c>
      <c r="C6058" s="9">
        <v>9</v>
      </c>
      <c r="D6058" s="9">
        <v>1</v>
      </c>
      <c r="E6058" s="30">
        <f>I01_Avg!D6058</f>
        <v>0.98663755922378527</v>
      </c>
      <c r="F6058" s="30">
        <f>PVWatts_8.5kW!J6070</f>
        <v>0</v>
      </c>
      <c r="G6058" s="34">
        <f t="shared" si="282"/>
        <v>0.98663755922378527</v>
      </c>
      <c r="H6058" s="34">
        <f t="shared" si="283"/>
        <v>0.98663755922378527</v>
      </c>
      <c r="I6058" s="34">
        <f t="shared" si="284"/>
        <v>0</v>
      </c>
    </row>
    <row r="6059" spans="2:9" x14ac:dyDescent="0.25">
      <c r="B6059" s="9">
        <v>2021</v>
      </c>
      <c r="C6059" s="9">
        <v>9</v>
      </c>
      <c r="D6059" s="9">
        <v>2</v>
      </c>
      <c r="E6059" s="30">
        <f>I01_Avg!D6059</f>
        <v>0.89385961382387535</v>
      </c>
      <c r="F6059" s="30">
        <f>PVWatts_8.5kW!J6071</f>
        <v>0</v>
      </c>
      <c r="G6059" s="34">
        <f t="shared" si="282"/>
        <v>0.89385961382387535</v>
      </c>
      <c r="H6059" s="34">
        <f t="shared" si="283"/>
        <v>0.89385961382387535</v>
      </c>
      <c r="I6059" s="34">
        <f t="shared" si="284"/>
        <v>0</v>
      </c>
    </row>
    <row r="6060" spans="2:9" x14ac:dyDescent="0.25">
      <c r="B6060" s="9">
        <v>2021</v>
      </c>
      <c r="C6060" s="9">
        <v>9</v>
      </c>
      <c r="D6060" s="9">
        <v>3</v>
      </c>
      <c r="E6060" s="30">
        <f>I01_Avg!D6060</f>
        <v>0.8301247604726737</v>
      </c>
      <c r="F6060" s="30">
        <f>PVWatts_8.5kW!J6072</f>
        <v>0</v>
      </c>
      <c r="G6060" s="34">
        <f t="shared" si="282"/>
        <v>0.8301247604726737</v>
      </c>
      <c r="H6060" s="34">
        <f t="shared" si="283"/>
        <v>0.8301247604726737</v>
      </c>
      <c r="I6060" s="34">
        <f t="shared" si="284"/>
        <v>0</v>
      </c>
    </row>
    <row r="6061" spans="2:9" x14ac:dyDescent="0.25">
      <c r="B6061" s="9">
        <v>2021</v>
      </c>
      <c r="C6061" s="9">
        <v>9</v>
      </c>
      <c r="D6061" s="9">
        <v>4</v>
      </c>
      <c r="E6061" s="30">
        <f>I01_Avg!D6061</f>
        <v>0.78843058099819929</v>
      </c>
      <c r="F6061" s="30">
        <f>PVWatts_8.5kW!J6073</f>
        <v>0</v>
      </c>
      <c r="G6061" s="34">
        <f t="shared" si="282"/>
        <v>0.78843058099819929</v>
      </c>
      <c r="H6061" s="34">
        <f t="shared" si="283"/>
        <v>0.78843058099819929</v>
      </c>
      <c r="I6061" s="34">
        <f t="shared" si="284"/>
        <v>0</v>
      </c>
    </row>
    <row r="6062" spans="2:9" x14ac:dyDescent="0.25">
      <c r="B6062" s="9">
        <v>2021</v>
      </c>
      <c r="C6062" s="9">
        <v>9</v>
      </c>
      <c r="D6062" s="9">
        <v>5</v>
      </c>
      <c r="E6062" s="30">
        <f>I01_Avg!D6062</f>
        <v>0.80099717731791831</v>
      </c>
      <c r="F6062" s="30">
        <f>PVWatts_8.5kW!J6074</f>
        <v>0</v>
      </c>
      <c r="G6062" s="34">
        <f t="shared" si="282"/>
        <v>0.80099717731791831</v>
      </c>
      <c r="H6062" s="34">
        <f t="shared" si="283"/>
        <v>0.80099717731791831</v>
      </c>
      <c r="I6062" s="34">
        <f t="shared" si="284"/>
        <v>0</v>
      </c>
    </row>
    <row r="6063" spans="2:9" x14ac:dyDescent="0.25">
      <c r="B6063" s="9">
        <v>2021</v>
      </c>
      <c r="C6063" s="9">
        <v>9</v>
      </c>
      <c r="D6063" s="9">
        <v>6</v>
      </c>
      <c r="E6063" s="30">
        <f>I01_Avg!D6063</f>
        <v>0.89082507634664743</v>
      </c>
      <c r="F6063" s="30">
        <f>PVWatts_8.5kW!J6075</f>
        <v>7.123E-3</v>
      </c>
      <c r="G6063" s="34">
        <f t="shared" si="282"/>
        <v>0.88370207634664744</v>
      </c>
      <c r="H6063" s="34">
        <f t="shared" si="283"/>
        <v>0.88370207634664744</v>
      </c>
      <c r="I6063" s="34">
        <f t="shared" si="284"/>
        <v>0</v>
      </c>
    </row>
    <row r="6064" spans="2:9" x14ac:dyDescent="0.25">
      <c r="B6064" s="9">
        <v>2021</v>
      </c>
      <c r="C6064" s="9">
        <v>9</v>
      </c>
      <c r="D6064" s="9">
        <v>7</v>
      </c>
      <c r="E6064" s="30">
        <f>I01_Avg!D6064</f>
        <v>1.0053670925184295</v>
      </c>
      <c r="F6064" s="30">
        <f>PVWatts_8.5kW!J6076</f>
        <v>0.97372999999999998</v>
      </c>
      <c r="G6064" s="34">
        <f t="shared" si="282"/>
        <v>3.1637092518429499E-2</v>
      </c>
      <c r="H6064" s="34">
        <f t="shared" si="283"/>
        <v>3.1637092518429499E-2</v>
      </c>
      <c r="I6064" s="34">
        <f t="shared" si="284"/>
        <v>0</v>
      </c>
    </row>
    <row r="6065" spans="2:9" x14ac:dyDescent="0.25">
      <c r="B6065" s="9">
        <v>2021</v>
      </c>
      <c r="C6065" s="9">
        <v>9</v>
      </c>
      <c r="D6065" s="9">
        <v>8</v>
      </c>
      <c r="E6065" s="30">
        <f>I01_Avg!D6065</f>
        <v>1.031541583409443</v>
      </c>
      <c r="F6065" s="30">
        <f>PVWatts_8.5kW!J6077</f>
        <v>2.5836260000000002</v>
      </c>
      <c r="G6065" s="34">
        <f t="shared" si="282"/>
        <v>-1.5520844165905572</v>
      </c>
      <c r="H6065" s="34">
        <f t="shared" si="283"/>
        <v>0</v>
      </c>
      <c r="I6065" s="34">
        <f t="shared" si="284"/>
        <v>-1.5520844165905572</v>
      </c>
    </row>
    <row r="6066" spans="2:9" x14ac:dyDescent="0.25">
      <c r="B6066" s="9">
        <v>2021</v>
      </c>
      <c r="C6066" s="9">
        <v>9</v>
      </c>
      <c r="D6066" s="9">
        <v>9</v>
      </c>
      <c r="E6066" s="30">
        <f>I01_Avg!D6066</f>
        <v>1.0113728930239365</v>
      </c>
      <c r="F6066" s="30">
        <f>PVWatts_8.5kW!J6078</f>
        <v>4.0605970000000005</v>
      </c>
      <c r="G6066" s="34">
        <f t="shared" si="282"/>
        <v>-3.0492241069760642</v>
      </c>
      <c r="H6066" s="34">
        <f t="shared" si="283"/>
        <v>0</v>
      </c>
      <c r="I6066" s="34">
        <f t="shared" si="284"/>
        <v>-3.0492241069760642</v>
      </c>
    </row>
    <row r="6067" spans="2:9" x14ac:dyDescent="0.25">
      <c r="B6067" s="9">
        <v>2021</v>
      </c>
      <c r="C6067" s="9">
        <v>9</v>
      </c>
      <c r="D6067" s="9">
        <v>10</v>
      </c>
      <c r="E6067" s="30">
        <f>I01_Avg!D6067</f>
        <v>1.0591470457119185</v>
      </c>
      <c r="F6067" s="30">
        <f>PVWatts_8.5kW!J6079</f>
        <v>5.1390770000000003</v>
      </c>
      <c r="G6067" s="34">
        <f t="shared" si="282"/>
        <v>-4.0799299542880814</v>
      </c>
      <c r="H6067" s="34">
        <f t="shared" si="283"/>
        <v>0</v>
      </c>
      <c r="I6067" s="34">
        <f t="shared" si="284"/>
        <v>-4.0799299542880814</v>
      </c>
    </row>
    <row r="6068" spans="2:9" x14ac:dyDescent="0.25">
      <c r="B6068" s="9">
        <v>2021</v>
      </c>
      <c r="C6068" s="9">
        <v>9</v>
      </c>
      <c r="D6068" s="9">
        <v>11</v>
      </c>
      <c r="E6068" s="30">
        <f>I01_Avg!D6068</f>
        <v>1.1761398788658566</v>
      </c>
      <c r="F6068" s="30">
        <f>PVWatts_8.5kW!J6080</f>
        <v>5.881526</v>
      </c>
      <c r="G6068" s="34">
        <f t="shared" si="282"/>
        <v>-4.7053861211341435</v>
      </c>
      <c r="H6068" s="34">
        <f t="shared" si="283"/>
        <v>0</v>
      </c>
      <c r="I6068" s="34">
        <f t="shared" si="284"/>
        <v>-4.7053861211341435</v>
      </c>
    </row>
    <row r="6069" spans="2:9" x14ac:dyDescent="0.25">
      <c r="B6069" s="9">
        <v>2021</v>
      </c>
      <c r="C6069" s="9">
        <v>9</v>
      </c>
      <c r="D6069" s="9">
        <v>12</v>
      </c>
      <c r="E6069" s="30">
        <f>I01_Avg!D6069</f>
        <v>1.258645635989232</v>
      </c>
      <c r="F6069" s="30">
        <f>PVWatts_8.5kW!J6081</f>
        <v>6.0700580000000004</v>
      </c>
      <c r="G6069" s="34">
        <f t="shared" si="282"/>
        <v>-4.8114123640107689</v>
      </c>
      <c r="H6069" s="34">
        <f t="shared" si="283"/>
        <v>0</v>
      </c>
      <c r="I6069" s="34">
        <f t="shared" si="284"/>
        <v>-4.8114123640107689</v>
      </c>
    </row>
    <row r="6070" spans="2:9" x14ac:dyDescent="0.25">
      <c r="B6070" s="9">
        <v>2021</v>
      </c>
      <c r="C6070" s="9">
        <v>9</v>
      </c>
      <c r="D6070" s="9">
        <v>13</v>
      </c>
      <c r="E6070" s="30">
        <f>I01_Avg!D6070</f>
        <v>1.2724677878768929</v>
      </c>
      <c r="F6070" s="30">
        <f>PVWatts_8.5kW!J6082</f>
        <v>5.9070609999999997</v>
      </c>
      <c r="G6070" s="34">
        <f t="shared" si="282"/>
        <v>-4.6345932121231073</v>
      </c>
      <c r="H6070" s="34">
        <f t="shared" si="283"/>
        <v>0</v>
      </c>
      <c r="I6070" s="34">
        <f t="shared" si="284"/>
        <v>-4.6345932121231073</v>
      </c>
    </row>
    <row r="6071" spans="2:9" x14ac:dyDescent="0.25">
      <c r="B6071" s="9">
        <v>2021</v>
      </c>
      <c r="C6071" s="9">
        <v>9</v>
      </c>
      <c r="D6071" s="9">
        <v>14</v>
      </c>
      <c r="E6071" s="30">
        <f>I01_Avg!D6071</f>
        <v>1.2112419432506421</v>
      </c>
      <c r="F6071" s="30">
        <f>PVWatts_8.5kW!J6083</f>
        <v>5.3945680000000005</v>
      </c>
      <c r="G6071" s="34">
        <f t="shared" si="282"/>
        <v>-4.1833260567493582</v>
      </c>
      <c r="H6071" s="34">
        <f t="shared" si="283"/>
        <v>0</v>
      </c>
      <c r="I6071" s="34">
        <f t="shared" si="284"/>
        <v>-4.1833260567493582</v>
      </c>
    </row>
    <row r="6072" spans="2:9" x14ac:dyDescent="0.25">
      <c r="B6072" s="9">
        <v>2021</v>
      </c>
      <c r="C6072" s="9">
        <v>9</v>
      </c>
      <c r="D6072" s="9">
        <v>15</v>
      </c>
      <c r="E6072" s="30">
        <f>I01_Avg!D6072</f>
        <v>1.2109028288908055</v>
      </c>
      <c r="F6072" s="30">
        <f>PVWatts_8.5kW!J6084</f>
        <v>4.4749809999999997</v>
      </c>
      <c r="G6072" s="34">
        <f t="shared" si="282"/>
        <v>-3.264078171109194</v>
      </c>
      <c r="H6072" s="34">
        <f t="shared" si="283"/>
        <v>0</v>
      </c>
      <c r="I6072" s="34">
        <f t="shared" si="284"/>
        <v>-3.264078171109194</v>
      </c>
    </row>
    <row r="6073" spans="2:9" x14ac:dyDescent="0.25">
      <c r="B6073" s="9">
        <v>2021</v>
      </c>
      <c r="C6073" s="9">
        <v>9</v>
      </c>
      <c r="D6073" s="9">
        <v>16</v>
      </c>
      <c r="E6073" s="30">
        <f>I01_Avg!D6073</f>
        <v>1.2499705261612317</v>
      </c>
      <c r="F6073" s="30">
        <f>PVWatts_8.5kW!J6085</f>
        <v>3.1545459999999999</v>
      </c>
      <c r="G6073" s="34">
        <f t="shared" si="282"/>
        <v>-1.9045754738387681</v>
      </c>
      <c r="H6073" s="34">
        <f t="shared" si="283"/>
        <v>0</v>
      </c>
      <c r="I6073" s="34">
        <f t="shared" si="284"/>
        <v>-1.9045754738387681</v>
      </c>
    </row>
    <row r="6074" spans="2:9" x14ac:dyDescent="0.25">
      <c r="B6074" s="9">
        <v>2021</v>
      </c>
      <c r="C6074" s="9">
        <v>9</v>
      </c>
      <c r="D6074" s="9">
        <v>17</v>
      </c>
      <c r="E6074" s="30">
        <f>I01_Avg!D6074</f>
        <v>1.3410543428591313</v>
      </c>
      <c r="F6074" s="30">
        <f>PVWatts_8.5kW!J6086</f>
        <v>1.5573030000000001</v>
      </c>
      <c r="G6074" s="34">
        <f t="shared" si="282"/>
        <v>-0.21624865714086883</v>
      </c>
      <c r="H6074" s="34">
        <f t="shared" si="283"/>
        <v>0</v>
      </c>
      <c r="I6074" s="34">
        <f t="shared" si="284"/>
        <v>-0.21624865714086883</v>
      </c>
    </row>
    <row r="6075" spans="2:9" x14ac:dyDescent="0.25">
      <c r="B6075" s="9">
        <v>2021</v>
      </c>
      <c r="C6075" s="9">
        <v>9</v>
      </c>
      <c r="D6075" s="9">
        <v>18</v>
      </c>
      <c r="E6075" s="30">
        <f>I01_Avg!D6075</f>
        <v>1.3901070386790808</v>
      </c>
      <c r="F6075" s="30">
        <f>PVWatts_8.5kW!J6087</f>
        <v>0.239149</v>
      </c>
      <c r="G6075" s="34">
        <f t="shared" si="282"/>
        <v>1.1509580386790808</v>
      </c>
      <c r="H6075" s="34">
        <f t="shared" si="283"/>
        <v>1.1509580386790808</v>
      </c>
      <c r="I6075" s="34">
        <f t="shared" si="284"/>
        <v>0</v>
      </c>
    </row>
    <row r="6076" spans="2:9" x14ac:dyDescent="0.25">
      <c r="B6076" s="9">
        <v>2021</v>
      </c>
      <c r="C6076" s="9">
        <v>9</v>
      </c>
      <c r="D6076" s="9">
        <v>19</v>
      </c>
      <c r="E6076" s="30">
        <f>I01_Avg!D6076</f>
        <v>1.27600353432666</v>
      </c>
      <c r="F6076" s="30">
        <f>PVWatts_8.5kW!J6088</f>
        <v>0</v>
      </c>
      <c r="G6076" s="34">
        <f t="shared" si="282"/>
        <v>1.27600353432666</v>
      </c>
      <c r="H6076" s="34">
        <f t="shared" si="283"/>
        <v>1.27600353432666</v>
      </c>
      <c r="I6076" s="34">
        <f t="shared" si="284"/>
        <v>0</v>
      </c>
    </row>
    <row r="6077" spans="2:9" x14ac:dyDescent="0.25">
      <c r="B6077" s="9">
        <v>2021</v>
      </c>
      <c r="C6077" s="9">
        <v>9</v>
      </c>
      <c r="D6077" s="9">
        <v>20</v>
      </c>
      <c r="E6077" s="30">
        <f>I01_Avg!D6077</f>
        <v>1.2300901027645186</v>
      </c>
      <c r="F6077" s="30">
        <f>PVWatts_8.5kW!J6089</f>
        <v>0</v>
      </c>
      <c r="G6077" s="34">
        <f t="shared" si="282"/>
        <v>1.2300901027645186</v>
      </c>
      <c r="H6077" s="34">
        <f t="shared" si="283"/>
        <v>1.2300901027645186</v>
      </c>
      <c r="I6077" s="34">
        <f t="shared" si="284"/>
        <v>0</v>
      </c>
    </row>
    <row r="6078" spans="2:9" x14ac:dyDescent="0.25">
      <c r="B6078" s="9">
        <v>2021</v>
      </c>
      <c r="C6078" s="9">
        <v>9</v>
      </c>
      <c r="D6078" s="9">
        <v>21</v>
      </c>
      <c r="E6078" s="30">
        <f>I01_Avg!D6078</f>
        <v>1.1714052834908901</v>
      </c>
      <c r="F6078" s="30">
        <f>PVWatts_8.5kW!J6090</f>
        <v>0</v>
      </c>
      <c r="G6078" s="34">
        <f t="shared" si="282"/>
        <v>1.1714052834908901</v>
      </c>
      <c r="H6078" s="34">
        <f t="shared" si="283"/>
        <v>1.1714052834908901</v>
      </c>
      <c r="I6078" s="34">
        <f t="shared" si="284"/>
        <v>0</v>
      </c>
    </row>
    <row r="6079" spans="2:9" x14ac:dyDescent="0.25">
      <c r="B6079" s="9">
        <v>2021</v>
      </c>
      <c r="C6079" s="9">
        <v>9</v>
      </c>
      <c r="D6079" s="9">
        <v>22</v>
      </c>
      <c r="E6079" s="30">
        <f>I01_Avg!D6079</f>
        <v>1.1036211678496655</v>
      </c>
      <c r="F6079" s="30">
        <f>PVWatts_8.5kW!J6091</f>
        <v>0</v>
      </c>
      <c r="G6079" s="34">
        <f t="shared" si="282"/>
        <v>1.1036211678496655</v>
      </c>
      <c r="H6079" s="34">
        <f t="shared" si="283"/>
        <v>1.1036211678496655</v>
      </c>
      <c r="I6079" s="34">
        <f t="shared" si="284"/>
        <v>0</v>
      </c>
    </row>
    <row r="6080" spans="2:9" x14ac:dyDescent="0.25">
      <c r="B6080" s="9">
        <v>2021</v>
      </c>
      <c r="C6080" s="9">
        <v>9</v>
      </c>
      <c r="D6080" s="9">
        <v>23</v>
      </c>
      <c r="E6080" s="30">
        <f>I01_Avg!D6080</f>
        <v>0.9149516980413418</v>
      </c>
      <c r="F6080" s="30">
        <f>PVWatts_8.5kW!J6092</f>
        <v>0</v>
      </c>
      <c r="G6080" s="34">
        <f t="shared" si="282"/>
        <v>0.9149516980413418</v>
      </c>
      <c r="H6080" s="34">
        <f t="shared" si="283"/>
        <v>0.9149516980413418</v>
      </c>
      <c r="I6080" s="34">
        <f t="shared" si="284"/>
        <v>0</v>
      </c>
    </row>
    <row r="6081" spans="2:9" x14ac:dyDescent="0.25">
      <c r="B6081" s="9">
        <v>2021</v>
      </c>
      <c r="C6081" s="9">
        <v>9</v>
      </c>
      <c r="D6081" s="9">
        <v>0</v>
      </c>
      <c r="E6081" s="30">
        <f>I01_Avg!D6081</f>
        <v>0.77307115048531283</v>
      </c>
      <c r="F6081" s="30">
        <f>PVWatts_8.5kW!J6093</f>
        <v>0</v>
      </c>
      <c r="G6081" s="34">
        <f t="shared" si="282"/>
        <v>0.77307115048531283</v>
      </c>
      <c r="H6081" s="34">
        <f t="shared" si="283"/>
        <v>0.77307115048531283</v>
      </c>
      <c r="I6081" s="34">
        <f t="shared" si="284"/>
        <v>0</v>
      </c>
    </row>
    <row r="6082" spans="2:9" x14ac:dyDescent="0.25">
      <c r="B6082" s="9">
        <v>2021</v>
      </c>
      <c r="C6082" s="9">
        <v>9</v>
      </c>
      <c r="D6082" s="9">
        <v>1</v>
      </c>
      <c r="E6082" s="30">
        <f>I01_Avg!D6082</f>
        <v>0.74377059861687389</v>
      </c>
      <c r="F6082" s="30">
        <f>PVWatts_8.5kW!J6094</f>
        <v>0</v>
      </c>
      <c r="G6082" s="34">
        <f t="shared" si="282"/>
        <v>0.74377059861687389</v>
      </c>
      <c r="H6082" s="34">
        <f t="shared" si="283"/>
        <v>0.74377059861687389</v>
      </c>
      <c r="I6082" s="34">
        <f t="shared" si="284"/>
        <v>0</v>
      </c>
    </row>
    <row r="6083" spans="2:9" x14ac:dyDescent="0.25">
      <c r="B6083" s="9">
        <v>2021</v>
      </c>
      <c r="C6083" s="9">
        <v>9</v>
      </c>
      <c r="D6083" s="9">
        <v>2</v>
      </c>
      <c r="E6083" s="30">
        <f>I01_Avg!D6083</f>
        <v>0.64265421535038003</v>
      </c>
      <c r="F6083" s="30">
        <f>PVWatts_8.5kW!J6095</f>
        <v>0</v>
      </c>
      <c r="G6083" s="34">
        <f t="shared" si="282"/>
        <v>0.64265421535038003</v>
      </c>
      <c r="H6083" s="34">
        <f t="shared" si="283"/>
        <v>0.64265421535038003</v>
      </c>
      <c r="I6083" s="34">
        <f t="shared" si="284"/>
        <v>0</v>
      </c>
    </row>
    <row r="6084" spans="2:9" x14ac:dyDescent="0.25">
      <c r="B6084" s="9">
        <v>2021</v>
      </c>
      <c r="C6084" s="9">
        <v>9</v>
      </c>
      <c r="D6084" s="9">
        <v>3</v>
      </c>
      <c r="E6084" s="30">
        <f>I01_Avg!D6084</f>
        <v>0.60918737775562537</v>
      </c>
      <c r="F6084" s="30">
        <f>PVWatts_8.5kW!J6096</f>
        <v>0</v>
      </c>
      <c r="G6084" s="34">
        <f t="shared" si="282"/>
        <v>0.60918737775562537</v>
      </c>
      <c r="H6084" s="34">
        <f t="shared" si="283"/>
        <v>0.60918737775562537</v>
      </c>
      <c r="I6084" s="34">
        <f t="shared" si="284"/>
        <v>0</v>
      </c>
    </row>
    <row r="6085" spans="2:9" x14ac:dyDescent="0.25">
      <c r="B6085" s="9">
        <v>2021</v>
      </c>
      <c r="C6085" s="9">
        <v>9</v>
      </c>
      <c r="D6085" s="9">
        <v>4</v>
      </c>
      <c r="E6085" s="30">
        <f>I01_Avg!D6085</f>
        <v>0.62292828521299592</v>
      </c>
      <c r="F6085" s="30">
        <f>PVWatts_8.5kW!J6097</f>
        <v>0</v>
      </c>
      <c r="G6085" s="34">
        <f t="shared" si="282"/>
        <v>0.62292828521299592</v>
      </c>
      <c r="H6085" s="34">
        <f t="shared" si="283"/>
        <v>0.62292828521299592</v>
      </c>
      <c r="I6085" s="34">
        <f t="shared" si="284"/>
        <v>0</v>
      </c>
    </row>
    <row r="6086" spans="2:9" x14ac:dyDescent="0.25">
      <c r="B6086" s="9">
        <v>2021</v>
      </c>
      <c r="C6086" s="9">
        <v>9</v>
      </c>
      <c r="D6086" s="9">
        <v>5</v>
      </c>
      <c r="E6086" s="30">
        <f>I01_Avg!D6086</f>
        <v>0.61357475859844246</v>
      </c>
      <c r="F6086" s="30">
        <f>PVWatts_8.5kW!J6098</f>
        <v>0</v>
      </c>
      <c r="G6086" s="34">
        <f t="shared" si="282"/>
        <v>0.61357475859844246</v>
      </c>
      <c r="H6086" s="34">
        <f t="shared" si="283"/>
        <v>0.61357475859844246</v>
      </c>
      <c r="I6086" s="34">
        <f t="shared" si="284"/>
        <v>0</v>
      </c>
    </row>
    <row r="6087" spans="2:9" x14ac:dyDescent="0.25">
      <c r="B6087" s="9">
        <v>2021</v>
      </c>
      <c r="C6087" s="9">
        <v>9</v>
      </c>
      <c r="D6087" s="9">
        <v>6</v>
      </c>
      <c r="E6087" s="30">
        <f>I01_Avg!D6087</f>
        <v>0.64572176649070223</v>
      </c>
      <c r="F6087" s="30">
        <f>PVWatts_8.5kW!J6099</f>
        <v>0</v>
      </c>
      <c r="G6087" s="34">
        <f t="shared" si="282"/>
        <v>0.64572176649070223</v>
      </c>
      <c r="H6087" s="34">
        <f t="shared" si="283"/>
        <v>0.64572176649070223</v>
      </c>
      <c r="I6087" s="34">
        <f t="shared" si="284"/>
        <v>0</v>
      </c>
    </row>
    <row r="6088" spans="2:9" x14ac:dyDescent="0.25">
      <c r="B6088" s="9">
        <v>2021</v>
      </c>
      <c r="C6088" s="9">
        <v>9</v>
      </c>
      <c r="D6088" s="9">
        <v>7</v>
      </c>
      <c r="E6088" s="30">
        <f>I01_Avg!D6088</f>
        <v>0.76887034096211815</v>
      </c>
      <c r="F6088" s="30">
        <f>PVWatts_8.5kW!J6100</f>
        <v>1.088374</v>
      </c>
      <c r="G6088" s="34">
        <f t="shared" si="282"/>
        <v>-0.3195036590378818</v>
      </c>
      <c r="H6088" s="34">
        <f t="shared" si="283"/>
        <v>0</v>
      </c>
      <c r="I6088" s="34">
        <f t="shared" si="284"/>
        <v>-0.3195036590378818</v>
      </c>
    </row>
    <row r="6089" spans="2:9" x14ac:dyDescent="0.25">
      <c r="B6089" s="9">
        <v>2021</v>
      </c>
      <c r="C6089" s="9">
        <v>9</v>
      </c>
      <c r="D6089" s="9">
        <v>8</v>
      </c>
      <c r="E6089" s="30">
        <f>I01_Avg!D6089</f>
        <v>0.89403852495898051</v>
      </c>
      <c r="F6089" s="30">
        <f>PVWatts_8.5kW!J6101</f>
        <v>2.8626290000000001</v>
      </c>
      <c r="G6089" s="34">
        <f t="shared" si="282"/>
        <v>-1.9685904750410197</v>
      </c>
      <c r="H6089" s="34">
        <f t="shared" si="283"/>
        <v>0</v>
      </c>
      <c r="I6089" s="34">
        <f t="shared" si="284"/>
        <v>-1.9685904750410197</v>
      </c>
    </row>
    <row r="6090" spans="2:9" x14ac:dyDescent="0.25">
      <c r="B6090" s="9">
        <v>2021</v>
      </c>
      <c r="C6090" s="9">
        <v>9</v>
      </c>
      <c r="D6090" s="9">
        <v>9</v>
      </c>
      <c r="E6090" s="30">
        <f>I01_Avg!D6090</f>
        <v>1.0754035539599609</v>
      </c>
      <c r="F6090" s="30">
        <f>PVWatts_8.5kW!J6102</f>
        <v>4.427009</v>
      </c>
      <c r="G6090" s="34">
        <f t="shared" ref="G6090:G6153" si="285">+E6090-F6090</f>
        <v>-3.3516054460400388</v>
      </c>
      <c r="H6090" s="34">
        <f t="shared" ref="H6090:H6153" si="286">+IF(G6090&gt;0,G6090,0)</f>
        <v>0</v>
      </c>
      <c r="I6090" s="34">
        <f t="shared" ref="I6090:I6153" si="287">+IF(G6090&lt;0,G6090,0)</f>
        <v>-3.3516054460400388</v>
      </c>
    </row>
    <row r="6091" spans="2:9" x14ac:dyDescent="0.25">
      <c r="B6091" s="9">
        <v>2021</v>
      </c>
      <c r="C6091" s="9">
        <v>9</v>
      </c>
      <c r="D6091" s="9">
        <v>10</v>
      </c>
      <c r="E6091" s="30">
        <f>I01_Avg!D6091</f>
        <v>1.0763977486117078</v>
      </c>
      <c r="F6091" s="30">
        <f>PVWatts_8.5kW!J6103</f>
        <v>5.5384669999999998</v>
      </c>
      <c r="G6091" s="34">
        <f t="shared" si="285"/>
        <v>-4.462069251388292</v>
      </c>
      <c r="H6091" s="34">
        <f t="shared" si="286"/>
        <v>0</v>
      </c>
      <c r="I6091" s="34">
        <f t="shared" si="287"/>
        <v>-4.462069251388292</v>
      </c>
    </row>
    <row r="6092" spans="2:9" x14ac:dyDescent="0.25">
      <c r="B6092" s="9">
        <v>2021</v>
      </c>
      <c r="C6092" s="9">
        <v>9</v>
      </c>
      <c r="D6092" s="9">
        <v>11</v>
      </c>
      <c r="E6092" s="30">
        <f>I01_Avg!D6092</f>
        <v>1.0700382445142831</v>
      </c>
      <c r="F6092" s="30">
        <f>PVWatts_8.5kW!J6104</f>
        <v>6.2393179999999999</v>
      </c>
      <c r="G6092" s="34">
        <f t="shared" si="285"/>
        <v>-5.1692797554857171</v>
      </c>
      <c r="H6092" s="34">
        <f t="shared" si="286"/>
        <v>0</v>
      </c>
      <c r="I6092" s="34">
        <f t="shared" si="287"/>
        <v>-5.1692797554857171</v>
      </c>
    </row>
    <row r="6093" spans="2:9" x14ac:dyDescent="0.25">
      <c r="B6093" s="9">
        <v>2021</v>
      </c>
      <c r="C6093" s="9">
        <v>9</v>
      </c>
      <c r="D6093" s="9">
        <v>12</v>
      </c>
      <c r="E6093" s="30">
        <f>I01_Avg!D6093</f>
        <v>1.1341950424713652</v>
      </c>
      <c r="F6093" s="30">
        <f>PVWatts_8.5kW!J6105</f>
        <v>6.5070309999999996</v>
      </c>
      <c r="G6093" s="34">
        <f t="shared" si="285"/>
        <v>-5.3728359575286344</v>
      </c>
      <c r="H6093" s="34">
        <f t="shared" si="286"/>
        <v>0</v>
      </c>
      <c r="I6093" s="34">
        <f t="shared" si="287"/>
        <v>-5.3728359575286344</v>
      </c>
    </row>
    <row r="6094" spans="2:9" x14ac:dyDescent="0.25">
      <c r="B6094" s="9">
        <v>2021</v>
      </c>
      <c r="C6094" s="9">
        <v>9</v>
      </c>
      <c r="D6094" s="9">
        <v>13</v>
      </c>
      <c r="E6094" s="30">
        <f>I01_Avg!D6094</f>
        <v>1.1523007758178283</v>
      </c>
      <c r="F6094" s="30">
        <f>PVWatts_8.5kW!J6106</f>
        <v>6.4269679999999996</v>
      </c>
      <c r="G6094" s="34">
        <f t="shared" si="285"/>
        <v>-5.2746672241821715</v>
      </c>
      <c r="H6094" s="34">
        <f t="shared" si="286"/>
        <v>0</v>
      </c>
      <c r="I6094" s="34">
        <f t="shared" si="287"/>
        <v>-5.2746672241821715</v>
      </c>
    </row>
    <row r="6095" spans="2:9" x14ac:dyDescent="0.25">
      <c r="B6095" s="9">
        <v>2021</v>
      </c>
      <c r="C6095" s="9">
        <v>9</v>
      </c>
      <c r="D6095" s="9">
        <v>14</v>
      </c>
      <c r="E6095" s="30">
        <f>I01_Avg!D6095</f>
        <v>1.24526617436743</v>
      </c>
      <c r="F6095" s="30">
        <f>PVWatts_8.5kW!J6107</f>
        <v>5.8303969999999996</v>
      </c>
      <c r="G6095" s="34">
        <f t="shared" si="285"/>
        <v>-4.5851308256325698</v>
      </c>
      <c r="H6095" s="34">
        <f t="shared" si="286"/>
        <v>0</v>
      </c>
      <c r="I6095" s="34">
        <f t="shared" si="287"/>
        <v>-4.5851308256325698</v>
      </c>
    </row>
    <row r="6096" spans="2:9" x14ac:dyDescent="0.25">
      <c r="B6096" s="9">
        <v>2021</v>
      </c>
      <c r="C6096" s="9">
        <v>9</v>
      </c>
      <c r="D6096" s="9">
        <v>15</v>
      </c>
      <c r="E6096" s="30">
        <f>I01_Avg!D6096</f>
        <v>1.3703925345489458</v>
      </c>
      <c r="F6096" s="30">
        <f>PVWatts_8.5kW!J6108</f>
        <v>4.8135159999999999</v>
      </c>
      <c r="G6096" s="34">
        <f t="shared" si="285"/>
        <v>-3.4431234654510541</v>
      </c>
      <c r="H6096" s="34">
        <f t="shared" si="286"/>
        <v>0</v>
      </c>
      <c r="I6096" s="34">
        <f t="shared" si="287"/>
        <v>-3.4431234654510541</v>
      </c>
    </row>
    <row r="6097" spans="2:9" x14ac:dyDescent="0.25">
      <c r="B6097" s="9">
        <v>2021</v>
      </c>
      <c r="C6097" s="9">
        <v>9</v>
      </c>
      <c r="D6097" s="9">
        <v>16</v>
      </c>
      <c r="E6097" s="30">
        <f>I01_Avg!D6097</f>
        <v>1.4906160865695584</v>
      </c>
      <c r="F6097" s="30">
        <f>PVWatts_8.5kW!J6109</f>
        <v>3.4435569999999998</v>
      </c>
      <c r="G6097" s="34">
        <f t="shared" si="285"/>
        <v>-1.9529409134304414</v>
      </c>
      <c r="H6097" s="34">
        <f t="shared" si="286"/>
        <v>0</v>
      </c>
      <c r="I6097" s="34">
        <f t="shared" si="287"/>
        <v>-1.9529409134304414</v>
      </c>
    </row>
    <row r="6098" spans="2:9" x14ac:dyDescent="0.25">
      <c r="B6098" s="9">
        <v>2021</v>
      </c>
      <c r="C6098" s="9">
        <v>9</v>
      </c>
      <c r="D6098" s="9">
        <v>17</v>
      </c>
      <c r="E6098" s="30">
        <f>I01_Avg!D6098</f>
        <v>1.6550261134240438</v>
      </c>
      <c r="F6098" s="30">
        <f>PVWatts_8.5kW!J6110</f>
        <v>1.7108130000000001</v>
      </c>
      <c r="G6098" s="34">
        <f t="shared" si="285"/>
        <v>-5.5786886575956318E-2</v>
      </c>
      <c r="H6098" s="34">
        <f t="shared" si="286"/>
        <v>0</v>
      </c>
      <c r="I6098" s="34">
        <f t="shared" si="287"/>
        <v>-5.5786886575956318E-2</v>
      </c>
    </row>
    <row r="6099" spans="2:9" x14ac:dyDescent="0.25">
      <c r="B6099" s="9">
        <v>2021</v>
      </c>
      <c r="C6099" s="9">
        <v>9</v>
      </c>
      <c r="D6099" s="9">
        <v>18</v>
      </c>
      <c r="E6099" s="30">
        <f>I01_Avg!D6099</f>
        <v>1.6075435960150126</v>
      </c>
      <c r="F6099" s="30">
        <f>PVWatts_8.5kW!J6111</f>
        <v>0.24685099999999999</v>
      </c>
      <c r="G6099" s="34">
        <f t="shared" si="285"/>
        <v>1.3606925960150127</v>
      </c>
      <c r="H6099" s="34">
        <f t="shared" si="286"/>
        <v>1.3606925960150127</v>
      </c>
      <c r="I6099" s="34">
        <f t="shared" si="287"/>
        <v>0</v>
      </c>
    </row>
    <row r="6100" spans="2:9" x14ac:dyDescent="0.25">
      <c r="B6100" s="9">
        <v>2021</v>
      </c>
      <c r="C6100" s="9">
        <v>9</v>
      </c>
      <c r="D6100" s="9">
        <v>19</v>
      </c>
      <c r="E6100" s="30">
        <f>I01_Avg!D6100</f>
        <v>1.5130970666885233</v>
      </c>
      <c r="F6100" s="30">
        <f>PVWatts_8.5kW!J6112</f>
        <v>0</v>
      </c>
      <c r="G6100" s="34">
        <f t="shared" si="285"/>
        <v>1.5130970666885233</v>
      </c>
      <c r="H6100" s="34">
        <f t="shared" si="286"/>
        <v>1.5130970666885233</v>
      </c>
      <c r="I6100" s="34">
        <f t="shared" si="287"/>
        <v>0</v>
      </c>
    </row>
    <row r="6101" spans="2:9" x14ac:dyDescent="0.25">
      <c r="B6101" s="9">
        <v>2021</v>
      </c>
      <c r="C6101" s="9">
        <v>9</v>
      </c>
      <c r="D6101" s="9">
        <v>20</v>
      </c>
      <c r="E6101" s="30">
        <f>I01_Avg!D6101</f>
        <v>1.314163809543144</v>
      </c>
      <c r="F6101" s="30">
        <f>PVWatts_8.5kW!J6113</f>
        <v>0</v>
      </c>
      <c r="G6101" s="34">
        <f t="shared" si="285"/>
        <v>1.314163809543144</v>
      </c>
      <c r="H6101" s="34">
        <f t="shared" si="286"/>
        <v>1.314163809543144</v>
      </c>
      <c r="I6101" s="34">
        <f t="shared" si="287"/>
        <v>0</v>
      </c>
    </row>
    <row r="6102" spans="2:9" x14ac:dyDescent="0.25">
      <c r="B6102" s="9">
        <v>2021</v>
      </c>
      <c r="C6102" s="9">
        <v>9</v>
      </c>
      <c r="D6102" s="9">
        <v>21</v>
      </c>
      <c r="E6102" s="30">
        <f>I01_Avg!D6102</f>
        <v>1.2705761395240296</v>
      </c>
      <c r="F6102" s="30">
        <f>PVWatts_8.5kW!J6114</f>
        <v>0</v>
      </c>
      <c r="G6102" s="34">
        <f t="shared" si="285"/>
        <v>1.2705761395240296</v>
      </c>
      <c r="H6102" s="34">
        <f t="shared" si="286"/>
        <v>1.2705761395240296</v>
      </c>
      <c r="I6102" s="34">
        <f t="shared" si="287"/>
        <v>0</v>
      </c>
    </row>
    <row r="6103" spans="2:9" x14ac:dyDescent="0.25">
      <c r="B6103" s="9">
        <v>2021</v>
      </c>
      <c r="C6103" s="9">
        <v>9</v>
      </c>
      <c r="D6103" s="9">
        <v>22</v>
      </c>
      <c r="E6103" s="30">
        <f>I01_Avg!D6103</f>
        <v>1.1277449049934873</v>
      </c>
      <c r="F6103" s="30">
        <f>PVWatts_8.5kW!J6115</f>
        <v>0</v>
      </c>
      <c r="G6103" s="34">
        <f t="shared" si="285"/>
        <v>1.1277449049934873</v>
      </c>
      <c r="H6103" s="34">
        <f t="shared" si="286"/>
        <v>1.1277449049934873</v>
      </c>
      <c r="I6103" s="34">
        <f t="shared" si="287"/>
        <v>0</v>
      </c>
    </row>
    <row r="6104" spans="2:9" x14ac:dyDescent="0.25">
      <c r="B6104" s="9">
        <v>2021</v>
      </c>
      <c r="C6104" s="9">
        <v>9</v>
      </c>
      <c r="D6104" s="9">
        <v>23</v>
      </c>
      <c r="E6104" s="30">
        <f>I01_Avg!D6104</f>
        <v>0.94249646976543255</v>
      </c>
      <c r="F6104" s="30">
        <f>PVWatts_8.5kW!J6116</f>
        <v>0</v>
      </c>
      <c r="G6104" s="34">
        <f t="shared" si="285"/>
        <v>0.94249646976543255</v>
      </c>
      <c r="H6104" s="34">
        <f t="shared" si="286"/>
        <v>0.94249646976543255</v>
      </c>
      <c r="I6104" s="34">
        <f t="shared" si="287"/>
        <v>0</v>
      </c>
    </row>
    <row r="6105" spans="2:9" x14ac:dyDescent="0.25">
      <c r="B6105" s="9">
        <v>2021</v>
      </c>
      <c r="C6105" s="9">
        <v>9</v>
      </c>
      <c r="D6105" s="9">
        <v>0</v>
      </c>
      <c r="E6105" s="30">
        <f>I01_Avg!D6105</f>
        <v>0.80858948800762631</v>
      </c>
      <c r="F6105" s="30">
        <f>PVWatts_8.5kW!J6117</f>
        <v>0</v>
      </c>
      <c r="G6105" s="34">
        <f t="shared" si="285"/>
        <v>0.80858948800762631</v>
      </c>
      <c r="H6105" s="34">
        <f t="shared" si="286"/>
        <v>0.80858948800762631</v>
      </c>
      <c r="I6105" s="34">
        <f t="shared" si="287"/>
        <v>0</v>
      </c>
    </row>
    <row r="6106" spans="2:9" x14ac:dyDescent="0.25">
      <c r="B6106" s="9">
        <v>2021</v>
      </c>
      <c r="C6106" s="9">
        <v>9</v>
      </c>
      <c r="D6106" s="9">
        <v>1</v>
      </c>
      <c r="E6106" s="30">
        <f>I01_Avg!D6106</f>
        <v>0.73197005626138167</v>
      </c>
      <c r="F6106" s="30">
        <f>PVWatts_8.5kW!J6118</f>
        <v>0</v>
      </c>
      <c r="G6106" s="34">
        <f t="shared" si="285"/>
        <v>0.73197005626138167</v>
      </c>
      <c r="H6106" s="34">
        <f t="shared" si="286"/>
        <v>0.73197005626138167</v>
      </c>
      <c r="I6106" s="34">
        <f t="shared" si="287"/>
        <v>0</v>
      </c>
    </row>
    <row r="6107" spans="2:9" x14ac:dyDescent="0.25">
      <c r="B6107" s="9">
        <v>2021</v>
      </c>
      <c r="C6107" s="9">
        <v>9</v>
      </c>
      <c r="D6107" s="9">
        <v>2</v>
      </c>
      <c r="E6107" s="30">
        <f>I01_Avg!D6107</f>
        <v>0.65983853445938911</v>
      </c>
      <c r="F6107" s="30">
        <f>PVWatts_8.5kW!J6119</f>
        <v>0</v>
      </c>
      <c r="G6107" s="34">
        <f t="shared" si="285"/>
        <v>0.65983853445938911</v>
      </c>
      <c r="H6107" s="34">
        <f t="shared" si="286"/>
        <v>0.65983853445938911</v>
      </c>
      <c r="I6107" s="34">
        <f t="shared" si="287"/>
        <v>0</v>
      </c>
    </row>
    <row r="6108" spans="2:9" x14ac:dyDescent="0.25">
      <c r="B6108" s="9">
        <v>2021</v>
      </c>
      <c r="C6108" s="9">
        <v>9</v>
      </c>
      <c r="D6108" s="9">
        <v>3</v>
      </c>
      <c r="E6108" s="30">
        <f>I01_Avg!D6108</f>
        <v>0.63080590019040861</v>
      </c>
      <c r="F6108" s="30">
        <f>PVWatts_8.5kW!J6120</f>
        <v>0</v>
      </c>
      <c r="G6108" s="34">
        <f t="shared" si="285"/>
        <v>0.63080590019040861</v>
      </c>
      <c r="H6108" s="34">
        <f t="shared" si="286"/>
        <v>0.63080590019040861</v>
      </c>
      <c r="I6108" s="34">
        <f t="shared" si="287"/>
        <v>0</v>
      </c>
    </row>
    <row r="6109" spans="2:9" x14ac:dyDescent="0.25">
      <c r="B6109" s="9">
        <v>2021</v>
      </c>
      <c r="C6109" s="9">
        <v>9</v>
      </c>
      <c r="D6109" s="9">
        <v>4</v>
      </c>
      <c r="E6109" s="30">
        <f>I01_Avg!D6109</f>
        <v>0.62513076737777795</v>
      </c>
      <c r="F6109" s="30">
        <f>PVWatts_8.5kW!J6121</f>
        <v>0</v>
      </c>
      <c r="G6109" s="34">
        <f t="shared" si="285"/>
        <v>0.62513076737777795</v>
      </c>
      <c r="H6109" s="34">
        <f t="shared" si="286"/>
        <v>0.62513076737777795</v>
      </c>
      <c r="I6109" s="34">
        <f t="shared" si="287"/>
        <v>0</v>
      </c>
    </row>
    <row r="6110" spans="2:9" x14ac:dyDescent="0.25">
      <c r="B6110" s="9">
        <v>2021</v>
      </c>
      <c r="C6110" s="9">
        <v>9</v>
      </c>
      <c r="D6110" s="9">
        <v>5</v>
      </c>
      <c r="E6110" s="30">
        <f>I01_Avg!D6110</f>
        <v>0.65103613650659431</v>
      </c>
      <c r="F6110" s="30">
        <f>PVWatts_8.5kW!J6122</f>
        <v>0</v>
      </c>
      <c r="G6110" s="34">
        <f t="shared" si="285"/>
        <v>0.65103613650659431</v>
      </c>
      <c r="H6110" s="34">
        <f t="shared" si="286"/>
        <v>0.65103613650659431</v>
      </c>
      <c r="I6110" s="34">
        <f t="shared" si="287"/>
        <v>0</v>
      </c>
    </row>
    <row r="6111" spans="2:9" x14ac:dyDescent="0.25">
      <c r="B6111" s="9">
        <v>2021</v>
      </c>
      <c r="C6111" s="9">
        <v>9</v>
      </c>
      <c r="D6111" s="9">
        <v>6</v>
      </c>
      <c r="E6111" s="30">
        <f>I01_Avg!D6111</f>
        <v>0.66356487265696673</v>
      </c>
      <c r="F6111" s="30">
        <f>PVWatts_8.5kW!J6123</f>
        <v>0</v>
      </c>
      <c r="G6111" s="34">
        <f t="shared" si="285"/>
        <v>0.66356487265696673</v>
      </c>
      <c r="H6111" s="34">
        <f t="shared" si="286"/>
        <v>0.66356487265696673</v>
      </c>
      <c r="I6111" s="34">
        <f t="shared" si="287"/>
        <v>0</v>
      </c>
    </row>
    <row r="6112" spans="2:9" x14ac:dyDescent="0.25">
      <c r="B6112" s="9">
        <v>2021</v>
      </c>
      <c r="C6112" s="9">
        <v>9</v>
      </c>
      <c r="D6112" s="9">
        <v>7</v>
      </c>
      <c r="E6112" s="30">
        <f>I01_Avg!D6112</f>
        <v>0.77444574007267031</v>
      </c>
      <c r="F6112" s="30">
        <f>PVWatts_8.5kW!J6124</f>
        <v>1.067817</v>
      </c>
      <c r="G6112" s="34">
        <f t="shared" si="285"/>
        <v>-0.29337125992732971</v>
      </c>
      <c r="H6112" s="34">
        <f t="shared" si="286"/>
        <v>0</v>
      </c>
      <c r="I6112" s="34">
        <f t="shared" si="287"/>
        <v>-0.29337125992732971</v>
      </c>
    </row>
    <row r="6113" spans="2:9" x14ac:dyDescent="0.25">
      <c r="B6113" s="9">
        <v>2021</v>
      </c>
      <c r="C6113" s="9">
        <v>9</v>
      </c>
      <c r="D6113" s="9">
        <v>8</v>
      </c>
      <c r="E6113" s="30">
        <f>I01_Avg!D6113</f>
        <v>0.90061815081310737</v>
      </c>
      <c r="F6113" s="30">
        <f>PVWatts_8.5kW!J6125</f>
        <v>2.8174239999999999</v>
      </c>
      <c r="G6113" s="34">
        <f t="shared" si="285"/>
        <v>-1.9168058491868925</v>
      </c>
      <c r="H6113" s="34">
        <f t="shared" si="286"/>
        <v>0</v>
      </c>
      <c r="I6113" s="34">
        <f t="shared" si="287"/>
        <v>-1.9168058491868925</v>
      </c>
    </row>
    <row r="6114" spans="2:9" x14ac:dyDescent="0.25">
      <c r="B6114" s="9">
        <v>2021</v>
      </c>
      <c r="C6114" s="9">
        <v>9</v>
      </c>
      <c r="D6114" s="9">
        <v>9</v>
      </c>
      <c r="E6114" s="30">
        <f>I01_Avg!D6114</f>
        <v>0.93805251888080099</v>
      </c>
      <c r="F6114" s="30">
        <f>PVWatts_8.5kW!J6126</f>
        <v>4.3326880000000001</v>
      </c>
      <c r="G6114" s="34">
        <f t="shared" si="285"/>
        <v>-3.3946354811191992</v>
      </c>
      <c r="H6114" s="34">
        <f t="shared" si="286"/>
        <v>0</v>
      </c>
      <c r="I6114" s="34">
        <f t="shared" si="287"/>
        <v>-3.3946354811191992</v>
      </c>
    </row>
    <row r="6115" spans="2:9" x14ac:dyDescent="0.25">
      <c r="B6115" s="9">
        <v>2021</v>
      </c>
      <c r="C6115" s="9">
        <v>9</v>
      </c>
      <c r="D6115" s="9">
        <v>10</v>
      </c>
      <c r="E6115" s="30">
        <f>I01_Avg!D6115</f>
        <v>1.0861655425876253</v>
      </c>
      <c r="F6115" s="30">
        <f>PVWatts_8.5kW!J6127</f>
        <v>5.3605840000000002</v>
      </c>
      <c r="G6115" s="34">
        <f t="shared" si="285"/>
        <v>-4.2744184574123754</v>
      </c>
      <c r="H6115" s="34">
        <f t="shared" si="286"/>
        <v>0</v>
      </c>
      <c r="I6115" s="34">
        <f t="shared" si="287"/>
        <v>-4.2744184574123754</v>
      </c>
    </row>
    <row r="6116" spans="2:9" x14ac:dyDescent="0.25">
      <c r="B6116" s="9">
        <v>2021</v>
      </c>
      <c r="C6116" s="9">
        <v>9</v>
      </c>
      <c r="D6116" s="9">
        <v>11</v>
      </c>
      <c r="E6116" s="30">
        <f>I01_Avg!D6116</f>
        <v>1.1497214394073418</v>
      </c>
      <c r="F6116" s="30">
        <f>PVWatts_8.5kW!J6128</f>
        <v>6.0161049999999996</v>
      </c>
      <c r="G6116" s="34">
        <f t="shared" si="285"/>
        <v>-4.8663835605926575</v>
      </c>
      <c r="H6116" s="34">
        <f t="shared" si="286"/>
        <v>0</v>
      </c>
      <c r="I6116" s="34">
        <f t="shared" si="287"/>
        <v>-4.8663835605926575</v>
      </c>
    </row>
    <row r="6117" spans="2:9" x14ac:dyDescent="0.25">
      <c r="B6117" s="9">
        <v>2021</v>
      </c>
      <c r="C6117" s="9">
        <v>9</v>
      </c>
      <c r="D6117" s="9">
        <v>12</v>
      </c>
      <c r="E6117" s="30">
        <f>I01_Avg!D6117</f>
        <v>1.1363646331172683</v>
      </c>
      <c r="F6117" s="30">
        <f>PVWatts_8.5kW!J6129</f>
        <v>6.3053129999999999</v>
      </c>
      <c r="G6117" s="34">
        <f t="shared" si="285"/>
        <v>-5.1689483668827316</v>
      </c>
      <c r="H6117" s="34">
        <f t="shared" si="286"/>
        <v>0</v>
      </c>
      <c r="I6117" s="34">
        <f t="shared" si="287"/>
        <v>-5.1689483668827316</v>
      </c>
    </row>
    <row r="6118" spans="2:9" x14ac:dyDescent="0.25">
      <c r="B6118" s="9">
        <v>2021</v>
      </c>
      <c r="C6118" s="9">
        <v>9</v>
      </c>
      <c r="D6118" s="9">
        <v>13</v>
      </c>
      <c r="E6118" s="30">
        <f>I01_Avg!D6118</f>
        <v>1.2632808505958384</v>
      </c>
      <c r="F6118" s="30">
        <f>PVWatts_8.5kW!J6130</f>
        <v>6.1427139999999998</v>
      </c>
      <c r="G6118" s="34">
        <f t="shared" si="285"/>
        <v>-4.8794331494041616</v>
      </c>
      <c r="H6118" s="34">
        <f t="shared" si="286"/>
        <v>0</v>
      </c>
      <c r="I6118" s="34">
        <f t="shared" si="287"/>
        <v>-4.8794331494041616</v>
      </c>
    </row>
    <row r="6119" spans="2:9" x14ac:dyDescent="0.25">
      <c r="B6119" s="9">
        <v>2021</v>
      </c>
      <c r="C6119" s="9">
        <v>9</v>
      </c>
      <c r="D6119" s="9">
        <v>14</v>
      </c>
      <c r="E6119" s="30">
        <f>I01_Avg!D6119</f>
        <v>1.3510754809804455</v>
      </c>
      <c r="F6119" s="30">
        <f>PVWatts_8.5kW!J6131</f>
        <v>5.5829889999999995</v>
      </c>
      <c r="G6119" s="34">
        <f t="shared" si="285"/>
        <v>-4.231913519019554</v>
      </c>
      <c r="H6119" s="34">
        <f t="shared" si="286"/>
        <v>0</v>
      </c>
      <c r="I6119" s="34">
        <f t="shared" si="287"/>
        <v>-4.231913519019554</v>
      </c>
    </row>
    <row r="6120" spans="2:9" x14ac:dyDescent="0.25">
      <c r="B6120" s="9">
        <v>2021</v>
      </c>
      <c r="C6120" s="9">
        <v>9</v>
      </c>
      <c r="D6120" s="9">
        <v>15</v>
      </c>
      <c r="E6120" s="30">
        <f>I01_Avg!D6120</f>
        <v>1.4980015868795173</v>
      </c>
      <c r="F6120" s="30">
        <f>PVWatts_8.5kW!J6132</f>
        <v>4.654928</v>
      </c>
      <c r="G6120" s="34">
        <f t="shared" si="285"/>
        <v>-3.1569264131204826</v>
      </c>
      <c r="H6120" s="34">
        <f t="shared" si="286"/>
        <v>0</v>
      </c>
      <c r="I6120" s="34">
        <f t="shared" si="287"/>
        <v>-3.1569264131204826</v>
      </c>
    </row>
    <row r="6121" spans="2:9" x14ac:dyDescent="0.25">
      <c r="B6121" s="9">
        <v>2021</v>
      </c>
      <c r="C6121" s="9">
        <v>9</v>
      </c>
      <c r="D6121" s="9">
        <v>16</v>
      </c>
      <c r="E6121" s="30">
        <f>I01_Avg!D6121</f>
        <v>1.6857483954694237</v>
      </c>
      <c r="F6121" s="30">
        <f>PVWatts_8.5kW!J6133</f>
        <v>3.284964</v>
      </c>
      <c r="G6121" s="34">
        <f t="shared" si="285"/>
        <v>-1.5992156045305763</v>
      </c>
      <c r="H6121" s="34">
        <f t="shared" si="286"/>
        <v>0</v>
      </c>
      <c r="I6121" s="34">
        <f t="shared" si="287"/>
        <v>-1.5992156045305763</v>
      </c>
    </row>
    <row r="6122" spans="2:9" x14ac:dyDescent="0.25">
      <c r="B6122" s="9">
        <v>2021</v>
      </c>
      <c r="C6122" s="9">
        <v>9</v>
      </c>
      <c r="D6122" s="9">
        <v>17</v>
      </c>
      <c r="E6122" s="30">
        <f>I01_Avg!D6122</f>
        <v>1.8486020560266976</v>
      </c>
      <c r="F6122" s="30">
        <f>PVWatts_8.5kW!J6134</f>
        <v>1.6098330000000001</v>
      </c>
      <c r="G6122" s="34">
        <f t="shared" si="285"/>
        <v>0.23876905602669751</v>
      </c>
      <c r="H6122" s="34">
        <f t="shared" si="286"/>
        <v>0.23876905602669751</v>
      </c>
      <c r="I6122" s="34">
        <f t="shared" si="287"/>
        <v>0</v>
      </c>
    </row>
    <row r="6123" spans="2:9" x14ac:dyDescent="0.25">
      <c r="B6123" s="9">
        <v>2021</v>
      </c>
      <c r="C6123" s="9">
        <v>9</v>
      </c>
      <c r="D6123" s="9">
        <v>18</v>
      </c>
      <c r="E6123" s="30">
        <f>I01_Avg!D6123</f>
        <v>1.8862419489201554</v>
      </c>
      <c r="F6123" s="30">
        <f>PVWatts_8.5kW!J6135</f>
        <v>0.23000800000000002</v>
      </c>
      <c r="G6123" s="34">
        <f t="shared" si="285"/>
        <v>1.6562339489201554</v>
      </c>
      <c r="H6123" s="34">
        <f t="shared" si="286"/>
        <v>1.6562339489201554</v>
      </c>
      <c r="I6123" s="34">
        <f t="shared" si="287"/>
        <v>0</v>
      </c>
    </row>
    <row r="6124" spans="2:9" x14ac:dyDescent="0.25">
      <c r="B6124" s="9">
        <v>2021</v>
      </c>
      <c r="C6124" s="9">
        <v>9</v>
      </c>
      <c r="D6124" s="9">
        <v>19</v>
      </c>
      <c r="E6124" s="30">
        <f>I01_Avg!D6124</f>
        <v>1.7315633331803666</v>
      </c>
      <c r="F6124" s="30">
        <f>PVWatts_8.5kW!J6136</f>
        <v>0</v>
      </c>
      <c r="G6124" s="34">
        <f t="shared" si="285"/>
        <v>1.7315633331803666</v>
      </c>
      <c r="H6124" s="34">
        <f t="shared" si="286"/>
        <v>1.7315633331803666</v>
      </c>
      <c r="I6124" s="34">
        <f t="shared" si="287"/>
        <v>0</v>
      </c>
    </row>
    <row r="6125" spans="2:9" x14ac:dyDescent="0.25">
      <c r="B6125" s="9">
        <v>2021</v>
      </c>
      <c r="C6125" s="9">
        <v>9</v>
      </c>
      <c r="D6125" s="9">
        <v>20</v>
      </c>
      <c r="E6125" s="30">
        <f>I01_Avg!D6125</f>
        <v>1.6035552910937718</v>
      </c>
      <c r="F6125" s="30">
        <f>PVWatts_8.5kW!J6137</f>
        <v>0</v>
      </c>
      <c r="G6125" s="34">
        <f t="shared" si="285"/>
        <v>1.6035552910937718</v>
      </c>
      <c r="H6125" s="34">
        <f t="shared" si="286"/>
        <v>1.6035552910937718</v>
      </c>
      <c r="I6125" s="34">
        <f t="shared" si="287"/>
        <v>0</v>
      </c>
    </row>
    <row r="6126" spans="2:9" x14ac:dyDescent="0.25">
      <c r="B6126" s="9">
        <v>2021</v>
      </c>
      <c r="C6126" s="9">
        <v>9</v>
      </c>
      <c r="D6126" s="9">
        <v>21</v>
      </c>
      <c r="E6126" s="30">
        <f>I01_Avg!D6126</f>
        <v>1.5182269271532016</v>
      </c>
      <c r="F6126" s="30">
        <f>PVWatts_8.5kW!J6138</f>
        <v>0</v>
      </c>
      <c r="G6126" s="34">
        <f t="shared" si="285"/>
        <v>1.5182269271532016</v>
      </c>
      <c r="H6126" s="34">
        <f t="shared" si="286"/>
        <v>1.5182269271532016</v>
      </c>
      <c r="I6126" s="34">
        <f t="shared" si="287"/>
        <v>0</v>
      </c>
    </row>
    <row r="6127" spans="2:9" x14ac:dyDescent="0.25">
      <c r="B6127" s="9">
        <v>2021</v>
      </c>
      <c r="C6127" s="9">
        <v>9</v>
      </c>
      <c r="D6127" s="9">
        <v>22</v>
      </c>
      <c r="E6127" s="30">
        <f>I01_Avg!D6127</f>
        <v>1.2276066158395322</v>
      </c>
      <c r="F6127" s="30">
        <f>PVWatts_8.5kW!J6139</f>
        <v>0</v>
      </c>
      <c r="G6127" s="34">
        <f t="shared" si="285"/>
        <v>1.2276066158395322</v>
      </c>
      <c r="H6127" s="34">
        <f t="shared" si="286"/>
        <v>1.2276066158395322</v>
      </c>
      <c r="I6127" s="34">
        <f t="shared" si="287"/>
        <v>0</v>
      </c>
    </row>
    <row r="6128" spans="2:9" x14ac:dyDescent="0.25">
      <c r="B6128" s="9">
        <v>2021</v>
      </c>
      <c r="C6128" s="9">
        <v>9</v>
      </c>
      <c r="D6128" s="9">
        <v>23</v>
      </c>
      <c r="E6128" s="30">
        <f>I01_Avg!D6128</f>
        <v>1.0078806358668706</v>
      </c>
      <c r="F6128" s="30">
        <f>PVWatts_8.5kW!J6140</f>
        <v>0</v>
      </c>
      <c r="G6128" s="34">
        <f t="shared" si="285"/>
        <v>1.0078806358668706</v>
      </c>
      <c r="H6128" s="34">
        <f t="shared" si="286"/>
        <v>1.0078806358668706</v>
      </c>
      <c r="I6128" s="34">
        <f t="shared" si="287"/>
        <v>0</v>
      </c>
    </row>
    <row r="6129" spans="2:9" x14ac:dyDescent="0.25">
      <c r="B6129" s="9">
        <v>2021</v>
      </c>
      <c r="C6129" s="9">
        <v>9</v>
      </c>
      <c r="D6129" s="9">
        <v>0</v>
      </c>
      <c r="E6129" s="30">
        <f>I01_Avg!D6129</f>
        <v>0.8272577005709828</v>
      </c>
      <c r="F6129" s="30">
        <f>PVWatts_8.5kW!J6141</f>
        <v>0</v>
      </c>
      <c r="G6129" s="34">
        <f t="shared" si="285"/>
        <v>0.8272577005709828</v>
      </c>
      <c r="H6129" s="34">
        <f t="shared" si="286"/>
        <v>0.8272577005709828</v>
      </c>
      <c r="I6129" s="34">
        <f t="shared" si="287"/>
        <v>0</v>
      </c>
    </row>
    <row r="6130" spans="2:9" x14ac:dyDescent="0.25">
      <c r="B6130" s="9">
        <v>2021</v>
      </c>
      <c r="C6130" s="9">
        <v>9</v>
      </c>
      <c r="D6130" s="9">
        <v>1</v>
      </c>
      <c r="E6130" s="30">
        <f>I01_Avg!D6130</f>
        <v>0.76152570020621591</v>
      </c>
      <c r="F6130" s="30">
        <f>PVWatts_8.5kW!J6142</f>
        <v>0</v>
      </c>
      <c r="G6130" s="34">
        <f t="shared" si="285"/>
        <v>0.76152570020621591</v>
      </c>
      <c r="H6130" s="34">
        <f t="shared" si="286"/>
        <v>0.76152570020621591</v>
      </c>
      <c r="I6130" s="34">
        <f t="shared" si="287"/>
        <v>0</v>
      </c>
    </row>
    <row r="6131" spans="2:9" x14ac:dyDescent="0.25">
      <c r="B6131" s="9">
        <v>2021</v>
      </c>
      <c r="C6131" s="9">
        <v>9</v>
      </c>
      <c r="D6131" s="9">
        <v>2</v>
      </c>
      <c r="E6131" s="30">
        <f>I01_Avg!D6131</f>
        <v>0.69970895559185542</v>
      </c>
      <c r="F6131" s="30">
        <f>PVWatts_8.5kW!J6143</f>
        <v>0</v>
      </c>
      <c r="G6131" s="34">
        <f t="shared" si="285"/>
        <v>0.69970895559185542</v>
      </c>
      <c r="H6131" s="34">
        <f t="shared" si="286"/>
        <v>0.69970895559185542</v>
      </c>
      <c r="I6131" s="34">
        <f t="shared" si="287"/>
        <v>0</v>
      </c>
    </row>
    <row r="6132" spans="2:9" x14ac:dyDescent="0.25">
      <c r="B6132" s="9">
        <v>2021</v>
      </c>
      <c r="C6132" s="9">
        <v>9</v>
      </c>
      <c r="D6132" s="9">
        <v>3</v>
      </c>
      <c r="E6132" s="30">
        <f>I01_Avg!D6132</f>
        <v>0.66715287140798585</v>
      </c>
      <c r="F6132" s="30">
        <f>PVWatts_8.5kW!J6144</f>
        <v>0</v>
      </c>
      <c r="G6132" s="34">
        <f t="shared" si="285"/>
        <v>0.66715287140798585</v>
      </c>
      <c r="H6132" s="34">
        <f t="shared" si="286"/>
        <v>0.66715287140798585</v>
      </c>
      <c r="I6132" s="34">
        <f t="shared" si="287"/>
        <v>0</v>
      </c>
    </row>
    <row r="6133" spans="2:9" x14ac:dyDescent="0.25">
      <c r="B6133" s="9">
        <v>2021</v>
      </c>
      <c r="C6133" s="9">
        <v>9</v>
      </c>
      <c r="D6133" s="9">
        <v>4</v>
      </c>
      <c r="E6133" s="30">
        <f>I01_Avg!D6133</f>
        <v>0.63523485443053007</v>
      </c>
      <c r="F6133" s="30">
        <f>PVWatts_8.5kW!J6145</f>
        <v>0</v>
      </c>
      <c r="G6133" s="34">
        <f t="shared" si="285"/>
        <v>0.63523485443053007</v>
      </c>
      <c r="H6133" s="34">
        <f t="shared" si="286"/>
        <v>0.63523485443053007</v>
      </c>
      <c r="I6133" s="34">
        <f t="shared" si="287"/>
        <v>0</v>
      </c>
    </row>
    <row r="6134" spans="2:9" x14ac:dyDescent="0.25">
      <c r="B6134" s="9">
        <v>2021</v>
      </c>
      <c r="C6134" s="9">
        <v>9</v>
      </c>
      <c r="D6134" s="9">
        <v>5</v>
      </c>
      <c r="E6134" s="30">
        <f>I01_Avg!D6134</f>
        <v>0.70805780627845538</v>
      </c>
      <c r="F6134" s="30">
        <f>PVWatts_8.5kW!J6146</f>
        <v>0</v>
      </c>
      <c r="G6134" s="34">
        <f t="shared" si="285"/>
        <v>0.70805780627845538</v>
      </c>
      <c r="H6134" s="34">
        <f t="shared" si="286"/>
        <v>0.70805780627845538</v>
      </c>
      <c r="I6134" s="34">
        <f t="shared" si="287"/>
        <v>0</v>
      </c>
    </row>
    <row r="6135" spans="2:9" x14ac:dyDescent="0.25">
      <c r="B6135" s="9">
        <v>2021</v>
      </c>
      <c r="C6135" s="9">
        <v>9</v>
      </c>
      <c r="D6135" s="9">
        <v>6</v>
      </c>
      <c r="E6135" s="30">
        <f>I01_Avg!D6135</f>
        <v>0.76874126890837768</v>
      </c>
      <c r="F6135" s="30">
        <f>PVWatts_8.5kW!J6147</f>
        <v>0</v>
      </c>
      <c r="G6135" s="34">
        <f t="shared" si="285"/>
        <v>0.76874126890837768</v>
      </c>
      <c r="H6135" s="34">
        <f t="shared" si="286"/>
        <v>0.76874126890837768</v>
      </c>
      <c r="I6135" s="34">
        <f t="shared" si="287"/>
        <v>0</v>
      </c>
    </row>
    <row r="6136" spans="2:9" x14ac:dyDescent="0.25">
      <c r="B6136" s="9">
        <v>2021</v>
      </c>
      <c r="C6136" s="9">
        <v>9</v>
      </c>
      <c r="D6136" s="9">
        <v>7</v>
      </c>
      <c r="E6136" s="30">
        <f>I01_Avg!D6136</f>
        <v>0.90093269932195374</v>
      </c>
      <c r="F6136" s="30">
        <f>PVWatts_8.5kW!J6148</f>
        <v>1.0674619999999999</v>
      </c>
      <c r="G6136" s="34">
        <f t="shared" si="285"/>
        <v>-0.16652930067804617</v>
      </c>
      <c r="H6136" s="34">
        <f t="shared" si="286"/>
        <v>0</v>
      </c>
      <c r="I6136" s="34">
        <f t="shared" si="287"/>
        <v>-0.16652930067804617</v>
      </c>
    </row>
    <row r="6137" spans="2:9" x14ac:dyDescent="0.25">
      <c r="B6137" s="9">
        <v>2021</v>
      </c>
      <c r="C6137" s="9">
        <v>9</v>
      </c>
      <c r="D6137" s="9">
        <v>8</v>
      </c>
      <c r="E6137" s="30">
        <f>I01_Avg!D6137</f>
        <v>0.88898841786570693</v>
      </c>
      <c r="F6137" s="30">
        <f>PVWatts_8.5kW!J6149</f>
        <v>2.8343690000000001</v>
      </c>
      <c r="G6137" s="34">
        <f t="shared" si="285"/>
        <v>-1.9453805821342933</v>
      </c>
      <c r="H6137" s="34">
        <f t="shared" si="286"/>
        <v>0</v>
      </c>
      <c r="I6137" s="34">
        <f t="shared" si="287"/>
        <v>-1.9453805821342933</v>
      </c>
    </row>
    <row r="6138" spans="2:9" x14ac:dyDescent="0.25">
      <c r="B6138" s="9">
        <v>2021</v>
      </c>
      <c r="C6138" s="9">
        <v>9</v>
      </c>
      <c r="D6138" s="9">
        <v>9</v>
      </c>
      <c r="E6138" s="30">
        <f>I01_Avg!D6138</f>
        <v>0.88060747759372604</v>
      </c>
      <c r="F6138" s="30">
        <f>PVWatts_8.5kW!J6150</f>
        <v>4.329402</v>
      </c>
      <c r="G6138" s="34">
        <f t="shared" si="285"/>
        <v>-3.4487945224062742</v>
      </c>
      <c r="H6138" s="34">
        <f t="shared" si="286"/>
        <v>0</v>
      </c>
      <c r="I6138" s="34">
        <f t="shared" si="287"/>
        <v>-3.4487945224062742</v>
      </c>
    </row>
    <row r="6139" spans="2:9" x14ac:dyDescent="0.25">
      <c r="B6139" s="9">
        <v>2021</v>
      </c>
      <c r="C6139" s="9">
        <v>9</v>
      </c>
      <c r="D6139" s="9">
        <v>10</v>
      </c>
      <c r="E6139" s="30">
        <f>I01_Avg!D6139</f>
        <v>0.95490901881233836</v>
      </c>
      <c r="F6139" s="30">
        <f>PVWatts_8.5kW!J6151</f>
        <v>5.4107889999999994</v>
      </c>
      <c r="G6139" s="34">
        <f t="shared" si="285"/>
        <v>-4.4558799811876613</v>
      </c>
      <c r="H6139" s="34">
        <f t="shared" si="286"/>
        <v>0</v>
      </c>
      <c r="I6139" s="34">
        <f t="shared" si="287"/>
        <v>-4.4558799811876613</v>
      </c>
    </row>
    <row r="6140" spans="2:9" x14ac:dyDescent="0.25">
      <c r="B6140" s="9">
        <v>2021</v>
      </c>
      <c r="C6140" s="9">
        <v>9</v>
      </c>
      <c r="D6140" s="9">
        <v>11</v>
      </c>
      <c r="E6140" s="30">
        <f>I01_Avg!D6140</f>
        <v>0.96487445041124387</v>
      </c>
      <c r="F6140" s="30">
        <f>PVWatts_8.5kW!J6152</f>
        <v>6.0404279999999995</v>
      </c>
      <c r="G6140" s="34">
        <f t="shared" si="285"/>
        <v>-5.075553549588756</v>
      </c>
      <c r="H6140" s="34">
        <f t="shared" si="286"/>
        <v>0</v>
      </c>
      <c r="I6140" s="34">
        <f t="shared" si="287"/>
        <v>-5.075553549588756</v>
      </c>
    </row>
    <row r="6141" spans="2:9" x14ac:dyDescent="0.25">
      <c r="B6141" s="9">
        <v>2021</v>
      </c>
      <c r="C6141" s="9">
        <v>9</v>
      </c>
      <c r="D6141" s="9">
        <v>12</v>
      </c>
      <c r="E6141" s="30">
        <f>I01_Avg!D6141</f>
        <v>1.0940541672247255</v>
      </c>
      <c r="F6141" s="30">
        <f>PVWatts_8.5kW!J6153</f>
        <v>6.2808639999999993</v>
      </c>
      <c r="G6141" s="34">
        <f t="shared" si="285"/>
        <v>-5.1868098327752739</v>
      </c>
      <c r="H6141" s="34">
        <f t="shared" si="286"/>
        <v>0</v>
      </c>
      <c r="I6141" s="34">
        <f t="shared" si="287"/>
        <v>-5.1868098327752739</v>
      </c>
    </row>
    <row r="6142" spans="2:9" x14ac:dyDescent="0.25">
      <c r="B6142" s="9">
        <v>2021</v>
      </c>
      <c r="C6142" s="9">
        <v>9</v>
      </c>
      <c r="D6142" s="9">
        <v>13</v>
      </c>
      <c r="E6142" s="30">
        <f>I01_Avg!D6142</f>
        <v>1.1495205656396827</v>
      </c>
      <c r="F6142" s="30">
        <f>PVWatts_8.5kW!J6154</f>
        <v>6.111408</v>
      </c>
      <c r="G6142" s="34">
        <f t="shared" si="285"/>
        <v>-4.9618874343603174</v>
      </c>
      <c r="H6142" s="34">
        <f t="shared" si="286"/>
        <v>0</v>
      </c>
      <c r="I6142" s="34">
        <f t="shared" si="287"/>
        <v>-4.9618874343603174</v>
      </c>
    </row>
    <row r="6143" spans="2:9" x14ac:dyDescent="0.25">
      <c r="B6143" s="9">
        <v>2021</v>
      </c>
      <c r="C6143" s="9">
        <v>9</v>
      </c>
      <c r="D6143" s="9">
        <v>14</v>
      </c>
      <c r="E6143" s="30">
        <f>I01_Avg!D6143</f>
        <v>1.2255056323529359</v>
      </c>
      <c r="F6143" s="30">
        <f>PVWatts_8.5kW!J6155</f>
        <v>5.4439289999999998</v>
      </c>
      <c r="G6143" s="34">
        <f t="shared" si="285"/>
        <v>-4.2184233676470644</v>
      </c>
      <c r="H6143" s="34">
        <f t="shared" si="286"/>
        <v>0</v>
      </c>
      <c r="I6143" s="34">
        <f t="shared" si="287"/>
        <v>-4.2184233676470644</v>
      </c>
    </row>
    <row r="6144" spans="2:9" x14ac:dyDescent="0.25">
      <c r="B6144" s="9">
        <v>2021</v>
      </c>
      <c r="C6144" s="9">
        <v>9</v>
      </c>
      <c r="D6144" s="9">
        <v>15</v>
      </c>
      <c r="E6144" s="30">
        <f>I01_Avg!D6144</f>
        <v>1.3185237301709629</v>
      </c>
      <c r="F6144" s="30">
        <f>PVWatts_8.5kW!J6156</f>
        <v>4.527698</v>
      </c>
      <c r="G6144" s="34">
        <f t="shared" si="285"/>
        <v>-3.2091742698290373</v>
      </c>
      <c r="H6144" s="34">
        <f t="shared" si="286"/>
        <v>0</v>
      </c>
      <c r="I6144" s="34">
        <f t="shared" si="287"/>
        <v>-3.2091742698290373</v>
      </c>
    </row>
    <row r="6145" spans="2:9" x14ac:dyDescent="0.25">
      <c r="B6145" s="9">
        <v>2021</v>
      </c>
      <c r="C6145" s="9">
        <v>9</v>
      </c>
      <c r="D6145" s="9">
        <v>16</v>
      </c>
      <c r="E6145" s="30">
        <f>I01_Avg!D6145</f>
        <v>1.5603779445026251</v>
      </c>
      <c r="F6145" s="30">
        <f>PVWatts_8.5kW!J6157</f>
        <v>3.1750410000000002</v>
      </c>
      <c r="G6145" s="34">
        <f t="shared" si="285"/>
        <v>-1.6146630554973751</v>
      </c>
      <c r="H6145" s="34">
        <f t="shared" si="286"/>
        <v>0</v>
      </c>
      <c r="I6145" s="34">
        <f t="shared" si="287"/>
        <v>-1.6146630554973751</v>
      </c>
    </row>
    <row r="6146" spans="2:9" x14ac:dyDescent="0.25">
      <c r="B6146" s="9">
        <v>2021</v>
      </c>
      <c r="C6146" s="9">
        <v>9</v>
      </c>
      <c r="D6146" s="9">
        <v>17</v>
      </c>
      <c r="E6146" s="30">
        <f>I01_Avg!D6146</f>
        <v>1.6542727490029396</v>
      </c>
      <c r="F6146" s="30">
        <f>PVWatts_8.5kW!J6158</f>
        <v>1.5446040000000001</v>
      </c>
      <c r="G6146" s="34">
        <f t="shared" si="285"/>
        <v>0.10966874900293955</v>
      </c>
      <c r="H6146" s="34">
        <f t="shared" si="286"/>
        <v>0.10966874900293955</v>
      </c>
      <c r="I6146" s="34">
        <f t="shared" si="287"/>
        <v>0</v>
      </c>
    </row>
    <row r="6147" spans="2:9" x14ac:dyDescent="0.25">
      <c r="B6147" s="9">
        <v>2021</v>
      </c>
      <c r="C6147" s="9">
        <v>9</v>
      </c>
      <c r="D6147" s="9">
        <v>18</v>
      </c>
      <c r="E6147" s="30">
        <f>I01_Avg!D6147</f>
        <v>1.7181081908526767</v>
      </c>
      <c r="F6147" s="30">
        <f>PVWatts_8.5kW!J6159</f>
        <v>0.21142599999999998</v>
      </c>
      <c r="G6147" s="34">
        <f t="shared" si="285"/>
        <v>1.5066821908526769</v>
      </c>
      <c r="H6147" s="34">
        <f t="shared" si="286"/>
        <v>1.5066821908526769</v>
      </c>
      <c r="I6147" s="34">
        <f t="shared" si="287"/>
        <v>0</v>
      </c>
    </row>
    <row r="6148" spans="2:9" x14ac:dyDescent="0.25">
      <c r="B6148" s="9">
        <v>2021</v>
      </c>
      <c r="C6148" s="9">
        <v>9</v>
      </c>
      <c r="D6148" s="9">
        <v>19</v>
      </c>
      <c r="E6148" s="30">
        <f>I01_Avg!D6148</f>
        <v>1.5817718741616491</v>
      </c>
      <c r="F6148" s="30">
        <f>PVWatts_8.5kW!J6160</f>
        <v>0</v>
      </c>
      <c r="G6148" s="34">
        <f t="shared" si="285"/>
        <v>1.5817718741616491</v>
      </c>
      <c r="H6148" s="34">
        <f t="shared" si="286"/>
        <v>1.5817718741616491</v>
      </c>
      <c r="I6148" s="34">
        <f t="shared" si="287"/>
        <v>0</v>
      </c>
    </row>
    <row r="6149" spans="2:9" x14ac:dyDescent="0.25">
      <c r="B6149" s="9">
        <v>2021</v>
      </c>
      <c r="C6149" s="9">
        <v>9</v>
      </c>
      <c r="D6149" s="9">
        <v>20</v>
      </c>
      <c r="E6149" s="30">
        <f>I01_Avg!D6149</f>
        <v>1.5203891532692573</v>
      </c>
      <c r="F6149" s="30">
        <f>PVWatts_8.5kW!J6161</f>
        <v>0</v>
      </c>
      <c r="G6149" s="34">
        <f t="shared" si="285"/>
        <v>1.5203891532692573</v>
      </c>
      <c r="H6149" s="34">
        <f t="shared" si="286"/>
        <v>1.5203891532692573</v>
      </c>
      <c r="I6149" s="34">
        <f t="shared" si="287"/>
        <v>0</v>
      </c>
    </row>
    <row r="6150" spans="2:9" x14ac:dyDescent="0.25">
      <c r="B6150" s="9">
        <v>2021</v>
      </c>
      <c r="C6150" s="9">
        <v>9</v>
      </c>
      <c r="D6150" s="9">
        <v>21</v>
      </c>
      <c r="E6150" s="30">
        <f>I01_Avg!D6150</f>
        <v>1.371293941901651</v>
      </c>
      <c r="F6150" s="30">
        <f>PVWatts_8.5kW!J6162</f>
        <v>0</v>
      </c>
      <c r="G6150" s="34">
        <f t="shared" si="285"/>
        <v>1.371293941901651</v>
      </c>
      <c r="H6150" s="34">
        <f t="shared" si="286"/>
        <v>1.371293941901651</v>
      </c>
      <c r="I6150" s="34">
        <f t="shared" si="287"/>
        <v>0</v>
      </c>
    </row>
    <row r="6151" spans="2:9" x14ac:dyDescent="0.25">
      <c r="B6151" s="9">
        <v>2021</v>
      </c>
      <c r="C6151" s="9">
        <v>9</v>
      </c>
      <c r="D6151" s="9">
        <v>22</v>
      </c>
      <c r="E6151" s="30">
        <f>I01_Avg!D6151</f>
        <v>1.1377278897519036</v>
      </c>
      <c r="F6151" s="30">
        <f>PVWatts_8.5kW!J6163</f>
        <v>0</v>
      </c>
      <c r="G6151" s="34">
        <f t="shared" si="285"/>
        <v>1.1377278897519036</v>
      </c>
      <c r="H6151" s="34">
        <f t="shared" si="286"/>
        <v>1.1377278897519036</v>
      </c>
      <c r="I6151" s="34">
        <f t="shared" si="287"/>
        <v>0</v>
      </c>
    </row>
    <row r="6152" spans="2:9" x14ac:dyDescent="0.25">
      <c r="B6152" s="9">
        <v>2021</v>
      </c>
      <c r="C6152" s="9">
        <v>9</v>
      </c>
      <c r="D6152" s="9">
        <v>23</v>
      </c>
      <c r="E6152" s="30">
        <f>I01_Avg!D6152</f>
        <v>0.92163180241982534</v>
      </c>
      <c r="F6152" s="30">
        <f>PVWatts_8.5kW!J6164</f>
        <v>0</v>
      </c>
      <c r="G6152" s="34">
        <f t="shared" si="285"/>
        <v>0.92163180241982534</v>
      </c>
      <c r="H6152" s="34">
        <f t="shared" si="286"/>
        <v>0.92163180241982534</v>
      </c>
      <c r="I6152" s="34">
        <f t="shared" si="287"/>
        <v>0</v>
      </c>
    </row>
    <row r="6153" spans="2:9" x14ac:dyDescent="0.25">
      <c r="B6153" s="9">
        <v>2021</v>
      </c>
      <c r="C6153" s="9">
        <v>9</v>
      </c>
      <c r="D6153" s="9">
        <v>0</v>
      </c>
      <c r="E6153" s="30">
        <f>I01_Avg!D6153</f>
        <v>0.76325863812904804</v>
      </c>
      <c r="F6153" s="30">
        <f>PVWatts_8.5kW!J6165</f>
        <v>0</v>
      </c>
      <c r="G6153" s="34">
        <f t="shared" si="285"/>
        <v>0.76325863812904804</v>
      </c>
      <c r="H6153" s="34">
        <f t="shared" si="286"/>
        <v>0.76325863812904804</v>
      </c>
      <c r="I6153" s="34">
        <f t="shared" si="287"/>
        <v>0</v>
      </c>
    </row>
    <row r="6154" spans="2:9" x14ac:dyDescent="0.25">
      <c r="B6154" s="9">
        <v>2021</v>
      </c>
      <c r="C6154" s="9">
        <v>9</v>
      </c>
      <c r="D6154" s="9">
        <v>1</v>
      </c>
      <c r="E6154" s="30">
        <f>I01_Avg!D6154</f>
        <v>0.67657105228383385</v>
      </c>
      <c r="F6154" s="30">
        <f>PVWatts_8.5kW!J6166</f>
        <v>0</v>
      </c>
      <c r="G6154" s="34">
        <f t="shared" ref="G6154:G6217" si="288">+E6154-F6154</f>
        <v>0.67657105228383385</v>
      </c>
      <c r="H6154" s="34">
        <f t="shared" ref="H6154:H6217" si="289">+IF(G6154&gt;0,G6154,0)</f>
        <v>0.67657105228383385</v>
      </c>
      <c r="I6154" s="34">
        <f t="shared" ref="I6154:I6217" si="290">+IF(G6154&lt;0,G6154,0)</f>
        <v>0</v>
      </c>
    </row>
    <row r="6155" spans="2:9" x14ac:dyDescent="0.25">
      <c r="B6155" s="9">
        <v>2021</v>
      </c>
      <c r="C6155" s="9">
        <v>9</v>
      </c>
      <c r="D6155" s="9">
        <v>2</v>
      </c>
      <c r="E6155" s="30">
        <f>I01_Avg!D6155</f>
        <v>0.63762485765957388</v>
      </c>
      <c r="F6155" s="30">
        <f>PVWatts_8.5kW!J6167</f>
        <v>0</v>
      </c>
      <c r="G6155" s="34">
        <f t="shared" si="288"/>
        <v>0.63762485765957388</v>
      </c>
      <c r="H6155" s="34">
        <f t="shared" si="289"/>
        <v>0.63762485765957388</v>
      </c>
      <c r="I6155" s="34">
        <f t="shared" si="290"/>
        <v>0</v>
      </c>
    </row>
    <row r="6156" spans="2:9" x14ac:dyDescent="0.25">
      <c r="B6156" s="9">
        <v>2021</v>
      </c>
      <c r="C6156" s="9">
        <v>9</v>
      </c>
      <c r="D6156" s="9">
        <v>3</v>
      </c>
      <c r="E6156" s="30">
        <f>I01_Avg!D6156</f>
        <v>0.62478286226477409</v>
      </c>
      <c r="F6156" s="30">
        <f>PVWatts_8.5kW!J6168</f>
        <v>0</v>
      </c>
      <c r="G6156" s="34">
        <f t="shared" si="288"/>
        <v>0.62478286226477409</v>
      </c>
      <c r="H6156" s="34">
        <f t="shared" si="289"/>
        <v>0.62478286226477409</v>
      </c>
      <c r="I6156" s="34">
        <f t="shared" si="290"/>
        <v>0</v>
      </c>
    </row>
    <row r="6157" spans="2:9" x14ac:dyDescent="0.25">
      <c r="B6157" s="9">
        <v>2021</v>
      </c>
      <c r="C6157" s="9">
        <v>9</v>
      </c>
      <c r="D6157" s="9">
        <v>4</v>
      </c>
      <c r="E6157" s="30">
        <f>I01_Avg!D6157</f>
        <v>0.65542593959931117</v>
      </c>
      <c r="F6157" s="30">
        <f>PVWatts_8.5kW!J6169</f>
        <v>0</v>
      </c>
      <c r="G6157" s="34">
        <f t="shared" si="288"/>
        <v>0.65542593959931117</v>
      </c>
      <c r="H6157" s="34">
        <f t="shared" si="289"/>
        <v>0.65542593959931117</v>
      </c>
      <c r="I6157" s="34">
        <f t="shared" si="290"/>
        <v>0</v>
      </c>
    </row>
    <row r="6158" spans="2:9" x14ac:dyDescent="0.25">
      <c r="B6158" s="9">
        <v>2021</v>
      </c>
      <c r="C6158" s="9">
        <v>9</v>
      </c>
      <c r="D6158" s="9">
        <v>5</v>
      </c>
      <c r="E6158" s="30">
        <f>I01_Avg!D6158</f>
        <v>0.67204129143778291</v>
      </c>
      <c r="F6158" s="30">
        <f>PVWatts_8.5kW!J6170</f>
        <v>0</v>
      </c>
      <c r="G6158" s="34">
        <f t="shared" si="288"/>
        <v>0.67204129143778291</v>
      </c>
      <c r="H6158" s="34">
        <f t="shared" si="289"/>
        <v>0.67204129143778291</v>
      </c>
      <c r="I6158" s="34">
        <f t="shared" si="290"/>
        <v>0</v>
      </c>
    </row>
    <row r="6159" spans="2:9" x14ac:dyDescent="0.25">
      <c r="B6159" s="9">
        <v>2021</v>
      </c>
      <c r="C6159" s="9">
        <v>9</v>
      </c>
      <c r="D6159" s="9">
        <v>6</v>
      </c>
      <c r="E6159" s="30">
        <f>I01_Avg!D6159</f>
        <v>0.7978757782468322</v>
      </c>
      <c r="F6159" s="30">
        <f>PVWatts_8.5kW!J6171</f>
        <v>0</v>
      </c>
      <c r="G6159" s="34">
        <f t="shared" si="288"/>
        <v>0.7978757782468322</v>
      </c>
      <c r="H6159" s="34">
        <f t="shared" si="289"/>
        <v>0.7978757782468322</v>
      </c>
      <c r="I6159" s="34">
        <f t="shared" si="290"/>
        <v>0</v>
      </c>
    </row>
    <row r="6160" spans="2:9" x14ac:dyDescent="0.25">
      <c r="B6160" s="9">
        <v>2021</v>
      </c>
      <c r="C6160" s="9">
        <v>9</v>
      </c>
      <c r="D6160" s="9">
        <v>7</v>
      </c>
      <c r="E6160" s="30">
        <f>I01_Avg!D6160</f>
        <v>0.88855868783639858</v>
      </c>
      <c r="F6160" s="30">
        <f>PVWatts_8.5kW!J6172</f>
        <v>1.010767</v>
      </c>
      <c r="G6160" s="34">
        <f t="shared" si="288"/>
        <v>-0.1222083121636014</v>
      </c>
      <c r="H6160" s="34">
        <f t="shared" si="289"/>
        <v>0</v>
      </c>
      <c r="I6160" s="34">
        <f t="shared" si="290"/>
        <v>-0.1222083121636014</v>
      </c>
    </row>
    <row r="6161" spans="2:9" x14ac:dyDescent="0.25">
      <c r="B6161" s="9">
        <v>2021</v>
      </c>
      <c r="C6161" s="9">
        <v>9</v>
      </c>
      <c r="D6161" s="9">
        <v>8</v>
      </c>
      <c r="E6161" s="30">
        <f>I01_Avg!D6161</f>
        <v>0.89554540025839025</v>
      </c>
      <c r="F6161" s="30">
        <f>PVWatts_8.5kW!J6173</f>
        <v>1.9897400000000001</v>
      </c>
      <c r="G6161" s="34">
        <f t="shared" si="288"/>
        <v>-1.0941945997416098</v>
      </c>
      <c r="H6161" s="34">
        <f t="shared" si="289"/>
        <v>0</v>
      </c>
      <c r="I6161" s="34">
        <f t="shared" si="290"/>
        <v>-1.0941945997416098</v>
      </c>
    </row>
    <row r="6162" spans="2:9" x14ac:dyDescent="0.25">
      <c r="B6162" s="9">
        <v>2021</v>
      </c>
      <c r="C6162" s="9">
        <v>9</v>
      </c>
      <c r="D6162" s="9">
        <v>9</v>
      </c>
      <c r="E6162" s="30">
        <f>I01_Avg!D6162</f>
        <v>0.89130053698538769</v>
      </c>
      <c r="F6162" s="30">
        <f>PVWatts_8.5kW!J6174</f>
        <v>4.2098089999999999</v>
      </c>
      <c r="G6162" s="34">
        <f t="shared" si="288"/>
        <v>-3.318508463014612</v>
      </c>
      <c r="H6162" s="34">
        <f t="shared" si="289"/>
        <v>0</v>
      </c>
      <c r="I6162" s="34">
        <f t="shared" si="290"/>
        <v>-3.318508463014612</v>
      </c>
    </row>
    <row r="6163" spans="2:9" x14ac:dyDescent="0.25">
      <c r="B6163" s="9">
        <v>2021</v>
      </c>
      <c r="C6163" s="9">
        <v>9</v>
      </c>
      <c r="D6163" s="9">
        <v>10</v>
      </c>
      <c r="E6163" s="30">
        <f>I01_Avg!D6163</f>
        <v>0.87822708224405222</v>
      </c>
      <c r="F6163" s="30">
        <f>PVWatts_8.5kW!J6175</f>
        <v>5.17258</v>
      </c>
      <c r="G6163" s="34">
        <f t="shared" si="288"/>
        <v>-4.2943529177559476</v>
      </c>
      <c r="H6163" s="34">
        <f t="shared" si="289"/>
        <v>0</v>
      </c>
      <c r="I6163" s="34">
        <f t="shared" si="290"/>
        <v>-4.2943529177559476</v>
      </c>
    </row>
    <row r="6164" spans="2:9" x14ac:dyDescent="0.25">
      <c r="B6164" s="9">
        <v>2021</v>
      </c>
      <c r="C6164" s="9">
        <v>9</v>
      </c>
      <c r="D6164" s="9">
        <v>11</v>
      </c>
      <c r="E6164" s="30">
        <f>I01_Avg!D6164</f>
        <v>0.90501489887962727</v>
      </c>
      <c r="F6164" s="30">
        <f>PVWatts_8.5kW!J6176</f>
        <v>5.795331</v>
      </c>
      <c r="G6164" s="34">
        <f t="shared" si="288"/>
        <v>-4.8903161011203728</v>
      </c>
      <c r="H6164" s="34">
        <f t="shared" si="289"/>
        <v>0</v>
      </c>
      <c r="I6164" s="34">
        <f t="shared" si="290"/>
        <v>-4.8903161011203728</v>
      </c>
    </row>
    <row r="6165" spans="2:9" x14ac:dyDescent="0.25">
      <c r="B6165" s="9">
        <v>2021</v>
      </c>
      <c r="C6165" s="9">
        <v>9</v>
      </c>
      <c r="D6165" s="9">
        <v>12</v>
      </c>
      <c r="E6165" s="30">
        <f>I01_Avg!D6165</f>
        <v>0.93212843658113531</v>
      </c>
      <c r="F6165" s="30">
        <f>PVWatts_8.5kW!J6177</f>
        <v>5.9032030000000004</v>
      </c>
      <c r="G6165" s="34">
        <f t="shared" si="288"/>
        <v>-4.9710745634188651</v>
      </c>
      <c r="H6165" s="34">
        <f t="shared" si="289"/>
        <v>0</v>
      </c>
      <c r="I6165" s="34">
        <f t="shared" si="290"/>
        <v>-4.9710745634188651</v>
      </c>
    </row>
    <row r="6166" spans="2:9" x14ac:dyDescent="0.25">
      <c r="B6166" s="9">
        <v>2021</v>
      </c>
      <c r="C6166" s="9">
        <v>9</v>
      </c>
      <c r="D6166" s="9">
        <v>13</v>
      </c>
      <c r="E6166" s="30">
        <f>I01_Avg!D6166</f>
        <v>1.0186266386337182</v>
      </c>
      <c r="F6166" s="30">
        <f>PVWatts_8.5kW!J6178</f>
        <v>5.570316</v>
      </c>
      <c r="G6166" s="34">
        <f t="shared" si="288"/>
        <v>-4.5516893613662823</v>
      </c>
      <c r="H6166" s="34">
        <f t="shared" si="289"/>
        <v>0</v>
      </c>
      <c r="I6166" s="34">
        <f t="shared" si="290"/>
        <v>-4.5516893613662823</v>
      </c>
    </row>
    <row r="6167" spans="2:9" x14ac:dyDescent="0.25">
      <c r="B6167" s="9">
        <v>2021</v>
      </c>
      <c r="C6167" s="9">
        <v>9</v>
      </c>
      <c r="D6167" s="9">
        <v>14</v>
      </c>
      <c r="E6167" s="30">
        <f>I01_Avg!D6167</f>
        <v>1.0327367710455873</v>
      </c>
      <c r="F6167" s="30">
        <f>PVWatts_8.5kW!J6179</f>
        <v>4.1548579999999999</v>
      </c>
      <c r="G6167" s="34">
        <f t="shared" si="288"/>
        <v>-3.1221212289544127</v>
      </c>
      <c r="H6167" s="34">
        <f t="shared" si="289"/>
        <v>0</v>
      </c>
      <c r="I6167" s="34">
        <f t="shared" si="290"/>
        <v>-3.1221212289544127</v>
      </c>
    </row>
    <row r="6168" spans="2:9" x14ac:dyDescent="0.25">
      <c r="B6168" s="9">
        <v>2021</v>
      </c>
      <c r="C6168" s="9">
        <v>9</v>
      </c>
      <c r="D6168" s="9">
        <v>15</v>
      </c>
      <c r="E6168" s="30">
        <f>I01_Avg!D6168</f>
        <v>1.176334230261963</v>
      </c>
      <c r="F6168" s="30">
        <f>PVWatts_8.5kW!J6180</f>
        <v>3.4591410000000002</v>
      </c>
      <c r="G6168" s="34">
        <f t="shared" si="288"/>
        <v>-2.2828067697380372</v>
      </c>
      <c r="H6168" s="34">
        <f t="shared" si="289"/>
        <v>0</v>
      </c>
      <c r="I6168" s="34">
        <f t="shared" si="290"/>
        <v>-2.2828067697380372</v>
      </c>
    </row>
    <row r="6169" spans="2:9" x14ac:dyDescent="0.25">
      <c r="B6169" s="9">
        <v>2021</v>
      </c>
      <c r="C6169" s="9">
        <v>9</v>
      </c>
      <c r="D6169" s="9">
        <v>16</v>
      </c>
      <c r="E6169" s="30">
        <f>I01_Avg!D6169</f>
        <v>1.3005455835218305</v>
      </c>
      <c r="F6169" s="30">
        <f>PVWatts_8.5kW!J6181</f>
        <v>1.338859</v>
      </c>
      <c r="G6169" s="34">
        <f t="shared" si="288"/>
        <v>-3.8313416478169549E-2</v>
      </c>
      <c r="H6169" s="34">
        <f t="shared" si="289"/>
        <v>0</v>
      </c>
      <c r="I6169" s="34">
        <f t="shared" si="290"/>
        <v>-3.8313416478169549E-2</v>
      </c>
    </row>
    <row r="6170" spans="2:9" x14ac:dyDescent="0.25">
      <c r="B6170" s="9">
        <v>2021</v>
      </c>
      <c r="C6170" s="9">
        <v>9</v>
      </c>
      <c r="D6170" s="9">
        <v>17</v>
      </c>
      <c r="E6170" s="30">
        <f>I01_Avg!D6170</f>
        <v>1.4466524939364345</v>
      </c>
      <c r="F6170" s="30">
        <f>PVWatts_8.5kW!J6182</f>
        <v>0.144568</v>
      </c>
      <c r="G6170" s="34">
        <f t="shared" si="288"/>
        <v>1.3020844939364344</v>
      </c>
      <c r="H6170" s="34">
        <f t="shared" si="289"/>
        <v>1.3020844939364344</v>
      </c>
      <c r="I6170" s="34">
        <f t="shared" si="290"/>
        <v>0</v>
      </c>
    </row>
    <row r="6171" spans="2:9" x14ac:dyDescent="0.25">
      <c r="B6171" s="9">
        <v>2021</v>
      </c>
      <c r="C6171" s="9">
        <v>9</v>
      </c>
      <c r="D6171" s="9">
        <v>18</v>
      </c>
      <c r="E6171" s="30">
        <f>I01_Avg!D6171</f>
        <v>1.5910421962721162</v>
      </c>
      <c r="F6171" s="30">
        <f>PVWatts_8.5kW!J6183</f>
        <v>8.1022999999999998E-2</v>
      </c>
      <c r="G6171" s="34">
        <f t="shared" si="288"/>
        <v>1.5100191962721161</v>
      </c>
      <c r="H6171" s="34">
        <f t="shared" si="289"/>
        <v>1.5100191962721161</v>
      </c>
      <c r="I6171" s="34">
        <f t="shared" si="290"/>
        <v>0</v>
      </c>
    </row>
    <row r="6172" spans="2:9" x14ac:dyDescent="0.25">
      <c r="B6172" s="9">
        <v>2021</v>
      </c>
      <c r="C6172" s="9">
        <v>9</v>
      </c>
      <c r="D6172" s="9">
        <v>19</v>
      </c>
      <c r="E6172" s="30">
        <f>I01_Avg!D6172</f>
        <v>1.4838588007294504</v>
      </c>
      <c r="F6172" s="30">
        <f>PVWatts_8.5kW!J6184</f>
        <v>0</v>
      </c>
      <c r="G6172" s="34">
        <f t="shared" si="288"/>
        <v>1.4838588007294504</v>
      </c>
      <c r="H6172" s="34">
        <f t="shared" si="289"/>
        <v>1.4838588007294504</v>
      </c>
      <c r="I6172" s="34">
        <f t="shared" si="290"/>
        <v>0</v>
      </c>
    </row>
    <row r="6173" spans="2:9" x14ac:dyDescent="0.25">
      <c r="B6173" s="9">
        <v>2021</v>
      </c>
      <c r="C6173" s="9">
        <v>9</v>
      </c>
      <c r="D6173" s="9">
        <v>20</v>
      </c>
      <c r="E6173" s="30">
        <f>I01_Avg!D6173</f>
        <v>1.4971050295887447</v>
      </c>
      <c r="F6173" s="30">
        <f>PVWatts_8.5kW!J6185</f>
        <v>0</v>
      </c>
      <c r="G6173" s="34">
        <f t="shared" si="288"/>
        <v>1.4971050295887447</v>
      </c>
      <c r="H6173" s="34">
        <f t="shared" si="289"/>
        <v>1.4971050295887447</v>
      </c>
      <c r="I6173" s="34">
        <f t="shared" si="290"/>
        <v>0</v>
      </c>
    </row>
    <row r="6174" spans="2:9" x14ac:dyDescent="0.25">
      <c r="B6174" s="9">
        <v>2021</v>
      </c>
      <c r="C6174" s="9">
        <v>9</v>
      </c>
      <c r="D6174" s="9">
        <v>21</v>
      </c>
      <c r="E6174" s="30">
        <f>I01_Avg!D6174</f>
        <v>1.3177473151291121</v>
      </c>
      <c r="F6174" s="30">
        <f>PVWatts_8.5kW!J6186</f>
        <v>0</v>
      </c>
      <c r="G6174" s="34">
        <f t="shared" si="288"/>
        <v>1.3177473151291121</v>
      </c>
      <c r="H6174" s="34">
        <f t="shared" si="289"/>
        <v>1.3177473151291121</v>
      </c>
      <c r="I6174" s="34">
        <f t="shared" si="290"/>
        <v>0</v>
      </c>
    </row>
    <row r="6175" spans="2:9" x14ac:dyDescent="0.25">
      <c r="B6175" s="9">
        <v>2021</v>
      </c>
      <c r="C6175" s="9">
        <v>9</v>
      </c>
      <c r="D6175" s="9">
        <v>22</v>
      </c>
      <c r="E6175" s="30">
        <f>I01_Avg!D6175</f>
        <v>1.0744008918676025</v>
      </c>
      <c r="F6175" s="30">
        <f>PVWatts_8.5kW!J6187</f>
        <v>0</v>
      </c>
      <c r="G6175" s="34">
        <f t="shared" si="288"/>
        <v>1.0744008918676025</v>
      </c>
      <c r="H6175" s="34">
        <f t="shared" si="289"/>
        <v>1.0744008918676025</v>
      </c>
      <c r="I6175" s="34">
        <f t="shared" si="290"/>
        <v>0</v>
      </c>
    </row>
    <row r="6176" spans="2:9" x14ac:dyDescent="0.25">
      <c r="B6176" s="9">
        <v>2021</v>
      </c>
      <c r="C6176" s="9">
        <v>9</v>
      </c>
      <c r="D6176" s="9">
        <v>23</v>
      </c>
      <c r="E6176" s="30">
        <f>I01_Avg!D6176</f>
        <v>0.84334553259011125</v>
      </c>
      <c r="F6176" s="30">
        <f>PVWatts_8.5kW!J6188</f>
        <v>0</v>
      </c>
      <c r="G6176" s="34">
        <f t="shared" si="288"/>
        <v>0.84334553259011125</v>
      </c>
      <c r="H6176" s="34">
        <f t="shared" si="289"/>
        <v>0.84334553259011125</v>
      </c>
      <c r="I6176" s="34">
        <f t="shared" si="290"/>
        <v>0</v>
      </c>
    </row>
    <row r="6177" spans="2:9" x14ac:dyDescent="0.25">
      <c r="B6177" s="9">
        <v>2021</v>
      </c>
      <c r="C6177" s="9">
        <v>9</v>
      </c>
      <c r="D6177" s="9">
        <v>0</v>
      </c>
      <c r="E6177" s="30">
        <f>I01_Avg!D6177</f>
        <v>0.75357614557059016</v>
      </c>
      <c r="F6177" s="30">
        <f>PVWatts_8.5kW!J6189</f>
        <v>0</v>
      </c>
      <c r="G6177" s="34">
        <f t="shared" si="288"/>
        <v>0.75357614557059016</v>
      </c>
      <c r="H6177" s="34">
        <f t="shared" si="289"/>
        <v>0.75357614557059016</v>
      </c>
      <c r="I6177" s="34">
        <f t="shared" si="290"/>
        <v>0</v>
      </c>
    </row>
    <row r="6178" spans="2:9" x14ac:dyDescent="0.25">
      <c r="B6178" s="9">
        <v>2021</v>
      </c>
      <c r="C6178" s="9">
        <v>9</v>
      </c>
      <c r="D6178" s="9">
        <v>1</v>
      </c>
      <c r="E6178" s="30">
        <f>I01_Avg!D6178</f>
        <v>0.7078754248332243</v>
      </c>
      <c r="F6178" s="30">
        <f>PVWatts_8.5kW!J6190</f>
        <v>0</v>
      </c>
      <c r="G6178" s="34">
        <f t="shared" si="288"/>
        <v>0.7078754248332243</v>
      </c>
      <c r="H6178" s="34">
        <f t="shared" si="289"/>
        <v>0.7078754248332243</v>
      </c>
      <c r="I6178" s="34">
        <f t="shared" si="290"/>
        <v>0</v>
      </c>
    </row>
    <row r="6179" spans="2:9" x14ac:dyDescent="0.25">
      <c r="B6179" s="9">
        <v>2021</v>
      </c>
      <c r="C6179" s="9">
        <v>9</v>
      </c>
      <c r="D6179" s="9">
        <v>2</v>
      </c>
      <c r="E6179" s="30">
        <f>I01_Avg!D6179</f>
        <v>0.63548288212323545</v>
      </c>
      <c r="F6179" s="30">
        <f>PVWatts_8.5kW!J6191</f>
        <v>0</v>
      </c>
      <c r="G6179" s="34">
        <f t="shared" si="288"/>
        <v>0.63548288212323545</v>
      </c>
      <c r="H6179" s="34">
        <f t="shared" si="289"/>
        <v>0.63548288212323545</v>
      </c>
      <c r="I6179" s="34">
        <f t="shared" si="290"/>
        <v>0</v>
      </c>
    </row>
    <row r="6180" spans="2:9" x14ac:dyDescent="0.25">
      <c r="B6180" s="9">
        <v>2021</v>
      </c>
      <c r="C6180" s="9">
        <v>9</v>
      </c>
      <c r="D6180" s="9">
        <v>3</v>
      </c>
      <c r="E6180" s="30">
        <f>I01_Avg!D6180</f>
        <v>0.61523838772973982</v>
      </c>
      <c r="F6180" s="30">
        <f>PVWatts_8.5kW!J6192</f>
        <v>0</v>
      </c>
      <c r="G6180" s="34">
        <f t="shared" si="288"/>
        <v>0.61523838772973982</v>
      </c>
      <c r="H6180" s="34">
        <f t="shared" si="289"/>
        <v>0.61523838772973982</v>
      </c>
      <c r="I6180" s="34">
        <f t="shared" si="290"/>
        <v>0</v>
      </c>
    </row>
    <row r="6181" spans="2:9" x14ac:dyDescent="0.25">
      <c r="B6181" s="9">
        <v>2021</v>
      </c>
      <c r="C6181" s="9">
        <v>9</v>
      </c>
      <c r="D6181" s="9">
        <v>4</v>
      </c>
      <c r="E6181" s="30">
        <f>I01_Avg!D6181</f>
        <v>0.62735425813253587</v>
      </c>
      <c r="F6181" s="30">
        <f>PVWatts_8.5kW!J6193</f>
        <v>0</v>
      </c>
      <c r="G6181" s="34">
        <f t="shared" si="288"/>
        <v>0.62735425813253587</v>
      </c>
      <c r="H6181" s="34">
        <f t="shared" si="289"/>
        <v>0.62735425813253587</v>
      </c>
      <c r="I6181" s="34">
        <f t="shared" si="290"/>
        <v>0</v>
      </c>
    </row>
    <row r="6182" spans="2:9" x14ac:dyDescent="0.25">
      <c r="B6182" s="9">
        <v>2021</v>
      </c>
      <c r="C6182" s="9">
        <v>9</v>
      </c>
      <c r="D6182" s="9">
        <v>5</v>
      </c>
      <c r="E6182" s="30">
        <f>I01_Avg!D6182</f>
        <v>0.6973303623728585</v>
      </c>
      <c r="F6182" s="30">
        <f>PVWatts_8.5kW!J6194</f>
        <v>0</v>
      </c>
      <c r="G6182" s="34">
        <f t="shared" si="288"/>
        <v>0.6973303623728585</v>
      </c>
      <c r="H6182" s="34">
        <f t="shared" si="289"/>
        <v>0.6973303623728585</v>
      </c>
      <c r="I6182" s="34">
        <f t="shared" si="290"/>
        <v>0</v>
      </c>
    </row>
    <row r="6183" spans="2:9" x14ac:dyDescent="0.25">
      <c r="B6183" s="9">
        <v>2021</v>
      </c>
      <c r="C6183" s="9">
        <v>9</v>
      </c>
      <c r="D6183" s="9">
        <v>6</v>
      </c>
      <c r="E6183" s="30">
        <f>I01_Avg!D6183</f>
        <v>0.83152998408088408</v>
      </c>
      <c r="F6183" s="30">
        <f>PVWatts_8.5kW!J6195</f>
        <v>0</v>
      </c>
      <c r="G6183" s="34">
        <f t="shared" si="288"/>
        <v>0.83152998408088408</v>
      </c>
      <c r="H6183" s="34">
        <f t="shared" si="289"/>
        <v>0.83152998408088408</v>
      </c>
      <c r="I6183" s="34">
        <f t="shared" si="290"/>
        <v>0</v>
      </c>
    </row>
    <row r="6184" spans="2:9" x14ac:dyDescent="0.25">
      <c r="B6184" s="9">
        <v>2021</v>
      </c>
      <c r="C6184" s="9">
        <v>9</v>
      </c>
      <c r="D6184" s="9">
        <v>7</v>
      </c>
      <c r="E6184" s="30">
        <f>I01_Avg!D6184</f>
        <v>0.94967380128709145</v>
      </c>
      <c r="F6184" s="30">
        <f>PVWatts_8.5kW!J6196</f>
        <v>0.917323</v>
      </c>
      <c r="G6184" s="34">
        <f t="shared" si="288"/>
        <v>3.2350801287091446E-2</v>
      </c>
      <c r="H6184" s="34">
        <f t="shared" si="289"/>
        <v>3.2350801287091446E-2</v>
      </c>
      <c r="I6184" s="34">
        <f t="shared" si="290"/>
        <v>0</v>
      </c>
    </row>
    <row r="6185" spans="2:9" x14ac:dyDescent="0.25">
      <c r="B6185" s="9">
        <v>2021</v>
      </c>
      <c r="C6185" s="9">
        <v>9</v>
      </c>
      <c r="D6185" s="9">
        <v>8</v>
      </c>
      <c r="E6185" s="30">
        <f>I01_Avg!D6185</f>
        <v>0.97543214213059093</v>
      </c>
      <c r="F6185" s="30">
        <f>PVWatts_8.5kW!J6197</f>
        <v>2.476553</v>
      </c>
      <c r="G6185" s="34">
        <f t="shared" si="288"/>
        <v>-1.5011208578694091</v>
      </c>
      <c r="H6185" s="34">
        <f t="shared" si="289"/>
        <v>0</v>
      </c>
      <c r="I6185" s="34">
        <f t="shared" si="290"/>
        <v>-1.5011208578694091</v>
      </c>
    </row>
    <row r="6186" spans="2:9" x14ac:dyDescent="0.25">
      <c r="B6186" s="9">
        <v>2021</v>
      </c>
      <c r="C6186" s="9">
        <v>9</v>
      </c>
      <c r="D6186" s="9">
        <v>9</v>
      </c>
      <c r="E6186" s="30">
        <f>I01_Avg!D6186</f>
        <v>0.92675949912230582</v>
      </c>
      <c r="F6186" s="30">
        <f>PVWatts_8.5kW!J6198</f>
        <v>3.8197920000000001</v>
      </c>
      <c r="G6186" s="34">
        <f t="shared" si="288"/>
        <v>-2.8930325008776943</v>
      </c>
      <c r="H6186" s="34">
        <f t="shared" si="289"/>
        <v>0</v>
      </c>
      <c r="I6186" s="34">
        <f t="shared" si="290"/>
        <v>-2.8930325008776943</v>
      </c>
    </row>
    <row r="6187" spans="2:9" x14ac:dyDescent="0.25">
      <c r="B6187" s="9">
        <v>2021</v>
      </c>
      <c r="C6187" s="9">
        <v>9</v>
      </c>
      <c r="D6187" s="9">
        <v>10</v>
      </c>
      <c r="E6187" s="30">
        <f>I01_Avg!D6187</f>
        <v>0.92435514626885007</v>
      </c>
      <c r="F6187" s="30">
        <f>PVWatts_8.5kW!J6199</f>
        <v>4.8866880000000004</v>
      </c>
      <c r="G6187" s="34">
        <f t="shared" si="288"/>
        <v>-3.9623328537311502</v>
      </c>
      <c r="H6187" s="34">
        <f t="shared" si="289"/>
        <v>0</v>
      </c>
      <c r="I6187" s="34">
        <f t="shared" si="290"/>
        <v>-3.9623328537311502</v>
      </c>
    </row>
    <row r="6188" spans="2:9" x14ac:dyDescent="0.25">
      <c r="B6188" s="9">
        <v>2021</v>
      </c>
      <c r="C6188" s="9">
        <v>9</v>
      </c>
      <c r="D6188" s="9">
        <v>11</v>
      </c>
      <c r="E6188" s="30">
        <f>I01_Avg!D6188</f>
        <v>0.97433865992015123</v>
      </c>
      <c r="F6188" s="30">
        <f>PVWatts_8.5kW!J6200</f>
        <v>5.503139</v>
      </c>
      <c r="G6188" s="34">
        <f t="shared" si="288"/>
        <v>-4.5288003400798491</v>
      </c>
      <c r="H6188" s="34">
        <f t="shared" si="289"/>
        <v>0</v>
      </c>
      <c r="I6188" s="34">
        <f t="shared" si="290"/>
        <v>-4.5288003400798491</v>
      </c>
    </row>
    <row r="6189" spans="2:9" x14ac:dyDescent="0.25">
      <c r="B6189" s="9">
        <v>2021</v>
      </c>
      <c r="C6189" s="9">
        <v>9</v>
      </c>
      <c r="D6189" s="9">
        <v>12</v>
      </c>
      <c r="E6189" s="30">
        <f>I01_Avg!D6189</f>
        <v>0.9587625452423465</v>
      </c>
      <c r="F6189" s="30">
        <f>PVWatts_8.5kW!J6201</f>
        <v>5.7108509999999999</v>
      </c>
      <c r="G6189" s="34">
        <f t="shared" si="288"/>
        <v>-4.7520884547576534</v>
      </c>
      <c r="H6189" s="34">
        <f t="shared" si="289"/>
        <v>0</v>
      </c>
      <c r="I6189" s="34">
        <f t="shared" si="290"/>
        <v>-4.7520884547576534</v>
      </c>
    </row>
    <row r="6190" spans="2:9" x14ac:dyDescent="0.25">
      <c r="B6190" s="9">
        <v>2021</v>
      </c>
      <c r="C6190" s="9">
        <v>9</v>
      </c>
      <c r="D6190" s="9">
        <v>13</v>
      </c>
      <c r="E6190" s="30">
        <f>I01_Avg!D6190</f>
        <v>1.0111583738214864</v>
      </c>
      <c r="F6190" s="30">
        <f>PVWatts_8.5kW!J6202</f>
        <v>5.5805619999999996</v>
      </c>
      <c r="G6190" s="34">
        <f t="shared" si="288"/>
        <v>-4.5694036261785129</v>
      </c>
      <c r="H6190" s="34">
        <f t="shared" si="289"/>
        <v>0</v>
      </c>
      <c r="I6190" s="34">
        <f t="shared" si="290"/>
        <v>-4.5694036261785129</v>
      </c>
    </row>
    <row r="6191" spans="2:9" x14ac:dyDescent="0.25">
      <c r="B6191" s="9">
        <v>2021</v>
      </c>
      <c r="C6191" s="9">
        <v>9</v>
      </c>
      <c r="D6191" s="9">
        <v>14</v>
      </c>
      <c r="E6191" s="30">
        <f>I01_Avg!D6191</f>
        <v>1.1095231080648116</v>
      </c>
      <c r="F6191" s="30">
        <f>PVWatts_8.5kW!J6203</f>
        <v>4.9153450000000003</v>
      </c>
      <c r="G6191" s="34">
        <f t="shared" si="288"/>
        <v>-3.8058218919351887</v>
      </c>
      <c r="H6191" s="34">
        <f t="shared" si="289"/>
        <v>0</v>
      </c>
      <c r="I6191" s="34">
        <f t="shared" si="290"/>
        <v>-3.8058218919351887</v>
      </c>
    </row>
    <row r="6192" spans="2:9" x14ac:dyDescent="0.25">
      <c r="B6192" s="9">
        <v>2021</v>
      </c>
      <c r="C6192" s="9">
        <v>9</v>
      </c>
      <c r="D6192" s="9">
        <v>15</v>
      </c>
      <c r="E6192" s="30">
        <f>I01_Avg!D6192</f>
        <v>1.1854149599547847</v>
      </c>
      <c r="F6192" s="30">
        <f>PVWatts_8.5kW!J6204</f>
        <v>4.0877679999999996</v>
      </c>
      <c r="G6192" s="34">
        <f t="shared" si="288"/>
        <v>-2.9023530400452149</v>
      </c>
      <c r="H6192" s="34">
        <f t="shared" si="289"/>
        <v>0</v>
      </c>
      <c r="I6192" s="34">
        <f t="shared" si="290"/>
        <v>-2.9023530400452149</v>
      </c>
    </row>
    <row r="6193" spans="2:9" x14ac:dyDescent="0.25">
      <c r="B6193" s="9">
        <v>2021</v>
      </c>
      <c r="C6193" s="9">
        <v>9</v>
      </c>
      <c r="D6193" s="9">
        <v>16</v>
      </c>
      <c r="E6193" s="30">
        <f>I01_Avg!D6193</f>
        <v>1.3847713756778841</v>
      </c>
      <c r="F6193" s="30">
        <f>PVWatts_8.5kW!J6205</f>
        <v>2.8511880000000001</v>
      </c>
      <c r="G6193" s="34">
        <f t="shared" si="288"/>
        <v>-1.4664166243221159</v>
      </c>
      <c r="H6193" s="34">
        <f t="shared" si="289"/>
        <v>0</v>
      </c>
      <c r="I6193" s="34">
        <f t="shared" si="290"/>
        <v>-1.4664166243221159</v>
      </c>
    </row>
    <row r="6194" spans="2:9" x14ac:dyDescent="0.25">
      <c r="B6194" s="9">
        <v>2021</v>
      </c>
      <c r="C6194" s="9">
        <v>9</v>
      </c>
      <c r="D6194" s="9">
        <v>17</v>
      </c>
      <c r="E6194" s="30">
        <f>I01_Avg!D6194</f>
        <v>1.5750242717018077</v>
      </c>
      <c r="F6194" s="30">
        <f>PVWatts_8.5kW!J6206</f>
        <v>1.3250540000000002</v>
      </c>
      <c r="G6194" s="34">
        <f t="shared" si="288"/>
        <v>0.24997027170180752</v>
      </c>
      <c r="H6194" s="34">
        <f t="shared" si="289"/>
        <v>0.24997027170180752</v>
      </c>
      <c r="I6194" s="34">
        <f t="shared" si="290"/>
        <v>0</v>
      </c>
    </row>
    <row r="6195" spans="2:9" x14ac:dyDescent="0.25">
      <c r="B6195" s="9">
        <v>2021</v>
      </c>
      <c r="C6195" s="9">
        <v>9</v>
      </c>
      <c r="D6195" s="9">
        <v>18</v>
      </c>
      <c r="E6195" s="30">
        <f>I01_Avg!D6195</f>
        <v>1.6205824374346052</v>
      </c>
      <c r="F6195" s="30">
        <f>PVWatts_8.5kW!J6207</f>
        <v>0.16735</v>
      </c>
      <c r="G6195" s="34">
        <f t="shared" si="288"/>
        <v>1.4532324374346053</v>
      </c>
      <c r="H6195" s="34">
        <f t="shared" si="289"/>
        <v>1.4532324374346053</v>
      </c>
      <c r="I6195" s="34">
        <f t="shared" si="290"/>
        <v>0</v>
      </c>
    </row>
    <row r="6196" spans="2:9" x14ac:dyDescent="0.25">
      <c r="B6196" s="9">
        <v>2021</v>
      </c>
      <c r="C6196" s="9">
        <v>9</v>
      </c>
      <c r="D6196" s="9">
        <v>19</v>
      </c>
      <c r="E6196" s="30">
        <f>I01_Avg!D6196</f>
        <v>1.5642696143382442</v>
      </c>
      <c r="F6196" s="30">
        <f>PVWatts_8.5kW!J6208</f>
        <v>0</v>
      </c>
      <c r="G6196" s="34">
        <f t="shared" si="288"/>
        <v>1.5642696143382442</v>
      </c>
      <c r="H6196" s="34">
        <f t="shared" si="289"/>
        <v>1.5642696143382442</v>
      </c>
      <c r="I6196" s="34">
        <f t="shared" si="290"/>
        <v>0</v>
      </c>
    </row>
    <row r="6197" spans="2:9" x14ac:dyDescent="0.25">
      <c r="B6197" s="9">
        <v>2021</v>
      </c>
      <c r="C6197" s="9">
        <v>9</v>
      </c>
      <c r="D6197" s="9">
        <v>20</v>
      </c>
      <c r="E6197" s="30">
        <f>I01_Avg!D6197</f>
        <v>1.4744004860235127</v>
      </c>
      <c r="F6197" s="30">
        <f>PVWatts_8.5kW!J6209</f>
        <v>0</v>
      </c>
      <c r="G6197" s="34">
        <f t="shared" si="288"/>
        <v>1.4744004860235127</v>
      </c>
      <c r="H6197" s="34">
        <f t="shared" si="289"/>
        <v>1.4744004860235127</v>
      </c>
      <c r="I6197" s="34">
        <f t="shared" si="290"/>
        <v>0</v>
      </c>
    </row>
    <row r="6198" spans="2:9" x14ac:dyDescent="0.25">
      <c r="B6198" s="9">
        <v>2021</v>
      </c>
      <c r="C6198" s="9">
        <v>9</v>
      </c>
      <c r="D6198" s="9">
        <v>21</v>
      </c>
      <c r="E6198" s="30">
        <f>I01_Avg!D6198</f>
        <v>1.3914428758817421</v>
      </c>
      <c r="F6198" s="30">
        <f>PVWatts_8.5kW!J6210</f>
        <v>0</v>
      </c>
      <c r="G6198" s="34">
        <f t="shared" si="288"/>
        <v>1.3914428758817421</v>
      </c>
      <c r="H6198" s="34">
        <f t="shared" si="289"/>
        <v>1.3914428758817421</v>
      </c>
      <c r="I6198" s="34">
        <f t="shared" si="290"/>
        <v>0</v>
      </c>
    </row>
    <row r="6199" spans="2:9" x14ac:dyDescent="0.25">
      <c r="B6199" s="9">
        <v>2021</v>
      </c>
      <c r="C6199" s="9">
        <v>9</v>
      </c>
      <c r="D6199" s="9">
        <v>22</v>
      </c>
      <c r="E6199" s="30">
        <f>I01_Avg!D6199</f>
        <v>1.1682266841992035</v>
      </c>
      <c r="F6199" s="30">
        <f>PVWatts_8.5kW!J6211</f>
        <v>0</v>
      </c>
      <c r="G6199" s="34">
        <f t="shared" si="288"/>
        <v>1.1682266841992035</v>
      </c>
      <c r="H6199" s="34">
        <f t="shared" si="289"/>
        <v>1.1682266841992035</v>
      </c>
      <c r="I6199" s="34">
        <f t="shared" si="290"/>
        <v>0</v>
      </c>
    </row>
    <row r="6200" spans="2:9" x14ac:dyDescent="0.25">
      <c r="B6200" s="9">
        <v>2021</v>
      </c>
      <c r="C6200" s="9">
        <v>9</v>
      </c>
      <c r="D6200" s="9">
        <v>23</v>
      </c>
      <c r="E6200" s="30">
        <f>I01_Avg!D6200</f>
        <v>0.9282072263363772</v>
      </c>
      <c r="F6200" s="30">
        <f>PVWatts_8.5kW!J6212</f>
        <v>0</v>
      </c>
      <c r="G6200" s="34">
        <f t="shared" si="288"/>
        <v>0.9282072263363772</v>
      </c>
      <c r="H6200" s="34">
        <f t="shared" si="289"/>
        <v>0.9282072263363772</v>
      </c>
      <c r="I6200" s="34">
        <f t="shared" si="290"/>
        <v>0</v>
      </c>
    </row>
    <row r="6201" spans="2:9" x14ac:dyDescent="0.25">
      <c r="B6201" s="9">
        <v>2021</v>
      </c>
      <c r="C6201" s="9">
        <v>9</v>
      </c>
      <c r="D6201" s="9">
        <v>0</v>
      </c>
      <c r="E6201" s="30">
        <f>I01_Avg!D6201</f>
        <v>0.80511740837931067</v>
      </c>
      <c r="F6201" s="30">
        <f>PVWatts_8.5kW!J6213</f>
        <v>0</v>
      </c>
      <c r="G6201" s="34">
        <f t="shared" si="288"/>
        <v>0.80511740837931067</v>
      </c>
      <c r="H6201" s="34">
        <f t="shared" si="289"/>
        <v>0.80511740837931067</v>
      </c>
      <c r="I6201" s="34">
        <f t="shared" si="290"/>
        <v>0</v>
      </c>
    </row>
    <row r="6202" spans="2:9" x14ac:dyDescent="0.25">
      <c r="B6202" s="9">
        <v>2021</v>
      </c>
      <c r="C6202" s="9">
        <v>9</v>
      </c>
      <c r="D6202" s="9">
        <v>1</v>
      </c>
      <c r="E6202" s="30">
        <f>I01_Avg!D6202</f>
        <v>0.72275898080800993</v>
      </c>
      <c r="F6202" s="30">
        <f>PVWatts_8.5kW!J6214</f>
        <v>0</v>
      </c>
      <c r="G6202" s="34">
        <f t="shared" si="288"/>
        <v>0.72275898080800993</v>
      </c>
      <c r="H6202" s="34">
        <f t="shared" si="289"/>
        <v>0.72275898080800993</v>
      </c>
      <c r="I6202" s="34">
        <f t="shared" si="290"/>
        <v>0</v>
      </c>
    </row>
    <row r="6203" spans="2:9" x14ac:dyDescent="0.25">
      <c r="B6203" s="9">
        <v>2021</v>
      </c>
      <c r="C6203" s="9">
        <v>9</v>
      </c>
      <c r="D6203" s="9">
        <v>2</v>
      </c>
      <c r="E6203" s="30">
        <f>I01_Avg!D6203</f>
        <v>0.67248172757126867</v>
      </c>
      <c r="F6203" s="30">
        <f>PVWatts_8.5kW!J6215</f>
        <v>0</v>
      </c>
      <c r="G6203" s="34">
        <f t="shared" si="288"/>
        <v>0.67248172757126867</v>
      </c>
      <c r="H6203" s="34">
        <f t="shared" si="289"/>
        <v>0.67248172757126867</v>
      </c>
      <c r="I6203" s="34">
        <f t="shared" si="290"/>
        <v>0</v>
      </c>
    </row>
    <row r="6204" spans="2:9" x14ac:dyDescent="0.25">
      <c r="B6204" s="9">
        <v>2021</v>
      </c>
      <c r="C6204" s="9">
        <v>9</v>
      </c>
      <c r="D6204" s="9">
        <v>3</v>
      </c>
      <c r="E6204" s="30">
        <f>I01_Avg!D6204</f>
        <v>0.63755928676488127</v>
      </c>
      <c r="F6204" s="30">
        <f>PVWatts_8.5kW!J6216</f>
        <v>0</v>
      </c>
      <c r="G6204" s="34">
        <f t="shared" si="288"/>
        <v>0.63755928676488127</v>
      </c>
      <c r="H6204" s="34">
        <f t="shared" si="289"/>
        <v>0.63755928676488127</v>
      </c>
      <c r="I6204" s="34">
        <f t="shared" si="290"/>
        <v>0</v>
      </c>
    </row>
    <row r="6205" spans="2:9" x14ac:dyDescent="0.25">
      <c r="B6205" s="9">
        <v>2021</v>
      </c>
      <c r="C6205" s="9">
        <v>9</v>
      </c>
      <c r="D6205" s="9">
        <v>4</v>
      </c>
      <c r="E6205" s="30">
        <f>I01_Avg!D6205</f>
        <v>0.61659381724036288</v>
      </c>
      <c r="F6205" s="30">
        <f>PVWatts_8.5kW!J6217</f>
        <v>0</v>
      </c>
      <c r="G6205" s="34">
        <f t="shared" si="288"/>
        <v>0.61659381724036288</v>
      </c>
      <c r="H6205" s="34">
        <f t="shared" si="289"/>
        <v>0.61659381724036288</v>
      </c>
      <c r="I6205" s="34">
        <f t="shared" si="290"/>
        <v>0</v>
      </c>
    </row>
    <row r="6206" spans="2:9" x14ac:dyDescent="0.25">
      <c r="B6206" s="9">
        <v>2021</v>
      </c>
      <c r="C6206" s="9">
        <v>9</v>
      </c>
      <c r="D6206" s="9">
        <v>5</v>
      </c>
      <c r="E6206" s="30">
        <f>I01_Avg!D6206</f>
        <v>0.66278280290528668</v>
      </c>
      <c r="F6206" s="30">
        <f>PVWatts_8.5kW!J6218</f>
        <v>0</v>
      </c>
      <c r="G6206" s="34">
        <f t="shared" si="288"/>
        <v>0.66278280290528668</v>
      </c>
      <c r="H6206" s="34">
        <f t="shared" si="289"/>
        <v>0.66278280290528668</v>
      </c>
      <c r="I6206" s="34">
        <f t="shared" si="290"/>
        <v>0</v>
      </c>
    </row>
    <row r="6207" spans="2:9" x14ac:dyDescent="0.25">
      <c r="B6207" s="9">
        <v>2021</v>
      </c>
      <c r="C6207" s="9">
        <v>9</v>
      </c>
      <c r="D6207" s="9">
        <v>6</v>
      </c>
      <c r="E6207" s="30">
        <f>I01_Avg!D6207</f>
        <v>0.78946210954959506</v>
      </c>
      <c r="F6207" s="30">
        <f>PVWatts_8.5kW!J6219</f>
        <v>0</v>
      </c>
      <c r="G6207" s="34">
        <f t="shared" si="288"/>
        <v>0.78946210954959506</v>
      </c>
      <c r="H6207" s="34">
        <f t="shared" si="289"/>
        <v>0.78946210954959506</v>
      </c>
      <c r="I6207" s="34">
        <f t="shared" si="290"/>
        <v>0</v>
      </c>
    </row>
    <row r="6208" spans="2:9" x14ac:dyDescent="0.25">
      <c r="B6208" s="9">
        <v>2021</v>
      </c>
      <c r="C6208" s="9">
        <v>9</v>
      </c>
      <c r="D6208" s="9">
        <v>7</v>
      </c>
      <c r="E6208" s="30">
        <f>I01_Avg!D6208</f>
        <v>0.87634536563740695</v>
      </c>
      <c r="F6208" s="30">
        <f>PVWatts_8.5kW!J6220</f>
        <v>0.88125900000000001</v>
      </c>
      <c r="G6208" s="34">
        <f t="shared" si="288"/>
        <v>-4.9136343625930667E-3</v>
      </c>
      <c r="H6208" s="34">
        <f t="shared" si="289"/>
        <v>0</v>
      </c>
      <c r="I6208" s="34">
        <f t="shared" si="290"/>
        <v>-4.9136343625930667E-3</v>
      </c>
    </row>
    <row r="6209" spans="2:9" x14ac:dyDescent="0.25">
      <c r="B6209" s="9">
        <v>2021</v>
      </c>
      <c r="C6209" s="9">
        <v>9</v>
      </c>
      <c r="D6209" s="9">
        <v>8</v>
      </c>
      <c r="E6209" s="30">
        <f>I01_Avg!D6209</f>
        <v>0.8852893988181737</v>
      </c>
      <c r="F6209" s="30">
        <f>PVWatts_8.5kW!J6221</f>
        <v>2.4189160000000003</v>
      </c>
      <c r="G6209" s="34">
        <f t="shared" si="288"/>
        <v>-1.5336266011818265</v>
      </c>
      <c r="H6209" s="34">
        <f t="shared" si="289"/>
        <v>0</v>
      </c>
      <c r="I6209" s="34">
        <f t="shared" si="290"/>
        <v>-1.5336266011818265</v>
      </c>
    </row>
    <row r="6210" spans="2:9" x14ac:dyDescent="0.25">
      <c r="B6210" s="9">
        <v>2021</v>
      </c>
      <c r="C6210" s="9">
        <v>9</v>
      </c>
      <c r="D6210" s="9">
        <v>9</v>
      </c>
      <c r="E6210" s="30">
        <f>I01_Avg!D6210</f>
        <v>0.88008153906718356</v>
      </c>
      <c r="F6210" s="30">
        <f>PVWatts_8.5kW!J6222</f>
        <v>3.7952629999999998</v>
      </c>
      <c r="G6210" s="34">
        <f t="shared" si="288"/>
        <v>-2.9151814609328164</v>
      </c>
      <c r="H6210" s="34">
        <f t="shared" si="289"/>
        <v>0</v>
      </c>
      <c r="I6210" s="34">
        <f t="shared" si="290"/>
        <v>-2.9151814609328164</v>
      </c>
    </row>
    <row r="6211" spans="2:9" x14ac:dyDescent="0.25">
      <c r="B6211" s="9">
        <v>2021</v>
      </c>
      <c r="C6211" s="9">
        <v>9</v>
      </c>
      <c r="D6211" s="9">
        <v>10</v>
      </c>
      <c r="E6211" s="30">
        <f>I01_Avg!D6211</f>
        <v>0.848138674993552</v>
      </c>
      <c r="F6211" s="30">
        <f>PVWatts_8.5kW!J6223</f>
        <v>4.843515</v>
      </c>
      <c r="G6211" s="34">
        <f t="shared" si="288"/>
        <v>-3.9953763250064478</v>
      </c>
      <c r="H6211" s="34">
        <f t="shared" si="289"/>
        <v>0</v>
      </c>
      <c r="I6211" s="34">
        <f t="shared" si="290"/>
        <v>-3.9953763250064478</v>
      </c>
    </row>
    <row r="6212" spans="2:9" x14ac:dyDescent="0.25">
      <c r="B6212" s="9">
        <v>2021</v>
      </c>
      <c r="C6212" s="9">
        <v>9</v>
      </c>
      <c r="D6212" s="9">
        <v>11</v>
      </c>
      <c r="E6212" s="30">
        <f>I01_Avg!D6212</f>
        <v>0.88618284709879369</v>
      </c>
      <c r="F6212" s="30">
        <f>PVWatts_8.5kW!J6224</f>
        <v>5.3708779999999994</v>
      </c>
      <c r="G6212" s="34">
        <f t="shared" si="288"/>
        <v>-4.4846951529012058</v>
      </c>
      <c r="H6212" s="34">
        <f t="shared" si="289"/>
        <v>0</v>
      </c>
      <c r="I6212" s="34">
        <f t="shared" si="290"/>
        <v>-4.4846951529012058</v>
      </c>
    </row>
    <row r="6213" spans="2:9" x14ac:dyDescent="0.25">
      <c r="B6213" s="9">
        <v>2021</v>
      </c>
      <c r="C6213" s="9">
        <v>9</v>
      </c>
      <c r="D6213" s="9">
        <v>12</v>
      </c>
      <c r="E6213" s="30">
        <f>I01_Avg!D6213</f>
        <v>0.8575911713733203</v>
      </c>
      <c r="F6213" s="30">
        <f>PVWatts_8.5kW!J6225</f>
        <v>5.6509369999999999</v>
      </c>
      <c r="G6213" s="34">
        <f t="shared" si="288"/>
        <v>-4.7933458286266797</v>
      </c>
      <c r="H6213" s="34">
        <f t="shared" si="289"/>
        <v>0</v>
      </c>
      <c r="I6213" s="34">
        <f t="shared" si="290"/>
        <v>-4.7933458286266797</v>
      </c>
    </row>
    <row r="6214" spans="2:9" x14ac:dyDescent="0.25">
      <c r="B6214" s="9">
        <v>2021</v>
      </c>
      <c r="C6214" s="9">
        <v>9</v>
      </c>
      <c r="D6214" s="9">
        <v>13</v>
      </c>
      <c r="E6214" s="30">
        <f>I01_Avg!D6214</f>
        <v>0.8318919923152911</v>
      </c>
      <c r="F6214" s="30">
        <f>PVWatts_8.5kW!J6226</f>
        <v>5.4992520000000003</v>
      </c>
      <c r="G6214" s="34">
        <f t="shared" si="288"/>
        <v>-4.6673600076847093</v>
      </c>
      <c r="H6214" s="34">
        <f t="shared" si="289"/>
        <v>0</v>
      </c>
      <c r="I6214" s="34">
        <f t="shared" si="290"/>
        <v>-4.6673600076847093</v>
      </c>
    </row>
    <row r="6215" spans="2:9" x14ac:dyDescent="0.25">
      <c r="B6215" s="9">
        <v>2021</v>
      </c>
      <c r="C6215" s="9">
        <v>9</v>
      </c>
      <c r="D6215" s="9">
        <v>14</v>
      </c>
      <c r="E6215" s="30">
        <f>I01_Avg!D6215</f>
        <v>0.89740799627447321</v>
      </c>
      <c r="F6215" s="30">
        <f>PVWatts_8.5kW!J6227</f>
        <v>4.918317</v>
      </c>
      <c r="G6215" s="34">
        <f t="shared" si="288"/>
        <v>-4.0209090037255271</v>
      </c>
      <c r="H6215" s="34">
        <f t="shared" si="289"/>
        <v>0</v>
      </c>
      <c r="I6215" s="34">
        <f t="shared" si="290"/>
        <v>-4.0209090037255271</v>
      </c>
    </row>
    <row r="6216" spans="2:9" x14ac:dyDescent="0.25">
      <c r="B6216" s="9">
        <v>2021</v>
      </c>
      <c r="C6216" s="9">
        <v>9</v>
      </c>
      <c r="D6216" s="9">
        <v>15</v>
      </c>
      <c r="E6216" s="30">
        <f>I01_Avg!D6216</f>
        <v>0.98837297872572061</v>
      </c>
      <c r="F6216" s="30">
        <f>PVWatts_8.5kW!J6228</f>
        <v>3.9474490000000002</v>
      </c>
      <c r="G6216" s="34">
        <f t="shared" si="288"/>
        <v>-2.9590760212742797</v>
      </c>
      <c r="H6216" s="34">
        <f t="shared" si="289"/>
        <v>0</v>
      </c>
      <c r="I6216" s="34">
        <f t="shared" si="290"/>
        <v>-2.9590760212742797</v>
      </c>
    </row>
    <row r="6217" spans="2:9" x14ac:dyDescent="0.25">
      <c r="B6217" s="9">
        <v>2021</v>
      </c>
      <c r="C6217" s="9">
        <v>9</v>
      </c>
      <c r="D6217" s="9">
        <v>16</v>
      </c>
      <c r="E6217" s="30">
        <f>I01_Avg!D6217</f>
        <v>1.0312920720461412</v>
      </c>
      <c r="F6217" s="30">
        <f>PVWatts_8.5kW!J6229</f>
        <v>2.6859999999999999</v>
      </c>
      <c r="G6217" s="34">
        <f t="shared" si="288"/>
        <v>-1.6547079279538588</v>
      </c>
      <c r="H6217" s="34">
        <f t="shared" si="289"/>
        <v>0</v>
      </c>
      <c r="I6217" s="34">
        <f t="shared" si="290"/>
        <v>-1.6547079279538588</v>
      </c>
    </row>
    <row r="6218" spans="2:9" x14ac:dyDescent="0.25">
      <c r="B6218" s="9">
        <v>2021</v>
      </c>
      <c r="C6218" s="9">
        <v>9</v>
      </c>
      <c r="D6218" s="9">
        <v>17</v>
      </c>
      <c r="E6218" s="30">
        <f>I01_Avg!D6218</f>
        <v>1.2009816452558655</v>
      </c>
      <c r="F6218" s="30">
        <f>PVWatts_8.5kW!J6230</f>
        <v>1.2326900000000001</v>
      </c>
      <c r="G6218" s="34">
        <f t="shared" ref="G6218:G6281" si="291">+E6218-F6218</f>
        <v>-3.1708354744134581E-2</v>
      </c>
      <c r="H6218" s="34">
        <f t="shared" ref="H6218:H6281" si="292">+IF(G6218&gt;0,G6218,0)</f>
        <v>0</v>
      </c>
      <c r="I6218" s="34">
        <f t="shared" ref="I6218:I6281" si="293">+IF(G6218&lt;0,G6218,0)</f>
        <v>-3.1708354744134581E-2</v>
      </c>
    </row>
    <row r="6219" spans="2:9" x14ac:dyDescent="0.25">
      <c r="B6219" s="9">
        <v>2021</v>
      </c>
      <c r="C6219" s="9">
        <v>9</v>
      </c>
      <c r="D6219" s="9">
        <v>18</v>
      </c>
      <c r="E6219" s="30">
        <f>I01_Avg!D6219</f>
        <v>1.19125865932873</v>
      </c>
      <c r="F6219" s="30">
        <f>PVWatts_8.5kW!J6231</f>
        <v>0.105629</v>
      </c>
      <c r="G6219" s="34">
        <f t="shared" si="291"/>
        <v>1.08562965932873</v>
      </c>
      <c r="H6219" s="34">
        <f t="shared" si="292"/>
        <v>1.08562965932873</v>
      </c>
      <c r="I6219" s="34">
        <f t="shared" si="293"/>
        <v>0</v>
      </c>
    </row>
    <row r="6220" spans="2:9" x14ac:dyDescent="0.25">
      <c r="B6220" s="9">
        <v>2021</v>
      </c>
      <c r="C6220" s="9">
        <v>9</v>
      </c>
      <c r="D6220" s="9">
        <v>19</v>
      </c>
      <c r="E6220" s="30">
        <f>I01_Avg!D6220</f>
        <v>1.1848055652566676</v>
      </c>
      <c r="F6220" s="30">
        <f>PVWatts_8.5kW!J6232</f>
        <v>0</v>
      </c>
      <c r="G6220" s="34">
        <f t="shared" si="291"/>
        <v>1.1848055652566676</v>
      </c>
      <c r="H6220" s="34">
        <f t="shared" si="292"/>
        <v>1.1848055652566676</v>
      </c>
      <c r="I6220" s="34">
        <f t="shared" si="293"/>
        <v>0</v>
      </c>
    </row>
    <row r="6221" spans="2:9" x14ac:dyDescent="0.25">
      <c r="B6221" s="9">
        <v>2021</v>
      </c>
      <c r="C6221" s="9">
        <v>9</v>
      </c>
      <c r="D6221" s="9">
        <v>20</v>
      </c>
      <c r="E6221" s="30">
        <f>I01_Avg!D6221</f>
        <v>1.1694244599996211</v>
      </c>
      <c r="F6221" s="30">
        <f>PVWatts_8.5kW!J6233</f>
        <v>0</v>
      </c>
      <c r="G6221" s="34">
        <f t="shared" si="291"/>
        <v>1.1694244599996211</v>
      </c>
      <c r="H6221" s="34">
        <f t="shared" si="292"/>
        <v>1.1694244599996211</v>
      </c>
      <c r="I6221" s="34">
        <f t="shared" si="293"/>
        <v>0</v>
      </c>
    </row>
    <row r="6222" spans="2:9" x14ac:dyDescent="0.25">
      <c r="B6222" s="9">
        <v>2021</v>
      </c>
      <c r="C6222" s="9">
        <v>9</v>
      </c>
      <c r="D6222" s="9">
        <v>21</v>
      </c>
      <c r="E6222" s="30">
        <f>I01_Avg!D6222</f>
        <v>1.0940488935240715</v>
      </c>
      <c r="F6222" s="30">
        <f>PVWatts_8.5kW!J6234</f>
        <v>0</v>
      </c>
      <c r="G6222" s="34">
        <f t="shared" si="291"/>
        <v>1.0940488935240715</v>
      </c>
      <c r="H6222" s="34">
        <f t="shared" si="292"/>
        <v>1.0940488935240715</v>
      </c>
      <c r="I6222" s="34">
        <f t="shared" si="293"/>
        <v>0</v>
      </c>
    </row>
    <row r="6223" spans="2:9" x14ac:dyDescent="0.25">
      <c r="B6223" s="9">
        <v>2021</v>
      </c>
      <c r="C6223" s="9">
        <v>9</v>
      </c>
      <c r="D6223" s="9">
        <v>22</v>
      </c>
      <c r="E6223" s="30">
        <f>I01_Avg!D6223</f>
        <v>0.91869313050169643</v>
      </c>
      <c r="F6223" s="30">
        <f>PVWatts_8.5kW!J6235</f>
        <v>0</v>
      </c>
      <c r="G6223" s="34">
        <f t="shared" si="291"/>
        <v>0.91869313050169643</v>
      </c>
      <c r="H6223" s="34">
        <f t="shared" si="292"/>
        <v>0.91869313050169643</v>
      </c>
      <c r="I6223" s="34">
        <f t="shared" si="293"/>
        <v>0</v>
      </c>
    </row>
    <row r="6224" spans="2:9" x14ac:dyDescent="0.25">
      <c r="B6224" s="9">
        <v>2021</v>
      </c>
      <c r="C6224" s="9">
        <v>9</v>
      </c>
      <c r="D6224" s="9">
        <v>23</v>
      </c>
      <c r="E6224" s="30">
        <f>I01_Avg!D6224</f>
        <v>0.80958250189372816</v>
      </c>
      <c r="F6224" s="30">
        <f>PVWatts_8.5kW!J6236</f>
        <v>0</v>
      </c>
      <c r="G6224" s="34">
        <f t="shared" si="291"/>
        <v>0.80958250189372816</v>
      </c>
      <c r="H6224" s="34">
        <f t="shared" si="292"/>
        <v>0.80958250189372816</v>
      </c>
      <c r="I6224" s="34">
        <f t="shared" si="293"/>
        <v>0</v>
      </c>
    </row>
    <row r="6225" spans="2:9" x14ac:dyDescent="0.25">
      <c r="B6225" s="9">
        <v>2021</v>
      </c>
      <c r="C6225" s="9">
        <v>9</v>
      </c>
      <c r="D6225" s="9">
        <v>0</v>
      </c>
      <c r="E6225" s="30">
        <f>I01_Avg!D6225</f>
        <v>0.67625133257807502</v>
      </c>
      <c r="F6225" s="30">
        <f>PVWatts_8.5kW!J6237</f>
        <v>0</v>
      </c>
      <c r="G6225" s="34">
        <f t="shared" si="291"/>
        <v>0.67625133257807502</v>
      </c>
      <c r="H6225" s="34">
        <f t="shared" si="292"/>
        <v>0.67625133257807502</v>
      </c>
      <c r="I6225" s="34">
        <f t="shared" si="293"/>
        <v>0</v>
      </c>
    </row>
    <row r="6226" spans="2:9" x14ac:dyDescent="0.25">
      <c r="B6226" s="9">
        <v>2021</v>
      </c>
      <c r="C6226" s="9">
        <v>9</v>
      </c>
      <c r="D6226" s="9">
        <v>1</v>
      </c>
      <c r="E6226" s="30">
        <f>I01_Avg!D6226</f>
        <v>0.64976808488877502</v>
      </c>
      <c r="F6226" s="30">
        <f>PVWatts_8.5kW!J6238</f>
        <v>0</v>
      </c>
      <c r="G6226" s="34">
        <f t="shared" si="291"/>
        <v>0.64976808488877502</v>
      </c>
      <c r="H6226" s="34">
        <f t="shared" si="292"/>
        <v>0.64976808488877502</v>
      </c>
      <c r="I6226" s="34">
        <f t="shared" si="293"/>
        <v>0</v>
      </c>
    </row>
    <row r="6227" spans="2:9" x14ac:dyDescent="0.25">
      <c r="B6227" s="9">
        <v>2021</v>
      </c>
      <c r="C6227" s="9">
        <v>9</v>
      </c>
      <c r="D6227" s="9">
        <v>2</v>
      </c>
      <c r="E6227" s="30">
        <f>I01_Avg!D6227</f>
        <v>0.62138265132536119</v>
      </c>
      <c r="F6227" s="30">
        <f>PVWatts_8.5kW!J6239</f>
        <v>0</v>
      </c>
      <c r="G6227" s="34">
        <f t="shared" si="291"/>
        <v>0.62138265132536119</v>
      </c>
      <c r="H6227" s="34">
        <f t="shared" si="292"/>
        <v>0.62138265132536119</v>
      </c>
      <c r="I6227" s="34">
        <f t="shared" si="293"/>
        <v>0</v>
      </c>
    </row>
    <row r="6228" spans="2:9" x14ac:dyDescent="0.25">
      <c r="B6228" s="9">
        <v>2021</v>
      </c>
      <c r="C6228" s="9">
        <v>9</v>
      </c>
      <c r="D6228" s="9">
        <v>3</v>
      </c>
      <c r="E6228" s="30">
        <f>I01_Avg!D6228</f>
        <v>0.62425640270960381</v>
      </c>
      <c r="F6228" s="30">
        <f>PVWatts_8.5kW!J6240</f>
        <v>0</v>
      </c>
      <c r="G6228" s="34">
        <f t="shared" si="291"/>
        <v>0.62425640270960381</v>
      </c>
      <c r="H6228" s="34">
        <f t="shared" si="292"/>
        <v>0.62425640270960381</v>
      </c>
      <c r="I6228" s="34">
        <f t="shared" si="293"/>
        <v>0</v>
      </c>
    </row>
    <row r="6229" spans="2:9" x14ac:dyDescent="0.25">
      <c r="B6229" s="9">
        <v>2021</v>
      </c>
      <c r="C6229" s="9">
        <v>9</v>
      </c>
      <c r="D6229" s="9">
        <v>4</v>
      </c>
      <c r="E6229" s="30">
        <f>I01_Avg!D6229</f>
        <v>0.64729334324654453</v>
      </c>
      <c r="F6229" s="30">
        <f>PVWatts_8.5kW!J6241</f>
        <v>0</v>
      </c>
      <c r="G6229" s="34">
        <f t="shared" si="291"/>
        <v>0.64729334324654453</v>
      </c>
      <c r="H6229" s="34">
        <f t="shared" si="292"/>
        <v>0.64729334324654453</v>
      </c>
      <c r="I6229" s="34">
        <f t="shared" si="293"/>
        <v>0</v>
      </c>
    </row>
    <row r="6230" spans="2:9" x14ac:dyDescent="0.25">
      <c r="B6230" s="9">
        <v>2021</v>
      </c>
      <c r="C6230" s="9">
        <v>9</v>
      </c>
      <c r="D6230" s="9">
        <v>5</v>
      </c>
      <c r="E6230" s="30">
        <f>I01_Avg!D6230</f>
        <v>0.69242205917364186</v>
      </c>
      <c r="F6230" s="30">
        <f>PVWatts_8.5kW!J6242</f>
        <v>0</v>
      </c>
      <c r="G6230" s="34">
        <f t="shared" si="291"/>
        <v>0.69242205917364186</v>
      </c>
      <c r="H6230" s="34">
        <f t="shared" si="292"/>
        <v>0.69242205917364186</v>
      </c>
      <c r="I6230" s="34">
        <f t="shared" si="293"/>
        <v>0</v>
      </c>
    </row>
    <row r="6231" spans="2:9" x14ac:dyDescent="0.25">
      <c r="B6231" s="9">
        <v>2021</v>
      </c>
      <c r="C6231" s="9">
        <v>9</v>
      </c>
      <c r="D6231" s="9">
        <v>6</v>
      </c>
      <c r="E6231" s="30">
        <f>I01_Avg!D6231</f>
        <v>0.78996463007137996</v>
      </c>
      <c r="F6231" s="30">
        <f>PVWatts_8.5kW!J6243</f>
        <v>0</v>
      </c>
      <c r="G6231" s="34">
        <f t="shared" si="291"/>
        <v>0.78996463007137996</v>
      </c>
      <c r="H6231" s="34">
        <f t="shared" si="292"/>
        <v>0.78996463007137996</v>
      </c>
      <c r="I6231" s="34">
        <f t="shared" si="293"/>
        <v>0</v>
      </c>
    </row>
    <row r="6232" spans="2:9" x14ac:dyDescent="0.25">
      <c r="B6232" s="9">
        <v>2021</v>
      </c>
      <c r="C6232" s="9">
        <v>9</v>
      </c>
      <c r="D6232" s="9">
        <v>7</v>
      </c>
      <c r="E6232" s="30">
        <f>I01_Avg!D6232</f>
        <v>0.94165600055854604</v>
      </c>
      <c r="F6232" s="30">
        <f>PVWatts_8.5kW!J6244</f>
        <v>0.84022400000000008</v>
      </c>
      <c r="G6232" s="34">
        <f t="shared" si="291"/>
        <v>0.10143200055854595</v>
      </c>
      <c r="H6232" s="34">
        <f t="shared" si="292"/>
        <v>0.10143200055854595</v>
      </c>
      <c r="I6232" s="34">
        <f t="shared" si="293"/>
        <v>0</v>
      </c>
    </row>
    <row r="6233" spans="2:9" x14ac:dyDescent="0.25">
      <c r="B6233" s="9">
        <v>2021</v>
      </c>
      <c r="C6233" s="9">
        <v>9</v>
      </c>
      <c r="D6233" s="9">
        <v>8</v>
      </c>
      <c r="E6233" s="30">
        <f>I01_Avg!D6233</f>
        <v>0.96995207617802415</v>
      </c>
      <c r="F6233" s="30">
        <f>PVWatts_8.5kW!J6245</f>
        <v>2.3532410000000001</v>
      </c>
      <c r="G6233" s="34">
        <f t="shared" si="291"/>
        <v>-1.3832889238219761</v>
      </c>
      <c r="H6233" s="34">
        <f t="shared" si="292"/>
        <v>0</v>
      </c>
      <c r="I6233" s="34">
        <f t="shared" si="293"/>
        <v>-1.3832889238219761</v>
      </c>
    </row>
    <row r="6234" spans="2:9" x14ac:dyDescent="0.25">
      <c r="B6234" s="9">
        <v>2021</v>
      </c>
      <c r="C6234" s="9">
        <v>9</v>
      </c>
      <c r="D6234" s="9">
        <v>9</v>
      </c>
      <c r="E6234" s="30">
        <f>I01_Avg!D6234</f>
        <v>1.0048696016115126</v>
      </c>
      <c r="F6234" s="30">
        <f>PVWatts_8.5kW!J6246</f>
        <v>3.7286799999999998</v>
      </c>
      <c r="G6234" s="34">
        <f t="shared" si="291"/>
        <v>-2.7238103983884869</v>
      </c>
      <c r="H6234" s="34">
        <f t="shared" si="292"/>
        <v>0</v>
      </c>
      <c r="I6234" s="34">
        <f t="shared" si="293"/>
        <v>-2.7238103983884869</v>
      </c>
    </row>
    <row r="6235" spans="2:9" x14ac:dyDescent="0.25">
      <c r="B6235" s="9">
        <v>2021</v>
      </c>
      <c r="C6235" s="9">
        <v>9</v>
      </c>
      <c r="D6235" s="9">
        <v>10</v>
      </c>
      <c r="E6235" s="30">
        <f>I01_Avg!D6235</f>
        <v>0.9039814518101007</v>
      </c>
      <c r="F6235" s="30">
        <f>PVWatts_8.5kW!J6247</f>
        <v>4.7216120000000004</v>
      </c>
      <c r="G6235" s="34">
        <f t="shared" si="291"/>
        <v>-3.8176305481898996</v>
      </c>
      <c r="H6235" s="34">
        <f t="shared" si="292"/>
        <v>0</v>
      </c>
      <c r="I6235" s="34">
        <f t="shared" si="293"/>
        <v>-3.8176305481898996</v>
      </c>
    </row>
    <row r="6236" spans="2:9" x14ac:dyDescent="0.25">
      <c r="B6236" s="9">
        <v>2021</v>
      </c>
      <c r="C6236" s="9">
        <v>9</v>
      </c>
      <c r="D6236" s="9">
        <v>11</v>
      </c>
      <c r="E6236" s="30">
        <f>I01_Avg!D6236</f>
        <v>0.93270227044116627</v>
      </c>
      <c r="F6236" s="30">
        <f>PVWatts_8.5kW!J6248</f>
        <v>5.4407189999999996</v>
      </c>
      <c r="G6236" s="34">
        <f t="shared" si="291"/>
        <v>-4.5080167295588334</v>
      </c>
      <c r="H6236" s="34">
        <f t="shared" si="292"/>
        <v>0</v>
      </c>
      <c r="I6236" s="34">
        <f t="shared" si="293"/>
        <v>-4.5080167295588334</v>
      </c>
    </row>
    <row r="6237" spans="2:9" x14ac:dyDescent="0.25">
      <c r="B6237" s="9">
        <v>2021</v>
      </c>
      <c r="C6237" s="9">
        <v>9</v>
      </c>
      <c r="D6237" s="9">
        <v>12</v>
      </c>
      <c r="E6237" s="30">
        <f>I01_Avg!D6237</f>
        <v>0.90646277551481191</v>
      </c>
      <c r="F6237" s="30">
        <f>PVWatts_8.5kW!J6249</f>
        <v>5.7887579999999996</v>
      </c>
      <c r="G6237" s="34">
        <f t="shared" si="291"/>
        <v>-4.8822952244851878</v>
      </c>
      <c r="H6237" s="34">
        <f t="shared" si="292"/>
        <v>0</v>
      </c>
      <c r="I6237" s="34">
        <f t="shared" si="293"/>
        <v>-4.8822952244851878</v>
      </c>
    </row>
    <row r="6238" spans="2:9" x14ac:dyDescent="0.25">
      <c r="B6238" s="9">
        <v>2021</v>
      </c>
      <c r="C6238" s="9">
        <v>9</v>
      </c>
      <c r="D6238" s="9">
        <v>13</v>
      </c>
      <c r="E6238" s="30">
        <f>I01_Avg!D6238</f>
        <v>0.91037343781218838</v>
      </c>
      <c r="F6238" s="30">
        <f>PVWatts_8.5kW!J6250</f>
        <v>5.641133</v>
      </c>
      <c r="G6238" s="34">
        <f t="shared" si="291"/>
        <v>-4.7307595621878118</v>
      </c>
      <c r="H6238" s="34">
        <f t="shared" si="292"/>
        <v>0</v>
      </c>
      <c r="I6238" s="34">
        <f t="shared" si="293"/>
        <v>-4.7307595621878118</v>
      </c>
    </row>
    <row r="6239" spans="2:9" x14ac:dyDescent="0.25">
      <c r="B6239" s="9">
        <v>2021</v>
      </c>
      <c r="C6239" s="9">
        <v>9</v>
      </c>
      <c r="D6239" s="9">
        <v>14</v>
      </c>
      <c r="E6239" s="30">
        <f>I01_Avg!D6239</f>
        <v>0.92649051175050634</v>
      </c>
      <c r="F6239" s="30">
        <f>PVWatts_8.5kW!J6251</f>
        <v>5.2867820000000005</v>
      </c>
      <c r="G6239" s="34">
        <f t="shared" si="291"/>
        <v>-4.3602914882494943</v>
      </c>
      <c r="H6239" s="34">
        <f t="shared" si="292"/>
        <v>0</v>
      </c>
      <c r="I6239" s="34">
        <f t="shared" si="293"/>
        <v>-4.3602914882494943</v>
      </c>
    </row>
    <row r="6240" spans="2:9" x14ac:dyDescent="0.25">
      <c r="B6240" s="9">
        <v>2021</v>
      </c>
      <c r="C6240" s="9">
        <v>9</v>
      </c>
      <c r="D6240" s="9">
        <v>15</v>
      </c>
      <c r="E6240" s="30">
        <f>I01_Avg!D6240</f>
        <v>1.0754890832016217</v>
      </c>
      <c r="F6240" s="30">
        <f>PVWatts_8.5kW!J6252</f>
        <v>4.26884</v>
      </c>
      <c r="G6240" s="34">
        <f t="shared" si="291"/>
        <v>-3.1933509167983782</v>
      </c>
      <c r="H6240" s="34">
        <f t="shared" si="292"/>
        <v>0</v>
      </c>
      <c r="I6240" s="34">
        <f t="shared" si="293"/>
        <v>-3.1933509167983782</v>
      </c>
    </row>
    <row r="6241" spans="2:9" x14ac:dyDescent="0.25">
      <c r="B6241" s="9">
        <v>2021</v>
      </c>
      <c r="C6241" s="9">
        <v>9</v>
      </c>
      <c r="D6241" s="9">
        <v>16</v>
      </c>
      <c r="E6241" s="30">
        <f>I01_Avg!D6241</f>
        <v>1.1726653204920985</v>
      </c>
      <c r="F6241" s="30">
        <f>PVWatts_8.5kW!J6253</f>
        <v>2.9488429999999997</v>
      </c>
      <c r="G6241" s="34">
        <f t="shared" si="291"/>
        <v>-1.7761776795079012</v>
      </c>
      <c r="H6241" s="34">
        <f t="shared" si="292"/>
        <v>0</v>
      </c>
      <c r="I6241" s="34">
        <f t="shared" si="293"/>
        <v>-1.7761776795079012</v>
      </c>
    </row>
    <row r="6242" spans="2:9" x14ac:dyDescent="0.25">
      <c r="B6242" s="9">
        <v>2021</v>
      </c>
      <c r="C6242" s="9">
        <v>9</v>
      </c>
      <c r="D6242" s="9">
        <v>17</v>
      </c>
      <c r="E6242" s="30">
        <f>I01_Avg!D6242</f>
        <v>1.2959485999620162</v>
      </c>
      <c r="F6242" s="30">
        <f>PVWatts_8.5kW!J6254</f>
        <v>1.3371469999999999</v>
      </c>
      <c r="G6242" s="34">
        <f t="shared" si="291"/>
        <v>-4.1198400037983696E-2</v>
      </c>
      <c r="H6242" s="34">
        <f t="shared" si="292"/>
        <v>0</v>
      </c>
      <c r="I6242" s="34">
        <f t="shared" si="293"/>
        <v>-4.1198400037983696E-2</v>
      </c>
    </row>
    <row r="6243" spans="2:9" x14ac:dyDescent="0.25">
      <c r="B6243" s="9">
        <v>2021</v>
      </c>
      <c r="C6243" s="9">
        <v>9</v>
      </c>
      <c r="D6243" s="9">
        <v>18</v>
      </c>
      <c r="E6243" s="30">
        <f>I01_Avg!D6243</f>
        <v>1.386707414077391</v>
      </c>
      <c r="F6243" s="30">
        <f>PVWatts_8.5kW!J6255</f>
        <v>0.12759799999999999</v>
      </c>
      <c r="G6243" s="34">
        <f t="shared" si="291"/>
        <v>1.2591094140773911</v>
      </c>
      <c r="H6243" s="34">
        <f t="shared" si="292"/>
        <v>1.2591094140773911</v>
      </c>
      <c r="I6243" s="34">
        <f t="shared" si="293"/>
        <v>0</v>
      </c>
    </row>
    <row r="6244" spans="2:9" x14ac:dyDescent="0.25">
      <c r="B6244" s="9">
        <v>2021</v>
      </c>
      <c r="C6244" s="9">
        <v>9</v>
      </c>
      <c r="D6244" s="9">
        <v>19</v>
      </c>
      <c r="E6244" s="30">
        <f>I01_Avg!D6244</f>
        <v>1.3054731275592986</v>
      </c>
      <c r="F6244" s="30">
        <f>PVWatts_8.5kW!J6256</f>
        <v>0</v>
      </c>
      <c r="G6244" s="34">
        <f t="shared" si="291"/>
        <v>1.3054731275592986</v>
      </c>
      <c r="H6244" s="34">
        <f t="shared" si="292"/>
        <v>1.3054731275592986</v>
      </c>
      <c r="I6244" s="34">
        <f t="shared" si="293"/>
        <v>0</v>
      </c>
    </row>
    <row r="6245" spans="2:9" x14ac:dyDescent="0.25">
      <c r="B6245" s="9">
        <v>2021</v>
      </c>
      <c r="C6245" s="9">
        <v>9</v>
      </c>
      <c r="D6245" s="9">
        <v>20</v>
      </c>
      <c r="E6245" s="30">
        <f>I01_Avg!D6245</f>
        <v>1.3498971054603064</v>
      </c>
      <c r="F6245" s="30">
        <f>PVWatts_8.5kW!J6257</f>
        <v>0</v>
      </c>
      <c r="G6245" s="34">
        <f t="shared" si="291"/>
        <v>1.3498971054603064</v>
      </c>
      <c r="H6245" s="34">
        <f t="shared" si="292"/>
        <v>1.3498971054603064</v>
      </c>
      <c r="I6245" s="34">
        <f t="shared" si="293"/>
        <v>0</v>
      </c>
    </row>
    <row r="6246" spans="2:9" x14ac:dyDescent="0.25">
      <c r="B6246" s="9">
        <v>2021</v>
      </c>
      <c r="C6246" s="9">
        <v>9</v>
      </c>
      <c r="D6246" s="9">
        <v>21</v>
      </c>
      <c r="E6246" s="30">
        <f>I01_Avg!D6246</f>
        <v>1.2501006391465896</v>
      </c>
      <c r="F6246" s="30">
        <f>PVWatts_8.5kW!J6258</f>
        <v>0</v>
      </c>
      <c r="G6246" s="34">
        <f t="shared" si="291"/>
        <v>1.2501006391465896</v>
      </c>
      <c r="H6246" s="34">
        <f t="shared" si="292"/>
        <v>1.2501006391465896</v>
      </c>
      <c r="I6246" s="34">
        <f t="shared" si="293"/>
        <v>0</v>
      </c>
    </row>
    <row r="6247" spans="2:9" x14ac:dyDescent="0.25">
      <c r="B6247" s="9">
        <v>2021</v>
      </c>
      <c r="C6247" s="9">
        <v>9</v>
      </c>
      <c r="D6247" s="9">
        <v>22</v>
      </c>
      <c r="E6247" s="30">
        <f>I01_Avg!D6247</f>
        <v>1.0329648668927367</v>
      </c>
      <c r="F6247" s="30">
        <f>PVWatts_8.5kW!J6259</f>
        <v>0</v>
      </c>
      <c r="G6247" s="34">
        <f t="shared" si="291"/>
        <v>1.0329648668927367</v>
      </c>
      <c r="H6247" s="34">
        <f t="shared" si="292"/>
        <v>1.0329648668927367</v>
      </c>
      <c r="I6247" s="34">
        <f t="shared" si="293"/>
        <v>0</v>
      </c>
    </row>
    <row r="6248" spans="2:9" x14ac:dyDescent="0.25">
      <c r="B6248" s="9">
        <v>2021</v>
      </c>
      <c r="C6248" s="9">
        <v>9</v>
      </c>
      <c r="D6248" s="9">
        <v>23</v>
      </c>
      <c r="E6248" s="30">
        <f>I01_Avg!D6248</f>
        <v>0.88621807826137011</v>
      </c>
      <c r="F6248" s="30">
        <f>PVWatts_8.5kW!J6260</f>
        <v>0</v>
      </c>
      <c r="G6248" s="34">
        <f t="shared" si="291"/>
        <v>0.88621807826137011</v>
      </c>
      <c r="H6248" s="34">
        <f t="shared" si="292"/>
        <v>0.88621807826137011</v>
      </c>
      <c r="I6248" s="34">
        <f t="shared" si="293"/>
        <v>0</v>
      </c>
    </row>
    <row r="6249" spans="2:9" x14ac:dyDescent="0.25">
      <c r="B6249" s="9">
        <v>2021</v>
      </c>
      <c r="C6249" s="9">
        <v>9</v>
      </c>
      <c r="D6249" s="9">
        <v>0</v>
      </c>
      <c r="E6249" s="30">
        <f>I01_Avg!D6249</f>
        <v>0.85261065524973356</v>
      </c>
      <c r="F6249" s="30">
        <f>PVWatts_8.5kW!J6261</f>
        <v>0</v>
      </c>
      <c r="G6249" s="34">
        <f t="shared" si="291"/>
        <v>0.85261065524973356</v>
      </c>
      <c r="H6249" s="34">
        <f t="shared" si="292"/>
        <v>0.85261065524973356</v>
      </c>
      <c r="I6249" s="34">
        <f t="shared" si="293"/>
        <v>0</v>
      </c>
    </row>
    <row r="6250" spans="2:9" x14ac:dyDescent="0.25">
      <c r="B6250" s="9">
        <v>2021</v>
      </c>
      <c r="C6250" s="9">
        <v>9</v>
      </c>
      <c r="D6250" s="9">
        <v>1</v>
      </c>
      <c r="E6250" s="30">
        <f>I01_Avg!D6250</f>
        <v>0.76355103461281559</v>
      </c>
      <c r="F6250" s="30">
        <f>PVWatts_8.5kW!J6262</f>
        <v>0</v>
      </c>
      <c r="G6250" s="34">
        <f t="shared" si="291"/>
        <v>0.76355103461281559</v>
      </c>
      <c r="H6250" s="34">
        <f t="shared" si="292"/>
        <v>0.76355103461281559</v>
      </c>
      <c r="I6250" s="34">
        <f t="shared" si="293"/>
        <v>0</v>
      </c>
    </row>
    <row r="6251" spans="2:9" x14ac:dyDescent="0.25">
      <c r="B6251" s="9">
        <v>2021</v>
      </c>
      <c r="C6251" s="9">
        <v>9</v>
      </c>
      <c r="D6251" s="9">
        <v>2</v>
      </c>
      <c r="E6251" s="30">
        <f>I01_Avg!D6251</f>
        <v>0.7193184854807082</v>
      </c>
      <c r="F6251" s="30">
        <f>PVWatts_8.5kW!J6263</f>
        <v>0</v>
      </c>
      <c r="G6251" s="34">
        <f t="shared" si="291"/>
        <v>0.7193184854807082</v>
      </c>
      <c r="H6251" s="34">
        <f t="shared" si="292"/>
        <v>0.7193184854807082</v>
      </c>
      <c r="I6251" s="34">
        <f t="shared" si="293"/>
        <v>0</v>
      </c>
    </row>
    <row r="6252" spans="2:9" x14ac:dyDescent="0.25">
      <c r="B6252" s="9">
        <v>2021</v>
      </c>
      <c r="C6252" s="9">
        <v>9</v>
      </c>
      <c r="D6252" s="9">
        <v>3</v>
      </c>
      <c r="E6252" s="30">
        <f>I01_Avg!D6252</f>
        <v>0.6677294450922866</v>
      </c>
      <c r="F6252" s="30">
        <f>PVWatts_8.5kW!J6264</f>
        <v>0</v>
      </c>
      <c r="G6252" s="34">
        <f t="shared" si="291"/>
        <v>0.6677294450922866</v>
      </c>
      <c r="H6252" s="34">
        <f t="shared" si="292"/>
        <v>0.6677294450922866</v>
      </c>
      <c r="I6252" s="34">
        <f t="shared" si="293"/>
        <v>0</v>
      </c>
    </row>
    <row r="6253" spans="2:9" x14ac:dyDescent="0.25">
      <c r="B6253" s="9">
        <v>2021</v>
      </c>
      <c r="C6253" s="9">
        <v>9</v>
      </c>
      <c r="D6253" s="9">
        <v>4</v>
      </c>
      <c r="E6253" s="30">
        <f>I01_Avg!D6253</f>
        <v>0.67429825717723024</v>
      </c>
      <c r="F6253" s="30">
        <f>PVWatts_8.5kW!J6265</f>
        <v>0</v>
      </c>
      <c r="G6253" s="34">
        <f t="shared" si="291"/>
        <v>0.67429825717723024</v>
      </c>
      <c r="H6253" s="34">
        <f t="shared" si="292"/>
        <v>0.67429825717723024</v>
      </c>
      <c r="I6253" s="34">
        <f t="shared" si="293"/>
        <v>0</v>
      </c>
    </row>
    <row r="6254" spans="2:9" x14ac:dyDescent="0.25">
      <c r="B6254" s="9">
        <v>2021</v>
      </c>
      <c r="C6254" s="9">
        <v>9</v>
      </c>
      <c r="D6254" s="9">
        <v>5</v>
      </c>
      <c r="E6254" s="30">
        <f>I01_Avg!D6254</f>
        <v>0.66398300513935982</v>
      </c>
      <c r="F6254" s="30">
        <f>PVWatts_8.5kW!J6266</f>
        <v>0</v>
      </c>
      <c r="G6254" s="34">
        <f t="shared" si="291"/>
        <v>0.66398300513935982</v>
      </c>
      <c r="H6254" s="34">
        <f t="shared" si="292"/>
        <v>0.66398300513935982</v>
      </c>
      <c r="I6254" s="34">
        <f t="shared" si="293"/>
        <v>0</v>
      </c>
    </row>
    <row r="6255" spans="2:9" x14ac:dyDescent="0.25">
      <c r="B6255" s="9">
        <v>2021</v>
      </c>
      <c r="C6255" s="9">
        <v>9</v>
      </c>
      <c r="D6255" s="9">
        <v>6</v>
      </c>
      <c r="E6255" s="30">
        <f>I01_Avg!D6255</f>
        <v>0.73100906796131182</v>
      </c>
      <c r="F6255" s="30">
        <f>PVWatts_8.5kW!J6267</f>
        <v>0</v>
      </c>
      <c r="G6255" s="34">
        <f t="shared" si="291"/>
        <v>0.73100906796131182</v>
      </c>
      <c r="H6255" s="34">
        <f t="shared" si="292"/>
        <v>0.73100906796131182</v>
      </c>
      <c r="I6255" s="34">
        <f t="shared" si="293"/>
        <v>0</v>
      </c>
    </row>
    <row r="6256" spans="2:9" x14ac:dyDescent="0.25">
      <c r="B6256" s="9">
        <v>2021</v>
      </c>
      <c r="C6256" s="9">
        <v>9</v>
      </c>
      <c r="D6256" s="9">
        <v>7</v>
      </c>
      <c r="E6256" s="30">
        <f>I01_Avg!D6256</f>
        <v>0.81173116689232028</v>
      </c>
      <c r="F6256" s="30">
        <f>PVWatts_8.5kW!J6268</f>
        <v>0.885015</v>
      </c>
      <c r="G6256" s="34">
        <f t="shared" si="291"/>
        <v>-7.3283833107679719E-2</v>
      </c>
      <c r="H6256" s="34">
        <f t="shared" si="292"/>
        <v>0</v>
      </c>
      <c r="I6256" s="34">
        <f t="shared" si="293"/>
        <v>-7.3283833107679719E-2</v>
      </c>
    </row>
    <row r="6257" spans="2:9" x14ac:dyDescent="0.25">
      <c r="B6257" s="9">
        <v>2021</v>
      </c>
      <c r="C6257" s="9">
        <v>9</v>
      </c>
      <c r="D6257" s="9">
        <v>8</v>
      </c>
      <c r="E6257" s="30">
        <f>I01_Avg!D6257</f>
        <v>0.89127003108958647</v>
      </c>
      <c r="F6257" s="30">
        <f>PVWatts_8.5kW!J6269</f>
        <v>2.4354260000000001</v>
      </c>
      <c r="G6257" s="34">
        <f t="shared" si="291"/>
        <v>-1.5441559689104136</v>
      </c>
      <c r="H6257" s="34">
        <f t="shared" si="292"/>
        <v>0</v>
      </c>
      <c r="I6257" s="34">
        <f t="shared" si="293"/>
        <v>-1.5441559689104136</v>
      </c>
    </row>
    <row r="6258" spans="2:9" x14ac:dyDescent="0.25">
      <c r="B6258" s="9">
        <v>2021</v>
      </c>
      <c r="C6258" s="9">
        <v>9</v>
      </c>
      <c r="D6258" s="9">
        <v>9</v>
      </c>
      <c r="E6258" s="30">
        <f>I01_Avg!D6258</f>
        <v>1.0517506825896503</v>
      </c>
      <c r="F6258" s="30">
        <f>PVWatts_8.5kW!J6270</f>
        <v>3.7625189999999997</v>
      </c>
      <c r="G6258" s="34">
        <f t="shared" si="291"/>
        <v>-2.7107683174103494</v>
      </c>
      <c r="H6258" s="34">
        <f t="shared" si="292"/>
        <v>0</v>
      </c>
      <c r="I6258" s="34">
        <f t="shared" si="293"/>
        <v>-2.7107683174103494</v>
      </c>
    </row>
    <row r="6259" spans="2:9" x14ac:dyDescent="0.25">
      <c r="B6259" s="9">
        <v>2021</v>
      </c>
      <c r="C6259" s="9">
        <v>9</v>
      </c>
      <c r="D6259" s="9">
        <v>10</v>
      </c>
      <c r="E6259" s="30">
        <f>I01_Avg!D6259</f>
        <v>1.0543685177664555</v>
      </c>
      <c r="F6259" s="30">
        <f>PVWatts_8.5kW!J6271</f>
        <v>4.8289369999999998</v>
      </c>
      <c r="G6259" s="34">
        <f t="shared" si="291"/>
        <v>-3.7745684822335441</v>
      </c>
      <c r="H6259" s="34">
        <f t="shared" si="292"/>
        <v>0</v>
      </c>
      <c r="I6259" s="34">
        <f t="shared" si="293"/>
        <v>-3.7745684822335441</v>
      </c>
    </row>
    <row r="6260" spans="2:9" x14ac:dyDescent="0.25">
      <c r="B6260" s="9">
        <v>2021</v>
      </c>
      <c r="C6260" s="9">
        <v>9</v>
      </c>
      <c r="D6260" s="9">
        <v>11</v>
      </c>
      <c r="E6260" s="30">
        <f>I01_Avg!D6260</f>
        <v>1.0772810680151634</v>
      </c>
      <c r="F6260" s="30">
        <f>PVWatts_8.5kW!J6272</f>
        <v>5.4051030000000004</v>
      </c>
      <c r="G6260" s="34">
        <f t="shared" si="291"/>
        <v>-4.327821931984837</v>
      </c>
      <c r="H6260" s="34">
        <f t="shared" si="292"/>
        <v>0</v>
      </c>
      <c r="I6260" s="34">
        <f t="shared" si="293"/>
        <v>-4.327821931984837</v>
      </c>
    </row>
    <row r="6261" spans="2:9" x14ac:dyDescent="0.25">
      <c r="B6261" s="9">
        <v>2021</v>
      </c>
      <c r="C6261" s="9">
        <v>9</v>
      </c>
      <c r="D6261" s="9">
        <v>12</v>
      </c>
      <c r="E6261" s="30">
        <f>I01_Avg!D6261</f>
        <v>1.130231951605585</v>
      </c>
      <c r="F6261" s="30">
        <f>PVWatts_8.5kW!J6273</f>
        <v>5.7476149999999997</v>
      </c>
      <c r="G6261" s="34">
        <f t="shared" si="291"/>
        <v>-4.6173830483944149</v>
      </c>
      <c r="H6261" s="34">
        <f t="shared" si="292"/>
        <v>0</v>
      </c>
      <c r="I6261" s="34">
        <f t="shared" si="293"/>
        <v>-4.6173830483944149</v>
      </c>
    </row>
    <row r="6262" spans="2:9" x14ac:dyDescent="0.25">
      <c r="B6262" s="9">
        <v>2021</v>
      </c>
      <c r="C6262" s="9">
        <v>9</v>
      </c>
      <c r="D6262" s="9">
        <v>13</v>
      </c>
      <c r="E6262" s="30">
        <f>I01_Avg!D6262</f>
        <v>1.1841276683015416</v>
      </c>
      <c r="F6262" s="30">
        <f>PVWatts_8.5kW!J6274</f>
        <v>5.6013000000000002</v>
      </c>
      <c r="G6262" s="34">
        <f t="shared" si="291"/>
        <v>-4.4171723316984588</v>
      </c>
      <c r="H6262" s="34">
        <f t="shared" si="292"/>
        <v>0</v>
      </c>
      <c r="I6262" s="34">
        <f t="shared" si="293"/>
        <v>-4.4171723316984588</v>
      </c>
    </row>
    <row r="6263" spans="2:9" x14ac:dyDescent="0.25">
      <c r="B6263" s="9">
        <v>2021</v>
      </c>
      <c r="C6263" s="9">
        <v>9</v>
      </c>
      <c r="D6263" s="9">
        <v>14</v>
      </c>
      <c r="E6263" s="30">
        <f>I01_Avg!D6263</f>
        <v>1.263596498640718</v>
      </c>
      <c r="F6263" s="30">
        <f>PVWatts_8.5kW!J6275</f>
        <v>5.1167799999999994</v>
      </c>
      <c r="G6263" s="34">
        <f t="shared" si="291"/>
        <v>-3.8531835013592817</v>
      </c>
      <c r="H6263" s="34">
        <f t="shared" si="292"/>
        <v>0</v>
      </c>
      <c r="I6263" s="34">
        <f t="shared" si="293"/>
        <v>-3.8531835013592817</v>
      </c>
    </row>
    <row r="6264" spans="2:9" x14ac:dyDescent="0.25">
      <c r="B6264" s="9">
        <v>2021</v>
      </c>
      <c r="C6264" s="9">
        <v>9</v>
      </c>
      <c r="D6264" s="9">
        <v>15</v>
      </c>
      <c r="E6264" s="30">
        <f>I01_Avg!D6264</f>
        <v>1.3159055364443839</v>
      </c>
      <c r="F6264" s="30">
        <f>PVWatts_8.5kW!J6276</f>
        <v>4.1381670000000002</v>
      </c>
      <c r="G6264" s="34">
        <f t="shared" si="291"/>
        <v>-2.8222614635556162</v>
      </c>
      <c r="H6264" s="34">
        <f t="shared" si="292"/>
        <v>0</v>
      </c>
      <c r="I6264" s="34">
        <f t="shared" si="293"/>
        <v>-2.8222614635556162</v>
      </c>
    </row>
    <row r="6265" spans="2:9" x14ac:dyDescent="0.25">
      <c r="B6265" s="9">
        <v>2021</v>
      </c>
      <c r="C6265" s="9">
        <v>9</v>
      </c>
      <c r="D6265" s="9">
        <v>16</v>
      </c>
      <c r="E6265" s="30">
        <f>I01_Avg!D6265</f>
        <v>1.3024069582417721</v>
      </c>
      <c r="F6265" s="30">
        <f>PVWatts_8.5kW!J6277</f>
        <v>2.8067009999999999</v>
      </c>
      <c r="G6265" s="34">
        <f t="shared" si="291"/>
        <v>-1.5042940417582278</v>
      </c>
      <c r="H6265" s="34">
        <f t="shared" si="292"/>
        <v>0</v>
      </c>
      <c r="I6265" s="34">
        <f t="shared" si="293"/>
        <v>-1.5042940417582278</v>
      </c>
    </row>
    <row r="6266" spans="2:9" x14ac:dyDescent="0.25">
      <c r="B6266" s="9">
        <v>2021</v>
      </c>
      <c r="C6266" s="9">
        <v>9</v>
      </c>
      <c r="D6266" s="9">
        <v>17</v>
      </c>
      <c r="E6266" s="30">
        <f>I01_Avg!D6266</f>
        <v>1.402987357052933</v>
      </c>
      <c r="F6266" s="30">
        <f>PVWatts_8.5kW!J6278</f>
        <v>1.253295</v>
      </c>
      <c r="G6266" s="34">
        <f t="shared" si="291"/>
        <v>0.14969235705293293</v>
      </c>
      <c r="H6266" s="34">
        <f t="shared" si="292"/>
        <v>0.14969235705293293</v>
      </c>
      <c r="I6266" s="34">
        <f t="shared" si="293"/>
        <v>0</v>
      </c>
    </row>
    <row r="6267" spans="2:9" x14ac:dyDescent="0.25">
      <c r="B6267" s="9">
        <v>2021</v>
      </c>
      <c r="C6267" s="9">
        <v>9</v>
      </c>
      <c r="D6267" s="9">
        <v>18</v>
      </c>
      <c r="E6267" s="30">
        <f>I01_Avg!D6267</f>
        <v>1.2845180894507136</v>
      </c>
      <c r="F6267" s="30">
        <f>PVWatts_8.5kW!J6279</f>
        <v>0.106567</v>
      </c>
      <c r="G6267" s="34">
        <f t="shared" si="291"/>
        <v>1.1779510894507135</v>
      </c>
      <c r="H6267" s="34">
        <f t="shared" si="292"/>
        <v>1.1779510894507135</v>
      </c>
      <c r="I6267" s="34">
        <f t="shared" si="293"/>
        <v>0</v>
      </c>
    </row>
    <row r="6268" spans="2:9" x14ac:dyDescent="0.25">
      <c r="B6268" s="9">
        <v>2021</v>
      </c>
      <c r="C6268" s="9">
        <v>9</v>
      </c>
      <c r="D6268" s="9">
        <v>19</v>
      </c>
      <c r="E6268" s="30">
        <f>I01_Avg!D6268</f>
        <v>1.2952394096034376</v>
      </c>
      <c r="F6268" s="30">
        <f>PVWatts_8.5kW!J6280</f>
        <v>0</v>
      </c>
      <c r="G6268" s="34">
        <f t="shared" si="291"/>
        <v>1.2952394096034376</v>
      </c>
      <c r="H6268" s="34">
        <f t="shared" si="292"/>
        <v>1.2952394096034376</v>
      </c>
      <c r="I6268" s="34">
        <f t="shared" si="293"/>
        <v>0</v>
      </c>
    </row>
    <row r="6269" spans="2:9" x14ac:dyDescent="0.25">
      <c r="B6269" s="9">
        <v>2021</v>
      </c>
      <c r="C6269" s="9">
        <v>9</v>
      </c>
      <c r="D6269" s="9">
        <v>20</v>
      </c>
      <c r="E6269" s="30">
        <f>I01_Avg!D6269</f>
        <v>1.2295147289616157</v>
      </c>
      <c r="F6269" s="30">
        <f>PVWatts_8.5kW!J6281</f>
        <v>0</v>
      </c>
      <c r="G6269" s="34">
        <f t="shared" si="291"/>
        <v>1.2295147289616157</v>
      </c>
      <c r="H6269" s="34">
        <f t="shared" si="292"/>
        <v>1.2295147289616157</v>
      </c>
      <c r="I6269" s="34">
        <f t="shared" si="293"/>
        <v>0</v>
      </c>
    </row>
    <row r="6270" spans="2:9" x14ac:dyDescent="0.25">
      <c r="B6270" s="9">
        <v>2021</v>
      </c>
      <c r="C6270" s="9">
        <v>9</v>
      </c>
      <c r="D6270" s="9">
        <v>21</v>
      </c>
      <c r="E6270" s="30">
        <f>I01_Avg!D6270</f>
        <v>1.1333062708872639</v>
      </c>
      <c r="F6270" s="30">
        <f>PVWatts_8.5kW!J6282</f>
        <v>0</v>
      </c>
      <c r="G6270" s="34">
        <f t="shared" si="291"/>
        <v>1.1333062708872639</v>
      </c>
      <c r="H6270" s="34">
        <f t="shared" si="292"/>
        <v>1.1333062708872639</v>
      </c>
      <c r="I6270" s="34">
        <f t="shared" si="293"/>
        <v>0</v>
      </c>
    </row>
    <row r="6271" spans="2:9" x14ac:dyDescent="0.25">
      <c r="B6271" s="9">
        <v>2021</v>
      </c>
      <c r="C6271" s="9">
        <v>9</v>
      </c>
      <c r="D6271" s="9">
        <v>22</v>
      </c>
      <c r="E6271" s="30">
        <f>I01_Avg!D6271</f>
        <v>0.9511963281649044</v>
      </c>
      <c r="F6271" s="30">
        <f>PVWatts_8.5kW!J6283</f>
        <v>0</v>
      </c>
      <c r="G6271" s="34">
        <f t="shared" si="291"/>
        <v>0.9511963281649044</v>
      </c>
      <c r="H6271" s="34">
        <f t="shared" si="292"/>
        <v>0.9511963281649044</v>
      </c>
      <c r="I6271" s="34">
        <f t="shared" si="293"/>
        <v>0</v>
      </c>
    </row>
    <row r="6272" spans="2:9" x14ac:dyDescent="0.25">
      <c r="B6272" s="9">
        <v>2021</v>
      </c>
      <c r="C6272" s="9">
        <v>9</v>
      </c>
      <c r="D6272" s="9">
        <v>23</v>
      </c>
      <c r="E6272" s="30">
        <f>I01_Avg!D6272</f>
        <v>0.86713939773831605</v>
      </c>
      <c r="F6272" s="30">
        <f>PVWatts_8.5kW!J6284</f>
        <v>0</v>
      </c>
      <c r="G6272" s="34">
        <f t="shared" si="291"/>
        <v>0.86713939773831605</v>
      </c>
      <c r="H6272" s="34">
        <f t="shared" si="292"/>
        <v>0.86713939773831605</v>
      </c>
      <c r="I6272" s="34">
        <f t="shared" si="293"/>
        <v>0</v>
      </c>
    </row>
    <row r="6273" spans="2:9" x14ac:dyDescent="0.25">
      <c r="B6273" s="9">
        <v>2021</v>
      </c>
      <c r="C6273" s="9">
        <v>9</v>
      </c>
      <c r="D6273" s="9">
        <v>0</v>
      </c>
      <c r="E6273" s="30">
        <f>I01_Avg!D6273</f>
        <v>0.77456693324881154</v>
      </c>
      <c r="F6273" s="30">
        <f>PVWatts_8.5kW!J6285</f>
        <v>0</v>
      </c>
      <c r="G6273" s="34">
        <f t="shared" si="291"/>
        <v>0.77456693324881154</v>
      </c>
      <c r="H6273" s="34">
        <f t="shared" si="292"/>
        <v>0.77456693324881154</v>
      </c>
      <c r="I6273" s="34">
        <f t="shared" si="293"/>
        <v>0</v>
      </c>
    </row>
    <row r="6274" spans="2:9" x14ac:dyDescent="0.25">
      <c r="B6274" s="9">
        <v>2021</v>
      </c>
      <c r="C6274" s="9">
        <v>9</v>
      </c>
      <c r="D6274" s="9">
        <v>1</v>
      </c>
      <c r="E6274" s="30">
        <f>I01_Avg!D6274</f>
        <v>0.68859871789462734</v>
      </c>
      <c r="F6274" s="30">
        <f>PVWatts_8.5kW!J6286</f>
        <v>0</v>
      </c>
      <c r="G6274" s="34">
        <f t="shared" si="291"/>
        <v>0.68859871789462734</v>
      </c>
      <c r="H6274" s="34">
        <f t="shared" si="292"/>
        <v>0.68859871789462734</v>
      </c>
      <c r="I6274" s="34">
        <f t="shared" si="293"/>
        <v>0</v>
      </c>
    </row>
    <row r="6275" spans="2:9" x14ac:dyDescent="0.25">
      <c r="B6275" s="9">
        <v>2021</v>
      </c>
      <c r="C6275" s="9">
        <v>9</v>
      </c>
      <c r="D6275" s="9">
        <v>2</v>
      </c>
      <c r="E6275" s="30">
        <f>I01_Avg!D6275</f>
        <v>0.6357125759861082</v>
      </c>
      <c r="F6275" s="30">
        <f>PVWatts_8.5kW!J6287</f>
        <v>0</v>
      </c>
      <c r="G6275" s="34">
        <f t="shared" si="291"/>
        <v>0.6357125759861082</v>
      </c>
      <c r="H6275" s="34">
        <f t="shared" si="292"/>
        <v>0.6357125759861082</v>
      </c>
      <c r="I6275" s="34">
        <f t="shared" si="293"/>
        <v>0</v>
      </c>
    </row>
    <row r="6276" spans="2:9" x14ac:dyDescent="0.25">
      <c r="B6276" s="9">
        <v>2021</v>
      </c>
      <c r="C6276" s="9">
        <v>9</v>
      </c>
      <c r="D6276" s="9">
        <v>3</v>
      </c>
      <c r="E6276" s="30">
        <f>I01_Avg!D6276</f>
        <v>0.60694685276641824</v>
      </c>
      <c r="F6276" s="30">
        <f>PVWatts_8.5kW!J6288</f>
        <v>0</v>
      </c>
      <c r="G6276" s="34">
        <f t="shared" si="291"/>
        <v>0.60694685276641824</v>
      </c>
      <c r="H6276" s="34">
        <f t="shared" si="292"/>
        <v>0.60694685276641824</v>
      </c>
      <c r="I6276" s="34">
        <f t="shared" si="293"/>
        <v>0</v>
      </c>
    </row>
    <row r="6277" spans="2:9" x14ac:dyDescent="0.25">
      <c r="B6277" s="9">
        <v>2021</v>
      </c>
      <c r="C6277" s="9">
        <v>9</v>
      </c>
      <c r="D6277" s="9">
        <v>4</v>
      </c>
      <c r="E6277" s="30">
        <f>I01_Avg!D6277</f>
        <v>0.61175312855782948</v>
      </c>
      <c r="F6277" s="30">
        <f>PVWatts_8.5kW!J6289</f>
        <v>0</v>
      </c>
      <c r="G6277" s="34">
        <f t="shared" si="291"/>
        <v>0.61175312855782948</v>
      </c>
      <c r="H6277" s="34">
        <f t="shared" si="292"/>
        <v>0.61175312855782948</v>
      </c>
      <c r="I6277" s="34">
        <f t="shared" si="293"/>
        <v>0</v>
      </c>
    </row>
    <row r="6278" spans="2:9" x14ac:dyDescent="0.25">
      <c r="B6278" s="9">
        <v>2021</v>
      </c>
      <c r="C6278" s="9">
        <v>9</v>
      </c>
      <c r="D6278" s="9">
        <v>5</v>
      </c>
      <c r="E6278" s="30">
        <f>I01_Avg!D6278</f>
        <v>0.62817585826337163</v>
      </c>
      <c r="F6278" s="30">
        <f>PVWatts_8.5kW!J6290</f>
        <v>0</v>
      </c>
      <c r="G6278" s="34">
        <f t="shared" si="291"/>
        <v>0.62817585826337163</v>
      </c>
      <c r="H6278" s="34">
        <f t="shared" si="292"/>
        <v>0.62817585826337163</v>
      </c>
      <c r="I6278" s="34">
        <f t="shared" si="293"/>
        <v>0</v>
      </c>
    </row>
    <row r="6279" spans="2:9" x14ac:dyDescent="0.25">
      <c r="B6279" s="9">
        <v>2021</v>
      </c>
      <c r="C6279" s="9">
        <v>9</v>
      </c>
      <c r="D6279" s="9">
        <v>6</v>
      </c>
      <c r="E6279" s="30">
        <f>I01_Avg!D6279</f>
        <v>0.69048080373476151</v>
      </c>
      <c r="F6279" s="30">
        <f>PVWatts_8.5kW!J6291</f>
        <v>0</v>
      </c>
      <c r="G6279" s="34">
        <f t="shared" si="291"/>
        <v>0.69048080373476151</v>
      </c>
      <c r="H6279" s="34">
        <f t="shared" si="292"/>
        <v>0.69048080373476151</v>
      </c>
      <c r="I6279" s="34">
        <f t="shared" si="293"/>
        <v>0</v>
      </c>
    </row>
    <row r="6280" spans="2:9" x14ac:dyDescent="0.25">
      <c r="B6280" s="9">
        <v>2021</v>
      </c>
      <c r="C6280" s="9">
        <v>9</v>
      </c>
      <c r="D6280" s="9">
        <v>7</v>
      </c>
      <c r="E6280" s="30">
        <f>I01_Avg!D6280</f>
        <v>0.75835695861715502</v>
      </c>
      <c r="F6280" s="30">
        <f>PVWatts_8.5kW!J6292</f>
        <v>0.31691199999999997</v>
      </c>
      <c r="G6280" s="34">
        <f t="shared" si="291"/>
        <v>0.44144495861715505</v>
      </c>
      <c r="H6280" s="34">
        <f t="shared" si="292"/>
        <v>0.44144495861715505</v>
      </c>
      <c r="I6280" s="34">
        <f t="shared" si="293"/>
        <v>0</v>
      </c>
    </row>
    <row r="6281" spans="2:9" x14ac:dyDescent="0.25">
      <c r="B6281" s="9">
        <v>2021</v>
      </c>
      <c r="C6281" s="9">
        <v>9</v>
      </c>
      <c r="D6281" s="9">
        <v>8</v>
      </c>
      <c r="E6281" s="30">
        <f>I01_Avg!D6281</f>
        <v>0.89148507482224559</v>
      </c>
      <c r="F6281" s="30">
        <f>PVWatts_8.5kW!J6293</f>
        <v>1.311231</v>
      </c>
      <c r="G6281" s="34">
        <f t="shared" si="291"/>
        <v>-0.41974592517775444</v>
      </c>
      <c r="H6281" s="34">
        <f t="shared" si="292"/>
        <v>0</v>
      </c>
      <c r="I6281" s="34">
        <f t="shared" si="293"/>
        <v>-0.41974592517775444</v>
      </c>
    </row>
    <row r="6282" spans="2:9" x14ac:dyDescent="0.25">
      <c r="B6282" s="9">
        <v>2021</v>
      </c>
      <c r="C6282" s="9">
        <v>9</v>
      </c>
      <c r="D6282" s="9">
        <v>9</v>
      </c>
      <c r="E6282" s="30">
        <f>I01_Avg!D6282</f>
        <v>0.97186766292250015</v>
      </c>
      <c r="F6282" s="30">
        <f>PVWatts_8.5kW!J6294</f>
        <v>3.496483</v>
      </c>
      <c r="G6282" s="34">
        <f t="shared" ref="G6282:G6345" si="294">+E6282-F6282</f>
        <v>-2.5246153370775</v>
      </c>
      <c r="H6282" s="34">
        <f t="shared" ref="H6282:H6345" si="295">+IF(G6282&gt;0,G6282,0)</f>
        <v>0</v>
      </c>
      <c r="I6282" s="34">
        <f t="shared" ref="I6282:I6345" si="296">+IF(G6282&lt;0,G6282,0)</f>
        <v>-2.5246153370775</v>
      </c>
    </row>
    <row r="6283" spans="2:9" x14ac:dyDescent="0.25">
      <c r="B6283" s="9">
        <v>2021</v>
      </c>
      <c r="C6283" s="9">
        <v>9</v>
      </c>
      <c r="D6283" s="9">
        <v>10</v>
      </c>
      <c r="E6283" s="30">
        <f>I01_Avg!D6283</f>
        <v>1.0539306461320608</v>
      </c>
      <c r="F6283" s="30">
        <f>PVWatts_8.5kW!J6295</f>
        <v>3.8369850000000003</v>
      </c>
      <c r="G6283" s="34">
        <f t="shared" si="294"/>
        <v>-2.7830543538679393</v>
      </c>
      <c r="H6283" s="34">
        <f t="shared" si="295"/>
        <v>0</v>
      </c>
      <c r="I6283" s="34">
        <f t="shared" si="296"/>
        <v>-2.7830543538679393</v>
      </c>
    </row>
    <row r="6284" spans="2:9" x14ac:dyDescent="0.25">
      <c r="B6284" s="9">
        <v>2021</v>
      </c>
      <c r="C6284" s="9">
        <v>9</v>
      </c>
      <c r="D6284" s="9">
        <v>11</v>
      </c>
      <c r="E6284" s="30">
        <f>I01_Avg!D6284</f>
        <v>1.1533865964658723</v>
      </c>
      <c r="F6284" s="30">
        <f>PVWatts_8.5kW!J6296</f>
        <v>4.9742160000000002</v>
      </c>
      <c r="G6284" s="34">
        <f t="shared" si="294"/>
        <v>-3.8208294035341277</v>
      </c>
      <c r="H6284" s="34">
        <f t="shared" si="295"/>
        <v>0</v>
      </c>
      <c r="I6284" s="34">
        <f t="shared" si="296"/>
        <v>-3.8208294035341277</v>
      </c>
    </row>
    <row r="6285" spans="2:9" x14ac:dyDescent="0.25">
      <c r="B6285" s="9">
        <v>2021</v>
      </c>
      <c r="C6285" s="9">
        <v>9</v>
      </c>
      <c r="D6285" s="9">
        <v>12</v>
      </c>
      <c r="E6285" s="30">
        <f>I01_Avg!D6285</f>
        <v>1.1894945570693083</v>
      </c>
      <c r="F6285" s="30">
        <f>PVWatts_8.5kW!J6297</f>
        <v>5.2402579999999999</v>
      </c>
      <c r="G6285" s="34">
        <f t="shared" si="294"/>
        <v>-4.0507634429306911</v>
      </c>
      <c r="H6285" s="34">
        <f t="shared" si="295"/>
        <v>0</v>
      </c>
      <c r="I6285" s="34">
        <f t="shared" si="296"/>
        <v>-4.0507634429306911</v>
      </c>
    </row>
    <row r="6286" spans="2:9" x14ac:dyDescent="0.25">
      <c r="B6286" s="9">
        <v>2021</v>
      </c>
      <c r="C6286" s="9">
        <v>9</v>
      </c>
      <c r="D6286" s="9">
        <v>13</v>
      </c>
      <c r="E6286" s="30">
        <f>I01_Avg!D6286</f>
        <v>1.1275834093317656</v>
      </c>
      <c r="F6286" s="30">
        <f>PVWatts_8.5kW!J6298</f>
        <v>5.0403609999999999</v>
      </c>
      <c r="G6286" s="34">
        <f t="shared" si="294"/>
        <v>-3.9127775906682345</v>
      </c>
      <c r="H6286" s="34">
        <f t="shared" si="295"/>
        <v>0</v>
      </c>
      <c r="I6286" s="34">
        <f t="shared" si="296"/>
        <v>-3.9127775906682345</v>
      </c>
    </row>
    <row r="6287" spans="2:9" x14ac:dyDescent="0.25">
      <c r="B6287" s="9">
        <v>2021</v>
      </c>
      <c r="C6287" s="9">
        <v>9</v>
      </c>
      <c r="D6287" s="9">
        <v>14</v>
      </c>
      <c r="E6287" s="30">
        <f>I01_Avg!D6287</f>
        <v>1.1057206494105432</v>
      </c>
      <c r="F6287" s="30">
        <f>PVWatts_8.5kW!J6299</f>
        <v>4.1626809999999992</v>
      </c>
      <c r="G6287" s="34">
        <f t="shared" si="294"/>
        <v>-3.0569603505894563</v>
      </c>
      <c r="H6287" s="34">
        <f t="shared" si="295"/>
        <v>0</v>
      </c>
      <c r="I6287" s="34">
        <f t="shared" si="296"/>
        <v>-3.0569603505894563</v>
      </c>
    </row>
    <row r="6288" spans="2:9" x14ac:dyDescent="0.25">
      <c r="B6288" s="9">
        <v>2021</v>
      </c>
      <c r="C6288" s="9">
        <v>9</v>
      </c>
      <c r="D6288" s="9">
        <v>15</v>
      </c>
      <c r="E6288" s="30">
        <f>I01_Avg!D6288</f>
        <v>1.1340232497772069</v>
      </c>
      <c r="F6288" s="30">
        <f>PVWatts_8.5kW!J6300</f>
        <v>3.1797959999999996</v>
      </c>
      <c r="G6288" s="34">
        <f t="shared" si="294"/>
        <v>-2.0457727502227927</v>
      </c>
      <c r="H6288" s="34">
        <f t="shared" si="295"/>
        <v>0</v>
      </c>
      <c r="I6288" s="34">
        <f t="shared" si="296"/>
        <v>-2.0457727502227927</v>
      </c>
    </row>
    <row r="6289" spans="2:9" x14ac:dyDescent="0.25">
      <c r="B6289" s="9">
        <v>2021</v>
      </c>
      <c r="C6289" s="9">
        <v>9</v>
      </c>
      <c r="D6289" s="9">
        <v>16</v>
      </c>
      <c r="E6289" s="30">
        <f>I01_Avg!D6289</f>
        <v>1.1758727124478028</v>
      </c>
      <c r="F6289" s="30">
        <f>PVWatts_8.5kW!J6301</f>
        <v>1.964197</v>
      </c>
      <c r="G6289" s="34">
        <f t="shared" si="294"/>
        <v>-0.78832428755219719</v>
      </c>
      <c r="H6289" s="34">
        <f t="shared" si="295"/>
        <v>0</v>
      </c>
      <c r="I6289" s="34">
        <f t="shared" si="296"/>
        <v>-0.78832428755219719</v>
      </c>
    </row>
    <row r="6290" spans="2:9" x14ac:dyDescent="0.25">
      <c r="B6290" s="9">
        <v>2021</v>
      </c>
      <c r="C6290" s="9">
        <v>9</v>
      </c>
      <c r="D6290" s="9">
        <v>17</v>
      </c>
      <c r="E6290" s="30">
        <f>I01_Avg!D6290</f>
        <v>1.2697107187271439</v>
      </c>
      <c r="F6290" s="30">
        <f>PVWatts_8.5kW!J6302</f>
        <v>0.75158900000000006</v>
      </c>
      <c r="G6290" s="34">
        <f t="shared" si="294"/>
        <v>0.51812171872714385</v>
      </c>
      <c r="H6290" s="34">
        <f t="shared" si="295"/>
        <v>0.51812171872714385</v>
      </c>
      <c r="I6290" s="34">
        <f t="shared" si="296"/>
        <v>0</v>
      </c>
    </row>
    <row r="6291" spans="2:9" x14ac:dyDescent="0.25">
      <c r="B6291" s="9">
        <v>2021</v>
      </c>
      <c r="C6291" s="9">
        <v>9</v>
      </c>
      <c r="D6291" s="9">
        <v>18</v>
      </c>
      <c r="E6291" s="30">
        <f>I01_Avg!D6291</f>
        <v>1.2671229447347936</v>
      </c>
      <c r="F6291" s="30">
        <f>PVWatts_8.5kW!J6303</f>
        <v>1.6742E-2</v>
      </c>
      <c r="G6291" s="34">
        <f t="shared" si="294"/>
        <v>1.2503809447347936</v>
      </c>
      <c r="H6291" s="34">
        <f t="shared" si="295"/>
        <v>1.2503809447347936</v>
      </c>
      <c r="I6291" s="34">
        <f t="shared" si="296"/>
        <v>0</v>
      </c>
    </row>
    <row r="6292" spans="2:9" x14ac:dyDescent="0.25">
      <c r="B6292" s="9">
        <v>2021</v>
      </c>
      <c r="C6292" s="9">
        <v>9</v>
      </c>
      <c r="D6292" s="9">
        <v>19</v>
      </c>
      <c r="E6292" s="30">
        <f>I01_Avg!D6292</f>
        <v>1.2952724701436273</v>
      </c>
      <c r="F6292" s="30">
        <f>PVWatts_8.5kW!J6304</f>
        <v>0</v>
      </c>
      <c r="G6292" s="34">
        <f t="shared" si="294"/>
        <v>1.2952724701436273</v>
      </c>
      <c r="H6292" s="34">
        <f t="shared" si="295"/>
        <v>1.2952724701436273</v>
      </c>
      <c r="I6292" s="34">
        <f t="shared" si="296"/>
        <v>0</v>
      </c>
    </row>
    <row r="6293" spans="2:9" x14ac:dyDescent="0.25">
      <c r="B6293" s="9">
        <v>2021</v>
      </c>
      <c r="C6293" s="9">
        <v>9</v>
      </c>
      <c r="D6293" s="9">
        <v>20</v>
      </c>
      <c r="E6293" s="30">
        <f>I01_Avg!D6293</f>
        <v>1.2787870958836154</v>
      </c>
      <c r="F6293" s="30">
        <f>PVWatts_8.5kW!J6305</f>
        <v>0</v>
      </c>
      <c r="G6293" s="34">
        <f t="shared" si="294"/>
        <v>1.2787870958836154</v>
      </c>
      <c r="H6293" s="34">
        <f t="shared" si="295"/>
        <v>1.2787870958836154</v>
      </c>
      <c r="I6293" s="34">
        <f t="shared" si="296"/>
        <v>0</v>
      </c>
    </row>
    <row r="6294" spans="2:9" x14ac:dyDescent="0.25">
      <c r="B6294" s="9">
        <v>2021</v>
      </c>
      <c r="C6294" s="9">
        <v>9</v>
      </c>
      <c r="D6294" s="9">
        <v>21</v>
      </c>
      <c r="E6294" s="30">
        <f>I01_Avg!D6294</f>
        <v>1.1416442320770428</v>
      </c>
      <c r="F6294" s="30">
        <f>PVWatts_8.5kW!J6306</f>
        <v>0</v>
      </c>
      <c r="G6294" s="34">
        <f t="shared" si="294"/>
        <v>1.1416442320770428</v>
      </c>
      <c r="H6294" s="34">
        <f t="shared" si="295"/>
        <v>1.1416442320770428</v>
      </c>
      <c r="I6294" s="34">
        <f t="shared" si="296"/>
        <v>0</v>
      </c>
    </row>
    <row r="6295" spans="2:9" x14ac:dyDescent="0.25">
      <c r="B6295" s="9">
        <v>2021</v>
      </c>
      <c r="C6295" s="9">
        <v>9</v>
      </c>
      <c r="D6295" s="9">
        <v>22</v>
      </c>
      <c r="E6295" s="30">
        <f>I01_Avg!D6295</f>
        <v>0.9443187643892077</v>
      </c>
      <c r="F6295" s="30">
        <f>PVWatts_8.5kW!J6307</f>
        <v>0</v>
      </c>
      <c r="G6295" s="34">
        <f t="shared" si="294"/>
        <v>0.9443187643892077</v>
      </c>
      <c r="H6295" s="34">
        <f t="shared" si="295"/>
        <v>0.9443187643892077</v>
      </c>
      <c r="I6295" s="34">
        <f t="shared" si="296"/>
        <v>0</v>
      </c>
    </row>
    <row r="6296" spans="2:9" x14ac:dyDescent="0.25">
      <c r="B6296" s="9">
        <v>2021</v>
      </c>
      <c r="C6296" s="9">
        <v>9</v>
      </c>
      <c r="D6296" s="9">
        <v>23</v>
      </c>
      <c r="E6296" s="30">
        <f>I01_Avg!D6296</f>
        <v>0.81446748274172553</v>
      </c>
      <c r="F6296" s="30">
        <f>PVWatts_8.5kW!J6308</f>
        <v>0</v>
      </c>
      <c r="G6296" s="34">
        <f t="shared" si="294"/>
        <v>0.81446748274172553</v>
      </c>
      <c r="H6296" s="34">
        <f t="shared" si="295"/>
        <v>0.81446748274172553</v>
      </c>
      <c r="I6296" s="34">
        <f t="shared" si="296"/>
        <v>0</v>
      </c>
    </row>
    <row r="6297" spans="2:9" x14ac:dyDescent="0.25">
      <c r="B6297" s="9">
        <v>2021</v>
      </c>
      <c r="C6297" s="9">
        <v>9</v>
      </c>
      <c r="D6297" s="9">
        <v>0</v>
      </c>
      <c r="E6297" s="30">
        <f>I01_Avg!D6297</f>
        <v>0.7205845488126722</v>
      </c>
      <c r="F6297" s="30">
        <f>PVWatts_8.5kW!J6309</f>
        <v>0</v>
      </c>
      <c r="G6297" s="34">
        <f t="shared" si="294"/>
        <v>0.7205845488126722</v>
      </c>
      <c r="H6297" s="34">
        <f t="shared" si="295"/>
        <v>0.7205845488126722</v>
      </c>
      <c r="I6297" s="34">
        <f t="shared" si="296"/>
        <v>0</v>
      </c>
    </row>
    <row r="6298" spans="2:9" x14ac:dyDescent="0.25">
      <c r="B6298" s="9">
        <v>2021</v>
      </c>
      <c r="C6298" s="9">
        <v>9</v>
      </c>
      <c r="D6298" s="9">
        <v>1</v>
      </c>
      <c r="E6298" s="30">
        <f>I01_Avg!D6298</f>
        <v>0.68604921309943734</v>
      </c>
      <c r="F6298" s="30">
        <f>PVWatts_8.5kW!J6310</f>
        <v>0</v>
      </c>
      <c r="G6298" s="34">
        <f t="shared" si="294"/>
        <v>0.68604921309943734</v>
      </c>
      <c r="H6298" s="34">
        <f t="shared" si="295"/>
        <v>0.68604921309943734</v>
      </c>
      <c r="I6298" s="34">
        <f t="shared" si="296"/>
        <v>0</v>
      </c>
    </row>
    <row r="6299" spans="2:9" x14ac:dyDescent="0.25">
      <c r="B6299" s="9">
        <v>2021</v>
      </c>
      <c r="C6299" s="9">
        <v>9</v>
      </c>
      <c r="D6299" s="9">
        <v>2</v>
      </c>
      <c r="E6299" s="30">
        <f>I01_Avg!D6299</f>
        <v>0.66374463669218065</v>
      </c>
      <c r="F6299" s="30">
        <f>PVWatts_8.5kW!J6311</f>
        <v>0</v>
      </c>
      <c r="G6299" s="34">
        <f t="shared" si="294"/>
        <v>0.66374463669218065</v>
      </c>
      <c r="H6299" s="34">
        <f t="shared" si="295"/>
        <v>0.66374463669218065</v>
      </c>
      <c r="I6299" s="34">
        <f t="shared" si="296"/>
        <v>0</v>
      </c>
    </row>
    <row r="6300" spans="2:9" x14ac:dyDescent="0.25">
      <c r="B6300" s="9">
        <v>2021</v>
      </c>
      <c r="C6300" s="9">
        <v>9</v>
      </c>
      <c r="D6300" s="9">
        <v>3</v>
      </c>
      <c r="E6300" s="30">
        <f>I01_Avg!D6300</f>
        <v>0.64953792669874433</v>
      </c>
      <c r="F6300" s="30">
        <f>PVWatts_8.5kW!J6312</f>
        <v>0</v>
      </c>
      <c r="G6300" s="34">
        <f t="shared" si="294"/>
        <v>0.64953792669874433</v>
      </c>
      <c r="H6300" s="34">
        <f t="shared" si="295"/>
        <v>0.64953792669874433</v>
      </c>
      <c r="I6300" s="34">
        <f t="shared" si="296"/>
        <v>0</v>
      </c>
    </row>
    <row r="6301" spans="2:9" x14ac:dyDescent="0.25">
      <c r="B6301" s="9">
        <v>2021</v>
      </c>
      <c r="C6301" s="9">
        <v>9</v>
      </c>
      <c r="D6301" s="9">
        <v>4</v>
      </c>
      <c r="E6301" s="30">
        <f>I01_Avg!D6301</f>
        <v>0.68029729453001464</v>
      </c>
      <c r="F6301" s="30">
        <f>PVWatts_8.5kW!J6313</f>
        <v>0</v>
      </c>
      <c r="G6301" s="34">
        <f t="shared" si="294"/>
        <v>0.68029729453001464</v>
      </c>
      <c r="H6301" s="34">
        <f t="shared" si="295"/>
        <v>0.68029729453001464</v>
      </c>
      <c r="I6301" s="34">
        <f t="shared" si="296"/>
        <v>0</v>
      </c>
    </row>
    <row r="6302" spans="2:9" x14ac:dyDescent="0.25">
      <c r="B6302" s="9">
        <v>2021</v>
      </c>
      <c r="C6302" s="9">
        <v>9</v>
      </c>
      <c r="D6302" s="9">
        <v>5</v>
      </c>
      <c r="E6302" s="30">
        <f>I01_Avg!D6302</f>
        <v>0.75139312555789017</v>
      </c>
      <c r="F6302" s="30">
        <f>PVWatts_8.5kW!J6314</f>
        <v>0</v>
      </c>
      <c r="G6302" s="34">
        <f t="shared" si="294"/>
        <v>0.75139312555789017</v>
      </c>
      <c r="H6302" s="34">
        <f t="shared" si="295"/>
        <v>0.75139312555789017</v>
      </c>
      <c r="I6302" s="34">
        <f t="shared" si="296"/>
        <v>0</v>
      </c>
    </row>
    <row r="6303" spans="2:9" x14ac:dyDescent="0.25">
      <c r="B6303" s="9">
        <v>2021</v>
      </c>
      <c r="C6303" s="9">
        <v>9</v>
      </c>
      <c r="D6303" s="9">
        <v>6</v>
      </c>
      <c r="E6303" s="30">
        <f>I01_Avg!D6303</f>
        <v>0.8755508754759358</v>
      </c>
      <c r="F6303" s="30">
        <f>PVWatts_8.5kW!J6315</f>
        <v>0</v>
      </c>
      <c r="G6303" s="34">
        <f t="shared" si="294"/>
        <v>0.8755508754759358</v>
      </c>
      <c r="H6303" s="34">
        <f t="shared" si="295"/>
        <v>0.8755508754759358</v>
      </c>
      <c r="I6303" s="34">
        <f t="shared" si="296"/>
        <v>0</v>
      </c>
    </row>
    <row r="6304" spans="2:9" x14ac:dyDescent="0.25">
      <c r="B6304" s="9">
        <v>2021</v>
      </c>
      <c r="C6304" s="9">
        <v>9</v>
      </c>
      <c r="D6304" s="9">
        <v>7</v>
      </c>
      <c r="E6304" s="30">
        <f>I01_Avg!D6304</f>
        <v>0.9772732311753296</v>
      </c>
      <c r="F6304" s="30">
        <f>PVWatts_8.5kW!J6316</f>
        <v>0.39643700000000004</v>
      </c>
      <c r="G6304" s="34">
        <f t="shared" si="294"/>
        <v>0.58083623117532956</v>
      </c>
      <c r="H6304" s="34">
        <f t="shared" si="295"/>
        <v>0.58083623117532956</v>
      </c>
      <c r="I6304" s="34">
        <f t="shared" si="296"/>
        <v>0</v>
      </c>
    </row>
    <row r="6305" spans="2:9" x14ac:dyDescent="0.25">
      <c r="B6305" s="9">
        <v>2021</v>
      </c>
      <c r="C6305" s="9">
        <v>9</v>
      </c>
      <c r="D6305" s="9">
        <v>8</v>
      </c>
      <c r="E6305" s="30">
        <f>I01_Avg!D6305</f>
        <v>0.97738722965675617</v>
      </c>
      <c r="F6305" s="30">
        <f>PVWatts_8.5kW!J6317</f>
        <v>1.1232599999999999</v>
      </c>
      <c r="G6305" s="34">
        <f t="shared" si="294"/>
        <v>-0.14587277034324375</v>
      </c>
      <c r="H6305" s="34">
        <f t="shared" si="295"/>
        <v>0</v>
      </c>
      <c r="I6305" s="34">
        <f t="shared" si="296"/>
        <v>-0.14587277034324375</v>
      </c>
    </row>
    <row r="6306" spans="2:9" x14ac:dyDescent="0.25">
      <c r="B6306" s="9">
        <v>2021</v>
      </c>
      <c r="C6306" s="9">
        <v>9</v>
      </c>
      <c r="D6306" s="9">
        <v>9</v>
      </c>
      <c r="E6306" s="30">
        <f>I01_Avg!D6306</f>
        <v>0.95769621210350464</v>
      </c>
      <c r="F6306" s="30">
        <f>PVWatts_8.5kW!J6318</f>
        <v>1.931568</v>
      </c>
      <c r="G6306" s="34">
        <f t="shared" si="294"/>
        <v>-0.97387178789649531</v>
      </c>
      <c r="H6306" s="34">
        <f t="shared" si="295"/>
        <v>0</v>
      </c>
      <c r="I6306" s="34">
        <f t="shared" si="296"/>
        <v>-0.97387178789649531</v>
      </c>
    </row>
    <row r="6307" spans="2:9" x14ac:dyDescent="0.25">
      <c r="B6307" s="9">
        <v>2021</v>
      </c>
      <c r="C6307" s="9">
        <v>9</v>
      </c>
      <c r="D6307" s="9">
        <v>10</v>
      </c>
      <c r="E6307" s="30">
        <f>I01_Avg!D6307</f>
        <v>0.96853883421877862</v>
      </c>
      <c r="F6307" s="30">
        <f>PVWatts_8.5kW!J6319</f>
        <v>4.6726629999999991</v>
      </c>
      <c r="G6307" s="34">
        <f t="shared" si="294"/>
        <v>-3.7041241657812205</v>
      </c>
      <c r="H6307" s="34">
        <f t="shared" si="295"/>
        <v>0</v>
      </c>
      <c r="I6307" s="34">
        <f t="shared" si="296"/>
        <v>-3.7041241657812205</v>
      </c>
    </row>
    <row r="6308" spans="2:9" x14ac:dyDescent="0.25">
      <c r="B6308" s="9">
        <v>2021</v>
      </c>
      <c r="C6308" s="9">
        <v>9</v>
      </c>
      <c r="D6308" s="9">
        <v>11</v>
      </c>
      <c r="E6308" s="30">
        <f>I01_Avg!D6308</f>
        <v>0.95737516042936632</v>
      </c>
      <c r="F6308" s="30">
        <f>PVWatts_8.5kW!J6320</f>
        <v>4.9684979999999994</v>
      </c>
      <c r="G6308" s="34">
        <f t="shared" si="294"/>
        <v>-4.0111228395706329</v>
      </c>
      <c r="H6308" s="34">
        <f t="shared" si="295"/>
        <v>0</v>
      </c>
      <c r="I6308" s="34">
        <f t="shared" si="296"/>
        <v>-4.0111228395706329</v>
      </c>
    </row>
    <row r="6309" spans="2:9" x14ac:dyDescent="0.25">
      <c r="B6309" s="9">
        <v>2021</v>
      </c>
      <c r="C6309" s="9">
        <v>9</v>
      </c>
      <c r="D6309" s="9">
        <v>12</v>
      </c>
      <c r="E6309" s="30">
        <f>I01_Avg!D6309</f>
        <v>0.97605441261432269</v>
      </c>
      <c r="F6309" s="30">
        <f>PVWatts_8.5kW!J6321</f>
        <v>5.3396189999999999</v>
      </c>
      <c r="G6309" s="34">
        <f t="shared" si="294"/>
        <v>-4.3635645873856772</v>
      </c>
      <c r="H6309" s="34">
        <f t="shared" si="295"/>
        <v>0</v>
      </c>
      <c r="I6309" s="34">
        <f t="shared" si="296"/>
        <v>-4.3635645873856772</v>
      </c>
    </row>
    <row r="6310" spans="2:9" x14ac:dyDescent="0.25">
      <c r="B6310" s="9">
        <v>2021</v>
      </c>
      <c r="C6310" s="9">
        <v>9</v>
      </c>
      <c r="D6310" s="9">
        <v>13</v>
      </c>
      <c r="E6310" s="30">
        <f>I01_Avg!D6310</f>
        <v>0.92249159788866919</v>
      </c>
      <c r="F6310" s="30">
        <f>PVWatts_8.5kW!J6322</f>
        <v>5.1832289999999999</v>
      </c>
      <c r="G6310" s="34">
        <f t="shared" si="294"/>
        <v>-4.2607374021113307</v>
      </c>
      <c r="H6310" s="34">
        <f t="shared" si="295"/>
        <v>0</v>
      </c>
      <c r="I6310" s="34">
        <f t="shared" si="296"/>
        <v>-4.2607374021113307</v>
      </c>
    </row>
    <row r="6311" spans="2:9" x14ac:dyDescent="0.25">
      <c r="B6311" s="9">
        <v>2021</v>
      </c>
      <c r="C6311" s="9">
        <v>9</v>
      </c>
      <c r="D6311" s="9">
        <v>14</v>
      </c>
      <c r="E6311" s="30">
        <f>I01_Avg!D6311</f>
        <v>0.90438580461668105</v>
      </c>
      <c r="F6311" s="30">
        <f>PVWatts_8.5kW!J6323</f>
        <v>4.9208720000000001</v>
      </c>
      <c r="G6311" s="34">
        <f t="shared" si="294"/>
        <v>-4.0164861953833189</v>
      </c>
      <c r="H6311" s="34">
        <f t="shared" si="295"/>
        <v>0</v>
      </c>
      <c r="I6311" s="34">
        <f t="shared" si="296"/>
        <v>-4.0164861953833189</v>
      </c>
    </row>
    <row r="6312" spans="2:9" x14ac:dyDescent="0.25">
      <c r="B6312" s="9">
        <v>2021</v>
      </c>
      <c r="C6312" s="9">
        <v>9</v>
      </c>
      <c r="D6312" s="9">
        <v>15</v>
      </c>
      <c r="E6312" s="30">
        <f>I01_Avg!D6312</f>
        <v>0.96290317213837084</v>
      </c>
      <c r="F6312" s="30">
        <f>PVWatts_8.5kW!J6324</f>
        <v>4.0028069999999998</v>
      </c>
      <c r="G6312" s="34">
        <f t="shared" si="294"/>
        <v>-3.0399038278616288</v>
      </c>
      <c r="H6312" s="34">
        <f t="shared" si="295"/>
        <v>0</v>
      </c>
      <c r="I6312" s="34">
        <f t="shared" si="296"/>
        <v>-3.0399038278616288</v>
      </c>
    </row>
    <row r="6313" spans="2:9" x14ac:dyDescent="0.25">
      <c r="B6313" s="9">
        <v>2021</v>
      </c>
      <c r="C6313" s="9">
        <v>9</v>
      </c>
      <c r="D6313" s="9">
        <v>16</v>
      </c>
      <c r="E6313" s="30">
        <f>I01_Avg!D6313</f>
        <v>1.0095737945538237</v>
      </c>
      <c r="F6313" s="30">
        <f>PVWatts_8.5kW!J6325</f>
        <v>2.6605780000000001</v>
      </c>
      <c r="G6313" s="34">
        <f t="shared" si="294"/>
        <v>-1.6510042054461764</v>
      </c>
      <c r="H6313" s="34">
        <f t="shared" si="295"/>
        <v>0</v>
      </c>
      <c r="I6313" s="34">
        <f t="shared" si="296"/>
        <v>-1.6510042054461764</v>
      </c>
    </row>
    <row r="6314" spans="2:9" x14ac:dyDescent="0.25">
      <c r="B6314" s="9">
        <v>2021</v>
      </c>
      <c r="C6314" s="9">
        <v>9</v>
      </c>
      <c r="D6314" s="9">
        <v>17</v>
      </c>
      <c r="E6314" s="30">
        <f>I01_Avg!D6314</f>
        <v>1.105887043232423</v>
      </c>
      <c r="F6314" s="30">
        <f>PVWatts_8.5kW!J6326</f>
        <v>1.1699820000000001</v>
      </c>
      <c r="G6314" s="34">
        <f t="shared" si="294"/>
        <v>-6.4094956767577038E-2</v>
      </c>
      <c r="H6314" s="34">
        <f t="shared" si="295"/>
        <v>0</v>
      </c>
      <c r="I6314" s="34">
        <f t="shared" si="296"/>
        <v>-6.4094956767577038E-2</v>
      </c>
    </row>
    <row r="6315" spans="2:9" x14ac:dyDescent="0.25">
      <c r="B6315" s="9">
        <v>2021</v>
      </c>
      <c r="C6315" s="9">
        <v>9</v>
      </c>
      <c r="D6315" s="9">
        <v>18</v>
      </c>
      <c r="E6315" s="30">
        <f>I01_Avg!D6315</f>
        <v>1.2135835874370617</v>
      </c>
      <c r="F6315" s="30">
        <f>PVWatts_8.5kW!J6327</f>
        <v>5.6384000000000004E-2</v>
      </c>
      <c r="G6315" s="34">
        <f t="shared" si="294"/>
        <v>1.1571995874370617</v>
      </c>
      <c r="H6315" s="34">
        <f t="shared" si="295"/>
        <v>1.1571995874370617</v>
      </c>
      <c r="I6315" s="34">
        <f t="shared" si="296"/>
        <v>0</v>
      </c>
    </row>
    <row r="6316" spans="2:9" x14ac:dyDescent="0.25">
      <c r="B6316" s="9">
        <v>2021</v>
      </c>
      <c r="C6316" s="9">
        <v>9</v>
      </c>
      <c r="D6316" s="9">
        <v>19</v>
      </c>
      <c r="E6316" s="30">
        <f>I01_Avg!D6316</f>
        <v>1.2135054804719363</v>
      </c>
      <c r="F6316" s="30">
        <f>PVWatts_8.5kW!J6328</f>
        <v>0</v>
      </c>
      <c r="G6316" s="34">
        <f t="shared" si="294"/>
        <v>1.2135054804719363</v>
      </c>
      <c r="H6316" s="34">
        <f t="shared" si="295"/>
        <v>1.2135054804719363</v>
      </c>
      <c r="I6316" s="34">
        <f t="shared" si="296"/>
        <v>0</v>
      </c>
    </row>
    <row r="6317" spans="2:9" x14ac:dyDescent="0.25">
      <c r="B6317" s="9">
        <v>2021</v>
      </c>
      <c r="C6317" s="9">
        <v>9</v>
      </c>
      <c r="D6317" s="9">
        <v>20</v>
      </c>
      <c r="E6317" s="30">
        <f>I01_Avg!D6317</f>
        <v>1.2521386423959731</v>
      </c>
      <c r="F6317" s="30">
        <f>PVWatts_8.5kW!J6329</f>
        <v>0</v>
      </c>
      <c r="G6317" s="34">
        <f t="shared" si="294"/>
        <v>1.2521386423959731</v>
      </c>
      <c r="H6317" s="34">
        <f t="shared" si="295"/>
        <v>1.2521386423959731</v>
      </c>
      <c r="I6317" s="34">
        <f t="shared" si="296"/>
        <v>0</v>
      </c>
    </row>
    <row r="6318" spans="2:9" x14ac:dyDescent="0.25">
      <c r="B6318" s="9">
        <v>2021</v>
      </c>
      <c r="C6318" s="9">
        <v>9</v>
      </c>
      <c r="D6318" s="9">
        <v>21</v>
      </c>
      <c r="E6318" s="30">
        <f>I01_Avg!D6318</f>
        <v>1.1563028450100903</v>
      </c>
      <c r="F6318" s="30">
        <f>PVWatts_8.5kW!J6330</f>
        <v>0</v>
      </c>
      <c r="G6318" s="34">
        <f t="shared" si="294"/>
        <v>1.1563028450100903</v>
      </c>
      <c r="H6318" s="34">
        <f t="shared" si="295"/>
        <v>1.1563028450100903</v>
      </c>
      <c r="I6318" s="34">
        <f t="shared" si="296"/>
        <v>0</v>
      </c>
    </row>
    <row r="6319" spans="2:9" x14ac:dyDescent="0.25">
      <c r="B6319" s="9">
        <v>2021</v>
      </c>
      <c r="C6319" s="9">
        <v>9</v>
      </c>
      <c r="D6319" s="9">
        <v>22</v>
      </c>
      <c r="E6319" s="30">
        <f>I01_Avg!D6319</f>
        <v>0.9601672844680087</v>
      </c>
      <c r="F6319" s="30">
        <f>PVWatts_8.5kW!J6331</f>
        <v>0</v>
      </c>
      <c r="G6319" s="34">
        <f t="shared" si="294"/>
        <v>0.9601672844680087</v>
      </c>
      <c r="H6319" s="34">
        <f t="shared" si="295"/>
        <v>0.9601672844680087</v>
      </c>
      <c r="I6319" s="34">
        <f t="shared" si="296"/>
        <v>0</v>
      </c>
    </row>
    <row r="6320" spans="2:9" x14ac:dyDescent="0.25">
      <c r="B6320" s="9">
        <v>2021</v>
      </c>
      <c r="C6320" s="9">
        <v>9</v>
      </c>
      <c r="D6320" s="9">
        <v>23</v>
      </c>
      <c r="E6320" s="30">
        <f>I01_Avg!D6320</f>
        <v>0.80379749948446</v>
      </c>
      <c r="F6320" s="30">
        <f>PVWatts_8.5kW!J6332</f>
        <v>0</v>
      </c>
      <c r="G6320" s="34">
        <f t="shared" si="294"/>
        <v>0.80379749948446</v>
      </c>
      <c r="H6320" s="34">
        <f t="shared" si="295"/>
        <v>0.80379749948446</v>
      </c>
      <c r="I6320" s="34">
        <f t="shared" si="296"/>
        <v>0</v>
      </c>
    </row>
    <row r="6321" spans="2:9" x14ac:dyDescent="0.25">
      <c r="B6321" s="9">
        <v>2021</v>
      </c>
      <c r="C6321" s="9">
        <v>9</v>
      </c>
      <c r="D6321" s="9">
        <v>0</v>
      </c>
      <c r="E6321" s="30">
        <f>I01_Avg!D6321</f>
        <v>0.74677148213267541</v>
      </c>
      <c r="F6321" s="30">
        <f>PVWatts_8.5kW!J6333</f>
        <v>0</v>
      </c>
      <c r="G6321" s="34">
        <f t="shared" si="294"/>
        <v>0.74677148213267541</v>
      </c>
      <c r="H6321" s="34">
        <f t="shared" si="295"/>
        <v>0.74677148213267541</v>
      </c>
      <c r="I6321" s="34">
        <f t="shared" si="296"/>
        <v>0</v>
      </c>
    </row>
    <row r="6322" spans="2:9" x14ac:dyDescent="0.25">
      <c r="B6322" s="9">
        <v>2021</v>
      </c>
      <c r="C6322" s="9">
        <v>9</v>
      </c>
      <c r="D6322" s="9">
        <v>1</v>
      </c>
      <c r="E6322" s="30">
        <f>I01_Avg!D6322</f>
        <v>0.69356297547382839</v>
      </c>
      <c r="F6322" s="30">
        <f>PVWatts_8.5kW!J6334</f>
        <v>0</v>
      </c>
      <c r="G6322" s="34">
        <f t="shared" si="294"/>
        <v>0.69356297547382839</v>
      </c>
      <c r="H6322" s="34">
        <f t="shared" si="295"/>
        <v>0.69356297547382839</v>
      </c>
      <c r="I6322" s="34">
        <f t="shared" si="296"/>
        <v>0</v>
      </c>
    </row>
    <row r="6323" spans="2:9" x14ac:dyDescent="0.25">
      <c r="B6323" s="9">
        <v>2021</v>
      </c>
      <c r="C6323" s="9">
        <v>9</v>
      </c>
      <c r="D6323" s="9">
        <v>2</v>
      </c>
      <c r="E6323" s="30">
        <f>I01_Avg!D6323</f>
        <v>0.66941363626196704</v>
      </c>
      <c r="F6323" s="30">
        <f>PVWatts_8.5kW!J6335</f>
        <v>0</v>
      </c>
      <c r="G6323" s="34">
        <f t="shared" si="294"/>
        <v>0.66941363626196704</v>
      </c>
      <c r="H6323" s="34">
        <f t="shared" si="295"/>
        <v>0.66941363626196704</v>
      </c>
      <c r="I6323" s="34">
        <f t="shared" si="296"/>
        <v>0</v>
      </c>
    </row>
    <row r="6324" spans="2:9" x14ac:dyDescent="0.25">
      <c r="B6324" s="9">
        <v>2021</v>
      </c>
      <c r="C6324" s="9">
        <v>9</v>
      </c>
      <c r="D6324" s="9">
        <v>3</v>
      </c>
      <c r="E6324" s="30">
        <f>I01_Avg!D6324</f>
        <v>0.67342254224954379</v>
      </c>
      <c r="F6324" s="30">
        <f>PVWatts_8.5kW!J6336</f>
        <v>0</v>
      </c>
      <c r="G6324" s="34">
        <f t="shared" si="294"/>
        <v>0.67342254224954379</v>
      </c>
      <c r="H6324" s="34">
        <f t="shared" si="295"/>
        <v>0.67342254224954379</v>
      </c>
      <c r="I6324" s="34">
        <f t="shared" si="296"/>
        <v>0</v>
      </c>
    </row>
    <row r="6325" spans="2:9" x14ac:dyDescent="0.25">
      <c r="B6325" s="9">
        <v>2021</v>
      </c>
      <c r="C6325" s="9">
        <v>9</v>
      </c>
      <c r="D6325" s="9">
        <v>4</v>
      </c>
      <c r="E6325" s="30">
        <f>I01_Avg!D6325</f>
        <v>0.73551149719961773</v>
      </c>
      <c r="F6325" s="30">
        <f>PVWatts_8.5kW!J6337</f>
        <v>0</v>
      </c>
      <c r="G6325" s="34">
        <f t="shared" si="294"/>
        <v>0.73551149719961773</v>
      </c>
      <c r="H6325" s="34">
        <f t="shared" si="295"/>
        <v>0.73551149719961773</v>
      </c>
      <c r="I6325" s="34">
        <f t="shared" si="296"/>
        <v>0</v>
      </c>
    </row>
    <row r="6326" spans="2:9" x14ac:dyDescent="0.25">
      <c r="B6326" s="9">
        <v>2021</v>
      </c>
      <c r="C6326" s="9">
        <v>9</v>
      </c>
      <c r="D6326" s="9">
        <v>5</v>
      </c>
      <c r="E6326" s="30">
        <f>I01_Avg!D6326</f>
        <v>0.83526132944358766</v>
      </c>
      <c r="F6326" s="30">
        <f>PVWatts_8.5kW!J6338</f>
        <v>0</v>
      </c>
      <c r="G6326" s="34">
        <f t="shared" si="294"/>
        <v>0.83526132944358766</v>
      </c>
      <c r="H6326" s="34">
        <f t="shared" si="295"/>
        <v>0.83526132944358766</v>
      </c>
      <c r="I6326" s="34">
        <f t="shared" si="296"/>
        <v>0</v>
      </c>
    </row>
    <row r="6327" spans="2:9" x14ac:dyDescent="0.25">
      <c r="B6327" s="9">
        <v>2021</v>
      </c>
      <c r="C6327" s="9">
        <v>9</v>
      </c>
      <c r="D6327" s="9">
        <v>6</v>
      </c>
      <c r="E6327" s="30">
        <f>I01_Avg!D6327</f>
        <v>0.96366880596362159</v>
      </c>
      <c r="F6327" s="30">
        <f>PVWatts_8.5kW!J6339</f>
        <v>0</v>
      </c>
      <c r="G6327" s="34">
        <f t="shared" si="294"/>
        <v>0.96366880596362159</v>
      </c>
      <c r="H6327" s="34">
        <f t="shared" si="295"/>
        <v>0.96366880596362159</v>
      </c>
      <c r="I6327" s="34">
        <f t="shared" si="296"/>
        <v>0</v>
      </c>
    </row>
    <row r="6328" spans="2:9" x14ac:dyDescent="0.25">
      <c r="B6328" s="9">
        <v>2021</v>
      </c>
      <c r="C6328" s="9">
        <v>9</v>
      </c>
      <c r="D6328" s="9">
        <v>7</v>
      </c>
      <c r="E6328" s="30">
        <f>I01_Avg!D6328</f>
        <v>1.0545895963680583</v>
      </c>
      <c r="F6328" s="30">
        <f>PVWatts_8.5kW!J6340</f>
        <v>0.79870699999999994</v>
      </c>
      <c r="G6328" s="34">
        <f t="shared" si="294"/>
        <v>0.25588259636805832</v>
      </c>
      <c r="H6328" s="34">
        <f t="shared" si="295"/>
        <v>0.25588259636805832</v>
      </c>
      <c r="I6328" s="34">
        <f t="shared" si="296"/>
        <v>0</v>
      </c>
    </row>
    <row r="6329" spans="2:9" x14ac:dyDescent="0.25">
      <c r="B6329" s="9">
        <v>2021</v>
      </c>
      <c r="C6329" s="9">
        <v>9</v>
      </c>
      <c r="D6329" s="9">
        <v>8</v>
      </c>
      <c r="E6329" s="30">
        <f>I01_Avg!D6329</f>
        <v>1.0339268239380222</v>
      </c>
      <c r="F6329" s="30">
        <f>PVWatts_8.5kW!J6341</f>
        <v>2.3093319999999999</v>
      </c>
      <c r="G6329" s="34">
        <f t="shared" si="294"/>
        <v>-1.2754051760619778</v>
      </c>
      <c r="H6329" s="34">
        <f t="shared" si="295"/>
        <v>0</v>
      </c>
      <c r="I6329" s="34">
        <f t="shared" si="296"/>
        <v>-1.2754051760619778</v>
      </c>
    </row>
    <row r="6330" spans="2:9" x14ac:dyDescent="0.25">
      <c r="B6330" s="9">
        <v>2021</v>
      </c>
      <c r="C6330" s="9">
        <v>9</v>
      </c>
      <c r="D6330" s="9">
        <v>9</v>
      </c>
      <c r="E6330" s="30">
        <f>I01_Avg!D6330</f>
        <v>0.97625897776662285</v>
      </c>
      <c r="F6330" s="30">
        <f>PVWatts_8.5kW!J6342</f>
        <v>3.7288730000000001</v>
      </c>
      <c r="G6330" s="34">
        <f t="shared" si="294"/>
        <v>-2.7526140222333773</v>
      </c>
      <c r="H6330" s="34">
        <f t="shared" si="295"/>
        <v>0</v>
      </c>
      <c r="I6330" s="34">
        <f t="shared" si="296"/>
        <v>-2.7526140222333773</v>
      </c>
    </row>
    <row r="6331" spans="2:9" x14ac:dyDescent="0.25">
      <c r="B6331" s="9">
        <v>2021</v>
      </c>
      <c r="C6331" s="9">
        <v>9</v>
      </c>
      <c r="D6331" s="9">
        <v>10</v>
      </c>
      <c r="E6331" s="30">
        <f>I01_Avg!D6331</f>
        <v>0.92442275193699153</v>
      </c>
      <c r="F6331" s="30">
        <f>PVWatts_8.5kW!J6343</f>
        <v>4.7111350000000005</v>
      </c>
      <c r="G6331" s="34">
        <f t="shared" si="294"/>
        <v>-3.7867122480630089</v>
      </c>
      <c r="H6331" s="34">
        <f t="shared" si="295"/>
        <v>0</v>
      </c>
      <c r="I6331" s="34">
        <f t="shared" si="296"/>
        <v>-3.7867122480630089</v>
      </c>
    </row>
    <row r="6332" spans="2:9" x14ac:dyDescent="0.25">
      <c r="B6332" s="9">
        <v>2021</v>
      </c>
      <c r="C6332" s="9">
        <v>9</v>
      </c>
      <c r="D6332" s="9">
        <v>11</v>
      </c>
      <c r="E6332" s="30">
        <f>I01_Avg!D6332</f>
        <v>0.90456991441976276</v>
      </c>
      <c r="F6332" s="30">
        <f>PVWatts_8.5kW!J6344</f>
        <v>4.4269780000000001</v>
      </c>
      <c r="G6332" s="34">
        <f t="shared" si="294"/>
        <v>-3.5224080855802375</v>
      </c>
      <c r="H6332" s="34">
        <f t="shared" si="295"/>
        <v>0</v>
      </c>
      <c r="I6332" s="34">
        <f t="shared" si="296"/>
        <v>-3.5224080855802375</v>
      </c>
    </row>
    <row r="6333" spans="2:9" x14ac:dyDescent="0.25">
      <c r="B6333" s="9">
        <v>2021</v>
      </c>
      <c r="C6333" s="9">
        <v>9</v>
      </c>
      <c r="D6333" s="9">
        <v>12</v>
      </c>
      <c r="E6333" s="30">
        <f>I01_Avg!D6333</f>
        <v>0.96592913805638858</v>
      </c>
      <c r="F6333" s="30">
        <f>PVWatts_8.5kW!J6345</f>
        <v>4.6727309999999997</v>
      </c>
      <c r="G6333" s="34">
        <f t="shared" si="294"/>
        <v>-3.7068018619436112</v>
      </c>
      <c r="H6333" s="34">
        <f t="shared" si="295"/>
        <v>0</v>
      </c>
      <c r="I6333" s="34">
        <f t="shared" si="296"/>
        <v>-3.7068018619436112</v>
      </c>
    </row>
    <row r="6334" spans="2:9" x14ac:dyDescent="0.25">
      <c r="B6334" s="9">
        <v>2021</v>
      </c>
      <c r="C6334" s="9">
        <v>9</v>
      </c>
      <c r="D6334" s="9">
        <v>13</v>
      </c>
      <c r="E6334" s="30">
        <f>I01_Avg!D6334</f>
        <v>0.96924730291897299</v>
      </c>
      <c r="F6334" s="30">
        <f>PVWatts_8.5kW!J6346</f>
        <v>4.529134</v>
      </c>
      <c r="G6334" s="34">
        <f t="shared" si="294"/>
        <v>-3.5598866970810272</v>
      </c>
      <c r="H6334" s="34">
        <f t="shared" si="295"/>
        <v>0</v>
      </c>
      <c r="I6334" s="34">
        <f t="shared" si="296"/>
        <v>-3.5598866970810272</v>
      </c>
    </row>
    <row r="6335" spans="2:9" x14ac:dyDescent="0.25">
      <c r="B6335" s="9">
        <v>2021</v>
      </c>
      <c r="C6335" s="9">
        <v>9</v>
      </c>
      <c r="D6335" s="9">
        <v>14</v>
      </c>
      <c r="E6335" s="30">
        <f>I01_Avg!D6335</f>
        <v>0.92145818381294242</v>
      </c>
      <c r="F6335" s="30">
        <f>PVWatts_8.5kW!J6347</f>
        <v>4.1072179999999996</v>
      </c>
      <c r="G6335" s="34">
        <f t="shared" si="294"/>
        <v>-3.1857598161870571</v>
      </c>
      <c r="H6335" s="34">
        <f t="shared" si="295"/>
        <v>0</v>
      </c>
      <c r="I6335" s="34">
        <f t="shared" si="296"/>
        <v>-3.1857598161870571</v>
      </c>
    </row>
    <row r="6336" spans="2:9" x14ac:dyDescent="0.25">
      <c r="B6336" s="9">
        <v>2021</v>
      </c>
      <c r="C6336" s="9">
        <v>9</v>
      </c>
      <c r="D6336" s="9">
        <v>15</v>
      </c>
      <c r="E6336" s="30">
        <f>I01_Avg!D6336</f>
        <v>0.93316873939865319</v>
      </c>
      <c r="F6336" s="30">
        <f>PVWatts_8.5kW!J6348</f>
        <v>3.2308440000000003</v>
      </c>
      <c r="G6336" s="34">
        <f t="shared" si="294"/>
        <v>-2.2976752606013471</v>
      </c>
      <c r="H6336" s="34">
        <f t="shared" si="295"/>
        <v>0</v>
      </c>
      <c r="I6336" s="34">
        <f t="shared" si="296"/>
        <v>-2.2976752606013471</v>
      </c>
    </row>
    <row r="6337" spans="2:9" x14ac:dyDescent="0.25">
      <c r="B6337" s="9">
        <v>2021</v>
      </c>
      <c r="C6337" s="9">
        <v>9</v>
      </c>
      <c r="D6337" s="9">
        <v>16</v>
      </c>
      <c r="E6337" s="30">
        <f>I01_Avg!D6337</f>
        <v>1.0299491806499212</v>
      </c>
      <c r="F6337" s="30">
        <f>PVWatts_8.5kW!J6349</f>
        <v>2.0620129999999999</v>
      </c>
      <c r="G6337" s="34">
        <f t="shared" si="294"/>
        <v>-1.0320638193500786</v>
      </c>
      <c r="H6337" s="34">
        <f t="shared" si="295"/>
        <v>0</v>
      </c>
      <c r="I6337" s="34">
        <f t="shared" si="296"/>
        <v>-1.0320638193500786</v>
      </c>
    </row>
    <row r="6338" spans="2:9" x14ac:dyDescent="0.25">
      <c r="B6338" s="9">
        <v>2021</v>
      </c>
      <c r="C6338" s="9">
        <v>9</v>
      </c>
      <c r="D6338" s="9">
        <v>17</v>
      </c>
      <c r="E6338" s="30">
        <f>I01_Avg!D6338</f>
        <v>1.1036148881634515</v>
      </c>
      <c r="F6338" s="30">
        <f>PVWatts_8.5kW!J6350</f>
        <v>0.69284299999999999</v>
      </c>
      <c r="G6338" s="34">
        <f t="shared" si="294"/>
        <v>0.41077188816345156</v>
      </c>
      <c r="H6338" s="34">
        <f t="shared" si="295"/>
        <v>0.41077188816345156</v>
      </c>
      <c r="I6338" s="34">
        <f t="shared" si="296"/>
        <v>0</v>
      </c>
    </row>
    <row r="6339" spans="2:9" x14ac:dyDescent="0.25">
      <c r="B6339" s="9">
        <v>2021</v>
      </c>
      <c r="C6339" s="9">
        <v>9</v>
      </c>
      <c r="D6339" s="9">
        <v>18</v>
      </c>
      <c r="E6339" s="30">
        <f>I01_Avg!D6339</f>
        <v>1.2435510472142861</v>
      </c>
      <c r="F6339" s="30">
        <f>PVWatts_8.5kW!J6351</f>
        <v>0</v>
      </c>
      <c r="G6339" s="34">
        <f t="shared" si="294"/>
        <v>1.2435510472142861</v>
      </c>
      <c r="H6339" s="34">
        <f t="shared" si="295"/>
        <v>1.2435510472142861</v>
      </c>
      <c r="I6339" s="34">
        <f t="shared" si="296"/>
        <v>0</v>
      </c>
    </row>
    <row r="6340" spans="2:9" x14ac:dyDescent="0.25">
      <c r="B6340" s="9">
        <v>2021</v>
      </c>
      <c r="C6340" s="9">
        <v>9</v>
      </c>
      <c r="D6340" s="9">
        <v>19</v>
      </c>
      <c r="E6340" s="30">
        <f>I01_Avg!D6340</f>
        <v>1.3399459552397435</v>
      </c>
      <c r="F6340" s="30">
        <f>PVWatts_8.5kW!J6352</f>
        <v>0</v>
      </c>
      <c r="G6340" s="34">
        <f t="shared" si="294"/>
        <v>1.3399459552397435</v>
      </c>
      <c r="H6340" s="34">
        <f t="shared" si="295"/>
        <v>1.3399459552397435</v>
      </c>
      <c r="I6340" s="34">
        <f t="shared" si="296"/>
        <v>0</v>
      </c>
    </row>
    <row r="6341" spans="2:9" x14ac:dyDescent="0.25">
      <c r="B6341" s="9">
        <v>2021</v>
      </c>
      <c r="C6341" s="9">
        <v>9</v>
      </c>
      <c r="D6341" s="9">
        <v>20</v>
      </c>
      <c r="E6341" s="30">
        <f>I01_Avg!D6341</f>
        <v>1.3079540198984505</v>
      </c>
      <c r="F6341" s="30">
        <f>PVWatts_8.5kW!J6353</f>
        <v>0</v>
      </c>
      <c r="G6341" s="34">
        <f t="shared" si="294"/>
        <v>1.3079540198984505</v>
      </c>
      <c r="H6341" s="34">
        <f t="shared" si="295"/>
        <v>1.3079540198984505</v>
      </c>
      <c r="I6341" s="34">
        <f t="shared" si="296"/>
        <v>0</v>
      </c>
    </row>
    <row r="6342" spans="2:9" x14ac:dyDescent="0.25">
      <c r="B6342" s="9">
        <v>2021</v>
      </c>
      <c r="C6342" s="9">
        <v>9</v>
      </c>
      <c r="D6342" s="9">
        <v>21</v>
      </c>
      <c r="E6342" s="30">
        <f>I01_Avg!D6342</f>
        <v>1.1768774638590951</v>
      </c>
      <c r="F6342" s="30">
        <f>PVWatts_8.5kW!J6354</f>
        <v>0</v>
      </c>
      <c r="G6342" s="34">
        <f t="shared" si="294"/>
        <v>1.1768774638590951</v>
      </c>
      <c r="H6342" s="34">
        <f t="shared" si="295"/>
        <v>1.1768774638590951</v>
      </c>
      <c r="I6342" s="34">
        <f t="shared" si="296"/>
        <v>0</v>
      </c>
    </row>
    <row r="6343" spans="2:9" x14ac:dyDescent="0.25">
      <c r="B6343" s="9">
        <v>2021</v>
      </c>
      <c r="C6343" s="9">
        <v>9</v>
      </c>
      <c r="D6343" s="9">
        <v>22</v>
      </c>
      <c r="E6343" s="30">
        <f>I01_Avg!D6343</f>
        <v>0.95573194753621871</v>
      </c>
      <c r="F6343" s="30">
        <f>PVWatts_8.5kW!J6355</f>
        <v>0</v>
      </c>
      <c r="G6343" s="34">
        <f t="shared" si="294"/>
        <v>0.95573194753621871</v>
      </c>
      <c r="H6343" s="34">
        <f t="shared" si="295"/>
        <v>0.95573194753621871</v>
      </c>
      <c r="I6343" s="34">
        <f t="shared" si="296"/>
        <v>0</v>
      </c>
    </row>
    <row r="6344" spans="2:9" x14ac:dyDescent="0.25">
      <c r="B6344" s="9">
        <v>2021</v>
      </c>
      <c r="C6344" s="9">
        <v>9</v>
      </c>
      <c r="D6344" s="9">
        <v>23</v>
      </c>
      <c r="E6344" s="30">
        <f>I01_Avg!D6344</f>
        <v>0.81026654476327831</v>
      </c>
      <c r="F6344" s="30">
        <f>PVWatts_8.5kW!J6356</f>
        <v>0</v>
      </c>
      <c r="G6344" s="34">
        <f t="shared" si="294"/>
        <v>0.81026654476327831</v>
      </c>
      <c r="H6344" s="34">
        <f t="shared" si="295"/>
        <v>0.81026654476327831</v>
      </c>
      <c r="I6344" s="34">
        <f t="shared" si="296"/>
        <v>0</v>
      </c>
    </row>
    <row r="6345" spans="2:9" x14ac:dyDescent="0.25">
      <c r="B6345" s="9">
        <v>2021</v>
      </c>
      <c r="C6345" s="9">
        <v>9</v>
      </c>
      <c r="D6345" s="9">
        <v>0</v>
      </c>
      <c r="E6345" s="30">
        <f>I01_Avg!D6345</f>
        <v>0.72816647175837446</v>
      </c>
      <c r="F6345" s="30">
        <f>PVWatts_8.5kW!J6357</f>
        <v>0</v>
      </c>
      <c r="G6345" s="34">
        <f t="shared" si="294"/>
        <v>0.72816647175837446</v>
      </c>
      <c r="H6345" s="34">
        <f t="shared" si="295"/>
        <v>0.72816647175837446</v>
      </c>
      <c r="I6345" s="34">
        <f t="shared" si="296"/>
        <v>0</v>
      </c>
    </row>
    <row r="6346" spans="2:9" x14ac:dyDescent="0.25">
      <c r="B6346" s="9">
        <v>2021</v>
      </c>
      <c r="C6346" s="9">
        <v>9</v>
      </c>
      <c r="D6346" s="9">
        <v>1</v>
      </c>
      <c r="E6346" s="30">
        <f>I01_Avg!D6346</f>
        <v>0.66284939048890357</v>
      </c>
      <c r="F6346" s="30">
        <f>PVWatts_8.5kW!J6358</f>
        <v>0</v>
      </c>
      <c r="G6346" s="34">
        <f t="shared" ref="G6346:G6409" si="297">+E6346-F6346</f>
        <v>0.66284939048890357</v>
      </c>
      <c r="H6346" s="34">
        <f t="shared" ref="H6346:H6409" si="298">+IF(G6346&gt;0,G6346,0)</f>
        <v>0.66284939048890357</v>
      </c>
      <c r="I6346" s="34">
        <f t="shared" ref="I6346:I6409" si="299">+IF(G6346&lt;0,G6346,0)</f>
        <v>0</v>
      </c>
    </row>
    <row r="6347" spans="2:9" x14ac:dyDescent="0.25">
      <c r="B6347" s="9">
        <v>2021</v>
      </c>
      <c r="C6347" s="9">
        <v>9</v>
      </c>
      <c r="D6347" s="9">
        <v>2</v>
      </c>
      <c r="E6347" s="30">
        <f>I01_Avg!D6347</f>
        <v>0.63659510037131006</v>
      </c>
      <c r="F6347" s="30">
        <f>PVWatts_8.5kW!J6359</f>
        <v>0</v>
      </c>
      <c r="G6347" s="34">
        <f t="shared" si="297"/>
        <v>0.63659510037131006</v>
      </c>
      <c r="H6347" s="34">
        <f t="shared" si="298"/>
        <v>0.63659510037131006</v>
      </c>
      <c r="I6347" s="34">
        <f t="shared" si="299"/>
        <v>0</v>
      </c>
    </row>
    <row r="6348" spans="2:9" x14ac:dyDescent="0.25">
      <c r="B6348" s="9">
        <v>2021</v>
      </c>
      <c r="C6348" s="9">
        <v>9</v>
      </c>
      <c r="D6348" s="9">
        <v>3</v>
      </c>
      <c r="E6348" s="30">
        <f>I01_Avg!D6348</f>
        <v>0.62271319244374901</v>
      </c>
      <c r="F6348" s="30">
        <f>PVWatts_8.5kW!J6360</f>
        <v>0</v>
      </c>
      <c r="G6348" s="34">
        <f t="shared" si="297"/>
        <v>0.62271319244374901</v>
      </c>
      <c r="H6348" s="34">
        <f t="shared" si="298"/>
        <v>0.62271319244374901</v>
      </c>
      <c r="I6348" s="34">
        <f t="shared" si="299"/>
        <v>0</v>
      </c>
    </row>
    <row r="6349" spans="2:9" x14ac:dyDescent="0.25">
      <c r="B6349" s="9">
        <v>2021</v>
      </c>
      <c r="C6349" s="9">
        <v>9</v>
      </c>
      <c r="D6349" s="9">
        <v>4</v>
      </c>
      <c r="E6349" s="30">
        <f>I01_Avg!D6349</f>
        <v>0.65299005843331703</v>
      </c>
      <c r="F6349" s="30">
        <f>PVWatts_8.5kW!J6361</f>
        <v>0</v>
      </c>
      <c r="G6349" s="34">
        <f t="shared" si="297"/>
        <v>0.65299005843331703</v>
      </c>
      <c r="H6349" s="34">
        <f t="shared" si="298"/>
        <v>0.65299005843331703</v>
      </c>
      <c r="I6349" s="34">
        <f t="shared" si="299"/>
        <v>0</v>
      </c>
    </row>
    <row r="6350" spans="2:9" x14ac:dyDescent="0.25">
      <c r="B6350" s="9">
        <v>2021</v>
      </c>
      <c r="C6350" s="9">
        <v>9</v>
      </c>
      <c r="D6350" s="9">
        <v>5</v>
      </c>
      <c r="E6350" s="30">
        <f>I01_Avg!D6350</f>
        <v>0.74695735992137535</v>
      </c>
      <c r="F6350" s="30">
        <f>PVWatts_8.5kW!J6362</f>
        <v>0</v>
      </c>
      <c r="G6350" s="34">
        <f t="shared" si="297"/>
        <v>0.74695735992137535</v>
      </c>
      <c r="H6350" s="34">
        <f t="shared" si="298"/>
        <v>0.74695735992137535</v>
      </c>
      <c r="I6350" s="34">
        <f t="shared" si="299"/>
        <v>0</v>
      </c>
    </row>
    <row r="6351" spans="2:9" x14ac:dyDescent="0.25">
      <c r="B6351" s="9">
        <v>2021</v>
      </c>
      <c r="C6351" s="9">
        <v>9</v>
      </c>
      <c r="D6351" s="9">
        <v>6</v>
      </c>
      <c r="E6351" s="30">
        <f>I01_Avg!D6351</f>
        <v>0.91228374849950988</v>
      </c>
      <c r="F6351" s="30">
        <f>PVWatts_8.5kW!J6363</f>
        <v>0</v>
      </c>
      <c r="G6351" s="34">
        <f t="shared" si="297"/>
        <v>0.91228374849950988</v>
      </c>
      <c r="H6351" s="34">
        <f t="shared" si="298"/>
        <v>0.91228374849950988</v>
      </c>
      <c r="I6351" s="34">
        <f t="shared" si="299"/>
        <v>0</v>
      </c>
    </row>
    <row r="6352" spans="2:9" x14ac:dyDescent="0.25">
      <c r="B6352" s="9">
        <v>2021</v>
      </c>
      <c r="C6352" s="9">
        <v>9</v>
      </c>
      <c r="D6352" s="9">
        <v>7</v>
      </c>
      <c r="E6352" s="30">
        <f>I01_Avg!D6352</f>
        <v>1.0377793280186538</v>
      </c>
      <c r="F6352" s="30">
        <f>PVWatts_8.5kW!J6364</f>
        <v>0.399426</v>
      </c>
      <c r="G6352" s="34">
        <f t="shared" si="297"/>
        <v>0.63835332801865374</v>
      </c>
      <c r="H6352" s="34">
        <f t="shared" si="298"/>
        <v>0.63835332801865374</v>
      </c>
      <c r="I6352" s="34">
        <f t="shared" si="299"/>
        <v>0</v>
      </c>
    </row>
    <row r="6353" spans="2:9" x14ac:dyDescent="0.25">
      <c r="B6353" s="9">
        <v>2021</v>
      </c>
      <c r="C6353" s="9">
        <v>9</v>
      </c>
      <c r="D6353" s="9">
        <v>8</v>
      </c>
      <c r="E6353" s="30">
        <f>I01_Avg!D6353</f>
        <v>0.98236573195333166</v>
      </c>
      <c r="F6353" s="30">
        <f>PVWatts_8.5kW!J6365</f>
        <v>1.6447000000000001</v>
      </c>
      <c r="G6353" s="34">
        <f t="shared" si="297"/>
        <v>-0.6623342680466684</v>
      </c>
      <c r="H6353" s="34">
        <f t="shared" si="298"/>
        <v>0</v>
      </c>
      <c r="I6353" s="34">
        <f t="shared" si="299"/>
        <v>-0.6623342680466684</v>
      </c>
    </row>
    <row r="6354" spans="2:9" x14ac:dyDescent="0.25">
      <c r="B6354" s="9">
        <v>2021</v>
      </c>
      <c r="C6354" s="9">
        <v>9</v>
      </c>
      <c r="D6354" s="9">
        <v>9</v>
      </c>
      <c r="E6354" s="30">
        <f>I01_Avg!D6354</f>
        <v>0.94667664284315689</v>
      </c>
      <c r="F6354" s="30">
        <f>PVWatts_8.5kW!J6366</f>
        <v>3.5350259999999998</v>
      </c>
      <c r="G6354" s="34">
        <f t="shared" si="297"/>
        <v>-2.5883493571568428</v>
      </c>
      <c r="H6354" s="34">
        <f t="shared" si="298"/>
        <v>0</v>
      </c>
      <c r="I6354" s="34">
        <f t="shared" si="299"/>
        <v>-2.5883493571568428</v>
      </c>
    </row>
    <row r="6355" spans="2:9" x14ac:dyDescent="0.25">
      <c r="B6355" s="9">
        <v>2021</v>
      </c>
      <c r="C6355" s="9">
        <v>9</v>
      </c>
      <c r="D6355" s="9">
        <v>10</v>
      </c>
      <c r="E6355" s="30">
        <f>I01_Avg!D6355</f>
        <v>0.89947259795968459</v>
      </c>
      <c r="F6355" s="30">
        <f>PVWatts_8.5kW!J6367</f>
        <v>4.543577</v>
      </c>
      <c r="G6355" s="34">
        <f t="shared" si="297"/>
        <v>-3.6441044020403153</v>
      </c>
      <c r="H6355" s="34">
        <f t="shared" si="298"/>
        <v>0</v>
      </c>
      <c r="I6355" s="34">
        <f t="shared" si="299"/>
        <v>-3.6441044020403153</v>
      </c>
    </row>
    <row r="6356" spans="2:9" x14ac:dyDescent="0.25">
      <c r="B6356" s="9">
        <v>2021</v>
      </c>
      <c r="C6356" s="9">
        <v>9</v>
      </c>
      <c r="D6356" s="9">
        <v>11</v>
      </c>
      <c r="E6356" s="30">
        <f>I01_Avg!D6356</f>
        <v>0.91191390118244964</v>
      </c>
      <c r="F6356" s="30">
        <f>PVWatts_8.5kW!J6368</f>
        <v>5.1293760000000006</v>
      </c>
      <c r="G6356" s="34">
        <f t="shared" si="297"/>
        <v>-4.2174620988175509</v>
      </c>
      <c r="H6356" s="34">
        <f t="shared" si="298"/>
        <v>0</v>
      </c>
      <c r="I6356" s="34">
        <f t="shared" si="299"/>
        <v>-4.2174620988175509</v>
      </c>
    </row>
    <row r="6357" spans="2:9" x14ac:dyDescent="0.25">
      <c r="B6357" s="9">
        <v>2021</v>
      </c>
      <c r="C6357" s="9">
        <v>9</v>
      </c>
      <c r="D6357" s="9">
        <v>12</v>
      </c>
      <c r="E6357" s="30">
        <f>I01_Avg!D6357</f>
        <v>0.87735974092992797</v>
      </c>
      <c r="F6357" s="30">
        <f>PVWatts_8.5kW!J6369</f>
        <v>4.2076510000000003</v>
      </c>
      <c r="G6357" s="34">
        <f t="shared" si="297"/>
        <v>-3.3302912590700724</v>
      </c>
      <c r="H6357" s="34">
        <f t="shared" si="298"/>
        <v>0</v>
      </c>
      <c r="I6357" s="34">
        <f t="shared" si="299"/>
        <v>-3.3302912590700724</v>
      </c>
    </row>
    <row r="6358" spans="2:9" x14ac:dyDescent="0.25">
      <c r="B6358" s="9">
        <v>2021</v>
      </c>
      <c r="C6358" s="9">
        <v>9</v>
      </c>
      <c r="D6358" s="9">
        <v>13</v>
      </c>
      <c r="E6358" s="30">
        <f>I01_Avg!D6358</f>
        <v>0.86879316051508193</v>
      </c>
      <c r="F6358" s="30">
        <f>PVWatts_8.5kW!J6370</f>
        <v>2.6321880000000002</v>
      </c>
      <c r="G6358" s="34">
        <f t="shared" si="297"/>
        <v>-1.7633948394849184</v>
      </c>
      <c r="H6358" s="34">
        <f t="shared" si="298"/>
        <v>0</v>
      </c>
      <c r="I6358" s="34">
        <f t="shared" si="299"/>
        <v>-1.7633948394849184</v>
      </c>
    </row>
    <row r="6359" spans="2:9" x14ac:dyDescent="0.25">
      <c r="B6359" s="9">
        <v>2021</v>
      </c>
      <c r="C6359" s="9">
        <v>9</v>
      </c>
      <c r="D6359" s="9">
        <v>14</v>
      </c>
      <c r="E6359" s="30">
        <f>I01_Avg!D6359</f>
        <v>0.87757805623053431</v>
      </c>
      <c r="F6359" s="30">
        <f>PVWatts_8.5kW!J6371</f>
        <v>3.1301039999999998</v>
      </c>
      <c r="G6359" s="34">
        <f t="shared" si="297"/>
        <v>-2.2525259437694656</v>
      </c>
      <c r="H6359" s="34">
        <f t="shared" si="298"/>
        <v>0</v>
      </c>
      <c r="I6359" s="34">
        <f t="shared" si="299"/>
        <v>-2.2525259437694656</v>
      </c>
    </row>
    <row r="6360" spans="2:9" x14ac:dyDescent="0.25">
      <c r="B6360" s="9">
        <v>2021</v>
      </c>
      <c r="C6360" s="9">
        <v>9</v>
      </c>
      <c r="D6360" s="9">
        <v>15</v>
      </c>
      <c r="E6360" s="30">
        <f>I01_Avg!D6360</f>
        <v>1.009994422073927</v>
      </c>
      <c r="F6360" s="30">
        <f>PVWatts_8.5kW!J6372</f>
        <v>1.7504919999999999</v>
      </c>
      <c r="G6360" s="34">
        <f t="shared" si="297"/>
        <v>-0.74049757792607296</v>
      </c>
      <c r="H6360" s="34">
        <f t="shared" si="298"/>
        <v>0</v>
      </c>
      <c r="I6360" s="34">
        <f t="shared" si="299"/>
        <v>-0.74049757792607296</v>
      </c>
    </row>
    <row r="6361" spans="2:9" x14ac:dyDescent="0.25">
      <c r="B6361" s="9">
        <v>2021</v>
      </c>
      <c r="C6361" s="9">
        <v>9</v>
      </c>
      <c r="D6361" s="9">
        <v>16</v>
      </c>
      <c r="E6361" s="30">
        <f>I01_Avg!D6361</f>
        <v>1.1422391830307674</v>
      </c>
      <c r="F6361" s="30">
        <f>PVWatts_8.5kW!J6373</f>
        <v>0.96484100000000006</v>
      </c>
      <c r="G6361" s="34">
        <f t="shared" si="297"/>
        <v>0.17739818303076738</v>
      </c>
      <c r="H6361" s="34">
        <f t="shared" si="298"/>
        <v>0.17739818303076738</v>
      </c>
      <c r="I6361" s="34">
        <f t="shared" si="299"/>
        <v>0</v>
      </c>
    </row>
    <row r="6362" spans="2:9" x14ac:dyDescent="0.25">
      <c r="B6362" s="9">
        <v>2021</v>
      </c>
      <c r="C6362" s="9">
        <v>9</v>
      </c>
      <c r="D6362" s="9">
        <v>17</v>
      </c>
      <c r="E6362" s="30">
        <f>I01_Avg!D6362</f>
        <v>1.278986588274228</v>
      </c>
      <c r="F6362" s="30">
        <f>PVWatts_8.5kW!J6374</f>
        <v>0.36644900000000002</v>
      </c>
      <c r="G6362" s="34">
        <f t="shared" si="297"/>
        <v>0.91253758827422793</v>
      </c>
      <c r="H6362" s="34">
        <f t="shared" si="298"/>
        <v>0.91253758827422793</v>
      </c>
      <c r="I6362" s="34">
        <f t="shared" si="299"/>
        <v>0</v>
      </c>
    </row>
    <row r="6363" spans="2:9" x14ac:dyDescent="0.25">
      <c r="B6363" s="9">
        <v>2021</v>
      </c>
      <c r="C6363" s="9">
        <v>9</v>
      </c>
      <c r="D6363" s="9">
        <v>18</v>
      </c>
      <c r="E6363" s="30">
        <f>I01_Avg!D6363</f>
        <v>1.251084269675246</v>
      </c>
      <c r="F6363" s="30">
        <f>PVWatts_8.5kW!J6375</f>
        <v>0</v>
      </c>
      <c r="G6363" s="34">
        <f t="shared" si="297"/>
        <v>1.251084269675246</v>
      </c>
      <c r="H6363" s="34">
        <f t="shared" si="298"/>
        <v>1.251084269675246</v>
      </c>
      <c r="I6363" s="34">
        <f t="shared" si="299"/>
        <v>0</v>
      </c>
    </row>
    <row r="6364" spans="2:9" x14ac:dyDescent="0.25">
      <c r="B6364" s="9">
        <v>2021</v>
      </c>
      <c r="C6364" s="9">
        <v>9</v>
      </c>
      <c r="D6364" s="9">
        <v>19</v>
      </c>
      <c r="E6364" s="30">
        <f>I01_Avg!D6364</f>
        <v>1.2863001691505351</v>
      </c>
      <c r="F6364" s="30">
        <f>PVWatts_8.5kW!J6376</f>
        <v>0</v>
      </c>
      <c r="G6364" s="34">
        <f t="shared" si="297"/>
        <v>1.2863001691505351</v>
      </c>
      <c r="H6364" s="34">
        <f t="shared" si="298"/>
        <v>1.2863001691505351</v>
      </c>
      <c r="I6364" s="34">
        <f t="shared" si="299"/>
        <v>0</v>
      </c>
    </row>
    <row r="6365" spans="2:9" x14ac:dyDescent="0.25">
      <c r="B6365" s="9">
        <v>2021</v>
      </c>
      <c r="C6365" s="9">
        <v>9</v>
      </c>
      <c r="D6365" s="9">
        <v>20</v>
      </c>
      <c r="E6365" s="30">
        <f>I01_Avg!D6365</f>
        <v>1.3416999146030368</v>
      </c>
      <c r="F6365" s="30">
        <f>PVWatts_8.5kW!J6377</f>
        <v>0</v>
      </c>
      <c r="G6365" s="34">
        <f t="shared" si="297"/>
        <v>1.3416999146030368</v>
      </c>
      <c r="H6365" s="34">
        <f t="shared" si="298"/>
        <v>1.3416999146030368</v>
      </c>
      <c r="I6365" s="34">
        <f t="shared" si="299"/>
        <v>0</v>
      </c>
    </row>
    <row r="6366" spans="2:9" x14ac:dyDescent="0.25">
      <c r="B6366" s="9">
        <v>2021</v>
      </c>
      <c r="C6366" s="9">
        <v>9</v>
      </c>
      <c r="D6366" s="9">
        <v>21</v>
      </c>
      <c r="E6366" s="30">
        <f>I01_Avg!D6366</f>
        <v>1.1781412634660746</v>
      </c>
      <c r="F6366" s="30">
        <f>PVWatts_8.5kW!J6378</f>
        <v>0</v>
      </c>
      <c r="G6366" s="34">
        <f t="shared" si="297"/>
        <v>1.1781412634660746</v>
      </c>
      <c r="H6366" s="34">
        <f t="shared" si="298"/>
        <v>1.1781412634660746</v>
      </c>
      <c r="I6366" s="34">
        <f t="shared" si="299"/>
        <v>0</v>
      </c>
    </row>
    <row r="6367" spans="2:9" x14ac:dyDescent="0.25">
      <c r="B6367" s="9">
        <v>2021</v>
      </c>
      <c r="C6367" s="9">
        <v>9</v>
      </c>
      <c r="D6367" s="9">
        <v>22</v>
      </c>
      <c r="E6367" s="30">
        <f>I01_Avg!D6367</f>
        <v>0.98093271347281719</v>
      </c>
      <c r="F6367" s="30">
        <f>PVWatts_8.5kW!J6379</f>
        <v>0</v>
      </c>
      <c r="G6367" s="34">
        <f t="shared" si="297"/>
        <v>0.98093271347281719</v>
      </c>
      <c r="H6367" s="34">
        <f t="shared" si="298"/>
        <v>0.98093271347281719</v>
      </c>
      <c r="I6367" s="34">
        <f t="shared" si="299"/>
        <v>0</v>
      </c>
    </row>
    <row r="6368" spans="2:9" x14ac:dyDescent="0.25">
      <c r="B6368" s="9">
        <v>2021</v>
      </c>
      <c r="C6368" s="9">
        <v>9</v>
      </c>
      <c r="D6368" s="9">
        <v>23</v>
      </c>
      <c r="E6368" s="30">
        <f>I01_Avg!D6368</f>
        <v>0.81117862192106926</v>
      </c>
      <c r="F6368" s="30">
        <f>PVWatts_8.5kW!J6380</f>
        <v>0</v>
      </c>
      <c r="G6368" s="34">
        <f t="shared" si="297"/>
        <v>0.81117862192106926</v>
      </c>
      <c r="H6368" s="34">
        <f t="shared" si="298"/>
        <v>0.81117862192106926</v>
      </c>
      <c r="I6368" s="34">
        <f t="shared" si="299"/>
        <v>0</v>
      </c>
    </row>
    <row r="6369" spans="2:9" x14ac:dyDescent="0.25">
      <c r="B6369" s="9">
        <v>2021</v>
      </c>
      <c r="C6369" s="9">
        <v>9</v>
      </c>
      <c r="D6369" s="9">
        <v>0</v>
      </c>
      <c r="E6369" s="30">
        <f>I01_Avg!D6369</f>
        <v>0.71942865962701064</v>
      </c>
      <c r="F6369" s="30">
        <f>PVWatts_8.5kW!J6381</f>
        <v>0</v>
      </c>
      <c r="G6369" s="34">
        <f t="shared" si="297"/>
        <v>0.71942865962701064</v>
      </c>
      <c r="H6369" s="34">
        <f t="shared" si="298"/>
        <v>0.71942865962701064</v>
      </c>
      <c r="I6369" s="34">
        <f t="shared" si="299"/>
        <v>0</v>
      </c>
    </row>
    <row r="6370" spans="2:9" x14ac:dyDescent="0.25">
      <c r="B6370" s="9">
        <v>2021</v>
      </c>
      <c r="C6370" s="9">
        <v>9</v>
      </c>
      <c r="D6370" s="9">
        <v>1</v>
      </c>
      <c r="E6370" s="30">
        <f>I01_Avg!D6370</f>
        <v>0.65497148032923691</v>
      </c>
      <c r="F6370" s="30">
        <f>PVWatts_8.5kW!J6382</f>
        <v>0</v>
      </c>
      <c r="G6370" s="34">
        <f t="shared" si="297"/>
        <v>0.65497148032923691</v>
      </c>
      <c r="H6370" s="34">
        <f t="shared" si="298"/>
        <v>0.65497148032923691</v>
      </c>
      <c r="I6370" s="34">
        <f t="shared" si="299"/>
        <v>0</v>
      </c>
    </row>
    <row r="6371" spans="2:9" x14ac:dyDescent="0.25">
      <c r="B6371" s="9">
        <v>2021</v>
      </c>
      <c r="C6371" s="9">
        <v>9</v>
      </c>
      <c r="D6371" s="9">
        <v>2</v>
      </c>
      <c r="E6371" s="30">
        <f>I01_Avg!D6371</f>
        <v>0.63835775209938384</v>
      </c>
      <c r="F6371" s="30">
        <f>PVWatts_8.5kW!J6383</f>
        <v>0</v>
      </c>
      <c r="G6371" s="34">
        <f t="shared" si="297"/>
        <v>0.63835775209938384</v>
      </c>
      <c r="H6371" s="34">
        <f t="shared" si="298"/>
        <v>0.63835775209938384</v>
      </c>
      <c r="I6371" s="34">
        <f t="shared" si="299"/>
        <v>0</v>
      </c>
    </row>
    <row r="6372" spans="2:9" x14ac:dyDescent="0.25">
      <c r="B6372" s="9">
        <v>2021</v>
      </c>
      <c r="C6372" s="9">
        <v>9</v>
      </c>
      <c r="D6372" s="9">
        <v>3</v>
      </c>
      <c r="E6372" s="30">
        <f>I01_Avg!D6372</f>
        <v>0.60676093503752204</v>
      </c>
      <c r="F6372" s="30">
        <f>PVWatts_8.5kW!J6384</f>
        <v>0</v>
      </c>
      <c r="G6372" s="34">
        <f t="shared" si="297"/>
        <v>0.60676093503752204</v>
      </c>
      <c r="H6372" s="34">
        <f t="shared" si="298"/>
        <v>0.60676093503752204</v>
      </c>
      <c r="I6372" s="34">
        <f t="shared" si="299"/>
        <v>0</v>
      </c>
    </row>
    <row r="6373" spans="2:9" x14ac:dyDescent="0.25">
      <c r="B6373" s="9">
        <v>2021</v>
      </c>
      <c r="C6373" s="9">
        <v>9</v>
      </c>
      <c r="D6373" s="9">
        <v>4</v>
      </c>
      <c r="E6373" s="30">
        <f>I01_Avg!D6373</f>
        <v>0.61219407810043458</v>
      </c>
      <c r="F6373" s="30">
        <f>PVWatts_8.5kW!J6385</f>
        <v>0</v>
      </c>
      <c r="G6373" s="34">
        <f t="shared" si="297"/>
        <v>0.61219407810043458</v>
      </c>
      <c r="H6373" s="34">
        <f t="shared" si="298"/>
        <v>0.61219407810043458</v>
      </c>
      <c r="I6373" s="34">
        <f t="shared" si="299"/>
        <v>0</v>
      </c>
    </row>
    <row r="6374" spans="2:9" x14ac:dyDescent="0.25">
      <c r="B6374" s="9">
        <v>2021</v>
      </c>
      <c r="C6374" s="9">
        <v>9</v>
      </c>
      <c r="D6374" s="9">
        <v>5</v>
      </c>
      <c r="E6374" s="30">
        <f>I01_Avg!D6374</f>
        <v>0.65578657036064292</v>
      </c>
      <c r="F6374" s="30">
        <f>PVWatts_8.5kW!J6386</f>
        <v>0</v>
      </c>
      <c r="G6374" s="34">
        <f t="shared" si="297"/>
        <v>0.65578657036064292</v>
      </c>
      <c r="H6374" s="34">
        <f t="shared" si="298"/>
        <v>0.65578657036064292</v>
      </c>
      <c r="I6374" s="34">
        <f t="shared" si="299"/>
        <v>0</v>
      </c>
    </row>
    <row r="6375" spans="2:9" x14ac:dyDescent="0.25">
      <c r="B6375" s="9">
        <v>2021</v>
      </c>
      <c r="C6375" s="9">
        <v>9</v>
      </c>
      <c r="D6375" s="9">
        <v>6</v>
      </c>
      <c r="E6375" s="30">
        <f>I01_Avg!D6375</f>
        <v>0.80724468625486256</v>
      </c>
      <c r="F6375" s="30">
        <f>PVWatts_8.5kW!J6387</f>
        <v>0</v>
      </c>
      <c r="G6375" s="34">
        <f t="shared" si="297"/>
        <v>0.80724468625486256</v>
      </c>
      <c r="H6375" s="34">
        <f t="shared" si="298"/>
        <v>0.80724468625486256</v>
      </c>
      <c r="I6375" s="34">
        <f t="shared" si="299"/>
        <v>0</v>
      </c>
    </row>
    <row r="6376" spans="2:9" x14ac:dyDescent="0.25">
      <c r="B6376" s="9">
        <v>2021</v>
      </c>
      <c r="C6376" s="9">
        <v>9</v>
      </c>
      <c r="D6376" s="9">
        <v>7</v>
      </c>
      <c r="E6376" s="30">
        <f>I01_Avg!D6376</f>
        <v>0.89412734976831243</v>
      </c>
      <c r="F6376" s="30">
        <f>PVWatts_8.5kW!J6388</f>
        <v>0</v>
      </c>
      <c r="G6376" s="34">
        <f t="shared" si="297"/>
        <v>0.89412734976831243</v>
      </c>
      <c r="H6376" s="34">
        <f t="shared" si="298"/>
        <v>0.89412734976831243</v>
      </c>
      <c r="I6376" s="34">
        <f t="shared" si="299"/>
        <v>0</v>
      </c>
    </row>
    <row r="6377" spans="2:9" x14ac:dyDescent="0.25">
      <c r="B6377" s="9">
        <v>2021</v>
      </c>
      <c r="C6377" s="9">
        <v>9</v>
      </c>
      <c r="D6377" s="9">
        <v>8</v>
      </c>
      <c r="E6377" s="30">
        <f>I01_Avg!D6377</f>
        <v>0.9494288566981014</v>
      </c>
      <c r="F6377" s="30">
        <f>PVWatts_8.5kW!J6389</f>
        <v>0.67379200000000006</v>
      </c>
      <c r="G6377" s="34">
        <f t="shared" si="297"/>
        <v>0.27563685669810134</v>
      </c>
      <c r="H6377" s="34">
        <f t="shared" si="298"/>
        <v>0.27563685669810134</v>
      </c>
      <c r="I6377" s="34">
        <f t="shared" si="299"/>
        <v>0</v>
      </c>
    </row>
    <row r="6378" spans="2:9" x14ac:dyDescent="0.25">
      <c r="B6378" s="9">
        <v>2021</v>
      </c>
      <c r="C6378" s="9">
        <v>9</v>
      </c>
      <c r="D6378" s="9">
        <v>9</v>
      </c>
      <c r="E6378" s="30">
        <f>I01_Avg!D6378</f>
        <v>0.938433710549332</v>
      </c>
      <c r="F6378" s="30">
        <f>PVWatts_8.5kW!J6390</f>
        <v>0.55109600000000003</v>
      </c>
      <c r="G6378" s="34">
        <f t="shared" si="297"/>
        <v>0.38733771054933197</v>
      </c>
      <c r="H6378" s="34">
        <f t="shared" si="298"/>
        <v>0.38733771054933197</v>
      </c>
      <c r="I6378" s="34">
        <f t="shared" si="299"/>
        <v>0</v>
      </c>
    </row>
    <row r="6379" spans="2:9" x14ac:dyDescent="0.25">
      <c r="B6379" s="9">
        <v>2021</v>
      </c>
      <c r="C6379" s="9">
        <v>9</v>
      </c>
      <c r="D6379" s="9">
        <v>10</v>
      </c>
      <c r="E6379" s="30">
        <f>I01_Avg!D6379</f>
        <v>0.95422263907466853</v>
      </c>
      <c r="F6379" s="30">
        <f>PVWatts_8.5kW!J6391</f>
        <v>0.46957399999999999</v>
      </c>
      <c r="G6379" s="34">
        <f t="shared" si="297"/>
        <v>0.48464863907466854</v>
      </c>
      <c r="H6379" s="34">
        <f t="shared" si="298"/>
        <v>0.48464863907466854</v>
      </c>
      <c r="I6379" s="34">
        <f t="shared" si="299"/>
        <v>0</v>
      </c>
    </row>
    <row r="6380" spans="2:9" x14ac:dyDescent="0.25">
      <c r="B6380" s="9">
        <v>2021</v>
      </c>
      <c r="C6380" s="9">
        <v>9</v>
      </c>
      <c r="D6380" s="9">
        <v>11</v>
      </c>
      <c r="E6380" s="30">
        <f>I01_Avg!D6380</f>
        <v>0.88971953657359015</v>
      </c>
      <c r="F6380" s="30">
        <f>PVWatts_8.5kW!J6392</f>
        <v>0.85428899999999997</v>
      </c>
      <c r="G6380" s="34">
        <f t="shared" si="297"/>
        <v>3.5430536573590188E-2</v>
      </c>
      <c r="H6380" s="34">
        <f t="shared" si="298"/>
        <v>3.5430536573590188E-2</v>
      </c>
      <c r="I6380" s="34">
        <f t="shared" si="299"/>
        <v>0</v>
      </c>
    </row>
    <row r="6381" spans="2:9" x14ac:dyDescent="0.25">
      <c r="B6381" s="9">
        <v>2021</v>
      </c>
      <c r="C6381" s="9">
        <v>9</v>
      </c>
      <c r="D6381" s="9">
        <v>12</v>
      </c>
      <c r="E6381" s="30">
        <f>I01_Avg!D6381</f>
        <v>0.90638018338720883</v>
      </c>
      <c r="F6381" s="30">
        <f>PVWatts_8.5kW!J6393</f>
        <v>0.94581700000000002</v>
      </c>
      <c r="G6381" s="34">
        <f t="shared" si="297"/>
        <v>-3.9436816612791192E-2</v>
      </c>
      <c r="H6381" s="34">
        <f t="shared" si="298"/>
        <v>0</v>
      </c>
      <c r="I6381" s="34">
        <f t="shared" si="299"/>
        <v>-3.9436816612791192E-2</v>
      </c>
    </row>
    <row r="6382" spans="2:9" x14ac:dyDescent="0.25">
      <c r="B6382" s="9">
        <v>2021</v>
      </c>
      <c r="C6382" s="9">
        <v>9</v>
      </c>
      <c r="D6382" s="9">
        <v>13</v>
      </c>
      <c r="E6382" s="30">
        <f>I01_Avg!D6382</f>
        <v>0.92771776995842781</v>
      </c>
      <c r="F6382" s="30">
        <f>PVWatts_8.5kW!J6394</f>
        <v>0.45471699999999998</v>
      </c>
      <c r="G6382" s="34">
        <f t="shared" si="297"/>
        <v>0.47300076995842782</v>
      </c>
      <c r="H6382" s="34">
        <f t="shared" si="298"/>
        <v>0.47300076995842782</v>
      </c>
      <c r="I6382" s="34">
        <f t="shared" si="299"/>
        <v>0</v>
      </c>
    </row>
    <row r="6383" spans="2:9" x14ac:dyDescent="0.25">
      <c r="B6383" s="9">
        <v>2021</v>
      </c>
      <c r="C6383" s="9">
        <v>9</v>
      </c>
      <c r="D6383" s="9">
        <v>14</v>
      </c>
      <c r="E6383" s="30">
        <f>I01_Avg!D6383</f>
        <v>1.0268639925406788</v>
      </c>
      <c r="F6383" s="30">
        <f>PVWatts_8.5kW!J6395</f>
        <v>0.53065499999999999</v>
      </c>
      <c r="G6383" s="34">
        <f t="shared" si="297"/>
        <v>0.49620899254067885</v>
      </c>
      <c r="H6383" s="34">
        <f t="shared" si="298"/>
        <v>0.49620899254067885</v>
      </c>
      <c r="I6383" s="34">
        <f t="shared" si="299"/>
        <v>0</v>
      </c>
    </row>
    <row r="6384" spans="2:9" x14ac:dyDescent="0.25">
      <c r="B6384" s="9">
        <v>2021</v>
      </c>
      <c r="C6384" s="9">
        <v>9</v>
      </c>
      <c r="D6384" s="9">
        <v>15</v>
      </c>
      <c r="E6384" s="30">
        <f>I01_Avg!D6384</f>
        <v>1.07609383465302</v>
      </c>
      <c r="F6384" s="30">
        <f>PVWatts_8.5kW!J6396</f>
        <v>1.2702709999999999</v>
      </c>
      <c r="G6384" s="34">
        <f t="shared" si="297"/>
        <v>-0.19417716534697993</v>
      </c>
      <c r="H6384" s="34">
        <f t="shared" si="298"/>
        <v>0</v>
      </c>
      <c r="I6384" s="34">
        <f t="shared" si="299"/>
        <v>-0.19417716534697993</v>
      </c>
    </row>
    <row r="6385" spans="2:9" x14ac:dyDescent="0.25">
      <c r="B6385" s="9">
        <v>2021</v>
      </c>
      <c r="C6385" s="9">
        <v>9</v>
      </c>
      <c r="D6385" s="9">
        <v>16</v>
      </c>
      <c r="E6385" s="30">
        <f>I01_Avg!D6385</f>
        <v>1.1565466832114044</v>
      </c>
      <c r="F6385" s="30">
        <f>PVWatts_8.5kW!J6397</f>
        <v>1.466596</v>
      </c>
      <c r="G6385" s="34">
        <f t="shared" si="297"/>
        <v>-0.3100493167885956</v>
      </c>
      <c r="H6385" s="34">
        <f t="shared" si="298"/>
        <v>0</v>
      </c>
      <c r="I6385" s="34">
        <f t="shared" si="299"/>
        <v>-0.3100493167885956</v>
      </c>
    </row>
    <row r="6386" spans="2:9" x14ac:dyDescent="0.25">
      <c r="B6386" s="9">
        <v>2021</v>
      </c>
      <c r="C6386" s="9">
        <v>9</v>
      </c>
      <c r="D6386" s="9">
        <v>17</v>
      </c>
      <c r="E6386" s="30">
        <f>I01_Avg!D6386</f>
        <v>1.2677398100177477</v>
      </c>
      <c r="F6386" s="30">
        <f>PVWatts_8.5kW!J6398</f>
        <v>0.21163799999999999</v>
      </c>
      <c r="G6386" s="34">
        <f t="shared" si="297"/>
        <v>1.0561018100177477</v>
      </c>
      <c r="H6386" s="34">
        <f t="shared" si="298"/>
        <v>1.0561018100177477</v>
      </c>
      <c r="I6386" s="34">
        <f t="shared" si="299"/>
        <v>0</v>
      </c>
    </row>
    <row r="6387" spans="2:9" x14ac:dyDescent="0.25">
      <c r="B6387" s="9">
        <v>2021</v>
      </c>
      <c r="C6387" s="9">
        <v>9</v>
      </c>
      <c r="D6387" s="9">
        <v>18</v>
      </c>
      <c r="E6387" s="30">
        <f>I01_Avg!D6387</f>
        <v>1.3589523856071519</v>
      </c>
      <c r="F6387" s="30">
        <f>PVWatts_8.5kW!J6399</f>
        <v>0</v>
      </c>
      <c r="G6387" s="34">
        <f t="shared" si="297"/>
        <v>1.3589523856071519</v>
      </c>
      <c r="H6387" s="34">
        <f t="shared" si="298"/>
        <v>1.3589523856071519</v>
      </c>
      <c r="I6387" s="34">
        <f t="shared" si="299"/>
        <v>0</v>
      </c>
    </row>
    <row r="6388" spans="2:9" x14ac:dyDescent="0.25">
      <c r="B6388" s="9">
        <v>2021</v>
      </c>
      <c r="C6388" s="9">
        <v>9</v>
      </c>
      <c r="D6388" s="9">
        <v>19</v>
      </c>
      <c r="E6388" s="30">
        <f>I01_Avg!D6388</f>
        <v>1.3675175930382906</v>
      </c>
      <c r="F6388" s="30">
        <f>PVWatts_8.5kW!J6400</f>
        <v>0</v>
      </c>
      <c r="G6388" s="34">
        <f t="shared" si="297"/>
        <v>1.3675175930382906</v>
      </c>
      <c r="H6388" s="34">
        <f t="shared" si="298"/>
        <v>1.3675175930382906</v>
      </c>
      <c r="I6388" s="34">
        <f t="shared" si="299"/>
        <v>0</v>
      </c>
    </row>
    <row r="6389" spans="2:9" x14ac:dyDescent="0.25">
      <c r="B6389" s="9">
        <v>2021</v>
      </c>
      <c r="C6389" s="9">
        <v>9</v>
      </c>
      <c r="D6389" s="9">
        <v>20</v>
      </c>
      <c r="E6389" s="30">
        <f>I01_Avg!D6389</f>
        <v>1.2684248945979149</v>
      </c>
      <c r="F6389" s="30">
        <f>PVWatts_8.5kW!J6401</f>
        <v>0</v>
      </c>
      <c r="G6389" s="34">
        <f t="shared" si="297"/>
        <v>1.2684248945979149</v>
      </c>
      <c r="H6389" s="34">
        <f t="shared" si="298"/>
        <v>1.2684248945979149</v>
      </c>
      <c r="I6389" s="34">
        <f t="shared" si="299"/>
        <v>0</v>
      </c>
    </row>
    <row r="6390" spans="2:9" x14ac:dyDescent="0.25">
      <c r="B6390" s="9">
        <v>2021</v>
      </c>
      <c r="C6390" s="9">
        <v>9</v>
      </c>
      <c r="D6390" s="9">
        <v>21</v>
      </c>
      <c r="E6390" s="30">
        <f>I01_Avg!D6390</f>
        <v>1.1513985939052795</v>
      </c>
      <c r="F6390" s="30">
        <f>PVWatts_8.5kW!J6402</f>
        <v>0</v>
      </c>
      <c r="G6390" s="34">
        <f t="shared" si="297"/>
        <v>1.1513985939052795</v>
      </c>
      <c r="H6390" s="34">
        <f t="shared" si="298"/>
        <v>1.1513985939052795</v>
      </c>
      <c r="I6390" s="34">
        <f t="shared" si="299"/>
        <v>0</v>
      </c>
    </row>
    <row r="6391" spans="2:9" x14ac:dyDescent="0.25">
      <c r="B6391" s="9">
        <v>2021</v>
      </c>
      <c r="C6391" s="9">
        <v>9</v>
      </c>
      <c r="D6391" s="9">
        <v>22</v>
      </c>
      <c r="E6391" s="30">
        <f>I01_Avg!D6391</f>
        <v>0.93890520445111281</v>
      </c>
      <c r="F6391" s="30">
        <f>PVWatts_8.5kW!J6403</f>
        <v>0</v>
      </c>
      <c r="G6391" s="34">
        <f t="shared" si="297"/>
        <v>0.93890520445111281</v>
      </c>
      <c r="H6391" s="34">
        <f t="shared" si="298"/>
        <v>0.93890520445111281</v>
      </c>
      <c r="I6391" s="34">
        <f t="shared" si="299"/>
        <v>0</v>
      </c>
    </row>
    <row r="6392" spans="2:9" x14ac:dyDescent="0.25">
      <c r="B6392" s="9">
        <v>2021</v>
      </c>
      <c r="C6392" s="9">
        <v>9</v>
      </c>
      <c r="D6392" s="9">
        <v>23</v>
      </c>
      <c r="E6392" s="30">
        <f>I01_Avg!D6392</f>
        <v>0.84148184717723051</v>
      </c>
      <c r="F6392" s="30">
        <f>PVWatts_8.5kW!J6404</f>
        <v>0</v>
      </c>
      <c r="G6392" s="34">
        <f t="shared" si="297"/>
        <v>0.84148184717723051</v>
      </c>
      <c r="H6392" s="34">
        <f t="shared" si="298"/>
        <v>0.84148184717723051</v>
      </c>
      <c r="I6392" s="34">
        <f t="shared" si="299"/>
        <v>0</v>
      </c>
    </row>
    <row r="6393" spans="2:9" x14ac:dyDescent="0.25">
      <c r="B6393" s="9">
        <v>2021</v>
      </c>
      <c r="C6393" s="9">
        <v>9</v>
      </c>
      <c r="D6393" s="9">
        <v>0</v>
      </c>
      <c r="E6393" s="30">
        <f>I01_Avg!D6393</f>
        <v>0.71880950159921619</v>
      </c>
      <c r="F6393" s="30">
        <f>PVWatts_8.5kW!J6405</f>
        <v>0</v>
      </c>
      <c r="G6393" s="34">
        <f t="shared" si="297"/>
        <v>0.71880950159921619</v>
      </c>
      <c r="H6393" s="34">
        <f t="shared" si="298"/>
        <v>0.71880950159921619</v>
      </c>
      <c r="I6393" s="34">
        <f t="shared" si="299"/>
        <v>0</v>
      </c>
    </row>
    <row r="6394" spans="2:9" x14ac:dyDescent="0.25">
      <c r="B6394" s="9">
        <v>2021</v>
      </c>
      <c r="C6394" s="9">
        <v>9</v>
      </c>
      <c r="D6394" s="9">
        <v>1</v>
      </c>
      <c r="E6394" s="30">
        <f>I01_Avg!D6394</f>
        <v>0.66274332333822439</v>
      </c>
      <c r="F6394" s="30">
        <f>PVWatts_8.5kW!J6406</f>
        <v>0</v>
      </c>
      <c r="G6394" s="34">
        <f t="shared" si="297"/>
        <v>0.66274332333822439</v>
      </c>
      <c r="H6394" s="34">
        <f t="shared" si="298"/>
        <v>0.66274332333822439</v>
      </c>
      <c r="I6394" s="34">
        <f t="shared" si="299"/>
        <v>0</v>
      </c>
    </row>
    <row r="6395" spans="2:9" x14ac:dyDescent="0.25">
      <c r="B6395" s="9">
        <v>2021</v>
      </c>
      <c r="C6395" s="9">
        <v>9</v>
      </c>
      <c r="D6395" s="9">
        <v>2</v>
      </c>
      <c r="E6395" s="30">
        <f>I01_Avg!D6395</f>
        <v>0.62052569445156591</v>
      </c>
      <c r="F6395" s="30">
        <f>PVWatts_8.5kW!J6407</f>
        <v>0</v>
      </c>
      <c r="G6395" s="34">
        <f t="shared" si="297"/>
        <v>0.62052569445156591</v>
      </c>
      <c r="H6395" s="34">
        <f t="shared" si="298"/>
        <v>0.62052569445156591</v>
      </c>
      <c r="I6395" s="34">
        <f t="shared" si="299"/>
        <v>0</v>
      </c>
    </row>
    <row r="6396" spans="2:9" x14ac:dyDescent="0.25">
      <c r="B6396" s="9">
        <v>2021</v>
      </c>
      <c r="C6396" s="9">
        <v>9</v>
      </c>
      <c r="D6396" s="9">
        <v>3</v>
      </c>
      <c r="E6396" s="30">
        <f>I01_Avg!D6396</f>
        <v>0.62664522519949395</v>
      </c>
      <c r="F6396" s="30">
        <f>PVWatts_8.5kW!J6408</f>
        <v>0</v>
      </c>
      <c r="G6396" s="34">
        <f t="shared" si="297"/>
        <v>0.62664522519949395</v>
      </c>
      <c r="H6396" s="34">
        <f t="shared" si="298"/>
        <v>0.62664522519949395</v>
      </c>
      <c r="I6396" s="34">
        <f t="shared" si="299"/>
        <v>0</v>
      </c>
    </row>
    <row r="6397" spans="2:9" x14ac:dyDescent="0.25">
      <c r="B6397" s="9">
        <v>2021</v>
      </c>
      <c r="C6397" s="9">
        <v>9</v>
      </c>
      <c r="D6397" s="9">
        <v>4</v>
      </c>
      <c r="E6397" s="30">
        <f>I01_Avg!D6397</f>
        <v>0.64047023015956717</v>
      </c>
      <c r="F6397" s="30">
        <f>PVWatts_8.5kW!J6409</f>
        <v>0</v>
      </c>
      <c r="G6397" s="34">
        <f t="shared" si="297"/>
        <v>0.64047023015956717</v>
      </c>
      <c r="H6397" s="34">
        <f t="shared" si="298"/>
        <v>0.64047023015956717</v>
      </c>
      <c r="I6397" s="34">
        <f t="shared" si="299"/>
        <v>0</v>
      </c>
    </row>
    <row r="6398" spans="2:9" x14ac:dyDescent="0.25">
      <c r="B6398" s="9">
        <v>2021</v>
      </c>
      <c r="C6398" s="9">
        <v>9</v>
      </c>
      <c r="D6398" s="9">
        <v>5</v>
      </c>
      <c r="E6398" s="30">
        <f>I01_Avg!D6398</f>
        <v>0.70317249900599943</v>
      </c>
      <c r="F6398" s="30">
        <f>PVWatts_8.5kW!J6410</f>
        <v>0</v>
      </c>
      <c r="G6398" s="34">
        <f t="shared" si="297"/>
        <v>0.70317249900599943</v>
      </c>
      <c r="H6398" s="34">
        <f t="shared" si="298"/>
        <v>0.70317249900599943</v>
      </c>
      <c r="I6398" s="34">
        <f t="shared" si="299"/>
        <v>0</v>
      </c>
    </row>
    <row r="6399" spans="2:9" x14ac:dyDescent="0.25">
      <c r="B6399" s="9">
        <v>2021</v>
      </c>
      <c r="C6399" s="9">
        <v>9</v>
      </c>
      <c r="D6399" s="9">
        <v>6</v>
      </c>
      <c r="E6399" s="30">
        <f>I01_Avg!D6399</f>
        <v>0.83715026541547877</v>
      </c>
      <c r="F6399" s="30">
        <f>PVWatts_8.5kW!J6411</f>
        <v>0</v>
      </c>
      <c r="G6399" s="34">
        <f t="shared" si="297"/>
        <v>0.83715026541547877</v>
      </c>
      <c r="H6399" s="34">
        <f t="shared" si="298"/>
        <v>0.83715026541547877</v>
      </c>
      <c r="I6399" s="34">
        <f t="shared" si="299"/>
        <v>0</v>
      </c>
    </row>
    <row r="6400" spans="2:9" x14ac:dyDescent="0.25">
      <c r="B6400" s="9">
        <v>2021</v>
      </c>
      <c r="C6400" s="9">
        <v>9</v>
      </c>
      <c r="D6400" s="9">
        <v>7</v>
      </c>
      <c r="E6400" s="30">
        <f>I01_Avg!D6400</f>
        <v>0.96734933143603663</v>
      </c>
      <c r="F6400" s="30">
        <f>PVWatts_8.5kW!J6412</f>
        <v>0.781609</v>
      </c>
      <c r="G6400" s="34">
        <f t="shared" si="297"/>
        <v>0.18574033143603663</v>
      </c>
      <c r="H6400" s="34">
        <f t="shared" si="298"/>
        <v>0.18574033143603663</v>
      </c>
      <c r="I6400" s="34">
        <f t="shared" si="299"/>
        <v>0</v>
      </c>
    </row>
    <row r="6401" spans="2:9" x14ac:dyDescent="0.25">
      <c r="B6401" s="9">
        <v>2021</v>
      </c>
      <c r="C6401" s="9">
        <v>9</v>
      </c>
      <c r="D6401" s="9">
        <v>8</v>
      </c>
      <c r="E6401" s="30">
        <f>I01_Avg!D6401</f>
        <v>0.95779244636987138</v>
      </c>
      <c r="F6401" s="30">
        <f>PVWatts_8.5kW!J6413</f>
        <v>2.288068</v>
      </c>
      <c r="G6401" s="34">
        <f t="shared" si="297"/>
        <v>-1.3302755536301287</v>
      </c>
      <c r="H6401" s="34">
        <f t="shared" si="298"/>
        <v>0</v>
      </c>
      <c r="I6401" s="34">
        <f t="shared" si="299"/>
        <v>-1.3302755536301287</v>
      </c>
    </row>
    <row r="6402" spans="2:9" x14ac:dyDescent="0.25">
      <c r="B6402" s="9">
        <v>2021</v>
      </c>
      <c r="C6402" s="9">
        <v>9</v>
      </c>
      <c r="D6402" s="9">
        <v>9</v>
      </c>
      <c r="E6402" s="30">
        <f>I01_Avg!D6402</f>
        <v>0.95784100546775686</v>
      </c>
      <c r="F6402" s="30">
        <f>PVWatts_8.5kW!J6414</f>
        <v>3.7185320000000002</v>
      </c>
      <c r="G6402" s="34">
        <f t="shared" si="297"/>
        <v>-2.7606909945322435</v>
      </c>
      <c r="H6402" s="34">
        <f t="shared" si="298"/>
        <v>0</v>
      </c>
      <c r="I6402" s="34">
        <f t="shared" si="299"/>
        <v>-2.7606909945322435</v>
      </c>
    </row>
    <row r="6403" spans="2:9" x14ac:dyDescent="0.25">
      <c r="B6403" s="9">
        <v>2021</v>
      </c>
      <c r="C6403" s="9">
        <v>9</v>
      </c>
      <c r="D6403" s="9">
        <v>10</v>
      </c>
      <c r="E6403" s="30">
        <f>I01_Avg!D6403</f>
        <v>0.91923827286735771</v>
      </c>
      <c r="F6403" s="30">
        <f>PVWatts_8.5kW!J6415</f>
        <v>4.7096210000000003</v>
      </c>
      <c r="G6403" s="34">
        <f t="shared" si="297"/>
        <v>-3.7903827271326427</v>
      </c>
      <c r="H6403" s="34">
        <f t="shared" si="298"/>
        <v>0</v>
      </c>
      <c r="I6403" s="34">
        <f t="shared" si="299"/>
        <v>-3.7903827271326427</v>
      </c>
    </row>
    <row r="6404" spans="2:9" x14ac:dyDescent="0.25">
      <c r="B6404" s="9">
        <v>2021</v>
      </c>
      <c r="C6404" s="9">
        <v>9</v>
      </c>
      <c r="D6404" s="9">
        <v>11</v>
      </c>
      <c r="E6404" s="30">
        <f>I01_Avg!D6404</f>
        <v>0.90407087663251595</v>
      </c>
      <c r="F6404" s="30">
        <f>PVWatts_8.5kW!J6416</f>
        <v>5.2846319999999993</v>
      </c>
      <c r="G6404" s="34">
        <f t="shared" si="297"/>
        <v>-4.3805611233674835</v>
      </c>
      <c r="H6404" s="34">
        <f t="shared" si="298"/>
        <v>0</v>
      </c>
      <c r="I6404" s="34">
        <f t="shared" si="299"/>
        <v>-4.3805611233674835</v>
      </c>
    </row>
    <row r="6405" spans="2:9" x14ac:dyDescent="0.25">
      <c r="B6405" s="9">
        <v>2021</v>
      </c>
      <c r="C6405" s="9">
        <v>9</v>
      </c>
      <c r="D6405" s="9">
        <v>12</v>
      </c>
      <c r="E6405" s="30">
        <f>I01_Avg!D6405</f>
        <v>0.97047101477740161</v>
      </c>
      <c r="F6405" s="30">
        <f>PVWatts_8.5kW!J6417</f>
        <v>5.6237529999999998</v>
      </c>
      <c r="G6405" s="34">
        <f t="shared" si="297"/>
        <v>-4.6532819852225984</v>
      </c>
      <c r="H6405" s="34">
        <f t="shared" si="298"/>
        <v>0</v>
      </c>
      <c r="I6405" s="34">
        <f t="shared" si="299"/>
        <v>-4.6532819852225984</v>
      </c>
    </row>
    <row r="6406" spans="2:9" x14ac:dyDescent="0.25">
      <c r="B6406" s="9">
        <v>2021</v>
      </c>
      <c r="C6406" s="9">
        <v>9</v>
      </c>
      <c r="D6406" s="9">
        <v>13</v>
      </c>
      <c r="E6406" s="30">
        <f>I01_Avg!D6406</f>
        <v>0.98055107259247487</v>
      </c>
      <c r="F6406" s="30">
        <f>PVWatts_8.5kW!J6418</f>
        <v>5.4294849999999997</v>
      </c>
      <c r="G6406" s="34">
        <f t="shared" si="297"/>
        <v>-4.4489339274075252</v>
      </c>
      <c r="H6406" s="34">
        <f t="shared" si="298"/>
        <v>0</v>
      </c>
      <c r="I6406" s="34">
        <f t="shared" si="299"/>
        <v>-4.4489339274075252</v>
      </c>
    </row>
    <row r="6407" spans="2:9" x14ac:dyDescent="0.25">
      <c r="B6407" s="9">
        <v>2021</v>
      </c>
      <c r="C6407" s="9">
        <v>9</v>
      </c>
      <c r="D6407" s="9">
        <v>14</v>
      </c>
      <c r="E6407" s="30">
        <f>I01_Avg!D6407</f>
        <v>1.0277247481829199</v>
      </c>
      <c r="F6407" s="30">
        <f>PVWatts_8.5kW!J6419</f>
        <v>3.4726840000000001</v>
      </c>
      <c r="G6407" s="34">
        <f t="shared" si="297"/>
        <v>-2.44495925181708</v>
      </c>
      <c r="H6407" s="34">
        <f t="shared" si="298"/>
        <v>0</v>
      </c>
      <c r="I6407" s="34">
        <f t="shared" si="299"/>
        <v>-2.44495925181708</v>
      </c>
    </row>
    <row r="6408" spans="2:9" x14ac:dyDescent="0.25">
      <c r="B6408" s="9">
        <v>2021</v>
      </c>
      <c r="C6408" s="9">
        <v>9</v>
      </c>
      <c r="D6408" s="9">
        <v>15</v>
      </c>
      <c r="E6408" s="30">
        <f>I01_Avg!D6408</f>
        <v>1.1666212719888576</v>
      </c>
      <c r="F6408" s="30">
        <f>PVWatts_8.5kW!J6420</f>
        <v>2.5258769999999999</v>
      </c>
      <c r="G6408" s="34">
        <f t="shared" si="297"/>
        <v>-1.3592557280111424</v>
      </c>
      <c r="H6408" s="34">
        <f t="shared" si="298"/>
        <v>0</v>
      </c>
      <c r="I6408" s="34">
        <f t="shared" si="299"/>
        <v>-1.3592557280111424</v>
      </c>
    </row>
    <row r="6409" spans="2:9" x14ac:dyDescent="0.25">
      <c r="B6409" s="9">
        <v>2021</v>
      </c>
      <c r="C6409" s="9">
        <v>9</v>
      </c>
      <c r="D6409" s="9">
        <v>16</v>
      </c>
      <c r="E6409" s="30">
        <f>I01_Avg!D6409</f>
        <v>1.352098389725068</v>
      </c>
      <c r="F6409" s="30">
        <f>PVWatts_8.5kW!J6421</f>
        <v>1.7880999999999998</v>
      </c>
      <c r="G6409" s="34">
        <f t="shared" si="297"/>
        <v>-0.43600161027493178</v>
      </c>
      <c r="H6409" s="34">
        <f t="shared" si="298"/>
        <v>0</v>
      </c>
      <c r="I6409" s="34">
        <f t="shared" si="299"/>
        <v>-0.43600161027493178</v>
      </c>
    </row>
    <row r="6410" spans="2:9" x14ac:dyDescent="0.25">
      <c r="B6410" s="9">
        <v>2021</v>
      </c>
      <c r="C6410" s="9">
        <v>9</v>
      </c>
      <c r="D6410" s="9">
        <v>17</v>
      </c>
      <c r="E6410" s="30">
        <f>I01_Avg!D6410</f>
        <v>1.4456340362531683</v>
      </c>
      <c r="F6410" s="30">
        <f>PVWatts_8.5kW!J6422</f>
        <v>0.66174199999999994</v>
      </c>
      <c r="G6410" s="34">
        <f t="shared" ref="G6410:G6473" si="300">+E6410-F6410</f>
        <v>0.78389203625316839</v>
      </c>
      <c r="H6410" s="34">
        <f t="shared" ref="H6410:H6473" si="301">+IF(G6410&gt;0,G6410,0)</f>
        <v>0.78389203625316839</v>
      </c>
      <c r="I6410" s="34">
        <f t="shared" ref="I6410:I6473" si="302">+IF(G6410&lt;0,G6410,0)</f>
        <v>0</v>
      </c>
    </row>
    <row r="6411" spans="2:9" x14ac:dyDescent="0.25">
      <c r="B6411" s="9">
        <v>2021</v>
      </c>
      <c r="C6411" s="9">
        <v>9</v>
      </c>
      <c r="D6411" s="9">
        <v>18</v>
      </c>
      <c r="E6411" s="30">
        <f>I01_Avg!D6411</f>
        <v>1.4604958521236948</v>
      </c>
      <c r="F6411" s="30">
        <f>PVWatts_8.5kW!J6423</f>
        <v>0</v>
      </c>
      <c r="G6411" s="34">
        <f t="shared" si="300"/>
        <v>1.4604958521236948</v>
      </c>
      <c r="H6411" s="34">
        <f t="shared" si="301"/>
        <v>1.4604958521236948</v>
      </c>
      <c r="I6411" s="34">
        <f t="shared" si="302"/>
        <v>0</v>
      </c>
    </row>
    <row r="6412" spans="2:9" x14ac:dyDescent="0.25">
      <c r="B6412" s="9">
        <v>2021</v>
      </c>
      <c r="C6412" s="9">
        <v>9</v>
      </c>
      <c r="D6412" s="9">
        <v>19</v>
      </c>
      <c r="E6412" s="30">
        <f>I01_Avg!D6412</f>
        <v>1.3212297432746056</v>
      </c>
      <c r="F6412" s="30">
        <f>PVWatts_8.5kW!J6424</f>
        <v>0</v>
      </c>
      <c r="G6412" s="34">
        <f t="shared" si="300"/>
        <v>1.3212297432746056</v>
      </c>
      <c r="H6412" s="34">
        <f t="shared" si="301"/>
        <v>1.3212297432746056</v>
      </c>
      <c r="I6412" s="34">
        <f t="shared" si="302"/>
        <v>0</v>
      </c>
    </row>
    <row r="6413" spans="2:9" x14ac:dyDescent="0.25">
      <c r="B6413" s="9">
        <v>2021</v>
      </c>
      <c r="C6413" s="9">
        <v>9</v>
      </c>
      <c r="D6413" s="9">
        <v>20</v>
      </c>
      <c r="E6413" s="30">
        <f>I01_Avg!D6413</f>
        <v>1.2983397365607334</v>
      </c>
      <c r="F6413" s="30">
        <f>PVWatts_8.5kW!J6425</f>
        <v>0</v>
      </c>
      <c r="G6413" s="34">
        <f t="shared" si="300"/>
        <v>1.2983397365607334</v>
      </c>
      <c r="H6413" s="34">
        <f t="shared" si="301"/>
        <v>1.2983397365607334</v>
      </c>
      <c r="I6413" s="34">
        <f t="shared" si="302"/>
        <v>0</v>
      </c>
    </row>
    <row r="6414" spans="2:9" x14ac:dyDescent="0.25">
      <c r="B6414" s="9">
        <v>2021</v>
      </c>
      <c r="C6414" s="9">
        <v>9</v>
      </c>
      <c r="D6414" s="9">
        <v>21</v>
      </c>
      <c r="E6414" s="30">
        <f>I01_Avg!D6414</f>
        <v>1.1615132411440638</v>
      </c>
      <c r="F6414" s="30">
        <f>PVWatts_8.5kW!J6426</f>
        <v>0</v>
      </c>
      <c r="G6414" s="34">
        <f t="shared" si="300"/>
        <v>1.1615132411440638</v>
      </c>
      <c r="H6414" s="34">
        <f t="shared" si="301"/>
        <v>1.1615132411440638</v>
      </c>
      <c r="I6414" s="34">
        <f t="shared" si="302"/>
        <v>0</v>
      </c>
    </row>
    <row r="6415" spans="2:9" x14ac:dyDescent="0.25">
      <c r="B6415" s="9">
        <v>2021</v>
      </c>
      <c r="C6415" s="9">
        <v>9</v>
      </c>
      <c r="D6415" s="9">
        <v>22</v>
      </c>
      <c r="E6415" s="30">
        <f>I01_Avg!D6415</f>
        <v>1.0513070692128295</v>
      </c>
      <c r="F6415" s="30">
        <f>PVWatts_8.5kW!J6427</f>
        <v>0</v>
      </c>
      <c r="G6415" s="34">
        <f t="shared" si="300"/>
        <v>1.0513070692128295</v>
      </c>
      <c r="H6415" s="34">
        <f t="shared" si="301"/>
        <v>1.0513070692128295</v>
      </c>
      <c r="I6415" s="34">
        <f t="shared" si="302"/>
        <v>0</v>
      </c>
    </row>
    <row r="6416" spans="2:9" x14ac:dyDescent="0.25">
      <c r="B6416" s="9">
        <v>2021</v>
      </c>
      <c r="C6416" s="9">
        <v>9</v>
      </c>
      <c r="D6416" s="9">
        <v>23</v>
      </c>
      <c r="E6416" s="30">
        <f>I01_Avg!D6416</f>
        <v>0.89563608467966227</v>
      </c>
      <c r="F6416" s="30">
        <f>PVWatts_8.5kW!J6428</f>
        <v>0</v>
      </c>
      <c r="G6416" s="34">
        <f t="shared" si="300"/>
        <v>0.89563608467966227</v>
      </c>
      <c r="H6416" s="34">
        <f t="shared" si="301"/>
        <v>0.89563608467966227</v>
      </c>
      <c r="I6416" s="34">
        <f t="shared" si="302"/>
        <v>0</v>
      </c>
    </row>
    <row r="6417" spans="2:9" x14ac:dyDescent="0.25">
      <c r="B6417" s="9">
        <v>2021</v>
      </c>
      <c r="C6417" s="9">
        <v>9</v>
      </c>
      <c r="D6417" s="9">
        <v>0</v>
      </c>
      <c r="E6417" s="30">
        <f>I01_Avg!D6417</f>
        <v>0.78315823223880954</v>
      </c>
      <c r="F6417" s="30">
        <f>PVWatts_8.5kW!J6429</f>
        <v>0</v>
      </c>
      <c r="G6417" s="34">
        <f t="shared" si="300"/>
        <v>0.78315823223880954</v>
      </c>
      <c r="H6417" s="34">
        <f t="shared" si="301"/>
        <v>0.78315823223880954</v>
      </c>
      <c r="I6417" s="34">
        <f t="shared" si="302"/>
        <v>0</v>
      </c>
    </row>
    <row r="6418" spans="2:9" x14ac:dyDescent="0.25">
      <c r="B6418" s="9">
        <v>2021</v>
      </c>
      <c r="C6418" s="9">
        <v>9</v>
      </c>
      <c r="D6418" s="9">
        <v>1</v>
      </c>
      <c r="E6418" s="30">
        <f>I01_Avg!D6418</f>
        <v>0.70969814691384003</v>
      </c>
      <c r="F6418" s="30">
        <f>PVWatts_8.5kW!J6430</f>
        <v>0</v>
      </c>
      <c r="G6418" s="34">
        <f t="shared" si="300"/>
        <v>0.70969814691384003</v>
      </c>
      <c r="H6418" s="34">
        <f t="shared" si="301"/>
        <v>0.70969814691384003</v>
      </c>
      <c r="I6418" s="34">
        <f t="shared" si="302"/>
        <v>0</v>
      </c>
    </row>
    <row r="6419" spans="2:9" x14ac:dyDescent="0.25">
      <c r="B6419" s="9">
        <v>2021</v>
      </c>
      <c r="C6419" s="9">
        <v>9</v>
      </c>
      <c r="D6419" s="9">
        <v>2</v>
      </c>
      <c r="E6419" s="30">
        <f>I01_Avg!D6419</f>
        <v>0.67695061918228994</v>
      </c>
      <c r="F6419" s="30">
        <f>PVWatts_8.5kW!J6431</f>
        <v>0</v>
      </c>
      <c r="G6419" s="34">
        <f t="shared" si="300"/>
        <v>0.67695061918228994</v>
      </c>
      <c r="H6419" s="34">
        <f t="shared" si="301"/>
        <v>0.67695061918228994</v>
      </c>
      <c r="I6419" s="34">
        <f t="shared" si="302"/>
        <v>0</v>
      </c>
    </row>
    <row r="6420" spans="2:9" x14ac:dyDescent="0.25">
      <c r="B6420" s="9">
        <v>2021</v>
      </c>
      <c r="C6420" s="9">
        <v>9</v>
      </c>
      <c r="D6420" s="9">
        <v>3</v>
      </c>
      <c r="E6420" s="30">
        <f>I01_Avg!D6420</f>
        <v>0.6241838918846061</v>
      </c>
      <c r="F6420" s="30">
        <f>PVWatts_8.5kW!J6432</f>
        <v>0</v>
      </c>
      <c r="G6420" s="34">
        <f t="shared" si="300"/>
        <v>0.6241838918846061</v>
      </c>
      <c r="H6420" s="34">
        <f t="shared" si="301"/>
        <v>0.6241838918846061</v>
      </c>
      <c r="I6420" s="34">
        <f t="shared" si="302"/>
        <v>0</v>
      </c>
    </row>
    <row r="6421" spans="2:9" x14ac:dyDescent="0.25">
      <c r="B6421" s="9">
        <v>2021</v>
      </c>
      <c r="C6421" s="9">
        <v>9</v>
      </c>
      <c r="D6421" s="9">
        <v>4</v>
      </c>
      <c r="E6421" s="30">
        <f>I01_Avg!D6421</f>
        <v>0.65334395684237745</v>
      </c>
      <c r="F6421" s="30">
        <f>PVWatts_8.5kW!J6433</f>
        <v>0</v>
      </c>
      <c r="G6421" s="34">
        <f t="shared" si="300"/>
        <v>0.65334395684237745</v>
      </c>
      <c r="H6421" s="34">
        <f t="shared" si="301"/>
        <v>0.65334395684237745</v>
      </c>
      <c r="I6421" s="34">
        <f t="shared" si="302"/>
        <v>0</v>
      </c>
    </row>
    <row r="6422" spans="2:9" x14ac:dyDescent="0.25">
      <c r="B6422" s="9">
        <v>2021</v>
      </c>
      <c r="C6422" s="9">
        <v>9</v>
      </c>
      <c r="D6422" s="9">
        <v>5</v>
      </c>
      <c r="E6422" s="30">
        <f>I01_Avg!D6422</f>
        <v>0.68979495334955732</v>
      </c>
      <c r="F6422" s="30">
        <f>PVWatts_8.5kW!J6434</f>
        <v>0</v>
      </c>
      <c r="G6422" s="34">
        <f t="shared" si="300"/>
        <v>0.68979495334955732</v>
      </c>
      <c r="H6422" s="34">
        <f t="shared" si="301"/>
        <v>0.68979495334955732</v>
      </c>
      <c r="I6422" s="34">
        <f t="shared" si="302"/>
        <v>0</v>
      </c>
    </row>
    <row r="6423" spans="2:9" x14ac:dyDescent="0.25">
      <c r="B6423" s="9">
        <v>2021</v>
      </c>
      <c r="C6423" s="9">
        <v>9</v>
      </c>
      <c r="D6423" s="9">
        <v>6</v>
      </c>
      <c r="E6423" s="30">
        <f>I01_Avg!D6423</f>
        <v>0.73255049197223165</v>
      </c>
      <c r="F6423" s="30">
        <f>PVWatts_8.5kW!J6435</f>
        <v>0</v>
      </c>
      <c r="G6423" s="34">
        <f t="shared" si="300"/>
        <v>0.73255049197223165</v>
      </c>
      <c r="H6423" s="34">
        <f t="shared" si="301"/>
        <v>0.73255049197223165</v>
      </c>
      <c r="I6423" s="34">
        <f t="shared" si="302"/>
        <v>0</v>
      </c>
    </row>
    <row r="6424" spans="2:9" x14ac:dyDescent="0.25">
      <c r="B6424" s="9">
        <v>2021</v>
      </c>
      <c r="C6424" s="9">
        <v>9</v>
      </c>
      <c r="D6424" s="9">
        <v>7</v>
      </c>
      <c r="E6424" s="30">
        <f>I01_Avg!D6424</f>
        <v>0.81555548918368514</v>
      </c>
      <c r="F6424" s="30">
        <f>PVWatts_8.5kW!J6436</f>
        <v>0.47217200000000004</v>
      </c>
      <c r="G6424" s="34">
        <f t="shared" si="300"/>
        <v>0.34338348918368511</v>
      </c>
      <c r="H6424" s="34">
        <f t="shared" si="301"/>
        <v>0.34338348918368511</v>
      </c>
      <c r="I6424" s="34">
        <f t="shared" si="302"/>
        <v>0</v>
      </c>
    </row>
    <row r="6425" spans="2:9" x14ac:dyDescent="0.25">
      <c r="B6425" s="9">
        <v>2021</v>
      </c>
      <c r="C6425" s="9">
        <v>9</v>
      </c>
      <c r="D6425" s="9">
        <v>8</v>
      </c>
      <c r="E6425" s="30">
        <f>I01_Avg!D6425</f>
        <v>0.95489712457879783</v>
      </c>
      <c r="F6425" s="30">
        <f>PVWatts_8.5kW!J6437</f>
        <v>0.60736199999999996</v>
      </c>
      <c r="G6425" s="34">
        <f t="shared" si="300"/>
        <v>0.34753512457879787</v>
      </c>
      <c r="H6425" s="34">
        <f t="shared" si="301"/>
        <v>0.34753512457879787</v>
      </c>
      <c r="I6425" s="34">
        <f t="shared" si="302"/>
        <v>0</v>
      </c>
    </row>
    <row r="6426" spans="2:9" x14ac:dyDescent="0.25">
      <c r="B6426" s="9">
        <v>2021</v>
      </c>
      <c r="C6426" s="9">
        <v>9</v>
      </c>
      <c r="D6426" s="9">
        <v>9</v>
      </c>
      <c r="E6426" s="30">
        <f>I01_Avg!D6426</f>
        <v>1.0758342289719127</v>
      </c>
      <c r="F6426" s="30">
        <f>PVWatts_8.5kW!J6438</f>
        <v>3.130468</v>
      </c>
      <c r="G6426" s="34">
        <f t="shared" si="300"/>
        <v>-2.0546337710280875</v>
      </c>
      <c r="H6426" s="34">
        <f t="shared" si="301"/>
        <v>0</v>
      </c>
      <c r="I6426" s="34">
        <f t="shared" si="302"/>
        <v>-2.0546337710280875</v>
      </c>
    </row>
    <row r="6427" spans="2:9" x14ac:dyDescent="0.25">
      <c r="B6427" s="9">
        <v>2021</v>
      </c>
      <c r="C6427" s="9">
        <v>9</v>
      </c>
      <c r="D6427" s="9">
        <v>10</v>
      </c>
      <c r="E6427" s="30">
        <f>I01_Avg!D6427</f>
        <v>1.1075507834192475</v>
      </c>
      <c r="F6427" s="30">
        <f>PVWatts_8.5kW!J6439</f>
        <v>4.1483140000000001</v>
      </c>
      <c r="G6427" s="34">
        <f t="shared" si="300"/>
        <v>-3.0407632165807525</v>
      </c>
      <c r="H6427" s="34">
        <f t="shared" si="301"/>
        <v>0</v>
      </c>
      <c r="I6427" s="34">
        <f t="shared" si="302"/>
        <v>-3.0407632165807525</v>
      </c>
    </row>
    <row r="6428" spans="2:9" x14ac:dyDescent="0.25">
      <c r="B6428" s="9">
        <v>2021</v>
      </c>
      <c r="C6428" s="9">
        <v>9</v>
      </c>
      <c r="D6428" s="9">
        <v>11</v>
      </c>
      <c r="E6428" s="30">
        <f>I01_Avg!D6428</f>
        <v>1.0506435085315586</v>
      </c>
      <c r="F6428" s="30">
        <f>PVWatts_8.5kW!J6440</f>
        <v>5.1075520000000001</v>
      </c>
      <c r="G6428" s="34">
        <f t="shared" si="300"/>
        <v>-4.056908491468441</v>
      </c>
      <c r="H6428" s="34">
        <f t="shared" si="301"/>
        <v>0</v>
      </c>
      <c r="I6428" s="34">
        <f t="shared" si="302"/>
        <v>-4.056908491468441</v>
      </c>
    </row>
    <row r="6429" spans="2:9" x14ac:dyDescent="0.25">
      <c r="B6429" s="9">
        <v>2021</v>
      </c>
      <c r="C6429" s="9">
        <v>9</v>
      </c>
      <c r="D6429" s="9">
        <v>12</v>
      </c>
      <c r="E6429" s="30">
        <f>I01_Avg!D6429</f>
        <v>1.1501124212858391</v>
      </c>
      <c r="F6429" s="30">
        <f>PVWatts_8.5kW!J6441</f>
        <v>5.3567860000000005</v>
      </c>
      <c r="G6429" s="34">
        <f t="shared" si="300"/>
        <v>-4.2066735787141614</v>
      </c>
      <c r="H6429" s="34">
        <f t="shared" si="301"/>
        <v>0</v>
      </c>
      <c r="I6429" s="34">
        <f t="shared" si="302"/>
        <v>-4.2066735787141614</v>
      </c>
    </row>
    <row r="6430" spans="2:9" x14ac:dyDescent="0.25">
      <c r="B6430" s="9">
        <v>2021</v>
      </c>
      <c r="C6430" s="9">
        <v>9</v>
      </c>
      <c r="D6430" s="9">
        <v>13</v>
      </c>
      <c r="E6430" s="30">
        <f>I01_Avg!D6430</f>
        <v>1.1850708402711665</v>
      </c>
      <c r="F6430" s="30">
        <f>PVWatts_8.5kW!J6442</f>
        <v>5.2002990000000002</v>
      </c>
      <c r="G6430" s="34">
        <f t="shared" si="300"/>
        <v>-4.0152281597288333</v>
      </c>
      <c r="H6430" s="34">
        <f t="shared" si="301"/>
        <v>0</v>
      </c>
      <c r="I6430" s="34">
        <f t="shared" si="302"/>
        <v>-4.0152281597288333</v>
      </c>
    </row>
    <row r="6431" spans="2:9" x14ac:dyDescent="0.25">
      <c r="B6431" s="9">
        <v>2021</v>
      </c>
      <c r="C6431" s="9">
        <v>9</v>
      </c>
      <c r="D6431" s="9">
        <v>14</v>
      </c>
      <c r="E6431" s="30">
        <f>I01_Avg!D6431</f>
        <v>1.269845682640506</v>
      </c>
      <c r="F6431" s="30">
        <f>PVWatts_8.5kW!J6443</f>
        <v>4.2861629999999993</v>
      </c>
      <c r="G6431" s="34">
        <f t="shared" si="300"/>
        <v>-3.0163173173594933</v>
      </c>
      <c r="H6431" s="34">
        <f t="shared" si="301"/>
        <v>0</v>
      </c>
      <c r="I6431" s="34">
        <f t="shared" si="302"/>
        <v>-3.0163173173594933</v>
      </c>
    </row>
    <row r="6432" spans="2:9" x14ac:dyDescent="0.25">
      <c r="B6432" s="9">
        <v>2021</v>
      </c>
      <c r="C6432" s="9">
        <v>9</v>
      </c>
      <c r="D6432" s="9">
        <v>15</v>
      </c>
      <c r="E6432" s="30">
        <f>I01_Avg!D6432</f>
        <v>1.3782394176268276</v>
      </c>
      <c r="F6432" s="30">
        <f>PVWatts_8.5kW!J6444</f>
        <v>3.303947</v>
      </c>
      <c r="G6432" s="34">
        <f t="shared" si="300"/>
        <v>-1.9257075823731724</v>
      </c>
      <c r="H6432" s="34">
        <f t="shared" si="301"/>
        <v>0</v>
      </c>
      <c r="I6432" s="34">
        <f t="shared" si="302"/>
        <v>-1.9257075823731724</v>
      </c>
    </row>
    <row r="6433" spans="2:9" x14ac:dyDescent="0.25">
      <c r="B6433" s="9">
        <v>2021</v>
      </c>
      <c r="C6433" s="9">
        <v>9</v>
      </c>
      <c r="D6433" s="9">
        <v>16</v>
      </c>
      <c r="E6433" s="30">
        <f>I01_Avg!D6433</f>
        <v>1.5386371648303159</v>
      </c>
      <c r="F6433" s="30">
        <f>PVWatts_8.5kW!J6445</f>
        <v>2.0772629999999999</v>
      </c>
      <c r="G6433" s="34">
        <f t="shared" si="300"/>
        <v>-0.53862583516968399</v>
      </c>
      <c r="H6433" s="34">
        <f t="shared" si="301"/>
        <v>0</v>
      </c>
      <c r="I6433" s="34">
        <f t="shared" si="302"/>
        <v>-0.53862583516968399</v>
      </c>
    </row>
    <row r="6434" spans="2:9" x14ac:dyDescent="0.25">
      <c r="B6434" s="9">
        <v>2021</v>
      </c>
      <c r="C6434" s="9">
        <v>9</v>
      </c>
      <c r="D6434" s="9">
        <v>17</v>
      </c>
      <c r="E6434" s="30">
        <f>I01_Avg!D6434</f>
        <v>1.670669325738795</v>
      </c>
      <c r="F6434" s="30">
        <f>PVWatts_8.5kW!J6446</f>
        <v>0.77773000000000003</v>
      </c>
      <c r="G6434" s="34">
        <f t="shared" si="300"/>
        <v>0.89293932573879498</v>
      </c>
      <c r="H6434" s="34">
        <f t="shared" si="301"/>
        <v>0.89293932573879498</v>
      </c>
      <c r="I6434" s="34">
        <f t="shared" si="302"/>
        <v>0</v>
      </c>
    </row>
    <row r="6435" spans="2:9" x14ac:dyDescent="0.25">
      <c r="B6435" s="9">
        <v>2021</v>
      </c>
      <c r="C6435" s="9">
        <v>9</v>
      </c>
      <c r="D6435" s="9">
        <v>18</v>
      </c>
      <c r="E6435" s="30">
        <f>I01_Avg!D6435</f>
        <v>1.6448904890584706</v>
      </c>
      <c r="F6435" s="30">
        <f>PVWatts_8.5kW!J6447</f>
        <v>0</v>
      </c>
      <c r="G6435" s="34">
        <f t="shared" si="300"/>
        <v>1.6448904890584706</v>
      </c>
      <c r="H6435" s="34">
        <f t="shared" si="301"/>
        <v>1.6448904890584706</v>
      </c>
      <c r="I6435" s="34">
        <f t="shared" si="302"/>
        <v>0</v>
      </c>
    </row>
    <row r="6436" spans="2:9" x14ac:dyDescent="0.25">
      <c r="B6436" s="9">
        <v>2021</v>
      </c>
      <c r="C6436" s="9">
        <v>9</v>
      </c>
      <c r="D6436" s="9">
        <v>19</v>
      </c>
      <c r="E6436" s="30">
        <f>I01_Avg!D6436</f>
        <v>1.530205994822057</v>
      </c>
      <c r="F6436" s="30">
        <f>PVWatts_8.5kW!J6448</f>
        <v>0</v>
      </c>
      <c r="G6436" s="34">
        <f t="shared" si="300"/>
        <v>1.530205994822057</v>
      </c>
      <c r="H6436" s="34">
        <f t="shared" si="301"/>
        <v>1.530205994822057</v>
      </c>
      <c r="I6436" s="34">
        <f t="shared" si="302"/>
        <v>0</v>
      </c>
    </row>
    <row r="6437" spans="2:9" x14ac:dyDescent="0.25">
      <c r="B6437" s="9">
        <v>2021</v>
      </c>
      <c r="C6437" s="9">
        <v>9</v>
      </c>
      <c r="D6437" s="9">
        <v>20</v>
      </c>
      <c r="E6437" s="30">
        <f>I01_Avg!D6437</f>
        <v>1.4195987055099877</v>
      </c>
      <c r="F6437" s="30">
        <f>PVWatts_8.5kW!J6449</f>
        <v>0</v>
      </c>
      <c r="G6437" s="34">
        <f t="shared" si="300"/>
        <v>1.4195987055099877</v>
      </c>
      <c r="H6437" s="34">
        <f t="shared" si="301"/>
        <v>1.4195987055099877</v>
      </c>
      <c r="I6437" s="34">
        <f t="shared" si="302"/>
        <v>0</v>
      </c>
    </row>
    <row r="6438" spans="2:9" x14ac:dyDescent="0.25">
      <c r="B6438" s="9">
        <v>2021</v>
      </c>
      <c r="C6438" s="9">
        <v>9</v>
      </c>
      <c r="D6438" s="9">
        <v>21</v>
      </c>
      <c r="E6438" s="30">
        <f>I01_Avg!D6438</f>
        <v>1.253094336642159</v>
      </c>
      <c r="F6438" s="30">
        <f>PVWatts_8.5kW!J6450</f>
        <v>0</v>
      </c>
      <c r="G6438" s="34">
        <f t="shared" si="300"/>
        <v>1.253094336642159</v>
      </c>
      <c r="H6438" s="34">
        <f t="shared" si="301"/>
        <v>1.253094336642159</v>
      </c>
      <c r="I6438" s="34">
        <f t="shared" si="302"/>
        <v>0</v>
      </c>
    </row>
    <row r="6439" spans="2:9" x14ac:dyDescent="0.25">
      <c r="B6439" s="9">
        <v>2021</v>
      </c>
      <c r="C6439" s="9">
        <v>9</v>
      </c>
      <c r="D6439" s="9">
        <v>22</v>
      </c>
      <c r="E6439" s="30">
        <f>I01_Avg!D6439</f>
        <v>1.0954373885528879</v>
      </c>
      <c r="F6439" s="30">
        <f>PVWatts_8.5kW!J6451</f>
        <v>0</v>
      </c>
      <c r="G6439" s="34">
        <f t="shared" si="300"/>
        <v>1.0954373885528879</v>
      </c>
      <c r="H6439" s="34">
        <f t="shared" si="301"/>
        <v>1.0954373885528879</v>
      </c>
      <c r="I6439" s="34">
        <f t="shared" si="302"/>
        <v>0</v>
      </c>
    </row>
    <row r="6440" spans="2:9" x14ac:dyDescent="0.25">
      <c r="B6440" s="9">
        <v>2021</v>
      </c>
      <c r="C6440" s="9">
        <v>9</v>
      </c>
      <c r="D6440" s="9">
        <v>23</v>
      </c>
      <c r="E6440" s="30">
        <f>I01_Avg!D6440</f>
        <v>0.95441510595322798</v>
      </c>
      <c r="F6440" s="30">
        <f>PVWatts_8.5kW!J6452</f>
        <v>0</v>
      </c>
      <c r="G6440" s="34">
        <f t="shared" si="300"/>
        <v>0.95441510595322798</v>
      </c>
      <c r="H6440" s="34">
        <f t="shared" si="301"/>
        <v>0.95441510595322798</v>
      </c>
      <c r="I6440" s="34">
        <f t="shared" si="302"/>
        <v>0</v>
      </c>
    </row>
    <row r="6441" spans="2:9" x14ac:dyDescent="0.25">
      <c r="B6441" s="9">
        <v>2021</v>
      </c>
      <c r="C6441" s="9">
        <v>9</v>
      </c>
      <c r="D6441" s="9">
        <v>0</v>
      </c>
      <c r="E6441" s="30">
        <f>I01_Avg!D6441</f>
        <v>0.80327448184484396</v>
      </c>
      <c r="F6441" s="30">
        <f>PVWatts_8.5kW!J6453</f>
        <v>0</v>
      </c>
      <c r="G6441" s="34">
        <f t="shared" si="300"/>
        <v>0.80327448184484396</v>
      </c>
      <c r="H6441" s="34">
        <f t="shared" si="301"/>
        <v>0.80327448184484396</v>
      </c>
      <c r="I6441" s="34">
        <f t="shared" si="302"/>
        <v>0</v>
      </c>
    </row>
    <row r="6442" spans="2:9" x14ac:dyDescent="0.25">
      <c r="B6442" s="9">
        <v>2021</v>
      </c>
      <c r="C6442" s="9">
        <v>9</v>
      </c>
      <c r="D6442" s="9">
        <v>1</v>
      </c>
      <c r="E6442" s="30">
        <f>I01_Avg!D6442</f>
        <v>0.71529932570488453</v>
      </c>
      <c r="F6442" s="30">
        <f>PVWatts_8.5kW!J6454</f>
        <v>0</v>
      </c>
      <c r="G6442" s="34">
        <f t="shared" si="300"/>
        <v>0.71529932570488453</v>
      </c>
      <c r="H6442" s="34">
        <f t="shared" si="301"/>
        <v>0.71529932570488453</v>
      </c>
      <c r="I6442" s="34">
        <f t="shared" si="302"/>
        <v>0</v>
      </c>
    </row>
    <row r="6443" spans="2:9" x14ac:dyDescent="0.25">
      <c r="B6443" s="9">
        <v>2021</v>
      </c>
      <c r="C6443" s="9">
        <v>9</v>
      </c>
      <c r="D6443" s="9">
        <v>2</v>
      </c>
      <c r="E6443" s="30">
        <f>I01_Avg!D6443</f>
        <v>0.66342730460809329</v>
      </c>
      <c r="F6443" s="30">
        <f>PVWatts_8.5kW!J6455</f>
        <v>0</v>
      </c>
      <c r="G6443" s="34">
        <f t="shared" si="300"/>
        <v>0.66342730460809329</v>
      </c>
      <c r="H6443" s="34">
        <f t="shared" si="301"/>
        <v>0.66342730460809329</v>
      </c>
      <c r="I6443" s="34">
        <f t="shared" si="302"/>
        <v>0</v>
      </c>
    </row>
    <row r="6444" spans="2:9" x14ac:dyDescent="0.25">
      <c r="B6444" s="9">
        <v>2021</v>
      </c>
      <c r="C6444" s="9">
        <v>9</v>
      </c>
      <c r="D6444" s="9">
        <v>3</v>
      </c>
      <c r="E6444" s="30">
        <f>I01_Avg!D6444</f>
        <v>0.62945377633388344</v>
      </c>
      <c r="F6444" s="30">
        <f>PVWatts_8.5kW!J6456</f>
        <v>0</v>
      </c>
      <c r="G6444" s="34">
        <f t="shared" si="300"/>
        <v>0.62945377633388344</v>
      </c>
      <c r="H6444" s="34">
        <f t="shared" si="301"/>
        <v>0.62945377633388344</v>
      </c>
      <c r="I6444" s="34">
        <f t="shared" si="302"/>
        <v>0</v>
      </c>
    </row>
    <row r="6445" spans="2:9" x14ac:dyDescent="0.25">
      <c r="B6445" s="9">
        <v>2021</v>
      </c>
      <c r="C6445" s="9">
        <v>9</v>
      </c>
      <c r="D6445" s="9">
        <v>4</v>
      </c>
      <c r="E6445" s="30">
        <f>I01_Avg!D6445</f>
        <v>0.61100787600729967</v>
      </c>
      <c r="F6445" s="30">
        <f>PVWatts_8.5kW!J6457</f>
        <v>0</v>
      </c>
      <c r="G6445" s="34">
        <f t="shared" si="300"/>
        <v>0.61100787600729967</v>
      </c>
      <c r="H6445" s="34">
        <f t="shared" si="301"/>
        <v>0.61100787600729967</v>
      </c>
      <c r="I6445" s="34">
        <f t="shared" si="302"/>
        <v>0</v>
      </c>
    </row>
    <row r="6446" spans="2:9" x14ac:dyDescent="0.25">
      <c r="B6446" s="9">
        <v>2021</v>
      </c>
      <c r="C6446" s="9">
        <v>9</v>
      </c>
      <c r="D6446" s="9">
        <v>5</v>
      </c>
      <c r="E6446" s="30">
        <f>I01_Avg!D6446</f>
        <v>0.64333720097625713</v>
      </c>
      <c r="F6446" s="30">
        <f>PVWatts_8.5kW!J6458</f>
        <v>0</v>
      </c>
      <c r="G6446" s="34">
        <f t="shared" si="300"/>
        <v>0.64333720097625713</v>
      </c>
      <c r="H6446" s="34">
        <f t="shared" si="301"/>
        <v>0.64333720097625713</v>
      </c>
      <c r="I6446" s="34">
        <f t="shared" si="302"/>
        <v>0</v>
      </c>
    </row>
    <row r="6447" spans="2:9" x14ac:dyDescent="0.25">
      <c r="B6447" s="9">
        <v>2021</v>
      </c>
      <c r="C6447" s="9">
        <v>9</v>
      </c>
      <c r="D6447" s="9">
        <v>6</v>
      </c>
      <c r="E6447" s="30">
        <f>I01_Avg!D6447</f>
        <v>0.69317650551019627</v>
      </c>
      <c r="F6447" s="30">
        <f>PVWatts_8.5kW!J6459</f>
        <v>0</v>
      </c>
      <c r="G6447" s="34">
        <f t="shared" si="300"/>
        <v>0.69317650551019627</v>
      </c>
      <c r="H6447" s="34">
        <f t="shared" si="301"/>
        <v>0.69317650551019627</v>
      </c>
      <c r="I6447" s="34">
        <f t="shared" si="302"/>
        <v>0</v>
      </c>
    </row>
    <row r="6448" spans="2:9" x14ac:dyDescent="0.25">
      <c r="B6448" s="9">
        <v>2021</v>
      </c>
      <c r="C6448" s="9">
        <v>9</v>
      </c>
      <c r="D6448" s="9">
        <v>7</v>
      </c>
      <c r="E6448" s="30">
        <f>I01_Avg!D6448</f>
        <v>0.78478201862842789</v>
      </c>
      <c r="F6448" s="30">
        <f>PVWatts_8.5kW!J6460</f>
        <v>0.61957600000000002</v>
      </c>
      <c r="G6448" s="34">
        <f t="shared" si="300"/>
        <v>0.16520601862842788</v>
      </c>
      <c r="H6448" s="34">
        <f t="shared" si="301"/>
        <v>0.16520601862842788</v>
      </c>
      <c r="I6448" s="34">
        <f t="shared" si="302"/>
        <v>0</v>
      </c>
    </row>
    <row r="6449" spans="2:9" x14ac:dyDescent="0.25">
      <c r="B6449" s="9">
        <v>2021</v>
      </c>
      <c r="C6449" s="9">
        <v>9</v>
      </c>
      <c r="D6449" s="9">
        <v>8</v>
      </c>
      <c r="E6449" s="30">
        <f>I01_Avg!D6449</f>
        <v>0.92930946320545993</v>
      </c>
      <c r="F6449" s="30">
        <f>PVWatts_8.5kW!J6461</f>
        <v>2.012032</v>
      </c>
      <c r="G6449" s="34">
        <f t="shared" si="300"/>
        <v>-1.0827225367945401</v>
      </c>
      <c r="H6449" s="34">
        <f t="shared" si="301"/>
        <v>0</v>
      </c>
      <c r="I6449" s="34">
        <f t="shared" si="302"/>
        <v>-1.0827225367945401</v>
      </c>
    </row>
    <row r="6450" spans="2:9" x14ac:dyDescent="0.25">
      <c r="B6450" s="9">
        <v>2021</v>
      </c>
      <c r="C6450" s="9">
        <v>9</v>
      </c>
      <c r="D6450" s="9">
        <v>9</v>
      </c>
      <c r="E6450" s="30">
        <f>I01_Avg!D6450</f>
        <v>1.0899068333540103</v>
      </c>
      <c r="F6450" s="30">
        <f>PVWatts_8.5kW!J6462</f>
        <v>3.2877739999999998</v>
      </c>
      <c r="G6450" s="34">
        <f t="shared" si="300"/>
        <v>-2.1978671666459895</v>
      </c>
      <c r="H6450" s="34">
        <f t="shared" si="301"/>
        <v>0</v>
      </c>
      <c r="I6450" s="34">
        <f t="shared" si="302"/>
        <v>-2.1978671666459895</v>
      </c>
    </row>
    <row r="6451" spans="2:9" x14ac:dyDescent="0.25">
      <c r="B6451" s="9">
        <v>2021</v>
      </c>
      <c r="C6451" s="9">
        <v>9</v>
      </c>
      <c r="D6451" s="9">
        <v>10</v>
      </c>
      <c r="E6451" s="30">
        <f>I01_Avg!D6451</f>
        <v>1.0962502405914116</v>
      </c>
      <c r="F6451" s="30">
        <f>PVWatts_8.5kW!J6463</f>
        <v>4.2174740000000002</v>
      </c>
      <c r="G6451" s="34">
        <f t="shared" si="300"/>
        <v>-3.1212237594085885</v>
      </c>
      <c r="H6451" s="34">
        <f t="shared" si="301"/>
        <v>0</v>
      </c>
      <c r="I6451" s="34">
        <f t="shared" si="302"/>
        <v>-3.1212237594085885</v>
      </c>
    </row>
    <row r="6452" spans="2:9" x14ac:dyDescent="0.25">
      <c r="B6452" s="9">
        <v>2021</v>
      </c>
      <c r="C6452" s="9">
        <v>9</v>
      </c>
      <c r="D6452" s="9">
        <v>11</v>
      </c>
      <c r="E6452" s="30">
        <f>I01_Avg!D6452</f>
        <v>1.1208113622708533</v>
      </c>
      <c r="F6452" s="30">
        <f>PVWatts_8.5kW!J6464</f>
        <v>4.978974</v>
      </c>
      <c r="G6452" s="34">
        <f t="shared" si="300"/>
        <v>-3.8581626377291469</v>
      </c>
      <c r="H6452" s="34">
        <f t="shared" si="301"/>
        <v>0</v>
      </c>
      <c r="I6452" s="34">
        <f t="shared" si="302"/>
        <v>-3.8581626377291469</v>
      </c>
    </row>
    <row r="6453" spans="2:9" x14ac:dyDescent="0.25">
      <c r="B6453" s="9">
        <v>2021</v>
      </c>
      <c r="C6453" s="9">
        <v>9</v>
      </c>
      <c r="D6453" s="9">
        <v>12</v>
      </c>
      <c r="E6453" s="30">
        <f>I01_Avg!D6453</f>
        <v>1.1836059892967419</v>
      </c>
      <c r="F6453" s="30">
        <f>PVWatts_8.5kW!J6465</f>
        <v>5.2091049999999992</v>
      </c>
      <c r="G6453" s="34">
        <f t="shared" si="300"/>
        <v>-4.0254990107032569</v>
      </c>
      <c r="H6453" s="34">
        <f t="shared" si="301"/>
        <v>0</v>
      </c>
      <c r="I6453" s="34">
        <f t="shared" si="302"/>
        <v>-4.0254990107032569</v>
      </c>
    </row>
    <row r="6454" spans="2:9" x14ac:dyDescent="0.25">
      <c r="B6454" s="9">
        <v>2021</v>
      </c>
      <c r="C6454" s="9">
        <v>9</v>
      </c>
      <c r="D6454" s="9">
        <v>13</v>
      </c>
      <c r="E6454" s="30">
        <f>I01_Avg!D6454</f>
        <v>1.2706734751518609</v>
      </c>
      <c r="F6454" s="30">
        <f>PVWatts_8.5kW!J6466</f>
        <v>5.0561549999999995</v>
      </c>
      <c r="G6454" s="34">
        <f t="shared" si="300"/>
        <v>-3.7854815248481386</v>
      </c>
      <c r="H6454" s="34">
        <f t="shared" si="301"/>
        <v>0</v>
      </c>
      <c r="I6454" s="34">
        <f t="shared" si="302"/>
        <v>-3.7854815248481386</v>
      </c>
    </row>
    <row r="6455" spans="2:9" x14ac:dyDescent="0.25">
      <c r="B6455" s="9">
        <v>2021</v>
      </c>
      <c r="C6455" s="9">
        <v>9</v>
      </c>
      <c r="D6455" s="9">
        <v>14</v>
      </c>
      <c r="E6455" s="30">
        <f>I01_Avg!D6455</f>
        <v>1.4314012083591281</v>
      </c>
      <c r="F6455" s="30">
        <f>PVWatts_8.5kW!J6467</f>
        <v>4.5228130000000002</v>
      </c>
      <c r="G6455" s="34">
        <f t="shared" si="300"/>
        <v>-3.0914117916408719</v>
      </c>
      <c r="H6455" s="34">
        <f t="shared" si="301"/>
        <v>0</v>
      </c>
      <c r="I6455" s="34">
        <f t="shared" si="302"/>
        <v>-3.0914117916408719</v>
      </c>
    </row>
    <row r="6456" spans="2:9" x14ac:dyDescent="0.25">
      <c r="B6456" s="9">
        <v>2021</v>
      </c>
      <c r="C6456" s="9">
        <v>9</v>
      </c>
      <c r="D6456" s="9">
        <v>15</v>
      </c>
      <c r="E6456" s="30">
        <f>I01_Avg!D6456</f>
        <v>1.5408690918651917</v>
      </c>
      <c r="F6456" s="30">
        <f>PVWatts_8.5kW!J6468</f>
        <v>3.706906</v>
      </c>
      <c r="G6456" s="34">
        <f t="shared" si="300"/>
        <v>-2.1660369081348083</v>
      </c>
      <c r="H6456" s="34">
        <f t="shared" si="301"/>
        <v>0</v>
      </c>
      <c r="I6456" s="34">
        <f t="shared" si="302"/>
        <v>-2.1660369081348083</v>
      </c>
    </row>
    <row r="6457" spans="2:9" x14ac:dyDescent="0.25">
      <c r="B6457" s="9">
        <v>2021</v>
      </c>
      <c r="C6457" s="9">
        <v>9</v>
      </c>
      <c r="D6457" s="9">
        <v>16</v>
      </c>
      <c r="E6457" s="30">
        <f>I01_Avg!D6457</f>
        <v>1.6747678428384138</v>
      </c>
      <c r="F6457" s="30">
        <f>PVWatts_8.5kW!J6469</f>
        <v>2.4078110000000001</v>
      </c>
      <c r="G6457" s="34">
        <f t="shared" si="300"/>
        <v>-0.7330431571615863</v>
      </c>
      <c r="H6457" s="34">
        <f t="shared" si="301"/>
        <v>0</v>
      </c>
      <c r="I6457" s="34">
        <f t="shared" si="302"/>
        <v>-0.7330431571615863</v>
      </c>
    </row>
    <row r="6458" spans="2:9" x14ac:dyDescent="0.25">
      <c r="B6458" s="9">
        <v>2021</v>
      </c>
      <c r="C6458" s="9">
        <v>9</v>
      </c>
      <c r="D6458" s="9">
        <v>17</v>
      </c>
      <c r="E6458" s="30">
        <f>I01_Avg!D6458</f>
        <v>1.8261087063271191</v>
      </c>
      <c r="F6458" s="30">
        <f>PVWatts_8.5kW!J6470</f>
        <v>0.94406100000000004</v>
      </c>
      <c r="G6458" s="34">
        <f t="shared" si="300"/>
        <v>0.88204770632711904</v>
      </c>
      <c r="H6458" s="34">
        <f t="shared" si="301"/>
        <v>0.88204770632711904</v>
      </c>
      <c r="I6458" s="34">
        <f t="shared" si="302"/>
        <v>0</v>
      </c>
    </row>
    <row r="6459" spans="2:9" x14ac:dyDescent="0.25">
      <c r="B6459" s="9">
        <v>2021</v>
      </c>
      <c r="C6459" s="9">
        <v>9</v>
      </c>
      <c r="D6459" s="9">
        <v>18</v>
      </c>
      <c r="E6459" s="30">
        <f>I01_Avg!D6459</f>
        <v>1.7933948646622719</v>
      </c>
      <c r="F6459" s="30">
        <f>PVWatts_8.5kW!J6471</f>
        <v>0</v>
      </c>
      <c r="G6459" s="34">
        <f t="shared" si="300"/>
        <v>1.7933948646622719</v>
      </c>
      <c r="H6459" s="34">
        <f t="shared" si="301"/>
        <v>1.7933948646622719</v>
      </c>
      <c r="I6459" s="34">
        <f t="shared" si="302"/>
        <v>0</v>
      </c>
    </row>
    <row r="6460" spans="2:9" x14ac:dyDescent="0.25">
      <c r="B6460" s="9">
        <v>2021</v>
      </c>
      <c r="C6460" s="9">
        <v>9</v>
      </c>
      <c r="D6460" s="9">
        <v>19</v>
      </c>
      <c r="E6460" s="30">
        <f>I01_Avg!D6460</f>
        <v>1.6114095072423447</v>
      </c>
      <c r="F6460" s="30">
        <f>PVWatts_8.5kW!J6472</f>
        <v>0</v>
      </c>
      <c r="G6460" s="34">
        <f t="shared" si="300"/>
        <v>1.6114095072423447</v>
      </c>
      <c r="H6460" s="34">
        <f t="shared" si="301"/>
        <v>1.6114095072423447</v>
      </c>
      <c r="I6460" s="34">
        <f t="shared" si="302"/>
        <v>0</v>
      </c>
    </row>
    <row r="6461" spans="2:9" x14ac:dyDescent="0.25">
      <c r="B6461" s="9">
        <v>2021</v>
      </c>
      <c r="C6461" s="9">
        <v>9</v>
      </c>
      <c r="D6461" s="9">
        <v>20</v>
      </c>
      <c r="E6461" s="30">
        <f>I01_Avg!D6461</f>
        <v>1.6250812297492816</v>
      </c>
      <c r="F6461" s="30">
        <f>PVWatts_8.5kW!J6473</f>
        <v>0</v>
      </c>
      <c r="G6461" s="34">
        <f t="shared" si="300"/>
        <v>1.6250812297492816</v>
      </c>
      <c r="H6461" s="34">
        <f t="shared" si="301"/>
        <v>1.6250812297492816</v>
      </c>
      <c r="I6461" s="34">
        <f t="shared" si="302"/>
        <v>0</v>
      </c>
    </row>
    <row r="6462" spans="2:9" x14ac:dyDescent="0.25">
      <c r="B6462" s="9">
        <v>2021</v>
      </c>
      <c r="C6462" s="9">
        <v>9</v>
      </c>
      <c r="D6462" s="9">
        <v>21</v>
      </c>
      <c r="E6462" s="30">
        <f>I01_Avg!D6462</f>
        <v>1.4154563163384926</v>
      </c>
      <c r="F6462" s="30">
        <f>PVWatts_8.5kW!J6474</f>
        <v>0</v>
      </c>
      <c r="G6462" s="34">
        <f t="shared" si="300"/>
        <v>1.4154563163384926</v>
      </c>
      <c r="H6462" s="34">
        <f t="shared" si="301"/>
        <v>1.4154563163384926</v>
      </c>
      <c r="I6462" s="34">
        <f t="shared" si="302"/>
        <v>0</v>
      </c>
    </row>
    <row r="6463" spans="2:9" x14ac:dyDescent="0.25">
      <c r="B6463" s="9">
        <v>2021</v>
      </c>
      <c r="C6463" s="9">
        <v>9</v>
      </c>
      <c r="D6463" s="9">
        <v>22</v>
      </c>
      <c r="E6463" s="30">
        <f>I01_Avg!D6463</f>
        <v>1.1674041560582136</v>
      </c>
      <c r="F6463" s="30">
        <f>PVWatts_8.5kW!J6475</f>
        <v>0</v>
      </c>
      <c r="G6463" s="34">
        <f t="shared" si="300"/>
        <v>1.1674041560582136</v>
      </c>
      <c r="H6463" s="34">
        <f t="shared" si="301"/>
        <v>1.1674041560582136</v>
      </c>
      <c r="I6463" s="34">
        <f t="shared" si="302"/>
        <v>0</v>
      </c>
    </row>
    <row r="6464" spans="2:9" x14ac:dyDescent="0.25">
      <c r="B6464" s="9">
        <v>2021</v>
      </c>
      <c r="C6464" s="9">
        <v>9</v>
      </c>
      <c r="D6464" s="9">
        <v>23</v>
      </c>
      <c r="E6464" s="30">
        <f>I01_Avg!D6464</f>
        <v>0.98018626271549791</v>
      </c>
      <c r="F6464" s="30">
        <f>PVWatts_8.5kW!J6476</f>
        <v>0</v>
      </c>
      <c r="G6464" s="34">
        <f t="shared" si="300"/>
        <v>0.98018626271549791</v>
      </c>
      <c r="H6464" s="34">
        <f t="shared" si="301"/>
        <v>0.98018626271549791</v>
      </c>
      <c r="I6464" s="34">
        <f t="shared" si="302"/>
        <v>0</v>
      </c>
    </row>
    <row r="6465" spans="2:9" x14ac:dyDescent="0.25">
      <c r="B6465" s="9">
        <v>2021</v>
      </c>
      <c r="C6465" s="9">
        <v>9</v>
      </c>
      <c r="D6465" s="9">
        <v>0</v>
      </c>
      <c r="E6465" s="30">
        <f>I01_Avg!D6465</f>
        <v>0.80148289924949878</v>
      </c>
      <c r="F6465" s="30">
        <f>PVWatts_8.5kW!J6477</f>
        <v>0</v>
      </c>
      <c r="G6465" s="34">
        <f t="shared" si="300"/>
        <v>0.80148289924949878</v>
      </c>
      <c r="H6465" s="34">
        <f t="shared" si="301"/>
        <v>0.80148289924949878</v>
      </c>
      <c r="I6465" s="34">
        <f t="shared" si="302"/>
        <v>0</v>
      </c>
    </row>
    <row r="6466" spans="2:9" x14ac:dyDescent="0.25">
      <c r="B6466" s="9">
        <v>2021</v>
      </c>
      <c r="C6466" s="9">
        <v>9</v>
      </c>
      <c r="D6466" s="9">
        <v>1</v>
      </c>
      <c r="E6466" s="30">
        <f>I01_Avg!D6466</f>
        <v>0.73053578239312622</v>
      </c>
      <c r="F6466" s="30">
        <f>PVWatts_8.5kW!J6478</f>
        <v>0</v>
      </c>
      <c r="G6466" s="34">
        <f t="shared" si="300"/>
        <v>0.73053578239312622</v>
      </c>
      <c r="H6466" s="34">
        <f t="shared" si="301"/>
        <v>0.73053578239312622</v>
      </c>
      <c r="I6466" s="34">
        <f t="shared" si="302"/>
        <v>0</v>
      </c>
    </row>
    <row r="6467" spans="2:9" x14ac:dyDescent="0.25">
      <c r="B6467" s="9">
        <v>2021</v>
      </c>
      <c r="C6467" s="9">
        <v>9</v>
      </c>
      <c r="D6467" s="9">
        <v>2</v>
      </c>
      <c r="E6467" s="30">
        <f>I01_Avg!D6467</f>
        <v>0.68390297760202223</v>
      </c>
      <c r="F6467" s="30">
        <f>PVWatts_8.5kW!J6479</f>
        <v>0</v>
      </c>
      <c r="G6467" s="34">
        <f t="shared" si="300"/>
        <v>0.68390297760202223</v>
      </c>
      <c r="H6467" s="34">
        <f t="shared" si="301"/>
        <v>0.68390297760202223</v>
      </c>
      <c r="I6467" s="34">
        <f t="shared" si="302"/>
        <v>0</v>
      </c>
    </row>
    <row r="6468" spans="2:9" x14ac:dyDescent="0.25">
      <c r="B6468" s="9">
        <v>2021</v>
      </c>
      <c r="C6468" s="9">
        <v>9</v>
      </c>
      <c r="D6468" s="9">
        <v>3</v>
      </c>
      <c r="E6468" s="30">
        <f>I01_Avg!D6468</f>
        <v>0.63356225987237536</v>
      </c>
      <c r="F6468" s="30">
        <f>PVWatts_8.5kW!J6480</f>
        <v>0</v>
      </c>
      <c r="G6468" s="34">
        <f t="shared" si="300"/>
        <v>0.63356225987237536</v>
      </c>
      <c r="H6468" s="34">
        <f t="shared" si="301"/>
        <v>0.63356225987237536</v>
      </c>
      <c r="I6468" s="34">
        <f t="shared" si="302"/>
        <v>0</v>
      </c>
    </row>
    <row r="6469" spans="2:9" x14ac:dyDescent="0.25">
      <c r="B6469" s="9">
        <v>2021</v>
      </c>
      <c r="C6469" s="9">
        <v>9</v>
      </c>
      <c r="D6469" s="9">
        <v>4</v>
      </c>
      <c r="E6469" s="30">
        <f>I01_Avg!D6469</f>
        <v>0.64809847407088028</v>
      </c>
      <c r="F6469" s="30">
        <f>PVWatts_8.5kW!J6481</f>
        <v>0</v>
      </c>
      <c r="G6469" s="34">
        <f t="shared" si="300"/>
        <v>0.64809847407088028</v>
      </c>
      <c r="H6469" s="34">
        <f t="shared" si="301"/>
        <v>0.64809847407088028</v>
      </c>
      <c r="I6469" s="34">
        <f t="shared" si="302"/>
        <v>0</v>
      </c>
    </row>
    <row r="6470" spans="2:9" x14ac:dyDescent="0.25">
      <c r="B6470" s="9">
        <v>2021</v>
      </c>
      <c r="C6470" s="9">
        <v>9</v>
      </c>
      <c r="D6470" s="9">
        <v>5</v>
      </c>
      <c r="E6470" s="30">
        <f>I01_Avg!D6470</f>
        <v>0.70524081726514043</v>
      </c>
      <c r="F6470" s="30">
        <f>PVWatts_8.5kW!J6482</f>
        <v>0</v>
      </c>
      <c r="G6470" s="34">
        <f t="shared" si="300"/>
        <v>0.70524081726514043</v>
      </c>
      <c r="H6470" s="34">
        <f t="shared" si="301"/>
        <v>0.70524081726514043</v>
      </c>
      <c r="I6470" s="34">
        <f t="shared" si="302"/>
        <v>0</v>
      </c>
    </row>
    <row r="6471" spans="2:9" x14ac:dyDescent="0.25">
      <c r="B6471" s="9">
        <v>2021</v>
      </c>
      <c r="C6471" s="9">
        <v>9</v>
      </c>
      <c r="D6471" s="9">
        <v>6</v>
      </c>
      <c r="E6471" s="30">
        <f>I01_Avg!D6471</f>
        <v>0.79589544030378689</v>
      </c>
      <c r="F6471" s="30">
        <f>PVWatts_8.5kW!J6483</f>
        <v>0</v>
      </c>
      <c r="G6471" s="34">
        <f t="shared" si="300"/>
        <v>0.79589544030378689</v>
      </c>
      <c r="H6471" s="34">
        <f t="shared" si="301"/>
        <v>0.79589544030378689</v>
      </c>
      <c r="I6471" s="34">
        <f t="shared" si="302"/>
        <v>0</v>
      </c>
    </row>
    <row r="6472" spans="2:9" x14ac:dyDescent="0.25">
      <c r="B6472" s="9">
        <v>2021</v>
      </c>
      <c r="C6472" s="9">
        <v>9</v>
      </c>
      <c r="D6472" s="9">
        <v>7</v>
      </c>
      <c r="E6472" s="30">
        <f>I01_Avg!D6472</f>
        <v>0.93528579486731667</v>
      </c>
      <c r="F6472" s="30">
        <f>PVWatts_8.5kW!J6484</f>
        <v>0.72140400000000005</v>
      </c>
      <c r="G6472" s="34">
        <f t="shared" si="300"/>
        <v>0.21388179486731662</v>
      </c>
      <c r="H6472" s="34">
        <f t="shared" si="301"/>
        <v>0.21388179486731662</v>
      </c>
      <c r="I6472" s="34">
        <f t="shared" si="302"/>
        <v>0</v>
      </c>
    </row>
    <row r="6473" spans="2:9" x14ac:dyDescent="0.25">
      <c r="B6473" s="9">
        <v>2021</v>
      </c>
      <c r="C6473" s="9">
        <v>9</v>
      </c>
      <c r="D6473" s="9">
        <v>8</v>
      </c>
      <c r="E6473" s="30">
        <f>I01_Avg!D6473</f>
        <v>0.92727520004225639</v>
      </c>
      <c r="F6473" s="30">
        <f>PVWatts_8.5kW!J6485</f>
        <v>2.2175630000000002</v>
      </c>
      <c r="G6473" s="34">
        <f t="shared" si="300"/>
        <v>-1.2902877999577438</v>
      </c>
      <c r="H6473" s="34">
        <f t="shared" si="301"/>
        <v>0</v>
      </c>
      <c r="I6473" s="34">
        <f t="shared" si="302"/>
        <v>-1.2902877999577438</v>
      </c>
    </row>
    <row r="6474" spans="2:9" x14ac:dyDescent="0.25">
      <c r="B6474" s="9">
        <v>2021</v>
      </c>
      <c r="C6474" s="9">
        <v>9</v>
      </c>
      <c r="D6474" s="9">
        <v>9</v>
      </c>
      <c r="E6474" s="30">
        <f>I01_Avg!D6474</f>
        <v>0.96491816537118047</v>
      </c>
      <c r="F6474" s="30">
        <f>PVWatts_8.5kW!J6486</f>
        <v>3.5366750000000002</v>
      </c>
      <c r="G6474" s="34">
        <f t="shared" ref="G6474:G6537" si="303">+E6474-F6474</f>
        <v>-2.57175683462882</v>
      </c>
      <c r="H6474" s="34">
        <f t="shared" ref="H6474:H6537" si="304">+IF(G6474&gt;0,G6474,0)</f>
        <v>0</v>
      </c>
      <c r="I6474" s="34">
        <f t="shared" ref="I6474:I6537" si="305">+IF(G6474&lt;0,G6474,0)</f>
        <v>-2.57175683462882</v>
      </c>
    </row>
    <row r="6475" spans="2:9" x14ac:dyDescent="0.25">
      <c r="B6475" s="9">
        <v>2021</v>
      </c>
      <c r="C6475" s="9">
        <v>9</v>
      </c>
      <c r="D6475" s="9">
        <v>10</v>
      </c>
      <c r="E6475" s="30">
        <f>I01_Avg!D6475</f>
        <v>0.89546385724605837</v>
      </c>
      <c r="F6475" s="30">
        <f>PVWatts_8.5kW!J6487</f>
        <v>4.4492479999999999</v>
      </c>
      <c r="G6475" s="34">
        <f t="shared" si="303"/>
        <v>-3.5537841427539414</v>
      </c>
      <c r="H6475" s="34">
        <f t="shared" si="304"/>
        <v>0</v>
      </c>
      <c r="I6475" s="34">
        <f t="shared" si="305"/>
        <v>-3.5537841427539414</v>
      </c>
    </row>
    <row r="6476" spans="2:9" x14ac:dyDescent="0.25">
      <c r="B6476" s="9">
        <v>2021</v>
      </c>
      <c r="C6476" s="9">
        <v>9</v>
      </c>
      <c r="D6476" s="9">
        <v>11</v>
      </c>
      <c r="E6476" s="30">
        <f>I01_Avg!D6476</f>
        <v>0.9315932200359629</v>
      </c>
      <c r="F6476" s="30">
        <f>PVWatts_8.5kW!J6488</f>
        <v>5.2416619999999998</v>
      </c>
      <c r="G6476" s="34">
        <f t="shared" si="303"/>
        <v>-4.3100687799640367</v>
      </c>
      <c r="H6476" s="34">
        <f t="shared" si="304"/>
        <v>0</v>
      </c>
      <c r="I6476" s="34">
        <f t="shared" si="305"/>
        <v>-4.3100687799640367</v>
      </c>
    </row>
    <row r="6477" spans="2:9" x14ac:dyDescent="0.25">
      <c r="B6477" s="9">
        <v>2021</v>
      </c>
      <c r="C6477" s="9">
        <v>9</v>
      </c>
      <c r="D6477" s="9">
        <v>12</v>
      </c>
      <c r="E6477" s="30">
        <f>I01_Avg!D6477</f>
        <v>0.94241625598911305</v>
      </c>
      <c r="F6477" s="30">
        <f>PVWatts_8.5kW!J6489</f>
        <v>5.4220060000000005</v>
      </c>
      <c r="G6477" s="34">
        <f t="shared" si="303"/>
        <v>-4.4795897440108874</v>
      </c>
      <c r="H6477" s="34">
        <f t="shared" si="304"/>
        <v>0</v>
      </c>
      <c r="I6477" s="34">
        <f t="shared" si="305"/>
        <v>-4.4795897440108874</v>
      </c>
    </row>
    <row r="6478" spans="2:9" x14ac:dyDescent="0.25">
      <c r="B6478" s="9">
        <v>2021</v>
      </c>
      <c r="C6478" s="9">
        <v>9</v>
      </c>
      <c r="D6478" s="9">
        <v>13</v>
      </c>
      <c r="E6478" s="30">
        <f>I01_Avg!D6478</f>
        <v>1.0074265975487346</v>
      </c>
      <c r="F6478" s="30">
        <f>PVWatts_8.5kW!J6490</f>
        <v>5.2536160000000001</v>
      </c>
      <c r="G6478" s="34">
        <f t="shared" si="303"/>
        <v>-4.2461894024512654</v>
      </c>
      <c r="H6478" s="34">
        <f t="shared" si="304"/>
        <v>0</v>
      </c>
      <c r="I6478" s="34">
        <f t="shared" si="305"/>
        <v>-4.2461894024512654</v>
      </c>
    </row>
    <row r="6479" spans="2:9" x14ac:dyDescent="0.25">
      <c r="B6479" s="9">
        <v>2021</v>
      </c>
      <c r="C6479" s="9">
        <v>9</v>
      </c>
      <c r="D6479" s="9">
        <v>14</v>
      </c>
      <c r="E6479" s="30">
        <f>I01_Avg!D6479</f>
        <v>1.1636961838226332</v>
      </c>
      <c r="F6479" s="30">
        <f>PVWatts_8.5kW!J6491</f>
        <v>4.6376679999999997</v>
      </c>
      <c r="G6479" s="34">
        <f t="shared" si="303"/>
        <v>-3.4739718161773663</v>
      </c>
      <c r="H6479" s="34">
        <f t="shared" si="304"/>
        <v>0</v>
      </c>
      <c r="I6479" s="34">
        <f t="shared" si="305"/>
        <v>-3.4739718161773663</v>
      </c>
    </row>
    <row r="6480" spans="2:9" x14ac:dyDescent="0.25">
      <c r="B6480" s="9">
        <v>2021</v>
      </c>
      <c r="C6480" s="9">
        <v>9</v>
      </c>
      <c r="D6480" s="9">
        <v>15</v>
      </c>
      <c r="E6480" s="30">
        <f>I01_Avg!D6480</f>
        <v>1.3298367547841312</v>
      </c>
      <c r="F6480" s="30">
        <f>PVWatts_8.5kW!J6492</f>
        <v>3.8030930000000001</v>
      </c>
      <c r="G6480" s="34">
        <f t="shared" si="303"/>
        <v>-2.4732562452158691</v>
      </c>
      <c r="H6480" s="34">
        <f t="shared" si="304"/>
        <v>0</v>
      </c>
      <c r="I6480" s="34">
        <f t="shared" si="305"/>
        <v>-2.4732562452158691</v>
      </c>
    </row>
    <row r="6481" spans="2:9" x14ac:dyDescent="0.25">
      <c r="B6481" s="9">
        <v>2021</v>
      </c>
      <c r="C6481" s="9">
        <v>9</v>
      </c>
      <c r="D6481" s="9">
        <v>16</v>
      </c>
      <c r="E6481" s="30">
        <f>I01_Avg!D6481</f>
        <v>1.5146788619460887</v>
      </c>
      <c r="F6481" s="30">
        <f>PVWatts_8.5kW!J6493</f>
        <v>2.420455</v>
      </c>
      <c r="G6481" s="34">
        <f t="shared" si="303"/>
        <v>-0.90577613805391133</v>
      </c>
      <c r="H6481" s="34">
        <f t="shared" si="304"/>
        <v>0</v>
      </c>
      <c r="I6481" s="34">
        <f t="shared" si="305"/>
        <v>-0.90577613805391133</v>
      </c>
    </row>
    <row r="6482" spans="2:9" x14ac:dyDescent="0.25">
      <c r="B6482" s="9">
        <v>2021</v>
      </c>
      <c r="C6482" s="9">
        <v>9</v>
      </c>
      <c r="D6482" s="9">
        <v>17</v>
      </c>
      <c r="E6482" s="30">
        <f>I01_Avg!D6482</f>
        <v>1.6568540414929995</v>
      </c>
      <c r="F6482" s="30">
        <f>PVWatts_8.5kW!J6494</f>
        <v>0.931643</v>
      </c>
      <c r="G6482" s="34">
        <f t="shared" si="303"/>
        <v>0.72521104149299953</v>
      </c>
      <c r="H6482" s="34">
        <f t="shared" si="304"/>
        <v>0.72521104149299953</v>
      </c>
      <c r="I6482" s="34">
        <f t="shared" si="305"/>
        <v>0</v>
      </c>
    </row>
    <row r="6483" spans="2:9" x14ac:dyDescent="0.25">
      <c r="B6483" s="9">
        <v>2021</v>
      </c>
      <c r="C6483" s="9">
        <v>9</v>
      </c>
      <c r="D6483" s="9">
        <v>18</v>
      </c>
      <c r="E6483" s="30">
        <f>I01_Avg!D6483</f>
        <v>1.734861418492571</v>
      </c>
      <c r="F6483" s="30">
        <f>PVWatts_8.5kW!J6495</f>
        <v>0</v>
      </c>
      <c r="G6483" s="34">
        <f t="shared" si="303"/>
        <v>1.734861418492571</v>
      </c>
      <c r="H6483" s="34">
        <f t="shared" si="304"/>
        <v>1.734861418492571</v>
      </c>
      <c r="I6483" s="34">
        <f t="shared" si="305"/>
        <v>0</v>
      </c>
    </row>
    <row r="6484" spans="2:9" x14ac:dyDescent="0.25">
      <c r="B6484" s="9">
        <v>2021</v>
      </c>
      <c r="C6484" s="9">
        <v>9</v>
      </c>
      <c r="D6484" s="9">
        <v>19</v>
      </c>
      <c r="E6484" s="30">
        <f>I01_Avg!D6484</f>
        <v>1.6687866833736666</v>
      </c>
      <c r="F6484" s="30">
        <f>PVWatts_8.5kW!J6496</f>
        <v>0</v>
      </c>
      <c r="G6484" s="34">
        <f t="shared" si="303"/>
        <v>1.6687866833736666</v>
      </c>
      <c r="H6484" s="34">
        <f t="shared" si="304"/>
        <v>1.6687866833736666</v>
      </c>
      <c r="I6484" s="34">
        <f t="shared" si="305"/>
        <v>0</v>
      </c>
    </row>
    <row r="6485" spans="2:9" x14ac:dyDescent="0.25">
      <c r="B6485" s="9">
        <v>2021</v>
      </c>
      <c r="C6485" s="9">
        <v>9</v>
      </c>
      <c r="D6485" s="9">
        <v>20</v>
      </c>
      <c r="E6485" s="30">
        <f>I01_Avg!D6485</f>
        <v>1.5574267874672401</v>
      </c>
      <c r="F6485" s="30">
        <f>PVWatts_8.5kW!J6497</f>
        <v>0</v>
      </c>
      <c r="G6485" s="34">
        <f t="shared" si="303"/>
        <v>1.5574267874672401</v>
      </c>
      <c r="H6485" s="34">
        <f t="shared" si="304"/>
        <v>1.5574267874672401</v>
      </c>
      <c r="I6485" s="34">
        <f t="shared" si="305"/>
        <v>0</v>
      </c>
    </row>
    <row r="6486" spans="2:9" x14ac:dyDescent="0.25">
      <c r="B6486" s="9">
        <v>2021</v>
      </c>
      <c r="C6486" s="9">
        <v>9</v>
      </c>
      <c r="D6486" s="9">
        <v>21</v>
      </c>
      <c r="E6486" s="30">
        <f>I01_Avg!D6486</f>
        <v>1.3503938382937763</v>
      </c>
      <c r="F6486" s="30">
        <f>PVWatts_8.5kW!J6498</f>
        <v>0</v>
      </c>
      <c r="G6486" s="34">
        <f t="shared" si="303"/>
        <v>1.3503938382937763</v>
      </c>
      <c r="H6486" s="34">
        <f t="shared" si="304"/>
        <v>1.3503938382937763</v>
      </c>
      <c r="I6486" s="34">
        <f t="shared" si="305"/>
        <v>0</v>
      </c>
    </row>
    <row r="6487" spans="2:9" x14ac:dyDescent="0.25">
      <c r="B6487" s="9">
        <v>2021</v>
      </c>
      <c r="C6487" s="9">
        <v>9</v>
      </c>
      <c r="D6487" s="9">
        <v>22</v>
      </c>
      <c r="E6487" s="30">
        <f>I01_Avg!D6487</f>
        <v>1.1111149081102212</v>
      </c>
      <c r="F6487" s="30">
        <f>PVWatts_8.5kW!J6499</f>
        <v>0</v>
      </c>
      <c r="G6487" s="34">
        <f t="shared" si="303"/>
        <v>1.1111149081102212</v>
      </c>
      <c r="H6487" s="34">
        <f t="shared" si="304"/>
        <v>1.1111149081102212</v>
      </c>
      <c r="I6487" s="34">
        <f t="shared" si="305"/>
        <v>0</v>
      </c>
    </row>
    <row r="6488" spans="2:9" x14ac:dyDescent="0.25">
      <c r="B6488" s="9">
        <v>2021</v>
      </c>
      <c r="C6488" s="9">
        <v>9</v>
      </c>
      <c r="D6488" s="9">
        <v>23</v>
      </c>
      <c r="E6488" s="30">
        <f>I01_Avg!D6488</f>
        <v>0.91784616715665934</v>
      </c>
      <c r="F6488" s="30">
        <f>PVWatts_8.5kW!J6500</f>
        <v>0</v>
      </c>
      <c r="G6488" s="34">
        <f t="shared" si="303"/>
        <v>0.91784616715665934</v>
      </c>
      <c r="H6488" s="34">
        <f t="shared" si="304"/>
        <v>0.91784616715665934</v>
      </c>
      <c r="I6488" s="34">
        <f t="shared" si="305"/>
        <v>0</v>
      </c>
    </row>
    <row r="6489" spans="2:9" x14ac:dyDescent="0.25">
      <c r="B6489" s="9">
        <v>2021</v>
      </c>
      <c r="C6489" s="9">
        <v>9</v>
      </c>
      <c r="D6489" s="9">
        <v>0</v>
      </c>
      <c r="E6489" s="30">
        <f>I01_Avg!D6489</f>
        <v>0.82746906755947691</v>
      </c>
      <c r="F6489" s="30">
        <f>PVWatts_8.5kW!J6501</f>
        <v>0</v>
      </c>
      <c r="G6489" s="34">
        <f t="shared" si="303"/>
        <v>0.82746906755947691</v>
      </c>
      <c r="H6489" s="34">
        <f t="shared" si="304"/>
        <v>0.82746906755947691</v>
      </c>
      <c r="I6489" s="34">
        <f t="shared" si="305"/>
        <v>0</v>
      </c>
    </row>
    <row r="6490" spans="2:9" x14ac:dyDescent="0.25">
      <c r="B6490" s="9">
        <v>2021</v>
      </c>
      <c r="C6490" s="9">
        <v>9</v>
      </c>
      <c r="D6490" s="9">
        <v>1</v>
      </c>
      <c r="E6490" s="30">
        <f>I01_Avg!D6490</f>
        <v>0.72170546112312395</v>
      </c>
      <c r="F6490" s="30">
        <f>PVWatts_8.5kW!J6502</f>
        <v>0</v>
      </c>
      <c r="G6490" s="34">
        <f t="shared" si="303"/>
        <v>0.72170546112312395</v>
      </c>
      <c r="H6490" s="34">
        <f t="shared" si="304"/>
        <v>0.72170546112312395</v>
      </c>
      <c r="I6490" s="34">
        <f t="shared" si="305"/>
        <v>0</v>
      </c>
    </row>
    <row r="6491" spans="2:9" x14ac:dyDescent="0.25">
      <c r="B6491" s="9">
        <v>2021</v>
      </c>
      <c r="C6491" s="9">
        <v>9</v>
      </c>
      <c r="D6491" s="9">
        <v>2</v>
      </c>
      <c r="E6491" s="30">
        <f>I01_Avg!D6491</f>
        <v>0.68446333199801779</v>
      </c>
      <c r="F6491" s="30">
        <f>PVWatts_8.5kW!J6503</f>
        <v>0</v>
      </c>
      <c r="G6491" s="34">
        <f t="shared" si="303"/>
        <v>0.68446333199801779</v>
      </c>
      <c r="H6491" s="34">
        <f t="shared" si="304"/>
        <v>0.68446333199801779</v>
      </c>
      <c r="I6491" s="34">
        <f t="shared" si="305"/>
        <v>0</v>
      </c>
    </row>
    <row r="6492" spans="2:9" x14ac:dyDescent="0.25">
      <c r="B6492" s="9">
        <v>2021</v>
      </c>
      <c r="C6492" s="9">
        <v>9</v>
      </c>
      <c r="D6492" s="9">
        <v>3</v>
      </c>
      <c r="E6492" s="30">
        <f>I01_Avg!D6492</f>
        <v>0.65316498174949489</v>
      </c>
      <c r="F6492" s="30">
        <f>PVWatts_8.5kW!J6504</f>
        <v>0</v>
      </c>
      <c r="G6492" s="34">
        <f t="shared" si="303"/>
        <v>0.65316498174949489</v>
      </c>
      <c r="H6492" s="34">
        <f t="shared" si="304"/>
        <v>0.65316498174949489</v>
      </c>
      <c r="I6492" s="34">
        <f t="shared" si="305"/>
        <v>0</v>
      </c>
    </row>
    <row r="6493" spans="2:9" x14ac:dyDescent="0.25">
      <c r="B6493" s="9">
        <v>2021</v>
      </c>
      <c r="C6493" s="9">
        <v>9</v>
      </c>
      <c r="D6493" s="9">
        <v>4</v>
      </c>
      <c r="E6493" s="30">
        <f>I01_Avg!D6493</f>
        <v>0.66614665974146692</v>
      </c>
      <c r="F6493" s="30">
        <f>PVWatts_8.5kW!J6505</f>
        <v>0</v>
      </c>
      <c r="G6493" s="34">
        <f t="shared" si="303"/>
        <v>0.66614665974146692</v>
      </c>
      <c r="H6493" s="34">
        <f t="shared" si="304"/>
        <v>0.66614665974146692</v>
      </c>
      <c r="I6493" s="34">
        <f t="shared" si="305"/>
        <v>0</v>
      </c>
    </row>
    <row r="6494" spans="2:9" x14ac:dyDescent="0.25">
      <c r="B6494" s="9">
        <v>2021</v>
      </c>
      <c r="C6494" s="9">
        <v>9</v>
      </c>
      <c r="D6494" s="9">
        <v>5</v>
      </c>
      <c r="E6494" s="30">
        <f>I01_Avg!D6494</f>
        <v>0.7261039915856633</v>
      </c>
      <c r="F6494" s="30">
        <f>PVWatts_8.5kW!J6506</f>
        <v>0</v>
      </c>
      <c r="G6494" s="34">
        <f t="shared" si="303"/>
        <v>0.7261039915856633</v>
      </c>
      <c r="H6494" s="34">
        <f t="shared" si="304"/>
        <v>0.7261039915856633</v>
      </c>
      <c r="I6494" s="34">
        <f t="shared" si="305"/>
        <v>0</v>
      </c>
    </row>
    <row r="6495" spans="2:9" x14ac:dyDescent="0.25">
      <c r="B6495" s="9">
        <v>2021</v>
      </c>
      <c r="C6495" s="9">
        <v>9</v>
      </c>
      <c r="D6495" s="9">
        <v>6</v>
      </c>
      <c r="E6495" s="30">
        <f>I01_Avg!D6495</f>
        <v>0.8379711534947718</v>
      </c>
      <c r="F6495" s="30">
        <f>PVWatts_8.5kW!J6507</f>
        <v>0</v>
      </c>
      <c r="G6495" s="34">
        <f t="shared" si="303"/>
        <v>0.8379711534947718</v>
      </c>
      <c r="H6495" s="34">
        <f t="shared" si="304"/>
        <v>0.8379711534947718</v>
      </c>
      <c r="I6495" s="34">
        <f t="shared" si="305"/>
        <v>0</v>
      </c>
    </row>
    <row r="6496" spans="2:9" x14ac:dyDescent="0.25">
      <c r="B6496" s="9">
        <v>2021</v>
      </c>
      <c r="C6496" s="9">
        <v>9</v>
      </c>
      <c r="D6496" s="9">
        <v>7</v>
      </c>
      <c r="E6496" s="30">
        <f>I01_Avg!D6496</f>
        <v>0.96926783603239053</v>
      </c>
      <c r="F6496" s="30">
        <f>PVWatts_8.5kW!J6508</f>
        <v>0.67684</v>
      </c>
      <c r="G6496" s="34">
        <f t="shared" si="303"/>
        <v>0.29242783603239053</v>
      </c>
      <c r="H6496" s="34">
        <f t="shared" si="304"/>
        <v>0.29242783603239053</v>
      </c>
      <c r="I6496" s="34">
        <f t="shared" si="305"/>
        <v>0</v>
      </c>
    </row>
    <row r="6497" spans="2:9" x14ac:dyDescent="0.25">
      <c r="B6497" s="9">
        <v>2021</v>
      </c>
      <c r="C6497" s="9">
        <v>9</v>
      </c>
      <c r="D6497" s="9">
        <v>8</v>
      </c>
      <c r="E6497" s="30">
        <f>I01_Avg!D6497</f>
        <v>0.96921548815637326</v>
      </c>
      <c r="F6497" s="30">
        <f>PVWatts_8.5kW!J6509</f>
        <v>1.325491</v>
      </c>
      <c r="G6497" s="34">
        <f t="shared" si="303"/>
        <v>-0.35627551184362671</v>
      </c>
      <c r="H6497" s="34">
        <f t="shared" si="304"/>
        <v>0</v>
      </c>
      <c r="I6497" s="34">
        <f t="shared" si="305"/>
        <v>-0.35627551184362671</v>
      </c>
    </row>
    <row r="6498" spans="2:9" x14ac:dyDescent="0.25">
      <c r="B6498" s="9">
        <v>2021</v>
      </c>
      <c r="C6498" s="9">
        <v>9</v>
      </c>
      <c r="D6498" s="9">
        <v>9</v>
      </c>
      <c r="E6498" s="30">
        <f>I01_Avg!D6498</f>
        <v>0.95260050012818942</v>
      </c>
      <c r="F6498" s="30">
        <f>PVWatts_8.5kW!J6510</f>
        <v>2.2642829999999998</v>
      </c>
      <c r="G6498" s="34">
        <f t="shared" si="303"/>
        <v>-1.3116824998718104</v>
      </c>
      <c r="H6498" s="34">
        <f t="shared" si="304"/>
        <v>0</v>
      </c>
      <c r="I6498" s="34">
        <f t="shared" si="305"/>
        <v>-1.3116824998718104</v>
      </c>
    </row>
    <row r="6499" spans="2:9" x14ac:dyDescent="0.25">
      <c r="B6499" s="9">
        <v>2021</v>
      </c>
      <c r="C6499" s="9">
        <v>9</v>
      </c>
      <c r="D6499" s="9">
        <v>10</v>
      </c>
      <c r="E6499" s="30">
        <f>I01_Avg!D6499</f>
        <v>0.97461456465629648</v>
      </c>
      <c r="F6499" s="30">
        <f>PVWatts_8.5kW!J6511</f>
        <v>4.3326120000000001</v>
      </c>
      <c r="G6499" s="34">
        <f t="shared" si="303"/>
        <v>-3.3579974353437034</v>
      </c>
      <c r="H6499" s="34">
        <f t="shared" si="304"/>
        <v>0</v>
      </c>
      <c r="I6499" s="34">
        <f t="shared" si="305"/>
        <v>-3.3579974353437034</v>
      </c>
    </row>
    <row r="6500" spans="2:9" x14ac:dyDescent="0.25">
      <c r="B6500" s="9">
        <v>2021</v>
      </c>
      <c r="C6500" s="9">
        <v>9</v>
      </c>
      <c r="D6500" s="9">
        <v>11</v>
      </c>
      <c r="E6500" s="30">
        <f>I01_Avg!D6500</f>
        <v>0.93079789725842754</v>
      </c>
      <c r="F6500" s="30">
        <f>PVWatts_8.5kW!J6512</f>
        <v>4.6281989999999995</v>
      </c>
      <c r="G6500" s="34">
        <f t="shared" si="303"/>
        <v>-3.6974011027415719</v>
      </c>
      <c r="H6500" s="34">
        <f t="shared" si="304"/>
        <v>0</v>
      </c>
      <c r="I6500" s="34">
        <f t="shared" si="305"/>
        <v>-3.6974011027415719</v>
      </c>
    </row>
    <row r="6501" spans="2:9" x14ac:dyDescent="0.25">
      <c r="B6501" s="9">
        <v>2021</v>
      </c>
      <c r="C6501" s="9">
        <v>9</v>
      </c>
      <c r="D6501" s="9">
        <v>12</v>
      </c>
      <c r="E6501" s="30">
        <f>I01_Avg!D6501</f>
        <v>1.0346219924290581</v>
      </c>
      <c r="F6501" s="30">
        <f>PVWatts_8.5kW!J6513</f>
        <v>1.8327419999999999</v>
      </c>
      <c r="G6501" s="34">
        <f t="shared" si="303"/>
        <v>-0.79812000757094181</v>
      </c>
      <c r="H6501" s="34">
        <f t="shared" si="304"/>
        <v>0</v>
      </c>
      <c r="I6501" s="34">
        <f t="shared" si="305"/>
        <v>-0.79812000757094181</v>
      </c>
    </row>
    <row r="6502" spans="2:9" x14ac:dyDescent="0.25">
      <c r="B6502" s="9">
        <v>2021</v>
      </c>
      <c r="C6502" s="9">
        <v>9</v>
      </c>
      <c r="D6502" s="9">
        <v>13</v>
      </c>
      <c r="E6502" s="30">
        <f>I01_Avg!D6502</f>
        <v>1.0174233918843538</v>
      </c>
      <c r="F6502" s="30">
        <f>PVWatts_8.5kW!J6514</f>
        <v>3.2051069999999999</v>
      </c>
      <c r="G6502" s="34">
        <f t="shared" si="303"/>
        <v>-2.1876836081156461</v>
      </c>
      <c r="H6502" s="34">
        <f t="shared" si="304"/>
        <v>0</v>
      </c>
      <c r="I6502" s="34">
        <f t="shared" si="305"/>
        <v>-2.1876836081156461</v>
      </c>
    </row>
    <row r="6503" spans="2:9" x14ac:dyDescent="0.25">
      <c r="B6503" s="9">
        <v>2021</v>
      </c>
      <c r="C6503" s="9">
        <v>9</v>
      </c>
      <c r="D6503" s="9">
        <v>14</v>
      </c>
      <c r="E6503" s="30">
        <f>I01_Avg!D6503</f>
        <v>0.92841025586233694</v>
      </c>
      <c r="F6503" s="30">
        <f>PVWatts_8.5kW!J6515</f>
        <v>4.0489280000000001</v>
      </c>
      <c r="G6503" s="34">
        <f t="shared" si="303"/>
        <v>-3.120517744137663</v>
      </c>
      <c r="H6503" s="34">
        <f t="shared" si="304"/>
        <v>0</v>
      </c>
      <c r="I6503" s="34">
        <f t="shared" si="305"/>
        <v>-3.120517744137663</v>
      </c>
    </row>
    <row r="6504" spans="2:9" x14ac:dyDescent="0.25">
      <c r="B6504" s="9">
        <v>2021</v>
      </c>
      <c r="C6504" s="9">
        <v>9</v>
      </c>
      <c r="D6504" s="9">
        <v>15</v>
      </c>
      <c r="E6504" s="30">
        <f>I01_Avg!D6504</f>
        <v>0.93679450786226093</v>
      </c>
      <c r="F6504" s="30">
        <f>PVWatts_8.5kW!J6516</f>
        <v>0.87279100000000009</v>
      </c>
      <c r="G6504" s="34">
        <f t="shared" si="303"/>
        <v>6.4003507862260833E-2</v>
      </c>
      <c r="H6504" s="34">
        <f t="shared" si="304"/>
        <v>6.4003507862260833E-2</v>
      </c>
      <c r="I6504" s="34">
        <f t="shared" si="305"/>
        <v>0</v>
      </c>
    </row>
    <row r="6505" spans="2:9" x14ac:dyDescent="0.25">
      <c r="B6505" s="9">
        <v>2021</v>
      </c>
      <c r="C6505" s="9">
        <v>9</v>
      </c>
      <c r="D6505" s="9">
        <v>16</v>
      </c>
      <c r="E6505" s="30">
        <f>I01_Avg!D6505</f>
        <v>1.0379776299911314</v>
      </c>
      <c r="F6505" s="30">
        <f>PVWatts_8.5kW!J6517</f>
        <v>1.3478679999999998</v>
      </c>
      <c r="G6505" s="34">
        <f t="shared" si="303"/>
        <v>-0.30989037000886843</v>
      </c>
      <c r="H6505" s="34">
        <f t="shared" si="304"/>
        <v>0</v>
      </c>
      <c r="I6505" s="34">
        <f t="shared" si="305"/>
        <v>-0.30989037000886843</v>
      </c>
    </row>
    <row r="6506" spans="2:9" x14ac:dyDescent="0.25">
      <c r="B6506" s="9">
        <v>2021</v>
      </c>
      <c r="C6506" s="9">
        <v>9</v>
      </c>
      <c r="D6506" s="9">
        <v>17</v>
      </c>
      <c r="E6506" s="30">
        <f>I01_Avg!D6506</f>
        <v>1.0537013404642854</v>
      </c>
      <c r="F6506" s="30">
        <f>PVWatts_8.5kW!J6518</f>
        <v>0.157723</v>
      </c>
      <c r="G6506" s="34">
        <f t="shared" si="303"/>
        <v>0.89597834046428537</v>
      </c>
      <c r="H6506" s="34">
        <f t="shared" si="304"/>
        <v>0.89597834046428537</v>
      </c>
      <c r="I6506" s="34">
        <f t="shared" si="305"/>
        <v>0</v>
      </c>
    </row>
    <row r="6507" spans="2:9" x14ac:dyDescent="0.25">
      <c r="B6507" s="9">
        <v>2021</v>
      </c>
      <c r="C6507" s="9">
        <v>9</v>
      </c>
      <c r="D6507" s="9">
        <v>18</v>
      </c>
      <c r="E6507" s="30">
        <f>I01_Avg!D6507</f>
        <v>1.2588651410944141</v>
      </c>
      <c r="F6507" s="30">
        <f>PVWatts_8.5kW!J6519</f>
        <v>0</v>
      </c>
      <c r="G6507" s="34">
        <f t="shared" si="303"/>
        <v>1.2588651410944141</v>
      </c>
      <c r="H6507" s="34">
        <f t="shared" si="304"/>
        <v>1.2588651410944141</v>
      </c>
      <c r="I6507" s="34">
        <f t="shared" si="305"/>
        <v>0</v>
      </c>
    </row>
    <row r="6508" spans="2:9" x14ac:dyDescent="0.25">
      <c r="B6508" s="9">
        <v>2021</v>
      </c>
      <c r="C6508" s="9">
        <v>9</v>
      </c>
      <c r="D6508" s="9">
        <v>19</v>
      </c>
      <c r="E6508" s="30">
        <f>I01_Avg!D6508</f>
        <v>1.304606069235809</v>
      </c>
      <c r="F6508" s="30">
        <f>PVWatts_8.5kW!J6520</f>
        <v>0</v>
      </c>
      <c r="G6508" s="34">
        <f t="shared" si="303"/>
        <v>1.304606069235809</v>
      </c>
      <c r="H6508" s="34">
        <f t="shared" si="304"/>
        <v>1.304606069235809</v>
      </c>
      <c r="I6508" s="34">
        <f t="shared" si="305"/>
        <v>0</v>
      </c>
    </row>
    <row r="6509" spans="2:9" x14ac:dyDescent="0.25">
      <c r="B6509" s="9">
        <v>2021</v>
      </c>
      <c r="C6509" s="9">
        <v>9</v>
      </c>
      <c r="D6509" s="9">
        <v>20</v>
      </c>
      <c r="E6509" s="30">
        <f>I01_Avg!D6509</f>
        <v>1.2415151477006863</v>
      </c>
      <c r="F6509" s="30">
        <f>PVWatts_8.5kW!J6521</f>
        <v>0</v>
      </c>
      <c r="G6509" s="34">
        <f t="shared" si="303"/>
        <v>1.2415151477006863</v>
      </c>
      <c r="H6509" s="34">
        <f t="shared" si="304"/>
        <v>1.2415151477006863</v>
      </c>
      <c r="I6509" s="34">
        <f t="shared" si="305"/>
        <v>0</v>
      </c>
    </row>
    <row r="6510" spans="2:9" x14ac:dyDescent="0.25">
      <c r="B6510" s="9">
        <v>2021</v>
      </c>
      <c r="C6510" s="9">
        <v>9</v>
      </c>
      <c r="D6510" s="9">
        <v>21</v>
      </c>
      <c r="E6510" s="30">
        <f>I01_Avg!D6510</f>
        <v>1.2037615589880055</v>
      </c>
      <c r="F6510" s="30">
        <f>PVWatts_8.5kW!J6522</f>
        <v>0</v>
      </c>
      <c r="G6510" s="34">
        <f t="shared" si="303"/>
        <v>1.2037615589880055</v>
      </c>
      <c r="H6510" s="34">
        <f t="shared" si="304"/>
        <v>1.2037615589880055</v>
      </c>
      <c r="I6510" s="34">
        <f t="shared" si="305"/>
        <v>0</v>
      </c>
    </row>
    <row r="6511" spans="2:9" x14ac:dyDescent="0.25">
      <c r="B6511" s="9">
        <v>2021</v>
      </c>
      <c r="C6511" s="9">
        <v>9</v>
      </c>
      <c r="D6511" s="9">
        <v>22</v>
      </c>
      <c r="E6511" s="30">
        <f>I01_Avg!D6511</f>
        <v>1.0199566608637027</v>
      </c>
      <c r="F6511" s="30">
        <f>PVWatts_8.5kW!J6523</f>
        <v>0</v>
      </c>
      <c r="G6511" s="34">
        <f t="shared" si="303"/>
        <v>1.0199566608637027</v>
      </c>
      <c r="H6511" s="34">
        <f t="shared" si="304"/>
        <v>1.0199566608637027</v>
      </c>
      <c r="I6511" s="34">
        <f t="shared" si="305"/>
        <v>0</v>
      </c>
    </row>
    <row r="6512" spans="2:9" x14ac:dyDescent="0.25">
      <c r="B6512" s="9">
        <v>2021</v>
      </c>
      <c r="C6512" s="9">
        <v>9</v>
      </c>
      <c r="D6512" s="9">
        <v>23</v>
      </c>
      <c r="E6512" s="30">
        <f>I01_Avg!D6512</f>
        <v>0.87945394614485983</v>
      </c>
      <c r="F6512" s="30">
        <f>PVWatts_8.5kW!J6524</f>
        <v>0</v>
      </c>
      <c r="G6512" s="34">
        <f t="shared" si="303"/>
        <v>0.87945394614485983</v>
      </c>
      <c r="H6512" s="34">
        <f t="shared" si="304"/>
        <v>0.87945394614485983</v>
      </c>
      <c r="I6512" s="34">
        <f t="shared" si="305"/>
        <v>0</v>
      </c>
    </row>
    <row r="6513" spans="2:9" x14ac:dyDescent="0.25">
      <c r="B6513" s="9">
        <v>2021</v>
      </c>
      <c r="C6513" s="9">
        <v>9</v>
      </c>
      <c r="D6513" s="9">
        <v>0</v>
      </c>
      <c r="E6513" s="30">
        <f>I01_Avg!D6513</f>
        <v>0.77844656182495231</v>
      </c>
      <c r="F6513" s="30">
        <f>PVWatts_8.5kW!J6525</f>
        <v>0</v>
      </c>
      <c r="G6513" s="34">
        <f t="shared" si="303"/>
        <v>0.77844656182495231</v>
      </c>
      <c r="H6513" s="34">
        <f t="shared" si="304"/>
        <v>0.77844656182495231</v>
      </c>
      <c r="I6513" s="34">
        <f t="shared" si="305"/>
        <v>0</v>
      </c>
    </row>
    <row r="6514" spans="2:9" x14ac:dyDescent="0.25">
      <c r="B6514" s="9">
        <v>2021</v>
      </c>
      <c r="C6514" s="9">
        <v>9</v>
      </c>
      <c r="D6514" s="9">
        <v>1</v>
      </c>
      <c r="E6514" s="30">
        <f>I01_Avg!D6514</f>
        <v>0.75200786543436926</v>
      </c>
      <c r="F6514" s="30">
        <f>PVWatts_8.5kW!J6526</f>
        <v>0</v>
      </c>
      <c r="G6514" s="34">
        <f t="shared" si="303"/>
        <v>0.75200786543436926</v>
      </c>
      <c r="H6514" s="34">
        <f t="shared" si="304"/>
        <v>0.75200786543436926</v>
      </c>
      <c r="I6514" s="34">
        <f t="shared" si="305"/>
        <v>0</v>
      </c>
    </row>
    <row r="6515" spans="2:9" x14ac:dyDescent="0.25">
      <c r="B6515" s="9">
        <v>2021</v>
      </c>
      <c r="C6515" s="9">
        <v>9</v>
      </c>
      <c r="D6515" s="9">
        <v>2</v>
      </c>
      <c r="E6515" s="30">
        <f>I01_Avg!D6515</f>
        <v>0.68644504962079456</v>
      </c>
      <c r="F6515" s="30">
        <f>PVWatts_8.5kW!J6527</f>
        <v>0</v>
      </c>
      <c r="G6515" s="34">
        <f t="shared" si="303"/>
        <v>0.68644504962079456</v>
      </c>
      <c r="H6515" s="34">
        <f t="shared" si="304"/>
        <v>0.68644504962079456</v>
      </c>
      <c r="I6515" s="34">
        <f t="shared" si="305"/>
        <v>0</v>
      </c>
    </row>
    <row r="6516" spans="2:9" x14ac:dyDescent="0.25">
      <c r="B6516" s="9">
        <v>2021</v>
      </c>
      <c r="C6516" s="9">
        <v>9</v>
      </c>
      <c r="D6516" s="9">
        <v>3</v>
      </c>
      <c r="E6516" s="30">
        <f>I01_Avg!D6516</f>
        <v>0.71813980714846792</v>
      </c>
      <c r="F6516" s="30">
        <f>PVWatts_8.5kW!J6528</f>
        <v>0</v>
      </c>
      <c r="G6516" s="34">
        <f t="shared" si="303"/>
        <v>0.71813980714846792</v>
      </c>
      <c r="H6516" s="34">
        <f t="shared" si="304"/>
        <v>0.71813980714846792</v>
      </c>
      <c r="I6516" s="34">
        <f t="shared" si="305"/>
        <v>0</v>
      </c>
    </row>
    <row r="6517" spans="2:9" x14ac:dyDescent="0.25">
      <c r="B6517" s="9">
        <v>2021</v>
      </c>
      <c r="C6517" s="9">
        <v>9</v>
      </c>
      <c r="D6517" s="9">
        <v>4</v>
      </c>
      <c r="E6517" s="30">
        <f>I01_Avg!D6517</f>
        <v>0.74939741785516278</v>
      </c>
      <c r="F6517" s="30">
        <f>PVWatts_8.5kW!J6529</f>
        <v>0</v>
      </c>
      <c r="G6517" s="34">
        <f t="shared" si="303"/>
        <v>0.74939741785516278</v>
      </c>
      <c r="H6517" s="34">
        <f t="shared" si="304"/>
        <v>0.74939741785516278</v>
      </c>
      <c r="I6517" s="34">
        <f t="shared" si="305"/>
        <v>0</v>
      </c>
    </row>
    <row r="6518" spans="2:9" x14ac:dyDescent="0.25">
      <c r="B6518" s="9">
        <v>2021</v>
      </c>
      <c r="C6518" s="9">
        <v>9</v>
      </c>
      <c r="D6518" s="9">
        <v>5</v>
      </c>
      <c r="E6518" s="30">
        <f>I01_Avg!D6518</f>
        <v>0.8539608603912886</v>
      </c>
      <c r="F6518" s="30">
        <f>PVWatts_8.5kW!J6530</f>
        <v>0</v>
      </c>
      <c r="G6518" s="34">
        <f t="shared" si="303"/>
        <v>0.8539608603912886</v>
      </c>
      <c r="H6518" s="34">
        <f t="shared" si="304"/>
        <v>0.8539608603912886</v>
      </c>
      <c r="I6518" s="34">
        <f t="shared" si="305"/>
        <v>0</v>
      </c>
    </row>
    <row r="6519" spans="2:9" x14ac:dyDescent="0.25">
      <c r="B6519" s="9">
        <v>2021</v>
      </c>
      <c r="C6519" s="9">
        <v>9</v>
      </c>
      <c r="D6519" s="9">
        <v>6</v>
      </c>
      <c r="E6519" s="30">
        <f>I01_Avg!D6519</f>
        <v>1.0034769872306772</v>
      </c>
      <c r="F6519" s="30">
        <f>PVWatts_8.5kW!J6531</f>
        <v>0</v>
      </c>
      <c r="G6519" s="34">
        <f t="shared" si="303"/>
        <v>1.0034769872306772</v>
      </c>
      <c r="H6519" s="34">
        <f t="shared" si="304"/>
        <v>1.0034769872306772</v>
      </c>
      <c r="I6519" s="34">
        <f t="shared" si="305"/>
        <v>0</v>
      </c>
    </row>
    <row r="6520" spans="2:9" x14ac:dyDescent="0.25">
      <c r="B6520" s="9">
        <v>2021</v>
      </c>
      <c r="C6520" s="9">
        <v>9</v>
      </c>
      <c r="D6520" s="9">
        <v>7</v>
      </c>
      <c r="E6520" s="30">
        <f>I01_Avg!D6520</f>
        <v>1.1341182880427652</v>
      </c>
      <c r="F6520" s="30">
        <f>PVWatts_8.5kW!J6532</f>
        <v>0.71106800000000003</v>
      </c>
      <c r="G6520" s="34">
        <f t="shared" si="303"/>
        <v>0.42305028804276512</v>
      </c>
      <c r="H6520" s="34">
        <f t="shared" si="304"/>
        <v>0.42305028804276512</v>
      </c>
      <c r="I6520" s="34">
        <f t="shared" si="305"/>
        <v>0</v>
      </c>
    </row>
    <row r="6521" spans="2:9" x14ac:dyDescent="0.25">
      <c r="B6521" s="9">
        <v>2021</v>
      </c>
      <c r="C6521" s="9">
        <v>9</v>
      </c>
      <c r="D6521" s="9">
        <v>8</v>
      </c>
      <c r="E6521" s="30">
        <f>I01_Avg!D6521</f>
        <v>1.1453325626072337</v>
      </c>
      <c r="F6521" s="30">
        <f>PVWatts_8.5kW!J6533</f>
        <v>1.3033309999999998</v>
      </c>
      <c r="G6521" s="34">
        <f t="shared" si="303"/>
        <v>-0.15799843739276609</v>
      </c>
      <c r="H6521" s="34">
        <f t="shared" si="304"/>
        <v>0</v>
      </c>
      <c r="I6521" s="34">
        <f t="shared" si="305"/>
        <v>-0.15799843739276609</v>
      </c>
    </row>
    <row r="6522" spans="2:9" x14ac:dyDescent="0.25">
      <c r="B6522" s="9">
        <v>2021</v>
      </c>
      <c r="C6522" s="9">
        <v>9</v>
      </c>
      <c r="D6522" s="9">
        <v>9</v>
      </c>
      <c r="E6522" s="30">
        <f>I01_Avg!D6522</f>
        <v>1.0864783322223619</v>
      </c>
      <c r="F6522" s="30">
        <f>PVWatts_8.5kW!J6534</f>
        <v>3.5544349999999998</v>
      </c>
      <c r="G6522" s="34">
        <f t="shared" si="303"/>
        <v>-2.4679566677776377</v>
      </c>
      <c r="H6522" s="34">
        <f t="shared" si="304"/>
        <v>0</v>
      </c>
      <c r="I6522" s="34">
        <f t="shared" si="305"/>
        <v>-2.4679566677776377</v>
      </c>
    </row>
    <row r="6523" spans="2:9" x14ac:dyDescent="0.25">
      <c r="B6523" s="9">
        <v>2021</v>
      </c>
      <c r="C6523" s="9">
        <v>9</v>
      </c>
      <c r="D6523" s="9">
        <v>10</v>
      </c>
      <c r="E6523" s="30">
        <f>I01_Avg!D6523</f>
        <v>0.97071295247953315</v>
      </c>
      <c r="F6523" s="30">
        <f>PVWatts_8.5kW!J6535</f>
        <v>4.4350860000000001</v>
      </c>
      <c r="G6523" s="34">
        <f t="shared" si="303"/>
        <v>-3.4643730475204668</v>
      </c>
      <c r="H6523" s="34">
        <f t="shared" si="304"/>
        <v>0</v>
      </c>
      <c r="I6523" s="34">
        <f t="shared" si="305"/>
        <v>-3.4643730475204668</v>
      </c>
    </row>
    <row r="6524" spans="2:9" x14ac:dyDescent="0.25">
      <c r="B6524" s="9">
        <v>2021</v>
      </c>
      <c r="C6524" s="9">
        <v>9</v>
      </c>
      <c r="D6524" s="9">
        <v>11</v>
      </c>
      <c r="E6524" s="30">
        <f>I01_Avg!D6524</f>
        <v>0.95683030800269009</v>
      </c>
      <c r="F6524" s="30">
        <f>PVWatts_8.5kW!J6536</f>
        <v>5.1748000000000003</v>
      </c>
      <c r="G6524" s="34">
        <f t="shared" si="303"/>
        <v>-4.2179696919973102</v>
      </c>
      <c r="H6524" s="34">
        <f t="shared" si="304"/>
        <v>0</v>
      </c>
      <c r="I6524" s="34">
        <f t="shared" si="305"/>
        <v>-4.2179696919973102</v>
      </c>
    </row>
    <row r="6525" spans="2:9" x14ac:dyDescent="0.25">
      <c r="B6525" s="9">
        <v>2021</v>
      </c>
      <c r="C6525" s="9">
        <v>9</v>
      </c>
      <c r="D6525" s="9">
        <v>12</v>
      </c>
      <c r="E6525" s="30">
        <f>I01_Avg!D6525</f>
        <v>0.9479652232155672</v>
      </c>
      <c r="F6525" s="30">
        <f>PVWatts_8.5kW!J6537</f>
        <v>5.4669610000000004</v>
      </c>
      <c r="G6525" s="34">
        <f t="shared" si="303"/>
        <v>-4.5189957767844335</v>
      </c>
      <c r="H6525" s="34">
        <f t="shared" si="304"/>
        <v>0</v>
      </c>
      <c r="I6525" s="34">
        <f t="shared" si="305"/>
        <v>-4.5189957767844335</v>
      </c>
    </row>
    <row r="6526" spans="2:9" x14ac:dyDescent="0.25">
      <c r="B6526" s="9">
        <v>2021</v>
      </c>
      <c r="C6526" s="9">
        <v>9</v>
      </c>
      <c r="D6526" s="9">
        <v>13</v>
      </c>
      <c r="E6526" s="30">
        <f>I01_Avg!D6526</f>
        <v>0.87633197475105218</v>
      </c>
      <c r="F6526" s="30">
        <f>PVWatts_8.5kW!J6538</f>
        <v>5.3166360000000008</v>
      </c>
      <c r="G6526" s="34">
        <f t="shared" si="303"/>
        <v>-4.440304025248949</v>
      </c>
      <c r="H6526" s="34">
        <f t="shared" si="304"/>
        <v>0</v>
      </c>
      <c r="I6526" s="34">
        <f t="shared" si="305"/>
        <v>-4.440304025248949</v>
      </c>
    </row>
    <row r="6527" spans="2:9" x14ac:dyDescent="0.25">
      <c r="B6527" s="9">
        <v>2021</v>
      </c>
      <c r="C6527" s="9">
        <v>9</v>
      </c>
      <c r="D6527" s="9">
        <v>14</v>
      </c>
      <c r="E6527" s="30">
        <f>I01_Avg!D6527</f>
        <v>0.91399181037452415</v>
      </c>
      <c r="F6527" s="30">
        <f>PVWatts_8.5kW!J6539</f>
        <v>4.828449</v>
      </c>
      <c r="G6527" s="34">
        <f t="shared" si="303"/>
        <v>-3.9144571896254758</v>
      </c>
      <c r="H6527" s="34">
        <f t="shared" si="304"/>
        <v>0</v>
      </c>
      <c r="I6527" s="34">
        <f t="shared" si="305"/>
        <v>-3.9144571896254758</v>
      </c>
    </row>
    <row r="6528" spans="2:9" x14ac:dyDescent="0.25">
      <c r="B6528" s="9">
        <v>2021</v>
      </c>
      <c r="C6528" s="9">
        <v>9</v>
      </c>
      <c r="D6528" s="9">
        <v>15</v>
      </c>
      <c r="E6528" s="30">
        <f>I01_Avg!D6528</f>
        <v>0.87207727343697694</v>
      </c>
      <c r="F6528" s="30">
        <f>PVWatts_8.5kW!J6540</f>
        <v>3.8325880000000003</v>
      </c>
      <c r="G6528" s="34">
        <f t="shared" si="303"/>
        <v>-2.9605107265630233</v>
      </c>
      <c r="H6528" s="34">
        <f t="shared" si="304"/>
        <v>0</v>
      </c>
      <c r="I6528" s="34">
        <f t="shared" si="305"/>
        <v>-2.9605107265630233</v>
      </c>
    </row>
    <row r="6529" spans="2:9" x14ac:dyDescent="0.25">
      <c r="B6529" s="9">
        <v>2021</v>
      </c>
      <c r="C6529" s="9">
        <v>9</v>
      </c>
      <c r="D6529" s="9">
        <v>16</v>
      </c>
      <c r="E6529" s="30">
        <f>I01_Avg!D6529</f>
        <v>0.95117202959039093</v>
      </c>
      <c r="F6529" s="30">
        <f>PVWatts_8.5kW!J6541</f>
        <v>2.4535939999999998</v>
      </c>
      <c r="G6529" s="34">
        <f t="shared" si="303"/>
        <v>-1.5024219704096089</v>
      </c>
      <c r="H6529" s="34">
        <f t="shared" si="304"/>
        <v>0</v>
      </c>
      <c r="I6529" s="34">
        <f t="shared" si="305"/>
        <v>-1.5024219704096089</v>
      </c>
    </row>
    <row r="6530" spans="2:9" x14ac:dyDescent="0.25">
      <c r="B6530" s="9">
        <v>2021</v>
      </c>
      <c r="C6530" s="9">
        <v>9</v>
      </c>
      <c r="D6530" s="9">
        <v>17</v>
      </c>
      <c r="E6530" s="30">
        <f>I01_Avg!D6530</f>
        <v>1.1028427446188742</v>
      </c>
      <c r="F6530" s="30">
        <f>PVWatts_8.5kW!J6542</f>
        <v>0.90612000000000004</v>
      </c>
      <c r="G6530" s="34">
        <f t="shared" si="303"/>
        <v>0.19672274461887418</v>
      </c>
      <c r="H6530" s="34">
        <f t="shared" si="304"/>
        <v>0.19672274461887418</v>
      </c>
      <c r="I6530" s="34">
        <f t="shared" si="305"/>
        <v>0</v>
      </c>
    </row>
    <row r="6531" spans="2:9" x14ac:dyDescent="0.25">
      <c r="B6531" s="9">
        <v>2021</v>
      </c>
      <c r="C6531" s="9">
        <v>9</v>
      </c>
      <c r="D6531" s="9">
        <v>18</v>
      </c>
      <c r="E6531" s="30">
        <f>I01_Avg!D6531</f>
        <v>1.2120951396312882</v>
      </c>
      <c r="F6531" s="30">
        <f>PVWatts_8.5kW!J6543</f>
        <v>0</v>
      </c>
      <c r="G6531" s="34">
        <f t="shared" si="303"/>
        <v>1.2120951396312882</v>
      </c>
      <c r="H6531" s="34">
        <f t="shared" si="304"/>
        <v>1.2120951396312882</v>
      </c>
      <c r="I6531" s="34">
        <f t="shared" si="305"/>
        <v>0</v>
      </c>
    </row>
    <row r="6532" spans="2:9" x14ac:dyDescent="0.25">
      <c r="B6532" s="9">
        <v>2021</v>
      </c>
      <c r="C6532" s="9">
        <v>9</v>
      </c>
      <c r="D6532" s="9">
        <v>19</v>
      </c>
      <c r="E6532" s="30">
        <f>I01_Avg!D6532</f>
        <v>1.2775046363540734</v>
      </c>
      <c r="F6532" s="30">
        <f>PVWatts_8.5kW!J6544</f>
        <v>0</v>
      </c>
      <c r="G6532" s="34">
        <f t="shared" si="303"/>
        <v>1.2775046363540734</v>
      </c>
      <c r="H6532" s="34">
        <f t="shared" si="304"/>
        <v>1.2775046363540734</v>
      </c>
      <c r="I6532" s="34">
        <f t="shared" si="305"/>
        <v>0</v>
      </c>
    </row>
    <row r="6533" spans="2:9" x14ac:dyDescent="0.25">
      <c r="B6533" s="9">
        <v>2021</v>
      </c>
      <c r="C6533" s="9">
        <v>9</v>
      </c>
      <c r="D6533" s="9">
        <v>20</v>
      </c>
      <c r="E6533" s="30">
        <f>I01_Avg!D6533</f>
        <v>1.3122258555320048</v>
      </c>
      <c r="F6533" s="30">
        <f>PVWatts_8.5kW!J6545</f>
        <v>0</v>
      </c>
      <c r="G6533" s="34">
        <f t="shared" si="303"/>
        <v>1.3122258555320048</v>
      </c>
      <c r="H6533" s="34">
        <f t="shared" si="304"/>
        <v>1.3122258555320048</v>
      </c>
      <c r="I6533" s="34">
        <f t="shared" si="305"/>
        <v>0</v>
      </c>
    </row>
    <row r="6534" spans="2:9" x14ac:dyDescent="0.25">
      <c r="B6534" s="9">
        <v>2021</v>
      </c>
      <c r="C6534" s="9">
        <v>9</v>
      </c>
      <c r="D6534" s="9">
        <v>21</v>
      </c>
      <c r="E6534" s="30">
        <f>I01_Avg!D6534</f>
        <v>1.1922696793830669</v>
      </c>
      <c r="F6534" s="30">
        <f>PVWatts_8.5kW!J6546</f>
        <v>0</v>
      </c>
      <c r="G6534" s="34">
        <f t="shared" si="303"/>
        <v>1.1922696793830669</v>
      </c>
      <c r="H6534" s="34">
        <f t="shared" si="304"/>
        <v>1.1922696793830669</v>
      </c>
      <c r="I6534" s="34">
        <f t="shared" si="305"/>
        <v>0</v>
      </c>
    </row>
    <row r="6535" spans="2:9" x14ac:dyDescent="0.25">
      <c r="B6535" s="9">
        <v>2021</v>
      </c>
      <c r="C6535" s="9">
        <v>9</v>
      </c>
      <c r="D6535" s="9">
        <v>22</v>
      </c>
      <c r="E6535" s="30">
        <f>I01_Avg!D6535</f>
        <v>1.0280806221870702</v>
      </c>
      <c r="F6535" s="30">
        <f>PVWatts_8.5kW!J6547</f>
        <v>0</v>
      </c>
      <c r="G6535" s="34">
        <f t="shared" si="303"/>
        <v>1.0280806221870702</v>
      </c>
      <c r="H6535" s="34">
        <f t="shared" si="304"/>
        <v>1.0280806221870702</v>
      </c>
      <c r="I6535" s="34">
        <f t="shared" si="305"/>
        <v>0</v>
      </c>
    </row>
    <row r="6536" spans="2:9" x14ac:dyDescent="0.25">
      <c r="B6536" s="9">
        <v>2021</v>
      </c>
      <c r="C6536" s="9">
        <v>9</v>
      </c>
      <c r="D6536" s="9">
        <v>23</v>
      </c>
      <c r="E6536" s="30">
        <f>I01_Avg!D6536</f>
        <v>0.92860525085915602</v>
      </c>
      <c r="F6536" s="30">
        <f>PVWatts_8.5kW!J6548</f>
        <v>0</v>
      </c>
      <c r="G6536" s="34">
        <f t="shared" si="303"/>
        <v>0.92860525085915602</v>
      </c>
      <c r="H6536" s="34">
        <f t="shared" si="304"/>
        <v>0.92860525085915602</v>
      </c>
      <c r="I6536" s="34">
        <f t="shared" si="305"/>
        <v>0</v>
      </c>
    </row>
    <row r="6537" spans="2:9" x14ac:dyDescent="0.25">
      <c r="B6537" s="9">
        <v>2021</v>
      </c>
      <c r="C6537" s="9">
        <v>9</v>
      </c>
      <c r="D6537" s="9">
        <v>0</v>
      </c>
      <c r="E6537" s="30">
        <f>I01_Avg!D6537</f>
        <v>0.84068854840531904</v>
      </c>
      <c r="F6537" s="30">
        <f>PVWatts_8.5kW!J6549</f>
        <v>0</v>
      </c>
      <c r="G6537" s="34">
        <f t="shared" si="303"/>
        <v>0.84068854840531904</v>
      </c>
      <c r="H6537" s="34">
        <f t="shared" si="304"/>
        <v>0.84068854840531904</v>
      </c>
      <c r="I6537" s="34">
        <f t="shared" si="305"/>
        <v>0</v>
      </c>
    </row>
    <row r="6538" spans="2:9" x14ac:dyDescent="0.25">
      <c r="B6538" s="9">
        <v>2021</v>
      </c>
      <c r="C6538" s="9">
        <v>9</v>
      </c>
      <c r="D6538" s="9">
        <v>1</v>
      </c>
      <c r="E6538" s="30">
        <f>I01_Avg!D6538</f>
        <v>0.75480362130349754</v>
      </c>
      <c r="F6538" s="30">
        <f>PVWatts_8.5kW!J6550</f>
        <v>0</v>
      </c>
      <c r="G6538" s="34">
        <f t="shared" ref="G6538:G6601" si="306">+E6538-F6538</f>
        <v>0.75480362130349754</v>
      </c>
      <c r="H6538" s="34">
        <f t="shared" ref="H6538:H6601" si="307">+IF(G6538&gt;0,G6538,0)</f>
        <v>0.75480362130349754</v>
      </c>
      <c r="I6538" s="34">
        <f t="shared" ref="I6538:I6601" si="308">+IF(G6538&lt;0,G6538,0)</f>
        <v>0</v>
      </c>
    </row>
    <row r="6539" spans="2:9" x14ac:dyDescent="0.25">
      <c r="B6539" s="9">
        <v>2021</v>
      </c>
      <c r="C6539" s="9">
        <v>9</v>
      </c>
      <c r="D6539" s="9">
        <v>2</v>
      </c>
      <c r="E6539" s="30">
        <f>I01_Avg!D6539</f>
        <v>0.73419437020198319</v>
      </c>
      <c r="F6539" s="30">
        <f>PVWatts_8.5kW!J6551</f>
        <v>0</v>
      </c>
      <c r="G6539" s="34">
        <f t="shared" si="306"/>
        <v>0.73419437020198319</v>
      </c>
      <c r="H6539" s="34">
        <f t="shared" si="307"/>
        <v>0.73419437020198319</v>
      </c>
      <c r="I6539" s="34">
        <f t="shared" si="308"/>
        <v>0</v>
      </c>
    </row>
    <row r="6540" spans="2:9" x14ac:dyDescent="0.25">
      <c r="B6540" s="9">
        <v>2021</v>
      </c>
      <c r="C6540" s="9">
        <v>9</v>
      </c>
      <c r="D6540" s="9">
        <v>3</v>
      </c>
      <c r="E6540" s="30">
        <f>I01_Avg!D6540</f>
        <v>0.74243889982663192</v>
      </c>
      <c r="F6540" s="30">
        <f>PVWatts_8.5kW!J6552</f>
        <v>0</v>
      </c>
      <c r="G6540" s="34">
        <f t="shared" si="306"/>
        <v>0.74243889982663192</v>
      </c>
      <c r="H6540" s="34">
        <f t="shared" si="307"/>
        <v>0.74243889982663192</v>
      </c>
      <c r="I6540" s="34">
        <f t="shared" si="308"/>
        <v>0</v>
      </c>
    </row>
    <row r="6541" spans="2:9" x14ac:dyDescent="0.25">
      <c r="B6541" s="9">
        <v>2021</v>
      </c>
      <c r="C6541" s="9">
        <v>9</v>
      </c>
      <c r="D6541" s="9">
        <v>4</v>
      </c>
      <c r="E6541" s="30">
        <f>I01_Avg!D6541</f>
        <v>0.76435702206759804</v>
      </c>
      <c r="F6541" s="30">
        <f>PVWatts_8.5kW!J6553</f>
        <v>0</v>
      </c>
      <c r="G6541" s="34">
        <f t="shared" si="306"/>
        <v>0.76435702206759804</v>
      </c>
      <c r="H6541" s="34">
        <f t="shared" si="307"/>
        <v>0.76435702206759804</v>
      </c>
      <c r="I6541" s="34">
        <f t="shared" si="308"/>
        <v>0</v>
      </c>
    </row>
    <row r="6542" spans="2:9" x14ac:dyDescent="0.25">
      <c r="B6542" s="9">
        <v>2021</v>
      </c>
      <c r="C6542" s="9">
        <v>9</v>
      </c>
      <c r="D6542" s="9">
        <v>5</v>
      </c>
      <c r="E6542" s="30">
        <f>I01_Avg!D6542</f>
        <v>0.85219315428919551</v>
      </c>
      <c r="F6542" s="30">
        <f>PVWatts_8.5kW!J6554</f>
        <v>0</v>
      </c>
      <c r="G6542" s="34">
        <f t="shared" si="306"/>
        <v>0.85219315428919551</v>
      </c>
      <c r="H6542" s="34">
        <f t="shared" si="307"/>
        <v>0.85219315428919551</v>
      </c>
      <c r="I6542" s="34">
        <f t="shared" si="308"/>
        <v>0</v>
      </c>
    </row>
    <row r="6543" spans="2:9" x14ac:dyDescent="0.25">
      <c r="B6543" s="9">
        <v>2021</v>
      </c>
      <c r="C6543" s="9">
        <v>9</v>
      </c>
      <c r="D6543" s="9">
        <v>6</v>
      </c>
      <c r="E6543" s="30">
        <f>I01_Avg!D6543</f>
        <v>1.0107901199322042</v>
      </c>
      <c r="F6543" s="30">
        <f>PVWatts_8.5kW!J6555</f>
        <v>0</v>
      </c>
      <c r="G6543" s="34">
        <f t="shared" si="306"/>
        <v>1.0107901199322042</v>
      </c>
      <c r="H6543" s="34">
        <f t="shared" si="307"/>
        <v>1.0107901199322042</v>
      </c>
      <c r="I6543" s="34">
        <f t="shared" si="308"/>
        <v>0</v>
      </c>
    </row>
    <row r="6544" spans="2:9" x14ac:dyDescent="0.25">
      <c r="B6544" s="9">
        <v>2021</v>
      </c>
      <c r="C6544" s="9">
        <v>9</v>
      </c>
      <c r="D6544" s="9">
        <v>7</v>
      </c>
      <c r="E6544" s="30">
        <f>I01_Avg!D6544</f>
        <v>1.1837472261312945</v>
      </c>
      <c r="F6544" s="30">
        <f>PVWatts_8.5kW!J6556</f>
        <v>0.72672300000000001</v>
      </c>
      <c r="G6544" s="34">
        <f t="shared" si="306"/>
        <v>0.45702422613129445</v>
      </c>
      <c r="H6544" s="34">
        <f t="shared" si="307"/>
        <v>0.45702422613129445</v>
      </c>
      <c r="I6544" s="34">
        <f t="shared" si="308"/>
        <v>0</v>
      </c>
    </row>
    <row r="6545" spans="2:9" x14ac:dyDescent="0.25">
      <c r="B6545" s="9">
        <v>2021</v>
      </c>
      <c r="C6545" s="9">
        <v>9</v>
      </c>
      <c r="D6545" s="9">
        <v>8</v>
      </c>
      <c r="E6545" s="30">
        <f>I01_Avg!D6545</f>
        <v>1.1501982584734061</v>
      </c>
      <c r="F6545" s="30">
        <f>PVWatts_8.5kW!J6557</f>
        <v>2.3311289999999998</v>
      </c>
      <c r="G6545" s="34">
        <f t="shared" si="306"/>
        <v>-1.1809307415265937</v>
      </c>
      <c r="H6545" s="34">
        <f t="shared" si="307"/>
        <v>0</v>
      </c>
      <c r="I6545" s="34">
        <f t="shared" si="308"/>
        <v>-1.1809307415265937</v>
      </c>
    </row>
    <row r="6546" spans="2:9" x14ac:dyDescent="0.25">
      <c r="B6546" s="9">
        <v>2021</v>
      </c>
      <c r="C6546" s="9">
        <v>9</v>
      </c>
      <c r="D6546" s="9">
        <v>9</v>
      </c>
      <c r="E6546" s="30">
        <f>I01_Avg!D6546</f>
        <v>1.1344225508248416</v>
      </c>
      <c r="F6546" s="30">
        <f>PVWatts_8.5kW!J6558</f>
        <v>3.8220839999999998</v>
      </c>
      <c r="G6546" s="34">
        <f t="shared" si="306"/>
        <v>-2.6876614491751583</v>
      </c>
      <c r="H6546" s="34">
        <f t="shared" si="307"/>
        <v>0</v>
      </c>
      <c r="I6546" s="34">
        <f t="shared" si="308"/>
        <v>-2.6876614491751583</v>
      </c>
    </row>
    <row r="6547" spans="2:9" x14ac:dyDescent="0.25">
      <c r="B6547" s="9">
        <v>2021</v>
      </c>
      <c r="C6547" s="9">
        <v>9</v>
      </c>
      <c r="D6547" s="9">
        <v>10</v>
      </c>
      <c r="E6547" s="30">
        <f>I01_Avg!D6547</f>
        <v>1.06383706547722</v>
      </c>
      <c r="F6547" s="30">
        <f>PVWatts_8.5kW!J6559</f>
        <v>4.867807</v>
      </c>
      <c r="G6547" s="34">
        <f t="shared" si="306"/>
        <v>-3.80396993452278</v>
      </c>
      <c r="H6547" s="34">
        <f t="shared" si="307"/>
        <v>0</v>
      </c>
      <c r="I6547" s="34">
        <f t="shared" si="308"/>
        <v>-3.80396993452278</v>
      </c>
    </row>
    <row r="6548" spans="2:9" x14ac:dyDescent="0.25">
      <c r="B6548" s="9">
        <v>2021</v>
      </c>
      <c r="C6548" s="9">
        <v>9</v>
      </c>
      <c r="D6548" s="9">
        <v>11</v>
      </c>
      <c r="E6548" s="30">
        <f>I01_Avg!D6548</f>
        <v>1.006909592332585</v>
      </c>
      <c r="F6548" s="30">
        <f>PVWatts_8.5kW!J6560</f>
        <v>5.5266489999999999</v>
      </c>
      <c r="G6548" s="34">
        <f t="shared" si="306"/>
        <v>-4.5197394076674149</v>
      </c>
      <c r="H6548" s="34">
        <f t="shared" si="307"/>
        <v>0</v>
      </c>
      <c r="I6548" s="34">
        <f t="shared" si="308"/>
        <v>-4.5197394076674149</v>
      </c>
    </row>
    <row r="6549" spans="2:9" x14ac:dyDescent="0.25">
      <c r="B6549" s="9">
        <v>2021</v>
      </c>
      <c r="C6549" s="9">
        <v>9</v>
      </c>
      <c r="D6549" s="9">
        <v>12</v>
      </c>
      <c r="E6549" s="30">
        <f>I01_Avg!D6549</f>
        <v>0.9648383810665897</v>
      </c>
      <c r="F6549" s="30">
        <f>PVWatts_8.5kW!J6561</f>
        <v>5.8116000000000003</v>
      </c>
      <c r="G6549" s="34">
        <f t="shared" si="306"/>
        <v>-4.8467616189334102</v>
      </c>
      <c r="H6549" s="34">
        <f t="shared" si="307"/>
        <v>0</v>
      </c>
      <c r="I6549" s="34">
        <f t="shared" si="308"/>
        <v>-4.8467616189334102</v>
      </c>
    </row>
    <row r="6550" spans="2:9" x14ac:dyDescent="0.25">
      <c r="B6550" s="9">
        <v>2021</v>
      </c>
      <c r="C6550" s="9">
        <v>9</v>
      </c>
      <c r="D6550" s="9">
        <v>13</v>
      </c>
      <c r="E6550" s="30">
        <f>I01_Avg!D6550</f>
        <v>0.90893639131320014</v>
      </c>
      <c r="F6550" s="30">
        <f>PVWatts_8.5kW!J6562</f>
        <v>5.6179669999999993</v>
      </c>
      <c r="G6550" s="34">
        <f t="shared" si="306"/>
        <v>-4.709030608686799</v>
      </c>
      <c r="H6550" s="34">
        <f t="shared" si="307"/>
        <v>0</v>
      </c>
      <c r="I6550" s="34">
        <f t="shared" si="308"/>
        <v>-4.709030608686799</v>
      </c>
    </row>
    <row r="6551" spans="2:9" x14ac:dyDescent="0.25">
      <c r="B6551" s="9">
        <v>2021</v>
      </c>
      <c r="C6551" s="9">
        <v>9</v>
      </c>
      <c r="D6551" s="9">
        <v>14</v>
      </c>
      <c r="E6551" s="30">
        <f>I01_Avg!D6551</f>
        <v>0.89057866649744644</v>
      </c>
      <c r="F6551" s="30">
        <f>PVWatts_8.5kW!J6563</f>
        <v>5.012397</v>
      </c>
      <c r="G6551" s="34">
        <f t="shared" si="306"/>
        <v>-4.1218183335025538</v>
      </c>
      <c r="H6551" s="34">
        <f t="shared" si="307"/>
        <v>0</v>
      </c>
      <c r="I6551" s="34">
        <f t="shared" si="308"/>
        <v>-4.1218183335025538</v>
      </c>
    </row>
    <row r="6552" spans="2:9" x14ac:dyDescent="0.25">
      <c r="B6552" s="9">
        <v>2021</v>
      </c>
      <c r="C6552" s="9">
        <v>9</v>
      </c>
      <c r="D6552" s="9">
        <v>15</v>
      </c>
      <c r="E6552" s="30">
        <f>I01_Avg!D6552</f>
        <v>0.89470992750582978</v>
      </c>
      <c r="F6552" s="30">
        <f>PVWatts_8.5kW!J6564</f>
        <v>4.0234830000000006</v>
      </c>
      <c r="G6552" s="34">
        <f t="shared" si="306"/>
        <v>-3.1287730724941709</v>
      </c>
      <c r="H6552" s="34">
        <f t="shared" si="307"/>
        <v>0</v>
      </c>
      <c r="I6552" s="34">
        <f t="shared" si="308"/>
        <v>-3.1287730724941709</v>
      </c>
    </row>
    <row r="6553" spans="2:9" x14ac:dyDescent="0.25">
      <c r="B6553" s="9">
        <v>2021</v>
      </c>
      <c r="C6553" s="9">
        <v>9</v>
      </c>
      <c r="D6553" s="9">
        <v>16</v>
      </c>
      <c r="E6553" s="30">
        <f>I01_Avg!D6553</f>
        <v>0.97036068535450437</v>
      </c>
      <c r="F6553" s="30">
        <f>PVWatts_8.5kW!J6565</f>
        <v>2.600921</v>
      </c>
      <c r="G6553" s="34">
        <f t="shared" si="306"/>
        <v>-1.6305603146454957</v>
      </c>
      <c r="H6553" s="34">
        <f t="shared" si="307"/>
        <v>0</v>
      </c>
      <c r="I6553" s="34">
        <f t="shared" si="308"/>
        <v>-1.6305603146454957</v>
      </c>
    </row>
    <row r="6554" spans="2:9" x14ac:dyDescent="0.25">
      <c r="B6554" s="9">
        <v>2021</v>
      </c>
      <c r="C6554" s="9">
        <v>9</v>
      </c>
      <c r="D6554" s="9">
        <v>17</v>
      </c>
      <c r="E6554" s="30">
        <f>I01_Avg!D6554</f>
        <v>1.1330270294321294</v>
      </c>
      <c r="F6554" s="30">
        <f>PVWatts_8.5kW!J6566</f>
        <v>0.46732299999999999</v>
      </c>
      <c r="G6554" s="34">
        <f t="shared" si="306"/>
        <v>0.66570402943212947</v>
      </c>
      <c r="H6554" s="34">
        <f t="shared" si="307"/>
        <v>0.66570402943212947</v>
      </c>
      <c r="I6554" s="34">
        <f t="shared" si="308"/>
        <v>0</v>
      </c>
    </row>
    <row r="6555" spans="2:9" x14ac:dyDescent="0.25">
      <c r="B6555" s="9">
        <v>2021</v>
      </c>
      <c r="C6555" s="9">
        <v>9</v>
      </c>
      <c r="D6555" s="9">
        <v>18</v>
      </c>
      <c r="E6555" s="30">
        <f>I01_Avg!D6555</f>
        <v>1.1569260529396774</v>
      </c>
      <c r="F6555" s="30">
        <f>PVWatts_8.5kW!J6567</f>
        <v>0</v>
      </c>
      <c r="G6555" s="34">
        <f t="shared" si="306"/>
        <v>1.1569260529396774</v>
      </c>
      <c r="H6555" s="34">
        <f t="shared" si="307"/>
        <v>1.1569260529396774</v>
      </c>
      <c r="I6555" s="34">
        <f t="shared" si="308"/>
        <v>0</v>
      </c>
    </row>
    <row r="6556" spans="2:9" x14ac:dyDescent="0.25">
      <c r="B6556" s="9">
        <v>2021</v>
      </c>
      <c r="C6556" s="9">
        <v>9</v>
      </c>
      <c r="D6556" s="9">
        <v>19</v>
      </c>
      <c r="E6556" s="30">
        <f>I01_Avg!D6556</f>
        <v>1.2598702579490944</v>
      </c>
      <c r="F6556" s="30">
        <f>PVWatts_8.5kW!J6568</f>
        <v>0</v>
      </c>
      <c r="G6556" s="34">
        <f t="shared" si="306"/>
        <v>1.2598702579490944</v>
      </c>
      <c r="H6556" s="34">
        <f t="shared" si="307"/>
        <v>1.2598702579490944</v>
      </c>
      <c r="I6556" s="34">
        <f t="shared" si="308"/>
        <v>0</v>
      </c>
    </row>
    <row r="6557" spans="2:9" x14ac:dyDescent="0.25">
      <c r="B6557" s="9">
        <v>2021</v>
      </c>
      <c r="C6557" s="9">
        <v>9</v>
      </c>
      <c r="D6557" s="9">
        <v>20</v>
      </c>
      <c r="E6557" s="30">
        <f>I01_Avg!D6557</f>
        <v>1.2181509394261469</v>
      </c>
      <c r="F6557" s="30">
        <f>PVWatts_8.5kW!J6569</f>
        <v>0</v>
      </c>
      <c r="G6557" s="34">
        <f t="shared" si="306"/>
        <v>1.2181509394261469</v>
      </c>
      <c r="H6557" s="34">
        <f t="shared" si="307"/>
        <v>1.2181509394261469</v>
      </c>
      <c r="I6557" s="34">
        <f t="shared" si="308"/>
        <v>0</v>
      </c>
    </row>
    <row r="6558" spans="2:9" x14ac:dyDescent="0.25">
      <c r="B6558" s="9">
        <v>2021</v>
      </c>
      <c r="C6558" s="9">
        <v>9</v>
      </c>
      <c r="D6558" s="9">
        <v>21</v>
      </c>
      <c r="E6558" s="30">
        <f>I01_Avg!D6558</f>
        <v>1.1027980111009406</v>
      </c>
      <c r="F6558" s="30">
        <f>PVWatts_8.5kW!J6570</f>
        <v>0</v>
      </c>
      <c r="G6558" s="34">
        <f t="shared" si="306"/>
        <v>1.1027980111009406</v>
      </c>
      <c r="H6558" s="34">
        <f t="shared" si="307"/>
        <v>1.1027980111009406</v>
      </c>
      <c r="I6558" s="34">
        <f t="shared" si="308"/>
        <v>0</v>
      </c>
    </row>
    <row r="6559" spans="2:9" x14ac:dyDescent="0.25">
      <c r="B6559" s="9">
        <v>2021</v>
      </c>
      <c r="C6559" s="9">
        <v>9</v>
      </c>
      <c r="D6559" s="9">
        <v>22</v>
      </c>
      <c r="E6559" s="30">
        <f>I01_Avg!D6559</f>
        <v>0.99247820721696078</v>
      </c>
      <c r="F6559" s="30">
        <f>PVWatts_8.5kW!J6571</f>
        <v>0</v>
      </c>
      <c r="G6559" s="34">
        <f t="shared" si="306"/>
        <v>0.99247820721696078</v>
      </c>
      <c r="H6559" s="34">
        <f t="shared" si="307"/>
        <v>0.99247820721696078</v>
      </c>
      <c r="I6559" s="34">
        <f t="shared" si="308"/>
        <v>0</v>
      </c>
    </row>
    <row r="6560" spans="2:9" x14ac:dyDescent="0.25">
      <c r="B6560" s="9">
        <v>2021</v>
      </c>
      <c r="C6560" s="9">
        <v>9</v>
      </c>
      <c r="D6560" s="9">
        <v>23</v>
      </c>
      <c r="E6560" s="30">
        <f>I01_Avg!D6560</f>
        <v>0.82191972196541196</v>
      </c>
      <c r="F6560" s="30">
        <f>PVWatts_8.5kW!J6572</f>
        <v>0</v>
      </c>
      <c r="G6560" s="34">
        <f t="shared" si="306"/>
        <v>0.82191972196541196</v>
      </c>
      <c r="H6560" s="34">
        <f t="shared" si="307"/>
        <v>0.82191972196541196</v>
      </c>
      <c r="I6560" s="34">
        <f t="shared" si="308"/>
        <v>0</v>
      </c>
    </row>
    <row r="6561" spans="2:9" x14ac:dyDescent="0.25">
      <c r="B6561" s="9">
        <v>2021</v>
      </c>
      <c r="C6561" s="9">
        <v>10</v>
      </c>
      <c r="D6561" s="9">
        <v>0</v>
      </c>
      <c r="E6561" s="30">
        <f>I01_Avg!D6561</f>
        <v>0.77620411548081425</v>
      </c>
      <c r="F6561" s="30">
        <f>PVWatts_8.5kW!J6573</f>
        <v>0</v>
      </c>
      <c r="G6561" s="34">
        <f t="shared" si="306"/>
        <v>0.77620411548081425</v>
      </c>
      <c r="H6561" s="34">
        <f t="shared" si="307"/>
        <v>0.77620411548081425</v>
      </c>
      <c r="I6561" s="34">
        <f t="shared" si="308"/>
        <v>0</v>
      </c>
    </row>
    <row r="6562" spans="2:9" x14ac:dyDescent="0.25">
      <c r="B6562" s="9">
        <v>2021</v>
      </c>
      <c r="C6562" s="9">
        <v>10</v>
      </c>
      <c r="D6562" s="9">
        <v>1</v>
      </c>
      <c r="E6562" s="30">
        <f>I01_Avg!D6562</f>
        <v>0.75542891526361811</v>
      </c>
      <c r="F6562" s="30">
        <f>PVWatts_8.5kW!J6574</f>
        <v>0</v>
      </c>
      <c r="G6562" s="34">
        <f t="shared" si="306"/>
        <v>0.75542891526361811</v>
      </c>
      <c r="H6562" s="34">
        <f t="shared" si="307"/>
        <v>0.75542891526361811</v>
      </c>
      <c r="I6562" s="34">
        <f t="shared" si="308"/>
        <v>0</v>
      </c>
    </row>
    <row r="6563" spans="2:9" x14ac:dyDescent="0.25">
      <c r="B6563" s="9">
        <v>2021</v>
      </c>
      <c r="C6563" s="9">
        <v>10</v>
      </c>
      <c r="D6563" s="9">
        <v>2</v>
      </c>
      <c r="E6563" s="30">
        <f>I01_Avg!D6563</f>
        <v>0.75798723385165545</v>
      </c>
      <c r="F6563" s="30">
        <f>PVWatts_8.5kW!J6575</f>
        <v>0</v>
      </c>
      <c r="G6563" s="34">
        <f t="shared" si="306"/>
        <v>0.75798723385165545</v>
      </c>
      <c r="H6563" s="34">
        <f t="shared" si="307"/>
        <v>0.75798723385165545</v>
      </c>
      <c r="I6563" s="34">
        <f t="shared" si="308"/>
        <v>0</v>
      </c>
    </row>
    <row r="6564" spans="2:9" x14ac:dyDescent="0.25">
      <c r="B6564" s="9">
        <v>2021</v>
      </c>
      <c r="C6564" s="9">
        <v>10</v>
      </c>
      <c r="D6564" s="9">
        <v>3</v>
      </c>
      <c r="E6564" s="30">
        <f>I01_Avg!D6564</f>
        <v>0.73219538507499204</v>
      </c>
      <c r="F6564" s="30">
        <f>PVWatts_8.5kW!J6576</f>
        <v>0</v>
      </c>
      <c r="G6564" s="34">
        <f t="shared" si="306"/>
        <v>0.73219538507499204</v>
      </c>
      <c r="H6564" s="34">
        <f t="shared" si="307"/>
        <v>0.73219538507499204</v>
      </c>
      <c r="I6564" s="34">
        <f t="shared" si="308"/>
        <v>0</v>
      </c>
    </row>
    <row r="6565" spans="2:9" x14ac:dyDescent="0.25">
      <c r="B6565" s="9">
        <v>2021</v>
      </c>
      <c r="C6565" s="9">
        <v>10</v>
      </c>
      <c r="D6565" s="9">
        <v>4</v>
      </c>
      <c r="E6565" s="30">
        <f>I01_Avg!D6565</f>
        <v>0.75731310895218495</v>
      </c>
      <c r="F6565" s="30">
        <f>PVWatts_8.5kW!J6577</f>
        <v>0</v>
      </c>
      <c r="G6565" s="34">
        <f t="shared" si="306"/>
        <v>0.75731310895218495</v>
      </c>
      <c r="H6565" s="34">
        <f t="shared" si="307"/>
        <v>0.75731310895218495</v>
      </c>
      <c r="I6565" s="34">
        <f t="shared" si="308"/>
        <v>0</v>
      </c>
    </row>
    <row r="6566" spans="2:9" x14ac:dyDescent="0.25">
      <c r="B6566" s="9">
        <v>2021</v>
      </c>
      <c r="C6566" s="9">
        <v>10</v>
      </c>
      <c r="D6566" s="9">
        <v>5</v>
      </c>
      <c r="E6566" s="30">
        <f>I01_Avg!D6566</f>
        <v>0.81840122867357457</v>
      </c>
      <c r="F6566" s="30">
        <f>PVWatts_8.5kW!J6578</f>
        <v>0</v>
      </c>
      <c r="G6566" s="34">
        <f t="shared" si="306"/>
        <v>0.81840122867357457</v>
      </c>
      <c r="H6566" s="34">
        <f t="shared" si="307"/>
        <v>0.81840122867357457</v>
      </c>
      <c r="I6566" s="34">
        <f t="shared" si="308"/>
        <v>0</v>
      </c>
    </row>
    <row r="6567" spans="2:9" x14ac:dyDescent="0.25">
      <c r="B6567" s="9">
        <v>2021</v>
      </c>
      <c r="C6567" s="9">
        <v>10</v>
      </c>
      <c r="D6567" s="9">
        <v>6</v>
      </c>
      <c r="E6567" s="30">
        <f>I01_Avg!D6567</f>
        <v>0.95968802119407004</v>
      </c>
      <c r="F6567" s="30">
        <f>PVWatts_8.5kW!J6579</f>
        <v>0</v>
      </c>
      <c r="G6567" s="34">
        <f t="shared" si="306"/>
        <v>0.95968802119407004</v>
      </c>
      <c r="H6567" s="34">
        <f t="shared" si="307"/>
        <v>0.95968802119407004</v>
      </c>
      <c r="I6567" s="34">
        <f t="shared" si="308"/>
        <v>0</v>
      </c>
    </row>
    <row r="6568" spans="2:9" x14ac:dyDescent="0.25">
      <c r="B6568" s="9">
        <v>2021</v>
      </c>
      <c r="C6568" s="9">
        <v>10</v>
      </c>
      <c r="D6568" s="9">
        <v>7</v>
      </c>
      <c r="E6568" s="30">
        <f>I01_Avg!D6568</f>
        <v>1.1530172546201225</v>
      </c>
      <c r="F6568" s="30">
        <f>PVWatts_8.5kW!J6580</f>
        <v>0.72550300000000001</v>
      </c>
      <c r="G6568" s="34">
        <f t="shared" si="306"/>
        <v>0.42751425462012249</v>
      </c>
      <c r="H6568" s="34">
        <f t="shared" si="307"/>
        <v>0.42751425462012249</v>
      </c>
      <c r="I6568" s="34">
        <f t="shared" si="308"/>
        <v>0</v>
      </c>
    </row>
    <row r="6569" spans="2:9" x14ac:dyDescent="0.25">
      <c r="B6569" s="9">
        <v>2021</v>
      </c>
      <c r="C6569" s="9">
        <v>10</v>
      </c>
      <c r="D6569" s="9">
        <v>8</v>
      </c>
      <c r="E6569" s="30">
        <f>I01_Avg!D6569</f>
        <v>1.2424614985070823</v>
      </c>
      <c r="F6569" s="30">
        <f>PVWatts_8.5kW!J6581</f>
        <v>2.3580259999999997</v>
      </c>
      <c r="G6569" s="34">
        <f t="shared" si="306"/>
        <v>-1.1155645014929174</v>
      </c>
      <c r="H6569" s="34">
        <f t="shared" si="307"/>
        <v>0</v>
      </c>
      <c r="I6569" s="34">
        <f t="shared" si="308"/>
        <v>-1.1155645014929174</v>
      </c>
    </row>
    <row r="6570" spans="2:9" x14ac:dyDescent="0.25">
      <c r="B6570" s="9">
        <v>2021</v>
      </c>
      <c r="C6570" s="9">
        <v>10</v>
      </c>
      <c r="D6570" s="9">
        <v>9</v>
      </c>
      <c r="E6570" s="30">
        <f>I01_Avg!D6570</f>
        <v>1.1493875372877589</v>
      </c>
      <c r="F6570" s="30">
        <f>PVWatts_8.5kW!J6582</f>
        <v>3.844576</v>
      </c>
      <c r="G6570" s="34">
        <f t="shared" si="306"/>
        <v>-2.6951884627122409</v>
      </c>
      <c r="H6570" s="34">
        <f t="shared" si="307"/>
        <v>0</v>
      </c>
      <c r="I6570" s="34">
        <f t="shared" si="308"/>
        <v>-2.6951884627122409</v>
      </c>
    </row>
    <row r="6571" spans="2:9" x14ac:dyDescent="0.25">
      <c r="B6571" s="9">
        <v>2021</v>
      </c>
      <c r="C6571" s="9">
        <v>10</v>
      </c>
      <c r="D6571" s="9">
        <v>10</v>
      </c>
      <c r="E6571" s="30">
        <f>I01_Avg!D6571</f>
        <v>1.1558516702955481</v>
      </c>
      <c r="F6571" s="30">
        <f>PVWatts_8.5kW!J6583</f>
        <v>4.0083489999999999</v>
      </c>
      <c r="G6571" s="34">
        <f t="shared" si="306"/>
        <v>-2.8524973297044518</v>
      </c>
      <c r="H6571" s="34">
        <f t="shared" si="307"/>
        <v>0</v>
      </c>
      <c r="I6571" s="34">
        <f t="shared" si="308"/>
        <v>-2.8524973297044518</v>
      </c>
    </row>
    <row r="6572" spans="2:9" x14ac:dyDescent="0.25">
      <c r="B6572" s="9">
        <v>2021</v>
      </c>
      <c r="C6572" s="9">
        <v>10</v>
      </c>
      <c r="D6572" s="9">
        <v>11</v>
      </c>
      <c r="E6572" s="30">
        <f>I01_Avg!D6572</f>
        <v>1.0197377125706897</v>
      </c>
      <c r="F6572" s="30">
        <f>PVWatts_8.5kW!J6584</f>
        <v>4.538786</v>
      </c>
      <c r="G6572" s="34">
        <f t="shared" si="306"/>
        <v>-3.5190482874293103</v>
      </c>
      <c r="H6572" s="34">
        <f t="shared" si="307"/>
        <v>0</v>
      </c>
      <c r="I6572" s="34">
        <f t="shared" si="308"/>
        <v>-3.5190482874293103</v>
      </c>
    </row>
    <row r="6573" spans="2:9" x14ac:dyDescent="0.25">
      <c r="B6573" s="9">
        <v>2021</v>
      </c>
      <c r="C6573" s="9">
        <v>10</v>
      </c>
      <c r="D6573" s="9">
        <v>12</v>
      </c>
      <c r="E6573" s="30">
        <f>I01_Avg!D6573</f>
        <v>0.94224470087385337</v>
      </c>
      <c r="F6573" s="30">
        <f>PVWatts_8.5kW!J6585</f>
        <v>4.5929129999999994</v>
      </c>
      <c r="G6573" s="34">
        <f t="shared" si="306"/>
        <v>-3.6506682991261461</v>
      </c>
      <c r="H6573" s="34">
        <f t="shared" si="307"/>
        <v>0</v>
      </c>
      <c r="I6573" s="34">
        <f t="shared" si="308"/>
        <v>-3.6506682991261461</v>
      </c>
    </row>
    <row r="6574" spans="2:9" x14ac:dyDescent="0.25">
      <c r="B6574" s="9">
        <v>2021</v>
      </c>
      <c r="C6574" s="9">
        <v>10</v>
      </c>
      <c r="D6574" s="9">
        <v>13</v>
      </c>
      <c r="E6574" s="30">
        <f>I01_Avg!D6574</f>
        <v>0.90856836925328777</v>
      </c>
      <c r="F6574" s="30">
        <f>PVWatts_8.5kW!J6586</f>
        <v>4.5895870000000007</v>
      </c>
      <c r="G6574" s="34">
        <f t="shared" si="306"/>
        <v>-3.681018630746713</v>
      </c>
      <c r="H6574" s="34">
        <f t="shared" si="307"/>
        <v>0</v>
      </c>
      <c r="I6574" s="34">
        <f t="shared" si="308"/>
        <v>-3.681018630746713</v>
      </c>
    </row>
    <row r="6575" spans="2:9" x14ac:dyDescent="0.25">
      <c r="B6575" s="9">
        <v>2021</v>
      </c>
      <c r="C6575" s="9">
        <v>10</v>
      </c>
      <c r="D6575" s="9">
        <v>14</v>
      </c>
      <c r="E6575" s="30">
        <f>I01_Avg!D6575</f>
        <v>0.94626958203391354</v>
      </c>
      <c r="F6575" s="30">
        <f>PVWatts_8.5kW!J6587</f>
        <v>4.022856</v>
      </c>
      <c r="G6575" s="34">
        <f t="shared" si="306"/>
        <v>-3.0765864179660865</v>
      </c>
      <c r="H6575" s="34">
        <f t="shared" si="307"/>
        <v>0</v>
      </c>
      <c r="I6575" s="34">
        <f t="shared" si="308"/>
        <v>-3.0765864179660865</v>
      </c>
    </row>
    <row r="6576" spans="2:9" x14ac:dyDescent="0.25">
      <c r="B6576" s="9">
        <v>2021</v>
      </c>
      <c r="C6576" s="9">
        <v>10</v>
      </c>
      <c r="D6576" s="9">
        <v>15</v>
      </c>
      <c r="E6576" s="30">
        <f>I01_Avg!D6576</f>
        <v>0.94248289747598668</v>
      </c>
      <c r="F6576" s="30">
        <f>PVWatts_8.5kW!J6588</f>
        <v>1.1990209999999999</v>
      </c>
      <c r="G6576" s="34">
        <f t="shared" si="306"/>
        <v>-0.25653810252401321</v>
      </c>
      <c r="H6576" s="34">
        <f t="shared" si="307"/>
        <v>0</v>
      </c>
      <c r="I6576" s="34">
        <f t="shared" si="308"/>
        <v>-0.25653810252401321</v>
      </c>
    </row>
    <row r="6577" spans="2:9" x14ac:dyDescent="0.25">
      <c r="B6577" s="9">
        <v>2021</v>
      </c>
      <c r="C6577" s="9">
        <v>10</v>
      </c>
      <c r="D6577" s="9">
        <v>16</v>
      </c>
      <c r="E6577" s="30">
        <f>I01_Avg!D6577</f>
        <v>1.0018912307193237</v>
      </c>
      <c r="F6577" s="30">
        <f>PVWatts_8.5kW!J6589</f>
        <v>2.0971540000000002</v>
      </c>
      <c r="G6577" s="34">
        <f t="shared" si="306"/>
        <v>-1.0952627692806765</v>
      </c>
      <c r="H6577" s="34">
        <f t="shared" si="307"/>
        <v>0</v>
      </c>
      <c r="I6577" s="34">
        <f t="shared" si="308"/>
        <v>-1.0952627692806765</v>
      </c>
    </row>
    <row r="6578" spans="2:9" x14ac:dyDescent="0.25">
      <c r="B6578" s="9">
        <v>2021</v>
      </c>
      <c r="C6578" s="9">
        <v>10</v>
      </c>
      <c r="D6578" s="9">
        <v>17</v>
      </c>
      <c r="E6578" s="30">
        <f>I01_Avg!D6578</f>
        <v>1.0480495160343641</v>
      </c>
      <c r="F6578" s="30">
        <f>PVWatts_8.5kW!J6590</f>
        <v>0.89410500000000004</v>
      </c>
      <c r="G6578" s="34">
        <f t="shared" si="306"/>
        <v>0.1539445160343641</v>
      </c>
      <c r="H6578" s="34">
        <f t="shared" si="307"/>
        <v>0.1539445160343641</v>
      </c>
      <c r="I6578" s="34">
        <f t="shared" si="308"/>
        <v>0</v>
      </c>
    </row>
    <row r="6579" spans="2:9" x14ac:dyDescent="0.25">
      <c r="B6579" s="9">
        <v>2021</v>
      </c>
      <c r="C6579" s="9">
        <v>10</v>
      </c>
      <c r="D6579" s="9">
        <v>18</v>
      </c>
      <c r="E6579" s="30">
        <f>I01_Avg!D6579</f>
        <v>1.1068068682065204</v>
      </c>
      <c r="F6579" s="30">
        <f>PVWatts_8.5kW!J6591</f>
        <v>0</v>
      </c>
      <c r="G6579" s="34">
        <f t="shared" si="306"/>
        <v>1.1068068682065204</v>
      </c>
      <c r="H6579" s="34">
        <f t="shared" si="307"/>
        <v>1.1068068682065204</v>
      </c>
      <c r="I6579" s="34">
        <f t="shared" si="308"/>
        <v>0</v>
      </c>
    </row>
    <row r="6580" spans="2:9" x14ac:dyDescent="0.25">
      <c r="B6580" s="9">
        <v>2021</v>
      </c>
      <c r="C6580" s="9">
        <v>10</v>
      </c>
      <c r="D6580" s="9">
        <v>19</v>
      </c>
      <c r="E6580" s="30">
        <f>I01_Avg!D6580</f>
        <v>1.1650969282878052</v>
      </c>
      <c r="F6580" s="30">
        <f>PVWatts_8.5kW!J6592</f>
        <v>0</v>
      </c>
      <c r="G6580" s="34">
        <f t="shared" si="306"/>
        <v>1.1650969282878052</v>
      </c>
      <c r="H6580" s="34">
        <f t="shared" si="307"/>
        <v>1.1650969282878052</v>
      </c>
      <c r="I6580" s="34">
        <f t="shared" si="308"/>
        <v>0</v>
      </c>
    </row>
    <row r="6581" spans="2:9" x14ac:dyDescent="0.25">
      <c r="B6581" s="9">
        <v>2021</v>
      </c>
      <c r="C6581" s="9">
        <v>10</v>
      </c>
      <c r="D6581" s="9">
        <v>20</v>
      </c>
      <c r="E6581" s="30">
        <f>I01_Avg!D6581</f>
        <v>1.1491192681541829</v>
      </c>
      <c r="F6581" s="30">
        <f>PVWatts_8.5kW!J6593</f>
        <v>0</v>
      </c>
      <c r="G6581" s="34">
        <f t="shared" si="306"/>
        <v>1.1491192681541829</v>
      </c>
      <c r="H6581" s="34">
        <f t="shared" si="307"/>
        <v>1.1491192681541829</v>
      </c>
      <c r="I6581" s="34">
        <f t="shared" si="308"/>
        <v>0</v>
      </c>
    </row>
    <row r="6582" spans="2:9" x14ac:dyDescent="0.25">
      <c r="B6582" s="9">
        <v>2021</v>
      </c>
      <c r="C6582" s="9">
        <v>10</v>
      </c>
      <c r="D6582" s="9">
        <v>21</v>
      </c>
      <c r="E6582" s="30">
        <f>I01_Avg!D6582</f>
        <v>1.1115725303197186</v>
      </c>
      <c r="F6582" s="30">
        <f>PVWatts_8.5kW!J6594</f>
        <v>0</v>
      </c>
      <c r="G6582" s="34">
        <f t="shared" si="306"/>
        <v>1.1115725303197186</v>
      </c>
      <c r="H6582" s="34">
        <f t="shared" si="307"/>
        <v>1.1115725303197186</v>
      </c>
      <c r="I6582" s="34">
        <f t="shared" si="308"/>
        <v>0</v>
      </c>
    </row>
    <row r="6583" spans="2:9" x14ac:dyDescent="0.25">
      <c r="B6583" s="9">
        <v>2021</v>
      </c>
      <c r="C6583" s="9">
        <v>10</v>
      </c>
      <c r="D6583" s="9">
        <v>22</v>
      </c>
      <c r="E6583" s="30">
        <f>I01_Avg!D6583</f>
        <v>0.99320776972578728</v>
      </c>
      <c r="F6583" s="30">
        <f>PVWatts_8.5kW!J6595</f>
        <v>0</v>
      </c>
      <c r="G6583" s="34">
        <f t="shared" si="306"/>
        <v>0.99320776972578728</v>
      </c>
      <c r="H6583" s="34">
        <f t="shared" si="307"/>
        <v>0.99320776972578728</v>
      </c>
      <c r="I6583" s="34">
        <f t="shared" si="308"/>
        <v>0</v>
      </c>
    </row>
    <row r="6584" spans="2:9" x14ac:dyDescent="0.25">
      <c r="B6584" s="9">
        <v>2021</v>
      </c>
      <c r="C6584" s="9">
        <v>10</v>
      </c>
      <c r="D6584" s="9">
        <v>23</v>
      </c>
      <c r="E6584" s="30">
        <f>I01_Avg!D6584</f>
        <v>0.88085098035405696</v>
      </c>
      <c r="F6584" s="30">
        <f>PVWatts_8.5kW!J6596</f>
        <v>0</v>
      </c>
      <c r="G6584" s="34">
        <f t="shared" si="306"/>
        <v>0.88085098035405696</v>
      </c>
      <c r="H6584" s="34">
        <f t="shared" si="307"/>
        <v>0.88085098035405696</v>
      </c>
      <c r="I6584" s="34">
        <f t="shared" si="308"/>
        <v>0</v>
      </c>
    </row>
    <row r="6585" spans="2:9" x14ac:dyDescent="0.25">
      <c r="B6585" s="9">
        <v>2021</v>
      </c>
      <c r="C6585" s="9">
        <v>10</v>
      </c>
      <c r="D6585" s="9">
        <v>0</v>
      </c>
      <c r="E6585" s="30">
        <f>I01_Avg!D6585</f>
        <v>0.78606203870740365</v>
      </c>
      <c r="F6585" s="30">
        <f>PVWatts_8.5kW!J6597</f>
        <v>0</v>
      </c>
      <c r="G6585" s="34">
        <f t="shared" si="306"/>
        <v>0.78606203870740365</v>
      </c>
      <c r="H6585" s="34">
        <f t="shared" si="307"/>
        <v>0.78606203870740365</v>
      </c>
      <c r="I6585" s="34">
        <f t="shared" si="308"/>
        <v>0</v>
      </c>
    </row>
    <row r="6586" spans="2:9" x14ac:dyDescent="0.25">
      <c r="B6586" s="9">
        <v>2021</v>
      </c>
      <c r="C6586" s="9">
        <v>10</v>
      </c>
      <c r="D6586" s="9">
        <v>1</v>
      </c>
      <c r="E6586" s="30">
        <f>I01_Avg!D6586</f>
        <v>0.7306966078079149</v>
      </c>
      <c r="F6586" s="30">
        <f>PVWatts_8.5kW!J6598</f>
        <v>0</v>
      </c>
      <c r="G6586" s="34">
        <f t="shared" si="306"/>
        <v>0.7306966078079149</v>
      </c>
      <c r="H6586" s="34">
        <f t="shared" si="307"/>
        <v>0.7306966078079149</v>
      </c>
      <c r="I6586" s="34">
        <f t="shared" si="308"/>
        <v>0</v>
      </c>
    </row>
    <row r="6587" spans="2:9" x14ac:dyDescent="0.25">
      <c r="B6587" s="9">
        <v>2021</v>
      </c>
      <c r="C6587" s="9">
        <v>10</v>
      </c>
      <c r="D6587" s="9">
        <v>2</v>
      </c>
      <c r="E6587" s="30">
        <f>I01_Avg!D6587</f>
        <v>0.72932045506635679</v>
      </c>
      <c r="F6587" s="30">
        <f>PVWatts_8.5kW!J6599</f>
        <v>0</v>
      </c>
      <c r="G6587" s="34">
        <f t="shared" si="306"/>
        <v>0.72932045506635679</v>
      </c>
      <c r="H6587" s="34">
        <f t="shared" si="307"/>
        <v>0.72932045506635679</v>
      </c>
      <c r="I6587" s="34">
        <f t="shared" si="308"/>
        <v>0</v>
      </c>
    </row>
    <row r="6588" spans="2:9" x14ac:dyDescent="0.25">
      <c r="B6588" s="9">
        <v>2021</v>
      </c>
      <c r="C6588" s="9">
        <v>10</v>
      </c>
      <c r="D6588" s="9">
        <v>3</v>
      </c>
      <c r="E6588" s="30">
        <f>I01_Avg!D6588</f>
        <v>0.6918871853288352</v>
      </c>
      <c r="F6588" s="30">
        <f>PVWatts_8.5kW!J6600</f>
        <v>0</v>
      </c>
      <c r="G6588" s="34">
        <f t="shared" si="306"/>
        <v>0.6918871853288352</v>
      </c>
      <c r="H6588" s="34">
        <f t="shared" si="307"/>
        <v>0.6918871853288352</v>
      </c>
      <c r="I6588" s="34">
        <f t="shared" si="308"/>
        <v>0</v>
      </c>
    </row>
    <row r="6589" spans="2:9" x14ac:dyDescent="0.25">
      <c r="B6589" s="9">
        <v>2021</v>
      </c>
      <c r="C6589" s="9">
        <v>10</v>
      </c>
      <c r="D6589" s="9">
        <v>4</v>
      </c>
      <c r="E6589" s="30">
        <f>I01_Avg!D6589</f>
        <v>0.72689012740228853</v>
      </c>
      <c r="F6589" s="30">
        <f>PVWatts_8.5kW!J6601</f>
        <v>0</v>
      </c>
      <c r="G6589" s="34">
        <f t="shared" si="306"/>
        <v>0.72689012740228853</v>
      </c>
      <c r="H6589" s="34">
        <f t="shared" si="307"/>
        <v>0.72689012740228853</v>
      </c>
      <c r="I6589" s="34">
        <f t="shared" si="308"/>
        <v>0</v>
      </c>
    </row>
    <row r="6590" spans="2:9" x14ac:dyDescent="0.25">
      <c r="B6590" s="9">
        <v>2021</v>
      </c>
      <c r="C6590" s="9">
        <v>10</v>
      </c>
      <c r="D6590" s="9">
        <v>5</v>
      </c>
      <c r="E6590" s="30">
        <f>I01_Avg!D6590</f>
        <v>0.7562758375060622</v>
      </c>
      <c r="F6590" s="30">
        <f>PVWatts_8.5kW!J6602</f>
        <v>0</v>
      </c>
      <c r="G6590" s="34">
        <f t="shared" si="306"/>
        <v>0.7562758375060622</v>
      </c>
      <c r="H6590" s="34">
        <f t="shared" si="307"/>
        <v>0.7562758375060622</v>
      </c>
      <c r="I6590" s="34">
        <f t="shared" si="308"/>
        <v>0</v>
      </c>
    </row>
    <row r="6591" spans="2:9" x14ac:dyDescent="0.25">
      <c r="B6591" s="9">
        <v>2021</v>
      </c>
      <c r="C6591" s="9">
        <v>10</v>
      </c>
      <c r="D6591" s="9">
        <v>6</v>
      </c>
      <c r="E6591" s="30">
        <f>I01_Avg!D6591</f>
        <v>0.84035399948674949</v>
      </c>
      <c r="F6591" s="30">
        <f>PVWatts_8.5kW!J6603</f>
        <v>0</v>
      </c>
      <c r="G6591" s="34">
        <f t="shared" si="306"/>
        <v>0.84035399948674949</v>
      </c>
      <c r="H6591" s="34">
        <f t="shared" si="307"/>
        <v>0.84035399948674949</v>
      </c>
      <c r="I6591" s="34">
        <f t="shared" si="308"/>
        <v>0</v>
      </c>
    </row>
    <row r="6592" spans="2:9" x14ac:dyDescent="0.25">
      <c r="B6592" s="9">
        <v>2021</v>
      </c>
      <c r="C6592" s="9">
        <v>10</v>
      </c>
      <c r="D6592" s="9">
        <v>7</v>
      </c>
      <c r="E6592" s="30">
        <f>I01_Avg!D6592</f>
        <v>0.97663987705747246</v>
      </c>
      <c r="F6592" s="30">
        <f>PVWatts_8.5kW!J6604</f>
        <v>0.25357499999999999</v>
      </c>
      <c r="G6592" s="34">
        <f t="shared" si="306"/>
        <v>0.72306487705747247</v>
      </c>
      <c r="H6592" s="34">
        <f t="shared" si="307"/>
        <v>0.72306487705747247</v>
      </c>
      <c r="I6592" s="34">
        <f t="shared" si="308"/>
        <v>0</v>
      </c>
    </row>
    <row r="6593" spans="2:9" x14ac:dyDescent="0.25">
      <c r="B6593" s="9">
        <v>2021</v>
      </c>
      <c r="C6593" s="9">
        <v>10</v>
      </c>
      <c r="D6593" s="9">
        <v>8</v>
      </c>
      <c r="E6593" s="30">
        <f>I01_Avg!D6593</f>
        <v>1.1008878321570694</v>
      </c>
      <c r="F6593" s="30">
        <f>PVWatts_8.5kW!J6605</f>
        <v>0.53271000000000002</v>
      </c>
      <c r="G6593" s="34">
        <f t="shared" si="306"/>
        <v>0.56817783215706941</v>
      </c>
      <c r="H6593" s="34">
        <f t="shared" si="307"/>
        <v>0.56817783215706941</v>
      </c>
      <c r="I6593" s="34">
        <f t="shared" si="308"/>
        <v>0</v>
      </c>
    </row>
    <row r="6594" spans="2:9" x14ac:dyDescent="0.25">
      <c r="B6594" s="9">
        <v>2021</v>
      </c>
      <c r="C6594" s="9">
        <v>10</v>
      </c>
      <c r="D6594" s="9">
        <v>9</v>
      </c>
      <c r="E6594" s="30">
        <f>I01_Avg!D6594</f>
        <v>1.1688809035811214</v>
      </c>
      <c r="F6594" s="30">
        <f>PVWatts_8.5kW!J6606</f>
        <v>1.0844369999999999</v>
      </c>
      <c r="G6594" s="34">
        <f t="shared" si="306"/>
        <v>8.4443903581121527E-2</v>
      </c>
      <c r="H6594" s="34">
        <f t="shared" si="307"/>
        <v>8.4443903581121527E-2</v>
      </c>
      <c r="I6594" s="34">
        <f t="shared" si="308"/>
        <v>0</v>
      </c>
    </row>
    <row r="6595" spans="2:9" x14ac:dyDescent="0.25">
      <c r="B6595" s="9">
        <v>2021</v>
      </c>
      <c r="C6595" s="9">
        <v>10</v>
      </c>
      <c r="D6595" s="9">
        <v>10</v>
      </c>
      <c r="E6595" s="30">
        <f>I01_Avg!D6595</f>
        <v>1.0999521466041093</v>
      </c>
      <c r="F6595" s="30">
        <f>PVWatts_8.5kW!J6607</f>
        <v>2.1719940000000002</v>
      </c>
      <c r="G6595" s="34">
        <f t="shared" si="306"/>
        <v>-1.0720418533958909</v>
      </c>
      <c r="H6595" s="34">
        <f t="shared" si="307"/>
        <v>0</v>
      </c>
      <c r="I6595" s="34">
        <f t="shared" si="308"/>
        <v>-1.0720418533958909</v>
      </c>
    </row>
    <row r="6596" spans="2:9" x14ac:dyDescent="0.25">
      <c r="B6596" s="9">
        <v>2021</v>
      </c>
      <c r="C6596" s="9">
        <v>10</v>
      </c>
      <c r="D6596" s="9">
        <v>11</v>
      </c>
      <c r="E6596" s="30">
        <f>I01_Avg!D6596</f>
        <v>1.0206602103816298</v>
      </c>
      <c r="F6596" s="30">
        <f>PVWatts_8.5kW!J6608</f>
        <v>2.5429620000000002</v>
      </c>
      <c r="G6596" s="34">
        <f t="shared" si="306"/>
        <v>-1.5223017896183704</v>
      </c>
      <c r="H6596" s="34">
        <f t="shared" si="307"/>
        <v>0</v>
      </c>
      <c r="I6596" s="34">
        <f t="shared" si="308"/>
        <v>-1.5223017896183704</v>
      </c>
    </row>
    <row r="6597" spans="2:9" x14ac:dyDescent="0.25">
      <c r="B6597" s="9">
        <v>2021</v>
      </c>
      <c r="C6597" s="9">
        <v>10</v>
      </c>
      <c r="D6597" s="9">
        <v>12</v>
      </c>
      <c r="E6597" s="30">
        <f>I01_Avg!D6597</f>
        <v>0.99991983542271601</v>
      </c>
      <c r="F6597" s="30">
        <f>PVWatts_8.5kW!J6609</f>
        <v>2.8849870000000002</v>
      </c>
      <c r="G6597" s="34">
        <f t="shared" si="306"/>
        <v>-1.8850671645772841</v>
      </c>
      <c r="H6597" s="34">
        <f t="shared" si="307"/>
        <v>0</v>
      </c>
      <c r="I6597" s="34">
        <f t="shared" si="308"/>
        <v>-1.8850671645772841</v>
      </c>
    </row>
    <row r="6598" spans="2:9" x14ac:dyDescent="0.25">
      <c r="B6598" s="9">
        <v>2021</v>
      </c>
      <c r="C6598" s="9">
        <v>10</v>
      </c>
      <c r="D6598" s="9">
        <v>13</v>
      </c>
      <c r="E6598" s="30">
        <f>I01_Avg!D6598</f>
        <v>0.95240295819818643</v>
      </c>
      <c r="F6598" s="30">
        <f>PVWatts_8.5kW!J6610</f>
        <v>2.7815309999999998</v>
      </c>
      <c r="G6598" s="34">
        <f t="shared" si="306"/>
        <v>-1.8291280418018134</v>
      </c>
      <c r="H6598" s="34">
        <f t="shared" si="307"/>
        <v>0</v>
      </c>
      <c r="I6598" s="34">
        <f t="shared" si="308"/>
        <v>-1.8291280418018134</v>
      </c>
    </row>
    <row r="6599" spans="2:9" x14ac:dyDescent="0.25">
      <c r="B6599" s="9">
        <v>2021</v>
      </c>
      <c r="C6599" s="9">
        <v>10</v>
      </c>
      <c r="D6599" s="9">
        <v>14</v>
      </c>
      <c r="E6599" s="30">
        <f>I01_Avg!D6599</f>
        <v>1.0157234361032064</v>
      </c>
      <c r="F6599" s="30">
        <f>PVWatts_8.5kW!J6611</f>
        <v>2.0425680000000002</v>
      </c>
      <c r="G6599" s="34">
        <f t="shared" si="306"/>
        <v>-1.0268445638967938</v>
      </c>
      <c r="H6599" s="34">
        <f t="shared" si="307"/>
        <v>0</v>
      </c>
      <c r="I6599" s="34">
        <f t="shared" si="308"/>
        <v>-1.0268445638967938</v>
      </c>
    </row>
    <row r="6600" spans="2:9" x14ac:dyDescent="0.25">
      <c r="B6600" s="9">
        <v>2021</v>
      </c>
      <c r="C6600" s="9">
        <v>10</v>
      </c>
      <c r="D6600" s="9">
        <v>15</v>
      </c>
      <c r="E6600" s="30">
        <f>I01_Avg!D6600</f>
        <v>1.0297817458628109</v>
      </c>
      <c r="F6600" s="30">
        <f>PVWatts_8.5kW!J6612</f>
        <v>1.004084</v>
      </c>
      <c r="G6600" s="34">
        <f t="shared" si="306"/>
        <v>2.5697745862810928E-2</v>
      </c>
      <c r="H6600" s="34">
        <f t="shared" si="307"/>
        <v>2.5697745862810928E-2</v>
      </c>
      <c r="I6600" s="34">
        <f t="shared" si="308"/>
        <v>0</v>
      </c>
    </row>
    <row r="6601" spans="2:9" x14ac:dyDescent="0.25">
      <c r="B6601" s="9">
        <v>2021</v>
      </c>
      <c r="C6601" s="9">
        <v>10</v>
      </c>
      <c r="D6601" s="9">
        <v>16</v>
      </c>
      <c r="E6601" s="30">
        <f>I01_Avg!D6601</f>
        <v>1.1331923453642587</v>
      </c>
      <c r="F6601" s="30">
        <f>PVWatts_8.5kW!J6613</f>
        <v>0.97437499999999999</v>
      </c>
      <c r="G6601" s="34">
        <f t="shared" si="306"/>
        <v>0.15881734536425873</v>
      </c>
      <c r="H6601" s="34">
        <f t="shared" si="307"/>
        <v>0.15881734536425873</v>
      </c>
      <c r="I6601" s="34">
        <f t="shared" si="308"/>
        <v>0</v>
      </c>
    </row>
    <row r="6602" spans="2:9" x14ac:dyDescent="0.25">
      <c r="B6602" s="9">
        <v>2021</v>
      </c>
      <c r="C6602" s="9">
        <v>10</v>
      </c>
      <c r="D6602" s="9">
        <v>17</v>
      </c>
      <c r="E6602" s="30">
        <f>I01_Avg!D6602</f>
        <v>1.1704535523775637</v>
      </c>
      <c r="F6602" s="30">
        <f>PVWatts_8.5kW!J6614</f>
        <v>0.26729199999999997</v>
      </c>
      <c r="G6602" s="34">
        <f t="shared" ref="G6602:G6665" si="309">+E6602-F6602</f>
        <v>0.90316155237756368</v>
      </c>
      <c r="H6602" s="34">
        <f t="shared" ref="H6602:H6665" si="310">+IF(G6602&gt;0,G6602,0)</f>
        <v>0.90316155237756368</v>
      </c>
      <c r="I6602" s="34">
        <f t="shared" ref="I6602:I6665" si="311">+IF(G6602&lt;0,G6602,0)</f>
        <v>0</v>
      </c>
    </row>
    <row r="6603" spans="2:9" x14ac:dyDescent="0.25">
      <c r="B6603" s="9">
        <v>2021</v>
      </c>
      <c r="C6603" s="9">
        <v>10</v>
      </c>
      <c r="D6603" s="9">
        <v>18</v>
      </c>
      <c r="E6603" s="30">
        <f>I01_Avg!D6603</f>
        <v>1.2229307655772303</v>
      </c>
      <c r="F6603" s="30">
        <f>PVWatts_8.5kW!J6615</f>
        <v>0</v>
      </c>
      <c r="G6603" s="34">
        <f t="shared" si="309"/>
        <v>1.2229307655772303</v>
      </c>
      <c r="H6603" s="34">
        <f t="shared" si="310"/>
        <v>1.2229307655772303</v>
      </c>
      <c r="I6603" s="34">
        <f t="shared" si="311"/>
        <v>0</v>
      </c>
    </row>
    <row r="6604" spans="2:9" x14ac:dyDescent="0.25">
      <c r="B6604" s="9">
        <v>2021</v>
      </c>
      <c r="C6604" s="9">
        <v>10</v>
      </c>
      <c r="D6604" s="9">
        <v>19</v>
      </c>
      <c r="E6604" s="30">
        <f>I01_Avg!D6604</f>
        <v>1.1852376095760708</v>
      </c>
      <c r="F6604" s="30">
        <f>PVWatts_8.5kW!J6616</f>
        <v>0</v>
      </c>
      <c r="G6604" s="34">
        <f t="shared" si="309"/>
        <v>1.1852376095760708</v>
      </c>
      <c r="H6604" s="34">
        <f t="shared" si="310"/>
        <v>1.1852376095760708</v>
      </c>
      <c r="I6604" s="34">
        <f t="shared" si="311"/>
        <v>0</v>
      </c>
    </row>
    <row r="6605" spans="2:9" x14ac:dyDescent="0.25">
      <c r="B6605" s="9">
        <v>2021</v>
      </c>
      <c r="C6605" s="9">
        <v>10</v>
      </c>
      <c r="D6605" s="9">
        <v>20</v>
      </c>
      <c r="E6605" s="30">
        <f>I01_Avg!D6605</f>
        <v>1.1414026312281085</v>
      </c>
      <c r="F6605" s="30">
        <f>PVWatts_8.5kW!J6617</f>
        <v>0</v>
      </c>
      <c r="G6605" s="34">
        <f t="shared" si="309"/>
        <v>1.1414026312281085</v>
      </c>
      <c r="H6605" s="34">
        <f t="shared" si="310"/>
        <v>1.1414026312281085</v>
      </c>
      <c r="I6605" s="34">
        <f t="shared" si="311"/>
        <v>0</v>
      </c>
    </row>
    <row r="6606" spans="2:9" x14ac:dyDescent="0.25">
      <c r="B6606" s="9">
        <v>2021</v>
      </c>
      <c r="C6606" s="9">
        <v>10</v>
      </c>
      <c r="D6606" s="9">
        <v>21</v>
      </c>
      <c r="E6606" s="30">
        <f>I01_Avg!D6606</f>
        <v>1.0437877484470521</v>
      </c>
      <c r="F6606" s="30">
        <f>PVWatts_8.5kW!J6618</f>
        <v>0</v>
      </c>
      <c r="G6606" s="34">
        <f t="shared" si="309"/>
        <v>1.0437877484470521</v>
      </c>
      <c r="H6606" s="34">
        <f t="shared" si="310"/>
        <v>1.0437877484470521</v>
      </c>
      <c r="I6606" s="34">
        <f t="shared" si="311"/>
        <v>0</v>
      </c>
    </row>
    <row r="6607" spans="2:9" x14ac:dyDescent="0.25">
      <c r="B6607" s="9">
        <v>2021</v>
      </c>
      <c r="C6607" s="9">
        <v>10</v>
      </c>
      <c r="D6607" s="9">
        <v>22</v>
      </c>
      <c r="E6607" s="30">
        <f>I01_Avg!D6607</f>
        <v>0.94401613640348214</v>
      </c>
      <c r="F6607" s="30">
        <f>PVWatts_8.5kW!J6619</f>
        <v>0</v>
      </c>
      <c r="G6607" s="34">
        <f t="shared" si="309"/>
        <v>0.94401613640348214</v>
      </c>
      <c r="H6607" s="34">
        <f t="shared" si="310"/>
        <v>0.94401613640348214</v>
      </c>
      <c r="I6607" s="34">
        <f t="shared" si="311"/>
        <v>0</v>
      </c>
    </row>
    <row r="6608" spans="2:9" x14ac:dyDescent="0.25">
      <c r="B6608" s="9">
        <v>2021</v>
      </c>
      <c r="C6608" s="9">
        <v>10</v>
      </c>
      <c r="D6608" s="9">
        <v>23</v>
      </c>
      <c r="E6608" s="30">
        <f>I01_Avg!D6608</f>
        <v>0.85617760463948223</v>
      </c>
      <c r="F6608" s="30">
        <f>PVWatts_8.5kW!J6620</f>
        <v>0</v>
      </c>
      <c r="G6608" s="34">
        <f t="shared" si="309"/>
        <v>0.85617760463948223</v>
      </c>
      <c r="H6608" s="34">
        <f t="shared" si="310"/>
        <v>0.85617760463948223</v>
      </c>
      <c r="I6608" s="34">
        <f t="shared" si="311"/>
        <v>0</v>
      </c>
    </row>
    <row r="6609" spans="2:9" x14ac:dyDescent="0.25">
      <c r="B6609" s="9">
        <v>2021</v>
      </c>
      <c r="C6609" s="9">
        <v>10</v>
      </c>
      <c r="D6609" s="9">
        <v>0</v>
      </c>
      <c r="E6609" s="30">
        <f>I01_Avg!D6609</f>
        <v>0.77699386613406751</v>
      </c>
      <c r="F6609" s="30">
        <f>PVWatts_8.5kW!J6621</f>
        <v>0</v>
      </c>
      <c r="G6609" s="34">
        <f t="shared" si="309"/>
        <v>0.77699386613406751</v>
      </c>
      <c r="H6609" s="34">
        <f t="shared" si="310"/>
        <v>0.77699386613406751</v>
      </c>
      <c r="I6609" s="34">
        <f t="shared" si="311"/>
        <v>0</v>
      </c>
    </row>
    <row r="6610" spans="2:9" x14ac:dyDescent="0.25">
      <c r="B6610" s="9">
        <v>2021</v>
      </c>
      <c r="C6610" s="9">
        <v>10</v>
      </c>
      <c r="D6610" s="9">
        <v>1</v>
      </c>
      <c r="E6610" s="30">
        <f>I01_Avg!D6610</f>
        <v>0.7335056019182461</v>
      </c>
      <c r="F6610" s="30">
        <f>PVWatts_8.5kW!J6622</f>
        <v>0</v>
      </c>
      <c r="G6610" s="34">
        <f t="shared" si="309"/>
        <v>0.7335056019182461</v>
      </c>
      <c r="H6610" s="34">
        <f t="shared" si="310"/>
        <v>0.7335056019182461</v>
      </c>
      <c r="I6610" s="34">
        <f t="shared" si="311"/>
        <v>0</v>
      </c>
    </row>
    <row r="6611" spans="2:9" x14ac:dyDescent="0.25">
      <c r="B6611" s="9">
        <v>2021</v>
      </c>
      <c r="C6611" s="9">
        <v>10</v>
      </c>
      <c r="D6611" s="9">
        <v>2</v>
      </c>
      <c r="E6611" s="30">
        <f>I01_Avg!D6611</f>
        <v>0.67476400973080575</v>
      </c>
      <c r="F6611" s="30">
        <f>PVWatts_8.5kW!J6623</f>
        <v>0</v>
      </c>
      <c r="G6611" s="34">
        <f t="shared" si="309"/>
        <v>0.67476400973080575</v>
      </c>
      <c r="H6611" s="34">
        <f t="shared" si="310"/>
        <v>0.67476400973080575</v>
      </c>
      <c r="I6611" s="34">
        <f t="shared" si="311"/>
        <v>0</v>
      </c>
    </row>
    <row r="6612" spans="2:9" x14ac:dyDescent="0.25">
      <c r="B6612" s="9">
        <v>2021</v>
      </c>
      <c r="C6612" s="9">
        <v>10</v>
      </c>
      <c r="D6612" s="9">
        <v>3</v>
      </c>
      <c r="E6612" s="30">
        <f>I01_Avg!D6612</f>
        <v>0.65506882193272009</v>
      </c>
      <c r="F6612" s="30">
        <f>PVWatts_8.5kW!J6624</f>
        <v>0</v>
      </c>
      <c r="G6612" s="34">
        <f t="shared" si="309"/>
        <v>0.65506882193272009</v>
      </c>
      <c r="H6612" s="34">
        <f t="shared" si="310"/>
        <v>0.65506882193272009</v>
      </c>
      <c r="I6612" s="34">
        <f t="shared" si="311"/>
        <v>0</v>
      </c>
    </row>
    <row r="6613" spans="2:9" x14ac:dyDescent="0.25">
      <c r="B6613" s="9">
        <v>2021</v>
      </c>
      <c r="C6613" s="9">
        <v>10</v>
      </c>
      <c r="D6613" s="9">
        <v>4</v>
      </c>
      <c r="E6613" s="30">
        <f>I01_Avg!D6613</f>
        <v>0.66072672044486536</v>
      </c>
      <c r="F6613" s="30">
        <f>PVWatts_8.5kW!J6625</f>
        <v>0</v>
      </c>
      <c r="G6613" s="34">
        <f t="shared" si="309"/>
        <v>0.66072672044486536</v>
      </c>
      <c r="H6613" s="34">
        <f t="shared" si="310"/>
        <v>0.66072672044486536</v>
      </c>
      <c r="I6613" s="34">
        <f t="shared" si="311"/>
        <v>0</v>
      </c>
    </row>
    <row r="6614" spans="2:9" x14ac:dyDescent="0.25">
      <c r="B6614" s="9">
        <v>2021</v>
      </c>
      <c r="C6614" s="9">
        <v>10</v>
      </c>
      <c r="D6614" s="9">
        <v>5</v>
      </c>
      <c r="E6614" s="30">
        <f>I01_Avg!D6614</f>
        <v>0.67677605668844609</v>
      </c>
      <c r="F6614" s="30">
        <f>PVWatts_8.5kW!J6626</f>
        <v>0</v>
      </c>
      <c r="G6614" s="34">
        <f t="shared" si="309"/>
        <v>0.67677605668844609</v>
      </c>
      <c r="H6614" s="34">
        <f t="shared" si="310"/>
        <v>0.67677605668844609</v>
      </c>
      <c r="I6614" s="34">
        <f t="shared" si="311"/>
        <v>0</v>
      </c>
    </row>
    <row r="6615" spans="2:9" x14ac:dyDescent="0.25">
      <c r="B6615" s="9">
        <v>2021</v>
      </c>
      <c r="C6615" s="9">
        <v>10</v>
      </c>
      <c r="D6615" s="9">
        <v>6</v>
      </c>
      <c r="E6615" s="30">
        <f>I01_Avg!D6615</f>
        <v>0.78506032495681433</v>
      </c>
      <c r="F6615" s="30">
        <f>PVWatts_8.5kW!J6627</f>
        <v>0</v>
      </c>
      <c r="G6615" s="34">
        <f t="shared" si="309"/>
        <v>0.78506032495681433</v>
      </c>
      <c r="H6615" s="34">
        <f t="shared" si="310"/>
        <v>0.78506032495681433</v>
      </c>
      <c r="I6615" s="34">
        <f t="shared" si="311"/>
        <v>0</v>
      </c>
    </row>
    <row r="6616" spans="2:9" x14ac:dyDescent="0.25">
      <c r="B6616" s="9">
        <v>2021</v>
      </c>
      <c r="C6616" s="9">
        <v>10</v>
      </c>
      <c r="D6616" s="9">
        <v>7</v>
      </c>
      <c r="E6616" s="30">
        <f>I01_Avg!D6616</f>
        <v>0.88385660397142241</v>
      </c>
      <c r="F6616" s="30">
        <f>PVWatts_8.5kW!J6628</f>
        <v>0.632243</v>
      </c>
      <c r="G6616" s="34">
        <f t="shared" si="309"/>
        <v>0.25161360397142241</v>
      </c>
      <c r="H6616" s="34">
        <f t="shared" si="310"/>
        <v>0.25161360397142241</v>
      </c>
      <c r="I6616" s="34">
        <f t="shared" si="311"/>
        <v>0</v>
      </c>
    </row>
    <row r="6617" spans="2:9" x14ac:dyDescent="0.25">
      <c r="B6617" s="9">
        <v>2021</v>
      </c>
      <c r="C6617" s="9">
        <v>10</v>
      </c>
      <c r="D6617" s="9">
        <v>8</v>
      </c>
      <c r="E6617" s="30">
        <f>I01_Avg!D6617</f>
        <v>1.0858448601872466</v>
      </c>
      <c r="F6617" s="30">
        <f>PVWatts_8.5kW!J6629</f>
        <v>2.2233539999999996</v>
      </c>
      <c r="G6617" s="34">
        <f t="shared" si="309"/>
        <v>-1.137509139812753</v>
      </c>
      <c r="H6617" s="34">
        <f t="shared" si="310"/>
        <v>0</v>
      </c>
      <c r="I6617" s="34">
        <f t="shared" si="311"/>
        <v>-1.137509139812753</v>
      </c>
    </row>
    <row r="6618" spans="2:9" x14ac:dyDescent="0.25">
      <c r="B6618" s="9">
        <v>2021</v>
      </c>
      <c r="C6618" s="9">
        <v>10</v>
      </c>
      <c r="D6618" s="9">
        <v>9</v>
      </c>
      <c r="E6618" s="30">
        <f>I01_Avg!D6618</f>
        <v>1.1029112759838713</v>
      </c>
      <c r="F6618" s="30">
        <f>PVWatts_8.5kW!J6630</f>
        <v>3.0724560000000003</v>
      </c>
      <c r="G6618" s="34">
        <f t="shared" si="309"/>
        <v>-1.969544724016129</v>
      </c>
      <c r="H6618" s="34">
        <f t="shared" si="310"/>
        <v>0</v>
      </c>
      <c r="I6618" s="34">
        <f t="shared" si="311"/>
        <v>-1.969544724016129</v>
      </c>
    </row>
    <row r="6619" spans="2:9" x14ac:dyDescent="0.25">
      <c r="B6619" s="9">
        <v>2021</v>
      </c>
      <c r="C6619" s="9">
        <v>10</v>
      </c>
      <c r="D6619" s="9">
        <v>10</v>
      </c>
      <c r="E6619" s="30">
        <f>I01_Avg!D6619</f>
        <v>1.0628055935391918</v>
      </c>
      <c r="F6619" s="30">
        <f>PVWatts_8.5kW!J6631</f>
        <v>4.8833280000000006</v>
      </c>
      <c r="G6619" s="34">
        <f t="shared" si="309"/>
        <v>-3.8205224064608085</v>
      </c>
      <c r="H6619" s="34">
        <f t="shared" si="310"/>
        <v>0</v>
      </c>
      <c r="I6619" s="34">
        <f t="shared" si="311"/>
        <v>-3.8205224064608085</v>
      </c>
    </row>
    <row r="6620" spans="2:9" x14ac:dyDescent="0.25">
      <c r="B6620" s="9">
        <v>2021</v>
      </c>
      <c r="C6620" s="9">
        <v>10</v>
      </c>
      <c r="D6620" s="9">
        <v>11</v>
      </c>
      <c r="E6620" s="30">
        <f>I01_Avg!D6620</f>
        <v>1.0671586542858738</v>
      </c>
      <c r="F6620" s="30">
        <f>PVWatts_8.5kW!J6632</f>
        <v>5.6120640000000002</v>
      </c>
      <c r="G6620" s="34">
        <f t="shared" si="309"/>
        <v>-4.5449053457141266</v>
      </c>
      <c r="H6620" s="34">
        <f t="shared" si="310"/>
        <v>0</v>
      </c>
      <c r="I6620" s="34">
        <f t="shared" si="311"/>
        <v>-4.5449053457141266</v>
      </c>
    </row>
    <row r="6621" spans="2:9" x14ac:dyDescent="0.25">
      <c r="B6621" s="9">
        <v>2021</v>
      </c>
      <c r="C6621" s="9">
        <v>10</v>
      </c>
      <c r="D6621" s="9">
        <v>12</v>
      </c>
      <c r="E6621" s="30">
        <f>I01_Avg!D6621</f>
        <v>1.1088555966418665</v>
      </c>
      <c r="F6621" s="30">
        <f>PVWatts_8.5kW!J6633</f>
        <v>5.7838529999999997</v>
      </c>
      <c r="G6621" s="34">
        <f t="shared" si="309"/>
        <v>-4.674997403358133</v>
      </c>
      <c r="H6621" s="34">
        <f t="shared" si="310"/>
        <v>0</v>
      </c>
      <c r="I6621" s="34">
        <f t="shared" si="311"/>
        <v>-4.674997403358133</v>
      </c>
    </row>
    <row r="6622" spans="2:9" x14ac:dyDescent="0.25">
      <c r="B6622" s="9">
        <v>2021</v>
      </c>
      <c r="C6622" s="9">
        <v>10</v>
      </c>
      <c r="D6622" s="9">
        <v>13</v>
      </c>
      <c r="E6622" s="30">
        <f>I01_Avg!D6622</f>
        <v>1.1270720629161752</v>
      </c>
      <c r="F6622" s="30">
        <f>PVWatts_8.5kW!J6634</f>
        <v>5.5594790000000005</v>
      </c>
      <c r="G6622" s="34">
        <f t="shared" si="309"/>
        <v>-4.432406937083825</v>
      </c>
      <c r="H6622" s="34">
        <f t="shared" si="310"/>
        <v>0</v>
      </c>
      <c r="I6622" s="34">
        <f t="shared" si="311"/>
        <v>-4.432406937083825</v>
      </c>
    </row>
    <row r="6623" spans="2:9" x14ac:dyDescent="0.25">
      <c r="B6623" s="9">
        <v>2021</v>
      </c>
      <c r="C6623" s="9">
        <v>10</v>
      </c>
      <c r="D6623" s="9">
        <v>14</v>
      </c>
      <c r="E6623" s="30">
        <f>I01_Avg!D6623</f>
        <v>1.1330932516806025</v>
      </c>
      <c r="F6623" s="30">
        <f>PVWatts_8.5kW!J6635</f>
        <v>3.9252510000000003</v>
      </c>
      <c r="G6623" s="34">
        <f t="shared" si="309"/>
        <v>-2.792157748319398</v>
      </c>
      <c r="H6623" s="34">
        <f t="shared" si="310"/>
        <v>0</v>
      </c>
      <c r="I6623" s="34">
        <f t="shared" si="311"/>
        <v>-2.792157748319398</v>
      </c>
    </row>
    <row r="6624" spans="2:9" x14ac:dyDescent="0.25">
      <c r="B6624" s="9">
        <v>2021</v>
      </c>
      <c r="C6624" s="9">
        <v>10</v>
      </c>
      <c r="D6624" s="9">
        <v>15</v>
      </c>
      <c r="E6624" s="30">
        <f>I01_Avg!D6624</f>
        <v>1.1855718534460902</v>
      </c>
      <c r="F6624" s="30">
        <f>PVWatts_8.5kW!J6636</f>
        <v>2.7494479999999997</v>
      </c>
      <c r="G6624" s="34">
        <f t="shared" si="309"/>
        <v>-1.5638761465539095</v>
      </c>
      <c r="H6624" s="34">
        <f t="shared" si="310"/>
        <v>0</v>
      </c>
      <c r="I6624" s="34">
        <f t="shared" si="311"/>
        <v>-1.5638761465539095</v>
      </c>
    </row>
    <row r="6625" spans="2:9" x14ac:dyDescent="0.25">
      <c r="B6625" s="9">
        <v>2021</v>
      </c>
      <c r="C6625" s="9">
        <v>10</v>
      </c>
      <c r="D6625" s="9">
        <v>16</v>
      </c>
      <c r="E6625" s="30">
        <f>I01_Avg!D6625</f>
        <v>1.340502542332215</v>
      </c>
      <c r="F6625" s="30">
        <f>PVWatts_8.5kW!J6637</f>
        <v>1.537641</v>
      </c>
      <c r="G6625" s="34">
        <f t="shared" si="309"/>
        <v>-0.19713845766778504</v>
      </c>
      <c r="H6625" s="34">
        <f t="shared" si="310"/>
        <v>0</v>
      </c>
      <c r="I6625" s="34">
        <f t="shared" si="311"/>
        <v>-0.19713845766778504</v>
      </c>
    </row>
    <row r="6626" spans="2:9" x14ac:dyDescent="0.25">
      <c r="B6626" s="9">
        <v>2021</v>
      </c>
      <c r="C6626" s="9">
        <v>10</v>
      </c>
      <c r="D6626" s="9">
        <v>17</v>
      </c>
      <c r="E6626" s="30">
        <f>I01_Avg!D6626</f>
        <v>1.4042108866820027</v>
      </c>
      <c r="F6626" s="30">
        <f>PVWatts_8.5kW!J6638</f>
        <v>0.238978</v>
      </c>
      <c r="G6626" s="34">
        <f t="shared" si="309"/>
        <v>1.1652328866820028</v>
      </c>
      <c r="H6626" s="34">
        <f t="shared" si="310"/>
        <v>1.1652328866820028</v>
      </c>
      <c r="I6626" s="34">
        <f t="shared" si="311"/>
        <v>0</v>
      </c>
    </row>
    <row r="6627" spans="2:9" x14ac:dyDescent="0.25">
      <c r="B6627" s="9">
        <v>2021</v>
      </c>
      <c r="C6627" s="9">
        <v>10</v>
      </c>
      <c r="D6627" s="9">
        <v>18</v>
      </c>
      <c r="E6627" s="30">
        <f>I01_Avg!D6627</f>
        <v>1.451709048295496</v>
      </c>
      <c r="F6627" s="30">
        <f>PVWatts_8.5kW!J6639</f>
        <v>0</v>
      </c>
      <c r="G6627" s="34">
        <f t="shared" si="309"/>
        <v>1.451709048295496</v>
      </c>
      <c r="H6627" s="34">
        <f t="shared" si="310"/>
        <v>1.451709048295496</v>
      </c>
      <c r="I6627" s="34">
        <f t="shared" si="311"/>
        <v>0</v>
      </c>
    </row>
    <row r="6628" spans="2:9" x14ac:dyDescent="0.25">
      <c r="B6628" s="9">
        <v>2021</v>
      </c>
      <c r="C6628" s="9">
        <v>10</v>
      </c>
      <c r="D6628" s="9">
        <v>19</v>
      </c>
      <c r="E6628" s="30">
        <f>I01_Avg!D6628</f>
        <v>1.3978306066120807</v>
      </c>
      <c r="F6628" s="30">
        <f>PVWatts_8.5kW!J6640</f>
        <v>0</v>
      </c>
      <c r="G6628" s="34">
        <f t="shared" si="309"/>
        <v>1.3978306066120807</v>
      </c>
      <c r="H6628" s="34">
        <f t="shared" si="310"/>
        <v>1.3978306066120807</v>
      </c>
      <c r="I6628" s="34">
        <f t="shared" si="311"/>
        <v>0</v>
      </c>
    </row>
    <row r="6629" spans="2:9" x14ac:dyDescent="0.25">
      <c r="B6629" s="9">
        <v>2021</v>
      </c>
      <c r="C6629" s="9">
        <v>10</v>
      </c>
      <c r="D6629" s="9">
        <v>20</v>
      </c>
      <c r="E6629" s="30">
        <f>I01_Avg!D6629</f>
        <v>1.4761742285305031</v>
      </c>
      <c r="F6629" s="30">
        <f>PVWatts_8.5kW!J6641</f>
        <v>0</v>
      </c>
      <c r="G6629" s="34">
        <f t="shared" si="309"/>
        <v>1.4761742285305031</v>
      </c>
      <c r="H6629" s="34">
        <f t="shared" si="310"/>
        <v>1.4761742285305031</v>
      </c>
      <c r="I6629" s="34">
        <f t="shared" si="311"/>
        <v>0</v>
      </c>
    </row>
    <row r="6630" spans="2:9" x14ac:dyDescent="0.25">
      <c r="B6630" s="9">
        <v>2021</v>
      </c>
      <c r="C6630" s="9">
        <v>10</v>
      </c>
      <c r="D6630" s="9">
        <v>21</v>
      </c>
      <c r="E6630" s="30">
        <f>I01_Avg!D6630</f>
        <v>1.2632450690717842</v>
      </c>
      <c r="F6630" s="30">
        <f>PVWatts_8.5kW!J6642</f>
        <v>0</v>
      </c>
      <c r="G6630" s="34">
        <f t="shared" si="309"/>
        <v>1.2632450690717842</v>
      </c>
      <c r="H6630" s="34">
        <f t="shared" si="310"/>
        <v>1.2632450690717842</v>
      </c>
      <c r="I6630" s="34">
        <f t="shared" si="311"/>
        <v>0</v>
      </c>
    </row>
    <row r="6631" spans="2:9" x14ac:dyDescent="0.25">
      <c r="B6631" s="9">
        <v>2021</v>
      </c>
      <c r="C6631" s="9">
        <v>10</v>
      </c>
      <c r="D6631" s="9">
        <v>22</v>
      </c>
      <c r="E6631" s="30">
        <f>I01_Avg!D6631</f>
        <v>1.0410995684518995</v>
      </c>
      <c r="F6631" s="30">
        <f>PVWatts_8.5kW!J6643</f>
        <v>0</v>
      </c>
      <c r="G6631" s="34">
        <f t="shared" si="309"/>
        <v>1.0410995684518995</v>
      </c>
      <c r="H6631" s="34">
        <f t="shared" si="310"/>
        <v>1.0410995684518995</v>
      </c>
      <c r="I6631" s="34">
        <f t="shared" si="311"/>
        <v>0</v>
      </c>
    </row>
    <row r="6632" spans="2:9" x14ac:dyDescent="0.25">
      <c r="B6632" s="9">
        <v>2021</v>
      </c>
      <c r="C6632" s="9">
        <v>10</v>
      </c>
      <c r="D6632" s="9">
        <v>23</v>
      </c>
      <c r="E6632" s="30">
        <f>I01_Avg!D6632</f>
        <v>0.85563221059626171</v>
      </c>
      <c r="F6632" s="30">
        <f>PVWatts_8.5kW!J6644</f>
        <v>0</v>
      </c>
      <c r="G6632" s="34">
        <f t="shared" si="309"/>
        <v>0.85563221059626171</v>
      </c>
      <c r="H6632" s="34">
        <f t="shared" si="310"/>
        <v>0.85563221059626171</v>
      </c>
      <c r="I6632" s="34">
        <f t="shared" si="311"/>
        <v>0</v>
      </c>
    </row>
    <row r="6633" spans="2:9" x14ac:dyDescent="0.25">
      <c r="B6633" s="9">
        <v>2021</v>
      </c>
      <c r="C6633" s="9">
        <v>10</v>
      </c>
      <c r="D6633" s="9">
        <v>0</v>
      </c>
      <c r="E6633" s="30">
        <f>I01_Avg!D6633</f>
        <v>0.7482942278433572</v>
      </c>
      <c r="F6633" s="30">
        <f>PVWatts_8.5kW!J6645</f>
        <v>0</v>
      </c>
      <c r="G6633" s="34">
        <f t="shared" si="309"/>
        <v>0.7482942278433572</v>
      </c>
      <c r="H6633" s="34">
        <f t="shared" si="310"/>
        <v>0.7482942278433572</v>
      </c>
      <c r="I6633" s="34">
        <f t="shared" si="311"/>
        <v>0</v>
      </c>
    </row>
    <row r="6634" spans="2:9" x14ac:dyDescent="0.25">
      <c r="B6634" s="9">
        <v>2021</v>
      </c>
      <c r="C6634" s="9">
        <v>10</v>
      </c>
      <c r="D6634" s="9">
        <v>1</v>
      </c>
      <c r="E6634" s="30">
        <f>I01_Avg!D6634</f>
        <v>0.73571007604020755</v>
      </c>
      <c r="F6634" s="30">
        <f>PVWatts_8.5kW!J6646</f>
        <v>0</v>
      </c>
      <c r="G6634" s="34">
        <f t="shared" si="309"/>
        <v>0.73571007604020755</v>
      </c>
      <c r="H6634" s="34">
        <f t="shared" si="310"/>
        <v>0.73571007604020755</v>
      </c>
      <c r="I6634" s="34">
        <f t="shared" si="311"/>
        <v>0</v>
      </c>
    </row>
    <row r="6635" spans="2:9" x14ac:dyDescent="0.25">
      <c r="B6635" s="9">
        <v>2021</v>
      </c>
      <c r="C6635" s="9">
        <v>10</v>
      </c>
      <c r="D6635" s="9">
        <v>2</v>
      </c>
      <c r="E6635" s="30">
        <f>I01_Avg!D6635</f>
        <v>0.68829246855197468</v>
      </c>
      <c r="F6635" s="30">
        <f>PVWatts_8.5kW!J6647</f>
        <v>0</v>
      </c>
      <c r="G6635" s="34">
        <f t="shared" si="309"/>
        <v>0.68829246855197468</v>
      </c>
      <c r="H6635" s="34">
        <f t="shared" si="310"/>
        <v>0.68829246855197468</v>
      </c>
      <c r="I6635" s="34">
        <f t="shared" si="311"/>
        <v>0</v>
      </c>
    </row>
    <row r="6636" spans="2:9" x14ac:dyDescent="0.25">
      <c r="B6636" s="9">
        <v>2021</v>
      </c>
      <c r="C6636" s="9">
        <v>10</v>
      </c>
      <c r="D6636" s="9">
        <v>3</v>
      </c>
      <c r="E6636" s="30">
        <f>I01_Avg!D6636</f>
        <v>0.66936676678804774</v>
      </c>
      <c r="F6636" s="30">
        <f>PVWatts_8.5kW!J6648</f>
        <v>0</v>
      </c>
      <c r="G6636" s="34">
        <f t="shared" si="309"/>
        <v>0.66936676678804774</v>
      </c>
      <c r="H6636" s="34">
        <f t="shared" si="310"/>
        <v>0.66936676678804774</v>
      </c>
      <c r="I6636" s="34">
        <f t="shared" si="311"/>
        <v>0</v>
      </c>
    </row>
    <row r="6637" spans="2:9" x14ac:dyDescent="0.25">
      <c r="B6637" s="9">
        <v>2021</v>
      </c>
      <c r="C6637" s="9">
        <v>10</v>
      </c>
      <c r="D6637" s="9">
        <v>4</v>
      </c>
      <c r="E6637" s="30">
        <f>I01_Avg!D6637</f>
        <v>0.66234546063149868</v>
      </c>
      <c r="F6637" s="30">
        <f>PVWatts_8.5kW!J6649</f>
        <v>0</v>
      </c>
      <c r="G6637" s="34">
        <f t="shared" si="309"/>
        <v>0.66234546063149868</v>
      </c>
      <c r="H6637" s="34">
        <f t="shared" si="310"/>
        <v>0.66234546063149868</v>
      </c>
      <c r="I6637" s="34">
        <f t="shared" si="311"/>
        <v>0</v>
      </c>
    </row>
    <row r="6638" spans="2:9" x14ac:dyDescent="0.25">
      <c r="B6638" s="9">
        <v>2021</v>
      </c>
      <c r="C6638" s="9">
        <v>10</v>
      </c>
      <c r="D6638" s="9">
        <v>5</v>
      </c>
      <c r="E6638" s="30">
        <f>I01_Avg!D6638</f>
        <v>0.73245585475433805</v>
      </c>
      <c r="F6638" s="30">
        <f>PVWatts_8.5kW!J6650</f>
        <v>0</v>
      </c>
      <c r="G6638" s="34">
        <f t="shared" si="309"/>
        <v>0.73245585475433805</v>
      </c>
      <c r="H6638" s="34">
        <f t="shared" si="310"/>
        <v>0.73245585475433805</v>
      </c>
      <c r="I6638" s="34">
        <f t="shared" si="311"/>
        <v>0</v>
      </c>
    </row>
    <row r="6639" spans="2:9" x14ac:dyDescent="0.25">
      <c r="B6639" s="9">
        <v>2021</v>
      </c>
      <c r="C6639" s="9">
        <v>10</v>
      </c>
      <c r="D6639" s="9">
        <v>6</v>
      </c>
      <c r="E6639" s="30">
        <f>I01_Avg!D6639</f>
        <v>0.9066520706535881</v>
      </c>
      <c r="F6639" s="30">
        <f>PVWatts_8.5kW!J6651</f>
        <v>0</v>
      </c>
      <c r="G6639" s="34">
        <f t="shared" si="309"/>
        <v>0.9066520706535881</v>
      </c>
      <c r="H6639" s="34">
        <f t="shared" si="310"/>
        <v>0.9066520706535881</v>
      </c>
      <c r="I6639" s="34">
        <f t="shared" si="311"/>
        <v>0</v>
      </c>
    </row>
    <row r="6640" spans="2:9" x14ac:dyDescent="0.25">
      <c r="B6640" s="9">
        <v>2021</v>
      </c>
      <c r="C6640" s="9">
        <v>10</v>
      </c>
      <c r="D6640" s="9">
        <v>7</v>
      </c>
      <c r="E6640" s="30">
        <f>I01_Avg!D6640</f>
        <v>1.0261639230840394</v>
      </c>
      <c r="F6640" s="30">
        <f>PVWatts_8.5kW!J6652</f>
        <v>0.65644800000000003</v>
      </c>
      <c r="G6640" s="34">
        <f t="shared" si="309"/>
        <v>0.36971592308403933</v>
      </c>
      <c r="H6640" s="34">
        <f t="shared" si="310"/>
        <v>0.36971592308403933</v>
      </c>
      <c r="I6640" s="34">
        <f t="shared" si="311"/>
        <v>0</v>
      </c>
    </row>
    <row r="6641" spans="2:9" x14ac:dyDescent="0.25">
      <c r="B6641" s="9">
        <v>2021</v>
      </c>
      <c r="C6641" s="9">
        <v>10</v>
      </c>
      <c r="D6641" s="9">
        <v>8</v>
      </c>
      <c r="E6641" s="30">
        <f>I01_Avg!D6641</f>
        <v>1.0359073282433486</v>
      </c>
      <c r="F6641" s="30">
        <f>PVWatts_8.5kW!J6653</f>
        <v>2.2627100000000002</v>
      </c>
      <c r="G6641" s="34">
        <f t="shared" si="309"/>
        <v>-1.2268026717566516</v>
      </c>
      <c r="H6641" s="34">
        <f t="shared" si="310"/>
        <v>0</v>
      </c>
      <c r="I6641" s="34">
        <f t="shared" si="311"/>
        <v>-1.2268026717566516</v>
      </c>
    </row>
    <row r="6642" spans="2:9" x14ac:dyDescent="0.25">
      <c r="B6642" s="9">
        <v>2021</v>
      </c>
      <c r="C6642" s="9">
        <v>10</v>
      </c>
      <c r="D6642" s="9">
        <v>9</v>
      </c>
      <c r="E6642" s="30">
        <f>I01_Avg!D6642</f>
        <v>0.97217880577154858</v>
      </c>
      <c r="F6642" s="30">
        <f>PVWatts_8.5kW!J6654</f>
        <v>3.7422279999999999</v>
      </c>
      <c r="G6642" s="34">
        <f t="shared" si="309"/>
        <v>-2.7700491942284513</v>
      </c>
      <c r="H6642" s="34">
        <f t="shared" si="310"/>
        <v>0</v>
      </c>
      <c r="I6642" s="34">
        <f t="shared" si="311"/>
        <v>-2.7700491942284513</v>
      </c>
    </row>
    <row r="6643" spans="2:9" x14ac:dyDescent="0.25">
      <c r="B6643" s="9">
        <v>2021</v>
      </c>
      <c r="C6643" s="9">
        <v>10</v>
      </c>
      <c r="D6643" s="9">
        <v>10</v>
      </c>
      <c r="E6643" s="30">
        <f>I01_Avg!D6643</f>
        <v>1.0538777585330623</v>
      </c>
      <c r="F6643" s="30">
        <f>PVWatts_8.5kW!J6655</f>
        <v>4.7595690000000008</v>
      </c>
      <c r="G6643" s="34">
        <f t="shared" si="309"/>
        <v>-3.7056912414669387</v>
      </c>
      <c r="H6643" s="34">
        <f t="shared" si="310"/>
        <v>0</v>
      </c>
      <c r="I6643" s="34">
        <f t="shared" si="311"/>
        <v>-3.7056912414669387</v>
      </c>
    </row>
    <row r="6644" spans="2:9" x14ac:dyDescent="0.25">
      <c r="B6644" s="9">
        <v>2021</v>
      </c>
      <c r="C6644" s="9">
        <v>10</v>
      </c>
      <c r="D6644" s="9">
        <v>11</v>
      </c>
      <c r="E6644" s="30">
        <f>I01_Avg!D6644</f>
        <v>1.0043366415188888</v>
      </c>
      <c r="F6644" s="30">
        <f>PVWatts_8.5kW!J6656</f>
        <v>1.7124659999999998</v>
      </c>
      <c r="G6644" s="34">
        <f t="shared" si="309"/>
        <v>-0.70812935848111103</v>
      </c>
      <c r="H6644" s="34">
        <f t="shared" si="310"/>
        <v>0</v>
      </c>
      <c r="I6644" s="34">
        <f t="shared" si="311"/>
        <v>-0.70812935848111103</v>
      </c>
    </row>
    <row r="6645" spans="2:9" x14ac:dyDescent="0.25">
      <c r="B6645" s="9">
        <v>2021</v>
      </c>
      <c r="C6645" s="9">
        <v>10</v>
      </c>
      <c r="D6645" s="9">
        <v>12</v>
      </c>
      <c r="E6645" s="30">
        <f>I01_Avg!D6645</f>
        <v>0.96844311386926596</v>
      </c>
      <c r="F6645" s="30">
        <f>PVWatts_8.5kW!J6657</f>
        <v>4.5561920000000002</v>
      </c>
      <c r="G6645" s="34">
        <f t="shared" si="309"/>
        <v>-3.5877488861307345</v>
      </c>
      <c r="H6645" s="34">
        <f t="shared" si="310"/>
        <v>0</v>
      </c>
      <c r="I6645" s="34">
        <f t="shared" si="311"/>
        <v>-3.5877488861307345</v>
      </c>
    </row>
    <row r="6646" spans="2:9" x14ac:dyDescent="0.25">
      <c r="B6646" s="9">
        <v>2021</v>
      </c>
      <c r="C6646" s="9">
        <v>10</v>
      </c>
      <c r="D6646" s="9">
        <v>13</v>
      </c>
      <c r="E6646" s="30">
        <f>I01_Avg!D6646</f>
        <v>1.0199206397199347</v>
      </c>
      <c r="F6646" s="30">
        <f>PVWatts_8.5kW!J6658</f>
        <v>4.2445129999999995</v>
      </c>
      <c r="G6646" s="34">
        <f t="shared" si="309"/>
        <v>-3.2245923602800648</v>
      </c>
      <c r="H6646" s="34">
        <f t="shared" si="310"/>
        <v>0</v>
      </c>
      <c r="I6646" s="34">
        <f t="shared" si="311"/>
        <v>-3.2245923602800648</v>
      </c>
    </row>
    <row r="6647" spans="2:9" x14ac:dyDescent="0.25">
      <c r="B6647" s="9">
        <v>2021</v>
      </c>
      <c r="C6647" s="9">
        <v>10</v>
      </c>
      <c r="D6647" s="9">
        <v>14</v>
      </c>
      <c r="E6647" s="30">
        <f>I01_Avg!D6647</f>
        <v>1.0478263059837134</v>
      </c>
      <c r="F6647" s="30">
        <f>PVWatts_8.5kW!J6659</f>
        <v>4.4546769999999993</v>
      </c>
      <c r="G6647" s="34">
        <f t="shared" si="309"/>
        <v>-3.4068506940162857</v>
      </c>
      <c r="H6647" s="34">
        <f t="shared" si="310"/>
        <v>0</v>
      </c>
      <c r="I6647" s="34">
        <f t="shared" si="311"/>
        <v>-3.4068506940162857</v>
      </c>
    </row>
    <row r="6648" spans="2:9" x14ac:dyDescent="0.25">
      <c r="B6648" s="9">
        <v>2021</v>
      </c>
      <c r="C6648" s="9">
        <v>10</v>
      </c>
      <c r="D6648" s="9">
        <v>15</v>
      </c>
      <c r="E6648" s="30">
        <f>I01_Avg!D6648</f>
        <v>1.1551544325779481</v>
      </c>
      <c r="F6648" s="30">
        <f>PVWatts_8.5kW!J6660</f>
        <v>3.6250340000000003</v>
      </c>
      <c r="G6648" s="34">
        <f t="shared" si="309"/>
        <v>-2.4698795674220522</v>
      </c>
      <c r="H6648" s="34">
        <f t="shared" si="310"/>
        <v>0</v>
      </c>
      <c r="I6648" s="34">
        <f t="shared" si="311"/>
        <v>-2.4698795674220522</v>
      </c>
    </row>
    <row r="6649" spans="2:9" x14ac:dyDescent="0.25">
      <c r="B6649" s="9">
        <v>2021</v>
      </c>
      <c r="C6649" s="9">
        <v>10</v>
      </c>
      <c r="D6649" s="9">
        <v>16</v>
      </c>
      <c r="E6649" s="30">
        <f>I01_Avg!D6649</f>
        <v>1.214956216763716</v>
      </c>
      <c r="F6649" s="30">
        <f>PVWatts_8.5kW!J6661</f>
        <v>2.3414980000000001</v>
      </c>
      <c r="G6649" s="34">
        <f t="shared" si="309"/>
        <v>-1.1265417832362841</v>
      </c>
      <c r="H6649" s="34">
        <f t="shared" si="310"/>
        <v>0</v>
      </c>
      <c r="I6649" s="34">
        <f t="shared" si="311"/>
        <v>-1.1265417832362841</v>
      </c>
    </row>
    <row r="6650" spans="2:9" x14ac:dyDescent="0.25">
      <c r="B6650" s="9">
        <v>2021</v>
      </c>
      <c r="C6650" s="9">
        <v>10</v>
      </c>
      <c r="D6650" s="9">
        <v>17</v>
      </c>
      <c r="E6650" s="30">
        <f>I01_Avg!D6650</f>
        <v>1.3099373658618134</v>
      </c>
      <c r="F6650" s="30">
        <f>PVWatts_8.5kW!J6662</f>
        <v>0.79527200000000009</v>
      </c>
      <c r="G6650" s="34">
        <f t="shared" si="309"/>
        <v>0.51466536586181333</v>
      </c>
      <c r="H6650" s="34">
        <f t="shared" si="310"/>
        <v>0.51466536586181333</v>
      </c>
      <c r="I6650" s="34">
        <f t="shared" si="311"/>
        <v>0</v>
      </c>
    </row>
    <row r="6651" spans="2:9" x14ac:dyDescent="0.25">
      <c r="B6651" s="9">
        <v>2021</v>
      </c>
      <c r="C6651" s="9">
        <v>10</v>
      </c>
      <c r="D6651" s="9">
        <v>18</v>
      </c>
      <c r="E6651" s="30">
        <f>I01_Avg!D6651</f>
        <v>1.4430369901078095</v>
      </c>
      <c r="F6651" s="30">
        <f>PVWatts_8.5kW!J6663</f>
        <v>0</v>
      </c>
      <c r="G6651" s="34">
        <f t="shared" si="309"/>
        <v>1.4430369901078095</v>
      </c>
      <c r="H6651" s="34">
        <f t="shared" si="310"/>
        <v>1.4430369901078095</v>
      </c>
      <c r="I6651" s="34">
        <f t="shared" si="311"/>
        <v>0</v>
      </c>
    </row>
    <row r="6652" spans="2:9" x14ac:dyDescent="0.25">
      <c r="B6652" s="9">
        <v>2021</v>
      </c>
      <c r="C6652" s="9">
        <v>10</v>
      </c>
      <c r="D6652" s="9">
        <v>19</v>
      </c>
      <c r="E6652" s="30">
        <f>I01_Avg!D6652</f>
        <v>1.3981650848705596</v>
      </c>
      <c r="F6652" s="30">
        <f>PVWatts_8.5kW!J6664</f>
        <v>0</v>
      </c>
      <c r="G6652" s="34">
        <f t="shared" si="309"/>
        <v>1.3981650848705596</v>
      </c>
      <c r="H6652" s="34">
        <f t="shared" si="310"/>
        <v>1.3981650848705596</v>
      </c>
      <c r="I6652" s="34">
        <f t="shared" si="311"/>
        <v>0</v>
      </c>
    </row>
    <row r="6653" spans="2:9" x14ac:dyDescent="0.25">
      <c r="B6653" s="9">
        <v>2021</v>
      </c>
      <c r="C6653" s="9">
        <v>10</v>
      </c>
      <c r="D6653" s="9">
        <v>20</v>
      </c>
      <c r="E6653" s="30">
        <f>I01_Avg!D6653</f>
        <v>1.3702182737649216</v>
      </c>
      <c r="F6653" s="30">
        <f>PVWatts_8.5kW!J6665</f>
        <v>0</v>
      </c>
      <c r="G6653" s="34">
        <f t="shared" si="309"/>
        <v>1.3702182737649216</v>
      </c>
      <c r="H6653" s="34">
        <f t="shared" si="310"/>
        <v>1.3702182737649216</v>
      </c>
      <c r="I6653" s="34">
        <f t="shared" si="311"/>
        <v>0</v>
      </c>
    </row>
    <row r="6654" spans="2:9" x14ac:dyDescent="0.25">
      <c r="B6654" s="9">
        <v>2021</v>
      </c>
      <c r="C6654" s="9">
        <v>10</v>
      </c>
      <c r="D6654" s="9">
        <v>21</v>
      </c>
      <c r="E6654" s="30">
        <f>I01_Avg!D6654</f>
        <v>1.198789982255106</v>
      </c>
      <c r="F6654" s="30">
        <f>PVWatts_8.5kW!J6666</f>
        <v>0</v>
      </c>
      <c r="G6654" s="34">
        <f t="shared" si="309"/>
        <v>1.198789982255106</v>
      </c>
      <c r="H6654" s="34">
        <f t="shared" si="310"/>
        <v>1.198789982255106</v>
      </c>
      <c r="I6654" s="34">
        <f t="shared" si="311"/>
        <v>0</v>
      </c>
    </row>
    <row r="6655" spans="2:9" x14ac:dyDescent="0.25">
      <c r="B6655" s="9">
        <v>2021</v>
      </c>
      <c r="C6655" s="9">
        <v>10</v>
      </c>
      <c r="D6655" s="9">
        <v>22</v>
      </c>
      <c r="E6655" s="30">
        <f>I01_Avg!D6655</f>
        <v>1.0014767630859684</v>
      </c>
      <c r="F6655" s="30">
        <f>PVWatts_8.5kW!J6667</f>
        <v>0</v>
      </c>
      <c r="G6655" s="34">
        <f t="shared" si="309"/>
        <v>1.0014767630859684</v>
      </c>
      <c r="H6655" s="34">
        <f t="shared" si="310"/>
        <v>1.0014767630859684</v>
      </c>
      <c r="I6655" s="34">
        <f t="shared" si="311"/>
        <v>0</v>
      </c>
    </row>
    <row r="6656" spans="2:9" x14ac:dyDescent="0.25">
      <c r="B6656" s="9">
        <v>2021</v>
      </c>
      <c r="C6656" s="9">
        <v>10</v>
      </c>
      <c r="D6656" s="9">
        <v>23</v>
      </c>
      <c r="E6656" s="30">
        <f>I01_Avg!D6656</f>
        <v>0.85345386577785487</v>
      </c>
      <c r="F6656" s="30">
        <f>PVWatts_8.5kW!J6668</f>
        <v>0</v>
      </c>
      <c r="G6656" s="34">
        <f t="shared" si="309"/>
        <v>0.85345386577785487</v>
      </c>
      <c r="H6656" s="34">
        <f t="shared" si="310"/>
        <v>0.85345386577785487</v>
      </c>
      <c r="I6656" s="34">
        <f t="shared" si="311"/>
        <v>0</v>
      </c>
    </row>
    <row r="6657" spans="2:9" x14ac:dyDescent="0.25">
      <c r="B6657" s="9">
        <v>2021</v>
      </c>
      <c r="C6657" s="9">
        <v>10</v>
      </c>
      <c r="D6657" s="9">
        <v>0</v>
      </c>
      <c r="E6657" s="30">
        <f>I01_Avg!D6657</f>
        <v>0.73037235678571599</v>
      </c>
      <c r="F6657" s="30">
        <f>PVWatts_8.5kW!J6669</f>
        <v>0</v>
      </c>
      <c r="G6657" s="34">
        <f t="shared" si="309"/>
        <v>0.73037235678571599</v>
      </c>
      <c r="H6657" s="34">
        <f t="shared" si="310"/>
        <v>0.73037235678571599</v>
      </c>
      <c r="I6657" s="34">
        <f t="shared" si="311"/>
        <v>0</v>
      </c>
    </row>
    <row r="6658" spans="2:9" x14ac:dyDescent="0.25">
      <c r="B6658" s="9">
        <v>2021</v>
      </c>
      <c r="C6658" s="9">
        <v>10</v>
      </c>
      <c r="D6658" s="9">
        <v>1</v>
      </c>
      <c r="E6658" s="30">
        <f>I01_Avg!D6658</f>
        <v>0.70521401776791426</v>
      </c>
      <c r="F6658" s="30">
        <f>PVWatts_8.5kW!J6670</f>
        <v>0</v>
      </c>
      <c r="G6658" s="34">
        <f t="shared" si="309"/>
        <v>0.70521401776791426</v>
      </c>
      <c r="H6658" s="34">
        <f t="shared" si="310"/>
        <v>0.70521401776791426</v>
      </c>
      <c r="I6658" s="34">
        <f t="shared" si="311"/>
        <v>0</v>
      </c>
    </row>
    <row r="6659" spans="2:9" x14ac:dyDescent="0.25">
      <c r="B6659" s="9">
        <v>2021</v>
      </c>
      <c r="C6659" s="9">
        <v>10</v>
      </c>
      <c r="D6659" s="9">
        <v>2</v>
      </c>
      <c r="E6659" s="30">
        <f>I01_Avg!D6659</f>
        <v>0.66883669654491129</v>
      </c>
      <c r="F6659" s="30">
        <f>PVWatts_8.5kW!J6671</f>
        <v>0</v>
      </c>
      <c r="G6659" s="34">
        <f t="shared" si="309"/>
        <v>0.66883669654491129</v>
      </c>
      <c r="H6659" s="34">
        <f t="shared" si="310"/>
        <v>0.66883669654491129</v>
      </c>
      <c r="I6659" s="34">
        <f t="shared" si="311"/>
        <v>0</v>
      </c>
    </row>
    <row r="6660" spans="2:9" x14ac:dyDescent="0.25">
      <c r="B6660" s="9">
        <v>2021</v>
      </c>
      <c r="C6660" s="9">
        <v>10</v>
      </c>
      <c r="D6660" s="9">
        <v>3</v>
      </c>
      <c r="E6660" s="30">
        <f>I01_Avg!D6660</f>
        <v>0.63214898411780496</v>
      </c>
      <c r="F6660" s="30">
        <f>PVWatts_8.5kW!J6672</f>
        <v>0</v>
      </c>
      <c r="G6660" s="34">
        <f t="shared" si="309"/>
        <v>0.63214898411780496</v>
      </c>
      <c r="H6660" s="34">
        <f t="shared" si="310"/>
        <v>0.63214898411780496</v>
      </c>
      <c r="I6660" s="34">
        <f t="shared" si="311"/>
        <v>0</v>
      </c>
    </row>
    <row r="6661" spans="2:9" x14ac:dyDescent="0.25">
      <c r="B6661" s="9">
        <v>2021</v>
      </c>
      <c r="C6661" s="9">
        <v>10</v>
      </c>
      <c r="D6661" s="9">
        <v>4</v>
      </c>
      <c r="E6661" s="30">
        <f>I01_Avg!D6661</f>
        <v>0.68728726090461456</v>
      </c>
      <c r="F6661" s="30">
        <f>PVWatts_8.5kW!J6673</f>
        <v>0</v>
      </c>
      <c r="G6661" s="34">
        <f t="shared" si="309"/>
        <v>0.68728726090461456</v>
      </c>
      <c r="H6661" s="34">
        <f t="shared" si="310"/>
        <v>0.68728726090461456</v>
      </c>
      <c r="I6661" s="34">
        <f t="shared" si="311"/>
        <v>0</v>
      </c>
    </row>
    <row r="6662" spans="2:9" x14ac:dyDescent="0.25">
      <c r="B6662" s="9">
        <v>2021</v>
      </c>
      <c r="C6662" s="9">
        <v>10</v>
      </c>
      <c r="D6662" s="9">
        <v>5</v>
      </c>
      <c r="E6662" s="30">
        <f>I01_Avg!D6662</f>
        <v>0.72077506829624283</v>
      </c>
      <c r="F6662" s="30">
        <f>PVWatts_8.5kW!J6674</f>
        <v>0</v>
      </c>
      <c r="G6662" s="34">
        <f t="shared" si="309"/>
        <v>0.72077506829624283</v>
      </c>
      <c r="H6662" s="34">
        <f t="shared" si="310"/>
        <v>0.72077506829624283</v>
      </c>
      <c r="I6662" s="34">
        <f t="shared" si="311"/>
        <v>0</v>
      </c>
    </row>
    <row r="6663" spans="2:9" x14ac:dyDescent="0.25">
      <c r="B6663" s="9">
        <v>2021</v>
      </c>
      <c r="C6663" s="9">
        <v>10</v>
      </c>
      <c r="D6663" s="9">
        <v>6</v>
      </c>
      <c r="E6663" s="30">
        <f>I01_Avg!D6663</f>
        <v>0.86406613322184622</v>
      </c>
      <c r="F6663" s="30">
        <f>PVWatts_8.5kW!J6675</f>
        <v>0</v>
      </c>
      <c r="G6663" s="34">
        <f t="shared" si="309"/>
        <v>0.86406613322184622</v>
      </c>
      <c r="H6663" s="34">
        <f t="shared" si="310"/>
        <v>0.86406613322184622</v>
      </c>
      <c r="I6663" s="34">
        <f t="shared" si="311"/>
        <v>0</v>
      </c>
    </row>
    <row r="6664" spans="2:9" x14ac:dyDescent="0.25">
      <c r="B6664" s="9">
        <v>2021</v>
      </c>
      <c r="C6664" s="9">
        <v>10</v>
      </c>
      <c r="D6664" s="9">
        <v>7</v>
      </c>
      <c r="E6664" s="30">
        <f>I01_Avg!D6664</f>
        <v>0.95925461027409498</v>
      </c>
      <c r="F6664" s="30">
        <f>PVWatts_8.5kW!J6676</f>
        <v>0.68017499999999997</v>
      </c>
      <c r="G6664" s="34">
        <f t="shared" si="309"/>
        <v>0.279079610274095</v>
      </c>
      <c r="H6664" s="34">
        <f t="shared" si="310"/>
        <v>0.279079610274095</v>
      </c>
      <c r="I6664" s="34">
        <f t="shared" si="311"/>
        <v>0</v>
      </c>
    </row>
    <row r="6665" spans="2:9" x14ac:dyDescent="0.25">
      <c r="B6665" s="9">
        <v>2021</v>
      </c>
      <c r="C6665" s="9">
        <v>10</v>
      </c>
      <c r="D6665" s="9">
        <v>8</v>
      </c>
      <c r="E6665" s="30">
        <f>I01_Avg!D6665</f>
        <v>0.97012403975126293</v>
      </c>
      <c r="F6665" s="30">
        <f>PVWatts_8.5kW!J6677</f>
        <v>2.3444910000000001</v>
      </c>
      <c r="G6665" s="34">
        <f t="shared" si="309"/>
        <v>-1.3743669602487372</v>
      </c>
      <c r="H6665" s="34">
        <f t="shared" si="310"/>
        <v>0</v>
      </c>
      <c r="I6665" s="34">
        <f t="shared" si="311"/>
        <v>-1.3743669602487372</v>
      </c>
    </row>
    <row r="6666" spans="2:9" x14ac:dyDescent="0.25">
      <c r="B6666" s="9">
        <v>2021</v>
      </c>
      <c r="C6666" s="9">
        <v>10</v>
      </c>
      <c r="D6666" s="9">
        <v>9</v>
      </c>
      <c r="E6666" s="30">
        <f>I01_Avg!D6666</f>
        <v>0.98747345213266746</v>
      </c>
      <c r="F6666" s="30">
        <f>PVWatts_8.5kW!J6678</f>
        <v>3.837529</v>
      </c>
      <c r="G6666" s="34">
        <f t="shared" ref="G6666:G6729" si="312">+E6666-F6666</f>
        <v>-2.8500555478673326</v>
      </c>
      <c r="H6666" s="34">
        <f t="shared" ref="H6666:H6729" si="313">+IF(G6666&gt;0,G6666,0)</f>
        <v>0</v>
      </c>
      <c r="I6666" s="34">
        <f t="shared" ref="I6666:I6729" si="314">+IF(G6666&lt;0,G6666,0)</f>
        <v>-2.8500555478673326</v>
      </c>
    </row>
    <row r="6667" spans="2:9" x14ac:dyDescent="0.25">
      <c r="B6667" s="9">
        <v>2021</v>
      </c>
      <c r="C6667" s="9">
        <v>10</v>
      </c>
      <c r="D6667" s="9">
        <v>10</v>
      </c>
      <c r="E6667" s="30">
        <f>I01_Avg!D6667</f>
        <v>0.97564844564969944</v>
      </c>
      <c r="F6667" s="30">
        <f>PVWatts_8.5kW!J6679</f>
        <v>4.8046310000000005</v>
      </c>
      <c r="G6667" s="34">
        <f t="shared" si="312"/>
        <v>-3.8289825543503011</v>
      </c>
      <c r="H6667" s="34">
        <f t="shared" si="313"/>
        <v>0</v>
      </c>
      <c r="I6667" s="34">
        <f t="shared" si="314"/>
        <v>-3.8289825543503011</v>
      </c>
    </row>
    <row r="6668" spans="2:9" x14ac:dyDescent="0.25">
      <c r="B6668" s="9">
        <v>2021</v>
      </c>
      <c r="C6668" s="9">
        <v>10</v>
      </c>
      <c r="D6668" s="9">
        <v>11</v>
      </c>
      <c r="E6668" s="30">
        <f>I01_Avg!D6668</f>
        <v>0.8941000437440505</v>
      </c>
      <c r="F6668" s="30">
        <f>PVWatts_8.5kW!J6680</f>
        <v>5.3888749999999996</v>
      </c>
      <c r="G6668" s="34">
        <f t="shared" si="312"/>
        <v>-4.4947749562559487</v>
      </c>
      <c r="H6668" s="34">
        <f t="shared" si="313"/>
        <v>0</v>
      </c>
      <c r="I6668" s="34">
        <f t="shared" si="314"/>
        <v>-4.4947749562559487</v>
      </c>
    </row>
    <row r="6669" spans="2:9" x14ac:dyDescent="0.25">
      <c r="B6669" s="9">
        <v>2021</v>
      </c>
      <c r="C6669" s="9">
        <v>10</v>
      </c>
      <c r="D6669" s="9">
        <v>12</v>
      </c>
      <c r="E6669" s="30">
        <f>I01_Avg!D6669</f>
        <v>0.85587097869076256</v>
      </c>
      <c r="F6669" s="30">
        <f>PVWatts_8.5kW!J6681</f>
        <v>5.5751689999999998</v>
      </c>
      <c r="G6669" s="34">
        <f t="shared" si="312"/>
        <v>-4.7192980213092373</v>
      </c>
      <c r="H6669" s="34">
        <f t="shared" si="313"/>
        <v>0</v>
      </c>
      <c r="I6669" s="34">
        <f t="shared" si="314"/>
        <v>-4.7192980213092373</v>
      </c>
    </row>
    <row r="6670" spans="2:9" x14ac:dyDescent="0.25">
      <c r="B6670" s="9">
        <v>2021</v>
      </c>
      <c r="C6670" s="9">
        <v>10</v>
      </c>
      <c r="D6670" s="9">
        <v>13</v>
      </c>
      <c r="E6670" s="30">
        <f>I01_Avg!D6670</f>
        <v>0.91778539969409756</v>
      </c>
      <c r="F6670" s="30">
        <f>PVWatts_8.5kW!J6682</f>
        <v>5.2728019999999995</v>
      </c>
      <c r="G6670" s="34">
        <f t="shared" si="312"/>
        <v>-4.3550166003059019</v>
      </c>
      <c r="H6670" s="34">
        <f t="shared" si="313"/>
        <v>0</v>
      </c>
      <c r="I6670" s="34">
        <f t="shared" si="314"/>
        <v>-4.3550166003059019</v>
      </c>
    </row>
    <row r="6671" spans="2:9" x14ac:dyDescent="0.25">
      <c r="B6671" s="9">
        <v>2021</v>
      </c>
      <c r="C6671" s="9">
        <v>10</v>
      </c>
      <c r="D6671" s="9">
        <v>14</v>
      </c>
      <c r="E6671" s="30">
        <f>I01_Avg!D6671</f>
        <v>0.96487213233594693</v>
      </c>
      <c r="F6671" s="30">
        <f>PVWatts_8.5kW!J6683</f>
        <v>4.6821009999999994</v>
      </c>
      <c r="G6671" s="34">
        <f t="shared" si="312"/>
        <v>-3.7172288676640526</v>
      </c>
      <c r="H6671" s="34">
        <f t="shared" si="313"/>
        <v>0</v>
      </c>
      <c r="I6671" s="34">
        <f t="shared" si="314"/>
        <v>-3.7172288676640526</v>
      </c>
    </row>
    <row r="6672" spans="2:9" x14ac:dyDescent="0.25">
      <c r="B6672" s="9">
        <v>2021</v>
      </c>
      <c r="C6672" s="9">
        <v>10</v>
      </c>
      <c r="D6672" s="9">
        <v>15</v>
      </c>
      <c r="E6672" s="30">
        <f>I01_Avg!D6672</f>
        <v>0.96296642400447496</v>
      </c>
      <c r="F6672" s="30">
        <f>PVWatts_8.5kW!J6684</f>
        <v>2.85914</v>
      </c>
      <c r="G6672" s="34">
        <f t="shared" si="312"/>
        <v>-1.8961735759955252</v>
      </c>
      <c r="H6672" s="34">
        <f t="shared" si="313"/>
        <v>0</v>
      </c>
      <c r="I6672" s="34">
        <f t="shared" si="314"/>
        <v>-1.8961735759955252</v>
      </c>
    </row>
    <row r="6673" spans="2:9" x14ac:dyDescent="0.25">
      <c r="B6673" s="9">
        <v>2021</v>
      </c>
      <c r="C6673" s="9">
        <v>10</v>
      </c>
      <c r="D6673" s="9">
        <v>16</v>
      </c>
      <c r="E6673" s="30">
        <f>I01_Avg!D6673</f>
        <v>1.1101491114267148</v>
      </c>
      <c r="F6673" s="30">
        <f>PVWatts_8.5kW!J6685</f>
        <v>2.3537440000000003</v>
      </c>
      <c r="G6673" s="34">
        <f t="shared" si="312"/>
        <v>-1.2435948885732855</v>
      </c>
      <c r="H6673" s="34">
        <f t="shared" si="313"/>
        <v>0</v>
      </c>
      <c r="I6673" s="34">
        <f t="shared" si="314"/>
        <v>-1.2435948885732855</v>
      </c>
    </row>
    <row r="6674" spans="2:9" x14ac:dyDescent="0.25">
      <c r="B6674" s="9">
        <v>2021</v>
      </c>
      <c r="C6674" s="9">
        <v>10</v>
      </c>
      <c r="D6674" s="9">
        <v>17</v>
      </c>
      <c r="E6674" s="30">
        <f>I01_Avg!D6674</f>
        <v>1.1425403697836753</v>
      </c>
      <c r="F6674" s="30">
        <f>PVWatts_8.5kW!J6686</f>
        <v>0.70427499999999998</v>
      </c>
      <c r="G6674" s="34">
        <f t="shared" si="312"/>
        <v>0.43826536978367536</v>
      </c>
      <c r="H6674" s="34">
        <f t="shared" si="313"/>
        <v>0.43826536978367536</v>
      </c>
      <c r="I6674" s="34">
        <f t="shared" si="314"/>
        <v>0</v>
      </c>
    </row>
    <row r="6675" spans="2:9" x14ac:dyDescent="0.25">
      <c r="B6675" s="9">
        <v>2021</v>
      </c>
      <c r="C6675" s="9">
        <v>10</v>
      </c>
      <c r="D6675" s="9">
        <v>18</v>
      </c>
      <c r="E6675" s="30">
        <f>I01_Avg!D6675</f>
        <v>1.2544898014502814</v>
      </c>
      <c r="F6675" s="30">
        <f>PVWatts_8.5kW!J6687</f>
        <v>0</v>
      </c>
      <c r="G6675" s="34">
        <f t="shared" si="312"/>
        <v>1.2544898014502814</v>
      </c>
      <c r="H6675" s="34">
        <f t="shared" si="313"/>
        <v>1.2544898014502814</v>
      </c>
      <c r="I6675" s="34">
        <f t="shared" si="314"/>
        <v>0</v>
      </c>
    </row>
    <row r="6676" spans="2:9" x14ac:dyDescent="0.25">
      <c r="B6676" s="9">
        <v>2021</v>
      </c>
      <c r="C6676" s="9">
        <v>10</v>
      </c>
      <c r="D6676" s="9">
        <v>19</v>
      </c>
      <c r="E6676" s="30">
        <f>I01_Avg!D6676</f>
        <v>1.3016177865721623</v>
      </c>
      <c r="F6676" s="30">
        <f>PVWatts_8.5kW!J6688</f>
        <v>0</v>
      </c>
      <c r="G6676" s="34">
        <f t="shared" si="312"/>
        <v>1.3016177865721623</v>
      </c>
      <c r="H6676" s="34">
        <f t="shared" si="313"/>
        <v>1.3016177865721623</v>
      </c>
      <c r="I6676" s="34">
        <f t="shared" si="314"/>
        <v>0</v>
      </c>
    </row>
    <row r="6677" spans="2:9" x14ac:dyDescent="0.25">
      <c r="B6677" s="9">
        <v>2021</v>
      </c>
      <c r="C6677" s="9">
        <v>10</v>
      </c>
      <c r="D6677" s="9">
        <v>20</v>
      </c>
      <c r="E6677" s="30">
        <f>I01_Avg!D6677</f>
        <v>1.3436277189276862</v>
      </c>
      <c r="F6677" s="30">
        <f>PVWatts_8.5kW!J6689</f>
        <v>0</v>
      </c>
      <c r="G6677" s="34">
        <f t="shared" si="312"/>
        <v>1.3436277189276862</v>
      </c>
      <c r="H6677" s="34">
        <f t="shared" si="313"/>
        <v>1.3436277189276862</v>
      </c>
      <c r="I6677" s="34">
        <f t="shared" si="314"/>
        <v>0</v>
      </c>
    </row>
    <row r="6678" spans="2:9" x14ac:dyDescent="0.25">
      <c r="B6678" s="9">
        <v>2021</v>
      </c>
      <c r="C6678" s="9">
        <v>10</v>
      </c>
      <c r="D6678" s="9">
        <v>21</v>
      </c>
      <c r="E6678" s="30">
        <f>I01_Avg!D6678</f>
        <v>1.202619665269419</v>
      </c>
      <c r="F6678" s="30">
        <f>PVWatts_8.5kW!J6690</f>
        <v>0</v>
      </c>
      <c r="G6678" s="34">
        <f t="shared" si="312"/>
        <v>1.202619665269419</v>
      </c>
      <c r="H6678" s="34">
        <f t="shared" si="313"/>
        <v>1.202619665269419</v>
      </c>
      <c r="I6678" s="34">
        <f t="shared" si="314"/>
        <v>0</v>
      </c>
    </row>
    <row r="6679" spans="2:9" x14ac:dyDescent="0.25">
      <c r="B6679" s="9">
        <v>2021</v>
      </c>
      <c r="C6679" s="9">
        <v>10</v>
      </c>
      <c r="D6679" s="9">
        <v>22</v>
      </c>
      <c r="E6679" s="30">
        <f>I01_Avg!D6679</f>
        <v>0.99007280397967334</v>
      </c>
      <c r="F6679" s="30">
        <f>PVWatts_8.5kW!J6691</f>
        <v>0</v>
      </c>
      <c r="G6679" s="34">
        <f t="shared" si="312"/>
        <v>0.99007280397967334</v>
      </c>
      <c r="H6679" s="34">
        <f t="shared" si="313"/>
        <v>0.99007280397967334</v>
      </c>
      <c r="I6679" s="34">
        <f t="shared" si="314"/>
        <v>0</v>
      </c>
    </row>
    <row r="6680" spans="2:9" x14ac:dyDescent="0.25">
      <c r="B6680" s="9">
        <v>2021</v>
      </c>
      <c r="C6680" s="9">
        <v>10</v>
      </c>
      <c r="D6680" s="9">
        <v>23</v>
      </c>
      <c r="E6680" s="30">
        <f>I01_Avg!D6680</f>
        <v>0.83013811220140399</v>
      </c>
      <c r="F6680" s="30">
        <f>PVWatts_8.5kW!J6692</f>
        <v>0</v>
      </c>
      <c r="G6680" s="34">
        <f t="shared" si="312"/>
        <v>0.83013811220140399</v>
      </c>
      <c r="H6680" s="34">
        <f t="shared" si="313"/>
        <v>0.83013811220140399</v>
      </c>
      <c r="I6680" s="34">
        <f t="shared" si="314"/>
        <v>0</v>
      </c>
    </row>
    <row r="6681" spans="2:9" x14ac:dyDescent="0.25">
      <c r="B6681" s="9">
        <v>2021</v>
      </c>
      <c r="C6681" s="9">
        <v>10</v>
      </c>
      <c r="D6681" s="9">
        <v>0</v>
      </c>
      <c r="E6681" s="30">
        <f>I01_Avg!D6681</f>
        <v>0.77058549173010715</v>
      </c>
      <c r="F6681" s="30">
        <f>PVWatts_8.5kW!J6693</f>
        <v>0</v>
      </c>
      <c r="G6681" s="34">
        <f t="shared" si="312"/>
        <v>0.77058549173010715</v>
      </c>
      <c r="H6681" s="34">
        <f t="shared" si="313"/>
        <v>0.77058549173010715</v>
      </c>
      <c r="I6681" s="34">
        <f t="shared" si="314"/>
        <v>0</v>
      </c>
    </row>
    <row r="6682" spans="2:9" x14ac:dyDescent="0.25">
      <c r="B6682" s="9">
        <v>2021</v>
      </c>
      <c r="C6682" s="9">
        <v>10</v>
      </c>
      <c r="D6682" s="9">
        <v>1</v>
      </c>
      <c r="E6682" s="30">
        <f>I01_Avg!D6682</f>
        <v>0.69101270537191695</v>
      </c>
      <c r="F6682" s="30">
        <f>PVWatts_8.5kW!J6694</f>
        <v>0</v>
      </c>
      <c r="G6682" s="34">
        <f t="shared" si="312"/>
        <v>0.69101270537191695</v>
      </c>
      <c r="H6682" s="34">
        <f t="shared" si="313"/>
        <v>0.69101270537191695</v>
      </c>
      <c r="I6682" s="34">
        <f t="shared" si="314"/>
        <v>0</v>
      </c>
    </row>
    <row r="6683" spans="2:9" x14ac:dyDescent="0.25">
      <c r="B6683" s="9">
        <v>2021</v>
      </c>
      <c r="C6683" s="9">
        <v>10</v>
      </c>
      <c r="D6683" s="9">
        <v>2</v>
      </c>
      <c r="E6683" s="30">
        <f>I01_Avg!D6683</f>
        <v>0.67108056214575817</v>
      </c>
      <c r="F6683" s="30">
        <f>PVWatts_8.5kW!J6695</f>
        <v>0</v>
      </c>
      <c r="G6683" s="34">
        <f t="shared" si="312"/>
        <v>0.67108056214575817</v>
      </c>
      <c r="H6683" s="34">
        <f t="shared" si="313"/>
        <v>0.67108056214575817</v>
      </c>
      <c r="I6683" s="34">
        <f t="shared" si="314"/>
        <v>0</v>
      </c>
    </row>
    <row r="6684" spans="2:9" x14ac:dyDescent="0.25">
      <c r="B6684" s="9">
        <v>2021</v>
      </c>
      <c r="C6684" s="9">
        <v>10</v>
      </c>
      <c r="D6684" s="9">
        <v>3</v>
      </c>
      <c r="E6684" s="30">
        <f>I01_Avg!D6684</f>
        <v>0.62930952671044615</v>
      </c>
      <c r="F6684" s="30">
        <f>PVWatts_8.5kW!J6696</f>
        <v>0</v>
      </c>
      <c r="G6684" s="34">
        <f t="shared" si="312"/>
        <v>0.62930952671044615</v>
      </c>
      <c r="H6684" s="34">
        <f t="shared" si="313"/>
        <v>0.62930952671044615</v>
      </c>
      <c r="I6684" s="34">
        <f t="shared" si="314"/>
        <v>0</v>
      </c>
    </row>
    <row r="6685" spans="2:9" x14ac:dyDescent="0.25">
      <c r="B6685" s="9">
        <v>2021</v>
      </c>
      <c r="C6685" s="9">
        <v>10</v>
      </c>
      <c r="D6685" s="9">
        <v>4</v>
      </c>
      <c r="E6685" s="30">
        <f>I01_Avg!D6685</f>
        <v>0.64141821350093164</v>
      </c>
      <c r="F6685" s="30">
        <f>PVWatts_8.5kW!J6697</f>
        <v>0</v>
      </c>
      <c r="G6685" s="34">
        <f t="shared" si="312"/>
        <v>0.64141821350093164</v>
      </c>
      <c r="H6685" s="34">
        <f t="shared" si="313"/>
        <v>0.64141821350093164</v>
      </c>
      <c r="I6685" s="34">
        <f t="shared" si="314"/>
        <v>0</v>
      </c>
    </row>
    <row r="6686" spans="2:9" x14ac:dyDescent="0.25">
      <c r="B6686" s="9">
        <v>2021</v>
      </c>
      <c r="C6686" s="9">
        <v>10</v>
      </c>
      <c r="D6686" s="9">
        <v>5</v>
      </c>
      <c r="E6686" s="30">
        <f>I01_Avg!D6686</f>
        <v>0.67760724713236076</v>
      </c>
      <c r="F6686" s="30">
        <f>PVWatts_8.5kW!J6698</f>
        <v>0</v>
      </c>
      <c r="G6686" s="34">
        <f t="shared" si="312"/>
        <v>0.67760724713236076</v>
      </c>
      <c r="H6686" s="34">
        <f t="shared" si="313"/>
        <v>0.67760724713236076</v>
      </c>
      <c r="I6686" s="34">
        <f t="shared" si="314"/>
        <v>0</v>
      </c>
    </row>
    <row r="6687" spans="2:9" x14ac:dyDescent="0.25">
      <c r="B6687" s="9">
        <v>2021</v>
      </c>
      <c r="C6687" s="9">
        <v>10</v>
      </c>
      <c r="D6687" s="9">
        <v>6</v>
      </c>
      <c r="E6687" s="30">
        <f>I01_Avg!D6687</f>
        <v>0.80042854936115215</v>
      </c>
      <c r="F6687" s="30">
        <f>PVWatts_8.5kW!J6699</f>
        <v>0</v>
      </c>
      <c r="G6687" s="34">
        <f t="shared" si="312"/>
        <v>0.80042854936115215</v>
      </c>
      <c r="H6687" s="34">
        <f t="shared" si="313"/>
        <v>0.80042854936115215</v>
      </c>
      <c r="I6687" s="34">
        <f t="shared" si="314"/>
        <v>0</v>
      </c>
    </row>
    <row r="6688" spans="2:9" x14ac:dyDescent="0.25">
      <c r="B6688" s="9">
        <v>2021</v>
      </c>
      <c r="C6688" s="9">
        <v>10</v>
      </c>
      <c r="D6688" s="9">
        <v>7</v>
      </c>
      <c r="E6688" s="30">
        <f>I01_Avg!D6688</f>
        <v>0.92516761260145819</v>
      </c>
      <c r="F6688" s="30">
        <f>PVWatts_8.5kW!J6700</f>
        <v>0.148898</v>
      </c>
      <c r="G6688" s="34">
        <f t="shared" si="312"/>
        <v>0.77626961260145821</v>
      </c>
      <c r="H6688" s="34">
        <f t="shared" si="313"/>
        <v>0.77626961260145821</v>
      </c>
      <c r="I6688" s="34">
        <f t="shared" si="314"/>
        <v>0</v>
      </c>
    </row>
    <row r="6689" spans="2:9" x14ac:dyDescent="0.25">
      <c r="B6689" s="9">
        <v>2021</v>
      </c>
      <c r="C6689" s="9">
        <v>10</v>
      </c>
      <c r="D6689" s="9">
        <v>8</v>
      </c>
      <c r="E6689" s="30">
        <f>I01_Avg!D6689</f>
        <v>0.90165894377741396</v>
      </c>
      <c r="F6689" s="30">
        <f>PVWatts_8.5kW!J6701</f>
        <v>1.1621489999999999</v>
      </c>
      <c r="G6689" s="34">
        <f t="shared" si="312"/>
        <v>-0.26049005622258592</v>
      </c>
      <c r="H6689" s="34">
        <f t="shared" si="313"/>
        <v>0</v>
      </c>
      <c r="I6689" s="34">
        <f t="shared" si="314"/>
        <v>-0.26049005622258592</v>
      </c>
    </row>
    <row r="6690" spans="2:9" x14ac:dyDescent="0.25">
      <c r="B6690" s="9">
        <v>2021</v>
      </c>
      <c r="C6690" s="9">
        <v>10</v>
      </c>
      <c r="D6690" s="9">
        <v>9</v>
      </c>
      <c r="E6690" s="30">
        <f>I01_Avg!D6690</f>
        <v>0.97074991057705784</v>
      </c>
      <c r="F6690" s="30">
        <f>PVWatts_8.5kW!J6702</f>
        <v>3.075704</v>
      </c>
      <c r="G6690" s="34">
        <f t="shared" si="312"/>
        <v>-2.1049540894229422</v>
      </c>
      <c r="H6690" s="34">
        <f t="shared" si="313"/>
        <v>0</v>
      </c>
      <c r="I6690" s="34">
        <f t="shared" si="314"/>
        <v>-2.1049540894229422</v>
      </c>
    </row>
    <row r="6691" spans="2:9" x14ac:dyDescent="0.25">
      <c r="B6691" s="9">
        <v>2021</v>
      </c>
      <c r="C6691" s="9">
        <v>10</v>
      </c>
      <c r="D6691" s="9">
        <v>10</v>
      </c>
      <c r="E6691" s="30">
        <f>I01_Avg!D6691</f>
        <v>0.97528384976218963</v>
      </c>
      <c r="F6691" s="30">
        <f>PVWatts_8.5kW!J6703</f>
        <v>3.3783719999999997</v>
      </c>
      <c r="G6691" s="34">
        <f t="shared" si="312"/>
        <v>-2.4030881502378101</v>
      </c>
      <c r="H6691" s="34">
        <f t="shared" si="313"/>
        <v>0</v>
      </c>
      <c r="I6691" s="34">
        <f t="shared" si="314"/>
        <v>-2.4030881502378101</v>
      </c>
    </row>
    <row r="6692" spans="2:9" x14ac:dyDescent="0.25">
      <c r="B6692" s="9">
        <v>2021</v>
      </c>
      <c r="C6692" s="9">
        <v>10</v>
      </c>
      <c r="D6692" s="9">
        <v>11</v>
      </c>
      <c r="E6692" s="30">
        <f>I01_Avg!D6692</f>
        <v>0.96259301709190392</v>
      </c>
      <c r="F6692" s="30">
        <f>PVWatts_8.5kW!J6704</f>
        <v>3.3710490000000002</v>
      </c>
      <c r="G6692" s="34">
        <f t="shared" si="312"/>
        <v>-2.4084559829080963</v>
      </c>
      <c r="H6692" s="34">
        <f t="shared" si="313"/>
        <v>0</v>
      </c>
      <c r="I6692" s="34">
        <f t="shared" si="314"/>
        <v>-2.4084559829080963</v>
      </c>
    </row>
    <row r="6693" spans="2:9" x14ac:dyDescent="0.25">
      <c r="B6693" s="9">
        <v>2021</v>
      </c>
      <c r="C6693" s="9">
        <v>10</v>
      </c>
      <c r="D6693" s="9">
        <v>12</v>
      </c>
      <c r="E6693" s="30">
        <f>I01_Avg!D6693</f>
        <v>0.86906197702357069</v>
      </c>
      <c r="F6693" s="30">
        <f>PVWatts_8.5kW!J6705</f>
        <v>4.4915069999999995</v>
      </c>
      <c r="G6693" s="34">
        <f t="shared" si="312"/>
        <v>-3.6224450229764287</v>
      </c>
      <c r="H6693" s="34">
        <f t="shared" si="313"/>
        <v>0</v>
      </c>
      <c r="I6693" s="34">
        <f t="shared" si="314"/>
        <v>-3.6224450229764287</v>
      </c>
    </row>
    <row r="6694" spans="2:9" x14ac:dyDescent="0.25">
      <c r="B6694" s="9">
        <v>2021</v>
      </c>
      <c r="C6694" s="9">
        <v>10</v>
      </c>
      <c r="D6694" s="9">
        <v>13</v>
      </c>
      <c r="E6694" s="30">
        <f>I01_Avg!D6694</f>
        <v>0.92419798281403365</v>
      </c>
      <c r="F6694" s="30">
        <f>PVWatts_8.5kW!J6706</f>
        <v>3.992232</v>
      </c>
      <c r="G6694" s="34">
        <f t="shared" si="312"/>
        <v>-3.0680340171859664</v>
      </c>
      <c r="H6694" s="34">
        <f t="shared" si="313"/>
        <v>0</v>
      </c>
      <c r="I6694" s="34">
        <f t="shared" si="314"/>
        <v>-3.0680340171859664</v>
      </c>
    </row>
    <row r="6695" spans="2:9" x14ac:dyDescent="0.25">
      <c r="B6695" s="9">
        <v>2021</v>
      </c>
      <c r="C6695" s="9">
        <v>10</v>
      </c>
      <c r="D6695" s="9">
        <v>14</v>
      </c>
      <c r="E6695" s="30">
        <f>I01_Avg!D6695</f>
        <v>0.8966055035063607</v>
      </c>
      <c r="F6695" s="30">
        <f>PVWatts_8.5kW!J6707</f>
        <v>3.4676</v>
      </c>
      <c r="G6695" s="34">
        <f t="shared" si="312"/>
        <v>-2.5709944964936393</v>
      </c>
      <c r="H6695" s="34">
        <f t="shared" si="313"/>
        <v>0</v>
      </c>
      <c r="I6695" s="34">
        <f t="shared" si="314"/>
        <v>-2.5709944964936393</v>
      </c>
    </row>
    <row r="6696" spans="2:9" x14ac:dyDescent="0.25">
      <c r="B6696" s="9">
        <v>2021</v>
      </c>
      <c r="C6696" s="9">
        <v>10</v>
      </c>
      <c r="D6696" s="9">
        <v>15</v>
      </c>
      <c r="E6696" s="30">
        <f>I01_Avg!D6696</f>
        <v>0.90162859074351098</v>
      </c>
      <c r="F6696" s="30">
        <f>PVWatts_8.5kW!J6708</f>
        <v>1.135094</v>
      </c>
      <c r="G6696" s="34">
        <f t="shared" si="312"/>
        <v>-0.23346540925648906</v>
      </c>
      <c r="H6696" s="34">
        <f t="shared" si="313"/>
        <v>0</v>
      </c>
      <c r="I6696" s="34">
        <f t="shared" si="314"/>
        <v>-0.23346540925648906</v>
      </c>
    </row>
    <row r="6697" spans="2:9" x14ac:dyDescent="0.25">
      <c r="B6697" s="9">
        <v>2021</v>
      </c>
      <c r="C6697" s="9">
        <v>10</v>
      </c>
      <c r="D6697" s="9">
        <v>16</v>
      </c>
      <c r="E6697" s="30">
        <f>I01_Avg!D6697</f>
        <v>0.98393289433351705</v>
      </c>
      <c r="F6697" s="30">
        <f>PVWatts_8.5kW!J6709</f>
        <v>0.16155799999999998</v>
      </c>
      <c r="G6697" s="34">
        <f t="shared" si="312"/>
        <v>0.82237489433351707</v>
      </c>
      <c r="H6697" s="34">
        <f t="shared" si="313"/>
        <v>0.82237489433351707</v>
      </c>
      <c r="I6697" s="34">
        <f t="shared" si="314"/>
        <v>0</v>
      </c>
    </row>
    <row r="6698" spans="2:9" x14ac:dyDescent="0.25">
      <c r="B6698" s="9">
        <v>2021</v>
      </c>
      <c r="C6698" s="9">
        <v>10</v>
      </c>
      <c r="D6698" s="9">
        <v>17</v>
      </c>
      <c r="E6698" s="30">
        <f>I01_Avg!D6698</f>
        <v>1.1571573163925819</v>
      </c>
      <c r="F6698" s="30">
        <f>PVWatts_8.5kW!J6710</f>
        <v>9.2324000000000003E-2</v>
      </c>
      <c r="G6698" s="34">
        <f t="shared" si="312"/>
        <v>1.0648333163925818</v>
      </c>
      <c r="H6698" s="34">
        <f t="shared" si="313"/>
        <v>1.0648333163925818</v>
      </c>
      <c r="I6698" s="34">
        <f t="shared" si="314"/>
        <v>0</v>
      </c>
    </row>
    <row r="6699" spans="2:9" x14ac:dyDescent="0.25">
      <c r="B6699" s="9">
        <v>2021</v>
      </c>
      <c r="C6699" s="9">
        <v>10</v>
      </c>
      <c r="D6699" s="9">
        <v>18</v>
      </c>
      <c r="E6699" s="30">
        <f>I01_Avg!D6699</f>
        <v>1.201631733485846</v>
      </c>
      <c r="F6699" s="30">
        <f>PVWatts_8.5kW!J6711</f>
        <v>0</v>
      </c>
      <c r="G6699" s="34">
        <f t="shared" si="312"/>
        <v>1.201631733485846</v>
      </c>
      <c r="H6699" s="34">
        <f t="shared" si="313"/>
        <v>1.201631733485846</v>
      </c>
      <c r="I6699" s="34">
        <f t="shared" si="314"/>
        <v>0</v>
      </c>
    </row>
    <row r="6700" spans="2:9" x14ac:dyDescent="0.25">
      <c r="B6700" s="9">
        <v>2021</v>
      </c>
      <c r="C6700" s="9">
        <v>10</v>
      </c>
      <c r="D6700" s="9">
        <v>19</v>
      </c>
      <c r="E6700" s="30">
        <f>I01_Avg!D6700</f>
        <v>1.2303000353362368</v>
      </c>
      <c r="F6700" s="30">
        <f>PVWatts_8.5kW!J6712</f>
        <v>0</v>
      </c>
      <c r="G6700" s="34">
        <f t="shared" si="312"/>
        <v>1.2303000353362368</v>
      </c>
      <c r="H6700" s="34">
        <f t="shared" si="313"/>
        <v>1.2303000353362368</v>
      </c>
      <c r="I6700" s="34">
        <f t="shared" si="314"/>
        <v>0</v>
      </c>
    </row>
    <row r="6701" spans="2:9" x14ac:dyDescent="0.25">
      <c r="B6701" s="9">
        <v>2021</v>
      </c>
      <c r="C6701" s="9">
        <v>10</v>
      </c>
      <c r="D6701" s="9">
        <v>20</v>
      </c>
      <c r="E6701" s="30">
        <f>I01_Avg!D6701</f>
        <v>1.2435678846228708</v>
      </c>
      <c r="F6701" s="30">
        <f>PVWatts_8.5kW!J6713</f>
        <v>0</v>
      </c>
      <c r="G6701" s="34">
        <f t="shared" si="312"/>
        <v>1.2435678846228708</v>
      </c>
      <c r="H6701" s="34">
        <f t="shared" si="313"/>
        <v>1.2435678846228708</v>
      </c>
      <c r="I6701" s="34">
        <f t="shared" si="314"/>
        <v>0</v>
      </c>
    </row>
    <row r="6702" spans="2:9" x14ac:dyDescent="0.25">
      <c r="B6702" s="9">
        <v>2021</v>
      </c>
      <c r="C6702" s="9">
        <v>10</v>
      </c>
      <c r="D6702" s="9">
        <v>21</v>
      </c>
      <c r="E6702" s="30">
        <f>I01_Avg!D6702</f>
        <v>1.1149060132345174</v>
      </c>
      <c r="F6702" s="30">
        <f>PVWatts_8.5kW!J6714</f>
        <v>0</v>
      </c>
      <c r="G6702" s="34">
        <f t="shared" si="312"/>
        <v>1.1149060132345174</v>
      </c>
      <c r="H6702" s="34">
        <f t="shared" si="313"/>
        <v>1.1149060132345174</v>
      </c>
      <c r="I6702" s="34">
        <f t="shared" si="314"/>
        <v>0</v>
      </c>
    </row>
    <row r="6703" spans="2:9" x14ac:dyDescent="0.25">
      <c r="B6703" s="9">
        <v>2021</v>
      </c>
      <c r="C6703" s="9">
        <v>10</v>
      </c>
      <c r="D6703" s="9">
        <v>22</v>
      </c>
      <c r="E6703" s="30">
        <f>I01_Avg!D6703</f>
        <v>0.95094753341389315</v>
      </c>
      <c r="F6703" s="30">
        <f>PVWatts_8.5kW!J6715</f>
        <v>0</v>
      </c>
      <c r="G6703" s="34">
        <f t="shared" si="312"/>
        <v>0.95094753341389315</v>
      </c>
      <c r="H6703" s="34">
        <f t="shared" si="313"/>
        <v>0.95094753341389315</v>
      </c>
      <c r="I6703" s="34">
        <f t="shared" si="314"/>
        <v>0</v>
      </c>
    </row>
    <row r="6704" spans="2:9" x14ac:dyDescent="0.25">
      <c r="B6704" s="9">
        <v>2021</v>
      </c>
      <c r="C6704" s="9">
        <v>10</v>
      </c>
      <c r="D6704" s="9">
        <v>23</v>
      </c>
      <c r="E6704" s="30">
        <f>I01_Avg!D6704</f>
        <v>0.79082992715698808</v>
      </c>
      <c r="F6704" s="30">
        <f>PVWatts_8.5kW!J6716</f>
        <v>0</v>
      </c>
      <c r="G6704" s="34">
        <f t="shared" si="312"/>
        <v>0.79082992715698808</v>
      </c>
      <c r="H6704" s="34">
        <f t="shared" si="313"/>
        <v>0.79082992715698808</v>
      </c>
      <c r="I6704" s="34">
        <f t="shared" si="314"/>
        <v>0</v>
      </c>
    </row>
    <row r="6705" spans="2:9" x14ac:dyDescent="0.25">
      <c r="B6705" s="9">
        <v>2021</v>
      </c>
      <c r="C6705" s="9">
        <v>10</v>
      </c>
      <c r="D6705" s="9">
        <v>0</v>
      </c>
      <c r="E6705" s="30">
        <f>I01_Avg!D6705</f>
        <v>0.71167088953020985</v>
      </c>
      <c r="F6705" s="30">
        <f>PVWatts_8.5kW!J6717</f>
        <v>0</v>
      </c>
      <c r="G6705" s="34">
        <f t="shared" si="312"/>
        <v>0.71167088953020985</v>
      </c>
      <c r="H6705" s="34">
        <f t="shared" si="313"/>
        <v>0.71167088953020985</v>
      </c>
      <c r="I6705" s="34">
        <f t="shared" si="314"/>
        <v>0</v>
      </c>
    </row>
    <row r="6706" spans="2:9" x14ac:dyDescent="0.25">
      <c r="B6706" s="9">
        <v>2021</v>
      </c>
      <c r="C6706" s="9">
        <v>10</v>
      </c>
      <c r="D6706" s="9">
        <v>1</v>
      </c>
      <c r="E6706" s="30">
        <f>I01_Avg!D6706</f>
        <v>0.6822487591798998</v>
      </c>
      <c r="F6706" s="30">
        <f>PVWatts_8.5kW!J6718</f>
        <v>0</v>
      </c>
      <c r="G6706" s="34">
        <f t="shared" si="312"/>
        <v>0.6822487591798998</v>
      </c>
      <c r="H6706" s="34">
        <f t="shared" si="313"/>
        <v>0.6822487591798998</v>
      </c>
      <c r="I6706" s="34">
        <f t="shared" si="314"/>
        <v>0</v>
      </c>
    </row>
    <row r="6707" spans="2:9" x14ac:dyDescent="0.25">
      <c r="B6707" s="9">
        <v>2021</v>
      </c>
      <c r="C6707" s="9">
        <v>10</v>
      </c>
      <c r="D6707" s="9">
        <v>2</v>
      </c>
      <c r="E6707" s="30">
        <f>I01_Avg!D6707</f>
        <v>0.63928435092712943</v>
      </c>
      <c r="F6707" s="30">
        <f>PVWatts_8.5kW!J6719</f>
        <v>0</v>
      </c>
      <c r="G6707" s="34">
        <f t="shared" si="312"/>
        <v>0.63928435092712943</v>
      </c>
      <c r="H6707" s="34">
        <f t="shared" si="313"/>
        <v>0.63928435092712943</v>
      </c>
      <c r="I6707" s="34">
        <f t="shared" si="314"/>
        <v>0</v>
      </c>
    </row>
    <row r="6708" spans="2:9" x14ac:dyDescent="0.25">
      <c r="B6708" s="9">
        <v>2021</v>
      </c>
      <c r="C6708" s="9">
        <v>10</v>
      </c>
      <c r="D6708" s="9">
        <v>3</v>
      </c>
      <c r="E6708" s="30">
        <f>I01_Avg!D6708</f>
        <v>0.62734134253348628</v>
      </c>
      <c r="F6708" s="30">
        <f>PVWatts_8.5kW!J6720</f>
        <v>0</v>
      </c>
      <c r="G6708" s="34">
        <f t="shared" si="312"/>
        <v>0.62734134253348628</v>
      </c>
      <c r="H6708" s="34">
        <f t="shared" si="313"/>
        <v>0.62734134253348628</v>
      </c>
      <c r="I6708" s="34">
        <f t="shared" si="314"/>
        <v>0</v>
      </c>
    </row>
    <row r="6709" spans="2:9" x14ac:dyDescent="0.25">
      <c r="B6709" s="9">
        <v>2021</v>
      </c>
      <c r="C6709" s="9">
        <v>10</v>
      </c>
      <c r="D6709" s="9">
        <v>4</v>
      </c>
      <c r="E6709" s="30">
        <f>I01_Avg!D6709</f>
        <v>0.69000655549902157</v>
      </c>
      <c r="F6709" s="30">
        <f>PVWatts_8.5kW!J6721</f>
        <v>0</v>
      </c>
      <c r="G6709" s="34">
        <f t="shared" si="312"/>
        <v>0.69000655549902157</v>
      </c>
      <c r="H6709" s="34">
        <f t="shared" si="313"/>
        <v>0.69000655549902157</v>
      </c>
      <c r="I6709" s="34">
        <f t="shared" si="314"/>
        <v>0</v>
      </c>
    </row>
    <row r="6710" spans="2:9" x14ac:dyDescent="0.25">
      <c r="B6710" s="9">
        <v>2021</v>
      </c>
      <c r="C6710" s="9">
        <v>10</v>
      </c>
      <c r="D6710" s="9">
        <v>5</v>
      </c>
      <c r="E6710" s="30">
        <f>I01_Avg!D6710</f>
        <v>0.72411288971338994</v>
      </c>
      <c r="F6710" s="30">
        <f>PVWatts_8.5kW!J6722</f>
        <v>0</v>
      </c>
      <c r="G6710" s="34">
        <f t="shared" si="312"/>
        <v>0.72411288971338994</v>
      </c>
      <c r="H6710" s="34">
        <f t="shared" si="313"/>
        <v>0.72411288971338994</v>
      </c>
      <c r="I6710" s="34">
        <f t="shared" si="314"/>
        <v>0</v>
      </c>
    </row>
    <row r="6711" spans="2:9" x14ac:dyDescent="0.25">
      <c r="B6711" s="9">
        <v>2021</v>
      </c>
      <c r="C6711" s="9">
        <v>10</v>
      </c>
      <c r="D6711" s="9">
        <v>6</v>
      </c>
      <c r="E6711" s="30">
        <f>I01_Avg!D6711</f>
        <v>0.85837736163357137</v>
      </c>
      <c r="F6711" s="30">
        <f>PVWatts_8.5kW!J6723</f>
        <v>0</v>
      </c>
      <c r="G6711" s="34">
        <f t="shared" si="312"/>
        <v>0.85837736163357137</v>
      </c>
      <c r="H6711" s="34">
        <f t="shared" si="313"/>
        <v>0.85837736163357137</v>
      </c>
      <c r="I6711" s="34">
        <f t="shared" si="314"/>
        <v>0</v>
      </c>
    </row>
    <row r="6712" spans="2:9" x14ac:dyDescent="0.25">
      <c r="B6712" s="9">
        <v>2021</v>
      </c>
      <c r="C6712" s="9">
        <v>10</v>
      </c>
      <c r="D6712" s="9">
        <v>7</v>
      </c>
      <c r="E6712" s="30">
        <f>I01_Avg!D6712</f>
        <v>0.97020227596172759</v>
      </c>
      <c r="F6712" s="30">
        <f>PVWatts_8.5kW!J6724</f>
        <v>0.33559</v>
      </c>
      <c r="G6712" s="34">
        <f t="shared" si="312"/>
        <v>0.63461227596172765</v>
      </c>
      <c r="H6712" s="34">
        <f t="shared" si="313"/>
        <v>0.63461227596172765</v>
      </c>
      <c r="I6712" s="34">
        <f t="shared" si="314"/>
        <v>0</v>
      </c>
    </row>
    <row r="6713" spans="2:9" x14ac:dyDescent="0.25">
      <c r="B6713" s="9">
        <v>2021</v>
      </c>
      <c r="C6713" s="9">
        <v>10</v>
      </c>
      <c r="D6713" s="9">
        <v>8</v>
      </c>
      <c r="E6713" s="30">
        <f>I01_Avg!D6713</f>
        <v>1.0493944872831462</v>
      </c>
      <c r="F6713" s="30">
        <f>PVWatts_8.5kW!J6725</f>
        <v>1.3184290000000001</v>
      </c>
      <c r="G6713" s="34">
        <f t="shared" si="312"/>
        <v>-0.26903451271685386</v>
      </c>
      <c r="H6713" s="34">
        <f t="shared" si="313"/>
        <v>0</v>
      </c>
      <c r="I6713" s="34">
        <f t="shared" si="314"/>
        <v>-0.26903451271685386</v>
      </c>
    </row>
    <row r="6714" spans="2:9" x14ac:dyDescent="0.25">
      <c r="B6714" s="9">
        <v>2021</v>
      </c>
      <c r="C6714" s="9">
        <v>10</v>
      </c>
      <c r="D6714" s="9">
        <v>9</v>
      </c>
      <c r="E6714" s="30">
        <f>I01_Avg!D6714</f>
        <v>1.0073492665181454</v>
      </c>
      <c r="F6714" s="30">
        <f>PVWatts_8.5kW!J6726</f>
        <v>3.6505300000000003</v>
      </c>
      <c r="G6714" s="34">
        <f t="shared" si="312"/>
        <v>-2.6431807334818549</v>
      </c>
      <c r="H6714" s="34">
        <f t="shared" si="313"/>
        <v>0</v>
      </c>
      <c r="I6714" s="34">
        <f t="shared" si="314"/>
        <v>-2.6431807334818549</v>
      </c>
    </row>
    <row r="6715" spans="2:9" x14ac:dyDescent="0.25">
      <c r="B6715" s="9">
        <v>2021</v>
      </c>
      <c r="C6715" s="9">
        <v>10</v>
      </c>
      <c r="D6715" s="9">
        <v>10</v>
      </c>
      <c r="E6715" s="30">
        <f>I01_Avg!D6715</f>
        <v>1.0279001316531942</v>
      </c>
      <c r="F6715" s="30">
        <f>PVWatts_8.5kW!J6727</f>
        <v>4.979152</v>
      </c>
      <c r="G6715" s="34">
        <f t="shared" si="312"/>
        <v>-3.9512518683468061</v>
      </c>
      <c r="H6715" s="34">
        <f t="shared" si="313"/>
        <v>0</v>
      </c>
      <c r="I6715" s="34">
        <f t="shared" si="314"/>
        <v>-3.9512518683468061</v>
      </c>
    </row>
    <row r="6716" spans="2:9" x14ac:dyDescent="0.25">
      <c r="B6716" s="9">
        <v>2021</v>
      </c>
      <c r="C6716" s="9">
        <v>10</v>
      </c>
      <c r="D6716" s="9">
        <v>11</v>
      </c>
      <c r="E6716" s="30">
        <f>I01_Avg!D6716</f>
        <v>0.98284760823299155</v>
      </c>
      <c r="F6716" s="30">
        <f>PVWatts_8.5kW!J6728</f>
        <v>5.7976919999999996</v>
      </c>
      <c r="G6716" s="34">
        <f t="shared" si="312"/>
        <v>-4.8148443917670081</v>
      </c>
      <c r="H6716" s="34">
        <f t="shared" si="313"/>
        <v>0</v>
      </c>
      <c r="I6716" s="34">
        <f t="shared" si="314"/>
        <v>-4.8148443917670081</v>
      </c>
    </row>
    <row r="6717" spans="2:9" x14ac:dyDescent="0.25">
      <c r="B6717" s="9">
        <v>2021</v>
      </c>
      <c r="C6717" s="9">
        <v>10</v>
      </c>
      <c r="D6717" s="9">
        <v>12</v>
      </c>
      <c r="E6717" s="30">
        <f>I01_Avg!D6717</f>
        <v>1.0107758184024827</v>
      </c>
      <c r="F6717" s="30">
        <f>PVWatts_8.5kW!J6729</f>
        <v>5.9754370000000003</v>
      </c>
      <c r="G6717" s="34">
        <f t="shared" si="312"/>
        <v>-4.9646611815975179</v>
      </c>
      <c r="H6717" s="34">
        <f t="shared" si="313"/>
        <v>0</v>
      </c>
      <c r="I6717" s="34">
        <f t="shared" si="314"/>
        <v>-4.9646611815975179</v>
      </c>
    </row>
    <row r="6718" spans="2:9" x14ac:dyDescent="0.25">
      <c r="B6718" s="9">
        <v>2021</v>
      </c>
      <c r="C6718" s="9">
        <v>10</v>
      </c>
      <c r="D6718" s="9">
        <v>13</v>
      </c>
      <c r="E6718" s="30">
        <f>I01_Avg!D6718</f>
        <v>0.9927253401432492</v>
      </c>
      <c r="F6718" s="30">
        <f>PVWatts_8.5kW!J6730</f>
        <v>4.5513029999999999</v>
      </c>
      <c r="G6718" s="34">
        <f t="shared" si="312"/>
        <v>-3.5585776598567507</v>
      </c>
      <c r="H6718" s="34">
        <f t="shared" si="313"/>
        <v>0</v>
      </c>
      <c r="I6718" s="34">
        <f t="shared" si="314"/>
        <v>-3.5585776598567507</v>
      </c>
    </row>
    <row r="6719" spans="2:9" x14ac:dyDescent="0.25">
      <c r="B6719" s="9">
        <v>2021</v>
      </c>
      <c r="C6719" s="9">
        <v>10</v>
      </c>
      <c r="D6719" s="9">
        <v>14</v>
      </c>
      <c r="E6719" s="30">
        <f>I01_Avg!D6719</f>
        <v>0.94222737758478281</v>
      </c>
      <c r="F6719" s="30">
        <f>PVWatts_8.5kW!J6731</f>
        <v>5.160126</v>
      </c>
      <c r="G6719" s="34">
        <f t="shared" si="312"/>
        <v>-4.2178986224152171</v>
      </c>
      <c r="H6719" s="34">
        <f t="shared" si="313"/>
        <v>0</v>
      </c>
      <c r="I6719" s="34">
        <f t="shared" si="314"/>
        <v>-4.2178986224152171</v>
      </c>
    </row>
    <row r="6720" spans="2:9" x14ac:dyDescent="0.25">
      <c r="B6720" s="9">
        <v>2021</v>
      </c>
      <c r="C6720" s="9">
        <v>10</v>
      </c>
      <c r="D6720" s="9">
        <v>15</v>
      </c>
      <c r="E6720" s="30">
        <f>I01_Avg!D6720</f>
        <v>0.93144917034732244</v>
      </c>
      <c r="F6720" s="30">
        <f>PVWatts_8.5kW!J6732</f>
        <v>3.9634459999999998</v>
      </c>
      <c r="G6720" s="34">
        <f t="shared" si="312"/>
        <v>-3.0319968296526776</v>
      </c>
      <c r="H6720" s="34">
        <f t="shared" si="313"/>
        <v>0</v>
      </c>
      <c r="I6720" s="34">
        <f t="shared" si="314"/>
        <v>-3.0319968296526776</v>
      </c>
    </row>
    <row r="6721" spans="2:9" x14ac:dyDescent="0.25">
      <c r="B6721" s="9">
        <v>2021</v>
      </c>
      <c r="C6721" s="9">
        <v>10</v>
      </c>
      <c r="D6721" s="9">
        <v>16</v>
      </c>
      <c r="E6721" s="30">
        <f>I01_Avg!D6721</f>
        <v>0.98364247970350438</v>
      </c>
      <c r="F6721" s="30">
        <f>PVWatts_8.5kW!J6733</f>
        <v>2.4228640000000001</v>
      </c>
      <c r="G6721" s="34">
        <f t="shared" si="312"/>
        <v>-1.4392215202964957</v>
      </c>
      <c r="H6721" s="34">
        <f t="shared" si="313"/>
        <v>0</v>
      </c>
      <c r="I6721" s="34">
        <f t="shared" si="314"/>
        <v>-1.4392215202964957</v>
      </c>
    </row>
    <row r="6722" spans="2:9" x14ac:dyDescent="0.25">
      <c r="B6722" s="9">
        <v>2021</v>
      </c>
      <c r="C6722" s="9">
        <v>10</v>
      </c>
      <c r="D6722" s="9">
        <v>17</v>
      </c>
      <c r="E6722" s="30">
        <f>I01_Avg!D6722</f>
        <v>1.119919451854275</v>
      </c>
      <c r="F6722" s="30">
        <f>PVWatts_8.5kW!J6734</f>
        <v>0.75451299999999999</v>
      </c>
      <c r="G6722" s="34">
        <f t="shared" si="312"/>
        <v>0.36540645185427501</v>
      </c>
      <c r="H6722" s="34">
        <f t="shared" si="313"/>
        <v>0.36540645185427501</v>
      </c>
      <c r="I6722" s="34">
        <f t="shared" si="314"/>
        <v>0</v>
      </c>
    </row>
    <row r="6723" spans="2:9" x14ac:dyDescent="0.25">
      <c r="B6723" s="9">
        <v>2021</v>
      </c>
      <c r="C6723" s="9">
        <v>10</v>
      </c>
      <c r="D6723" s="9">
        <v>18</v>
      </c>
      <c r="E6723" s="30">
        <f>I01_Avg!D6723</f>
        <v>1.2092599152302812</v>
      </c>
      <c r="F6723" s="30">
        <f>PVWatts_8.5kW!J6735</f>
        <v>0</v>
      </c>
      <c r="G6723" s="34">
        <f t="shared" si="312"/>
        <v>1.2092599152302812</v>
      </c>
      <c r="H6723" s="34">
        <f t="shared" si="313"/>
        <v>1.2092599152302812</v>
      </c>
      <c r="I6723" s="34">
        <f t="shared" si="314"/>
        <v>0</v>
      </c>
    </row>
    <row r="6724" spans="2:9" x14ac:dyDescent="0.25">
      <c r="B6724" s="9">
        <v>2021</v>
      </c>
      <c r="C6724" s="9">
        <v>10</v>
      </c>
      <c r="D6724" s="9">
        <v>19</v>
      </c>
      <c r="E6724" s="30">
        <f>I01_Avg!D6724</f>
        <v>1.2421685580961395</v>
      </c>
      <c r="F6724" s="30">
        <f>PVWatts_8.5kW!J6736</f>
        <v>0</v>
      </c>
      <c r="G6724" s="34">
        <f t="shared" si="312"/>
        <v>1.2421685580961395</v>
      </c>
      <c r="H6724" s="34">
        <f t="shared" si="313"/>
        <v>1.2421685580961395</v>
      </c>
      <c r="I6724" s="34">
        <f t="shared" si="314"/>
        <v>0</v>
      </c>
    </row>
    <row r="6725" spans="2:9" x14ac:dyDescent="0.25">
      <c r="B6725" s="9">
        <v>2021</v>
      </c>
      <c r="C6725" s="9">
        <v>10</v>
      </c>
      <c r="D6725" s="9">
        <v>20</v>
      </c>
      <c r="E6725" s="30">
        <f>I01_Avg!D6725</f>
        <v>1.2793949242734775</v>
      </c>
      <c r="F6725" s="30">
        <f>PVWatts_8.5kW!J6737</f>
        <v>0</v>
      </c>
      <c r="G6725" s="34">
        <f t="shared" si="312"/>
        <v>1.2793949242734775</v>
      </c>
      <c r="H6725" s="34">
        <f t="shared" si="313"/>
        <v>1.2793949242734775</v>
      </c>
      <c r="I6725" s="34">
        <f t="shared" si="314"/>
        <v>0</v>
      </c>
    </row>
    <row r="6726" spans="2:9" x14ac:dyDescent="0.25">
      <c r="B6726" s="9">
        <v>2021</v>
      </c>
      <c r="C6726" s="9">
        <v>10</v>
      </c>
      <c r="D6726" s="9">
        <v>21</v>
      </c>
      <c r="E6726" s="30">
        <f>I01_Avg!D6726</f>
        <v>1.1372840113751128</v>
      </c>
      <c r="F6726" s="30">
        <f>PVWatts_8.5kW!J6738</f>
        <v>0</v>
      </c>
      <c r="G6726" s="34">
        <f t="shared" si="312"/>
        <v>1.1372840113751128</v>
      </c>
      <c r="H6726" s="34">
        <f t="shared" si="313"/>
        <v>1.1372840113751128</v>
      </c>
      <c r="I6726" s="34">
        <f t="shared" si="314"/>
        <v>0</v>
      </c>
    </row>
    <row r="6727" spans="2:9" x14ac:dyDescent="0.25">
      <c r="B6727" s="9">
        <v>2021</v>
      </c>
      <c r="C6727" s="9">
        <v>10</v>
      </c>
      <c r="D6727" s="9">
        <v>22</v>
      </c>
      <c r="E6727" s="30">
        <f>I01_Avg!D6727</f>
        <v>0.98097371389507082</v>
      </c>
      <c r="F6727" s="30">
        <f>PVWatts_8.5kW!J6739</f>
        <v>0</v>
      </c>
      <c r="G6727" s="34">
        <f t="shared" si="312"/>
        <v>0.98097371389507082</v>
      </c>
      <c r="H6727" s="34">
        <f t="shared" si="313"/>
        <v>0.98097371389507082</v>
      </c>
      <c r="I6727" s="34">
        <f t="shared" si="314"/>
        <v>0</v>
      </c>
    </row>
    <row r="6728" spans="2:9" x14ac:dyDescent="0.25">
      <c r="B6728" s="9">
        <v>2021</v>
      </c>
      <c r="C6728" s="9">
        <v>10</v>
      </c>
      <c r="D6728" s="9">
        <v>23</v>
      </c>
      <c r="E6728" s="30">
        <f>I01_Avg!D6728</f>
        <v>0.84082314307051598</v>
      </c>
      <c r="F6728" s="30">
        <f>PVWatts_8.5kW!J6740</f>
        <v>0</v>
      </c>
      <c r="G6728" s="34">
        <f t="shared" si="312"/>
        <v>0.84082314307051598</v>
      </c>
      <c r="H6728" s="34">
        <f t="shared" si="313"/>
        <v>0.84082314307051598</v>
      </c>
      <c r="I6728" s="34">
        <f t="shared" si="314"/>
        <v>0</v>
      </c>
    </row>
    <row r="6729" spans="2:9" x14ac:dyDescent="0.25">
      <c r="B6729" s="9">
        <v>2021</v>
      </c>
      <c r="C6729" s="9">
        <v>10</v>
      </c>
      <c r="D6729" s="9">
        <v>0</v>
      </c>
      <c r="E6729" s="30">
        <f>I01_Avg!D6729</f>
        <v>0.77669072383326732</v>
      </c>
      <c r="F6729" s="30">
        <f>PVWatts_8.5kW!J6741</f>
        <v>0</v>
      </c>
      <c r="G6729" s="34">
        <f t="shared" si="312"/>
        <v>0.77669072383326732</v>
      </c>
      <c r="H6729" s="34">
        <f t="shared" si="313"/>
        <v>0.77669072383326732</v>
      </c>
      <c r="I6729" s="34">
        <f t="shared" si="314"/>
        <v>0</v>
      </c>
    </row>
    <row r="6730" spans="2:9" x14ac:dyDescent="0.25">
      <c r="B6730" s="9">
        <v>2021</v>
      </c>
      <c r="C6730" s="9">
        <v>10</v>
      </c>
      <c r="D6730" s="9">
        <v>1</v>
      </c>
      <c r="E6730" s="30">
        <f>I01_Avg!D6730</f>
        <v>0.69149389649855464</v>
      </c>
      <c r="F6730" s="30">
        <f>PVWatts_8.5kW!J6742</f>
        <v>0</v>
      </c>
      <c r="G6730" s="34">
        <f t="shared" ref="G6730:G6793" si="315">+E6730-F6730</f>
        <v>0.69149389649855464</v>
      </c>
      <c r="H6730" s="34">
        <f t="shared" ref="H6730:H6793" si="316">+IF(G6730&gt;0,G6730,0)</f>
        <v>0.69149389649855464</v>
      </c>
      <c r="I6730" s="34">
        <f t="shared" ref="I6730:I6793" si="317">+IF(G6730&lt;0,G6730,0)</f>
        <v>0</v>
      </c>
    </row>
    <row r="6731" spans="2:9" x14ac:dyDescent="0.25">
      <c r="B6731" s="9">
        <v>2021</v>
      </c>
      <c r="C6731" s="9">
        <v>10</v>
      </c>
      <c r="D6731" s="9">
        <v>2</v>
      </c>
      <c r="E6731" s="30">
        <f>I01_Avg!D6731</f>
        <v>0.67383868349301401</v>
      </c>
      <c r="F6731" s="30">
        <f>PVWatts_8.5kW!J6743</f>
        <v>0</v>
      </c>
      <c r="G6731" s="34">
        <f t="shared" si="315"/>
        <v>0.67383868349301401</v>
      </c>
      <c r="H6731" s="34">
        <f t="shared" si="316"/>
        <v>0.67383868349301401</v>
      </c>
      <c r="I6731" s="34">
        <f t="shared" si="317"/>
        <v>0</v>
      </c>
    </row>
    <row r="6732" spans="2:9" x14ac:dyDescent="0.25">
      <c r="B6732" s="9">
        <v>2021</v>
      </c>
      <c r="C6732" s="9">
        <v>10</v>
      </c>
      <c r="D6732" s="9">
        <v>3</v>
      </c>
      <c r="E6732" s="30">
        <f>I01_Avg!D6732</f>
        <v>0.65654218045647672</v>
      </c>
      <c r="F6732" s="30">
        <f>PVWatts_8.5kW!J6744</f>
        <v>0</v>
      </c>
      <c r="G6732" s="34">
        <f t="shared" si="315"/>
        <v>0.65654218045647672</v>
      </c>
      <c r="H6732" s="34">
        <f t="shared" si="316"/>
        <v>0.65654218045647672</v>
      </c>
      <c r="I6732" s="34">
        <f t="shared" si="317"/>
        <v>0</v>
      </c>
    </row>
    <row r="6733" spans="2:9" x14ac:dyDescent="0.25">
      <c r="B6733" s="9">
        <v>2021</v>
      </c>
      <c r="C6733" s="9">
        <v>10</v>
      </c>
      <c r="D6733" s="9">
        <v>4</v>
      </c>
      <c r="E6733" s="30">
        <f>I01_Avg!D6733</f>
        <v>0.7137780280748578</v>
      </c>
      <c r="F6733" s="30">
        <f>PVWatts_8.5kW!J6745</f>
        <v>0</v>
      </c>
      <c r="G6733" s="34">
        <f t="shared" si="315"/>
        <v>0.7137780280748578</v>
      </c>
      <c r="H6733" s="34">
        <f t="shared" si="316"/>
        <v>0.7137780280748578</v>
      </c>
      <c r="I6733" s="34">
        <f t="shared" si="317"/>
        <v>0</v>
      </c>
    </row>
    <row r="6734" spans="2:9" x14ac:dyDescent="0.25">
      <c r="B6734" s="9">
        <v>2021</v>
      </c>
      <c r="C6734" s="9">
        <v>10</v>
      </c>
      <c r="D6734" s="9">
        <v>5</v>
      </c>
      <c r="E6734" s="30">
        <f>I01_Avg!D6734</f>
        <v>0.73832765920412036</v>
      </c>
      <c r="F6734" s="30">
        <f>PVWatts_8.5kW!J6746</f>
        <v>0</v>
      </c>
      <c r="G6734" s="34">
        <f t="shared" si="315"/>
        <v>0.73832765920412036</v>
      </c>
      <c r="H6734" s="34">
        <f t="shared" si="316"/>
        <v>0.73832765920412036</v>
      </c>
      <c r="I6734" s="34">
        <f t="shared" si="317"/>
        <v>0</v>
      </c>
    </row>
    <row r="6735" spans="2:9" x14ac:dyDescent="0.25">
      <c r="B6735" s="9">
        <v>2021</v>
      </c>
      <c r="C6735" s="9">
        <v>10</v>
      </c>
      <c r="D6735" s="9">
        <v>6</v>
      </c>
      <c r="E6735" s="30">
        <f>I01_Avg!D6735</f>
        <v>0.85279566046883259</v>
      </c>
      <c r="F6735" s="30">
        <f>PVWatts_8.5kW!J6747</f>
        <v>0</v>
      </c>
      <c r="G6735" s="34">
        <f t="shared" si="315"/>
        <v>0.85279566046883259</v>
      </c>
      <c r="H6735" s="34">
        <f t="shared" si="316"/>
        <v>0.85279566046883259</v>
      </c>
      <c r="I6735" s="34">
        <f t="shared" si="317"/>
        <v>0</v>
      </c>
    </row>
    <row r="6736" spans="2:9" x14ac:dyDescent="0.25">
      <c r="B6736" s="9">
        <v>2021</v>
      </c>
      <c r="C6736" s="9">
        <v>10</v>
      </c>
      <c r="D6736" s="9">
        <v>7</v>
      </c>
      <c r="E6736" s="30">
        <f>I01_Avg!D6736</f>
        <v>0.96699300091043561</v>
      </c>
      <c r="F6736" s="30">
        <f>PVWatts_8.5kW!J6748</f>
        <v>0.56509900000000002</v>
      </c>
      <c r="G6736" s="34">
        <f t="shared" si="315"/>
        <v>0.40189400091043559</v>
      </c>
      <c r="H6736" s="34">
        <f t="shared" si="316"/>
        <v>0.40189400091043559</v>
      </c>
      <c r="I6736" s="34">
        <f t="shared" si="317"/>
        <v>0</v>
      </c>
    </row>
    <row r="6737" spans="2:9" x14ac:dyDescent="0.25">
      <c r="B6737" s="9">
        <v>2021</v>
      </c>
      <c r="C6737" s="9">
        <v>10</v>
      </c>
      <c r="D6737" s="9">
        <v>8</v>
      </c>
      <c r="E6737" s="30">
        <f>I01_Avg!D6737</f>
        <v>0.97357998193471285</v>
      </c>
      <c r="F6737" s="30">
        <f>PVWatts_8.5kW!J6749</f>
        <v>1.9720419999999999</v>
      </c>
      <c r="G6737" s="34">
        <f t="shared" si="315"/>
        <v>-0.998462018065287</v>
      </c>
      <c r="H6737" s="34">
        <f t="shared" si="316"/>
        <v>0</v>
      </c>
      <c r="I6737" s="34">
        <f t="shared" si="317"/>
        <v>-0.998462018065287</v>
      </c>
    </row>
    <row r="6738" spans="2:9" x14ac:dyDescent="0.25">
      <c r="B6738" s="9">
        <v>2021</v>
      </c>
      <c r="C6738" s="9">
        <v>10</v>
      </c>
      <c r="D6738" s="9">
        <v>9</v>
      </c>
      <c r="E6738" s="30">
        <f>I01_Avg!D6738</f>
        <v>0.97780730438878372</v>
      </c>
      <c r="F6738" s="30">
        <f>PVWatts_8.5kW!J6750</f>
        <v>2.5897559999999999</v>
      </c>
      <c r="G6738" s="34">
        <f t="shared" si="315"/>
        <v>-1.6119486956112161</v>
      </c>
      <c r="H6738" s="34">
        <f t="shared" si="316"/>
        <v>0</v>
      </c>
      <c r="I6738" s="34">
        <f t="shared" si="317"/>
        <v>-1.6119486956112161</v>
      </c>
    </row>
    <row r="6739" spans="2:9" x14ac:dyDescent="0.25">
      <c r="B6739" s="9">
        <v>2021</v>
      </c>
      <c r="C6739" s="9">
        <v>10</v>
      </c>
      <c r="D6739" s="9">
        <v>10</v>
      </c>
      <c r="E6739" s="30">
        <f>I01_Avg!D6739</f>
        <v>0.9975469519505934</v>
      </c>
      <c r="F6739" s="30">
        <f>PVWatts_8.5kW!J6751</f>
        <v>4.1830159999999994</v>
      </c>
      <c r="G6739" s="34">
        <f t="shared" si="315"/>
        <v>-3.1854690480494061</v>
      </c>
      <c r="H6739" s="34">
        <f t="shared" si="316"/>
        <v>0</v>
      </c>
      <c r="I6739" s="34">
        <f t="shared" si="317"/>
        <v>-3.1854690480494061</v>
      </c>
    </row>
    <row r="6740" spans="2:9" x14ac:dyDescent="0.25">
      <c r="B6740" s="9">
        <v>2021</v>
      </c>
      <c r="C6740" s="9">
        <v>10</v>
      </c>
      <c r="D6740" s="9">
        <v>11</v>
      </c>
      <c r="E6740" s="30">
        <f>I01_Avg!D6740</f>
        <v>1.0246641843723143</v>
      </c>
      <c r="F6740" s="30">
        <f>PVWatts_8.5kW!J6752</f>
        <v>5.5436459999999999</v>
      </c>
      <c r="G6740" s="34">
        <f t="shared" si="315"/>
        <v>-4.5189818156276855</v>
      </c>
      <c r="H6740" s="34">
        <f t="shared" si="316"/>
        <v>0</v>
      </c>
      <c r="I6740" s="34">
        <f t="shared" si="317"/>
        <v>-4.5189818156276855</v>
      </c>
    </row>
    <row r="6741" spans="2:9" x14ac:dyDescent="0.25">
      <c r="B6741" s="9">
        <v>2021</v>
      </c>
      <c r="C6741" s="9">
        <v>10</v>
      </c>
      <c r="D6741" s="9">
        <v>12</v>
      </c>
      <c r="E6741" s="30">
        <f>I01_Avg!D6741</f>
        <v>0.92437902226249358</v>
      </c>
      <c r="F6741" s="30">
        <f>PVWatts_8.5kW!J6753</f>
        <v>5.7304240000000002</v>
      </c>
      <c r="G6741" s="34">
        <f t="shared" si="315"/>
        <v>-4.8060449777375069</v>
      </c>
      <c r="H6741" s="34">
        <f t="shared" si="316"/>
        <v>0</v>
      </c>
      <c r="I6741" s="34">
        <f t="shared" si="317"/>
        <v>-4.8060449777375069</v>
      </c>
    </row>
    <row r="6742" spans="2:9" x14ac:dyDescent="0.25">
      <c r="B6742" s="9">
        <v>2021</v>
      </c>
      <c r="C6742" s="9">
        <v>10</v>
      </c>
      <c r="D6742" s="9">
        <v>13</v>
      </c>
      <c r="E6742" s="30">
        <f>I01_Avg!D6742</f>
        <v>0.96240076078997461</v>
      </c>
      <c r="F6742" s="30">
        <f>PVWatts_8.5kW!J6754</f>
        <v>5.5098690000000001</v>
      </c>
      <c r="G6742" s="34">
        <f t="shared" si="315"/>
        <v>-4.5474682392100254</v>
      </c>
      <c r="H6742" s="34">
        <f t="shared" si="316"/>
        <v>0</v>
      </c>
      <c r="I6742" s="34">
        <f t="shared" si="317"/>
        <v>-4.5474682392100254</v>
      </c>
    </row>
    <row r="6743" spans="2:9" x14ac:dyDescent="0.25">
      <c r="B6743" s="9">
        <v>2021</v>
      </c>
      <c r="C6743" s="9">
        <v>10</v>
      </c>
      <c r="D6743" s="9">
        <v>14</v>
      </c>
      <c r="E6743" s="30">
        <f>I01_Avg!D6743</f>
        <v>0.97147131505286</v>
      </c>
      <c r="F6743" s="30">
        <f>PVWatts_8.5kW!J6755</f>
        <v>4.9176500000000001</v>
      </c>
      <c r="G6743" s="34">
        <f t="shared" si="315"/>
        <v>-3.9461786849471401</v>
      </c>
      <c r="H6743" s="34">
        <f t="shared" si="316"/>
        <v>0</v>
      </c>
      <c r="I6743" s="34">
        <f t="shared" si="317"/>
        <v>-3.9461786849471401</v>
      </c>
    </row>
    <row r="6744" spans="2:9" x14ac:dyDescent="0.25">
      <c r="B6744" s="9">
        <v>2021</v>
      </c>
      <c r="C6744" s="9">
        <v>10</v>
      </c>
      <c r="D6744" s="9">
        <v>15</v>
      </c>
      <c r="E6744" s="30">
        <f>I01_Avg!D6744</f>
        <v>0.9951724664917011</v>
      </c>
      <c r="F6744" s="30">
        <f>PVWatts_8.5kW!J6756</f>
        <v>3.8740810000000003</v>
      </c>
      <c r="G6744" s="34">
        <f t="shared" si="315"/>
        <v>-2.8789085335082993</v>
      </c>
      <c r="H6744" s="34">
        <f t="shared" si="316"/>
        <v>0</v>
      </c>
      <c r="I6744" s="34">
        <f t="shared" si="317"/>
        <v>-2.8789085335082993</v>
      </c>
    </row>
    <row r="6745" spans="2:9" x14ac:dyDescent="0.25">
      <c r="B6745" s="9">
        <v>2021</v>
      </c>
      <c r="C6745" s="9">
        <v>10</v>
      </c>
      <c r="D6745" s="9">
        <v>16</v>
      </c>
      <c r="E6745" s="30">
        <f>I01_Avg!D6745</f>
        <v>1.0698984769697339</v>
      </c>
      <c r="F6745" s="30">
        <f>PVWatts_8.5kW!J6757</f>
        <v>1.876425</v>
      </c>
      <c r="G6745" s="34">
        <f t="shared" si="315"/>
        <v>-0.80652652303026606</v>
      </c>
      <c r="H6745" s="34">
        <f t="shared" si="316"/>
        <v>0</v>
      </c>
      <c r="I6745" s="34">
        <f t="shared" si="317"/>
        <v>-0.80652652303026606</v>
      </c>
    </row>
    <row r="6746" spans="2:9" x14ac:dyDescent="0.25">
      <c r="B6746" s="9">
        <v>2021</v>
      </c>
      <c r="C6746" s="9">
        <v>10</v>
      </c>
      <c r="D6746" s="9">
        <v>17</v>
      </c>
      <c r="E6746" s="30">
        <f>I01_Avg!D6746</f>
        <v>1.1417179546208982</v>
      </c>
      <c r="F6746" s="30">
        <f>PVWatts_8.5kW!J6758</f>
        <v>0.69943299999999997</v>
      </c>
      <c r="G6746" s="34">
        <f t="shared" si="315"/>
        <v>0.44228495462089823</v>
      </c>
      <c r="H6746" s="34">
        <f t="shared" si="316"/>
        <v>0.44228495462089823</v>
      </c>
      <c r="I6746" s="34">
        <f t="shared" si="317"/>
        <v>0</v>
      </c>
    </row>
    <row r="6747" spans="2:9" x14ac:dyDescent="0.25">
      <c r="B6747" s="9">
        <v>2021</v>
      </c>
      <c r="C6747" s="9">
        <v>10</v>
      </c>
      <c r="D6747" s="9">
        <v>18</v>
      </c>
      <c r="E6747" s="30">
        <f>I01_Avg!D6747</f>
        <v>1.2085224564526289</v>
      </c>
      <c r="F6747" s="30">
        <f>PVWatts_8.5kW!J6759</f>
        <v>0</v>
      </c>
      <c r="G6747" s="34">
        <f t="shared" si="315"/>
        <v>1.2085224564526289</v>
      </c>
      <c r="H6747" s="34">
        <f t="shared" si="316"/>
        <v>1.2085224564526289</v>
      </c>
      <c r="I6747" s="34">
        <f t="shared" si="317"/>
        <v>0</v>
      </c>
    </row>
    <row r="6748" spans="2:9" x14ac:dyDescent="0.25">
      <c r="B6748" s="9">
        <v>2021</v>
      </c>
      <c r="C6748" s="9">
        <v>10</v>
      </c>
      <c r="D6748" s="9">
        <v>19</v>
      </c>
      <c r="E6748" s="30">
        <f>I01_Avg!D6748</f>
        <v>1.223088234012929</v>
      </c>
      <c r="F6748" s="30">
        <f>PVWatts_8.5kW!J6760</f>
        <v>0</v>
      </c>
      <c r="G6748" s="34">
        <f t="shared" si="315"/>
        <v>1.223088234012929</v>
      </c>
      <c r="H6748" s="34">
        <f t="shared" si="316"/>
        <v>1.223088234012929</v>
      </c>
      <c r="I6748" s="34">
        <f t="shared" si="317"/>
        <v>0</v>
      </c>
    </row>
    <row r="6749" spans="2:9" x14ac:dyDescent="0.25">
      <c r="B6749" s="9">
        <v>2021</v>
      </c>
      <c r="C6749" s="9">
        <v>10</v>
      </c>
      <c r="D6749" s="9">
        <v>20</v>
      </c>
      <c r="E6749" s="30">
        <f>I01_Avg!D6749</f>
        <v>1.1775453250389225</v>
      </c>
      <c r="F6749" s="30">
        <f>PVWatts_8.5kW!J6761</f>
        <v>0</v>
      </c>
      <c r="G6749" s="34">
        <f t="shared" si="315"/>
        <v>1.1775453250389225</v>
      </c>
      <c r="H6749" s="34">
        <f t="shared" si="316"/>
        <v>1.1775453250389225</v>
      </c>
      <c r="I6749" s="34">
        <f t="shared" si="317"/>
        <v>0</v>
      </c>
    </row>
    <row r="6750" spans="2:9" x14ac:dyDescent="0.25">
      <c r="B6750" s="9">
        <v>2021</v>
      </c>
      <c r="C6750" s="9">
        <v>10</v>
      </c>
      <c r="D6750" s="9">
        <v>21</v>
      </c>
      <c r="E6750" s="30">
        <f>I01_Avg!D6750</f>
        <v>1.1353109109910851</v>
      </c>
      <c r="F6750" s="30">
        <f>PVWatts_8.5kW!J6762</f>
        <v>0</v>
      </c>
      <c r="G6750" s="34">
        <f t="shared" si="315"/>
        <v>1.1353109109910851</v>
      </c>
      <c r="H6750" s="34">
        <f t="shared" si="316"/>
        <v>1.1353109109910851</v>
      </c>
      <c r="I6750" s="34">
        <f t="shared" si="317"/>
        <v>0</v>
      </c>
    </row>
    <row r="6751" spans="2:9" x14ac:dyDescent="0.25">
      <c r="B6751" s="9">
        <v>2021</v>
      </c>
      <c r="C6751" s="9">
        <v>10</v>
      </c>
      <c r="D6751" s="9">
        <v>22</v>
      </c>
      <c r="E6751" s="30">
        <f>I01_Avg!D6751</f>
        <v>1.0522787666962956</v>
      </c>
      <c r="F6751" s="30">
        <f>PVWatts_8.5kW!J6763</f>
        <v>0</v>
      </c>
      <c r="G6751" s="34">
        <f t="shared" si="315"/>
        <v>1.0522787666962956</v>
      </c>
      <c r="H6751" s="34">
        <f t="shared" si="316"/>
        <v>1.0522787666962956</v>
      </c>
      <c r="I6751" s="34">
        <f t="shared" si="317"/>
        <v>0</v>
      </c>
    </row>
    <row r="6752" spans="2:9" x14ac:dyDescent="0.25">
      <c r="B6752" s="9">
        <v>2021</v>
      </c>
      <c r="C6752" s="9">
        <v>10</v>
      </c>
      <c r="D6752" s="9">
        <v>23</v>
      </c>
      <c r="E6752" s="30">
        <f>I01_Avg!D6752</f>
        <v>0.89898008021947307</v>
      </c>
      <c r="F6752" s="30">
        <f>PVWatts_8.5kW!J6764</f>
        <v>0</v>
      </c>
      <c r="G6752" s="34">
        <f t="shared" si="315"/>
        <v>0.89898008021947307</v>
      </c>
      <c r="H6752" s="34">
        <f t="shared" si="316"/>
        <v>0.89898008021947307</v>
      </c>
      <c r="I6752" s="34">
        <f t="shared" si="317"/>
        <v>0</v>
      </c>
    </row>
    <row r="6753" spans="2:9" x14ac:dyDescent="0.25">
      <c r="B6753" s="9">
        <v>2021</v>
      </c>
      <c r="C6753" s="9">
        <v>10</v>
      </c>
      <c r="D6753" s="9">
        <v>0</v>
      </c>
      <c r="E6753" s="30">
        <f>I01_Avg!D6753</f>
        <v>0.81269978814583121</v>
      </c>
      <c r="F6753" s="30">
        <f>PVWatts_8.5kW!J6765</f>
        <v>0</v>
      </c>
      <c r="G6753" s="34">
        <f t="shared" si="315"/>
        <v>0.81269978814583121</v>
      </c>
      <c r="H6753" s="34">
        <f t="shared" si="316"/>
        <v>0.81269978814583121</v>
      </c>
      <c r="I6753" s="34">
        <f t="shared" si="317"/>
        <v>0</v>
      </c>
    </row>
    <row r="6754" spans="2:9" x14ac:dyDescent="0.25">
      <c r="B6754" s="9">
        <v>2021</v>
      </c>
      <c r="C6754" s="9">
        <v>10</v>
      </c>
      <c r="D6754" s="9">
        <v>1</v>
      </c>
      <c r="E6754" s="30">
        <f>I01_Avg!D6754</f>
        <v>0.78516907373851086</v>
      </c>
      <c r="F6754" s="30">
        <f>PVWatts_8.5kW!J6766</f>
        <v>0</v>
      </c>
      <c r="G6754" s="34">
        <f t="shared" si="315"/>
        <v>0.78516907373851086</v>
      </c>
      <c r="H6754" s="34">
        <f t="shared" si="316"/>
        <v>0.78516907373851086</v>
      </c>
      <c r="I6754" s="34">
        <f t="shared" si="317"/>
        <v>0</v>
      </c>
    </row>
    <row r="6755" spans="2:9" x14ac:dyDescent="0.25">
      <c r="B6755" s="9">
        <v>2021</v>
      </c>
      <c r="C6755" s="9">
        <v>10</v>
      </c>
      <c r="D6755" s="9">
        <v>2</v>
      </c>
      <c r="E6755" s="30">
        <f>I01_Avg!D6755</f>
        <v>0.75950433667192463</v>
      </c>
      <c r="F6755" s="30">
        <f>PVWatts_8.5kW!J6767</f>
        <v>0</v>
      </c>
      <c r="G6755" s="34">
        <f t="shared" si="315"/>
        <v>0.75950433667192463</v>
      </c>
      <c r="H6755" s="34">
        <f t="shared" si="316"/>
        <v>0.75950433667192463</v>
      </c>
      <c r="I6755" s="34">
        <f t="shared" si="317"/>
        <v>0</v>
      </c>
    </row>
    <row r="6756" spans="2:9" x14ac:dyDescent="0.25">
      <c r="B6756" s="9">
        <v>2021</v>
      </c>
      <c r="C6756" s="9">
        <v>10</v>
      </c>
      <c r="D6756" s="9">
        <v>3</v>
      </c>
      <c r="E6756" s="30">
        <f>I01_Avg!D6756</f>
        <v>0.72615093966389199</v>
      </c>
      <c r="F6756" s="30">
        <f>PVWatts_8.5kW!J6768</f>
        <v>0</v>
      </c>
      <c r="G6756" s="34">
        <f t="shared" si="315"/>
        <v>0.72615093966389199</v>
      </c>
      <c r="H6756" s="34">
        <f t="shared" si="316"/>
        <v>0.72615093966389199</v>
      </c>
      <c r="I6756" s="34">
        <f t="shared" si="317"/>
        <v>0</v>
      </c>
    </row>
    <row r="6757" spans="2:9" x14ac:dyDescent="0.25">
      <c r="B6757" s="9">
        <v>2021</v>
      </c>
      <c r="C6757" s="9">
        <v>10</v>
      </c>
      <c r="D6757" s="9">
        <v>4</v>
      </c>
      <c r="E6757" s="30">
        <f>I01_Avg!D6757</f>
        <v>0.75880583101863097</v>
      </c>
      <c r="F6757" s="30">
        <f>PVWatts_8.5kW!J6769</f>
        <v>0</v>
      </c>
      <c r="G6757" s="34">
        <f t="shared" si="315"/>
        <v>0.75880583101863097</v>
      </c>
      <c r="H6757" s="34">
        <f t="shared" si="316"/>
        <v>0.75880583101863097</v>
      </c>
      <c r="I6757" s="34">
        <f t="shared" si="317"/>
        <v>0</v>
      </c>
    </row>
    <row r="6758" spans="2:9" x14ac:dyDescent="0.25">
      <c r="B6758" s="9">
        <v>2021</v>
      </c>
      <c r="C6758" s="9">
        <v>10</v>
      </c>
      <c r="D6758" s="9">
        <v>5</v>
      </c>
      <c r="E6758" s="30">
        <f>I01_Avg!D6758</f>
        <v>0.8030876624776484</v>
      </c>
      <c r="F6758" s="30">
        <f>PVWatts_8.5kW!J6770</f>
        <v>0</v>
      </c>
      <c r="G6758" s="34">
        <f t="shared" si="315"/>
        <v>0.8030876624776484</v>
      </c>
      <c r="H6758" s="34">
        <f t="shared" si="316"/>
        <v>0.8030876624776484</v>
      </c>
      <c r="I6758" s="34">
        <f t="shared" si="317"/>
        <v>0</v>
      </c>
    </row>
    <row r="6759" spans="2:9" x14ac:dyDescent="0.25">
      <c r="B6759" s="9">
        <v>2021</v>
      </c>
      <c r="C6759" s="9">
        <v>10</v>
      </c>
      <c r="D6759" s="9">
        <v>6</v>
      </c>
      <c r="E6759" s="30">
        <f>I01_Avg!D6759</f>
        <v>0.8496943920185116</v>
      </c>
      <c r="F6759" s="30">
        <f>PVWatts_8.5kW!J6771</f>
        <v>0</v>
      </c>
      <c r="G6759" s="34">
        <f t="shared" si="315"/>
        <v>0.8496943920185116</v>
      </c>
      <c r="H6759" s="34">
        <f t="shared" si="316"/>
        <v>0.8496943920185116</v>
      </c>
      <c r="I6759" s="34">
        <f t="shared" si="317"/>
        <v>0</v>
      </c>
    </row>
    <row r="6760" spans="2:9" x14ac:dyDescent="0.25">
      <c r="B6760" s="9">
        <v>2021</v>
      </c>
      <c r="C6760" s="9">
        <v>10</v>
      </c>
      <c r="D6760" s="9">
        <v>7</v>
      </c>
      <c r="E6760" s="30">
        <f>I01_Avg!D6760</f>
        <v>0.95364447105249694</v>
      </c>
      <c r="F6760" s="30">
        <f>PVWatts_8.5kW!J6772</f>
        <v>0.62841400000000003</v>
      </c>
      <c r="G6760" s="34">
        <f t="shared" si="315"/>
        <v>0.32523047105249692</v>
      </c>
      <c r="H6760" s="34">
        <f t="shared" si="316"/>
        <v>0.32523047105249692</v>
      </c>
      <c r="I6760" s="34">
        <f t="shared" si="317"/>
        <v>0</v>
      </c>
    </row>
    <row r="6761" spans="2:9" x14ac:dyDescent="0.25">
      <c r="B6761" s="9">
        <v>2021</v>
      </c>
      <c r="C6761" s="9">
        <v>10</v>
      </c>
      <c r="D6761" s="9">
        <v>8</v>
      </c>
      <c r="E6761" s="30">
        <f>I01_Avg!D6761</f>
        <v>1.1190463734472813</v>
      </c>
      <c r="F6761" s="30">
        <f>PVWatts_8.5kW!J6773</f>
        <v>2.3465039999999999</v>
      </c>
      <c r="G6761" s="34">
        <f t="shared" si="315"/>
        <v>-1.2274576265527186</v>
      </c>
      <c r="H6761" s="34">
        <f t="shared" si="316"/>
        <v>0</v>
      </c>
      <c r="I6761" s="34">
        <f t="shared" si="317"/>
        <v>-1.2274576265527186</v>
      </c>
    </row>
    <row r="6762" spans="2:9" x14ac:dyDescent="0.25">
      <c r="B6762" s="9">
        <v>2021</v>
      </c>
      <c r="C6762" s="9">
        <v>10</v>
      </c>
      <c r="D6762" s="9">
        <v>9</v>
      </c>
      <c r="E6762" s="30">
        <f>I01_Avg!D6762</f>
        <v>1.2575217338637301</v>
      </c>
      <c r="F6762" s="30">
        <f>PVWatts_8.5kW!J6774</f>
        <v>3.8978229999999998</v>
      </c>
      <c r="G6762" s="34">
        <f t="shared" si="315"/>
        <v>-2.6403012661362695</v>
      </c>
      <c r="H6762" s="34">
        <f t="shared" si="316"/>
        <v>0</v>
      </c>
      <c r="I6762" s="34">
        <f t="shared" si="317"/>
        <v>-2.6403012661362695</v>
      </c>
    </row>
    <row r="6763" spans="2:9" x14ac:dyDescent="0.25">
      <c r="B6763" s="9">
        <v>2021</v>
      </c>
      <c r="C6763" s="9">
        <v>10</v>
      </c>
      <c r="D6763" s="9">
        <v>10</v>
      </c>
      <c r="E6763" s="30">
        <f>I01_Avg!D6763</f>
        <v>1.1911344481721329</v>
      </c>
      <c r="F6763" s="30">
        <f>PVWatts_8.5kW!J6775</f>
        <v>4.9721260000000003</v>
      </c>
      <c r="G6763" s="34">
        <f t="shared" si="315"/>
        <v>-3.7809915518278672</v>
      </c>
      <c r="H6763" s="34">
        <f t="shared" si="316"/>
        <v>0</v>
      </c>
      <c r="I6763" s="34">
        <f t="shared" si="317"/>
        <v>-3.7809915518278672</v>
      </c>
    </row>
    <row r="6764" spans="2:9" x14ac:dyDescent="0.25">
      <c r="B6764" s="9">
        <v>2021</v>
      </c>
      <c r="C6764" s="9">
        <v>10</v>
      </c>
      <c r="D6764" s="9">
        <v>11</v>
      </c>
      <c r="E6764" s="30">
        <f>I01_Avg!D6764</f>
        <v>1.2081035902090083</v>
      </c>
      <c r="F6764" s="30">
        <f>PVWatts_8.5kW!J6776</f>
        <v>4.3999219999999992</v>
      </c>
      <c r="G6764" s="34">
        <f t="shared" si="315"/>
        <v>-3.191818409790991</v>
      </c>
      <c r="H6764" s="34">
        <f t="shared" si="316"/>
        <v>0</v>
      </c>
      <c r="I6764" s="34">
        <f t="shared" si="317"/>
        <v>-3.191818409790991</v>
      </c>
    </row>
    <row r="6765" spans="2:9" x14ac:dyDescent="0.25">
      <c r="B6765" s="9">
        <v>2021</v>
      </c>
      <c r="C6765" s="9">
        <v>10</v>
      </c>
      <c r="D6765" s="9">
        <v>12</v>
      </c>
      <c r="E6765" s="30">
        <f>I01_Avg!D6765</f>
        <v>1.1529850798804138</v>
      </c>
      <c r="F6765" s="30">
        <f>PVWatts_8.5kW!J6777</f>
        <v>4.3514089999999994</v>
      </c>
      <c r="G6765" s="34">
        <f t="shared" si="315"/>
        <v>-3.1984239201195859</v>
      </c>
      <c r="H6765" s="34">
        <f t="shared" si="316"/>
        <v>0</v>
      </c>
      <c r="I6765" s="34">
        <f t="shared" si="317"/>
        <v>-3.1984239201195859</v>
      </c>
    </row>
    <row r="6766" spans="2:9" x14ac:dyDescent="0.25">
      <c r="B6766" s="9">
        <v>2021</v>
      </c>
      <c r="C6766" s="9">
        <v>10</v>
      </c>
      <c r="D6766" s="9">
        <v>13</v>
      </c>
      <c r="E6766" s="30">
        <f>I01_Avg!D6766</f>
        <v>1.162442707889533</v>
      </c>
      <c r="F6766" s="30">
        <f>PVWatts_8.5kW!J6778</f>
        <v>0.79559100000000005</v>
      </c>
      <c r="G6766" s="34">
        <f t="shared" si="315"/>
        <v>0.36685170788953292</v>
      </c>
      <c r="H6766" s="34">
        <f t="shared" si="316"/>
        <v>0.36685170788953292</v>
      </c>
      <c r="I6766" s="34">
        <f t="shared" si="317"/>
        <v>0</v>
      </c>
    </row>
    <row r="6767" spans="2:9" x14ac:dyDescent="0.25">
      <c r="B6767" s="9">
        <v>2021</v>
      </c>
      <c r="C6767" s="9">
        <v>10</v>
      </c>
      <c r="D6767" s="9">
        <v>14</v>
      </c>
      <c r="E6767" s="30">
        <f>I01_Avg!D6767</f>
        <v>1.1068172656325848</v>
      </c>
      <c r="F6767" s="30">
        <f>PVWatts_8.5kW!J6779</f>
        <v>6.4662000000000011E-2</v>
      </c>
      <c r="G6767" s="34">
        <f t="shared" si="315"/>
        <v>1.0421552656325848</v>
      </c>
      <c r="H6767" s="34">
        <f t="shared" si="316"/>
        <v>1.0421552656325848</v>
      </c>
      <c r="I6767" s="34">
        <f t="shared" si="317"/>
        <v>0</v>
      </c>
    </row>
    <row r="6768" spans="2:9" x14ac:dyDescent="0.25">
      <c r="B6768" s="9">
        <v>2021</v>
      </c>
      <c r="C6768" s="9">
        <v>10</v>
      </c>
      <c r="D6768" s="9">
        <v>15</v>
      </c>
      <c r="E6768" s="30">
        <f>I01_Avg!D6768</f>
        <v>1.0676749789620159</v>
      </c>
      <c r="F6768" s="30">
        <f>PVWatts_8.5kW!J6780</f>
        <v>2.2396999999999997E-2</v>
      </c>
      <c r="G6768" s="34">
        <f t="shared" si="315"/>
        <v>1.0452779789620159</v>
      </c>
      <c r="H6768" s="34">
        <f t="shared" si="316"/>
        <v>1.0452779789620159</v>
      </c>
      <c r="I6768" s="34">
        <f t="shared" si="317"/>
        <v>0</v>
      </c>
    </row>
    <row r="6769" spans="2:9" x14ac:dyDescent="0.25">
      <c r="B6769" s="9">
        <v>2021</v>
      </c>
      <c r="C6769" s="9">
        <v>10</v>
      </c>
      <c r="D6769" s="9">
        <v>16</v>
      </c>
      <c r="E6769" s="30">
        <f>I01_Avg!D6769</f>
        <v>1.156508075662553</v>
      </c>
      <c r="F6769" s="30">
        <f>PVWatts_8.5kW!J6781</f>
        <v>2.2207999999999999E-2</v>
      </c>
      <c r="G6769" s="34">
        <f t="shared" si="315"/>
        <v>1.134300075662553</v>
      </c>
      <c r="H6769" s="34">
        <f t="shared" si="316"/>
        <v>1.134300075662553</v>
      </c>
      <c r="I6769" s="34">
        <f t="shared" si="317"/>
        <v>0</v>
      </c>
    </row>
    <row r="6770" spans="2:9" x14ac:dyDescent="0.25">
      <c r="B6770" s="9">
        <v>2021</v>
      </c>
      <c r="C6770" s="9">
        <v>10</v>
      </c>
      <c r="D6770" s="9">
        <v>17</v>
      </c>
      <c r="E6770" s="30">
        <f>I01_Avg!D6770</f>
        <v>1.1792694821060339</v>
      </c>
      <c r="F6770" s="30">
        <f>PVWatts_8.5kW!J6782</f>
        <v>3.0620000000000001E-2</v>
      </c>
      <c r="G6770" s="34">
        <f t="shared" si="315"/>
        <v>1.1486494821060338</v>
      </c>
      <c r="H6770" s="34">
        <f t="shared" si="316"/>
        <v>1.1486494821060338</v>
      </c>
      <c r="I6770" s="34">
        <f t="shared" si="317"/>
        <v>0</v>
      </c>
    </row>
    <row r="6771" spans="2:9" x14ac:dyDescent="0.25">
      <c r="B6771" s="9">
        <v>2021</v>
      </c>
      <c r="C6771" s="9">
        <v>10</v>
      </c>
      <c r="D6771" s="9">
        <v>18</v>
      </c>
      <c r="E6771" s="30">
        <f>I01_Avg!D6771</f>
        <v>1.1356624962430752</v>
      </c>
      <c r="F6771" s="30">
        <f>PVWatts_8.5kW!J6783</f>
        <v>0</v>
      </c>
      <c r="G6771" s="34">
        <f t="shared" si="315"/>
        <v>1.1356624962430752</v>
      </c>
      <c r="H6771" s="34">
        <f t="shared" si="316"/>
        <v>1.1356624962430752</v>
      </c>
      <c r="I6771" s="34">
        <f t="shared" si="317"/>
        <v>0</v>
      </c>
    </row>
    <row r="6772" spans="2:9" x14ac:dyDescent="0.25">
      <c r="B6772" s="9">
        <v>2021</v>
      </c>
      <c r="C6772" s="9">
        <v>10</v>
      </c>
      <c r="D6772" s="9">
        <v>19</v>
      </c>
      <c r="E6772" s="30">
        <f>I01_Avg!D6772</f>
        <v>1.2015239285315946</v>
      </c>
      <c r="F6772" s="30">
        <f>PVWatts_8.5kW!J6784</f>
        <v>0</v>
      </c>
      <c r="G6772" s="34">
        <f t="shared" si="315"/>
        <v>1.2015239285315946</v>
      </c>
      <c r="H6772" s="34">
        <f t="shared" si="316"/>
        <v>1.2015239285315946</v>
      </c>
      <c r="I6772" s="34">
        <f t="shared" si="317"/>
        <v>0</v>
      </c>
    </row>
    <row r="6773" spans="2:9" x14ac:dyDescent="0.25">
      <c r="B6773" s="9">
        <v>2021</v>
      </c>
      <c r="C6773" s="9">
        <v>10</v>
      </c>
      <c r="D6773" s="9">
        <v>20</v>
      </c>
      <c r="E6773" s="30">
        <f>I01_Avg!D6773</f>
        <v>1.2481115605108215</v>
      </c>
      <c r="F6773" s="30">
        <f>PVWatts_8.5kW!J6785</f>
        <v>0</v>
      </c>
      <c r="G6773" s="34">
        <f t="shared" si="315"/>
        <v>1.2481115605108215</v>
      </c>
      <c r="H6773" s="34">
        <f t="shared" si="316"/>
        <v>1.2481115605108215</v>
      </c>
      <c r="I6773" s="34">
        <f t="shared" si="317"/>
        <v>0</v>
      </c>
    </row>
    <row r="6774" spans="2:9" x14ac:dyDescent="0.25">
      <c r="B6774" s="9">
        <v>2021</v>
      </c>
      <c r="C6774" s="9">
        <v>10</v>
      </c>
      <c r="D6774" s="9">
        <v>21</v>
      </c>
      <c r="E6774" s="30">
        <f>I01_Avg!D6774</f>
        <v>1.192723030241118</v>
      </c>
      <c r="F6774" s="30">
        <f>PVWatts_8.5kW!J6786</f>
        <v>0</v>
      </c>
      <c r="G6774" s="34">
        <f t="shared" si="315"/>
        <v>1.192723030241118</v>
      </c>
      <c r="H6774" s="34">
        <f t="shared" si="316"/>
        <v>1.192723030241118</v>
      </c>
      <c r="I6774" s="34">
        <f t="shared" si="317"/>
        <v>0</v>
      </c>
    </row>
    <row r="6775" spans="2:9" x14ac:dyDescent="0.25">
      <c r="B6775" s="9">
        <v>2021</v>
      </c>
      <c r="C6775" s="9">
        <v>10</v>
      </c>
      <c r="D6775" s="9">
        <v>22</v>
      </c>
      <c r="E6775" s="30">
        <f>I01_Avg!D6775</f>
        <v>1.0883417482790279</v>
      </c>
      <c r="F6775" s="30">
        <f>PVWatts_8.5kW!J6787</f>
        <v>0</v>
      </c>
      <c r="G6775" s="34">
        <f t="shared" si="315"/>
        <v>1.0883417482790279</v>
      </c>
      <c r="H6775" s="34">
        <f t="shared" si="316"/>
        <v>1.0883417482790279</v>
      </c>
      <c r="I6775" s="34">
        <f t="shared" si="317"/>
        <v>0</v>
      </c>
    </row>
    <row r="6776" spans="2:9" x14ac:dyDescent="0.25">
      <c r="B6776" s="9">
        <v>2021</v>
      </c>
      <c r="C6776" s="9">
        <v>10</v>
      </c>
      <c r="D6776" s="9">
        <v>23</v>
      </c>
      <c r="E6776" s="30">
        <f>I01_Avg!D6776</f>
        <v>0.95464971068750437</v>
      </c>
      <c r="F6776" s="30">
        <f>PVWatts_8.5kW!J6788</f>
        <v>0</v>
      </c>
      <c r="G6776" s="34">
        <f t="shared" si="315"/>
        <v>0.95464971068750437</v>
      </c>
      <c r="H6776" s="34">
        <f t="shared" si="316"/>
        <v>0.95464971068750437</v>
      </c>
      <c r="I6776" s="34">
        <f t="shared" si="317"/>
        <v>0</v>
      </c>
    </row>
    <row r="6777" spans="2:9" x14ac:dyDescent="0.25">
      <c r="B6777" s="9">
        <v>2021</v>
      </c>
      <c r="C6777" s="9">
        <v>10</v>
      </c>
      <c r="D6777" s="9">
        <v>0</v>
      </c>
      <c r="E6777" s="30">
        <f>I01_Avg!D6777</f>
        <v>0.86675808272234778</v>
      </c>
      <c r="F6777" s="30">
        <f>PVWatts_8.5kW!J6789</f>
        <v>0</v>
      </c>
      <c r="G6777" s="34">
        <f t="shared" si="315"/>
        <v>0.86675808272234778</v>
      </c>
      <c r="H6777" s="34">
        <f t="shared" si="316"/>
        <v>0.86675808272234778</v>
      </c>
      <c r="I6777" s="34">
        <f t="shared" si="317"/>
        <v>0</v>
      </c>
    </row>
    <row r="6778" spans="2:9" x14ac:dyDescent="0.25">
      <c r="B6778" s="9">
        <v>2021</v>
      </c>
      <c r="C6778" s="9">
        <v>10</v>
      </c>
      <c r="D6778" s="9">
        <v>1</v>
      </c>
      <c r="E6778" s="30">
        <f>I01_Avg!D6778</f>
        <v>0.82409977026805559</v>
      </c>
      <c r="F6778" s="30">
        <f>PVWatts_8.5kW!J6790</f>
        <v>0</v>
      </c>
      <c r="G6778" s="34">
        <f t="shared" si="315"/>
        <v>0.82409977026805559</v>
      </c>
      <c r="H6778" s="34">
        <f t="shared" si="316"/>
        <v>0.82409977026805559</v>
      </c>
      <c r="I6778" s="34">
        <f t="shared" si="317"/>
        <v>0</v>
      </c>
    </row>
    <row r="6779" spans="2:9" x14ac:dyDescent="0.25">
      <c r="B6779" s="9">
        <v>2021</v>
      </c>
      <c r="C6779" s="9">
        <v>10</v>
      </c>
      <c r="D6779" s="9">
        <v>2</v>
      </c>
      <c r="E6779" s="30">
        <f>I01_Avg!D6779</f>
        <v>0.81785926440843715</v>
      </c>
      <c r="F6779" s="30">
        <f>PVWatts_8.5kW!J6791</f>
        <v>0</v>
      </c>
      <c r="G6779" s="34">
        <f t="shared" si="315"/>
        <v>0.81785926440843715</v>
      </c>
      <c r="H6779" s="34">
        <f t="shared" si="316"/>
        <v>0.81785926440843715</v>
      </c>
      <c r="I6779" s="34">
        <f t="shared" si="317"/>
        <v>0</v>
      </c>
    </row>
    <row r="6780" spans="2:9" x14ac:dyDescent="0.25">
      <c r="B6780" s="9">
        <v>2021</v>
      </c>
      <c r="C6780" s="9">
        <v>10</v>
      </c>
      <c r="D6780" s="9">
        <v>3</v>
      </c>
      <c r="E6780" s="30">
        <f>I01_Avg!D6780</f>
        <v>0.76907307252175494</v>
      </c>
      <c r="F6780" s="30">
        <f>PVWatts_8.5kW!J6792</f>
        <v>0</v>
      </c>
      <c r="G6780" s="34">
        <f t="shared" si="315"/>
        <v>0.76907307252175494</v>
      </c>
      <c r="H6780" s="34">
        <f t="shared" si="316"/>
        <v>0.76907307252175494</v>
      </c>
      <c r="I6780" s="34">
        <f t="shared" si="317"/>
        <v>0</v>
      </c>
    </row>
    <row r="6781" spans="2:9" x14ac:dyDescent="0.25">
      <c r="B6781" s="9">
        <v>2021</v>
      </c>
      <c r="C6781" s="9">
        <v>10</v>
      </c>
      <c r="D6781" s="9">
        <v>4</v>
      </c>
      <c r="E6781" s="30">
        <f>I01_Avg!D6781</f>
        <v>0.79951485975695691</v>
      </c>
      <c r="F6781" s="30">
        <f>PVWatts_8.5kW!J6793</f>
        <v>0</v>
      </c>
      <c r="G6781" s="34">
        <f t="shared" si="315"/>
        <v>0.79951485975695691</v>
      </c>
      <c r="H6781" s="34">
        <f t="shared" si="316"/>
        <v>0.79951485975695691</v>
      </c>
      <c r="I6781" s="34">
        <f t="shared" si="317"/>
        <v>0</v>
      </c>
    </row>
    <row r="6782" spans="2:9" x14ac:dyDescent="0.25">
      <c r="B6782" s="9">
        <v>2021</v>
      </c>
      <c r="C6782" s="9">
        <v>10</v>
      </c>
      <c r="D6782" s="9">
        <v>5</v>
      </c>
      <c r="E6782" s="30">
        <f>I01_Avg!D6782</f>
        <v>0.8208716209630067</v>
      </c>
      <c r="F6782" s="30">
        <f>PVWatts_8.5kW!J6794</f>
        <v>0</v>
      </c>
      <c r="G6782" s="34">
        <f t="shared" si="315"/>
        <v>0.8208716209630067</v>
      </c>
      <c r="H6782" s="34">
        <f t="shared" si="316"/>
        <v>0.8208716209630067</v>
      </c>
      <c r="I6782" s="34">
        <f t="shared" si="317"/>
        <v>0</v>
      </c>
    </row>
    <row r="6783" spans="2:9" x14ac:dyDescent="0.25">
      <c r="B6783" s="9">
        <v>2021</v>
      </c>
      <c r="C6783" s="9">
        <v>10</v>
      </c>
      <c r="D6783" s="9">
        <v>6</v>
      </c>
      <c r="E6783" s="30">
        <f>I01_Avg!D6783</f>
        <v>0.89555808252285696</v>
      </c>
      <c r="F6783" s="30">
        <f>PVWatts_8.5kW!J6795</f>
        <v>0</v>
      </c>
      <c r="G6783" s="34">
        <f t="shared" si="315"/>
        <v>0.89555808252285696</v>
      </c>
      <c r="H6783" s="34">
        <f t="shared" si="316"/>
        <v>0.89555808252285696</v>
      </c>
      <c r="I6783" s="34">
        <f t="shared" si="317"/>
        <v>0</v>
      </c>
    </row>
    <row r="6784" spans="2:9" x14ac:dyDescent="0.25">
      <c r="B6784" s="9">
        <v>2021</v>
      </c>
      <c r="C6784" s="9">
        <v>10</v>
      </c>
      <c r="D6784" s="9">
        <v>7</v>
      </c>
      <c r="E6784" s="30">
        <f>I01_Avg!D6784</f>
        <v>1.0436348597801852</v>
      </c>
      <c r="F6784" s="30">
        <f>PVWatts_8.5kW!J6796</f>
        <v>0.61017600000000005</v>
      </c>
      <c r="G6784" s="34">
        <f t="shared" si="315"/>
        <v>0.43345885978018517</v>
      </c>
      <c r="H6784" s="34">
        <f t="shared" si="316"/>
        <v>0.43345885978018517</v>
      </c>
      <c r="I6784" s="34">
        <f t="shared" si="317"/>
        <v>0</v>
      </c>
    </row>
    <row r="6785" spans="2:9" x14ac:dyDescent="0.25">
      <c r="B6785" s="9">
        <v>2021</v>
      </c>
      <c r="C6785" s="9">
        <v>10</v>
      </c>
      <c r="D6785" s="9">
        <v>8</v>
      </c>
      <c r="E6785" s="30">
        <f>I01_Avg!D6785</f>
        <v>1.1567256067995304</v>
      </c>
      <c r="F6785" s="30">
        <f>PVWatts_8.5kW!J6797</f>
        <v>2.3004579999999999</v>
      </c>
      <c r="G6785" s="34">
        <f t="shared" si="315"/>
        <v>-1.1437323932004695</v>
      </c>
      <c r="H6785" s="34">
        <f t="shared" si="316"/>
        <v>0</v>
      </c>
      <c r="I6785" s="34">
        <f t="shared" si="317"/>
        <v>-1.1437323932004695</v>
      </c>
    </row>
    <row r="6786" spans="2:9" x14ac:dyDescent="0.25">
      <c r="B6786" s="9">
        <v>2021</v>
      </c>
      <c r="C6786" s="9">
        <v>10</v>
      </c>
      <c r="D6786" s="9">
        <v>9</v>
      </c>
      <c r="E6786" s="30">
        <f>I01_Avg!D6786</f>
        <v>1.2954802105719727</v>
      </c>
      <c r="F6786" s="30">
        <f>PVWatts_8.5kW!J6798</f>
        <v>3.8006069999999998</v>
      </c>
      <c r="G6786" s="34">
        <f t="shared" si="315"/>
        <v>-2.5051267894280271</v>
      </c>
      <c r="H6786" s="34">
        <f t="shared" si="316"/>
        <v>0</v>
      </c>
      <c r="I6786" s="34">
        <f t="shared" si="317"/>
        <v>-2.5051267894280271</v>
      </c>
    </row>
    <row r="6787" spans="2:9" x14ac:dyDescent="0.25">
      <c r="B6787" s="9">
        <v>2021</v>
      </c>
      <c r="C6787" s="9">
        <v>10</v>
      </c>
      <c r="D6787" s="9">
        <v>10</v>
      </c>
      <c r="E6787" s="30">
        <f>I01_Avg!D6787</f>
        <v>1.2884499806906247</v>
      </c>
      <c r="F6787" s="30">
        <f>PVWatts_8.5kW!J6799</f>
        <v>4.8668100000000001</v>
      </c>
      <c r="G6787" s="34">
        <f t="shared" si="315"/>
        <v>-3.5783600193093754</v>
      </c>
      <c r="H6787" s="34">
        <f t="shared" si="316"/>
        <v>0</v>
      </c>
      <c r="I6787" s="34">
        <f t="shared" si="317"/>
        <v>-3.5783600193093754</v>
      </c>
    </row>
    <row r="6788" spans="2:9" x14ac:dyDescent="0.25">
      <c r="B6788" s="9">
        <v>2021</v>
      </c>
      <c r="C6788" s="9">
        <v>10</v>
      </c>
      <c r="D6788" s="9">
        <v>11</v>
      </c>
      <c r="E6788" s="30">
        <f>I01_Avg!D6788</f>
        <v>1.2315424721551054</v>
      </c>
      <c r="F6788" s="30">
        <f>PVWatts_8.5kW!J6800</f>
        <v>5.4769069999999997</v>
      </c>
      <c r="G6788" s="34">
        <f t="shared" si="315"/>
        <v>-4.2453645278448944</v>
      </c>
      <c r="H6788" s="34">
        <f t="shared" si="316"/>
        <v>0</v>
      </c>
      <c r="I6788" s="34">
        <f t="shared" si="317"/>
        <v>-4.2453645278448944</v>
      </c>
    </row>
    <row r="6789" spans="2:9" x14ac:dyDescent="0.25">
      <c r="B6789" s="9">
        <v>2021</v>
      </c>
      <c r="C6789" s="9">
        <v>10</v>
      </c>
      <c r="D6789" s="9">
        <v>12</v>
      </c>
      <c r="E6789" s="30">
        <f>I01_Avg!D6789</f>
        <v>1.1404282971588293</v>
      </c>
      <c r="F6789" s="30">
        <f>PVWatts_8.5kW!J6801</f>
        <v>5.8048540000000006</v>
      </c>
      <c r="G6789" s="34">
        <f t="shared" si="315"/>
        <v>-4.6644257028411715</v>
      </c>
      <c r="H6789" s="34">
        <f t="shared" si="316"/>
        <v>0</v>
      </c>
      <c r="I6789" s="34">
        <f t="shared" si="317"/>
        <v>-4.6644257028411715</v>
      </c>
    </row>
    <row r="6790" spans="2:9" x14ac:dyDescent="0.25">
      <c r="B6790" s="9">
        <v>2021</v>
      </c>
      <c r="C6790" s="9">
        <v>10</v>
      </c>
      <c r="D6790" s="9">
        <v>13</v>
      </c>
      <c r="E6790" s="30">
        <f>I01_Avg!D6790</f>
        <v>1.0838776275672268</v>
      </c>
      <c r="F6790" s="30">
        <f>PVWatts_8.5kW!J6802</f>
        <v>5.5699809999999994</v>
      </c>
      <c r="G6790" s="34">
        <f t="shared" si="315"/>
        <v>-4.4861033724327726</v>
      </c>
      <c r="H6790" s="34">
        <f t="shared" si="316"/>
        <v>0</v>
      </c>
      <c r="I6790" s="34">
        <f t="shared" si="317"/>
        <v>-4.4861033724327726</v>
      </c>
    </row>
    <row r="6791" spans="2:9" x14ac:dyDescent="0.25">
      <c r="B6791" s="9">
        <v>2021</v>
      </c>
      <c r="C6791" s="9">
        <v>10</v>
      </c>
      <c r="D6791" s="9">
        <v>14</v>
      </c>
      <c r="E6791" s="30">
        <f>I01_Avg!D6791</f>
        <v>1.0845445627118206</v>
      </c>
      <c r="F6791" s="30">
        <f>PVWatts_8.5kW!J6803</f>
        <v>4.9103249999999994</v>
      </c>
      <c r="G6791" s="34">
        <f t="shared" si="315"/>
        <v>-3.825780437288179</v>
      </c>
      <c r="H6791" s="34">
        <f t="shared" si="316"/>
        <v>0</v>
      </c>
      <c r="I6791" s="34">
        <f t="shared" si="317"/>
        <v>-3.825780437288179</v>
      </c>
    </row>
    <row r="6792" spans="2:9" x14ac:dyDescent="0.25">
      <c r="B6792" s="9">
        <v>2021</v>
      </c>
      <c r="C6792" s="9">
        <v>10</v>
      </c>
      <c r="D6792" s="9">
        <v>15</v>
      </c>
      <c r="E6792" s="30">
        <f>I01_Avg!D6792</f>
        <v>1.1038141448097092</v>
      </c>
      <c r="F6792" s="30">
        <f>PVWatts_8.5kW!J6804</f>
        <v>3.851016</v>
      </c>
      <c r="G6792" s="34">
        <f t="shared" si="315"/>
        <v>-2.7472018551902906</v>
      </c>
      <c r="H6792" s="34">
        <f t="shared" si="316"/>
        <v>0</v>
      </c>
      <c r="I6792" s="34">
        <f t="shared" si="317"/>
        <v>-2.7472018551902906</v>
      </c>
    </row>
    <row r="6793" spans="2:9" x14ac:dyDescent="0.25">
      <c r="B6793" s="9">
        <v>2021</v>
      </c>
      <c r="C6793" s="9">
        <v>10</v>
      </c>
      <c r="D6793" s="9">
        <v>16</v>
      </c>
      <c r="E6793" s="30">
        <f>I01_Avg!D6793</f>
        <v>1.1683957770274533</v>
      </c>
      <c r="F6793" s="30">
        <f>PVWatts_8.5kW!J6805</f>
        <v>2.3256480000000002</v>
      </c>
      <c r="G6793" s="34">
        <f t="shared" si="315"/>
        <v>-1.1572522229725468</v>
      </c>
      <c r="H6793" s="34">
        <f t="shared" si="316"/>
        <v>0</v>
      </c>
      <c r="I6793" s="34">
        <f t="shared" si="317"/>
        <v>-1.1572522229725468</v>
      </c>
    </row>
    <row r="6794" spans="2:9" x14ac:dyDescent="0.25">
      <c r="B6794" s="9">
        <v>2021</v>
      </c>
      <c r="C6794" s="9">
        <v>10</v>
      </c>
      <c r="D6794" s="9">
        <v>17</v>
      </c>
      <c r="E6794" s="30">
        <f>I01_Avg!D6794</f>
        <v>1.2420279875720406</v>
      </c>
      <c r="F6794" s="30">
        <f>PVWatts_8.5kW!J6806</f>
        <v>0.66174699999999997</v>
      </c>
      <c r="G6794" s="34">
        <f t="shared" ref="G6794:G6857" si="318">+E6794-F6794</f>
        <v>0.58028098757204061</v>
      </c>
      <c r="H6794" s="34">
        <f t="shared" ref="H6794:H6857" si="319">+IF(G6794&gt;0,G6794,0)</f>
        <v>0.58028098757204061</v>
      </c>
      <c r="I6794" s="34">
        <f t="shared" ref="I6794:I6857" si="320">+IF(G6794&lt;0,G6794,0)</f>
        <v>0</v>
      </c>
    </row>
    <row r="6795" spans="2:9" x14ac:dyDescent="0.25">
      <c r="B6795" s="9">
        <v>2021</v>
      </c>
      <c r="C6795" s="9">
        <v>10</v>
      </c>
      <c r="D6795" s="9">
        <v>18</v>
      </c>
      <c r="E6795" s="30">
        <f>I01_Avg!D6795</f>
        <v>1.2223483172184328</v>
      </c>
      <c r="F6795" s="30">
        <f>PVWatts_8.5kW!J6807</f>
        <v>0</v>
      </c>
      <c r="G6795" s="34">
        <f t="shared" si="318"/>
        <v>1.2223483172184328</v>
      </c>
      <c r="H6795" s="34">
        <f t="shared" si="319"/>
        <v>1.2223483172184328</v>
      </c>
      <c r="I6795" s="34">
        <f t="shared" si="320"/>
        <v>0</v>
      </c>
    </row>
    <row r="6796" spans="2:9" x14ac:dyDescent="0.25">
      <c r="B6796" s="9">
        <v>2021</v>
      </c>
      <c r="C6796" s="9">
        <v>10</v>
      </c>
      <c r="D6796" s="9">
        <v>19</v>
      </c>
      <c r="E6796" s="30">
        <f>I01_Avg!D6796</f>
        <v>1.3376853512960432</v>
      </c>
      <c r="F6796" s="30">
        <f>PVWatts_8.5kW!J6808</f>
        <v>0</v>
      </c>
      <c r="G6796" s="34">
        <f t="shared" si="318"/>
        <v>1.3376853512960432</v>
      </c>
      <c r="H6796" s="34">
        <f t="shared" si="319"/>
        <v>1.3376853512960432</v>
      </c>
      <c r="I6796" s="34">
        <f t="shared" si="320"/>
        <v>0</v>
      </c>
    </row>
    <row r="6797" spans="2:9" x14ac:dyDescent="0.25">
      <c r="B6797" s="9">
        <v>2021</v>
      </c>
      <c r="C6797" s="9">
        <v>10</v>
      </c>
      <c r="D6797" s="9">
        <v>20</v>
      </c>
      <c r="E6797" s="30">
        <f>I01_Avg!D6797</f>
        <v>1.2859916427577074</v>
      </c>
      <c r="F6797" s="30">
        <f>PVWatts_8.5kW!J6809</f>
        <v>0</v>
      </c>
      <c r="G6797" s="34">
        <f t="shared" si="318"/>
        <v>1.2859916427577074</v>
      </c>
      <c r="H6797" s="34">
        <f t="shared" si="319"/>
        <v>1.2859916427577074</v>
      </c>
      <c r="I6797" s="34">
        <f t="shared" si="320"/>
        <v>0</v>
      </c>
    </row>
    <row r="6798" spans="2:9" x14ac:dyDescent="0.25">
      <c r="B6798" s="9">
        <v>2021</v>
      </c>
      <c r="C6798" s="9">
        <v>10</v>
      </c>
      <c r="D6798" s="9">
        <v>21</v>
      </c>
      <c r="E6798" s="30">
        <f>I01_Avg!D6798</f>
        <v>1.1852773278161646</v>
      </c>
      <c r="F6798" s="30">
        <f>PVWatts_8.5kW!J6810</f>
        <v>0</v>
      </c>
      <c r="G6798" s="34">
        <f t="shared" si="318"/>
        <v>1.1852773278161646</v>
      </c>
      <c r="H6798" s="34">
        <f t="shared" si="319"/>
        <v>1.1852773278161646</v>
      </c>
      <c r="I6798" s="34">
        <f t="shared" si="320"/>
        <v>0</v>
      </c>
    </row>
    <row r="6799" spans="2:9" x14ac:dyDescent="0.25">
      <c r="B6799" s="9">
        <v>2021</v>
      </c>
      <c r="C6799" s="9">
        <v>10</v>
      </c>
      <c r="D6799" s="9">
        <v>22</v>
      </c>
      <c r="E6799" s="30">
        <f>I01_Avg!D6799</f>
        <v>0.98593104181913271</v>
      </c>
      <c r="F6799" s="30">
        <f>PVWatts_8.5kW!J6811</f>
        <v>0</v>
      </c>
      <c r="G6799" s="34">
        <f t="shared" si="318"/>
        <v>0.98593104181913271</v>
      </c>
      <c r="H6799" s="34">
        <f t="shared" si="319"/>
        <v>0.98593104181913271</v>
      </c>
      <c r="I6799" s="34">
        <f t="shared" si="320"/>
        <v>0</v>
      </c>
    </row>
    <row r="6800" spans="2:9" x14ac:dyDescent="0.25">
      <c r="B6800" s="9">
        <v>2021</v>
      </c>
      <c r="C6800" s="9">
        <v>10</v>
      </c>
      <c r="D6800" s="9">
        <v>23</v>
      </c>
      <c r="E6800" s="30">
        <f>I01_Avg!D6800</f>
        <v>0.85702243676281631</v>
      </c>
      <c r="F6800" s="30">
        <f>PVWatts_8.5kW!J6812</f>
        <v>0</v>
      </c>
      <c r="G6800" s="34">
        <f t="shared" si="318"/>
        <v>0.85702243676281631</v>
      </c>
      <c r="H6800" s="34">
        <f t="shared" si="319"/>
        <v>0.85702243676281631</v>
      </c>
      <c r="I6800" s="34">
        <f t="shared" si="320"/>
        <v>0</v>
      </c>
    </row>
    <row r="6801" spans="2:9" x14ac:dyDescent="0.25">
      <c r="B6801" s="9">
        <v>2021</v>
      </c>
      <c r="C6801" s="9">
        <v>10</v>
      </c>
      <c r="D6801" s="9">
        <v>0</v>
      </c>
      <c r="E6801" s="30">
        <f>I01_Avg!D6801</f>
        <v>0.8393663605969881</v>
      </c>
      <c r="F6801" s="30">
        <f>PVWatts_8.5kW!J6813</f>
        <v>0</v>
      </c>
      <c r="G6801" s="34">
        <f t="shared" si="318"/>
        <v>0.8393663605969881</v>
      </c>
      <c r="H6801" s="34">
        <f t="shared" si="319"/>
        <v>0.8393663605969881</v>
      </c>
      <c r="I6801" s="34">
        <f t="shared" si="320"/>
        <v>0</v>
      </c>
    </row>
    <row r="6802" spans="2:9" x14ac:dyDescent="0.25">
      <c r="B6802" s="9">
        <v>2021</v>
      </c>
      <c r="C6802" s="9">
        <v>10</v>
      </c>
      <c r="D6802" s="9">
        <v>1</v>
      </c>
      <c r="E6802" s="30">
        <f>I01_Avg!D6802</f>
        <v>0.80049205369139997</v>
      </c>
      <c r="F6802" s="30">
        <f>PVWatts_8.5kW!J6814</f>
        <v>0</v>
      </c>
      <c r="G6802" s="34">
        <f t="shared" si="318"/>
        <v>0.80049205369139997</v>
      </c>
      <c r="H6802" s="34">
        <f t="shared" si="319"/>
        <v>0.80049205369139997</v>
      </c>
      <c r="I6802" s="34">
        <f t="shared" si="320"/>
        <v>0</v>
      </c>
    </row>
    <row r="6803" spans="2:9" x14ac:dyDescent="0.25">
      <c r="B6803" s="9">
        <v>2021</v>
      </c>
      <c r="C6803" s="9">
        <v>10</v>
      </c>
      <c r="D6803" s="9">
        <v>2</v>
      </c>
      <c r="E6803" s="30">
        <f>I01_Avg!D6803</f>
        <v>0.77742349726871118</v>
      </c>
      <c r="F6803" s="30">
        <f>PVWatts_8.5kW!J6815</f>
        <v>0</v>
      </c>
      <c r="G6803" s="34">
        <f t="shared" si="318"/>
        <v>0.77742349726871118</v>
      </c>
      <c r="H6803" s="34">
        <f t="shared" si="319"/>
        <v>0.77742349726871118</v>
      </c>
      <c r="I6803" s="34">
        <f t="shared" si="320"/>
        <v>0</v>
      </c>
    </row>
    <row r="6804" spans="2:9" x14ac:dyDescent="0.25">
      <c r="B6804" s="9">
        <v>2021</v>
      </c>
      <c r="C6804" s="9">
        <v>10</v>
      </c>
      <c r="D6804" s="9">
        <v>3</v>
      </c>
      <c r="E6804" s="30">
        <f>I01_Avg!D6804</f>
        <v>0.75952740959584397</v>
      </c>
      <c r="F6804" s="30">
        <f>PVWatts_8.5kW!J6816</f>
        <v>0</v>
      </c>
      <c r="G6804" s="34">
        <f t="shared" si="318"/>
        <v>0.75952740959584397</v>
      </c>
      <c r="H6804" s="34">
        <f t="shared" si="319"/>
        <v>0.75952740959584397</v>
      </c>
      <c r="I6804" s="34">
        <f t="shared" si="320"/>
        <v>0</v>
      </c>
    </row>
    <row r="6805" spans="2:9" x14ac:dyDescent="0.25">
      <c r="B6805" s="9">
        <v>2021</v>
      </c>
      <c r="C6805" s="9">
        <v>10</v>
      </c>
      <c r="D6805" s="9">
        <v>4</v>
      </c>
      <c r="E6805" s="30">
        <f>I01_Avg!D6805</f>
        <v>0.81010515857291521</v>
      </c>
      <c r="F6805" s="30">
        <f>PVWatts_8.5kW!J6817</f>
        <v>0</v>
      </c>
      <c r="G6805" s="34">
        <f t="shared" si="318"/>
        <v>0.81010515857291521</v>
      </c>
      <c r="H6805" s="34">
        <f t="shared" si="319"/>
        <v>0.81010515857291521</v>
      </c>
      <c r="I6805" s="34">
        <f t="shared" si="320"/>
        <v>0</v>
      </c>
    </row>
    <row r="6806" spans="2:9" x14ac:dyDescent="0.25">
      <c r="B6806" s="9">
        <v>2021</v>
      </c>
      <c r="C6806" s="9">
        <v>10</v>
      </c>
      <c r="D6806" s="9">
        <v>5</v>
      </c>
      <c r="E6806" s="30">
        <f>I01_Avg!D6806</f>
        <v>0.9052667502129248</v>
      </c>
      <c r="F6806" s="30">
        <f>PVWatts_8.5kW!J6818</f>
        <v>0</v>
      </c>
      <c r="G6806" s="34">
        <f t="shared" si="318"/>
        <v>0.9052667502129248</v>
      </c>
      <c r="H6806" s="34">
        <f t="shared" si="319"/>
        <v>0.9052667502129248</v>
      </c>
      <c r="I6806" s="34">
        <f t="shared" si="320"/>
        <v>0</v>
      </c>
    </row>
    <row r="6807" spans="2:9" x14ac:dyDescent="0.25">
      <c r="B6807" s="9">
        <v>2021</v>
      </c>
      <c r="C6807" s="9">
        <v>10</v>
      </c>
      <c r="D6807" s="9">
        <v>6</v>
      </c>
      <c r="E6807" s="30">
        <f>I01_Avg!D6807</f>
        <v>1.0298451730898734</v>
      </c>
      <c r="F6807" s="30">
        <f>PVWatts_8.5kW!J6819</f>
        <v>0</v>
      </c>
      <c r="G6807" s="34">
        <f t="shared" si="318"/>
        <v>1.0298451730898734</v>
      </c>
      <c r="H6807" s="34">
        <f t="shared" si="319"/>
        <v>1.0298451730898734</v>
      </c>
      <c r="I6807" s="34">
        <f t="shared" si="320"/>
        <v>0</v>
      </c>
    </row>
    <row r="6808" spans="2:9" x14ac:dyDescent="0.25">
      <c r="B6808" s="9">
        <v>2021</v>
      </c>
      <c r="C6808" s="9">
        <v>10</v>
      </c>
      <c r="D6808" s="9">
        <v>7</v>
      </c>
      <c r="E6808" s="30">
        <f>I01_Avg!D6808</f>
        <v>1.2228918652014853</v>
      </c>
      <c r="F6808" s="30">
        <f>PVWatts_8.5kW!J6820</f>
        <v>0.605796</v>
      </c>
      <c r="G6808" s="34">
        <f t="shared" si="318"/>
        <v>0.61709586520148529</v>
      </c>
      <c r="H6808" s="34">
        <f t="shared" si="319"/>
        <v>0.61709586520148529</v>
      </c>
      <c r="I6808" s="34">
        <f t="shared" si="320"/>
        <v>0</v>
      </c>
    </row>
    <row r="6809" spans="2:9" x14ac:dyDescent="0.25">
      <c r="B6809" s="9">
        <v>2021</v>
      </c>
      <c r="C6809" s="9">
        <v>10</v>
      </c>
      <c r="D6809" s="9">
        <v>8</v>
      </c>
      <c r="E6809" s="30">
        <f>I01_Avg!D6809</f>
        <v>1.2681753976058352</v>
      </c>
      <c r="F6809" s="30">
        <f>PVWatts_8.5kW!J6821</f>
        <v>2.2839769999999997</v>
      </c>
      <c r="G6809" s="34">
        <f t="shared" si="318"/>
        <v>-1.0158016023941645</v>
      </c>
      <c r="H6809" s="34">
        <f t="shared" si="319"/>
        <v>0</v>
      </c>
      <c r="I6809" s="34">
        <f t="shared" si="320"/>
        <v>-1.0158016023941645</v>
      </c>
    </row>
    <row r="6810" spans="2:9" x14ac:dyDescent="0.25">
      <c r="B6810" s="9">
        <v>2021</v>
      </c>
      <c r="C6810" s="9">
        <v>10</v>
      </c>
      <c r="D6810" s="9">
        <v>9</v>
      </c>
      <c r="E6810" s="30">
        <f>I01_Avg!D6810</f>
        <v>1.2928719633419827</v>
      </c>
      <c r="F6810" s="30">
        <f>PVWatts_8.5kW!J6822</f>
        <v>3.7958440000000002</v>
      </c>
      <c r="G6810" s="34">
        <f t="shared" si="318"/>
        <v>-2.5029720366580177</v>
      </c>
      <c r="H6810" s="34">
        <f t="shared" si="319"/>
        <v>0</v>
      </c>
      <c r="I6810" s="34">
        <f t="shared" si="320"/>
        <v>-2.5029720366580177</v>
      </c>
    </row>
    <row r="6811" spans="2:9" x14ac:dyDescent="0.25">
      <c r="B6811" s="9">
        <v>2021</v>
      </c>
      <c r="C6811" s="9">
        <v>10</v>
      </c>
      <c r="D6811" s="9">
        <v>10</v>
      </c>
      <c r="E6811" s="30">
        <f>I01_Avg!D6811</f>
        <v>1.3661798980605055</v>
      </c>
      <c r="F6811" s="30">
        <f>PVWatts_8.5kW!J6823</f>
        <v>4.9341400000000002</v>
      </c>
      <c r="G6811" s="34">
        <f t="shared" si="318"/>
        <v>-3.5679601019394944</v>
      </c>
      <c r="H6811" s="34">
        <f t="shared" si="319"/>
        <v>0</v>
      </c>
      <c r="I6811" s="34">
        <f t="shared" si="320"/>
        <v>-3.5679601019394944</v>
      </c>
    </row>
    <row r="6812" spans="2:9" x14ac:dyDescent="0.25">
      <c r="B6812" s="9">
        <v>2021</v>
      </c>
      <c r="C6812" s="9">
        <v>10</v>
      </c>
      <c r="D6812" s="9">
        <v>11</v>
      </c>
      <c r="E6812" s="30">
        <f>I01_Avg!D6812</f>
        <v>1.3066996917595106</v>
      </c>
      <c r="F6812" s="30">
        <f>PVWatts_8.5kW!J6824</f>
        <v>5.5757120000000002</v>
      </c>
      <c r="G6812" s="34">
        <f t="shared" si="318"/>
        <v>-4.2690123082404892</v>
      </c>
      <c r="H6812" s="34">
        <f t="shared" si="319"/>
        <v>0</v>
      </c>
      <c r="I6812" s="34">
        <f t="shared" si="320"/>
        <v>-4.2690123082404892</v>
      </c>
    </row>
    <row r="6813" spans="2:9" x14ac:dyDescent="0.25">
      <c r="B6813" s="9">
        <v>2021</v>
      </c>
      <c r="C6813" s="9">
        <v>10</v>
      </c>
      <c r="D6813" s="9">
        <v>12</v>
      </c>
      <c r="E6813" s="30">
        <f>I01_Avg!D6813</f>
        <v>1.25622375190072</v>
      </c>
      <c r="F6813" s="30">
        <f>PVWatts_8.5kW!J6825</f>
        <v>5.8800939999999997</v>
      </c>
      <c r="G6813" s="34">
        <f t="shared" si="318"/>
        <v>-4.6238702480992799</v>
      </c>
      <c r="H6813" s="34">
        <f t="shared" si="319"/>
        <v>0</v>
      </c>
      <c r="I6813" s="34">
        <f t="shared" si="320"/>
        <v>-4.6238702480992799</v>
      </c>
    </row>
    <row r="6814" spans="2:9" x14ac:dyDescent="0.25">
      <c r="B6814" s="9">
        <v>2021</v>
      </c>
      <c r="C6814" s="9">
        <v>10</v>
      </c>
      <c r="D6814" s="9">
        <v>13</v>
      </c>
      <c r="E6814" s="30">
        <f>I01_Avg!D6814</f>
        <v>1.257781616846005</v>
      </c>
      <c r="F6814" s="30">
        <f>PVWatts_8.5kW!J6826</f>
        <v>5.6738159999999995</v>
      </c>
      <c r="G6814" s="34">
        <f t="shared" si="318"/>
        <v>-4.4160343831539945</v>
      </c>
      <c r="H6814" s="34">
        <f t="shared" si="319"/>
        <v>0</v>
      </c>
      <c r="I6814" s="34">
        <f t="shared" si="320"/>
        <v>-4.4160343831539945</v>
      </c>
    </row>
    <row r="6815" spans="2:9" x14ac:dyDescent="0.25">
      <c r="B6815" s="9">
        <v>2021</v>
      </c>
      <c r="C6815" s="9">
        <v>10</v>
      </c>
      <c r="D6815" s="9">
        <v>14</v>
      </c>
      <c r="E6815" s="30">
        <f>I01_Avg!D6815</f>
        <v>1.1816519178811473</v>
      </c>
      <c r="F6815" s="30">
        <f>PVWatts_8.5kW!J6827</f>
        <v>4.9984539999999997</v>
      </c>
      <c r="G6815" s="34">
        <f t="shared" si="318"/>
        <v>-3.8168020821188522</v>
      </c>
      <c r="H6815" s="34">
        <f t="shared" si="319"/>
        <v>0</v>
      </c>
      <c r="I6815" s="34">
        <f t="shared" si="320"/>
        <v>-3.8168020821188522</v>
      </c>
    </row>
    <row r="6816" spans="2:9" x14ac:dyDescent="0.25">
      <c r="B6816" s="9">
        <v>2021</v>
      </c>
      <c r="C6816" s="9">
        <v>10</v>
      </c>
      <c r="D6816" s="9">
        <v>15</v>
      </c>
      <c r="E6816" s="30">
        <f>I01_Avg!D6816</f>
        <v>1.2161611667414856</v>
      </c>
      <c r="F6816" s="30">
        <f>PVWatts_8.5kW!J6828</f>
        <v>3.9061790000000003</v>
      </c>
      <c r="G6816" s="34">
        <f t="shared" si="318"/>
        <v>-2.6900178332585147</v>
      </c>
      <c r="H6816" s="34">
        <f t="shared" si="319"/>
        <v>0</v>
      </c>
      <c r="I6816" s="34">
        <f t="shared" si="320"/>
        <v>-2.6900178332585147</v>
      </c>
    </row>
    <row r="6817" spans="2:9" x14ac:dyDescent="0.25">
      <c r="B6817" s="9">
        <v>2021</v>
      </c>
      <c r="C6817" s="9">
        <v>10</v>
      </c>
      <c r="D6817" s="9">
        <v>16</v>
      </c>
      <c r="E6817" s="30">
        <f>I01_Avg!D6817</f>
        <v>1.2880212228731414</v>
      </c>
      <c r="F6817" s="30">
        <f>PVWatts_8.5kW!J6829</f>
        <v>2.3605909999999999</v>
      </c>
      <c r="G6817" s="34">
        <f t="shared" si="318"/>
        <v>-1.0725697771268585</v>
      </c>
      <c r="H6817" s="34">
        <f t="shared" si="319"/>
        <v>0</v>
      </c>
      <c r="I6817" s="34">
        <f t="shared" si="320"/>
        <v>-1.0725697771268585</v>
      </c>
    </row>
    <row r="6818" spans="2:9" x14ac:dyDescent="0.25">
      <c r="B6818" s="9">
        <v>2021</v>
      </c>
      <c r="C6818" s="9">
        <v>10</v>
      </c>
      <c r="D6818" s="9">
        <v>17</v>
      </c>
      <c r="E6818" s="30">
        <f>I01_Avg!D6818</f>
        <v>1.363569995808313</v>
      </c>
      <c r="F6818" s="30">
        <f>PVWatts_8.5kW!J6830</f>
        <v>0.667014</v>
      </c>
      <c r="G6818" s="34">
        <f t="shared" si="318"/>
        <v>0.69655599580831296</v>
      </c>
      <c r="H6818" s="34">
        <f t="shared" si="319"/>
        <v>0.69655599580831296</v>
      </c>
      <c r="I6818" s="34">
        <f t="shared" si="320"/>
        <v>0</v>
      </c>
    </row>
    <row r="6819" spans="2:9" x14ac:dyDescent="0.25">
      <c r="B6819" s="9">
        <v>2021</v>
      </c>
      <c r="C6819" s="9">
        <v>10</v>
      </c>
      <c r="D6819" s="9">
        <v>18</v>
      </c>
      <c r="E6819" s="30">
        <f>I01_Avg!D6819</f>
        <v>1.4558203580397526</v>
      </c>
      <c r="F6819" s="30">
        <f>PVWatts_8.5kW!J6831</f>
        <v>0</v>
      </c>
      <c r="G6819" s="34">
        <f t="shared" si="318"/>
        <v>1.4558203580397526</v>
      </c>
      <c r="H6819" s="34">
        <f t="shared" si="319"/>
        <v>1.4558203580397526</v>
      </c>
      <c r="I6819" s="34">
        <f t="shared" si="320"/>
        <v>0</v>
      </c>
    </row>
    <row r="6820" spans="2:9" x14ac:dyDescent="0.25">
      <c r="B6820" s="9">
        <v>2021</v>
      </c>
      <c r="C6820" s="9">
        <v>10</v>
      </c>
      <c r="D6820" s="9">
        <v>19</v>
      </c>
      <c r="E6820" s="30">
        <f>I01_Avg!D6820</f>
        <v>1.5889288337737006</v>
      </c>
      <c r="F6820" s="30">
        <f>PVWatts_8.5kW!J6832</f>
        <v>0</v>
      </c>
      <c r="G6820" s="34">
        <f t="shared" si="318"/>
        <v>1.5889288337737006</v>
      </c>
      <c r="H6820" s="34">
        <f t="shared" si="319"/>
        <v>1.5889288337737006</v>
      </c>
      <c r="I6820" s="34">
        <f t="shared" si="320"/>
        <v>0</v>
      </c>
    </row>
    <row r="6821" spans="2:9" x14ac:dyDescent="0.25">
      <c r="B6821" s="9">
        <v>2021</v>
      </c>
      <c r="C6821" s="9">
        <v>10</v>
      </c>
      <c r="D6821" s="9">
        <v>20</v>
      </c>
      <c r="E6821" s="30">
        <f>I01_Avg!D6821</f>
        <v>1.4848539871076263</v>
      </c>
      <c r="F6821" s="30">
        <f>PVWatts_8.5kW!J6833</f>
        <v>0</v>
      </c>
      <c r="G6821" s="34">
        <f t="shared" si="318"/>
        <v>1.4848539871076263</v>
      </c>
      <c r="H6821" s="34">
        <f t="shared" si="319"/>
        <v>1.4848539871076263</v>
      </c>
      <c r="I6821" s="34">
        <f t="shared" si="320"/>
        <v>0</v>
      </c>
    </row>
    <row r="6822" spans="2:9" x14ac:dyDescent="0.25">
      <c r="B6822" s="9">
        <v>2021</v>
      </c>
      <c r="C6822" s="9">
        <v>10</v>
      </c>
      <c r="D6822" s="9">
        <v>21</v>
      </c>
      <c r="E6822" s="30">
        <f>I01_Avg!D6822</f>
        <v>1.3926166818286621</v>
      </c>
      <c r="F6822" s="30">
        <f>PVWatts_8.5kW!J6834</f>
        <v>0</v>
      </c>
      <c r="G6822" s="34">
        <f t="shared" si="318"/>
        <v>1.3926166818286621</v>
      </c>
      <c r="H6822" s="34">
        <f t="shared" si="319"/>
        <v>1.3926166818286621</v>
      </c>
      <c r="I6822" s="34">
        <f t="shared" si="320"/>
        <v>0</v>
      </c>
    </row>
    <row r="6823" spans="2:9" x14ac:dyDescent="0.25">
      <c r="B6823" s="9">
        <v>2021</v>
      </c>
      <c r="C6823" s="9">
        <v>10</v>
      </c>
      <c r="D6823" s="9">
        <v>22</v>
      </c>
      <c r="E6823" s="30">
        <f>I01_Avg!D6823</f>
        <v>1.1246216225569292</v>
      </c>
      <c r="F6823" s="30">
        <f>PVWatts_8.5kW!J6835</f>
        <v>0</v>
      </c>
      <c r="G6823" s="34">
        <f t="shared" si="318"/>
        <v>1.1246216225569292</v>
      </c>
      <c r="H6823" s="34">
        <f t="shared" si="319"/>
        <v>1.1246216225569292</v>
      </c>
      <c r="I6823" s="34">
        <f t="shared" si="320"/>
        <v>0</v>
      </c>
    </row>
    <row r="6824" spans="2:9" x14ac:dyDescent="0.25">
      <c r="B6824" s="9">
        <v>2021</v>
      </c>
      <c r="C6824" s="9">
        <v>10</v>
      </c>
      <c r="D6824" s="9">
        <v>23</v>
      </c>
      <c r="E6824" s="30">
        <f>I01_Avg!D6824</f>
        <v>1.0819626673319287</v>
      </c>
      <c r="F6824" s="30">
        <f>PVWatts_8.5kW!J6836</f>
        <v>0</v>
      </c>
      <c r="G6824" s="34">
        <f t="shared" si="318"/>
        <v>1.0819626673319287</v>
      </c>
      <c r="H6824" s="34">
        <f t="shared" si="319"/>
        <v>1.0819626673319287</v>
      </c>
      <c r="I6824" s="34">
        <f t="shared" si="320"/>
        <v>0</v>
      </c>
    </row>
    <row r="6825" spans="2:9" x14ac:dyDescent="0.25">
      <c r="B6825" s="9">
        <v>2021</v>
      </c>
      <c r="C6825" s="9">
        <v>10</v>
      </c>
      <c r="D6825" s="9">
        <v>0</v>
      </c>
      <c r="E6825" s="30">
        <f>I01_Avg!D6825</f>
        <v>1.0092596569395393</v>
      </c>
      <c r="F6825" s="30">
        <f>PVWatts_8.5kW!J6837</f>
        <v>0</v>
      </c>
      <c r="G6825" s="34">
        <f t="shared" si="318"/>
        <v>1.0092596569395393</v>
      </c>
      <c r="H6825" s="34">
        <f t="shared" si="319"/>
        <v>1.0092596569395393</v>
      </c>
      <c r="I6825" s="34">
        <f t="shared" si="320"/>
        <v>0</v>
      </c>
    </row>
    <row r="6826" spans="2:9" x14ac:dyDescent="0.25">
      <c r="B6826" s="9">
        <v>2021</v>
      </c>
      <c r="C6826" s="9">
        <v>10</v>
      </c>
      <c r="D6826" s="9">
        <v>1</v>
      </c>
      <c r="E6826" s="30">
        <f>I01_Avg!D6826</f>
        <v>0.99404200080215699</v>
      </c>
      <c r="F6826" s="30">
        <f>PVWatts_8.5kW!J6838</f>
        <v>0</v>
      </c>
      <c r="G6826" s="34">
        <f t="shared" si="318"/>
        <v>0.99404200080215699</v>
      </c>
      <c r="H6826" s="34">
        <f t="shared" si="319"/>
        <v>0.99404200080215699</v>
      </c>
      <c r="I6826" s="34">
        <f t="shared" si="320"/>
        <v>0</v>
      </c>
    </row>
    <row r="6827" spans="2:9" x14ac:dyDescent="0.25">
      <c r="B6827" s="9">
        <v>2021</v>
      </c>
      <c r="C6827" s="9">
        <v>10</v>
      </c>
      <c r="D6827" s="9">
        <v>2</v>
      </c>
      <c r="E6827" s="30">
        <f>I01_Avg!D6827</f>
        <v>0.9512897194777693</v>
      </c>
      <c r="F6827" s="30">
        <f>PVWatts_8.5kW!J6839</f>
        <v>0</v>
      </c>
      <c r="G6827" s="34">
        <f t="shared" si="318"/>
        <v>0.9512897194777693</v>
      </c>
      <c r="H6827" s="34">
        <f t="shared" si="319"/>
        <v>0.9512897194777693</v>
      </c>
      <c r="I6827" s="34">
        <f t="shared" si="320"/>
        <v>0</v>
      </c>
    </row>
    <row r="6828" spans="2:9" x14ac:dyDescent="0.25">
      <c r="B6828" s="9">
        <v>2021</v>
      </c>
      <c r="C6828" s="9">
        <v>10</v>
      </c>
      <c r="D6828" s="9">
        <v>3</v>
      </c>
      <c r="E6828" s="30">
        <f>I01_Avg!D6828</f>
        <v>0.96346134580425535</v>
      </c>
      <c r="F6828" s="30">
        <f>PVWatts_8.5kW!J6840</f>
        <v>0</v>
      </c>
      <c r="G6828" s="34">
        <f t="shared" si="318"/>
        <v>0.96346134580425535</v>
      </c>
      <c r="H6828" s="34">
        <f t="shared" si="319"/>
        <v>0.96346134580425535</v>
      </c>
      <c r="I6828" s="34">
        <f t="shared" si="320"/>
        <v>0</v>
      </c>
    </row>
    <row r="6829" spans="2:9" x14ac:dyDescent="0.25">
      <c r="B6829" s="9">
        <v>2021</v>
      </c>
      <c r="C6829" s="9">
        <v>10</v>
      </c>
      <c r="D6829" s="9">
        <v>4</v>
      </c>
      <c r="E6829" s="30">
        <f>I01_Avg!D6829</f>
        <v>1.0322926369851315</v>
      </c>
      <c r="F6829" s="30">
        <f>PVWatts_8.5kW!J6841</f>
        <v>0</v>
      </c>
      <c r="G6829" s="34">
        <f t="shared" si="318"/>
        <v>1.0322926369851315</v>
      </c>
      <c r="H6829" s="34">
        <f t="shared" si="319"/>
        <v>1.0322926369851315</v>
      </c>
      <c r="I6829" s="34">
        <f t="shared" si="320"/>
        <v>0</v>
      </c>
    </row>
    <row r="6830" spans="2:9" x14ac:dyDescent="0.25">
      <c r="B6830" s="9">
        <v>2021</v>
      </c>
      <c r="C6830" s="9">
        <v>10</v>
      </c>
      <c r="D6830" s="9">
        <v>5</v>
      </c>
      <c r="E6830" s="30">
        <f>I01_Avg!D6830</f>
        <v>1.13905182928584</v>
      </c>
      <c r="F6830" s="30">
        <f>PVWatts_8.5kW!J6842</f>
        <v>0</v>
      </c>
      <c r="G6830" s="34">
        <f t="shared" si="318"/>
        <v>1.13905182928584</v>
      </c>
      <c r="H6830" s="34">
        <f t="shared" si="319"/>
        <v>1.13905182928584</v>
      </c>
      <c r="I6830" s="34">
        <f t="shared" si="320"/>
        <v>0</v>
      </c>
    </row>
    <row r="6831" spans="2:9" x14ac:dyDescent="0.25">
      <c r="B6831" s="9">
        <v>2021</v>
      </c>
      <c r="C6831" s="9">
        <v>10</v>
      </c>
      <c r="D6831" s="9">
        <v>6</v>
      </c>
      <c r="E6831" s="30">
        <f>I01_Avg!D6831</f>
        <v>1.2708759943306751</v>
      </c>
      <c r="F6831" s="30">
        <f>PVWatts_8.5kW!J6843</f>
        <v>0</v>
      </c>
      <c r="G6831" s="34">
        <f t="shared" si="318"/>
        <v>1.2708759943306751</v>
      </c>
      <c r="H6831" s="34">
        <f t="shared" si="319"/>
        <v>1.2708759943306751</v>
      </c>
      <c r="I6831" s="34">
        <f t="shared" si="320"/>
        <v>0</v>
      </c>
    </row>
    <row r="6832" spans="2:9" x14ac:dyDescent="0.25">
      <c r="B6832" s="9">
        <v>2021</v>
      </c>
      <c r="C6832" s="9">
        <v>10</v>
      </c>
      <c r="D6832" s="9">
        <v>7</v>
      </c>
      <c r="E6832" s="30">
        <f>I01_Avg!D6832</f>
        <v>1.4057563253954273</v>
      </c>
      <c r="F6832" s="30">
        <f>PVWatts_8.5kW!J6844</f>
        <v>0.61810100000000001</v>
      </c>
      <c r="G6832" s="34">
        <f t="shared" si="318"/>
        <v>0.78765532539542726</v>
      </c>
      <c r="H6832" s="34">
        <f t="shared" si="319"/>
        <v>0.78765532539542726</v>
      </c>
      <c r="I6832" s="34">
        <f t="shared" si="320"/>
        <v>0</v>
      </c>
    </row>
    <row r="6833" spans="2:9" x14ac:dyDescent="0.25">
      <c r="B6833" s="9">
        <v>2021</v>
      </c>
      <c r="C6833" s="9">
        <v>10</v>
      </c>
      <c r="D6833" s="9">
        <v>8</v>
      </c>
      <c r="E6833" s="30">
        <f>I01_Avg!D6833</f>
        <v>1.4023920241665637</v>
      </c>
      <c r="F6833" s="30">
        <f>PVWatts_8.5kW!J6845</f>
        <v>2.3050349999999997</v>
      </c>
      <c r="G6833" s="34">
        <f t="shared" si="318"/>
        <v>-0.902642975833436</v>
      </c>
      <c r="H6833" s="34">
        <f t="shared" si="319"/>
        <v>0</v>
      </c>
      <c r="I6833" s="34">
        <f t="shared" si="320"/>
        <v>-0.902642975833436</v>
      </c>
    </row>
    <row r="6834" spans="2:9" x14ac:dyDescent="0.25">
      <c r="B6834" s="9">
        <v>2021</v>
      </c>
      <c r="C6834" s="9">
        <v>10</v>
      </c>
      <c r="D6834" s="9">
        <v>9</v>
      </c>
      <c r="E6834" s="30">
        <f>I01_Avg!D6834</f>
        <v>1.3484409926194085</v>
      </c>
      <c r="F6834" s="30">
        <f>PVWatts_8.5kW!J6846</f>
        <v>3.8371219999999999</v>
      </c>
      <c r="G6834" s="34">
        <f t="shared" si="318"/>
        <v>-2.4886810073805914</v>
      </c>
      <c r="H6834" s="34">
        <f t="shared" si="319"/>
        <v>0</v>
      </c>
      <c r="I6834" s="34">
        <f t="shared" si="320"/>
        <v>-2.4886810073805914</v>
      </c>
    </row>
    <row r="6835" spans="2:9" x14ac:dyDescent="0.25">
      <c r="B6835" s="9">
        <v>2021</v>
      </c>
      <c r="C6835" s="9">
        <v>10</v>
      </c>
      <c r="D6835" s="9">
        <v>10</v>
      </c>
      <c r="E6835" s="30">
        <f>I01_Avg!D6835</f>
        <v>1.247834540812891</v>
      </c>
      <c r="F6835" s="30">
        <f>PVWatts_8.5kW!J6847</f>
        <v>4.8525669999999996</v>
      </c>
      <c r="G6835" s="34">
        <f t="shared" si="318"/>
        <v>-3.6047324591871086</v>
      </c>
      <c r="H6835" s="34">
        <f t="shared" si="319"/>
        <v>0</v>
      </c>
      <c r="I6835" s="34">
        <f t="shared" si="320"/>
        <v>-3.6047324591871086</v>
      </c>
    </row>
    <row r="6836" spans="2:9" x14ac:dyDescent="0.25">
      <c r="B6836" s="9">
        <v>2021</v>
      </c>
      <c r="C6836" s="9">
        <v>10</v>
      </c>
      <c r="D6836" s="9">
        <v>11</v>
      </c>
      <c r="E6836" s="30">
        <f>I01_Avg!D6836</f>
        <v>1.1547926839948133</v>
      </c>
      <c r="F6836" s="30">
        <f>PVWatts_8.5kW!J6848</f>
        <v>5.4304380000000005</v>
      </c>
      <c r="G6836" s="34">
        <f t="shared" si="318"/>
        <v>-4.2756453160051873</v>
      </c>
      <c r="H6836" s="34">
        <f t="shared" si="319"/>
        <v>0</v>
      </c>
      <c r="I6836" s="34">
        <f t="shared" si="320"/>
        <v>-4.2756453160051873</v>
      </c>
    </row>
    <row r="6837" spans="2:9" x14ac:dyDescent="0.25">
      <c r="B6837" s="9">
        <v>2021</v>
      </c>
      <c r="C6837" s="9">
        <v>10</v>
      </c>
      <c r="D6837" s="9">
        <v>12</v>
      </c>
      <c r="E6837" s="30">
        <f>I01_Avg!D6837</f>
        <v>1.1080243657808928</v>
      </c>
      <c r="F6837" s="30">
        <f>PVWatts_8.5kW!J6849</f>
        <v>5.7429819999999996</v>
      </c>
      <c r="G6837" s="34">
        <f t="shared" si="318"/>
        <v>-4.6349576342191066</v>
      </c>
      <c r="H6837" s="34">
        <f t="shared" si="319"/>
        <v>0</v>
      </c>
      <c r="I6837" s="34">
        <f t="shared" si="320"/>
        <v>-4.6349576342191066</v>
      </c>
    </row>
    <row r="6838" spans="2:9" x14ac:dyDescent="0.25">
      <c r="B6838" s="9">
        <v>2021</v>
      </c>
      <c r="C6838" s="9">
        <v>10</v>
      </c>
      <c r="D6838" s="9">
        <v>13</v>
      </c>
      <c r="E6838" s="30">
        <f>I01_Avg!D6838</f>
        <v>1.090837641154637</v>
      </c>
      <c r="F6838" s="30">
        <f>PVWatts_8.5kW!J6850</f>
        <v>5.5335939999999999</v>
      </c>
      <c r="G6838" s="34">
        <f t="shared" si="318"/>
        <v>-4.4427563588453634</v>
      </c>
      <c r="H6838" s="34">
        <f t="shared" si="319"/>
        <v>0</v>
      </c>
      <c r="I6838" s="34">
        <f t="shared" si="320"/>
        <v>-4.4427563588453634</v>
      </c>
    </row>
    <row r="6839" spans="2:9" x14ac:dyDescent="0.25">
      <c r="B6839" s="9">
        <v>2021</v>
      </c>
      <c r="C6839" s="9">
        <v>10</v>
      </c>
      <c r="D6839" s="9">
        <v>14</v>
      </c>
      <c r="E6839" s="30">
        <f>I01_Avg!D6839</f>
        <v>1.0514165014479451</v>
      </c>
      <c r="F6839" s="30">
        <f>PVWatts_8.5kW!J6851</f>
        <v>4.8637129999999997</v>
      </c>
      <c r="G6839" s="34">
        <f t="shared" si="318"/>
        <v>-3.8122964985520547</v>
      </c>
      <c r="H6839" s="34">
        <f t="shared" si="319"/>
        <v>0</v>
      </c>
      <c r="I6839" s="34">
        <f t="shared" si="320"/>
        <v>-3.8122964985520547</v>
      </c>
    </row>
    <row r="6840" spans="2:9" x14ac:dyDescent="0.25">
      <c r="B6840" s="9">
        <v>2021</v>
      </c>
      <c r="C6840" s="9">
        <v>10</v>
      </c>
      <c r="D6840" s="9">
        <v>15</v>
      </c>
      <c r="E6840" s="30">
        <f>I01_Avg!D6840</f>
        <v>0.99097194729289129</v>
      </c>
      <c r="F6840" s="30">
        <f>PVWatts_8.5kW!J6852</f>
        <v>3.796233</v>
      </c>
      <c r="G6840" s="34">
        <f t="shared" si="318"/>
        <v>-2.8052610527071087</v>
      </c>
      <c r="H6840" s="34">
        <f t="shared" si="319"/>
        <v>0</v>
      </c>
      <c r="I6840" s="34">
        <f t="shared" si="320"/>
        <v>-2.8052610527071087</v>
      </c>
    </row>
    <row r="6841" spans="2:9" x14ac:dyDescent="0.25">
      <c r="B6841" s="9">
        <v>2021</v>
      </c>
      <c r="C6841" s="9">
        <v>10</v>
      </c>
      <c r="D6841" s="9">
        <v>16</v>
      </c>
      <c r="E6841" s="30">
        <f>I01_Avg!D6841</f>
        <v>1.1447787053399547</v>
      </c>
      <c r="F6841" s="30">
        <f>PVWatts_8.5kW!J6853</f>
        <v>2.2762500000000001</v>
      </c>
      <c r="G6841" s="34">
        <f t="shared" si="318"/>
        <v>-1.1314712946600454</v>
      </c>
      <c r="H6841" s="34">
        <f t="shared" si="319"/>
        <v>0</v>
      </c>
      <c r="I6841" s="34">
        <f t="shared" si="320"/>
        <v>-1.1314712946600454</v>
      </c>
    </row>
    <row r="6842" spans="2:9" x14ac:dyDescent="0.25">
      <c r="B6842" s="9">
        <v>2021</v>
      </c>
      <c r="C6842" s="9">
        <v>10</v>
      </c>
      <c r="D6842" s="9">
        <v>17</v>
      </c>
      <c r="E6842" s="30">
        <f>I01_Avg!D6842</f>
        <v>1.3382192594375326</v>
      </c>
      <c r="F6842" s="30">
        <f>PVWatts_8.5kW!J6854</f>
        <v>0.63091399999999997</v>
      </c>
      <c r="G6842" s="34">
        <f t="shared" si="318"/>
        <v>0.70730525943753264</v>
      </c>
      <c r="H6842" s="34">
        <f t="shared" si="319"/>
        <v>0.70730525943753264</v>
      </c>
      <c r="I6842" s="34">
        <f t="shared" si="320"/>
        <v>0</v>
      </c>
    </row>
    <row r="6843" spans="2:9" x14ac:dyDescent="0.25">
      <c r="B6843" s="9">
        <v>2021</v>
      </c>
      <c r="C6843" s="9">
        <v>10</v>
      </c>
      <c r="D6843" s="9">
        <v>18</v>
      </c>
      <c r="E6843" s="30">
        <f>I01_Avg!D6843</f>
        <v>1.2888884006592198</v>
      </c>
      <c r="F6843" s="30">
        <f>PVWatts_8.5kW!J6855</f>
        <v>0</v>
      </c>
      <c r="G6843" s="34">
        <f t="shared" si="318"/>
        <v>1.2888884006592198</v>
      </c>
      <c r="H6843" s="34">
        <f t="shared" si="319"/>
        <v>1.2888884006592198</v>
      </c>
      <c r="I6843" s="34">
        <f t="shared" si="320"/>
        <v>0</v>
      </c>
    </row>
    <row r="6844" spans="2:9" x14ac:dyDescent="0.25">
      <c r="B6844" s="9">
        <v>2021</v>
      </c>
      <c r="C6844" s="9">
        <v>10</v>
      </c>
      <c r="D6844" s="9">
        <v>19</v>
      </c>
      <c r="E6844" s="30">
        <f>I01_Avg!D6844</f>
        <v>1.4170377879592735</v>
      </c>
      <c r="F6844" s="30">
        <f>PVWatts_8.5kW!J6856</f>
        <v>0</v>
      </c>
      <c r="G6844" s="34">
        <f t="shared" si="318"/>
        <v>1.4170377879592735</v>
      </c>
      <c r="H6844" s="34">
        <f t="shared" si="319"/>
        <v>1.4170377879592735</v>
      </c>
      <c r="I6844" s="34">
        <f t="shared" si="320"/>
        <v>0</v>
      </c>
    </row>
    <row r="6845" spans="2:9" x14ac:dyDescent="0.25">
      <c r="B6845" s="9">
        <v>2021</v>
      </c>
      <c r="C6845" s="9">
        <v>10</v>
      </c>
      <c r="D6845" s="9">
        <v>20</v>
      </c>
      <c r="E6845" s="30">
        <f>I01_Avg!D6845</f>
        <v>1.4014567495077772</v>
      </c>
      <c r="F6845" s="30">
        <f>PVWatts_8.5kW!J6857</f>
        <v>0</v>
      </c>
      <c r="G6845" s="34">
        <f t="shared" si="318"/>
        <v>1.4014567495077772</v>
      </c>
      <c r="H6845" s="34">
        <f t="shared" si="319"/>
        <v>1.4014567495077772</v>
      </c>
      <c r="I6845" s="34">
        <f t="shared" si="320"/>
        <v>0</v>
      </c>
    </row>
    <row r="6846" spans="2:9" x14ac:dyDescent="0.25">
      <c r="B6846" s="9">
        <v>2021</v>
      </c>
      <c r="C6846" s="9">
        <v>10</v>
      </c>
      <c r="D6846" s="9">
        <v>21</v>
      </c>
      <c r="E6846" s="30">
        <f>I01_Avg!D6846</f>
        <v>1.3356802325133896</v>
      </c>
      <c r="F6846" s="30">
        <f>PVWatts_8.5kW!J6858</f>
        <v>0</v>
      </c>
      <c r="G6846" s="34">
        <f t="shared" si="318"/>
        <v>1.3356802325133896</v>
      </c>
      <c r="H6846" s="34">
        <f t="shared" si="319"/>
        <v>1.3356802325133896</v>
      </c>
      <c r="I6846" s="34">
        <f t="shared" si="320"/>
        <v>0</v>
      </c>
    </row>
    <row r="6847" spans="2:9" x14ac:dyDescent="0.25">
      <c r="B6847" s="9">
        <v>2021</v>
      </c>
      <c r="C6847" s="9">
        <v>10</v>
      </c>
      <c r="D6847" s="9">
        <v>22</v>
      </c>
      <c r="E6847" s="30">
        <f>I01_Avg!D6847</f>
        <v>1.232939172462614</v>
      </c>
      <c r="F6847" s="30">
        <f>PVWatts_8.5kW!J6859</f>
        <v>0</v>
      </c>
      <c r="G6847" s="34">
        <f t="shared" si="318"/>
        <v>1.232939172462614</v>
      </c>
      <c r="H6847" s="34">
        <f t="shared" si="319"/>
        <v>1.232939172462614</v>
      </c>
      <c r="I6847" s="34">
        <f t="shared" si="320"/>
        <v>0</v>
      </c>
    </row>
    <row r="6848" spans="2:9" x14ac:dyDescent="0.25">
      <c r="B6848" s="9">
        <v>2021</v>
      </c>
      <c r="C6848" s="9">
        <v>10</v>
      </c>
      <c r="D6848" s="9">
        <v>23</v>
      </c>
      <c r="E6848" s="30">
        <f>I01_Avg!D6848</f>
        <v>1.0659958556369413</v>
      </c>
      <c r="F6848" s="30">
        <f>PVWatts_8.5kW!J6860</f>
        <v>0</v>
      </c>
      <c r="G6848" s="34">
        <f t="shared" si="318"/>
        <v>1.0659958556369413</v>
      </c>
      <c r="H6848" s="34">
        <f t="shared" si="319"/>
        <v>1.0659958556369413</v>
      </c>
      <c r="I6848" s="34">
        <f t="shared" si="320"/>
        <v>0</v>
      </c>
    </row>
    <row r="6849" spans="2:9" x14ac:dyDescent="0.25">
      <c r="B6849" s="9">
        <v>2021</v>
      </c>
      <c r="C6849" s="9">
        <v>10</v>
      </c>
      <c r="D6849" s="9">
        <v>0</v>
      </c>
      <c r="E6849" s="30">
        <f>I01_Avg!D6849</f>
        <v>1.0284829893039635</v>
      </c>
      <c r="F6849" s="30">
        <f>PVWatts_8.5kW!J6861</f>
        <v>0</v>
      </c>
      <c r="G6849" s="34">
        <f t="shared" si="318"/>
        <v>1.0284829893039635</v>
      </c>
      <c r="H6849" s="34">
        <f t="shared" si="319"/>
        <v>1.0284829893039635</v>
      </c>
      <c r="I6849" s="34">
        <f t="shared" si="320"/>
        <v>0</v>
      </c>
    </row>
    <row r="6850" spans="2:9" x14ac:dyDescent="0.25">
      <c r="B6850" s="9">
        <v>2021</v>
      </c>
      <c r="C6850" s="9">
        <v>10</v>
      </c>
      <c r="D6850" s="9">
        <v>1</v>
      </c>
      <c r="E6850" s="30">
        <f>I01_Avg!D6850</f>
        <v>1.0613343535855528</v>
      </c>
      <c r="F6850" s="30">
        <f>PVWatts_8.5kW!J6862</f>
        <v>0</v>
      </c>
      <c r="G6850" s="34">
        <f t="shared" si="318"/>
        <v>1.0613343535855528</v>
      </c>
      <c r="H6850" s="34">
        <f t="shared" si="319"/>
        <v>1.0613343535855528</v>
      </c>
      <c r="I6850" s="34">
        <f t="shared" si="320"/>
        <v>0</v>
      </c>
    </row>
    <row r="6851" spans="2:9" x14ac:dyDescent="0.25">
      <c r="B6851" s="9">
        <v>2021</v>
      </c>
      <c r="C6851" s="9">
        <v>10</v>
      </c>
      <c r="D6851" s="9">
        <v>2</v>
      </c>
      <c r="E6851" s="30">
        <f>I01_Avg!D6851</f>
        <v>1.0133999409700745</v>
      </c>
      <c r="F6851" s="30">
        <f>PVWatts_8.5kW!J6863</f>
        <v>0</v>
      </c>
      <c r="G6851" s="34">
        <f t="shared" si="318"/>
        <v>1.0133999409700745</v>
      </c>
      <c r="H6851" s="34">
        <f t="shared" si="319"/>
        <v>1.0133999409700745</v>
      </c>
      <c r="I6851" s="34">
        <f t="shared" si="320"/>
        <v>0</v>
      </c>
    </row>
    <row r="6852" spans="2:9" x14ac:dyDescent="0.25">
      <c r="B6852" s="9">
        <v>2021</v>
      </c>
      <c r="C6852" s="9">
        <v>10</v>
      </c>
      <c r="D6852" s="9">
        <v>3</v>
      </c>
      <c r="E6852" s="30">
        <f>I01_Avg!D6852</f>
        <v>1.0167945610506395</v>
      </c>
      <c r="F6852" s="30">
        <f>PVWatts_8.5kW!J6864</f>
        <v>0</v>
      </c>
      <c r="G6852" s="34">
        <f t="shared" si="318"/>
        <v>1.0167945610506395</v>
      </c>
      <c r="H6852" s="34">
        <f t="shared" si="319"/>
        <v>1.0167945610506395</v>
      </c>
      <c r="I6852" s="34">
        <f t="shared" si="320"/>
        <v>0</v>
      </c>
    </row>
    <row r="6853" spans="2:9" x14ac:dyDescent="0.25">
      <c r="B6853" s="9">
        <v>2021</v>
      </c>
      <c r="C6853" s="9">
        <v>10</v>
      </c>
      <c r="D6853" s="9">
        <v>4</v>
      </c>
      <c r="E6853" s="30">
        <f>I01_Avg!D6853</f>
        <v>1.0415628131586663</v>
      </c>
      <c r="F6853" s="30">
        <f>PVWatts_8.5kW!J6865</f>
        <v>0</v>
      </c>
      <c r="G6853" s="34">
        <f t="shared" si="318"/>
        <v>1.0415628131586663</v>
      </c>
      <c r="H6853" s="34">
        <f t="shared" si="319"/>
        <v>1.0415628131586663</v>
      </c>
      <c r="I6853" s="34">
        <f t="shared" si="320"/>
        <v>0</v>
      </c>
    </row>
    <row r="6854" spans="2:9" x14ac:dyDescent="0.25">
      <c r="B6854" s="9">
        <v>2021</v>
      </c>
      <c r="C6854" s="9">
        <v>10</v>
      </c>
      <c r="D6854" s="9">
        <v>5</v>
      </c>
      <c r="E6854" s="30">
        <f>I01_Avg!D6854</f>
        <v>1.145807438449739</v>
      </c>
      <c r="F6854" s="30">
        <f>PVWatts_8.5kW!J6866</f>
        <v>0</v>
      </c>
      <c r="G6854" s="34">
        <f t="shared" si="318"/>
        <v>1.145807438449739</v>
      </c>
      <c r="H6854" s="34">
        <f t="shared" si="319"/>
        <v>1.145807438449739</v>
      </c>
      <c r="I6854" s="34">
        <f t="shared" si="320"/>
        <v>0</v>
      </c>
    </row>
    <row r="6855" spans="2:9" x14ac:dyDescent="0.25">
      <c r="B6855" s="9">
        <v>2021</v>
      </c>
      <c r="C6855" s="9">
        <v>10</v>
      </c>
      <c r="D6855" s="9">
        <v>6</v>
      </c>
      <c r="E6855" s="30">
        <f>I01_Avg!D6855</f>
        <v>1.2756647626734368</v>
      </c>
      <c r="F6855" s="30">
        <f>PVWatts_8.5kW!J6867</f>
        <v>0</v>
      </c>
      <c r="G6855" s="34">
        <f t="shared" si="318"/>
        <v>1.2756647626734368</v>
      </c>
      <c r="H6855" s="34">
        <f t="shared" si="319"/>
        <v>1.2756647626734368</v>
      </c>
      <c r="I6855" s="34">
        <f t="shared" si="320"/>
        <v>0</v>
      </c>
    </row>
    <row r="6856" spans="2:9" x14ac:dyDescent="0.25">
      <c r="B6856" s="9">
        <v>2021</v>
      </c>
      <c r="C6856" s="9">
        <v>10</v>
      </c>
      <c r="D6856" s="9">
        <v>7</v>
      </c>
      <c r="E6856" s="30">
        <f>I01_Avg!D6856</f>
        <v>1.4362309838050913</v>
      </c>
      <c r="F6856" s="30">
        <f>PVWatts_8.5kW!J6868</f>
        <v>0.585426</v>
      </c>
      <c r="G6856" s="34">
        <f t="shared" si="318"/>
        <v>0.85080498380509129</v>
      </c>
      <c r="H6856" s="34">
        <f t="shared" si="319"/>
        <v>0.85080498380509129</v>
      </c>
      <c r="I6856" s="34">
        <f t="shared" si="320"/>
        <v>0</v>
      </c>
    </row>
    <row r="6857" spans="2:9" x14ac:dyDescent="0.25">
      <c r="B6857" s="9">
        <v>2021</v>
      </c>
      <c r="C6857" s="9">
        <v>10</v>
      </c>
      <c r="D6857" s="9">
        <v>8</v>
      </c>
      <c r="E6857" s="30">
        <f>I01_Avg!D6857</f>
        <v>1.5359375103109207</v>
      </c>
      <c r="F6857" s="30">
        <f>PVWatts_8.5kW!J6869</f>
        <v>2.2559140000000002</v>
      </c>
      <c r="G6857" s="34">
        <f t="shared" si="318"/>
        <v>-0.71997648968907946</v>
      </c>
      <c r="H6857" s="34">
        <f t="shared" si="319"/>
        <v>0</v>
      </c>
      <c r="I6857" s="34">
        <f t="shared" si="320"/>
        <v>-0.71997648968907946</v>
      </c>
    </row>
    <row r="6858" spans="2:9" x14ac:dyDescent="0.25">
      <c r="B6858" s="9">
        <v>2021</v>
      </c>
      <c r="C6858" s="9">
        <v>10</v>
      </c>
      <c r="D6858" s="9">
        <v>9</v>
      </c>
      <c r="E6858" s="30">
        <f>I01_Avg!D6858</f>
        <v>1.4272259356085466</v>
      </c>
      <c r="F6858" s="30">
        <f>PVWatts_8.5kW!J6870</f>
        <v>3.7841579999999997</v>
      </c>
      <c r="G6858" s="34">
        <f t="shared" ref="G6858:G6921" si="321">+E6858-F6858</f>
        <v>-2.3569320643914531</v>
      </c>
      <c r="H6858" s="34">
        <f t="shared" ref="H6858:H6921" si="322">+IF(G6858&gt;0,G6858,0)</f>
        <v>0</v>
      </c>
      <c r="I6858" s="34">
        <f t="shared" ref="I6858:I6921" si="323">+IF(G6858&lt;0,G6858,0)</f>
        <v>-2.3569320643914531</v>
      </c>
    </row>
    <row r="6859" spans="2:9" x14ac:dyDescent="0.25">
      <c r="B6859" s="9">
        <v>2021</v>
      </c>
      <c r="C6859" s="9">
        <v>10</v>
      </c>
      <c r="D6859" s="9">
        <v>10</v>
      </c>
      <c r="E6859" s="30">
        <f>I01_Avg!D6859</f>
        <v>1.2694937450557233</v>
      </c>
      <c r="F6859" s="30">
        <f>PVWatts_8.5kW!J6871</f>
        <v>4.8360060000000002</v>
      </c>
      <c r="G6859" s="34">
        <f t="shared" si="321"/>
        <v>-3.5665122549442767</v>
      </c>
      <c r="H6859" s="34">
        <f t="shared" si="322"/>
        <v>0</v>
      </c>
      <c r="I6859" s="34">
        <f t="shared" si="323"/>
        <v>-3.5665122549442767</v>
      </c>
    </row>
    <row r="6860" spans="2:9" x14ac:dyDescent="0.25">
      <c r="B6860" s="9">
        <v>2021</v>
      </c>
      <c r="C6860" s="9">
        <v>10</v>
      </c>
      <c r="D6860" s="9">
        <v>11</v>
      </c>
      <c r="E6860" s="30">
        <f>I01_Avg!D6860</f>
        <v>1.2381753622560503</v>
      </c>
      <c r="F6860" s="30">
        <f>PVWatts_8.5kW!J6872</f>
        <v>5.4600949999999999</v>
      </c>
      <c r="G6860" s="34">
        <f t="shared" si="321"/>
        <v>-4.2219196377439498</v>
      </c>
      <c r="H6860" s="34">
        <f t="shared" si="322"/>
        <v>0</v>
      </c>
      <c r="I6860" s="34">
        <f t="shared" si="323"/>
        <v>-4.2219196377439498</v>
      </c>
    </row>
    <row r="6861" spans="2:9" x14ac:dyDescent="0.25">
      <c r="B6861" s="9">
        <v>2021</v>
      </c>
      <c r="C6861" s="9">
        <v>10</v>
      </c>
      <c r="D6861" s="9">
        <v>12</v>
      </c>
      <c r="E6861" s="30">
        <f>I01_Avg!D6861</f>
        <v>1.2611119636961672</v>
      </c>
      <c r="F6861" s="30">
        <f>PVWatts_8.5kW!J6873</f>
        <v>5.6479219999999994</v>
      </c>
      <c r="G6861" s="34">
        <f t="shared" si="321"/>
        <v>-4.3868100363038325</v>
      </c>
      <c r="H6861" s="34">
        <f t="shared" si="322"/>
        <v>0</v>
      </c>
      <c r="I6861" s="34">
        <f t="shared" si="323"/>
        <v>-4.3868100363038325</v>
      </c>
    </row>
    <row r="6862" spans="2:9" x14ac:dyDescent="0.25">
      <c r="B6862" s="9">
        <v>2021</v>
      </c>
      <c r="C6862" s="9">
        <v>10</v>
      </c>
      <c r="D6862" s="9">
        <v>13</v>
      </c>
      <c r="E6862" s="30">
        <f>I01_Avg!D6862</f>
        <v>1.1609084693623317</v>
      </c>
      <c r="F6862" s="30">
        <f>PVWatts_8.5kW!J6874</f>
        <v>5.2763860000000005</v>
      </c>
      <c r="G6862" s="34">
        <f t="shared" si="321"/>
        <v>-4.1154775306376692</v>
      </c>
      <c r="H6862" s="34">
        <f t="shared" si="322"/>
        <v>0</v>
      </c>
      <c r="I6862" s="34">
        <f t="shared" si="323"/>
        <v>-4.1154775306376692</v>
      </c>
    </row>
    <row r="6863" spans="2:9" x14ac:dyDescent="0.25">
      <c r="B6863" s="9">
        <v>2021</v>
      </c>
      <c r="C6863" s="9">
        <v>10</v>
      </c>
      <c r="D6863" s="9">
        <v>14</v>
      </c>
      <c r="E6863" s="30">
        <f>I01_Avg!D6863</f>
        <v>1.2072647544058499</v>
      </c>
      <c r="F6863" s="30">
        <f>PVWatts_8.5kW!J6875</f>
        <v>4.6412120000000003</v>
      </c>
      <c r="G6863" s="34">
        <f t="shared" si="321"/>
        <v>-3.4339472455941502</v>
      </c>
      <c r="H6863" s="34">
        <f t="shared" si="322"/>
        <v>0</v>
      </c>
      <c r="I6863" s="34">
        <f t="shared" si="323"/>
        <v>-3.4339472455941502</v>
      </c>
    </row>
    <row r="6864" spans="2:9" x14ac:dyDescent="0.25">
      <c r="B6864" s="9">
        <v>2021</v>
      </c>
      <c r="C6864" s="9">
        <v>10</v>
      </c>
      <c r="D6864" s="9">
        <v>15</v>
      </c>
      <c r="E6864" s="30">
        <f>I01_Avg!D6864</f>
        <v>1.17280630819437</v>
      </c>
      <c r="F6864" s="30">
        <f>PVWatts_8.5kW!J6876</f>
        <v>3.634064</v>
      </c>
      <c r="G6864" s="34">
        <f t="shared" si="321"/>
        <v>-2.4612576918056299</v>
      </c>
      <c r="H6864" s="34">
        <f t="shared" si="322"/>
        <v>0</v>
      </c>
      <c r="I6864" s="34">
        <f t="shared" si="323"/>
        <v>-2.4612576918056299</v>
      </c>
    </row>
    <row r="6865" spans="2:9" x14ac:dyDescent="0.25">
      <c r="B6865" s="9">
        <v>2021</v>
      </c>
      <c r="C6865" s="9">
        <v>10</v>
      </c>
      <c r="D6865" s="9">
        <v>16</v>
      </c>
      <c r="E6865" s="30">
        <f>I01_Avg!D6865</f>
        <v>1.1498570232673802</v>
      </c>
      <c r="F6865" s="30">
        <f>PVWatts_8.5kW!J6877</f>
        <v>2.1694789999999999</v>
      </c>
      <c r="G6865" s="34">
        <f t="shared" si="321"/>
        <v>-1.0196219767326198</v>
      </c>
      <c r="H6865" s="34">
        <f t="shared" si="322"/>
        <v>0</v>
      </c>
      <c r="I6865" s="34">
        <f t="shared" si="323"/>
        <v>-1.0196219767326198</v>
      </c>
    </row>
    <row r="6866" spans="2:9" x14ac:dyDescent="0.25">
      <c r="B6866" s="9">
        <v>2021</v>
      </c>
      <c r="C6866" s="9">
        <v>10</v>
      </c>
      <c r="D6866" s="9">
        <v>17</v>
      </c>
      <c r="E6866" s="30">
        <f>I01_Avg!D6866</f>
        <v>1.2410275707126601</v>
      </c>
      <c r="F6866" s="30">
        <f>PVWatts_8.5kW!J6878</f>
        <v>0.59053599999999995</v>
      </c>
      <c r="G6866" s="34">
        <f t="shared" si="321"/>
        <v>0.65049157071266017</v>
      </c>
      <c r="H6866" s="34">
        <f t="shared" si="322"/>
        <v>0.65049157071266017</v>
      </c>
      <c r="I6866" s="34">
        <f t="shared" si="323"/>
        <v>0</v>
      </c>
    </row>
    <row r="6867" spans="2:9" x14ac:dyDescent="0.25">
      <c r="B6867" s="9">
        <v>2021</v>
      </c>
      <c r="C6867" s="9">
        <v>10</v>
      </c>
      <c r="D6867" s="9">
        <v>18</v>
      </c>
      <c r="E6867" s="30">
        <f>I01_Avg!D6867</f>
        <v>1.3761606047008457</v>
      </c>
      <c r="F6867" s="30">
        <f>PVWatts_8.5kW!J6879</f>
        <v>0</v>
      </c>
      <c r="G6867" s="34">
        <f t="shared" si="321"/>
        <v>1.3761606047008457</v>
      </c>
      <c r="H6867" s="34">
        <f t="shared" si="322"/>
        <v>1.3761606047008457</v>
      </c>
      <c r="I6867" s="34">
        <f t="shared" si="323"/>
        <v>0</v>
      </c>
    </row>
    <row r="6868" spans="2:9" x14ac:dyDescent="0.25">
      <c r="B6868" s="9">
        <v>2021</v>
      </c>
      <c r="C6868" s="9">
        <v>10</v>
      </c>
      <c r="D6868" s="9">
        <v>19</v>
      </c>
      <c r="E6868" s="30">
        <f>I01_Avg!D6868</f>
        <v>1.4518871561122093</v>
      </c>
      <c r="F6868" s="30">
        <f>PVWatts_8.5kW!J6880</f>
        <v>0</v>
      </c>
      <c r="G6868" s="34">
        <f t="shared" si="321"/>
        <v>1.4518871561122093</v>
      </c>
      <c r="H6868" s="34">
        <f t="shared" si="322"/>
        <v>1.4518871561122093</v>
      </c>
      <c r="I6868" s="34">
        <f t="shared" si="323"/>
        <v>0</v>
      </c>
    </row>
    <row r="6869" spans="2:9" x14ac:dyDescent="0.25">
      <c r="B6869" s="9">
        <v>2021</v>
      </c>
      <c r="C6869" s="9">
        <v>10</v>
      </c>
      <c r="D6869" s="9">
        <v>20</v>
      </c>
      <c r="E6869" s="30">
        <f>I01_Avg!D6869</f>
        <v>1.4846838315299444</v>
      </c>
      <c r="F6869" s="30">
        <f>PVWatts_8.5kW!J6881</f>
        <v>0</v>
      </c>
      <c r="G6869" s="34">
        <f t="shared" si="321"/>
        <v>1.4846838315299444</v>
      </c>
      <c r="H6869" s="34">
        <f t="shared" si="322"/>
        <v>1.4846838315299444</v>
      </c>
      <c r="I6869" s="34">
        <f t="shared" si="323"/>
        <v>0</v>
      </c>
    </row>
    <row r="6870" spans="2:9" x14ac:dyDescent="0.25">
      <c r="B6870" s="9">
        <v>2021</v>
      </c>
      <c r="C6870" s="9">
        <v>10</v>
      </c>
      <c r="D6870" s="9">
        <v>21</v>
      </c>
      <c r="E6870" s="30">
        <f>I01_Avg!D6870</f>
        <v>1.3968223885869788</v>
      </c>
      <c r="F6870" s="30">
        <f>PVWatts_8.5kW!J6882</f>
        <v>0</v>
      </c>
      <c r="G6870" s="34">
        <f t="shared" si="321"/>
        <v>1.3968223885869788</v>
      </c>
      <c r="H6870" s="34">
        <f t="shared" si="322"/>
        <v>1.3968223885869788</v>
      </c>
      <c r="I6870" s="34">
        <f t="shared" si="323"/>
        <v>0</v>
      </c>
    </row>
    <row r="6871" spans="2:9" x14ac:dyDescent="0.25">
      <c r="B6871" s="9">
        <v>2021</v>
      </c>
      <c r="C6871" s="9">
        <v>10</v>
      </c>
      <c r="D6871" s="9">
        <v>22</v>
      </c>
      <c r="E6871" s="30">
        <f>I01_Avg!D6871</f>
        <v>1.2495953412758523</v>
      </c>
      <c r="F6871" s="30">
        <f>PVWatts_8.5kW!J6883</f>
        <v>0</v>
      </c>
      <c r="G6871" s="34">
        <f t="shared" si="321"/>
        <v>1.2495953412758523</v>
      </c>
      <c r="H6871" s="34">
        <f t="shared" si="322"/>
        <v>1.2495953412758523</v>
      </c>
      <c r="I6871" s="34">
        <f t="shared" si="323"/>
        <v>0</v>
      </c>
    </row>
    <row r="6872" spans="2:9" x14ac:dyDescent="0.25">
      <c r="B6872" s="9">
        <v>2021</v>
      </c>
      <c r="C6872" s="9">
        <v>10</v>
      </c>
      <c r="D6872" s="9">
        <v>23</v>
      </c>
      <c r="E6872" s="30">
        <f>I01_Avg!D6872</f>
        <v>1.1343266654590198</v>
      </c>
      <c r="F6872" s="30">
        <f>PVWatts_8.5kW!J6884</f>
        <v>0</v>
      </c>
      <c r="G6872" s="34">
        <f t="shared" si="321"/>
        <v>1.1343266654590198</v>
      </c>
      <c r="H6872" s="34">
        <f t="shared" si="322"/>
        <v>1.1343266654590198</v>
      </c>
      <c r="I6872" s="34">
        <f t="shared" si="323"/>
        <v>0</v>
      </c>
    </row>
    <row r="6873" spans="2:9" x14ac:dyDescent="0.25">
      <c r="B6873" s="9">
        <v>2021</v>
      </c>
      <c r="C6873" s="9">
        <v>10</v>
      </c>
      <c r="D6873" s="9">
        <v>0</v>
      </c>
      <c r="E6873" s="30">
        <f>I01_Avg!D6873</f>
        <v>1.0728261413572902</v>
      </c>
      <c r="F6873" s="30">
        <f>PVWatts_8.5kW!J6885</f>
        <v>0</v>
      </c>
      <c r="G6873" s="34">
        <f t="shared" si="321"/>
        <v>1.0728261413572902</v>
      </c>
      <c r="H6873" s="34">
        <f t="shared" si="322"/>
        <v>1.0728261413572902</v>
      </c>
      <c r="I6873" s="34">
        <f t="shared" si="323"/>
        <v>0</v>
      </c>
    </row>
    <row r="6874" spans="2:9" x14ac:dyDescent="0.25">
      <c r="B6874" s="9">
        <v>2021</v>
      </c>
      <c r="C6874" s="9">
        <v>10</v>
      </c>
      <c r="D6874" s="9">
        <v>1</v>
      </c>
      <c r="E6874" s="30">
        <f>I01_Avg!D6874</f>
        <v>1.0722999098263075</v>
      </c>
      <c r="F6874" s="30">
        <f>PVWatts_8.5kW!J6886</f>
        <v>0</v>
      </c>
      <c r="G6874" s="34">
        <f t="shared" si="321"/>
        <v>1.0722999098263075</v>
      </c>
      <c r="H6874" s="34">
        <f t="shared" si="322"/>
        <v>1.0722999098263075</v>
      </c>
      <c r="I6874" s="34">
        <f t="shared" si="323"/>
        <v>0</v>
      </c>
    </row>
    <row r="6875" spans="2:9" x14ac:dyDescent="0.25">
      <c r="B6875" s="9">
        <v>2021</v>
      </c>
      <c r="C6875" s="9">
        <v>10</v>
      </c>
      <c r="D6875" s="9">
        <v>2</v>
      </c>
      <c r="E6875" s="30">
        <f>I01_Avg!D6875</f>
        <v>1.0799109492221057</v>
      </c>
      <c r="F6875" s="30">
        <f>PVWatts_8.5kW!J6887</f>
        <v>0</v>
      </c>
      <c r="G6875" s="34">
        <f t="shared" si="321"/>
        <v>1.0799109492221057</v>
      </c>
      <c r="H6875" s="34">
        <f t="shared" si="322"/>
        <v>1.0799109492221057</v>
      </c>
      <c r="I6875" s="34">
        <f t="shared" si="323"/>
        <v>0</v>
      </c>
    </row>
    <row r="6876" spans="2:9" x14ac:dyDescent="0.25">
      <c r="B6876" s="9">
        <v>2021</v>
      </c>
      <c r="C6876" s="9">
        <v>10</v>
      </c>
      <c r="D6876" s="9">
        <v>3</v>
      </c>
      <c r="E6876" s="30">
        <f>I01_Avg!D6876</f>
        <v>1.0421649023338821</v>
      </c>
      <c r="F6876" s="30">
        <f>PVWatts_8.5kW!J6888</f>
        <v>0</v>
      </c>
      <c r="G6876" s="34">
        <f t="shared" si="321"/>
        <v>1.0421649023338821</v>
      </c>
      <c r="H6876" s="34">
        <f t="shared" si="322"/>
        <v>1.0421649023338821</v>
      </c>
      <c r="I6876" s="34">
        <f t="shared" si="323"/>
        <v>0</v>
      </c>
    </row>
    <row r="6877" spans="2:9" x14ac:dyDescent="0.25">
      <c r="B6877" s="9">
        <v>2021</v>
      </c>
      <c r="C6877" s="9">
        <v>10</v>
      </c>
      <c r="D6877" s="9">
        <v>4</v>
      </c>
      <c r="E6877" s="30">
        <f>I01_Avg!D6877</f>
        <v>1.0996074378372374</v>
      </c>
      <c r="F6877" s="30">
        <f>PVWatts_8.5kW!J6889</f>
        <v>0</v>
      </c>
      <c r="G6877" s="34">
        <f t="shared" si="321"/>
        <v>1.0996074378372374</v>
      </c>
      <c r="H6877" s="34">
        <f t="shared" si="322"/>
        <v>1.0996074378372374</v>
      </c>
      <c r="I6877" s="34">
        <f t="shared" si="323"/>
        <v>0</v>
      </c>
    </row>
    <row r="6878" spans="2:9" x14ac:dyDescent="0.25">
      <c r="B6878" s="9">
        <v>2021</v>
      </c>
      <c r="C6878" s="9">
        <v>10</v>
      </c>
      <c r="D6878" s="9">
        <v>5</v>
      </c>
      <c r="E6878" s="30">
        <f>I01_Avg!D6878</f>
        <v>1.1761973179934955</v>
      </c>
      <c r="F6878" s="30">
        <f>PVWatts_8.5kW!J6890</f>
        <v>0</v>
      </c>
      <c r="G6878" s="34">
        <f t="shared" si="321"/>
        <v>1.1761973179934955</v>
      </c>
      <c r="H6878" s="34">
        <f t="shared" si="322"/>
        <v>1.1761973179934955</v>
      </c>
      <c r="I6878" s="34">
        <f t="shared" si="323"/>
        <v>0</v>
      </c>
    </row>
    <row r="6879" spans="2:9" x14ac:dyDescent="0.25">
      <c r="B6879" s="9">
        <v>2021</v>
      </c>
      <c r="C6879" s="9">
        <v>10</v>
      </c>
      <c r="D6879" s="9">
        <v>6</v>
      </c>
      <c r="E6879" s="30">
        <f>I01_Avg!D6879</f>
        <v>1.3181040863962854</v>
      </c>
      <c r="F6879" s="30">
        <f>PVWatts_8.5kW!J6891</f>
        <v>0</v>
      </c>
      <c r="G6879" s="34">
        <f t="shared" si="321"/>
        <v>1.3181040863962854</v>
      </c>
      <c r="H6879" s="34">
        <f t="shared" si="322"/>
        <v>1.3181040863962854</v>
      </c>
      <c r="I6879" s="34">
        <f t="shared" si="323"/>
        <v>0</v>
      </c>
    </row>
    <row r="6880" spans="2:9" x14ac:dyDescent="0.25">
      <c r="B6880" s="9">
        <v>2021</v>
      </c>
      <c r="C6880" s="9">
        <v>10</v>
      </c>
      <c r="D6880" s="9">
        <v>7</v>
      </c>
      <c r="E6880" s="30">
        <f>I01_Avg!D6880</f>
        <v>1.4291451507319566</v>
      </c>
      <c r="F6880" s="30">
        <f>PVWatts_8.5kW!J6892</f>
        <v>0.56032300000000002</v>
      </c>
      <c r="G6880" s="34">
        <f t="shared" si="321"/>
        <v>0.86882215073195657</v>
      </c>
      <c r="H6880" s="34">
        <f t="shared" si="322"/>
        <v>0.86882215073195657</v>
      </c>
      <c r="I6880" s="34">
        <f t="shared" si="323"/>
        <v>0</v>
      </c>
    </row>
    <row r="6881" spans="2:9" x14ac:dyDescent="0.25">
      <c r="B6881" s="9">
        <v>2021</v>
      </c>
      <c r="C6881" s="9">
        <v>10</v>
      </c>
      <c r="D6881" s="9">
        <v>8</v>
      </c>
      <c r="E6881" s="30">
        <f>I01_Avg!D6881</f>
        <v>1.4496831136695276</v>
      </c>
      <c r="F6881" s="30">
        <f>PVWatts_8.5kW!J6893</f>
        <v>2.1914340000000001</v>
      </c>
      <c r="G6881" s="34">
        <f t="shared" si="321"/>
        <v>-0.74175088633047248</v>
      </c>
      <c r="H6881" s="34">
        <f t="shared" si="322"/>
        <v>0</v>
      </c>
      <c r="I6881" s="34">
        <f t="shared" si="323"/>
        <v>-0.74175088633047248</v>
      </c>
    </row>
    <row r="6882" spans="2:9" x14ac:dyDescent="0.25">
      <c r="B6882" s="9">
        <v>2021</v>
      </c>
      <c r="C6882" s="9">
        <v>10</v>
      </c>
      <c r="D6882" s="9">
        <v>9</v>
      </c>
      <c r="E6882" s="30">
        <f>I01_Avg!D6882</f>
        <v>1.3759356021313596</v>
      </c>
      <c r="F6882" s="30">
        <f>PVWatts_8.5kW!J6894</f>
        <v>3.6452629999999999</v>
      </c>
      <c r="G6882" s="34">
        <f t="shared" si="321"/>
        <v>-2.2693273978686404</v>
      </c>
      <c r="H6882" s="34">
        <f t="shared" si="322"/>
        <v>0</v>
      </c>
      <c r="I6882" s="34">
        <f t="shared" si="323"/>
        <v>-2.2693273978686404</v>
      </c>
    </row>
    <row r="6883" spans="2:9" x14ac:dyDescent="0.25">
      <c r="B6883" s="9">
        <v>2021</v>
      </c>
      <c r="C6883" s="9">
        <v>10</v>
      </c>
      <c r="D6883" s="9">
        <v>10</v>
      </c>
      <c r="E6883" s="30">
        <f>I01_Avg!D6883</f>
        <v>1.2625512863095087</v>
      </c>
      <c r="F6883" s="30">
        <f>PVWatts_8.5kW!J6895</f>
        <v>4.5866180000000005</v>
      </c>
      <c r="G6883" s="34">
        <f t="shared" si="321"/>
        <v>-3.3240667136904918</v>
      </c>
      <c r="H6883" s="34">
        <f t="shared" si="322"/>
        <v>0</v>
      </c>
      <c r="I6883" s="34">
        <f t="shared" si="323"/>
        <v>-3.3240667136904918</v>
      </c>
    </row>
    <row r="6884" spans="2:9" x14ac:dyDescent="0.25">
      <c r="B6884" s="9">
        <v>2021</v>
      </c>
      <c r="C6884" s="9">
        <v>10</v>
      </c>
      <c r="D6884" s="9">
        <v>11</v>
      </c>
      <c r="E6884" s="30">
        <f>I01_Avg!D6884</f>
        <v>1.2184283332528305</v>
      </c>
      <c r="F6884" s="30">
        <f>PVWatts_8.5kW!J6896</f>
        <v>5.1372450000000001</v>
      </c>
      <c r="G6884" s="34">
        <f t="shared" si="321"/>
        <v>-3.9188166667471696</v>
      </c>
      <c r="H6884" s="34">
        <f t="shared" si="322"/>
        <v>0</v>
      </c>
      <c r="I6884" s="34">
        <f t="shared" si="323"/>
        <v>-3.9188166667471696</v>
      </c>
    </row>
    <row r="6885" spans="2:9" x14ac:dyDescent="0.25">
      <c r="B6885" s="9">
        <v>2021</v>
      </c>
      <c r="C6885" s="9">
        <v>10</v>
      </c>
      <c r="D6885" s="9">
        <v>12</v>
      </c>
      <c r="E6885" s="30">
        <f>I01_Avg!D6885</f>
        <v>1.1849218942027533</v>
      </c>
      <c r="F6885" s="30">
        <f>PVWatts_8.5kW!J6897</f>
        <v>5.2734069999999997</v>
      </c>
      <c r="G6885" s="34">
        <f t="shared" si="321"/>
        <v>-4.0884851057972469</v>
      </c>
      <c r="H6885" s="34">
        <f t="shared" si="322"/>
        <v>0</v>
      </c>
      <c r="I6885" s="34">
        <f t="shared" si="323"/>
        <v>-4.0884851057972469</v>
      </c>
    </row>
    <row r="6886" spans="2:9" x14ac:dyDescent="0.25">
      <c r="B6886" s="9">
        <v>2021</v>
      </c>
      <c r="C6886" s="9">
        <v>10</v>
      </c>
      <c r="D6886" s="9">
        <v>13</v>
      </c>
      <c r="E6886" s="30">
        <f>I01_Avg!D6886</f>
        <v>1.127213756079499</v>
      </c>
      <c r="F6886" s="30">
        <f>PVWatts_8.5kW!J6898</f>
        <v>5.2359369999999998</v>
      </c>
      <c r="G6886" s="34">
        <f t="shared" si="321"/>
        <v>-4.108723243920501</v>
      </c>
      <c r="H6886" s="34">
        <f t="shared" si="322"/>
        <v>0</v>
      </c>
      <c r="I6886" s="34">
        <f t="shared" si="323"/>
        <v>-4.108723243920501</v>
      </c>
    </row>
    <row r="6887" spans="2:9" x14ac:dyDescent="0.25">
      <c r="B6887" s="9">
        <v>2021</v>
      </c>
      <c r="C6887" s="9">
        <v>10</v>
      </c>
      <c r="D6887" s="9">
        <v>14</v>
      </c>
      <c r="E6887" s="30">
        <f>I01_Avg!D6887</f>
        <v>1.0972258336748102</v>
      </c>
      <c r="F6887" s="30">
        <f>PVWatts_8.5kW!J6899</f>
        <v>4.6219089999999996</v>
      </c>
      <c r="G6887" s="34">
        <f t="shared" si="321"/>
        <v>-3.5246831663251896</v>
      </c>
      <c r="H6887" s="34">
        <f t="shared" si="322"/>
        <v>0</v>
      </c>
      <c r="I6887" s="34">
        <f t="shared" si="323"/>
        <v>-3.5246831663251896</v>
      </c>
    </row>
    <row r="6888" spans="2:9" x14ac:dyDescent="0.25">
      <c r="B6888" s="9">
        <v>2021</v>
      </c>
      <c r="C6888" s="9">
        <v>10</v>
      </c>
      <c r="D6888" s="9">
        <v>15</v>
      </c>
      <c r="E6888" s="30">
        <f>I01_Avg!D6888</f>
        <v>1.0539859621782288</v>
      </c>
      <c r="F6888" s="30">
        <f>PVWatts_8.5kW!J6900</f>
        <v>3.6766750000000004</v>
      </c>
      <c r="G6888" s="34">
        <f t="shared" si="321"/>
        <v>-2.6226890378217718</v>
      </c>
      <c r="H6888" s="34">
        <f t="shared" si="322"/>
        <v>0</v>
      </c>
      <c r="I6888" s="34">
        <f t="shared" si="323"/>
        <v>-2.6226890378217718</v>
      </c>
    </row>
    <row r="6889" spans="2:9" x14ac:dyDescent="0.25">
      <c r="B6889" s="9">
        <v>2021</v>
      </c>
      <c r="C6889" s="9">
        <v>10</v>
      </c>
      <c r="D6889" s="9">
        <v>16</v>
      </c>
      <c r="E6889" s="30">
        <f>I01_Avg!D6889</f>
        <v>1.0566092465000934</v>
      </c>
      <c r="F6889" s="30">
        <f>PVWatts_8.5kW!J6901</f>
        <v>2.1856390000000001</v>
      </c>
      <c r="G6889" s="34">
        <f t="shared" si="321"/>
        <v>-1.1290297534999068</v>
      </c>
      <c r="H6889" s="34">
        <f t="shared" si="322"/>
        <v>0</v>
      </c>
      <c r="I6889" s="34">
        <f t="shared" si="323"/>
        <v>-1.1290297534999068</v>
      </c>
    </row>
    <row r="6890" spans="2:9" x14ac:dyDescent="0.25">
      <c r="B6890" s="9">
        <v>2021</v>
      </c>
      <c r="C6890" s="9">
        <v>10</v>
      </c>
      <c r="D6890" s="9">
        <v>17</v>
      </c>
      <c r="E6890" s="30">
        <f>I01_Avg!D6890</f>
        <v>1.1476538303506614</v>
      </c>
      <c r="F6890" s="30">
        <f>PVWatts_8.5kW!J6902</f>
        <v>0.57684100000000005</v>
      </c>
      <c r="G6890" s="34">
        <f t="shared" si="321"/>
        <v>0.57081283035066133</v>
      </c>
      <c r="H6890" s="34">
        <f t="shared" si="322"/>
        <v>0.57081283035066133</v>
      </c>
      <c r="I6890" s="34">
        <f t="shared" si="323"/>
        <v>0</v>
      </c>
    </row>
    <row r="6891" spans="2:9" x14ac:dyDescent="0.25">
      <c r="B6891" s="9">
        <v>2021</v>
      </c>
      <c r="C6891" s="9">
        <v>10</v>
      </c>
      <c r="D6891" s="9">
        <v>18</v>
      </c>
      <c r="E6891" s="30">
        <f>I01_Avg!D6891</f>
        <v>1.2873625557861785</v>
      </c>
      <c r="F6891" s="30">
        <f>PVWatts_8.5kW!J6903</f>
        <v>0</v>
      </c>
      <c r="G6891" s="34">
        <f t="shared" si="321"/>
        <v>1.2873625557861785</v>
      </c>
      <c r="H6891" s="34">
        <f t="shared" si="322"/>
        <v>1.2873625557861785</v>
      </c>
      <c r="I6891" s="34">
        <f t="shared" si="323"/>
        <v>0</v>
      </c>
    </row>
    <row r="6892" spans="2:9" x14ac:dyDescent="0.25">
      <c r="B6892" s="9">
        <v>2021</v>
      </c>
      <c r="C6892" s="9">
        <v>10</v>
      </c>
      <c r="D6892" s="9">
        <v>19</v>
      </c>
      <c r="E6892" s="30">
        <f>I01_Avg!D6892</f>
        <v>1.4137026759118849</v>
      </c>
      <c r="F6892" s="30">
        <f>PVWatts_8.5kW!J6904</f>
        <v>0</v>
      </c>
      <c r="G6892" s="34">
        <f t="shared" si="321"/>
        <v>1.4137026759118849</v>
      </c>
      <c r="H6892" s="34">
        <f t="shared" si="322"/>
        <v>1.4137026759118849</v>
      </c>
      <c r="I6892" s="34">
        <f t="shared" si="323"/>
        <v>0</v>
      </c>
    </row>
    <row r="6893" spans="2:9" x14ac:dyDescent="0.25">
      <c r="B6893" s="9">
        <v>2021</v>
      </c>
      <c r="C6893" s="9">
        <v>10</v>
      </c>
      <c r="D6893" s="9">
        <v>20</v>
      </c>
      <c r="E6893" s="30">
        <f>I01_Avg!D6893</f>
        <v>1.3189131535868894</v>
      </c>
      <c r="F6893" s="30">
        <f>PVWatts_8.5kW!J6905</f>
        <v>0</v>
      </c>
      <c r="G6893" s="34">
        <f t="shared" si="321"/>
        <v>1.3189131535868894</v>
      </c>
      <c r="H6893" s="34">
        <f t="shared" si="322"/>
        <v>1.3189131535868894</v>
      </c>
      <c r="I6893" s="34">
        <f t="shared" si="323"/>
        <v>0</v>
      </c>
    </row>
    <row r="6894" spans="2:9" x14ac:dyDescent="0.25">
      <c r="B6894" s="9">
        <v>2021</v>
      </c>
      <c r="C6894" s="9">
        <v>10</v>
      </c>
      <c r="D6894" s="9">
        <v>21</v>
      </c>
      <c r="E6894" s="30">
        <f>I01_Avg!D6894</f>
        <v>1.2423423697380096</v>
      </c>
      <c r="F6894" s="30">
        <f>PVWatts_8.5kW!J6906</f>
        <v>0</v>
      </c>
      <c r="G6894" s="34">
        <f t="shared" si="321"/>
        <v>1.2423423697380096</v>
      </c>
      <c r="H6894" s="34">
        <f t="shared" si="322"/>
        <v>1.2423423697380096</v>
      </c>
      <c r="I6894" s="34">
        <f t="shared" si="323"/>
        <v>0</v>
      </c>
    </row>
    <row r="6895" spans="2:9" x14ac:dyDescent="0.25">
      <c r="B6895" s="9">
        <v>2021</v>
      </c>
      <c r="C6895" s="9">
        <v>10</v>
      </c>
      <c r="D6895" s="9">
        <v>22</v>
      </c>
      <c r="E6895" s="30">
        <f>I01_Avg!D6895</f>
        <v>1.203263898155035</v>
      </c>
      <c r="F6895" s="30">
        <f>PVWatts_8.5kW!J6907</f>
        <v>0</v>
      </c>
      <c r="G6895" s="34">
        <f t="shared" si="321"/>
        <v>1.203263898155035</v>
      </c>
      <c r="H6895" s="34">
        <f t="shared" si="322"/>
        <v>1.203263898155035</v>
      </c>
      <c r="I6895" s="34">
        <f t="shared" si="323"/>
        <v>0</v>
      </c>
    </row>
    <row r="6896" spans="2:9" x14ac:dyDescent="0.25">
      <c r="B6896" s="9">
        <v>2021</v>
      </c>
      <c r="C6896" s="9">
        <v>10</v>
      </c>
      <c r="D6896" s="9">
        <v>23</v>
      </c>
      <c r="E6896" s="30">
        <f>I01_Avg!D6896</f>
        <v>1.0622329407715827</v>
      </c>
      <c r="F6896" s="30">
        <f>PVWatts_8.5kW!J6908</f>
        <v>0</v>
      </c>
      <c r="G6896" s="34">
        <f t="shared" si="321"/>
        <v>1.0622329407715827</v>
      </c>
      <c r="H6896" s="34">
        <f t="shared" si="322"/>
        <v>1.0622329407715827</v>
      </c>
      <c r="I6896" s="34">
        <f t="shared" si="323"/>
        <v>0</v>
      </c>
    </row>
    <row r="6897" spans="2:9" x14ac:dyDescent="0.25">
      <c r="B6897" s="9">
        <v>2021</v>
      </c>
      <c r="C6897" s="9">
        <v>10</v>
      </c>
      <c r="D6897" s="9">
        <v>0</v>
      </c>
      <c r="E6897" s="30">
        <f>I01_Avg!D6897</f>
        <v>1.0005176024261981</v>
      </c>
      <c r="F6897" s="30">
        <f>PVWatts_8.5kW!J6909</f>
        <v>0</v>
      </c>
      <c r="G6897" s="34">
        <f t="shared" si="321"/>
        <v>1.0005176024261981</v>
      </c>
      <c r="H6897" s="34">
        <f t="shared" si="322"/>
        <v>1.0005176024261981</v>
      </c>
      <c r="I6897" s="34">
        <f t="shared" si="323"/>
        <v>0</v>
      </c>
    </row>
    <row r="6898" spans="2:9" x14ac:dyDescent="0.25">
      <c r="B6898" s="9">
        <v>2021</v>
      </c>
      <c r="C6898" s="9">
        <v>10</v>
      </c>
      <c r="D6898" s="9">
        <v>1</v>
      </c>
      <c r="E6898" s="30">
        <f>I01_Avg!D6898</f>
        <v>0.9824830578898307</v>
      </c>
      <c r="F6898" s="30">
        <f>PVWatts_8.5kW!J6910</f>
        <v>0</v>
      </c>
      <c r="G6898" s="34">
        <f t="shared" si="321"/>
        <v>0.9824830578898307</v>
      </c>
      <c r="H6898" s="34">
        <f t="shared" si="322"/>
        <v>0.9824830578898307</v>
      </c>
      <c r="I6898" s="34">
        <f t="shared" si="323"/>
        <v>0</v>
      </c>
    </row>
    <row r="6899" spans="2:9" x14ac:dyDescent="0.25">
      <c r="B6899" s="9">
        <v>2021</v>
      </c>
      <c r="C6899" s="9">
        <v>10</v>
      </c>
      <c r="D6899" s="9">
        <v>2</v>
      </c>
      <c r="E6899" s="30">
        <f>I01_Avg!D6899</f>
        <v>0.95556924779311114</v>
      </c>
      <c r="F6899" s="30">
        <f>PVWatts_8.5kW!J6911</f>
        <v>0</v>
      </c>
      <c r="G6899" s="34">
        <f t="shared" si="321"/>
        <v>0.95556924779311114</v>
      </c>
      <c r="H6899" s="34">
        <f t="shared" si="322"/>
        <v>0.95556924779311114</v>
      </c>
      <c r="I6899" s="34">
        <f t="shared" si="323"/>
        <v>0</v>
      </c>
    </row>
    <row r="6900" spans="2:9" x14ac:dyDescent="0.25">
      <c r="B6900" s="9">
        <v>2021</v>
      </c>
      <c r="C6900" s="9">
        <v>10</v>
      </c>
      <c r="D6900" s="9">
        <v>3</v>
      </c>
      <c r="E6900" s="30">
        <f>I01_Avg!D6900</f>
        <v>1.00625657422704</v>
      </c>
      <c r="F6900" s="30">
        <f>PVWatts_8.5kW!J6912</f>
        <v>0</v>
      </c>
      <c r="G6900" s="34">
        <f t="shared" si="321"/>
        <v>1.00625657422704</v>
      </c>
      <c r="H6900" s="34">
        <f t="shared" si="322"/>
        <v>1.00625657422704</v>
      </c>
      <c r="I6900" s="34">
        <f t="shared" si="323"/>
        <v>0</v>
      </c>
    </row>
    <row r="6901" spans="2:9" x14ac:dyDescent="0.25">
      <c r="B6901" s="9">
        <v>2021</v>
      </c>
      <c r="C6901" s="9">
        <v>10</v>
      </c>
      <c r="D6901" s="9">
        <v>4</v>
      </c>
      <c r="E6901" s="30">
        <f>I01_Avg!D6901</f>
        <v>1.0741840311728375</v>
      </c>
      <c r="F6901" s="30">
        <f>PVWatts_8.5kW!J6913</f>
        <v>0</v>
      </c>
      <c r="G6901" s="34">
        <f t="shared" si="321"/>
        <v>1.0741840311728375</v>
      </c>
      <c r="H6901" s="34">
        <f t="shared" si="322"/>
        <v>1.0741840311728375</v>
      </c>
      <c r="I6901" s="34">
        <f t="shared" si="323"/>
        <v>0</v>
      </c>
    </row>
    <row r="6902" spans="2:9" x14ac:dyDescent="0.25">
      <c r="B6902" s="9">
        <v>2021</v>
      </c>
      <c r="C6902" s="9">
        <v>10</v>
      </c>
      <c r="D6902" s="9">
        <v>5</v>
      </c>
      <c r="E6902" s="30">
        <f>I01_Avg!D6902</f>
        <v>1.1205824901231149</v>
      </c>
      <c r="F6902" s="30">
        <f>PVWatts_8.5kW!J6914</f>
        <v>0</v>
      </c>
      <c r="G6902" s="34">
        <f t="shared" si="321"/>
        <v>1.1205824901231149</v>
      </c>
      <c r="H6902" s="34">
        <f t="shared" si="322"/>
        <v>1.1205824901231149</v>
      </c>
      <c r="I6902" s="34">
        <f t="shared" si="323"/>
        <v>0</v>
      </c>
    </row>
    <row r="6903" spans="2:9" x14ac:dyDescent="0.25">
      <c r="B6903" s="9">
        <v>2021</v>
      </c>
      <c r="C6903" s="9">
        <v>10</v>
      </c>
      <c r="D6903" s="9">
        <v>6</v>
      </c>
      <c r="E6903" s="30">
        <f>I01_Avg!D6903</f>
        <v>1.2823941355357749</v>
      </c>
      <c r="F6903" s="30">
        <f>PVWatts_8.5kW!J6915</f>
        <v>0</v>
      </c>
      <c r="G6903" s="34">
        <f t="shared" si="321"/>
        <v>1.2823941355357749</v>
      </c>
      <c r="H6903" s="34">
        <f t="shared" si="322"/>
        <v>1.2823941355357749</v>
      </c>
      <c r="I6903" s="34">
        <f t="shared" si="323"/>
        <v>0</v>
      </c>
    </row>
    <row r="6904" spans="2:9" x14ac:dyDescent="0.25">
      <c r="B6904" s="9">
        <v>2021</v>
      </c>
      <c r="C6904" s="9">
        <v>10</v>
      </c>
      <c r="D6904" s="9">
        <v>7</v>
      </c>
      <c r="E6904" s="30">
        <f>I01_Avg!D6904</f>
        <v>1.4171698960264287</v>
      </c>
      <c r="F6904" s="30">
        <f>PVWatts_8.5kW!J6916</f>
        <v>0.36297500000000005</v>
      </c>
      <c r="G6904" s="34">
        <f t="shared" si="321"/>
        <v>1.0541948960264287</v>
      </c>
      <c r="H6904" s="34">
        <f t="shared" si="322"/>
        <v>1.0541948960264287</v>
      </c>
      <c r="I6904" s="34">
        <f t="shared" si="323"/>
        <v>0</v>
      </c>
    </row>
    <row r="6905" spans="2:9" x14ac:dyDescent="0.25">
      <c r="B6905" s="9">
        <v>2021</v>
      </c>
      <c r="C6905" s="9">
        <v>10</v>
      </c>
      <c r="D6905" s="9">
        <v>8</v>
      </c>
      <c r="E6905" s="30">
        <f>I01_Avg!D6905</f>
        <v>1.442016434379229</v>
      </c>
      <c r="F6905" s="30">
        <f>PVWatts_8.5kW!J6917</f>
        <v>1.714968</v>
      </c>
      <c r="G6905" s="34">
        <f t="shared" si="321"/>
        <v>-0.27295156562077105</v>
      </c>
      <c r="H6905" s="34">
        <f t="shared" si="322"/>
        <v>0</v>
      </c>
      <c r="I6905" s="34">
        <f t="shared" si="323"/>
        <v>-0.27295156562077105</v>
      </c>
    </row>
    <row r="6906" spans="2:9" x14ac:dyDescent="0.25">
      <c r="B6906" s="9">
        <v>2021</v>
      </c>
      <c r="C6906" s="9">
        <v>10</v>
      </c>
      <c r="D6906" s="9">
        <v>9</v>
      </c>
      <c r="E6906" s="30">
        <f>I01_Avg!D6906</f>
        <v>1.354112431055069</v>
      </c>
      <c r="F6906" s="30">
        <f>PVWatts_8.5kW!J6918</f>
        <v>0.91138300000000005</v>
      </c>
      <c r="G6906" s="34">
        <f t="shared" si="321"/>
        <v>0.4427294310550689</v>
      </c>
      <c r="H6906" s="34">
        <f t="shared" si="322"/>
        <v>0.4427294310550689</v>
      </c>
      <c r="I6906" s="34">
        <f t="shared" si="323"/>
        <v>0</v>
      </c>
    </row>
    <row r="6907" spans="2:9" x14ac:dyDescent="0.25">
      <c r="B6907" s="9">
        <v>2021</v>
      </c>
      <c r="C6907" s="9">
        <v>10</v>
      </c>
      <c r="D6907" s="9">
        <v>10</v>
      </c>
      <c r="E6907" s="30">
        <f>I01_Avg!D6907</f>
        <v>1.2708217069226309</v>
      </c>
      <c r="F6907" s="30">
        <f>PVWatts_8.5kW!J6919</f>
        <v>0.95959900000000009</v>
      </c>
      <c r="G6907" s="34">
        <f t="shared" si="321"/>
        <v>0.31122270692263077</v>
      </c>
      <c r="H6907" s="34">
        <f t="shared" si="322"/>
        <v>0.31122270692263077</v>
      </c>
      <c r="I6907" s="34">
        <f t="shared" si="323"/>
        <v>0</v>
      </c>
    </row>
    <row r="6908" spans="2:9" x14ac:dyDescent="0.25">
      <c r="B6908" s="9">
        <v>2021</v>
      </c>
      <c r="C6908" s="9">
        <v>10</v>
      </c>
      <c r="D6908" s="9">
        <v>11</v>
      </c>
      <c r="E6908" s="30">
        <f>I01_Avg!D6908</f>
        <v>1.1161418466428457</v>
      </c>
      <c r="F6908" s="30">
        <f>PVWatts_8.5kW!J6920</f>
        <v>1.0603420000000001</v>
      </c>
      <c r="G6908" s="34">
        <f t="shared" si="321"/>
        <v>5.5799846642845541E-2</v>
      </c>
      <c r="H6908" s="34">
        <f t="shared" si="322"/>
        <v>5.5799846642845541E-2</v>
      </c>
      <c r="I6908" s="34">
        <f t="shared" si="323"/>
        <v>0</v>
      </c>
    </row>
    <row r="6909" spans="2:9" x14ac:dyDescent="0.25">
      <c r="B6909" s="9">
        <v>2021</v>
      </c>
      <c r="C6909" s="9">
        <v>10</v>
      </c>
      <c r="D6909" s="9">
        <v>12</v>
      </c>
      <c r="E6909" s="30">
        <f>I01_Avg!D6909</f>
        <v>1.0423149751889971</v>
      </c>
      <c r="F6909" s="30">
        <f>PVWatts_8.5kW!J6921</f>
        <v>0.196186</v>
      </c>
      <c r="G6909" s="34">
        <f t="shared" si="321"/>
        <v>0.8461289751889971</v>
      </c>
      <c r="H6909" s="34">
        <f t="shared" si="322"/>
        <v>0.8461289751889971</v>
      </c>
      <c r="I6909" s="34">
        <f t="shared" si="323"/>
        <v>0</v>
      </c>
    </row>
    <row r="6910" spans="2:9" x14ac:dyDescent="0.25">
      <c r="B6910" s="9">
        <v>2021</v>
      </c>
      <c r="C6910" s="9">
        <v>10</v>
      </c>
      <c r="D6910" s="9">
        <v>13</v>
      </c>
      <c r="E6910" s="30">
        <f>I01_Avg!D6910</f>
        <v>1.0068940498852492</v>
      </c>
      <c r="F6910" s="30">
        <f>PVWatts_8.5kW!J6922</f>
        <v>0.79692499999999999</v>
      </c>
      <c r="G6910" s="34">
        <f t="shared" si="321"/>
        <v>0.20996904988524923</v>
      </c>
      <c r="H6910" s="34">
        <f t="shared" si="322"/>
        <v>0.20996904988524923</v>
      </c>
      <c r="I6910" s="34">
        <f t="shared" si="323"/>
        <v>0</v>
      </c>
    </row>
    <row r="6911" spans="2:9" x14ac:dyDescent="0.25">
      <c r="B6911" s="9">
        <v>2021</v>
      </c>
      <c r="C6911" s="9">
        <v>10</v>
      </c>
      <c r="D6911" s="9">
        <v>14</v>
      </c>
      <c r="E6911" s="30">
        <f>I01_Avg!D6911</f>
        <v>0.96676658672833415</v>
      </c>
      <c r="F6911" s="30">
        <f>PVWatts_8.5kW!J6923</f>
        <v>8.3611000000000005E-2</v>
      </c>
      <c r="G6911" s="34">
        <f t="shared" si="321"/>
        <v>0.88315558672833416</v>
      </c>
      <c r="H6911" s="34">
        <f t="shared" si="322"/>
        <v>0.88315558672833416</v>
      </c>
      <c r="I6911" s="34">
        <f t="shared" si="323"/>
        <v>0</v>
      </c>
    </row>
    <row r="6912" spans="2:9" x14ac:dyDescent="0.25">
      <c r="B6912" s="9">
        <v>2021</v>
      </c>
      <c r="C6912" s="9">
        <v>10</v>
      </c>
      <c r="D6912" s="9">
        <v>15</v>
      </c>
      <c r="E6912" s="30">
        <f>I01_Avg!D6912</f>
        <v>0.93256587542472669</v>
      </c>
      <c r="F6912" s="30">
        <f>PVWatts_8.5kW!J6924</f>
        <v>0.23989199999999999</v>
      </c>
      <c r="G6912" s="34">
        <f t="shared" si="321"/>
        <v>0.69267387542472669</v>
      </c>
      <c r="H6912" s="34">
        <f t="shared" si="322"/>
        <v>0.69267387542472669</v>
      </c>
      <c r="I6912" s="34">
        <f t="shared" si="323"/>
        <v>0</v>
      </c>
    </row>
    <row r="6913" spans="2:9" x14ac:dyDescent="0.25">
      <c r="B6913" s="9">
        <v>2021</v>
      </c>
      <c r="C6913" s="9">
        <v>10</v>
      </c>
      <c r="D6913" s="9">
        <v>16</v>
      </c>
      <c r="E6913" s="30">
        <f>I01_Avg!D6913</f>
        <v>0.98753123471203141</v>
      </c>
      <c r="F6913" s="30">
        <f>PVWatts_8.5kW!J6925</f>
        <v>0.12759200000000001</v>
      </c>
      <c r="G6913" s="34">
        <f t="shared" si="321"/>
        <v>0.85993923471203138</v>
      </c>
      <c r="H6913" s="34">
        <f t="shared" si="322"/>
        <v>0.85993923471203138</v>
      </c>
      <c r="I6913" s="34">
        <f t="shared" si="323"/>
        <v>0</v>
      </c>
    </row>
    <row r="6914" spans="2:9" x14ac:dyDescent="0.25">
      <c r="B6914" s="9">
        <v>2021</v>
      </c>
      <c r="C6914" s="9">
        <v>10</v>
      </c>
      <c r="D6914" s="9">
        <v>17</v>
      </c>
      <c r="E6914" s="30">
        <f>I01_Avg!D6914</f>
        <v>1.0670627820743035</v>
      </c>
      <c r="F6914" s="30">
        <f>PVWatts_8.5kW!J6926</f>
        <v>5.0651000000000002E-2</v>
      </c>
      <c r="G6914" s="34">
        <f t="shared" si="321"/>
        <v>1.0164117820743035</v>
      </c>
      <c r="H6914" s="34">
        <f t="shared" si="322"/>
        <v>1.0164117820743035</v>
      </c>
      <c r="I6914" s="34">
        <f t="shared" si="323"/>
        <v>0</v>
      </c>
    </row>
    <row r="6915" spans="2:9" x14ac:dyDescent="0.25">
      <c r="B6915" s="9">
        <v>2021</v>
      </c>
      <c r="C6915" s="9">
        <v>10</v>
      </c>
      <c r="D6915" s="9">
        <v>18</v>
      </c>
      <c r="E6915" s="30">
        <f>I01_Avg!D6915</f>
        <v>1.1682710287175961</v>
      </c>
      <c r="F6915" s="30">
        <f>PVWatts_8.5kW!J6927</f>
        <v>0</v>
      </c>
      <c r="G6915" s="34">
        <f t="shared" si="321"/>
        <v>1.1682710287175961</v>
      </c>
      <c r="H6915" s="34">
        <f t="shared" si="322"/>
        <v>1.1682710287175961</v>
      </c>
      <c r="I6915" s="34">
        <f t="shared" si="323"/>
        <v>0</v>
      </c>
    </row>
    <row r="6916" spans="2:9" x14ac:dyDescent="0.25">
      <c r="B6916" s="9">
        <v>2021</v>
      </c>
      <c r="C6916" s="9">
        <v>10</v>
      </c>
      <c r="D6916" s="9">
        <v>19</v>
      </c>
      <c r="E6916" s="30">
        <f>I01_Avg!D6916</f>
        <v>1.2518304653095498</v>
      </c>
      <c r="F6916" s="30">
        <f>PVWatts_8.5kW!J6928</f>
        <v>0</v>
      </c>
      <c r="G6916" s="34">
        <f t="shared" si="321"/>
        <v>1.2518304653095498</v>
      </c>
      <c r="H6916" s="34">
        <f t="shared" si="322"/>
        <v>1.2518304653095498</v>
      </c>
      <c r="I6916" s="34">
        <f t="shared" si="323"/>
        <v>0</v>
      </c>
    </row>
    <row r="6917" spans="2:9" x14ac:dyDescent="0.25">
      <c r="B6917" s="9">
        <v>2021</v>
      </c>
      <c r="C6917" s="9">
        <v>10</v>
      </c>
      <c r="D6917" s="9">
        <v>20</v>
      </c>
      <c r="E6917" s="30">
        <f>I01_Avg!D6917</f>
        <v>1.2220851601816616</v>
      </c>
      <c r="F6917" s="30">
        <f>PVWatts_8.5kW!J6929</f>
        <v>0</v>
      </c>
      <c r="G6917" s="34">
        <f t="shared" si="321"/>
        <v>1.2220851601816616</v>
      </c>
      <c r="H6917" s="34">
        <f t="shared" si="322"/>
        <v>1.2220851601816616</v>
      </c>
      <c r="I6917" s="34">
        <f t="shared" si="323"/>
        <v>0</v>
      </c>
    </row>
    <row r="6918" spans="2:9" x14ac:dyDescent="0.25">
      <c r="B6918" s="9">
        <v>2021</v>
      </c>
      <c r="C6918" s="9">
        <v>10</v>
      </c>
      <c r="D6918" s="9">
        <v>21</v>
      </c>
      <c r="E6918" s="30">
        <f>I01_Avg!D6918</f>
        <v>1.1041969787831698</v>
      </c>
      <c r="F6918" s="30">
        <f>PVWatts_8.5kW!J6930</f>
        <v>0</v>
      </c>
      <c r="G6918" s="34">
        <f t="shared" si="321"/>
        <v>1.1041969787831698</v>
      </c>
      <c r="H6918" s="34">
        <f t="shared" si="322"/>
        <v>1.1041969787831698</v>
      </c>
      <c r="I6918" s="34">
        <f t="shared" si="323"/>
        <v>0</v>
      </c>
    </row>
    <row r="6919" spans="2:9" x14ac:dyDescent="0.25">
      <c r="B6919" s="9">
        <v>2021</v>
      </c>
      <c r="C6919" s="9">
        <v>10</v>
      </c>
      <c r="D6919" s="9">
        <v>22</v>
      </c>
      <c r="E6919" s="30">
        <f>I01_Avg!D6919</f>
        <v>1.0186093589898262</v>
      </c>
      <c r="F6919" s="30">
        <f>PVWatts_8.5kW!J6931</f>
        <v>0</v>
      </c>
      <c r="G6919" s="34">
        <f t="shared" si="321"/>
        <v>1.0186093589898262</v>
      </c>
      <c r="H6919" s="34">
        <f t="shared" si="322"/>
        <v>1.0186093589898262</v>
      </c>
      <c r="I6919" s="34">
        <f t="shared" si="323"/>
        <v>0</v>
      </c>
    </row>
    <row r="6920" spans="2:9" x14ac:dyDescent="0.25">
      <c r="B6920" s="9">
        <v>2021</v>
      </c>
      <c r="C6920" s="9">
        <v>10</v>
      </c>
      <c r="D6920" s="9">
        <v>23</v>
      </c>
      <c r="E6920" s="30">
        <f>I01_Avg!D6920</f>
        <v>0.98949007971853609</v>
      </c>
      <c r="F6920" s="30">
        <f>PVWatts_8.5kW!J6932</f>
        <v>0</v>
      </c>
      <c r="G6920" s="34">
        <f t="shared" si="321"/>
        <v>0.98949007971853609</v>
      </c>
      <c r="H6920" s="34">
        <f t="shared" si="322"/>
        <v>0.98949007971853609</v>
      </c>
      <c r="I6920" s="34">
        <f t="shared" si="323"/>
        <v>0</v>
      </c>
    </row>
    <row r="6921" spans="2:9" x14ac:dyDescent="0.25">
      <c r="B6921" s="9">
        <v>2021</v>
      </c>
      <c r="C6921" s="9">
        <v>10</v>
      </c>
      <c r="D6921" s="9">
        <v>0</v>
      </c>
      <c r="E6921" s="30">
        <f>I01_Avg!D6921</f>
        <v>0.906184847682872</v>
      </c>
      <c r="F6921" s="30">
        <f>PVWatts_8.5kW!J6933</f>
        <v>0</v>
      </c>
      <c r="G6921" s="34">
        <f t="shared" si="321"/>
        <v>0.906184847682872</v>
      </c>
      <c r="H6921" s="34">
        <f t="shared" si="322"/>
        <v>0.906184847682872</v>
      </c>
      <c r="I6921" s="34">
        <f t="shared" si="323"/>
        <v>0</v>
      </c>
    </row>
    <row r="6922" spans="2:9" x14ac:dyDescent="0.25">
      <c r="B6922" s="9">
        <v>2021</v>
      </c>
      <c r="C6922" s="9">
        <v>10</v>
      </c>
      <c r="D6922" s="9">
        <v>1</v>
      </c>
      <c r="E6922" s="30">
        <f>I01_Avg!D6922</f>
        <v>0.91730610778061616</v>
      </c>
      <c r="F6922" s="30">
        <f>PVWatts_8.5kW!J6934</f>
        <v>0</v>
      </c>
      <c r="G6922" s="34">
        <f t="shared" ref="G6922:G6985" si="324">+E6922-F6922</f>
        <v>0.91730610778061616</v>
      </c>
      <c r="H6922" s="34">
        <f t="shared" ref="H6922:H6985" si="325">+IF(G6922&gt;0,G6922,0)</f>
        <v>0.91730610778061616</v>
      </c>
      <c r="I6922" s="34">
        <f t="shared" ref="I6922:I6985" si="326">+IF(G6922&lt;0,G6922,0)</f>
        <v>0</v>
      </c>
    </row>
    <row r="6923" spans="2:9" x14ac:dyDescent="0.25">
      <c r="B6923" s="9">
        <v>2021</v>
      </c>
      <c r="C6923" s="9">
        <v>10</v>
      </c>
      <c r="D6923" s="9">
        <v>2</v>
      </c>
      <c r="E6923" s="30">
        <f>I01_Avg!D6923</f>
        <v>0.88041004546117818</v>
      </c>
      <c r="F6923" s="30">
        <f>PVWatts_8.5kW!J6935</f>
        <v>0</v>
      </c>
      <c r="G6923" s="34">
        <f t="shared" si="324"/>
        <v>0.88041004546117818</v>
      </c>
      <c r="H6923" s="34">
        <f t="shared" si="325"/>
        <v>0.88041004546117818</v>
      </c>
      <c r="I6923" s="34">
        <f t="shared" si="326"/>
        <v>0</v>
      </c>
    </row>
    <row r="6924" spans="2:9" x14ac:dyDescent="0.25">
      <c r="B6924" s="9">
        <v>2021</v>
      </c>
      <c r="C6924" s="9">
        <v>10</v>
      </c>
      <c r="D6924" s="9">
        <v>3</v>
      </c>
      <c r="E6924" s="30">
        <f>I01_Avg!D6924</f>
        <v>0.87984307925019223</v>
      </c>
      <c r="F6924" s="30">
        <f>PVWatts_8.5kW!J6936</f>
        <v>0</v>
      </c>
      <c r="G6924" s="34">
        <f t="shared" si="324"/>
        <v>0.87984307925019223</v>
      </c>
      <c r="H6924" s="34">
        <f t="shared" si="325"/>
        <v>0.87984307925019223</v>
      </c>
      <c r="I6924" s="34">
        <f t="shared" si="326"/>
        <v>0</v>
      </c>
    </row>
    <row r="6925" spans="2:9" x14ac:dyDescent="0.25">
      <c r="B6925" s="9">
        <v>2021</v>
      </c>
      <c r="C6925" s="9">
        <v>10</v>
      </c>
      <c r="D6925" s="9">
        <v>4</v>
      </c>
      <c r="E6925" s="30">
        <f>I01_Avg!D6925</f>
        <v>0.91880914153374849</v>
      </c>
      <c r="F6925" s="30">
        <f>PVWatts_8.5kW!J6937</f>
        <v>0</v>
      </c>
      <c r="G6925" s="34">
        <f t="shared" si="324"/>
        <v>0.91880914153374849</v>
      </c>
      <c r="H6925" s="34">
        <f t="shared" si="325"/>
        <v>0.91880914153374849</v>
      </c>
      <c r="I6925" s="34">
        <f t="shared" si="326"/>
        <v>0</v>
      </c>
    </row>
    <row r="6926" spans="2:9" x14ac:dyDescent="0.25">
      <c r="B6926" s="9">
        <v>2021</v>
      </c>
      <c r="C6926" s="9">
        <v>10</v>
      </c>
      <c r="D6926" s="9">
        <v>5</v>
      </c>
      <c r="E6926" s="30">
        <f>I01_Avg!D6926</f>
        <v>0.99928144557775878</v>
      </c>
      <c r="F6926" s="30">
        <f>PVWatts_8.5kW!J6938</f>
        <v>0</v>
      </c>
      <c r="G6926" s="34">
        <f t="shared" si="324"/>
        <v>0.99928144557775878</v>
      </c>
      <c r="H6926" s="34">
        <f t="shared" si="325"/>
        <v>0.99928144557775878</v>
      </c>
      <c r="I6926" s="34">
        <f t="shared" si="326"/>
        <v>0</v>
      </c>
    </row>
    <row r="6927" spans="2:9" x14ac:dyDescent="0.25">
      <c r="B6927" s="9">
        <v>2021</v>
      </c>
      <c r="C6927" s="9">
        <v>10</v>
      </c>
      <c r="D6927" s="9">
        <v>6</v>
      </c>
      <c r="E6927" s="30">
        <f>I01_Avg!D6927</f>
        <v>1.0896610497762651</v>
      </c>
      <c r="F6927" s="30">
        <f>PVWatts_8.5kW!J6939</f>
        <v>0</v>
      </c>
      <c r="G6927" s="34">
        <f t="shared" si="324"/>
        <v>1.0896610497762651</v>
      </c>
      <c r="H6927" s="34">
        <f t="shared" si="325"/>
        <v>1.0896610497762651</v>
      </c>
      <c r="I6927" s="34">
        <f t="shared" si="326"/>
        <v>0</v>
      </c>
    </row>
    <row r="6928" spans="2:9" x14ac:dyDescent="0.25">
      <c r="B6928" s="9">
        <v>2021</v>
      </c>
      <c r="C6928" s="9">
        <v>10</v>
      </c>
      <c r="D6928" s="9">
        <v>7</v>
      </c>
      <c r="E6928" s="30">
        <f>I01_Avg!D6928</f>
        <v>1.2559268910708141</v>
      </c>
      <c r="F6928" s="30">
        <f>PVWatts_8.5kW!J6940</f>
        <v>0.53911900000000001</v>
      </c>
      <c r="G6928" s="34">
        <f t="shared" si="324"/>
        <v>0.71680789107081411</v>
      </c>
      <c r="H6928" s="34">
        <f t="shared" si="325"/>
        <v>0.71680789107081411</v>
      </c>
      <c r="I6928" s="34">
        <f t="shared" si="326"/>
        <v>0</v>
      </c>
    </row>
    <row r="6929" spans="2:9" x14ac:dyDescent="0.25">
      <c r="B6929" s="9">
        <v>2021</v>
      </c>
      <c r="C6929" s="9">
        <v>10</v>
      </c>
      <c r="D6929" s="9">
        <v>8</v>
      </c>
      <c r="E6929" s="30">
        <f>I01_Avg!D6929</f>
        <v>1.3140423325578123</v>
      </c>
      <c r="F6929" s="30">
        <f>PVWatts_8.5kW!J6941</f>
        <v>1.343038</v>
      </c>
      <c r="G6929" s="34">
        <f t="shared" si="324"/>
        <v>-2.8995667442187623E-2</v>
      </c>
      <c r="H6929" s="34">
        <f t="shared" si="325"/>
        <v>0</v>
      </c>
      <c r="I6929" s="34">
        <f t="shared" si="326"/>
        <v>-2.8995667442187623E-2</v>
      </c>
    </row>
    <row r="6930" spans="2:9" x14ac:dyDescent="0.25">
      <c r="B6930" s="9">
        <v>2021</v>
      </c>
      <c r="C6930" s="9">
        <v>10</v>
      </c>
      <c r="D6930" s="9">
        <v>9</v>
      </c>
      <c r="E6930" s="30">
        <f>I01_Avg!D6930</f>
        <v>1.4493289753982095</v>
      </c>
      <c r="F6930" s="30">
        <f>PVWatts_8.5kW!J6942</f>
        <v>2.6869000000000001</v>
      </c>
      <c r="G6930" s="34">
        <f t="shared" si="324"/>
        <v>-1.2375710246017906</v>
      </c>
      <c r="H6930" s="34">
        <f t="shared" si="325"/>
        <v>0</v>
      </c>
      <c r="I6930" s="34">
        <f t="shared" si="326"/>
        <v>-1.2375710246017906</v>
      </c>
    </row>
    <row r="6931" spans="2:9" x14ac:dyDescent="0.25">
      <c r="B6931" s="9">
        <v>2021</v>
      </c>
      <c r="C6931" s="9">
        <v>10</v>
      </c>
      <c r="D6931" s="9">
        <v>10</v>
      </c>
      <c r="E6931" s="30">
        <f>I01_Avg!D6931</f>
        <v>1.3197447711715296</v>
      </c>
      <c r="F6931" s="30">
        <f>PVWatts_8.5kW!J6943</f>
        <v>5.00535</v>
      </c>
      <c r="G6931" s="34">
        <f t="shared" si="324"/>
        <v>-3.6856052288284706</v>
      </c>
      <c r="H6931" s="34">
        <f t="shared" si="325"/>
        <v>0</v>
      </c>
      <c r="I6931" s="34">
        <f t="shared" si="326"/>
        <v>-3.6856052288284706</v>
      </c>
    </row>
    <row r="6932" spans="2:9" x14ac:dyDescent="0.25">
      <c r="B6932" s="9">
        <v>2021</v>
      </c>
      <c r="C6932" s="9">
        <v>10</v>
      </c>
      <c r="D6932" s="9">
        <v>11</v>
      </c>
      <c r="E6932" s="30">
        <f>I01_Avg!D6932</f>
        <v>1.1977421827639485</v>
      </c>
      <c r="F6932" s="30">
        <f>PVWatts_8.5kW!J6944</f>
        <v>1.773938</v>
      </c>
      <c r="G6932" s="34">
        <f t="shared" si="324"/>
        <v>-0.57619581723605151</v>
      </c>
      <c r="H6932" s="34">
        <f t="shared" si="325"/>
        <v>0</v>
      </c>
      <c r="I6932" s="34">
        <f t="shared" si="326"/>
        <v>-0.57619581723605151</v>
      </c>
    </row>
    <row r="6933" spans="2:9" x14ac:dyDescent="0.25">
      <c r="B6933" s="9">
        <v>2021</v>
      </c>
      <c r="C6933" s="9">
        <v>10</v>
      </c>
      <c r="D6933" s="9">
        <v>12</v>
      </c>
      <c r="E6933" s="30">
        <f>I01_Avg!D6933</f>
        <v>1.13820252772263</v>
      </c>
      <c r="F6933" s="30">
        <f>PVWatts_8.5kW!J6945</f>
        <v>3.609877</v>
      </c>
      <c r="G6933" s="34">
        <f t="shared" si="324"/>
        <v>-2.4716744722773702</v>
      </c>
      <c r="H6933" s="34">
        <f t="shared" si="325"/>
        <v>0</v>
      </c>
      <c r="I6933" s="34">
        <f t="shared" si="326"/>
        <v>-2.4716744722773702</v>
      </c>
    </row>
    <row r="6934" spans="2:9" x14ac:dyDescent="0.25">
      <c r="B6934" s="9">
        <v>2021</v>
      </c>
      <c r="C6934" s="9">
        <v>10</v>
      </c>
      <c r="D6934" s="9">
        <v>13</v>
      </c>
      <c r="E6934" s="30">
        <f>I01_Avg!D6934</f>
        <v>1.1061348750129787</v>
      </c>
      <c r="F6934" s="30">
        <f>PVWatts_8.5kW!J6946</f>
        <v>1.1460540000000001</v>
      </c>
      <c r="G6934" s="34">
        <f t="shared" si="324"/>
        <v>-3.9919124987021437E-2</v>
      </c>
      <c r="H6934" s="34">
        <f t="shared" si="325"/>
        <v>0</v>
      </c>
      <c r="I6934" s="34">
        <f t="shared" si="326"/>
        <v>-3.9919124987021437E-2</v>
      </c>
    </row>
    <row r="6935" spans="2:9" x14ac:dyDescent="0.25">
      <c r="B6935" s="9">
        <v>2021</v>
      </c>
      <c r="C6935" s="9">
        <v>10</v>
      </c>
      <c r="D6935" s="9">
        <v>14</v>
      </c>
      <c r="E6935" s="30">
        <f>I01_Avg!D6935</f>
        <v>1.0184559799191057</v>
      </c>
      <c r="F6935" s="30">
        <f>PVWatts_8.5kW!J6947</f>
        <v>2.6362379999999996</v>
      </c>
      <c r="G6935" s="34">
        <f t="shared" si="324"/>
        <v>-1.6177820200808939</v>
      </c>
      <c r="H6935" s="34">
        <f t="shared" si="325"/>
        <v>0</v>
      </c>
      <c r="I6935" s="34">
        <f t="shared" si="326"/>
        <v>-1.6177820200808939</v>
      </c>
    </row>
    <row r="6936" spans="2:9" x14ac:dyDescent="0.25">
      <c r="B6936" s="9">
        <v>2021</v>
      </c>
      <c r="C6936" s="9">
        <v>10</v>
      </c>
      <c r="D6936" s="9">
        <v>15</v>
      </c>
      <c r="E6936" s="30">
        <f>I01_Avg!D6936</f>
        <v>1.0669017254102211</v>
      </c>
      <c r="F6936" s="30">
        <f>PVWatts_8.5kW!J6948</f>
        <v>2.7857310000000002</v>
      </c>
      <c r="G6936" s="34">
        <f t="shared" si="324"/>
        <v>-1.7188292745897791</v>
      </c>
      <c r="H6936" s="34">
        <f t="shared" si="325"/>
        <v>0</v>
      </c>
      <c r="I6936" s="34">
        <f t="shared" si="326"/>
        <v>-1.7188292745897791</v>
      </c>
    </row>
    <row r="6937" spans="2:9" x14ac:dyDescent="0.25">
      <c r="B6937" s="9">
        <v>2021</v>
      </c>
      <c r="C6937" s="9">
        <v>10</v>
      </c>
      <c r="D6937" s="9">
        <v>16</v>
      </c>
      <c r="E6937" s="30">
        <f>I01_Avg!D6937</f>
        <v>1.0691456131975625</v>
      </c>
      <c r="F6937" s="30">
        <f>PVWatts_8.5kW!J6949</f>
        <v>0.74926999999999999</v>
      </c>
      <c r="G6937" s="34">
        <f t="shared" si="324"/>
        <v>0.31987561319756252</v>
      </c>
      <c r="H6937" s="34">
        <f t="shared" si="325"/>
        <v>0.31987561319756252</v>
      </c>
      <c r="I6937" s="34">
        <f t="shared" si="326"/>
        <v>0</v>
      </c>
    </row>
    <row r="6938" spans="2:9" x14ac:dyDescent="0.25">
      <c r="B6938" s="9">
        <v>2021</v>
      </c>
      <c r="C6938" s="9">
        <v>10</v>
      </c>
      <c r="D6938" s="9">
        <v>17</v>
      </c>
      <c r="E6938" s="30">
        <f>I01_Avg!D6938</f>
        <v>1.0760250410783028</v>
      </c>
      <c r="F6938" s="30">
        <f>PVWatts_8.5kW!J6950</f>
        <v>0.28508899999999998</v>
      </c>
      <c r="G6938" s="34">
        <f t="shared" si="324"/>
        <v>0.79093604107830284</v>
      </c>
      <c r="H6938" s="34">
        <f t="shared" si="325"/>
        <v>0.79093604107830284</v>
      </c>
      <c r="I6938" s="34">
        <f t="shared" si="326"/>
        <v>0</v>
      </c>
    </row>
    <row r="6939" spans="2:9" x14ac:dyDescent="0.25">
      <c r="B6939" s="9">
        <v>2021</v>
      </c>
      <c r="C6939" s="9">
        <v>10</v>
      </c>
      <c r="D6939" s="9">
        <v>18</v>
      </c>
      <c r="E6939" s="30">
        <f>I01_Avg!D6939</f>
        <v>1.1070782028716728</v>
      </c>
      <c r="F6939" s="30">
        <f>PVWatts_8.5kW!J6951</f>
        <v>0</v>
      </c>
      <c r="G6939" s="34">
        <f t="shared" si="324"/>
        <v>1.1070782028716728</v>
      </c>
      <c r="H6939" s="34">
        <f t="shared" si="325"/>
        <v>1.1070782028716728</v>
      </c>
      <c r="I6939" s="34">
        <f t="shared" si="326"/>
        <v>0</v>
      </c>
    </row>
    <row r="6940" spans="2:9" x14ac:dyDescent="0.25">
      <c r="B6940" s="9">
        <v>2021</v>
      </c>
      <c r="C6940" s="9">
        <v>10</v>
      </c>
      <c r="D6940" s="9">
        <v>19</v>
      </c>
      <c r="E6940" s="30">
        <f>I01_Avg!D6940</f>
        <v>1.2413670169123212</v>
      </c>
      <c r="F6940" s="30">
        <f>PVWatts_8.5kW!J6952</f>
        <v>0</v>
      </c>
      <c r="G6940" s="34">
        <f t="shared" si="324"/>
        <v>1.2413670169123212</v>
      </c>
      <c r="H6940" s="34">
        <f t="shared" si="325"/>
        <v>1.2413670169123212</v>
      </c>
      <c r="I6940" s="34">
        <f t="shared" si="326"/>
        <v>0</v>
      </c>
    </row>
    <row r="6941" spans="2:9" x14ac:dyDescent="0.25">
      <c r="B6941" s="9">
        <v>2021</v>
      </c>
      <c r="C6941" s="9">
        <v>10</v>
      </c>
      <c r="D6941" s="9">
        <v>20</v>
      </c>
      <c r="E6941" s="30">
        <f>I01_Avg!D6941</f>
        <v>1.1328898432913046</v>
      </c>
      <c r="F6941" s="30">
        <f>PVWatts_8.5kW!J6953</f>
        <v>0</v>
      </c>
      <c r="G6941" s="34">
        <f t="shared" si="324"/>
        <v>1.1328898432913046</v>
      </c>
      <c r="H6941" s="34">
        <f t="shared" si="325"/>
        <v>1.1328898432913046</v>
      </c>
      <c r="I6941" s="34">
        <f t="shared" si="326"/>
        <v>0</v>
      </c>
    </row>
    <row r="6942" spans="2:9" x14ac:dyDescent="0.25">
      <c r="B6942" s="9">
        <v>2021</v>
      </c>
      <c r="C6942" s="9">
        <v>10</v>
      </c>
      <c r="D6942" s="9">
        <v>21</v>
      </c>
      <c r="E6942" s="30">
        <f>I01_Avg!D6942</f>
        <v>1.0768969167651141</v>
      </c>
      <c r="F6942" s="30">
        <f>PVWatts_8.5kW!J6954</f>
        <v>0</v>
      </c>
      <c r="G6942" s="34">
        <f t="shared" si="324"/>
        <v>1.0768969167651141</v>
      </c>
      <c r="H6942" s="34">
        <f t="shared" si="325"/>
        <v>1.0768969167651141</v>
      </c>
      <c r="I6942" s="34">
        <f t="shared" si="326"/>
        <v>0</v>
      </c>
    </row>
    <row r="6943" spans="2:9" x14ac:dyDescent="0.25">
      <c r="B6943" s="9">
        <v>2021</v>
      </c>
      <c r="C6943" s="9">
        <v>10</v>
      </c>
      <c r="D6943" s="9">
        <v>22</v>
      </c>
      <c r="E6943" s="30">
        <f>I01_Avg!D6943</f>
        <v>0.98353200558607667</v>
      </c>
      <c r="F6943" s="30">
        <f>PVWatts_8.5kW!J6955</f>
        <v>0</v>
      </c>
      <c r="G6943" s="34">
        <f t="shared" si="324"/>
        <v>0.98353200558607667</v>
      </c>
      <c r="H6943" s="34">
        <f t="shared" si="325"/>
        <v>0.98353200558607667</v>
      </c>
      <c r="I6943" s="34">
        <f t="shared" si="326"/>
        <v>0</v>
      </c>
    </row>
    <row r="6944" spans="2:9" x14ac:dyDescent="0.25">
      <c r="B6944" s="9">
        <v>2021</v>
      </c>
      <c r="C6944" s="9">
        <v>10</v>
      </c>
      <c r="D6944" s="9">
        <v>23</v>
      </c>
      <c r="E6944" s="30">
        <f>I01_Avg!D6944</f>
        <v>0.96752133503498328</v>
      </c>
      <c r="F6944" s="30">
        <f>PVWatts_8.5kW!J6956</f>
        <v>0</v>
      </c>
      <c r="G6944" s="34">
        <f t="shared" si="324"/>
        <v>0.96752133503498328</v>
      </c>
      <c r="H6944" s="34">
        <f t="shared" si="325"/>
        <v>0.96752133503498328</v>
      </c>
      <c r="I6944" s="34">
        <f t="shared" si="326"/>
        <v>0</v>
      </c>
    </row>
    <row r="6945" spans="2:9" x14ac:dyDescent="0.25">
      <c r="B6945" s="9">
        <v>2021</v>
      </c>
      <c r="C6945" s="9">
        <v>10</v>
      </c>
      <c r="D6945" s="9">
        <v>0</v>
      </c>
      <c r="E6945" s="30">
        <f>I01_Avg!D6945</f>
        <v>0.83996634151830563</v>
      </c>
      <c r="F6945" s="30">
        <f>PVWatts_8.5kW!J6957</f>
        <v>0</v>
      </c>
      <c r="G6945" s="34">
        <f t="shared" si="324"/>
        <v>0.83996634151830563</v>
      </c>
      <c r="H6945" s="34">
        <f t="shared" si="325"/>
        <v>0.83996634151830563</v>
      </c>
      <c r="I6945" s="34">
        <f t="shared" si="326"/>
        <v>0</v>
      </c>
    </row>
    <row r="6946" spans="2:9" x14ac:dyDescent="0.25">
      <c r="B6946" s="9">
        <v>2021</v>
      </c>
      <c r="C6946" s="9">
        <v>10</v>
      </c>
      <c r="D6946" s="9">
        <v>1</v>
      </c>
      <c r="E6946" s="30">
        <f>I01_Avg!D6946</f>
        <v>0.80974143661425102</v>
      </c>
      <c r="F6946" s="30">
        <f>PVWatts_8.5kW!J6958</f>
        <v>0</v>
      </c>
      <c r="G6946" s="34">
        <f t="shared" si="324"/>
        <v>0.80974143661425102</v>
      </c>
      <c r="H6946" s="34">
        <f t="shared" si="325"/>
        <v>0.80974143661425102</v>
      </c>
      <c r="I6946" s="34">
        <f t="shared" si="326"/>
        <v>0</v>
      </c>
    </row>
    <row r="6947" spans="2:9" x14ac:dyDescent="0.25">
      <c r="B6947" s="9">
        <v>2021</v>
      </c>
      <c r="C6947" s="9">
        <v>10</v>
      </c>
      <c r="D6947" s="9">
        <v>2</v>
      </c>
      <c r="E6947" s="30">
        <f>I01_Avg!D6947</f>
        <v>0.78991004962172584</v>
      </c>
      <c r="F6947" s="30">
        <f>PVWatts_8.5kW!J6959</f>
        <v>0</v>
      </c>
      <c r="G6947" s="34">
        <f t="shared" si="324"/>
        <v>0.78991004962172584</v>
      </c>
      <c r="H6947" s="34">
        <f t="shared" si="325"/>
        <v>0.78991004962172584</v>
      </c>
      <c r="I6947" s="34">
        <f t="shared" si="326"/>
        <v>0</v>
      </c>
    </row>
    <row r="6948" spans="2:9" x14ac:dyDescent="0.25">
      <c r="B6948" s="9">
        <v>2021</v>
      </c>
      <c r="C6948" s="9">
        <v>10</v>
      </c>
      <c r="D6948" s="9">
        <v>3</v>
      </c>
      <c r="E6948" s="30">
        <f>I01_Avg!D6948</f>
        <v>0.81399202498937895</v>
      </c>
      <c r="F6948" s="30">
        <f>PVWatts_8.5kW!J6960</f>
        <v>0</v>
      </c>
      <c r="G6948" s="34">
        <f t="shared" si="324"/>
        <v>0.81399202498937895</v>
      </c>
      <c r="H6948" s="34">
        <f t="shared" si="325"/>
        <v>0.81399202498937895</v>
      </c>
      <c r="I6948" s="34">
        <f t="shared" si="326"/>
        <v>0</v>
      </c>
    </row>
    <row r="6949" spans="2:9" x14ac:dyDescent="0.25">
      <c r="B6949" s="9">
        <v>2021</v>
      </c>
      <c r="C6949" s="9">
        <v>10</v>
      </c>
      <c r="D6949" s="9">
        <v>4</v>
      </c>
      <c r="E6949" s="30">
        <f>I01_Avg!D6949</f>
        <v>0.79132296751194853</v>
      </c>
      <c r="F6949" s="30">
        <f>PVWatts_8.5kW!J6961</f>
        <v>0</v>
      </c>
      <c r="G6949" s="34">
        <f t="shared" si="324"/>
        <v>0.79132296751194853</v>
      </c>
      <c r="H6949" s="34">
        <f t="shared" si="325"/>
        <v>0.79132296751194853</v>
      </c>
      <c r="I6949" s="34">
        <f t="shared" si="326"/>
        <v>0</v>
      </c>
    </row>
    <row r="6950" spans="2:9" x14ac:dyDescent="0.25">
      <c r="B6950" s="9">
        <v>2021</v>
      </c>
      <c r="C6950" s="9">
        <v>10</v>
      </c>
      <c r="D6950" s="9">
        <v>5</v>
      </c>
      <c r="E6950" s="30">
        <f>I01_Avg!D6950</f>
        <v>0.86024798643337486</v>
      </c>
      <c r="F6950" s="30">
        <f>PVWatts_8.5kW!J6962</f>
        <v>0</v>
      </c>
      <c r="G6950" s="34">
        <f t="shared" si="324"/>
        <v>0.86024798643337486</v>
      </c>
      <c r="H6950" s="34">
        <f t="shared" si="325"/>
        <v>0.86024798643337486</v>
      </c>
      <c r="I6950" s="34">
        <f t="shared" si="326"/>
        <v>0</v>
      </c>
    </row>
    <row r="6951" spans="2:9" x14ac:dyDescent="0.25">
      <c r="B6951" s="9">
        <v>2021</v>
      </c>
      <c r="C6951" s="9">
        <v>10</v>
      </c>
      <c r="D6951" s="9">
        <v>6</v>
      </c>
      <c r="E6951" s="30">
        <f>I01_Avg!D6951</f>
        <v>0.98390720133981291</v>
      </c>
      <c r="F6951" s="30">
        <f>PVWatts_8.5kW!J6963</f>
        <v>0</v>
      </c>
      <c r="G6951" s="34">
        <f t="shared" si="324"/>
        <v>0.98390720133981291</v>
      </c>
      <c r="H6951" s="34">
        <f t="shared" si="325"/>
        <v>0.98390720133981291</v>
      </c>
      <c r="I6951" s="34">
        <f t="shared" si="326"/>
        <v>0</v>
      </c>
    </row>
    <row r="6952" spans="2:9" x14ac:dyDescent="0.25">
      <c r="B6952" s="9">
        <v>2021</v>
      </c>
      <c r="C6952" s="9">
        <v>10</v>
      </c>
      <c r="D6952" s="9">
        <v>7</v>
      </c>
      <c r="E6952" s="30">
        <f>I01_Avg!D6952</f>
        <v>1.1022410480180487</v>
      </c>
      <c r="F6952" s="30">
        <f>PVWatts_8.5kW!J6964</f>
        <v>0.45993900000000004</v>
      </c>
      <c r="G6952" s="34">
        <f t="shared" si="324"/>
        <v>0.64230204801804858</v>
      </c>
      <c r="H6952" s="34">
        <f t="shared" si="325"/>
        <v>0.64230204801804858</v>
      </c>
      <c r="I6952" s="34">
        <f t="shared" si="326"/>
        <v>0</v>
      </c>
    </row>
    <row r="6953" spans="2:9" x14ac:dyDescent="0.25">
      <c r="B6953" s="9">
        <v>2021</v>
      </c>
      <c r="C6953" s="9">
        <v>10</v>
      </c>
      <c r="D6953" s="9">
        <v>8</v>
      </c>
      <c r="E6953" s="30">
        <f>I01_Avg!D6953</f>
        <v>1.2475071022753541</v>
      </c>
      <c r="F6953" s="30">
        <f>PVWatts_8.5kW!J6965</f>
        <v>1.000105</v>
      </c>
      <c r="G6953" s="34">
        <f t="shared" si="324"/>
        <v>0.24740210227535409</v>
      </c>
      <c r="H6953" s="34">
        <f t="shared" si="325"/>
        <v>0.24740210227535409</v>
      </c>
      <c r="I6953" s="34">
        <f t="shared" si="326"/>
        <v>0</v>
      </c>
    </row>
    <row r="6954" spans="2:9" x14ac:dyDescent="0.25">
      <c r="B6954" s="9">
        <v>2021</v>
      </c>
      <c r="C6954" s="9">
        <v>10</v>
      </c>
      <c r="D6954" s="9">
        <v>9</v>
      </c>
      <c r="E6954" s="30">
        <f>I01_Avg!D6954</f>
        <v>1.291486643406927</v>
      </c>
      <c r="F6954" s="30">
        <f>PVWatts_8.5kW!J6966</f>
        <v>1.30816</v>
      </c>
      <c r="G6954" s="34">
        <f t="shared" si="324"/>
        <v>-1.6673356593073008E-2</v>
      </c>
      <c r="H6954" s="34">
        <f t="shared" si="325"/>
        <v>0</v>
      </c>
      <c r="I6954" s="34">
        <f t="shared" si="326"/>
        <v>-1.6673356593073008E-2</v>
      </c>
    </row>
    <row r="6955" spans="2:9" x14ac:dyDescent="0.25">
      <c r="B6955" s="9">
        <v>2021</v>
      </c>
      <c r="C6955" s="9">
        <v>10</v>
      </c>
      <c r="D6955" s="9">
        <v>10</v>
      </c>
      <c r="E6955" s="30">
        <f>I01_Avg!D6955</f>
        <v>1.2607495089154348</v>
      </c>
      <c r="F6955" s="30">
        <f>PVWatts_8.5kW!J6967</f>
        <v>4.8690329999999999</v>
      </c>
      <c r="G6955" s="34">
        <f t="shared" si="324"/>
        <v>-3.6082834910845651</v>
      </c>
      <c r="H6955" s="34">
        <f t="shared" si="325"/>
        <v>0</v>
      </c>
      <c r="I6955" s="34">
        <f t="shared" si="326"/>
        <v>-3.6082834910845651</v>
      </c>
    </row>
    <row r="6956" spans="2:9" x14ac:dyDescent="0.25">
      <c r="B6956" s="9">
        <v>2021</v>
      </c>
      <c r="C6956" s="9">
        <v>10</v>
      </c>
      <c r="D6956" s="9">
        <v>11</v>
      </c>
      <c r="E6956" s="30">
        <f>I01_Avg!D6956</f>
        <v>1.1865808293329996</v>
      </c>
      <c r="F6956" s="30">
        <f>PVWatts_8.5kW!J6968</f>
        <v>5.5606559999999998</v>
      </c>
      <c r="G6956" s="34">
        <f t="shared" si="324"/>
        <v>-4.374075170667</v>
      </c>
      <c r="H6956" s="34">
        <f t="shared" si="325"/>
        <v>0</v>
      </c>
      <c r="I6956" s="34">
        <f t="shared" si="326"/>
        <v>-4.374075170667</v>
      </c>
    </row>
    <row r="6957" spans="2:9" x14ac:dyDescent="0.25">
      <c r="B6957" s="9">
        <v>2021</v>
      </c>
      <c r="C6957" s="9">
        <v>10</v>
      </c>
      <c r="D6957" s="9">
        <v>12</v>
      </c>
      <c r="E6957" s="30">
        <f>I01_Avg!D6957</f>
        <v>1.1002275564055612</v>
      </c>
      <c r="F6957" s="30">
        <f>PVWatts_8.5kW!J6969</f>
        <v>5.781434</v>
      </c>
      <c r="G6957" s="34">
        <f t="shared" si="324"/>
        <v>-4.6812064435944389</v>
      </c>
      <c r="H6957" s="34">
        <f t="shared" si="325"/>
        <v>0</v>
      </c>
      <c r="I6957" s="34">
        <f t="shared" si="326"/>
        <v>-4.6812064435944389</v>
      </c>
    </row>
    <row r="6958" spans="2:9" x14ac:dyDescent="0.25">
      <c r="B6958" s="9">
        <v>2021</v>
      </c>
      <c r="C6958" s="9">
        <v>10</v>
      </c>
      <c r="D6958" s="9">
        <v>13</v>
      </c>
      <c r="E6958" s="30">
        <f>I01_Avg!D6958</f>
        <v>1.1672311886735625</v>
      </c>
      <c r="F6958" s="30">
        <f>PVWatts_8.5kW!J6970</f>
        <v>5.5804809999999998</v>
      </c>
      <c r="G6958" s="34">
        <f t="shared" si="324"/>
        <v>-4.4132498113264376</v>
      </c>
      <c r="H6958" s="34">
        <f t="shared" si="325"/>
        <v>0</v>
      </c>
      <c r="I6958" s="34">
        <f t="shared" si="326"/>
        <v>-4.4132498113264376</v>
      </c>
    </row>
    <row r="6959" spans="2:9" x14ac:dyDescent="0.25">
      <c r="B6959" s="9">
        <v>2021</v>
      </c>
      <c r="C6959" s="9">
        <v>10</v>
      </c>
      <c r="D6959" s="9">
        <v>14</v>
      </c>
      <c r="E6959" s="30">
        <f>I01_Avg!D6959</f>
        <v>1.1243290746035521</v>
      </c>
      <c r="F6959" s="30">
        <f>PVWatts_8.5kW!J6971</f>
        <v>0.74227700000000008</v>
      </c>
      <c r="G6959" s="34">
        <f t="shared" si="324"/>
        <v>0.38205207460355206</v>
      </c>
      <c r="H6959" s="34">
        <f t="shared" si="325"/>
        <v>0.38205207460355206</v>
      </c>
      <c r="I6959" s="34">
        <f t="shared" si="326"/>
        <v>0</v>
      </c>
    </row>
    <row r="6960" spans="2:9" x14ac:dyDescent="0.25">
      <c r="B6960" s="9">
        <v>2021</v>
      </c>
      <c r="C6960" s="9">
        <v>10</v>
      </c>
      <c r="D6960" s="9">
        <v>15</v>
      </c>
      <c r="E6960" s="30">
        <f>I01_Avg!D6960</f>
        <v>1.1003526170741229</v>
      </c>
      <c r="F6960" s="30">
        <f>PVWatts_8.5kW!J6972</f>
        <v>3.781549</v>
      </c>
      <c r="G6960" s="34">
        <f t="shared" si="324"/>
        <v>-2.6811963829258771</v>
      </c>
      <c r="H6960" s="34">
        <f t="shared" si="325"/>
        <v>0</v>
      </c>
      <c r="I6960" s="34">
        <f t="shared" si="326"/>
        <v>-2.6811963829258771</v>
      </c>
    </row>
    <row r="6961" spans="2:9" x14ac:dyDescent="0.25">
      <c r="B6961" s="9">
        <v>2021</v>
      </c>
      <c r="C6961" s="9">
        <v>10</v>
      </c>
      <c r="D6961" s="9">
        <v>16</v>
      </c>
      <c r="E6961" s="30">
        <f>I01_Avg!D6961</f>
        <v>1.1418142011506738</v>
      </c>
      <c r="F6961" s="30">
        <f>PVWatts_8.5kW!J6973</f>
        <v>2.1426270000000001</v>
      </c>
      <c r="G6961" s="34">
        <f t="shared" si="324"/>
        <v>-1.0008127988493263</v>
      </c>
      <c r="H6961" s="34">
        <f t="shared" si="325"/>
        <v>0</v>
      </c>
      <c r="I6961" s="34">
        <f t="shared" si="326"/>
        <v>-1.0008127988493263</v>
      </c>
    </row>
    <row r="6962" spans="2:9" x14ac:dyDescent="0.25">
      <c r="B6962" s="9">
        <v>2021</v>
      </c>
      <c r="C6962" s="9">
        <v>10</v>
      </c>
      <c r="D6962" s="9">
        <v>17</v>
      </c>
      <c r="E6962" s="30">
        <f>I01_Avg!D6962</f>
        <v>1.133197252841516</v>
      </c>
      <c r="F6962" s="30">
        <f>PVWatts_8.5kW!J6974</f>
        <v>0.51745099999999999</v>
      </c>
      <c r="G6962" s="34">
        <f t="shared" si="324"/>
        <v>0.61574625284151596</v>
      </c>
      <c r="H6962" s="34">
        <f t="shared" si="325"/>
        <v>0.61574625284151596</v>
      </c>
      <c r="I6962" s="34">
        <f t="shared" si="326"/>
        <v>0</v>
      </c>
    </row>
    <row r="6963" spans="2:9" x14ac:dyDescent="0.25">
      <c r="B6963" s="9">
        <v>2021</v>
      </c>
      <c r="C6963" s="9">
        <v>10</v>
      </c>
      <c r="D6963" s="9">
        <v>18</v>
      </c>
      <c r="E6963" s="30">
        <f>I01_Avg!D6963</f>
        <v>1.1741452215942911</v>
      </c>
      <c r="F6963" s="30">
        <f>PVWatts_8.5kW!J6975</f>
        <v>0</v>
      </c>
      <c r="G6963" s="34">
        <f t="shared" si="324"/>
        <v>1.1741452215942911</v>
      </c>
      <c r="H6963" s="34">
        <f t="shared" si="325"/>
        <v>1.1741452215942911</v>
      </c>
      <c r="I6963" s="34">
        <f t="shared" si="326"/>
        <v>0</v>
      </c>
    </row>
    <row r="6964" spans="2:9" x14ac:dyDescent="0.25">
      <c r="B6964" s="9">
        <v>2021</v>
      </c>
      <c r="C6964" s="9">
        <v>10</v>
      </c>
      <c r="D6964" s="9">
        <v>19</v>
      </c>
      <c r="E6964" s="30">
        <f>I01_Avg!D6964</f>
        <v>1.2579179528194662</v>
      </c>
      <c r="F6964" s="30">
        <f>PVWatts_8.5kW!J6976</f>
        <v>0</v>
      </c>
      <c r="G6964" s="34">
        <f t="shared" si="324"/>
        <v>1.2579179528194662</v>
      </c>
      <c r="H6964" s="34">
        <f t="shared" si="325"/>
        <v>1.2579179528194662</v>
      </c>
      <c r="I6964" s="34">
        <f t="shared" si="326"/>
        <v>0</v>
      </c>
    </row>
    <row r="6965" spans="2:9" x14ac:dyDescent="0.25">
      <c r="B6965" s="9">
        <v>2021</v>
      </c>
      <c r="C6965" s="9">
        <v>10</v>
      </c>
      <c r="D6965" s="9">
        <v>20</v>
      </c>
      <c r="E6965" s="30">
        <f>I01_Avg!D6965</f>
        <v>1.2674448421000761</v>
      </c>
      <c r="F6965" s="30">
        <f>PVWatts_8.5kW!J6977</f>
        <v>0</v>
      </c>
      <c r="G6965" s="34">
        <f t="shared" si="324"/>
        <v>1.2674448421000761</v>
      </c>
      <c r="H6965" s="34">
        <f t="shared" si="325"/>
        <v>1.2674448421000761</v>
      </c>
      <c r="I6965" s="34">
        <f t="shared" si="326"/>
        <v>0</v>
      </c>
    </row>
    <row r="6966" spans="2:9" x14ac:dyDescent="0.25">
      <c r="B6966" s="9">
        <v>2021</v>
      </c>
      <c r="C6966" s="9">
        <v>10</v>
      </c>
      <c r="D6966" s="9">
        <v>21</v>
      </c>
      <c r="E6966" s="30">
        <f>I01_Avg!D6966</f>
        <v>1.1331857142640442</v>
      </c>
      <c r="F6966" s="30">
        <f>PVWatts_8.5kW!J6978</f>
        <v>0</v>
      </c>
      <c r="G6966" s="34">
        <f t="shared" si="324"/>
        <v>1.1331857142640442</v>
      </c>
      <c r="H6966" s="34">
        <f t="shared" si="325"/>
        <v>1.1331857142640442</v>
      </c>
      <c r="I6966" s="34">
        <f t="shared" si="326"/>
        <v>0</v>
      </c>
    </row>
    <row r="6967" spans="2:9" x14ac:dyDescent="0.25">
      <c r="B6967" s="9">
        <v>2021</v>
      </c>
      <c r="C6967" s="9">
        <v>10</v>
      </c>
      <c r="D6967" s="9">
        <v>22</v>
      </c>
      <c r="E6967" s="30">
        <f>I01_Avg!D6967</f>
        <v>0.96045699945561136</v>
      </c>
      <c r="F6967" s="30">
        <f>PVWatts_8.5kW!J6979</f>
        <v>0</v>
      </c>
      <c r="G6967" s="34">
        <f t="shared" si="324"/>
        <v>0.96045699945561136</v>
      </c>
      <c r="H6967" s="34">
        <f t="shared" si="325"/>
        <v>0.96045699945561136</v>
      </c>
      <c r="I6967" s="34">
        <f t="shared" si="326"/>
        <v>0</v>
      </c>
    </row>
    <row r="6968" spans="2:9" x14ac:dyDescent="0.25">
      <c r="B6968" s="9">
        <v>2021</v>
      </c>
      <c r="C6968" s="9">
        <v>10</v>
      </c>
      <c r="D6968" s="9">
        <v>23</v>
      </c>
      <c r="E6968" s="30">
        <f>I01_Avg!D6968</f>
        <v>0.84572759754790439</v>
      </c>
      <c r="F6968" s="30">
        <f>PVWatts_8.5kW!J6980</f>
        <v>0</v>
      </c>
      <c r="G6968" s="34">
        <f t="shared" si="324"/>
        <v>0.84572759754790439</v>
      </c>
      <c r="H6968" s="34">
        <f t="shared" si="325"/>
        <v>0.84572759754790439</v>
      </c>
      <c r="I6968" s="34">
        <f t="shared" si="326"/>
        <v>0</v>
      </c>
    </row>
    <row r="6969" spans="2:9" x14ac:dyDescent="0.25">
      <c r="B6969" s="9">
        <v>2021</v>
      </c>
      <c r="C6969" s="9">
        <v>10</v>
      </c>
      <c r="D6969" s="9">
        <v>0</v>
      </c>
      <c r="E6969" s="30">
        <f>I01_Avg!D6969</f>
        <v>0.73796550169804598</v>
      </c>
      <c r="F6969" s="30">
        <f>PVWatts_8.5kW!J6981</f>
        <v>0</v>
      </c>
      <c r="G6969" s="34">
        <f t="shared" si="324"/>
        <v>0.73796550169804598</v>
      </c>
      <c r="H6969" s="34">
        <f t="shared" si="325"/>
        <v>0.73796550169804598</v>
      </c>
      <c r="I6969" s="34">
        <f t="shared" si="326"/>
        <v>0</v>
      </c>
    </row>
    <row r="6970" spans="2:9" x14ac:dyDescent="0.25">
      <c r="B6970" s="9">
        <v>2021</v>
      </c>
      <c r="C6970" s="9">
        <v>10</v>
      </c>
      <c r="D6970" s="9">
        <v>1</v>
      </c>
      <c r="E6970" s="30">
        <f>I01_Avg!D6970</f>
        <v>0.66704310839607239</v>
      </c>
      <c r="F6970" s="30">
        <f>PVWatts_8.5kW!J6982</f>
        <v>0</v>
      </c>
      <c r="G6970" s="34">
        <f t="shared" si="324"/>
        <v>0.66704310839607239</v>
      </c>
      <c r="H6970" s="34">
        <f t="shared" si="325"/>
        <v>0.66704310839607239</v>
      </c>
      <c r="I6970" s="34">
        <f t="shared" si="326"/>
        <v>0</v>
      </c>
    </row>
    <row r="6971" spans="2:9" x14ac:dyDescent="0.25">
      <c r="B6971" s="9">
        <v>2021</v>
      </c>
      <c r="C6971" s="9">
        <v>10</v>
      </c>
      <c r="D6971" s="9">
        <v>2</v>
      </c>
      <c r="E6971" s="30">
        <f>I01_Avg!D6971</f>
        <v>0.6648262457724089</v>
      </c>
      <c r="F6971" s="30">
        <f>PVWatts_8.5kW!J6983</f>
        <v>0</v>
      </c>
      <c r="G6971" s="34">
        <f t="shared" si="324"/>
        <v>0.6648262457724089</v>
      </c>
      <c r="H6971" s="34">
        <f t="shared" si="325"/>
        <v>0.6648262457724089</v>
      </c>
      <c r="I6971" s="34">
        <f t="shared" si="326"/>
        <v>0</v>
      </c>
    </row>
    <row r="6972" spans="2:9" x14ac:dyDescent="0.25">
      <c r="B6972" s="9">
        <v>2021</v>
      </c>
      <c r="C6972" s="9">
        <v>10</v>
      </c>
      <c r="D6972" s="9">
        <v>3</v>
      </c>
      <c r="E6972" s="30">
        <f>I01_Avg!D6972</f>
        <v>0.68586913096481428</v>
      </c>
      <c r="F6972" s="30">
        <f>PVWatts_8.5kW!J6984</f>
        <v>0</v>
      </c>
      <c r="G6972" s="34">
        <f t="shared" si="324"/>
        <v>0.68586913096481428</v>
      </c>
      <c r="H6972" s="34">
        <f t="shared" si="325"/>
        <v>0.68586913096481428</v>
      </c>
      <c r="I6972" s="34">
        <f t="shared" si="326"/>
        <v>0</v>
      </c>
    </row>
    <row r="6973" spans="2:9" x14ac:dyDescent="0.25">
      <c r="B6973" s="9">
        <v>2021</v>
      </c>
      <c r="C6973" s="9">
        <v>10</v>
      </c>
      <c r="D6973" s="9">
        <v>4</v>
      </c>
      <c r="E6973" s="30">
        <f>I01_Avg!D6973</f>
        <v>0.6978761987249944</v>
      </c>
      <c r="F6973" s="30">
        <f>PVWatts_8.5kW!J6985</f>
        <v>0</v>
      </c>
      <c r="G6973" s="34">
        <f t="shared" si="324"/>
        <v>0.6978761987249944</v>
      </c>
      <c r="H6973" s="34">
        <f t="shared" si="325"/>
        <v>0.6978761987249944</v>
      </c>
      <c r="I6973" s="34">
        <f t="shared" si="326"/>
        <v>0</v>
      </c>
    </row>
    <row r="6974" spans="2:9" x14ac:dyDescent="0.25">
      <c r="B6974" s="9">
        <v>2021</v>
      </c>
      <c r="C6974" s="9">
        <v>10</v>
      </c>
      <c r="D6974" s="9">
        <v>5</v>
      </c>
      <c r="E6974" s="30">
        <f>I01_Avg!D6974</f>
        <v>0.7865380016444834</v>
      </c>
      <c r="F6974" s="30">
        <f>PVWatts_8.5kW!J6986</f>
        <v>0</v>
      </c>
      <c r="G6974" s="34">
        <f t="shared" si="324"/>
        <v>0.7865380016444834</v>
      </c>
      <c r="H6974" s="34">
        <f t="shared" si="325"/>
        <v>0.7865380016444834</v>
      </c>
      <c r="I6974" s="34">
        <f t="shared" si="326"/>
        <v>0</v>
      </c>
    </row>
    <row r="6975" spans="2:9" x14ac:dyDescent="0.25">
      <c r="B6975" s="9">
        <v>2021</v>
      </c>
      <c r="C6975" s="9">
        <v>10</v>
      </c>
      <c r="D6975" s="9">
        <v>6</v>
      </c>
      <c r="E6975" s="30">
        <f>I01_Avg!D6975</f>
        <v>0.90347067284095983</v>
      </c>
      <c r="F6975" s="30">
        <f>PVWatts_8.5kW!J6987</f>
        <v>0</v>
      </c>
      <c r="G6975" s="34">
        <f t="shared" si="324"/>
        <v>0.90347067284095983</v>
      </c>
      <c r="H6975" s="34">
        <f t="shared" si="325"/>
        <v>0.90347067284095983</v>
      </c>
      <c r="I6975" s="34">
        <f t="shared" si="326"/>
        <v>0</v>
      </c>
    </row>
    <row r="6976" spans="2:9" x14ac:dyDescent="0.25">
      <c r="B6976" s="9">
        <v>2021</v>
      </c>
      <c r="C6976" s="9">
        <v>10</v>
      </c>
      <c r="D6976" s="9">
        <v>7</v>
      </c>
      <c r="E6976" s="30">
        <f>I01_Avg!D6976</f>
        <v>1.0651797204296083</v>
      </c>
      <c r="F6976" s="30">
        <f>PVWatts_8.5kW!J6988</f>
        <v>0.43101499999999998</v>
      </c>
      <c r="G6976" s="34">
        <f t="shared" si="324"/>
        <v>0.63416472042960836</v>
      </c>
      <c r="H6976" s="34">
        <f t="shared" si="325"/>
        <v>0.63416472042960836</v>
      </c>
      <c r="I6976" s="34">
        <f t="shared" si="326"/>
        <v>0</v>
      </c>
    </row>
    <row r="6977" spans="2:9" x14ac:dyDescent="0.25">
      <c r="B6977" s="9">
        <v>2021</v>
      </c>
      <c r="C6977" s="9">
        <v>10</v>
      </c>
      <c r="D6977" s="9">
        <v>8</v>
      </c>
      <c r="E6977" s="30">
        <f>I01_Avg!D6977</f>
        <v>1.1060693561295181</v>
      </c>
      <c r="F6977" s="30">
        <f>PVWatts_8.5kW!J6989</f>
        <v>0.62158799999999992</v>
      </c>
      <c r="G6977" s="34">
        <f t="shared" si="324"/>
        <v>0.48448135612951815</v>
      </c>
      <c r="H6977" s="34">
        <f t="shared" si="325"/>
        <v>0.48448135612951815</v>
      </c>
      <c r="I6977" s="34">
        <f t="shared" si="326"/>
        <v>0</v>
      </c>
    </row>
    <row r="6978" spans="2:9" x14ac:dyDescent="0.25">
      <c r="B6978" s="9">
        <v>2021</v>
      </c>
      <c r="C6978" s="9">
        <v>10</v>
      </c>
      <c r="D6978" s="9">
        <v>9</v>
      </c>
      <c r="E6978" s="30">
        <f>I01_Avg!D6978</f>
        <v>1.0552987142001489</v>
      </c>
      <c r="F6978" s="30">
        <f>PVWatts_8.5kW!J6990</f>
        <v>3.7134670000000001</v>
      </c>
      <c r="G6978" s="34">
        <f t="shared" si="324"/>
        <v>-2.6581682857998512</v>
      </c>
      <c r="H6978" s="34">
        <f t="shared" si="325"/>
        <v>0</v>
      </c>
      <c r="I6978" s="34">
        <f t="shared" si="326"/>
        <v>-2.6581682857998512</v>
      </c>
    </row>
    <row r="6979" spans="2:9" x14ac:dyDescent="0.25">
      <c r="B6979" s="9">
        <v>2021</v>
      </c>
      <c r="C6979" s="9">
        <v>10</v>
      </c>
      <c r="D6979" s="9">
        <v>10</v>
      </c>
      <c r="E6979" s="30">
        <f>I01_Avg!D6979</f>
        <v>1.0986284451218244</v>
      </c>
      <c r="F6979" s="30">
        <f>PVWatts_8.5kW!J6991</f>
        <v>4.8251170000000005</v>
      </c>
      <c r="G6979" s="34">
        <f t="shared" si="324"/>
        <v>-3.7264885548781761</v>
      </c>
      <c r="H6979" s="34">
        <f t="shared" si="325"/>
        <v>0</v>
      </c>
      <c r="I6979" s="34">
        <f t="shared" si="326"/>
        <v>-3.7264885548781761</v>
      </c>
    </row>
    <row r="6980" spans="2:9" x14ac:dyDescent="0.25">
      <c r="B6980" s="9">
        <v>2021</v>
      </c>
      <c r="C6980" s="9">
        <v>10</v>
      </c>
      <c r="D6980" s="9">
        <v>11</v>
      </c>
      <c r="E6980" s="30">
        <f>I01_Avg!D6980</f>
        <v>1.0772913174196614</v>
      </c>
      <c r="F6980" s="30">
        <f>PVWatts_8.5kW!J6992</f>
        <v>4.8306339999999999</v>
      </c>
      <c r="G6980" s="34">
        <f t="shared" si="324"/>
        <v>-3.7533426825803384</v>
      </c>
      <c r="H6980" s="34">
        <f t="shared" si="325"/>
        <v>0</v>
      </c>
      <c r="I6980" s="34">
        <f t="shared" si="326"/>
        <v>-3.7533426825803384</v>
      </c>
    </row>
    <row r="6981" spans="2:9" x14ac:dyDescent="0.25">
      <c r="B6981" s="9">
        <v>2021</v>
      </c>
      <c r="C6981" s="9">
        <v>10</v>
      </c>
      <c r="D6981" s="9">
        <v>12</v>
      </c>
      <c r="E6981" s="30">
        <f>I01_Avg!D6981</f>
        <v>1.0373393485751876</v>
      </c>
      <c r="F6981" s="30">
        <f>PVWatts_8.5kW!J6993</f>
        <v>5.6599849999999998</v>
      </c>
      <c r="G6981" s="34">
        <f t="shared" si="324"/>
        <v>-4.6226456514248122</v>
      </c>
      <c r="H6981" s="34">
        <f t="shared" si="325"/>
        <v>0</v>
      </c>
      <c r="I6981" s="34">
        <f t="shared" si="326"/>
        <v>-4.6226456514248122</v>
      </c>
    </row>
    <row r="6982" spans="2:9" x14ac:dyDescent="0.25">
      <c r="B6982" s="9">
        <v>2021</v>
      </c>
      <c r="C6982" s="9">
        <v>10</v>
      </c>
      <c r="D6982" s="9">
        <v>13</v>
      </c>
      <c r="E6982" s="30">
        <f>I01_Avg!D6982</f>
        <v>0.97616638949044987</v>
      </c>
      <c r="F6982" s="30">
        <f>PVWatts_8.5kW!J6994</f>
        <v>5.4518680000000002</v>
      </c>
      <c r="G6982" s="34">
        <f t="shared" si="324"/>
        <v>-4.4757016105095504</v>
      </c>
      <c r="H6982" s="34">
        <f t="shared" si="325"/>
        <v>0</v>
      </c>
      <c r="I6982" s="34">
        <f t="shared" si="326"/>
        <v>-4.4757016105095504</v>
      </c>
    </row>
    <row r="6983" spans="2:9" x14ac:dyDescent="0.25">
      <c r="B6983" s="9">
        <v>2021</v>
      </c>
      <c r="C6983" s="9">
        <v>10</v>
      </c>
      <c r="D6983" s="9">
        <v>14</v>
      </c>
      <c r="E6983" s="30">
        <f>I01_Avg!D6983</f>
        <v>0.92197673102241362</v>
      </c>
      <c r="F6983" s="30">
        <f>PVWatts_8.5kW!J6995</f>
        <v>3.7677749999999999</v>
      </c>
      <c r="G6983" s="34">
        <f t="shared" si="324"/>
        <v>-2.8457982689775863</v>
      </c>
      <c r="H6983" s="34">
        <f t="shared" si="325"/>
        <v>0</v>
      </c>
      <c r="I6983" s="34">
        <f t="shared" si="326"/>
        <v>-2.8457982689775863</v>
      </c>
    </row>
    <row r="6984" spans="2:9" x14ac:dyDescent="0.25">
      <c r="B6984" s="9">
        <v>2021</v>
      </c>
      <c r="C6984" s="9">
        <v>10</v>
      </c>
      <c r="D6984" s="9">
        <v>15</v>
      </c>
      <c r="E6984" s="30">
        <f>I01_Avg!D6984</f>
        <v>0.97511410082976735</v>
      </c>
      <c r="F6984" s="30">
        <f>PVWatts_8.5kW!J6996</f>
        <v>3.6049039999999999</v>
      </c>
      <c r="G6984" s="34">
        <f t="shared" si="324"/>
        <v>-2.6297898991702326</v>
      </c>
      <c r="H6984" s="34">
        <f t="shared" si="325"/>
        <v>0</v>
      </c>
      <c r="I6984" s="34">
        <f t="shared" si="326"/>
        <v>-2.6297898991702326</v>
      </c>
    </row>
    <row r="6985" spans="2:9" x14ac:dyDescent="0.25">
      <c r="B6985" s="9">
        <v>2021</v>
      </c>
      <c r="C6985" s="9">
        <v>10</v>
      </c>
      <c r="D6985" s="9">
        <v>16</v>
      </c>
      <c r="E6985" s="30">
        <f>I01_Avg!D6985</f>
        <v>1.0207326220919091</v>
      </c>
      <c r="F6985" s="30">
        <f>PVWatts_8.5kW!J6997</f>
        <v>1.6430370000000001</v>
      </c>
      <c r="G6985" s="34">
        <f t="shared" si="324"/>
        <v>-0.62230437790809101</v>
      </c>
      <c r="H6985" s="34">
        <f t="shared" si="325"/>
        <v>0</v>
      </c>
      <c r="I6985" s="34">
        <f t="shared" si="326"/>
        <v>-0.62230437790809101</v>
      </c>
    </row>
    <row r="6986" spans="2:9" x14ac:dyDescent="0.25">
      <c r="B6986" s="9">
        <v>2021</v>
      </c>
      <c r="C6986" s="9">
        <v>10</v>
      </c>
      <c r="D6986" s="9">
        <v>17</v>
      </c>
      <c r="E6986" s="30">
        <f>I01_Avg!D6986</f>
        <v>1.1851330796598594</v>
      </c>
      <c r="F6986" s="30">
        <f>PVWatts_8.5kW!J6998</f>
        <v>0.380602</v>
      </c>
      <c r="G6986" s="34">
        <f t="shared" ref="G6986:G7049" si="327">+E6986-F6986</f>
        <v>0.80453107965985937</v>
      </c>
      <c r="H6986" s="34">
        <f t="shared" ref="H6986:H7049" si="328">+IF(G6986&gt;0,G6986,0)</f>
        <v>0.80453107965985937</v>
      </c>
      <c r="I6986" s="34">
        <f t="shared" ref="I6986:I7049" si="329">+IF(G6986&lt;0,G6986,0)</f>
        <v>0</v>
      </c>
    </row>
    <row r="6987" spans="2:9" x14ac:dyDescent="0.25">
      <c r="B6987" s="9">
        <v>2021</v>
      </c>
      <c r="C6987" s="9">
        <v>10</v>
      </c>
      <c r="D6987" s="9">
        <v>18</v>
      </c>
      <c r="E6987" s="30">
        <f>I01_Avg!D6987</f>
        <v>1.3186412390342384</v>
      </c>
      <c r="F6987" s="30">
        <f>PVWatts_8.5kW!J6999</f>
        <v>0</v>
      </c>
      <c r="G6987" s="34">
        <f t="shared" si="327"/>
        <v>1.3186412390342384</v>
      </c>
      <c r="H6987" s="34">
        <f t="shared" si="328"/>
        <v>1.3186412390342384</v>
      </c>
      <c r="I6987" s="34">
        <f t="shared" si="329"/>
        <v>0</v>
      </c>
    </row>
    <row r="6988" spans="2:9" x14ac:dyDescent="0.25">
      <c r="B6988" s="9">
        <v>2021</v>
      </c>
      <c r="C6988" s="9">
        <v>10</v>
      </c>
      <c r="D6988" s="9">
        <v>19</v>
      </c>
      <c r="E6988" s="30">
        <f>I01_Avg!D6988</f>
        <v>1.3253123578596619</v>
      </c>
      <c r="F6988" s="30">
        <f>PVWatts_8.5kW!J7000</f>
        <v>0</v>
      </c>
      <c r="G6988" s="34">
        <f t="shared" si="327"/>
        <v>1.3253123578596619</v>
      </c>
      <c r="H6988" s="34">
        <f t="shared" si="328"/>
        <v>1.3253123578596619</v>
      </c>
      <c r="I6988" s="34">
        <f t="shared" si="329"/>
        <v>0</v>
      </c>
    </row>
    <row r="6989" spans="2:9" x14ac:dyDescent="0.25">
      <c r="B6989" s="9">
        <v>2021</v>
      </c>
      <c r="C6989" s="9">
        <v>10</v>
      </c>
      <c r="D6989" s="9">
        <v>20</v>
      </c>
      <c r="E6989" s="30">
        <f>I01_Avg!D6989</f>
        <v>1.2906304852927069</v>
      </c>
      <c r="F6989" s="30">
        <f>PVWatts_8.5kW!J7001</f>
        <v>0</v>
      </c>
      <c r="G6989" s="34">
        <f t="shared" si="327"/>
        <v>1.2906304852927069</v>
      </c>
      <c r="H6989" s="34">
        <f t="shared" si="328"/>
        <v>1.2906304852927069</v>
      </c>
      <c r="I6989" s="34">
        <f t="shared" si="329"/>
        <v>0</v>
      </c>
    </row>
    <row r="6990" spans="2:9" x14ac:dyDescent="0.25">
      <c r="B6990" s="9">
        <v>2021</v>
      </c>
      <c r="C6990" s="9">
        <v>10</v>
      </c>
      <c r="D6990" s="9">
        <v>21</v>
      </c>
      <c r="E6990" s="30">
        <f>I01_Avg!D6990</f>
        <v>1.1810023097702054</v>
      </c>
      <c r="F6990" s="30">
        <f>PVWatts_8.5kW!J7002</f>
        <v>0</v>
      </c>
      <c r="G6990" s="34">
        <f t="shared" si="327"/>
        <v>1.1810023097702054</v>
      </c>
      <c r="H6990" s="34">
        <f t="shared" si="328"/>
        <v>1.1810023097702054</v>
      </c>
      <c r="I6990" s="34">
        <f t="shared" si="329"/>
        <v>0</v>
      </c>
    </row>
    <row r="6991" spans="2:9" x14ac:dyDescent="0.25">
      <c r="B6991" s="9">
        <v>2021</v>
      </c>
      <c r="C6991" s="9">
        <v>10</v>
      </c>
      <c r="D6991" s="9">
        <v>22</v>
      </c>
      <c r="E6991" s="30">
        <f>I01_Avg!D6991</f>
        <v>1.0242975543059891</v>
      </c>
      <c r="F6991" s="30">
        <f>PVWatts_8.5kW!J7003</f>
        <v>0</v>
      </c>
      <c r="G6991" s="34">
        <f t="shared" si="327"/>
        <v>1.0242975543059891</v>
      </c>
      <c r="H6991" s="34">
        <f t="shared" si="328"/>
        <v>1.0242975543059891</v>
      </c>
      <c r="I6991" s="34">
        <f t="shared" si="329"/>
        <v>0</v>
      </c>
    </row>
    <row r="6992" spans="2:9" x14ac:dyDescent="0.25">
      <c r="B6992" s="9">
        <v>2021</v>
      </c>
      <c r="C6992" s="9">
        <v>10</v>
      </c>
      <c r="D6992" s="9">
        <v>23</v>
      </c>
      <c r="E6992" s="30">
        <f>I01_Avg!D6992</f>
        <v>0.94513222908836392</v>
      </c>
      <c r="F6992" s="30">
        <f>PVWatts_8.5kW!J7004</f>
        <v>0</v>
      </c>
      <c r="G6992" s="34">
        <f t="shared" si="327"/>
        <v>0.94513222908836392</v>
      </c>
      <c r="H6992" s="34">
        <f t="shared" si="328"/>
        <v>0.94513222908836392</v>
      </c>
      <c r="I6992" s="34">
        <f t="shared" si="329"/>
        <v>0</v>
      </c>
    </row>
    <row r="6993" spans="2:9" x14ac:dyDescent="0.25">
      <c r="B6993" s="9">
        <v>2021</v>
      </c>
      <c r="C6993" s="9">
        <v>10</v>
      </c>
      <c r="D6993" s="9">
        <v>0</v>
      </c>
      <c r="E6993" s="30">
        <f>I01_Avg!D6993</f>
        <v>0.8649358635174319</v>
      </c>
      <c r="F6993" s="30">
        <f>PVWatts_8.5kW!J7005</f>
        <v>0</v>
      </c>
      <c r="G6993" s="34">
        <f t="shared" si="327"/>
        <v>0.8649358635174319</v>
      </c>
      <c r="H6993" s="34">
        <f t="shared" si="328"/>
        <v>0.8649358635174319</v>
      </c>
      <c r="I6993" s="34">
        <f t="shared" si="329"/>
        <v>0</v>
      </c>
    </row>
    <row r="6994" spans="2:9" x14ac:dyDescent="0.25">
      <c r="B6994" s="9">
        <v>2021</v>
      </c>
      <c r="C6994" s="9">
        <v>10</v>
      </c>
      <c r="D6994" s="9">
        <v>1</v>
      </c>
      <c r="E6994" s="30">
        <f>I01_Avg!D6994</f>
        <v>0.80033697658321457</v>
      </c>
      <c r="F6994" s="30">
        <f>PVWatts_8.5kW!J7006</f>
        <v>0</v>
      </c>
      <c r="G6994" s="34">
        <f t="shared" si="327"/>
        <v>0.80033697658321457</v>
      </c>
      <c r="H6994" s="34">
        <f t="shared" si="328"/>
        <v>0.80033697658321457</v>
      </c>
      <c r="I6994" s="34">
        <f t="shared" si="329"/>
        <v>0</v>
      </c>
    </row>
    <row r="6995" spans="2:9" x14ac:dyDescent="0.25">
      <c r="B6995" s="9">
        <v>2021</v>
      </c>
      <c r="C6995" s="9">
        <v>10</v>
      </c>
      <c r="D6995" s="9">
        <v>2</v>
      </c>
      <c r="E6995" s="30">
        <f>I01_Avg!D6995</f>
        <v>0.79710266865627721</v>
      </c>
      <c r="F6995" s="30">
        <f>PVWatts_8.5kW!J7007</f>
        <v>0</v>
      </c>
      <c r="G6995" s="34">
        <f t="shared" si="327"/>
        <v>0.79710266865627721</v>
      </c>
      <c r="H6995" s="34">
        <f t="shared" si="328"/>
        <v>0.79710266865627721</v>
      </c>
      <c r="I6995" s="34">
        <f t="shared" si="329"/>
        <v>0</v>
      </c>
    </row>
    <row r="6996" spans="2:9" x14ac:dyDescent="0.25">
      <c r="B6996" s="9">
        <v>2021</v>
      </c>
      <c r="C6996" s="9">
        <v>10</v>
      </c>
      <c r="D6996" s="9">
        <v>3</v>
      </c>
      <c r="E6996" s="30">
        <f>I01_Avg!D6996</f>
        <v>0.80157824900859387</v>
      </c>
      <c r="F6996" s="30">
        <f>PVWatts_8.5kW!J7008</f>
        <v>0</v>
      </c>
      <c r="G6996" s="34">
        <f t="shared" si="327"/>
        <v>0.80157824900859387</v>
      </c>
      <c r="H6996" s="34">
        <f t="shared" si="328"/>
        <v>0.80157824900859387</v>
      </c>
      <c r="I6996" s="34">
        <f t="shared" si="329"/>
        <v>0</v>
      </c>
    </row>
    <row r="6997" spans="2:9" x14ac:dyDescent="0.25">
      <c r="B6997" s="9">
        <v>2021</v>
      </c>
      <c r="C6997" s="9">
        <v>10</v>
      </c>
      <c r="D6997" s="9">
        <v>4</v>
      </c>
      <c r="E6997" s="30">
        <f>I01_Avg!D6997</f>
        <v>0.84685706962398</v>
      </c>
      <c r="F6997" s="30">
        <f>PVWatts_8.5kW!J7009</f>
        <v>0</v>
      </c>
      <c r="G6997" s="34">
        <f t="shared" si="327"/>
        <v>0.84685706962398</v>
      </c>
      <c r="H6997" s="34">
        <f t="shared" si="328"/>
        <v>0.84685706962398</v>
      </c>
      <c r="I6997" s="34">
        <f t="shared" si="329"/>
        <v>0</v>
      </c>
    </row>
    <row r="6998" spans="2:9" x14ac:dyDescent="0.25">
      <c r="B6998" s="9">
        <v>2021</v>
      </c>
      <c r="C6998" s="9">
        <v>10</v>
      </c>
      <c r="D6998" s="9">
        <v>5</v>
      </c>
      <c r="E6998" s="30">
        <f>I01_Avg!D6998</f>
        <v>0.93468718595794109</v>
      </c>
      <c r="F6998" s="30">
        <f>PVWatts_8.5kW!J7010</f>
        <v>0</v>
      </c>
      <c r="G6998" s="34">
        <f t="shared" si="327"/>
        <v>0.93468718595794109</v>
      </c>
      <c r="H6998" s="34">
        <f t="shared" si="328"/>
        <v>0.93468718595794109</v>
      </c>
      <c r="I6998" s="34">
        <f t="shared" si="329"/>
        <v>0</v>
      </c>
    </row>
    <row r="6999" spans="2:9" x14ac:dyDescent="0.25">
      <c r="B6999" s="9">
        <v>2021</v>
      </c>
      <c r="C6999" s="9">
        <v>10</v>
      </c>
      <c r="D6999" s="9">
        <v>6</v>
      </c>
      <c r="E6999" s="30">
        <f>I01_Avg!D6999</f>
        <v>1.0875103578740808</v>
      </c>
      <c r="F6999" s="30">
        <f>PVWatts_8.5kW!J7011</f>
        <v>0</v>
      </c>
      <c r="G6999" s="34">
        <f t="shared" si="327"/>
        <v>1.0875103578740808</v>
      </c>
      <c r="H6999" s="34">
        <f t="shared" si="328"/>
        <v>1.0875103578740808</v>
      </c>
      <c r="I6999" s="34">
        <f t="shared" si="329"/>
        <v>0</v>
      </c>
    </row>
    <row r="7000" spans="2:9" x14ac:dyDescent="0.25">
      <c r="B7000" s="9">
        <v>2021</v>
      </c>
      <c r="C7000" s="9">
        <v>10</v>
      </c>
      <c r="D7000" s="9">
        <v>7</v>
      </c>
      <c r="E7000" s="30">
        <f>I01_Avg!D7000</f>
        <v>1.228728450292482</v>
      </c>
      <c r="F7000" s="30">
        <f>PVWatts_8.5kW!J7012</f>
        <v>0</v>
      </c>
      <c r="G7000" s="34">
        <f t="shared" si="327"/>
        <v>1.228728450292482</v>
      </c>
      <c r="H7000" s="34">
        <f t="shared" si="328"/>
        <v>1.228728450292482</v>
      </c>
      <c r="I7000" s="34">
        <f t="shared" si="329"/>
        <v>0</v>
      </c>
    </row>
    <row r="7001" spans="2:9" x14ac:dyDescent="0.25">
      <c r="B7001" s="9">
        <v>2021</v>
      </c>
      <c r="C7001" s="9">
        <v>10</v>
      </c>
      <c r="D7001" s="9">
        <v>8</v>
      </c>
      <c r="E7001" s="30">
        <f>I01_Avg!D7001</f>
        <v>1.2724292664974526</v>
      </c>
      <c r="F7001" s="30">
        <f>PVWatts_8.5kW!J7013</f>
        <v>3.8213000000000004E-2</v>
      </c>
      <c r="G7001" s="34">
        <f t="shared" si="327"/>
        <v>1.2342162664974525</v>
      </c>
      <c r="H7001" s="34">
        <f t="shared" si="328"/>
        <v>1.2342162664974525</v>
      </c>
      <c r="I7001" s="34">
        <f t="shared" si="329"/>
        <v>0</v>
      </c>
    </row>
    <row r="7002" spans="2:9" x14ac:dyDescent="0.25">
      <c r="B7002" s="9">
        <v>2021</v>
      </c>
      <c r="C7002" s="9">
        <v>10</v>
      </c>
      <c r="D7002" s="9">
        <v>9</v>
      </c>
      <c r="E7002" s="30">
        <f>I01_Avg!D7002</f>
        <v>1.213995943912503</v>
      </c>
      <c r="F7002" s="30">
        <f>PVWatts_8.5kW!J7014</f>
        <v>0.403947</v>
      </c>
      <c r="G7002" s="34">
        <f t="shared" si="327"/>
        <v>0.81004894391250293</v>
      </c>
      <c r="H7002" s="34">
        <f t="shared" si="328"/>
        <v>0.81004894391250293</v>
      </c>
      <c r="I7002" s="34">
        <f t="shared" si="329"/>
        <v>0</v>
      </c>
    </row>
    <row r="7003" spans="2:9" x14ac:dyDescent="0.25">
      <c r="B7003" s="9">
        <v>2021</v>
      </c>
      <c r="C7003" s="9">
        <v>10</v>
      </c>
      <c r="D7003" s="9">
        <v>10</v>
      </c>
      <c r="E7003" s="30">
        <f>I01_Avg!D7003</f>
        <v>1.1139735589159032</v>
      </c>
      <c r="F7003" s="30">
        <f>PVWatts_8.5kW!J7015</f>
        <v>0.57499199999999995</v>
      </c>
      <c r="G7003" s="34">
        <f t="shared" si="327"/>
        <v>0.53898155891590327</v>
      </c>
      <c r="H7003" s="34">
        <f t="shared" si="328"/>
        <v>0.53898155891590327</v>
      </c>
      <c r="I7003" s="34">
        <f t="shared" si="329"/>
        <v>0</v>
      </c>
    </row>
    <row r="7004" spans="2:9" x14ac:dyDescent="0.25">
      <c r="B7004" s="9">
        <v>2021</v>
      </c>
      <c r="C7004" s="9">
        <v>10</v>
      </c>
      <c r="D7004" s="9">
        <v>11</v>
      </c>
      <c r="E7004" s="30">
        <f>I01_Avg!D7004</f>
        <v>1.0267806463008822</v>
      </c>
      <c r="F7004" s="30">
        <f>PVWatts_8.5kW!J7016</f>
        <v>1.2343409999999999</v>
      </c>
      <c r="G7004" s="34">
        <f t="shared" si="327"/>
        <v>-0.20756035369911774</v>
      </c>
      <c r="H7004" s="34">
        <f t="shared" si="328"/>
        <v>0</v>
      </c>
      <c r="I7004" s="34">
        <f t="shared" si="329"/>
        <v>-0.20756035369911774</v>
      </c>
    </row>
    <row r="7005" spans="2:9" x14ac:dyDescent="0.25">
      <c r="B7005" s="9">
        <v>2021</v>
      </c>
      <c r="C7005" s="9">
        <v>10</v>
      </c>
      <c r="D7005" s="9">
        <v>12</v>
      </c>
      <c r="E7005" s="30">
        <f>I01_Avg!D7005</f>
        <v>0.92735873898255705</v>
      </c>
      <c r="F7005" s="30">
        <f>PVWatts_8.5kW!J7017</f>
        <v>0.99453400000000003</v>
      </c>
      <c r="G7005" s="34">
        <f t="shared" si="327"/>
        <v>-6.7175261017442978E-2</v>
      </c>
      <c r="H7005" s="34">
        <f t="shared" si="328"/>
        <v>0</v>
      </c>
      <c r="I7005" s="34">
        <f t="shared" si="329"/>
        <v>-6.7175261017442978E-2</v>
      </c>
    </row>
    <row r="7006" spans="2:9" x14ac:dyDescent="0.25">
      <c r="B7006" s="9">
        <v>2021</v>
      </c>
      <c r="C7006" s="9">
        <v>10</v>
      </c>
      <c r="D7006" s="9">
        <v>13</v>
      </c>
      <c r="E7006" s="30">
        <f>I01_Avg!D7006</f>
        <v>0.92857569775660986</v>
      </c>
      <c r="F7006" s="30">
        <f>PVWatts_8.5kW!J7018</f>
        <v>0.87173599999999996</v>
      </c>
      <c r="G7006" s="34">
        <f t="shared" si="327"/>
        <v>5.6839697756609908E-2</v>
      </c>
      <c r="H7006" s="34">
        <f t="shared" si="328"/>
        <v>5.6839697756609908E-2</v>
      </c>
      <c r="I7006" s="34">
        <f t="shared" si="329"/>
        <v>0</v>
      </c>
    </row>
    <row r="7007" spans="2:9" x14ac:dyDescent="0.25">
      <c r="B7007" s="9">
        <v>2021</v>
      </c>
      <c r="C7007" s="9">
        <v>10</v>
      </c>
      <c r="D7007" s="9">
        <v>14</v>
      </c>
      <c r="E7007" s="30">
        <f>I01_Avg!D7007</f>
        <v>0.92036899658256754</v>
      </c>
      <c r="F7007" s="30">
        <f>PVWatts_8.5kW!J7019</f>
        <v>1.1135060000000001</v>
      </c>
      <c r="G7007" s="34">
        <f t="shared" si="327"/>
        <v>-0.19313700341743256</v>
      </c>
      <c r="H7007" s="34">
        <f t="shared" si="328"/>
        <v>0</v>
      </c>
      <c r="I7007" s="34">
        <f t="shared" si="329"/>
        <v>-0.19313700341743256</v>
      </c>
    </row>
    <row r="7008" spans="2:9" x14ac:dyDescent="0.25">
      <c r="B7008" s="9">
        <v>2021</v>
      </c>
      <c r="C7008" s="9">
        <v>10</v>
      </c>
      <c r="D7008" s="9">
        <v>15</v>
      </c>
      <c r="E7008" s="30">
        <f>I01_Avg!D7008</f>
        <v>0.85081349440839482</v>
      </c>
      <c r="F7008" s="30">
        <f>PVWatts_8.5kW!J7020</f>
        <v>0.88825500000000002</v>
      </c>
      <c r="G7008" s="34">
        <f t="shared" si="327"/>
        <v>-3.7441505591605195E-2</v>
      </c>
      <c r="H7008" s="34">
        <f t="shared" si="328"/>
        <v>0</v>
      </c>
      <c r="I7008" s="34">
        <f t="shared" si="329"/>
        <v>-3.7441505591605195E-2</v>
      </c>
    </row>
    <row r="7009" spans="2:9" x14ac:dyDescent="0.25">
      <c r="B7009" s="9">
        <v>2021</v>
      </c>
      <c r="C7009" s="9">
        <v>10</v>
      </c>
      <c r="D7009" s="9">
        <v>16</v>
      </c>
      <c r="E7009" s="30">
        <f>I01_Avg!D7009</f>
        <v>0.90699113374522278</v>
      </c>
      <c r="F7009" s="30">
        <f>PVWatts_8.5kW!J7021</f>
        <v>0.44232100000000002</v>
      </c>
      <c r="G7009" s="34">
        <f t="shared" si="327"/>
        <v>0.46467013374522276</v>
      </c>
      <c r="H7009" s="34">
        <f t="shared" si="328"/>
        <v>0.46467013374522276</v>
      </c>
      <c r="I7009" s="34">
        <f t="shared" si="329"/>
        <v>0</v>
      </c>
    </row>
    <row r="7010" spans="2:9" x14ac:dyDescent="0.25">
      <c r="B7010" s="9">
        <v>2021</v>
      </c>
      <c r="C7010" s="9">
        <v>10</v>
      </c>
      <c r="D7010" s="9">
        <v>17</v>
      </c>
      <c r="E7010" s="30">
        <f>I01_Avg!D7010</f>
        <v>1.0670931770420033</v>
      </c>
      <c r="F7010" s="30">
        <f>PVWatts_8.5kW!J7022</f>
        <v>7.7460000000000003E-3</v>
      </c>
      <c r="G7010" s="34">
        <f t="shared" si="327"/>
        <v>1.0593471770420033</v>
      </c>
      <c r="H7010" s="34">
        <f t="shared" si="328"/>
        <v>1.0593471770420033</v>
      </c>
      <c r="I7010" s="34">
        <f t="shared" si="329"/>
        <v>0</v>
      </c>
    </row>
    <row r="7011" spans="2:9" x14ac:dyDescent="0.25">
      <c r="B7011" s="9">
        <v>2021</v>
      </c>
      <c r="C7011" s="9">
        <v>10</v>
      </c>
      <c r="D7011" s="9">
        <v>18</v>
      </c>
      <c r="E7011" s="30">
        <f>I01_Avg!D7011</f>
        <v>1.1960846049644791</v>
      </c>
      <c r="F7011" s="30">
        <f>PVWatts_8.5kW!J7023</f>
        <v>0</v>
      </c>
      <c r="G7011" s="34">
        <f t="shared" si="327"/>
        <v>1.1960846049644791</v>
      </c>
      <c r="H7011" s="34">
        <f t="shared" si="328"/>
        <v>1.1960846049644791</v>
      </c>
      <c r="I7011" s="34">
        <f t="shared" si="329"/>
        <v>0</v>
      </c>
    </row>
    <row r="7012" spans="2:9" x14ac:dyDescent="0.25">
      <c r="B7012" s="9">
        <v>2021</v>
      </c>
      <c r="C7012" s="9">
        <v>10</v>
      </c>
      <c r="D7012" s="9">
        <v>19</v>
      </c>
      <c r="E7012" s="30">
        <f>I01_Avg!D7012</f>
        <v>1.2767594809012537</v>
      </c>
      <c r="F7012" s="30">
        <f>PVWatts_8.5kW!J7024</f>
        <v>0</v>
      </c>
      <c r="G7012" s="34">
        <f t="shared" si="327"/>
        <v>1.2767594809012537</v>
      </c>
      <c r="H7012" s="34">
        <f t="shared" si="328"/>
        <v>1.2767594809012537</v>
      </c>
      <c r="I7012" s="34">
        <f t="shared" si="329"/>
        <v>0</v>
      </c>
    </row>
    <row r="7013" spans="2:9" x14ac:dyDescent="0.25">
      <c r="B7013" s="9">
        <v>2021</v>
      </c>
      <c r="C7013" s="9">
        <v>10</v>
      </c>
      <c r="D7013" s="9">
        <v>20</v>
      </c>
      <c r="E7013" s="30">
        <f>I01_Avg!D7013</f>
        <v>1.1997321810191477</v>
      </c>
      <c r="F7013" s="30">
        <f>PVWatts_8.5kW!J7025</f>
        <v>0</v>
      </c>
      <c r="G7013" s="34">
        <f t="shared" si="327"/>
        <v>1.1997321810191477</v>
      </c>
      <c r="H7013" s="34">
        <f t="shared" si="328"/>
        <v>1.1997321810191477</v>
      </c>
      <c r="I7013" s="34">
        <f t="shared" si="329"/>
        <v>0</v>
      </c>
    </row>
    <row r="7014" spans="2:9" x14ac:dyDescent="0.25">
      <c r="B7014" s="9">
        <v>2021</v>
      </c>
      <c r="C7014" s="9">
        <v>10</v>
      </c>
      <c r="D7014" s="9">
        <v>21</v>
      </c>
      <c r="E7014" s="30">
        <f>I01_Avg!D7014</f>
        <v>1.1223517492992383</v>
      </c>
      <c r="F7014" s="30">
        <f>PVWatts_8.5kW!J7026</f>
        <v>0</v>
      </c>
      <c r="G7014" s="34">
        <f t="shared" si="327"/>
        <v>1.1223517492992383</v>
      </c>
      <c r="H7014" s="34">
        <f t="shared" si="328"/>
        <v>1.1223517492992383</v>
      </c>
      <c r="I7014" s="34">
        <f t="shared" si="329"/>
        <v>0</v>
      </c>
    </row>
    <row r="7015" spans="2:9" x14ac:dyDescent="0.25">
      <c r="B7015" s="9">
        <v>2021</v>
      </c>
      <c r="C7015" s="9">
        <v>10</v>
      </c>
      <c r="D7015" s="9">
        <v>22</v>
      </c>
      <c r="E7015" s="30">
        <f>I01_Avg!D7015</f>
        <v>0.9734293662751744</v>
      </c>
      <c r="F7015" s="30">
        <f>PVWatts_8.5kW!J7027</f>
        <v>0</v>
      </c>
      <c r="G7015" s="34">
        <f t="shared" si="327"/>
        <v>0.9734293662751744</v>
      </c>
      <c r="H7015" s="34">
        <f t="shared" si="328"/>
        <v>0.9734293662751744</v>
      </c>
      <c r="I7015" s="34">
        <f t="shared" si="329"/>
        <v>0</v>
      </c>
    </row>
    <row r="7016" spans="2:9" x14ac:dyDescent="0.25">
      <c r="B7016" s="9">
        <v>2021</v>
      </c>
      <c r="C7016" s="9">
        <v>10</v>
      </c>
      <c r="D7016" s="9">
        <v>23</v>
      </c>
      <c r="E7016" s="30">
        <f>I01_Avg!D7016</f>
        <v>0.83782696368224663</v>
      </c>
      <c r="F7016" s="30">
        <f>PVWatts_8.5kW!J7028</f>
        <v>0</v>
      </c>
      <c r="G7016" s="34">
        <f t="shared" si="327"/>
        <v>0.83782696368224663</v>
      </c>
      <c r="H7016" s="34">
        <f t="shared" si="328"/>
        <v>0.83782696368224663</v>
      </c>
      <c r="I7016" s="34">
        <f t="shared" si="329"/>
        <v>0</v>
      </c>
    </row>
    <row r="7017" spans="2:9" x14ac:dyDescent="0.25">
      <c r="B7017" s="9">
        <v>2021</v>
      </c>
      <c r="C7017" s="9">
        <v>10</v>
      </c>
      <c r="D7017" s="9">
        <v>0</v>
      </c>
      <c r="E7017" s="30">
        <f>I01_Avg!D7017</f>
        <v>0.77766448049749504</v>
      </c>
      <c r="F7017" s="30">
        <f>PVWatts_8.5kW!J7029</f>
        <v>0</v>
      </c>
      <c r="G7017" s="34">
        <f t="shared" si="327"/>
        <v>0.77766448049749504</v>
      </c>
      <c r="H7017" s="34">
        <f t="shared" si="328"/>
        <v>0.77766448049749504</v>
      </c>
      <c r="I7017" s="34">
        <f t="shared" si="329"/>
        <v>0</v>
      </c>
    </row>
    <row r="7018" spans="2:9" x14ac:dyDescent="0.25">
      <c r="B7018" s="9">
        <v>2021</v>
      </c>
      <c r="C7018" s="9">
        <v>10</v>
      </c>
      <c r="D7018" s="9">
        <v>1</v>
      </c>
      <c r="E7018" s="30">
        <f>I01_Avg!D7018</f>
        <v>0.78063938484745898</v>
      </c>
      <c r="F7018" s="30">
        <f>PVWatts_8.5kW!J7030</f>
        <v>0</v>
      </c>
      <c r="G7018" s="34">
        <f t="shared" si="327"/>
        <v>0.78063938484745898</v>
      </c>
      <c r="H7018" s="34">
        <f t="shared" si="328"/>
        <v>0.78063938484745898</v>
      </c>
      <c r="I7018" s="34">
        <f t="shared" si="329"/>
        <v>0</v>
      </c>
    </row>
    <row r="7019" spans="2:9" x14ac:dyDescent="0.25">
      <c r="B7019" s="9">
        <v>2021</v>
      </c>
      <c r="C7019" s="9">
        <v>10</v>
      </c>
      <c r="D7019" s="9">
        <v>2</v>
      </c>
      <c r="E7019" s="30">
        <f>I01_Avg!D7019</f>
        <v>0.70715261548043951</v>
      </c>
      <c r="F7019" s="30">
        <f>PVWatts_8.5kW!J7031</f>
        <v>0</v>
      </c>
      <c r="G7019" s="34">
        <f t="shared" si="327"/>
        <v>0.70715261548043951</v>
      </c>
      <c r="H7019" s="34">
        <f t="shared" si="328"/>
        <v>0.70715261548043951</v>
      </c>
      <c r="I7019" s="34">
        <f t="shared" si="329"/>
        <v>0</v>
      </c>
    </row>
    <row r="7020" spans="2:9" x14ac:dyDescent="0.25">
      <c r="B7020" s="9">
        <v>2021</v>
      </c>
      <c r="C7020" s="9">
        <v>10</v>
      </c>
      <c r="D7020" s="9">
        <v>3</v>
      </c>
      <c r="E7020" s="30">
        <f>I01_Avg!D7020</f>
        <v>0.73331567047199309</v>
      </c>
      <c r="F7020" s="30">
        <f>PVWatts_8.5kW!J7032</f>
        <v>0</v>
      </c>
      <c r="G7020" s="34">
        <f t="shared" si="327"/>
        <v>0.73331567047199309</v>
      </c>
      <c r="H7020" s="34">
        <f t="shared" si="328"/>
        <v>0.73331567047199309</v>
      </c>
      <c r="I7020" s="34">
        <f t="shared" si="329"/>
        <v>0</v>
      </c>
    </row>
    <row r="7021" spans="2:9" x14ac:dyDescent="0.25">
      <c r="B7021" s="9">
        <v>2021</v>
      </c>
      <c r="C7021" s="9">
        <v>10</v>
      </c>
      <c r="D7021" s="9">
        <v>4</v>
      </c>
      <c r="E7021" s="30">
        <f>I01_Avg!D7021</f>
        <v>0.79844311993402561</v>
      </c>
      <c r="F7021" s="30">
        <f>PVWatts_8.5kW!J7033</f>
        <v>0</v>
      </c>
      <c r="G7021" s="34">
        <f t="shared" si="327"/>
        <v>0.79844311993402561</v>
      </c>
      <c r="H7021" s="34">
        <f t="shared" si="328"/>
        <v>0.79844311993402561</v>
      </c>
      <c r="I7021" s="34">
        <f t="shared" si="329"/>
        <v>0</v>
      </c>
    </row>
    <row r="7022" spans="2:9" x14ac:dyDescent="0.25">
      <c r="B7022" s="9">
        <v>2021</v>
      </c>
      <c r="C7022" s="9">
        <v>10</v>
      </c>
      <c r="D7022" s="9">
        <v>5</v>
      </c>
      <c r="E7022" s="30">
        <f>I01_Avg!D7022</f>
        <v>0.8506432491224275</v>
      </c>
      <c r="F7022" s="30">
        <f>PVWatts_8.5kW!J7034</f>
        <v>0</v>
      </c>
      <c r="G7022" s="34">
        <f t="shared" si="327"/>
        <v>0.8506432491224275</v>
      </c>
      <c r="H7022" s="34">
        <f t="shared" si="328"/>
        <v>0.8506432491224275</v>
      </c>
      <c r="I7022" s="34">
        <f t="shared" si="329"/>
        <v>0</v>
      </c>
    </row>
    <row r="7023" spans="2:9" x14ac:dyDescent="0.25">
      <c r="B7023" s="9">
        <v>2021</v>
      </c>
      <c r="C7023" s="9">
        <v>10</v>
      </c>
      <c r="D7023" s="9">
        <v>6</v>
      </c>
      <c r="E7023" s="30">
        <f>I01_Avg!D7023</f>
        <v>0.9567850172794008</v>
      </c>
      <c r="F7023" s="30">
        <f>PVWatts_8.5kW!J7035</f>
        <v>0</v>
      </c>
      <c r="G7023" s="34">
        <f t="shared" si="327"/>
        <v>0.9567850172794008</v>
      </c>
      <c r="H7023" s="34">
        <f t="shared" si="328"/>
        <v>0.9567850172794008</v>
      </c>
      <c r="I7023" s="34">
        <f t="shared" si="329"/>
        <v>0</v>
      </c>
    </row>
    <row r="7024" spans="2:9" x14ac:dyDescent="0.25">
      <c r="B7024" s="9">
        <v>2021</v>
      </c>
      <c r="C7024" s="9">
        <v>10</v>
      </c>
      <c r="D7024" s="9">
        <v>7</v>
      </c>
      <c r="E7024" s="30">
        <f>I01_Avg!D7024</f>
        <v>1.0896668283339201</v>
      </c>
      <c r="F7024" s="30">
        <f>PVWatts_8.5kW!J7036</f>
        <v>0.47722100000000001</v>
      </c>
      <c r="G7024" s="34">
        <f t="shared" si="327"/>
        <v>0.61244582833392014</v>
      </c>
      <c r="H7024" s="34">
        <f t="shared" si="328"/>
        <v>0.61244582833392014</v>
      </c>
      <c r="I7024" s="34">
        <f t="shared" si="329"/>
        <v>0</v>
      </c>
    </row>
    <row r="7025" spans="2:9" x14ac:dyDescent="0.25">
      <c r="B7025" s="9">
        <v>2021</v>
      </c>
      <c r="C7025" s="9">
        <v>10</v>
      </c>
      <c r="D7025" s="9">
        <v>8</v>
      </c>
      <c r="E7025" s="30">
        <f>I01_Avg!D7025</f>
        <v>1.1336187918696523</v>
      </c>
      <c r="F7025" s="30">
        <f>PVWatts_8.5kW!J7037</f>
        <v>2.1374200000000001</v>
      </c>
      <c r="G7025" s="34">
        <f t="shared" si="327"/>
        <v>-1.0038012081303478</v>
      </c>
      <c r="H7025" s="34">
        <f t="shared" si="328"/>
        <v>0</v>
      </c>
      <c r="I7025" s="34">
        <f t="shared" si="329"/>
        <v>-1.0038012081303478</v>
      </c>
    </row>
    <row r="7026" spans="2:9" x14ac:dyDescent="0.25">
      <c r="B7026" s="9">
        <v>2021</v>
      </c>
      <c r="C7026" s="9">
        <v>10</v>
      </c>
      <c r="D7026" s="9">
        <v>9</v>
      </c>
      <c r="E7026" s="30">
        <f>I01_Avg!D7026</f>
        <v>1.098929623515269</v>
      </c>
      <c r="F7026" s="30">
        <f>PVWatts_8.5kW!J7038</f>
        <v>2.5873069999999996</v>
      </c>
      <c r="G7026" s="34">
        <f t="shared" si="327"/>
        <v>-1.4883773764847306</v>
      </c>
      <c r="H7026" s="34">
        <f t="shared" si="328"/>
        <v>0</v>
      </c>
      <c r="I7026" s="34">
        <f t="shared" si="329"/>
        <v>-1.4883773764847306</v>
      </c>
    </row>
    <row r="7027" spans="2:9" x14ac:dyDescent="0.25">
      <c r="B7027" s="9">
        <v>2021</v>
      </c>
      <c r="C7027" s="9">
        <v>10</v>
      </c>
      <c r="D7027" s="9">
        <v>10</v>
      </c>
      <c r="E7027" s="30">
        <f>I01_Avg!D7027</f>
        <v>1.0765478862299644</v>
      </c>
      <c r="F7027" s="30">
        <f>PVWatts_8.5kW!J7039</f>
        <v>5.0243140000000004</v>
      </c>
      <c r="G7027" s="34">
        <f t="shared" si="327"/>
        <v>-3.9477661137700357</v>
      </c>
      <c r="H7027" s="34">
        <f t="shared" si="328"/>
        <v>0</v>
      </c>
      <c r="I7027" s="34">
        <f t="shared" si="329"/>
        <v>-3.9477661137700357</v>
      </c>
    </row>
    <row r="7028" spans="2:9" x14ac:dyDescent="0.25">
      <c r="B7028" s="9">
        <v>2021</v>
      </c>
      <c r="C7028" s="9">
        <v>10</v>
      </c>
      <c r="D7028" s="9">
        <v>11</v>
      </c>
      <c r="E7028" s="30">
        <f>I01_Avg!D7028</f>
        <v>1.0511178858775496</v>
      </c>
      <c r="F7028" s="30">
        <f>PVWatts_8.5kW!J7040</f>
        <v>5.7123289999999995</v>
      </c>
      <c r="G7028" s="34">
        <f t="shared" si="327"/>
        <v>-4.6612111141224499</v>
      </c>
      <c r="H7028" s="34">
        <f t="shared" si="328"/>
        <v>0</v>
      </c>
      <c r="I7028" s="34">
        <f t="shared" si="329"/>
        <v>-4.6612111141224499</v>
      </c>
    </row>
    <row r="7029" spans="2:9" x14ac:dyDescent="0.25">
      <c r="B7029" s="9">
        <v>2021</v>
      </c>
      <c r="C7029" s="9">
        <v>10</v>
      </c>
      <c r="D7029" s="9">
        <v>12</v>
      </c>
      <c r="E7029" s="30">
        <f>I01_Avg!D7029</f>
        <v>1.0216539500246904</v>
      </c>
      <c r="F7029" s="30">
        <f>PVWatts_8.5kW!J7041</f>
        <v>4.2809569999999999</v>
      </c>
      <c r="G7029" s="34">
        <f t="shared" si="327"/>
        <v>-3.2593030499753093</v>
      </c>
      <c r="H7029" s="34">
        <f t="shared" si="328"/>
        <v>0</v>
      </c>
      <c r="I7029" s="34">
        <f t="shared" si="329"/>
        <v>-3.2593030499753093</v>
      </c>
    </row>
    <row r="7030" spans="2:9" x14ac:dyDescent="0.25">
      <c r="B7030" s="9">
        <v>2021</v>
      </c>
      <c r="C7030" s="9">
        <v>10</v>
      </c>
      <c r="D7030" s="9">
        <v>13</v>
      </c>
      <c r="E7030" s="30">
        <f>I01_Avg!D7030</f>
        <v>0.94119435776855531</v>
      </c>
      <c r="F7030" s="30">
        <f>PVWatts_8.5kW!J7042</f>
        <v>3.9054810000000004</v>
      </c>
      <c r="G7030" s="34">
        <f t="shared" si="327"/>
        <v>-2.9642866422314453</v>
      </c>
      <c r="H7030" s="34">
        <f t="shared" si="328"/>
        <v>0</v>
      </c>
      <c r="I7030" s="34">
        <f t="shared" si="329"/>
        <v>-2.9642866422314453</v>
      </c>
    </row>
    <row r="7031" spans="2:9" x14ac:dyDescent="0.25">
      <c r="B7031" s="9">
        <v>2021</v>
      </c>
      <c r="C7031" s="9">
        <v>10</v>
      </c>
      <c r="D7031" s="9">
        <v>14</v>
      </c>
      <c r="E7031" s="30">
        <f>I01_Avg!D7031</f>
        <v>0.90984865735851561</v>
      </c>
      <c r="F7031" s="30">
        <f>PVWatts_8.5kW!J7043</f>
        <v>3.640479</v>
      </c>
      <c r="G7031" s="34">
        <f t="shared" si="327"/>
        <v>-2.7306303426414846</v>
      </c>
      <c r="H7031" s="34">
        <f t="shared" si="328"/>
        <v>0</v>
      </c>
      <c r="I7031" s="34">
        <f t="shared" si="329"/>
        <v>-2.7306303426414846</v>
      </c>
    </row>
    <row r="7032" spans="2:9" x14ac:dyDescent="0.25">
      <c r="B7032" s="9">
        <v>2021</v>
      </c>
      <c r="C7032" s="9">
        <v>10</v>
      </c>
      <c r="D7032" s="9">
        <v>15</v>
      </c>
      <c r="E7032" s="30">
        <f>I01_Avg!D7032</f>
        <v>0.97892409007132297</v>
      </c>
      <c r="F7032" s="30">
        <f>PVWatts_8.5kW!J7044</f>
        <v>3.7617120000000002</v>
      </c>
      <c r="G7032" s="34">
        <f t="shared" si="327"/>
        <v>-2.7827879099286772</v>
      </c>
      <c r="H7032" s="34">
        <f t="shared" si="328"/>
        <v>0</v>
      </c>
      <c r="I7032" s="34">
        <f t="shared" si="329"/>
        <v>-2.7827879099286772</v>
      </c>
    </row>
    <row r="7033" spans="2:9" x14ac:dyDescent="0.25">
      <c r="B7033" s="9">
        <v>2021</v>
      </c>
      <c r="C7033" s="9">
        <v>10</v>
      </c>
      <c r="D7033" s="9">
        <v>16</v>
      </c>
      <c r="E7033" s="30">
        <f>I01_Avg!D7033</f>
        <v>0.99209820377591851</v>
      </c>
      <c r="F7033" s="30">
        <f>PVWatts_8.5kW!J7045</f>
        <v>2.1150610000000003</v>
      </c>
      <c r="G7033" s="34">
        <f t="shared" si="327"/>
        <v>-1.1229627962240818</v>
      </c>
      <c r="H7033" s="34">
        <f t="shared" si="328"/>
        <v>0</v>
      </c>
      <c r="I7033" s="34">
        <f t="shared" si="329"/>
        <v>-1.1229627962240818</v>
      </c>
    </row>
    <row r="7034" spans="2:9" x14ac:dyDescent="0.25">
      <c r="B7034" s="9">
        <v>2021</v>
      </c>
      <c r="C7034" s="9">
        <v>10</v>
      </c>
      <c r="D7034" s="9">
        <v>17</v>
      </c>
      <c r="E7034" s="30">
        <f>I01_Avg!D7034</f>
        <v>1.1067894973841206</v>
      </c>
      <c r="F7034" s="30">
        <f>PVWatts_8.5kW!J7046</f>
        <v>0.47220200000000001</v>
      </c>
      <c r="G7034" s="34">
        <f t="shared" si="327"/>
        <v>0.63458749738412057</v>
      </c>
      <c r="H7034" s="34">
        <f t="shared" si="328"/>
        <v>0.63458749738412057</v>
      </c>
      <c r="I7034" s="34">
        <f t="shared" si="329"/>
        <v>0</v>
      </c>
    </row>
    <row r="7035" spans="2:9" x14ac:dyDescent="0.25">
      <c r="B7035" s="9">
        <v>2021</v>
      </c>
      <c r="C7035" s="9">
        <v>10</v>
      </c>
      <c r="D7035" s="9">
        <v>18</v>
      </c>
      <c r="E7035" s="30">
        <f>I01_Avg!D7035</f>
        <v>1.213968248226043</v>
      </c>
      <c r="F7035" s="30">
        <f>PVWatts_8.5kW!J7047</f>
        <v>0</v>
      </c>
      <c r="G7035" s="34">
        <f t="shared" si="327"/>
        <v>1.213968248226043</v>
      </c>
      <c r="H7035" s="34">
        <f t="shared" si="328"/>
        <v>1.213968248226043</v>
      </c>
      <c r="I7035" s="34">
        <f t="shared" si="329"/>
        <v>0</v>
      </c>
    </row>
    <row r="7036" spans="2:9" x14ac:dyDescent="0.25">
      <c r="B7036" s="9">
        <v>2021</v>
      </c>
      <c r="C7036" s="9">
        <v>10</v>
      </c>
      <c r="D7036" s="9">
        <v>19</v>
      </c>
      <c r="E7036" s="30">
        <f>I01_Avg!D7036</f>
        <v>1.2631869542497698</v>
      </c>
      <c r="F7036" s="30">
        <f>PVWatts_8.5kW!J7048</f>
        <v>0</v>
      </c>
      <c r="G7036" s="34">
        <f t="shared" si="327"/>
        <v>1.2631869542497698</v>
      </c>
      <c r="H7036" s="34">
        <f t="shared" si="328"/>
        <v>1.2631869542497698</v>
      </c>
      <c r="I7036" s="34">
        <f t="shared" si="329"/>
        <v>0</v>
      </c>
    </row>
    <row r="7037" spans="2:9" x14ac:dyDescent="0.25">
      <c r="B7037" s="9">
        <v>2021</v>
      </c>
      <c r="C7037" s="9">
        <v>10</v>
      </c>
      <c r="D7037" s="9">
        <v>20</v>
      </c>
      <c r="E7037" s="30">
        <f>I01_Avg!D7037</f>
        <v>1.2181017138749253</v>
      </c>
      <c r="F7037" s="30">
        <f>PVWatts_8.5kW!J7049</f>
        <v>0</v>
      </c>
      <c r="G7037" s="34">
        <f t="shared" si="327"/>
        <v>1.2181017138749253</v>
      </c>
      <c r="H7037" s="34">
        <f t="shared" si="328"/>
        <v>1.2181017138749253</v>
      </c>
      <c r="I7037" s="34">
        <f t="shared" si="329"/>
        <v>0</v>
      </c>
    </row>
    <row r="7038" spans="2:9" x14ac:dyDescent="0.25">
      <c r="B7038" s="9">
        <v>2021</v>
      </c>
      <c r="C7038" s="9">
        <v>10</v>
      </c>
      <c r="D7038" s="9">
        <v>21</v>
      </c>
      <c r="E7038" s="30">
        <f>I01_Avg!D7038</f>
        <v>1.2091538407695737</v>
      </c>
      <c r="F7038" s="30">
        <f>PVWatts_8.5kW!J7050</f>
        <v>0</v>
      </c>
      <c r="G7038" s="34">
        <f t="shared" si="327"/>
        <v>1.2091538407695737</v>
      </c>
      <c r="H7038" s="34">
        <f t="shared" si="328"/>
        <v>1.2091538407695737</v>
      </c>
      <c r="I7038" s="34">
        <f t="shared" si="329"/>
        <v>0</v>
      </c>
    </row>
    <row r="7039" spans="2:9" x14ac:dyDescent="0.25">
      <c r="B7039" s="9">
        <v>2021</v>
      </c>
      <c r="C7039" s="9">
        <v>10</v>
      </c>
      <c r="D7039" s="9">
        <v>22</v>
      </c>
      <c r="E7039" s="30">
        <f>I01_Avg!D7039</f>
        <v>0.99682593310418477</v>
      </c>
      <c r="F7039" s="30">
        <f>PVWatts_8.5kW!J7051</f>
        <v>0</v>
      </c>
      <c r="G7039" s="34">
        <f t="shared" si="327"/>
        <v>0.99682593310418477</v>
      </c>
      <c r="H7039" s="34">
        <f t="shared" si="328"/>
        <v>0.99682593310418477</v>
      </c>
      <c r="I7039" s="34">
        <f t="shared" si="329"/>
        <v>0</v>
      </c>
    </row>
    <row r="7040" spans="2:9" x14ac:dyDescent="0.25">
      <c r="B7040" s="9">
        <v>2021</v>
      </c>
      <c r="C7040" s="9">
        <v>10</v>
      </c>
      <c r="D7040" s="9">
        <v>23</v>
      </c>
      <c r="E7040" s="30">
        <f>I01_Avg!D7040</f>
        <v>0.85563174107553952</v>
      </c>
      <c r="F7040" s="30">
        <f>PVWatts_8.5kW!J7052</f>
        <v>0</v>
      </c>
      <c r="G7040" s="34">
        <f t="shared" si="327"/>
        <v>0.85563174107553952</v>
      </c>
      <c r="H7040" s="34">
        <f t="shared" si="328"/>
        <v>0.85563174107553952</v>
      </c>
      <c r="I7040" s="34">
        <f t="shared" si="329"/>
        <v>0</v>
      </c>
    </row>
    <row r="7041" spans="2:9" x14ac:dyDescent="0.25">
      <c r="B7041" s="9">
        <v>2021</v>
      </c>
      <c r="C7041" s="9">
        <v>10</v>
      </c>
      <c r="D7041" s="9">
        <v>0</v>
      </c>
      <c r="E7041" s="30">
        <f>I01_Avg!D7041</f>
        <v>0.79330604866251608</v>
      </c>
      <c r="F7041" s="30">
        <f>PVWatts_8.5kW!J7053</f>
        <v>0</v>
      </c>
      <c r="G7041" s="34">
        <f t="shared" si="327"/>
        <v>0.79330604866251608</v>
      </c>
      <c r="H7041" s="34">
        <f t="shared" si="328"/>
        <v>0.79330604866251608</v>
      </c>
      <c r="I7041" s="34">
        <f t="shared" si="329"/>
        <v>0</v>
      </c>
    </row>
    <row r="7042" spans="2:9" x14ac:dyDescent="0.25">
      <c r="B7042" s="9">
        <v>2021</v>
      </c>
      <c r="C7042" s="9">
        <v>10</v>
      </c>
      <c r="D7042" s="9">
        <v>1</v>
      </c>
      <c r="E7042" s="30">
        <f>I01_Avg!D7042</f>
        <v>0.74821176870132455</v>
      </c>
      <c r="F7042" s="30">
        <f>PVWatts_8.5kW!J7054</f>
        <v>0</v>
      </c>
      <c r="G7042" s="34">
        <f t="shared" si="327"/>
        <v>0.74821176870132455</v>
      </c>
      <c r="H7042" s="34">
        <f t="shared" si="328"/>
        <v>0.74821176870132455</v>
      </c>
      <c r="I7042" s="34">
        <f t="shared" si="329"/>
        <v>0</v>
      </c>
    </row>
    <row r="7043" spans="2:9" x14ac:dyDescent="0.25">
      <c r="B7043" s="9">
        <v>2021</v>
      </c>
      <c r="C7043" s="9">
        <v>10</v>
      </c>
      <c r="D7043" s="9">
        <v>2</v>
      </c>
      <c r="E7043" s="30">
        <f>I01_Avg!D7043</f>
        <v>0.72355556350612671</v>
      </c>
      <c r="F7043" s="30">
        <f>PVWatts_8.5kW!J7055</f>
        <v>0</v>
      </c>
      <c r="G7043" s="34">
        <f t="shared" si="327"/>
        <v>0.72355556350612671</v>
      </c>
      <c r="H7043" s="34">
        <f t="shared" si="328"/>
        <v>0.72355556350612671</v>
      </c>
      <c r="I7043" s="34">
        <f t="shared" si="329"/>
        <v>0</v>
      </c>
    </row>
    <row r="7044" spans="2:9" x14ac:dyDescent="0.25">
      <c r="B7044" s="9">
        <v>2021</v>
      </c>
      <c r="C7044" s="9">
        <v>10</v>
      </c>
      <c r="D7044" s="9">
        <v>3</v>
      </c>
      <c r="E7044" s="30">
        <f>I01_Avg!D7044</f>
        <v>0.6956615715471135</v>
      </c>
      <c r="F7044" s="30">
        <f>PVWatts_8.5kW!J7056</f>
        <v>0</v>
      </c>
      <c r="G7044" s="34">
        <f t="shared" si="327"/>
        <v>0.6956615715471135</v>
      </c>
      <c r="H7044" s="34">
        <f t="shared" si="328"/>
        <v>0.6956615715471135</v>
      </c>
      <c r="I7044" s="34">
        <f t="shared" si="329"/>
        <v>0</v>
      </c>
    </row>
    <row r="7045" spans="2:9" x14ac:dyDescent="0.25">
      <c r="B7045" s="9">
        <v>2021</v>
      </c>
      <c r="C7045" s="9">
        <v>10</v>
      </c>
      <c r="D7045" s="9">
        <v>4</v>
      </c>
      <c r="E7045" s="30">
        <f>I01_Avg!D7045</f>
        <v>0.77262054042680084</v>
      </c>
      <c r="F7045" s="30">
        <f>PVWatts_8.5kW!J7057</f>
        <v>0</v>
      </c>
      <c r="G7045" s="34">
        <f t="shared" si="327"/>
        <v>0.77262054042680084</v>
      </c>
      <c r="H7045" s="34">
        <f t="shared" si="328"/>
        <v>0.77262054042680084</v>
      </c>
      <c r="I7045" s="34">
        <f t="shared" si="329"/>
        <v>0</v>
      </c>
    </row>
    <row r="7046" spans="2:9" x14ac:dyDescent="0.25">
      <c r="B7046" s="9">
        <v>2021</v>
      </c>
      <c r="C7046" s="9">
        <v>10</v>
      </c>
      <c r="D7046" s="9">
        <v>5</v>
      </c>
      <c r="E7046" s="30">
        <f>I01_Avg!D7046</f>
        <v>0.79784615699945127</v>
      </c>
      <c r="F7046" s="30">
        <f>PVWatts_8.5kW!J7058</f>
        <v>0</v>
      </c>
      <c r="G7046" s="34">
        <f t="shared" si="327"/>
        <v>0.79784615699945127</v>
      </c>
      <c r="H7046" s="34">
        <f t="shared" si="328"/>
        <v>0.79784615699945127</v>
      </c>
      <c r="I7046" s="34">
        <f t="shared" si="329"/>
        <v>0</v>
      </c>
    </row>
    <row r="7047" spans="2:9" x14ac:dyDescent="0.25">
      <c r="B7047" s="9">
        <v>2021</v>
      </c>
      <c r="C7047" s="9">
        <v>10</v>
      </c>
      <c r="D7047" s="9">
        <v>6</v>
      </c>
      <c r="E7047" s="30">
        <f>I01_Avg!D7047</f>
        <v>0.96390780562159828</v>
      </c>
      <c r="F7047" s="30">
        <f>PVWatts_8.5kW!J7059</f>
        <v>0</v>
      </c>
      <c r="G7047" s="34">
        <f t="shared" si="327"/>
        <v>0.96390780562159828</v>
      </c>
      <c r="H7047" s="34">
        <f t="shared" si="328"/>
        <v>0.96390780562159828</v>
      </c>
      <c r="I7047" s="34">
        <f t="shared" si="329"/>
        <v>0</v>
      </c>
    </row>
    <row r="7048" spans="2:9" x14ac:dyDescent="0.25">
      <c r="B7048" s="9">
        <v>2021</v>
      </c>
      <c r="C7048" s="9">
        <v>10</v>
      </c>
      <c r="D7048" s="9">
        <v>7</v>
      </c>
      <c r="E7048" s="30">
        <f>I01_Avg!D7048</f>
        <v>1.0508932949628069</v>
      </c>
      <c r="F7048" s="30">
        <f>PVWatts_8.5kW!J7060</f>
        <v>0.50850400000000007</v>
      </c>
      <c r="G7048" s="34">
        <f t="shared" si="327"/>
        <v>0.54238929496280686</v>
      </c>
      <c r="H7048" s="34">
        <f t="shared" si="328"/>
        <v>0.54238929496280686</v>
      </c>
      <c r="I7048" s="34">
        <f t="shared" si="329"/>
        <v>0</v>
      </c>
    </row>
    <row r="7049" spans="2:9" x14ac:dyDescent="0.25">
      <c r="B7049" s="9">
        <v>2021</v>
      </c>
      <c r="C7049" s="9">
        <v>10</v>
      </c>
      <c r="D7049" s="9">
        <v>8</v>
      </c>
      <c r="E7049" s="30">
        <f>I01_Avg!D7049</f>
        <v>1.1027330739389487</v>
      </c>
      <c r="F7049" s="30">
        <f>PVWatts_8.5kW!J7061</f>
        <v>2.1698949999999999</v>
      </c>
      <c r="G7049" s="34">
        <f t="shared" si="327"/>
        <v>-1.0671619260610512</v>
      </c>
      <c r="H7049" s="34">
        <f t="shared" si="328"/>
        <v>0</v>
      </c>
      <c r="I7049" s="34">
        <f t="shared" si="329"/>
        <v>-1.0671619260610512</v>
      </c>
    </row>
    <row r="7050" spans="2:9" x14ac:dyDescent="0.25">
      <c r="B7050" s="9">
        <v>2021</v>
      </c>
      <c r="C7050" s="9">
        <v>10</v>
      </c>
      <c r="D7050" s="9">
        <v>9</v>
      </c>
      <c r="E7050" s="30">
        <f>I01_Avg!D7050</f>
        <v>1.0802489015883294</v>
      </c>
      <c r="F7050" s="30">
        <f>PVWatts_8.5kW!J7062</f>
        <v>3.68825</v>
      </c>
      <c r="G7050" s="34">
        <f t="shared" ref="G7050:G7113" si="330">+E7050-F7050</f>
        <v>-2.6080010984116706</v>
      </c>
      <c r="H7050" s="34">
        <f t="shared" ref="H7050:H7113" si="331">+IF(G7050&gt;0,G7050,0)</f>
        <v>0</v>
      </c>
      <c r="I7050" s="34">
        <f t="shared" ref="I7050:I7113" si="332">+IF(G7050&lt;0,G7050,0)</f>
        <v>-2.6080010984116706</v>
      </c>
    </row>
    <row r="7051" spans="2:9" x14ac:dyDescent="0.25">
      <c r="B7051" s="9">
        <v>2021</v>
      </c>
      <c r="C7051" s="9">
        <v>10</v>
      </c>
      <c r="D7051" s="9">
        <v>10</v>
      </c>
      <c r="E7051" s="30">
        <f>I01_Avg!D7051</f>
        <v>1.005880373370069</v>
      </c>
      <c r="F7051" s="30">
        <f>PVWatts_8.5kW!J7063</f>
        <v>4.7499889999999994</v>
      </c>
      <c r="G7051" s="34">
        <f t="shared" si="330"/>
        <v>-3.7441086266299304</v>
      </c>
      <c r="H7051" s="34">
        <f t="shared" si="331"/>
        <v>0</v>
      </c>
      <c r="I7051" s="34">
        <f t="shared" si="332"/>
        <v>-3.7441086266299304</v>
      </c>
    </row>
    <row r="7052" spans="2:9" x14ac:dyDescent="0.25">
      <c r="B7052" s="9">
        <v>2021</v>
      </c>
      <c r="C7052" s="9">
        <v>10</v>
      </c>
      <c r="D7052" s="9">
        <v>11</v>
      </c>
      <c r="E7052" s="30">
        <f>I01_Avg!D7052</f>
        <v>0.93155036936031888</v>
      </c>
      <c r="F7052" s="30">
        <f>PVWatts_8.5kW!J7064</f>
        <v>5.1821200000000003</v>
      </c>
      <c r="G7052" s="34">
        <f t="shared" si="330"/>
        <v>-4.2505696306396814</v>
      </c>
      <c r="H7052" s="34">
        <f t="shared" si="331"/>
        <v>0</v>
      </c>
      <c r="I7052" s="34">
        <f t="shared" si="332"/>
        <v>-4.2505696306396814</v>
      </c>
    </row>
    <row r="7053" spans="2:9" x14ac:dyDescent="0.25">
      <c r="B7053" s="9">
        <v>2021</v>
      </c>
      <c r="C7053" s="9">
        <v>10</v>
      </c>
      <c r="D7053" s="9">
        <v>12</v>
      </c>
      <c r="E7053" s="30">
        <f>I01_Avg!D7053</f>
        <v>0.96111227433750279</v>
      </c>
      <c r="F7053" s="30">
        <f>PVWatts_8.5kW!J7065</f>
        <v>5.3393900000000007</v>
      </c>
      <c r="G7053" s="34">
        <f t="shared" si="330"/>
        <v>-4.3782777256624978</v>
      </c>
      <c r="H7053" s="34">
        <f t="shared" si="331"/>
        <v>0</v>
      </c>
      <c r="I7053" s="34">
        <f t="shared" si="332"/>
        <v>-4.3782777256624978</v>
      </c>
    </row>
    <row r="7054" spans="2:9" x14ac:dyDescent="0.25">
      <c r="B7054" s="9">
        <v>2021</v>
      </c>
      <c r="C7054" s="9">
        <v>10</v>
      </c>
      <c r="D7054" s="9">
        <v>13</v>
      </c>
      <c r="E7054" s="30">
        <f>I01_Avg!D7054</f>
        <v>0.88353289403231239</v>
      </c>
      <c r="F7054" s="30">
        <f>PVWatts_8.5kW!J7066</f>
        <v>5.1207050000000001</v>
      </c>
      <c r="G7054" s="34">
        <f t="shared" si="330"/>
        <v>-4.2371721059676872</v>
      </c>
      <c r="H7054" s="34">
        <f t="shared" si="331"/>
        <v>0</v>
      </c>
      <c r="I7054" s="34">
        <f t="shared" si="332"/>
        <v>-4.2371721059676872</v>
      </c>
    </row>
    <row r="7055" spans="2:9" x14ac:dyDescent="0.25">
      <c r="B7055" s="9">
        <v>2021</v>
      </c>
      <c r="C7055" s="9">
        <v>10</v>
      </c>
      <c r="D7055" s="9">
        <v>14</v>
      </c>
      <c r="E7055" s="30">
        <f>I01_Avg!D7055</f>
        <v>0.87236791980208683</v>
      </c>
      <c r="F7055" s="30">
        <f>PVWatts_8.5kW!J7067</f>
        <v>4.4748799999999997</v>
      </c>
      <c r="G7055" s="34">
        <f t="shared" si="330"/>
        <v>-3.6025120801979131</v>
      </c>
      <c r="H7055" s="34">
        <f t="shared" si="331"/>
        <v>0</v>
      </c>
      <c r="I7055" s="34">
        <f t="shared" si="332"/>
        <v>-3.6025120801979131</v>
      </c>
    </row>
    <row r="7056" spans="2:9" x14ac:dyDescent="0.25">
      <c r="B7056" s="9">
        <v>2021</v>
      </c>
      <c r="C7056" s="9">
        <v>10</v>
      </c>
      <c r="D7056" s="9">
        <v>15</v>
      </c>
      <c r="E7056" s="30">
        <f>I01_Avg!D7056</f>
        <v>0.87539866012559975</v>
      </c>
      <c r="F7056" s="30">
        <f>PVWatts_8.5kW!J7068</f>
        <v>3.5439380000000003</v>
      </c>
      <c r="G7056" s="34">
        <f t="shared" si="330"/>
        <v>-2.6685393398744006</v>
      </c>
      <c r="H7056" s="34">
        <f t="shared" si="331"/>
        <v>0</v>
      </c>
      <c r="I7056" s="34">
        <f t="shared" si="332"/>
        <v>-2.6685393398744006</v>
      </c>
    </row>
    <row r="7057" spans="2:9" x14ac:dyDescent="0.25">
      <c r="B7057" s="9">
        <v>2021</v>
      </c>
      <c r="C7057" s="9">
        <v>10</v>
      </c>
      <c r="D7057" s="9">
        <v>16</v>
      </c>
      <c r="E7057" s="30">
        <f>I01_Avg!D7057</f>
        <v>0.97152915519642835</v>
      </c>
      <c r="F7057" s="30">
        <f>PVWatts_8.5kW!J7069</f>
        <v>2.0455649999999999</v>
      </c>
      <c r="G7057" s="34">
        <f t="shared" si="330"/>
        <v>-1.0740358448035714</v>
      </c>
      <c r="H7057" s="34">
        <f t="shared" si="331"/>
        <v>0</v>
      </c>
      <c r="I7057" s="34">
        <f t="shared" si="332"/>
        <v>-1.0740358448035714</v>
      </c>
    </row>
    <row r="7058" spans="2:9" x14ac:dyDescent="0.25">
      <c r="B7058" s="9">
        <v>2021</v>
      </c>
      <c r="C7058" s="9">
        <v>10</v>
      </c>
      <c r="D7058" s="9">
        <v>17</v>
      </c>
      <c r="E7058" s="30">
        <f>I01_Avg!D7058</f>
        <v>1.0344941468703497</v>
      </c>
      <c r="F7058" s="30">
        <f>PVWatts_8.5kW!J7070</f>
        <v>0.45559300000000003</v>
      </c>
      <c r="G7058" s="34">
        <f t="shared" si="330"/>
        <v>0.57890114687034966</v>
      </c>
      <c r="H7058" s="34">
        <f t="shared" si="331"/>
        <v>0.57890114687034966</v>
      </c>
      <c r="I7058" s="34">
        <f t="shared" si="332"/>
        <v>0</v>
      </c>
    </row>
    <row r="7059" spans="2:9" x14ac:dyDescent="0.25">
      <c r="B7059" s="9">
        <v>2021</v>
      </c>
      <c r="C7059" s="9">
        <v>10</v>
      </c>
      <c r="D7059" s="9">
        <v>18</v>
      </c>
      <c r="E7059" s="30">
        <f>I01_Avg!D7059</f>
        <v>1.185187188438577</v>
      </c>
      <c r="F7059" s="30">
        <f>PVWatts_8.5kW!J7071</f>
        <v>0</v>
      </c>
      <c r="G7059" s="34">
        <f t="shared" si="330"/>
        <v>1.185187188438577</v>
      </c>
      <c r="H7059" s="34">
        <f t="shared" si="331"/>
        <v>1.185187188438577</v>
      </c>
      <c r="I7059" s="34">
        <f t="shared" si="332"/>
        <v>0</v>
      </c>
    </row>
    <row r="7060" spans="2:9" x14ac:dyDescent="0.25">
      <c r="B7060" s="9">
        <v>2021</v>
      </c>
      <c r="C7060" s="9">
        <v>10</v>
      </c>
      <c r="D7060" s="9">
        <v>19</v>
      </c>
      <c r="E7060" s="30">
        <f>I01_Avg!D7060</f>
        <v>1.202054581146059</v>
      </c>
      <c r="F7060" s="30">
        <f>PVWatts_8.5kW!J7072</f>
        <v>0</v>
      </c>
      <c r="G7060" s="34">
        <f t="shared" si="330"/>
        <v>1.202054581146059</v>
      </c>
      <c r="H7060" s="34">
        <f t="shared" si="331"/>
        <v>1.202054581146059</v>
      </c>
      <c r="I7060" s="34">
        <f t="shared" si="332"/>
        <v>0</v>
      </c>
    </row>
    <row r="7061" spans="2:9" x14ac:dyDescent="0.25">
      <c r="B7061" s="9">
        <v>2021</v>
      </c>
      <c r="C7061" s="9">
        <v>10</v>
      </c>
      <c r="D7061" s="9">
        <v>20</v>
      </c>
      <c r="E7061" s="30">
        <f>I01_Avg!D7061</f>
        <v>1.1865010896096881</v>
      </c>
      <c r="F7061" s="30">
        <f>PVWatts_8.5kW!J7073</f>
        <v>0</v>
      </c>
      <c r="G7061" s="34">
        <f t="shared" si="330"/>
        <v>1.1865010896096881</v>
      </c>
      <c r="H7061" s="34">
        <f t="shared" si="331"/>
        <v>1.1865010896096881</v>
      </c>
      <c r="I7061" s="34">
        <f t="shared" si="332"/>
        <v>0</v>
      </c>
    </row>
    <row r="7062" spans="2:9" x14ac:dyDescent="0.25">
      <c r="B7062" s="9">
        <v>2021</v>
      </c>
      <c r="C7062" s="9">
        <v>10</v>
      </c>
      <c r="D7062" s="9">
        <v>21</v>
      </c>
      <c r="E7062" s="30">
        <f>I01_Avg!D7062</f>
        <v>1.0672013756819101</v>
      </c>
      <c r="F7062" s="30">
        <f>PVWatts_8.5kW!J7074</f>
        <v>0</v>
      </c>
      <c r="G7062" s="34">
        <f t="shared" si="330"/>
        <v>1.0672013756819101</v>
      </c>
      <c r="H7062" s="34">
        <f t="shared" si="331"/>
        <v>1.0672013756819101</v>
      </c>
      <c r="I7062" s="34">
        <f t="shared" si="332"/>
        <v>0</v>
      </c>
    </row>
    <row r="7063" spans="2:9" x14ac:dyDescent="0.25">
      <c r="B7063" s="9">
        <v>2021</v>
      </c>
      <c r="C7063" s="9">
        <v>10</v>
      </c>
      <c r="D7063" s="9">
        <v>22</v>
      </c>
      <c r="E7063" s="30">
        <f>I01_Avg!D7063</f>
        <v>0.90170560006178657</v>
      </c>
      <c r="F7063" s="30">
        <f>PVWatts_8.5kW!J7075</f>
        <v>0</v>
      </c>
      <c r="G7063" s="34">
        <f t="shared" si="330"/>
        <v>0.90170560006178657</v>
      </c>
      <c r="H7063" s="34">
        <f t="shared" si="331"/>
        <v>0.90170560006178657</v>
      </c>
      <c r="I7063" s="34">
        <f t="shared" si="332"/>
        <v>0</v>
      </c>
    </row>
    <row r="7064" spans="2:9" x14ac:dyDescent="0.25">
      <c r="B7064" s="9">
        <v>2021</v>
      </c>
      <c r="C7064" s="9">
        <v>10</v>
      </c>
      <c r="D7064" s="9">
        <v>23</v>
      </c>
      <c r="E7064" s="30">
        <f>I01_Avg!D7064</f>
        <v>0.83953192987470238</v>
      </c>
      <c r="F7064" s="30">
        <f>PVWatts_8.5kW!J7076</f>
        <v>0</v>
      </c>
      <c r="G7064" s="34">
        <f t="shared" si="330"/>
        <v>0.83953192987470238</v>
      </c>
      <c r="H7064" s="34">
        <f t="shared" si="331"/>
        <v>0.83953192987470238</v>
      </c>
      <c r="I7064" s="34">
        <f t="shared" si="332"/>
        <v>0</v>
      </c>
    </row>
    <row r="7065" spans="2:9" x14ac:dyDescent="0.25">
      <c r="B7065" s="9">
        <v>2021</v>
      </c>
      <c r="C7065" s="9">
        <v>10</v>
      </c>
      <c r="D7065" s="9">
        <v>0</v>
      </c>
      <c r="E7065" s="30">
        <f>I01_Avg!D7065</f>
        <v>0.73927506862112224</v>
      </c>
      <c r="F7065" s="30">
        <f>PVWatts_8.5kW!J7077</f>
        <v>0</v>
      </c>
      <c r="G7065" s="34">
        <f t="shared" si="330"/>
        <v>0.73927506862112224</v>
      </c>
      <c r="H7065" s="34">
        <f t="shared" si="331"/>
        <v>0.73927506862112224</v>
      </c>
      <c r="I7065" s="34">
        <f t="shared" si="332"/>
        <v>0</v>
      </c>
    </row>
    <row r="7066" spans="2:9" x14ac:dyDescent="0.25">
      <c r="B7066" s="9">
        <v>2021</v>
      </c>
      <c r="C7066" s="9">
        <v>10</v>
      </c>
      <c r="D7066" s="9">
        <v>1</v>
      </c>
      <c r="E7066" s="30">
        <f>I01_Avg!D7066</f>
        <v>0.67359967760444039</v>
      </c>
      <c r="F7066" s="30">
        <f>PVWatts_8.5kW!J7078</f>
        <v>0</v>
      </c>
      <c r="G7066" s="34">
        <f t="shared" si="330"/>
        <v>0.67359967760444039</v>
      </c>
      <c r="H7066" s="34">
        <f t="shared" si="331"/>
        <v>0.67359967760444039</v>
      </c>
      <c r="I7066" s="34">
        <f t="shared" si="332"/>
        <v>0</v>
      </c>
    </row>
    <row r="7067" spans="2:9" x14ac:dyDescent="0.25">
      <c r="B7067" s="9">
        <v>2021</v>
      </c>
      <c r="C7067" s="9">
        <v>10</v>
      </c>
      <c r="D7067" s="9">
        <v>2</v>
      </c>
      <c r="E7067" s="30">
        <f>I01_Avg!D7067</f>
        <v>0.67065639173843894</v>
      </c>
      <c r="F7067" s="30">
        <f>PVWatts_8.5kW!J7079</f>
        <v>0</v>
      </c>
      <c r="G7067" s="34">
        <f t="shared" si="330"/>
        <v>0.67065639173843894</v>
      </c>
      <c r="H7067" s="34">
        <f t="shared" si="331"/>
        <v>0.67065639173843894</v>
      </c>
      <c r="I7067" s="34">
        <f t="shared" si="332"/>
        <v>0</v>
      </c>
    </row>
    <row r="7068" spans="2:9" x14ac:dyDescent="0.25">
      <c r="B7068" s="9">
        <v>2021</v>
      </c>
      <c r="C7068" s="9">
        <v>10</v>
      </c>
      <c r="D7068" s="9">
        <v>3</v>
      </c>
      <c r="E7068" s="30">
        <f>I01_Avg!D7068</f>
        <v>0.6440962375585918</v>
      </c>
      <c r="F7068" s="30">
        <f>PVWatts_8.5kW!J7080</f>
        <v>0</v>
      </c>
      <c r="G7068" s="34">
        <f t="shared" si="330"/>
        <v>0.6440962375585918</v>
      </c>
      <c r="H7068" s="34">
        <f t="shared" si="331"/>
        <v>0.6440962375585918</v>
      </c>
      <c r="I7068" s="34">
        <f t="shared" si="332"/>
        <v>0</v>
      </c>
    </row>
    <row r="7069" spans="2:9" x14ac:dyDescent="0.25">
      <c r="B7069" s="9">
        <v>2021</v>
      </c>
      <c r="C7069" s="9">
        <v>10</v>
      </c>
      <c r="D7069" s="9">
        <v>4</v>
      </c>
      <c r="E7069" s="30">
        <f>I01_Avg!D7069</f>
        <v>0.71467336322906594</v>
      </c>
      <c r="F7069" s="30">
        <f>PVWatts_8.5kW!J7081</f>
        <v>0</v>
      </c>
      <c r="G7069" s="34">
        <f t="shared" si="330"/>
        <v>0.71467336322906594</v>
      </c>
      <c r="H7069" s="34">
        <f t="shared" si="331"/>
        <v>0.71467336322906594</v>
      </c>
      <c r="I7069" s="34">
        <f t="shared" si="332"/>
        <v>0</v>
      </c>
    </row>
    <row r="7070" spans="2:9" x14ac:dyDescent="0.25">
      <c r="B7070" s="9">
        <v>2021</v>
      </c>
      <c r="C7070" s="9">
        <v>10</v>
      </c>
      <c r="D7070" s="9">
        <v>5</v>
      </c>
      <c r="E7070" s="30">
        <f>I01_Avg!D7070</f>
        <v>0.76520660967750942</v>
      </c>
      <c r="F7070" s="30">
        <f>PVWatts_8.5kW!J7082</f>
        <v>0</v>
      </c>
      <c r="G7070" s="34">
        <f t="shared" si="330"/>
        <v>0.76520660967750942</v>
      </c>
      <c r="H7070" s="34">
        <f t="shared" si="331"/>
        <v>0.76520660967750942</v>
      </c>
      <c r="I7070" s="34">
        <f t="shared" si="332"/>
        <v>0</v>
      </c>
    </row>
    <row r="7071" spans="2:9" x14ac:dyDescent="0.25">
      <c r="B7071" s="9">
        <v>2021</v>
      </c>
      <c r="C7071" s="9">
        <v>10</v>
      </c>
      <c r="D7071" s="9">
        <v>6</v>
      </c>
      <c r="E7071" s="30">
        <f>I01_Avg!D7071</f>
        <v>0.81936420285645861</v>
      </c>
      <c r="F7071" s="30">
        <f>PVWatts_8.5kW!J7083</f>
        <v>0</v>
      </c>
      <c r="G7071" s="34">
        <f t="shared" si="330"/>
        <v>0.81936420285645861</v>
      </c>
      <c r="H7071" s="34">
        <f t="shared" si="331"/>
        <v>0.81936420285645861</v>
      </c>
      <c r="I7071" s="34">
        <f t="shared" si="332"/>
        <v>0</v>
      </c>
    </row>
    <row r="7072" spans="2:9" x14ac:dyDescent="0.25">
      <c r="B7072" s="9">
        <v>2021</v>
      </c>
      <c r="C7072" s="9">
        <v>10</v>
      </c>
      <c r="D7072" s="9">
        <v>7</v>
      </c>
      <c r="E7072" s="30">
        <f>I01_Avg!D7072</f>
        <v>0.94251038047002356</v>
      </c>
      <c r="F7072" s="30">
        <f>PVWatts_8.5kW!J7084</f>
        <v>0.48689199999999999</v>
      </c>
      <c r="G7072" s="34">
        <f t="shared" si="330"/>
        <v>0.45561838047002357</v>
      </c>
      <c r="H7072" s="34">
        <f t="shared" si="331"/>
        <v>0.45561838047002357</v>
      </c>
      <c r="I7072" s="34">
        <f t="shared" si="332"/>
        <v>0</v>
      </c>
    </row>
    <row r="7073" spans="2:9" x14ac:dyDescent="0.25">
      <c r="B7073" s="9">
        <v>2021</v>
      </c>
      <c r="C7073" s="9">
        <v>10</v>
      </c>
      <c r="D7073" s="9">
        <v>8</v>
      </c>
      <c r="E7073" s="30">
        <f>I01_Avg!D7073</f>
        <v>1.037791764645742</v>
      </c>
      <c r="F7073" s="30">
        <f>PVWatts_8.5kW!J7085</f>
        <v>2.181616</v>
      </c>
      <c r="G7073" s="34">
        <f t="shared" si="330"/>
        <v>-1.143824235354258</v>
      </c>
      <c r="H7073" s="34">
        <f t="shared" si="331"/>
        <v>0</v>
      </c>
      <c r="I7073" s="34">
        <f t="shared" si="332"/>
        <v>-1.143824235354258</v>
      </c>
    </row>
    <row r="7074" spans="2:9" x14ac:dyDescent="0.25">
      <c r="B7074" s="9">
        <v>2021</v>
      </c>
      <c r="C7074" s="9">
        <v>10</v>
      </c>
      <c r="D7074" s="9">
        <v>9</v>
      </c>
      <c r="E7074" s="30">
        <f>I01_Avg!D7074</f>
        <v>1.0368094254598905</v>
      </c>
      <c r="F7074" s="30">
        <f>PVWatts_8.5kW!J7086</f>
        <v>3.808281</v>
      </c>
      <c r="G7074" s="34">
        <f t="shared" si="330"/>
        <v>-2.7714715745401097</v>
      </c>
      <c r="H7074" s="34">
        <f t="shared" si="331"/>
        <v>0</v>
      </c>
      <c r="I7074" s="34">
        <f t="shared" si="332"/>
        <v>-2.7714715745401097</v>
      </c>
    </row>
    <row r="7075" spans="2:9" x14ac:dyDescent="0.25">
      <c r="B7075" s="9">
        <v>2021</v>
      </c>
      <c r="C7075" s="9">
        <v>10</v>
      </c>
      <c r="D7075" s="9">
        <v>10</v>
      </c>
      <c r="E7075" s="30">
        <f>I01_Avg!D7075</f>
        <v>1.0520108720757004</v>
      </c>
      <c r="F7075" s="30">
        <f>PVWatts_8.5kW!J7087</f>
        <v>4.9430389999999997</v>
      </c>
      <c r="G7075" s="34">
        <f t="shared" si="330"/>
        <v>-3.8910281279242991</v>
      </c>
      <c r="H7075" s="34">
        <f t="shared" si="331"/>
        <v>0</v>
      </c>
      <c r="I7075" s="34">
        <f t="shared" si="332"/>
        <v>-3.8910281279242991</v>
      </c>
    </row>
    <row r="7076" spans="2:9" x14ac:dyDescent="0.25">
      <c r="B7076" s="9">
        <v>2021</v>
      </c>
      <c r="C7076" s="9">
        <v>10</v>
      </c>
      <c r="D7076" s="9">
        <v>11</v>
      </c>
      <c r="E7076" s="30">
        <f>I01_Avg!D7076</f>
        <v>1.0407822677814516</v>
      </c>
      <c r="F7076" s="30">
        <f>PVWatts_8.5kW!J7088</f>
        <v>5.6272020000000005</v>
      </c>
      <c r="G7076" s="34">
        <f t="shared" si="330"/>
        <v>-4.5864197322185492</v>
      </c>
      <c r="H7076" s="34">
        <f t="shared" si="331"/>
        <v>0</v>
      </c>
      <c r="I7076" s="34">
        <f t="shared" si="332"/>
        <v>-4.5864197322185492</v>
      </c>
    </row>
    <row r="7077" spans="2:9" x14ac:dyDescent="0.25">
      <c r="B7077" s="9">
        <v>2021</v>
      </c>
      <c r="C7077" s="9">
        <v>10</v>
      </c>
      <c r="D7077" s="9">
        <v>12</v>
      </c>
      <c r="E7077" s="30">
        <f>I01_Avg!D7077</f>
        <v>1.0520444655127899</v>
      </c>
      <c r="F7077" s="30">
        <f>PVWatts_8.5kW!J7089</f>
        <v>5.8205080000000002</v>
      </c>
      <c r="G7077" s="34">
        <f t="shared" si="330"/>
        <v>-4.7684635344872106</v>
      </c>
      <c r="H7077" s="34">
        <f t="shared" si="331"/>
        <v>0</v>
      </c>
      <c r="I7077" s="34">
        <f t="shared" si="332"/>
        <v>-4.7684635344872106</v>
      </c>
    </row>
    <row r="7078" spans="2:9" x14ac:dyDescent="0.25">
      <c r="B7078" s="9">
        <v>2021</v>
      </c>
      <c r="C7078" s="9">
        <v>10</v>
      </c>
      <c r="D7078" s="9">
        <v>13</v>
      </c>
      <c r="E7078" s="30">
        <f>I01_Avg!D7078</f>
        <v>1.0278272784258933</v>
      </c>
      <c r="F7078" s="30">
        <f>PVWatts_8.5kW!J7090</f>
        <v>5.4940119999999997</v>
      </c>
      <c r="G7078" s="34">
        <f t="shared" si="330"/>
        <v>-4.4661847215741064</v>
      </c>
      <c r="H7078" s="34">
        <f t="shared" si="331"/>
        <v>0</v>
      </c>
      <c r="I7078" s="34">
        <f t="shared" si="332"/>
        <v>-4.4661847215741064</v>
      </c>
    </row>
    <row r="7079" spans="2:9" x14ac:dyDescent="0.25">
      <c r="B7079" s="9">
        <v>2021</v>
      </c>
      <c r="C7079" s="9">
        <v>10</v>
      </c>
      <c r="D7079" s="9">
        <v>14</v>
      </c>
      <c r="E7079" s="30">
        <f>I01_Avg!D7079</f>
        <v>1.0126639726390796</v>
      </c>
      <c r="F7079" s="30">
        <f>PVWatts_8.5kW!J7091</f>
        <v>4.7396240000000001</v>
      </c>
      <c r="G7079" s="34">
        <f t="shared" si="330"/>
        <v>-3.7269600273609207</v>
      </c>
      <c r="H7079" s="34">
        <f t="shared" si="331"/>
        <v>0</v>
      </c>
      <c r="I7079" s="34">
        <f t="shared" si="332"/>
        <v>-3.7269600273609207</v>
      </c>
    </row>
    <row r="7080" spans="2:9" x14ac:dyDescent="0.25">
      <c r="B7080" s="9">
        <v>2021</v>
      </c>
      <c r="C7080" s="9">
        <v>10</v>
      </c>
      <c r="D7080" s="9">
        <v>15</v>
      </c>
      <c r="E7080" s="30">
        <f>I01_Avg!D7080</f>
        <v>1.0040279851511495</v>
      </c>
      <c r="F7080" s="30">
        <f>PVWatts_8.5kW!J7092</f>
        <v>3.5848610000000001</v>
      </c>
      <c r="G7080" s="34">
        <f t="shared" si="330"/>
        <v>-2.5808330148488503</v>
      </c>
      <c r="H7080" s="34">
        <f t="shared" si="331"/>
        <v>0</v>
      </c>
      <c r="I7080" s="34">
        <f t="shared" si="332"/>
        <v>-2.5808330148488503</v>
      </c>
    </row>
    <row r="7081" spans="2:9" x14ac:dyDescent="0.25">
      <c r="B7081" s="9">
        <v>2021</v>
      </c>
      <c r="C7081" s="9">
        <v>10</v>
      </c>
      <c r="D7081" s="9">
        <v>16</v>
      </c>
      <c r="E7081" s="30">
        <f>I01_Avg!D7081</f>
        <v>1.1109895529653191</v>
      </c>
      <c r="F7081" s="30">
        <f>PVWatts_8.5kW!J7093</f>
        <v>1.9928859999999999</v>
      </c>
      <c r="G7081" s="34">
        <f t="shared" si="330"/>
        <v>-0.88189644703468084</v>
      </c>
      <c r="H7081" s="34">
        <f t="shared" si="331"/>
        <v>0</v>
      </c>
      <c r="I7081" s="34">
        <f t="shared" si="332"/>
        <v>-0.88189644703468084</v>
      </c>
    </row>
    <row r="7082" spans="2:9" x14ac:dyDescent="0.25">
      <c r="B7082" s="9">
        <v>2021</v>
      </c>
      <c r="C7082" s="9">
        <v>10</v>
      </c>
      <c r="D7082" s="9">
        <v>17</v>
      </c>
      <c r="E7082" s="30">
        <f>I01_Avg!D7082</f>
        <v>1.1679838491805716</v>
      </c>
      <c r="F7082" s="30">
        <f>PVWatts_8.5kW!J7094</f>
        <v>0.40091599999999999</v>
      </c>
      <c r="G7082" s="34">
        <f t="shared" si="330"/>
        <v>0.76706784918057158</v>
      </c>
      <c r="H7082" s="34">
        <f t="shared" si="331"/>
        <v>0.76706784918057158</v>
      </c>
      <c r="I7082" s="34">
        <f t="shared" si="332"/>
        <v>0</v>
      </c>
    </row>
    <row r="7083" spans="2:9" x14ac:dyDescent="0.25">
      <c r="B7083" s="9">
        <v>2021</v>
      </c>
      <c r="C7083" s="9">
        <v>10</v>
      </c>
      <c r="D7083" s="9">
        <v>18</v>
      </c>
      <c r="E7083" s="30">
        <f>I01_Avg!D7083</f>
        <v>1.1502028558342232</v>
      </c>
      <c r="F7083" s="30">
        <f>PVWatts_8.5kW!J7095</f>
        <v>0</v>
      </c>
      <c r="G7083" s="34">
        <f t="shared" si="330"/>
        <v>1.1502028558342232</v>
      </c>
      <c r="H7083" s="34">
        <f t="shared" si="331"/>
        <v>1.1502028558342232</v>
      </c>
      <c r="I7083" s="34">
        <f t="shared" si="332"/>
        <v>0</v>
      </c>
    </row>
    <row r="7084" spans="2:9" x14ac:dyDescent="0.25">
      <c r="B7084" s="9">
        <v>2021</v>
      </c>
      <c r="C7084" s="9">
        <v>10</v>
      </c>
      <c r="D7084" s="9">
        <v>19</v>
      </c>
      <c r="E7084" s="30">
        <f>I01_Avg!D7084</f>
        <v>1.1702912204592795</v>
      </c>
      <c r="F7084" s="30">
        <f>PVWatts_8.5kW!J7096</f>
        <v>0</v>
      </c>
      <c r="G7084" s="34">
        <f t="shared" si="330"/>
        <v>1.1702912204592795</v>
      </c>
      <c r="H7084" s="34">
        <f t="shared" si="331"/>
        <v>1.1702912204592795</v>
      </c>
      <c r="I7084" s="34">
        <f t="shared" si="332"/>
        <v>0</v>
      </c>
    </row>
    <row r="7085" spans="2:9" x14ac:dyDescent="0.25">
      <c r="B7085" s="9">
        <v>2021</v>
      </c>
      <c r="C7085" s="9">
        <v>10</v>
      </c>
      <c r="D7085" s="9">
        <v>20</v>
      </c>
      <c r="E7085" s="30">
        <f>I01_Avg!D7085</f>
        <v>1.0988331642879305</v>
      </c>
      <c r="F7085" s="30">
        <f>PVWatts_8.5kW!J7097</f>
        <v>0</v>
      </c>
      <c r="G7085" s="34">
        <f t="shared" si="330"/>
        <v>1.0988331642879305</v>
      </c>
      <c r="H7085" s="34">
        <f t="shared" si="331"/>
        <v>1.0988331642879305</v>
      </c>
      <c r="I7085" s="34">
        <f t="shared" si="332"/>
        <v>0</v>
      </c>
    </row>
    <row r="7086" spans="2:9" x14ac:dyDescent="0.25">
      <c r="B7086" s="9">
        <v>2021</v>
      </c>
      <c r="C7086" s="9">
        <v>10</v>
      </c>
      <c r="D7086" s="9">
        <v>21</v>
      </c>
      <c r="E7086" s="30">
        <f>I01_Avg!D7086</f>
        <v>1.1000616311051667</v>
      </c>
      <c r="F7086" s="30">
        <f>PVWatts_8.5kW!J7098</f>
        <v>0</v>
      </c>
      <c r="G7086" s="34">
        <f t="shared" si="330"/>
        <v>1.1000616311051667</v>
      </c>
      <c r="H7086" s="34">
        <f t="shared" si="331"/>
        <v>1.1000616311051667</v>
      </c>
      <c r="I7086" s="34">
        <f t="shared" si="332"/>
        <v>0</v>
      </c>
    </row>
    <row r="7087" spans="2:9" x14ac:dyDescent="0.25">
      <c r="B7087" s="9">
        <v>2021</v>
      </c>
      <c r="C7087" s="9">
        <v>10</v>
      </c>
      <c r="D7087" s="9">
        <v>22</v>
      </c>
      <c r="E7087" s="30">
        <f>I01_Avg!D7087</f>
        <v>0.93763720854718835</v>
      </c>
      <c r="F7087" s="30">
        <f>PVWatts_8.5kW!J7099</f>
        <v>0</v>
      </c>
      <c r="G7087" s="34">
        <f t="shared" si="330"/>
        <v>0.93763720854718835</v>
      </c>
      <c r="H7087" s="34">
        <f t="shared" si="331"/>
        <v>0.93763720854718835</v>
      </c>
      <c r="I7087" s="34">
        <f t="shared" si="332"/>
        <v>0</v>
      </c>
    </row>
    <row r="7088" spans="2:9" x14ac:dyDescent="0.25">
      <c r="B7088" s="9">
        <v>2021</v>
      </c>
      <c r="C7088" s="9">
        <v>10</v>
      </c>
      <c r="D7088" s="9">
        <v>23</v>
      </c>
      <c r="E7088" s="30">
        <f>I01_Avg!D7088</f>
        <v>0.91161824310205708</v>
      </c>
      <c r="F7088" s="30">
        <f>PVWatts_8.5kW!J7100</f>
        <v>0</v>
      </c>
      <c r="G7088" s="34">
        <f t="shared" si="330"/>
        <v>0.91161824310205708</v>
      </c>
      <c r="H7088" s="34">
        <f t="shared" si="331"/>
        <v>0.91161824310205708</v>
      </c>
      <c r="I7088" s="34">
        <f t="shared" si="332"/>
        <v>0</v>
      </c>
    </row>
    <row r="7089" spans="2:9" x14ac:dyDescent="0.25">
      <c r="B7089" s="9">
        <v>2021</v>
      </c>
      <c r="C7089" s="9">
        <v>10</v>
      </c>
      <c r="D7089" s="9">
        <v>0</v>
      </c>
      <c r="E7089" s="30">
        <f>I01_Avg!D7089</f>
        <v>0.82352848373621013</v>
      </c>
      <c r="F7089" s="30">
        <f>PVWatts_8.5kW!J7101</f>
        <v>0</v>
      </c>
      <c r="G7089" s="34">
        <f t="shared" si="330"/>
        <v>0.82352848373621013</v>
      </c>
      <c r="H7089" s="34">
        <f t="shared" si="331"/>
        <v>0.82352848373621013</v>
      </c>
      <c r="I7089" s="34">
        <f t="shared" si="332"/>
        <v>0</v>
      </c>
    </row>
    <row r="7090" spans="2:9" x14ac:dyDescent="0.25">
      <c r="B7090" s="9">
        <v>2021</v>
      </c>
      <c r="C7090" s="9">
        <v>10</v>
      </c>
      <c r="D7090" s="9">
        <v>1</v>
      </c>
      <c r="E7090" s="30">
        <f>I01_Avg!D7090</f>
        <v>0.77761507991345347</v>
      </c>
      <c r="F7090" s="30">
        <f>PVWatts_8.5kW!J7102</f>
        <v>0</v>
      </c>
      <c r="G7090" s="34">
        <f t="shared" si="330"/>
        <v>0.77761507991345347</v>
      </c>
      <c r="H7090" s="34">
        <f t="shared" si="331"/>
        <v>0.77761507991345347</v>
      </c>
      <c r="I7090" s="34">
        <f t="shared" si="332"/>
        <v>0</v>
      </c>
    </row>
    <row r="7091" spans="2:9" x14ac:dyDescent="0.25">
      <c r="B7091" s="9">
        <v>2021</v>
      </c>
      <c r="C7091" s="9">
        <v>10</v>
      </c>
      <c r="D7091" s="9">
        <v>2</v>
      </c>
      <c r="E7091" s="30">
        <f>I01_Avg!D7091</f>
        <v>0.79330980998976997</v>
      </c>
      <c r="F7091" s="30">
        <f>PVWatts_8.5kW!J7103</f>
        <v>0</v>
      </c>
      <c r="G7091" s="34">
        <f t="shared" si="330"/>
        <v>0.79330980998976997</v>
      </c>
      <c r="H7091" s="34">
        <f t="shared" si="331"/>
        <v>0.79330980998976997</v>
      </c>
      <c r="I7091" s="34">
        <f t="shared" si="332"/>
        <v>0</v>
      </c>
    </row>
    <row r="7092" spans="2:9" x14ac:dyDescent="0.25">
      <c r="B7092" s="9">
        <v>2021</v>
      </c>
      <c r="C7092" s="9">
        <v>10</v>
      </c>
      <c r="D7092" s="9">
        <v>3</v>
      </c>
      <c r="E7092" s="30">
        <f>I01_Avg!D7092</f>
        <v>0.75827225124897446</v>
      </c>
      <c r="F7092" s="30">
        <f>PVWatts_8.5kW!J7104</f>
        <v>0</v>
      </c>
      <c r="G7092" s="34">
        <f t="shared" si="330"/>
        <v>0.75827225124897446</v>
      </c>
      <c r="H7092" s="34">
        <f t="shared" si="331"/>
        <v>0.75827225124897446</v>
      </c>
      <c r="I7092" s="34">
        <f t="shared" si="332"/>
        <v>0</v>
      </c>
    </row>
    <row r="7093" spans="2:9" x14ac:dyDescent="0.25">
      <c r="B7093" s="9">
        <v>2021</v>
      </c>
      <c r="C7093" s="9">
        <v>10</v>
      </c>
      <c r="D7093" s="9">
        <v>4</v>
      </c>
      <c r="E7093" s="30">
        <f>I01_Avg!D7093</f>
        <v>0.77455898184674365</v>
      </c>
      <c r="F7093" s="30">
        <f>PVWatts_8.5kW!J7105</f>
        <v>0</v>
      </c>
      <c r="G7093" s="34">
        <f t="shared" si="330"/>
        <v>0.77455898184674365</v>
      </c>
      <c r="H7093" s="34">
        <f t="shared" si="331"/>
        <v>0.77455898184674365</v>
      </c>
      <c r="I7093" s="34">
        <f t="shared" si="332"/>
        <v>0</v>
      </c>
    </row>
    <row r="7094" spans="2:9" x14ac:dyDescent="0.25">
      <c r="B7094" s="9">
        <v>2021</v>
      </c>
      <c r="C7094" s="9">
        <v>10</v>
      </c>
      <c r="D7094" s="9">
        <v>5</v>
      </c>
      <c r="E7094" s="30">
        <f>I01_Avg!D7094</f>
        <v>0.84080451627015795</v>
      </c>
      <c r="F7094" s="30">
        <f>PVWatts_8.5kW!J7106</f>
        <v>0</v>
      </c>
      <c r="G7094" s="34">
        <f t="shared" si="330"/>
        <v>0.84080451627015795</v>
      </c>
      <c r="H7094" s="34">
        <f t="shared" si="331"/>
        <v>0.84080451627015795</v>
      </c>
      <c r="I7094" s="34">
        <f t="shared" si="332"/>
        <v>0</v>
      </c>
    </row>
    <row r="7095" spans="2:9" x14ac:dyDescent="0.25">
      <c r="B7095" s="9">
        <v>2021</v>
      </c>
      <c r="C7095" s="9">
        <v>10</v>
      </c>
      <c r="D7095" s="9">
        <v>6</v>
      </c>
      <c r="E7095" s="30">
        <f>I01_Avg!D7095</f>
        <v>0.93338404020164023</v>
      </c>
      <c r="F7095" s="30">
        <f>PVWatts_8.5kW!J7107</f>
        <v>0</v>
      </c>
      <c r="G7095" s="34">
        <f t="shared" si="330"/>
        <v>0.93338404020164023</v>
      </c>
      <c r="H7095" s="34">
        <f t="shared" si="331"/>
        <v>0.93338404020164023</v>
      </c>
      <c r="I7095" s="34">
        <f t="shared" si="332"/>
        <v>0</v>
      </c>
    </row>
    <row r="7096" spans="2:9" x14ac:dyDescent="0.25">
      <c r="B7096" s="9">
        <v>2021</v>
      </c>
      <c r="C7096" s="9">
        <v>10</v>
      </c>
      <c r="D7096" s="9">
        <v>7</v>
      </c>
      <c r="E7096" s="30">
        <f>I01_Avg!D7096</f>
        <v>1.0409184155763498</v>
      </c>
      <c r="F7096" s="30">
        <f>PVWatts_8.5kW!J7108</f>
        <v>0.44419999999999998</v>
      </c>
      <c r="G7096" s="34">
        <f t="shared" si="330"/>
        <v>0.59671841557634986</v>
      </c>
      <c r="H7096" s="34">
        <f t="shared" si="331"/>
        <v>0.59671841557634986</v>
      </c>
      <c r="I7096" s="34">
        <f t="shared" si="332"/>
        <v>0</v>
      </c>
    </row>
    <row r="7097" spans="2:9" x14ac:dyDescent="0.25">
      <c r="B7097" s="9">
        <v>2021</v>
      </c>
      <c r="C7097" s="9">
        <v>10</v>
      </c>
      <c r="D7097" s="9">
        <v>8</v>
      </c>
      <c r="E7097" s="30">
        <f>I01_Avg!D7097</f>
        <v>1.1471262217592961</v>
      </c>
      <c r="F7097" s="30">
        <f>PVWatts_8.5kW!J7109</f>
        <v>2.0602800000000001</v>
      </c>
      <c r="G7097" s="34">
        <f t="shared" si="330"/>
        <v>-0.91315377824070398</v>
      </c>
      <c r="H7097" s="34">
        <f t="shared" si="331"/>
        <v>0</v>
      </c>
      <c r="I7097" s="34">
        <f t="shared" si="332"/>
        <v>-0.91315377824070398</v>
      </c>
    </row>
    <row r="7098" spans="2:9" x14ac:dyDescent="0.25">
      <c r="B7098" s="9">
        <v>2021</v>
      </c>
      <c r="C7098" s="9">
        <v>10</v>
      </c>
      <c r="D7098" s="9">
        <v>9</v>
      </c>
      <c r="E7098" s="30">
        <f>I01_Avg!D7098</f>
        <v>1.242225525024564</v>
      </c>
      <c r="F7098" s="30">
        <f>PVWatts_8.5kW!J7110</f>
        <v>3.6404070000000002</v>
      </c>
      <c r="G7098" s="34">
        <f t="shared" si="330"/>
        <v>-2.398181474975436</v>
      </c>
      <c r="H7098" s="34">
        <f t="shared" si="331"/>
        <v>0</v>
      </c>
      <c r="I7098" s="34">
        <f t="shared" si="332"/>
        <v>-2.398181474975436</v>
      </c>
    </row>
    <row r="7099" spans="2:9" x14ac:dyDescent="0.25">
      <c r="B7099" s="9">
        <v>2021</v>
      </c>
      <c r="C7099" s="9">
        <v>10</v>
      </c>
      <c r="D7099" s="9">
        <v>10</v>
      </c>
      <c r="E7099" s="30">
        <f>I01_Avg!D7099</f>
        <v>1.3408283542025898</v>
      </c>
      <c r="F7099" s="30">
        <f>PVWatts_8.5kW!J7111</f>
        <v>4.6224610000000004</v>
      </c>
      <c r="G7099" s="34">
        <f t="shared" si="330"/>
        <v>-3.2816326457974103</v>
      </c>
      <c r="H7099" s="34">
        <f t="shared" si="331"/>
        <v>0</v>
      </c>
      <c r="I7099" s="34">
        <f t="shared" si="332"/>
        <v>-3.2816326457974103</v>
      </c>
    </row>
    <row r="7100" spans="2:9" x14ac:dyDescent="0.25">
      <c r="B7100" s="9">
        <v>2021</v>
      </c>
      <c r="C7100" s="9">
        <v>10</v>
      </c>
      <c r="D7100" s="9">
        <v>11</v>
      </c>
      <c r="E7100" s="30">
        <f>I01_Avg!D7100</f>
        <v>1.2757449865030073</v>
      </c>
      <c r="F7100" s="30">
        <f>PVWatts_8.5kW!J7112</f>
        <v>5.210375</v>
      </c>
      <c r="G7100" s="34">
        <f t="shared" si="330"/>
        <v>-3.9346300134969927</v>
      </c>
      <c r="H7100" s="34">
        <f t="shared" si="331"/>
        <v>0</v>
      </c>
      <c r="I7100" s="34">
        <f t="shared" si="332"/>
        <v>-3.9346300134969927</v>
      </c>
    </row>
    <row r="7101" spans="2:9" x14ac:dyDescent="0.25">
      <c r="B7101" s="9">
        <v>2021</v>
      </c>
      <c r="C7101" s="9">
        <v>10</v>
      </c>
      <c r="D7101" s="9">
        <v>12</v>
      </c>
      <c r="E7101" s="30">
        <f>I01_Avg!D7101</f>
        <v>1.2326322371333553</v>
      </c>
      <c r="F7101" s="30">
        <f>PVWatts_8.5kW!J7113</f>
        <v>5.3727799999999997</v>
      </c>
      <c r="G7101" s="34">
        <f t="shared" si="330"/>
        <v>-4.1401477628666443</v>
      </c>
      <c r="H7101" s="34">
        <f t="shared" si="331"/>
        <v>0</v>
      </c>
      <c r="I7101" s="34">
        <f t="shared" si="332"/>
        <v>-4.1401477628666443</v>
      </c>
    </row>
    <row r="7102" spans="2:9" x14ac:dyDescent="0.25">
      <c r="B7102" s="9">
        <v>2021</v>
      </c>
      <c r="C7102" s="9">
        <v>10</v>
      </c>
      <c r="D7102" s="9">
        <v>13</v>
      </c>
      <c r="E7102" s="30">
        <f>I01_Avg!D7102</f>
        <v>1.1669652702677895</v>
      </c>
      <c r="F7102" s="30">
        <f>PVWatts_8.5kW!J7114</f>
        <v>4.942056</v>
      </c>
      <c r="G7102" s="34">
        <f t="shared" si="330"/>
        <v>-3.7750907297322103</v>
      </c>
      <c r="H7102" s="34">
        <f t="shared" si="331"/>
        <v>0</v>
      </c>
      <c r="I7102" s="34">
        <f t="shared" si="332"/>
        <v>-3.7750907297322103</v>
      </c>
    </row>
    <row r="7103" spans="2:9" x14ac:dyDescent="0.25">
      <c r="B7103" s="9">
        <v>2021</v>
      </c>
      <c r="C7103" s="9">
        <v>10</v>
      </c>
      <c r="D7103" s="9">
        <v>14</v>
      </c>
      <c r="E7103" s="30">
        <f>I01_Avg!D7103</f>
        <v>1.1053684338020737</v>
      </c>
      <c r="F7103" s="30">
        <f>PVWatts_8.5kW!J7115</f>
        <v>4.3118109999999996</v>
      </c>
      <c r="G7103" s="34">
        <f t="shared" si="330"/>
        <v>-3.2064425661979259</v>
      </c>
      <c r="H7103" s="34">
        <f t="shared" si="331"/>
        <v>0</v>
      </c>
      <c r="I7103" s="34">
        <f t="shared" si="332"/>
        <v>-3.2064425661979259</v>
      </c>
    </row>
    <row r="7104" spans="2:9" x14ac:dyDescent="0.25">
      <c r="B7104" s="9">
        <v>2021</v>
      </c>
      <c r="C7104" s="9">
        <v>10</v>
      </c>
      <c r="D7104" s="9">
        <v>15</v>
      </c>
      <c r="E7104" s="30">
        <f>I01_Avg!D7104</f>
        <v>1.1298180512877993</v>
      </c>
      <c r="F7104" s="30">
        <f>PVWatts_8.5kW!J7116</f>
        <v>3.3751829999999998</v>
      </c>
      <c r="G7104" s="34">
        <f t="shared" si="330"/>
        <v>-2.2453649487122007</v>
      </c>
      <c r="H7104" s="34">
        <f t="shared" si="331"/>
        <v>0</v>
      </c>
      <c r="I7104" s="34">
        <f t="shared" si="332"/>
        <v>-2.2453649487122007</v>
      </c>
    </row>
    <row r="7105" spans="2:9" x14ac:dyDescent="0.25">
      <c r="B7105" s="9">
        <v>2021</v>
      </c>
      <c r="C7105" s="9">
        <v>10</v>
      </c>
      <c r="D7105" s="9">
        <v>16</v>
      </c>
      <c r="E7105" s="30">
        <f>I01_Avg!D7105</f>
        <v>1.1560705109758962</v>
      </c>
      <c r="F7105" s="30">
        <f>PVWatts_8.5kW!J7117</f>
        <v>1.266662</v>
      </c>
      <c r="G7105" s="34">
        <f t="shared" si="330"/>
        <v>-0.11059148902410376</v>
      </c>
      <c r="H7105" s="34">
        <f t="shared" si="331"/>
        <v>0</v>
      </c>
      <c r="I7105" s="34">
        <f t="shared" si="332"/>
        <v>-0.11059148902410376</v>
      </c>
    </row>
    <row r="7106" spans="2:9" x14ac:dyDescent="0.25">
      <c r="B7106" s="9">
        <v>2021</v>
      </c>
      <c r="C7106" s="9">
        <v>10</v>
      </c>
      <c r="D7106" s="9">
        <v>17</v>
      </c>
      <c r="E7106" s="30">
        <f>I01_Avg!D7106</f>
        <v>1.1830198268117806</v>
      </c>
      <c r="F7106" s="30">
        <f>PVWatts_8.5kW!J7118</f>
        <v>9.579399999999999E-2</v>
      </c>
      <c r="G7106" s="34">
        <f t="shared" si="330"/>
        <v>1.0872258268117807</v>
      </c>
      <c r="H7106" s="34">
        <f t="shared" si="331"/>
        <v>1.0872258268117807</v>
      </c>
      <c r="I7106" s="34">
        <f t="shared" si="332"/>
        <v>0</v>
      </c>
    </row>
    <row r="7107" spans="2:9" x14ac:dyDescent="0.25">
      <c r="B7107" s="9">
        <v>2021</v>
      </c>
      <c r="C7107" s="9">
        <v>10</v>
      </c>
      <c r="D7107" s="9">
        <v>18</v>
      </c>
      <c r="E7107" s="30">
        <f>I01_Avg!D7107</f>
        <v>1.1988329031047202</v>
      </c>
      <c r="F7107" s="30">
        <f>PVWatts_8.5kW!J7119</f>
        <v>0</v>
      </c>
      <c r="G7107" s="34">
        <f t="shared" si="330"/>
        <v>1.1988329031047202</v>
      </c>
      <c r="H7107" s="34">
        <f t="shared" si="331"/>
        <v>1.1988329031047202</v>
      </c>
      <c r="I7107" s="34">
        <f t="shared" si="332"/>
        <v>0</v>
      </c>
    </row>
    <row r="7108" spans="2:9" x14ac:dyDescent="0.25">
      <c r="B7108" s="9">
        <v>2021</v>
      </c>
      <c r="C7108" s="9">
        <v>10</v>
      </c>
      <c r="D7108" s="9">
        <v>19</v>
      </c>
      <c r="E7108" s="30">
        <f>I01_Avg!D7108</f>
        <v>1.1884809872403268</v>
      </c>
      <c r="F7108" s="30">
        <f>PVWatts_8.5kW!J7120</f>
        <v>0</v>
      </c>
      <c r="G7108" s="34">
        <f t="shared" si="330"/>
        <v>1.1884809872403268</v>
      </c>
      <c r="H7108" s="34">
        <f t="shared" si="331"/>
        <v>1.1884809872403268</v>
      </c>
      <c r="I7108" s="34">
        <f t="shared" si="332"/>
        <v>0</v>
      </c>
    </row>
    <row r="7109" spans="2:9" x14ac:dyDescent="0.25">
      <c r="B7109" s="9">
        <v>2021</v>
      </c>
      <c r="C7109" s="9">
        <v>10</v>
      </c>
      <c r="D7109" s="9">
        <v>20</v>
      </c>
      <c r="E7109" s="30">
        <f>I01_Avg!D7109</f>
        <v>1.1913627520202621</v>
      </c>
      <c r="F7109" s="30">
        <f>PVWatts_8.5kW!J7121</f>
        <v>0</v>
      </c>
      <c r="G7109" s="34">
        <f t="shared" si="330"/>
        <v>1.1913627520202621</v>
      </c>
      <c r="H7109" s="34">
        <f t="shared" si="331"/>
        <v>1.1913627520202621</v>
      </c>
      <c r="I7109" s="34">
        <f t="shared" si="332"/>
        <v>0</v>
      </c>
    </row>
    <row r="7110" spans="2:9" x14ac:dyDescent="0.25">
      <c r="B7110" s="9">
        <v>2021</v>
      </c>
      <c r="C7110" s="9">
        <v>10</v>
      </c>
      <c r="D7110" s="9">
        <v>21</v>
      </c>
      <c r="E7110" s="30">
        <f>I01_Avg!D7110</f>
        <v>1.1377357738431559</v>
      </c>
      <c r="F7110" s="30">
        <f>PVWatts_8.5kW!J7122</f>
        <v>0</v>
      </c>
      <c r="G7110" s="34">
        <f t="shared" si="330"/>
        <v>1.1377357738431559</v>
      </c>
      <c r="H7110" s="34">
        <f t="shared" si="331"/>
        <v>1.1377357738431559</v>
      </c>
      <c r="I7110" s="34">
        <f t="shared" si="332"/>
        <v>0</v>
      </c>
    </row>
    <row r="7111" spans="2:9" x14ac:dyDescent="0.25">
      <c r="B7111" s="9">
        <v>2021</v>
      </c>
      <c r="C7111" s="9">
        <v>10</v>
      </c>
      <c r="D7111" s="9">
        <v>22</v>
      </c>
      <c r="E7111" s="30">
        <f>I01_Avg!D7111</f>
        <v>1.0405372430893312</v>
      </c>
      <c r="F7111" s="30">
        <f>PVWatts_8.5kW!J7123</f>
        <v>0</v>
      </c>
      <c r="G7111" s="34">
        <f t="shared" si="330"/>
        <v>1.0405372430893312</v>
      </c>
      <c r="H7111" s="34">
        <f t="shared" si="331"/>
        <v>1.0405372430893312</v>
      </c>
      <c r="I7111" s="34">
        <f t="shared" si="332"/>
        <v>0</v>
      </c>
    </row>
    <row r="7112" spans="2:9" x14ac:dyDescent="0.25">
      <c r="B7112" s="9">
        <v>2021</v>
      </c>
      <c r="C7112" s="9">
        <v>10</v>
      </c>
      <c r="D7112" s="9">
        <v>23</v>
      </c>
      <c r="E7112" s="30">
        <f>I01_Avg!D7112</f>
        <v>0.9524295485542128</v>
      </c>
      <c r="F7112" s="30">
        <f>PVWatts_8.5kW!J7124</f>
        <v>0</v>
      </c>
      <c r="G7112" s="34">
        <f t="shared" si="330"/>
        <v>0.9524295485542128</v>
      </c>
      <c r="H7112" s="34">
        <f t="shared" si="331"/>
        <v>0.9524295485542128</v>
      </c>
      <c r="I7112" s="34">
        <f t="shared" si="332"/>
        <v>0</v>
      </c>
    </row>
    <row r="7113" spans="2:9" x14ac:dyDescent="0.25">
      <c r="B7113" s="9">
        <v>2021</v>
      </c>
      <c r="C7113" s="9">
        <v>10</v>
      </c>
      <c r="D7113" s="9">
        <v>0</v>
      </c>
      <c r="E7113" s="30">
        <f>I01_Avg!D7113</f>
        <v>0.93248334592651394</v>
      </c>
      <c r="F7113" s="30">
        <f>PVWatts_8.5kW!J7125</f>
        <v>0</v>
      </c>
      <c r="G7113" s="34">
        <f t="shared" si="330"/>
        <v>0.93248334592651394</v>
      </c>
      <c r="H7113" s="34">
        <f t="shared" si="331"/>
        <v>0.93248334592651394</v>
      </c>
      <c r="I7113" s="34">
        <f t="shared" si="332"/>
        <v>0</v>
      </c>
    </row>
    <row r="7114" spans="2:9" x14ac:dyDescent="0.25">
      <c r="B7114" s="9">
        <v>2021</v>
      </c>
      <c r="C7114" s="9">
        <v>10</v>
      </c>
      <c r="D7114" s="9">
        <v>1</v>
      </c>
      <c r="E7114" s="30">
        <f>I01_Avg!D7114</f>
        <v>0.80433607607989632</v>
      </c>
      <c r="F7114" s="30">
        <f>PVWatts_8.5kW!J7126</f>
        <v>0</v>
      </c>
      <c r="G7114" s="34">
        <f t="shared" ref="G7114:G7177" si="333">+E7114-F7114</f>
        <v>0.80433607607989632</v>
      </c>
      <c r="H7114" s="34">
        <f t="shared" ref="H7114:H7177" si="334">+IF(G7114&gt;0,G7114,0)</f>
        <v>0.80433607607989632</v>
      </c>
      <c r="I7114" s="34">
        <f t="shared" ref="I7114:I7177" si="335">+IF(G7114&lt;0,G7114,0)</f>
        <v>0</v>
      </c>
    </row>
    <row r="7115" spans="2:9" x14ac:dyDescent="0.25">
      <c r="B7115" s="9">
        <v>2021</v>
      </c>
      <c r="C7115" s="9">
        <v>10</v>
      </c>
      <c r="D7115" s="9">
        <v>2</v>
      </c>
      <c r="E7115" s="30">
        <f>I01_Avg!D7115</f>
        <v>0.77495355250248954</v>
      </c>
      <c r="F7115" s="30">
        <f>PVWatts_8.5kW!J7127</f>
        <v>0</v>
      </c>
      <c r="G7115" s="34">
        <f t="shared" si="333"/>
        <v>0.77495355250248954</v>
      </c>
      <c r="H7115" s="34">
        <f t="shared" si="334"/>
        <v>0.77495355250248954</v>
      </c>
      <c r="I7115" s="34">
        <f t="shared" si="335"/>
        <v>0</v>
      </c>
    </row>
    <row r="7116" spans="2:9" x14ac:dyDescent="0.25">
      <c r="B7116" s="9">
        <v>2021</v>
      </c>
      <c r="C7116" s="9">
        <v>10</v>
      </c>
      <c r="D7116" s="9">
        <v>3</v>
      </c>
      <c r="E7116" s="30">
        <f>I01_Avg!D7116</f>
        <v>0.79475051953229803</v>
      </c>
      <c r="F7116" s="30">
        <f>PVWatts_8.5kW!J7128</f>
        <v>0</v>
      </c>
      <c r="G7116" s="34">
        <f t="shared" si="333"/>
        <v>0.79475051953229803</v>
      </c>
      <c r="H7116" s="34">
        <f t="shared" si="334"/>
        <v>0.79475051953229803</v>
      </c>
      <c r="I7116" s="34">
        <f t="shared" si="335"/>
        <v>0</v>
      </c>
    </row>
    <row r="7117" spans="2:9" x14ac:dyDescent="0.25">
      <c r="B7117" s="9">
        <v>2021</v>
      </c>
      <c r="C7117" s="9">
        <v>10</v>
      </c>
      <c r="D7117" s="9">
        <v>4</v>
      </c>
      <c r="E7117" s="30">
        <f>I01_Avg!D7117</f>
        <v>0.82183368636409349</v>
      </c>
      <c r="F7117" s="30">
        <f>PVWatts_8.5kW!J7129</f>
        <v>0</v>
      </c>
      <c r="G7117" s="34">
        <f t="shared" si="333"/>
        <v>0.82183368636409349</v>
      </c>
      <c r="H7117" s="34">
        <f t="shared" si="334"/>
        <v>0.82183368636409349</v>
      </c>
      <c r="I7117" s="34">
        <f t="shared" si="335"/>
        <v>0</v>
      </c>
    </row>
    <row r="7118" spans="2:9" x14ac:dyDescent="0.25">
      <c r="B7118" s="9">
        <v>2021</v>
      </c>
      <c r="C7118" s="9">
        <v>10</v>
      </c>
      <c r="D7118" s="9">
        <v>5</v>
      </c>
      <c r="E7118" s="30">
        <f>I01_Avg!D7118</f>
        <v>0.86467768668903</v>
      </c>
      <c r="F7118" s="30">
        <f>PVWatts_8.5kW!J7130</f>
        <v>0</v>
      </c>
      <c r="G7118" s="34">
        <f t="shared" si="333"/>
        <v>0.86467768668903</v>
      </c>
      <c r="H7118" s="34">
        <f t="shared" si="334"/>
        <v>0.86467768668903</v>
      </c>
      <c r="I7118" s="34">
        <f t="shared" si="335"/>
        <v>0</v>
      </c>
    </row>
    <row r="7119" spans="2:9" x14ac:dyDescent="0.25">
      <c r="B7119" s="9">
        <v>2021</v>
      </c>
      <c r="C7119" s="9">
        <v>10</v>
      </c>
      <c r="D7119" s="9">
        <v>6</v>
      </c>
      <c r="E7119" s="30">
        <f>I01_Avg!D7119</f>
        <v>0.90046779348716721</v>
      </c>
      <c r="F7119" s="30">
        <f>PVWatts_8.5kW!J7131</f>
        <v>0</v>
      </c>
      <c r="G7119" s="34">
        <f t="shared" si="333"/>
        <v>0.90046779348716721</v>
      </c>
      <c r="H7119" s="34">
        <f t="shared" si="334"/>
        <v>0.90046779348716721</v>
      </c>
      <c r="I7119" s="34">
        <f t="shared" si="335"/>
        <v>0</v>
      </c>
    </row>
    <row r="7120" spans="2:9" x14ac:dyDescent="0.25">
      <c r="B7120" s="9">
        <v>2021</v>
      </c>
      <c r="C7120" s="9">
        <v>10</v>
      </c>
      <c r="D7120" s="9">
        <v>7</v>
      </c>
      <c r="E7120" s="30">
        <f>I01_Avg!D7120</f>
        <v>1.0325332328533823</v>
      </c>
      <c r="F7120" s="30">
        <f>PVWatts_8.5kW!J7132</f>
        <v>0.38120999999999999</v>
      </c>
      <c r="G7120" s="34">
        <f t="shared" si="333"/>
        <v>0.65132323285338223</v>
      </c>
      <c r="H7120" s="34">
        <f t="shared" si="334"/>
        <v>0.65132323285338223</v>
      </c>
      <c r="I7120" s="34">
        <f t="shared" si="335"/>
        <v>0</v>
      </c>
    </row>
    <row r="7121" spans="2:9" x14ac:dyDescent="0.25">
      <c r="B7121" s="9">
        <v>2021</v>
      </c>
      <c r="C7121" s="9">
        <v>10</v>
      </c>
      <c r="D7121" s="9">
        <v>8</v>
      </c>
      <c r="E7121" s="30">
        <f>I01_Avg!D7121</f>
        <v>1.1881960722784981</v>
      </c>
      <c r="F7121" s="30">
        <f>PVWatts_8.5kW!J7133</f>
        <v>1.9387570000000001</v>
      </c>
      <c r="G7121" s="34">
        <f t="shared" si="333"/>
        <v>-0.75056092772150196</v>
      </c>
      <c r="H7121" s="34">
        <f t="shared" si="334"/>
        <v>0</v>
      </c>
      <c r="I7121" s="34">
        <f t="shared" si="335"/>
        <v>-0.75056092772150196</v>
      </c>
    </row>
    <row r="7122" spans="2:9" x14ac:dyDescent="0.25">
      <c r="B7122" s="9">
        <v>2021</v>
      </c>
      <c r="C7122" s="9">
        <v>10</v>
      </c>
      <c r="D7122" s="9">
        <v>9</v>
      </c>
      <c r="E7122" s="30">
        <f>I01_Avg!D7122</f>
        <v>1.3736690146026718</v>
      </c>
      <c r="F7122" s="30">
        <f>PVWatts_8.5kW!J7134</f>
        <v>3.0869040000000001</v>
      </c>
      <c r="G7122" s="34">
        <f t="shared" si="333"/>
        <v>-1.7132349853973283</v>
      </c>
      <c r="H7122" s="34">
        <f t="shared" si="334"/>
        <v>0</v>
      </c>
      <c r="I7122" s="34">
        <f t="shared" si="335"/>
        <v>-1.7132349853973283</v>
      </c>
    </row>
    <row r="7123" spans="2:9" x14ac:dyDescent="0.25">
      <c r="B7123" s="9">
        <v>2021</v>
      </c>
      <c r="C7123" s="9">
        <v>10</v>
      </c>
      <c r="D7123" s="9">
        <v>10</v>
      </c>
      <c r="E7123" s="30">
        <f>I01_Avg!D7123</f>
        <v>1.3842284352663159</v>
      </c>
      <c r="F7123" s="30">
        <f>PVWatts_8.5kW!J7135</f>
        <v>4.5268610000000002</v>
      </c>
      <c r="G7123" s="34">
        <f t="shared" si="333"/>
        <v>-3.1426325647336846</v>
      </c>
      <c r="H7123" s="34">
        <f t="shared" si="334"/>
        <v>0</v>
      </c>
      <c r="I7123" s="34">
        <f t="shared" si="335"/>
        <v>-3.1426325647336846</v>
      </c>
    </row>
    <row r="7124" spans="2:9" x14ac:dyDescent="0.25">
      <c r="B7124" s="9">
        <v>2021</v>
      </c>
      <c r="C7124" s="9">
        <v>10</v>
      </c>
      <c r="D7124" s="9">
        <v>11</v>
      </c>
      <c r="E7124" s="30">
        <f>I01_Avg!D7124</f>
        <v>1.4127617392293961</v>
      </c>
      <c r="F7124" s="30">
        <f>PVWatts_8.5kW!J7136</f>
        <v>4.1660919999999999</v>
      </c>
      <c r="G7124" s="34">
        <f t="shared" si="333"/>
        <v>-2.7533302607706038</v>
      </c>
      <c r="H7124" s="34">
        <f t="shared" si="334"/>
        <v>0</v>
      </c>
      <c r="I7124" s="34">
        <f t="shared" si="335"/>
        <v>-2.7533302607706038</v>
      </c>
    </row>
    <row r="7125" spans="2:9" x14ac:dyDescent="0.25">
      <c r="B7125" s="9">
        <v>2021</v>
      </c>
      <c r="C7125" s="9">
        <v>10</v>
      </c>
      <c r="D7125" s="9">
        <v>12</v>
      </c>
      <c r="E7125" s="30">
        <f>I01_Avg!D7125</f>
        <v>1.3399424452626434</v>
      </c>
      <c r="F7125" s="30">
        <f>PVWatts_8.5kW!J7137</f>
        <v>4.0651010000000003</v>
      </c>
      <c r="G7125" s="34">
        <f t="shared" si="333"/>
        <v>-2.7251585547373569</v>
      </c>
      <c r="H7125" s="34">
        <f t="shared" si="334"/>
        <v>0</v>
      </c>
      <c r="I7125" s="34">
        <f t="shared" si="335"/>
        <v>-2.7251585547373569</v>
      </c>
    </row>
    <row r="7126" spans="2:9" x14ac:dyDescent="0.25">
      <c r="B7126" s="9">
        <v>2021</v>
      </c>
      <c r="C7126" s="9">
        <v>10</v>
      </c>
      <c r="D7126" s="9">
        <v>13</v>
      </c>
      <c r="E7126" s="30">
        <f>I01_Avg!D7126</f>
        <v>1.354550135149726</v>
      </c>
      <c r="F7126" s="30">
        <f>PVWatts_8.5kW!J7138</f>
        <v>2.55593</v>
      </c>
      <c r="G7126" s="34">
        <f t="shared" si="333"/>
        <v>-1.201379864850274</v>
      </c>
      <c r="H7126" s="34">
        <f t="shared" si="334"/>
        <v>0</v>
      </c>
      <c r="I7126" s="34">
        <f t="shared" si="335"/>
        <v>-1.201379864850274</v>
      </c>
    </row>
    <row r="7127" spans="2:9" x14ac:dyDescent="0.25">
      <c r="B7127" s="9">
        <v>2021</v>
      </c>
      <c r="C7127" s="9">
        <v>10</v>
      </c>
      <c r="D7127" s="9">
        <v>14</v>
      </c>
      <c r="E7127" s="30">
        <f>I01_Avg!D7127</f>
        <v>1.3890023860001075</v>
      </c>
      <c r="F7127" s="30">
        <f>PVWatts_8.5kW!J7139</f>
        <v>4.4920029999999995</v>
      </c>
      <c r="G7127" s="34">
        <f t="shared" si="333"/>
        <v>-3.103000613999892</v>
      </c>
      <c r="H7127" s="34">
        <f t="shared" si="334"/>
        <v>0</v>
      </c>
      <c r="I7127" s="34">
        <f t="shared" si="335"/>
        <v>-3.103000613999892</v>
      </c>
    </row>
    <row r="7128" spans="2:9" x14ac:dyDescent="0.25">
      <c r="B7128" s="9">
        <v>2021</v>
      </c>
      <c r="C7128" s="9">
        <v>10</v>
      </c>
      <c r="D7128" s="9">
        <v>15</v>
      </c>
      <c r="E7128" s="30">
        <f>I01_Avg!D7128</f>
        <v>1.3672248961768214</v>
      </c>
      <c r="F7128" s="30">
        <f>PVWatts_8.5kW!J7140</f>
        <v>2.5961319999999999</v>
      </c>
      <c r="G7128" s="34">
        <f t="shared" si="333"/>
        <v>-1.2289071038231785</v>
      </c>
      <c r="H7128" s="34">
        <f t="shared" si="334"/>
        <v>0</v>
      </c>
      <c r="I7128" s="34">
        <f t="shared" si="335"/>
        <v>-1.2289071038231785</v>
      </c>
    </row>
    <row r="7129" spans="2:9" x14ac:dyDescent="0.25">
      <c r="B7129" s="9">
        <v>2021</v>
      </c>
      <c r="C7129" s="9">
        <v>10</v>
      </c>
      <c r="D7129" s="9">
        <v>16</v>
      </c>
      <c r="E7129" s="30">
        <f>I01_Avg!D7129</f>
        <v>1.3597684400666514</v>
      </c>
      <c r="F7129" s="30">
        <f>PVWatts_8.5kW!J7141</f>
        <v>1.7983820000000001</v>
      </c>
      <c r="G7129" s="34">
        <f t="shared" si="333"/>
        <v>-0.43861355993334872</v>
      </c>
      <c r="H7129" s="34">
        <f t="shared" si="334"/>
        <v>0</v>
      </c>
      <c r="I7129" s="34">
        <f t="shared" si="335"/>
        <v>-0.43861355993334872</v>
      </c>
    </row>
    <row r="7130" spans="2:9" x14ac:dyDescent="0.25">
      <c r="B7130" s="9">
        <v>2021</v>
      </c>
      <c r="C7130" s="9">
        <v>10</v>
      </c>
      <c r="D7130" s="9">
        <v>17</v>
      </c>
      <c r="E7130" s="30">
        <f>I01_Avg!D7130</f>
        <v>1.5036354092832211</v>
      </c>
      <c r="F7130" s="30">
        <f>PVWatts_8.5kW!J7142</f>
        <v>0.27997899999999998</v>
      </c>
      <c r="G7130" s="34">
        <f t="shared" si="333"/>
        <v>1.2236564092832212</v>
      </c>
      <c r="H7130" s="34">
        <f t="shared" si="334"/>
        <v>1.2236564092832212</v>
      </c>
      <c r="I7130" s="34">
        <f t="shared" si="335"/>
        <v>0</v>
      </c>
    </row>
    <row r="7131" spans="2:9" x14ac:dyDescent="0.25">
      <c r="B7131" s="9">
        <v>2021</v>
      </c>
      <c r="C7131" s="9">
        <v>10</v>
      </c>
      <c r="D7131" s="9">
        <v>18</v>
      </c>
      <c r="E7131" s="30">
        <f>I01_Avg!D7131</f>
        <v>1.5069055470829049</v>
      </c>
      <c r="F7131" s="30">
        <f>PVWatts_8.5kW!J7143</f>
        <v>0</v>
      </c>
      <c r="G7131" s="34">
        <f t="shared" si="333"/>
        <v>1.5069055470829049</v>
      </c>
      <c r="H7131" s="34">
        <f t="shared" si="334"/>
        <v>1.5069055470829049</v>
      </c>
      <c r="I7131" s="34">
        <f t="shared" si="335"/>
        <v>0</v>
      </c>
    </row>
    <row r="7132" spans="2:9" x14ac:dyDescent="0.25">
      <c r="B7132" s="9">
        <v>2021</v>
      </c>
      <c r="C7132" s="9">
        <v>10</v>
      </c>
      <c r="D7132" s="9">
        <v>19</v>
      </c>
      <c r="E7132" s="30">
        <f>I01_Avg!D7132</f>
        <v>1.5240407522445985</v>
      </c>
      <c r="F7132" s="30">
        <f>PVWatts_8.5kW!J7144</f>
        <v>0</v>
      </c>
      <c r="G7132" s="34">
        <f t="shared" si="333"/>
        <v>1.5240407522445985</v>
      </c>
      <c r="H7132" s="34">
        <f t="shared" si="334"/>
        <v>1.5240407522445985</v>
      </c>
      <c r="I7132" s="34">
        <f t="shared" si="335"/>
        <v>0</v>
      </c>
    </row>
    <row r="7133" spans="2:9" x14ac:dyDescent="0.25">
      <c r="B7133" s="9">
        <v>2021</v>
      </c>
      <c r="C7133" s="9">
        <v>10</v>
      </c>
      <c r="D7133" s="9">
        <v>20</v>
      </c>
      <c r="E7133" s="30">
        <f>I01_Avg!D7133</f>
        <v>1.4688384313968943</v>
      </c>
      <c r="F7133" s="30">
        <f>PVWatts_8.5kW!J7145</f>
        <v>0</v>
      </c>
      <c r="G7133" s="34">
        <f t="shared" si="333"/>
        <v>1.4688384313968943</v>
      </c>
      <c r="H7133" s="34">
        <f t="shared" si="334"/>
        <v>1.4688384313968943</v>
      </c>
      <c r="I7133" s="34">
        <f t="shared" si="335"/>
        <v>0</v>
      </c>
    </row>
    <row r="7134" spans="2:9" x14ac:dyDescent="0.25">
      <c r="B7134" s="9">
        <v>2021</v>
      </c>
      <c r="C7134" s="9">
        <v>10</v>
      </c>
      <c r="D7134" s="9">
        <v>21</v>
      </c>
      <c r="E7134" s="30">
        <f>I01_Avg!D7134</f>
        <v>1.2303803476300279</v>
      </c>
      <c r="F7134" s="30">
        <f>PVWatts_8.5kW!J7146</f>
        <v>0</v>
      </c>
      <c r="G7134" s="34">
        <f t="shared" si="333"/>
        <v>1.2303803476300279</v>
      </c>
      <c r="H7134" s="34">
        <f t="shared" si="334"/>
        <v>1.2303803476300279</v>
      </c>
      <c r="I7134" s="34">
        <f t="shared" si="335"/>
        <v>0</v>
      </c>
    </row>
    <row r="7135" spans="2:9" x14ac:dyDescent="0.25">
      <c r="B7135" s="9">
        <v>2021</v>
      </c>
      <c r="C7135" s="9">
        <v>10</v>
      </c>
      <c r="D7135" s="9">
        <v>22</v>
      </c>
      <c r="E7135" s="30">
        <f>I01_Avg!D7135</f>
        <v>1.0563929095529048</v>
      </c>
      <c r="F7135" s="30">
        <f>PVWatts_8.5kW!J7147</f>
        <v>0</v>
      </c>
      <c r="G7135" s="34">
        <f t="shared" si="333"/>
        <v>1.0563929095529048</v>
      </c>
      <c r="H7135" s="34">
        <f t="shared" si="334"/>
        <v>1.0563929095529048</v>
      </c>
      <c r="I7135" s="34">
        <f t="shared" si="335"/>
        <v>0</v>
      </c>
    </row>
    <row r="7136" spans="2:9" x14ac:dyDescent="0.25">
      <c r="B7136" s="9">
        <v>2021</v>
      </c>
      <c r="C7136" s="9">
        <v>10</v>
      </c>
      <c r="D7136" s="9">
        <v>23</v>
      </c>
      <c r="E7136" s="30">
        <f>I01_Avg!D7136</f>
        <v>0.93657183364113672</v>
      </c>
      <c r="F7136" s="30">
        <f>PVWatts_8.5kW!J7148</f>
        <v>0</v>
      </c>
      <c r="G7136" s="34">
        <f t="shared" si="333"/>
        <v>0.93657183364113672</v>
      </c>
      <c r="H7136" s="34">
        <f t="shared" si="334"/>
        <v>0.93657183364113672</v>
      </c>
      <c r="I7136" s="34">
        <f t="shared" si="335"/>
        <v>0</v>
      </c>
    </row>
    <row r="7137" spans="2:9" x14ac:dyDescent="0.25">
      <c r="B7137" s="9">
        <v>2021</v>
      </c>
      <c r="C7137" s="9">
        <v>10</v>
      </c>
      <c r="D7137" s="9">
        <v>0</v>
      </c>
      <c r="E7137" s="30">
        <f>I01_Avg!D7137</f>
        <v>0.80988350710995505</v>
      </c>
      <c r="F7137" s="30">
        <f>PVWatts_8.5kW!J7149</f>
        <v>0</v>
      </c>
      <c r="G7137" s="34">
        <f t="shared" si="333"/>
        <v>0.80988350710995505</v>
      </c>
      <c r="H7137" s="34">
        <f t="shared" si="334"/>
        <v>0.80988350710995505</v>
      </c>
      <c r="I7137" s="34">
        <f t="shared" si="335"/>
        <v>0</v>
      </c>
    </row>
    <row r="7138" spans="2:9" x14ac:dyDescent="0.25">
      <c r="B7138" s="9">
        <v>2021</v>
      </c>
      <c r="C7138" s="9">
        <v>10</v>
      </c>
      <c r="D7138" s="9">
        <v>1</v>
      </c>
      <c r="E7138" s="30">
        <f>I01_Avg!D7138</f>
        <v>0.78277958325465624</v>
      </c>
      <c r="F7138" s="30">
        <f>PVWatts_8.5kW!J7150</f>
        <v>0</v>
      </c>
      <c r="G7138" s="34">
        <f t="shared" si="333"/>
        <v>0.78277958325465624</v>
      </c>
      <c r="H7138" s="34">
        <f t="shared" si="334"/>
        <v>0.78277958325465624</v>
      </c>
      <c r="I7138" s="34">
        <f t="shared" si="335"/>
        <v>0</v>
      </c>
    </row>
    <row r="7139" spans="2:9" x14ac:dyDescent="0.25">
      <c r="B7139" s="9">
        <v>2021</v>
      </c>
      <c r="C7139" s="9">
        <v>10</v>
      </c>
      <c r="D7139" s="9">
        <v>2</v>
      </c>
      <c r="E7139" s="30">
        <f>I01_Avg!D7139</f>
        <v>0.75222286747302858</v>
      </c>
      <c r="F7139" s="30">
        <f>PVWatts_8.5kW!J7151</f>
        <v>0</v>
      </c>
      <c r="G7139" s="34">
        <f t="shared" si="333"/>
        <v>0.75222286747302858</v>
      </c>
      <c r="H7139" s="34">
        <f t="shared" si="334"/>
        <v>0.75222286747302858</v>
      </c>
      <c r="I7139" s="34">
        <f t="shared" si="335"/>
        <v>0</v>
      </c>
    </row>
    <row r="7140" spans="2:9" x14ac:dyDescent="0.25">
      <c r="B7140" s="9">
        <v>2021</v>
      </c>
      <c r="C7140" s="9">
        <v>10</v>
      </c>
      <c r="D7140" s="9">
        <v>3</v>
      </c>
      <c r="E7140" s="30">
        <f>I01_Avg!D7140</f>
        <v>0.75086203822672304</v>
      </c>
      <c r="F7140" s="30">
        <f>PVWatts_8.5kW!J7152</f>
        <v>0</v>
      </c>
      <c r="G7140" s="34">
        <f t="shared" si="333"/>
        <v>0.75086203822672304</v>
      </c>
      <c r="H7140" s="34">
        <f t="shared" si="334"/>
        <v>0.75086203822672304</v>
      </c>
      <c r="I7140" s="34">
        <f t="shared" si="335"/>
        <v>0</v>
      </c>
    </row>
    <row r="7141" spans="2:9" x14ac:dyDescent="0.25">
      <c r="B7141" s="9">
        <v>2021</v>
      </c>
      <c r="C7141" s="9">
        <v>10</v>
      </c>
      <c r="D7141" s="9">
        <v>4</v>
      </c>
      <c r="E7141" s="30">
        <f>I01_Avg!D7141</f>
        <v>0.77297947917129184</v>
      </c>
      <c r="F7141" s="30">
        <f>PVWatts_8.5kW!J7153</f>
        <v>0</v>
      </c>
      <c r="G7141" s="34">
        <f t="shared" si="333"/>
        <v>0.77297947917129184</v>
      </c>
      <c r="H7141" s="34">
        <f t="shared" si="334"/>
        <v>0.77297947917129184</v>
      </c>
      <c r="I7141" s="34">
        <f t="shared" si="335"/>
        <v>0</v>
      </c>
    </row>
    <row r="7142" spans="2:9" x14ac:dyDescent="0.25">
      <c r="B7142" s="9">
        <v>2021</v>
      </c>
      <c r="C7142" s="9">
        <v>10</v>
      </c>
      <c r="D7142" s="9">
        <v>5</v>
      </c>
      <c r="E7142" s="30">
        <f>I01_Avg!D7142</f>
        <v>0.87160306590835634</v>
      </c>
      <c r="F7142" s="30">
        <f>PVWatts_8.5kW!J7154</f>
        <v>0</v>
      </c>
      <c r="G7142" s="34">
        <f t="shared" si="333"/>
        <v>0.87160306590835634</v>
      </c>
      <c r="H7142" s="34">
        <f t="shared" si="334"/>
        <v>0.87160306590835634</v>
      </c>
      <c r="I7142" s="34">
        <f t="shared" si="335"/>
        <v>0</v>
      </c>
    </row>
    <row r="7143" spans="2:9" x14ac:dyDescent="0.25">
      <c r="B7143" s="9">
        <v>2021</v>
      </c>
      <c r="C7143" s="9">
        <v>10</v>
      </c>
      <c r="D7143" s="9">
        <v>6</v>
      </c>
      <c r="E7143" s="30">
        <f>I01_Avg!D7143</f>
        <v>0.9812576804480313</v>
      </c>
      <c r="F7143" s="30">
        <f>PVWatts_8.5kW!J7155</f>
        <v>0</v>
      </c>
      <c r="G7143" s="34">
        <f t="shared" si="333"/>
        <v>0.9812576804480313</v>
      </c>
      <c r="H7143" s="34">
        <f t="shared" si="334"/>
        <v>0.9812576804480313</v>
      </c>
      <c r="I7143" s="34">
        <f t="shared" si="335"/>
        <v>0</v>
      </c>
    </row>
    <row r="7144" spans="2:9" x14ac:dyDescent="0.25">
      <c r="B7144" s="9">
        <v>2021</v>
      </c>
      <c r="C7144" s="9">
        <v>10</v>
      </c>
      <c r="D7144" s="9">
        <v>7</v>
      </c>
      <c r="E7144" s="30">
        <f>I01_Avg!D7144</f>
        <v>1.0959039626051506</v>
      </c>
      <c r="F7144" s="30">
        <f>PVWatts_8.5kW!J7156</f>
        <v>1.7395000000000001E-2</v>
      </c>
      <c r="G7144" s="34">
        <f t="shared" si="333"/>
        <v>1.0785089626051505</v>
      </c>
      <c r="H7144" s="34">
        <f t="shared" si="334"/>
        <v>1.0785089626051505</v>
      </c>
      <c r="I7144" s="34">
        <f t="shared" si="335"/>
        <v>0</v>
      </c>
    </row>
    <row r="7145" spans="2:9" x14ac:dyDescent="0.25">
      <c r="B7145" s="9">
        <v>2021</v>
      </c>
      <c r="C7145" s="9">
        <v>10</v>
      </c>
      <c r="D7145" s="9">
        <v>8</v>
      </c>
      <c r="E7145" s="30">
        <f>I01_Avg!D7145</f>
        <v>1.1340618637857158</v>
      </c>
      <c r="F7145" s="30">
        <f>PVWatts_8.5kW!J7157</f>
        <v>0.41010000000000002</v>
      </c>
      <c r="G7145" s="34">
        <f t="shared" si="333"/>
        <v>0.72396186378571581</v>
      </c>
      <c r="H7145" s="34">
        <f t="shared" si="334"/>
        <v>0.72396186378571581</v>
      </c>
      <c r="I7145" s="34">
        <f t="shared" si="335"/>
        <v>0</v>
      </c>
    </row>
    <row r="7146" spans="2:9" x14ac:dyDescent="0.25">
      <c r="B7146" s="9">
        <v>2021</v>
      </c>
      <c r="C7146" s="9">
        <v>10</v>
      </c>
      <c r="D7146" s="9">
        <v>9</v>
      </c>
      <c r="E7146" s="30">
        <f>I01_Avg!D7146</f>
        <v>1.1626287263962833</v>
      </c>
      <c r="F7146" s="30">
        <f>PVWatts_8.5kW!J7158</f>
        <v>2.3608530000000001</v>
      </c>
      <c r="G7146" s="34">
        <f t="shared" si="333"/>
        <v>-1.1982242736037167</v>
      </c>
      <c r="H7146" s="34">
        <f t="shared" si="334"/>
        <v>0</v>
      </c>
      <c r="I7146" s="34">
        <f t="shared" si="335"/>
        <v>-1.1982242736037167</v>
      </c>
    </row>
    <row r="7147" spans="2:9" x14ac:dyDescent="0.25">
      <c r="B7147" s="9">
        <v>2021</v>
      </c>
      <c r="C7147" s="9">
        <v>10</v>
      </c>
      <c r="D7147" s="9">
        <v>10</v>
      </c>
      <c r="E7147" s="30">
        <f>I01_Avg!D7147</f>
        <v>1.2308144412250634</v>
      </c>
      <c r="F7147" s="30">
        <f>PVWatts_8.5kW!J7159</f>
        <v>3.8669150000000001</v>
      </c>
      <c r="G7147" s="34">
        <f t="shared" si="333"/>
        <v>-2.6361005587749364</v>
      </c>
      <c r="H7147" s="34">
        <f t="shared" si="334"/>
        <v>0</v>
      </c>
      <c r="I7147" s="34">
        <f t="shared" si="335"/>
        <v>-2.6361005587749364</v>
      </c>
    </row>
    <row r="7148" spans="2:9" x14ac:dyDescent="0.25">
      <c r="B7148" s="9">
        <v>2021</v>
      </c>
      <c r="C7148" s="9">
        <v>10</v>
      </c>
      <c r="D7148" s="9">
        <v>11</v>
      </c>
      <c r="E7148" s="30">
        <f>I01_Avg!D7148</f>
        <v>1.1634773639311538</v>
      </c>
      <c r="F7148" s="30">
        <f>PVWatts_8.5kW!J7160</f>
        <v>2.081915</v>
      </c>
      <c r="G7148" s="34">
        <f t="shared" si="333"/>
        <v>-0.91843763606884621</v>
      </c>
      <c r="H7148" s="34">
        <f t="shared" si="334"/>
        <v>0</v>
      </c>
      <c r="I7148" s="34">
        <f t="shared" si="335"/>
        <v>-0.91843763606884621</v>
      </c>
    </row>
    <row r="7149" spans="2:9" x14ac:dyDescent="0.25">
      <c r="B7149" s="9">
        <v>2021</v>
      </c>
      <c r="C7149" s="9">
        <v>10</v>
      </c>
      <c r="D7149" s="9">
        <v>12</v>
      </c>
      <c r="E7149" s="30">
        <f>I01_Avg!D7149</f>
        <v>1.2095963116120505</v>
      </c>
      <c r="F7149" s="30">
        <f>PVWatts_8.5kW!J7161</f>
        <v>2.8716999999999997</v>
      </c>
      <c r="G7149" s="34">
        <f t="shared" si="333"/>
        <v>-1.6621036883879492</v>
      </c>
      <c r="H7149" s="34">
        <f t="shared" si="334"/>
        <v>0</v>
      </c>
      <c r="I7149" s="34">
        <f t="shared" si="335"/>
        <v>-1.6621036883879492</v>
      </c>
    </row>
    <row r="7150" spans="2:9" x14ac:dyDescent="0.25">
      <c r="B7150" s="9">
        <v>2021</v>
      </c>
      <c r="C7150" s="9">
        <v>10</v>
      </c>
      <c r="D7150" s="9">
        <v>13</v>
      </c>
      <c r="E7150" s="30">
        <f>I01_Avg!D7150</f>
        <v>1.1557858962210787</v>
      </c>
      <c r="F7150" s="30">
        <f>PVWatts_8.5kW!J7162</f>
        <v>0.93323</v>
      </c>
      <c r="G7150" s="34">
        <f t="shared" si="333"/>
        <v>0.22255589622107874</v>
      </c>
      <c r="H7150" s="34">
        <f t="shared" si="334"/>
        <v>0.22255589622107874</v>
      </c>
      <c r="I7150" s="34">
        <f t="shared" si="335"/>
        <v>0</v>
      </c>
    </row>
    <row r="7151" spans="2:9" x14ac:dyDescent="0.25">
      <c r="B7151" s="9">
        <v>2021</v>
      </c>
      <c r="C7151" s="9">
        <v>10</v>
      </c>
      <c r="D7151" s="9">
        <v>14</v>
      </c>
      <c r="E7151" s="30">
        <f>I01_Avg!D7151</f>
        <v>1.165805217983519</v>
      </c>
      <c r="F7151" s="30">
        <f>PVWatts_8.5kW!J7163</f>
        <v>1.3210250000000001</v>
      </c>
      <c r="G7151" s="34">
        <f t="shared" si="333"/>
        <v>-0.15521978201648112</v>
      </c>
      <c r="H7151" s="34">
        <f t="shared" si="334"/>
        <v>0</v>
      </c>
      <c r="I7151" s="34">
        <f t="shared" si="335"/>
        <v>-0.15521978201648112</v>
      </c>
    </row>
    <row r="7152" spans="2:9" x14ac:dyDescent="0.25">
      <c r="B7152" s="9">
        <v>2021</v>
      </c>
      <c r="C7152" s="9">
        <v>10</v>
      </c>
      <c r="D7152" s="9">
        <v>15</v>
      </c>
      <c r="E7152" s="30">
        <f>I01_Avg!D7152</f>
        <v>1.2101449182940618</v>
      </c>
      <c r="F7152" s="30">
        <f>PVWatts_8.5kW!J7164</f>
        <v>0.93376499999999996</v>
      </c>
      <c r="G7152" s="34">
        <f t="shared" si="333"/>
        <v>0.27637991829406183</v>
      </c>
      <c r="H7152" s="34">
        <f t="shared" si="334"/>
        <v>0.27637991829406183</v>
      </c>
      <c r="I7152" s="34">
        <f t="shared" si="335"/>
        <v>0</v>
      </c>
    </row>
    <row r="7153" spans="2:9" x14ac:dyDescent="0.25">
      <c r="B7153" s="9">
        <v>2021</v>
      </c>
      <c r="C7153" s="9">
        <v>10</v>
      </c>
      <c r="D7153" s="9">
        <v>16</v>
      </c>
      <c r="E7153" s="30">
        <f>I01_Avg!D7153</f>
        <v>1.2536808191592783</v>
      </c>
      <c r="F7153" s="30">
        <f>PVWatts_8.5kW!J7165</f>
        <v>0.46001999999999998</v>
      </c>
      <c r="G7153" s="34">
        <f t="shared" si="333"/>
        <v>0.79366081915927833</v>
      </c>
      <c r="H7153" s="34">
        <f t="shared" si="334"/>
        <v>0.79366081915927833</v>
      </c>
      <c r="I7153" s="34">
        <f t="shared" si="335"/>
        <v>0</v>
      </c>
    </row>
    <row r="7154" spans="2:9" x14ac:dyDescent="0.25">
      <c r="B7154" s="9">
        <v>2021</v>
      </c>
      <c r="C7154" s="9">
        <v>10</v>
      </c>
      <c r="D7154" s="9">
        <v>17</v>
      </c>
      <c r="E7154" s="30">
        <f>I01_Avg!D7154</f>
        <v>1.3853234873907956</v>
      </c>
      <c r="F7154" s="30">
        <f>PVWatts_8.5kW!J7166</f>
        <v>1.6201E-2</v>
      </c>
      <c r="G7154" s="34">
        <f t="shared" si="333"/>
        <v>1.3691224873907957</v>
      </c>
      <c r="H7154" s="34">
        <f t="shared" si="334"/>
        <v>1.3691224873907957</v>
      </c>
      <c r="I7154" s="34">
        <f t="shared" si="335"/>
        <v>0</v>
      </c>
    </row>
    <row r="7155" spans="2:9" x14ac:dyDescent="0.25">
      <c r="B7155" s="9">
        <v>2021</v>
      </c>
      <c r="C7155" s="9">
        <v>10</v>
      </c>
      <c r="D7155" s="9">
        <v>18</v>
      </c>
      <c r="E7155" s="30">
        <f>I01_Avg!D7155</f>
        <v>1.516352854857925</v>
      </c>
      <c r="F7155" s="30">
        <f>PVWatts_8.5kW!J7167</f>
        <v>0</v>
      </c>
      <c r="G7155" s="34">
        <f t="shared" si="333"/>
        <v>1.516352854857925</v>
      </c>
      <c r="H7155" s="34">
        <f t="shared" si="334"/>
        <v>1.516352854857925</v>
      </c>
      <c r="I7155" s="34">
        <f t="shared" si="335"/>
        <v>0</v>
      </c>
    </row>
    <row r="7156" spans="2:9" x14ac:dyDescent="0.25">
      <c r="B7156" s="9">
        <v>2021</v>
      </c>
      <c r="C7156" s="9">
        <v>10</v>
      </c>
      <c r="D7156" s="9">
        <v>19</v>
      </c>
      <c r="E7156" s="30">
        <f>I01_Avg!D7156</f>
        <v>1.476998123608724</v>
      </c>
      <c r="F7156" s="30">
        <f>PVWatts_8.5kW!J7168</f>
        <v>0</v>
      </c>
      <c r="G7156" s="34">
        <f t="shared" si="333"/>
        <v>1.476998123608724</v>
      </c>
      <c r="H7156" s="34">
        <f t="shared" si="334"/>
        <v>1.476998123608724</v>
      </c>
      <c r="I7156" s="34">
        <f t="shared" si="335"/>
        <v>0</v>
      </c>
    </row>
    <row r="7157" spans="2:9" x14ac:dyDescent="0.25">
      <c r="B7157" s="9">
        <v>2021</v>
      </c>
      <c r="C7157" s="9">
        <v>10</v>
      </c>
      <c r="D7157" s="9">
        <v>20</v>
      </c>
      <c r="E7157" s="30">
        <f>I01_Avg!D7157</f>
        <v>1.4144522607015995</v>
      </c>
      <c r="F7157" s="30">
        <f>PVWatts_8.5kW!J7169</f>
        <v>0</v>
      </c>
      <c r="G7157" s="34">
        <f t="shared" si="333"/>
        <v>1.4144522607015995</v>
      </c>
      <c r="H7157" s="34">
        <f t="shared" si="334"/>
        <v>1.4144522607015995</v>
      </c>
      <c r="I7157" s="34">
        <f t="shared" si="335"/>
        <v>0</v>
      </c>
    </row>
    <row r="7158" spans="2:9" x14ac:dyDescent="0.25">
      <c r="B7158" s="9">
        <v>2021</v>
      </c>
      <c r="C7158" s="9">
        <v>10</v>
      </c>
      <c r="D7158" s="9">
        <v>21</v>
      </c>
      <c r="E7158" s="30">
        <f>I01_Avg!D7158</f>
        <v>1.298579737795811</v>
      </c>
      <c r="F7158" s="30">
        <f>PVWatts_8.5kW!J7170</f>
        <v>0</v>
      </c>
      <c r="G7158" s="34">
        <f t="shared" si="333"/>
        <v>1.298579737795811</v>
      </c>
      <c r="H7158" s="34">
        <f t="shared" si="334"/>
        <v>1.298579737795811</v>
      </c>
      <c r="I7158" s="34">
        <f t="shared" si="335"/>
        <v>0</v>
      </c>
    </row>
    <row r="7159" spans="2:9" x14ac:dyDescent="0.25">
      <c r="B7159" s="9">
        <v>2021</v>
      </c>
      <c r="C7159" s="9">
        <v>10</v>
      </c>
      <c r="D7159" s="9">
        <v>22</v>
      </c>
      <c r="E7159" s="30">
        <f>I01_Avg!D7159</f>
        <v>1.1799184216243224</v>
      </c>
      <c r="F7159" s="30">
        <f>PVWatts_8.5kW!J7171</f>
        <v>0</v>
      </c>
      <c r="G7159" s="34">
        <f t="shared" si="333"/>
        <v>1.1799184216243224</v>
      </c>
      <c r="H7159" s="34">
        <f t="shared" si="334"/>
        <v>1.1799184216243224</v>
      </c>
      <c r="I7159" s="34">
        <f t="shared" si="335"/>
        <v>0</v>
      </c>
    </row>
    <row r="7160" spans="2:9" x14ac:dyDescent="0.25">
      <c r="B7160" s="9">
        <v>2021</v>
      </c>
      <c r="C7160" s="9">
        <v>10</v>
      </c>
      <c r="D7160" s="9">
        <v>23</v>
      </c>
      <c r="E7160" s="30">
        <f>I01_Avg!D7160</f>
        <v>1.0247360672561943</v>
      </c>
      <c r="F7160" s="30">
        <f>PVWatts_8.5kW!J7172</f>
        <v>0</v>
      </c>
      <c r="G7160" s="34">
        <f t="shared" si="333"/>
        <v>1.0247360672561943</v>
      </c>
      <c r="H7160" s="34">
        <f t="shared" si="334"/>
        <v>1.0247360672561943</v>
      </c>
      <c r="I7160" s="34">
        <f t="shared" si="335"/>
        <v>0</v>
      </c>
    </row>
    <row r="7161" spans="2:9" x14ac:dyDescent="0.25">
      <c r="B7161" s="9">
        <v>2021</v>
      </c>
      <c r="C7161" s="9">
        <v>10</v>
      </c>
      <c r="D7161" s="9">
        <v>0</v>
      </c>
      <c r="E7161" s="30">
        <f>I01_Avg!D7161</f>
        <v>0.9602563215596579</v>
      </c>
      <c r="F7161" s="30">
        <f>PVWatts_8.5kW!J7173</f>
        <v>0</v>
      </c>
      <c r="G7161" s="34">
        <f t="shared" si="333"/>
        <v>0.9602563215596579</v>
      </c>
      <c r="H7161" s="34">
        <f t="shared" si="334"/>
        <v>0.9602563215596579</v>
      </c>
      <c r="I7161" s="34">
        <f t="shared" si="335"/>
        <v>0</v>
      </c>
    </row>
    <row r="7162" spans="2:9" x14ac:dyDescent="0.25">
      <c r="B7162" s="9">
        <v>2021</v>
      </c>
      <c r="C7162" s="9">
        <v>10</v>
      </c>
      <c r="D7162" s="9">
        <v>1</v>
      </c>
      <c r="E7162" s="30">
        <f>I01_Avg!D7162</f>
        <v>0.91059198559717291</v>
      </c>
      <c r="F7162" s="30">
        <f>PVWatts_8.5kW!J7174</f>
        <v>0</v>
      </c>
      <c r="G7162" s="34">
        <f t="shared" si="333"/>
        <v>0.91059198559717291</v>
      </c>
      <c r="H7162" s="34">
        <f t="shared" si="334"/>
        <v>0.91059198559717291</v>
      </c>
      <c r="I7162" s="34">
        <f t="shared" si="335"/>
        <v>0</v>
      </c>
    </row>
    <row r="7163" spans="2:9" x14ac:dyDescent="0.25">
      <c r="B7163" s="9">
        <v>2021</v>
      </c>
      <c r="C7163" s="9">
        <v>10</v>
      </c>
      <c r="D7163" s="9">
        <v>2</v>
      </c>
      <c r="E7163" s="30">
        <f>I01_Avg!D7163</f>
        <v>0.8859875516998752</v>
      </c>
      <c r="F7163" s="30">
        <f>PVWatts_8.5kW!J7175</f>
        <v>0</v>
      </c>
      <c r="G7163" s="34">
        <f t="shared" si="333"/>
        <v>0.8859875516998752</v>
      </c>
      <c r="H7163" s="34">
        <f t="shared" si="334"/>
        <v>0.8859875516998752</v>
      </c>
      <c r="I7163" s="34">
        <f t="shared" si="335"/>
        <v>0</v>
      </c>
    </row>
    <row r="7164" spans="2:9" x14ac:dyDescent="0.25">
      <c r="B7164" s="9">
        <v>2021</v>
      </c>
      <c r="C7164" s="9">
        <v>10</v>
      </c>
      <c r="D7164" s="9">
        <v>3</v>
      </c>
      <c r="E7164" s="30">
        <f>I01_Avg!D7164</f>
        <v>0.88340285959549902</v>
      </c>
      <c r="F7164" s="30">
        <f>PVWatts_8.5kW!J7176</f>
        <v>0</v>
      </c>
      <c r="G7164" s="34">
        <f t="shared" si="333"/>
        <v>0.88340285959549902</v>
      </c>
      <c r="H7164" s="34">
        <f t="shared" si="334"/>
        <v>0.88340285959549902</v>
      </c>
      <c r="I7164" s="34">
        <f t="shared" si="335"/>
        <v>0</v>
      </c>
    </row>
    <row r="7165" spans="2:9" x14ac:dyDescent="0.25">
      <c r="B7165" s="9">
        <v>2021</v>
      </c>
      <c r="C7165" s="9">
        <v>10</v>
      </c>
      <c r="D7165" s="9">
        <v>4</v>
      </c>
      <c r="E7165" s="30">
        <f>I01_Avg!D7165</f>
        <v>0.91407281890226055</v>
      </c>
      <c r="F7165" s="30">
        <f>PVWatts_8.5kW!J7177</f>
        <v>0</v>
      </c>
      <c r="G7165" s="34">
        <f t="shared" si="333"/>
        <v>0.91407281890226055</v>
      </c>
      <c r="H7165" s="34">
        <f t="shared" si="334"/>
        <v>0.91407281890226055</v>
      </c>
      <c r="I7165" s="34">
        <f t="shared" si="335"/>
        <v>0</v>
      </c>
    </row>
    <row r="7166" spans="2:9" x14ac:dyDescent="0.25">
      <c r="B7166" s="9">
        <v>2021</v>
      </c>
      <c r="C7166" s="9">
        <v>10</v>
      </c>
      <c r="D7166" s="9">
        <v>5</v>
      </c>
      <c r="E7166" s="30">
        <f>I01_Avg!D7166</f>
        <v>1.0337816823372514</v>
      </c>
      <c r="F7166" s="30">
        <f>PVWatts_8.5kW!J7178</f>
        <v>0</v>
      </c>
      <c r="G7166" s="34">
        <f t="shared" si="333"/>
        <v>1.0337816823372514</v>
      </c>
      <c r="H7166" s="34">
        <f t="shared" si="334"/>
        <v>1.0337816823372514</v>
      </c>
      <c r="I7166" s="34">
        <f t="shared" si="335"/>
        <v>0</v>
      </c>
    </row>
    <row r="7167" spans="2:9" x14ac:dyDescent="0.25">
      <c r="B7167" s="9">
        <v>2021</v>
      </c>
      <c r="C7167" s="9">
        <v>10</v>
      </c>
      <c r="D7167" s="9">
        <v>6</v>
      </c>
      <c r="E7167" s="30">
        <f>I01_Avg!D7167</f>
        <v>1.1978003235675403</v>
      </c>
      <c r="F7167" s="30">
        <f>PVWatts_8.5kW!J7179</f>
        <v>0</v>
      </c>
      <c r="G7167" s="34">
        <f t="shared" si="333"/>
        <v>1.1978003235675403</v>
      </c>
      <c r="H7167" s="34">
        <f t="shared" si="334"/>
        <v>1.1978003235675403</v>
      </c>
      <c r="I7167" s="34">
        <f t="shared" si="335"/>
        <v>0</v>
      </c>
    </row>
    <row r="7168" spans="2:9" x14ac:dyDescent="0.25">
      <c r="B7168" s="9">
        <v>2021</v>
      </c>
      <c r="C7168" s="9">
        <v>10</v>
      </c>
      <c r="D7168" s="9">
        <v>7</v>
      </c>
      <c r="E7168" s="30">
        <f>I01_Avg!D7168</f>
        <v>1.3692554569275752</v>
      </c>
      <c r="F7168" s="30">
        <f>PVWatts_8.5kW!J7180</f>
        <v>0.102738</v>
      </c>
      <c r="G7168" s="34">
        <f t="shared" si="333"/>
        <v>1.2665174569275752</v>
      </c>
      <c r="H7168" s="34">
        <f t="shared" si="334"/>
        <v>1.2665174569275752</v>
      </c>
      <c r="I7168" s="34">
        <f t="shared" si="335"/>
        <v>0</v>
      </c>
    </row>
    <row r="7169" spans="2:9" x14ac:dyDescent="0.25">
      <c r="B7169" s="9">
        <v>2021</v>
      </c>
      <c r="C7169" s="9">
        <v>10</v>
      </c>
      <c r="D7169" s="9">
        <v>8</v>
      </c>
      <c r="E7169" s="30">
        <f>I01_Avg!D7169</f>
        <v>1.3310309542365657</v>
      </c>
      <c r="F7169" s="30">
        <f>PVWatts_8.5kW!J7181</f>
        <v>1.5893740000000001</v>
      </c>
      <c r="G7169" s="34">
        <f t="shared" si="333"/>
        <v>-0.25834304576343436</v>
      </c>
      <c r="H7169" s="34">
        <f t="shared" si="334"/>
        <v>0</v>
      </c>
      <c r="I7169" s="34">
        <f t="shared" si="335"/>
        <v>-0.25834304576343436</v>
      </c>
    </row>
    <row r="7170" spans="2:9" x14ac:dyDescent="0.25">
      <c r="B7170" s="9">
        <v>2021</v>
      </c>
      <c r="C7170" s="9">
        <v>10</v>
      </c>
      <c r="D7170" s="9">
        <v>9</v>
      </c>
      <c r="E7170" s="30">
        <f>I01_Avg!D7170</f>
        <v>1.3003432285136853</v>
      </c>
      <c r="F7170" s="30">
        <f>PVWatts_8.5kW!J7182</f>
        <v>2.2366999999999999</v>
      </c>
      <c r="G7170" s="34">
        <f t="shared" si="333"/>
        <v>-0.93635677148631458</v>
      </c>
      <c r="H7170" s="34">
        <f t="shared" si="334"/>
        <v>0</v>
      </c>
      <c r="I7170" s="34">
        <f t="shared" si="335"/>
        <v>-0.93635677148631458</v>
      </c>
    </row>
    <row r="7171" spans="2:9" x14ac:dyDescent="0.25">
      <c r="B7171" s="9">
        <v>2021</v>
      </c>
      <c r="C7171" s="9">
        <v>10</v>
      </c>
      <c r="D7171" s="9">
        <v>10</v>
      </c>
      <c r="E7171" s="30">
        <f>I01_Avg!D7171</f>
        <v>1.1887014832810245</v>
      </c>
      <c r="F7171" s="30">
        <f>PVWatts_8.5kW!J7183</f>
        <v>3.5448020000000002</v>
      </c>
      <c r="G7171" s="34">
        <f t="shared" si="333"/>
        <v>-2.3561005167189757</v>
      </c>
      <c r="H7171" s="34">
        <f t="shared" si="334"/>
        <v>0</v>
      </c>
      <c r="I7171" s="34">
        <f t="shared" si="335"/>
        <v>-2.3561005167189757</v>
      </c>
    </row>
    <row r="7172" spans="2:9" x14ac:dyDescent="0.25">
      <c r="B7172" s="9">
        <v>2021</v>
      </c>
      <c r="C7172" s="9">
        <v>10</v>
      </c>
      <c r="D7172" s="9">
        <v>11</v>
      </c>
      <c r="E7172" s="30">
        <f>I01_Avg!D7172</f>
        <v>1.2499933510058341</v>
      </c>
      <c r="F7172" s="30">
        <f>PVWatts_8.5kW!J7184</f>
        <v>4.1759510000000004</v>
      </c>
      <c r="G7172" s="34">
        <f t="shared" si="333"/>
        <v>-2.9259576489941663</v>
      </c>
      <c r="H7172" s="34">
        <f t="shared" si="334"/>
        <v>0</v>
      </c>
      <c r="I7172" s="34">
        <f t="shared" si="335"/>
        <v>-2.9259576489941663</v>
      </c>
    </row>
    <row r="7173" spans="2:9" x14ac:dyDescent="0.25">
      <c r="B7173" s="9">
        <v>2021</v>
      </c>
      <c r="C7173" s="9">
        <v>10</v>
      </c>
      <c r="D7173" s="9">
        <v>12</v>
      </c>
      <c r="E7173" s="30">
        <f>I01_Avg!D7173</f>
        <v>1.144733176949446</v>
      </c>
      <c r="F7173" s="30">
        <f>PVWatts_8.5kW!J7185</f>
        <v>4.4188100000000006</v>
      </c>
      <c r="G7173" s="34">
        <f t="shared" si="333"/>
        <v>-3.2740768230505548</v>
      </c>
      <c r="H7173" s="34">
        <f t="shared" si="334"/>
        <v>0</v>
      </c>
      <c r="I7173" s="34">
        <f t="shared" si="335"/>
        <v>-3.2740768230505548</v>
      </c>
    </row>
    <row r="7174" spans="2:9" x14ac:dyDescent="0.25">
      <c r="B7174" s="9">
        <v>2021</v>
      </c>
      <c r="C7174" s="9">
        <v>10</v>
      </c>
      <c r="D7174" s="9">
        <v>13</v>
      </c>
      <c r="E7174" s="30">
        <f>I01_Avg!D7174</f>
        <v>1.1100798321367171</v>
      </c>
      <c r="F7174" s="30">
        <f>PVWatts_8.5kW!J7186</f>
        <v>3.955041</v>
      </c>
      <c r="G7174" s="34">
        <f t="shared" si="333"/>
        <v>-2.8449611678632829</v>
      </c>
      <c r="H7174" s="34">
        <f t="shared" si="334"/>
        <v>0</v>
      </c>
      <c r="I7174" s="34">
        <f t="shared" si="335"/>
        <v>-2.8449611678632829</v>
      </c>
    </row>
    <row r="7175" spans="2:9" x14ac:dyDescent="0.25">
      <c r="B7175" s="9">
        <v>2021</v>
      </c>
      <c r="C7175" s="9">
        <v>10</v>
      </c>
      <c r="D7175" s="9">
        <v>14</v>
      </c>
      <c r="E7175" s="30">
        <f>I01_Avg!D7175</f>
        <v>1.1263647729277555</v>
      </c>
      <c r="F7175" s="30">
        <f>PVWatts_8.5kW!J7187</f>
        <v>3.2017539999999998</v>
      </c>
      <c r="G7175" s="34">
        <f t="shared" si="333"/>
        <v>-2.075389227072244</v>
      </c>
      <c r="H7175" s="34">
        <f t="shared" si="334"/>
        <v>0</v>
      </c>
      <c r="I7175" s="34">
        <f t="shared" si="335"/>
        <v>-2.075389227072244</v>
      </c>
    </row>
    <row r="7176" spans="2:9" x14ac:dyDescent="0.25">
      <c r="B7176" s="9">
        <v>2021</v>
      </c>
      <c r="C7176" s="9">
        <v>10</v>
      </c>
      <c r="D7176" s="9">
        <v>15</v>
      </c>
      <c r="E7176" s="30">
        <f>I01_Avg!D7176</f>
        <v>1.0856223325058107</v>
      </c>
      <c r="F7176" s="30">
        <f>PVWatts_8.5kW!J7188</f>
        <v>2.282791</v>
      </c>
      <c r="G7176" s="34">
        <f t="shared" si="333"/>
        <v>-1.1971686674941893</v>
      </c>
      <c r="H7176" s="34">
        <f t="shared" si="334"/>
        <v>0</v>
      </c>
      <c r="I7176" s="34">
        <f t="shared" si="335"/>
        <v>-1.1971686674941893</v>
      </c>
    </row>
    <row r="7177" spans="2:9" x14ac:dyDescent="0.25">
      <c r="B7177" s="9">
        <v>2021</v>
      </c>
      <c r="C7177" s="9">
        <v>10</v>
      </c>
      <c r="D7177" s="9">
        <v>16</v>
      </c>
      <c r="E7177" s="30">
        <f>I01_Avg!D7177</f>
        <v>1.2264801018607272</v>
      </c>
      <c r="F7177" s="30">
        <f>PVWatts_8.5kW!J7189</f>
        <v>1.1323259999999999</v>
      </c>
      <c r="G7177" s="34">
        <f t="shared" si="333"/>
        <v>9.4154101860727257E-2</v>
      </c>
      <c r="H7177" s="34">
        <f t="shared" si="334"/>
        <v>9.4154101860727257E-2</v>
      </c>
      <c r="I7177" s="34">
        <f t="shared" si="335"/>
        <v>0</v>
      </c>
    </row>
    <row r="7178" spans="2:9" x14ac:dyDescent="0.25">
      <c r="B7178" s="9">
        <v>2021</v>
      </c>
      <c r="C7178" s="9">
        <v>10</v>
      </c>
      <c r="D7178" s="9">
        <v>17</v>
      </c>
      <c r="E7178" s="30">
        <f>I01_Avg!D7178</f>
        <v>1.3966234487357885</v>
      </c>
      <c r="F7178" s="30">
        <f>PVWatts_8.5kW!J7190</f>
        <v>4.5338999999999997E-2</v>
      </c>
      <c r="G7178" s="34">
        <f t="shared" ref="G7178:G7241" si="336">+E7178-F7178</f>
        <v>1.3512844487357885</v>
      </c>
      <c r="H7178" s="34">
        <f t="shared" ref="H7178:H7241" si="337">+IF(G7178&gt;0,G7178,0)</f>
        <v>1.3512844487357885</v>
      </c>
      <c r="I7178" s="34">
        <f t="shared" ref="I7178:I7241" si="338">+IF(G7178&lt;0,G7178,0)</f>
        <v>0</v>
      </c>
    </row>
    <row r="7179" spans="2:9" x14ac:dyDescent="0.25">
      <c r="B7179" s="9">
        <v>2021</v>
      </c>
      <c r="C7179" s="9">
        <v>10</v>
      </c>
      <c r="D7179" s="9">
        <v>18</v>
      </c>
      <c r="E7179" s="30">
        <f>I01_Avg!D7179</f>
        <v>1.4356166680619264</v>
      </c>
      <c r="F7179" s="30">
        <f>PVWatts_8.5kW!J7191</f>
        <v>0</v>
      </c>
      <c r="G7179" s="34">
        <f t="shared" si="336"/>
        <v>1.4356166680619264</v>
      </c>
      <c r="H7179" s="34">
        <f t="shared" si="337"/>
        <v>1.4356166680619264</v>
      </c>
      <c r="I7179" s="34">
        <f t="shared" si="338"/>
        <v>0</v>
      </c>
    </row>
    <row r="7180" spans="2:9" x14ac:dyDescent="0.25">
      <c r="B7180" s="9">
        <v>2021</v>
      </c>
      <c r="C7180" s="9">
        <v>10</v>
      </c>
      <c r="D7180" s="9">
        <v>19</v>
      </c>
      <c r="E7180" s="30">
        <f>I01_Avg!D7180</f>
        <v>1.4935962334924719</v>
      </c>
      <c r="F7180" s="30">
        <f>PVWatts_8.5kW!J7192</f>
        <v>0</v>
      </c>
      <c r="G7180" s="34">
        <f t="shared" si="336"/>
        <v>1.4935962334924719</v>
      </c>
      <c r="H7180" s="34">
        <f t="shared" si="337"/>
        <v>1.4935962334924719</v>
      </c>
      <c r="I7180" s="34">
        <f t="shared" si="338"/>
        <v>0</v>
      </c>
    </row>
    <row r="7181" spans="2:9" x14ac:dyDescent="0.25">
      <c r="B7181" s="9">
        <v>2021</v>
      </c>
      <c r="C7181" s="9">
        <v>10</v>
      </c>
      <c r="D7181" s="9">
        <v>20</v>
      </c>
      <c r="E7181" s="30">
        <f>I01_Avg!D7181</f>
        <v>1.4440974936641244</v>
      </c>
      <c r="F7181" s="30">
        <f>PVWatts_8.5kW!J7193</f>
        <v>0</v>
      </c>
      <c r="G7181" s="34">
        <f t="shared" si="336"/>
        <v>1.4440974936641244</v>
      </c>
      <c r="H7181" s="34">
        <f t="shared" si="337"/>
        <v>1.4440974936641244</v>
      </c>
      <c r="I7181" s="34">
        <f t="shared" si="338"/>
        <v>0</v>
      </c>
    </row>
    <row r="7182" spans="2:9" x14ac:dyDescent="0.25">
      <c r="B7182" s="9">
        <v>2021</v>
      </c>
      <c r="C7182" s="9">
        <v>10</v>
      </c>
      <c r="D7182" s="9">
        <v>21</v>
      </c>
      <c r="E7182" s="30">
        <f>I01_Avg!D7182</f>
        <v>1.3399949862889653</v>
      </c>
      <c r="F7182" s="30">
        <f>PVWatts_8.5kW!J7194</f>
        <v>0</v>
      </c>
      <c r="G7182" s="34">
        <f t="shared" si="336"/>
        <v>1.3399949862889653</v>
      </c>
      <c r="H7182" s="34">
        <f t="shared" si="337"/>
        <v>1.3399949862889653</v>
      </c>
      <c r="I7182" s="34">
        <f t="shared" si="338"/>
        <v>0</v>
      </c>
    </row>
    <row r="7183" spans="2:9" x14ac:dyDescent="0.25">
      <c r="B7183" s="9">
        <v>2021</v>
      </c>
      <c r="C7183" s="9">
        <v>10</v>
      </c>
      <c r="D7183" s="9">
        <v>22</v>
      </c>
      <c r="E7183" s="30">
        <f>I01_Avg!D7183</f>
        <v>1.1441052103811815</v>
      </c>
      <c r="F7183" s="30">
        <f>PVWatts_8.5kW!J7195</f>
        <v>0</v>
      </c>
      <c r="G7183" s="34">
        <f t="shared" si="336"/>
        <v>1.1441052103811815</v>
      </c>
      <c r="H7183" s="34">
        <f t="shared" si="337"/>
        <v>1.1441052103811815</v>
      </c>
      <c r="I7183" s="34">
        <f t="shared" si="338"/>
        <v>0</v>
      </c>
    </row>
    <row r="7184" spans="2:9" x14ac:dyDescent="0.25">
      <c r="B7184" s="9">
        <v>2021</v>
      </c>
      <c r="C7184" s="9">
        <v>10</v>
      </c>
      <c r="D7184" s="9">
        <v>23</v>
      </c>
      <c r="E7184" s="30">
        <f>I01_Avg!D7184</f>
        <v>1.0033984572993915</v>
      </c>
      <c r="F7184" s="30">
        <f>PVWatts_8.5kW!J7196</f>
        <v>0</v>
      </c>
      <c r="G7184" s="34">
        <f t="shared" si="336"/>
        <v>1.0033984572993915</v>
      </c>
      <c r="H7184" s="34">
        <f t="shared" si="337"/>
        <v>1.0033984572993915</v>
      </c>
      <c r="I7184" s="34">
        <f t="shared" si="338"/>
        <v>0</v>
      </c>
    </row>
    <row r="7185" spans="2:9" x14ac:dyDescent="0.25">
      <c r="B7185" s="9">
        <v>2021</v>
      </c>
      <c r="C7185" s="9">
        <v>10</v>
      </c>
      <c r="D7185" s="9">
        <v>0</v>
      </c>
      <c r="E7185" s="30">
        <f>I01_Avg!D7185</f>
        <v>0.90514558753096608</v>
      </c>
      <c r="F7185" s="30">
        <f>PVWatts_8.5kW!J7197</f>
        <v>0</v>
      </c>
      <c r="G7185" s="34">
        <f t="shared" si="336"/>
        <v>0.90514558753096608</v>
      </c>
      <c r="H7185" s="34">
        <f t="shared" si="337"/>
        <v>0.90514558753096608</v>
      </c>
      <c r="I7185" s="34">
        <f t="shared" si="338"/>
        <v>0</v>
      </c>
    </row>
    <row r="7186" spans="2:9" x14ac:dyDescent="0.25">
      <c r="B7186" s="9">
        <v>2021</v>
      </c>
      <c r="C7186" s="9">
        <v>10</v>
      </c>
      <c r="D7186" s="9">
        <v>1</v>
      </c>
      <c r="E7186" s="30">
        <f>I01_Avg!D7186</f>
        <v>0.88550631846766281</v>
      </c>
      <c r="F7186" s="30">
        <f>PVWatts_8.5kW!J7198</f>
        <v>0</v>
      </c>
      <c r="G7186" s="34">
        <f t="shared" si="336"/>
        <v>0.88550631846766281</v>
      </c>
      <c r="H7186" s="34">
        <f t="shared" si="337"/>
        <v>0.88550631846766281</v>
      </c>
      <c r="I7186" s="34">
        <f t="shared" si="338"/>
        <v>0</v>
      </c>
    </row>
    <row r="7187" spans="2:9" x14ac:dyDescent="0.25">
      <c r="B7187" s="9">
        <v>2021</v>
      </c>
      <c r="C7187" s="9">
        <v>10</v>
      </c>
      <c r="D7187" s="9">
        <v>2</v>
      </c>
      <c r="E7187" s="30">
        <f>I01_Avg!D7187</f>
        <v>0.86393280665584149</v>
      </c>
      <c r="F7187" s="30">
        <f>PVWatts_8.5kW!J7199</f>
        <v>0</v>
      </c>
      <c r="G7187" s="34">
        <f t="shared" si="336"/>
        <v>0.86393280665584149</v>
      </c>
      <c r="H7187" s="34">
        <f t="shared" si="337"/>
        <v>0.86393280665584149</v>
      </c>
      <c r="I7187" s="34">
        <f t="shared" si="338"/>
        <v>0</v>
      </c>
    </row>
    <row r="7188" spans="2:9" x14ac:dyDescent="0.25">
      <c r="B7188" s="9">
        <v>2021</v>
      </c>
      <c r="C7188" s="9">
        <v>10</v>
      </c>
      <c r="D7188" s="9">
        <v>3</v>
      </c>
      <c r="E7188" s="30">
        <f>I01_Avg!D7188</f>
        <v>0.90859112968618549</v>
      </c>
      <c r="F7188" s="30">
        <f>PVWatts_8.5kW!J7200</f>
        <v>0</v>
      </c>
      <c r="G7188" s="34">
        <f t="shared" si="336"/>
        <v>0.90859112968618549</v>
      </c>
      <c r="H7188" s="34">
        <f t="shared" si="337"/>
        <v>0.90859112968618549</v>
      </c>
      <c r="I7188" s="34">
        <f t="shared" si="338"/>
        <v>0</v>
      </c>
    </row>
    <row r="7189" spans="2:9" x14ac:dyDescent="0.25">
      <c r="B7189" s="9">
        <v>2021</v>
      </c>
      <c r="C7189" s="9">
        <v>10</v>
      </c>
      <c r="D7189" s="9">
        <v>4</v>
      </c>
      <c r="E7189" s="30">
        <f>I01_Avg!D7189</f>
        <v>0.90834886743309706</v>
      </c>
      <c r="F7189" s="30">
        <f>PVWatts_8.5kW!J7201</f>
        <v>0</v>
      </c>
      <c r="G7189" s="34">
        <f t="shared" si="336"/>
        <v>0.90834886743309706</v>
      </c>
      <c r="H7189" s="34">
        <f t="shared" si="337"/>
        <v>0.90834886743309706</v>
      </c>
      <c r="I7189" s="34">
        <f t="shared" si="338"/>
        <v>0</v>
      </c>
    </row>
    <row r="7190" spans="2:9" x14ac:dyDescent="0.25">
      <c r="B7190" s="9">
        <v>2021</v>
      </c>
      <c r="C7190" s="9">
        <v>10</v>
      </c>
      <c r="D7190" s="9">
        <v>5</v>
      </c>
      <c r="E7190" s="30">
        <f>I01_Avg!D7190</f>
        <v>1.0064224606101728</v>
      </c>
      <c r="F7190" s="30">
        <f>PVWatts_8.5kW!J7202</f>
        <v>0</v>
      </c>
      <c r="G7190" s="34">
        <f t="shared" si="336"/>
        <v>1.0064224606101728</v>
      </c>
      <c r="H7190" s="34">
        <f t="shared" si="337"/>
        <v>1.0064224606101728</v>
      </c>
      <c r="I7190" s="34">
        <f t="shared" si="338"/>
        <v>0</v>
      </c>
    </row>
    <row r="7191" spans="2:9" x14ac:dyDescent="0.25">
      <c r="B7191" s="9">
        <v>2021</v>
      </c>
      <c r="C7191" s="9">
        <v>10</v>
      </c>
      <c r="D7191" s="9">
        <v>6</v>
      </c>
      <c r="E7191" s="30">
        <f>I01_Avg!D7191</f>
        <v>1.1017081643043449</v>
      </c>
      <c r="F7191" s="30">
        <f>PVWatts_8.5kW!J7203</f>
        <v>0</v>
      </c>
      <c r="G7191" s="34">
        <f t="shared" si="336"/>
        <v>1.1017081643043449</v>
      </c>
      <c r="H7191" s="34">
        <f t="shared" si="337"/>
        <v>1.1017081643043449</v>
      </c>
      <c r="I7191" s="34">
        <f t="shared" si="338"/>
        <v>0</v>
      </c>
    </row>
    <row r="7192" spans="2:9" x14ac:dyDescent="0.25">
      <c r="B7192" s="9">
        <v>2021</v>
      </c>
      <c r="C7192" s="9">
        <v>10</v>
      </c>
      <c r="D7192" s="9">
        <v>7</v>
      </c>
      <c r="E7192" s="30">
        <f>I01_Avg!D7192</f>
        <v>1.1918698310452971</v>
      </c>
      <c r="F7192" s="30">
        <f>PVWatts_8.5kW!J7204</f>
        <v>4.7993000000000001E-2</v>
      </c>
      <c r="G7192" s="34">
        <f t="shared" si="336"/>
        <v>1.1438768310452971</v>
      </c>
      <c r="H7192" s="34">
        <f t="shared" si="337"/>
        <v>1.1438768310452971</v>
      </c>
      <c r="I7192" s="34">
        <f t="shared" si="338"/>
        <v>0</v>
      </c>
    </row>
    <row r="7193" spans="2:9" x14ac:dyDescent="0.25">
      <c r="B7193" s="9">
        <v>2021</v>
      </c>
      <c r="C7193" s="9">
        <v>10</v>
      </c>
      <c r="D7193" s="9">
        <v>8</v>
      </c>
      <c r="E7193" s="30">
        <f>I01_Avg!D7193</f>
        <v>1.2251291168015643</v>
      </c>
      <c r="F7193" s="30">
        <f>PVWatts_8.5kW!J7205</f>
        <v>1.029733</v>
      </c>
      <c r="G7193" s="34">
        <f t="shared" si="336"/>
        <v>0.19539611680156432</v>
      </c>
      <c r="H7193" s="34">
        <f t="shared" si="337"/>
        <v>0.19539611680156432</v>
      </c>
      <c r="I7193" s="34">
        <f t="shared" si="338"/>
        <v>0</v>
      </c>
    </row>
    <row r="7194" spans="2:9" x14ac:dyDescent="0.25">
      <c r="B7194" s="9">
        <v>2021</v>
      </c>
      <c r="C7194" s="9">
        <v>10</v>
      </c>
      <c r="D7194" s="9">
        <v>9</v>
      </c>
      <c r="E7194" s="30">
        <f>I01_Avg!D7194</f>
        <v>1.2061226804831988</v>
      </c>
      <c r="F7194" s="30">
        <f>PVWatts_8.5kW!J7206</f>
        <v>2.2026570000000003</v>
      </c>
      <c r="G7194" s="34">
        <f t="shared" si="336"/>
        <v>-0.99653431951680149</v>
      </c>
      <c r="H7194" s="34">
        <f t="shared" si="337"/>
        <v>0</v>
      </c>
      <c r="I7194" s="34">
        <f t="shared" si="338"/>
        <v>-0.99653431951680149</v>
      </c>
    </row>
    <row r="7195" spans="2:9" x14ac:dyDescent="0.25">
      <c r="B7195" s="9">
        <v>2021</v>
      </c>
      <c r="C7195" s="9">
        <v>10</v>
      </c>
      <c r="D7195" s="9">
        <v>10</v>
      </c>
      <c r="E7195" s="30">
        <f>I01_Avg!D7195</f>
        <v>1.1479131820436803</v>
      </c>
      <c r="F7195" s="30">
        <f>PVWatts_8.5kW!J7207</f>
        <v>3.181343</v>
      </c>
      <c r="G7195" s="34">
        <f t="shared" si="336"/>
        <v>-2.0334298179563195</v>
      </c>
      <c r="H7195" s="34">
        <f t="shared" si="337"/>
        <v>0</v>
      </c>
      <c r="I7195" s="34">
        <f t="shared" si="338"/>
        <v>-2.0334298179563195</v>
      </c>
    </row>
    <row r="7196" spans="2:9" x14ac:dyDescent="0.25">
      <c r="B7196" s="9">
        <v>2021</v>
      </c>
      <c r="C7196" s="9">
        <v>10</v>
      </c>
      <c r="D7196" s="9">
        <v>11</v>
      </c>
      <c r="E7196" s="30">
        <f>I01_Avg!D7196</f>
        <v>1.0982643204660916</v>
      </c>
      <c r="F7196" s="30">
        <f>PVWatts_8.5kW!J7208</f>
        <v>5.0666679999999999</v>
      </c>
      <c r="G7196" s="34">
        <f t="shared" si="336"/>
        <v>-3.9684036795339086</v>
      </c>
      <c r="H7196" s="34">
        <f t="shared" si="337"/>
        <v>0</v>
      </c>
      <c r="I7196" s="34">
        <f t="shared" si="338"/>
        <v>-3.9684036795339086</v>
      </c>
    </row>
    <row r="7197" spans="2:9" x14ac:dyDescent="0.25">
      <c r="B7197" s="9">
        <v>2021</v>
      </c>
      <c r="C7197" s="9">
        <v>10</v>
      </c>
      <c r="D7197" s="9">
        <v>12</v>
      </c>
      <c r="E7197" s="30">
        <f>I01_Avg!D7197</f>
        <v>1.0702062626855644</v>
      </c>
      <c r="F7197" s="30">
        <f>PVWatts_8.5kW!J7209</f>
        <v>4.0383019999999998</v>
      </c>
      <c r="G7197" s="34">
        <f t="shared" si="336"/>
        <v>-2.9680957373144352</v>
      </c>
      <c r="H7197" s="34">
        <f t="shared" si="337"/>
        <v>0</v>
      </c>
      <c r="I7197" s="34">
        <f t="shared" si="338"/>
        <v>-2.9680957373144352</v>
      </c>
    </row>
    <row r="7198" spans="2:9" x14ac:dyDescent="0.25">
      <c r="B7198" s="9">
        <v>2021</v>
      </c>
      <c r="C7198" s="9">
        <v>10</v>
      </c>
      <c r="D7198" s="9">
        <v>13</v>
      </c>
      <c r="E7198" s="30">
        <f>I01_Avg!D7198</f>
        <v>1.0490881180578808</v>
      </c>
      <c r="F7198" s="30">
        <f>PVWatts_8.5kW!J7210</f>
        <v>4.8125530000000003</v>
      </c>
      <c r="G7198" s="34">
        <f t="shared" si="336"/>
        <v>-3.7634648819421193</v>
      </c>
      <c r="H7198" s="34">
        <f t="shared" si="337"/>
        <v>0</v>
      </c>
      <c r="I7198" s="34">
        <f t="shared" si="338"/>
        <v>-3.7634648819421193</v>
      </c>
    </row>
    <row r="7199" spans="2:9" x14ac:dyDescent="0.25">
      <c r="B7199" s="9">
        <v>2021</v>
      </c>
      <c r="C7199" s="9">
        <v>10</v>
      </c>
      <c r="D7199" s="9">
        <v>14</v>
      </c>
      <c r="E7199" s="30">
        <f>I01_Avg!D7199</f>
        <v>0.99447843946530468</v>
      </c>
      <c r="F7199" s="30">
        <f>PVWatts_8.5kW!J7211</f>
        <v>4.1190200000000008</v>
      </c>
      <c r="G7199" s="34">
        <f t="shared" si="336"/>
        <v>-3.1245415605346962</v>
      </c>
      <c r="H7199" s="34">
        <f t="shared" si="337"/>
        <v>0</v>
      </c>
      <c r="I7199" s="34">
        <f t="shared" si="338"/>
        <v>-3.1245415605346962</v>
      </c>
    </row>
    <row r="7200" spans="2:9" x14ac:dyDescent="0.25">
      <c r="B7200" s="9">
        <v>2021</v>
      </c>
      <c r="C7200" s="9">
        <v>10</v>
      </c>
      <c r="D7200" s="9">
        <v>15</v>
      </c>
      <c r="E7200" s="30">
        <f>I01_Avg!D7200</f>
        <v>1.0091964344045168</v>
      </c>
      <c r="F7200" s="30">
        <f>PVWatts_8.5kW!J7212</f>
        <v>3.0747310000000003</v>
      </c>
      <c r="G7200" s="34">
        <f t="shared" si="336"/>
        <v>-2.0655345655954838</v>
      </c>
      <c r="H7200" s="34">
        <f t="shared" si="337"/>
        <v>0</v>
      </c>
      <c r="I7200" s="34">
        <f t="shared" si="338"/>
        <v>-2.0655345655954838</v>
      </c>
    </row>
    <row r="7201" spans="2:9" x14ac:dyDescent="0.25">
      <c r="B7201" s="9">
        <v>2021</v>
      </c>
      <c r="C7201" s="9">
        <v>10</v>
      </c>
      <c r="D7201" s="9">
        <v>16</v>
      </c>
      <c r="E7201" s="30">
        <f>I01_Avg!D7201</f>
        <v>1.0551095485970574</v>
      </c>
      <c r="F7201" s="30">
        <f>PVWatts_8.5kW!J7213</f>
        <v>1.653494</v>
      </c>
      <c r="G7201" s="34">
        <f t="shared" si="336"/>
        <v>-0.59838445140294261</v>
      </c>
      <c r="H7201" s="34">
        <f t="shared" si="337"/>
        <v>0</v>
      </c>
      <c r="I7201" s="34">
        <f t="shared" si="338"/>
        <v>-0.59838445140294261</v>
      </c>
    </row>
    <row r="7202" spans="2:9" x14ac:dyDescent="0.25">
      <c r="B7202" s="9">
        <v>2021</v>
      </c>
      <c r="C7202" s="9">
        <v>10</v>
      </c>
      <c r="D7202" s="9">
        <v>17</v>
      </c>
      <c r="E7202" s="30">
        <f>I01_Avg!D7202</f>
        <v>1.1782887880945616</v>
      </c>
      <c r="F7202" s="30">
        <f>PVWatts_8.5kW!J7214</f>
        <v>0.21487200000000001</v>
      </c>
      <c r="G7202" s="34">
        <f t="shared" si="336"/>
        <v>0.96341678809456166</v>
      </c>
      <c r="H7202" s="34">
        <f t="shared" si="337"/>
        <v>0.96341678809456166</v>
      </c>
      <c r="I7202" s="34">
        <f t="shared" si="338"/>
        <v>0</v>
      </c>
    </row>
    <row r="7203" spans="2:9" x14ac:dyDescent="0.25">
      <c r="B7203" s="9">
        <v>2021</v>
      </c>
      <c r="C7203" s="9">
        <v>10</v>
      </c>
      <c r="D7203" s="9">
        <v>18</v>
      </c>
      <c r="E7203" s="30">
        <f>I01_Avg!D7203</f>
        <v>1.3396627657967022</v>
      </c>
      <c r="F7203" s="30">
        <f>PVWatts_8.5kW!J7215</f>
        <v>0</v>
      </c>
      <c r="G7203" s="34">
        <f t="shared" si="336"/>
        <v>1.3396627657967022</v>
      </c>
      <c r="H7203" s="34">
        <f t="shared" si="337"/>
        <v>1.3396627657967022</v>
      </c>
      <c r="I7203" s="34">
        <f t="shared" si="338"/>
        <v>0</v>
      </c>
    </row>
    <row r="7204" spans="2:9" x14ac:dyDescent="0.25">
      <c r="B7204" s="9">
        <v>2021</v>
      </c>
      <c r="C7204" s="9">
        <v>10</v>
      </c>
      <c r="D7204" s="9">
        <v>19</v>
      </c>
      <c r="E7204" s="30">
        <f>I01_Avg!D7204</f>
        <v>1.385443709811143</v>
      </c>
      <c r="F7204" s="30">
        <f>PVWatts_8.5kW!J7216</f>
        <v>0</v>
      </c>
      <c r="G7204" s="34">
        <f t="shared" si="336"/>
        <v>1.385443709811143</v>
      </c>
      <c r="H7204" s="34">
        <f t="shared" si="337"/>
        <v>1.385443709811143</v>
      </c>
      <c r="I7204" s="34">
        <f t="shared" si="338"/>
        <v>0</v>
      </c>
    </row>
    <row r="7205" spans="2:9" x14ac:dyDescent="0.25">
      <c r="B7205" s="9">
        <v>2021</v>
      </c>
      <c r="C7205" s="9">
        <v>10</v>
      </c>
      <c r="D7205" s="9">
        <v>20</v>
      </c>
      <c r="E7205" s="30">
        <f>I01_Avg!D7205</f>
        <v>1.2869599898376742</v>
      </c>
      <c r="F7205" s="30">
        <f>PVWatts_8.5kW!J7217</f>
        <v>0</v>
      </c>
      <c r="G7205" s="34">
        <f t="shared" si="336"/>
        <v>1.2869599898376742</v>
      </c>
      <c r="H7205" s="34">
        <f t="shared" si="337"/>
        <v>1.2869599898376742</v>
      </c>
      <c r="I7205" s="34">
        <f t="shared" si="338"/>
        <v>0</v>
      </c>
    </row>
    <row r="7206" spans="2:9" x14ac:dyDescent="0.25">
      <c r="B7206" s="9">
        <v>2021</v>
      </c>
      <c r="C7206" s="9">
        <v>10</v>
      </c>
      <c r="D7206" s="9">
        <v>21</v>
      </c>
      <c r="E7206" s="30">
        <f>I01_Avg!D7206</f>
        <v>1.1899855201198939</v>
      </c>
      <c r="F7206" s="30">
        <f>PVWatts_8.5kW!J7218</f>
        <v>0</v>
      </c>
      <c r="G7206" s="34">
        <f t="shared" si="336"/>
        <v>1.1899855201198939</v>
      </c>
      <c r="H7206" s="34">
        <f t="shared" si="337"/>
        <v>1.1899855201198939</v>
      </c>
      <c r="I7206" s="34">
        <f t="shared" si="338"/>
        <v>0</v>
      </c>
    </row>
    <row r="7207" spans="2:9" x14ac:dyDescent="0.25">
      <c r="B7207" s="9">
        <v>2021</v>
      </c>
      <c r="C7207" s="9">
        <v>10</v>
      </c>
      <c r="D7207" s="9">
        <v>22</v>
      </c>
      <c r="E7207" s="30">
        <f>I01_Avg!D7207</f>
        <v>0.99622561735729653</v>
      </c>
      <c r="F7207" s="30">
        <f>PVWatts_8.5kW!J7219</f>
        <v>0</v>
      </c>
      <c r="G7207" s="34">
        <f t="shared" si="336"/>
        <v>0.99622561735729653</v>
      </c>
      <c r="H7207" s="34">
        <f t="shared" si="337"/>
        <v>0.99622561735729653</v>
      </c>
      <c r="I7207" s="34">
        <f t="shared" si="338"/>
        <v>0</v>
      </c>
    </row>
    <row r="7208" spans="2:9" x14ac:dyDescent="0.25">
      <c r="B7208" s="9">
        <v>2021</v>
      </c>
      <c r="C7208" s="9">
        <v>10</v>
      </c>
      <c r="D7208" s="9">
        <v>23</v>
      </c>
      <c r="E7208" s="30">
        <f>I01_Avg!D7208</f>
        <v>0.93409300824997099</v>
      </c>
      <c r="F7208" s="30">
        <f>PVWatts_8.5kW!J7220</f>
        <v>0</v>
      </c>
      <c r="G7208" s="34">
        <f t="shared" si="336"/>
        <v>0.93409300824997099</v>
      </c>
      <c r="H7208" s="34">
        <f t="shared" si="337"/>
        <v>0.93409300824997099</v>
      </c>
      <c r="I7208" s="34">
        <f t="shared" si="338"/>
        <v>0</v>
      </c>
    </row>
    <row r="7209" spans="2:9" x14ac:dyDescent="0.25">
      <c r="B7209" s="9">
        <v>2021</v>
      </c>
      <c r="C7209" s="9">
        <v>10</v>
      </c>
      <c r="D7209" s="9">
        <v>0</v>
      </c>
      <c r="E7209" s="30">
        <f>I01_Avg!D7209</f>
        <v>0.84656803656254553</v>
      </c>
      <c r="F7209" s="30">
        <f>PVWatts_8.5kW!J7221</f>
        <v>0</v>
      </c>
      <c r="G7209" s="34">
        <f t="shared" si="336"/>
        <v>0.84656803656254553</v>
      </c>
      <c r="H7209" s="34">
        <f t="shared" si="337"/>
        <v>0.84656803656254553</v>
      </c>
      <c r="I7209" s="34">
        <f t="shared" si="338"/>
        <v>0</v>
      </c>
    </row>
    <row r="7210" spans="2:9" x14ac:dyDescent="0.25">
      <c r="B7210" s="9">
        <v>2021</v>
      </c>
      <c r="C7210" s="9">
        <v>10</v>
      </c>
      <c r="D7210" s="9">
        <v>1</v>
      </c>
      <c r="E7210" s="30">
        <f>I01_Avg!D7210</f>
        <v>0.81301376576621587</v>
      </c>
      <c r="F7210" s="30">
        <f>PVWatts_8.5kW!J7222</f>
        <v>0</v>
      </c>
      <c r="G7210" s="34">
        <f t="shared" si="336"/>
        <v>0.81301376576621587</v>
      </c>
      <c r="H7210" s="34">
        <f t="shared" si="337"/>
        <v>0.81301376576621587</v>
      </c>
      <c r="I7210" s="34">
        <f t="shared" si="338"/>
        <v>0</v>
      </c>
    </row>
    <row r="7211" spans="2:9" x14ac:dyDescent="0.25">
      <c r="B7211" s="9">
        <v>2021</v>
      </c>
      <c r="C7211" s="9">
        <v>10</v>
      </c>
      <c r="D7211" s="9">
        <v>2</v>
      </c>
      <c r="E7211" s="30">
        <f>I01_Avg!D7211</f>
        <v>0.79446998718486705</v>
      </c>
      <c r="F7211" s="30">
        <f>PVWatts_8.5kW!J7223</f>
        <v>0</v>
      </c>
      <c r="G7211" s="34">
        <f t="shared" si="336"/>
        <v>0.79446998718486705</v>
      </c>
      <c r="H7211" s="34">
        <f t="shared" si="337"/>
        <v>0.79446998718486705</v>
      </c>
      <c r="I7211" s="34">
        <f t="shared" si="338"/>
        <v>0</v>
      </c>
    </row>
    <row r="7212" spans="2:9" x14ac:dyDescent="0.25">
      <c r="B7212" s="9">
        <v>2021</v>
      </c>
      <c r="C7212" s="9">
        <v>10</v>
      </c>
      <c r="D7212" s="9">
        <v>3</v>
      </c>
      <c r="E7212" s="30">
        <f>I01_Avg!D7212</f>
        <v>0.79792297181650562</v>
      </c>
      <c r="F7212" s="30">
        <f>PVWatts_8.5kW!J7224</f>
        <v>0</v>
      </c>
      <c r="G7212" s="34">
        <f t="shared" si="336"/>
        <v>0.79792297181650562</v>
      </c>
      <c r="H7212" s="34">
        <f t="shared" si="337"/>
        <v>0.79792297181650562</v>
      </c>
      <c r="I7212" s="34">
        <f t="shared" si="338"/>
        <v>0</v>
      </c>
    </row>
    <row r="7213" spans="2:9" x14ac:dyDescent="0.25">
      <c r="B7213" s="9">
        <v>2021</v>
      </c>
      <c r="C7213" s="9">
        <v>10</v>
      </c>
      <c r="D7213" s="9">
        <v>4</v>
      </c>
      <c r="E7213" s="30">
        <f>I01_Avg!D7213</f>
        <v>0.84100928067643221</v>
      </c>
      <c r="F7213" s="30">
        <f>PVWatts_8.5kW!J7225</f>
        <v>0</v>
      </c>
      <c r="G7213" s="34">
        <f t="shared" si="336"/>
        <v>0.84100928067643221</v>
      </c>
      <c r="H7213" s="34">
        <f t="shared" si="337"/>
        <v>0.84100928067643221</v>
      </c>
      <c r="I7213" s="34">
        <f t="shared" si="338"/>
        <v>0</v>
      </c>
    </row>
    <row r="7214" spans="2:9" x14ac:dyDescent="0.25">
      <c r="B7214" s="9">
        <v>2021</v>
      </c>
      <c r="C7214" s="9">
        <v>10</v>
      </c>
      <c r="D7214" s="9">
        <v>5</v>
      </c>
      <c r="E7214" s="30">
        <f>I01_Avg!D7214</f>
        <v>0.91757008991395006</v>
      </c>
      <c r="F7214" s="30">
        <f>PVWatts_8.5kW!J7226</f>
        <v>0</v>
      </c>
      <c r="G7214" s="34">
        <f t="shared" si="336"/>
        <v>0.91757008991395006</v>
      </c>
      <c r="H7214" s="34">
        <f t="shared" si="337"/>
        <v>0.91757008991395006</v>
      </c>
      <c r="I7214" s="34">
        <f t="shared" si="338"/>
        <v>0</v>
      </c>
    </row>
    <row r="7215" spans="2:9" x14ac:dyDescent="0.25">
      <c r="B7215" s="9">
        <v>2021</v>
      </c>
      <c r="C7215" s="9">
        <v>10</v>
      </c>
      <c r="D7215" s="9">
        <v>6</v>
      </c>
      <c r="E7215" s="30">
        <f>I01_Avg!D7215</f>
        <v>1.0632780845601442</v>
      </c>
      <c r="F7215" s="30">
        <f>PVWatts_8.5kW!J7227</f>
        <v>0</v>
      </c>
      <c r="G7215" s="34">
        <f t="shared" si="336"/>
        <v>1.0632780845601442</v>
      </c>
      <c r="H7215" s="34">
        <f t="shared" si="337"/>
        <v>1.0632780845601442</v>
      </c>
      <c r="I7215" s="34">
        <f t="shared" si="338"/>
        <v>0</v>
      </c>
    </row>
    <row r="7216" spans="2:9" x14ac:dyDescent="0.25">
      <c r="B7216" s="9">
        <v>2021</v>
      </c>
      <c r="C7216" s="9">
        <v>10</v>
      </c>
      <c r="D7216" s="9">
        <v>7</v>
      </c>
      <c r="E7216" s="30">
        <f>I01_Avg!D7216</f>
        <v>1.2058528908938169</v>
      </c>
      <c r="F7216" s="30">
        <f>PVWatts_8.5kW!J7228</f>
        <v>0.31474400000000002</v>
      </c>
      <c r="G7216" s="34">
        <f t="shared" si="336"/>
        <v>0.89110889089381684</v>
      </c>
      <c r="H7216" s="34">
        <f t="shared" si="337"/>
        <v>0.89110889089381684</v>
      </c>
      <c r="I7216" s="34">
        <f t="shared" si="338"/>
        <v>0</v>
      </c>
    </row>
    <row r="7217" spans="2:9" x14ac:dyDescent="0.25">
      <c r="B7217" s="9">
        <v>2021</v>
      </c>
      <c r="C7217" s="9">
        <v>10</v>
      </c>
      <c r="D7217" s="9">
        <v>8</v>
      </c>
      <c r="E7217" s="30">
        <f>I01_Avg!D7217</f>
        <v>1.2173039412794715</v>
      </c>
      <c r="F7217" s="30">
        <f>PVWatts_8.5kW!J7229</f>
        <v>1.89645</v>
      </c>
      <c r="G7217" s="34">
        <f t="shared" si="336"/>
        <v>-0.67914605872052847</v>
      </c>
      <c r="H7217" s="34">
        <f t="shared" si="337"/>
        <v>0</v>
      </c>
      <c r="I7217" s="34">
        <f t="shared" si="338"/>
        <v>-0.67914605872052847</v>
      </c>
    </row>
    <row r="7218" spans="2:9" x14ac:dyDescent="0.25">
      <c r="B7218" s="9">
        <v>2021</v>
      </c>
      <c r="C7218" s="9">
        <v>10</v>
      </c>
      <c r="D7218" s="9">
        <v>9</v>
      </c>
      <c r="E7218" s="30">
        <f>I01_Avg!D7218</f>
        <v>1.1432570665206592</v>
      </c>
      <c r="F7218" s="30">
        <f>PVWatts_8.5kW!J7230</f>
        <v>3.467946</v>
      </c>
      <c r="G7218" s="34">
        <f t="shared" si="336"/>
        <v>-2.324688933479341</v>
      </c>
      <c r="H7218" s="34">
        <f t="shared" si="337"/>
        <v>0</v>
      </c>
      <c r="I7218" s="34">
        <f t="shared" si="338"/>
        <v>-2.324688933479341</v>
      </c>
    </row>
    <row r="7219" spans="2:9" x14ac:dyDescent="0.25">
      <c r="B7219" s="9">
        <v>2021</v>
      </c>
      <c r="C7219" s="9">
        <v>10</v>
      </c>
      <c r="D7219" s="9">
        <v>10</v>
      </c>
      <c r="E7219" s="30">
        <f>I01_Avg!D7219</f>
        <v>1.156704349101507</v>
      </c>
      <c r="F7219" s="30">
        <f>PVWatts_8.5kW!J7231</f>
        <v>4.5261490000000002</v>
      </c>
      <c r="G7219" s="34">
        <f t="shared" si="336"/>
        <v>-3.369444650898493</v>
      </c>
      <c r="H7219" s="34">
        <f t="shared" si="337"/>
        <v>0</v>
      </c>
      <c r="I7219" s="34">
        <f t="shared" si="338"/>
        <v>-3.369444650898493</v>
      </c>
    </row>
    <row r="7220" spans="2:9" x14ac:dyDescent="0.25">
      <c r="B7220" s="9">
        <v>2021</v>
      </c>
      <c r="C7220" s="9">
        <v>10</v>
      </c>
      <c r="D7220" s="9">
        <v>11</v>
      </c>
      <c r="E7220" s="30">
        <f>I01_Avg!D7220</f>
        <v>1.0140972251323381</v>
      </c>
      <c r="F7220" s="30">
        <f>PVWatts_8.5kW!J7232</f>
        <v>5.1364700000000001</v>
      </c>
      <c r="G7220" s="34">
        <f t="shared" si="336"/>
        <v>-4.122372774867662</v>
      </c>
      <c r="H7220" s="34">
        <f t="shared" si="337"/>
        <v>0</v>
      </c>
      <c r="I7220" s="34">
        <f t="shared" si="338"/>
        <v>-4.122372774867662</v>
      </c>
    </row>
    <row r="7221" spans="2:9" x14ac:dyDescent="0.25">
      <c r="B7221" s="9">
        <v>2021</v>
      </c>
      <c r="C7221" s="9">
        <v>10</v>
      </c>
      <c r="D7221" s="9">
        <v>12</v>
      </c>
      <c r="E7221" s="30">
        <f>I01_Avg!D7221</f>
        <v>1.0502215198225882</v>
      </c>
      <c r="F7221" s="30">
        <f>PVWatts_8.5kW!J7233</f>
        <v>5.3083660000000004</v>
      </c>
      <c r="G7221" s="34">
        <f t="shared" si="336"/>
        <v>-4.2581444801774122</v>
      </c>
      <c r="H7221" s="34">
        <f t="shared" si="337"/>
        <v>0</v>
      </c>
      <c r="I7221" s="34">
        <f t="shared" si="338"/>
        <v>-4.2581444801774122</v>
      </c>
    </row>
    <row r="7222" spans="2:9" x14ac:dyDescent="0.25">
      <c r="B7222" s="9">
        <v>2021</v>
      </c>
      <c r="C7222" s="9">
        <v>10</v>
      </c>
      <c r="D7222" s="9">
        <v>13</v>
      </c>
      <c r="E7222" s="30">
        <f>I01_Avg!D7222</f>
        <v>0.94206413950647805</v>
      </c>
      <c r="F7222" s="30">
        <f>PVWatts_8.5kW!J7234</f>
        <v>4.8875399999999996</v>
      </c>
      <c r="G7222" s="34">
        <f t="shared" si="336"/>
        <v>-3.9454758604935214</v>
      </c>
      <c r="H7222" s="34">
        <f t="shared" si="337"/>
        <v>0</v>
      </c>
      <c r="I7222" s="34">
        <f t="shared" si="338"/>
        <v>-3.9454758604935214</v>
      </c>
    </row>
    <row r="7223" spans="2:9" x14ac:dyDescent="0.25">
      <c r="B7223" s="9">
        <v>2021</v>
      </c>
      <c r="C7223" s="9">
        <v>10</v>
      </c>
      <c r="D7223" s="9">
        <v>14</v>
      </c>
      <c r="E7223" s="30">
        <f>I01_Avg!D7223</f>
        <v>0.92925582917353555</v>
      </c>
      <c r="F7223" s="30">
        <f>PVWatts_8.5kW!J7235</f>
        <v>4.2342930000000001</v>
      </c>
      <c r="G7223" s="34">
        <f t="shared" si="336"/>
        <v>-3.3050371708264645</v>
      </c>
      <c r="H7223" s="34">
        <f t="shared" si="337"/>
        <v>0</v>
      </c>
      <c r="I7223" s="34">
        <f t="shared" si="338"/>
        <v>-3.3050371708264645</v>
      </c>
    </row>
    <row r="7224" spans="2:9" x14ac:dyDescent="0.25">
      <c r="B7224" s="9">
        <v>2021</v>
      </c>
      <c r="C7224" s="9">
        <v>10</v>
      </c>
      <c r="D7224" s="9">
        <v>15</v>
      </c>
      <c r="E7224" s="30">
        <f>I01_Avg!D7224</f>
        <v>0.92865298047720057</v>
      </c>
      <c r="F7224" s="30">
        <f>PVWatts_8.5kW!J7236</f>
        <v>3.2112280000000002</v>
      </c>
      <c r="G7224" s="34">
        <f t="shared" si="336"/>
        <v>-2.2825750195227998</v>
      </c>
      <c r="H7224" s="34">
        <f t="shared" si="337"/>
        <v>0</v>
      </c>
      <c r="I7224" s="34">
        <f t="shared" si="338"/>
        <v>-2.2825750195227998</v>
      </c>
    </row>
    <row r="7225" spans="2:9" x14ac:dyDescent="0.25">
      <c r="B7225" s="9">
        <v>2021</v>
      </c>
      <c r="C7225" s="9">
        <v>10</v>
      </c>
      <c r="D7225" s="9">
        <v>16</v>
      </c>
      <c r="E7225" s="30">
        <f>I01_Avg!D7225</f>
        <v>0.98925671960147876</v>
      </c>
      <c r="F7225" s="30">
        <f>PVWatts_8.5kW!J7237</f>
        <v>1.7323920000000002</v>
      </c>
      <c r="G7225" s="34">
        <f t="shared" si="336"/>
        <v>-0.74313528039852139</v>
      </c>
      <c r="H7225" s="34">
        <f t="shared" si="337"/>
        <v>0</v>
      </c>
      <c r="I7225" s="34">
        <f t="shared" si="338"/>
        <v>-0.74313528039852139</v>
      </c>
    </row>
    <row r="7226" spans="2:9" x14ac:dyDescent="0.25">
      <c r="B7226" s="9">
        <v>2021</v>
      </c>
      <c r="C7226" s="9">
        <v>10</v>
      </c>
      <c r="D7226" s="9">
        <v>17</v>
      </c>
      <c r="E7226" s="30">
        <f>I01_Avg!D7226</f>
        <v>1.1293108998074688</v>
      </c>
      <c r="F7226" s="30">
        <f>PVWatts_8.5kW!J7238</f>
        <v>0.24138799999999999</v>
      </c>
      <c r="G7226" s="34">
        <f t="shared" si="336"/>
        <v>0.88792289980746886</v>
      </c>
      <c r="H7226" s="34">
        <f t="shared" si="337"/>
        <v>0.88792289980746886</v>
      </c>
      <c r="I7226" s="34">
        <f t="shared" si="338"/>
        <v>0</v>
      </c>
    </row>
    <row r="7227" spans="2:9" x14ac:dyDescent="0.25">
      <c r="B7227" s="9">
        <v>2021</v>
      </c>
      <c r="C7227" s="9">
        <v>10</v>
      </c>
      <c r="D7227" s="9">
        <v>18</v>
      </c>
      <c r="E7227" s="30">
        <f>I01_Avg!D7227</f>
        <v>1.1527766655809688</v>
      </c>
      <c r="F7227" s="30">
        <f>PVWatts_8.5kW!J7239</f>
        <v>0</v>
      </c>
      <c r="G7227" s="34">
        <f t="shared" si="336"/>
        <v>1.1527766655809688</v>
      </c>
      <c r="H7227" s="34">
        <f t="shared" si="337"/>
        <v>1.1527766655809688</v>
      </c>
      <c r="I7227" s="34">
        <f t="shared" si="338"/>
        <v>0</v>
      </c>
    </row>
    <row r="7228" spans="2:9" x14ac:dyDescent="0.25">
      <c r="B7228" s="9">
        <v>2021</v>
      </c>
      <c r="C7228" s="9">
        <v>10</v>
      </c>
      <c r="D7228" s="9">
        <v>19</v>
      </c>
      <c r="E7228" s="30">
        <f>I01_Avg!D7228</f>
        <v>1.241899010607499</v>
      </c>
      <c r="F7228" s="30">
        <f>PVWatts_8.5kW!J7240</f>
        <v>0</v>
      </c>
      <c r="G7228" s="34">
        <f t="shared" si="336"/>
        <v>1.241899010607499</v>
      </c>
      <c r="H7228" s="34">
        <f t="shared" si="337"/>
        <v>1.241899010607499</v>
      </c>
      <c r="I7228" s="34">
        <f t="shared" si="338"/>
        <v>0</v>
      </c>
    </row>
    <row r="7229" spans="2:9" x14ac:dyDescent="0.25">
      <c r="B7229" s="9">
        <v>2021</v>
      </c>
      <c r="C7229" s="9">
        <v>10</v>
      </c>
      <c r="D7229" s="9">
        <v>20</v>
      </c>
      <c r="E7229" s="30">
        <f>I01_Avg!D7229</f>
        <v>1.229320595891348</v>
      </c>
      <c r="F7229" s="30">
        <f>PVWatts_8.5kW!J7241</f>
        <v>0</v>
      </c>
      <c r="G7229" s="34">
        <f t="shared" si="336"/>
        <v>1.229320595891348</v>
      </c>
      <c r="H7229" s="34">
        <f t="shared" si="337"/>
        <v>1.229320595891348</v>
      </c>
      <c r="I7229" s="34">
        <f t="shared" si="338"/>
        <v>0</v>
      </c>
    </row>
    <row r="7230" spans="2:9" x14ac:dyDescent="0.25">
      <c r="B7230" s="9">
        <v>2021</v>
      </c>
      <c r="C7230" s="9">
        <v>10</v>
      </c>
      <c r="D7230" s="9">
        <v>21</v>
      </c>
      <c r="E7230" s="30">
        <f>I01_Avg!D7230</f>
        <v>1.1221669492056845</v>
      </c>
      <c r="F7230" s="30">
        <f>PVWatts_8.5kW!J7242</f>
        <v>0</v>
      </c>
      <c r="G7230" s="34">
        <f t="shared" si="336"/>
        <v>1.1221669492056845</v>
      </c>
      <c r="H7230" s="34">
        <f t="shared" si="337"/>
        <v>1.1221669492056845</v>
      </c>
      <c r="I7230" s="34">
        <f t="shared" si="338"/>
        <v>0</v>
      </c>
    </row>
    <row r="7231" spans="2:9" x14ac:dyDescent="0.25">
      <c r="B7231" s="9">
        <v>2021</v>
      </c>
      <c r="C7231" s="9">
        <v>10</v>
      </c>
      <c r="D7231" s="9">
        <v>22</v>
      </c>
      <c r="E7231" s="30">
        <f>I01_Avg!D7231</f>
        <v>0.98754918644580103</v>
      </c>
      <c r="F7231" s="30">
        <f>PVWatts_8.5kW!J7243</f>
        <v>0</v>
      </c>
      <c r="G7231" s="34">
        <f t="shared" si="336"/>
        <v>0.98754918644580103</v>
      </c>
      <c r="H7231" s="34">
        <f t="shared" si="337"/>
        <v>0.98754918644580103</v>
      </c>
      <c r="I7231" s="34">
        <f t="shared" si="338"/>
        <v>0</v>
      </c>
    </row>
    <row r="7232" spans="2:9" x14ac:dyDescent="0.25">
      <c r="B7232" s="9">
        <v>2021</v>
      </c>
      <c r="C7232" s="9">
        <v>10</v>
      </c>
      <c r="D7232" s="9">
        <v>23</v>
      </c>
      <c r="E7232" s="30">
        <f>I01_Avg!D7232</f>
        <v>0.85819990054458595</v>
      </c>
      <c r="F7232" s="30">
        <f>PVWatts_8.5kW!J7244</f>
        <v>0</v>
      </c>
      <c r="G7232" s="34">
        <f t="shared" si="336"/>
        <v>0.85819990054458595</v>
      </c>
      <c r="H7232" s="34">
        <f t="shared" si="337"/>
        <v>0.85819990054458595</v>
      </c>
      <c r="I7232" s="34">
        <f t="shared" si="338"/>
        <v>0</v>
      </c>
    </row>
    <row r="7233" spans="2:9" x14ac:dyDescent="0.25">
      <c r="B7233" s="9">
        <v>2021</v>
      </c>
      <c r="C7233" s="9">
        <v>10</v>
      </c>
      <c r="D7233" s="9">
        <v>0</v>
      </c>
      <c r="E7233" s="30">
        <f>I01_Avg!D7233</f>
        <v>0.76484541744595802</v>
      </c>
      <c r="F7233" s="30">
        <f>PVWatts_8.5kW!J7245</f>
        <v>0</v>
      </c>
      <c r="G7233" s="34">
        <f t="shared" si="336"/>
        <v>0.76484541744595802</v>
      </c>
      <c r="H7233" s="34">
        <f t="shared" si="337"/>
        <v>0.76484541744595802</v>
      </c>
      <c r="I7233" s="34">
        <f t="shared" si="338"/>
        <v>0</v>
      </c>
    </row>
    <row r="7234" spans="2:9" x14ac:dyDescent="0.25">
      <c r="B7234" s="9">
        <v>2021</v>
      </c>
      <c r="C7234" s="9">
        <v>10</v>
      </c>
      <c r="D7234" s="9">
        <v>1</v>
      </c>
      <c r="E7234" s="30">
        <f>I01_Avg!D7234</f>
        <v>0.73473571587831721</v>
      </c>
      <c r="F7234" s="30">
        <f>PVWatts_8.5kW!J7246</f>
        <v>0</v>
      </c>
      <c r="G7234" s="34">
        <f t="shared" si="336"/>
        <v>0.73473571587831721</v>
      </c>
      <c r="H7234" s="34">
        <f t="shared" si="337"/>
        <v>0.73473571587831721</v>
      </c>
      <c r="I7234" s="34">
        <f t="shared" si="338"/>
        <v>0</v>
      </c>
    </row>
    <row r="7235" spans="2:9" x14ac:dyDescent="0.25">
      <c r="B7235" s="9">
        <v>2021</v>
      </c>
      <c r="C7235" s="9">
        <v>10</v>
      </c>
      <c r="D7235" s="9">
        <v>2</v>
      </c>
      <c r="E7235" s="30">
        <f>I01_Avg!D7235</f>
        <v>0.70164348331763438</v>
      </c>
      <c r="F7235" s="30">
        <f>PVWatts_8.5kW!J7247</f>
        <v>0</v>
      </c>
      <c r="G7235" s="34">
        <f t="shared" si="336"/>
        <v>0.70164348331763438</v>
      </c>
      <c r="H7235" s="34">
        <f t="shared" si="337"/>
        <v>0.70164348331763438</v>
      </c>
      <c r="I7235" s="34">
        <f t="shared" si="338"/>
        <v>0</v>
      </c>
    </row>
    <row r="7236" spans="2:9" x14ac:dyDescent="0.25">
      <c r="B7236" s="9">
        <v>2021</v>
      </c>
      <c r="C7236" s="9">
        <v>10</v>
      </c>
      <c r="D7236" s="9">
        <v>3</v>
      </c>
      <c r="E7236" s="30">
        <f>I01_Avg!D7236</f>
        <v>0.71464557617259294</v>
      </c>
      <c r="F7236" s="30">
        <f>PVWatts_8.5kW!J7248</f>
        <v>0</v>
      </c>
      <c r="G7236" s="34">
        <f t="shared" si="336"/>
        <v>0.71464557617259294</v>
      </c>
      <c r="H7236" s="34">
        <f t="shared" si="337"/>
        <v>0.71464557617259294</v>
      </c>
      <c r="I7236" s="34">
        <f t="shared" si="338"/>
        <v>0</v>
      </c>
    </row>
    <row r="7237" spans="2:9" x14ac:dyDescent="0.25">
      <c r="B7237" s="9">
        <v>2021</v>
      </c>
      <c r="C7237" s="9">
        <v>10</v>
      </c>
      <c r="D7237" s="9">
        <v>4</v>
      </c>
      <c r="E7237" s="30">
        <f>I01_Avg!D7237</f>
        <v>0.75305823383309334</v>
      </c>
      <c r="F7237" s="30">
        <f>PVWatts_8.5kW!J7249</f>
        <v>0</v>
      </c>
      <c r="G7237" s="34">
        <f t="shared" si="336"/>
        <v>0.75305823383309334</v>
      </c>
      <c r="H7237" s="34">
        <f t="shared" si="337"/>
        <v>0.75305823383309334</v>
      </c>
      <c r="I7237" s="34">
        <f t="shared" si="338"/>
        <v>0</v>
      </c>
    </row>
    <row r="7238" spans="2:9" x14ac:dyDescent="0.25">
      <c r="B7238" s="9">
        <v>2021</v>
      </c>
      <c r="C7238" s="9">
        <v>10</v>
      </c>
      <c r="D7238" s="9">
        <v>5</v>
      </c>
      <c r="E7238" s="30">
        <f>I01_Avg!D7238</f>
        <v>0.82959111568009314</v>
      </c>
      <c r="F7238" s="30">
        <f>PVWatts_8.5kW!J7250</f>
        <v>0</v>
      </c>
      <c r="G7238" s="34">
        <f t="shared" si="336"/>
        <v>0.82959111568009314</v>
      </c>
      <c r="H7238" s="34">
        <f t="shared" si="337"/>
        <v>0.82959111568009314</v>
      </c>
      <c r="I7238" s="34">
        <f t="shared" si="338"/>
        <v>0</v>
      </c>
    </row>
    <row r="7239" spans="2:9" x14ac:dyDescent="0.25">
      <c r="B7239" s="9">
        <v>2021</v>
      </c>
      <c r="C7239" s="9">
        <v>10</v>
      </c>
      <c r="D7239" s="9">
        <v>6</v>
      </c>
      <c r="E7239" s="30">
        <f>I01_Avg!D7239</f>
        <v>0.94158649945774608</v>
      </c>
      <c r="F7239" s="30">
        <f>PVWatts_8.5kW!J7251</f>
        <v>0</v>
      </c>
      <c r="G7239" s="34">
        <f t="shared" si="336"/>
        <v>0.94158649945774608</v>
      </c>
      <c r="H7239" s="34">
        <f t="shared" si="337"/>
        <v>0.94158649945774608</v>
      </c>
      <c r="I7239" s="34">
        <f t="shared" si="338"/>
        <v>0</v>
      </c>
    </row>
    <row r="7240" spans="2:9" x14ac:dyDescent="0.25">
      <c r="B7240" s="9">
        <v>2021</v>
      </c>
      <c r="C7240" s="9">
        <v>10</v>
      </c>
      <c r="D7240" s="9">
        <v>7</v>
      </c>
      <c r="E7240" s="30">
        <f>I01_Avg!D7240</f>
        <v>1.045319362601751</v>
      </c>
      <c r="F7240" s="30">
        <f>PVWatts_8.5kW!J7252</f>
        <v>8.5384000000000002E-2</v>
      </c>
      <c r="G7240" s="34">
        <f t="shared" si="336"/>
        <v>0.95993536260175094</v>
      </c>
      <c r="H7240" s="34">
        <f t="shared" si="337"/>
        <v>0.95993536260175094</v>
      </c>
      <c r="I7240" s="34">
        <f t="shared" si="338"/>
        <v>0</v>
      </c>
    </row>
    <row r="7241" spans="2:9" x14ac:dyDescent="0.25">
      <c r="B7241" s="9">
        <v>2021</v>
      </c>
      <c r="C7241" s="9">
        <v>10</v>
      </c>
      <c r="D7241" s="9">
        <v>8</v>
      </c>
      <c r="E7241" s="30">
        <f>I01_Avg!D7241</f>
        <v>1.0906143880431516</v>
      </c>
      <c r="F7241" s="30">
        <f>PVWatts_8.5kW!J7253</f>
        <v>1.8899600000000001</v>
      </c>
      <c r="G7241" s="34">
        <f t="shared" si="336"/>
        <v>-0.7993456119568485</v>
      </c>
      <c r="H7241" s="34">
        <f t="shared" si="337"/>
        <v>0</v>
      </c>
      <c r="I7241" s="34">
        <f t="shared" si="338"/>
        <v>-0.7993456119568485</v>
      </c>
    </row>
    <row r="7242" spans="2:9" x14ac:dyDescent="0.25">
      <c r="B7242" s="9">
        <v>2021</v>
      </c>
      <c r="C7242" s="9">
        <v>10</v>
      </c>
      <c r="D7242" s="9">
        <v>9</v>
      </c>
      <c r="E7242" s="30">
        <f>I01_Avg!D7242</f>
        <v>1.1172772899208236</v>
      </c>
      <c r="F7242" s="30">
        <f>PVWatts_8.5kW!J7254</f>
        <v>3.4342299999999999</v>
      </c>
      <c r="G7242" s="34">
        <f t="shared" ref="G7242:G7305" si="339">+E7242-F7242</f>
        <v>-2.3169527100791765</v>
      </c>
      <c r="H7242" s="34">
        <f t="shared" ref="H7242:H7305" si="340">+IF(G7242&gt;0,G7242,0)</f>
        <v>0</v>
      </c>
      <c r="I7242" s="34">
        <f t="shared" ref="I7242:I7305" si="341">+IF(G7242&lt;0,G7242,0)</f>
        <v>-2.3169527100791765</v>
      </c>
    </row>
    <row r="7243" spans="2:9" x14ac:dyDescent="0.25">
      <c r="B7243" s="9">
        <v>2021</v>
      </c>
      <c r="C7243" s="9">
        <v>10</v>
      </c>
      <c r="D7243" s="9">
        <v>10</v>
      </c>
      <c r="E7243" s="30">
        <f>I01_Avg!D7243</f>
        <v>1.0769414205523768</v>
      </c>
      <c r="F7243" s="30">
        <f>PVWatts_8.5kW!J7255</f>
        <v>4.5706440000000006</v>
      </c>
      <c r="G7243" s="34">
        <f t="shared" si="339"/>
        <v>-3.493702579447624</v>
      </c>
      <c r="H7243" s="34">
        <f t="shared" si="340"/>
        <v>0</v>
      </c>
      <c r="I7243" s="34">
        <f t="shared" si="341"/>
        <v>-3.493702579447624</v>
      </c>
    </row>
    <row r="7244" spans="2:9" x14ac:dyDescent="0.25">
      <c r="B7244" s="9">
        <v>2021</v>
      </c>
      <c r="C7244" s="9">
        <v>10</v>
      </c>
      <c r="D7244" s="9">
        <v>11</v>
      </c>
      <c r="E7244" s="30">
        <f>I01_Avg!D7244</f>
        <v>0.99027218973575282</v>
      </c>
      <c r="F7244" s="30">
        <f>PVWatts_8.5kW!J7256</f>
        <v>5.2661660000000001</v>
      </c>
      <c r="G7244" s="34">
        <f t="shared" si="339"/>
        <v>-4.2758938102642476</v>
      </c>
      <c r="H7244" s="34">
        <f t="shared" si="340"/>
        <v>0</v>
      </c>
      <c r="I7244" s="34">
        <f t="shared" si="341"/>
        <v>-4.2758938102642476</v>
      </c>
    </row>
    <row r="7245" spans="2:9" x14ac:dyDescent="0.25">
      <c r="B7245" s="9">
        <v>2021</v>
      </c>
      <c r="C7245" s="9">
        <v>10</v>
      </c>
      <c r="D7245" s="9">
        <v>12</v>
      </c>
      <c r="E7245" s="30">
        <f>I01_Avg!D7245</f>
        <v>0.93873182005674871</v>
      </c>
      <c r="F7245" s="30">
        <f>PVWatts_8.5kW!J7257</f>
        <v>5.4561390000000003</v>
      </c>
      <c r="G7245" s="34">
        <f t="shared" si="339"/>
        <v>-4.5174071799432518</v>
      </c>
      <c r="H7245" s="34">
        <f t="shared" si="340"/>
        <v>0</v>
      </c>
      <c r="I7245" s="34">
        <f t="shared" si="341"/>
        <v>-4.5174071799432518</v>
      </c>
    </row>
    <row r="7246" spans="2:9" x14ac:dyDescent="0.25">
      <c r="B7246" s="9">
        <v>2021</v>
      </c>
      <c r="C7246" s="9">
        <v>10</v>
      </c>
      <c r="D7246" s="9">
        <v>13</v>
      </c>
      <c r="E7246" s="30">
        <f>I01_Avg!D7246</f>
        <v>0.93608802935762647</v>
      </c>
      <c r="F7246" s="30">
        <f>PVWatts_8.5kW!J7258</f>
        <v>5.1926760000000005</v>
      </c>
      <c r="G7246" s="34">
        <f t="shared" si="339"/>
        <v>-4.2565879706423742</v>
      </c>
      <c r="H7246" s="34">
        <f t="shared" si="340"/>
        <v>0</v>
      </c>
      <c r="I7246" s="34">
        <f t="shared" si="341"/>
        <v>-4.2565879706423742</v>
      </c>
    </row>
    <row r="7247" spans="2:9" x14ac:dyDescent="0.25">
      <c r="B7247" s="9">
        <v>2021</v>
      </c>
      <c r="C7247" s="9">
        <v>10</v>
      </c>
      <c r="D7247" s="9">
        <v>14</v>
      </c>
      <c r="E7247" s="30">
        <f>I01_Avg!D7247</f>
        <v>0.95325562525873586</v>
      </c>
      <c r="F7247" s="30">
        <f>PVWatts_8.5kW!J7259</f>
        <v>4.4572790000000007</v>
      </c>
      <c r="G7247" s="34">
        <f t="shared" si="339"/>
        <v>-3.5040233747412648</v>
      </c>
      <c r="H7247" s="34">
        <f t="shared" si="340"/>
        <v>0</v>
      </c>
      <c r="I7247" s="34">
        <f t="shared" si="341"/>
        <v>-3.5040233747412648</v>
      </c>
    </row>
    <row r="7248" spans="2:9" x14ac:dyDescent="0.25">
      <c r="B7248" s="9">
        <v>2021</v>
      </c>
      <c r="C7248" s="9">
        <v>10</v>
      </c>
      <c r="D7248" s="9">
        <v>15</v>
      </c>
      <c r="E7248" s="30">
        <f>I01_Avg!D7248</f>
        <v>0.96717360685664155</v>
      </c>
      <c r="F7248" s="30">
        <f>PVWatts_8.5kW!J7260</f>
        <v>3.3066450000000001</v>
      </c>
      <c r="G7248" s="34">
        <f t="shared" si="339"/>
        <v>-2.3394713931433584</v>
      </c>
      <c r="H7248" s="34">
        <f t="shared" si="340"/>
        <v>0</v>
      </c>
      <c r="I7248" s="34">
        <f t="shared" si="341"/>
        <v>-2.3394713931433584</v>
      </c>
    </row>
    <row r="7249" spans="2:9" x14ac:dyDescent="0.25">
      <c r="B7249" s="9">
        <v>2021</v>
      </c>
      <c r="C7249" s="9">
        <v>10</v>
      </c>
      <c r="D7249" s="9">
        <v>16</v>
      </c>
      <c r="E7249" s="30">
        <f>I01_Avg!D7249</f>
        <v>0.94782317194388055</v>
      </c>
      <c r="F7249" s="30">
        <f>PVWatts_8.5kW!J7261</f>
        <v>1.6979109999999999</v>
      </c>
      <c r="G7249" s="34">
        <f t="shared" si="339"/>
        <v>-0.7500878280561194</v>
      </c>
      <c r="H7249" s="34">
        <f t="shared" si="340"/>
        <v>0</v>
      </c>
      <c r="I7249" s="34">
        <f t="shared" si="341"/>
        <v>-0.7500878280561194</v>
      </c>
    </row>
    <row r="7250" spans="2:9" x14ac:dyDescent="0.25">
      <c r="B7250" s="9">
        <v>2021</v>
      </c>
      <c r="C7250" s="9">
        <v>10</v>
      </c>
      <c r="D7250" s="9">
        <v>17</v>
      </c>
      <c r="E7250" s="30">
        <f>I01_Avg!D7250</f>
        <v>1.0720726419598718</v>
      </c>
      <c r="F7250" s="30">
        <f>PVWatts_8.5kW!J7262</f>
        <v>0</v>
      </c>
      <c r="G7250" s="34">
        <f t="shared" si="339"/>
        <v>1.0720726419598718</v>
      </c>
      <c r="H7250" s="34">
        <f t="shared" si="340"/>
        <v>1.0720726419598718</v>
      </c>
      <c r="I7250" s="34">
        <f t="shared" si="341"/>
        <v>0</v>
      </c>
    </row>
    <row r="7251" spans="2:9" x14ac:dyDescent="0.25">
      <c r="B7251" s="9">
        <v>2021</v>
      </c>
      <c r="C7251" s="9">
        <v>10</v>
      </c>
      <c r="D7251" s="9">
        <v>18</v>
      </c>
      <c r="E7251" s="30">
        <f>I01_Avg!D7251</f>
        <v>1.198077042302178</v>
      </c>
      <c r="F7251" s="30">
        <f>PVWatts_8.5kW!J7263</f>
        <v>0</v>
      </c>
      <c r="G7251" s="34">
        <f t="shared" si="339"/>
        <v>1.198077042302178</v>
      </c>
      <c r="H7251" s="34">
        <f t="shared" si="340"/>
        <v>1.198077042302178</v>
      </c>
      <c r="I7251" s="34">
        <f t="shared" si="341"/>
        <v>0</v>
      </c>
    </row>
    <row r="7252" spans="2:9" x14ac:dyDescent="0.25">
      <c r="B7252" s="9">
        <v>2021</v>
      </c>
      <c r="C7252" s="9">
        <v>10</v>
      </c>
      <c r="D7252" s="9">
        <v>19</v>
      </c>
      <c r="E7252" s="30">
        <f>I01_Avg!D7252</f>
        <v>1.149430115481644</v>
      </c>
      <c r="F7252" s="30">
        <f>PVWatts_8.5kW!J7264</f>
        <v>0</v>
      </c>
      <c r="G7252" s="34">
        <f t="shared" si="339"/>
        <v>1.149430115481644</v>
      </c>
      <c r="H7252" s="34">
        <f t="shared" si="340"/>
        <v>1.149430115481644</v>
      </c>
      <c r="I7252" s="34">
        <f t="shared" si="341"/>
        <v>0</v>
      </c>
    </row>
    <row r="7253" spans="2:9" x14ac:dyDescent="0.25">
      <c r="B7253" s="9">
        <v>2021</v>
      </c>
      <c r="C7253" s="9">
        <v>10</v>
      </c>
      <c r="D7253" s="9">
        <v>20</v>
      </c>
      <c r="E7253" s="30">
        <f>I01_Avg!D7253</f>
        <v>1.140775838720882</v>
      </c>
      <c r="F7253" s="30">
        <f>PVWatts_8.5kW!J7265</f>
        <v>0</v>
      </c>
      <c r="G7253" s="34">
        <f t="shared" si="339"/>
        <v>1.140775838720882</v>
      </c>
      <c r="H7253" s="34">
        <f t="shared" si="340"/>
        <v>1.140775838720882</v>
      </c>
      <c r="I7253" s="34">
        <f t="shared" si="341"/>
        <v>0</v>
      </c>
    </row>
    <row r="7254" spans="2:9" x14ac:dyDescent="0.25">
      <c r="B7254" s="9">
        <v>2021</v>
      </c>
      <c r="C7254" s="9">
        <v>10</v>
      </c>
      <c r="D7254" s="9">
        <v>21</v>
      </c>
      <c r="E7254" s="30">
        <f>I01_Avg!D7254</f>
        <v>1.0490259356936453</v>
      </c>
      <c r="F7254" s="30">
        <f>PVWatts_8.5kW!J7266</f>
        <v>0</v>
      </c>
      <c r="G7254" s="34">
        <f t="shared" si="339"/>
        <v>1.0490259356936453</v>
      </c>
      <c r="H7254" s="34">
        <f t="shared" si="340"/>
        <v>1.0490259356936453</v>
      </c>
      <c r="I7254" s="34">
        <f t="shared" si="341"/>
        <v>0</v>
      </c>
    </row>
    <row r="7255" spans="2:9" x14ac:dyDescent="0.25">
      <c r="B7255" s="9">
        <v>2021</v>
      </c>
      <c r="C7255" s="9">
        <v>10</v>
      </c>
      <c r="D7255" s="9">
        <v>22</v>
      </c>
      <c r="E7255" s="30">
        <f>I01_Avg!D7255</f>
        <v>0.93424252940174846</v>
      </c>
      <c r="F7255" s="30">
        <f>PVWatts_8.5kW!J7267</f>
        <v>0</v>
      </c>
      <c r="G7255" s="34">
        <f t="shared" si="339"/>
        <v>0.93424252940174846</v>
      </c>
      <c r="H7255" s="34">
        <f t="shared" si="340"/>
        <v>0.93424252940174846</v>
      </c>
      <c r="I7255" s="34">
        <f t="shared" si="341"/>
        <v>0</v>
      </c>
    </row>
    <row r="7256" spans="2:9" x14ac:dyDescent="0.25">
      <c r="B7256" s="9">
        <v>2021</v>
      </c>
      <c r="C7256" s="9">
        <v>10</v>
      </c>
      <c r="D7256" s="9">
        <v>23</v>
      </c>
      <c r="E7256" s="30">
        <f>I01_Avg!D7256</f>
        <v>0.8557084035417597</v>
      </c>
      <c r="F7256" s="30">
        <f>PVWatts_8.5kW!J7268</f>
        <v>0</v>
      </c>
      <c r="G7256" s="34">
        <f t="shared" si="339"/>
        <v>0.8557084035417597</v>
      </c>
      <c r="H7256" s="34">
        <f t="shared" si="340"/>
        <v>0.8557084035417597</v>
      </c>
      <c r="I7256" s="34">
        <f t="shared" si="341"/>
        <v>0</v>
      </c>
    </row>
    <row r="7257" spans="2:9" x14ac:dyDescent="0.25">
      <c r="B7257" s="9">
        <v>2021</v>
      </c>
      <c r="C7257" s="9">
        <v>10</v>
      </c>
      <c r="D7257" s="9">
        <v>0</v>
      </c>
      <c r="E7257" s="30">
        <f>I01_Avg!D7257</f>
        <v>0.81287750094818734</v>
      </c>
      <c r="F7257" s="30">
        <f>PVWatts_8.5kW!J7269</f>
        <v>0</v>
      </c>
      <c r="G7257" s="34">
        <f t="shared" si="339"/>
        <v>0.81287750094818734</v>
      </c>
      <c r="H7257" s="34">
        <f t="shared" si="340"/>
        <v>0.81287750094818734</v>
      </c>
      <c r="I7257" s="34">
        <f t="shared" si="341"/>
        <v>0</v>
      </c>
    </row>
    <row r="7258" spans="2:9" x14ac:dyDescent="0.25">
      <c r="B7258" s="9">
        <v>2021</v>
      </c>
      <c r="C7258" s="9">
        <v>10</v>
      </c>
      <c r="D7258" s="9">
        <v>1</v>
      </c>
      <c r="E7258" s="30">
        <f>I01_Avg!D7258</f>
        <v>0.7398152730863522</v>
      </c>
      <c r="F7258" s="30">
        <f>PVWatts_8.5kW!J7270</f>
        <v>0</v>
      </c>
      <c r="G7258" s="34">
        <f t="shared" si="339"/>
        <v>0.7398152730863522</v>
      </c>
      <c r="H7258" s="34">
        <f t="shared" si="340"/>
        <v>0.7398152730863522</v>
      </c>
      <c r="I7258" s="34">
        <f t="shared" si="341"/>
        <v>0</v>
      </c>
    </row>
    <row r="7259" spans="2:9" x14ac:dyDescent="0.25">
      <c r="B7259" s="9">
        <v>2021</v>
      </c>
      <c r="C7259" s="9">
        <v>10</v>
      </c>
      <c r="D7259" s="9">
        <v>2</v>
      </c>
      <c r="E7259" s="30">
        <f>I01_Avg!D7259</f>
        <v>0.71433809406647031</v>
      </c>
      <c r="F7259" s="30">
        <f>PVWatts_8.5kW!J7271</f>
        <v>0</v>
      </c>
      <c r="G7259" s="34">
        <f t="shared" si="339"/>
        <v>0.71433809406647031</v>
      </c>
      <c r="H7259" s="34">
        <f t="shared" si="340"/>
        <v>0.71433809406647031</v>
      </c>
      <c r="I7259" s="34">
        <f t="shared" si="341"/>
        <v>0</v>
      </c>
    </row>
    <row r="7260" spans="2:9" x14ac:dyDescent="0.25">
      <c r="B7260" s="9">
        <v>2021</v>
      </c>
      <c r="C7260" s="9">
        <v>10</v>
      </c>
      <c r="D7260" s="9">
        <v>3</v>
      </c>
      <c r="E7260" s="30">
        <f>I01_Avg!D7260</f>
        <v>0.67177982809001913</v>
      </c>
      <c r="F7260" s="30">
        <f>PVWatts_8.5kW!J7272</f>
        <v>0</v>
      </c>
      <c r="G7260" s="34">
        <f t="shared" si="339"/>
        <v>0.67177982809001913</v>
      </c>
      <c r="H7260" s="34">
        <f t="shared" si="340"/>
        <v>0.67177982809001913</v>
      </c>
      <c r="I7260" s="34">
        <f t="shared" si="341"/>
        <v>0</v>
      </c>
    </row>
    <row r="7261" spans="2:9" x14ac:dyDescent="0.25">
      <c r="B7261" s="9">
        <v>2021</v>
      </c>
      <c r="C7261" s="9">
        <v>10</v>
      </c>
      <c r="D7261" s="9">
        <v>4</v>
      </c>
      <c r="E7261" s="30">
        <f>I01_Avg!D7261</f>
        <v>0.74118887337165795</v>
      </c>
      <c r="F7261" s="30">
        <f>PVWatts_8.5kW!J7273</f>
        <v>0</v>
      </c>
      <c r="G7261" s="34">
        <f t="shared" si="339"/>
        <v>0.74118887337165795</v>
      </c>
      <c r="H7261" s="34">
        <f t="shared" si="340"/>
        <v>0.74118887337165795</v>
      </c>
      <c r="I7261" s="34">
        <f t="shared" si="341"/>
        <v>0</v>
      </c>
    </row>
    <row r="7262" spans="2:9" x14ac:dyDescent="0.25">
      <c r="B7262" s="9">
        <v>2021</v>
      </c>
      <c r="C7262" s="9">
        <v>10</v>
      </c>
      <c r="D7262" s="9">
        <v>5</v>
      </c>
      <c r="E7262" s="30">
        <f>I01_Avg!D7262</f>
        <v>0.75814867234255556</v>
      </c>
      <c r="F7262" s="30">
        <f>PVWatts_8.5kW!J7274</f>
        <v>0</v>
      </c>
      <c r="G7262" s="34">
        <f t="shared" si="339"/>
        <v>0.75814867234255556</v>
      </c>
      <c r="H7262" s="34">
        <f t="shared" si="340"/>
        <v>0.75814867234255556</v>
      </c>
      <c r="I7262" s="34">
        <f t="shared" si="341"/>
        <v>0</v>
      </c>
    </row>
    <row r="7263" spans="2:9" x14ac:dyDescent="0.25">
      <c r="B7263" s="9">
        <v>2021</v>
      </c>
      <c r="C7263" s="9">
        <v>10</v>
      </c>
      <c r="D7263" s="9">
        <v>6</v>
      </c>
      <c r="E7263" s="30">
        <f>I01_Avg!D7263</f>
        <v>0.81032320400217428</v>
      </c>
      <c r="F7263" s="30">
        <f>PVWatts_8.5kW!J7275</f>
        <v>0</v>
      </c>
      <c r="G7263" s="34">
        <f t="shared" si="339"/>
        <v>0.81032320400217428</v>
      </c>
      <c r="H7263" s="34">
        <f t="shared" si="340"/>
        <v>0.81032320400217428</v>
      </c>
      <c r="I7263" s="34">
        <f t="shared" si="341"/>
        <v>0</v>
      </c>
    </row>
    <row r="7264" spans="2:9" x14ac:dyDescent="0.25">
      <c r="B7264" s="9">
        <v>2021</v>
      </c>
      <c r="C7264" s="9">
        <v>10</v>
      </c>
      <c r="D7264" s="9">
        <v>7</v>
      </c>
      <c r="E7264" s="30">
        <f>I01_Avg!D7264</f>
        <v>0.94421463378036685</v>
      </c>
      <c r="F7264" s="30">
        <f>PVWatts_8.5kW!J7276</f>
        <v>0.27286099999999996</v>
      </c>
      <c r="G7264" s="34">
        <f t="shared" si="339"/>
        <v>0.67135363378036694</v>
      </c>
      <c r="H7264" s="34">
        <f t="shared" si="340"/>
        <v>0.67135363378036694</v>
      </c>
      <c r="I7264" s="34">
        <f t="shared" si="341"/>
        <v>0</v>
      </c>
    </row>
    <row r="7265" spans="2:9" x14ac:dyDescent="0.25">
      <c r="B7265" s="9">
        <v>2021</v>
      </c>
      <c r="C7265" s="9">
        <v>10</v>
      </c>
      <c r="D7265" s="9">
        <v>8</v>
      </c>
      <c r="E7265" s="30">
        <f>I01_Avg!D7265</f>
        <v>1.1025413047610089</v>
      </c>
      <c r="F7265" s="30">
        <f>PVWatts_8.5kW!J7277</f>
        <v>0.85144200000000003</v>
      </c>
      <c r="G7265" s="34">
        <f t="shared" si="339"/>
        <v>0.25109930476100883</v>
      </c>
      <c r="H7265" s="34">
        <f t="shared" si="340"/>
        <v>0.25109930476100883</v>
      </c>
      <c r="I7265" s="34">
        <f t="shared" si="341"/>
        <v>0</v>
      </c>
    </row>
    <row r="7266" spans="2:9" x14ac:dyDescent="0.25">
      <c r="B7266" s="9">
        <v>2021</v>
      </c>
      <c r="C7266" s="9">
        <v>10</v>
      </c>
      <c r="D7266" s="9">
        <v>9</v>
      </c>
      <c r="E7266" s="30">
        <f>I01_Avg!D7266</f>
        <v>1.2793781104778246</v>
      </c>
      <c r="F7266" s="30">
        <f>PVWatts_8.5kW!J7278</f>
        <v>3.7097099999999998</v>
      </c>
      <c r="G7266" s="34">
        <f t="shared" si="339"/>
        <v>-2.4303318895221753</v>
      </c>
      <c r="H7266" s="34">
        <f t="shared" si="340"/>
        <v>0</v>
      </c>
      <c r="I7266" s="34">
        <f t="shared" si="341"/>
        <v>-2.4303318895221753</v>
      </c>
    </row>
    <row r="7267" spans="2:9" x14ac:dyDescent="0.25">
      <c r="B7267" s="9">
        <v>2021</v>
      </c>
      <c r="C7267" s="9">
        <v>10</v>
      </c>
      <c r="D7267" s="9">
        <v>10</v>
      </c>
      <c r="E7267" s="30">
        <f>I01_Avg!D7267</f>
        <v>1.3770473945752122</v>
      </c>
      <c r="F7267" s="30">
        <f>PVWatts_8.5kW!J7279</f>
        <v>4.9539440000000008</v>
      </c>
      <c r="G7267" s="34">
        <f t="shared" si="339"/>
        <v>-3.5768966054247886</v>
      </c>
      <c r="H7267" s="34">
        <f t="shared" si="340"/>
        <v>0</v>
      </c>
      <c r="I7267" s="34">
        <f t="shared" si="341"/>
        <v>-3.5768966054247886</v>
      </c>
    </row>
    <row r="7268" spans="2:9" x14ac:dyDescent="0.25">
      <c r="B7268" s="9">
        <v>2021</v>
      </c>
      <c r="C7268" s="9">
        <v>10</v>
      </c>
      <c r="D7268" s="9">
        <v>11</v>
      </c>
      <c r="E7268" s="30">
        <f>I01_Avg!D7268</f>
        <v>1.3018926655628094</v>
      </c>
      <c r="F7268" s="30">
        <f>PVWatts_8.5kW!J7280</f>
        <v>5.7202989999999998</v>
      </c>
      <c r="G7268" s="34">
        <f t="shared" si="339"/>
        <v>-4.41840633443719</v>
      </c>
      <c r="H7268" s="34">
        <f t="shared" si="340"/>
        <v>0</v>
      </c>
      <c r="I7268" s="34">
        <f t="shared" si="341"/>
        <v>-4.41840633443719</v>
      </c>
    </row>
    <row r="7269" spans="2:9" x14ac:dyDescent="0.25">
      <c r="B7269" s="9">
        <v>2021</v>
      </c>
      <c r="C7269" s="9">
        <v>10</v>
      </c>
      <c r="D7269" s="9">
        <v>12</v>
      </c>
      <c r="E7269" s="30">
        <f>I01_Avg!D7269</f>
        <v>1.256022347605283</v>
      </c>
      <c r="F7269" s="30">
        <f>PVWatts_8.5kW!J7281</f>
        <v>5.9720060000000004</v>
      </c>
      <c r="G7269" s="34">
        <f t="shared" si="339"/>
        <v>-4.7159836523947174</v>
      </c>
      <c r="H7269" s="34">
        <f t="shared" si="340"/>
        <v>0</v>
      </c>
      <c r="I7269" s="34">
        <f t="shared" si="341"/>
        <v>-4.7159836523947174</v>
      </c>
    </row>
    <row r="7270" spans="2:9" x14ac:dyDescent="0.25">
      <c r="B7270" s="9">
        <v>2021</v>
      </c>
      <c r="C7270" s="9">
        <v>10</v>
      </c>
      <c r="D7270" s="9">
        <v>13</v>
      </c>
      <c r="E7270" s="30">
        <f>I01_Avg!D7270</f>
        <v>1.1033537279560299</v>
      </c>
      <c r="F7270" s="30">
        <f>PVWatts_8.5kW!J7282</f>
        <v>5.6862960000000005</v>
      </c>
      <c r="G7270" s="34">
        <f t="shared" si="339"/>
        <v>-4.5829422720439705</v>
      </c>
      <c r="H7270" s="34">
        <f t="shared" si="340"/>
        <v>0</v>
      </c>
      <c r="I7270" s="34">
        <f t="shared" si="341"/>
        <v>-4.5829422720439705</v>
      </c>
    </row>
    <row r="7271" spans="2:9" x14ac:dyDescent="0.25">
      <c r="B7271" s="9">
        <v>2021</v>
      </c>
      <c r="C7271" s="9">
        <v>10</v>
      </c>
      <c r="D7271" s="9">
        <v>14</v>
      </c>
      <c r="E7271" s="30">
        <f>I01_Avg!D7271</f>
        <v>1.111423411559942</v>
      </c>
      <c r="F7271" s="30">
        <f>PVWatts_8.5kW!J7283</f>
        <v>4.9143759999999999</v>
      </c>
      <c r="G7271" s="34">
        <f t="shared" si="339"/>
        <v>-3.8029525884400579</v>
      </c>
      <c r="H7271" s="34">
        <f t="shared" si="340"/>
        <v>0</v>
      </c>
      <c r="I7271" s="34">
        <f t="shared" si="341"/>
        <v>-3.8029525884400579</v>
      </c>
    </row>
    <row r="7272" spans="2:9" x14ac:dyDescent="0.25">
      <c r="B7272" s="9">
        <v>2021</v>
      </c>
      <c r="C7272" s="9">
        <v>10</v>
      </c>
      <c r="D7272" s="9">
        <v>15</v>
      </c>
      <c r="E7272" s="30">
        <f>I01_Avg!D7272</f>
        <v>1.0265358332319685</v>
      </c>
      <c r="F7272" s="30">
        <f>PVWatts_8.5kW!J7284</f>
        <v>3.6432739999999999</v>
      </c>
      <c r="G7272" s="34">
        <f t="shared" si="339"/>
        <v>-2.6167381667680312</v>
      </c>
      <c r="H7272" s="34">
        <f t="shared" si="340"/>
        <v>0</v>
      </c>
      <c r="I7272" s="34">
        <f t="shared" si="341"/>
        <v>-2.6167381667680312</v>
      </c>
    </row>
    <row r="7273" spans="2:9" x14ac:dyDescent="0.25">
      <c r="B7273" s="9">
        <v>2021</v>
      </c>
      <c r="C7273" s="9">
        <v>10</v>
      </c>
      <c r="D7273" s="9">
        <v>16</v>
      </c>
      <c r="E7273" s="30">
        <f>I01_Avg!D7273</f>
        <v>1.039830756659657</v>
      </c>
      <c r="F7273" s="30">
        <f>PVWatts_8.5kW!J7285</f>
        <v>1.9096</v>
      </c>
      <c r="G7273" s="34">
        <f t="shared" si="339"/>
        <v>-0.869769243340343</v>
      </c>
      <c r="H7273" s="34">
        <f t="shared" si="340"/>
        <v>0</v>
      </c>
      <c r="I7273" s="34">
        <f t="shared" si="341"/>
        <v>-0.869769243340343</v>
      </c>
    </row>
    <row r="7274" spans="2:9" x14ac:dyDescent="0.25">
      <c r="B7274" s="9">
        <v>2021</v>
      </c>
      <c r="C7274" s="9">
        <v>10</v>
      </c>
      <c r="D7274" s="9">
        <v>17</v>
      </c>
      <c r="E7274" s="30">
        <f>I01_Avg!D7274</f>
        <v>1.0931387132850858</v>
      </c>
      <c r="F7274" s="30">
        <f>PVWatts_8.5kW!J7286</f>
        <v>0</v>
      </c>
      <c r="G7274" s="34">
        <f t="shared" si="339"/>
        <v>1.0931387132850858</v>
      </c>
      <c r="H7274" s="34">
        <f t="shared" si="340"/>
        <v>1.0931387132850858</v>
      </c>
      <c r="I7274" s="34">
        <f t="shared" si="341"/>
        <v>0</v>
      </c>
    </row>
    <row r="7275" spans="2:9" x14ac:dyDescent="0.25">
      <c r="B7275" s="9">
        <v>2021</v>
      </c>
      <c r="C7275" s="9">
        <v>10</v>
      </c>
      <c r="D7275" s="9">
        <v>18</v>
      </c>
      <c r="E7275" s="30">
        <f>I01_Avg!D7275</f>
        <v>1.1716184480414755</v>
      </c>
      <c r="F7275" s="30">
        <f>PVWatts_8.5kW!J7287</f>
        <v>0</v>
      </c>
      <c r="G7275" s="34">
        <f t="shared" si="339"/>
        <v>1.1716184480414755</v>
      </c>
      <c r="H7275" s="34">
        <f t="shared" si="340"/>
        <v>1.1716184480414755</v>
      </c>
      <c r="I7275" s="34">
        <f t="shared" si="341"/>
        <v>0</v>
      </c>
    </row>
    <row r="7276" spans="2:9" x14ac:dyDescent="0.25">
      <c r="B7276" s="9">
        <v>2021</v>
      </c>
      <c r="C7276" s="9">
        <v>10</v>
      </c>
      <c r="D7276" s="9">
        <v>19</v>
      </c>
      <c r="E7276" s="30">
        <f>I01_Avg!D7276</f>
        <v>1.1395973809720763</v>
      </c>
      <c r="F7276" s="30">
        <f>PVWatts_8.5kW!J7288</f>
        <v>0</v>
      </c>
      <c r="G7276" s="34">
        <f t="shared" si="339"/>
        <v>1.1395973809720763</v>
      </c>
      <c r="H7276" s="34">
        <f t="shared" si="340"/>
        <v>1.1395973809720763</v>
      </c>
      <c r="I7276" s="34">
        <f t="shared" si="341"/>
        <v>0</v>
      </c>
    </row>
    <row r="7277" spans="2:9" x14ac:dyDescent="0.25">
      <c r="B7277" s="9">
        <v>2021</v>
      </c>
      <c r="C7277" s="9">
        <v>10</v>
      </c>
      <c r="D7277" s="9">
        <v>20</v>
      </c>
      <c r="E7277" s="30">
        <f>I01_Avg!D7277</f>
        <v>1.2004353486773438</v>
      </c>
      <c r="F7277" s="30">
        <f>PVWatts_8.5kW!J7289</f>
        <v>0</v>
      </c>
      <c r="G7277" s="34">
        <f t="shared" si="339"/>
        <v>1.2004353486773438</v>
      </c>
      <c r="H7277" s="34">
        <f t="shared" si="340"/>
        <v>1.2004353486773438</v>
      </c>
      <c r="I7277" s="34">
        <f t="shared" si="341"/>
        <v>0</v>
      </c>
    </row>
    <row r="7278" spans="2:9" x14ac:dyDescent="0.25">
      <c r="B7278" s="9">
        <v>2021</v>
      </c>
      <c r="C7278" s="9">
        <v>10</v>
      </c>
      <c r="D7278" s="9">
        <v>21</v>
      </c>
      <c r="E7278" s="30">
        <f>I01_Avg!D7278</f>
        <v>1.0961464335069022</v>
      </c>
      <c r="F7278" s="30">
        <f>PVWatts_8.5kW!J7290</f>
        <v>0</v>
      </c>
      <c r="G7278" s="34">
        <f t="shared" si="339"/>
        <v>1.0961464335069022</v>
      </c>
      <c r="H7278" s="34">
        <f t="shared" si="340"/>
        <v>1.0961464335069022</v>
      </c>
      <c r="I7278" s="34">
        <f t="shared" si="341"/>
        <v>0</v>
      </c>
    </row>
    <row r="7279" spans="2:9" x14ac:dyDescent="0.25">
      <c r="B7279" s="9">
        <v>2021</v>
      </c>
      <c r="C7279" s="9">
        <v>10</v>
      </c>
      <c r="D7279" s="9">
        <v>22</v>
      </c>
      <c r="E7279" s="30">
        <f>I01_Avg!D7279</f>
        <v>1.0162825075482542</v>
      </c>
      <c r="F7279" s="30">
        <f>PVWatts_8.5kW!J7291</f>
        <v>0</v>
      </c>
      <c r="G7279" s="34">
        <f t="shared" si="339"/>
        <v>1.0162825075482542</v>
      </c>
      <c r="H7279" s="34">
        <f t="shared" si="340"/>
        <v>1.0162825075482542</v>
      </c>
      <c r="I7279" s="34">
        <f t="shared" si="341"/>
        <v>0</v>
      </c>
    </row>
    <row r="7280" spans="2:9" x14ac:dyDescent="0.25">
      <c r="B7280" s="9">
        <v>2021</v>
      </c>
      <c r="C7280" s="9">
        <v>10</v>
      </c>
      <c r="D7280" s="9">
        <v>23</v>
      </c>
      <c r="E7280" s="30">
        <f>I01_Avg!D7280</f>
        <v>0.87579426493063417</v>
      </c>
      <c r="F7280" s="30">
        <f>PVWatts_8.5kW!J7292</f>
        <v>0</v>
      </c>
      <c r="G7280" s="34">
        <f t="shared" si="339"/>
        <v>0.87579426493063417</v>
      </c>
      <c r="H7280" s="34">
        <f t="shared" si="340"/>
        <v>0.87579426493063417</v>
      </c>
      <c r="I7280" s="34">
        <f t="shared" si="341"/>
        <v>0</v>
      </c>
    </row>
    <row r="7281" spans="2:9" x14ac:dyDescent="0.25">
      <c r="B7281" s="9">
        <v>2021</v>
      </c>
      <c r="C7281" s="9">
        <v>10</v>
      </c>
      <c r="D7281" s="9">
        <v>0</v>
      </c>
      <c r="E7281" s="30">
        <f>I01_Avg!D7281</f>
        <v>0.81609365702065673</v>
      </c>
      <c r="F7281" s="30">
        <f>PVWatts_8.5kW!J7293</f>
        <v>0</v>
      </c>
      <c r="G7281" s="34">
        <f t="shared" si="339"/>
        <v>0.81609365702065673</v>
      </c>
      <c r="H7281" s="34">
        <f t="shared" si="340"/>
        <v>0.81609365702065673</v>
      </c>
      <c r="I7281" s="34">
        <f t="shared" si="341"/>
        <v>0</v>
      </c>
    </row>
    <row r="7282" spans="2:9" x14ac:dyDescent="0.25">
      <c r="B7282" s="9">
        <v>2021</v>
      </c>
      <c r="C7282" s="9">
        <v>10</v>
      </c>
      <c r="D7282" s="9">
        <v>1</v>
      </c>
      <c r="E7282" s="30">
        <f>I01_Avg!D7282</f>
        <v>0.81346042389154916</v>
      </c>
      <c r="F7282" s="30">
        <f>PVWatts_8.5kW!J7294</f>
        <v>0</v>
      </c>
      <c r="G7282" s="34">
        <f t="shared" si="339"/>
        <v>0.81346042389154916</v>
      </c>
      <c r="H7282" s="34">
        <f t="shared" si="340"/>
        <v>0.81346042389154916</v>
      </c>
      <c r="I7282" s="34">
        <f t="shared" si="341"/>
        <v>0</v>
      </c>
    </row>
    <row r="7283" spans="2:9" x14ac:dyDescent="0.25">
      <c r="B7283" s="9">
        <v>2021</v>
      </c>
      <c r="C7283" s="9">
        <v>10</v>
      </c>
      <c r="D7283" s="9">
        <v>2</v>
      </c>
      <c r="E7283" s="30">
        <f>I01_Avg!D7283</f>
        <v>0.79628346203394573</v>
      </c>
      <c r="F7283" s="30">
        <f>PVWatts_8.5kW!J7295</f>
        <v>0</v>
      </c>
      <c r="G7283" s="34">
        <f t="shared" si="339"/>
        <v>0.79628346203394573</v>
      </c>
      <c r="H7283" s="34">
        <f t="shared" si="340"/>
        <v>0.79628346203394573</v>
      </c>
      <c r="I7283" s="34">
        <f t="shared" si="341"/>
        <v>0</v>
      </c>
    </row>
    <row r="7284" spans="2:9" x14ac:dyDescent="0.25">
      <c r="B7284" s="9">
        <v>2021</v>
      </c>
      <c r="C7284" s="9">
        <v>10</v>
      </c>
      <c r="D7284" s="9">
        <v>3</v>
      </c>
      <c r="E7284" s="30">
        <f>I01_Avg!D7284</f>
        <v>0.79608434805266881</v>
      </c>
      <c r="F7284" s="30">
        <f>PVWatts_8.5kW!J7296</f>
        <v>0</v>
      </c>
      <c r="G7284" s="34">
        <f t="shared" si="339"/>
        <v>0.79608434805266881</v>
      </c>
      <c r="H7284" s="34">
        <f t="shared" si="340"/>
        <v>0.79608434805266881</v>
      </c>
      <c r="I7284" s="34">
        <f t="shared" si="341"/>
        <v>0</v>
      </c>
    </row>
    <row r="7285" spans="2:9" x14ac:dyDescent="0.25">
      <c r="B7285" s="9">
        <v>2021</v>
      </c>
      <c r="C7285" s="9">
        <v>10</v>
      </c>
      <c r="D7285" s="9">
        <v>4</v>
      </c>
      <c r="E7285" s="30">
        <f>I01_Avg!D7285</f>
        <v>0.82037105554390888</v>
      </c>
      <c r="F7285" s="30">
        <f>PVWatts_8.5kW!J7297</f>
        <v>0</v>
      </c>
      <c r="G7285" s="34">
        <f t="shared" si="339"/>
        <v>0.82037105554390888</v>
      </c>
      <c r="H7285" s="34">
        <f t="shared" si="340"/>
        <v>0.82037105554390888</v>
      </c>
      <c r="I7285" s="34">
        <f t="shared" si="341"/>
        <v>0</v>
      </c>
    </row>
    <row r="7286" spans="2:9" x14ac:dyDescent="0.25">
      <c r="B7286" s="9">
        <v>2021</v>
      </c>
      <c r="C7286" s="9">
        <v>10</v>
      </c>
      <c r="D7286" s="9">
        <v>5</v>
      </c>
      <c r="E7286" s="30">
        <f>I01_Avg!D7286</f>
        <v>0.86852709700172459</v>
      </c>
      <c r="F7286" s="30">
        <f>PVWatts_8.5kW!J7298</f>
        <v>0</v>
      </c>
      <c r="G7286" s="34">
        <f t="shared" si="339"/>
        <v>0.86852709700172459</v>
      </c>
      <c r="H7286" s="34">
        <f t="shared" si="340"/>
        <v>0.86852709700172459</v>
      </c>
      <c r="I7286" s="34">
        <f t="shared" si="341"/>
        <v>0</v>
      </c>
    </row>
    <row r="7287" spans="2:9" x14ac:dyDescent="0.25">
      <c r="B7287" s="9">
        <v>2021</v>
      </c>
      <c r="C7287" s="9">
        <v>10</v>
      </c>
      <c r="D7287" s="9">
        <v>6</v>
      </c>
      <c r="E7287" s="30">
        <f>I01_Avg!D7287</f>
        <v>0.94031394776492039</v>
      </c>
      <c r="F7287" s="30">
        <f>PVWatts_8.5kW!J7299</f>
        <v>0</v>
      </c>
      <c r="G7287" s="34">
        <f t="shared" si="339"/>
        <v>0.94031394776492039</v>
      </c>
      <c r="H7287" s="34">
        <f t="shared" si="340"/>
        <v>0.94031394776492039</v>
      </c>
      <c r="I7287" s="34">
        <f t="shared" si="341"/>
        <v>0</v>
      </c>
    </row>
    <row r="7288" spans="2:9" x14ac:dyDescent="0.25">
      <c r="B7288" s="9">
        <v>2021</v>
      </c>
      <c r="C7288" s="9">
        <v>10</v>
      </c>
      <c r="D7288" s="9">
        <v>7</v>
      </c>
      <c r="E7288" s="30">
        <f>I01_Avg!D7288</f>
        <v>1.0495576138958818</v>
      </c>
      <c r="F7288" s="30">
        <f>PVWatts_8.5kW!J7300</f>
        <v>0</v>
      </c>
      <c r="G7288" s="34">
        <f t="shared" si="339"/>
        <v>1.0495576138958818</v>
      </c>
      <c r="H7288" s="34">
        <f t="shared" si="340"/>
        <v>1.0495576138958818</v>
      </c>
      <c r="I7288" s="34">
        <f t="shared" si="341"/>
        <v>0</v>
      </c>
    </row>
    <row r="7289" spans="2:9" x14ac:dyDescent="0.25">
      <c r="B7289" s="9">
        <v>2021</v>
      </c>
      <c r="C7289" s="9">
        <v>10</v>
      </c>
      <c r="D7289" s="9">
        <v>8</v>
      </c>
      <c r="E7289" s="30">
        <f>I01_Avg!D7289</f>
        <v>1.2499142546222071</v>
      </c>
      <c r="F7289" s="30">
        <f>PVWatts_8.5kW!J7301</f>
        <v>2.0285820000000001</v>
      </c>
      <c r="G7289" s="34">
        <f t="shared" si="339"/>
        <v>-0.77866774537779304</v>
      </c>
      <c r="H7289" s="34">
        <f t="shared" si="340"/>
        <v>0</v>
      </c>
      <c r="I7289" s="34">
        <f t="shared" si="341"/>
        <v>-0.77866774537779304</v>
      </c>
    </row>
    <row r="7290" spans="2:9" x14ac:dyDescent="0.25">
      <c r="B7290" s="9">
        <v>2021</v>
      </c>
      <c r="C7290" s="9">
        <v>10</v>
      </c>
      <c r="D7290" s="9">
        <v>9</v>
      </c>
      <c r="E7290" s="30">
        <f>I01_Avg!D7290</f>
        <v>1.4105386755398932</v>
      </c>
      <c r="F7290" s="30">
        <f>PVWatts_8.5kW!J7302</f>
        <v>3.7263000000000002</v>
      </c>
      <c r="G7290" s="34">
        <f t="shared" si="339"/>
        <v>-2.315761324460107</v>
      </c>
      <c r="H7290" s="34">
        <f t="shared" si="340"/>
        <v>0</v>
      </c>
      <c r="I7290" s="34">
        <f t="shared" si="341"/>
        <v>-2.315761324460107</v>
      </c>
    </row>
    <row r="7291" spans="2:9" x14ac:dyDescent="0.25">
      <c r="B7291" s="9">
        <v>2021</v>
      </c>
      <c r="C7291" s="9">
        <v>10</v>
      </c>
      <c r="D7291" s="9">
        <v>10</v>
      </c>
      <c r="E7291" s="30">
        <f>I01_Avg!D7291</f>
        <v>1.4363901309257672</v>
      </c>
      <c r="F7291" s="30">
        <f>PVWatts_8.5kW!J7303</f>
        <v>5.005414</v>
      </c>
      <c r="G7291" s="34">
        <f t="shared" si="339"/>
        <v>-3.5690238690742326</v>
      </c>
      <c r="H7291" s="34">
        <f t="shared" si="340"/>
        <v>0</v>
      </c>
      <c r="I7291" s="34">
        <f t="shared" si="341"/>
        <v>-3.5690238690742326</v>
      </c>
    </row>
    <row r="7292" spans="2:9" x14ac:dyDescent="0.25">
      <c r="B7292" s="9">
        <v>2021</v>
      </c>
      <c r="C7292" s="9">
        <v>10</v>
      </c>
      <c r="D7292" s="9">
        <v>11</v>
      </c>
      <c r="E7292" s="30">
        <f>I01_Avg!D7292</f>
        <v>1.3922213934013419</v>
      </c>
      <c r="F7292" s="30">
        <f>PVWatts_8.5kW!J7304</f>
        <v>5.7107259999999993</v>
      </c>
      <c r="G7292" s="34">
        <f t="shared" si="339"/>
        <v>-4.3185046065986574</v>
      </c>
      <c r="H7292" s="34">
        <f t="shared" si="340"/>
        <v>0</v>
      </c>
      <c r="I7292" s="34">
        <f t="shared" si="341"/>
        <v>-4.3185046065986574</v>
      </c>
    </row>
    <row r="7293" spans="2:9" x14ac:dyDescent="0.25">
      <c r="B7293" s="9">
        <v>2021</v>
      </c>
      <c r="C7293" s="9">
        <v>10</v>
      </c>
      <c r="D7293" s="9">
        <v>12</v>
      </c>
      <c r="E7293" s="30">
        <f>I01_Avg!D7293</f>
        <v>1.279142212791909</v>
      </c>
      <c r="F7293" s="30">
        <f>PVWatts_8.5kW!J7305</f>
        <v>6.0046809999999997</v>
      </c>
      <c r="G7293" s="34">
        <f t="shared" si="339"/>
        <v>-4.725538787208091</v>
      </c>
      <c r="H7293" s="34">
        <f t="shared" si="340"/>
        <v>0</v>
      </c>
      <c r="I7293" s="34">
        <f t="shared" si="341"/>
        <v>-4.725538787208091</v>
      </c>
    </row>
    <row r="7294" spans="2:9" x14ac:dyDescent="0.25">
      <c r="B7294" s="9">
        <v>2021</v>
      </c>
      <c r="C7294" s="9">
        <v>10</v>
      </c>
      <c r="D7294" s="9">
        <v>13</v>
      </c>
      <c r="E7294" s="30">
        <f>I01_Avg!D7294</f>
        <v>1.2244221130733355</v>
      </c>
      <c r="F7294" s="30">
        <f>PVWatts_8.5kW!J7306</f>
        <v>5.7111000000000001</v>
      </c>
      <c r="G7294" s="34">
        <f t="shared" si="339"/>
        <v>-4.4866778869266648</v>
      </c>
      <c r="H7294" s="34">
        <f t="shared" si="340"/>
        <v>0</v>
      </c>
      <c r="I7294" s="34">
        <f t="shared" si="341"/>
        <v>-4.4866778869266648</v>
      </c>
    </row>
    <row r="7295" spans="2:9" x14ac:dyDescent="0.25">
      <c r="B7295" s="9">
        <v>2021</v>
      </c>
      <c r="C7295" s="9">
        <v>10</v>
      </c>
      <c r="D7295" s="9">
        <v>14</v>
      </c>
      <c r="E7295" s="30">
        <f>I01_Avg!D7295</f>
        <v>1.2380099089571241</v>
      </c>
      <c r="F7295" s="30">
        <f>PVWatts_8.5kW!J7307</f>
        <v>4.9160740000000001</v>
      </c>
      <c r="G7295" s="34">
        <f t="shared" si="339"/>
        <v>-3.6780640910428759</v>
      </c>
      <c r="H7295" s="34">
        <f t="shared" si="340"/>
        <v>0</v>
      </c>
      <c r="I7295" s="34">
        <f t="shared" si="341"/>
        <v>-3.6780640910428759</v>
      </c>
    </row>
    <row r="7296" spans="2:9" x14ac:dyDescent="0.25">
      <c r="B7296" s="9">
        <v>2021</v>
      </c>
      <c r="C7296" s="9">
        <v>10</v>
      </c>
      <c r="D7296" s="9">
        <v>15</v>
      </c>
      <c r="E7296" s="30">
        <f>I01_Avg!D7296</f>
        <v>1.1943320647571416</v>
      </c>
      <c r="F7296" s="30">
        <f>PVWatts_8.5kW!J7308</f>
        <v>3.6240459999999999</v>
      </c>
      <c r="G7296" s="34">
        <f t="shared" si="339"/>
        <v>-2.4297139352428583</v>
      </c>
      <c r="H7296" s="34">
        <f t="shared" si="340"/>
        <v>0</v>
      </c>
      <c r="I7296" s="34">
        <f t="shared" si="341"/>
        <v>-2.4297139352428583</v>
      </c>
    </row>
    <row r="7297" spans="2:9" x14ac:dyDescent="0.25">
      <c r="B7297" s="9">
        <v>2021</v>
      </c>
      <c r="C7297" s="9">
        <v>10</v>
      </c>
      <c r="D7297" s="9">
        <v>16</v>
      </c>
      <c r="E7297" s="30">
        <f>I01_Avg!D7297</f>
        <v>1.17362120292744</v>
      </c>
      <c r="F7297" s="30">
        <f>PVWatts_8.5kW!J7309</f>
        <v>1.8787480000000001</v>
      </c>
      <c r="G7297" s="34">
        <f t="shared" si="339"/>
        <v>-0.7051267970725601</v>
      </c>
      <c r="H7297" s="34">
        <f t="shared" si="340"/>
        <v>0</v>
      </c>
      <c r="I7297" s="34">
        <f t="shared" si="341"/>
        <v>-0.7051267970725601</v>
      </c>
    </row>
    <row r="7298" spans="2:9" x14ac:dyDescent="0.25">
      <c r="B7298" s="9">
        <v>2021</v>
      </c>
      <c r="C7298" s="9">
        <v>10</v>
      </c>
      <c r="D7298" s="9">
        <v>17</v>
      </c>
      <c r="E7298" s="30">
        <f>I01_Avg!D7298</f>
        <v>1.1373607733268667</v>
      </c>
      <c r="F7298" s="30">
        <f>PVWatts_8.5kW!J7310</f>
        <v>0</v>
      </c>
      <c r="G7298" s="34">
        <f t="shared" si="339"/>
        <v>1.1373607733268667</v>
      </c>
      <c r="H7298" s="34">
        <f t="shared" si="340"/>
        <v>1.1373607733268667</v>
      </c>
      <c r="I7298" s="34">
        <f t="shared" si="341"/>
        <v>0</v>
      </c>
    </row>
    <row r="7299" spans="2:9" x14ac:dyDescent="0.25">
      <c r="B7299" s="9">
        <v>2021</v>
      </c>
      <c r="C7299" s="9">
        <v>10</v>
      </c>
      <c r="D7299" s="9">
        <v>18</v>
      </c>
      <c r="E7299" s="30">
        <f>I01_Avg!D7299</f>
        <v>1.2067845444946461</v>
      </c>
      <c r="F7299" s="30">
        <f>PVWatts_8.5kW!J7311</f>
        <v>0</v>
      </c>
      <c r="G7299" s="34">
        <f t="shared" si="339"/>
        <v>1.2067845444946461</v>
      </c>
      <c r="H7299" s="34">
        <f t="shared" si="340"/>
        <v>1.2067845444946461</v>
      </c>
      <c r="I7299" s="34">
        <f t="shared" si="341"/>
        <v>0</v>
      </c>
    </row>
    <row r="7300" spans="2:9" x14ac:dyDescent="0.25">
      <c r="B7300" s="9">
        <v>2021</v>
      </c>
      <c r="C7300" s="9">
        <v>10</v>
      </c>
      <c r="D7300" s="9">
        <v>19</v>
      </c>
      <c r="E7300" s="30">
        <f>I01_Avg!D7300</f>
        <v>1.249969065148212</v>
      </c>
      <c r="F7300" s="30">
        <f>PVWatts_8.5kW!J7312</f>
        <v>0</v>
      </c>
      <c r="G7300" s="34">
        <f t="shared" si="339"/>
        <v>1.249969065148212</v>
      </c>
      <c r="H7300" s="34">
        <f t="shared" si="340"/>
        <v>1.249969065148212</v>
      </c>
      <c r="I7300" s="34">
        <f t="shared" si="341"/>
        <v>0</v>
      </c>
    </row>
    <row r="7301" spans="2:9" x14ac:dyDescent="0.25">
      <c r="B7301" s="9">
        <v>2021</v>
      </c>
      <c r="C7301" s="9">
        <v>10</v>
      </c>
      <c r="D7301" s="9">
        <v>20</v>
      </c>
      <c r="E7301" s="30">
        <f>I01_Avg!D7301</f>
        <v>1.2614563822850959</v>
      </c>
      <c r="F7301" s="30">
        <f>PVWatts_8.5kW!J7313</f>
        <v>0</v>
      </c>
      <c r="G7301" s="34">
        <f t="shared" si="339"/>
        <v>1.2614563822850959</v>
      </c>
      <c r="H7301" s="34">
        <f t="shared" si="340"/>
        <v>1.2614563822850959</v>
      </c>
      <c r="I7301" s="34">
        <f t="shared" si="341"/>
        <v>0</v>
      </c>
    </row>
    <row r="7302" spans="2:9" x14ac:dyDescent="0.25">
      <c r="B7302" s="9">
        <v>2021</v>
      </c>
      <c r="C7302" s="9">
        <v>10</v>
      </c>
      <c r="D7302" s="9">
        <v>21</v>
      </c>
      <c r="E7302" s="30">
        <f>I01_Avg!D7302</f>
        <v>1.2283473680231931</v>
      </c>
      <c r="F7302" s="30">
        <f>PVWatts_8.5kW!J7314</f>
        <v>0</v>
      </c>
      <c r="G7302" s="34">
        <f t="shared" si="339"/>
        <v>1.2283473680231931</v>
      </c>
      <c r="H7302" s="34">
        <f t="shared" si="340"/>
        <v>1.2283473680231931</v>
      </c>
      <c r="I7302" s="34">
        <f t="shared" si="341"/>
        <v>0</v>
      </c>
    </row>
    <row r="7303" spans="2:9" x14ac:dyDescent="0.25">
      <c r="B7303" s="9">
        <v>2021</v>
      </c>
      <c r="C7303" s="9">
        <v>10</v>
      </c>
      <c r="D7303" s="9">
        <v>22</v>
      </c>
      <c r="E7303" s="30">
        <f>I01_Avg!D7303</f>
        <v>1.0363663634329847</v>
      </c>
      <c r="F7303" s="30">
        <f>PVWatts_8.5kW!J7315</f>
        <v>0</v>
      </c>
      <c r="G7303" s="34">
        <f t="shared" si="339"/>
        <v>1.0363663634329847</v>
      </c>
      <c r="H7303" s="34">
        <f t="shared" si="340"/>
        <v>1.0363663634329847</v>
      </c>
      <c r="I7303" s="34">
        <f t="shared" si="341"/>
        <v>0</v>
      </c>
    </row>
    <row r="7304" spans="2:9" x14ac:dyDescent="0.25">
      <c r="B7304" s="9">
        <v>2021</v>
      </c>
      <c r="C7304" s="9">
        <v>10</v>
      </c>
      <c r="D7304" s="9">
        <v>23</v>
      </c>
      <c r="E7304" s="30">
        <f>I01_Avg!D7304</f>
        <v>0.92706185903265748</v>
      </c>
      <c r="F7304" s="30">
        <f>PVWatts_8.5kW!J7316</f>
        <v>0</v>
      </c>
      <c r="G7304" s="34">
        <f t="shared" si="339"/>
        <v>0.92706185903265748</v>
      </c>
      <c r="H7304" s="34">
        <f t="shared" si="340"/>
        <v>0.92706185903265748</v>
      </c>
      <c r="I7304" s="34">
        <f t="shared" si="341"/>
        <v>0</v>
      </c>
    </row>
    <row r="7305" spans="2:9" x14ac:dyDescent="0.25">
      <c r="B7305" s="9">
        <v>2021</v>
      </c>
      <c r="C7305" s="9">
        <v>11</v>
      </c>
      <c r="D7305" s="9">
        <v>0</v>
      </c>
      <c r="E7305" s="30">
        <f>I01_Avg!D7305</f>
        <v>0.91368641459773103</v>
      </c>
      <c r="F7305" s="30">
        <f>PVWatts_8.5kW!J7317</f>
        <v>0</v>
      </c>
      <c r="G7305" s="34">
        <f t="shared" si="339"/>
        <v>0.91368641459773103</v>
      </c>
      <c r="H7305" s="34">
        <f t="shared" si="340"/>
        <v>0.91368641459773103</v>
      </c>
      <c r="I7305" s="34">
        <f t="shared" si="341"/>
        <v>0</v>
      </c>
    </row>
    <row r="7306" spans="2:9" x14ac:dyDescent="0.25">
      <c r="B7306" s="9">
        <v>2021</v>
      </c>
      <c r="C7306" s="9">
        <v>11</v>
      </c>
      <c r="D7306" s="9">
        <v>1</v>
      </c>
      <c r="E7306" s="30">
        <f>I01_Avg!D7306</f>
        <v>0.87882228088958392</v>
      </c>
      <c r="F7306" s="30">
        <f>PVWatts_8.5kW!J7318</f>
        <v>0</v>
      </c>
      <c r="G7306" s="34">
        <f t="shared" ref="G7306:G7369" si="342">+E7306-F7306</f>
        <v>0.87882228088958392</v>
      </c>
      <c r="H7306" s="34">
        <f t="shared" ref="H7306:H7369" si="343">+IF(G7306&gt;0,G7306,0)</f>
        <v>0.87882228088958392</v>
      </c>
      <c r="I7306" s="34">
        <f t="shared" ref="I7306:I7369" si="344">+IF(G7306&lt;0,G7306,0)</f>
        <v>0</v>
      </c>
    </row>
    <row r="7307" spans="2:9" x14ac:dyDescent="0.25">
      <c r="B7307" s="9">
        <v>2021</v>
      </c>
      <c r="C7307" s="9">
        <v>11</v>
      </c>
      <c r="D7307" s="9">
        <v>2</v>
      </c>
      <c r="E7307" s="30">
        <f>I01_Avg!D7307</f>
        <v>0.85546533948646553</v>
      </c>
      <c r="F7307" s="30">
        <f>PVWatts_8.5kW!J7319</f>
        <v>0</v>
      </c>
      <c r="G7307" s="34">
        <f t="shared" si="342"/>
        <v>0.85546533948646553</v>
      </c>
      <c r="H7307" s="34">
        <f t="shared" si="343"/>
        <v>0.85546533948646553</v>
      </c>
      <c r="I7307" s="34">
        <f t="shared" si="344"/>
        <v>0</v>
      </c>
    </row>
    <row r="7308" spans="2:9" x14ac:dyDescent="0.25">
      <c r="B7308" s="9">
        <v>2021</v>
      </c>
      <c r="C7308" s="9">
        <v>11</v>
      </c>
      <c r="D7308" s="9">
        <v>3</v>
      </c>
      <c r="E7308" s="30">
        <f>I01_Avg!D7308</f>
        <v>0.84737078081030348</v>
      </c>
      <c r="F7308" s="30">
        <f>PVWatts_8.5kW!J7320</f>
        <v>0</v>
      </c>
      <c r="G7308" s="34">
        <f t="shared" si="342"/>
        <v>0.84737078081030348</v>
      </c>
      <c r="H7308" s="34">
        <f t="shared" si="343"/>
        <v>0.84737078081030348</v>
      </c>
      <c r="I7308" s="34">
        <f t="shared" si="344"/>
        <v>0</v>
      </c>
    </row>
    <row r="7309" spans="2:9" x14ac:dyDescent="0.25">
      <c r="B7309" s="9">
        <v>2021</v>
      </c>
      <c r="C7309" s="9">
        <v>11</v>
      </c>
      <c r="D7309" s="9">
        <v>4</v>
      </c>
      <c r="E7309" s="30">
        <f>I01_Avg!D7309</f>
        <v>0.90667651865277854</v>
      </c>
      <c r="F7309" s="30">
        <f>PVWatts_8.5kW!J7321</f>
        <v>0</v>
      </c>
      <c r="G7309" s="34">
        <f t="shared" si="342"/>
        <v>0.90667651865277854</v>
      </c>
      <c r="H7309" s="34">
        <f t="shared" si="343"/>
        <v>0.90667651865277854</v>
      </c>
      <c r="I7309" s="34">
        <f t="shared" si="344"/>
        <v>0</v>
      </c>
    </row>
    <row r="7310" spans="2:9" x14ac:dyDescent="0.25">
      <c r="B7310" s="9">
        <v>2021</v>
      </c>
      <c r="C7310" s="9">
        <v>11</v>
      </c>
      <c r="D7310" s="9">
        <v>5</v>
      </c>
      <c r="E7310" s="30">
        <f>I01_Avg!D7310</f>
        <v>0.98051300628016425</v>
      </c>
      <c r="F7310" s="30">
        <f>PVWatts_8.5kW!J7322</f>
        <v>0</v>
      </c>
      <c r="G7310" s="34">
        <f t="shared" si="342"/>
        <v>0.98051300628016425</v>
      </c>
      <c r="H7310" s="34">
        <f t="shared" si="343"/>
        <v>0.98051300628016425</v>
      </c>
      <c r="I7310" s="34">
        <f t="shared" si="344"/>
        <v>0</v>
      </c>
    </row>
    <row r="7311" spans="2:9" x14ac:dyDescent="0.25">
      <c r="B7311" s="9">
        <v>2021</v>
      </c>
      <c r="C7311" s="9">
        <v>11</v>
      </c>
      <c r="D7311" s="9">
        <v>6</v>
      </c>
      <c r="E7311" s="30">
        <f>I01_Avg!D7311</f>
        <v>1.1866068157788416</v>
      </c>
      <c r="F7311" s="30">
        <f>PVWatts_8.5kW!J7323</f>
        <v>0</v>
      </c>
      <c r="G7311" s="34">
        <f t="shared" si="342"/>
        <v>1.1866068157788416</v>
      </c>
      <c r="H7311" s="34">
        <f t="shared" si="343"/>
        <v>1.1866068157788416</v>
      </c>
      <c r="I7311" s="34">
        <f t="shared" si="344"/>
        <v>0</v>
      </c>
    </row>
    <row r="7312" spans="2:9" x14ac:dyDescent="0.25">
      <c r="B7312" s="9">
        <v>2021</v>
      </c>
      <c r="C7312" s="9">
        <v>11</v>
      </c>
      <c r="D7312" s="9">
        <v>7</v>
      </c>
      <c r="E7312" s="30">
        <f>I01_Avg!D7312</f>
        <v>1.2608934127422429</v>
      </c>
      <c r="F7312" s="30">
        <f>PVWatts_8.5kW!J7324</f>
        <v>0</v>
      </c>
      <c r="G7312" s="34">
        <f t="shared" si="342"/>
        <v>1.2608934127422429</v>
      </c>
      <c r="H7312" s="34">
        <f t="shared" si="343"/>
        <v>1.2608934127422429</v>
      </c>
      <c r="I7312" s="34">
        <f t="shared" si="344"/>
        <v>0</v>
      </c>
    </row>
    <row r="7313" spans="2:9" x14ac:dyDescent="0.25">
      <c r="B7313" s="9">
        <v>2021</v>
      </c>
      <c r="C7313" s="9">
        <v>11</v>
      </c>
      <c r="D7313" s="9">
        <v>8</v>
      </c>
      <c r="E7313" s="30">
        <f>I01_Avg!D7313</f>
        <v>1.3859649343873128</v>
      </c>
      <c r="F7313" s="30">
        <f>PVWatts_8.5kW!J7325</f>
        <v>0.63861199999999996</v>
      </c>
      <c r="G7313" s="34">
        <f t="shared" si="342"/>
        <v>0.74735293438731287</v>
      </c>
      <c r="H7313" s="34">
        <f t="shared" si="343"/>
        <v>0.74735293438731287</v>
      </c>
      <c r="I7313" s="34">
        <f t="shared" si="344"/>
        <v>0</v>
      </c>
    </row>
    <row r="7314" spans="2:9" x14ac:dyDescent="0.25">
      <c r="B7314" s="9">
        <v>2021</v>
      </c>
      <c r="C7314" s="9">
        <v>11</v>
      </c>
      <c r="D7314" s="9">
        <v>9</v>
      </c>
      <c r="E7314" s="30">
        <f>I01_Avg!D7314</f>
        <v>1.2684605675134772</v>
      </c>
      <c r="F7314" s="30">
        <f>PVWatts_8.5kW!J7326</f>
        <v>1.131254</v>
      </c>
      <c r="G7314" s="34">
        <f t="shared" si="342"/>
        <v>0.13720656751347726</v>
      </c>
      <c r="H7314" s="34">
        <f t="shared" si="343"/>
        <v>0.13720656751347726</v>
      </c>
      <c r="I7314" s="34">
        <f t="shared" si="344"/>
        <v>0</v>
      </c>
    </row>
    <row r="7315" spans="2:9" x14ac:dyDescent="0.25">
      <c r="B7315" s="9">
        <v>2021</v>
      </c>
      <c r="C7315" s="9">
        <v>11</v>
      </c>
      <c r="D7315" s="9">
        <v>10</v>
      </c>
      <c r="E7315" s="30">
        <f>I01_Avg!D7315</f>
        <v>1.2578059377521122</v>
      </c>
      <c r="F7315" s="30">
        <f>PVWatts_8.5kW!J7327</f>
        <v>1.1311260000000001</v>
      </c>
      <c r="G7315" s="34">
        <f t="shared" si="342"/>
        <v>0.12667993775211217</v>
      </c>
      <c r="H7315" s="34">
        <f t="shared" si="343"/>
        <v>0.12667993775211217</v>
      </c>
      <c r="I7315" s="34">
        <f t="shared" si="344"/>
        <v>0</v>
      </c>
    </row>
    <row r="7316" spans="2:9" x14ac:dyDescent="0.25">
      <c r="B7316" s="9">
        <v>2021</v>
      </c>
      <c r="C7316" s="9">
        <v>11</v>
      </c>
      <c r="D7316" s="9">
        <v>11</v>
      </c>
      <c r="E7316" s="30">
        <f>I01_Avg!D7316</f>
        <v>1.2465889710803961</v>
      </c>
      <c r="F7316" s="30">
        <f>PVWatts_8.5kW!J7328</f>
        <v>1.540521</v>
      </c>
      <c r="G7316" s="34">
        <f t="shared" si="342"/>
        <v>-0.2939320289196039</v>
      </c>
      <c r="H7316" s="34">
        <f t="shared" si="343"/>
        <v>0</v>
      </c>
      <c r="I7316" s="34">
        <f t="shared" si="344"/>
        <v>-0.2939320289196039</v>
      </c>
    </row>
    <row r="7317" spans="2:9" x14ac:dyDescent="0.25">
      <c r="B7317" s="9">
        <v>2021</v>
      </c>
      <c r="C7317" s="9">
        <v>11</v>
      </c>
      <c r="D7317" s="9">
        <v>12</v>
      </c>
      <c r="E7317" s="30">
        <f>I01_Avg!D7317</f>
        <v>1.2101420877557998</v>
      </c>
      <c r="F7317" s="30">
        <f>PVWatts_8.5kW!J7329</f>
        <v>2.23001</v>
      </c>
      <c r="G7317" s="34">
        <f t="shared" si="342"/>
        <v>-1.0198679122442003</v>
      </c>
      <c r="H7317" s="34">
        <f t="shared" si="343"/>
        <v>0</v>
      </c>
      <c r="I7317" s="34">
        <f t="shared" si="344"/>
        <v>-1.0198679122442003</v>
      </c>
    </row>
    <row r="7318" spans="2:9" x14ac:dyDescent="0.25">
      <c r="B7318" s="9">
        <v>2021</v>
      </c>
      <c r="C7318" s="9">
        <v>11</v>
      </c>
      <c r="D7318" s="9">
        <v>13</v>
      </c>
      <c r="E7318" s="30">
        <f>I01_Avg!D7318</f>
        <v>1.1066651802882344</v>
      </c>
      <c r="F7318" s="30">
        <f>PVWatts_8.5kW!J7330</f>
        <v>0.77569299999999997</v>
      </c>
      <c r="G7318" s="34">
        <f t="shared" si="342"/>
        <v>0.33097218028823439</v>
      </c>
      <c r="H7318" s="34">
        <f t="shared" si="343"/>
        <v>0.33097218028823439</v>
      </c>
      <c r="I7318" s="34">
        <f t="shared" si="344"/>
        <v>0</v>
      </c>
    </row>
    <row r="7319" spans="2:9" x14ac:dyDescent="0.25">
      <c r="B7319" s="9">
        <v>2021</v>
      </c>
      <c r="C7319" s="9">
        <v>11</v>
      </c>
      <c r="D7319" s="9">
        <v>14</v>
      </c>
      <c r="E7319" s="30">
        <f>I01_Avg!D7319</f>
        <v>1.0851183114276015</v>
      </c>
      <c r="F7319" s="30">
        <f>PVWatts_8.5kW!J7331</f>
        <v>0.78061199999999997</v>
      </c>
      <c r="G7319" s="34">
        <f t="shared" si="342"/>
        <v>0.30450631142760154</v>
      </c>
      <c r="H7319" s="34">
        <f t="shared" si="343"/>
        <v>0.30450631142760154</v>
      </c>
      <c r="I7319" s="34">
        <f t="shared" si="344"/>
        <v>0</v>
      </c>
    </row>
    <row r="7320" spans="2:9" x14ac:dyDescent="0.25">
      <c r="B7320" s="9">
        <v>2021</v>
      </c>
      <c r="C7320" s="9">
        <v>11</v>
      </c>
      <c r="D7320" s="9">
        <v>15</v>
      </c>
      <c r="E7320" s="30">
        <f>I01_Avg!D7320</f>
        <v>1.1397230937073934</v>
      </c>
      <c r="F7320" s="30">
        <f>PVWatts_8.5kW!J7332</f>
        <v>0.59492899999999993</v>
      </c>
      <c r="G7320" s="34">
        <f t="shared" si="342"/>
        <v>0.54479409370739351</v>
      </c>
      <c r="H7320" s="34">
        <f t="shared" si="343"/>
        <v>0.54479409370739351</v>
      </c>
      <c r="I7320" s="34">
        <f t="shared" si="344"/>
        <v>0</v>
      </c>
    </row>
    <row r="7321" spans="2:9" x14ac:dyDescent="0.25">
      <c r="B7321" s="9">
        <v>2021</v>
      </c>
      <c r="C7321" s="9">
        <v>11</v>
      </c>
      <c r="D7321" s="9">
        <v>16</v>
      </c>
      <c r="E7321" s="30">
        <f>I01_Avg!D7321</f>
        <v>1.1865159445941256</v>
      </c>
      <c r="F7321" s="30">
        <f>PVWatts_8.5kW!J7333</f>
        <v>0.89216099999999998</v>
      </c>
      <c r="G7321" s="34">
        <f t="shared" si="342"/>
        <v>0.29435494459412559</v>
      </c>
      <c r="H7321" s="34">
        <f t="shared" si="343"/>
        <v>0.29435494459412559</v>
      </c>
      <c r="I7321" s="34">
        <f t="shared" si="344"/>
        <v>0</v>
      </c>
    </row>
    <row r="7322" spans="2:9" x14ac:dyDescent="0.25">
      <c r="B7322" s="9">
        <v>2021</v>
      </c>
      <c r="C7322" s="9">
        <v>11</v>
      </c>
      <c r="D7322" s="9">
        <v>17</v>
      </c>
      <c r="E7322" s="30">
        <f>I01_Avg!D7322</f>
        <v>1.3373915114204149</v>
      </c>
      <c r="F7322" s="30">
        <f>PVWatts_8.5kW!J7334</f>
        <v>0</v>
      </c>
      <c r="G7322" s="34">
        <f t="shared" si="342"/>
        <v>1.3373915114204149</v>
      </c>
      <c r="H7322" s="34">
        <f t="shared" si="343"/>
        <v>1.3373915114204149</v>
      </c>
      <c r="I7322" s="34">
        <f t="shared" si="344"/>
        <v>0</v>
      </c>
    </row>
    <row r="7323" spans="2:9" x14ac:dyDescent="0.25">
      <c r="B7323" s="9">
        <v>2021</v>
      </c>
      <c r="C7323" s="9">
        <v>11</v>
      </c>
      <c r="D7323" s="9">
        <v>18</v>
      </c>
      <c r="E7323" s="30">
        <f>I01_Avg!D7323</f>
        <v>1.4135115344089169</v>
      </c>
      <c r="F7323" s="30">
        <f>PVWatts_8.5kW!J7335</f>
        <v>0</v>
      </c>
      <c r="G7323" s="34">
        <f t="shared" si="342"/>
        <v>1.4135115344089169</v>
      </c>
      <c r="H7323" s="34">
        <f t="shared" si="343"/>
        <v>1.4135115344089169</v>
      </c>
      <c r="I7323" s="34">
        <f t="shared" si="344"/>
        <v>0</v>
      </c>
    </row>
    <row r="7324" spans="2:9" x14ac:dyDescent="0.25">
      <c r="B7324" s="9">
        <v>2021</v>
      </c>
      <c r="C7324" s="9">
        <v>11</v>
      </c>
      <c r="D7324" s="9">
        <v>19</v>
      </c>
      <c r="E7324" s="30">
        <f>I01_Avg!D7324</f>
        <v>1.354233248395353</v>
      </c>
      <c r="F7324" s="30">
        <f>PVWatts_8.5kW!J7336</f>
        <v>0</v>
      </c>
      <c r="G7324" s="34">
        <f t="shared" si="342"/>
        <v>1.354233248395353</v>
      </c>
      <c r="H7324" s="34">
        <f t="shared" si="343"/>
        <v>1.354233248395353</v>
      </c>
      <c r="I7324" s="34">
        <f t="shared" si="344"/>
        <v>0</v>
      </c>
    </row>
    <row r="7325" spans="2:9" x14ac:dyDescent="0.25">
      <c r="B7325" s="9">
        <v>2021</v>
      </c>
      <c r="C7325" s="9">
        <v>11</v>
      </c>
      <c r="D7325" s="9">
        <v>20</v>
      </c>
      <c r="E7325" s="30">
        <f>I01_Avg!D7325</f>
        <v>1.3531897293514892</v>
      </c>
      <c r="F7325" s="30">
        <f>PVWatts_8.5kW!J7337</f>
        <v>0</v>
      </c>
      <c r="G7325" s="34">
        <f t="shared" si="342"/>
        <v>1.3531897293514892</v>
      </c>
      <c r="H7325" s="34">
        <f t="shared" si="343"/>
        <v>1.3531897293514892</v>
      </c>
      <c r="I7325" s="34">
        <f t="shared" si="344"/>
        <v>0</v>
      </c>
    </row>
    <row r="7326" spans="2:9" x14ac:dyDescent="0.25">
      <c r="B7326" s="9">
        <v>2021</v>
      </c>
      <c r="C7326" s="9">
        <v>11</v>
      </c>
      <c r="D7326" s="9">
        <v>21</v>
      </c>
      <c r="E7326" s="30">
        <f>I01_Avg!D7326</f>
        <v>1.2519739656511093</v>
      </c>
      <c r="F7326" s="30">
        <f>PVWatts_8.5kW!J7338</f>
        <v>0</v>
      </c>
      <c r="G7326" s="34">
        <f t="shared" si="342"/>
        <v>1.2519739656511093</v>
      </c>
      <c r="H7326" s="34">
        <f t="shared" si="343"/>
        <v>1.2519739656511093</v>
      </c>
      <c r="I7326" s="34">
        <f t="shared" si="344"/>
        <v>0</v>
      </c>
    </row>
    <row r="7327" spans="2:9" x14ac:dyDescent="0.25">
      <c r="B7327" s="9">
        <v>2021</v>
      </c>
      <c r="C7327" s="9">
        <v>11</v>
      </c>
      <c r="D7327" s="9">
        <v>22</v>
      </c>
      <c r="E7327" s="30">
        <f>I01_Avg!D7327</f>
        <v>1.0826876097768079</v>
      </c>
      <c r="F7327" s="30">
        <f>PVWatts_8.5kW!J7339</f>
        <v>0</v>
      </c>
      <c r="G7327" s="34">
        <f t="shared" si="342"/>
        <v>1.0826876097768079</v>
      </c>
      <c r="H7327" s="34">
        <f t="shared" si="343"/>
        <v>1.0826876097768079</v>
      </c>
      <c r="I7327" s="34">
        <f t="shared" si="344"/>
        <v>0</v>
      </c>
    </row>
    <row r="7328" spans="2:9" x14ac:dyDescent="0.25">
      <c r="B7328" s="9">
        <v>2021</v>
      </c>
      <c r="C7328" s="9">
        <v>11</v>
      </c>
      <c r="D7328" s="9">
        <v>23</v>
      </c>
      <c r="E7328" s="30">
        <f>I01_Avg!D7328</f>
        <v>0.90529337227066586</v>
      </c>
      <c r="F7328" s="30">
        <f>PVWatts_8.5kW!J7340</f>
        <v>0</v>
      </c>
      <c r="G7328" s="34">
        <f t="shared" si="342"/>
        <v>0.90529337227066586</v>
      </c>
      <c r="H7328" s="34">
        <f t="shared" si="343"/>
        <v>0.90529337227066586</v>
      </c>
      <c r="I7328" s="34">
        <f t="shared" si="344"/>
        <v>0</v>
      </c>
    </row>
    <row r="7329" spans="2:9" x14ac:dyDescent="0.25">
      <c r="B7329" s="9">
        <v>2021</v>
      </c>
      <c r="C7329" s="9">
        <v>11</v>
      </c>
      <c r="D7329" s="9">
        <v>0</v>
      </c>
      <c r="E7329" s="30">
        <f>I01_Avg!D7329</f>
        <v>0.87100581494775764</v>
      </c>
      <c r="F7329" s="30">
        <f>PVWatts_8.5kW!J7341</f>
        <v>0</v>
      </c>
      <c r="G7329" s="34">
        <f t="shared" si="342"/>
        <v>0.87100581494775764</v>
      </c>
      <c r="H7329" s="34">
        <f t="shared" si="343"/>
        <v>0.87100581494775764</v>
      </c>
      <c r="I7329" s="34">
        <f t="shared" si="344"/>
        <v>0</v>
      </c>
    </row>
    <row r="7330" spans="2:9" x14ac:dyDescent="0.25">
      <c r="B7330" s="9">
        <v>2021</v>
      </c>
      <c r="C7330" s="9">
        <v>11</v>
      </c>
      <c r="D7330" s="9">
        <v>1</v>
      </c>
      <c r="E7330" s="30">
        <f>I01_Avg!D7330</f>
        <v>0.78129696500698487</v>
      </c>
      <c r="F7330" s="30">
        <f>PVWatts_8.5kW!J7342</f>
        <v>0</v>
      </c>
      <c r="G7330" s="34">
        <f t="shared" si="342"/>
        <v>0.78129696500698487</v>
      </c>
      <c r="H7330" s="34">
        <f t="shared" si="343"/>
        <v>0.78129696500698487</v>
      </c>
      <c r="I7330" s="34">
        <f t="shared" si="344"/>
        <v>0</v>
      </c>
    </row>
    <row r="7331" spans="2:9" x14ac:dyDescent="0.25">
      <c r="B7331" s="9">
        <v>2021</v>
      </c>
      <c r="C7331" s="9">
        <v>11</v>
      </c>
      <c r="D7331" s="9">
        <v>2</v>
      </c>
      <c r="E7331" s="30">
        <f>I01_Avg!D7331</f>
        <v>0.78297613400172272</v>
      </c>
      <c r="F7331" s="30">
        <f>PVWatts_8.5kW!J7343</f>
        <v>0</v>
      </c>
      <c r="G7331" s="34">
        <f t="shared" si="342"/>
        <v>0.78297613400172272</v>
      </c>
      <c r="H7331" s="34">
        <f t="shared" si="343"/>
        <v>0.78297613400172272</v>
      </c>
      <c r="I7331" s="34">
        <f t="shared" si="344"/>
        <v>0</v>
      </c>
    </row>
    <row r="7332" spans="2:9" x14ac:dyDescent="0.25">
      <c r="B7332" s="9">
        <v>2021</v>
      </c>
      <c r="C7332" s="9">
        <v>11</v>
      </c>
      <c r="D7332" s="9">
        <v>3</v>
      </c>
      <c r="E7332" s="30">
        <f>I01_Avg!D7332</f>
        <v>0.79497896934877721</v>
      </c>
      <c r="F7332" s="30">
        <f>PVWatts_8.5kW!J7344</f>
        <v>0</v>
      </c>
      <c r="G7332" s="34">
        <f t="shared" si="342"/>
        <v>0.79497896934877721</v>
      </c>
      <c r="H7332" s="34">
        <f t="shared" si="343"/>
        <v>0.79497896934877721</v>
      </c>
      <c r="I7332" s="34">
        <f t="shared" si="344"/>
        <v>0</v>
      </c>
    </row>
    <row r="7333" spans="2:9" x14ac:dyDescent="0.25">
      <c r="B7333" s="9">
        <v>2021</v>
      </c>
      <c r="C7333" s="9">
        <v>11</v>
      </c>
      <c r="D7333" s="9">
        <v>4</v>
      </c>
      <c r="E7333" s="30">
        <f>I01_Avg!D7333</f>
        <v>0.84502422548138467</v>
      </c>
      <c r="F7333" s="30">
        <f>PVWatts_8.5kW!J7345</f>
        <v>0</v>
      </c>
      <c r="G7333" s="34">
        <f t="shared" si="342"/>
        <v>0.84502422548138467</v>
      </c>
      <c r="H7333" s="34">
        <f t="shared" si="343"/>
        <v>0.84502422548138467</v>
      </c>
      <c r="I7333" s="34">
        <f t="shared" si="344"/>
        <v>0</v>
      </c>
    </row>
    <row r="7334" spans="2:9" x14ac:dyDescent="0.25">
      <c r="B7334" s="9">
        <v>2021</v>
      </c>
      <c r="C7334" s="9">
        <v>11</v>
      </c>
      <c r="D7334" s="9">
        <v>5</v>
      </c>
      <c r="E7334" s="30">
        <f>I01_Avg!D7334</f>
        <v>0.87412139249580634</v>
      </c>
      <c r="F7334" s="30">
        <f>PVWatts_8.5kW!J7346</f>
        <v>0</v>
      </c>
      <c r="G7334" s="34">
        <f t="shared" si="342"/>
        <v>0.87412139249580634</v>
      </c>
      <c r="H7334" s="34">
        <f t="shared" si="343"/>
        <v>0.87412139249580634</v>
      </c>
      <c r="I7334" s="34">
        <f t="shared" si="344"/>
        <v>0</v>
      </c>
    </row>
    <row r="7335" spans="2:9" x14ac:dyDescent="0.25">
      <c r="B7335" s="9">
        <v>2021</v>
      </c>
      <c r="C7335" s="9">
        <v>11</v>
      </c>
      <c r="D7335" s="9">
        <v>6</v>
      </c>
      <c r="E7335" s="30">
        <f>I01_Avg!D7335</f>
        <v>1.0068385862026938</v>
      </c>
      <c r="F7335" s="30">
        <f>PVWatts_8.5kW!J7347</f>
        <v>0</v>
      </c>
      <c r="G7335" s="34">
        <f t="shared" si="342"/>
        <v>1.0068385862026938</v>
      </c>
      <c r="H7335" s="34">
        <f t="shared" si="343"/>
        <v>1.0068385862026938</v>
      </c>
      <c r="I7335" s="34">
        <f t="shared" si="344"/>
        <v>0</v>
      </c>
    </row>
    <row r="7336" spans="2:9" x14ac:dyDescent="0.25">
      <c r="B7336" s="9">
        <v>2021</v>
      </c>
      <c r="C7336" s="9">
        <v>11</v>
      </c>
      <c r="D7336" s="9">
        <v>7</v>
      </c>
      <c r="E7336" s="30">
        <f>I01_Avg!D7336</f>
        <v>1.1733516160564543</v>
      </c>
      <c r="F7336" s="30">
        <f>PVWatts_8.5kW!J7348</f>
        <v>0</v>
      </c>
      <c r="G7336" s="34">
        <f t="shared" si="342"/>
        <v>1.1733516160564543</v>
      </c>
      <c r="H7336" s="34">
        <f t="shared" si="343"/>
        <v>1.1733516160564543</v>
      </c>
      <c r="I7336" s="34">
        <f t="shared" si="344"/>
        <v>0</v>
      </c>
    </row>
    <row r="7337" spans="2:9" x14ac:dyDescent="0.25">
      <c r="B7337" s="9">
        <v>2021</v>
      </c>
      <c r="C7337" s="9">
        <v>11</v>
      </c>
      <c r="D7337" s="9">
        <v>8</v>
      </c>
      <c r="E7337" s="30">
        <f>I01_Avg!D7337</f>
        <v>1.1920061524695484</v>
      </c>
      <c r="F7337" s="30">
        <f>PVWatts_8.5kW!J7349</f>
        <v>0.410103</v>
      </c>
      <c r="G7337" s="34">
        <f t="shared" si="342"/>
        <v>0.78190315246954845</v>
      </c>
      <c r="H7337" s="34">
        <f t="shared" si="343"/>
        <v>0.78190315246954845</v>
      </c>
      <c r="I7337" s="34">
        <f t="shared" si="344"/>
        <v>0</v>
      </c>
    </row>
    <row r="7338" spans="2:9" x14ac:dyDescent="0.25">
      <c r="B7338" s="9">
        <v>2021</v>
      </c>
      <c r="C7338" s="9">
        <v>11</v>
      </c>
      <c r="D7338" s="9">
        <v>9</v>
      </c>
      <c r="E7338" s="30">
        <f>I01_Avg!D7338</f>
        <v>1.172639068558138</v>
      </c>
      <c r="F7338" s="30">
        <f>PVWatts_8.5kW!J7350</f>
        <v>1.997344</v>
      </c>
      <c r="G7338" s="34">
        <f t="shared" si="342"/>
        <v>-0.82470493144186197</v>
      </c>
      <c r="H7338" s="34">
        <f t="shared" si="343"/>
        <v>0</v>
      </c>
      <c r="I7338" s="34">
        <f t="shared" si="344"/>
        <v>-0.82470493144186197</v>
      </c>
    </row>
    <row r="7339" spans="2:9" x14ac:dyDescent="0.25">
      <c r="B7339" s="9">
        <v>2021</v>
      </c>
      <c r="C7339" s="9">
        <v>11</v>
      </c>
      <c r="D7339" s="9">
        <v>10</v>
      </c>
      <c r="E7339" s="30">
        <f>I01_Avg!D7339</f>
        <v>1.1068447935278469</v>
      </c>
      <c r="F7339" s="30">
        <f>PVWatts_8.5kW!J7351</f>
        <v>1.8484400000000001</v>
      </c>
      <c r="G7339" s="34">
        <f t="shared" si="342"/>
        <v>-0.74159520647215316</v>
      </c>
      <c r="H7339" s="34">
        <f t="shared" si="343"/>
        <v>0</v>
      </c>
      <c r="I7339" s="34">
        <f t="shared" si="344"/>
        <v>-0.74159520647215316</v>
      </c>
    </row>
    <row r="7340" spans="2:9" x14ac:dyDescent="0.25">
      <c r="B7340" s="9">
        <v>2021</v>
      </c>
      <c r="C7340" s="9">
        <v>11</v>
      </c>
      <c r="D7340" s="9">
        <v>11</v>
      </c>
      <c r="E7340" s="30">
        <f>I01_Avg!D7340</f>
        <v>0.99784882431138755</v>
      </c>
      <c r="F7340" s="30">
        <f>PVWatts_8.5kW!J7352</f>
        <v>2.1140759999999998</v>
      </c>
      <c r="G7340" s="34">
        <f t="shared" si="342"/>
        <v>-1.1162271756886124</v>
      </c>
      <c r="H7340" s="34">
        <f t="shared" si="343"/>
        <v>0</v>
      </c>
      <c r="I7340" s="34">
        <f t="shared" si="344"/>
        <v>-1.1162271756886124</v>
      </c>
    </row>
    <row r="7341" spans="2:9" x14ac:dyDescent="0.25">
      <c r="B7341" s="9">
        <v>2021</v>
      </c>
      <c r="C7341" s="9">
        <v>11</v>
      </c>
      <c r="D7341" s="9">
        <v>12</v>
      </c>
      <c r="E7341" s="30">
        <f>I01_Avg!D7341</f>
        <v>0.98258527640436866</v>
      </c>
      <c r="F7341" s="30">
        <f>PVWatts_8.5kW!J7353</f>
        <v>0.572407</v>
      </c>
      <c r="G7341" s="34">
        <f t="shared" si="342"/>
        <v>0.41017827640436866</v>
      </c>
      <c r="H7341" s="34">
        <f t="shared" si="343"/>
        <v>0.41017827640436866</v>
      </c>
      <c r="I7341" s="34">
        <f t="shared" si="344"/>
        <v>0</v>
      </c>
    </row>
    <row r="7342" spans="2:9" x14ac:dyDescent="0.25">
      <c r="B7342" s="9">
        <v>2021</v>
      </c>
      <c r="C7342" s="9">
        <v>11</v>
      </c>
      <c r="D7342" s="9">
        <v>13</v>
      </c>
      <c r="E7342" s="30">
        <f>I01_Avg!D7342</f>
        <v>0.95313831340308008</v>
      </c>
      <c r="F7342" s="30">
        <f>PVWatts_8.5kW!J7354</f>
        <v>0.40798000000000001</v>
      </c>
      <c r="G7342" s="34">
        <f t="shared" si="342"/>
        <v>0.54515831340308007</v>
      </c>
      <c r="H7342" s="34">
        <f t="shared" si="343"/>
        <v>0.54515831340308007</v>
      </c>
      <c r="I7342" s="34">
        <f t="shared" si="344"/>
        <v>0</v>
      </c>
    </row>
    <row r="7343" spans="2:9" x14ac:dyDescent="0.25">
      <c r="B7343" s="9">
        <v>2021</v>
      </c>
      <c r="C7343" s="9">
        <v>11</v>
      </c>
      <c r="D7343" s="9">
        <v>14</v>
      </c>
      <c r="E7343" s="30">
        <f>I01_Avg!D7343</f>
        <v>0.88251404181255499</v>
      </c>
      <c r="F7343" s="30">
        <f>PVWatts_8.5kW!J7355</f>
        <v>0.43105200000000005</v>
      </c>
      <c r="G7343" s="34">
        <f t="shared" si="342"/>
        <v>0.45146204181255495</v>
      </c>
      <c r="H7343" s="34">
        <f t="shared" si="343"/>
        <v>0.45146204181255495</v>
      </c>
      <c r="I7343" s="34">
        <f t="shared" si="344"/>
        <v>0</v>
      </c>
    </row>
    <row r="7344" spans="2:9" x14ac:dyDescent="0.25">
      <c r="B7344" s="9">
        <v>2021</v>
      </c>
      <c r="C7344" s="9">
        <v>11</v>
      </c>
      <c r="D7344" s="9">
        <v>15</v>
      </c>
      <c r="E7344" s="30">
        <f>I01_Avg!D7344</f>
        <v>0.89763525039683389</v>
      </c>
      <c r="F7344" s="30">
        <f>PVWatts_8.5kW!J7356</f>
        <v>0.78997099999999998</v>
      </c>
      <c r="G7344" s="34">
        <f t="shared" si="342"/>
        <v>0.10766425039683392</v>
      </c>
      <c r="H7344" s="34">
        <f t="shared" si="343"/>
        <v>0.10766425039683392</v>
      </c>
      <c r="I7344" s="34">
        <f t="shared" si="344"/>
        <v>0</v>
      </c>
    </row>
    <row r="7345" spans="2:9" x14ac:dyDescent="0.25">
      <c r="B7345" s="9">
        <v>2021</v>
      </c>
      <c r="C7345" s="9">
        <v>11</v>
      </c>
      <c r="D7345" s="9">
        <v>16</v>
      </c>
      <c r="E7345" s="30">
        <f>I01_Avg!D7345</f>
        <v>0.99574006574653839</v>
      </c>
      <c r="F7345" s="30">
        <f>PVWatts_8.5kW!J7357</f>
        <v>0.201935</v>
      </c>
      <c r="G7345" s="34">
        <f t="shared" si="342"/>
        <v>0.79380506574653842</v>
      </c>
      <c r="H7345" s="34">
        <f t="shared" si="343"/>
        <v>0.79380506574653842</v>
      </c>
      <c r="I7345" s="34">
        <f t="shared" si="344"/>
        <v>0</v>
      </c>
    </row>
    <row r="7346" spans="2:9" x14ac:dyDescent="0.25">
      <c r="B7346" s="9">
        <v>2021</v>
      </c>
      <c r="C7346" s="9">
        <v>11</v>
      </c>
      <c r="D7346" s="9">
        <v>17</v>
      </c>
      <c r="E7346" s="30">
        <f>I01_Avg!D7346</f>
        <v>1.1171802661222996</v>
      </c>
      <c r="F7346" s="30">
        <f>PVWatts_8.5kW!J7358</f>
        <v>0</v>
      </c>
      <c r="G7346" s="34">
        <f t="shared" si="342"/>
        <v>1.1171802661222996</v>
      </c>
      <c r="H7346" s="34">
        <f t="shared" si="343"/>
        <v>1.1171802661222996</v>
      </c>
      <c r="I7346" s="34">
        <f t="shared" si="344"/>
        <v>0</v>
      </c>
    </row>
    <row r="7347" spans="2:9" x14ac:dyDescent="0.25">
      <c r="B7347" s="9">
        <v>2021</v>
      </c>
      <c r="C7347" s="9">
        <v>11</v>
      </c>
      <c r="D7347" s="9">
        <v>18</v>
      </c>
      <c r="E7347" s="30">
        <f>I01_Avg!D7347</f>
        <v>1.2792121164033929</v>
      </c>
      <c r="F7347" s="30">
        <f>PVWatts_8.5kW!J7359</f>
        <v>0</v>
      </c>
      <c r="G7347" s="34">
        <f t="shared" si="342"/>
        <v>1.2792121164033929</v>
      </c>
      <c r="H7347" s="34">
        <f t="shared" si="343"/>
        <v>1.2792121164033929</v>
      </c>
      <c r="I7347" s="34">
        <f t="shared" si="344"/>
        <v>0</v>
      </c>
    </row>
    <row r="7348" spans="2:9" x14ac:dyDescent="0.25">
      <c r="B7348" s="9">
        <v>2021</v>
      </c>
      <c r="C7348" s="9">
        <v>11</v>
      </c>
      <c r="D7348" s="9">
        <v>19</v>
      </c>
      <c r="E7348" s="30">
        <f>I01_Avg!D7348</f>
        <v>1.3236444198592161</v>
      </c>
      <c r="F7348" s="30">
        <f>PVWatts_8.5kW!J7360</f>
        <v>0</v>
      </c>
      <c r="G7348" s="34">
        <f t="shared" si="342"/>
        <v>1.3236444198592161</v>
      </c>
      <c r="H7348" s="34">
        <f t="shared" si="343"/>
        <v>1.3236444198592161</v>
      </c>
      <c r="I7348" s="34">
        <f t="shared" si="344"/>
        <v>0</v>
      </c>
    </row>
    <row r="7349" spans="2:9" x14ac:dyDescent="0.25">
      <c r="B7349" s="9">
        <v>2021</v>
      </c>
      <c r="C7349" s="9">
        <v>11</v>
      </c>
      <c r="D7349" s="9">
        <v>20</v>
      </c>
      <c r="E7349" s="30">
        <f>I01_Avg!D7349</f>
        <v>1.2007882055789572</v>
      </c>
      <c r="F7349" s="30">
        <f>PVWatts_8.5kW!J7361</f>
        <v>0</v>
      </c>
      <c r="G7349" s="34">
        <f t="shared" si="342"/>
        <v>1.2007882055789572</v>
      </c>
      <c r="H7349" s="34">
        <f t="shared" si="343"/>
        <v>1.2007882055789572</v>
      </c>
      <c r="I7349" s="34">
        <f t="shared" si="344"/>
        <v>0</v>
      </c>
    </row>
    <row r="7350" spans="2:9" x14ac:dyDescent="0.25">
      <c r="B7350" s="9">
        <v>2021</v>
      </c>
      <c r="C7350" s="9">
        <v>11</v>
      </c>
      <c r="D7350" s="9">
        <v>21</v>
      </c>
      <c r="E7350" s="30">
        <f>I01_Avg!D7350</f>
        <v>1.1776217508587647</v>
      </c>
      <c r="F7350" s="30">
        <f>PVWatts_8.5kW!J7362</f>
        <v>0</v>
      </c>
      <c r="G7350" s="34">
        <f t="shared" si="342"/>
        <v>1.1776217508587647</v>
      </c>
      <c r="H7350" s="34">
        <f t="shared" si="343"/>
        <v>1.1776217508587647</v>
      </c>
      <c r="I7350" s="34">
        <f t="shared" si="344"/>
        <v>0</v>
      </c>
    </row>
    <row r="7351" spans="2:9" x14ac:dyDescent="0.25">
      <c r="B7351" s="9">
        <v>2021</v>
      </c>
      <c r="C7351" s="9">
        <v>11</v>
      </c>
      <c r="D7351" s="9">
        <v>22</v>
      </c>
      <c r="E7351" s="30">
        <f>I01_Avg!D7351</f>
        <v>0.98502786803315667</v>
      </c>
      <c r="F7351" s="30">
        <f>PVWatts_8.5kW!J7363</f>
        <v>0</v>
      </c>
      <c r="G7351" s="34">
        <f t="shared" si="342"/>
        <v>0.98502786803315667</v>
      </c>
      <c r="H7351" s="34">
        <f t="shared" si="343"/>
        <v>0.98502786803315667</v>
      </c>
      <c r="I7351" s="34">
        <f t="shared" si="344"/>
        <v>0</v>
      </c>
    </row>
    <row r="7352" spans="2:9" x14ac:dyDescent="0.25">
      <c r="B7352" s="9">
        <v>2021</v>
      </c>
      <c r="C7352" s="9">
        <v>11</v>
      </c>
      <c r="D7352" s="9">
        <v>23</v>
      </c>
      <c r="E7352" s="30">
        <f>I01_Avg!D7352</f>
        <v>0.87445121181737839</v>
      </c>
      <c r="F7352" s="30">
        <f>PVWatts_8.5kW!J7364</f>
        <v>0</v>
      </c>
      <c r="G7352" s="34">
        <f t="shared" si="342"/>
        <v>0.87445121181737839</v>
      </c>
      <c r="H7352" s="34">
        <f t="shared" si="343"/>
        <v>0.87445121181737839</v>
      </c>
      <c r="I7352" s="34">
        <f t="shared" si="344"/>
        <v>0</v>
      </c>
    </row>
    <row r="7353" spans="2:9" x14ac:dyDescent="0.25">
      <c r="B7353" s="9">
        <v>2021</v>
      </c>
      <c r="C7353" s="9">
        <v>11</v>
      </c>
      <c r="D7353" s="9">
        <v>0</v>
      </c>
      <c r="E7353" s="30">
        <f>I01_Avg!D7353</f>
        <v>0.85190829974850735</v>
      </c>
      <c r="F7353" s="30">
        <f>PVWatts_8.5kW!J7365</f>
        <v>0</v>
      </c>
      <c r="G7353" s="34">
        <f t="shared" si="342"/>
        <v>0.85190829974850735</v>
      </c>
      <c r="H7353" s="34">
        <f t="shared" si="343"/>
        <v>0.85190829974850735</v>
      </c>
      <c r="I7353" s="34">
        <f t="shared" si="344"/>
        <v>0</v>
      </c>
    </row>
    <row r="7354" spans="2:9" x14ac:dyDescent="0.25">
      <c r="B7354" s="9">
        <v>2021</v>
      </c>
      <c r="C7354" s="9">
        <v>11</v>
      </c>
      <c r="D7354" s="9">
        <v>1</v>
      </c>
      <c r="E7354" s="30">
        <f>I01_Avg!D7354</f>
        <v>0.81468493456544089</v>
      </c>
      <c r="F7354" s="30">
        <f>PVWatts_8.5kW!J7366</f>
        <v>0</v>
      </c>
      <c r="G7354" s="34">
        <f t="shared" si="342"/>
        <v>0.81468493456544089</v>
      </c>
      <c r="H7354" s="34">
        <f t="shared" si="343"/>
        <v>0.81468493456544089</v>
      </c>
      <c r="I7354" s="34">
        <f t="shared" si="344"/>
        <v>0</v>
      </c>
    </row>
    <row r="7355" spans="2:9" x14ac:dyDescent="0.25">
      <c r="B7355" s="9">
        <v>2021</v>
      </c>
      <c r="C7355" s="9">
        <v>11</v>
      </c>
      <c r="D7355" s="9">
        <v>2</v>
      </c>
      <c r="E7355" s="30">
        <f>I01_Avg!D7355</f>
        <v>0.84043226939532834</v>
      </c>
      <c r="F7355" s="30">
        <f>PVWatts_8.5kW!J7367</f>
        <v>0</v>
      </c>
      <c r="G7355" s="34">
        <f t="shared" si="342"/>
        <v>0.84043226939532834</v>
      </c>
      <c r="H7355" s="34">
        <f t="shared" si="343"/>
        <v>0.84043226939532834</v>
      </c>
      <c r="I7355" s="34">
        <f t="shared" si="344"/>
        <v>0</v>
      </c>
    </row>
    <row r="7356" spans="2:9" x14ac:dyDescent="0.25">
      <c r="B7356" s="9">
        <v>2021</v>
      </c>
      <c r="C7356" s="9">
        <v>11</v>
      </c>
      <c r="D7356" s="9">
        <v>3</v>
      </c>
      <c r="E7356" s="30">
        <f>I01_Avg!D7356</f>
        <v>0.83453841206713053</v>
      </c>
      <c r="F7356" s="30">
        <f>PVWatts_8.5kW!J7368</f>
        <v>0</v>
      </c>
      <c r="G7356" s="34">
        <f t="shared" si="342"/>
        <v>0.83453841206713053</v>
      </c>
      <c r="H7356" s="34">
        <f t="shared" si="343"/>
        <v>0.83453841206713053</v>
      </c>
      <c r="I7356" s="34">
        <f t="shared" si="344"/>
        <v>0</v>
      </c>
    </row>
    <row r="7357" spans="2:9" x14ac:dyDescent="0.25">
      <c r="B7357" s="9">
        <v>2021</v>
      </c>
      <c r="C7357" s="9">
        <v>11</v>
      </c>
      <c r="D7357" s="9">
        <v>4</v>
      </c>
      <c r="E7357" s="30">
        <f>I01_Avg!D7357</f>
        <v>0.92485641818688125</v>
      </c>
      <c r="F7357" s="30">
        <f>PVWatts_8.5kW!J7369</f>
        <v>0</v>
      </c>
      <c r="G7357" s="34">
        <f t="shared" si="342"/>
        <v>0.92485641818688125</v>
      </c>
      <c r="H7357" s="34">
        <f t="shared" si="343"/>
        <v>0.92485641818688125</v>
      </c>
      <c r="I7357" s="34">
        <f t="shared" si="344"/>
        <v>0</v>
      </c>
    </row>
    <row r="7358" spans="2:9" x14ac:dyDescent="0.25">
      <c r="B7358" s="9">
        <v>2021</v>
      </c>
      <c r="C7358" s="9">
        <v>11</v>
      </c>
      <c r="D7358" s="9">
        <v>5</v>
      </c>
      <c r="E7358" s="30">
        <f>I01_Avg!D7358</f>
        <v>0.99287199136802873</v>
      </c>
      <c r="F7358" s="30">
        <f>PVWatts_8.5kW!J7370</f>
        <v>0</v>
      </c>
      <c r="G7358" s="34">
        <f t="shared" si="342"/>
        <v>0.99287199136802873</v>
      </c>
      <c r="H7358" s="34">
        <f t="shared" si="343"/>
        <v>0.99287199136802873</v>
      </c>
      <c r="I7358" s="34">
        <f t="shared" si="344"/>
        <v>0</v>
      </c>
    </row>
    <row r="7359" spans="2:9" x14ac:dyDescent="0.25">
      <c r="B7359" s="9">
        <v>2021</v>
      </c>
      <c r="C7359" s="9">
        <v>11</v>
      </c>
      <c r="D7359" s="9">
        <v>6</v>
      </c>
      <c r="E7359" s="30">
        <f>I01_Avg!D7359</f>
        <v>1.1325159166629966</v>
      </c>
      <c r="F7359" s="30">
        <f>PVWatts_8.5kW!J7371</f>
        <v>0</v>
      </c>
      <c r="G7359" s="34">
        <f t="shared" si="342"/>
        <v>1.1325159166629966</v>
      </c>
      <c r="H7359" s="34">
        <f t="shared" si="343"/>
        <v>1.1325159166629966</v>
      </c>
      <c r="I7359" s="34">
        <f t="shared" si="344"/>
        <v>0</v>
      </c>
    </row>
    <row r="7360" spans="2:9" x14ac:dyDescent="0.25">
      <c r="B7360" s="9">
        <v>2021</v>
      </c>
      <c r="C7360" s="9">
        <v>11</v>
      </c>
      <c r="D7360" s="9">
        <v>7</v>
      </c>
      <c r="E7360" s="30">
        <f>I01_Avg!D7360</f>
        <v>1.279571534608795</v>
      </c>
      <c r="F7360" s="30">
        <f>PVWatts_8.5kW!J7372</f>
        <v>0</v>
      </c>
      <c r="G7360" s="34">
        <f t="shared" si="342"/>
        <v>1.279571534608795</v>
      </c>
      <c r="H7360" s="34">
        <f t="shared" si="343"/>
        <v>1.279571534608795</v>
      </c>
      <c r="I7360" s="34">
        <f t="shared" si="344"/>
        <v>0</v>
      </c>
    </row>
    <row r="7361" spans="2:9" x14ac:dyDescent="0.25">
      <c r="B7361" s="9">
        <v>2021</v>
      </c>
      <c r="C7361" s="9">
        <v>11</v>
      </c>
      <c r="D7361" s="9">
        <v>8</v>
      </c>
      <c r="E7361" s="30">
        <f>I01_Avg!D7361</f>
        <v>1.3432241274996168</v>
      </c>
      <c r="F7361" s="30">
        <f>PVWatts_8.5kW!J7373</f>
        <v>0.79935199999999995</v>
      </c>
      <c r="G7361" s="34">
        <f t="shared" si="342"/>
        <v>0.54387212749961689</v>
      </c>
      <c r="H7361" s="34">
        <f t="shared" si="343"/>
        <v>0.54387212749961689</v>
      </c>
      <c r="I7361" s="34">
        <f t="shared" si="344"/>
        <v>0</v>
      </c>
    </row>
    <row r="7362" spans="2:9" x14ac:dyDescent="0.25">
      <c r="B7362" s="9">
        <v>2021</v>
      </c>
      <c r="C7362" s="9">
        <v>11</v>
      </c>
      <c r="D7362" s="9">
        <v>9</v>
      </c>
      <c r="E7362" s="30">
        <f>I01_Avg!D7362</f>
        <v>1.2359829587183462</v>
      </c>
      <c r="F7362" s="30">
        <f>PVWatts_8.5kW!J7374</f>
        <v>2.1032190000000002</v>
      </c>
      <c r="G7362" s="34">
        <f t="shared" si="342"/>
        <v>-0.86723604128165399</v>
      </c>
      <c r="H7362" s="34">
        <f t="shared" si="343"/>
        <v>0</v>
      </c>
      <c r="I7362" s="34">
        <f t="shared" si="344"/>
        <v>-0.86723604128165399</v>
      </c>
    </row>
    <row r="7363" spans="2:9" x14ac:dyDescent="0.25">
      <c r="B7363" s="9">
        <v>2021</v>
      </c>
      <c r="C7363" s="9">
        <v>11</v>
      </c>
      <c r="D7363" s="9">
        <v>10</v>
      </c>
      <c r="E7363" s="30">
        <f>I01_Avg!D7363</f>
        <v>1.1447444600543832</v>
      </c>
      <c r="F7363" s="30">
        <f>PVWatts_8.5kW!J7375</f>
        <v>4.0299360000000002</v>
      </c>
      <c r="G7363" s="34">
        <f t="shared" si="342"/>
        <v>-2.8851915399456169</v>
      </c>
      <c r="H7363" s="34">
        <f t="shared" si="343"/>
        <v>0</v>
      </c>
      <c r="I7363" s="34">
        <f t="shared" si="344"/>
        <v>-2.8851915399456169</v>
      </c>
    </row>
    <row r="7364" spans="2:9" x14ac:dyDescent="0.25">
      <c r="B7364" s="9">
        <v>2021</v>
      </c>
      <c r="C7364" s="9">
        <v>11</v>
      </c>
      <c r="D7364" s="9">
        <v>11</v>
      </c>
      <c r="E7364" s="30">
        <f>I01_Avg!D7364</f>
        <v>1.1333265557467218</v>
      </c>
      <c r="F7364" s="30">
        <f>PVWatts_8.5kW!J7376</f>
        <v>4.7111070000000002</v>
      </c>
      <c r="G7364" s="34">
        <f t="shared" si="342"/>
        <v>-3.5777804442532783</v>
      </c>
      <c r="H7364" s="34">
        <f t="shared" si="343"/>
        <v>0</v>
      </c>
      <c r="I7364" s="34">
        <f t="shared" si="344"/>
        <v>-3.5777804442532783</v>
      </c>
    </row>
    <row r="7365" spans="2:9" x14ac:dyDescent="0.25">
      <c r="B7365" s="9">
        <v>2021</v>
      </c>
      <c r="C7365" s="9">
        <v>11</v>
      </c>
      <c r="D7365" s="9">
        <v>12</v>
      </c>
      <c r="E7365" s="30">
        <f>I01_Avg!D7365</f>
        <v>1.0537465040626062</v>
      </c>
      <c r="F7365" s="30">
        <f>PVWatts_8.5kW!J7377</f>
        <v>3.8751379999999997</v>
      </c>
      <c r="G7365" s="34">
        <f t="shared" si="342"/>
        <v>-2.8213914959373936</v>
      </c>
      <c r="H7365" s="34">
        <f t="shared" si="343"/>
        <v>0</v>
      </c>
      <c r="I7365" s="34">
        <f t="shared" si="344"/>
        <v>-2.8213914959373936</v>
      </c>
    </row>
    <row r="7366" spans="2:9" x14ac:dyDescent="0.25">
      <c r="B7366" s="9">
        <v>2021</v>
      </c>
      <c r="C7366" s="9">
        <v>11</v>
      </c>
      <c r="D7366" s="9">
        <v>13</v>
      </c>
      <c r="E7366" s="30">
        <f>I01_Avg!D7366</f>
        <v>0.96918998354661112</v>
      </c>
      <c r="F7366" s="30">
        <f>PVWatts_8.5kW!J7378</f>
        <v>2.9518110000000002</v>
      </c>
      <c r="G7366" s="34">
        <f t="shared" si="342"/>
        <v>-1.9826210164533891</v>
      </c>
      <c r="H7366" s="34">
        <f t="shared" si="343"/>
        <v>0</v>
      </c>
      <c r="I7366" s="34">
        <f t="shared" si="344"/>
        <v>-1.9826210164533891</v>
      </c>
    </row>
    <row r="7367" spans="2:9" x14ac:dyDescent="0.25">
      <c r="B7367" s="9">
        <v>2021</v>
      </c>
      <c r="C7367" s="9">
        <v>11</v>
      </c>
      <c r="D7367" s="9">
        <v>14</v>
      </c>
      <c r="E7367" s="30">
        <f>I01_Avg!D7367</f>
        <v>0.92463022423159091</v>
      </c>
      <c r="F7367" s="30">
        <f>PVWatts_8.5kW!J7379</f>
        <v>0.98041299999999998</v>
      </c>
      <c r="G7367" s="34">
        <f t="shared" si="342"/>
        <v>-5.5782775768409065E-2</v>
      </c>
      <c r="H7367" s="34">
        <f t="shared" si="343"/>
        <v>0</v>
      </c>
      <c r="I7367" s="34">
        <f t="shared" si="344"/>
        <v>-5.5782775768409065E-2</v>
      </c>
    </row>
    <row r="7368" spans="2:9" x14ac:dyDescent="0.25">
      <c r="B7368" s="9">
        <v>2021</v>
      </c>
      <c r="C7368" s="9">
        <v>11</v>
      </c>
      <c r="D7368" s="9">
        <v>15</v>
      </c>
      <c r="E7368" s="30">
        <f>I01_Avg!D7368</f>
        <v>0.98090643810485068</v>
      </c>
      <c r="F7368" s="30">
        <f>PVWatts_8.5kW!J7380</f>
        <v>0.23755199999999999</v>
      </c>
      <c r="G7368" s="34">
        <f t="shared" si="342"/>
        <v>0.74335443810485069</v>
      </c>
      <c r="H7368" s="34">
        <f t="shared" si="343"/>
        <v>0.74335443810485069</v>
      </c>
      <c r="I7368" s="34">
        <f t="shared" si="344"/>
        <v>0</v>
      </c>
    </row>
    <row r="7369" spans="2:9" x14ac:dyDescent="0.25">
      <c r="B7369" s="9">
        <v>2021</v>
      </c>
      <c r="C7369" s="9">
        <v>11</v>
      </c>
      <c r="D7369" s="9">
        <v>16</v>
      </c>
      <c r="E7369" s="30">
        <f>I01_Avg!D7369</f>
        <v>1.0185828279691966</v>
      </c>
      <c r="F7369" s="30">
        <f>PVWatts_8.5kW!J7381</f>
        <v>1.6541E-2</v>
      </c>
      <c r="G7369" s="34">
        <f t="shared" si="342"/>
        <v>1.0020418279691967</v>
      </c>
      <c r="H7369" s="34">
        <f t="shared" si="343"/>
        <v>1.0020418279691967</v>
      </c>
      <c r="I7369" s="34">
        <f t="shared" si="344"/>
        <v>0</v>
      </c>
    </row>
    <row r="7370" spans="2:9" x14ac:dyDescent="0.25">
      <c r="B7370" s="9">
        <v>2021</v>
      </c>
      <c r="C7370" s="9">
        <v>11</v>
      </c>
      <c r="D7370" s="9">
        <v>17</v>
      </c>
      <c r="E7370" s="30">
        <f>I01_Avg!D7370</f>
        <v>1.1561870913920538</v>
      </c>
      <c r="F7370" s="30">
        <f>PVWatts_8.5kW!J7382</f>
        <v>0</v>
      </c>
      <c r="G7370" s="34">
        <f t="shared" ref="G7370:G7433" si="345">+E7370-F7370</f>
        <v>1.1561870913920538</v>
      </c>
      <c r="H7370" s="34">
        <f t="shared" ref="H7370:H7433" si="346">+IF(G7370&gt;0,G7370,0)</f>
        <v>1.1561870913920538</v>
      </c>
      <c r="I7370" s="34">
        <f t="shared" ref="I7370:I7433" si="347">+IF(G7370&lt;0,G7370,0)</f>
        <v>0</v>
      </c>
    </row>
    <row r="7371" spans="2:9" x14ac:dyDescent="0.25">
      <c r="B7371" s="9">
        <v>2021</v>
      </c>
      <c r="C7371" s="9">
        <v>11</v>
      </c>
      <c r="D7371" s="9">
        <v>18</v>
      </c>
      <c r="E7371" s="30">
        <f>I01_Avg!D7371</f>
        <v>1.2106991342205238</v>
      </c>
      <c r="F7371" s="30">
        <f>PVWatts_8.5kW!J7383</f>
        <v>0</v>
      </c>
      <c r="G7371" s="34">
        <f t="shared" si="345"/>
        <v>1.2106991342205238</v>
      </c>
      <c r="H7371" s="34">
        <f t="shared" si="346"/>
        <v>1.2106991342205238</v>
      </c>
      <c r="I7371" s="34">
        <f t="shared" si="347"/>
        <v>0</v>
      </c>
    </row>
    <row r="7372" spans="2:9" x14ac:dyDescent="0.25">
      <c r="B7372" s="9">
        <v>2021</v>
      </c>
      <c r="C7372" s="9">
        <v>11</v>
      </c>
      <c r="D7372" s="9">
        <v>19</v>
      </c>
      <c r="E7372" s="30">
        <f>I01_Avg!D7372</f>
        <v>1.3052170043905664</v>
      </c>
      <c r="F7372" s="30">
        <f>PVWatts_8.5kW!J7384</f>
        <v>0</v>
      </c>
      <c r="G7372" s="34">
        <f t="shared" si="345"/>
        <v>1.3052170043905664</v>
      </c>
      <c r="H7372" s="34">
        <f t="shared" si="346"/>
        <v>1.3052170043905664</v>
      </c>
      <c r="I7372" s="34">
        <f t="shared" si="347"/>
        <v>0</v>
      </c>
    </row>
    <row r="7373" spans="2:9" x14ac:dyDescent="0.25">
      <c r="B7373" s="9">
        <v>2021</v>
      </c>
      <c r="C7373" s="9">
        <v>11</v>
      </c>
      <c r="D7373" s="9">
        <v>20</v>
      </c>
      <c r="E7373" s="30">
        <f>I01_Avg!D7373</f>
        <v>1.3079204187408051</v>
      </c>
      <c r="F7373" s="30">
        <f>PVWatts_8.5kW!J7385</f>
        <v>0</v>
      </c>
      <c r="G7373" s="34">
        <f t="shared" si="345"/>
        <v>1.3079204187408051</v>
      </c>
      <c r="H7373" s="34">
        <f t="shared" si="346"/>
        <v>1.3079204187408051</v>
      </c>
      <c r="I7373" s="34">
        <f t="shared" si="347"/>
        <v>0</v>
      </c>
    </row>
    <row r="7374" spans="2:9" x14ac:dyDescent="0.25">
      <c r="B7374" s="9">
        <v>2021</v>
      </c>
      <c r="C7374" s="9">
        <v>11</v>
      </c>
      <c r="D7374" s="9">
        <v>21</v>
      </c>
      <c r="E7374" s="30">
        <f>I01_Avg!D7374</f>
        <v>1.2491704540755719</v>
      </c>
      <c r="F7374" s="30">
        <f>PVWatts_8.5kW!J7386</f>
        <v>0</v>
      </c>
      <c r="G7374" s="34">
        <f t="shared" si="345"/>
        <v>1.2491704540755719</v>
      </c>
      <c r="H7374" s="34">
        <f t="shared" si="346"/>
        <v>1.2491704540755719</v>
      </c>
      <c r="I7374" s="34">
        <f t="shared" si="347"/>
        <v>0</v>
      </c>
    </row>
    <row r="7375" spans="2:9" x14ac:dyDescent="0.25">
      <c r="B7375" s="9">
        <v>2021</v>
      </c>
      <c r="C7375" s="9">
        <v>11</v>
      </c>
      <c r="D7375" s="9">
        <v>22</v>
      </c>
      <c r="E7375" s="30">
        <f>I01_Avg!D7375</f>
        <v>1.0414075185023961</v>
      </c>
      <c r="F7375" s="30">
        <f>PVWatts_8.5kW!J7387</f>
        <v>0</v>
      </c>
      <c r="G7375" s="34">
        <f t="shared" si="345"/>
        <v>1.0414075185023961</v>
      </c>
      <c r="H7375" s="34">
        <f t="shared" si="346"/>
        <v>1.0414075185023961</v>
      </c>
      <c r="I7375" s="34">
        <f t="shared" si="347"/>
        <v>0</v>
      </c>
    </row>
    <row r="7376" spans="2:9" x14ac:dyDescent="0.25">
      <c r="B7376" s="9">
        <v>2021</v>
      </c>
      <c r="C7376" s="9">
        <v>11</v>
      </c>
      <c r="D7376" s="9">
        <v>23</v>
      </c>
      <c r="E7376" s="30">
        <f>I01_Avg!D7376</f>
        <v>0.89382736448232958</v>
      </c>
      <c r="F7376" s="30">
        <f>PVWatts_8.5kW!J7388</f>
        <v>0</v>
      </c>
      <c r="G7376" s="34">
        <f t="shared" si="345"/>
        <v>0.89382736448232958</v>
      </c>
      <c r="H7376" s="34">
        <f t="shared" si="346"/>
        <v>0.89382736448232958</v>
      </c>
      <c r="I7376" s="34">
        <f t="shared" si="347"/>
        <v>0</v>
      </c>
    </row>
    <row r="7377" spans="2:9" x14ac:dyDescent="0.25">
      <c r="B7377" s="9">
        <v>2021</v>
      </c>
      <c r="C7377" s="9">
        <v>11</v>
      </c>
      <c r="D7377" s="9">
        <v>0</v>
      </c>
      <c r="E7377" s="30">
        <f>I01_Avg!D7377</f>
        <v>0.84613490939175362</v>
      </c>
      <c r="F7377" s="30">
        <f>PVWatts_8.5kW!J7389</f>
        <v>0</v>
      </c>
      <c r="G7377" s="34">
        <f t="shared" si="345"/>
        <v>0.84613490939175362</v>
      </c>
      <c r="H7377" s="34">
        <f t="shared" si="346"/>
        <v>0.84613490939175362</v>
      </c>
      <c r="I7377" s="34">
        <f t="shared" si="347"/>
        <v>0</v>
      </c>
    </row>
    <row r="7378" spans="2:9" x14ac:dyDescent="0.25">
      <c r="B7378" s="9">
        <v>2021</v>
      </c>
      <c r="C7378" s="9">
        <v>11</v>
      </c>
      <c r="D7378" s="9">
        <v>1</v>
      </c>
      <c r="E7378" s="30">
        <f>I01_Avg!D7378</f>
        <v>0.84649897914298999</v>
      </c>
      <c r="F7378" s="30">
        <f>PVWatts_8.5kW!J7390</f>
        <v>0</v>
      </c>
      <c r="G7378" s="34">
        <f t="shared" si="345"/>
        <v>0.84649897914298999</v>
      </c>
      <c r="H7378" s="34">
        <f t="shared" si="346"/>
        <v>0.84649897914298999</v>
      </c>
      <c r="I7378" s="34">
        <f t="shared" si="347"/>
        <v>0</v>
      </c>
    </row>
    <row r="7379" spans="2:9" x14ac:dyDescent="0.25">
      <c r="B7379" s="9">
        <v>2021</v>
      </c>
      <c r="C7379" s="9">
        <v>11</v>
      </c>
      <c r="D7379" s="9">
        <v>2</v>
      </c>
      <c r="E7379" s="30">
        <f>I01_Avg!D7379</f>
        <v>0.8200170468575968</v>
      </c>
      <c r="F7379" s="30">
        <f>PVWatts_8.5kW!J7391</f>
        <v>0</v>
      </c>
      <c r="G7379" s="34">
        <f t="shared" si="345"/>
        <v>0.8200170468575968</v>
      </c>
      <c r="H7379" s="34">
        <f t="shared" si="346"/>
        <v>0.8200170468575968</v>
      </c>
      <c r="I7379" s="34">
        <f t="shared" si="347"/>
        <v>0</v>
      </c>
    </row>
    <row r="7380" spans="2:9" x14ac:dyDescent="0.25">
      <c r="B7380" s="9">
        <v>2021</v>
      </c>
      <c r="C7380" s="9">
        <v>11</v>
      </c>
      <c r="D7380" s="9">
        <v>3</v>
      </c>
      <c r="E7380" s="30">
        <f>I01_Avg!D7380</f>
        <v>0.82634451345345494</v>
      </c>
      <c r="F7380" s="30">
        <f>PVWatts_8.5kW!J7392</f>
        <v>0</v>
      </c>
      <c r="G7380" s="34">
        <f t="shared" si="345"/>
        <v>0.82634451345345494</v>
      </c>
      <c r="H7380" s="34">
        <f t="shared" si="346"/>
        <v>0.82634451345345494</v>
      </c>
      <c r="I7380" s="34">
        <f t="shared" si="347"/>
        <v>0</v>
      </c>
    </row>
    <row r="7381" spans="2:9" x14ac:dyDescent="0.25">
      <c r="B7381" s="9">
        <v>2021</v>
      </c>
      <c r="C7381" s="9">
        <v>11</v>
      </c>
      <c r="D7381" s="9">
        <v>4</v>
      </c>
      <c r="E7381" s="30">
        <f>I01_Avg!D7381</f>
        <v>0.89878144606281907</v>
      </c>
      <c r="F7381" s="30">
        <f>PVWatts_8.5kW!J7393</f>
        <v>0</v>
      </c>
      <c r="G7381" s="34">
        <f t="shared" si="345"/>
        <v>0.89878144606281907</v>
      </c>
      <c r="H7381" s="34">
        <f t="shared" si="346"/>
        <v>0.89878144606281907</v>
      </c>
      <c r="I7381" s="34">
        <f t="shared" si="347"/>
        <v>0</v>
      </c>
    </row>
    <row r="7382" spans="2:9" x14ac:dyDescent="0.25">
      <c r="B7382" s="9">
        <v>2021</v>
      </c>
      <c r="C7382" s="9">
        <v>11</v>
      </c>
      <c r="D7382" s="9">
        <v>5</v>
      </c>
      <c r="E7382" s="30">
        <f>I01_Avg!D7382</f>
        <v>0.93260655053504393</v>
      </c>
      <c r="F7382" s="30">
        <f>PVWatts_8.5kW!J7394</f>
        <v>0</v>
      </c>
      <c r="G7382" s="34">
        <f t="shared" si="345"/>
        <v>0.93260655053504393</v>
      </c>
      <c r="H7382" s="34">
        <f t="shared" si="346"/>
        <v>0.93260655053504393</v>
      </c>
      <c r="I7382" s="34">
        <f t="shared" si="347"/>
        <v>0</v>
      </c>
    </row>
    <row r="7383" spans="2:9" x14ac:dyDescent="0.25">
      <c r="B7383" s="9">
        <v>2021</v>
      </c>
      <c r="C7383" s="9">
        <v>11</v>
      </c>
      <c r="D7383" s="9">
        <v>6</v>
      </c>
      <c r="E7383" s="30">
        <f>I01_Avg!D7383</f>
        <v>1.0929645597787285</v>
      </c>
      <c r="F7383" s="30">
        <f>PVWatts_8.5kW!J7395</f>
        <v>0</v>
      </c>
      <c r="G7383" s="34">
        <f t="shared" si="345"/>
        <v>1.0929645597787285</v>
      </c>
      <c r="H7383" s="34">
        <f t="shared" si="346"/>
        <v>1.0929645597787285</v>
      </c>
      <c r="I7383" s="34">
        <f t="shared" si="347"/>
        <v>0</v>
      </c>
    </row>
    <row r="7384" spans="2:9" x14ac:dyDescent="0.25">
      <c r="B7384" s="9">
        <v>2021</v>
      </c>
      <c r="C7384" s="9">
        <v>11</v>
      </c>
      <c r="D7384" s="9">
        <v>7</v>
      </c>
      <c r="E7384" s="30">
        <f>I01_Avg!D7384</f>
        <v>1.1787601984390397</v>
      </c>
      <c r="F7384" s="30">
        <f>PVWatts_8.5kW!J7396</f>
        <v>0</v>
      </c>
      <c r="G7384" s="34">
        <f t="shared" si="345"/>
        <v>1.1787601984390397</v>
      </c>
      <c r="H7384" s="34">
        <f t="shared" si="346"/>
        <v>1.1787601984390397</v>
      </c>
      <c r="I7384" s="34">
        <f t="shared" si="347"/>
        <v>0</v>
      </c>
    </row>
    <row r="7385" spans="2:9" x14ac:dyDescent="0.25">
      <c r="B7385" s="9">
        <v>2021</v>
      </c>
      <c r="C7385" s="9">
        <v>11</v>
      </c>
      <c r="D7385" s="9">
        <v>8</v>
      </c>
      <c r="E7385" s="30">
        <f>I01_Avg!D7385</f>
        <v>1.2605038456025894</v>
      </c>
      <c r="F7385" s="30">
        <f>PVWatts_8.5kW!J7397</f>
        <v>0.67867299999999997</v>
      </c>
      <c r="G7385" s="34">
        <f t="shared" si="345"/>
        <v>0.58183084560258946</v>
      </c>
      <c r="H7385" s="34">
        <f t="shared" si="346"/>
        <v>0.58183084560258946</v>
      </c>
      <c r="I7385" s="34">
        <f t="shared" si="347"/>
        <v>0</v>
      </c>
    </row>
    <row r="7386" spans="2:9" x14ac:dyDescent="0.25">
      <c r="B7386" s="9">
        <v>2021</v>
      </c>
      <c r="C7386" s="9">
        <v>11</v>
      </c>
      <c r="D7386" s="9">
        <v>9</v>
      </c>
      <c r="E7386" s="30">
        <f>I01_Avg!D7386</f>
        <v>1.1787996606780564</v>
      </c>
      <c r="F7386" s="30">
        <f>PVWatts_8.5kW!J7398</f>
        <v>1.6510550000000002</v>
      </c>
      <c r="G7386" s="34">
        <f t="shared" si="345"/>
        <v>-0.47225533932194375</v>
      </c>
      <c r="H7386" s="34">
        <f t="shared" si="346"/>
        <v>0</v>
      </c>
      <c r="I7386" s="34">
        <f t="shared" si="347"/>
        <v>-0.47225533932194375</v>
      </c>
    </row>
    <row r="7387" spans="2:9" x14ac:dyDescent="0.25">
      <c r="B7387" s="9">
        <v>2021</v>
      </c>
      <c r="C7387" s="9">
        <v>11</v>
      </c>
      <c r="D7387" s="9">
        <v>10</v>
      </c>
      <c r="E7387" s="30">
        <f>I01_Avg!D7387</f>
        <v>1.1437544261305266</v>
      </c>
      <c r="F7387" s="30">
        <f>PVWatts_8.5kW!J7399</f>
        <v>2.9761709999999999</v>
      </c>
      <c r="G7387" s="34">
        <f t="shared" si="345"/>
        <v>-1.8324165738694733</v>
      </c>
      <c r="H7387" s="34">
        <f t="shared" si="346"/>
        <v>0</v>
      </c>
      <c r="I7387" s="34">
        <f t="shared" si="347"/>
        <v>-1.8324165738694733</v>
      </c>
    </row>
    <row r="7388" spans="2:9" x14ac:dyDescent="0.25">
      <c r="B7388" s="9">
        <v>2021</v>
      </c>
      <c r="C7388" s="9">
        <v>11</v>
      </c>
      <c r="D7388" s="9">
        <v>11</v>
      </c>
      <c r="E7388" s="30">
        <f>I01_Avg!D7388</f>
        <v>1.1430541469463098</v>
      </c>
      <c r="F7388" s="30">
        <f>PVWatts_8.5kW!J7400</f>
        <v>2.2591930000000002</v>
      </c>
      <c r="G7388" s="34">
        <f t="shared" si="345"/>
        <v>-1.1161388530536904</v>
      </c>
      <c r="H7388" s="34">
        <f t="shared" si="346"/>
        <v>0</v>
      </c>
      <c r="I7388" s="34">
        <f t="shared" si="347"/>
        <v>-1.1161388530536904</v>
      </c>
    </row>
    <row r="7389" spans="2:9" x14ac:dyDescent="0.25">
      <c r="B7389" s="9">
        <v>2021</v>
      </c>
      <c r="C7389" s="9">
        <v>11</v>
      </c>
      <c r="D7389" s="9">
        <v>12</v>
      </c>
      <c r="E7389" s="30">
        <f>I01_Avg!D7389</f>
        <v>1.075847234117824</v>
      </c>
      <c r="F7389" s="30">
        <f>PVWatts_8.5kW!J7401</f>
        <v>0.56610699999999992</v>
      </c>
      <c r="G7389" s="34">
        <f t="shared" si="345"/>
        <v>0.5097402341178241</v>
      </c>
      <c r="H7389" s="34">
        <f t="shared" si="346"/>
        <v>0.5097402341178241</v>
      </c>
      <c r="I7389" s="34">
        <f t="shared" si="347"/>
        <v>0</v>
      </c>
    </row>
    <row r="7390" spans="2:9" x14ac:dyDescent="0.25">
      <c r="B7390" s="9">
        <v>2021</v>
      </c>
      <c r="C7390" s="9">
        <v>11</v>
      </c>
      <c r="D7390" s="9">
        <v>13</v>
      </c>
      <c r="E7390" s="30">
        <f>I01_Avg!D7390</f>
        <v>0.96203238376072253</v>
      </c>
      <c r="F7390" s="30">
        <f>PVWatts_8.5kW!J7402</f>
        <v>3.4248879999999997</v>
      </c>
      <c r="G7390" s="34">
        <f t="shared" si="345"/>
        <v>-2.4628556162392772</v>
      </c>
      <c r="H7390" s="34">
        <f t="shared" si="346"/>
        <v>0</v>
      </c>
      <c r="I7390" s="34">
        <f t="shared" si="347"/>
        <v>-2.4628556162392772</v>
      </c>
    </row>
    <row r="7391" spans="2:9" x14ac:dyDescent="0.25">
      <c r="B7391" s="9">
        <v>2021</v>
      </c>
      <c r="C7391" s="9">
        <v>11</v>
      </c>
      <c r="D7391" s="9">
        <v>14</v>
      </c>
      <c r="E7391" s="30">
        <f>I01_Avg!D7391</f>
        <v>0.97827069868849803</v>
      </c>
      <c r="F7391" s="30">
        <f>PVWatts_8.5kW!J7403</f>
        <v>1.7607329999999999</v>
      </c>
      <c r="G7391" s="34">
        <f t="shared" si="345"/>
        <v>-0.78246230131150185</v>
      </c>
      <c r="H7391" s="34">
        <f t="shared" si="346"/>
        <v>0</v>
      </c>
      <c r="I7391" s="34">
        <f t="shared" si="347"/>
        <v>-0.78246230131150185</v>
      </c>
    </row>
    <row r="7392" spans="2:9" x14ac:dyDescent="0.25">
      <c r="B7392" s="9">
        <v>2021</v>
      </c>
      <c r="C7392" s="9">
        <v>11</v>
      </c>
      <c r="D7392" s="9">
        <v>15</v>
      </c>
      <c r="E7392" s="30">
        <f>I01_Avg!D7392</f>
        <v>0.99184000753091861</v>
      </c>
      <c r="F7392" s="30">
        <f>PVWatts_8.5kW!J7404</f>
        <v>0.96219299999999996</v>
      </c>
      <c r="G7392" s="34">
        <f t="shared" si="345"/>
        <v>2.9647007530918645E-2</v>
      </c>
      <c r="H7392" s="34">
        <f t="shared" si="346"/>
        <v>2.9647007530918645E-2</v>
      </c>
      <c r="I7392" s="34">
        <f t="shared" si="347"/>
        <v>0</v>
      </c>
    </row>
    <row r="7393" spans="2:9" x14ac:dyDescent="0.25">
      <c r="B7393" s="9">
        <v>2021</v>
      </c>
      <c r="C7393" s="9">
        <v>11</v>
      </c>
      <c r="D7393" s="9">
        <v>16</v>
      </c>
      <c r="E7393" s="30">
        <f>I01_Avg!D7393</f>
        <v>1.0350052668094105</v>
      </c>
      <c r="F7393" s="30">
        <f>PVWatts_8.5kW!J7405</f>
        <v>0.87464900000000001</v>
      </c>
      <c r="G7393" s="34">
        <f t="shared" si="345"/>
        <v>0.16035626680941051</v>
      </c>
      <c r="H7393" s="34">
        <f t="shared" si="346"/>
        <v>0.16035626680941051</v>
      </c>
      <c r="I7393" s="34">
        <f t="shared" si="347"/>
        <v>0</v>
      </c>
    </row>
    <row r="7394" spans="2:9" x14ac:dyDescent="0.25">
      <c r="B7394" s="9">
        <v>2021</v>
      </c>
      <c r="C7394" s="9">
        <v>11</v>
      </c>
      <c r="D7394" s="9">
        <v>17</v>
      </c>
      <c r="E7394" s="30">
        <f>I01_Avg!D7394</f>
        <v>1.1404780174267666</v>
      </c>
      <c r="F7394" s="30">
        <f>PVWatts_8.5kW!J7406</f>
        <v>0</v>
      </c>
      <c r="G7394" s="34">
        <f t="shared" si="345"/>
        <v>1.1404780174267666</v>
      </c>
      <c r="H7394" s="34">
        <f t="shared" si="346"/>
        <v>1.1404780174267666</v>
      </c>
      <c r="I7394" s="34">
        <f t="shared" si="347"/>
        <v>0</v>
      </c>
    </row>
    <row r="7395" spans="2:9" x14ac:dyDescent="0.25">
      <c r="B7395" s="9">
        <v>2021</v>
      </c>
      <c r="C7395" s="9">
        <v>11</v>
      </c>
      <c r="D7395" s="9">
        <v>18</v>
      </c>
      <c r="E7395" s="30">
        <f>I01_Avg!D7395</f>
        <v>1.2312094283840265</v>
      </c>
      <c r="F7395" s="30">
        <f>PVWatts_8.5kW!J7407</f>
        <v>0</v>
      </c>
      <c r="G7395" s="34">
        <f t="shared" si="345"/>
        <v>1.2312094283840265</v>
      </c>
      <c r="H7395" s="34">
        <f t="shared" si="346"/>
        <v>1.2312094283840265</v>
      </c>
      <c r="I7395" s="34">
        <f t="shared" si="347"/>
        <v>0</v>
      </c>
    </row>
    <row r="7396" spans="2:9" x14ac:dyDescent="0.25">
      <c r="B7396" s="9">
        <v>2021</v>
      </c>
      <c r="C7396" s="9">
        <v>11</v>
      </c>
      <c r="D7396" s="9">
        <v>19</v>
      </c>
      <c r="E7396" s="30">
        <f>I01_Avg!D7396</f>
        <v>1.3205795224272543</v>
      </c>
      <c r="F7396" s="30">
        <f>PVWatts_8.5kW!J7408</f>
        <v>0</v>
      </c>
      <c r="G7396" s="34">
        <f t="shared" si="345"/>
        <v>1.3205795224272543</v>
      </c>
      <c r="H7396" s="34">
        <f t="shared" si="346"/>
        <v>1.3205795224272543</v>
      </c>
      <c r="I7396" s="34">
        <f t="shared" si="347"/>
        <v>0</v>
      </c>
    </row>
    <row r="7397" spans="2:9" x14ac:dyDescent="0.25">
      <c r="B7397" s="9">
        <v>2021</v>
      </c>
      <c r="C7397" s="9">
        <v>11</v>
      </c>
      <c r="D7397" s="9">
        <v>20</v>
      </c>
      <c r="E7397" s="30">
        <f>I01_Avg!D7397</f>
        <v>1.2905125340575172</v>
      </c>
      <c r="F7397" s="30">
        <f>PVWatts_8.5kW!J7409</f>
        <v>0</v>
      </c>
      <c r="G7397" s="34">
        <f t="shared" si="345"/>
        <v>1.2905125340575172</v>
      </c>
      <c r="H7397" s="34">
        <f t="shared" si="346"/>
        <v>1.2905125340575172</v>
      </c>
      <c r="I7397" s="34">
        <f t="shared" si="347"/>
        <v>0</v>
      </c>
    </row>
    <row r="7398" spans="2:9" x14ac:dyDescent="0.25">
      <c r="B7398" s="9">
        <v>2021</v>
      </c>
      <c r="C7398" s="9">
        <v>11</v>
      </c>
      <c r="D7398" s="9">
        <v>21</v>
      </c>
      <c r="E7398" s="30">
        <f>I01_Avg!D7398</f>
        <v>1.20114926588705</v>
      </c>
      <c r="F7398" s="30">
        <f>PVWatts_8.5kW!J7410</f>
        <v>0</v>
      </c>
      <c r="G7398" s="34">
        <f t="shared" si="345"/>
        <v>1.20114926588705</v>
      </c>
      <c r="H7398" s="34">
        <f t="shared" si="346"/>
        <v>1.20114926588705</v>
      </c>
      <c r="I7398" s="34">
        <f t="shared" si="347"/>
        <v>0</v>
      </c>
    </row>
    <row r="7399" spans="2:9" x14ac:dyDescent="0.25">
      <c r="B7399" s="9">
        <v>2021</v>
      </c>
      <c r="C7399" s="9">
        <v>11</v>
      </c>
      <c r="D7399" s="9">
        <v>22</v>
      </c>
      <c r="E7399" s="30">
        <f>I01_Avg!D7399</f>
        <v>0.9993790857025876</v>
      </c>
      <c r="F7399" s="30">
        <f>PVWatts_8.5kW!J7411</f>
        <v>0</v>
      </c>
      <c r="G7399" s="34">
        <f t="shared" si="345"/>
        <v>0.9993790857025876</v>
      </c>
      <c r="H7399" s="34">
        <f t="shared" si="346"/>
        <v>0.9993790857025876</v>
      </c>
      <c r="I7399" s="34">
        <f t="shared" si="347"/>
        <v>0</v>
      </c>
    </row>
    <row r="7400" spans="2:9" x14ac:dyDescent="0.25">
      <c r="B7400" s="9">
        <v>2021</v>
      </c>
      <c r="C7400" s="9">
        <v>11</v>
      </c>
      <c r="D7400" s="9">
        <v>23</v>
      </c>
      <c r="E7400" s="30">
        <f>I01_Avg!D7400</f>
        <v>0.89364942995112173</v>
      </c>
      <c r="F7400" s="30">
        <f>PVWatts_8.5kW!J7412</f>
        <v>0</v>
      </c>
      <c r="G7400" s="34">
        <f t="shared" si="345"/>
        <v>0.89364942995112173</v>
      </c>
      <c r="H7400" s="34">
        <f t="shared" si="346"/>
        <v>0.89364942995112173</v>
      </c>
      <c r="I7400" s="34">
        <f t="shared" si="347"/>
        <v>0</v>
      </c>
    </row>
    <row r="7401" spans="2:9" x14ac:dyDescent="0.25">
      <c r="B7401" s="9">
        <v>2021</v>
      </c>
      <c r="C7401" s="9">
        <v>11</v>
      </c>
      <c r="D7401" s="9">
        <v>0</v>
      </c>
      <c r="E7401" s="30">
        <f>I01_Avg!D7401</f>
        <v>0.82892305211213924</v>
      </c>
      <c r="F7401" s="30">
        <f>PVWatts_8.5kW!J7413</f>
        <v>0</v>
      </c>
      <c r="G7401" s="34">
        <f t="shared" si="345"/>
        <v>0.82892305211213924</v>
      </c>
      <c r="H7401" s="34">
        <f t="shared" si="346"/>
        <v>0.82892305211213924</v>
      </c>
      <c r="I7401" s="34">
        <f t="shared" si="347"/>
        <v>0</v>
      </c>
    </row>
    <row r="7402" spans="2:9" x14ac:dyDescent="0.25">
      <c r="B7402" s="9">
        <v>2021</v>
      </c>
      <c r="C7402" s="9">
        <v>11</v>
      </c>
      <c r="D7402" s="9">
        <v>1</v>
      </c>
      <c r="E7402" s="30">
        <f>I01_Avg!D7402</f>
        <v>0.80824442119465112</v>
      </c>
      <c r="F7402" s="30">
        <f>PVWatts_8.5kW!J7414</f>
        <v>0</v>
      </c>
      <c r="G7402" s="34">
        <f t="shared" si="345"/>
        <v>0.80824442119465112</v>
      </c>
      <c r="H7402" s="34">
        <f t="shared" si="346"/>
        <v>0.80824442119465112</v>
      </c>
      <c r="I7402" s="34">
        <f t="shared" si="347"/>
        <v>0</v>
      </c>
    </row>
    <row r="7403" spans="2:9" x14ac:dyDescent="0.25">
      <c r="B7403" s="9">
        <v>2021</v>
      </c>
      <c r="C7403" s="9">
        <v>11</v>
      </c>
      <c r="D7403" s="9">
        <v>2</v>
      </c>
      <c r="E7403" s="30">
        <f>I01_Avg!D7403</f>
        <v>0.81566625578027774</v>
      </c>
      <c r="F7403" s="30">
        <f>PVWatts_8.5kW!J7415</f>
        <v>0</v>
      </c>
      <c r="G7403" s="34">
        <f t="shared" si="345"/>
        <v>0.81566625578027774</v>
      </c>
      <c r="H7403" s="34">
        <f t="shared" si="346"/>
        <v>0.81566625578027774</v>
      </c>
      <c r="I7403" s="34">
        <f t="shared" si="347"/>
        <v>0</v>
      </c>
    </row>
    <row r="7404" spans="2:9" x14ac:dyDescent="0.25">
      <c r="B7404" s="9">
        <v>2021</v>
      </c>
      <c r="C7404" s="9">
        <v>11</v>
      </c>
      <c r="D7404" s="9">
        <v>3</v>
      </c>
      <c r="E7404" s="30">
        <f>I01_Avg!D7404</f>
        <v>0.82295499748970868</v>
      </c>
      <c r="F7404" s="30">
        <f>PVWatts_8.5kW!J7416</f>
        <v>0</v>
      </c>
      <c r="G7404" s="34">
        <f t="shared" si="345"/>
        <v>0.82295499748970868</v>
      </c>
      <c r="H7404" s="34">
        <f t="shared" si="346"/>
        <v>0.82295499748970868</v>
      </c>
      <c r="I7404" s="34">
        <f t="shared" si="347"/>
        <v>0</v>
      </c>
    </row>
    <row r="7405" spans="2:9" x14ac:dyDescent="0.25">
      <c r="B7405" s="9">
        <v>2021</v>
      </c>
      <c r="C7405" s="9">
        <v>11</v>
      </c>
      <c r="D7405" s="9">
        <v>4</v>
      </c>
      <c r="E7405" s="30">
        <f>I01_Avg!D7405</f>
        <v>0.90248969848163441</v>
      </c>
      <c r="F7405" s="30">
        <f>PVWatts_8.5kW!J7417</f>
        <v>0</v>
      </c>
      <c r="G7405" s="34">
        <f t="shared" si="345"/>
        <v>0.90248969848163441</v>
      </c>
      <c r="H7405" s="34">
        <f t="shared" si="346"/>
        <v>0.90248969848163441</v>
      </c>
      <c r="I7405" s="34">
        <f t="shared" si="347"/>
        <v>0</v>
      </c>
    </row>
    <row r="7406" spans="2:9" x14ac:dyDescent="0.25">
      <c r="B7406" s="9">
        <v>2021</v>
      </c>
      <c r="C7406" s="9">
        <v>11</v>
      </c>
      <c r="D7406" s="9">
        <v>5</v>
      </c>
      <c r="E7406" s="30">
        <f>I01_Avg!D7406</f>
        <v>0.96475558748112766</v>
      </c>
      <c r="F7406" s="30">
        <f>PVWatts_8.5kW!J7418</f>
        <v>0</v>
      </c>
      <c r="G7406" s="34">
        <f t="shared" si="345"/>
        <v>0.96475558748112766</v>
      </c>
      <c r="H7406" s="34">
        <f t="shared" si="346"/>
        <v>0.96475558748112766</v>
      </c>
      <c r="I7406" s="34">
        <f t="shared" si="347"/>
        <v>0</v>
      </c>
    </row>
    <row r="7407" spans="2:9" x14ac:dyDescent="0.25">
      <c r="B7407" s="9">
        <v>2021</v>
      </c>
      <c r="C7407" s="9">
        <v>11</v>
      </c>
      <c r="D7407" s="9">
        <v>6</v>
      </c>
      <c r="E7407" s="30">
        <f>I01_Avg!D7407</f>
        <v>1.1060953943257468</v>
      </c>
      <c r="F7407" s="30">
        <f>PVWatts_8.5kW!J7419</f>
        <v>0</v>
      </c>
      <c r="G7407" s="34">
        <f t="shared" si="345"/>
        <v>1.1060953943257468</v>
      </c>
      <c r="H7407" s="34">
        <f t="shared" si="346"/>
        <v>1.1060953943257468</v>
      </c>
      <c r="I7407" s="34">
        <f t="shared" si="347"/>
        <v>0</v>
      </c>
    </row>
    <row r="7408" spans="2:9" x14ac:dyDescent="0.25">
      <c r="B7408" s="9">
        <v>2021</v>
      </c>
      <c r="C7408" s="9">
        <v>11</v>
      </c>
      <c r="D7408" s="9">
        <v>7</v>
      </c>
      <c r="E7408" s="30">
        <f>I01_Avg!D7408</f>
        <v>1.318966131079927</v>
      </c>
      <c r="F7408" s="30">
        <f>PVWatts_8.5kW!J7420</f>
        <v>0</v>
      </c>
      <c r="G7408" s="34">
        <f t="shared" si="345"/>
        <v>1.318966131079927</v>
      </c>
      <c r="H7408" s="34">
        <f t="shared" si="346"/>
        <v>1.318966131079927</v>
      </c>
      <c r="I7408" s="34">
        <f t="shared" si="347"/>
        <v>0</v>
      </c>
    </row>
    <row r="7409" spans="2:9" x14ac:dyDescent="0.25">
      <c r="B7409" s="9">
        <v>2021</v>
      </c>
      <c r="C7409" s="9">
        <v>11</v>
      </c>
      <c r="D7409" s="9">
        <v>8</v>
      </c>
      <c r="E7409" s="30">
        <f>I01_Avg!D7409</f>
        <v>1.4246445013524742</v>
      </c>
      <c r="F7409" s="30">
        <f>PVWatts_8.5kW!J7421</f>
        <v>0.84033900000000006</v>
      </c>
      <c r="G7409" s="34">
        <f t="shared" si="345"/>
        <v>0.58430550135247417</v>
      </c>
      <c r="H7409" s="34">
        <f t="shared" si="346"/>
        <v>0.58430550135247417</v>
      </c>
      <c r="I7409" s="34">
        <f t="shared" si="347"/>
        <v>0</v>
      </c>
    </row>
    <row r="7410" spans="2:9" x14ac:dyDescent="0.25">
      <c r="B7410" s="9">
        <v>2021</v>
      </c>
      <c r="C7410" s="9">
        <v>11</v>
      </c>
      <c r="D7410" s="9">
        <v>9</v>
      </c>
      <c r="E7410" s="30">
        <f>I01_Avg!D7410</f>
        <v>1.3412209622350022</v>
      </c>
      <c r="F7410" s="30">
        <f>PVWatts_8.5kW!J7422</f>
        <v>2.2399830000000001</v>
      </c>
      <c r="G7410" s="34">
        <f t="shared" si="345"/>
        <v>-0.89876203776499786</v>
      </c>
      <c r="H7410" s="34">
        <f t="shared" si="346"/>
        <v>0</v>
      </c>
      <c r="I7410" s="34">
        <f t="shared" si="347"/>
        <v>-0.89876203776499786</v>
      </c>
    </row>
    <row r="7411" spans="2:9" x14ac:dyDescent="0.25">
      <c r="B7411" s="9">
        <v>2021</v>
      </c>
      <c r="C7411" s="9">
        <v>11</v>
      </c>
      <c r="D7411" s="9">
        <v>10</v>
      </c>
      <c r="E7411" s="30">
        <f>I01_Avg!D7411</f>
        <v>1.3159857477598051</v>
      </c>
      <c r="F7411" s="30">
        <f>PVWatts_8.5kW!J7423</f>
        <v>3.2745920000000002</v>
      </c>
      <c r="G7411" s="34">
        <f t="shared" si="345"/>
        <v>-1.958606252240195</v>
      </c>
      <c r="H7411" s="34">
        <f t="shared" si="346"/>
        <v>0</v>
      </c>
      <c r="I7411" s="34">
        <f t="shared" si="347"/>
        <v>-1.958606252240195</v>
      </c>
    </row>
    <row r="7412" spans="2:9" x14ac:dyDescent="0.25">
      <c r="B7412" s="9">
        <v>2021</v>
      </c>
      <c r="C7412" s="9">
        <v>11</v>
      </c>
      <c r="D7412" s="9">
        <v>11</v>
      </c>
      <c r="E7412" s="30">
        <f>I01_Avg!D7412</f>
        <v>1.1950430285257252</v>
      </c>
      <c r="F7412" s="30">
        <f>PVWatts_8.5kW!J7424</f>
        <v>3.9408080000000001</v>
      </c>
      <c r="G7412" s="34">
        <f t="shared" si="345"/>
        <v>-2.7457649714742747</v>
      </c>
      <c r="H7412" s="34">
        <f t="shared" si="346"/>
        <v>0</v>
      </c>
      <c r="I7412" s="34">
        <f t="shared" si="347"/>
        <v>-2.7457649714742747</v>
      </c>
    </row>
    <row r="7413" spans="2:9" x14ac:dyDescent="0.25">
      <c r="B7413" s="9">
        <v>2021</v>
      </c>
      <c r="C7413" s="9">
        <v>11</v>
      </c>
      <c r="D7413" s="9">
        <v>12</v>
      </c>
      <c r="E7413" s="30">
        <f>I01_Avg!D7413</f>
        <v>1.0555143641539717</v>
      </c>
      <c r="F7413" s="30">
        <f>PVWatts_8.5kW!J7425</f>
        <v>2.3150089999999999</v>
      </c>
      <c r="G7413" s="34">
        <f t="shared" si="345"/>
        <v>-1.2594946358460282</v>
      </c>
      <c r="H7413" s="34">
        <f t="shared" si="346"/>
        <v>0</v>
      </c>
      <c r="I7413" s="34">
        <f t="shared" si="347"/>
        <v>-1.2594946358460282</v>
      </c>
    </row>
    <row r="7414" spans="2:9" x14ac:dyDescent="0.25">
      <c r="B7414" s="9">
        <v>2021</v>
      </c>
      <c r="C7414" s="9">
        <v>11</v>
      </c>
      <c r="D7414" s="9">
        <v>13</v>
      </c>
      <c r="E7414" s="30">
        <f>I01_Avg!D7414</f>
        <v>0.99212934901302563</v>
      </c>
      <c r="F7414" s="30">
        <f>PVWatts_8.5kW!J7426</f>
        <v>1.2792680000000001</v>
      </c>
      <c r="G7414" s="34">
        <f t="shared" si="345"/>
        <v>-0.28713865098697444</v>
      </c>
      <c r="H7414" s="34">
        <f t="shared" si="346"/>
        <v>0</v>
      </c>
      <c r="I7414" s="34">
        <f t="shared" si="347"/>
        <v>-0.28713865098697444</v>
      </c>
    </row>
    <row r="7415" spans="2:9" x14ac:dyDescent="0.25">
      <c r="B7415" s="9">
        <v>2021</v>
      </c>
      <c r="C7415" s="9">
        <v>11</v>
      </c>
      <c r="D7415" s="9">
        <v>14</v>
      </c>
      <c r="E7415" s="30">
        <f>I01_Avg!D7415</f>
        <v>1.0122286970611518</v>
      </c>
      <c r="F7415" s="30">
        <f>PVWatts_8.5kW!J7427</f>
        <v>2.6311789999999999</v>
      </c>
      <c r="G7415" s="34">
        <f t="shared" si="345"/>
        <v>-1.6189503029388481</v>
      </c>
      <c r="H7415" s="34">
        <f t="shared" si="346"/>
        <v>0</v>
      </c>
      <c r="I7415" s="34">
        <f t="shared" si="347"/>
        <v>-1.6189503029388481</v>
      </c>
    </row>
    <row r="7416" spans="2:9" x14ac:dyDescent="0.25">
      <c r="B7416" s="9">
        <v>2021</v>
      </c>
      <c r="C7416" s="9">
        <v>11</v>
      </c>
      <c r="D7416" s="9">
        <v>15</v>
      </c>
      <c r="E7416" s="30">
        <f>I01_Avg!D7416</f>
        <v>0.99415065196237118</v>
      </c>
      <c r="F7416" s="30">
        <f>PVWatts_8.5kW!J7428</f>
        <v>1.3525670000000001</v>
      </c>
      <c r="G7416" s="34">
        <f t="shared" si="345"/>
        <v>-0.3584163480376289</v>
      </c>
      <c r="H7416" s="34">
        <f t="shared" si="346"/>
        <v>0</v>
      </c>
      <c r="I7416" s="34">
        <f t="shared" si="347"/>
        <v>-0.3584163480376289</v>
      </c>
    </row>
    <row r="7417" spans="2:9" x14ac:dyDescent="0.25">
      <c r="B7417" s="9">
        <v>2021</v>
      </c>
      <c r="C7417" s="9">
        <v>11</v>
      </c>
      <c r="D7417" s="9">
        <v>16</v>
      </c>
      <c r="E7417" s="30">
        <f>I01_Avg!D7417</f>
        <v>1.0802757715415021</v>
      </c>
      <c r="F7417" s="30">
        <f>PVWatts_8.5kW!J7429</f>
        <v>0.53683100000000006</v>
      </c>
      <c r="G7417" s="34">
        <f t="shared" si="345"/>
        <v>0.54344477154150206</v>
      </c>
      <c r="H7417" s="34">
        <f t="shared" si="346"/>
        <v>0.54344477154150206</v>
      </c>
      <c r="I7417" s="34">
        <f t="shared" si="347"/>
        <v>0</v>
      </c>
    </row>
    <row r="7418" spans="2:9" x14ac:dyDescent="0.25">
      <c r="B7418" s="9">
        <v>2021</v>
      </c>
      <c r="C7418" s="9">
        <v>11</v>
      </c>
      <c r="D7418" s="9">
        <v>17</v>
      </c>
      <c r="E7418" s="30">
        <f>I01_Avg!D7418</f>
        <v>1.1437253844079636</v>
      </c>
      <c r="F7418" s="30">
        <f>PVWatts_8.5kW!J7430</f>
        <v>0</v>
      </c>
      <c r="G7418" s="34">
        <f t="shared" si="345"/>
        <v>1.1437253844079636</v>
      </c>
      <c r="H7418" s="34">
        <f t="shared" si="346"/>
        <v>1.1437253844079636</v>
      </c>
      <c r="I7418" s="34">
        <f t="shared" si="347"/>
        <v>0</v>
      </c>
    </row>
    <row r="7419" spans="2:9" x14ac:dyDescent="0.25">
      <c r="B7419" s="9">
        <v>2021</v>
      </c>
      <c r="C7419" s="9">
        <v>11</v>
      </c>
      <c r="D7419" s="9">
        <v>18</v>
      </c>
      <c r="E7419" s="30">
        <f>I01_Avg!D7419</f>
        <v>1.2061516599179745</v>
      </c>
      <c r="F7419" s="30">
        <f>PVWatts_8.5kW!J7431</f>
        <v>0</v>
      </c>
      <c r="G7419" s="34">
        <f t="shared" si="345"/>
        <v>1.2061516599179745</v>
      </c>
      <c r="H7419" s="34">
        <f t="shared" si="346"/>
        <v>1.2061516599179745</v>
      </c>
      <c r="I7419" s="34">
        <f t="shared" si="347"/>
        <v>0</v>
      </c>
    </row>
    <row r="7420" spans="2:9" x14ac:dyDescent="0.25">
      <c r="B7420" s="9">
        <v>2021</v>
      </c>
      <c r="C7420" s="9">
        <v>11</v>
      </c>
      <c r="D7420" s="9">
        <v>19</v>
      </c>
      <c r="E7420" s="30">
        <f>I01_Avg!D7420</f>
        <v>1.2628663463174505</v>
      </c>
      <c r="F7420" s="30">
        <f>PVWatts_8.5kW!J7432</f>
        <v>0</v>
      </c>
      <c r="G7420" s="34">
        <f t="shared" si="345"/>
        <v>1.2628663463174505</v>
      </c>
      <c r="H7420" s="34">
        <f t="shared" si="346"/>
        <v>1.2628663463174505</v>
      </c>
      <c r="I7420" s="34">
        <f t="shared" si="347"/>
        <v>0</v>
      </c>
    </row>
    <row r="7421" spans="2:9" x14ac:dyDescent="0.25">
      <c r="B7421" s="9">
        <v>2021</v>
      </c>
      <c r="C7421" s="9">
        <v>11</v>
      </c>
      <c r="D7421" s="9">
        <v>20</v>
      </c>
      <c r="E7421" s="30">
        <f>I01_Avg!D7421</f>
        <v>1.170008431273666</v>
      </c>
      <c r="F7421" s="30">
        <f>PVWatts_8.5kW!J7433</f>
        <v>0</v>
      </c>
      <c r="G7421" s="34">
        <f t="shared" si="345"/>
        <v>1.170008431273666</v>
      </c>
      <c r="H7421" s="34">
        <f t="shared" si="346"/>
        <v>1.170008431273666</v>
      </c>
      <c r="I7421" s="34">
        <f t="shared" si="347"/>
        <v>0</v>
      </c>
    </row>
    <row r="7422" spans="2:9" x14ac:dyDescent="0.25">
      <c r="B7422" s="9">
        <v>2021</v>
      </c>
      <c r="C7422" s="9">
        <v>11</v>
      </c>
      <c r="D7422" s="9">
        <v>21</v>
      </c>
      <c r="E7422" s="30">
        <f>I01_Avg!D7422</f>
        <v>1.1394196677423327</v>
      </c>
      <c r="F7422" s="30">
        <f>PVWatts_8.5kW!J7434</f>
        <v>0</v>
      </c>
      <c r="G7422" s="34">
        <f t="shared" si="345"/>
        <v>1.1394196677423327</v>
      </c>
      <c r="H7422" s="34">
        <f t="shared" si="346"/>
        <v>1.1394196677423327</v>
      </c>
      <c r="I7422" s="34">
        <f t="shared" si="347"/>
        <v>0</v>
      </c>
    </row>
    <row r="7423" spans="2:9" x14ac:dyDescent="0.25">
      <c r="B7423" s="9">
        <v>2021</v>
      </c>
      <c r="C7423" s="9">
        <v>11</v>
      </c>
      <c r="D7423" s="9">
        <v>22</v>
      </c>
      <c r="E7423" s="30">
        <f>I01_Avg!D7423</f>
        <v>1.0007558395792864</v>
      </c>
      <c r="F7423" s="30">
        <f>PVWatts_8.5kW!J7435</f>
        <v>0</v>
      </c>
      <c r="G7423" s="34">
        <f t="shared" si="345"/>
        <v>1.0007558395792864</v>
      </c>
      <c r="H7423" s="34">
        <f t="shared" si="346"/>
        <v>1.0007558395792864</v>
      </c>
      <c r="I7423" s="34">
        <f t="shared" si="347"/>
        <v>0</v>
      </c>
    </row>
    <row r="7424" spans="2:9" x14ac:dyDescent="0.25">
      <c r="B7424" s="9">
        <v>2021</v>
      </c>
      <c r="C7424" s="9">
        <v>11</v>
      </c>
      <c r="D7424" s="9">
        <v>23</v>
      </c>
      <c r="E7424" s="30">
        <f>I01_Avg!D7424</f>
        <v>0.9288584522777803</v>
      </c>
      <c r="F7424" s="30">
        <f>PVWatts_8.5kW!J7436</f>
        <v>0</v>
      </c>
      <c r="G7424" s="34">
        <f t="shared" si="345"/>
        <v>0.9288584522777803</v>
      </c>
      <c r="H7424" s="34">
        <f t="shared" si="346"/>
        <v>0.9288584522777803</v>
      </c>
      <c r="I7424" s="34">
        <f t="shared" si="347"/>
        <v>0</v>
      </c>
    </row>
    <row r="7425" spans="2:9" x14ac:dyDescent="0.25">
      <c r="B7425" s="9">
        <v>2021</v>
      </c>
      <c r="C7425" s="9">
        <v>11</v>
      </c>
      <c r="D7425" s="9">
        <v>0</v>
      </c>
      <c r="E7425" s="30">
        <f>I01_Avg!D7425</f>
        <v>0.85707049756041054</v>
      </c>
      <c r="F7425" s="30">
        <f>PVWatts_8.5kW!J7437</f>
        <v>0</v>
      </c>
      <c r="G7425" s="34">
        <f t="shared" si="345"/>
        <v>0.85707049756041054</v>
      </c>
      <c r="H7425" s="34">
        <f t="shared" si="346"/>
        <v>0.85707049756041054</v>
      </c>
      <c r="I7425" s="34">
        <f t="shared" si="347"/>
        <v>0</v>
      </c>
    </row>
    <row r="7426" spans="2:9" x14ac:dyDescent="0.25">
      <c r="B7426" s="9">
        <v>2021</v>
      </c>
      <c r="C7426" s="9">
        <v>11</v>
      </c>
      <c r="D7426" s="9">
        <v>1</v>
      </c>
      <c r="E7426" s="30">
        <f>I01_Avg!D7426</f>
        <v>0.79293972248480027</v>
      </c>
      <c r="F7426" s="30">
        <f>PVWatts_8.5kW!J7438</f>
        <v>0</v>
      </c>
      <c r="G7426" s="34">
        <f t="shared" si="345"/>
        <v>0.79293972248480027</v>
      </c>
      <c r="H7426" s="34">
        <f t="shared" si="346"/>
        <v>0.79293972248480027</v>
      </c>
      <c r="I7426" s="34">
        <f t="shared" si="347"/>
        <v>0</v>
      </c>
    </row>
    <row r="7427" spans="2:9" x14ac:dyDescent="0.25">
      <c r="B7427" s="9">
        <v>2021</v>
      </c>
      <c r="C7427" s="9">
        <v>11</v>
      </c>
      <c r="D7427" s="9">
        <v>2</v>
      </c>
      <c r="E7427" s="30">
        <f>I01_Avg!D7427</f>
        <v>0.79505442351395494</v>
      </c>
      <c r="F7427" s="30">
        <f>PVWatts_8.5kW!J7439</f>
        <v>0</v>
      </c>
      <c r="G7427" s="34">
        <f t="shared" si="345"/>
        <v>0.79505442351395494</v>
      </c>
      <c r="H7427" s="34">
        <f t="shared" si="346"/>
        <v>0.79505442351395494</v>
      </c>
      <c r="I7427" s="34">
        <f t="shared" si="347"/>
        <v>0</v>
      </c>
    </row>
    <row r="7428" spans="2:9" x14ac:dyDescent="0.25">
      <c r="B7428" s="9">
        <v>2021</v>
      </c>
      <c r="C7428" s="9">
        <v>11</v>
      </c>
      <c r="D7428" s="9">
        <v>3</v>
      </c>
      <c r="E7428" s="30">
        <f>I01_Avg!D7428</f>
        <v>0.78365032576264093</v>
      </c>
      <c r="F7428" s="30">
        <f>PVWatts_8.5kW!J7440</f>
        <v>0</v>
      </c>
      <c r="G7428" s="34">
        <f t="shared" si="345"/>
        <v>0.78365032576264093</v>
      </c>
      <c r="H7428" s="34">
        <f t="shared" si="346"/>
        <v>0.78365032576264093</v>
      </c>
      <c r="I7428" s="34">
        <f t="shared" si="347"/>
        <v>0</v>
      </c>
    </row>
    <row r="7429" spans="2:9" x14ac:dyDescent="0.25">
      <c r="B7429" s="9">
        <v>2021</v>
      </c>
      <c r="C7429" s="9">
        <v>11</v>
      </c>
      <c r="D7429" s="9">
        <v>4</v>
      </c>
      <c r="E7429" s="30">
        <f>I01_Avg!D7429</f>
        <v>0.80841532478433187</v>
      </c>
      <c r="F7429" s="30">
        <f>PVWatts_8.5kW!J7441</f>
        <v>0</v>
      </c>
      <c r="G7429" s="34">
        <f t="shared" si="345"/>
        <v>0.80841532478433187</v>
      </c>
      <c r="H7429" s="34">
        <f t="shared" si="346"/>
        <v>0.80841532478433187</v>
      </c>
      <c r="I7429" s="34">
        <f t="shared" si="347"/>
        <v>0</v>
      </c>
    </row>
    <row r="7430" spans="2:9" x14ac:dyDescent="0.25">
      <c r="B7430" s="9">
        <v>2021</v>
      </c>
      <c r="C7430" s="9">
        <v>11</v>
      </c>
      <c r="D7430" s="9">
        <v>5</v>
      </c>
      <c r="E7430" s="30">
        <f>I01_Avg!D7430</f>
        <v>0.84938191356716264</v>
      </c>
      <c r="F7430" s="30">
        <f>PVWatts_8.5kW!J7442</f>
        <v>0</v>
      </c>
      <c r="G7430" s="34">
        <f t="shared" si="345"/>
        <v>0.84938191356716264</v>
      </c>
      <c r="H7430" s="34">
        <f t="shared" si="346"/>
        <v>0.84938191356716264</v>
      </c>
      <c r="I7430" s="34">
        <f t="shared" si="347"/>
        <v>0</v>
      </c>
    </row>
    <row r="7431" spans="2:9" x14ac:dyDescent="0.25">
      <c r="B7431" s="9">
        <v>2021</v>
      </c>
      <c r="C7431" s="9">
        <v>11</v>
      </c>
      <c r="D7431" s="9">
        <v>6</v>
      </c>
      <c r="E7431" s="30">
        <f>I01_Avg!D7431</f>
        <v>0.91773757812068657</v>
      </c>
      <c r="F7431" s="30">
        <f>PVWatts_8.5kW!J7443</f>
        <v>0</v>
      </c>
      <c r="G7431" s="34">
        <f t="shared" si="345"/>
        <v>0.91773757812068657</v>
      </c>
      <c r="H7431" s="34">
        <f t="shared" si="346"/>
        <v>0.91773757812068657</v>
      </c>
      <c r="I7431" s="34">
        <f t="shared" si="347"/>
        <v>0</v>
      </c>
    </row>
    <row r="7432" spans="2:9" x14ac:dyDescent="0.25">
      <c r="B7432" s="9">
        <v>2021</v>
      </c>
      <c r="C7432" s="9">
        <v>11</v>
      </c>
      <c r="D7432" s="9">
        <v>7</v>
      </c>
      <c r="E7432" s="30">
        <f>I01_Avg!D7432</f>
        <v>1.0629208478427321</v>
      </c>
      <c r="F7432" s="30">
        <f>PVWatts_8.5kW!J7444</f>
        <v>0</v>
      </c>
      <c r="G7432" s="34">
        <f t="shared" si="345"/>
        <v>1.0629208478427321</v>
      </c>
      <c r="H7432" s="34">
        <f t="shared" si="346"/>
        <v>1.0629208478427321</v>
      </c>
      <c r="I7432" s="34">
        <f t="shared" si="347"/>
        <v>0</v>
      </c>
    </row>
    <row r="7433" spans="2:9" x14ac:dyDescent="0.25">
      <c r="B7433" s="9">
        <v>2021</v>
      </c>
      <c r="C7433" s="9">
        <v>11</v>
      </c>
      <c r="D7433" s="9">
        <v>8</v>
      </c>
      <c r="E7433" s="30">
        <f>I01_Avg!D7433</f>
        <v>1.1390855247164526</v>
      </c>
      <c r="F7433" s="30">
        <f>PVWatts_8.5kW!J7445</f>
        <v>0.64292799999999994</v>
      </c>
      <c r="G7433" s="34">
        <f t="shared" si="345"/>
        <v>0.49615752471645269</v>
      </c>
      <c r="H7433" s="34">
        <f t="shared" si="346"/>
        <v>0.49615752471645269</v>
      </c>
      <c r="I7433" s="34">
        <f t="shared" si="347"/>
        <v>0</v>
      </c>
    </row>
    <row r="7434" spans="2:9" x14ac:dyDescent="0.25">
      <c r="B7434" s="9">
        <v>2021</v>
      </c>
      <c r="C7434" s="9">
        <v>11</v>
      </c>
      <c r="D7434" s="9">
        <v>9</v>
      </c>
      <c r="E7434" s="30">
        <f>I01_Avg!D7434</f>
        <v>1.2652415836959634</v>
      </c>
      <c r="F7434" s="30">
        <f>PVWatts_8.5kW!J7446</f>
        <v>1.6677489999999999</v>
      </c>
      <c r="G7434" s="34">
        <f t="shared" ref="G7434:G7497" si="348">+E7434-F7434</f>
        <v>-0.40250741630403652</v>
      </c>
      <c r="H7434" s="34">
        <f t="shared" ref="H7434:H7497" si="349">+IF(G7434&gt;0,G7434,0)</f>
        <v>0</v>
      </c>
      <c r="I7434" s="34">
        <f t="shared" ref="I7434:I7497" si="350">+IF(G7434&lt;0,G7434,0)</f>
        <v>-0.40250741630403652</v>
      </c>
    </row>
    <row r="7435" spans="2:9" x14ac:dyDescent="0.25">
      <c r="B7435" s="9">
        <v>2021</v>
      </c>
      <c r="C7435" s="9">
        <v>11</v>
      </c>
      <c r="D7435" s="9">
        <v>10</v>
      </c>
      <c r="E7435" s="30">
        <f>I01_Avg!D7435</f>
        <v>1.3414179428026176</v>
      </c>
      <c r="F7435" s="30">
        <f>PVWatts_8.5kW!J7447</f>
        <v>0.74166700000000008</v>
      </c>
      <c r="G7435" s="34">
        <f t="shared" si="348"/>
        <v>0.59975094280261754</v>
      </c>
      <c r="H7435" s="34">
        <f t="shared" si="349"/>
        <v>0.59975094280261754</v>
      </c>
      <c r="I7435" s="34">
        <f t="shared" si="350"/>
        <v>0</v>
      </c>
    </row>
    <row r="7436" spans="2:9" x14ac:dyDescent="0.25">
      <c r="B7436" s="9">
        <v>2021</v>
      </c>
      <c r="C7436" s="9">
        <v>11</v>
      </c>
      <c r="D7436" s="9">
        <v>11</v>
      </c>
      <c r="E7436" s="30">
        <f>I01_Avg!D7436</f>
        <v>1.3126252771054741</v>
      </c>
      <c r="F7436" s="30">
        <f>PVWatts_8.5kW!J7448</f>
        <v>0.42906</v>
      </c>
      <c r="G7436" s="34">
        <f t="shared" si="348"/>
        <v>0.88356527710547406</v>
      </c>
      <c r="H7436" s="34">
        <f t="shared" si="349"/>
        <v>0.88356527710547406</v>
      </c>
      <c r="I7436" s="34">
        <f t="shared" si="350"/>
        <v>0</v>
      </c>
    </row>
    <row r="7437" spans="2:9" x14ac:dyDescent="0.25">
      <c r="B7437" s="9">
        <v>2021</v>
      </c>
      <c r="C7437" s="9">
        <v>11</v>
      </c>
      <c r="D7437" s="9">
        <v>12</v>
      </c>
      <c r="E7437" s="30">
        <f>I01_Avg!D7437</f>
        <v>1.1593383849781378</v>
      </c>
      <c r="F7437" s="30">
        <f>PVWatts_8.5kW!J7449</f>
        <v>0.200267</v>
      </c>
      <c r="G7437" s="34">
        <f t="shared" si="348"/>
        <v>0.95907138497813782</v>
      </c>
      <c r="H7437" s="34">
        <f t="shared" si="349"/>
        <v>0.95907138497813782</v>
      </c>
      <c r="I7437" s="34">
        <f t="shared" si="350"/>
        <v>0</v>
      </c>
    </row>
    <row r="7438" spans="2:9" x14ac:dyDescent="0.25">
      <c r="B7438" s="9">
        <v>2021</v>
      </c>
      <c r="C7438" s="9">
        <v>11</v>
      </c>
      <c r="D7438" s="9">
        <v>13</v>
      </c>
      <c r="E7438" s="30">
        <f>I01_Avg!D7438</f>
        <v>1.1575939526106165</v>
      </c>
      <c r="F7438" s="30">
        <f>PVWatts_8.5kW!J7450</f>
        <v>0.148835</v>
      </c>
      <c r="G7438" s="34">
        <f t="shared" si="348"/>
        <v>1.0087589526106164</v>
      </c>
      <c r="H7438" s="34">
        <f t="shared" si="349"/>
        <v>1.0087589526106164</v>
      </c>
      <c r="I7438" s="34">
        <f t="shared" si="350"/>
        <v>0</v>
      </c>
    </row>
    <row r="7439" spans="2:9" x14ac:dyDescent="0.25">
      <c r="B7439" s="9">
        <v>2021</v>
      </c>
      <c r="C7439" s="9">
        <v>11</v>
      </c>
      <c r="D7439" s="9">
        <v>14</v>
      </c>
      <c r="E7439" s="30">
        <f>I01_Avg!D7439</f>
        <v>1.0813841203703061</v>
      </c>
      <c r="F7439" s="30">
        <f>PVWatts_8.5kW!J7451</f>
        <v>0.28999900000000001</v>
      </c>
      <c r="G7439" s="34">
        <f t="shared" si="348"/>
        <v>0.79138512037030606</v>
      </c>
      <c r="H7439" s="34">
        <f t="shared" si="349"/>
        <v>0.79138512037030606</v>
      </c>
      <c r="I7439" s="34">
        <f t="shared" si="350"/>
        <v>0</v>
      </c>
    </row>
    <row r="7440" spans="2:9" x14ac:dyDescent="0.25">
      <c r="B7440" s="9">
        <v>2021</v>
      </c>
      <c r="C7440" s="9">
        <v>11</v>
      </c>
      <c r="D7440" s="9">
        <v>15</v>
      </c>
      <c r="E7440" s="30">
        <f>I01_Avg!D7440</f>
        <v>1.0899559176179088</v>
      </c>
      <c r="F7440" s="30">
        <f>PVWatts_8.5kW!J7452</f>
        <v>0.30642599999999998</v>
      </c>
      <c r="G7440" s="34">
        <f t="shared" si="348"/>
        <v>0.7835299176179088</v>
      </c>
      <c r="H7440" s="34">
        <f t="shared" si="349"/>
        <v>0.7835299176179088</v>
      </c>
      <c r="I7440" s="34">
        <f t="shared" si="350"/>
        <v>0</v>
      </c>
    </row>
    <row r="7441" spans="2:9" x14ac:dyDescent="0.25">
      <c r="B7441" s="9">
        <v>2021</v>
      </c>
      <c r="C7441" s="9">
        <v>11</v>
      </c>
      <c r="D7441" s="9">
        <v>16</v>
      </c>
      <c r="E7441" s="30">
        <f>I01_Avg!D7441</f>
        <v>1.1666094608025936</v>
      </c>
      <c r="F7441" s="30">
        <f>PVWatts_8.5kW!J7453</f>
        <v>6.9739999999999996E-2</v>
      </c>
      <c r="G7441" s="34">
        <f t="shared" si="348"/>
        <v>1.0968694608025937</v>
      </c>
      <c r="H7441" s="34">
        <f t="shared" si="349"/>
        <v>1.0968694608025937</v>
      </c>
      <c r="I7441" s="34">
        <f t="shared" si="350"/>
        <v>0</v>
      </c>
    </row>
    <row r="7442" spans="2:9" x14ac:dyDescent="0.25">
      <c r="B7442" s="9">
        <v>2021</v>
      </c>
      <c r="C7442" s="9">
        <v>11</v>
      </c>
      <c r="D7442" s="9">
        <v>17</v>
      </c>
      <c r="E7442" s="30">
        <f>I01_Avg!D7442</f>
        <v>1.2827957614531842</v>
      </c>
      <c r="F7442" s="30">
        <f>PVWatts_8.5kW!J7454</f>
        <v>0</v>
      </c>
      <c r="G7442" s="34">
        <f t="shared" si="348"/>
        <v>1.2827957614531842</v>
      </c>
      <c r="H7442" s="34">
        <f t="shared" si="349"/>
        <v>1.2827957614531842</v>
      </c>
      <c r="I7442" s="34">
        <f t="shared" si="350"/>
        <v>0</v>
      </c>
    </row>
    <row r="7443" spans="2:9" x14ac:dyDescent="0.25">
      <c r="B7443" s="9">
        <v>2021</v>
      </c>
      <c r="C7443" s="9">
        <v>11</v>
      </c>
      <c r="D7443" s="9">
        <v>18</v>
      </c>
      <c r="E7443" s="30">
        <f>I01_Avg!D7443</f>
        <v>1.3809863421032849</v>
      </c>
      <c r="F7443" s="30">
        <f>PVWatts_8.5kW!J7455</f>
        <v>0</v>
      </c>
      <c r="G7443" s="34">
        <f t="shared" si="348"/>
        <v>1.3809863421032849</v>
      </c>
      <c r="H7443" s="34">
        <f t="shared" si="349"/>
        <v>1.3809863421032849</v>
      </c>
      <c r="I7443" s="34">
        <f t="shared" si="350"/>
        <v>0</v>
      </c>
    </row>
    <row r="7444" spans="2:9" x14ac:dyDescent="0.25">
      <c r="B7444" s="9">
        <v>2021</v>
      </c>
      <c r="C7444" s="9">
        <v>11</v>
      </c>
      <c r="D7444" s="9">
        <v>19</v>
      </c>
      <c r="E7444" s="30">
        <f>I01_Avg!D7444</f>
        <v>1.3968507428952233</v>
      </c>
      <c r="F7444" s="30">
        <f>PVWatts_8.5kW!J7456</f>
        <v>0</v>
      </c>
      <c r="G7444" s="34">
        <f t="shared" si="348"/>
        <v>1.3968507428952233</v>
      </c>
      <c r="H7444" s="34">
        <f t="shared" si="349"/>
        <v>1.3968507428952233</v>
      </c>
      <c r="I7444" s="34">
        <f t="shared" si="350"/>
        <v>0</v>
      </c>
    </row>
    <row r="7445" spans="2:9" x14ac:dyDescent="0.25">
      <c r="B7445" s="9">
        <v>2021</v>
      </c>
      <c r="C7445" s="9">
        <v>11</v>
      </c>
      <c r="D7445" s="9">
        <v>20</v>
      </c>
      <c r="E7445" s="30">
        <f>I01_Avg!D7445</f>
        <v>1.2590174928405991</v>
      </c>
      <c r="F7445" s="30">
        <f>PVWatts_8.5kW!J7457</f>
        <v>0</v>
      </c>
      <c r="G7445" s="34">
        <f t="shared" si="348"/>
        <v>1.2590174928405991</v>
      </c>
      <c r="H7445" s="34">
        <f t="shared" si="349"/>
        <v>1.2590174928405991</v>
      </c>
      <c r="I7445" s="34">
        <f t="shared" si="350"/>
        <v>0</v>
      </c>
    </row>
    <row r="7446" spans="2:9" x14ac:dyDescent="0.25">
      <c r="B7446" s="9">
        <v>2021</v>
      </c>
      <c r="C7446" s="9">
        <v>11</v>
      </c>
      <c r="D7446" s="9">
        <v>21</v>
      </c>
      <c r="E7446" s="30">
        <f>I01_Avg!D7446</f>
        <v>1.2385377104749551</v>
      </c>
      <c r="F7446" s="30">
        <f>PVWatts_8.5kW!J7458</f>
        <v>0</v>
      </c>
      <c r="G7446" s="34">
        <f t="shared" si="348"/>
        <v>1.2385377104749551</v>
      </c>
      <c r="H7446" s="34">
        <f t="shared" si="349"/>
        <v>1.2385377104749551</v>
      </c>
      <c r="I7446" s="34">
        <f t="shared" si="350"/>
        <v>0</v>
      </c>
    </row>
    <row r="7447" spans="2:9" x14ac:dyDescent="0.25">
      <c r="B7447" s="9">
        <v>2021</v>
      </c>
      <c r="C7447" s="9">
        <v>11</v>
      </c>
      <c r="D7447" s="9">
        <v>22</v>
      </c>
      <c r="E7447" s="30">
        <f>I01_Avg!D7447</f>
        <v>1.0972395246487427</v>
      </c>
      <c r="F7447" s="30">
        <f>PVWatts_8.5kW!J7459</f>
        <v>0</v>
      </c>
      <c r="G7447" s="34">
        <f t="shared" si="348"/>
        <v>1.0972395246487427</v>
      </c>
      <c r="H7447" s="34">
        <f t="shared" si="349"/>
        <v>1.0972395246487427</v>
      </c>
      <c r="I7447" s="34">
        <f t="shared" si="350"/>
        <v>0</v>
      </c>
    </row>
    <row r="7448" spans="2:9" x14ac:dyDescent="0.25">
      <c r="B7448" s="9">
        <v>2021</v>
      </c>
      <c r="C7448" s="9">
        <v>11</v>
      </c>
      <c r="D7448" s="9">
        <v>23</v>
      </c>
      <c r="E7448" s="30">
        <f>I01_Avg!D7448</f>
        <v>1.0205394285070775</v>
      </c>
      <c r="F7448" s="30">
        <f>PVWatts_8.5kW!J7460</f>
        <v>0</v>
      </c>
      <c r="G7448" s="34">
        <f t="shared" si="348"/>
        <v>1.0205394285070775</v>
      </c>
      <c r="H7448" s="34">
        <f t="shared" si="349"/>
        <v>1.0205394285070775</v>
      </c>
      <c r="I7448" s="34">
        <f t="shared" si="350"/>
        <v>0</v>
      </c>
    </row>
    <row r="7449" spans="2:9" x14ac:dyDescent="0.25">
      <c r="B7449" s="9">
        <v>2021</v>
      </c>
      <c r="C7449" s="9">
        <v>11</v>
      </c>
      <c r="D7449" s="9">
        <v>0</v>
      </c>
      <c r="E7449" s="30">
        <f>I01_Avg!D7449</f>
        <v>0.92780618359109268</v>
      </c>
      <c r="F7449" s="30">
        <f>PVWatts_8.5kW!J7461</f>
        <v>0</v>
      </c>
      <c r="G7449" s="34">
        <f t="shared" si="348"/>
        <v>0.92780618359109268</v>
      </c>
      <c r="H7449" s="34">
        <f t="shared" si="349"/>
        <v>0.92780618359109268</v>
      </c>
      <c r="I7449" s="34">
        <f t="shared" si="350"/>
        <v>0</v>
      </c>
    </row>
    <row r="7450" spans="2:9" x14ac:dyDescent="0.25">
      <c r="B7450" s="9">
        <v>2021</v>
      </c>
      <c r="C7450" s="9">
        <v>11</v>
      </c>
      <c r="D7450" s="9">
        <v>1</v>
      </c>
      <c r="E7450" s="30">
        <f>I01_Avg!D7450</f>
        <v>0.85628246406871322</v>
      </c>
      <c r="F7450" s="30">
        <f>PVWatts_8.5kW!J7462</f>
        <v>0</v>
      </c>
      <c r="G7450" s="34">
        <f t="shared" si="348"/>
        <v>0.85628246406871322</v>
      </c>
      <c r="H7450" s="34">
        <f t="shared" si="349"/>
        <v>0.85628246406871322</v>
      </c>
      <c r="I7450" s="34">
        <f t="shared" si="350"/>
        <v>0</v>
      </c>
    </row>
    <row r="7451" spans="2:9" x14ac:dyDescent="0.25">
      <c r="B7451" s="9">
        <v>2021</v>
      </c>
      <c r="C7451" s="9">
        <v>11</v>
      </c>
      <c r="D7451" s="9">
        <v>2</v>
      </c>
      <c r="E7451" s="30">
        <f>I01_Avg!D7451</f>
        <v>0.88810710786613423</v>
      </c>
      <c r="F7451" s="30">
        <f>PVWatts_8.5kW!J7463</f>
        <v>0</v>
      </c>
      <c r="G7451" s="34">
        <f t="shared" si="348"/>
        <v>0.88810710786613423</v>
      </c>
      <c r="H7451" s="34">
        <f t="shared" si="349"/>
        <v>0.88810710786613423</v>
      </c>
      <c r="I7451" s="34">
        <f t="shared" si="350"/>
        <v>0</v>
      </c>
    </row>
    <row r="7452" spans="2:9" x14ac:dyDescent="0.25">
      <c r="B7452" s="9">
        <v>2021</v>
      </c>
      <c r="C7452" s="9">
        <v>11</v>
      </c>
      <c r="D7452" s="9">
        <v>3</v>
      </c>
      <c r="E7452" s="30">
        <f>I01_Avg!D7452</f>
        <v>0.87027239090486841</v>
      </c>
      <c r="F7452" s="30">
        <f>PVWatts_8.5kW!J7464</f>
        <v>0</v>
      </c>
      <c r="G7452" s="34">
        <f t="shared" si="348"/>
        <v>0.87027239090486841</v>
      </c>
      <c r="H7452" s="34">
        <f t="shared" si="349"/>
        <v>0.87027239090486841</v>
      </c>
      <c r="I7452" s="34">
        <f t="shared" si="350"/>
        <v>0</v>
      </c>
    </row>
    <row r="7453" spans="2:9" x14ac:dyDescent="0.25">
      <c r="B7453" s="9">
        <v>2021</v>
      </c>
      <c r="C7453" s="9">
        <v>11</v>
      </c>
      <c r="D7453" s="9">
        <v>4</v>
      </c>
      <c r="E7453" s="30">
        <f>I01_Avg!D7453</f>
        <v>0.90491860206714081</v>
      </c>
      <c r="F7453" s="30">
        <f>PVWatts_8.5kW!J7465</f>
        <v>0</v>
      </c>
      <c r="G7453" s="34">
        <f t="shared" si="348"/>
        <v>0.90491860206714081</v>
      </c>
      <c r="H7453" s="34">
        <f t="shared" si="349"/>
        <v>0.90491860206714081</v>
      </c>
      <c r="I7453" s="34">
        <f t="shared" si="350"/>
        <v>0</v>
      </c>
    </row>
    <row r="7454" spans="2:9" x14ac:dyDescent="0.25">
      <c r="B7454" s="9">
        <v>2021</v>
      </c>
      <c r="C7454" s="9">
        <v>11</v>
      </c>
      <c r="D7454" s="9">
        <v>5</v>
      </c>
      <c r="E7454" s="30">
        <f>I01_Avg!D7454</f>
        <v>1.0016889035779244</v>
      </c>
      <c r="F7454" s="30">
        <f>PVWatts_8.5kW!J7466</f>
        <v>0</v>
      </c>
      <c r="G7454" s="34">
        <f t="shared" si="348"/>
        <v>1.0016889035779244</v>
      </c>
      <c r="H7454" s="34">
        <f t="shared" si="349"/>
        <v>1.0016889035779244</v>
      </c>
      <c r="I7454" s="34">
        <f t="shared" si="350"/>
        <v>0</v>
      </c>
    </row>
    <row r="7455" spans="2:9" x14ac:dyDescent="0.25">
      <c r="B7455" s="9">
        <v>2021</v>
      </c>
      <c r="C7455" s="9">
        <v>11</v>
      </c>
      <c r="D7455" s="9">
        <v>6</v>
      </c>
      <c r="E7455" s="30">
        <f>I01_Avg!D7455</f>
        <v>1.0832364049822691</v>
      </c>
      <c r="F7455" s="30">
        <f>PVWatts_8.5kW!J7467</f>
        <v>0</v>
      </c>
      <c r="G7455" s="34">
        <f t="shared" si="348"/>
        <v>1.0832364049822691</v>
      </c>
      <c r="H7455" s="34">
        <f t="shared" si="349"/>
        <v>1.0832364049822691</v>
      </c>
      <c r="I7455" s="34">
        <f t="shared" si="350"/>
        <v>0</v>
      </c>
    </row>
    <row r="7456" spans="2:9" x14ac:dyDescent="0.25">
      <c r="B7456" s="9">
        <v>2021</v>
      </c>
      <c r="C7456" s="9">
        <v>11</v>
      </c>
      <c r="D7456" s="9">
        <v>7</v>
      </c>
      <c r="E7456" s="30">
        <f>I01_Avg!D7456</f>
        <v>1.3542259213017611</v>
      </c>
      <c r="F7456" s="30">
        <f>PVWatts_8.5kW!J7468</f>
        <v>0</v>
      </c>
      <c r="G7456" s="34">
        <f t="shared" si="348"/>
        <v>1.3542259213017611</v>
      </c>
      <c r="H7456" s="34">
        <f t="shared" si="349"/>
        <v>1.3542259213017611</v>
      </c>
      <c r="I7456" s="34">
        <f t="shared" si="350"/>
        <v>0</v>
      </c>
    </row>
    <row r="7457" spans="2:9" x14ac:dyDescent="0.25">
      <c r="B7457" s="9">
        <v>2021</v>
      </c>
      <c r="C7457" s="9">
        <v>11</v>
      </c>
      <c r="D7457" s="9">
        <v>8</v>
      </c>
      <c r="E7457" s="30">
        <f>I01_Avg!D7457</f>
        <v>1.4654472244166219</v>
      </c>
      <c r="F7457" s="30">
        <f>PVWatts_8.5kW!J7469</f>
        <v>0.42235</v>
      </c>
      <c r="G7457" s="34">
        <f t="shared" si="348"/>
        <v>1.0430972244166219</v>
      </c>
      <c r="H7457" s="34">
        <f t="shared" si="349"/>
        <v>1.0430972244166219</v>
      </c>
      <c r="I7457" s="34">
        <f t="shared" si="350"/>
        <v>0</v>
      </c>
    </row>
    <row r="7458" spans="2:9" x14ac:dyDescent="0.25">
      <c r="B7458" s="9">
        <v>2021</v>
      </c>
      <c r="C7458" s="9">
        <v>11</v>
      </c>
      <c r="D7458" s="9">
        <v>9</v>
      </c>
      <c r="E7458" s="30">
        <f>I01_Avg!D7458</f>
        <v>1.4059086630497331</v>
      </c>
      <c r="F7458" s="30">
        <f>PVWatts_8.5kW!J7470</f>
        <v>0.75755700000000004</v>
      </c>
      <c r="G7458" s="34">
        <f t="shared" si="348"/>
        <v>0.64835166304973302</v>
      </c>
      <c r="H7458" s="34">
        <f t="shared" si="349"/>
        <v>0.64835166304973302</v>
      </c>
      <c r="I7458" s="34">
        <f t="shared" si="350"/>
        <v>0</v>
      </c>
    </row>
    <row r="7459" spans="2:9" x14ac:dyDescent="0.25">
      <c r="B7459" s="9">
        <v>2021</v>
      </c>
      <c r="C7459" s="9">
        <v>11</v>
      </c>
      <c r="D7459" s="9">
        <v>10</v>
      </c>
      <c r="E7459" s="30">
        <f>I01_Avg!D7459</f>
        <v>1.4239933250136578</v>
      </c>
      <c r="F7459" s="30">
        <f>PVWatts_8.5kW!J7471</f>
        <v>1.4552339999999999</v>
      </c>
      <c r="G7459" s="34">
        <f t="shared" si="348"/>
        <v>-3.1240674986342087E-2</v>
      </c>
      <c r="H7459" s="34">
        <f t="shared" si="349"/>
        <v>0</v>
      </c>
      <c r="I7459" s="34">
        <f t="shared" si="350"/>
        <v>-3.1240674986342087E-2</v>
      </c>
    </row>
    <row r="7460" spans="2:9" x14ac:dyDescent="0.25">
      <c r="B7460" s="9">
        <v>2021</v>
      </c>
      <c r="C7460" s="9">
        <v>11</v>
      </c>
      <c r="D7460" s="9">
        <v>11</v>
      </c>
      <c r="E7460" s="30">
        <f>I01_Avg!D7460</f>
        <v>1.2786640249525736</v>
      </c>
      <c r="F7460" s="30">
        <f>PVWatts_8.5kW!J7472</f>
        <v>0.91036300000000003</v>
      </c>
      <c r="G7460" s="34">
        <f t="shared" si="348"/>
        <v>0.36830102495257355</v>
      </c>
      <c r="H7460" s="34">
        <f t="shared" si="349"/>
        <v>0.36830102495257355</v>
      </c>
      <c r="I7460" s="34">
        <f t="shared" si="350"/>
        <v>0</v>
      </c>
    </row>
    <row r="7461" spans="2:9" x14ac:dyDescent="0.25">
      <c r="B7461" s="9">
        <v>2021</v>
      </c>
      <c r="C7461" s="9">
        <v>11</v>
      </c>
      <c r="D7461" s="9">
        <v>12</v>
      </c>
      <c r="E7461" s="30">
        <f>I01_Avg!D7461</f>
        <v>1.2253445751259946</v>
      </c>
      <c r="F7461" s="30">
        <f>PVWatts_8.5kW!J7473</f>
        <v>1.4574290000000001</v>
      </c>
      <c r="G7461" s="34">
        <f t="shared" si="348"/>
        <v>-0.23208442487400549</v>
      </c>
      <c r="H7461" s="34">
        <f t="shared" si="349"/>
        <v>0</v>
      </c>
      <c r="I7461" s="34">
        <f t="shared" si="350"/>
        <v>-0.23208442487400549</v>
      </c>
    </row>
    <row r="7462" spans="2:9" x14ac:dyDescent="0.25">
      <c r="B7462" s="9">
        <v>2021</v>
      </c>
      <c r="C7462" s="9">
        <v>11</v>
      </c>
      <c r="D7462" s="9">
        <v>13</v>
      </c>
      <c r="E7462" s="30">
        <f>I01_Avg!D7462</f>
        <v>1.2218982918462793</v>
      </c>
      <c r="F7462" s="30">
        <f>PVWatts_8.5kW!J7474</f>
        <v>0.77930200000000005</v>
      </c>
      <c r="G7462" s="34">
        <f t="shared" si="348"/>
        <v>0.44259629184627924</v>
      </c>
      <c r="H7462" s="34">
        <f t="shared" si="349"/>
        <v>0.44259629184627924</v>
      </c>
      <c r="I7462" s="34">
        <f t="shared" si="350"/>
        <v>0</v>
      </c>
    </row>
    <row r="7463" spans="2:9" x14ac:dyDescent="0.25">
      <c r="B7463" s="9">
        <v>2021</v>
      </c>
      <c r="C7463" s="9">
        <v>11</v>
      </c>
      <c r="D7463" s="9">
        <v>14</v>
      </c>
      <c r="E7463" s="30">
        <f>I01_Avg!D7463</f>
        <v>1.1652488146071893</v>
      </c>
      <c r="F7463" s="30">
        <f>PVWatts_8.5kW!J7475</f>
        <v>1.129454</v>
      </c>
      <c r="G7463" s="34">
        <f t="shared" si="348"/>
        <v>3.5794814607189362E-2</v>
      </c>
      <c r="H7463" s="34">
        <f t="shared" si="349"/>
        <v>3.5794814607189362E-2</v>
      </c>
      <c r="I7463" s="34">
        <f t="shared" si="350"/>
        <v>0</v>
      </c>
    </row>
    <row r="7464" spans="2:9" x14ac:dyDescent="0.25">
      <c r="B7464" s="9">
        <v>2021</v>
      </c>
      <c r="C7464" s="9">
        <v>11</v>
      </c>
      <c r="D7464" s="9">
        <v>15</v>
      </c>
      <c r="E7464" s="30">
        <f>I01_Avg!D7464</f>
        <v>1.2218001002854053</v>
      </c>
      <c r="F7464" s="30">
        <f>PVWatts_8.5kW!J7476</f>
        <v>0.34231499999999998</v>
      </c>
      <c r="G7464" s="34">
        <f t="shared" si="348"/>
        <v>0.87948510028540539</v>
      </c>
      <c r="H7464" s="34">
        <f t="shared" si="349"/>
        <v>0.87948510028540539</v>
      </c>
      <c r="I7464" s="34">
        <f t="shared" si="350"/>
        <v>0</v>
      </c>
    </row>
    <row r="7465" spans="2:9" x14ac:dyDescent="0.25">
      <c r="B7465" s="9">
        <v>2021</v>
      </c>
      <c r="C7465" s="9">
        <v>11</v>
      </c>
      <c r="D7465" s="9">
        <v>16</v>
      </c>
      <c r="E7465" s="30">
        <f>I01_Avg!D7465</f>
        <v>1.3123843100603454</v>
      </c>
      <c r="F7465" s="30">
        <f>PVWatts_8.5kW!J7477</f>
        <v>0.22406399999999999</v>
      </c>
      <c r="G7465" s="34">
        <f t="shared" si="348"/>
        <v>1.0883203100603454</v>
      </c>
      <c r="H7465" s="34">
        <f t="shared" si="349"/>
        <v>1.0883203100603454</v>
      </c>
      <c r="I7465" s="34">
        <f t="shared" si="350"/>
        <v>0</v>
      </c>
    </row>
    <row r="7466" spans="2:9" x14ac:dyDescent="0.25">
      <c r="B7466" s="9">
        <v>2021</v>
      </c>
      <c r="C7466" s="9">
        <v>11</v>
      </c>
      <c r="D7466" s="9">
        <v>17</v>
      </c>
      <c r="E7466" s="30">
        <f>I01_Avg!D7466</f>
        <v>1.3876965571902058</v>
      </c>
      <c r="F7466" s="30">
        <f>PVWatts_8.5kW!J7478</f>
        <v>0</v>
      </c>
      <c r="G7466" s="34">
        <f t="shared" si="348"/>
        <v>1.3876965571902058</v>
      </c>
      <c r="H7466" s="34">
        <f t="shared" si="349"/>
        <v>1.3876965571902058</v>
      </c>
      <c r="I7466" s="34">
        <f t="shared" si="350"/>
        <v>0</v>
      </c>
    </row>
    <row r="7467" spans="2:9" x14ac:dyDescent="0.25">
      <c r="B7467" s="9">
        <v>2021</v>
      </c>
      <c r="C7467" s="9">
        <v>11</v>
      </c>
      <c r="D7467" s="9">
        <v>18</v>
      </c>
      <c r="E7467" s="30">
        <f>I01_Avg!D7467</f>
        <v>1.4621849297452545</v>
      </c>
      <c r="F7467" s="30">
        <f>PVWatts_8.5kW!J7479</f>
        <v>0</v>
      </c>
      <c r="G7467" s="34">
        <f t="shared" si="348"/>
        <v>1.4621849297452545</v>
      </c>
      <c r="H7467" s="34">
        <f t="shared" si="349"/>
        <v>1.4621849297452545</v>
      </c>
      <c r="I7467" s="34">
        <f t="shared" si="350"/>
        <v>0</v>
      </c>
    </row>
    <row r="7468" spans="2:9" x14ac:dyDescent="0.25">
      <c r="B7468" s="9">
        <v>2021</v>
      </c>
      <c r="C7468" s="9">
        <v>11</v>
      </c>
      <c r="D7468" s="9">
        <v>19</v>
      </c>
      <c r="E7468" s="30">
        <f>I01_Avg!D7468</f>
        <v>1.5146449095760519</v>
      </c>
      <c r="F7468" s="30">
        <f>PVWatts_8.5kW!J7480</f>
        <v>0</v>
      </c>
      <c r="G7468" s="34">
        <f t="shared" si="348"/>
        <v>1.5146449095760519</v>
      </c>
      <c r="H7468" s="34">
        <f t="shared" si="349"/>
        <v>1.5146449095760519</v>
      </c>
      <c r="I7468" s="34">
        <f t="shared" si="350"/>
        <v>0</v>
      </c>
    </row>
    <row r="7469" spans="2:9" x14ac:dyDescent="0.25">
      <c r="B7469" s="9">
        <v>2021</v>
      </c>
      <c r="C7469" s="9">
        <v>11</v>
      </c>
      <c r="D7469" s="9">
        <v>20</v>
      </c>
      <c r="E7469" s="30">
        <f>I01_Avg!D7469</f>
        <v>1.5080844768132107</v>
      </c>
      <c r="F7469" s="30">
        <f>PVWatts_8.5kW!J7481</f>
        <v>0</v>
      </c>
      <c r="G7469" s="34">
        <f t="shared" si="348"/>
        <v>1.5080844768132107</v>
      </c>
      <c r="H7469" s="34">
        <f t="shared" si="349"/>
        <v>1.5080844768132107</v>
      </c>
      <c r="I7469" s="34">
        <f t="shared" si="350"/>
        <v>0</v>
      </c>
    </row>
    <row r="7470" spans="2:9" x14ac:dyDescent="0.25">
      <c r="B7470" s="9">
        <v>2021</v>
      </c>
      <c r="C7470" s="9">
        <v>11</v>
      </c>
      <c r="D7470" s="9">
        <v>21</v>
      </c>
      <c r="E7470" s="30">
        <f>I01_Avg!D7470</f>
        <v>1.4226804709482352</v>
      </c>
      <c r="F7470" s="30">
        <f>PVWatts_8.5kW!J7482</f>
        <v>0</v>
      </c>
      <c r="G7470" s="34">
        <f t="shared" si="348"/>
        <v>1.4226804709482352</v>
      </c>
      <c r="H7470" s="34">
        <f t="shared" si="349"/>
        <v>1.4226804709482352</v>
      </c>
      <c r="I7470" s="34">
        <f t="shared" si="350"/>
        <v>0</v>
      </c>
    </row>
    <row r="7471" spans="2:9" x14ac:dyDescent="0.25">
      <c r="B7471" s="9">
        <v>2021</v>
      </c>
      <c r="C7471" s="9">
        <v>11</v>
      </c>
      <c r="D7471" s="9">
        <v>22</v>
      </c>
      <c r="E7471" s="30">
        <f>I01_Avg!D7471</f>
        <v>1.2607949066691859</v>
      </c>
      <c r="F7471" s="30">
        <f>PVWatts_8.5kW!J7483</f>
        <v>0</v>
      </c>
      <c r="G7471" s="34">
        <f t="shared" si="348"/>
        <v>1.2607949066691859</v>
      </c>
      <c r="H7471" s="34">
        <f t="shared" si="349"/>
        <v>1.2607949066691859</v>
      </c>
      <c r="I7471" s="34">
        <f t="shared" si="350"/>
        <v>0</v>
      </c>
    </row>
    <row r="7472" spans="2:9" x14ac:dyDescent="0.25">
      <c r="B7472" s="9">
        <v>2021</v>
      </c>
      <c r="C7472" s="9">
        <v>11</v>
      </c>
      <c r="D7472" s="9">
        <v>23</v>
      </c>
      <c r="E7472" s="30">
        <f>I01_Avg!D7472</f>
        <v>1.1462589797187639</v>
      </c>
      <c r="F7472" s="30">
        <f>PVWatts_8.5kW!J7484</f>
        <v>0</v>
      </c>
      <c r="G7472" s="34">
        <f t="shared" si="348"/>
        <v>1.1462589797187639</v>
      </c>
      <c r="H7472" s="34">
        <f t="shared" si="349"/>
        <v>1.1462589797187639</v>
      </c>
      <c r="I7472" s="34">
        <f t="shared" si="350"/>
        <v>0</v>
      </c>
    </row>
    <row r="7473" spans="2:9" x14ac:dyDescent="0.25">
      <c r="B7473" s="9">
        <v>2021</v>
      </c>
      <c r="C7473" s="9">
        <v>11</v>
      </c>
      <c r="D7473" s="9">
        <v>0</v>
      </c>
      <c r="E7473" s="30">
        <f>I01_Avg!D7473</f>
        <v>1.112436140600781</v>
      </c>
      <c r="F7473" s="30">
        <f>PVWatts_8.5kW!J7485</f>
        <v>0</v>
      </c>
      <c r="G7473" s="34">
        <f t="shared" si="348"/>
        <v>1.112436140600781</v>
      </c>
      <c r="H7473" s="34">
        <f t="shared" si="349"/>
        <v>1.112436140600781</v>
      </c>
      <c r="I7473" s="34">
        <f t="shared" si="350"/>
        <v>0</v>
      </c>
    </row>
    <row r="7474" spans="2:9" x14ac:dyDescent="0.25">
      <c r="B7474" s="9">
        <v>2021</v>
      </c>
      <c r="C7474" s="9">
        <v>11</v>
      </c>
      <c r="D7474" s="9">
        <v>1</v>
      </c>
      <c r="E7474" s="30">
        <f>I01_Avg!D7474</f>
        <v>1.1443169186662034</v>
      </c>
      <c r="F7474" s="30">
        <f>PVWatts_8.5kW!J7486</f>
        <v>0</v>
      </c>
      <c r="G7474" s="34">
        <f t="shared" si="348"/>
        <v>1.1443169186662034</v>
      </c>
      <c r="H7474" s="34">
        <f t="shared" si="349"/>
        <v>1.1443169186662034</v>
      </c>
      <c r="I7474" s="34">
        <f t="shared" si="350"/>
        <v>0</v>
      </c>
    </row>
    <row r="7475" spans="2:9" x14ac:dyDescent="0.25">
      <c r="B7475" s="9">
        <v>2021</v>
      </c>
      <c r="C7475" s="9">
        <v>11</v>
      </c>
      <c r="D7475" s="9">
        <v>2</v>
      </c>
      <c r="E7475" s="30">
        <f>I01_Avg!D7475</f>
        <v>1.0879595333708421</v>
      </c>
      <c r="F7475" s="30">
        <f>PVWatts_8.5kW!J7487</f>
        <v>0</v>
      </c>
      <c r="G7475" s="34">
        <f t="shared" si="348"/>
        <v>1.0879595333708421</v>
      </c>
      <c r="H7475" s="34">
        <f t="shared" si="349"/>
        <v>1.0879595333708421</v>
      </c>
      <c r="I7475" s="34">
        <f t="shared" si="350"/>
        <v>0</v>
      </c>
    </row>
    <row r="7476" spans="2:9" x14ac:dyDescent="0.25">
      <c r="B7476" s="9">
        <v>2021</v>
      </c>
      <c r="C7476" s="9">
        <v>11</v>
      </c>
      <c r="D7476" s="9">
        <v>3</v>
      </c>
      <c r="E7476" s="30">
        <f>I01_Avg!D7476</f>
        <v>1.1361675330202747</v>
      </c>
      <c r="F7476" s="30">
        <f>PVWatts_8.5kW!J7488</f>
        <v>0</v>
      </c>
      <c r="G7476" s="34">
        <f t="shared" si="348"/>
        <v>1.1361675330202747</v>
      </c>
      <c r="H7476" s="34">
        <f t="shared" si="349"/>
        <v>1.1361675330202747</v>
      </c>
      <c r="I7476" s="34">
        <f t="shared" si="350"/>
        <v>0</v>
      </c>
    </row>
    <row r="7477" spans="2:9" x14ac:dyDescent="0.25">
      <c r="B7477" s="9">
        <v>2021</v>
      </c>
      <c r="C7477" s="9">
        <v>11</v>
      </c>
      <c r="D7477" s="9">
        <v>4</v>
      </c>
      <c r="E7477" s="30">
        <f>I01_Avg!D7477</f>
        <v>1.201090774560406</v>
      </c>
      <c r="F7477" s="30">
        <f>PVWatts_8.5kW!J7489</f>
        <v>0</v>
      </c>
      <c r="G7477" s="34">
        <f t="shared" si="348"/>
        <v>1.201090774560406</v>
      </c>
      <c r="H7477" s="34">
        <f t="shared" si="349"/>
        <v>1.201090774560406</v>
      </c>
      <c r="I7477" s="34">
        <f t="shared" si="350"/>
        <v>0</v>
      </c>
    </row>
    <row r="7478" spans="2:9" x14ac:dyDescent="0.25">
      <c r="B7478" s="9">
        <v>2021</v>
      </c>
      <c r="C7478" s="9">
        <v>11</v>
      </c>
      <c r="D7478" s="9">
        <v>5</v>
      </c>
      <c r="E7478" s="30">
        <f>I01_Avg!D7478</f>
        <v>1.3915359135918381</v>
      </c>
      <c r="F7478" s="30">
        <f>PVWatts_8.5kW!J7490</f>
        <v>0</v>
      </c>
      <c r="G7478" s="34">
        <f t="shared" si="348"/>
        <v>1.3915359135918381</v>
      </c>
      <c r="H7478" s="34">
        <f t="shared" si="349"/>
        <v>1.3915359135918381</v>
      </c>
      <c r="I7478" s="34">
        <f t="shared" si="350"/>
        <v>0</v>
      </c>
    </row>
    <row r="7479" spans="2:9" x14ac:dyDescent="0.25">
      <c r="B7479" s="9">
        <v>2021</v>
      </c>
      <c r="C7479" s="9">
        <v>11</v>
      </c>
      <c r="D7479" s="9">
        <v>6</v>
      </c>
      <c r="E7479" s="30">
        <f>I01_Avg!D7479</f>
        <v>1.5636592907441635</v>
      </c>
      <c r="F7479" s="30">
        <f>PVWatts_8.5kW!J7491</f>
        <v>0</v>
      </c>
      <c r="G7479" s="34">
        <f t="shared" si="348"/>
        <v>1.5636592907441635</v>
      </c>
      <c r="H7479" s="34">
        <f t="shared" si="349"/>
        <v>1.5636592907441635</v>
      </c>
      <c r="I7479" s="34">
        <f t="shared" si="350"/>
        <v>0</v>
      </c>
    </row>
    <row r="7480" spans="2:9" x14ac:dyDescent="0.25">
      <c r="B7480" s="9">
        <v>2021</v>
      </c>
      <c r="C7480" s="9">
        <v>11</v>
      </c>
      <c r="D7480" s="9">
        <v>7</v>
      </c>
      <c r="E7480" s="30">
        <f>I01_Avg!D7480</f>
        <v>1.7163555869591567</v>
      </c>
      <c r="F7480" s="30">
        <f>PVWatts_8.5kW!J7492</f>
        <v>0</v>
      </c>
      <c r="G7480" s="34">
        <f t="shared" si="348"/>
        <v>1.7163555869591567</v>
      </c>
      <c r="H7480" s="34">
        <f t="shared" si="349"/>
        <v>1.7163555869591567</v>
      </c>
      <c r="I7480" s="34">
        <f t="shared" si="350"/>
        <v>0</v>
      </c>
    </row>
    <row r="7481" spans="2:9" x14ac:dyDescent="0.25">
      <c r="B7481" s="9">
        <v>2021</v>
      </c>
      <c r="C7481" s="9">
        <v>11</v>
      </c>
      <c r="D7481" s="9">
        <v>8</v>
      </c>
      <c r="E7481" s="30">
        <f>I01_Avg!D7481</f>
        <v>1.7075570561290394</v>
      </c>
      <c r="F7481" s="30">
        <f>PVWatts_8.5kW!J7493</f>
        <v>0.5766420000000001</v>
      </c>
      <c r="G7481" s="34">
        <f t="shared" si="348"/>
        <v>1.1309150561290393</v>
      </c>
      <c r="H7481" s="34">
        <f t="shared" si="349"/>
        <v>1.1309150561290393</v>
      </c>
      <c r="I7481" s="34">
        <f t="shared" si="350"/>
        <v>0</v>
      </c>
    </row>
    <row r="7482" spans="2:9" x14ac:dyDescent="0.25">
      <c r="B7482" s="9">
        <v>2021</v>
      </c>
      <c r="C7482" s="9">
        <v>11</v>
      </c>
      <c r="D7482" s="9">
        <v>9</v>
      </c>
      <c r="E7482" s="30">
        <f>I01_Avg!D7482</f>
        <v>1.6519862164013663</v>
      </c>
      <c r="F7482" s="30">
        <f>PVWatts_8.5kW!J7494</f>
        <v>0.63514700000000002</v>
      </c>
      <c r="G7482" s="34">
        <f t="shared" si="348"/>
        <v>1.0168392164013662</v>
      </c>
      <c r="H7482" s="34">
        <f t="shared" si="349"/>
        <v>1.0168392164013662</v>
      </c>
      <c r="I7482" s="34">
        <f t="shared" si="350"/>
        <v>0</v>
      </c>
    </row>
    <row r="7483" spans="2:9" x14ac:dyDescent="0.25">
      <c r="B7483" s="9">
        <v>2021</v>
      </c>
      <c r="C7483" s="9">
        <v>11</v>
      </c>
      <c r="D7483" s="9">
        <v>10</v>
      </c>
      <c r="E7483" s="30">
        <f>I01_Avg!D7483</f>
        <v>1.5869816472222706</v>
      </c>
      <c r="F7483" s="30">
        <f>PVWatts_8.5kW!J7495</f>
        <v>0.92714200000000002</v>
      </c>
      <c r="G7483" s="34">
        <f t="shared" si="348"/>
        <v>0.65983964722227062</v>
      </c>
      <c r="H7483" s="34">
        <f t="shared" si="349"/>
        <v>0.65983964722227062</v>
      </c>
      <c r="I7483" s="34">
        <f t="shared" si="350"/>
        <v>0</v>
      </c>
    </row>
    <row r="7484" spans="2:9" x14ac:dyDescent="0.25">
      <c r="B7484" s="9">
        <v>2021</v>
      </c>
      <c r="C7484" s="9">
        <v>11</v>
      </c>
      <c r="D7484" s="9">
        <v>11</v>
      </c>
      <c r="E7484" s="30">
        <f>I01_Avg!D7484</f>
        <v>1.3765163029286636</v>
      </c>
      <c r="F7484" s="30">
        <f>PVWatts_8.5kW!J7496</f>
        <v>3.3409360000000001</v>
      </c>
      <c r="G7484" s="34">
        <f t="shared" si="348"/>
        <v>-1.9644196970713366</v>
      </c>
      <c r="H7484" s="34">
        <f t="shared" si="349"/>
        <v>0</v>
      </c>
      <c r="I7484" s="34">
        <f t="shared" si="350"/>
        <v>-1.9644196970713366</v>
      </c>
    </row>
    <row r="7485" spans="2:9" x14ac:dyDescent="0.25">
      <c r="B7485" s="9">
        <v>2021</v>
      </c>
      <c r="C7485" s="9">
        <v>11</v>
      </c>
      <c r="D7485" s="9">
        <v>12</v>
      </c>
      <c r="E7485" s="30">
        <f>I01_Avg!D7485</f>
        <v>1.2817972512170728</v>
      </c>
      <c r="F7485" s="30">
        <f>PVWatts_8.5kW!J7497</f>
        <v>1.0671659999999998</v>
      </c>
      <c r="G7485" s="34">
        <f t="shared" si="348"/>
        <v>0.21463125121707294</v>
      </c>
      <c r="H7485" s="34">
        <f t="shared" si="349"/>
        <v>0.21463125121707294</v>
      </c>
      <c r="I7485" s="34">
        <f t="shared" si="350"/>
        <v>0</v>
      </c>
    </row>
    <row r="7486" spans="2:9" x14ac:dyDescent="0.25">
      <c r="B7486" s="9">
        <v>2021</v>
      </c>
      <c r="C7486" s="9">
        <v>11</v>
      </c>
      <c r="D7486" s="9">
        <v>13</v>
      </c>
      <c r="E7486" s="30">
        <f>I01_Avg!D7486</f>
        <v>1.2123341821682569</v>
      </c>
      <c r="F7486" s="30">
        <f>PVWatts_8.5kW!J7498</f>
        <v>1.8636539999999999</v>
      </c>
      <c r="G7486" s="34">
        <f t="shared" si="348"/>
        <v>-0.65131981783174298</v>
      </c>
      <c r="H7486" s="34">
        <f t="shared" si="349"/>
        <v>0</v>
      </c>
      <c r="I7486" s="34">
        <f t="shared" si="350"/>
        <v>-0.65131981783174298</v>
      </c>
    </row>
    <row r="7487" spans="2:9" x14ac:dyDescent="0.25">
      <c r="B7487" s="9">
        <v>2021</v>
      </c>
      <c r="C7487" s="9">
        <v>11</v>
      </c>
      <c r="D7487" s="9">
        <v>14</v>
      </c>
      <c r="E7487" s="30">
        <f>I01_Avg!D7487</f>
        <v>1.1972826614475767</v>
      </c>
      <c r="F7487" s="30">
        <f>PVWatts_8.5kW!J7499</f>
        <v>3.1607939999999997</v>
      </c>
      <c r="G7487" s="34">
        <f t="shared" si="348"/>
        <v>-1.963511338552423</v>
      </c>
      <c r="H7487" s="34">
        <f t="shared" si="349"/>
        <v>0</v>
      </c>
      <c r="I7487" s="34">
        <f t="shared" si="350"/>
        <v>-1.963511338552423</v>
      </c>
    </row>
    <row r="7488" spans="2:9" x14ac:dyDescent="0.25">
      <c r="B7488" s="9">
        <v>2021</v>
      </c>
      <c r="C7488" s="9">
        <v>11</v>
      </c>
      <c r="D7488" s="9">
        <v>15</v>
      </c>
      <c r="E7488" s="30">
        <f>I01_Avg!D7488</f>
        <v>1.171833601439604</v>
      </c>
      <c r="F7488" s="30">
        <f>PVWatts_8.5kW!J7500</f>
        <v>3.171214</v>
      </c>
      <c r="G7488" s="34">
        <f t="shared" si="348"/>
        <v>-1.999380398560396</v>
      </c>
      <c r="H7488" s="34">
        <f t="shared" si="349"/>
        <v>0</v>
      </c>
      <c r="I7488" s="34">
        <f t="shared" si="350"/>
        <v>-1.999380398560396</v>
      </c>
    </row>
    <row r="7489" spans="2:9" x14ac:dyDescent="0.25">
      <c r="B7489" s="9">
        <v>2021</v>
      </c>
      <c r="C7489" s="9">
        <v>11</v>
      </c>
      <c r="D7489" s="9">
        <v>16</v>
      </c>
      <c r="E7489" s="30">
        <f>I01_Avg!D7489</f>
        <v>1.2616851273584482</v>
      </c>
      <c r="F7489" s="30">
        <f>PVWatts_8.5kW!J7501</f>
        <v>1.511644</v>
      </c>
      <c r="G7489" s="34">
        <f t="shared" si="348"/>
        <v>-0.24995887264155181</v>
      </c>
      <c r="H7489" s="34">
        <f t="shared" si="349"/>
        <v>0</v>
      </c>
      <c r="I7489" s="34">
        <f t="shared" si="350"/>
        <v>-0.24995887264155181</v>
      </c>
    </row>
    <row r="7490" spans="2:9" x14ac:dyDescent="0.25">
      <c r="B7490" s="9">
        <v>2021</v>
      </c>
      <c r="C7490" s="9">
        <v>11</v>
      </c>
      <c r="D7490" s="9">
        <v>17</v>
      </c>
      <c r="E7490" s="30">
        <f>I01_Avg!D7490</f>
        <v>1.5794208998165695</v>
      </c>
      <c r="F7490" s="30">
        <f>PVWatts_8.5kW!J7502</f>
        <v>0</v>
      </c>
      <c r="G7490" s="34">
        <f t="shared" si="348"/>
        <v>1.5794208998165695</v>
      </c>
      <c r="H7490" s="34">
        <f t="shared" si="349"/>
        <v>1.5794208998165695</v>
      </c>
      <c r="I7490" s="34">
        <f t="shared" si="350"/>
        <v>0</v>
      </c>
    </row>
    <row r="7491" spans="2:9" x14ac:dyDescent="0.25">
      <c r="B7491" s="9">
        <v>2021</v>
      </c>
      <c r="C7491" s="9">
        <v>11</v>
      </c>
      <c r="D7491" s="9">
        <v>18</v>
      </c>
      <c r="E7491" s="30">
        <f>I01_Avg!D7491</f>
        <v>1.7063458726852749</v>
      </c>
      <c r="F7491" s="30">
        <f>PVWatts_8.5kW!J7503</f>
        <v>0</v>
      </c>
      <c r="G7491" s="34">
        <f t="shared" si="348"/>
        <v>1.7063458726852749</v>
      </c>
      <c r="H7491" s="34">
        <f t="shared" si="349"/>
        <v>1.7063458726852749</v>
      </c>
      <c r="I7491" s="34">
        <f t="shared" si="350"/>
        <v>0</v>
      </c>
    </row>
    <row r="7492" spans="2:9" x14ac:dyDescent="0.25">
      <c r="B7492" s="9">
        <v>2021</v>
      </c>
      <c r="C7492" s="9">
        <v>11</v>
      </c>
      <c r="D7492" s="9">
        <v>19</v>
      </c>
      <c r="E7492" s="30">
        <f>I01_Avg!D7492</f>
        <v>1.7093576826886248</v>
      </c>
      <c r="F7492" s="30">
        <f>PVWatts_8.5kW!J7504</f>
        <v>0</v>
      </c>
      <c r="G7492" s="34">
        <f t="shared" si="348"/>
        <v>1.7093576826886248</v>
      </c>
      <c r="H7492" s="34">
        <f t="shared" si="349"/>
        <v>1.7093576826886248</v>
      </c>
      <c r="I7492" s="34">
        <f t="shared" si="350"/>
        <v>0</v>
      </c>
    </row>
    <row r="7493" spans="2:9" x14ac:dyDescent="0.25">
      <c r="B7493" s="9">
        <v>2021</v>
      </c>
      <c r="C7493" s="9">
        <v>11</v>
      </c>
      <c r="D7493" s="9">
        <v>20</v>
      </c>
      <c r="E7493" s="30">
        <f>I01_Avg!D7493</f>
        <v>1.583796665177325</v>
      </c>
      <c r="F7493" s="30">
        <f>PVWatts_8.5kW!J7505</f>
        <v>0</v>
      </c>
      <c r="G7493" s="34">
        <f t="shared" si="348"/>
        <v>1.583796665177325</v>
      </c>
      <c r="H7493" s="34">
        <f t="shared" si="349"/>
        <v>1.583796665177325</v>
      </c>
      <c r="I7493" s="34">
        <f t="shared" si="350"/>
        <v>0</v>
      </c>
    </row>
    <row r="7494" spans="2:9" x14ac:dyDescent="0.25">
      <c r="B7494" s="9">
        <v>2021</v>
      </c>
      <c r="C7494" s="9">
        <v>11</v>
      </c>
      <c r="D7494" s="9">
        <v>21</v>
      </c>
      <c r="E7494" s="30">
        <f>I01_Avg!D7494</f>
        <v>1.4582819819701744</v>
      </c>
      <c r="F7494" s="30">
        <f>PVWatts_8.5kW!J7506</f>
        <v>0</v>
      </c>
      <c r="G7494" s="34">
        <f t="shared" si="348"/>
        <v>1.4582819819701744</v>
      </c>
      <c r="H7494" s="34">
        <f t="shared" si="349"/>
        <v>1.4582819819701744</v>
      </c>
      <c r="I7494" s="34">
        <f t="shared" si="350"/>
        <v>0</v>
      </c>
    </row>
    <row r="7495" spans="2:9" x14ac:dyDescent="0.25">
      <c r="B7495" s="9">
        <v>2021</v>
      </c>
      <c r="C7495" s="9">
        <v>11</v>
      </c>
      <c r="D7495" s="9">
        <v>22</v>
      </c>
      <c r="E7495" s="30">
        <f>I01_Avg!D7495</f>
        <v>1.3334098340097291</v>
      </c>
      <c r="F7495" s="30">
        <f>PVWatts_8.5kW!J7507</f>
        <v>0</v>
      </c>
      <c r="G7495" s="34">
        <f t="shared" si="348"/>
        <v>1.3334098340097291</v>
      </c>
      <c r="H7495" s="34">
        <f t="shared" si="349"/>
        <v>1.3334098340097291</v>
      </c>
      <c r="I7495" s="34">
        <f t="shared" si="350"/>
        <v>0</v>
      </c>
    </row>
    <row r="7496" spans="2:9" x14ac:dyDescent="0.25">
      <c r="B7496" s="9">
        <v>2021</v>
      </c>
      <c r="C7496" s="9">
        <v>11</v>
      </c>
      <c r="D7496" s="9">
        <v>23</v>
      </c>
      <c r="E7496" s="30">
        <f>I01_Avg!D7496</f>
        <v>1.2154165424646852</v>
      </c>
      <c r="F7496" s="30">
        <f>PVWatts_8.5kW!J7508</f>
        <v>0</v>
      </c>
      <c r="G7496" s="34">
        <f t="shared" si="348"/>
        <v>1.2154165424646852</v>
      </c>
      <c r="H7496" s="34">
        <f t="shared" si="349"/>
        <v>1.2154165424646852</v>
      </c>
      <c r="I7496" s="34">
        <f t="shared" si="350"/>
        <v>0</v>
      </c>
    </row>
    <row r="7497" spans="2:9" x14ac:dyDescent="0.25">
      <c r="B7497" s="9">
        <v>2021</v>
      </c>
      <c r="C7497" s="9">
        <v>11</v>
      </c>
      <c r="D7497" s="9">
        <v>0</v>
      </c>
      <c r="E7497" s="30">
        <f>I01_Avg!D7497</f>
        <v>1.1441220259434672</v>
      </c>
      <c r="F7497" s="30">
        <f>PVWatts_8.5kW!J7509</f>
        <v>0</v>
      </c>
      <c r="G7497" s="34">
        <f t="shared" si="348"/>
        <v>1.1441220259434672</v>
      </c>
      <c r="H7497" s="34">
        <f t="shared" si="349"/>
        <v>1.1441220259434672</v>
      </c>
      <c r="I7497" s="34">
        <f t="shared" si="350"/>
        <v>0</v>
      </c>
    </row>
    <row r="7498" spans="2:9" x14ac:dyDescent="0.25">
      <c r="B7498" s="9">
        <v>2021</v>
      </c>
      <c r="C7498" s="9">
        <v>11</v>
      </c>
      <c r="D7498" s="9">
        <v>1</v>
      </c>
      <c r="E7498" s="30">
        <f>I01_Avg!D7498</f>
        <v>1.0824204858673405</v>
      </c>
      <c r="F7498" s="30">
        <f>PVWatts_8.5kW!J7510</f>
        <v>0</v>
      </c>
      <c r="G7498" s="34">
        <f t="shared" ref="G7498:G7561" si="351">+E7498-F7498</f>
        <v>1.0824204858673405</v>
      </c>
      <c r="H7498" s="34">
        <f t="shared" ref="H7498:H7561" si="352">+IF(G7498&gt;0,G7498,0)</f>
        <v>1.0824204858673405</v>
      </c>
      <c r="I7498" s="34">
        <f t="shared" ref="I7498:I7561" si="353">+IF(G7498&lt;0,G7498,0)</f>
        <v>0</v>
      </c>
    </row>
    <row r="7499" spans="2:9" x14ac:dyDescent="0.25">
      <c r="B7499" s="9">
        <v>2021</v>
      </c>
      <c r="C7499" s="9">
        <v>11</v>
      </c>
      <c r="D7499" s="9">
        <v>2</v>
      </c>
      <c r="E7499" s="30">
        <f>I01_Avg!D7499</f>
        <v>1.0432026805168648</v>
      </c>
      <c r="F7499" s="30">
        <f>PVWatts_8.5kW!J7511</f>
        <v>0</v>
      </c>
      <c r="G7499" s="34">
        <f t="shared" si="351"/>
        <v>1.0432026805168648</v>
      </c>
      <c r="H7499" s="34">
        <f t="shared" si="352"/>
        <v>1.0432026805168648</v>
      </c>
      <c r="I7499" s="34">
        <f t="shared" si="353"/>
        <v>0</v>
      </c>
    </row>
    <row r="7500" spans="2:9" x14ac:dyDescent="0.25">
      <c r="B7500" s="9">
        <v>2021</v>
      </c>
      <c r="C7500" s="9">
        <v>11</v>
      </c>
      <c r="D7500" s="9">
        <v>3</v>
      </c>
      <c r="E7500" s="30">
        <f>I01_Avg!D7500</f>
        <v>1.0900060166951309</v>
      </c>
      <c r="F7500" s="30">
        <f>PVWatts_8.5kW!J7512</f>
        <v>0</v>
      </c>
      <c r="G7500" s="34">
        <f t="shared" si="351"/>
        <v>1.0900060166951309</v>
      </c>
      <c r="H7500" s="34">
        <f t="shared" si="352"/>
        <v>1.0900060166951309</v>
      </c>
      <c r="I7500" s="34">
        <f t="shared" si="353"/>
        <v>0</v>
      </c>
    </row>
    <row r="7501" spans="2:9" x14ac:dyDescent="0.25">
      <c r="B7501" s="9">
        <v>2021</v>
      </c>
      <c r="C7501" s="9">
        <v>11</v>
      </c>
      <c r="D7501" s="9">
        <v>4</v>
      </c>
      <c r="E7501" s="30">
        <f>I01_Avg!D7501</f>
        <v>1.0990274952174588</v>
      </c>
      <c r="F7501" s="30">
        <f>PVWatts_8.5kW!J7513</f>
        <v>0</v>
      </c>
      <c r="G7501" s="34">
        <f t="shared" si="351"/>
        <v>1.0990274952174588</v>
      </c>
      <c r="H7501" s="34">
        <f t="shared" si="352"/>
        <v>1.0990274952174588</v>
      </c>
      <c r="I7501" s="34">
        <f t="shared" si="353"/>
        <v>0</v>
      </c>
    </row>
    <row r="7502" spans="2:9" x14ac:dyDescent="0.25">
      <c r="B7502" s="9">
        <v>2021</v>
      </c>
      <c r="C7502" s="9">
        <v>11</v>
      </c>
      <c r="D7502" s="9">
        <v>5</v>
      </c>
      <c r="E7502" s="30">
        <f>I01_Avg!D7502</f>
        <v>1.1775116862409667</v>
      </c>
      <c r="F7502" s="30">
        <f>PVWatts_8.5kW!J7514</f>
        <v>0</v>
      </c>
      <c r="G7502" s="34">
        <f t="shared" si="351"/>
        <v>1.1775116862409667</v>
      </c>
      <c r="H7502" s="34">
        <f t="shared" si="352"/>
        <v>1.1775116862409667</v>
      </c>
      <c r="I7502" s="34">
        <f t="shared" si="353"/>
        <v>0</v>
      </c>
    </row>
    <row r="7503" spans="2:9" x14ac:dyDescent="0.25">
      <c r="B7503" s="9">
        <v>2021</v>
      </c>
      <c r="C7503" s="9">
        <v>11</v>
      </c>
      <c r="D7503" s="9">
        <v>6</v>
      </c>
      <c r="E7503" s="30">
        <f>I01_Avg!D7503</f>
        <v>1.3730848135399099</v>
      </c>
      <c r="F7503" s="30">
        <f>PVWatts_8.5kW!J7515</f>
        <v>0</v>
      </c>
      <c r="G7503" s="34">
        <f t="shared" si="351"/>
        <v>1.3730848135399099</v>
      </c>
      <c r="H7503" s="34">
        <f t="shared" si="352"/>
        <v>1.3730848135399099</v>
      </c>
      <c r="I7503" s="34">
        <f t="shared" si="353"/>
        <v>0</v>
      </c>
    </row>
    <row r="7504" spans="2:9" x14ac:dyDescent="0.25">
      <c r="B7504" s="9">
        <v>2021</v>
      </c>
      <c r="C7504" s="9">
        <v>11</v>
      </c>
      <c r="D7504" s="9">
        <v>7</v>
      </c>
      <c r="E7504" s="30">
        <f>I01_Avg!D7504</f>
        <v>1.4660726000691675</v>
      </c>
      <c r="F7504" s="30">
        <f>PVWatts_8.5kW!J7516</f>
        <v>0</v>
      </c>
      <c r="G7504" s="34">
        <f t="shared" si="351"/>
        <v>1.4660726000691675</v>
      </c>
      <c r="H7504" s="34">
        <f t="shared" si="352"/>
        <v>1.4660726000691675</v>
      </c>
      <c r="I7504" s="34">
        <f t="shared" si="353"/>
        <v>0</v>
      </c>
    </row>
    <row r="7505" spans="2:9" x14ac:dyDescent="0.25">
      <c r="B7505" s="9">
        <v>2021</v>
      </c>
      <c r="C7505" s="9">
        <v>11</v>
      </c>
      <c r="D7505" s="9">
        <v>8</v>
      </c>
      <c r="E7505" s="30">
        <f>I01_Avg!D7505</f>
        <v>1.5068194258714904</v>
      </c>
      <c r="F7505" s="30">
        <f>PVWatts_8.5kW!J7517</f>
        <v>1.584732</v>
      </c>
      <c r="G7505" s="34">
        <f t="shared" si="351"/>
        <v>-7.7912574128509604E-2</v>
      </c>
      <c r="H7505" s="34">
        <f t="shared" si="352"/>
        <v>0</v>
      </c>
      <c r="I7505" s="34">
        <f t="shared" si="353"/>
        <v>-7.7912574128509604E-2</v>
      </c>
    </row>
    <row r="7506" spans="2:9" x14ac:dyDescent="0.25">
      <c r="B7506" s="9">
        <v>2021</v>
      </c>
      <c r="C7506" s="9">
        <v>11</v>
      </c>
      <c r="D7506" s="9">
        <v>9</v>
      </c>
      <c r="E7506" s="30">
        <f>I01_Avg!D7506</f>
        <v>1.4457088265496822</v>
      </c>
      <c r="F7506" s="30">
        <f>PVWatts_8.5kW!J7518</f>
        <v>3.2491599999999998</v>
      </c>
      <c r="G7506" s="34">
        <f t="shared" si="351"/>
        <v>-1.8034511734503176</v>
      </c>
      <c r="H7506" s="34">
        <f t="shared" si="352"/>
        <v>0</v>
      </c>
      <c r="I7506" s="34">
        <f t="shared" si="353"/>
        <v>-1.8034511734503176</v>
      </c>
    </row>
    <row r="7507" spans="2:9" x14ac:dyDescent="0.25">
      <c r="B7507" s="9">
        <v>2021</v>
      </c>
      <c r="C7507" s="9">
        <v>11</v>
      </c>
      <c r="D7507" s="9">
        <v>10</v>
      </c>
      <c r="E7507" s="30">
        <f>I01_Avg!D7507</f>
        <v>1.4207581045697686</v>
      </c>
      <c r="F7507" s="30">
        <f>PVWatts_8.5kW!J7519</f>
        <v>4.4457839999999997</v>
      </c>
      <c r="G7507" s="34">
        <f t="shared" si="351"/>
        <v>-3.0250258954302311</v>
      </c>
      <c r="H7507" s="34">
        <f t="shared" si="352"/>
        <v>0</v>
      </c>
      <c r="I7507" s="34">
        <f t="shared" si="353"/>
        <v>-3.0250258954302311</v>
      </c>
    </row>
    <row r="7508" spans="2:9" x14ac:dyDescent="0.25">
      <c r="B7508" s="9">
        <v>2021</v>
      </c>
      <c r="C7508" s="9">
        <v>11</v>
      </c>
      <c r="D7508" s="9">
        <v>11</v>
      </c>
      <c r="E7508" s="30">
        <f>I01_Avg!D7508</f>
        <v>1.4259164181255652</v>
      </c>
      <c r="F7508" s="30">
        <f>PVWatts_8.5kW!J7520</f>
        <v>5.0900309999999998</v>
      </c>
      <c r="G7508" s="34">
        <f t="shared" si="351"/>
        <v>-3.6641145818744345</v>
      </c>
      <c r="H7508" s="34">
        <f t="shared" si="352"/>
        <v>0</v>
      </c>
      <c r="I7508" s="34">
        <f t="shared" si="353"/>
        <v>-3.6641145818744345</v>
      </c>
    </row>
    <row r="7509" spans="2:9" x14ac:dyDescent="0.25">
      <c r="B7509" s="9">
        <v>2021</v>
      </c>
      <c r="C7509" s="9">
        <v>11</v>
      </c>
      <c r="D7509" s="9">
        <v>12</v>
      </c>
      <c r="E7509" s="30">
        <f>I01_Avg!D7509</f>
        <v>1.3935710490907158</v>
      </c>
      <c r="F7509" s="30">
        <f>PVWatts_8.5kW!J7521</f>
        <v>5.2266279999999998</v>
      </c>
      <c r="G7509" s="34">
        <f t="shared" si="351"/>
        <v>-3.8330569509092838</v>
      </c>
      <c r="H7509" s="34">
        <f t="shared" si="352"/>
        <v>0</v>
      </c>
      <c r="I7509" s="34">
        <f t="shared" si="353"/>
        <v>-3.8330569509092838</v>
      </c>
    </row>
    <row r="7510" spans="2:9" x14ac:dyDescent="0.25">
      <c r="B7510" s="9">
        <v>2021</v>
      </c>
      <c r="C7510" s="9">
        <v>11</v>
      </c>
      <c r="D7510" s="9">
        <v>13</v>
      </c>
      <c r="E7510" s="30">
        <f>I01_Avg!D7510</f>
        <v>1.341829372683085</v>
      </c>
      <c r="F7510" s="30">
        <f>PVWatts_8.5kW!J7522</f>
        <v>4.9546760000000001</v>
      </c>
      <c r="G7510" s="34">
        <f t="shared" si="351"/>
        <v>-3.6128466273169151</v>
      </c>
      <c r="H7510" s="34">
        <f t="shared" si="352"/>
        <v>0</v>
      </c>
      <c r="I7510" s="34">
        <f t="shared" si="353"/>
        <v>-3.6128466273169151</v>
      </c>
    </row>
    <row r="7511" spans="2:9" x14ac:dyDescent="0.25">
      <c r="B7511" s="9">
        <v>2021</v>
      </c>
      <c r="C7511" s="9">
        <v>11</v>
      </c>
      <c r="D7511" s="9">
        <v>14</v>
      </c>
      <c r="E7511" s="30">
        <f>I01_Avg!D7511</f>
        <v>1.288956379836492</v>
      </c>
      <c r="F7511" s="30">
        <f>PVWatts_8.5kW!J7523</f>
        <v>4.2340339999999994</v>
      </c>
      <c r="G7511" s="34">
        <f t="shared" si="351"/>
        <v>-2.9450776201635076</v>
      </c>
      <c r="H7511" s="34">
        <f t="shared" si="352"/>
        <v>0</v>
      </c>
      <c r="I7511" s="34">
        <f t="shared" si="353"/>
        <v>-2.9450776201635076</v>
      </c>
    </row>
    <row r="7512" spans="2:9" x14ac:dyDescent="0.25">
      <c r="B7512" s="9">
        <v>2021</v>
      </c>
      <c r="C7512" s="9">
        <v>11</v>
      </c>
      <c r="D7512" s="9">
        <v>15</v>
      </c>
      <c r="E7512" s="30">
        <f>I01_Avg!D7512</f>
        <v>1.2048755390306314</v>
      </c>
      <c r="F7512" s="30">
        <f>PVWatts_8.5kW!J7524</f>
        <v>2.993493</v>
      </c>
      <c r="G7512" s="34">
        <f t="shared" si="351"/>
        <v>-1.7886174609693686</v>
      </c>
      <c r="H7512" s="34">
        <f t="shared" si="352"/>
        <v>0</v>
      </c>
      <c r="I7512" s="34">
        <f t="shared" si="353"/>
        <v>-1.7886174609693686</v>
      </c>
    </row>
    <row r="7513" spans="2:9" x14ac:dyDescent="0.25">
      <c r="B7513" s="9">
        <v>2021</v>
      </c>
      <c r="C7513" s="9">
        <v>11</v>
      </c>
      <c r="D7513" s="9">
        <v>16</v>
      </c>
      <c r="E7513" s="30">
        <f>I01_Avg!D7513</f>
        <v>1.3480412200941863</v>
      </c>
      <c r="F7513" s="30">
        <f>PVWatts_8.5kW!J7525</f>
        <v>1.405945</v>
      </c>
      <c r="G7513" s="34">
        <f t="shared" si="351"/>
        <v>-5.7903779905813746E-2</v>
      </c>
      <c r="H7513" s="34">
        <f t="shared" si="352"/>
        <v>0</v>
      </c>
      <c r="I7513" s="34">
        <f t="shared" si="353"/>
        <v>-5.7903779905813746E-2</v>
      </c>
    </row>
    <row r="7514" spans="2:9" x14ac:dyDescent="0.25">
      <c r="B7514" s="9">
        <v>2021</v>
      </c>
      <c r="C7514" s="9">
        <v>11</v>
      </c>
      <c r="D7514" s="9">
        <v>17</v>
      </c>
      <c r="E7514" s="30">
        <f>I01_Avg!D7514</f>
        <v>1.460485202223033</v>
      </c>
      <c r="F7514" s="30">
        <f>PVWatts_8.5kW!J7526</f>
        <v>0</v>
      </c>
      <c r="G7514" s="34">
        <f t="shared" si="351"/>
        <v>1.460485202223033</v>
      </c>
      <c r="H7514" s="34">
        <f t="shared" si="352"/>
        <v>1.460485202223033</v>
      </c>
      <c r="I7514" s="34">
        <f t="shared" si="353"/>
        <v>0</v>
      </c>
    </row>
    <row r="7515" spans="2:9" x14ac:dyDescent="0.25">
      <c r="B7515" s="9">
        <v>2021</v>
      </c>
      <c r="C7515" s="9">
        <v>11</v>
      </c>
      <c r="D7515" s="9">
        <v>18</v>
      </c>
      <c r="E7515" s="30">
        <f>I01_Avg!D7515</f>
        <v>1.5422442286149602</v>
      </c>
      <c r="F7515" s="30">
        <f>PVWatts_8.5kW!J7527</f>
        <v>0</v>
      </c>
      <c r="G7515" s="34">
        <f t="shared" si="351"/>
        <v>1.5422442286149602</v>
      </c>
      <c r="H7515" s="34">
        <f t="shared" si="352"/>
        <v>1.5422442286149602</v>
      </c>
      <c r="I7515" s="34">
        <f t="shared" si="353"/>
        <v>0</v>
      </c>
    </row>
    <row r="7516" spans="2:9" x14ac:dyDescent="0.25">
      <c r="B7516" s="9">
        <v>2021</v>
      </c>
      <c r="C7516" s="9">
        <v>11</v>
      </c>
      <c r="D7516" s="9">
        <v>19</v>
      </c>
      <c r="E7516" s="30">
        <f>I01_Avg!D7516</f>
        <v>1.5170260789193342</v>
      </c>
      <c r="F7516" s="30">
        <f>PVWatts_8.5kW!J7528</f>
        <v>0</v>
      </c>
      <c r="G7516" s="34">
        <f t="shared" si="351"/>
        <v>1.5170260789193342</v>
      </c>
      <c r="H7516" s="34">
        <f t="shared" si="352"/>
        <v>1.5170260789193342</v>
      </c>
      <c r="I7516" s="34">
        <f t="shared" si="353"/>
        <v>0</v>
      </c>
    </row>
    <row r="7517" spans="2:9" x14ac:dyDescent="0.25">
      <c r="B7517" s="9">
        <v>2021</v>
      </c>
      <c r="C7517" s="9">
        <v>11</v>
      </c>
      <c r="D7517" s="9">
        <v>20</v>
      </c>
      <c r="E7517" s="30">
        <f>I01_Avg!D7517</f>
        <v>1.5292978522146925</v>
      </c>
      <c r="F7517" s="30">
        <f>PVWatts_8.5kW!J7529</f>
        <v>0</v>
      </c>
      <c r="G7517" s="34">
        <f t="shared" si="351"/>
        <v>1.5292978522146925</v>
      </c>
      <c r="H7517" s="34">
        <f t="shared" si="352"/>
        <v>1.5292978522146925</v>
      </c>
      <c r="I7517" s="34">
        <f t="shared" si="353"/>
        <v>0</v>
      </c>
    </row>
    <row r="7518" spans="2:9" x14ac:dyDescent="0.25">
      <c r="B7518" s="9">
        <v>2021</v>
      </c>
      <c r="C7518" s="9">
        <v>11</v>
      </c>
      <c r="D7518" s="9">
        <v>21</v>
      </c>
      <c r="E7518" s="30">
        <f>I01_Avg!D7518</f>
        <v>1.3705576432110393</v>
      </c>
      <c r="F7518" s="30">
        <f>PVWatts_8.5kW!J7530</f>
        <v>0</v>
      </c>
      <c r="G7518" s="34">
        <f t="shared" si="351"/>
        <v>1.3705576432110393</v>
      </c>
      <c r="H7518" s="34">
        <f t="shared" si="352"/>
        <v>1.3705576432110393</v>
      </c>
      <c r="I7518" s="34">
        <f t="shared" si="353"/>
        <v>0</v>
      </c>
    </row>
    <row r="7519" spans="2:9" x14ac:dyDescent="0.25">
      <c r="B7519" s="9">
        <v>2021</v>
      </c>
      <c r="C7519" s="9">
        <v>11</v>
      </c>
      <c r="D7519" s="9">
        <v>22</v>
      </c>
      <c r="E7519" s="30">
        <f>I01_Avg!D7519</f>
        <v>1.2248614021971058</v>
      </c>
      <c r="F7519" s="30">
        <f>PVWatts_8.5kW!J7531</f>
        <v>0</v>
      </c>
      <c r="G7519" s="34">
        <f t="shared" si="351"/>
        <v>1.2248614021971058</v>
      </c>
      <c r="H7519" s="34">
        <f t="shared" si="352"/>
        <v>1.2248614021971058</v>
      </c>
      <c r="I7519" s="34">
        <f t="shared" si="353"/>
        <v>0</v>
      </c>
    </row>
    <row r="7520" spans="2:9" x14ac:dyDescent="0.25">
      <c r="B7520" s="9">
        <v>2021</v>
      </c>
      <c r="C7520" s="9">
        <v>11</v>
      </c>
      <c r="D7520" s="9">
        <v>23</v>
      </c>
      <c r="E7520" s="30">
        <f>I01_Avg!D7520</f>
        <v>1.1411992078762474</v>
      </c>
      <c r="F7520" s="30">
        <f>PVWatts_8.5kW!J7532</f>
        <v>0</v>
      </c>
      <c r="G7520" s="34">
        <f t="shared" si="351"/>
        <v>1.1411992078762474</v>
      </c>
      <c r="H7520" s="34">
        <f t="shared" si="352"/>
        <v>1.1411992078762474</v>
      </c>
      <c r="I7520" s="34">
        <f t="shared" si="353"/>
        <v>0</v>
      </c>
    </row>
    <row r="7521" spans="2:9" x14ac:dyDescent="0.25">
      <c r="B7521" s="9">
        <v>2021</v>
      </c>
      <c r="C7521" s="9">
        <v>11</v>
      </c>
      <c r="D7521" s="9">
        <v>0</v>
      </c>
      <c r="E7521" s="30">
        <f>I01_Avg!D7521</f>
        <v>1.0828113193768543</v>
      </c>
      <c r="F7521" s="30">
        <f>PVWatts_8.5kW!J7533</f>
        <v>0</v>
      </c>
      <c r="G7521" s="34">
        <f t="shared" si="351"/>
        <v>1.0828113193768543</v>
      </c>
      <c r="H7521" s="34">
        <f t="shared" si="352"/>
        <v>1.0828113193768543</v>
      </c>
      <c r="I7521" s="34">
        <f t="shared" si="353"/>
        <v>0</v>
      </c>
    </row>
    <row r="7522" spans="2:9" x14ac:dyDescent="0.25">
      <c r="B7522" s="9">
        <v>2021</v>
      </c>
      <c r="C7522" s="9">
        <v>11</v>
      </c>
      <c r="D7522" s="9">
        <v>1</v>
      </c>
      <c r="E7522" s="30">
        <f>I01_Avg!D7522</f>
        <v>0.99539870277952192</v>
      </c>
      <c r="F7522" s="30">
        <f>PVWatts_8.5kW!J7534</f>
        <v>0</v>
      </c>
      <c r="G7522" s="34">
        <f t="shared" si="351"/>
        <v>0.99539870277952192</v>
      </c>
      <c r="H7522" s="34">
        <f t="shared" si="352"/>
        <v>0.99539870277952192</v>
      </c>
      <c r="I7522" s="34">
        <f t="shared" si="353"/>
        <v>0</v>
      </c>
    </row>
    <row r="7523" spans="2:9" x14ac:dyDescent="0.25">
      <c r="B7523" s="9">
        <v>2021</v>
      </c>
      <c r="C7523" s="9">
        <v>11</v>
      </c>
      <c r="D7523" s="9">
        <v>2</v>
      </c>
      <c r="E7523" s="30">
        <f>I01_Avg!D7523</f>
        <v>0.98767560695402579</v>
      </c>
      <c r="F7523" s="30">
        <f>PVWatts_8.5kW!J7535</f>
        <v>0</v>
      </c>
      <c r="G7523" s="34">
        <f t="shared" si="351"/>
        <v>0.98767560695402579</v>
      </c>
      <c r="H7523" s="34">
        <f t="shared" si="352"/>
        <v>0.98767560695402579</v>
      </c>
      <c r="I7523" s="34">
        <f t="shared" si="353"/>
        <v>0</v>
      </c>
    </row>
    <row r="7524" spans="2:9" x14ac:dyDescent="0.25">
      <c r="B7524" s="9">
        <v>2021</v>
      </c>
      <c r="C7524" s="9">
        <v>11</v>
      </c>
      <c r="D7524" s="9">
        <v>3</v>
      </c>
      <c r="E7524" s="30">
        <f>I01_Avg!D7524</f>
        <v>1.0400295550716629</v>
      </c>
      <c r="F7524" s="30">
        <f>PVWatts_8.5kW!J7536</f>
        <v>0</v>
      </c>
      <c r="G7524" s="34">
        <f t="shared" si="351"/>
        <v>1.0400295550716629</v>
      </c>
      <c r="H7524" s="34">
        <f t="shared" si="352"/>
        <v>1.0400295550716629</v>
      </c>
      <c r="I7524" s="34">
        <f t="shared" si="353"/>
        <v>0</v>
      </c>
    </row>
    <row r="7525" spans="2:9" x14ac:dyDescent="0.25">
      <c r="B7525" s="9">
        <v>2021</v>
      </c>
      <c r="C7525" s="9">
        <v>11</v>
      </c>
      <c r="D7525" s="9">
        <v>4</v>
      </c>
      <c r="E7525" s="30">
        <f>I01_Avg!D7525</f>
        <v>1.0628696995052871</v>
      </c>
      <c r="F7525" s="30">
        <f>PVWatts_8.5kW!J7537</f>
        <v>0</v>
      </c>
      <c r="G7525" s="34">
        <f t="shared" si="351"/>
        <v>1.0628696995052871</v>
      </c>
      <c r="H7525" s="34">
        <f t="shared" si="352"/>
        <v>1.0628696995052871</v>
      </c>
      <c r="I7525" s="34">
        <f t="shared" si="353"/>
        <v>0</v>
      </c>
    </row>
    <row r="7526" spans="2:9" x14ac:dyDescent="0.25">
      <c r="B7526" s="9">
        <v>2021</v>
      </c>
      <c r="C7526" s="9">
        <v>11</v>
      </c>
      <c r="D7526" s="9">
        <v>5</v>
      </c>
      <c r="E7526" s="30">
        <f>I01_Avg!D7526</f>
        <v>1.1889573688177426</v>
      </c>
      <c r="F7526" s="30">
        <f>PVWatts_8.5kW!J7538</f>
        <v>0</v>
      </c>
      <c r="G7526" s="34">
        <f t="shared" si="351"/>
        <v>1.1889573688177426</v>
      </c>
      <c r="H7526" s="34">
        <f t="shared" si="352"/>
        <v>1.1889573688177426</v>
      </c>
      <c r="I7526" s="34">
        <f t="shared" si="353"/>
        <v>0</v>
      </c>
    </row>
    <row r="7527" spans="2:9" x14ac:dyDescent="0.25">
      <c r="B7527" s="9">
        <v>2021</v>
      </c>
      <c r="C7527" s="9">
        <v>11</v>
      </c>
      <c r="D7527" s="9">
        <v>6</v>
      </c>
      <c r="E7527" s="30">
        <f>I01_Avg!D7527</f>
        <v>1.3805418861890377</v>
      </c>
      <c r="F7527" s="30">
        <f>PVWatts_8.5kW!J7539</f>
        <v>0</v>
      </c>
      <c r="G7527" s="34">
        <f t="shared" si="351"/>
        <v>1.3805418861890377</v>
      </c>
      <c r="H7527" s="34">
        <f t="shared" si="352"/>
        <v>1.3805418861890377</v>
      </c>
      <c r="I7527" s="34">
        <f t="shared" si="353"/>
        <v>0</v>
      </c>
    </row>
    <row r="7528" spans="2:9" x14ac:dyDescent="0.25">
      <c r="B7528" s="9">
        <v>2021</v>
      </c>
      <c r="C7528" s="9">
        <v>11</v>
      </c>
      <c r="D7528" s="9">
        <v>7</v>
      </c>
      <c r="E7528" s="30">
        <f>I01_Avg!D7528</f>
        <v>1.5633610862869207</v>
      </c>
      <c r="F7528" s="30">
        <f>PVWatts_8.5kW!J7540</f>
        <v>0</v>
      </c>
      <c r="G7528" s="34">
        <f t="shared" si="351"/>
        <v>1.5633610862869207</v>
      </c>
      <c r="H7528" s="34">
        <f t="shared" si="352"/>
        <v>1.5633610862869207</v>
      </c>
      <c r="I7528" s="34">
        <f t="shared" si="353"/>
        <v>0</v>
      </c>
    </row>
    <row r="7529" spans="2:9" x14ac:dyDescent="0.25">
      <c r="B7529" s="9">
        <v>2021</v>
      </c>
      <c r="C7529" s="9">
        <v>11</v>
      </c>
      <c r="D7529" s="9">
        <v>8</v>
      </c>
      <c r="E7529" s="30">
        <f>I01_Avg!D7529</f>
        <v>1.5073584482628575</v>
      </c>
      <c r="F7529" s="30">
        <f>PVWatts_8.5kW!J7541</f>
        <v>1.4124909999999999</v>
      </c>
      <c r="G7529" s="34">
        <f t="shared" si="351"/>
        <v>9.4867448262857534E-2</v>
      </c>
      <c r="H7529" s="34">
        <f t="shared" si="352"/>
        <v>9.4867448262857534E-2</v>
      </c>
      <c r="I7529" s="34">
        <f t="shared" si="353"/>
        <v>0</v>
      </c>
    </row>
    <row r="7530" spans="2:9" x14ac:dyDescent="0.25">
      <c r="B7530" s="9">
        <v>2021</v>
      </c>
      <c r="C7530" s="9">
        <v>11</v>
      </c>
      <c r="D7530" s="9">
        <v>9</v>
      </c>
      <c r="E7530" s="30">
        <f>I01_Avg!D7530</f>
        <v>1.3031060818679778</v>
      </c>
      <c r="F7530" s="30">
        <f>PVWatts_8.5kW!J7542</f>
        <v>2.9832510000000001</v>
      </c>
      <c r="G7530" s="34">
        <f t="shared" si="351"/>
        <v>-1.6801449181320223</v>
      </c>
      <c r="H7530" s="34">
        <f t="shared" si="352"/>
        <v>0</v>
      </c>
      <c r="I7530" s="34">
        <f t="shared" si="353"/>
        <v>-1.6801449181320223</v>
      </c>
    </row>
    <row r="7531" spans="2:9" x14ac:dyDescent="0.25">
      <c r="B7531" s="9">
        <v>2021</v>
      </c>
      <c r="C7531" s="9">
        <v>11</v>
      </c>
      <c r="D7531" s="9">
        <v>10</v>
      </c>
      <c r="E7531" s="30">
        <f>I01_Avg!D7531</f>
        <v>1.2439296281233168</v>
      </c>
      <c r="F7531" s="30">
        <f>PVWatts_8.5kW!J7543</f>
        <v>4.1750929999999995</v>
      </c>
      <c r="G7531" s="34">
        <f t="shared" si="351"/>
        <v>-2.931163371876683</v>
      </c>
      <c r="H7531" s="34">
        <f t="shared" si="352"/>
        <v>0</v>
      </c>
      <c r="I7531" s="34">
        <f t="shared" si="353"/>
        <v>-2.931163371876683</v>
      </c>
    </row>
    <row r="7532" spans="2:9" x14ac:dyDescent="0.25">
      <c r="B7532" s="9">
        <v>2021</v>
      </c>
      <c r="C7532" s="9">
        <v>11</v>
      </c>
      <c r="D7532" s="9">
        <v>11</v>
      </c>
      <c r="E7532" s="30">
        <f>I01_Avg!D7532</f>
        <v>1.1881737606076312</v>
      </c>
      <c r="F7532" s="30">
        <f>PVWatts_8.5kW!J7544</f>
        <v>4.0620709999999995</v>
      </c>
      <c r="G7532" s="34">
        <f t="shared" si="351"/>
        <v>-2.8738972393923685</v>
      </c>
      <c r="H7532" s="34">
        <f t="shared" si="352"/>
        <v>0</v>
      </c>
      <c r="I7532" s="34">
        <f t="shared" si="353"/>
        <v>-2.8738972393923685</v>
      </c>
    </row>
    <row r="7533" spans="2:9" x14ac:dyDescent="0.25">
      <c r="B7533" s="9">
        <v>2021</v>
      </c>
      <c r="C7533" s="9">
        <v>11</v>
      </c>
      <c r="D7533" s="9">
        <v>12</v>
      </c>
      <c r="E7533" s="30">
        <f>I01_Avg!D7533</f>
        <v>1.1287673424998255</v>
      </c>
      <c r="F7533" s="30">
        <f>PVWatts_8.5kW!J7545</f>
        <v>4.9898249999999997</v>
      </c>
      <c r="G7533" s="34">
        <f t="shared" si="351"/>
        <v>-3.861057657500174</v>
      </c>
      <c r="H7533" s="34">
        <f t="shared" si="352"/>
        <v>0</v>
      </c>
      <c r="I7533" s="34">
        <f t="shared" si="353"/>
        <v>-3.861057657500174</v>
      </c>
    </row>
    <row r="7534" spans="2:9" x14ac:dyDescent="0.25">
      <c r="B7534" s="9">
        <v>2021</v>
      </c>
      <c r="C7534" s="9">
        <v>11</v>
      </c>
      <c r="D7534" s="9">
        <v>13</v>
      </c>
      <c r="E7534" s="30">
        <f>I01_Avg!D7534</f>
        <v>1.056049398794757</v>
      </c>
      <c r="F7534" s="30">
        <f>PVWatts_8.5kW!J7546</f>
        <v>4.0507289999999996</v>
      </c>
      <c r="G7534" s="34">
        <f t="shared" si="351"/>
        <v>-2.9946796012052426</v>
      </c>
      <c r="H7534" s="34">
        <f t="shared" si="352"/>
        <v>0</v>
      </c>
      <c r="I7534" s="34">
        <f t="shared" si="353"/>
        <v>-2.9946796012052426</v>
      </c>
    </row>
    <row r="7535" spans="2:9" x14ac:dyDescent="0.25">
      <c r="B7535" s="9">
        <v>2021</v>
      </c>
      <c r="C7535" s="9">
        <v>11</v>
      </c>
      <c r="D7535" s="9">
        <v>14</v>
      </c>
      <c r="E7535" s="30">
        <f>I01_Avg!D7535</f>
        <v>1.1053984669571868</v>
      </c>
      <c r="F7535" s="30">
        <f>PVWatts_8.5kW!J7547</f>
        <v>3.5258400000000001</v>
      </c>
      <c r="G7535" s="34">
        <f t="shared" si="351"/>
        <v>-2.4204415330428133</v>
      </c>
      <c r="H7535" s="34">
        <f t="shared" si="352"/>
        <v>0</v>
      </c>
      <c r="I7535" s="34">
        <f t="shared" si="353"/>
        <v>-2.4204415330428133</v>
      </c>
    </row>
    <row r="7536" spans="2:9" x14ac:dyDescent="0.25">
      <c r="B7536" s="9">
        <v>2021</v>
      </c>
      <c r="C7536" s="9">
        <v>11</v>
      </c>
      <c r="D7536" s="9">
        <v>15</v>
      </c>
      <c r="E7536" s="30">
        <f>I01_Avg!D7536</f>
        <v>1.1146623352332556</v>
      </c>
      <c r="F7536" s="30">
        <f>PVWatts_8.5kW!J7548</f>
        <v>2.714467</v>
      </c>
      <c r="G7536" s="34">
        <f t="shared" si="351"/>
        <v>-1.5998046647667443</v>
      </c>
      <c r="H7536" s="34">
        <f t="shared" si="352"/>
        <v>0</v>
      </c>
      <c r="I7536" s="34">
        <f t="shared" si="353"/>
        <v>-1.5998046647667443</v>
      </c>
    </row>
    <row r="7537" spans="2:9" x14ac:dyDescent="0.25">
      <c r="B7537" s="9">
        <v>2021</v>
      </c>
      <c r="C7537" s="9">
        <v>11</v>
      </c>
      <c r="D7537" s="9">
        <v>16</v>
      </c>
      <c r="E7537" s="30">
        <f>I01_Avg!D7537</f>
        <v>1.1242563822157399</v>
      </c>
      <c r="F7537" s="30">
        <f>PVWatts_8.5kW!J7549</f>
        <v>0.96823599999999999</v>
      </c>
      <c r="G7537" s="34">
        <f t="shared" si="351"/>
        <v>0.15602038221573988</v>
      </c>
      <c r="H7537" s="34">
        <f t="shared" si="352"/>
        <v>0.15602038221573988</v>
      </c>
      <c r="I7537" s="34">
        <f t="shared" si="353"/>
        <v>0</v>
      </c>
    </row>
    <row r="7538" spans="2:9" x14ac:dyDescent="0.25">
      <c r="B7538" s="9">
        <v>2021</v>
      </c>
      <c r="C7538" s="9">
        <v>11</v>
      </c>
      <c r="D7538" s="9">
        <v>17</v>
      </c>
      <c r="E7538" s="30">
        <f>I01_Avg!D7538</f>
        <v>1.3706538144569507</v>
      </c>
      <c r="F7538" s="30">
        <f>PVWatts_8.5kW!J7550</f>
        <v>0</v>
      </c>
      <c r="G7538" s="34">
        <f t="shared" si="351"/>
        <v>1.3706538144569507</v>
      </c>
      <c r="H7538" s="34">
        <f t="shared" si="352"/>
        <v>1.3706538144569507</v>
      </c>
      <c r="I7538" s="34">
        <f t="shared" si="353"/>
        <v>0</v>
      </c>
    </row>
    <row r="7539" spans="2:9" x14ac:dyDescent="0.25">
      <c r="B7539" s="9">
        <v>2021</v>
      </c>
      <c r="C7539" s="9">
        <v>11</v>
      </c>
      <c r="D7539" s="9">
        <v>18</v>
      </c>
      <c r="E7539" s="30">
        <f>I01_Avg!D7539</f>
        <v>1.5337895509894213</v>
      </c>
      <c r="F7539" s="30">
        <f>PVWatts_8.5kW!J7551</f>
        <v>0</v>
      </c>
      <c r="G7539" s="34">
        <f t="shared" si="351"/>
        <v>1.5337895509894213</v>
      </c>
      <c r="H7539" s="34">
        <f t="shared" si="352"/>
        <v>1.5337895509894213</v>
      </c>
      <c r="I7539" s="34">
        <f t="shared" si="353"/>
        <v>0</v>
      </c>
    </row>
    <row r="7540" spans="2:9" x14ac:dyDescent="0.25">
      <c r="B7540" s="9">
        <v>2021</v>
      </c>
      <c r="C7540" s="9">
        <v>11</v>
      </c>
      <c r="D7540" s="9">
        <v>19</v>
      </c>
      <c r="E7540" s="30">
        <f>I01_Avg!D7540</f>
        <v>1.5725070010826667</v>
      </c>
      <c r="F7540" s="30">
        <f>PVWatts_8.5kW!J7552</f>
        <v>0</v>
      </c>
      <c r="G7540" s="34">
        <f t="shared" si="351"/>
        <v>1.5725070010826667</v>
      </c>
      <c r="H7540" s="34">
        <f t="shared" si="352"/>
        <v>1.5725070010826667</v>
      </c>
      <c r="I7540" s="34">
        <f t="shared" si="353"/>
        <v>0</v>
      </c>
    </row>
    <row r="7541" spans="2:9" x14ac:dyDescent="0.25">
      <c r="B7541" s="9">
        <v>2021</v>
      </c>
      <c r="C7541" s="9">
        <v>11</v>
      </c>
      <c r="D7541" s="9">
        <v>20</v>
      </c>
      <c r="E7541" s="30">
        <f>I01_Avg!D7541</f>
        <v>1.5397739329924447</v>
      </c>
      <c r="F7541" s="30">
        <f>PVWatts_8.5kW!J7553</f>
        <v>0</v>
      </c>
      <c r="G7541" s="34">
        <f t="shared" si="351"/>
        <v>1.5397739329924447</v>
      </c>
      <c r="H7541" s="34">
        <f t="shared" si="352"/>
        <v>1.5397739329924447</v>
      </c>
      <c r="I7541" s="34">
        <f t="shared" si="353"/>
        <v>0</v>
      </c>
    </row>
    <row r="7542" spans="2:9" x14ac:dyDescent="0.25">
      <c r="B7542" s="9">
        <v>2021</v>
      </c>
      <c r="C7542" s="9">
        <v>11</v>
      </c>
      <c r="D7542" s="9">
        <v>21</v>
      </c>
      <c r="E7542" s="30">
        <f>I01_Avg!D7542</f>
        <v>1.3732488742554507</v>
      </c>
      <c r="F7542" s="30">
        <f>PVWatts_8.5kW!J7554</f>
        <v>0</v>
      </c>
      <c r="G7542" s="34">
        <f t="shared" si="351"/>
        <v>1.3732488742554507</v>
      </c>
      <c r="H7542" s="34">
        <f t="shared" si="352"/>
        <v>1.3732488742554507</v>
      </c>
      <c r="I7542" s="34">
        <f t="shared" si="353"/>
        <v>0</v>
      </c>
    </row>
    <row r="7543" spans="2:9" x14ac:dyDescent="0.25">
      <c r="B7543" s="9">
        <v>2021</v>
      </c>
      <c r="C7543" s="9">
        <v>11</v>
      </c>
      <c r="D7543" s="9">
        <v>22</v>
      </c>
      <c r="E7543" s="30">
        <f>I01_Avg!D7543</f>
        <v>1.2247897980368174</v>
      </c>
      <c r="F7543" s="30">
        <f>PVWatts_8.5kW!J7555</f>
        <v>0</v>
      </c>
      <c r="G7543" s="34">
        <f t="shared" si="351"/>
        <v>1.2247897980368174</v>
      </c>
      <c r="H7543" s="34">
        <f t="shared" si="352"/>
        <v>1.2247897980368174</v>
      </c>
      <c r="I7543" s="34">
        <f t="shared" si="353"/>
        <v>0</v>
      </c>
    </row>
    <row r="7544" spans="2:9" x14ac:dyDescent="0.25">
      <c r="B7544" s="9">
        <v>2021</v>
      </c>
      <c r="C7544" s="9">
        <v>11</v>
      </c>
      <c r="D7544" s="9">
        <v>23</v>
      </c>
      <c r="E7544" s="30">
        <f>I01_Avg!D7544</f>
        <v>1.1072369264970892</v>
      </c>
      <c r="F7544" s="30">
        <f>PVWatts_8.5kW!J7556</f>
        <v>0</v>
      </c>
      <c r="G7544" s="34">
        <f t="shared" si="351"/>
        <v>1.1072369264970892</v>
      </c>
      <c r="H7544" s="34">
        <f t="shared" si="352"/>
        <v>1.1072369264970892</v>
      </c>
      <c r="I7544" s="34">
        <f t="shared" si="353"/>
        <v>0</v>
      </c>
    </row>
    <row r="7545" spans="2:9" x14ac:dyDescent="0.25">
      <c r="B7545" s="9">
        <v>2021</v>
      </c>
      <c r="C7545" s="9">
        <v>11</v>
      </c>
      <c r="D7545" s="9">
        <v>0</v>
      </c>
      <c r="E7545" s="30">
        <f>I01_Avg!D7545</f>
        <v>1.0246531299013235</v>
      </c>
      <c r="F7545" s="30">
        <f>PVWatts_8.5kW!J7557</f>
        <v>0</v>
      </c>
      <c r="G7545" s="34">
        <f t="shared" si="351"/>
        <v>1.0246531299013235</v>
      </c>
      <c r="H7545" s="34">
        <f t="shared" si="352"/>
        <v>1.0246531299013235</v>
      </c>
      <c r="I7545" s="34">
        <f t="shared" si="353"/>
        <v>0</v>
      </c>
    </row>
    <row r="7546" spans="2:9" x14ac:dyDescent="0.25">
      <c r="B7546" s="9">
        <v>2021</v>
      </c>
      <c r="C7546" s="9">
        <v>11</v>
      </c>
      <c r="D7546" s="9">
        <v>1</v>
      </c>
      <c r="E7546" s="30">
        <f>I01_Avg!D7546</f>
        <v>1.0305507809553605</v>
      </c>
      <c r="F7546" s="30">
        <f>PVWatts_8.5kW!J7558</f>
        <v>0</v>
      </c>
      <c r="G7546" s="34">
        <f t="shared" si="351"/>
        <v>1.0305507809553605</v>
      </c>
      <c r="H7546" s="34">
        <f t="shared" si="352"/>
        <v>1.0305507809553605</v>
      </c>
      <c r="I7546" s="34">
        <f t="shared" si="353"/>
        <v>0</v>
      </c>
    </row>
    <row r="7547" spans="2:9" x14ac:dyDescent="0.25">
      <c r="B7547" s="9">
        <v>2021</v>
      </c>
      <c r="C7547" s="9">
        <v>11</v>
      </c>
      <c r="D7547" s="9">
        <v>2</v>
      </c>
      <c r="E7547" s="30">
        <f>I01_Avg!D7547</f>
        <v>0.9854078237540802</v>
      </c>
      <c r="F7547" s="30">
        <f>PVWatts_8.5kW!J7559</f>
        <v>0</v>
      </c>
      <c r="G7547" s="34">
        <f t="shared" si="351"/>
        <v>0.9854078237540802</v>
      </c>
      <c r="H7547" s="34">
        <f t="shared" si="352"/>
        <v>0.9854078237540802</v>
      </c>
      <c r="I7547" s="34">
        <f t="shared" si="353"/>
        <v>0</v>
      </c>
    </row>
    <row r="7548" spans="2:9" x14ac:dyDescent="0.25">
      <c r="B7548" s="9">
        <v>2021</v>
      </c>
      <c r="C7548" s="9">
        <v>11</v>
      </c>
      <c r="D7548" s="9">
        <v>3</v>
      </c>
      <c r="E7548" s="30">
        <f>I01_Avg!D7548</f>
        <v>0.98614354670390825</v>
      </c>
      <c r="F7548" s="30">
        <f>PVWatts_8.5kW!J7560</f>
        <v>0</v>
      </c>
      <c r="G7548" s="34">
        <f t="shared" si="351"/>
        <v>0.98614354670390825</v>
      </c>
      <c r="H7548" s="34">
        <f t="shared" si="352"/>
        <v>0.98614354670390825</v>
      </c>
      <c r="I7548" s="34">
        <f t="shared" si="353"/>
        <v>0</v>
      </c>
    </row>
    <row r="7549" spans="2:9" x14ac:dyDescent="0.25">
      <c r="B7549" s="9">
        <v>2021</v>
      </c>
      <c r="C7549" s="9">
        <v>11</v>
      </c>
      <c r="D7549" s="9">
        <v>4</v>
      </c>
      <c r="E7549" s="30">
        <f>I01_Avg!D7549</f>
        <v>0.99705496841644203</v>
      </c>
      <c r="F7549" s="30">
        <f>PVWatts_8.5kW!J7561</f>
        <v>0</v>
      </c>
      <c r="G7549" s="34">
        <f t="shared" si="351"/>
        <v>0.99705496841644203</v>
      </c>
      <c r="H7549" s="34">
        <f t="shared" si="352"/>
        <v>0.99705496841644203</v>
      </c>
      <c r="I7549" s="34">
        <f t="shared" si="353"/>
        <v>0</v>
      </c>
    </row>
    <row r="7550" spans="2:9" x14ac:dyDescent="0.25">
      <c r="B7550" s="9">
        <v>2021</v>
      </c>
      <c r="C7550" s="9">
        <v>11</v>
      </c>
      <c r="D7550" s="9">
        <v>5</v>
      </c>
      <c r="E7550" s="30">
        <f>I01_Avg!D7550</f>
        <v>1.1439730777454371</v>
      </c>
      <c r="F7550" s="30">
        <f>PVWatts_8.5kW!J7562</f>
        <v>0</v>
      </c>
      <c r="G7550" s="34">
        <f t="shared" si="351"/>
        <v>1.1439730777454371</v>
      </c>
      <c r="H7550" s="34">
        <f t="shared" si="352"/>
        <v>1.1439730777454371</v>
      </c>
      <c r="I7550" s="34">
        <f t="shared" si="353"/>
        <v>0</v>
      </c>
    </row>
    <row r="7551" spans="2:9" x14ac:dyDescent="0.25">
      <c r="B7551" s="9">
        <v>2021</v>
      </c>
      <c r="C7551" s="9">
        <v>11</v>
      </c>
      <c r="D7551" s="9">
        <v>6</v>
      </c>
      <c r="E7551" s="30">
        <f>I01_Avg!D7551</f>
        <v>1.2837198567271149</v>
      </c>
      <c r="F7551" s="30">
        <f>PVWatts_8.5kW!J7563</f>
        <v>0</v>
      </c>
      <c r="G7551" s="34">
        <f t="shared" si="351"/>
        <v>1.2837198567271149</v>
      </c>
      <c r="H7551" s="34">
        <f t="shared" si="352"/>
        <v>1.2837198567271149</v>
      </c>
      <c r="I7551" s="34">
        <f t="shared" si="353"/>
        <v>0</v>
      </c>
    </row>
    <row r="7552" spans="2:9" x14ac:dyDescent="0.25">
      <c r="B7552" s="9">
        <v>2021</v>
      </c>
      <c r="C7552" s="9">
        <v>11</v>
      </c>
      <c r="D7552" s="9">
        <v>7</v>
      </c>
      <c r="E7552" s="30">
        <f>I01_Avg!D7552</f>
        <v>1.4464059566698859</v>
      </c>
      <c r="F7552" s="30">
        <f>PVWatts_8.5kW!J7564</f>
        <v>0</v>
      </c>
      <c r="G7552" s="34">
        <f t="shared" si="351"/>
        <v>1.4464059566698859</v>
      </c>
      <c r="H7552" s="34">
        <f t="shared" si="352"/>
        <v>1.4464059566698859</v>
      </c>
      <c r="I7552" s="34">
        <f t="shared" si="353"/>
        <v>0</v>
      </c>
    </row>
    <row r="7553" spans="2:9" x14ac:dyDescent="0.25">
      <c r="B7553" s="9">
        <v>2021</v>
      </c>
      <c r="C7553" s="9">
        <v>11</v>
      </c>
      <c r="D7553" s="9">
        <v>8</v>
      </c>
      <c r="E7553" s="30">
        <f>I01_Avg!D7553</f>
        <v>1.4104244508841404</v>
      </c>
      <c r="F7553" s="30">
        <f>PVWatts_8.5kW!J7565</f>
        <v>0.69420500000000007</v>
      </c>
      <c r="G7553" s="34">
        <f t="shared" si="351"/>
        <v>0.7162194508841403</v>
      </c>
      <c r="H7553" s="34">
        <f t="shared" si="352"/>
        <v>0.7162194508841403</v>
      </c>
      <c r="I7553" s="34">
        <f t="shared" si="353"/>
        <v>0</v>
      </c>
    </row>
    <row r="7554" spans="2:9" x14ac:dyDescent="0.25">
      <c r="B7554" s="9">
        <v>2021</v>
      </c>
      <c r="C7554" s="9">
        <v>11</v>
      </c>
      <c r="D7554" s="9">
        <v>9</v>
      </c>
      <c r="E7554" s="30">
        <f>I01_Avg!D7554</f>
        <v>1.386630947350959</v>
      </c>
      <c r="F7554" s="30">
        <f>PVWatts_8.5kW!J7566</f>
        <v>0.80261800000000005</v>
      </c>
      <c r="G7554" s="34">
        <f t="shared" si="351"/>
        <v>0.58401294735095899</v>
      </c>
      <c r="H7554" s="34">
        <f t="shared" si="352"/>
        <v>0.58401294735095899</v>
      </c>
      <c r="I7554" s="34">
        <f t="shared" si="353"/>
        <v>0</v>
      </c>
    </row>
    <row r="7555" spans="2:9" x14ac:dyDescent="0.25">
      <c r="B7555" s="9">
        <v>2021</v>
      </c>
      <c r="C7555" s="9">
        <v>11</v>
      </c>
      <c r="D7555" s="9">
        <v>10</v>
      </c>
      <c r="E7555" s="30">
        <f>I01_Avg!D7555</f>
        <v>1.3246318074672903</v>
      </c>
      <c r="F7555" s="30">
        <f>PVWatts_8.5kW!J7567</f>
        <v>3.191119</v>
      </c>
      <c r="G7555" s="34">
        <f t="shared" si="351"/>
        <v>-1.8664871925327098</v>
      </c>
      <c r="H7555" s="34">
        <f t="shared" si="352"/>
        <v>0</v>
      </c>
      <c r="I7555" s="34">
        <f t="shared" si="353"/>
        <v>-1.8664871925327098</v>
      </c>
    </row>
    <row r="7556" spans="2:9" x14ac:dyDescent="0.25">
      <c r="B7556" s="9">
        <v>2021</v>
      </c>
      <c r="C7556" s="9">
        <v>11</v>
      </c>
      <c r="D7556" s="9">
        <v>11</v>
      </c>
      <c r="E7556" s="30">
        <f>I01_Avg!D7556</f>
        <v>1.3185516154711665</v>
      </c>
      <c r="F7556" s="30">
        <f>PVWatts_8.5kW!J7568</f>
        <v>3.6506979999999998</v>
      </c>
      <c r="G7556" s="34">
        <f t="shared" si="351"/>
        <v>-2.3321463845288335</v>
      </c>
      <c r="H7556" s="34">
        <f t="shared" si="352"/>
        <v>0</v>
      </c>
      <c r="I7556" s="34">
        <f t="shared" si="353"/>
        <v>-2.3321463845288335</v>
      </c>
    </row>
    <row r="7557" spans="2:9" x14ac:dyDescent="0.25">
      <c r="B7557" s="9">
        <v>2021</v>
      </c>
      <c r="C7557" s="9">
        <v>11</v>
      </c>
      <c r="D7557" s="9">
        <v>12</v>
      </c>
      <c r="E7557" s="30">
        <f>I01_Avg!D7557</f>
        <v>1.2880187593325108</v>
      </c>
      <c r="F7557" s="30">
        <f>PVWatts_8.5kW!J7569</f>
        <v>1.7403759999999999</v>
      </c>
      <c r="G7557" s="34">
        <f t="shared" si="351"/>
        <v>-0.45235724066748917</v>
      </c>
      <c r="H7557" s="34">
        <f t="shared" si="352"/>
        <v>0</v>
      </c>
      <c r="I7557" s="34">
        <f t="shared" si="353"/>
        <v>-0.45235724066748917</v>
      </c>
    </row>
    <row r="7558" spans="2:9" x14ac:dyDescent="0.25">
      <c r="B7558" s="9">
        <v>2021</v>
      </c>
      <c r="C7558" s="9">
        <v>11</v>
      </c>
      <c r="D7558" s="9">
        <v>13</v>
      </c>
      <c r="E7558" s="30">
        <f>I01_Avg!D7558</f>
        <v>1.290773365643086</v>
      </c>
      <c r="F7558" s="30">
        <f>PVWatts_8.5kW!J7570</f>
        <v>0.67867100000000002</v>
      </c>
      <c r="G7558" s="34">
        <f t="shared" si="351"/>
        <v>0.61210236564308595</v>
      </c>
      <c r="H7558" s="34">
        <f t="shared" si="352"/>
        <v>0.61210236564308595</v>
      </c>
      <c r="I7558" s="34">
        <f t="shared" si="353"/>
        <v>0</v>
      </c>
    </row>
    <row r="7559" spans="2:9" x14ac:dyDescent="0.25">
      <c r="B7559" s="9">
        <v>2021</v>
      </c>
      <c r="C7559" s="9">
        <v>11</v>
      </c>
      <c r="D7559" s="9">
        <v>14</v>
      </c>
      <c r="E7559" s="30">
        <f>I01_Avg!D7559</f>
        <v>1.2652173743801514</v>
      </c>
      <c r="F7559" s="30">
        <f>PVWatts_8.5kW!J7571</f>
        <v>0.96993700000000005</v>
      </c>
      <c r="G7559" s="34">
        <f t="shared" si="351"/>
        <v>0.29528037438015131</v>
      </c>
      <c r="H7559" s="34">
        <f t="shared" si="352"/>
        <v>0.29528037438015131</v>
      </c>
      <c r="I7559" s="34">
        <f t="shared" si="353"/>
        <v>0</v>
      </c>
    </row>
    <row r="7560" spans="2:9" x14ac:dyDescent="0.25">
      <c r="B7560" s="9">
        <v>2021</v>
      </c>
      <c r="C7560" s="9">
        <v>11</v>
      </c>
      <c r="D7560" s="9">
        <v>15</v>
      </c>
      <c r="E7560" s="30">
        <f>I01_Avg!D7560</f>
        <v>1.223147796257086</v>
      </c>
      <c r="F7560" s="30">
        <f>PVWatts_8.5kW!J7572</f>
        <v>1.7025530000000002</v>
      </c>
      <c r="G7560" s="34">
        <f t="shared" si="351"/>
        <v>-0.47940520374291418</v>
      </c>
      <c r="H7560" s="34">
        <f t="shared" si="352"/>
        <v>0</v>
      </c>
      <c r="I7560" s="34">
        <f t="shared" si="353"/>
        <v>-0.47940520374291418</v>
      </c>
    </row>
    <row r="7561" spans="2:9" x14ac:dyDescent="0.25">
      <c r="B7561" s="9">
        <v>2021</v>
      </c>
      <c r="C7561" s="9">
        <v>11</v>
      </c>
      <c r="D7561" s="9">
        <v>16</v>
      </c>
      <c r="E7561" s="30">
        <f>I01_Avg!D7561</f>
        <v>1.3808418087679566</v>
      </c>
      <c r="F7561" s="30">
        <f>PVWatts_8.5kW!J7573</f>
        <v>0.41399900000000001</v>
      </c>
      <c r="G7561" s="34">
        <f t="shared" si="351"/>
        <v>0.96684280876795659</v>
      </c>
      <c r="H7561" s="34">
        <f t="shared" si="352"/>
        <v>0.96684280876795659</v>
      </c>
      <c r="I7561" s="34">
        <f t="shared" si="353"/>
        <v>0</v>
      </c>
    </row>
    <row r="7562" spans="2:9" x14ac:dyDescent="0.25">
      <c r="B7562" s="9">
        <v>2021</v>
      </c>
      <c r="C7562" s="9">
        <v>11</v>
      </c>
      <c r="D7562" s="9">
        <v>17</v>
      </c>
      <c r="E7562" s="30">
        <f>I01_Avg!D7562</f>
        <v>1.5028876641304398</v>
      </c>
      <c r="F7562" s="30">
        <f>PVWatts_8.5kW!J7574</f>
        <v>0</v>
      </c>
      <c r="G7562" s="34">
        <f t="shared" ref="G7562:G7625" si="354">+E7562-F7562</f>
        <v>1.5028876641304398</v>
      </c>
      <c r="H7562" s="34">
        <f t="shared" ref="H7562:H7625" si="355">+IF(G7562&gt;0,G7562,0)</f>
        <v>1.5028876641304398</v>
      </c>
      <c r="I7562" s="34">
        <f t="shared" ref="I7562:I7625" si="356">+IF(G7562&lt;0,G7562,0)</f>
        <v>0</v>
      </c>
    </row>
    <row r="7563" spans="2:9" x14ac:dyDescent="0.25">
      <c r="B7563" s="9">
        <v>2021</v>
      </c>
      <c r="C7563" s="9">
        <v>11</v>
      </c>
      <c r="D7563" s="9">
        <v>18</v>
      </c>
      <c r="E7563" s="30">
        <f>I01_Avg!D7563</f>
        <v>1.5979413720282516</v>
      </c>
      <c r="F7563" s="30">
        <f>PVWatts_8.5kW!J7575</f>
        <v>0</v>
      </c>
      <c r="G7563" s="34">
        <f t="shared" si="354"/>
        <v>1.5979413720282516</v>
      </c>
      <c r="H7563" s="34">
        <f t="shared" si="355"/>
        <v>1.5979413720282516</v>
      </c>
      <c r="I7563" s="34">
        <f t="shared" si="356"/>
        <v>0</v>
      </c>
    </row>
    <row r="7564" spans="2:9" x14ac:dyDescent="0.25">
      <c r="B7564" s="9">
        <v>2021</v>
      </c>
      <c r="C7564" s="9">
        <v>11</v>
      </c>
      <c r="D7564" s="9">
        <v>19</v>
      </c>
      <c r="E7564" s="30">
        <f>I01_Avg!D7564</f>
        <v>1.5368704465537075</v>
      </c>
      <c r="F7564" s="30">
        <f>PVWatts_8.5kW!J7576</f>
        <v>0</v>
      </c>
      <c r="G7564" s="34">
        <f t="shared" si="354"/>
        <v>1.5368704465537075</v>
      </c>
      <c r="H7564" s="34">
        <f t="shared" si="355"/>
        <v>1.5368704465537075</v>
      </c>
      <c r="I7564" s="34">
        <f t="shared" si="356"/>
        <v>0</v>
      </c>
    </row>
    <row r="7565" spans="2:9" x14ac:dyDescent="0.25">
      <c r="B7565" s="9">
        <v>2021</v>
      </c>
      <c r="C7565" s="9">
        <v>11</v>
      </c>
      <c r="D7565" s="9">
        <v>20</v>
      </c>
      <c r="E7565" s="30">
        <f>I01_Avg!D7565</f>
        <v>1.419904434888696</v>
      </c>
      <c r="F7565" s="30">
        <f>PVWatts_8.5kW!J7577</f>
        <v>0</v>
      </c>
      <c r="G7565" s="34">
        <f t="shared" si="354"/>
        <v>1.419904434888696</v>
      </c>
      <c r="H7565" s="34">
        <f t="shared" si="355"/>
        <v>1.419904434888696</v>
      </c>
      <c r="I7565" s="34">
        <f t="shared" si="356"/>
        <v>0</v>
      </c>
    </row>
    <row r="7566" spans="2:9" x14ac:dyDescent="0.25">
      <c r="B7566" s="9">
        <v>2021</v>
      </c>
      <c r="C7566" s="9">
        <v>11</v>
      </c>
      <c r="D7566" s="9">
        <v>21</v>
      </c>
      <c r="E7566" s="30">
        <f>I01_Avg!D7566</f>
        <v>1.3219263276157949</v>
      </c>
      <c r="F7566" s="30">
        <f>PVWatts_8.5kW!J7578</f>
        <v>0</v>
      </c>
      <c r="G7566" s="34">
        <f t="shared" si="354"/>
        <v>1.3219263276157949</v>
      </c>
      <c r="H7566" s="34">
        <f t="shared" si="355"/>
        <v>1.3219263276157949</v>
      </c>
      <c r="I7566" s="34">
        <f t="shared" si="356"/>
        <v>0</v>
      </c>
    </row>
    <row r="7567" spans="2:9" x14ac:dyDescent="0.25">
      <c r="B7567" s="9">
        <v>2021</v>
      </c>
      <c r="C7567" s="9">
        <v>11</v>
      </c>
      <c r="D7567" s="9">
        <v>22</v>
      </c>
      <c r="E7567" s="30">
        <f>I01_Avg!D7567</f>
        <v>1.1852850197080627</v>
      </c>
      <c r="F7567" s="30">
        <f>PVWatts_8.5kW!J7579</f>
        <v>0</v>
      </c>
      <c r="G7567" s="34">
        <f t="shared" si="354"/>
        <v>1.1852850197080627</v>
      </c>
      <c r="H7567" s="34">
        <f t="shared" si="355"/>
        <v>1.1852850197080627</v>
      </c>
      <c r="I7567" s="34">
        <f t="shared" si="356"/>
        <v>0</v>
      </c>
    </row>
    <row r="7568" spans="2:9" x14ac:dyDescent="0.25">
      <c r="B7568" s="9">
        <v>2021</v>
      </c>
      <c r="C7568" s="9">
        <v>11</v>
      </c>
      <c r="D7568" s="9">
        <v>23</v>
      </c>
      <c r="E7568" s="30">
        <f>I01_Avg!D7568</f>
        <v>1.0661427343463206</v>
      </c>
      <c r="F7568" s="30">
        <f>PVWatts_8.5kW!J7580</f>
        <v>0</v>
      </c>
      <c r="G7568" s="34">
        <f t="shared" si="354"/>
        <v>1.0661427343463206</v>
      </c>
      <c r="H7568" s="34">
        <f t="shared" si="355"/>
        <v>1.0661427343463206</v>
      </c>
      <c r="I7568" s="34">
        <f t="shared" si="356"/>
        <v>0</v>
      </c>
    </row>
    <row r="7569" spans="2:9" x14ac:dyDescent="0.25">
      <c r="B7569" s="9">
        <v>2021</v>
      </c>
      <c r="C7569" s="9">
        <v>11</v>
      </c>
      <c r="D7569" s="9">
        <v>0</v>
      </c>
      <c r="E7569" s="30">
        <f>I01_Avg!D7569</f>
        <v>0.97228576957007284</v>
      </c>
      <c r="F7569" s="30">
        <f>PVWatts_8.5kW!J7581</f>
        <v>0</v>
      </c>
      <c r="G7569" s="34">
        <f t="shared" si="354"/>
        <v>0.97228576957007284</v>
      </c>
      <c r="H7569" s="34">
        <f t="shared" si="355"/>
        <v>0.97228576957007284</v>
      </c>
      <c r="I7569" s="34">
        <f t="shared" si="356"/>
        <v>0</v>
      </c>
    </row>
    <row r="7570" spans="2:9" x14ac:dyDescent="0.25">
      <c r="B7570" s="9">
        <v>2021</v>
      </c>
      <c r="C7570" s="9">
        <v>11</v>
      </c>
      <c r="D7570" s="9">
        <v>1</v>
      </c>
      <c r="E7570" s="30">
        <f>I01_Avg!D7570</f>
        <v>0.94775370228832057</v>
      </c>
      <c r="F7570" s="30">
        <f>PVWatts_8.5kW!J7582</f>
        <v>0</v>
      </c>
      <c r="G7570" s="34">
        <f t="shared" si="354"/>
        <v>0.94775370228832057</v>
      </c>
      <c r="H7570" s="34">
        <f t="shared" si="355"/>
        <v>0.94775370228832057</v>
      </c>
      <c r="I7570" s="34">
        <f t="shared" si="356"/>
        <v>0</v>
      </c>
    </row>
    <row r="7571" spans="2:9" x14ac:dyDescent="0.25">
      <c r="B7571" s="9">
        <v>2021</v>
      </c>
      <c r="C7571" s="9">
        <v>11</v>
      </c>
      <c r="D7571" s="9">
        <v>2</v>
      </c>
      <c r="E7571" s="30">
        <f>I01_Avg!D7571</f>
        <v>0.89583480213257316</v>
      </c>
      <c r="F7571" s="30">
        <f>PVWatts_8.5kW!J7583</f>
        <v>0</v>
      </c>
      <c r="G7571" s="34">
        <f t="shared" si="354"/>
        <v>0.89583480213257316</v>
      </c>
      <c r="H7571" s="34">
        <f t="shared" si="355"/>
        <v>0.89583480213257316</v>
      </c>
      <c r="I7571" s="34">
        <f t="shared" si="356"/>
        <v>0</v>
      </c>
    </row>
    <row r="7572" spans="2:9" x14ac:dyDescent="0.25">
      <c r="B7572" s="9">
        <v>2021</v>
      </c>
      <c r="C7572" s="9">
        <v>11</v>
      </c>
      <c r="D7572" s="9">
        <v>3</v>
      </c>
      <c r="E7572" s="30">
        <f>I01_Avg!D7572</f>
        <v>0.91881366091031647</v>
      </c>
      <c r="F7572" s="30">
        <f>PVWatts_8.5kW!J7584</f>
        <v>0</v>
      </c>
      <c r="G7572" s="34">
        <f t="shared" si="354"/>
        <v>0.91881366091031647</v>
      </c>
      <c r="H7572" s="34">
        <f t="shared" si="355"/>
        <v>0.91881366091031647</v>
      </c>
      <c r="I7572" s="34">
        <f t="shared" si="356"/>
        <v>0</v>
      </c>
    </row>
    <row r="7573" spans="2:9" x14ac:dyDescent="0.25">
      <c r="B7573" s="9">
        <v>2021</v>
      </c>
      <c r="C7573" s="9">
        <v>11</v>
      </c>
      <c r="D7573" s="9">
        <v>4</v>
      </c>
      <c r="E7573" s="30">
        <f>I01_Avg!D7573</f>
        <v>0.96604170084229868</v>
      </c>
      <c r="F7573" s="30">
        <f>PVWatts_8.5kW!J7585</f>
        <v>0</v>
      </c>
      <c r="G7573" s="34">
        <f t="shared" si="354"/>
        <v>0.96604170084229868</v>
      </c>
      <c r="H7573" s="34">
        <f t="shared" si="355"/>
        <v>0.96604170084229868</v>
      </c>
      <c r="I7573" s="34">
        <f t="shared" si="356"/>
        <v>0</v>
      </c>
    </row>
    <row r="7574" spans="2:9" x14ac:dyDescent="0.25">
      <c r="B7574" s="9">
        <v>2021</v>
      </c>
      <c r="C7574" s="9">
        <v>11</v>
      </c>
      <c r="D7574" s="9">
        <v>5</v>
      </c>
      <c r="E7574" s="30">
        <f>I01_Avg!D7574</f>
        <v>1.0558380359897979</v>
      </c>
      <c r="F7574" s="30">
        <f>PVWatts_8.5kW!J7586</f>
        <v>0</v>
      </c>
      <c r="G7574" s="34">
        <f t="shared" si="354"/>
        <v>1.0558380359897979</v>
      </c>
      <c r="H7574" s="34">
        <f t="shared" si="355"/>
        <v>1.0558380359897979</v>
      </c>
      <c r="I7574" s="34">
        <f t="shared" si="356"/>
        <v>0</v>
      </c>
    </row>
    <row r="7575" spans="2:9" x14ac:dyDescent="0.25">
      <c r="B7575" s="9">
        <v>2021</v>
      </c>
      <c r="C7575" s="9">
        <v>11</v>
      </c>
      <c r="D7575" s="9">
        <v>6</v>
      </c>
      <c r="E7575" s="30">
        <f>I01_Avg!D7575</f>
        <v>1.2639711413546171</v>
      </c>
      <c r="F7575" s="30">
        <f>PVWatts_8.5kW!J7587</f>
        <v>0</v>
      </c>
      <c r="G7575" s="34">
        <f t="shared" si="354"/>
        <v>1.2639711413546171</v>
      </c>
      <c r="H7575" s="34">
        <f t="shared" si="355"/>
        <v>1.2639711413546171</v>
      </c>
      <c r="I7575" s="34">
        <f t="shared" si="356"/>
        <v>0</v>
      </c>
    </row>
    <row r="7576" spans="2:9" x14ac:dyDescent="0.25">
      <c r="B7576" s="9">
        <v>2021</v>
      </c>
      <c r="C7576" s="9">
        <v>11</v>
      </c>
      <c r="D7576" s="9">
        <v>7</v>
      </c>
      <c r="E7576" s="30">
        <f>I01_Avg!D7576</f>
        <v>1.3797264263650604</v>
      </c>
      <c r="F7576" s="30">
        <f>PVWatts_8.5kW!J7588</f>
        <v>0</v>
      </c>
      <c r="G7576" s="34">
        <f t="shared" si="354"/>
        <v>1.3797264263650604</v>
      </c>
      <c r="H7576" s="34">
        <f t="shared" si="355"/>
        <v>1.3797264263650604</v>
      </c>
      <c r="I7576" s="34">
        <f t="shared" si="356"/>
        <v>0</v>
      </c>
    </row>
    <row r="7577" spans="2:9" x14ac:dyDescent="0.25">
      <c r="B7577" s="9">
        <v>2021</v>
      </c>
      <c r="C7577" s="9">
        <v>11</v>
      </c>
      <c r="D7577" s="9">
        <v>8</v>
      </c>
      <c r="E7577" s="30">
        <f>I01_Avg!D7577</f>
        <v>1.3266680452219781</v>
      </c>
      <c r="F7577" s="30">
        <f>PVWatts_8.5kW!J7589</f>
        <v>0.442158</v>
      </c>
      <c r="G7577" s="34">
        <f t="shared" si="354"/>
        <v>0.88451004522197807</v>
      </c>
      <c r="H7577" s="34">
        <f t="shared" si="355"/>
        <v>0.88451004522197807</v>
      </c>
      <c r="I7577" s="34">
        <f t="shared" si="356"/>
        <v>0</v>
      </c>
    </row>
    <row r="7578" spans="2:9" x14ac:dyDescent="0.25">
      <c r="B7578" s="9">
        <v>2021</v>
      </c>
      <c r="C7578" s="9">
        <v>11</v>
      </c>
      <c r="D7578" s="9">
        <v>9</v>
      </c>
      <c r="E7578" s="30">
        <f>I01_Avg!D7578</f>
        <v>1.2583724273762269</v>
      </c>
      <c r="F7578" s="30">
        <f>PVWatts_8.5kW!J7590</f>
        <v>0.212728</v>
      </c>
      <c r="G7578" s="34">
        <f t="shared" si="354"/>
        <v>1.0456444273762269</v>
      </c>
      <c r="H7578" s="34">
        <f t="shared" si="355"/>
        <v>1.0456444273762269</v>
      </c>
      <c r="I7578" s="34">
        <f t="shared" si="356"/>
        <v>0</v>
      </c>
    </row>
    <row r="7579" spans="2:9" x14ac:dyDescent="0.25">
      <c r="B7579" s="9">
        <v>2021</v>
      </c>
      <c r="C7579" s="9">
        <v>11</v>
      </c>
      <c r="D7579" s="9">
        <v>10</v>
      </c>
      <c r="E7579" s="30">
        <f>I01_Avg!D7579</f>
        <v>1.1186092098900269</v>
      </c>
      <c r="F7579" s="30">
        <f>PVWatts_8.5kW!J7591</f>
        <v>1.9893599999999998</v>
      </c>
      <c r="G7579" s="34">
        <f t="shared" si="354"/>
        <v>-0.87075079010997292</v>
      </c>
      <c r="H7579" s="34">
        <f t="shared" si="355"/>
        <v>0</v>
      </c>
      <c r="I7579" s="34">
        <f t="shared" si="356"/>
        <v>-0.87075079010997292</v>
      </c>
    </row>
    <row r="7580" spans="2:9" x14ac:dyDescent="0.25">
      <c r="B7580" s="9">
        <v>2021</v>
      </c>
      <c r="C7580" s="9">
        <v>11</v>
      </c>
      <c r="D7580" s="9">
        <v>11</v>
      </c>
      <c r="E7580" s="30">
        <f>I01_Avg!D7580</f>
        <v>1.0998587394656951</v>
      </c>
      <c r="F7580" s="30">
        <f>PVWatts_8.5kW!J7592</f>
        <v>3.1611950000000002</v>
      </c>
      <c r="G7580" s="34">
        <f t="shared" si="354"/>
        <v>-2.0613362605343051</v>
      </c>
      <c r="H7580" s="34">
        <f t="shared" si="355"/>
        <v>0</v>
      </c>
      <c r="I7580" s="34">
        <f t="shared" si="356"/>
        <v>-2.0613362605343051</v>
      </c>
    </row>
    <row r="7581" spans="2:9" x14ac:dyDescent="0.25">
      <c r="B7581" s="9">
        <v>2021</v>
      </c>
      <c r="C7581" s="9">
        <v>11</v>
      </c>
      <c r="D7581" s="9">
        <v>12</v>
      </c>
      <c r="E7581" s="30">
        <f>I01_Avg!D7581</f>
        <v>1.1322189385343024</v>
      </c>
      <c r="F7581" s="30">
        <f>PVWatts_8.5kW!J7593</f>
        <v>5.332414</v>
      </c>
      <c r="G7581" s="34">
        <f t="shared" si="354"/>
        <v>-4.2001950614656973</v>
      </c>
      <c r="H7581" s="34">
        <f t="shared" si="355"/>
        <v>0</v>
      </c>
      <c r="I7581" s="34">
        <f t="shared" si="356"/>
        <v>-4.2001950614656973</v>
      </c>
    </row>
    <row r="7582" spans="2:9" x14ac:dyDescent="0.25">
      <c r="B7582" s="9">
        <v>2021</v>
      </c>
      <c r="C7582" s="9">
        <v>11</v>
      </c>
      <c r="D7582" s="9">
        <v>13</v>
      </c>
      <c r="E7582" s="30">
        <f>I01_Avg!D7582</f>
        <v>1.0958734303282232</v>
      </c>
      <c r="F7582" s="30">
        <f>PVWatts_8.5kW!J7594</f>
        <v>3.5681550000000004</v>
      </c>
      <c r="G7582" s="34">
        <f t="shared" si="354"/>
        <v>-2.472281569671777</v>
      </c>
      <c r="H7582" s="34">
        <f t="shared" si="355"/>
        <v>0</v>
      </c>
      <c r="I7582" s="34">
        <f t="shared" si="356"/>
        <v>-2.472281569671777</v>
      </c>
    </row>
    <row r="7583" spans="2:9" x14ac:dyDescent="0.25">
      <c r="B7583" s="9">
        <v>2021</v>
      </c>
      <c r="C7583" s="9">
        <v>11</v>
      </c>
      <c r="D7583" s="9">
        <v>14</v>
      </c>
      <c r="E7583" s="30">
        <f>I01_Avg!D7583</f>
        <v>1.054013736437887</v>
      </c>
      <c r="F7583" s="30">
        <f>PVWatts_8.5kW!J7595</f>
        <v>4.2398699999999998</v>
      </c>
      <c r="G7583" s="34">
        <f t="shared" si="354"/>
        <v>-3.1858562635621128</v>
      </c>
      <c r="H7583" s="34">
        <f t="shared" si="355"/>
        <v>0</v>
      </c>
      <c r="I7583" s="34">
        <f t="shared" si="356"/>
        <v>-3.1858562635621128</v>
      </c>
    </row>
    <row r="7584" spans="2:9" x14ac:dyDescent="0.25">
      <c r="B7584" s="9">
        <v>2021</v>
      </c>
      <c r="C7584" s="9">
        <v>11</v>
      </c>
      <c r="D7584" s="9">
        <v>15</v>
      </c>
      <c r="E7584" s="30">
        <f>I01_Avg!D7584</f>
        <v>0.99676455958353261</v>
      </c>
      <c r="F7584" s="30">
        <f>PVWatts_8.5kW!J7596</f>
        <v>2.9547289999999999</v>
      </c>
      <c r="G7584" s="34">
        <f t="shared" si="354"/>
        <v>-1.9579644404164673</v>
      </c>
      <c r="H7584" s="34">
        <f t="shared" si="355"/>
        <v>0</v>
      </c>
      <c r="I7584" s="34">
        <f t="shared" si="356"/>
        <v>-1.9579644404164673</v>
      </c>
    </row>
    <row r="7585" spans="2:9" x14ac:dyDescent="0.25">
      <c r="B7585" s="9">
        <v>2021</v>
      </c>
      <c r="C7585" s="9">
        <v>11</v>
      </c>
      <c r="D7585" s="9">
        <v>16</v>
      </c>
      <c r="E7585" s="30">
        <f>I01_Avg!D7585</f>
        <v>1.0827003914940747</v>
      </c>
      <c r="F7585" s="30">
        <f>PVWatts_8.5kW!J7597</f>
        <v>1.3240940000000001</v>
      </c>
      <c r="G7585" s="34">
        <f t="shared" si="354"/>
        <v>-0.24139360850592539</v>
      </c>
      <c r="H7585" s="34">
        <f t="shared" si="355"/>
        <v>0</v>
      </c>
      <c r="I7585" s="34">
        <f t="shared" si="356"/>
        <v>-0.24139360850592539</v>
      </c>
    </row>
    <row r="7586" spans="2:9" x14ac:dyDescent="0.25">
      <c r="B7586" s="9">
        <v>2021</v>
      </c>
      <c r="C7586" s="9">
        <v>11</v>
      </c>
      <c r="D7586" s="9">
        <v>17</v>
      </c>
      <c r="E7586" s="30">
        <f>I01_Avg!D7586</f>
        <v>1.2670643751844599</v>
      </c>
      <c r="F7586" s="30">
        <f>PVWatts_8.5kW!J7598</f>
        <v>0</v>
      </c>
      <c r="G7586" s="34">
        <f t="shared" si="354"/>
        <v>1.2670643751844599</v>
      </c>
      <c r="H7586" s="34">
        <f t="shared" si="355"/>
        <v>1.2670643751844599</v>
      </c>
      <c r="I7586" s="34">
        <f t="shared" si="356"/>
        <v>0</v>
      </c>
    </row>
    <row r="7587" spans="2:9" x14ac:dyDescent="0.25">
      <c r="B7587" s="9">
        <v>2021</v>
      </c>
      <c r="C7587" s="9">
        <v>11</v>
      </c>
      <c r="D7587" s="9">
        <v>18</v>
      </c>
      <c r="E7587" s="30">
        <f>I01_Avg!D7587</f>
        <v>1.3567938214517152</v>
      </c>
      <c r="F7587" s="30">
        <f>PVWatts_8.5kW!J7599</f>
        <v>0</v>
      </c>
      <c r="G7587" s="34">
        <f t="shared" si="354"/>
        <v>1.3567938214517152</v>
      </c>
      <c r="H7587" s="34">
        <f t="shared" si="355"/>
        <v>1.3567938214517152</v>
      </c>
      <c r="I7587" s="34">
        <f t="shared" si="356"/>
        <v>0</v>
      </c>
    </row>
    <row r="7588" spans="2:9" x14ac:dyDescent="0.25">
      <c r="B7588" s="9">
        <v>2021</v>
      </c>
      <c r="C7588" s="9">
        <v>11</v>
      </c>
      <c r="D7588" s="9">
        <v>19</v>
      </c>
      <c r="E7588" s="30">
        <f>I01_Avg!D7588</f>
        <v>1.2962178045438446</v>
      </c>
      <c r="F7588" s="30">
        <f>PVWatts_8.5kW!J7600</f>
        <v>0</v>
      </c>
      <c r="G7588" s="34">
        <f t="shared" si="354"/>
        <v>1.2962178045438446</v>
      </c>
      <c r="H7588" s="34">
        <f t="shared" si="355"/>
        <v>1.2962178045438446</v>
      </c>
      <c r="I7588" s="34">
        <f t="shared" si="356"/>
        <v>0</v>
      </c>
    </row>
    <row r="7589" spans="2:9" x14ac:dyDescent="0.25">
      <c r="B7589" s="9">
        <v>2021</v>
      </c>
      <c r="C7589" s="9">
        <v>11</v>
      </c>
      <c r="D7589" s="9">
        <v>20</v>
      </c>
      <c r="E7589" s="30">
        <f>I01_Avg!D7589</f>
        <v>1.2514538414721357</v>
      </c>
      <c r="F7589" s="30">
        <f>PVWatts_8.5kW!J7601</f>
        <v>0</v>
      </c>
      <c r="G7589" s="34">
        <f t="shared" si="354"/>
        <v>1.2514538414721357</v>
      </c>
      <c r="H7589" s="34">
        <f t="shared" si="355"/>
        <v>1.2514538414721357</v>
      </c>
      <c r="I7589" s="34">
        <f t="shared" si="356"/>
        <v>0</v>
      </c>
    </row>
    <row r="7590" spans="2:9" x14ac:dyDescent="0.25">
      <c r="B7590" s="9">
        <v>2021</v>
      </c>
      <c r="C7590" s="9">
        <v>11</v>
      </c>
      <c r="D7590" s="9">
        <v>21</v>
      </c>
      <c r="E7590" s="30">
        <f>I01_Avg!D7590</f>
        <v>1.1638674149342854</v>
      </c>
      <c r="F7590" s="30">
        <f>PVWatts_8.5kW!J7602</f>
        <v>0</v>
      </c>
      <c r="G7590" s="34">
        <f t="shared" si="354"/>
        <v>1.1638674149342854</v>
      </c>
      <c r="H7590" s="34">
        <f t="shared" si="355"/>
        <v>1.1638674149342854</v>
      </c>
      <c r="I7590" s="34">
        <f t="shared" si="356"/>
        <v>0</v>
      </c>
    </row>
    <row r="7591" spans="2:9" x14ac:dyDescent="0.25">
      <c r="B7591" s="9">
        <v>2021</v>
      </c>
      <c r="C7591" s="9">
        <v>11</v>
      </c>
      <c r="D7591" s="9">
        <v>22</v>
      </c>
      <c r="E7591" s="30">
        <f>I01_Avg!D7591</f>
        <v>1.0674878030020412</v>
      </c>
      <c r="F7591" s="30">
        <f>PVWatts_8.5kW!J7603</f>
        <v>0</v>
      </c>
      <c r="G7591" s="34">
        <f t="shared" si="354"/>
        <v>1.0674878030020412</v>
      </c>
      <c r="H7591" s="34">
        <f t="shared" si="355"/>
        <v>1.0674878030020412</v>
      </c>
      <c r="I7591" s="34">
        <f t="shared" si="356"/>
        <v>0</v>
      </c>
    </row>
    <row r="7592" spans="2:9" x14ac:dyDescent="0.25">
      <c r="B7592" s="9">
        <v>2021</v>
      </c>
      <c r="C7592" s="9">
        <v>11</v>
      </c>
      <c r="D7592" s="9">
        <v>23</v>
      </c>
      <c r="E7592" s="30">
        <f>I01_Avg!D7592</f>
        <v>1.0061224904285597</v>
      </c>
      <c r="F7592" s="30">
        <f>PVWatts_8.5kW!J7604</f>
        <v>0</v>
      </c>
      <c r="G7592" s="34">
        <f t="shared" si="354"/>
        <v>1.0061224904285597</v>
      </c>
      <c r="H7592" s="34">
        <f t="shared" si="355"/>
        <v>1.0061224904285597</v>
      </c>
      <c r="I7592" s="34">
        <f t="shared" si="356"/>
        <v>0</v>
      </c>
    </row>
    <row r="7593" spans="2:9" x14ac:dyDescent="0.25">
      <c r="B7593" s="9">
        <v>2021</v>
      </c>
      <c r="C7593" s="9">
        <v>11</v>
      </c>
      <c r="D7593" s="9">
        <v>0</v>
      </c>
      <c r="E7593" s="30">
        <f>I01_Avg!D7593</f>
        <v>0.90454801093724113</v>
      </c>
      <c r="F7593" s="30">
        <f>PVWatts_8.5kW!J7605</f>
        <v>0</v>
      </c>
      <c r="G7593" s="34">
        <f t="shared" si="354"/>
        <v>0.90454801093724113</v>
      </c>
      <c r="H7593" s="34">
        <f t="shared" si="355"/>
        <v>0.90454801093724113</v>
      </c>
      <c r="I7593" s="34">
        <f t="shared" si="356"/>
        <v>0</v>
      </c>
    </row>
    <row r="7594" spans="2:9" x14ac:dyDescent="0.25">
      <c r="B7594" s="9">
        <v>2021</v>
      </c>
      <c r="C7594" s="9">
        <v>11</v>
      </c>
      <c r="D7594" s="9">
        <v>1</v>
      </c>
      <c r="E7594" s="30">
        <f>I01_Avg!D7594</f>
        <v>0.88627465244046078</v>
      </c>
      <c r="F7594" s="30">
        <f>PVWatts_8.5kW!J7606</f>
        <v>0</v>
      </c>
      <c r="G7594" s="34">
        <f t="shared" si="354"/>
        <v>0.88627465244046078</v>
      </c>
      <c r="H7594" s="34">
        <f t="shared" si="355"/>
        <v>0.88627465244046078</v>
      </c>
      <c r="I7594" s="34">
        <f t="shared" si="356"/>
        <v>0</v>
      </c>
    </row>
    <row r="7595" spans="2:9" x14ac:dyDescent="0.25">
      <c r="B7595" s="9">
        <v>2021</v>
      </c>
      <c r="C7595" s="9">
        <v>11</v>
      </c>
      <c r="D7595" s="9">
        <v>2</v>
      </c>
      <c r="E7595" s="30">
        <f>I01_Avg!D7595</f>
        <v>0.86738283974907415</v>
      </c>
      <c r="F7595" s="30">
        <f>PVWatts_8.5kW!J7607</f>
        <v>0</v>
      </c>
      <c r="G7595" s="34">
        <f t="shared" si="354"/>
        <v>0.86738283974907415</v>
      </c>
      <c r="H7595" s="34">
        <f t="shared" si="355"/>
        <v>0.86738283974907415</v>
      </c>
      <c r="I7595" s="34">
        <f t="shared" si="356"/>
        <v>0</v>
      </c>
    </row>
    <row r="7596" spans="2:9" x14ac:dyDescent="0.25">
      <c r="B7596" s="9">
        <v>2021</v>
      </c>
      <c r="C7596" s="9">
        <v>11</v>
      </c>
      <c r="D7596" s="9">
        <v>3</v>
      </c>
      <c r="E7596" s="30">
        <f>I01_Avg!D7596</f>
        <v>0.85239931838003191</v>
      </c>
      <c r="F7596" s="30">
        <f>PVWatts_8.5kW!J7608</f>
        <v>0</v>
      </c>
      <c r="G7596" s="34">
        <f t="shared" si="354"/>
        <v>0.85239931838003191</v>
      </c>
      <c r="H7596" s="34">
        <f t="shared" si="355"/>
        <v>0.85239931838003191</v>
      </c>
      <c r="I7596" s="34">
        <f t="shared" si="356"/>
        <v>0</v>
      </c>
    </row>
    <row r="7597" spans="2:9" x14ac:dyDescent="0.25">
      <c r="B7597" s="9">
        <v>2021</v>
      </c>
      <c r="C7597" s="9">
        <v>11</v>
      </c>
      <c r="D7597" s="9">
        <v>4</v>
      </c>
      <c r="E7597" s="30">
        <f>I01_Avg!D7597</f>
        <v>0.89128230420923804</v>
      </c>
      <c r="F7597" s="30">
        <f>PVWatts_8.5kW!J7609</f>
        <v>0</v>
      </c>
      <c r="G7597" s="34">
        <f t="shared" si="354"/>
        <v>0.89128230420923804</v>
      </c>
      <c r="H7597" s="34">
        <f t="shared" si="355"/>
        <v>0.89128230420923804</v>
      </c>
      <c r="I7597" s="34">
        <f t="shared" si="356"/>
        <v>0</v>
      </c>
    </row>
    <row r="7598" spans="2:9" x14ac:dyDescent="0.25">
      <c r="B7598" s="9">
        <v>2021</v>
      </c>
      <c r="C7598" s="9">
        <v>11</v>
      </c>
      <c r="D7598" s="9">
        <v>5</v>
      </c>
      <c r="E7598" s="30">
        <f>I01_Avg!D7598</f>
        <v>0.93275578171597007</v>
      </c>
      <c r="F7598" s="30">
        <f>PVWatts_8.5kW!J7610</f>
        <v>0</v>
      </c>
      <c r="G7598" s="34">
        <f t="shared" si="354"/>
        <v>0.93275578171597007</v>
      </c>
      <c r="H7598" s="34">
        <f t="shared" si="355"/>
        <v>0.93275578171597007</v>
      </c>
      <c r="I7598" s="34">
        <f t="shared" si="356"/>
        <v>0</v>
      </c>
    </row>
    <row r="7599" spans="2:9" x14ac:dyDescent="0.25">
      <c r="B7599" s="9">
        <v>2021</v>
      </c>
      <c r="C7599" s="9">
        <v>11</v>
      </c>
      <c r="D7599" s="9">
        <v>6</v>
      </c>
      <c r="E7599" s="30">
        <f>I01_Avg!D7599</f>
        <v>1.0426336604240827</v>
      </c>
      <c r="F7599" s="30">
        <f>PVWatts_8.5kW!J7611</f>
        <v>0</v>
      </c>
      <c r="G7599" s="34">
        <f t="shared" si="354"/>
        <v>1.0426336604240827</v>
      </c>
      <c r="H7599" s="34">
        <f t="shared" si="355"/>
        <v>1.0426336604240827</v>
      </c>
      <c r="I7599" s="34">
        <f t="shared" si="356"/>
        <v>0</v>
      </c>
    </row>
    <row r="7600" spans="2:9" x14ac:dyDescent="0.25">
      <c r="B7600" s="9">
        <v>2021</v>
      </c>
      <c r="C7600" s="9">
        <v>11</v>
      </c>
      <c r="D7600" s="9">
        <v>7</v>
      </c>
      <c r="E7600" s="30">
        <f>I01_Avg!D7600</f>
        <v>1.1824234484270586</v>
      </c>
      <c r="F7600" s="30">
        <f>PVWatts_8.5kW!J7612</f>
        <v>0</v>
      </c>
      <c r="G7600" s="34">
        <f t="shared" si="354"/>
        <v>1.1824234484270586</v>
      </c>
      <c r="H7600" s="34">
        <f t="shared" si="355"/>
        <v>1.1824234484270586</v>
      </c>
      <c r="I7600" s="34">
        <f t="shared" si="356"/>
        <v>0</v>
      </c>
    </row>
    <row r="7601" spans="2:9" x14ac:dyDescent="0.25">
      <c r="B7601" s="9">
        <v>2021</v>
      </c>
      <c r="C7601" s="9">
        <v>11</v>
      </c>
      <c r="D7601" s="9">
        <v>8</v>
      </c>
      <c r="E7601" s="30">
        <f>I01_Avg!D7601</f>
        <v>1.2522639029439497</v>
      </c>
      <c r="F7601" s="30">
        <f>PVWatts_8.5kW!J7613</f>
        <v>9.4257000000000007E-2</v>
      </c>
      <c r="G7601" s="34">
        <f t="shared" si="354"/>
        <v>1.1580069029439497</v>
      </c>
      <c r="H7601" s="34">
        <f t="shared" si="355"/>
        <v>1.1580069029439497</v>
      </c>
      <c r="I7601" s="34">
        <f t="shared" si="356"/>
        <v>0</v>
      </c>
    </row>
    <row r="7602" spans="2:9" x14ac:dyDescent="0.25">
      <c r="B7602" s="9">
        <v>2021</v>
      </c>
      <c r="C7602" s="9">
        <v>11</v>
      </c>
      <c r="D7602" s="9">
        <v>9</v>
      </c>
      <c r="E7602" s="30">
        <f>I01_Avg!D7602</f>
        <v>1.3080318429415645</v>
      </c>
      <c r="F7602" s="30">
        <f>PVWatts_8.5kW!J7614</f>
        <v>0.101225</v>
      </c>
      <c r="G7602" s="34">
        <f t="shared" si="354"/>
        <v>1.2068068429415646</v>
      </c>
      <c r="H7602" s="34">
        <f t="shared" si="355"/>
        <v>1.2068068429415646</v>
      </c>
      <c r="I7602" s="34">
        <f t="shared" si="356"/>
        <v>0</v>
      </c>
    </row>
    <row r="7603" spans="2:9" x14ac:dyDescent="0.25">
      <c r="B7603" s="9">
        <v>2021</v>
      </c>
      <c r="C7603" s="9">
        <v>11</v>
      </c>
      <c r="D7603" s="9">
        <v>10</v>
      </c>
      <c r="E7603" s="30">
        <f>I01_Avg!D7603</f>
        <v>1.2154678714910609</v>
      </c>
      <c r="F7603" s="30">
        <f>PVWatts_8.5kW!J7615</f>
        <v>0.57168700000000006</v>
      </c>
      <c r="G7603" s="34">
        <f t="shared" si="354"/>
        <v>0.64378087149106089</v>
      </c>
      <c r="H7603" s="34">
        <f t="shared" si="355"/>
        <v>0.64378087149106089</v>
      </c>
      <c r="I7603" s="34">
        <f t="shared" si="356"/>
        <v>0</v>
      </c>
    </row>
    <row r="7604" spans="2:9" x14ac:dyDescent="0.25">
      <c r="B7604" s="9">
        <v>2021</v>
      </c>
      <c r="C7604" s="9">
        <v>11</v>
      </c>
      <c r="D7604" s="9">
        <v>11</v>
      </c>
      <c r="E7604" s="30">
        <f>I01_Avg!D7604</f>
        <v>1.1765065356080224</v>
      </c>
      <c r="F7604" s="30">
        <f>PVWatts_8.5kW!J7616</f>
        <v>0.88266600000000006</v>
      </c>
      <c r="G7604" s="34">
        <f t="shared" si="354"/>
        <v>0.29384053560802237</v>
      </c>
      <c r="H7604" s="34">
        <f t="shared" si="355"/>
        <v>0.29384053560802237</v>
      </c>
      <c r="I7604" s="34">
        <f t="shared" si="356"/>
        <v>0</v>
      </c>
    </row>
    <row r="7605" spans="2:9" x14ac:dyDescent="0.25">
      <c r="B7605" s="9">
        <v>2021</v>
      </c>
      <c r="C7605" s="9">
        <v>11</v>
      </c>
      <c r="D7605" s="9">
        <v>12</v>
      </c>
      <c r="E7605" s="30">
        <f>I01_Avg!D7605</f>
        <v>1.1718021621141317</v>
      </c>
      <c r="F7605" s="30">
        <f>PVWatts_8.5kW!J7617</f>
        <v>1.1069899999999999</v>
      </c>
      <c r="G7605" s="34">
        <f t="shared" si="354"/>
        <v>6.4812162114131766E-2</v>
      </c>
      <c r="H7605" s="34">
        <f t="shared" si="355"/>
        <v>6.4812162114131766E-2</v>
      </c>
      <c r="I7605" s="34">
        <f t="shared" si="356"/>
        <v>0</v>
      </c>
    </row>
    <row r="7606" spans="2:9" x14ac:dyDescent="0.25">
      <c r="B7606" s="9">
        <v>2021</v>
      </c>
      <c r="C7606" s="9">
        <v>11</v>
      </c>
      <c r="D7606" s="9">
        <v>13</v>
      </c>
      <c r="E7606" s="30">
        <f>I01_Avg!D7606</f>
        <v>1.1046507674779813</v>
      </c>
      <c r="F7606" s="30">
        <f>PVWatts_8.5kW!J7618</f>
        <v>0.13591</v>
      </c>
      <c r="G7606" s="34">
        <f t="shared" si="354"/>
        <v>0.96874076747798132</v>
      </c>
      <c r="H7606" s="34">
        <f t="shared" si="355"/>
        <v>0.96874076747798132</v>
      </c>
      <c r="I7606" s="34">
        <f t="shared" si="356"/>
        <v>0</v>
      </c>
    </row>
    <row r="7607" spans="2:9" x14ac:dyDescent="0.25">
      <c r="B7607" s="9">
        <v>2021</v>
      </c>
      <c r="C7607" s="9">
        <v>11</v>
      </c>
      <c r="D7607" s="9">
        <v>14</v>
      </c>
      <c r="E7607" s="30">
        <f>I01_Avg!D7607</f>
        <v>1.0466353184582866</v>
      </c>
      <c r="F7607" s="30">
        <f>PVWatts_8.5kW!J7619</f>
        <v>0.46877600000000003</v>
      </c>
      <c r="G7607" s="34">
        <f t="shared" si="354"/>
        <v>0.57785931845828653</v>
      </c>
      <c r="H7607" s="34">
        <f t="shared" si="355"/>
        <v>0.57785931845828653</v>
      </c>
      <c r="I7607" s="34">
        <f t="shared" si="356"/>
        <v>0</v>
      </c>
    </row>
    <row r="7608" spans="2:9" x14ac:dyDescent="0.25">
      <c r="B7608" s="9">
        <v>2021</v>
      </c>
      <c r="C7608" s="9">
        <v>11</v>
      </c>
      <c r="D7608" s="9">
        <v>15</v>
      </c>
      <c r="E7608" s="30">
        <f>I01_Avg!D7608</f>
        <v>1.0298017888177984</v>
      </c>
      <c r="F7608" s="30">
        <f>PVWatts_8.5kW!J7620</f>
        <v>0.71078700000000006</v>
      </c>
      <c r="G7608" s="34">
        <f t="shared" si="354"/>
        <v>0.31901478881779832</v>
      </c>
      <c r="H7608" s="34">
        <f t="shared" si="355"/>
        <v>0.31901478881779832</v>
      </c>
      <c r="I7608" s="34">
        <f t="shared" si="356"/>
        <v>0</v>
      </c>
    </row>
    <row r="7609" spans="2:9" x14ac:dyDescent="0.25">
      <c r="B7609" s="9">
        <v>2021</v>
      </c>
      <c r="C7609" s="9">
        <v>11</v>
      </c>
      <c r="D7609" s="9">
        <v>16</v>
      </c>
      <c r="E7609" s="30">
        <f>I01_Avg!D7609</f>
        <v>1.1139767253903292</v>
      </c>
      <c r="F7609" s="30">
        <f>PVWatts_8.5kW!J7621</f>
        <v>0.18892799999999998</v>
      </c>
      <c r="G7609" s="34">
        <f t="shared" si="354"/>
        <v>0.92504872539032923</v>
      </c>
      <c r="H7609" s="34">
        <f t="shared" si="355"/>
        <v>0.92504872539032923</v>
      </c>
      <c r="I7609" s="34">
        <f t="shared" si="356"/>
        <v>0</v>
      </c>
    </row>
    <row r="7610" spans="2:9" x14ac:dyDescent="0.25">
      <c r="B7610" s="9">
        <v>2021</v>
      </c>
      <c r="C7610" s="9">
        <v>11</v>
      </c>
      <c r="D7610" s="9">
        <v>17</v>
      </c>
      <c r="E7610" s="30">
        <f>I01_Avg!D7610</f>
        <v>1.2088360317595397</v>
      </c>
      <c r="F7610" s="30">
        <f>PVWatts_8.5kW!J7622</f>
        <v>0</v>
      </c>
      <c r="G7610" s="34">
        <f t="shared" si="354"/>
        <v>1.2088360317595397</v>
      </c>
      <c r="H7610" s="34">
        <f t="shared" si="355"/>
        <v>1.2088360317595397</v>
      </c>
      <c r="I7610" s="34">
        <f t="shared" si="356"/>
        <v>0</v>
      </c>
    </row>
    <row r="7611" spans="2:9" x14ac:dyDescent="0.25">
      <c r="B7611" s="9">
        <v>2021</v>
      </c>
      <c r="C7611" s="9">
        <v>11</v>
      </c>
      <c r="D7611" s="9">
        <v>18</v>
      </c>
      <c r="E7611" s="30">
        <f>I01_Avg!D7611</f>
        <v>1.3541395123975288</v>
      </c>
      <c r="F7611" s="30">
        <f>PVWatts_8.5kW!J7623</f>
        <v>0</v>
      </c>
      <c r="G7611" s="34">
        <f t="shared" si="354"/>
        <v>1.3541395123975288</v>
      </c>
      <c r="H7611" s="34">
        <f t="shared" si="355"/>
        <v>1.3541395123975288</v>
      </c>
      <c r="I7611" s="34">
        <f t="shared" si="356"/>
        <v>0</v>
      </c>
    </row>
    <row r="7612" spans="2:9" x14ac:dyDescent="0.25">
      <c r="B7612" s="9">
        <v>2021</v>
      </c>
      <c r="C7612" s="9">
        <v>11</v>
      </c>
      <c r="D7612" s="9">
        <v>19</v>
      </c>
      <c r="E7612" s="30">
        <f>I01_Avg!D7612</f>
        <v>1.2546616929052994</v>
      </c>
      <c r="F7612" s="30">
        <f>PVWatts_8.5kW!J7624</f>
        <v>0</v>
      </c>
      <c r="G7612" s="34">
        <f t="shared" si="354"/>
        <v>1.2546616929052994</v>
      </c>
      <c r="H7612" s="34">
        <f t="shared" si="355"/>
        <v>1.2546616929052994</v>
      </c>
      <c r="I7612" s="34">
        <f t="shared" si="356"/>
        <v>0</v>
      </c>
    </row>
    <row r="7613" spans="2:9" x14ac:dyDescent="0.25">
      <c r="B7613" s="9">
        <v>2021</v>
      </c>
      <c r="C7613" s="9">
        <v>11</v>
      </c>
      <c r="D7613" s="9">
        <v>20</v>
      </c>
      <c r="E7613" s="30">
        <f>I01_Avg!D7613</f>
        <v>1.1657545457623475</v>
      </c>
      <c r="F7613" s="30">
        <f>PVWatts_8.5kW!J7625</f>
        <v>0</v>
      </c>
      <c r="G7613" s="34">
        <f t="shared" si="354"/>
        <v>1.1657545457623475</v>
      </c>
      <c r="H7613" s="34">
        <f t="shared" si="355"/>
        <v>1.1657545457623475</v>
      </c>
      <c r="I7613" s="34">
        <f t="shared" si="356"/>
        <v>0</v>
      </c>
    </row>
    <row r="7614" spans="2:9" x14ac:dyDescent="0.25">
      <c r="B7614" s="9">
        <v>2021</v>
      </c>
      <c r="C7614" s="9">
        <v>11</v>
      </c>
      <c r="D7614" s="9">
        <v>21</v>
      </c>
      <c r="E7614" s="30">
        <f>I01_Avg!D7614</f>
        <v>1.0893980860953028</v>
      </c>
      <c r="F7614" s="30">
        <f>PVWatts_8.5kW!J7626</f>
        <v>0</v>
      </c>
      <c r="G7614" s="34">
        <f t="shared" si="354"/>
        <v>1.0893980860953028</v>
      </c>
      <c r="H7614" s="34">
        <f t="shared" si="355"/>
        <v>1.0893980860953028</v>
      </c>
      <c r="I7614" s="34">
        <f t="shared" si="356"/>
        <v>0</v>
      </c>
    </row>
    <row r="7615" spans="2:9" x14ac:dyDescent="0.25">
      <c r="B7615" s="9">
        <v>2021</v>
      </c>
      <c r="C7615" s="9">
        <v>11</v>
      </c>
      <c r="D7615" s="9">
        <v>22</v>
      </c>
      <c r="E7615" s="30">
        <f>I01_Avg!D7615</f>
        <v>1.0431485511726586</v>
      </c>
      <c r="F7615" s="30">
        <f>PVWatts_8.5kW!J7627</f>
        <v>0</v>
      </c>
      <c r="G7615" s="34">
        <f t="shared" si="354"/>
        <v>1.0431485511726586</v>
      </c>
      <c r="H7615" s="34">
        <f t="shared" si="355"/>
        <v>1.0431485511726586</v>
      </c>
      <c r="I7615" s="34">
        <f t="shared" si="356"/>
        <v>0</v>
      </c>
    </row>
    <row r="7616" spans="2:9" x14ac:dyDescent="0.25">
      <c r="B7616" s="9">
        <v>2021</v>
      </c>
      <c r="C7616" s="9">
        <v>11</v>
      </c>
      <c r="D7616" s="9">
        <v>23</v>
      </c>
      <c r="E7616" s="30">
        <f>I01_Avg!D7616</f>
        <v>0.95353633506987756</v>
      </c>
      <c r="F7616" s="30">
        <f>PVWatts_8.5kW!J7628</f>
        <v>0</v>
      </c>
      <c r="G7616" s="34">
        <f t="shared" si="354"/>
        <v>0.95353633506987756</v>
      </c>
      <c r="H7616" s="34">
        <f t="shared" si="355"/>
        <v>0.95353633506987756</v>
      </c>
      <c r="I7616" s="34">
        <f t="shared" si="356"/>
        <v>0</v>
      </c>
    </row>
    <row r="7617" spans="2:9" x14ac:dyDescent="0.25">
      <c r="B7617" s="9">
        <v>2021</v>
      </c>
      <c r="C7617" s="9">
        <v>11</v>
      </c>
      <c r="D7617" s="9">
        <v>0</v>
      </c>
      <c r="E7617" s="30">
        <f>I01_Avg!D7617</f>
        <v>0.97677667601295937</v>
      </c>
      <c r="F7617" s="30">
        <f>PVWatts_8.5kW!J7629</f>
        <v>0</v>
      </c>
      <c r="G7617" s="34">
        <f t="shared" si="354"/>
        <v>0.97677667601295937</v>
      </c>
      <c r="H7617" s="34">
        <f t="shared" si="355"/>
        <v>0.97677667601295937</v>
      </c>
      <c r="I7617" s="34">
        <f t="shared" si="356"/>
        <v>0</v>
      </c>
    </row>
    <row r="7618" spans="2:9" x14ac:dyDescent="0.25">
      <c r="B7618" s="9">
        <v>2021</v>
      </c>
      <c r="C7618" s="9">
        <v>11</v>
      </c>
      <c r="D7618" s="9">
        <v>1</v>
      </c>
      <c r="E7618" s="30">
        <f>I01_Avg!D7618</f>
        <v>0.89192397515093835</v>
      </c>
      <c r="F7618" s="30">
        <f>PVWatts_8.5kW!J7630</f>
        <v>0</v>
      </c>
      <c r="G7618" s="34">
        <f t="shared" si="354"/>
        <v>0.89192397515093835</v>
      </c>
      <c r="H7618" s="34">
        <f t="shared" si="355"/>
        <v>0.89192397515093835</v>
      </c>
      <c r="I7618" s="34">
        <f t="shared" si="356"/>
        <v>0</v>
      </c>
    </row>
    <row r="7619" spans="2:9" x14ac:dyDescent="0.25">
      <c r="B7619" s="9">
        <v>2021</v>
      </c>
      <c r="C7619" s="9">
        <v>11</v>
      </c>
      <c r="D7619" s="9">
        <v>2</v>
      </c>
      <c r="E7619" s="30">
        <f>I01_Avg!D7619</f>
        <v>0.8711111962510335</v>
      </c>
      <c r="F7619" s="30">
        <f>PVWatts_8.5kW!J7631</f>
        <v>0</v>
      </c>
      <c r="G7619" s="34">
        <f t="shared" si="354"/>
        <v>0.8711111962510335</v>
      </c>
      <c r="H7619" s="34">
        <f t="shared" si="355"/>
        <v>0.8711111962510335</v>
      </c>
      <c r="I7619" s="34">
        <f t="shared" si="356"/>
        <v>0</v>
      </c>
    </row>
    <row r="7620" spans="2:9" x14ac:dyDescent="0.25">
      <c r="B7620" s="9">
        <v>2021</v>
      </c>
      <c r="C7620" s="9">
        <v>11</v>
      </c>
      <c r="D7620" s="9">
        <v>3</v>
      </c>
      <c r="E7620" s="30">
        <f>I01_Avg!D7620</f>
        <v>0.85414706337444213</v>
      </c>
      <c r="F7620" s="30">
        <f>PVWatts_8.5kW!J7632</f>
        <v>0</v>
      </c>
      <c r="G7620" s="34">
        <f t="shared" si="354"/>
        <v>0.85414706337444213</v>
      </c>
      <c r="H7620" s="34">
        <f t="shared" si="355"/>
        <v>0.85414706337444213</v>
      </c>
      <c r="I7620" s="34">
        <f t="shared" si="356"/>
        <v>0</v>
      </c>
    </row>
    <row r="7621" spans="2:9" x14ac:dyDescent="0.25">
      <c r="B7621" s="9">
        <v>2021</v>
      </c>
      <c r="C7621" s="9">
        <v>11</v>
      </c>
      <c r="D7621" s="9">
        <v>4</v>
      </c>
      <c r="E7621" s="30">
        <f>I01_Avg!D7621</f>
        <v>0.86597205150160017</v>
      </c>
      <c r="F7621" s="30">
        <f>PVWatts_8.5kW!J7633</f>
        <v>0</v>
      </c>
      <c r="G7621" s="34">
        <f t="shared" si="354"/>
        <v>0.86597205150160017</v>
      </c>
      <c r="H7621" s="34">
        <f t="shared" si="355"/>
        <v>0.86597205150160017</v>
      </c>
      <c r="I7621" s="34">
        <f t="shared" si="356"/>
        <v>0</v>
      </c>
    </row>
    <row r="7622" spans="2:9" x14ac:dyDescent="0.25">
      <c r="B7622" s="9">
        <v>2021</v>
      </c>
      <c r="C7622" s="9">
        <v>11</v>
      </c>
      <c r="D7622" s="9">
        <v>5</v>
      </c>
      <c r="E7622" s="30">
        <f>I01_Avg!D7622</f>
        <v>0.94232401064193783</v>
      </c>
      <c r="F7622" s="30">
        <f>PVWatts_8.5kW!J7634</f>
        <v>0</v>
      </c>
      <c r="G7622" s="34">
        <f t="shared" si="354"/>
        <v>0.94232401064193783</v>
      </c>
      <c r="H7622" s="34">
        <f t="shared" si="355"/>
        <v>0.94232401064193783</v>
      </c>
      <c r="I7622" s="34">
        <f t="shared" si="356"/>
        <v>0</v>
      </c>
    </row>
    <row r="7623" spans="2:9" x14ac:dyDescent="0.25">
      <c r="B7623" s="9">
        <v>2021</v>
      </c>
      <c r="C7623" s="9">
        <v>11</v>
      </c>
      <c r="D7623" s="9">
        <v>6</v>
      </c>
      <c r="E7623" s="30">
        <f>I01_Avg!D7623</f>
        <v>0.96907236577289402</v>
      </c>
      <c r="F7623" s="30">
        <f>PVWatts_8.5kW!J7635</f>
        <v>0</v>
      </c>
      <c r="G7623" s="34">
        <f t="shared" si="354"/>
        <v>0.96907236577289402</v>
      </c>
      <c r="H7623" s="34">
        <f t="shared" si="355"/>
        <v>0.96907236577289402</v>
      </c>
      <c r="I7623" s="34">
        <f t="shared" si="356"/>
        <v>0</v>
      </c>
    </row>
    <row r="7624" spans="2:9" x14ac:dyDescent="0.25">
      <c r="B7624" s="9">
        <v>2021</v>
      </c>
      <c r="C7624" s="9">
        <v>11</v>
      </c>
      <c r="D7624" s="9">
        <v>7</v>
      </c>
      <c r="E7624" s="30">
        <f>I01_Avg!D7624</f>
        <v>1.1163644776048181</v>
      </c>
      <c r="F7624" s="30">
        <f>PVWatts_8.5kW!J7636</f>
        <v>0</v>
      </c>
      <c r="G7624" s="34">
        <f t="shared" si="354"/>
        <v>1.1163644776048181</v>
      </c>
      <c r="H7624" s="34">
        <f t="shared" si="355"/>
        <v>1.1163644776048181</v>
      </c>
      <c r="I7624" s="34">
        <f t="shared" si="356"/>
        <v>0</v>
      </c>
    </row>
    <row r="7625" spans="2:9" x14ac:dyDescent="0.25">
      <c r="B7625" s="9">
        <v>2021</v>
      </c>
      <c r="C7625" s="9">
        <v>11</v>
      </c>
      <c r="D7625" s="9">
        <v>8</v>
      </c>
      <c r="E7625" s="30">
        <f>I01_Avg!D7625</f>
        <v>1.200638438536507</v>
      </c>
      <c r="F7625" s="30">
        <f>PVWatts_8.5kW!J7637</f>
        <v>4.7039000000000004E-2</v>
      </c>
      <c r="G7625" s="34">
        <f t="shared" si="354"/>
        <v>1.1535994385365069</v>
      </c>
      <c r="H7625" s="34">
        <f t="shared" si="355"/>
        <v>1.1535994385365069</v>
      </c>
      <c r="I7625" s="34">
        <f t="shared" si="356"/>
        <v>0</v>
      </c>
    </row>
    <row r="7626" spans="2:9" x14ac:dyDescent="0.25">
      <c r="B7626" s="9">
        <v>2021</v>
      </c>
      <c r="C7626" s="9">
        <v>11</v>
      </c>
      <c r="D7626" s="9">
        <v>9</v>
      </c>
      <c r="E7626" s="30">
        <f>I01_Avg!D7626</f>
        <v>1.2800736588405994</v>
      </c>
      <c r="F7626" s="30">
        <f>PVWatts_8.5kW!J7638</f>
        <v>1.0516920000000001</v>
      </c>
      <c r="G7626" s="34">
        <f t="shared" ref="G7626:G7689" si="357">+E7626-F7626</f>
        <v>0.22838165884059936</v>
      </c>
      <c r="H7626" s="34">
        <f t="shared" ref="H7626:H7689" si="358">+IF(G7626&gt;0,G7626,0)</f>
        <v>0.22838165884059936</v>
      </c>
      <c r="I7626" s="34">
        <f t="shared" ref="I7626:I7689" si="359">+IF(G7626&lt;0,G7626,0)</f>
        <v>0</v>
      </c>
    </row>
    <row r="7627" spans="2:9" x14ac:dyDescent="0.25">
      <c r="B7627" s="9">
        <v>2021</v>
      </c>
      <c r="C7627" s="9">
        <v>11</v>
      </c>
      <c r="D7627" s="9">
        <v>10</v>
      </c>
      <c r="E7627" s="30">
        <f>I01_Avg!D7627</f>
        <v>1.254887287867263</v>
      </c>
      <c r="F7627" s="30">
        <f>PVWatts_8.5kW!J7639</f>
        <v>3.1539679999999999</v>
      </c>
      <c r="G7627" s="34">
        <f t="shared" si="357"/>
        <v>-1.8990807121327369</v>
      </c>
      <c r="H7627" s="34">
        <f t="shared" si="358"/>
        <v>0</v>
      </c>
      <c r="I7627" s="34">
        <f t="shared" si="359"/>
        <v>-1.8990807121327369</v>
      </c>
    </row>
    <row r="7628" spans="2:9" x14ac:dyDescent="0.25">
      <c r="B7628" s="9">
        <v>2021</v>
      </c>
      <c r="C7628" s="9">
        <v>11</v>
      </c>
      <c r="D7628" s="9">
        <v>11</v>
      </c>
      <c r="E7628" s="30">
        <f>I01_Avg!D7628</f>
        <v>1.2520119613709564</v>
      </c>
      <c r="F7628" s="30">
        <f>PVWatts_8.5kW!J7640</f>
        <v>5.236408</v>
      </c>
      <c r="G7628" s="34">
        <f t="shared" si="357"/>
        <v>-3.9843960386290433</v>
      </c>
      <c r="H7628" s="34">
        <f t="shared" si="358"/>
        <v>0</v>
      </c>
      <c r="I7628" s="34">
        <f t="shared" si="359"/>
        <v>-3.9843960386290433</v>
      </c>
    </row>
    <row r="7629" spans="2:9" x14ac:dyDescent="0.25">
      <c r="B7629" s="9">
        <v>2021</v>
      </c>
      <c r="C7629" s="9">
        <v>11</v>
      </c>
      <c r="D7629" s="9">
        <v>12</v>
      </c>
      <c r="E7629" s="30">
        <f>I01_Avg!D7629</f>
        <v>1.2162135288726059</v>
      </c>
      <c r="F7629" s="30">
        <f>PVWatts_8.5kW!J7641</f>
        <v>0.448125</v>
      </c>
      <c r="G7629" s="34">
        <f t="shared" si="357"/>
        <v>0.76808852887260592</v>
      </c>
      <c r="H7629" s="34">
        <f t="shared" si="358"/>
        <v>0.76808852887260592</v>
      </c>
      <c r="I7629" s="34">
        <f t="shared" si="359"/>
        <v>0</v>
      </c>
    </row>
    <row r="7630" spans="2:9" x14ac:dyDescent="0.25">
      <c r="B7630" s="9">
        <v>2021</v>
      </c>
      <c r="C7630" s="9">
        <v>11</v>
      </c>
      <c r="D7630" s="9">
        <v>13</v>
      </c>
      <c r="E7630" s="30">
        <f>I01_Avg!D7630</f>
        <v>1.2018577198840488</v>
      </c>
      <c r="F7630" s="30">
        <f>PVWatts_8.5kW!J7642</f>
        <v>1.1854739999999999</v>
      </c>
      <c r="G7630" s="34">
        <f t="shared" si="357"/>
        <v>1.6383719884048853E-2</v>
      </c>
      <c r="H7630" s="34">
        <f t="shared" si="358"/>
        <v>1.6383719884048853E-2</v>
      </c>
      <c r="I7630" s="34">
        <f t="shared" si="359"/>
        <v>0</v>
      </c>
    </row>
    <row r="7631" spans="2:9" x14ac:dyDescent="0.25">
      <c r="B7631" s="9">
        <v>2021</v>
      </c>
      <c r="C7631" s="9">
        <v>11</v>
      </c>
      <c r="D7631" s="9">
        <v>14</v>
      </c>
      <c r="E7631" s="30">
        <f>I01_Avg!D7631</f>
        <v>1.173039277883813</v>
      </c>
      <c r="F7631" s="30">
        <f>PVWatts_8.5kW!J7643</f>
        <v>3.6249630000000002</v>
      </c>
      <c r="G7631" s="34">
        <f t="shared" si="357"/>
        <v>-2.4519237221161871</v>
      </c>
      <c r="H7631" s="34">
        <f t="shared" si="358"/>
        <v>0</v>
      </c>
      <c r="I7631" s="34">
        <f t="shared" si="359"/>
        <v>-2.4519237221161871</v>
      </c>
    </row>
    <row r="7632" spans="2:9" x14ac:dyDescent="0.25">
      <c r="B7632" s="9">
        <v>2021</v>
      </c>
      <c r="C7632" s="9">
        <v>11</v>
      </c>
      <c r="D7632" s="9">
        <v>15</v>
      </c>
      <c r="E7632" s="30">
        <f>I01_Avg!D7632</f>
        <v>1.2350796972209883</v>
      </c>
      <c r="F7632" s="30">
        <f>PVWatts_8.5kW!J7644</f>
        <v>3.0870259999999998</v>
      </c>
      <c r="G7632" s="34">
        <f t="shared" si="357"/>
        <v>-1.8519463027790115</v>
      </c>
      <c r="H7632" s="34">
        <f t="shared" si="358"/>
        <v>0</v>
      </c>
      <c r="I7632" s="34">
        <f t="shared" si="359"/>
        <v>-1.8519463027790115</v>
      </c>
    </row>
    <row r="7633" spans="2:9" x14ac:dyDescent="0.25">
      <c r="B7633" s="9">
        <v>2021</v>
      </c>
      <c r="C7633" s="9">
        <v>11</v>
      </c>
      <c r="D7633" s="9">
        <v>16</v>
      </c>
      <c r="E7633" s="30">
        <f>I01_Avg!D7633</f>
        <v>1.22330465609868</v>
      </c>
      <c r="F7633" s="30">
        <f>PVWatts_8.5kW!J7645</f>
        <v>1.3737270000000001</v>
      </c>
      <c r="G7633" s="34">
        <f t="shared" si="357"/>
        <v>-0.15042234390132014</v>
      </c>
      <c r="H7633" s="34">
        <f t="shared" si="358"/>
        <v>0</v>
      </c>
      <c r="I7633" s="34">
        <f t="shared" si="359"/>
        <v>-0.15042234390132014</v>
      </c>
    </row>
    <row r="7634" spans="2:9" x14ac:dyDescent="0.25">
      <c r="B7634" s="9">
        <v>2021</v>
      </c>
      <c r="C7634" s="9">
        <v>11</v>
      </c>
      <c r="D7634" s="9">
        <v>17</v>
      </c>
      <c r="E7634" s="30">
        <f>I01_Avg!D7634</f>
        <v>1.4259290980704347</v>
      </c>
      <c r="F7634" s="30">
        <f>PVWatts_8.5kW!J7646</f>
        <v>0</v>
      </c>
      <c r="G7634" s="34">
        <f t="shared" si="357"/>
        <v>1.4259290980704347</v>
      </c>
      <c r="H7634" s="34">
        <f t="shared" si="358"/>
        <v>1.4259290980704347</v>
      </c>
      <c r="I7634" s="34">
        <f t="shared" si="359"/>
        <v>0</v>
      </c>
    </row>
    <row r="7635" spans="2:9" x14ac:dyDescent="0.25">
      <c r="B7635" s="9">
        <v>2021</v>
      </c>
      <c r="C7635" s="9">
        <v>11</v>
      </c>
      <c r="D7635" s="9">
        <v>18</v>
      </c>
      <c r="E7635" s="30">
        <f>I01_Avg!D7635</f>
        <v>1.4358075116415554</v>
      </c>
      <c r="F7635" s="30">
        <f>PVWatts_8.5kW!J7647</f>
        <v>0</v>
      </c>
      <c r="G7635" s="34">
        <f t="shared" si="357"/>
        <v>1.4358075116415554</v>
      </c>
      <c r="H7635" s="34">
        <f t="shared" si="358"/>
        <v>1.4358075116415554</v>
      </c>
      <c r="I7635" s="34">
        <f t="shared" si="359"/>
        <v>0</v>
      </c>
    </row>
    <row r="7636" spans="2:9" x14ac:dyDescent="0.25">
      <c r="B7636" s="9">
        <v>2021</v>
      </c>
      <c r="C7636" s="9">
        <v>11</v>
      </c>
      <c r="D7636" s="9">
        <v>19</v>
      </c>
      <c r="E7636" s="30">
        <f>I01_Avg!D7636</f>
        <v>1.3961198962740227</v>
      </c>
      <c r="F7636" s="30">
        <f>PVWatts_8.5kW!J7648</f>
        <v>0</v>
      </c>
      <c r="G7636" s="34">
        <f t="shared" si="357"/>
        <v>1.3961198962740227</v>
      </c>
      <c r="H7636" s="34">
        <f t="shared" si="358"/>
        <v>1.3961198962740227</v>
      </c>
      <c r="I7636" s="34">
        <f t="shared" si="359"/>
        <v>0</v>
      </c>
    </row>
    <row r="7637" spans="2:9" x14ac:dyDescent="0.25">
      <c r="B7637" s="9">
        <v>2021</v>
      </c>
      <c r="C7637" s="9">
        <v>11</v>
      </c>
      <c r="D7637" s="9">
        <v>20</v>
      </c>
      <c r="E7637" s="30">
        <f>I01_Avg!D7637</f>
        <v>1.3098602635220828</v>
      </c>
      <c r="F7637" s="30">
        <f>PVWatts_8.5kW!J7649</f>
        <v>0</v>
      </c>
      <c r="G7637" s="34">
        <f t="shared" si="357"/>
        <v>1.3098602635220828</v>
      </c>
      <c r="H7637" s="34">
        <f t="shared" si="358"/>
        <v>1.3098602635220828</v>
      </c>
      <c r="I7637" s="34">
        <f t="shared" si="359"/>
        <v>0</v>
      </c>
    </row>
    <row r="7638" spans="2:9" x14ac:dyDescent="0.25">
      <c r="B7638" s="9">
        <v>2021</v>
      </c>
      <c r="C7638" s="9">
        <v>11</v>
      </c>
      <c r="D7638" s="9">
        <v>21</v>
      </c>
      <c r="E7638" s="30">
        <f>I01_Avg!D7638</f>
        <v>1.2194444907093507</v>
      </c>
      <c r="F7638" s="30">
        <f>PVWatts_8.5kW!J7650</f>
        <v>0</v>
      </c>
      <c r="G7638" s="34">
        <f t="shared" si="357"/>
        <v>1.2194444907093507</v>
      </c>
      <c r="H7638" s="34">
        <f t="shared" si="358"/>
        <v>1.2194444907093507</v>
      </c>
      <c r="I7638" s="34">
        <f t="shared" si="359"/>
        <v>0</v>
      </c>
    </row>
    <row r="7639" spans="2:9" x14ac:dyDescent="0.25">
      <c r="B7639" s="9">
        <v>2021</v>
      </c>
      <c r="C7639" s="9">
        <v>11</v>
      </c>
      <c r="D7639" s="9">
        <v>22</v>
      </c>
      <c r="E7639" s="30">
        <f>I01_Avg!D7639</f>
        <v>1.0312351290634709</v>
      </c>
      <c r="F7639" s="30">
        <f>PVWatts_8.5kW!J7651</f>
        <v>0</v>
      </c>
      <c r="G7639" s="34">
        <f t="shared" si="357"/>
        <v>1.0312351290634709</v>
      </c>
      <c r="H7639" s="34">
        <f t="shared" si="358"/>
        <v>1.0312351290634709</v>
      </c>
      <c r="I7639" s="34">
        <f t="shared" si="359"/>
        <v>0</v>
      </c>
    </row>
    <row r="7640" spans="2:9" x14ac:dyDescent="0.25">
      <c r="B7640" s="9">
        <v>2021</v>
      </c>
      <c r="C7640" s="9">
        <v>11</v>
      </c>
      <c r="D7640" s="9">
        <v>23</v>
      </c>
      <c r="E7640" s="30">
        <f>I01_Avg!D7640</f>
        <v>0.98640189126435129</v>
      </c>
      <c r="F7640" s="30">
        <f>PVWatts_8.5kW!J7652</f>
        <v>0</v>
      </c>
      <c r="G7640" s="34">
        <f t="shared" si="357"/>
        <v>0.98640189126435129</v>
      </c>
      <c r="H7640" s="34">
        <f t="shared" si="358"/>
        <v>0.98640189126435129</v>
      </c>
      <c r="I7640" s="34">
        <f t="shared" si="359"/>
        <v>0</v>
      </c>
    </row>
    <row r="7641" spans="2:9" x14ac:dyDescent="0.25">
      <c r="B7641" s="9">
        <v>2021</v>
      </c>
      <c r="C7641" s="9">
        <v>11</v>
      </c>
      <c r="D7641" s="9">
        <v>0</v>
      </c>
      <c r="E7641" s="30">
        <f>I01_Avg!D7641</f>
        <v>0.88830192175904898</v>
      </c>
      <c r="F7641" s="30">
        <f>PVWatts_8.5kW!J7653</f>
        <v>0</v>
      </c>
      <c r="G7641" s="34">
        <f t="shared" si="357"/>
        <v>0.88830192175904898</v>
      </c>
      <c r="H7641" s="34">
        <f t="shared" si="358"/>
        <v>0.88830192175904898</v>
      </c>
      <c r="I7641" s="34">
        <f t="shared" si="359"/>
        <v>0</v>
      </c>
    </row>
    <row r="7642" spans="2:9" x14ac:dyDescent="0.25">
      <c r="B7642" s="9">
        <v>2021</v>
      </c>
      <c r="C7642" s="9">
        <v>11</v>
      </c>
      <c r="D7642" s="9">
        <v>1</v>
      </c>
      <c r="E7642" s="30">
        <f>I01_Avg!D7642</f>
        <v>0.88573233927255213</v>
      </c>
      <c r="F7642" s="30">
        <f>PVWatts_8.5kW!J7654</f>
        <v>0</v>
      </c>
      <c r="G7642" s="34">
        <f t="shared" si="357"/>
        <v>0.88573233927255213</v>
      </c>
      <c r="H7642" s="34">
        <f t="shared" si="358"/>
        <v>0.88573233927255213</v>
      </c>
      <c r="I7642" s="34">
        <f t="shared" si="359"/>
        <v>0</v>
      </c>
    </row>
    <row r="7643" spans="2:9" x14ac:dyDescent="0.25">
      <c r="B7643" s="9">
        <v>2021</v>
      </c>
      <c r="C7643" s="9">
        <v>11</v>
      </c>
      <c r="D7643" s="9">
        <v>2</v>
      </c>
      <c r="E7643" s="30">
        <f>I01_Avg!D7643</f>
        <v>0.82834907112970502</v>
      </c>
      <c r="F7643" s="30">
        <f>PVWatts_8.5kW!J7655</f>
        <v>0</v>
      </c>
      <c r="G7643" s="34">
        <f t="shared" si="357"/>
        <v>0.82834907112970502</v>
      </c>
      <c r="H7643" s="34">
        <f t="shared" si="358"/>
        <v>0.82834907112970502</v>
      </c>
      <c r="I7643" s="34">
        <f t="shared" si="359"/>
        <v>0</v>
      </c>
    </row>
    <row r="7644" spans="2:9" x14ac:dyDescent="0.25">
      <c r="B7644" s="9">
        <v>2021</v>
      </c>
      <c r="C7644" s="9">
        <v>11</v>
      </c>
      <c r="D7644" s="9">
        <v>3</v>
      </c>
      <c r="E7644" s="30">
        <f>I01_Avg!D7644</f>
        <v>0.82475336657271547</v>
      </c>
      <c r="F7644" s="30">
        <f>PVWatts_8.5kW!J7656</f>
        <v>0</v>
      </c>
      <c r="G7644" s="34">
        <f t="shared" si="357"/>
        <v>0.82475336657271547</v>
      </c>
      <c r="H7644" s="34">
        <f t="shared" si="358"/>
        <v>0.82475336657271547</v>
      </c>
      <c r="I7644" s="34">
        <f t="shared" si="359"/>
        <v>0</v>
      </c>
    </row>
    <row r="7645" spans="2:9" x14ac:dyDescent="0.25">
      <c r="B7645" s="9">
        <v>2021</v>
      </c>
      <c r="C7645" s="9">
        <v>11</v>
      </c>
      <c r="D7645" s="9">
        <v>4</v>
      </c>
      <c r="E7645" s="30">
        <f>I01_Avg!D7645</f>
        <v>0.90144386688861211</v>
      </c>
      <c r="F7645" s="30">
        <f>PVWatts_8.5kW!J7657</f>
        <v>0</v>
      </c>
      <c r="G7645" s="34">
        <f t="shared" si="357"/>
        <v>0.90144386688861211</v>
      </c>
      <c r="H7645" s="34">
        <f t="shared" si="358"/>
        <v>0.90144386688861211</v>
      </c>
      <c r="I7645" s="34">
        <f t="shared" si="359"/>
        <v>0</v>
      </c>
    </row>
    <row r="7646" spans="2:9" x14ac:dyDescent="0.25">
      <c r="B7646" s="9">
        <v>2021</v>
      </c>
      <c r="C7646" s="9">
        <v>11</v>
      </c>
      <c r="D7646" s="9">
        <v>5</v>
      </c>
      <c r="E7646" s="30">
        <f>I01_Avg!D7646</f>
        <v>0.97752819328115703</v>
      </c>
      <c r="F7646" s="30">
        <f>PVWatts_8.5kW!J7658</f>
        <v>0</v>
      </c>
      <c r="G7646" s="34">
        <f t="shared" si="357"/>
        <v>0.97752819328115703</v>
      </c>
      <c r="H7646" s="34">
        <f t="shared" si="358"/>
        <v>0.97752819328115703</v>
      </c>
      <c r="I7646" s="34">
        <f t="shared" si="359"/>
        <v>0</v>
      </c>
    </row>
    <row r="7647" spans="2:9" x14ac:dyDescent="0.25">
      <c r="B7647" s="9">
        <v>2021</v>
      </c>
      <c r="C7647" s="9">
        <v>11</v>
      </c>
      <c r="D7647" s="9">
        <v>6</v>
      </c>
      <c r="E7647" s="30">
        <f>I01_Avg!D7647</f>
        <v>1.1527745810792869</v>
      </c>
      <c r="F7647" s="30">
        <f>PVWatts_8.5kW!J7659</f>
        <v>0</v>
      </c>
      <c r="G7647" s="34">
        <f t="shared" si="357"/>
        <v>1.1527745810792869</v>
      </c>
      <c r="H7647" s="34">
        <f t="shared" si="358"/>
        <v>1.1527745810792869</v>
      </c>
      <c r="I7647" s="34">
        <f t="shared" si="359"/>
        <v>0</v>
      </c>
    </row>
    <row r="7648" spans="2:9" x14ac:dyDescent="0.25">
      <c r="B7648" s="9">
        <v>2021</v>
      </c>
      <c r="C7648" s="9">
        <v>11</v>
      </c>
      <c r="D7648" s="9">
        <v>7</v>
      </c>
      <c r="E7648" s="30">
        <f>I01_Avg!D7648</f>
        <v>1.3424853811026418</v>
      </c>
      <c r="F7648" s="30">
        <f>PVWatts_8.5kW!J7660</f>
        <v>0</v>
      </c>
      <c r="G7648" s="34">
        <f t="shared" si="357"/>
        <v>1.3424853811026418</v>
      </c>
      <c r="H7648" s="34">
        <f t="shared" si="358"/>
        <v>1.3424853811026418</v>
      </c>
      <c r="I7648" s="34">
        <f t="shared" si="359"/>
        <v>0</v>
      </c>
    </row>
    <row r="7649" spans="2:9" x14ac:dyDescent="0.25">
      <c r="B7649" s="9">
        <v>2021</v>
      </c>
      <c r="C7649" s="9">
        <v>11</v>
      </c>
      <c r="D7649" s="9">
        <v>8</v>
      </c>
      <c r="E7649" s="30">
        <f>I01_Avg!D7649</f>
        <v>1.2605138094858845</v>
      </c>
      <c r="F7649" s="30">
        <f>PVWatts_8.5kW!J7661</f>
        <v>1.4574580000000001</v>
      </c>
      <c r="G7649" s="34">
        <f t="shared" si="357"/>
        <v>-0.1969441905141156</v>
      </c>
      <c r="H7649" s="34">
        <f t="shared" si="358"/>
        <v>0</v>
      </c>
      <c r="I7649" s="34">
        <f t="shared" si="359"/>
        <v>-0.1969441905141156</v>
      </c>
    </row>
    <row r="7650" spans="2:9" x14ac:dyDescent="0.25">
      <c r="B7650" s="9">
        <v>2021</v>
      </c>
      <c r="C7650" s="9">
        <v>11</v>
      </c>
      <c r="D7650" s="9">
        <v>9</v>
      </c>
      <c r="E7650" s="30">
        <f>I01_Avg!D7650</f>
        <v>1.2367337465779653</v>
      </c>
      <c r="F7650" s="30">
        <f>PVWatts_8.5kW!J7662</f>
        <v>3.0807829999999998</v>
      </c>
      <c r="G7650" s="34">
        <f t="shared" si="357"/>
        <v>-1.8440492534220345</v>
      </c>
      <c r="H7650" s="34">
        <f t="shared" si="358"/>
        <v>0</v>
      </c>
      <c r="I7650" s="34">
        <f t="shared" si="359"/>
        <v>-1.8440492534220345</v>
      </c>
    </row>
    <row r="7651" spans="2:9" x14ac:dyDescent="0.25">
      <c r="B7651" s="9">
        <v>2021</v>
      </c>
      <c r="C7651" s="9">
        <v>11</v>
      </c>
      <c r="D7651" s="9">
        <v>10</v>
      </c>
      <c r="E7651" s="30">
        <f>I01_Avg!D7651</f>
        <v>1.2219394272164885</v>
      </c>
      <c r="F7651" s="30">
        <f>PVWatts_8.5kW!J7663</f>
        <v>4.2552770000000004</v>
      </c>
      <c r="G7651" s="34">
        <f t="shared" si="357"/>
        <v>-3.0333375727835117</v>
      </c>
      <c r="H7651" s="34">
        <f t="shared" si="358"/>
        <v>0</v>
      </c>
      <c r="I7651" s="34">
        <f t="shared" si="359"/>
        <v>-3.0333375727835117</v>
      </c>
    </row>
    <row r="7652" spans="2:9" x14ac:dyDescent="0.25">
      <c r="B7652" s="9">
        <v>2021</v>
      </c>
      <c r="C7652" s="9">
        <v>11</v>
      </c>
      <c r="D7652" s="9">
        <v>11</v>
      </c>
      <c r="E7652" s="30">
        <f>I01_Avg!D7652</f>
        <v>1.2085203887548477</v>
      </c>
      <c r="F7652" s="30">
        <f>PVWatts_8.5kW!J7664</f>
        <v>4.9081060000000001</v>
      </c>
      <c r="G7652" s="34">
        <f t="shared" si="357"/>
        <v>-3.6995856112451522</v>
      </c>
      <c r="H7652" s="34">
        <f t="shared" si="358"/>
        <v>0</v>
      </c>
      <c r="I7652" s="34">
        <f t="shared" si="359"/>
        <v>-3.6995856112451522</v>
      </c>
    </row>
    <row r="7653" spans="2:9" x14ac:dyDescent="0.25">
      <c r="B7653" s="9">
        <v>2021</v>
      </c>
      <c r="C7653" s="9">
        <v>11</v>
      </c>
      <c r="D7653" s="9">
        <v>12</v>
      </c>
      <c r="E7653" s="30">
        <f>I01_Avg!D7653</f>
        <v>1.1763318388000588</v>
      </c>
      <c r="F7653" s="30">
        <f>PVWatts_8.5kW!J7665</f>
        <v>5.1130279999999999</v>
      </c>
      <c r="G7653" s="34">
        <f t="shared" si="357"/>
        <v>-3.9366961611999409</v>
      </c>
      <c r="H7653" s="34">
        <f t="shared" si="358"/>
        <v>0</v>
      </c>
      <c r="I7653" s="34">
        <f t="shared" si="359"/>
        <v>-3.9366961611999409</v>
      </c>
    </row>
    <row r="7654" spans="2:9" x14ac:dyDescent="0.25">
      <c r="B7654" s="9">
        <v>2021</v>
      </c>
      <c r="C7654" s="9">
        <v>11</v>
      </c>
      <c r="D7654" s="9">
        <v>13</v>
      </c>
      <c r="E7654" s="30">
        <f>I01_Avg!D7654</f>
        <v>1.2048803911280828</v>
      </c>
      <c r="F7654" s="30">
        <f>PVWatts_8.5kW!J7666</f>
        <v>4.862819</v>
      </c>
      <c r="G7654" s="34">
        <f t="shared" si="357"/>
        <v>-3.657938608871917</v>
      </c>
      <c r="H7654" s="34">
        <f t="shared" si="358"/>
        <v>0</v>
      </c>
      <c r="I7654" s="34">
        <f t="shared" si="359"/>
        <v>-3.657938608871917</v>
      </c>
    </row>
    <row r="7655" spans="2:9" x14ac:dyDescent="0.25">
      <c r="B7655" s="9">
        <v>2021</v>
      </c>
      <c r="C7655" s="9">
        <v>11</v>
      </c>
      <c r="D7655" s="9">
        <v>14</v>
      </c>
      <c r="E7655" s="30">
        <f>I01_Avg!D7655</f>
        <v>1.0991260327123562</v>
      </c>
      <c r="F7655" s="30">
        <f>PVWatts_8.5kW!J7667</f>
        <v>4.1299289999999997</v>
      </c>
      <c r="G7655" s="34">
        <f t="shared" si="357"/>
        <v>-3.0308029672876433</v>
      </c>
      <c r="H7655" s="34">
        <f t="shared" si="358"/>
        <v>0</v>
      </c>
      <c r="I7655" s="34">
        <f t="shared" si="359"/>
        <v>-3.0308029672876433</v>
      </c>
    </row>
    <row r="7656" spans="2:9" x14ac:dyDescent="0.25">
      <c r="B7656" s="9">
        <v>2021</v>
      </c>
      <c r="C7656" s="9">
        <v>11</v>
      </c>
      <c r="D7656" s="9">
        <v>15</v>
      </c>
      <c r="E7656" s="30">
        <f>I01_Avg!D7656</f>
        <v>1.1388230644155088</v>
      </c>
      <c r="F7656" s="30">
        <f>PVWatts_8.5kW!J7668</f>
        <v>2.9617610000000001</v>
      </c>
      <c r="G7656" s="34">
        <f t="shared" si="357"/>
        <v>-1.8229379355844912</v>
      </c>
      <c r="H7656" s="34">
        <f t="shared" si="358"/>
        <v>0</v>
      </c>
      <c r="I7656" s="34">
        <f t="shared" si="359"/>
        <v>-1.8229379355844912</v>
      </c>
    </row>
    <row r="7657" spans="2:9" x14ac:dyDescent="0.25">
      <c r="B7657" s="9">
        <v>2021</v>
      </c>
      <c r="C7657" s="9">
        <v>11</v>
      </c>
      <c r="D7657" s="9">
        <v>16</v>
      </c>
      <c r="E7657" s="30">
        <f>I01_Avg!D7657</f>
        <v>1.2314280027166422</v>
      </c>
      <c r="F7657" s="30">
        <f>PVWatts_8.5kW!J7669</f>
        <v>1.3080509999999999</v>
      </c>
      <c r="G7657" s="34">
        <f t="shared" si="357"/>
        <v>-7.6622997283357641E-2</v>
      </c>
      <c r="H7657" s="34">
        <f t="shared" si="358"/>
        <v>0</v>
      </c>
      <c r="I7657" s="34">
        <f t="shared" si="359"/>
        <v>-7.6622997283357641E-2</v>
      </c>
    </row>
    <row r="7658" spans="2:9" x14ac:dyDescent="0.25">
      <c r="B7658" s="9">
        <v>2021</v>
      </c>
      <c r="C7658" s="9">
        <v>11</v>
      </c>
      <c r="D7658" s="9">
        <v>17</v>
      </c>
      <c r="E7658" s="30">
        <f>I01_Avg!D7658</f>
        <v>1.436277749819074</v>
      </c>
      <c r="F7658" s="30">
        <f>PVWatts_8.5kW!J7670</f>
        <v>0</v>
      </c>
      <c r="G7658" s="34">
        <f t="shared" si="357"/>
        <v>1.436277749819074</v>
      </c>
      <c r="H7658" s="34">
        <f t="shared" si="358"/>
        <v>1.436277749819074</v>
      </c>
      <c r="I7658" s="34">
        <f t="shared" si="359"/>
        <v>0</v>
      </c>
    </row>
    <row r="7659" spans="2:9" x14ac:dyDescent="0.25">
      <c r="B7659" s="9">
        <v>2021</v>
      </c>
      <c r="C7659" s="9">
        <v>11</v>
      </c>
      <c r="D7659" s="9">
        <v>18</v>
      </c>
      <c r="E7659" s="30">
        <f>I01_Avg!D7659</f>
        <v>1.5277572862566604</v>
      </c>
      <c r="F7659" s="30">
        <f>PVWatts_8.5kW!J7671</f>
        <v>0</v>
      </c>
      <c r="G7659" s="34">
        <f t="shared" si="357"/>
        <v>1.5277572862566604</v>
      </c>
      <c r="H7659" s="34">
        <f t="shared" si="358"/>
        <v>1.5277572862566604</v>
      </c>
      <c r="I7659" s="34">
        <f t="shared" si="359"/>
        <v>0</v>
      </c>
    </row>
    <row r="7660" spans="2:9" x14ac:dyDescent="0.25">
      <c r="B7660" s="9">
        <v>2021</v>
      </c>
      <c r="C7660" s="9">
        <v>11</v>
      </c>
      <c r="D7660" s="9">
        <v>19</v>
      </c>
      <c r="E7660" s="30">
        <f>I01_Avg!D7660</f>
        <v>1.4003599980262171</v>
      </c>
      <c r="F7660" s="30">
        <f>PVWatts_8.5kW!J7672</f>
        <v>0</v>
      </c>
      <c r="G7660" s="34">
        <f t="shared" si="357"/>
        <v>1.4003599980262171</v>
      </c>
      <c r="H7660" s="34">
        <f t="shared" si="358"/>
        <v>1.4003599980262171</v>
      </c>
      <c r="I7660" s="34">
        <f t="shared" si="359"/>
        <v>0</v>
      </c>
    </row>
    <row r="7661" spans="2:9" x14ac:dyDescent="0.25">
      <c r="B7661" s="9">
        <v>2021</v>
      </c>
      <c r="C7661" s="9">
        <v>11</v>
      </c>
      <c r="D7661" s="9">
        <v>20</v>
      </c>
      <c r="E7661" s="30">
        <f>I01_Avg!D7661</f>
        <v>1.2729128509779735</v>
      </c>
      <c r="F7661" s="30">
        <f>PVWatts_8.5kW!J7673</f>
        <v>0</v>
      </c>
      <c r="G7661" s="34">
        <f t="shared" si="357"/>
        <v>1.2729128509779735</v>
      </c>
      <c r="H7661" s="34">
        <f t="shared" si="358"/>
        <v>1.2729128509779735</v>
      </c>
      <c r="I7661" s="34">
        <f t="shared" si="359"/>
        <v>0</v>
      </c>
    </row>
    <row r="7662" spans="2:9" x14ac:dyDescent="0.25">
      <c r="B7662" s="9">
        <v>2021</v>
      </c>
      <c r="C7662" s="9">
        <v>11</v>
      </c>
      <c r="D7662" s="9">
        <v>21</v>
      </c>
      <c r="E7662" s="30">
        <f>I01_Avg!D7662</f>
        <v>1.2439056851576644</v>
      </c>
      <c r="F7662" s="30">
        <f>PVWatts_8.5kW!J7674</f>
        <v>0</v>
      </c>
      <c r="G7662" s="34">
        <f t="shared" si="357"/>
        <v>1.2439056851576644</v>
      </c>
      <c r="H7662" s="34">
        <f t="shared" si="358"/>
        <v>1.2439056851576644</v>
      </c>
      <c r="I7662" s="34">
        <f t="shared" si="359"/>
        <v>0</v>
      </c>
    </row>
    <row r="7663" spans="2:9" x14ac:dyDescent="0.25">
      <c r="B7663" s="9">
        <v>2021</v>
      </c>
      <c r="C7663" s="9">
        <v>11</v>
      </c>
      <c r="D7663" s="9">
        <v>22</v>
      </c>
      <c r="E7663" s="30">
        <f>I01_Avg!D7663</f>
        <v>1.0818277687923783</v>
      </c>
      <c r="F7663" s="30">
        <f>PVWatts_8.5kW!J7675</f>
        <v>0</v>
      </c>
      <c r="G7663" s="34">
        <f t="shared" si="357"/>
        <v>1.0818277687923783</v>
      </c>
      <c r="H7663" s="34">
        <f t="shared" si="358"/>
        <v>1.0818277687923783</v>
      </c>
      <c r="I7663" s="34">
        <f t="shared" si="359"/>
        <v>0</v>
      </c>
    </row>
    <row r="7664" spans="2:9" x14ac:dyDescent="0.25">
      <c r="B7664" s="9">
        <v>2021</v>
      </c>
      <c r="C7664" s="9">
        <v>11</v>
      </c>
      <c r="D7664" s="9">
        <v>23</v>
      </c>
      <c r="E7664" s="30">
        <f>I01_Avg!D7664</f>
        <v>0.89819906670916849</v>
      </c>
      <c r="F7664" s="30">
        <f>PVWatts_8.5kW!J7676</f>
        <v>0</v>
      </c>
      <c r="G7664" s="34">
        <f t="shared" si="357"/>
        <v>0.89819906670916849</v>
      </c>
      <c r="H7664" s="34">
        <f t="shared" si="358"/>
        <v>0.89819906670916849</v>
      </c>
      <c r="I7664" s="34">
        <f t="shared" si="359"/>
        <v>0</v>
      </c>
    </row>
    <row r="7665" spans="2:9" x14ac:dyDescent="0.25">
      <c r="B7665" s="9">
        <v>2021</v>
      </c>
      <c r="C7665" s="9">
        <v>11</v>
      </c>
      <c r="D7665" s="9">
        <v>0</v>
      </c>
      <c r="E7665" s="30">
        <f>I01_Avg!D7665</f>
        <v>0.8391277279286109</v>
      </c>
      <c r="F7665" s="30">
        <f>PVWatts_8.5kW!J7677</f>
        <v>0</v>
      </c>
      <c r="G7665" s="34">
        <f t="shared" si="357"/>
        <v>0.8391277279286109</v>
      </c>
      <c r="H7665" s="34">
        <f t="shared" si="358"/>
        <v>0.8391277279286109</v>
      </c>
      <c r="I7665" s="34">
        <f t="shared" si="359"/>
        <v>0</v>
      </c>
    </row>
    <row r="7666" spans="2:9" x14ac:dyDescent="0.25">
      <c r="B7666" s="9">
        <v>2021</v>
      </c>
      <c r="C7666" s="9">
        <v>11</v>
      </c>
      <c r="D7666" s="9">
        <v>1</v>
      </c>
      <c r="E7666" s="30">
        <f>I01_Avg!D7666</f>
        <v>0.80892697730178253</v>
      </c>
      <c r="F7666" s="30">
        <f>PVWatts_8.5kW!J7678</f>
        <v>0</v>
      </c>
      <c r="G7666" s="34">
        <f t="shared" si="357"/>
        <v>0.80892697730178253</v>
      </c>
      <c r="H7666" s="34">
        <f t="shared" si="358"/>
        <v>0.80892697730178253</v>
      </c>
      <c r="I7666" s="34">
        <f t="shared" si="359"/>
        <v>0</v>
      </c>
    </row>
    <row r="7667" spans="2:9" x14ac:dyDescent="0.25">
      <c r="B7667" s="9">
        <v>2021</v>
      </c>
      <c r="C7667" s="9">
        <v>11</v>
      </c>
      <c r="D7667" s="9">
        <v>2</v>
      </c>
      <c r="E7667" s="30">
        <f>I01_Avg!D7667</f>
        <v>0.78803862604595409</v>
      </c>
      <c r="F7667" s="30">
        <f>PVWatts_8.5kW!J7679</f>
        <v>0</v>
      </c>
      <c r="G7667" s="34">
        <f t="shared" si="357"/>
        <v>0.78803862604595409</v>
      </c>
      <c r="H7667" s="34">
        <f t="shared" si="358"/>
        <v>0.78803862604595409</v>
      </c>
      <c r="I7667" s="34">
        <f t="shared" si="359"/>
        <v>0</v>
      </c>
    </row>
    <row r="7668" spans="2:9" x14ac:dyDescent="0.25">
      <c r="B7668" s="9">
        <v>2021</v>
      </c>
      <c r="C7668" s="9">
        <v>11</v>
      </c>
      <c r="D7668" s="9">
        <v>3</v>
      </c>
      <c r="E7668" s="30">
        <f>I01_Avg!D7668</f>
        <v>0.80866222131618515</v>
      </c>
      <c r="F7668" s="30">
        <f>PVWatts_8.5kW!J7680</f>
        <v>0</v>
      </c>
      <c r="G7668" s="34">
        <f t="shared" si="357"/>
        <v>0.80866222131618515</v>
      </c>
      <c r="H7668" s="34">
        <f t="shared" si="358"/>
        <v>0.80866222131618515</v>
      </c>
      <c r="I7668" s="34">
        <f t="shared" si="359"/>
        <v>0</v>
      </c>
    </row>
    <row r="7669" spans="2:9" x14ac:dyDescent="0.25">
      <c r="B7669" s="9">
        <v>2021</v>
      </c>
      <c r="C7669" s="9">
        <v>11</v>
      </c>
      <c r="D7669" s="9">
        <v>4</v>
      </c>
      <c r="E7669" s="30">
        <f>I01_Avg!D7669</f>
        <v>0.83983205935125382</v>
      </c>
      <c r="F7669" s="30">
        <f>PVWatts_8.5kW!J7681</f>
        <v>0</v>
      </c>
      <c r="G7669" s="34">
        <f t="shared" si="357"/>
        <v>0.83983205935125382</v>
      </c>
      <c r="H7669" s="34">
        <f t="shared" si="358"/>
        <v>0.83983205935125382</v>
      </c>
      <c r="I7669" s="34">
        <f t="shared" si="359"/>
        <v>0</v>
      </c>
    </row>
    <row r="7670" spans="2:9" x14ac:dyDescent="0.25">
      <c r="B7670" s="9">
        <v>2021</v>
      </c>
      <c r="C7670" s="9">
        <v>11</v>
      </c>
      <c r="D7670" s="9">
        <v>5</v>
      </c>
      <c r="E7670" s="30">
        <f>I01_Avg!D7670</f>
        <v>0.9815306538947558</v>
      </c>
      <c r="F7670" s="30">
        <f>PVWatts_8.5kW!J7682</f>
        <v>0</v>
      </c>
      <c r="G7670" s="34">
        <f t="shared" si="357"/>
        <v>0.9815306538947558</v>
      </c>
      <c r="H7670" s="34">
        <f t="shared" si="358"/>
        <v>0.9815306538947558</v>
      </c>
      <c r="I7670" s="34">
        <f t="shared" si="359"/>
        <v>0</v>
      </c>
    </row>
    <row r="7671" spans="2:9" x14ac:dyDescent="0.25">
      <c r="B7671" s="9">
        <v>2021</v>
      </c>
      <c r="C7671" s="9">
        <v>11</v>
      </c>
      <c r="D7671" s="9">
        <v>6</v>
      </c>
      <c r="E7671" s="30">
        <f>I01_Avg!D7671</f>
        <v>1.2140520073973005</v>
      </c>
      <c r="F7671" s="30">
        <f>PVWatts_8.5kW!J7683</f>
        <v>0</v>
      </c>
      <c r="G7671" s="34">
        <f t="shared" si="357"/>
        <v>1.2140520073973005</v>
      </c>
      <c r="H7671" s="34">
        <f t="shared" si="358"/>
        <v>1.2140520073973005</v>
      </c>
      <c r="I7671" s="34">
        <f t="shared" si="359"/>
        <v>0</v>
      </c>
    </row>
    <row r="7672" spans="2:9" x14ac:dyDescent="0.25">
      <c r="B7672" s="9">
        <v>2021</v>
      </c>
      <c r="C7672" s="9">
        <v>11</v>
      </c>
      <c r="D7672" s="9">
        <v>7</v>
      </c>
      <c r="E7672" s="30">
        <f>I01_Avg!D7672</f>
        <v>1.3436707668754739</v>
      </c>
      <c r="F7672" s="30">
        <f>PVWatts_8.5kW!J7684</f>
        <v>0</v>
      </c>
      <c r="G7672" s="34">
        <f t="shared" si="357"/>
        <v>1.3436707668754739</v>
      </c>
      <c r="H7672" s="34">
        <f t="shared" si="358"/>
        <v>1.3436707668754739</v>
      </c>
      <c r="I7672" s="34">
        <f t="shared" si="359"/>
        <v>0</v>
      </c>
    </row>
    <row r="7673" spans="2:9" x14ac:dyDescent="0.25">
      <c r="B7673" s="9">
        <v>2021</v>
      </c>
      <c r="C7673" s="9">
        <v>11</v>
      </c>
      <c r="D7673" s="9">
        <v>8</v>
      </c>
      <c r="E7673" s="30">
        <f>I01_Avg!D7673</f>
        <v>1.3090074562500309</v>
      </c>
      <c r="F7673" s="30">
        <f>PVWatts_8.5kW!J7685</f>
        <v>1.3210920000000002</v>
      </c>
      <c r="G7673" s="34">
        <f t="shared" si="357"/>
        <v>-1.2084543749969257E-2</v>
      </c>
      <c r="H7673" s="34">
        <f t="shared" si="358"/>
        <v>0</v>
      </c>
      <c r="I7673" s="34">
        <f t="shared" si="359"/>
        <v>-1.2084543749969257E-2</v>
      </c>
    </row>
    <row r="7674" spans="2:9" x14ac:dyDescent="0.25">
      <c r="B7674" s="9">
        <v>2021</v>
      </c>
      <c r="C7674" s="9">
        <v>11</v>
      </c>
      <c r="D7674" s="9">
        <v>9</v>
      </c>
      <c r="E7674" s="30">
        <f>I01_Avg!D7674</f>
        <v>1.3035362474182881</v>
      </c>
      <c r="F7674" s="30">
        <f>PVWatts_8.5kW!J7686</f>
        <v>2.908004</v>
      </c>
      <c r="G7674" s="34">
        <f t="shared" si="357"/>
        <v>-1.6044677525817119</v>
      </c>
      <c r="H7674" s="34">
        <f t="shared" si="358"/>
        <v>0</v>
      </c>
      <c r="I7674" s="34">
        <f t="shared" si="359"/>
        <v>-1.6044677525817119</v>
      </c>
    </row>
    <row r="7675" spans="2:9" x14ac:dyDescent="0.25">
      <c r="B7675" s="9">
        <v>2021</v>
      </c>
      <c r="C7675" s="9">
        <v>11</v>
      </c>
      <c r="D7675" s="9">
        <v>10</v>
      </c>
      <c r="E7675" s="30">
        <f>I01_Avg!D7675</f>
        <v>1.2592489214841978</v>
      </c>
      <c r="F7675" s="30">
        <f>PVWatts_8.5kW!J7687</f>
        <v>4.0277159999999999</v>
      </c>
      <c r="G7675" s="34">
        <f t="shared" si="357"/>
        <v>-2.7684670785158021</v>
      </c>
      <c r="H7675" s="34">
        <f t="shared" si="358"/>
        <v>0</v>
      </c>
      <c r="I7675" s="34">
        <f t="shared" si="359"/>
        <v>-2.7684670785158021</v>
      </c>
    </row>
    <row r="7676" spans="2:9" x14ac:dyDescent="0.25">
      <c r="B7676" s="9">
        <v>2021</v>
      </c>
      <c r="C7676" s="9">
        <v>11</v>
      </c>
      <c r="D7676" s="9">
        <v>11</v>
      </c>
      <c r="E7676" s="30">
        <f>I01_Avg!D7676</f>
        <v>1.2525479459523923</v>
      </c>
      <c r="F7676" s="30">
        <f>PVWatts_8.5kW!J7688</f>
        <v>4.6119979999999998</v>
      </c>
      <c r="G7676" s="34">
        <f t="shared" si="357"/>
        <v>-3.3594500540476075</v>
      </c>
      <c r="H7676" s="34">
        <f t="shared" si="358"/>
        <v>0</v>
      </c>
      <c r="I7676" s="34">
        <f t="shared" si="359"/>
        <v>-3.3594500540476075</v>
      </c>
    </row>
    <row r="7677" spans="2:9" x14ac:dyDescent="0.25">
      <c r="B7677" s="9">
        <v>2021</v>
      </c>
      <c r="C7677" s="9">
        <v>11</v>
      </c>
      <c r="D7677" s="9">
        <v>12</v>
      </c>
      <c r="E7677" s="30">
        <f>I01_Avg!D7677</f>
        <v>1.266351114694148</v>
      </c>
      <c r="F7677" s="30">
        <f>PVWatts_8.5kW!J7689</f>
        <v>4.8052999999999999</v>
      </c>
      <c r="G7677" s="34">
        <f t="shared" si="357"/>
        <v>-3.5389488853058522</v>
      </c>
      <c r="H7677" s="34">
        <f t="shared" si="358"/>
        <v>0</v>
      </c>
      <c r="I7677" s="34">
        <f t="shared" si="359"/>
        <v>-3.5389488853058522</v>
      </c>
    </row>
    <row r="7678" spans="2:9" x14ac:dyDescent="0.25">
      <c r="B7678" s="9">
        <v>2021</v>
      </c>
      <c r="C7678" s="9">
        <v>11</v>
      </c>
      <c r="D7678" s="9">
        <v>13</v>
      </c>
      <c r="E7678" s="30">
        <f>I01_Avg!D7678</f>
        <v>1.1380625944328102</v>
      </c>
      <c r="F7678" s="30">
        <f>PVWatts_8.5kW!J7690</f>
        <v>3.6629879999999999</v>
      </c>
      <c r="G7678" s="34">
        <f t="shared" si="357"/>
        <v>-2.5249254055671897</v>
      </c>
      <c r="H7678" s="34">
        <f t="shared" si="358"/>
        <v>0</v>
      </c>
      <c r="I7678" s="34">
        <f t="shared" si="359"/>
        <v>-2.5249254055671897</v>
      </c>
    </row>
    <row r="7679" spans="2:9" x14ac:dyDescent="0.25">
      <c r="B7679" s="9">
        <v>2021</v>
      </c>
      <c r="C7679" s="9">
        <v>11</v>
      </c>
      <c r="D7679" s="9">
        <v>14</v>
      </c>
      <c r="E7679" s="30">
        <f>I01_Avg!D7679</f>
        <v>1.1087623462943867</v>
      </c>
      <c r="F7679" s="30">
        <f>PVWatts_8.5kW!J7691</f>
        <v>3.926971</v>
      </c>
      <c r="G7679" s="34">
        <f t="shared" si="357"/>
        <v>-2.8182086537056135</v>
      </c>
      <c r="H7679" s="34">
        <f t="shared" si="358"/>
        <v>0</v>
      </c>
      <c r="I7679" s="34">
        <f t="shared" si="359"/>
        <v>-2.8182086537056135</v>
      </c>
    </row>
    <row r="7680" spans="2:9" x14ac:dyDescent="0.25">
      <c r="B7680" s="9">
        <v>2021</v>
      </c>
      <c r="C7680" s="9">
        <v>11</v>
      </c>
      <c r="D7680" s="9">
        <v>15</v>
      </c>
      <c r="E7680" s="30">
        <f>I01_Avg!D7680</f>
        <v>1.1530168470857749</v>
      </c>
      <c r="F7680" s="30">
        <f>PVWatts_8.5kW!J7692</f>
        <v>2.7646950000000001</v>
      </c>
      <c r="G7680" s="34">
        <f t="shared" si="357"/>
        <v>-1.6116781529142252</v>
      </c>
      <c r="H7680" s="34">
        <f t="shared" si="358"/>
        <v>0</v>
      </c>
      <c r="I7680" s="34">
        <f t="shared" si="359"/>
        <v>-1.6116781529142252</v>
      </c>
    </row>
    <row r="7681" spans="2:9" x14ac:dyDescent="0.25">
      <c r="B7681" s="9">
        <v>2021</v>
      </c>
      <c r="C7681" s="9">
        <v>11</v>
      </c>
      <c r="D7681" s="9">
        <v>16</v>
      </c>
      <c r="E7681" s="30">
        <f>I01_Avg!D7681</f>
        <v>1.2478633172788571</v>
      </c>
      <c r="F7681" s="30">
        <f>PVWatts_8.5kW!J7693</f>
        <v>1.2348599999999998</v>
      </c>
      <c r="G7681" s="34">
        <f t="shared" si="357"/>
        <v>1.3003317278857285E-2</v>
      </c>
      <c r="H7681" s="34">
        <f t="shared" si="358"/>
        <v>1.3003317278857285E-2</v>
      </c>
      <c r="I7681" s="34">
        <f t="shared" si="359"/>
        <v>0</v>
      </c>
    </row>
    <row r="7682" spans="2:9" x14ac:dyDescent="0.25">
      <c r="B7682" s="9">
        <v>2021</v>
      </c>
      <c r="C7682" s="9">
        <v>11</v>
      </c>
      <c r="D7682" s="9">
        <v>17</v>
      </c>
      <c r="E7682" s="30">
        <f>I01_Avg!D7682</f>
        <v>1.6286417842094183</v>
      </c>
      <c r="F7682" s="30">
        <f>PVWatts_8.5kW!J7694</f>
        <v>0</v>
      </c>
      <c r="G7682" s="34">
        <f t="shared" si="357"/>
        <v>1.6286417842094183</v>
      </c>
      <c r="H7682" s="34">
        <f t="shared" si="358"/>
        <v>1.6286417842094183</v>
      </c>
      <c r="I7682" s="34">
        <f t="shared" si="359"/>
        <v>0</v>
      </c>
    </row>
    <row r="7683" spans="2:9" x14ac:dyDescent="0.25">
      <c r="B7683" s="9">
        <v>2021</v>
      </c>
      <c r="C7683" s="9">
        <v>11</v>
      </c>
      <c r="D7683" s="9">
        <v>18</v>
      </c>
      <c r="E7683" s="30">
        <f>I01_Avg!D7683</f>
        <v>1.774565939303071</v>
      </c>
      <c r="F7683" s="30">
        <f>PVWatts_8.5kW!J7695</f>
        <v>0</v>
      </c>
      <c r="G7683" s="34">
        <f t="shared" si="357"/>
        <v>1.774565939303071</v>
      </c>
      <c r="H7683" s="34">
        <f t="shared" si="358"/>
        <v>1.774565939303071</v>
      </c>
      <c r="I7683" s="34">
        <f t="shared" si="359"/>
        <v>0</v>
      </c>
    </row>
    <row r="7684" spans="2:9" x14ac:dyDescent="0.25">
      <c r="B7684" s="9">
        <v>2021</v>
      </c>
      <c r="C7684" s="9">
        <v>11</v>
      </c>
      <c r="D7684" s="9">
        <v>19</v>
      </c>
      <c r="E7684" s="30">
        <f>I01_Avg!D7684</f>
        <v>1.7143779128044616</v>
      </c>
      <c r="F7684" s="30">
        <f>PVWatts_8.5kW!J7696</f>
        <v>0</v>
      </c>
      <c r="G7684" s="34">
        <f t="shared" si="357"/>
        <v>1.7143779128044616</v>
      </c>
      <c r="H7684" s="34">
        <f t="shared" si="358"/>
        <v>1.7143779128044616</v>
      </c>
      <c r="I7684" s="34">
        <f t="shared" si="359"/>
        <v>0</v>
      </c>
    </row>
    <row r="7685" spans="2:9" x14ac:dyDescent="0.25">
      <c r="B7685" s="9">
        <v>2021</v>
      </c>
      <c r="C7685" s="9">
        <v>11</v>
      </c>
      <c r="D7685" s="9">
        <v>20</v>
      </c>
      <c r="E7685" s="30">
        <f>I01_Avg!D7685</f>
        <v>1.6840940092802259</v>
      </c>
      <c r="F7685" s="30">
        <f>PVWatts_8.5kW!J7697</f>
        <v>0</v>
      </c>
      <c r="G7685" s="34">
        <f t="shared" si="357"/>
        <v>1.6840940092802259</v>
      </c>
      <c r="H7685" s="34">
        <f t="shared" si="358"/>
        <v>1.6840940092802259</v>
      </c>
      <c r="I7685" s="34">
        <f t="shared" si="359"/>
        <v>0</v>
      </c>
    </row>
    <row r="7686" spans="2:9" x14ac:dyDescent="0.25">
      <c r="B7686" s="9">
        <v>2021</v>
      </c>
      <c r="C7686" s="9">
        <v>11</v>
      </c>
      <c r="D7686" s="9">
        <v>21</v>
      </c>
      <c r="E7686" s="30">
        <f>I01_Avg!D7686</f>
        <v>1.5790348382718022</v>
      </c>
      <c r="F7686" s="30">
        <f>PVWatts_8.5kW!J7698</f>
        <v>0</v>
      </c>
      <c r="G7686" s="34">
        <f t="shared" si="357"/>
        <v>1.5790348382718022</v>
      </c>
      <c r="H7686" s="34">
        <f t="shared" si="358"/>
        <v>1.5790348382718022</v>
      </c>
      <c r="I7686" s="34">
        <f t="shared" si="359"/>
        <v>0</v>
      </c>
    </row>
    <row r="7687" spans="2:9" x14ac:dyDescent="0.25">
      <c r="B7687" s="9">
        <v>2021</v>
      </c>
      <c r="C7687" s="9">
        <v>11</v>
      </c>
      <c r="D7687" s="9">
        <v>22</v>
      </c>
      <c r="E7687" s="30">
        <f>I01_Avg!D7687</f>
        <v>1.3708792969872163</v>
      </c>
      <c r="F7687" s="30">
        <f>PVWatts_8.5kW!J7699</f>
        <v>0</v>
      </c>
      <c r="G7687" s="34">
        <f t="shared" si="357"/>
        <v>1.3708792969872163</v>
      </c>
      <c r="H7687" s="34">
        <f t="shared" si="358"/>
        <v>1.3708792969872163</v>
      </c>
      <c r="I7687" s="34">
        <f t="shared" si="359"/>
        <v>0</v>
      </c>
    </row>
    <row r="7688" spans="2:9" x14ac:dyDescent="0.25">
      <c r="B7688" s="9">
        <v>2021</v>
      </c>
      <c r="C7688" s="9">
        <v>11</v>
      </c>
      <c r="D7688" s="9">
        <v>23</v>
      </c>
      <c r="E7688" s="30">
        <f>I01_Avg!D7688</f>
        <v>1.258441219546061</v>
      </c>
      <c r="F7688" s="30">
        <f>PVWatts_8.5kW!J7700</f>
        <v>0</v>
      </c>
      <c r="G7688" s="34">
        <f t="shared" si="357"/>
        <v>1.258441219546061</v>
      </c>
      <c r="H7688" s="34">
        <f t="shared" si="358"/>
        <v>1.258441219546061</v>
      </c>
      <c r="I7688" s="34">
        <f t="shared" si="359"/>
        <v>0</v>
      </c>
    </row>
    <row r="7689" spans="2:9" x14ac:dyDescent="0.25">
      <c r="B7689" s="9">
        <v>2021</v>
      </c>
      <c r="C7689" s="9">
        <v>11</v>
      </c>
      <c r="D7689" s="9">
        <v>0</v>
      </c>
      <c r="E7689" s="30">
        <f>I01_Avg!D7689</f>
        <v>1.1858730074672581</v>
      </c>
      <c r="F7689" s="30">
        <f>PVWatts_8.5kW!J7701</f>
        <v>0</v>
      </c>
      <c r="G7689" s="34">
        <f t="shared" si="357"/>
        <v>1.1858730074672581</v>
      </c>
      <c r="H7689" s="34">
        <f t="shared" si="358"/>
        <v>1.1858730074672581</v>
      </c>
      <c r="I7689" s="34">
        <f t="shared" si="359"/>
        <v>0</v>
      </c>
    </row>
    <row r="7690" spans="2:9" x14ac:dyDescent="0.25">
      <c r="B7690" s="9">
        <v>2021</v>
      </c>
      <c r="C7690" s="9">
        <v>11</v>
      </c>
      <c r="D7690" s="9">
        <v>1</v>
      </c>
      <c r="E7690" s="30">
        <f>I01_Avg!D7690</f>
        <v>1.1912726077129205</v>
      </c>
      <c r="F7690" s="30">
        <f>PVWatts_8.5kW!J7702</f>
        <v>0</v>
      </c>
      <c r="G7690" s="34">
        <f t="shared" ref="G7690:G7753" si="360">+E7690-F7690</f>
        <v>1.1912726077129205</v>
      </c>
      <c r="H7690" s="34">
        <f t="shared" ref="H7690:H7753" si="361">+IF(G7690&gt;0,G7690,0)</f>
        <v>1.1912726077129205</v>
      </c>
      <c r="I7690" s="34">
        <f t="shared" ref="I7690:I7753" si="362">+IF(G7690&lt;0,G7690,0)</f>
        <v>0</v>
      </c>
    </row>
    <row r="7691" spans="2:9" x14ac:dyDescent="0.25">
      <c r="B7691" s="9">
        <v>2021</v>
      </c>
      <c r="C7691" s="9">
        <v>11</v>
      </c>
      <c r="D7691" s="9">
        <v>2</v>
      </c>
      <c r="E7691" s="30">
        <f>I01_Avg!D7691</f>
        <v>1.2128709086066718</v>
      </c>
      <c r="F7691" s="30">
        <f>PVWatts_8.5kW!J7703</f>
        <v>0</v>
      </c>
      <c r="G7691" s="34">
        <f t="shared" si="360"/>
        <v>1.2128709086066718</v>
      </c>
      <c r="H7691" s="34">
        <f t="shared" si="361"/>
        <v>1.2128709086066718</v>
      </c>
      <c r="I7691" s="34">
        <f t="shared" si="362"/>
        <v>0</v>
      </c>
    </row>
    <row r="7692" spans="2:9" x14ac:dyDescent="0.25">
      <c r="B7692" s="9">
        <v>2021</v>
      </c>
      <c r="C7692" s="9">
        <v>11</v>
      </c>
      <c r="D7692" s="9">
        <v>3</v>
      </c>
      <c r="E7692" s="30">
        <f>I01_Avg!D7692</f>
        <v>1.3014167595738708</v>
      </c>
      <c r="F7692" s="30">
        <f>PVWatts_8.5kW!J7704</f>
        <v>0</v>
      </c>
      <c r="G7692" s="34">
        <f t="shared" si="360"/>
        <v>1.3014167595738708</v>
      </c>
      <c r="H7692" s="34">
        <f t="shared" si="361"/>
        <v>1.3014167595738708</v>
      </c>
      <c r="I7692" s="34">
        <f t="shared" si="362"/>
        <v>0</v>
      </c>
    </row>
    <row r="7693" spans="2:9" x14ac:dyDescent="0.25">
      <c r="B7693" s="9">
        <v>2021</v>
      </c>
      <c r="C7693" s="9">
        <v>11</v>
      </c>
      <c r="D7693" s="9">
        <v>4</v>
      </c>
      <c r="E7693" s="30">
        <f>I01_Avg!D7693</f>
        <v>1.2786491285929722</v>
      </c>
      <c r="F7693" s="30">
        <f>PVWatts_8.5kW!J7705</f>
        <v>0</v>
      </c>
      <c r="G7693" s="34">
        <f t="shared" si="360"/>
        <v>1.2786491285929722</v>
      </c>
      <c r="H7693" s="34">
        <f t="shared" si="361"/>
        <v>1.2786491285929722</v>
      </c>
      <c r="I7693" s="34">
        <f t="shared" si="362"/>
        <v>0</v>
      </c>
    </row>
    <row r="7694" spans="2:9" x14ac:dyDescent="0.25">
      <c r="B7694" s="9">
        <v>2021</v>
      </c>
      <c r="C7694" s="9">
        <v>11</v>
      </c>
      <c r="D7694" s="9">
        <v>5</v>
      </c>
      <c r="E7694" s="30">
        <f>I01_Avg!D7694</f>
        <v>1.411208369030684</v>
      </c>
      <c r="F7694" s="30">
        <f>PVWatts_8.5kW!J7706</f>
        <v>0</v>
      </c>
      <c r="G7694" s="34">
        <f t="shared" si="360"/>
        <v>1.411208369030684</v>
      </c>
      <c r="H7694" s="34">
        <f t="shared" si="361"/>
        <v>1.411208369030684</v>
      </c>
      <c r="I7694" s="34">
        <f t="shared" si="362"/>
        <v>0</v>
      </c>
    </row>
    <row r="7695" spans="2:9" x14ac:dyDescent="0.25">
      <c r="B7695" s="9">
        <v>2021</v>
      </c>
      <c r="C7695" s="9">
        <v>11</v>
      </c>
      <c r="D7695" s="9">
        <v>6</v>
      </c>
      <c r="E7695" s="30">
        <f>I01_Avg!D7695</f>
        <v>1.6434346315989754</v>
      </c>
      <c r="F7695" s="30">
        <f>PVWatts_8.5kW!J7707</f>
        <v>0</v>
      </c>
      <c r="G7695" s="34">
        <f t="shared" si="360"/>
        <v>1.6434346315989754</v>
      </c>
      <c r="H7695" s="34">
        <f t="shared" si="361"/>
        <v>1.6434346315989754</v>
      </c>
      <c r="I7695" s="34">
        <f t="shared" si="362"/>
        <v>0</v>
      </c>
    </row>
    <row r="7696" spans="2:9" x14ac:dyDescent="0.25">
      <c r="B7696" s="9">
        <v>2021</v>
      </c>
      <c r="C7696" s="9">
        <v>11</v>
      </c>
      <c r="D7696" s="9">
        <v>7</v>
      </c>
      <c r="E7696" s="30">
        <f>I01_Avg!D7696</f>
        <v>1.8854134552498762</v>
      </c>
      <c r="F7696" s="30">
        <f>PVWatts_8.5kW!J7708</f>
        <v>0</v>
      </c>
      <c r="G7696" s="34">
        <f t="shared" si="360"/>
        <v>1.8854134552498762</v>
      </c>
      <c r="H7696" s="34">
        <f t="shared" si="361"/>
        <v>1.8854134552498762</v>
      </c>
      <c r="I7696" s="34">
        <f t="shared" si="362"/>
        <v>0</v>
      </c>
    </row>
    <row r="7697" spans="2:9" x14ac:dyDescent="0.25">
      <c r="B7697" s="9">
        <v>2021</v>
      </c>
      <c r="C7697" s="9">
        <v>11</v>
      </c>
      <c r="D7697" s="9">
        <v>8</v>
      </c>
      <c r="E7697" s="30">
        <f>I01_Avg!D7697</f>
        <v>1.7958019828245733</v>
      </c>
      <c r="F7697" s="30">
        <f>PVWatts_8.5kW!J7709</f>
        <v>1.350603</v>
      </c>
      <c r="G7697" s="34">
        <f t="shared" si="360"/>
        <v>0.44519898282457326</v>
      </c>
      <c r="H7697" s="34">
        <f t="shared" si="361"/>
        <v>0.44519898282457326</v>
      </c>
      <c r="I7697" s="34">
        <f t="shared" si="362"/>
        <v>0</v>
      </c>
    </row>
    <row r="7698" spans="2:9" x14ac:dyDescent="0.25">
      <c r="B7698" s="9">
        <v>2021</v>
      </c>
      <c r="C7698" s="9">
        <v>11</v>
      </c>
      <c r="D7698" s="9">
        <v>9</v>
      </c>
      <c r="E7698" s="30">
        <f>I01_Avg!D7698</f>
        <v>1.6230934422639025</v>
      </c>
      <c r="F7698" s="30">
        <f>PVWatts_8.5kW!J7710</f>
        <v>2.9740639999999998</v>
      </c>
      <c r="G7698" s="34">
        <f t="shared" si="360"/>
        <v>-1.3509705577360973</v>
      </c>
      <c r="H7698" s="34">
        <f t="shared" si="361"/>
        <v>0</v>
      </c>
      <c r="I7698" s="34">
        <f t="shared" si="362"/>
        <v>-1.3509705577360973</v>
      </c>
    </row>
    <row r="7699" spans="2:9" x14ac:dyDescent="0.25">
      <c r="B7699" s="9">
        <v>2021</v>
      </c>
      <c r="C7699" s="9">
        <v>11</v>
      </c>
      <c r="D7699" s="9">
        <v>10</v>
      </c>
      <c r="E7699" s="30">
        <f>I01_Avg!D7699</f>
        <v>1.4158307072720226</v>
      </c>
      <c r="F7699" s="30">
        <f>PVWatts_8.5kW!J7711</f>
        <v>4.1951749999999999</v>
      </c>
      <c r="G7699" s="34">
        <f t="shared" si="360"/>
        <v>-2.779344292727977</v>
      </c>
      <c r="H7699" s="34">
        <f t="shared" si="361"/>
        <v>0</v>
      </c>
      <c r="I7699" s="34">
        <f t="shared" si="362"/>
        <v>-2.779344292727977</v>
      </c>
    </row>
    <row r="7700" spans="2:9" x14ac:dyDescent="0.25">
      <c r="B7700" s="9">
        <v>2021</v>
      </c>
      <c r="C7700" s="9">
        <v>11</v>
      </c>
      <c r="D7700" s="9">
        <v>11</v>
      </c>
      <c r="E7700" s="30">
        <f>I01_Avg!D7700</f>
        <v>1.3730333134237354</v>
      </c>
      <c r="F7700" s="30">
        <f>PVWatts_8.5kW!J7712</f>
        <v>4.8408040000000003</v>
      </c>
      <c r="G7700" s="34">
        <f t="shared" si="360"/>
        <v>-3.467770686576265</v>
      </c>
      <c r="H7700" s="34">
        <f t="shared" si="361"/>
        <v>0</v>
      </c>
      <c r="I7700" s="34">
        <f t="shared" si="362"/>
        <v>-3.467770686576265</v>
      </c>
    </row>
    <row r="7701" spans="2:9" x14ac:dyDescent="0.25">
      <c r="B7701" s="9">
        <v>2021</v>
      </c>
      <c r="C7701" s="9">
        <v>11</v>
      </c>
      <c r="D7701" s="9">
        <v>12</v>
      </c>
      <c r="E7701" s="30">
        <f>I01_Avg!D7701</f>
        <v>1.2298282280155497</v>
      </c>
      <c r="F7701" s="30">
        <f>PVWatts_8.5kW!J7713</f>
        <v>5.0434780000000003</v>
      </c>
      <c r="G7701" s="34">
        <f t="shared" si="360"/>
        <v>-3.8136497719844504</v>
      </c>
      <c r="H7701" s="34">
        <f t="shared" si="361"/>
        <v>0</v>
      </c>
      <c r="I7701" s="34">
        <f t="shared" si="362"/>
        <v>-3.8136497719844504</v>
      </c>
    </row>
    <row r="7702" spans="2:9" x14ac:dyDescent="0.25">
      <c r="B7702" s="9">
        <v>2021</v>
      </c>
      <c r="C7702" s="9">
        <v>11</v>
      </c>
      <c r="D7702" s="9">
        <v>13</v>
      </c>
      <c r="E7702" s="30">
        <f>I01_Avg!D7702</f>
        <v>1.2344478425541414</v>
      </c>
      <c r="F7702" s="30">
        <f>PVWatts_8.5kW!J7714</f>
        <v>4.7755079999999994</v>
      </c>
      <c r="G7702" s="34">
        <f t="shared" si="360"/>
        <v>-3.541060157445858</v>
      </c>
      <c r="H7702" s="34">
        <f t="shared" si="361"/>
        <v>0</v>
      </c>
      <c r="I7702" s="34">
        <f t="shared" si="362"/>
        <v>-3.541060157445858</v>
      </c>
    </row>
    <row r="7703" spans="2:9" x14ac:dyDescent="0.25">
      <c r="B7703" s="9">
        <v>2021</v>
      </c>
      <c r="C7703" s="9">
        <v>11</v>
      </c>
      <c r="D7703" s="9">
        <v>14</v>
      </c>
      <c r="E7703" s="30">
        <f>I01_Avg!D7703</f>
        <v>1.1876467586711068</v>
      </c>
      <c r="F7703" s="30">
        <f>PVWatts_8.5kW!J7715</f>
        <v>4.0918010000000002</v>
      </c>
      <c r="G7703" s="34">
        <f t="shared" si="360"/>
        <v>-2.9041542413288934</v>
      </c>
      <c r="H7703" s="34">
        <f t="shared" si="361"/>
        <v>0</v>
      </c>
      <c r="I7703" s="34">
        <f t="shared" si="362"/>
        <v>-2.9041542413288934</v>
      </c>
    </row>
    <row r="7704" spans="2:9" x14ac:dyDescent="0.25">
      <c r="B7704" s="9">
        <v>2021</v>
      </c>
      <c r="C7704" s="9">
        <v>11</v>
      </c>
      <c r="D7704" s="9">
        <v>15</v>
      </c>
      <c r="E7704" s="30">
        <f>I01_Avg!D7704</f>
        <v>1.2612424833110172</v>
      </c>
      <c r="F7704" s="30">
        <f>PVWatts_8.5kW!J7716</f>
        <v>2.8337680000000001</v>
      </c>
      <c r="G7704" s="34">
        <f t="shared" si="360"/>
        <v>-1.5725255166889829</v>
      </c>
      <c r="H7704" s="34">
        <f t="shared" si="361"/>
        <v>0</v>
      </c>
      <c r="I7704" s="34">
        <f t="shared" si="362"/>
        <v>-1.5725255166889829</v>
      </c>
    </row>
    <row r="7705" spans="2:9" x14ac:dyDescent="0.25">
      <c r="B7705" s="9">
        <v>2021</v>
      </c>
      <c r="C7705" s="9">
        <v>11</v>
      </c>
      <c r="D7705" s="9">
        <v>16</v>
      </c>
      <c r="E7705" s="30">
        <f>I01_Avg!D7705</f>
        <v>1.3367199213318177</v>
      </c>
      <c r="F7705" s="30">
        <f>PVWatts_8.5kW!J7717</f>
        <v>1.25705</v>
      </c>
      <c r="G7705" s="34">
        <f t="shared" si="360"/>
        <v>7.9669921331817717E-2</v>
      </c>
      <c r="H7705" s="34">
        <f t="shared" si="361"/>
        <v>7.9669921331817717E-2</v>
      </c>
      <c r="I7705" s="34">
        <f t="shared" si="362"/>
        <v>0</v>
      </c>
    </row>
    <row r="7706" spans="2:9" x14ac:dyDescent="0.25">
      <c r="B7706" s="9">
        <v>2021</v>
      </c>
      <c r="C7706" s="9">
        <v>11</v>
      </c>
      <c r="D7706" s="9">
        <v>17</v>
      </c>
      <c r="E7706" s="30">
        <f>I01_Avg!D7706</f>
        <v>1.6428502505943527</v>
      </c>
      <c r="F7706" s="30">
        <f>PVWatts_8.5kW!J7718</f>
        <v>0</v>
      </c>
      <c r="G7706" s="34">
        <f t="shared" si="360"/>
        <v>1.6428502505943527</v>
      </c>
      <c r="H7706" s="34">
        <f t="shared" si="361"/>
        <v>1.6428502505943527</v>
      </c>
      <c r="I7706" s="34">
        <f t="shared" si="362"/>
        <v>0</v>
      </c>
    </row>
    <row r="7707" spans="2:9" x14ac:dyDescent="0.25">
      <c r="B7707" s="9">
        <v>2021</v>
      </c>
      <c r="C7707" s="9">
        <v>11</v>
      </c>
      <c r="D7707" s="9">
        <v>18</v>
      </c>
      <c r="E7707" s="30">
        <f>I01_Avg!D7707</f>
        <v>1.693809401444941</v>
      </c>
      <c r="F7707" s="30">
        <f>PVWatts_8.5kW!J7719</f>
        <v>0</v>
      </c>
      <c r="G7707" s="34">
        <f t="shared" si="360"/>
        <v>1.693809401444941</v>
      </c>
      <c r="H7707" s="34">
        <f t="shared" si="361"/>
        <v>1.693809401444941</v>
      </c>
      <c r="I7707" s="34">
        <f t="shared" si="362"/>
        <v>0</v>
      </c>
    </row>
    <row r="7708" spans="2:9" x14ac:dyDescent="0.25">
      <c r="B7708" s="9">
        <v>2021</v>
      </c>
      <c r="C7708" s="9">
        <v>11</v>
      </c>
      <c r="D7708" s="9">
        <v>19</v>
      </c>
      <c r="E7708" s="30">
        <f>I01_Avg!D7708</f>
        <v>1.7532777298703519</v>
      </c>
      <c r="F7708" s="30">
        <f>PVWatts_8.5kW!J7720</f>
        <v>0</v>
      </c>
      <c r="G7708" s="34">
        <f t="shared" si="360"/>
        <v>1.7532777298703519</v>
      </c>
      <c r="H7708" s="34">
        <f t="shared" si="361"/>
        <v>1.7532777298703519</v>
      </c>
      <c r="I7708" s="34">
        <f t="shared" si="362"/>
        <v>0</v>
      </c>
    </row>
    <row r="7709" spans="2:9" x14ac:dyDescent="0.25">
      <c r="B7709" s="9">
        <v>2021</v>
      </c>
      <c r="C7709" s="9">
        <v>11</v>
      </c>
      <c r="D7709" s="9">
        <v>20</v>
      </c>
      <c r="E7709" s="30">
        <f>I01_Avg!D7709</f>
        <v>1.7496876483923223</v>
      </c>
      <c r="F7709" s="30">
        <f>PVWatts_8.5kW!J7721</f>
        <v>0</v>
      </c>
      <c r="G7709" s="34">
        <f t="shared" si="360"/>
        <v>1.7496876483923223</v>
      </c>
      <c r="H7709" s="34">
        <f t="shared" si="361"/>
        <v>1.7496876483923223</v>
      </c>
      <c r="I7709" s="34">
        <f t="shared" si="362"/>
        <v>0</v>
      </c>
    </row>
    <row r="7710" spans="2:9" x14ac:dyDescent="0.25">
      <c r="B7710" s="9">
        <v>2021</v>
      </c>
      <c r="C7710" s="9">
        <v>11</v>
      </c>
      <c r="D7710" s="9">
        <v>21</v>
      </c>
      <c r="E7710" s="30">
        <f>I01_Avg!D7710</f>
        <v>1.572599254864449</v>
      </c>
      <c r="F7710" s="30">
        <f>PVWatts_8.5kW!J7722</f>
        <v>0</v>
      </c>
      <c r="G7710" s="34">
        <f t="shared" si="360"/>
        <v>1.572599254864449</v>
      </c>
      <c r="H7710" s="34">
        <f t="shared" si="361"/>
        <v>1.572599254864449</v>
      </c>
      <c r="I7710" s="34">
        <f t="shared" si="362"/>
        <v>0</v>
      </c>
    </row>
    <row r="7711" spans="2:9" x14ac:dyDescent="0.25">
      <c r="B7711" s="9">
        <v>2021</v>
      </c>
      <c r="C7711" s="9">
        <v>11</v>
      </c>
      <c r="D7711" s="9">
        <v>22</v>
      </c>
      <c r="E7711" s="30">
        <f>I01_Avg!D7711</f>
        <v>1.4415110163684044</v>
      </c>
      <c r="F7711" s="30">
        <f>PVWatts_8.5kW!J7723</f>
        <v>0</v>
      </c>
      <c r="G7711" s="34">
        <f t="shared" si="360"/>
        <v>1.4415110163684044</v>
      </c>
      <c r="H7711" s="34">
        <f t="shared" si="361"/>
        <v>1.4415110163684044</v>
      </c>
      <c r="I7711" s="34">
        <f t="shared" si="362"/>
        <v>0</v>
      </c>
    </row>
    <row r="7712" spans="2:9" x14ac:dyDescent="0.25">
      <c r="B7712" s="9">
        <v>2021</v>
      </c>
      <c r="C7712" s="9">
        <v>11</v>
      </c>
      <c r="D7712" s="9">
        <v>23</v>
      </c>
      <c r="E7712" s="30">
        <f>I01_Avg!D7712</f>
        <v>1.2889056931256571</v>
      </c>
      <c r="F7712" s="30">
        <f>PVWatts_8.5kW!J7724</f>
        <v>0</v>
      </c>
      <c r="G7712" s="34">
        <f t="shared" si="360"/>
        <v>1.2889056931256571</v>
      </c>
      <c r="H7712" s="34">
        <f t="shared" si="361"/>
        <v>1.2889056931256571</v>
      </c>
      <c r="I7712" s="34">
        <f t="shared" si="362"/>
        <v>0</v>
      </c>
    </row>
    <row r="7713" spans="2:9" x14ac:dyDescent="0.25">
      <c r="B7713" s="9">
        <v>2021</v>
      </c>
      <c r="C7713" s="9">
        <v>11</v>
      </c>
      <c r="D7713" s="9">
        <v>0</v>
      </c>
      <c r="E7713" s="30">
        <f>I01_Avg!D7713</f>
        <v>1.2242077638739912</v>
      </c>
      <c r="F7713" s="30">
        <f>PVWatts_8.5kW!J7725</f>
        <v>0</v>
      </c>
      <c r="G7713" s="34">
        <f t="shared" si="360"/>
        <v>1.2242077638739912</v>
      </c>
      <c r="H7713" s="34">
        <f t="shared" si="361"/>
        <v>1.2242077638739912</v>
      </c>
      <c r="I7713" s="34">
        <f t="shared" si="362"/>
        <v>0</v>
      </c>
    </row>
    <row r="7714" spans="2:9" x14ac:dyDescent="0.25">
      <c r="B7714" s="9">
        <v>2021</v>
      </c>
      <c r="C7714" s="9">
        <v>11</v>
      </c>
      <c r="D7714" s="9">
        <v>1</v>
      </c>
      <c r="E7714" s="30">
        <f>I01_Avg!D7714</f>
        <v>1.2056667665673744</v>
      </c>
      <c r="F7714" s="30">
        <f>PVWatts_8.5kW!J7726</f>
        <v>0</v>
      </c>
      <c r="G7714" s="34">
        <f t="shared" si="360"/>
        <v>1.2056667665673744</v>
      </c>
      <c r="H7714" s="34">
        <f t="shared" si="361"/>
        <v>1.2056667665673744</v>
      </c>
      <c r="I7714" s="34">
        <f t="shared" si="362"/>
        <v>0</v>
      </c>
    </row>
    <row r="7715" spans="2:9" x14ac:dyDescent="0.25">
      <c r="B7715" s="9">
        <v>2021</v>
      </c>
      <c r="C7715" s="9">
        <v>11</v>
      </c>
      <c r="D7715" s="9">
        <v>2</v>
      </c>
      <c r="E7715" s="30">
        <f>I01_Avg!D7715</f>
        <v>1.2019918936350313</v>
      </c>
      <c r="F7715" s="30">
        <f>PVWatts_8.5kW!J7727</f>
        <v>0</v>
      </c>
      <c r="G7715" s="34">
        <f t="shared" si="360"/>
        <v>1.2019918936350313</v>
      </c>
      <c r="H7715" s="34">
        <f t="shared" si="361"/>
        <v>1.2019918936350313</v>
      </c>
      <c r="I7715" s="34">
        <f t="shared" si="362"/>
        <v>0</v>
      </c>
    </row>
    <row r="7716" spans="2:9" x14ac:dyDescent="0.25">
      <c r="B7716" s="9">
        <v>2021</v>
      </c>
      <c r="C7716" s="9">
        <v>11</v>
      </c>
      <c r="D7716" s="9">
        <v>3</v>
      </c>
      <c r="E7716" s="30">
        <f>I01_Avg!D7716</f>
        <v>1.2015034019887747</v>
      </c>
      <c r="F7716" s="30">
        <f>PVWatts_8.5kW!J7728</f>
        <v>0</v>
      </c>
      <c r="G7716" s="34">
        <f t="shared" si="360"/>
        <v>1.2015034019887747</v>
      </c>
      <c r="H7716" s="34">
        <f t="shared" si="361"/>
        <v>1.2015034019887747</v>
      </c>
      <c r="I7716" s="34">
        <f t="shared" si="362"/>
        <v>0</v>
      </c>
    </row>
    <row r="7717" spans="2:9" x14ac:dyDescent="0.25">
      <c r="B7717" s="9">
        <v>2021</v>
      </c>
      <c r="C7717" s="9">
        <v>11</v>
      </c>
      <c r="D7717" s="9">
        <v>4</v>
      </c>
      <c r="E7717" s="30">
        <f>I01_Avg!D7717</f>
        <v>1.267936897699103</v>
      </c>
      <c r="F7717" s="30">
        <f>PVWatts_8.5kW!J7729</f>
        <v>0</v>
      </c>
      <c r="G7717" s="34">
        <f t="shared" si="360"/>
        <v>1.267936897699103</v>
      </c>
      <c r="H7717" s="34">
        <f t="shared" si="361"/>
        <v>1.267936897699103</v>
      </c>
      <c r="I7717" s="34">
        <f t="shared" si="362"/>
        <v>0</v>
      </c>
    </row>
    <row r="7718" spans="2:9" x14ac:dyDescent="0.25">
      <c r="B7718" s="9">
        <v>2021</v>
      </c>
      <c r="C7718" s="9">
        <v>11</v>
      </c>
      <c r="D7718" s="9">
        <v>5</v>
      </c>
      <c r="E7718" s="30">
        <f>I01_Avg!D7718</f>
        <v>1.394126818092468</v>
      </c>
      <c r="F7718" s="30">
        <f>PVWatts_8.5kW!J7730</f>
        <v>0</v>
      </c>
      <c r="G7718" s="34">
        <f t="shared" si="360"/>
        <v>1.394126818092468</v>
      </c>
      <c r="H7718" s="34">
        <f t="shared" si="361"/>
        <v>1.394126818092468</v>
      </c>
      <c r="I7718" s="34">
        <f t="shared" si="362"/>
        <v>0</v>
      </c>
    </row>
    <row r="7719" spans="2:9" x14ac:dyDescent="0.25">
      <c r="B7719" s="9">
        <v>2021</v>
      </c>
      <c r="C7719" s="9">
        <v>11</v>
      </c>
      <c r="D7719" s="9">
        <v>6</v>
      </c>
      <c r="E7719" s="30">
        <f>I01_Avg!D7719</f>
        <v>1.5674426397872467</v>
      </c>
      <c r="F7719" s="30">
        <f>PVWatts_8.5kW!J7731</f>
        <v>0</v>
      </c>
      <c r="G7719" s="34">
        <f t="shared" si="360"/>
        <v>1.5674426397872467</v>
      </c>
      <c r="H7719" s="34">
        <f t="shared" si="361"/>
        <v>1.5674426397872467</v>
      </c>
      <c r="I7719" s="34">
        <f t="shared" si="362"/>
        <v>0</v>
      </c>
    </row>
    <row r="7720" spans="2:9" x14ac:dyDescent="0.25">
      <c r="B7720" s="9">
        <v>2021</v>
      </c>
      <c r="C7720" s="9">
        <v>11</v>
      </c>
      <c r="D7720" s="9">
        <v>7</v>
      </c>
      <c r="E7720" s="30">
        <f>I01_Avg!D7720</f>
        <v>1.6848001666616956</v>
      </c>
      <c r="F7720" s="30">
        <f>PVWatts_8.5kW!J7732</f>
        <v>0</v>
      </c>
      <c r="G7720" s="34">
        <f t="shared" si="360"/>
        <v>1.6848001666616956</v>
      </c>
      <c r="H7720" s="34">
        <f t="shared" si="361"/>
        <v>1.6848001666616956</v>
      </c>
      <c r="I7720" s="34">
        <f t="shared" si="362"/>
        <v>0</v>
      </c>
    </row>
    <row r="7721" spans="2:9" x14ac:dyDescent="0.25">
      <c r="B7721" s="9">
        <v>2021</v>
      </c>
      <c r="C7721" s="9">
        <v>11</v>
      </c>
      <c r="D7721" s="9">
        <v>8</v>
      </c>
      <c r="E7721" s="30">
        <f>I01_Avg!D7721</f>
        <v>1.5952821274715625</v>
      </c>
      <c r="F7721" s="30">
        <f>PVWatts_8.5kW!J7733</f>
        <v>1.302467</v>
      </c>
      <c r="G7721" s="34">
        <f t="shared" si="360"/>
        <v>0.29281512747156246</v>
      </c>
      <c r="H7721" s="34">
        <f t="shared" si="361"/>
        <v>0.29281512747156246</v>
      </c>
      <c r="I7721" s="34">
        <f t="shared" si="362"/>
        <v>0</v>
      </c>
    </row>
    <row r="7722" spans="2:9" x14ac:dyDescent="0.25">
      <c r="B7722" s="9">
        <v>2021</v>
      </c>
      <c r="C7722" s="9">
        <v>11</v>
      </c>
      <c r="D7722" s="9">
        <v>9</v>
      </c>
      <c r="E7722" s="30">
        <f>I01_Avg!D7722</f>
        <v>1.594725453189265</v>
      </c>
      <c r="F7722" s="30">
        <f>PVWatts_8.5kW!J7734</f>
        <v>1.657354</v>
      </c>
      <c r="G7722" s="34">
        <f t="shared" si="360"/>
        <v>-6.2628546810735042E-2</v>
      </c>
      <c r="H7722" s="34">
        <f t="shared" si="361"/>
        <v>0</v>
      </c>
      <c r="I7722" s="34">
        <f t="shared" si="362"/>
        <v>-6.2628546810735042E-2</v>
      </c>
    </row>
    <row r="7723" spans="2:9" x14ac:dyDescent="0.25">
      <c r="B7723" s="9">
        <v>2021</v>
      </c>
      <c r="C7723" s="9">
        <v>11</v>
      </c>
      <c r="D7723" s="9">
        <v>10</v>
      </c>
      <c r="E7723" s="30">
        <f>I01_Avg!D7723</f>
        <v>1.5419101836463533</v>
      </c>
      <c r="F7723" s="30">
        <f>PVWatts_8.5kW!J7735</f>
        <v>2.8395600000000001</v>
      </c>
      <c r="G7723" s="34">
        <f t="shared" si="360"/>
        <v>-1.2976498163536467</v>
      </c>
      <c r="H7723" s="34">
        <f t="shared" si="361"/>
        <v>0</v>
      </c>
      <c r="I7723" s="34">
        <f t="shared" si="362"/>
        <v>-1.2976498163536467</v>
      </c>
    </row>
    <row r="7724" spans="2:9" x14ac:dyDescent="0.25">
      <c r="B7724" s="9">
        <v>2021</v>
      </c>
      <c r="C7724" s="9">
        <v>11</v>
      </c>
      <c r="D7724" s="9">
        <v>11</v>
      </c>
      <c r="E7724" s="30">
        <f>I01_Avg!D7724</f>
        <v>1.5644268044199081</v>
      </c>
      <c r="F7724" s="30">
        <f>PVWatts_8.5kW!J7736</f>
        <v>3.7477480000000001</v>
      </c>
      <c r="G7724" s="34">
        <f t="shared" si="360"/>
        <v>-2.183321195580092</v>
      </c>
      <c r="H7724" s="34">
        <f t="shared" si="361"/>
        <v>0</v>
      </c>
      <c r="I7724" s="34">
        <f t="shared" si="362"/>
        <v>-2.183321195580092</v>
      </c>
    </row>
    <row r="7725" spans="2:9" x14ac:dyDescent="0.25">
      <c r="B7725" s="9">
        <v>2021</v>
      </c>
      <c r="C7725" s="9">
        <v>11</v>
      </c>
      <c r="D7725" s="9">
        <v>12</v>
      </c>
      <c r="E7725" s="30">
        <f>I01_Avg!D7725</f>
        <v>1.4875328782922483</v>
      </c>
      <c r="F7725" s="30">
        <f>PVWatts_8.5kW!J7737</f>
        <v>3.5743990000000001</v>
      </c>
      <c r="G7725" s="34">
        <f t="shared" si="360"/>
        <v>-2.086866121707752</v>
      </c>
      <c r="H7725" s="34">
        <f t="shared" si="361"/>
        <v>0</v>
      </c>
      <c r="I7725" s="34">
        <f t="shared" si="362"/>
        <v>-2.086866121707752</v>
      </c>
    </row>
    <row r="7726" spans="2:9" x14ac:dyDescent="0.25">
      <c r="B7726" s="9">
        <v>2021</v>
      </c>
      <c r="C7726" s="9">
        <v>11</v>
      </c>
      <c r="D7726" s="9">
        <v>13</v>
      </c>
      <c r="E7726" s="30">
        <f>I01_Avg!D7726</f>
        <v>1.4310820448791592</v>
      </c>
      <c r="F7726" s="30">
        <f>PVWatts_8.5kW!J7738</f>
        <v>3.1883020000000002</v>
      </c>
      <c r="G7726" s="34">
        <f t="shared" si="360"/>
        <v>-1.7572199551208409</v>
      </c>
      <c r="H7726" s="34">
        <f t="shared" si="361"/>
        <v>0</v>
      </c>
      <c r="I7726" s="34">
        <f t="shared" si="362"/>
        <v>-1.7572199551208409</v>
      </c>
    </row>
    <row r="7727" spans="2:9" x14ac:dyDescent="0.25">
      <c r="B7727" s="9">
        <v>2021</v>
      </c>
      <c r="C7727" s="9">
        <v>11</v>
      </c>
      <c r="D7727" s="9">
        <v>14</v>
      </c>
      <c r="E7727" s="30">
        <f>I01_Avg!D7727</f>
        <v>1.4022519964967688</v>
      </c>
      <c r="F7727" s="30">
        <f>PVWatts_8.5kW!J7739</f>
        <v>3.0021869999999997</v>
      </c>
      <c r="G7727" s="34">
        <f t="shared" si="360"/>
        <v>-1.5999350035032309</v>
      </c>
      <c r="H7727" s="34">
        <f t="shared" si="361"/>
        <v>0</v>
      </c>
      <c r="I7727" s="34">
        <f t="shared" si="362"/>
        <v>-1.5999350035032309</v>
      </c>
    </row>
    <row r="7728" spans="2:9" x14ac:dyDescent="0.25">
      <c r="B7728" s="9">
        <v>2021</v>
      </c>
      <c r="C7728" s="9">
        <v>11</v>
      </c>
      <c r="D7728" s="9">
        <v>15</v>
      </c>
      <c r="E7728" s="30">
        <f>I01_Avg!D7728</f>
        <v>1.4169460960268907</v>
      </c>
      <c r="F7728" s="30">
        <f>PVWatts_8.5kW!J7740</f>
        <v>1.3212709999999999</v>
      </c>
      <c r="G7728" s="34">
        <f t="shared" si="360"/>
        <v>9.5675096026890838E-2</v>
      </c>
      <c r="H7728" s="34">
        <f t="shared" si="361"/>
        <v>9.5675096026890838E-2</v>
      </c>
      <c r="I7728" s="34">
        <f t="shared" si="362"/>
        <v>0</v>
      </c>
    </row>
    <row r="7729" spans="2:9" x14ac:dyDescent="0.25">
      <c r="B7729" s="9">
        <v>2021</v>
      </c>
      <c r="C7729" s="9">
        <v>11</v>
      </c>
      <c r="D7729" s="9">
        <v>16</v>
      </c>
      <c r="E7729" s="30">
        <f>I01_Avg!D7729</f>
        <v>1.5052543143444961</v>
      </c>
      <c r="F7729" s="30">
        <f>PVWatts_8.5kW!J7741</f>
        <v>0.222048</v>
      </c>
      <c r="G7729" s="34">
        <f t="shared" si="360"/>
        <v>1.2832063143444961</v>
      </c>
      <c r="H7729" s="34">
        <f t="shared" si="361"/>
        <v>1.2832063143444961</v>
      </c>
      <c r="I7729" s="34">
        <f t="shared" si="362"/>
        <v>0</v>
      </c>
    </row>
    <row r="7730" spans="2:9" x14ac:dyDescent="0.25">
      <c r="B7730" s="9">
        <v>2021</v>
      </c>
      <c r="C7730" s="9">
        <v>11</v>
      </c>
      <c r="D7730" s="9">
        <v>17</v>
      </c>
      <c r="E7730" s="30">
        <f>I01_Avg!D7730</f>
        <v>1.6512266517084169</v>
      </c>
      <c r="F7730" s="30">
        <f>PVWatts_8.5kW!J7742</f>
        <v>0</v>
      </c>
      <c r="G7730" s="34">
        <f t="shared" si="360"/>
        <v>1.6512266517084169</v>
      </c>
      <c r="H7730" s="34">
        <f t="shared" si="361"/>
        <v>1.6512266517084169</v>
      </c>
      <c r="I7730" s="34">
        <f t="shared" si="362"/>
        <v>0</v>
      </c>
    </row>
    <row r="7731" spans="2:9" x14ac:dyDescent="0.25">
      <c r="B7731" s="9">
        <v>2021</v>
      </c>
      <c r="C7731" s="9">
        <v>11</v>
      </c>
      <c r="D7731" s="9">
        <v>18</v>
      </c>
      <c r="E7731" s="30">
        <f>I01_Avg!D7731</f>
        <v>1.7417645400332031</v>
      </c>
      <c r="F7731" s="30">
        <f>PVWatts_8.5kW!J7743</f>
        <v>0</v>
      </c>
      <c r="G7731" s="34">
        <f t="shared" si="360"/>
        <v>1.7417645400332031</v>
      </c>
      <c r="H7731" s="34">
        <f t="shared" si="361"/>
        <v>1.7417645400332031</v>
      </c>
      <c r="I7731" s="34">
        <f t="shared" si="362"/>
        <v>0</v>
      </c>
    </row>
    <row r="7732" spans="2:9" x14ac:dyDescent="0.25">
      <c r="B7732" s="9">
        <v>2021</v>
      </c>
      <c r="C7732" s="9">
        <v>11</v>
      </c>
      <c r="D7732" s="9">
        <v>19</v>
      </c>
      <c r="E7732" s="30">
        <f>I01_Avg!D7732</f>
        <v>1.702020102541477</v>
      </c>
      <c r="F7732" s="30">
        <f>PVWatts_8.5kW!J7744</f>
        <v>0</v>
      </c>
      <c r="G7732" s="34">
        <f t="shared" si="360"/>
        <v>1.702020102541477</v>
      </c>
      <c r="H7732" s="34">
        <f t="shared" si="361"/>
        <v>1.702020102541477</v>
      </c>
      <c r="I7732" s="34">
        <f t="shared" si="362"/>
        <v>0</v>
      </c>
    </row>
    <row r="7733" spans="2:9" x14ac:dyDescent="0.25">
      <c r="B7733" s="9">
        <v>2021</v>
      </c>
      <c r="C7733" s="9">
        <v>11</v>
      </c>
      <c r="D7733" s="9">
        <v>20</v>
      </c>
      <c r="E7733" s="30">
        <f>I01_Avg!D7733</f>
        <v>1.5924952975676203</v>
      </c>
      <c r="F7733" s="30">
        <f>PVWatts_8.5kW!J7745</f>
        <v>0</v>
      </c>
      <c r="G7733" s="34">
        <f t="shared" si="360"/>
        <v>1.5924952975676203</v>
      </c>
      <c r="H7733" s="34">
        <f t="shared" si="361"/>
        <v>1.5924952975676203</v>
      </c>
      <c r="I7733" s="34">
        <f t="shared" si="362"/>
        <v>0</v>
      </c>
    </row>
    <row r="7734" spans="2:9" x14ac:dyDescent="0.25">
      <c r="B7734" s="9">
        <v>2021</v>
      </c>
      <c r="C7734" s="9">
        <v>11</v>
      </c>
      <c r="D7734" s="9">
        <v>21</v>
      </c>
      <c r="E7734" s="30">
        <f>I01_Avg!D7734</f>
        <v>1.4338605094732535</v>
      </c>
      <c r="F7734" s="30">
        <f>PVWatts_8.5kW!J7746</f>
        <v>0</v>
      </c>
      <c r="G7734" s="34">
        <f t="shared" si="360"/>
        <v>1.4338605094732535</v>
      </c>
      <c r="H7734" s="34">
        <f t="shared" si="361"/>
        <v>1.4338605094732535</v>
      </c>
      <c r="I7734" s="34">
        <f t="shared" si="362"/>
        <v>0</v>
      </c>
    </row>
    <row r="7735" spans="2:9" x14ac:dyDescent="0.25">
      <c r="B7735" s="9">
        <v>2021</v>
      </c>
      <c r="C7735" s="9">
        <v>11</v>
      </c>
      <c r="D7735" s="9">
        <v>22</v>
      </c>
      <c r="E7735" s="30">
        <f>I01_Avg!D7735</f>
        <v>1.2736778600108203</v>
      </c>
      <c r="F7735" s="30">
        <f>PVWatts_8.5kW!J7747</f>
        <v>0</v>
      </c>
      <c r="G7735" s="34">
        <f t="shared" si="360"/>
        <v>1.2736778600108203</v>
      </c>
      <c r="H7735" s="34">
        <f t="shared" si="361"/>
        <v>1.2736778600108203</v>
      </c>
      <c r="I7735" s="34">
        <f t="shared" si="362"/>
        <v>0</v>
      </c>
    </row>
    <row r="7736" spans="2:9" x14ac:dyDescent="0.25">
      <c r="B7736" s="9">
        <v>2021</v>
      </c>
      <c r="C7736" s="9">
        <v>11</v>
      </c>
      <c r="D7736" s="9">
        <v>23</v>
      </c>
      <c r="E7736" s="30">
        <f>I01_Avg!D7736</f>
        <v>1.1694858223638964</v>
      </c>
      <c r="F7736" s="30">
        <f>PVWatts_8.5kW!J7748</f>
        <v>0</v>
      </c>
      <c r="G7736" s="34">
        <f t="shared" si="360"/>
        <v>1.1694858223638964</v>
      </c>
      <c r="H7736" s="34">
        <f t="shared" si="361"/>
        <v>1.1694858223638964</v>
      </c>
      <c r="I7736" s="34">
        <f t="shared" si="362"/>
        <v>0</v>
      </c>
    </row>
    <row r="7737" spans="2:9" x14ac:dyDescent="0.25">
      <c r="B7737" s="9">
        <v>2021</v>
      </c>
      <c r="C7737" s="9">
        <v>11</v>
      </c>
      <c r="D7737" s="9">
        <v>0</v>
      </c>
      <c r="E7737" s="30">
        <f>I01_Avg!D7737</f>
        <v>1.0970532260100867</v>
      </c>
      <c r="F7737" s="30">
        <f>PVWatts_8.5kW!J7749</f>
        <v>0</v>
      </c>
      <c r="G7737" s="34">
        <f t="shared" si="360"/>
        <v>1.0970532260100867</v>
      </c>
      <c r="H7737" s="34">
        <f t="shared" si="361"/>
        <v>1.0970532260100867</v>
      </c>
      <c r="I7737" s="34">
        <f t="shared" si="362"/>
        <v>0</v>
      </c>
    </row>
    <row r="7738" spans="2:9" x14ac:dyDescent="0.25">
      <c r="B7738" s="9">
        <v>2021</v>
      </c>
      <c r="C7738" s="9">
        <v>11</v>
      </c>
      <c r="D7738" s="9">
        <v>1</v>
      </c>
      <c r="E7738" s="30">
        <f>I01_Avg!D7738</f>
        <v>1.0074295185035644</v>
      </c>
      <c r="F7738" s="30">
        <f>PVWatts_8.5kW!J7750</f>
        <v>0</v>
      </c>
      <c r="G7738" s="34">
        <f t="shared" si="360"/>
        <v>1.0074295185035644</v>
      </c>
      <c r="H7738" s="34">
        <f t="shared" si="361"/>
        <v>1.0074295185035644</v>
      </c>
      <c r="I7738" s="34">
        <f t="shared" si="362"/>
        <v>0</v>
      </c>
    </row>
    <row r="7739" spans="2:9" x14ac:dyDescent="0.25">
      <c r="B7739" s="9">
        <v>2021</v>
      </c>
      <c r="C7739" s="9">
        <v>11</v>
      </c>
      <c r="D7739" s="9">
        <v>2</v>
      </c>
      <c r="E7739" s="30">
        <f>I01_Avg!D7739</f>
        <v>1.0139306492265625</v>
      </c>
      <c r="F7739" s="30">
        <f>PVWatts_8.5kW!J7751</f>
        <v>0</v>
      </c>
      <c r="G7739" s="34">
        <f t="shared" si="360"/>
        <v>1.0139306492265625</v>
      </c>
      <c r="H7739" s="34">
        <f t="shared" si="361"/>
        <v>1.0139306492265625</v>
      </c>
      <c r="I7739" s="34">
        <f t="shared" si="362"/>
        <v>0</v>
      </c>
    </row>
    <row r="7740" spans="2:9" x14ac:dyDescent="0.25">
      <c r="B7740" s="9">
        <v>2021</v>
      </c>
      <c r="C7740" s="9">
        <v>11</v>
      </c>
      <c r="D7740" s="9">
        <v>3</v>
      </c>
      <c r="E7740" s="30">
        <f>I01_Avg!D7740</f>
        <v>0.99711608187203138</v>
      </c>
      <c r="F7740" s="30">
        <f>PVWatts_8.5kW!J7752</f>
        <v>0</v>
      </c>
      <c r="G7740" s="34">
        <f t="shared" si="360"/>
        <v>0.99711608187203138</v>
      </c>
      <c r="H7740" s="34">
        <f t="shared" si="361"/>
        <v>0.99711608187203138</v>
      </c>
      <c r="I7740" s="34">
        <f t="shared" si="362"/>
        <v>0</v>
      </c>
    </row>
    <row r="7741" spans="2:9" x14ac:dyDescent="0.25">
      <c r="B7741" s="9">
        <v>2021</v>
      </c>
      <c r="C7741" s="9">
        <v>11</v>
      </c>
      <c r="D7741" s="9">
        <v>4</v>
      </c>
      <c r="E7741" s="30">
        <f>I01_Avg!D7741</f>
        <v>1.045530042130739</v>
      </c>
      <c r="F7741" s="30">
        <f>PVWatts_8.5kW!J7753</f>
        <v>0</v>
      </c>
      <c r="G7741" s="34">
        <f t="shared" si="360"/>
        <v>1.045530042130739</v>
      </c>
      <c r="H7741" s="34">
        <f t="shared" si="361"/>
        <v>1.045530042130739</v>
      </c>
      <c r="I7741" s="34">
        <f t="shared" si="362"/>
        <v>0</v>
      </c>
    </row>
    <row r="7742" spans="2:9" x14ac:dyDescent="0.25">
      <c r="B7742" s="9">
        <v>2021</v>
      </c>
      <c r="C7742" s="9">
        <v>11</v>
      </c>
      <c r="D7742" s="9">
        <v>5</v>
      </c>
      <c r="E7742" s="30">
        <f>I01_Avg!D7742</f>
        <v>1.129912632303349</v>
      </c>
      <c r="F7742" s="30">
        <f>PVWatts_8.5kW!J7754</f>
        <v>0</v>
      </c>
      <c r="G7742" s="34">
        <f t="shared" si="360"/>
        <v>1.129912632303349</v>
      </c>
      <c r="H7742" s="34">
        <f t="shared" si="361"/>
        <v>1.129912632303349</v>
      </c>
      <c r="I7742" s="34">
        <f t="shared" si="362"/>
        <v>0</v>
      </c>
    </row>
    <row r="7743" spans="2:9" x14ac:dyDescent="0.25">
      <c r="B7743" s="9">
        <v>2021</v>
      </c>
      <c r="C7743" s="9">
        <v>11</v>
      </c>
      <c r="D7743" s="9">
        <v>6</v>
      </c>
      <c r="E7743" s="30">
        <f>I01_Avg!D7743</f>
        <v>1.3009159089204514</v>
      </c>
      <c r="F7743" s="30">
        <f>PVWatts_8.5kW!J7755</f>
        <v>0</v>
      </c>
      <c r="G7743" s="34">
        <f t="shared" si="360"/>
        <v>1.3009159089204514</v>
      </c>
      <c r="H7743" s="34">
        <f t="shared" si="361"/>
        <v>1.3009159089204514</v>
      </c>
      <c r="I7743" s="34">
        <f t="shared" si="362"/>
        <v>0</v>
      </c>
    </row>
    <row r="7744" spans="2:9" x14ac:dyDescent="0.25">
      <c r="B7744" s="9">
        <v>2021</v>
      </c>
      <c r="C7744" s="9">
        <v>11</v>
      </c>
      <c r="D7744" s="9">
        <v>7</v>
      </c>
      <c r="E7744" s="30">
        <f>I01_Avg!D7744</f>
        <v>1.4125780815373707</v>
      </c>
      <c r="F7744" s="30">
        <f>PVWatts_8.5kW!J7756</f>
        <v>0</v>
      </c>
      <c r="G7744" s="34">
        <f t="shared" si="360"/>
        <v>1.4125780815373707</v>
      </c>
      <c r="H7744" s="34">
        <f t="shared" si="361"/>
        <v>1.4125780815373707</v>
      </c>
      <c r="I7744" s="34">
        <f t="shared" si="362"/>
        <v>0</v>
      </c>
    </row>
    <row r="7745" spans="2:9" x14ac:dyDescent="0.25">
      <c r="B7745" s="9">
        <v>2021</v>
      </c>
      <c r="C7745" s="9">
        <v>11</v>
      </c>
      <c r="D7745" s="9">
        <v>8</v>
      </c>
      <c r="E7745" s="30">
        <f>I01_Avg!D7745</f>
        <v>1.3479980677285992</v>
      </c>
      <c r="F7745" s="30">
        <f>PVWatts_8.5kW!J7757</f>
        <v>1.230337</v>
      </c>
      <c r="G7745" s="34">
        <f t="shared" si="360"/>
        <v>0.11766106772859919</v>
      </c>
      <c r="H7745" s="34">
        <f t="shared" si="361"/>
        <v>0.11766106772859919</v>
      </c>
      <c r="I7745" s="34">
        <f t="shared" si="362"/>
        <v>0</v>
      </c>
    </row>
    <row r="7746" spans="2:9" x14ac:dyDescent="0.25">
      <c r="B7746" s="9">
        <v>2021</v>
      </c>
      <c r="C7746" s="9">
        <v>11</v>
      </c>
      <c r="D7746" s="9">
        <v>9</v>
      </c>
      <c r="E7746" s="30">
        <f>I01_Avg!D7746</f>
        <v>1.3714255876080539</v>
      </c>
      <c r="F7746" s="30">
        <f>PVWatts_8.5kW!J7758</f>
        <v>2.812589</v>
      </c>
      <c r="G7746" s="34">
        <f t="shared" si="360"/>
        <v>-1.4411634123919461</v>
      </c>
      <c r="H7746" s="34">
        <f t="shared" si="361"/>
        <v>0</v>
      </c>
      <c r="I7746" s="34">
        <f t="shared" si="362"/>
        <v>-1.4411634123919461</v>
      </c>
    </row>
    <row r="7747" spans="2:9" x14ac:dyDescent="0.25">
      <c r="B7747" s="9">
        <v>2021</v>
      </c>
      <c r="C7747" s="9">
        <v>11</v>
      </c>
      <c r="D7747" s="9">
        <v>10</v>
      </c>
      <c r="E7747" s="30">
        <f>I01_Avg!D7747</f>
        <v>1.3936873388120379</v>
      </c>
      <c r="F7747" s="30">
        <f>PVWatts_8.5kW!J7759</f>
        <v>4.0083099999999998</v>
      </c>
      <c r="G7747" s="34">
        <f t="shared" si="360"/>
        <v>-2.6146226611879619</v>
      </c>
      <c r="H7747" s="34">
        <f t="shared" si="361"/>
        <v>0</v>
      </c>
      <c r="I7747" s="34">
        <f t="shared" si="362"/>
        <v>-2.6146226611879619</v>
      </c>
    </row>
    <row r="7748" spans="2:9" x14ac:dyDescent="0.25">
      <c r="B7748" s="9">
        <v>2021</v>
      </c>
      <c r="C7748" s="9">
        <v>11</v>
      </c>
      <c r="D7748" s="9">
        <v>11</v>
      </c>
      <c r="E7748" s="30">
        <f>I01_Avg!D7748</f>
        <v>1.3238717929615407</v>
      </c>
      <c r="F7748" s="30">
        <f>PVWatts_8.5kW!J7760</f>
        <v>4.6631739999999997</v>
      </c>
      <c r="G7748" s="34">
        <f t="shared" si="360"/>
        <v>-3.3393022070384593</v>
      </c>
      <c r="H7748" s="34">
        <f t="shared" si="361"/>
        <v>0</v>
      </c>
      <c r="I7748" s="34">
        <f t="shared" si="362"/>
        <v>-3.3393022070384593</v>
      </c>
    </row>
    <row r="7749" spans="2:9" x14ac:dyDescent="0.25">
      <c r="B7749" s="9">
        <v>2021</v>
      </c>
      <c r="C7749" s="9">
        <v>11</v>
      </c>
      <c r="D7749" s="9">
        <v>12</v>
      </c>
      <c r="E7749" s="30">
        <f>I01_Avg!D7749</f>
        <v>1.2691935352664578</v>
      </c>
      <c r="F7749" s="30">
        <f>PVWatts_8.5kW!J7761</f>
        <v>4.8409019999999998</v>
      </c>
      <c r="G7749" s="34">
        <f t="shared" si="360"/>
        <v>-3.571708464733542</v>
      </c>
      <c r="H7749" s="34">
        <f t="shared" si="361"/>
        <v>0</v>
      </c>
      <c r="I7749" s="34">
        <f t="shared" si="362"/>
        <v>-3.571708464733542</v>
      </c>
    </row>
    <row r="7750" spans="2:9" x14ac:dyDescent="0.25">
      <c r="B7750" s="9">
        <v>2021</v>
      </c>
      <c r="C7750" s="9">
        <v>11</v>
      </c>
      <c r="D7750" s="9">
        <v>13</v>
      </c>
      <c r="E7750" s="30">
        <f>I01_Avg!D7750</f>
        <v>1.1810288219413534</v>
      </c>
      <c r="F7750" s="30">
        <f>PVWatts_8.5kW!J7762</f>
        <v>4.5942790000000002</v>
      </c>
      <c r="G7750" s="34">
        <f t="shared" si="360"/>
        <v>-3.4132501780586466</v>
      </c>
      <c r="H7750" s="34">
        <f t="shared" si="361"/>
        <v>0</v>
      </c>
      <c r="I7750" s="34">
        <f t="shared" si="362"/>
        <v>-3.4132501780586466</v>
      </c>
    </row>
    <row r="7751" spans="2:9" x14ac:dyDescent="0.25">
      <c r="B7751" s="9">
        <v>2021</v>
      </c>
      <c r="C7751" s="9">
        <v>11</v>
      </c>
      <c r="D7751" s="9">
        <v>14</v>
      </c>
      <c r="E7751" s="30">
        <f>I01_Avg!D7751</f>
        <v>1.1836819977445836</v>
      </c>
      <c r="F7751" s="30">
        <f>PVWatts_8.5kW!J7763</f>
        <v>3.792109</v>
      </c>
      <c r="G7751" s="34">
        <f t="shared" si="360"/>
        <v>-2.6084270022554161</v>
      </c>
      <c r="H7751" s="34">
        <f t="shared" si="361"/>
        <v>0</v>
      </c>
      <c r="I7751" s="34">
        <f t="shared" si="362"/>
        <v>-2.6084270022554161</v>
      </c>
    </row>
    <row r="7752" spans="2:9" x14ac:dyDescent="0.25">
      <c r="B7752" s="9">
        <v>2021</v>
      </c>
      <c r="C7752" s="9">
        <v>11</v>
      </c>
      <c r="D7752" s="9">
        <v>15</v>
      </c>
      <c r="E7752" s="30">
        <f>I01_Avg!D7752</f>
        <v>1.2270489565863345</v>
      </c>
      <c r="F7752" s="30">
        <f>PVWatts_8.5kW!J7764</f>
        <v>2.6787130000000001</v>
      </c>
      <c r="G7752" s="34">
        <f t="shared" si="360"/>
        <v>-1.4516640434136656</v>
      </c>
      <c r="H7752" s="34">
        <f t="shared" si="361"/>
        <v>0</v>
      </c>
      <c r="I7752" s="34">
        <f t="shared" si="362"/>
        <v>-1.4516640434136656</v>
      </c>
    </row>
    <row r="7753" spans="2:9" x14ac:dyDescent="0.25">
      <c r="B7753" s="9">
        <v>2021</v>
      </c>
      <c r="C7753" s="9">
        <v>11</v>
      </c>
      <c r="D7753" s="9">
        <v>16</v>
      </c>
      <c r="E7753" s="30">
        <f>I01_Avg!D7753</f>
        <v>1.386598641600872</v>
      </c>
      <c r="F7753" s="30">
        <f>PVWatts_8.5kW!J7765</f>
        <v>1.145878</v>
      </c>
      <c r="G7753" s="34">
        <f t="shared" si="360"/>
        <v>0.24072064160087203</v>
      </c>
      <c r="H7753" s="34">
        <f t="shared" si="361"/>
        <v>0.24072064160087203</v>
      </c>
      <c r="I7753" s="34">
        <f t="shared" si="362"/>
        <v>0</v>
      </c>
    </row>
    <row r="7754" spans="2:9" x14ac:dyDescent="0.25">
      <c r="B7754" s="9">
        <v>2021</v>
      </c>
      <c r="C7754" s="9">
        <v>11</v>
      </c>
      <c r="D7754" s="9">
        <v>17</v>
      </c>
      <c r="E7754" s="30">
        <f>I01_Avg!D7754</f>
        <v>1.4238257234009424</v>
      </c>
      <c r="F7754" s="30">
        <f>PVWatts_8.5kW!J7766</f>
        <v>0</v>
      </c>
      <c r="G7754" s="34">
        <f t="shared" ref="G7754:G7817" si="363">+E7754-F7754</f>
        <v>1.4238257234009424</v>
      </c>
      <c r="H7754" s="34">
        <f t="shared" ref="H7754:H7817" si="364">+IF(G7754&gt;0,G7754,0)</f>
        <v>1.4238257234009424</v>
      </c>
      <c r="I7754" s="34">
        <f t="shared" ref="I7754:I7817" si="365">+IF(G7754&lt;0,G7754,0)</f>
        <v>0</v>
      </c>
    </row>
    <row r="7755" spans="2:9" x14ac:dyDescent="0.25">
      <c r="B7755" s="9">
        <v>2021</v>
      </c>
      <c r="C7755" s="9">
        <v>11</v>
      </c>
      <c r="D7755" s="9">
        <v>18</v>
      </c>
      <c r="E7755" s="30">
        <f>I01_Avg!D7755</f>
        <v>1.5506340872721773</v>
      </c>
      <c r="F7755" s="30">
        <f>PVWatts_8.5kW!J7767</f>
        <v>0</v>
      </c>
      <c r="G7755" s="34">
        <f t="shared" si="363"/>
        <v>1.5506340872721773</v>
      </c>
      <c r="H7755" s="34">
        <f t="shared" si="364"/>
        <v>1.5506340872721773</v>
      </c>
      <c r="I7755" s="34">
        <f t="shared" si="365"/>
        <v>0</v>
      </c>
    </row>
    <row r="7756" spans="2:9" x14ac:dyDescent="0.25">
      <c r="B7756" s="9">
        <v>2021</v>
      </c>
      <c r="C7756" s="9">
        <v>11</v>
      </c>
      <c r="D7756" s="9">
        <v>19</v>
      </c>
      <c r="E7756" s="30">
        <f>I01_Avg!D7756</f>
        <v>1.5107842705557775</v>
      </c>
      <c r="F7756" s="30">
        <f>PVWatts_8.5kW!J7768</f>
        <v>0</v>
      </c>
      <c r="G7756" s="34">
        <f t="shared" si="363"/>
        <v>1.5107842705557775</v>
      </c>
      <c r="H7756" s="34">
        <f t="shared" si="364"/>
        <v>1.5107842705557775</v>
      </c>
      <c r="I7756" s="34">
        <f t="shared" si="365"/>
        <v>0</v>
      </c>
    </row>
    <row r="7757" spans="2:9" x14ac:dyDescent="0.25">
      <c r="B7757" s="9">
        <v>2021</v>
      </c>
      <c r="C7757" s="9">
        <v>11</v>
      </c>
      <c r="D7757" s="9">
        <v>20</v>
      </c>
      <c r="E7757" s="30">
        <f>I01_Avg!D7757</f>
        <v>1.4428401406467637</v>
      </c>
      <c r="F7757" s="30">
        <f>PVWatts_8.5kW!J7769</f>
        <v>0</v>
      </c>
      <c r="G7757" s="34">
        <f t="shared" si="363"/>
        <v>1.4428401406467637</v>
      </c>
      <c r="H7757" s="34">
        <f t="shared" si="364"/>
        <v>1.4428401406467637</v>
      </c>
      <c r="I7757" s="34">
        <f t="shared" si="365"/>
        <v>0</v>
      </c>
    </row>
    <row r="7758" spans="2:9" x14ac:dyDescent="0.25">
      <c r="B7758" s="9">
        <v>2021</v>
      </c>
      <c r="C7758" s="9">
        <v>11</v>
      </c>
      <c r="D7758" s="9">
        <v>21</v>
      </c>
      <c r="E7758" s="30">
        <f>I01_Avg!D7758</f>
        <v>1.3718270004067381</v>
      </c>
      <c r="F7758" s="30">
        <f>PVWatts_8.5kW!J7770</f>
        <v>0</v>
      </c>
      <c r="G7758" s="34">
        <f t="shared" si="363"/>
        <v>1.3718270004067381</v>
      </c>
      <c r="H7758" s="34">
        <f t="shared" si="364"/>
        <v>1.3718270004067381</v>
      </c>
      <c r="I7758" s="34">
        <f t="shared" si="365"/>
        <v>0</v>
      </c>
    </row>
    <row r="7759" spans="2:9" x14ac:dyDescent="0.25">
      <c r="B7759" s="9">
        <v>2021</v>
      </c>
      <c r="C7759" s="9">
        <v>11</v>
      </c>
      <c r="D7759" s="9">
        <v>22</v>
      </c>
      <c r="E7759" s="30">
        <f>I01_Avg!D7759</f>
        <v>1.2183107699338052</v>
      </c>
      <c r="F7759" s="30">
        <f>PVWatts_8.5kW!J7771</f>
        <v>0</v>
      </c>
      <c r="G7759" s="34">
        <f t="shared" si="363"/>
        <v>1.2183107699338052</v>
      </c>
      <c r="H7759" s="34">
        <f t="shared" si="364"/>
        <v>1.2183107699338052</v>
      </c>
      <c r="I7759" s="34">
        <f t="shared" si="365"/>
        <v>0</v>
      </c>
    </row>
    <row r="7760" spans="2:9" x14ac:dyDescent="0.25">
      <c r="B7760" s="9">
        <v>2021</v>
      </c>
      <c r="C7760" s="9">
        <v>11</v>
      </c>
      <c r="D7760" s="9">
        <v>23</v>
      </c>
      <c r="E7760" s="30">
        <f>I01_Avg!D7760</f>
        <v>1.136442040921861</v>
      </c>
      <c r="F7760" s="30">
        <f>PVWatts_8.5kW!J7772</f>
        <v>0</v>
      </c>
      <c r="G7760" s="34">
        <f t="shared" si="363"/>
        <v>1.136442040921861</v>
      </c>
      <c r="H7760" s="34">
        <f t="shared" si="364"/>
        <v>1.136442040921861</v>
      </c>
      <c r="I7760" s="34">
        <f t="shared" si="365"/>
        <v>0</v>
      </c>
    </row>
    <row r="7761" spans="2:9" x14ac:dyDescent="0.25">
      <c r="B7761" s="9">
        <v>2021</v>
      </c>
      <c r="C7761" s="9">
        <v>11</v>
      </c>
      <c r="D7761" s="9">
        <v>0</v>
      </c>
      <c r="E7761" s="30">
        <f>I01_Avg!D7761</f>
        <v>1.0633276538293399</v>
      </c>
      <c r="F7761" s="30">
        <f>PVWatts_8.5kW!J7773</f>
        <v>0</v>
      </c>
      <c r="G7761" s="34">
        <f t="shared" si="363"/>
        <v>1.0633276538293399</v>
      </c>
      <c r="H7761" s="34">
        <f t="shared" si="364"/>
        <v>1.0633276538293399</v>
      </c>
      <c r="I7761" s="34">
        <f t="shared" si="365"/>
        <v>0</v>
      </c>
    </row>
    <row r="7762" spans="2:9" x14ac:dyDescent="0.25">
      <c r="B7762" s="9">
        <v>2021</v>
      </c>
      <c r="C7762" s="9">
        <v>11</v>
      </c>
      <c r="D7762" s="9">
        <v>1</v>
      </c>
      <c r="E7762" s="30">
        <f>I01_Avg!D7762</f>
        <v>1.0705004917138419</v>
      </c>
      <c r="F7762" s="30">
        <f>PVWatts_8.5kW!J7774</f>
        <v>0</v>
      </c>
      <c r="G7762" s="34">
        <f t="shared" si="363"/>
        <v>1.0705004917138419</v>
      </c>
      <c r="H7762" s="34">
        <f t="shared" si="364"/>
        <v>1.0705004917138419</v>
      </c>
      <c r="I7762" s="34">
        <f t="shared" si="365"/>
        <v>0</v>
      </c>
    </row>
    <row r="7763" spans="2:9" x14ac:dyDescent="0.25">
      <c r="B7763" s="9">
        <v>2021</v>
      </c>
      <c r="C7763" s="9">
        <v>11</v>
      </c>
      <c r="D7763" s="9">
        <v>2</v>
      </c>
      <c r="E7763" s="30">
        <f>I01_Avg!D7763</f>
        <v>1.0131741271245471</v>
      </c>
      <c r="F7763" s="30">
        <f>PVWatts_8.5kW!J7775</f>
        <v>0</v>
      </c>
      <c r="G7763" s="34">
        <f t="shared" si="363"/>
        <v>1.0131741271245471</v>
      </c>
      <c r="H7763" s="34">
        <f t="shared" si="364"/>
        <v>1.0131741271245471</v>
      </c>
      <c r="I7763" s="34">
        <f t="shared" si="365"/>
        <v>0</v>
      </c>
    </row>
    <row r="7764" spans="2:9" x14ac:dyDescent="0.25">
      <c r="B7764" s="9">
        <v>2021</v>
      </c>
      <c r="C7764" s="9">
        <v>11</v>
      </c>
      <c r="D7764" s="9">
        <v>3</v>
      </c>
      <c r="E7764" s="30">
        <f>I01_Avg!D7764</f>
        <v>1.0224394776510841</v>
      </c>
      <c r="F7764" s="30">
        <f>PVWatts_8.5kW!J7776</f>
        <v>0</v>
      </c>
      <c r="G7764" s="34">
        <f t="shared" si="363"/>
        <v>1.0224394776510841</v>
      </c>
      <c r="H7764" s="34">
        <f t="shared" si="364"/>
        <v>1.0224394776510841</v>
      </c>
      <c r="I7764" s="34">
        <f t="shared" si="365"/>
        <v>0</v>
      </c>
    </row>
    <row r="7765" spans="2:9" x14ac:dyDescent="0.25">
      <c r="B7765" s="9">
        <v>2021</v>
      </c>
      <c r="C7765" s="9">
        <v>11</v>
      </c>
      <c r="D7765" s="9">
        <v>4</v>
      </c>
      <c r="E7765" s="30">
        <f>I01_Avg!D7765</f>
        <v>1.1000309710813247</v>
      </c>
      <c r="F7765" s="30">
        <f>PVWatts_8.5kW!J7777</f>
        <v>0</v>
      </c>
      <c r="G7765" s="34">
        <f t="shared" si="363"/>
        <v>1.1000309710813247</v>
      </c>
      <c r="H7765" s="34">
        <f t="shared" si="364"/>
        <v>1.1000309710813247</v>
      </c>
      <c r="I7765" s="34">
        <f t="shared" si="365"/>
        <v>0</v>
      </c>
    </row>
    <row r="7766" spans="2:9" x14ac:dyDescent="0.25">
      <c r="B7766" s="9">
        <v>2021</v>
      </c>
      <c r="C7766" s="9">
        <v>11</v>
      </c>
      <c r="D7766" s="9">
        <v>5</v>
      </c>
      <c r="E7766" s="30">
        <f>I01_Avg!D7766</f>
        <v>1.1305146349031066</v>
      </c>
      <c r="F7766" s="30">
        <f>PVWatts_8.5kW!J7778</f>
        <v>0</v>
      </c>
      <c r="G7766" s="34">
        <f t="shared" si="363"/>
        <v>1.1305146349031066</v>
      </c>
      <c r="H7766" s="34">
        <f t="shared" si="364"/>
        <v>1.1305146349031066</v>
      </c>
      <c r="I7766" s="34">
        <f t="shared" si="365"/>
        <v>0</v>
      </c>
    </row>
    <row r="7767" spans="2:9" x14ac:dyDescent="0.25">
      <c r="B7767" s="9">
        <v>2021</v>
      </c>
      <c r="C7767" s="9">
        <v>11</v>
      </c>
      <c r="D7767" s="9">
        <v>6</v>
      </c>
      <c r="E7767" s="30">
        <f>I01_Avg!D7767</f>
        <v>1.2653031320704415</v>
      </c>
      <c r="F7767" s="30">
        <f>PVWatts_8.5kW!J7779</f>
        <v>0</v>
      </c>
      <c r="G7767" s="34">
        <f t="shared" si="363"/>
        <v>1.2653031320704415</v>
      </c>
      <c r="H7767" s="34">
        <f t="shared" si="364"/>
        <v>1.2653031320704415</v>
      </c>
      <c r="I7767" s="34">
        <f t="shared" si="365"/>
        <v>0</v>
      </c>
    </row>
    <row r="7768" spans="2:9" x14ac:dyDescent="0.25">
      <c r="B7768" s="9">
        <v>2021</v>
      </c>
      <c r="C7768" s="9">
        <v>11</v>
      </c>
      <c r="D7768" s="9">
        <v>7</v>
      </c>
      <c r="E7768" s="30">
        <f>I01_Avg!D7768</f>
        <v>1.4220556526669834</v>
      </c>
      <c r="F7768" s="30">
        <f>PVWatts_8.5kW!J7780</f>
        <v>0</v>
      </c>
      <c r="G7768" s="34">
        <f t="shared" si="363"/>
        <v>1.4220556526669834</v>
      </c>
      <c r="H7768" s="34">
        <f t="shared" si="364"/>
        <v>1.4220556526669834</v>
      </c>
      <c r="I7768" s="34">
        <f t="shared" si="365"/>
        <v>0</v>
      </c>
    </row>
    <row r="7769" spans="2:9" x14ac:dyDescent="0.25">
      <c r="B7769" s="9">
        <v>2021</v>
      </c>
      <c r="C7769" s="9">
        <v>11</v>
      </c>
      <c r="D7769" s="9">
        <v>8</v>
      </c>
      <c r="E7769" s="30">
        <f>I01_Avg!D7769</f>
        <v>1.5257297395608835</v>
      </c>
      <c r="F7769" s="30">
        <f>PVWatts_8.5kW!J7781</f>
        <v>1.2003170000000001</v>
      </c>
      <c r="G7769" s="34">
        <f t="shared" si="363"/>
        <v>0.32541273956088346</v>
      </c>
      <c r="H7769" s="34">
        <f t="shared" si="364"/>
        <v>0.32541273956088346</v>
      </c>
      <c r="I7769" s="34">
        <f t="shared" si="365"/>
        <v>0</v>
      </c>
    </row>
    <row r="7770" spans="2:9" x14ac:dyDescent="0.25">
      <c r="B7770" s="9">
        <v>2021</v>
      </c>
      <c r="C7770" s="9">
        <v>11</v>
      </c>
      <c r="D7770" s="9">
        <v>9</v>
      </c>
      <c r="E7770" s="30">
        <f>I01_Avg!D7770</f>
        <v>1.6032817735967895</v>
      </c>
      <c r="F7770" s="30">
        <f>PVWatts_8.5kW!J7782</f>
        <v>2.8354910000000002</v>
      </c>
      <c r="G7770" s="34">
        <f t="shared" si="363"/>
        <v>-1.2322092264032107</v>
      </c>
      <c r="H7770" s="34">
        <f t="shared" si="364"/>
        <v>0</v>
      </c>
      <c r="I7770" s="34">
        <f t="shared" si="365"/>
        <v>-1.2322092264032107</v>
      </c>
    </row>
    <row r="7771" spans="2:9" x14ac:dyDescent="0.25">
      <c r="B7771" s="9">
        <v>2021</v>
      </c>
      <c r="C7771" s="9">
        <v>11</v>
      </c>
      <c r="D7771" s="9">
        <v>10</v>
      </c>
      <c r="E7771" s="30">
        <f>I01_Avg!D7771</f>
        <v>1.4590806241528715</v>
      </c>
      <c r="F7771" s="30">
        <f>PVWatts_8.5kW!J7783</f>
        <v>3.9805269999999999</v>
      </c>
      <c r="G7771" s="34">
        <f t="shared" si="363"/>
        <v>-2.5214463758471286</v>
      </c>
      <c r="H7771" s="34">
        <f t="shared" si="364"/>
        <v>0</v>
      </c>
      <c r="I7771" s="34">
        <f t="shared" si="365"/>
        <v>-2.5214463758471286</v>
      </c>
    </row>
    <row r="7772" spans="2:9" x14ac:dyDescent="0.25">
      <c r="B7772" s="9">
        <v>2021</v>
      </c>
      <c r="C7772" s="9">
        <v>11</v>
      </c>
      <c r="D7772" s="9">
        <v>11</v>
      </c>
      <c r="E7772" s="30">
        <f>I01_Avg!D7772</f>
        <v>1.4192250075269175</v>
      </c>
      <c r="F7772" s="30">
        <f>PVWatts_8.5kW!J7784</f>
        <v>4.6203400000000006</v>
      </c>
      <c r="G7772" s="34">
        <f t="shared" si="363"/>
        <v>-3.2011149924730828</v>
      </c>
      <c r="H7772" s="34">
        <f t="shared" si="364"/>
        <v>0</v>
      </c>
      <c r="I7772" s="34">
        <f t="shared" si="365"/>
        <v>-3.2011149924730828</v>
      </c>
    </row>
    <row r="7773" spans="2:9" x14ac:dyDescent="0.25">
      <c r="B7773" s="9">
        <v>2021</v>
      </c>
      <c r="C7773" s="9">
        <v>11</v>
      </c>
      <c r="D7773" s="9">
        <v>12</v>
      </c>
      <c r="E7773" s="30">
        <f>I01_Avg!D7773</f>
        <v>1.3645363543121127</v>
      </c>
      <c r="F7773" s="30">
        <f>PVWatts_8.5kW!J7785</f>
        <v>4.6870979999999998</v>
      </c>
      <c r="G7773" s="34">
        <f t="shared" si="363"/>
        <v>-3.322561645687887</v>
      </c>
      <c r="H7773" s="34">
        <f t="shared" si="364"/>
        <v>0</v>
      </c>
      <c r="I7773" s="34">
        <f t="shared" si="365"/>
        <v>-3.322561645687887</v>
      </c>
    </row>
    <row r="7774" spans="2:9" x14ac:dyDescent="0.25">
      <c r="B7774" s="9">
        <v>2021</v>
      </c>
      <c r="C7774" s="9">
        <v>11</v>
      </c>
      <c r="D7774" s="9">
        <v>13</v>
      </c>
      <c r="E7774" s="30">
        <f>I01_Avg!D7774</f>
        <v>1.3188992608113674</v>
      </c>
      <c r="F7774" s="30">
        <f>PVWatts_8.5kW!J7786</f>
        <v>4.4483620000000004</v>
      </c>
      <c r="G7774" s="34">
        <f t="shared" si="363"/>
        <v>-3.1294627391886332</v>
      </c>
      <c r="H7774" s="34">
        <f t="shared" si="364"/>
        <v>0</v>
      </c>
      <c r="I7774" s="34">
        <f t="shared" si="365"/>
        <v>-3.1294627391886332</v>
      </c>
    </row>
    <row r="7775" spans="2:9" x14ac:dyDescent="0.25">
      <c r="B7775" s="9">
        <v>2021</v>
      </c>
      <c r="C7775" s="9">
        <v>11</v>
      </c>
      <c r="D7775" s="9">
        <v>14</v>
      </c>
      <c r="E7775" s="30">
        <f>I01_Avg!D7775</f>
        <v>1.2763703503593553</v>
      </c>
      <c r="F7775" s="30">
        <f>PVWatts_8.5kW!J7787</f>
        <v>3.7811870000000001</v>
      </c>
      <c r="G7775" s="34">
        <f t="shared" si="363"/>
        <v>-2.5048166496406448</v>
      </c>
      <c r="H7775" s="34">
        <f t="shared" si="364"/>
        <v>0</v>
      </c>
      <c r="I7775" s="34">
        <f t="shared" si="365"/>
        <v>-2.5048166496406448</v>
      </c>
    </row>
    <row r="7776" spans="2:9" x14ac:dyDescent="0.25">
      <c r="B7776" s="9">
        <v>2021</v>
      </c>
      <c r="C7776" s="9">
        <v>11</v>
      </c>
      <c r="D7776" s="9">
        <v>15</v>
      </c>
      <c r="E7776" s="30">
        <f>I01_Avg!D7776</f>
        <v>1.2901047839274833</v>
      </c>
      <c r="F7776" s="30">
        <f>PVWatts_8.5kW!J7788</f>
        <v>2.6649090000000002</v>
      </c>
      <c r="G7776" s="34">
        <f t="shared" si="363"/>
        <v>-1.3748042160725169</v>
      </c>
      <c r="H7776" s="34">
        <f t="shared" si="364"/>
        <v>0</v>
      </c>
      <c r="I7776" s="34">
        <f t="shared" si="365"/>
        <v>-1.3748042160725169</v>
      </c>
    </row>
    <row r="7777" spans="2:9" x14ac:dyDescent="0.25">
      <c r="B7777" s="9">
        <v>2021</v>
      </c>
      <c r="C7777" s="9">
        <v>11</v>
      </c>
      <c r="D7777" s="9">
        <v>16</v>
      </c>
      <c r="E7777" s="30">
        <f>I01_Avg!D7777</f>
        <v>1.4108091437658958</v>
      </c>
      <c r="F7777" s="30">
        <f>PVWatts_8.5kW!J7789</f>
        <v>1.150587</v>
      </c>
      <c r="G7777" s="34">
        <f t="shared" si="363"/>
        <v>0.26022214376589581</v>
      </c>
      <c r="H7777" s="34">
        <f t="shared" si="364"/>
        <v>0.26022214376589581</v>
      </c>
      <c r="I7777" s="34">
        <f t="shared" si="365"/>
        <v>0</v>
      </c>
    </row>
    <row r="7778" spans="2:9" x14ac:dyDescent="0.25">
      <c r="B7778" s="9">
        <v>2021</v>
      </c>
      <c r="C7778" s="9">
        <v>11</v>
      </c>
      <c r="D7778" s="9">
        <v>17</v>
      </c>
      <c r="E7778" s="30">
        <f>I01_Avg!D7778</f>
        <v>1.5681556884747219</v>
      </c>
      <c r="F7778" s="30">
        <f>PVWatts_8.5kW!J7790</f>
        <v>0</v>
      </c>
      <c r="G7778" s="34">
        <f t="shared" si="363"/>
        <v>1.5681556884747219</v>
      </c>
      <c r="H7778" s="34">
        <f t="shared" si="364"/>
        <v>1.5681556884747219</v>
      </c>
      <c r="I7778" s="34">
        <f t="shared" si="365"/>
        <v>0</v>
      </c>
    </row>
    <row r="7779" spans="2:9" x14ac:dyDescent="0.25">
      <c r="B7779" s="9">
        <v>2021</v>
      </c>
      <c r="C7779" s="9">
        <v>11</v>
      </c>
      <c r="D7779" s="9">
        <v>18</v>
      </c>
      <c r="E7779" s="30">
        <f>I01_Avg!D7779</f>
        <v>1.5654615362381874</v>
      </c>
      <c r="F7779" s="30">
        <f>PVWatts_8.5kW!J7791</f>
        <v>0</v>
      </c>
      <c r="G7779" s="34">
        <f t="shared" si="363"/>
        <v>1.5654615362381874</v>
      </c>
      <c r="H7779" s="34">
        <f t="shared" si="364"/>
        <v>1.5654615362381874</v>
      </c>
      <c r="I7779" s="34">
        <f t="shared" si="365"/>
        <v>0</v>
      </c>
    </row>
    <row r="7780" spans="2:9" x14ac:dyDescent="0.25">
      <c r="B7780" s="9">
        <v>2021</v>
      </c>
      <c r="C7780" s="9">
        <v>11</v>
      </c>
      <c r="D7780" s="9">
        <v>19</v>
      </c>
      <c r="E7780" s="30">
        <f>I01_Avg!D7780</f>
        <v>1.5452247094567224</v>
      </c>
      <c r="F7780" s="30">
        <f>PVWatts_8.5kW!J7792</f>
        <v>0</v>
      </c>
      <c r="G7780" s="34">
        <f t="shared" si="363"/>
        <v>1.5452247094567224</v>
      </c>
      <c r="H7780" s="34">
        <f t="shared" si="364"/>
        <v>1.5452247094567224</v>
      </c>
      <c r="I7780" s="34">
        <f t="shared" si="365"/>
        <v>0</v>
      </c>
    </row>
    <row r="7781" spans="2:9" x14ac:dyDescent="0.25">
      <c r="B7781" s="9">
        <v>2021</v>
      </c>
      <c r="C7781" s="9">
        <v>11</v>
      </c>
      <c r="D7781" s="9">
        <v>20</v>
      </c>
      <c r="E7781" s="30">
        <f>I01_Avg!D7781</f>
        <v>1.4594327821422191</v>
      </c>
      <c r="F7781" s="30">
        <f>PVWatts_8.5kW!J7793</f>
        <v>0</v>
      </c>
      <c r="G7781" s="34">
        <f t="shared" si="363"/>
        <v>1.4594327821422191</v>
      </c>
      <c r="H7781" s="34">
        <f t="shared" si="364"/>
        <v>1.4594327821422191</v>
      </c>
      <c r="I7781" s="34">
        <f t="shared" si="365"/>
        <v>0</v>
      </c>
    </row>
    <row r="7782" spans="2:9" x14ac:dyDescent="0.25">
      <c r="B7782" s="9">
        <v>2021</v>
      </c>
      <c r="C7782" s="9">
        <v>11</v>
      </c>
      <c r="D7782" s="9">
        <v>21</v>
      </c>
      <c r="E7782" s="30">
        <f>I01_Avg!D7782</f>
        <v>1.4589207945010543</v>
      </c>
      <c r="F7782" s="30">
        <f>PVWatts_8.5kW!J7794</f>
        <v>0</v>
      </c>
      <c r="G7782" s="34">
        <f t="shared" si="363"/>
        <v>1.4589207945010543</v>
      </c>
      <c r="H7782" s="34">
        <f t="shared" si="364"/>
        <v>1.4589207945010543</v>
      </c>
      <c r="I7782" s="34">
        <f t="shared" si="365"/>
        <v>0</v>
      </c>
    </row>
    <row r="7783" spans="2:9" x14ac:dyDescent="0.25">
      <c r="B7783" s="9">
        <v>2021</v>
      </c>
      <c r="C7783" s="9">
        <v>11</v>
      </c>
      <c r="D7783" s="9">
        <v>22</v>
      </c>
      <c r="E7783" s="30">
        <f>I01_Avg!D7783</f>
        <v>1.3692208948272884</v>
      </c>
      <c r="F7783" s="30">
        <f>PVWatts_8.5kW!J7795</f>
        <v>0</v>
      </c>
      <c r="G7783" s="34">
        <f t="shared" si="363"/>
        <v>1.3692208948272884</v>
      </c>
      <c r="H7783" s="34">
        <f t="shared" si="364"/>
        <v>1.3692208948272884</v>
      </c>
      <c r="I7783" s="34">
        <f t="shared" si="365"/>
        <v>0</v>
      </c>
    </row>
    <row r="7784" spans="2:9" x14ac:dyDescent="0.25">
      <c r="B7784" s="9">
        <v>2021</v>
      </c>
      <c r="C7784" s="9">
        <v>11</v>
      </c>
      <c r="D7784" s="9">
        <v>23</v>
      </c>
      <c r="E7784" s="30">
        <f>I01_Avg!D7784</f>
        <v>1.2983837807166894</v>
      </c>
      <c r="F7784" s="30">
        <f>PVWatts_8.5kW!J7796</f>
        <v>0</v>
      </c>
      <c r="G7784" s="34">
        <f t="shared" si="363"/>
        <v>1.2983837807166894</v>
      </c>
      <c r="H7784" s="34">
        <f t="shared" si="364"/>
        <v>1.2983837807166894</v>
      </c>
      <c r="I7784" s="34">
        <f t="shared" si="365"/>
        <v>0</v>
      </c>
    </row>
    <row r="7785" spans="2:9" x14ac:dyDescent="0.25">
      <c r="B7785" s="9">
        <v>2021</v>
      </c>
      <c r="C7785" s="9">
        <v>11</v>
      </c>
      <c r="D7785" s="9">
        <v>0</v>
      </c>
      <c r="E7785" s="30">
        <f>I01_Avg!D7785</f>
        <v>1.229305009406497</v>
      </c>
      <c r="F7785" s="30">
        <f>PVWatts_8.5kW!J7797</f>
        <v>0</v>
      </c>
      <c r="G7785" s="34">
        <f t="shared" si="363"/>
        <v>1.229305009406497</v>
      </c>
      <c r="H7785" s="34">
        <f t="shared" si="364"/>
        <v>1.229305009406497</v>
      </c>
      <c r="I7785" s="34">
        <f t="shared" si="365"/>
        <v>0</v>
      </c>
    </row>
    <row r="7786" spans="2:9" x14ac:dyDescent="0.25">
      <c r="B7786" s="9">
        <v>2021</v>
      </c>
      <c r="C7786" s="9">
        <v>11</v>
      </c>
      <c r="D7786" s="9">
        <v>1</v>
      </c>
      <c r="E7786" s="30">
        <f>I01_Avg!D7786</f>
        <v>1.2110837910205066</v>
      </c>
      <c r="F7786" s="30">
        <f>PVWatts_8.5kW!J7798</f>
        <v>0</v>
      </c>
      <c r="G7786" s="34">
        <f t="shared" si="363"/>
        <v>1.2110837910205066</v>
      </c>
      <c r="H7786" s="34">
        <f t="shared" si="364"/>
        <v>1.2110837910205066</v>
      </c>
      <c r="I7786" s="34">
        <f t="shared" si="365"/>
        <v>0</v>
      </c>
    </row>
    <row r="7787" spans="2:9" x14ac:dyDescent="0.25">
      <c r="B7787" s="9">
        <v>2021</v>
      </c>
      <c r="C7787" s="9">
        <v>11</v>
      </c>
      <c r="D7787" s="9">
        <v>2</v>
      </c>
      <c r="E7787" s="30">
        <f>I01_Avg!D7787</f>
        <v>1.1406888029264985</v>
      </c>
      <c r="F7787" s="30">
        <f>PVWatts_8.5kW!J7799</f>
        <v>0</v>
      </c>
      <c r="G7787" s="34">
        <f t="shared" si="363"/>
        <v>1.1406888029264985</v>
      </c>
      <c r="H7787" s="34">
        <f t="shared" si="364"/>
        <v>1.1406888029264985</v>
      </c>
      <c r="I7787" s="34">
        <f t="shared" si="365"/>
        <v>0</v>
      </c>
    </row>
    <row r="7788" spans="2:9" x14ac:dyDescent="0.25">
      <c r="B7788" s="9">
        <v>2021</v>
      </c>
      <c r="C7788" s="9">
        <v>11</v>
      </c>
      <c r="D7788" s="9">
        <v>3</v>
      </c>
      <c r="E7788" s="30">
        <f>I01_Avg!D7788</f>
        <v>1.1977540128902255</v>
      </c>
      <c r="F7788" s="30">
        <f>PVWatts_8.5kW!J7800</f>
        <v>0</v>
      </c>
      <c r="G7788" s="34">
        <f t="shared" si="363"/>
        <v>1.1977540128902255</v>
      </c>
      <c r="H7788" s="34">
        <f t="shared" si="364"/>
        <v>1.1977540128902255</v>
      </c>
      <c r="I7788" s="34">
        <f t="shared" si="365"/>
        <v>0</v>
      </c>
    </row>
    <row r="7789" spans="2:9" x14ac:dyDescent="0.25">
      <c r="B7789" s="9">
        <v>2021</v>
      </c>
      <c r="C7789" s="9">
        <v>11</v>
      </c>
      <c r="D7789" s="9">
        <v>4</v>
      </c>
      <c r="E7789" s="30">
        <f>I01_Avg!D7789</f>
        <v>1.2252578036769755</v>
      </c>
      <c r="F7789" s="30">
        <f>PVWatts_8.5kW!J7801</f>
        <v>0</v>
      </c>
      <c r="G7789" s="34">
        <f t="shared" si="363"/>
        <v>1.2252578036769755</v>
      </c>
      <c r="H7789" s="34">
        <f t="shared" si="364"/>
        <v>1.2252578036769755</v>
      </c>
      <c r="I7789" s="34">
        <f t="shared" si="365"/>
        <v>0</v>
      </c>
    </row>
    <row r="7790" spans="2:9" x14ac:dyDescent="0.25">
      <c r="B7790" s="9">
        <v>2021</v>
      </c>
      <c r="C7790" s="9">
        <v>11</v>
      </c>
      <c r="D7790" s="9">
        <v>5</v>
      </c>
      <c r="E7790" s="30">
        <f>I01_Avg!D7790</f>
        <v>1.2930145216137534</v>
      </c>
      <c r="F7790" s="30">
        <f>PVWatts_8.5kW!J7802</f>
        <v>0</v>
      </c>
      <c r="G7790" s="34">
        <f t="shared" si="363"/>
        <v>1.2930145216137534</v>
      </c>
      <c r="H7790" s="34">
        <f t="shared" si="364"/>
        <v>1.2930145216137534</v>
      </c>
      <c r="I7790" s="34">
        <f t="shared" si="365"/>
        <v>0</v>
      </c>
    </row>
    <row r="7791" spans="2:9" x14ac:dyDescent="0.25">
      <c r="B7791" s="9">
        <v>2021</v>
      </c>
      <c r="C7791" s="9">
        <v>11</v>
      </c>
      <c r="D7791" s="9">
        <v>6</v>
      </c>
      <c r="E7791" s="30">
        <f>I01_Avg!D7791</f>
        <v>1.447748930390532</v>
      </c>
      <c r="F7791" s="30">
        <f>PVWatts_8.5kW!J7803</f>
        <v>0</v>
      </c>
      <c r="G7791" s="34">
        <f t="shared" si="363"/>
        <v>1.447748930390532</v>
      </c>
      <c r="H7791" s="34">
        <f t="shared" si="364"/>
        <v>1.447748930390532</v>
      </c>
      <c r="I7791" s="34">
        <f t="shared" si="365"/>
        <v>0</v>
      </c>
    </row>
    <row r="7792" spans="2:9" x14ac:dyDescent="0.25">
      <c r="B7792" s="9">
        <v>2021</v>
      </c>
      <c r="C7792" s="9">
        <v>11</v>
      </c>
      <c r="D7792" s="9">
        <v>7</v>
      </c>
      <c r="E7792" s="30">
        <f>I01_Avg!D7792</f>
        <v>1.5635348708560957</v>
      </c>
      <c r="F7792" s="30">
        <f>PVWatts_8.5kW!J7804</f>
        <v>0</v>
      </c>
      <c r="G7792" s="34">
        <f t="shared" si="363"/>
        <v>1.5635348708560957</v>
      </c>
      <c r="H7792" s="34">
        <f t="shared" si="364"/>
        <v>1.5635348708560957</v>
      </c>
      <c r="I7792" s="34">
        <f t="shared" si="365"/>
        <v>0</v>
      </c>
    </row>
    <row r="7793" spans="2:9" x14ac:dyDescent="0.25">
      <c r="B7793" s="9">
        <v>2021</v>
      </c>
      <c r="C7793" s="9">
        <v>11</v>
      </c>
      <c r="D7793" s="9">
        <v>8</v>
      </c>
      <c r="E7793" s="30">
        <f>I01_Avg!D7793</f>
        <v>1.7580375274962377</v>
      </c>
      <c r="F7793" s="30">
        <f>PVWatts_8.5kW!J7805</f>
        <v>1.1626749999999999</v>
      </c>
      <c r="G7793" s="34">
        <f t="shared" si="363"/>
        <v>0.59536252749623775</v>
      </c>
      <c r="H7793" s="34">
        <f t="shared" si="364"/>
        <v>0.59536252749623775</v>
      </c>
      <c r="I7793" s="34">
        <f t="shared" si="365"/>
        <v>0</v>
      </c>
    </row>
    <row r="7794" spans="2:9" x14ac:dyDescent="0.25">
      <c r="B7794" s="9">
        <v>2021</v>
      </c>
      <c r="C7794" s="9">
        <v>11</v>
      </c>
      <c r="D7794" s="9">
        <v>9</v>
      </c>
      <c r="E7794" s="30">
        <f>I01_Avg!D7794</f>
        <v>1.7295117199563677</v>
      </c>
      <c r="F7794" s="30">
        <f>PVWatts_8.5kW!J7806</f>
        <v>2.8232840000000001</v>
      </c>
      <c r="G7794" s="34">
        <f t="shared" si="363"/>
        <v>-1.0937722800436325</v>
      </c>
      <c r="H7794" s="34">
        <f t="shared" si="364"/>
        <v>0</v>
      </c>
      <c r="I7794" s="34">
        <f t="shared" si="365"/>
        <v>-1.0937722800436325</v>
      </c>
    </row>
    <row r="7795" spans="2:9" x14ac:dyDescent="0.25">
      <c r="B7795" s="9">
        <v>2021</v>
      </c>
      <c r="C7795" s="9">
        <v>11</v>
      </c>
      <c r="D7795" s="9">
        <v>10</v>
      </c>
      <c r="E7795" s="30">
        <f>I01_Avg!D7795</f>
        <v>1.6542796371201502</v>
      </c>
      <c r="F7795" s="30">
        <f>PVWatts_8.5kW!J7807</f>
        <v>4.0840369999999995</v>
      </c>
      <c r="G7795" s="34">
        <f t="shared" si="363"/>
        <v>-2.4297573628798492</v>
      </c>
      <c r="H7795" s="34">
        <f t="shared" si="364"/>
        <v>0</v>
      </c>
      <c r="I7795" s="34">
        <f t="shared" si="365"/>
        <v>-2.4297573628798492</v>
      </c>
    </row>
    <row r="7796" spans="2:9" x14ac:dyDescent="0.25">
      <c r="B7796" s="9">
        <v>2021</v>
      </c>
      <c r="C7796" s="9">
        <v>11</v>
      </c>
      <c r="D7796" s="9">
        <v>11</v>
      </c>
      <c r="E7796" s="30">
        <f>I01_Avg!D7796</f>
        <v>1.5287232246185214</v>
      </c>
      <c r="F7796" s="30">
        <f>PVWatts_8.5kW!J7808</f>
        <v>4.7701980000000006</v>
      </c>
      <c r="G7796" s="34">
        <f t="shared" si="363"/>
        <v>-3.2414747753814792</v>
      </c>
      <c r="H7796" s="34">
        <f t="shared" si="364"/>
        <v>0</v>
      </c>
      <c r="I7796" s="34">
        <f t="shared" si="365"/>
        <v>-3.2414747753814792</v>
      </c>
    </row>
    <row r="7797" spans="2:9" x14ac:dyDescent="0.25">
      <c r="B7797" s="9">
        <v>2021</v>
      </c>
      <c r="C7797" s="9">
        <v>11</v>
      </c>
      <c r="D7797" s="9">
        <v>12</v>
      </c>
      <c r="E7797" s="30">
        <f>I01_Avg!D7797</f>
        <v>1.5160506012831998</v>
      </c>
      <c r="F7797" s="30">
        <f>PVWatts_8.5kW!J7809</f>
        <v>4.8706290000000001</v>
      </c>
      <c r="G7797" s="34">
        <f t="shared" si="363"/>
        <v>-3.3545783987168001</v>
      </c>
      <c r="H7797" s="34">
        <f t="shared" si="364"/>
        <v>0</v>
      </c>
      <c r="I7797" s="34">
        <f t="shared" si="365"/>
        <v>-3.3545783987168001</v>
      </c>
    </row>
    <row r="7798" spans="2:9" x14ac:dyDescent="0.25">
      <c r="B7798" s="9">
        <v>2021</v>
      </c>
      <c r="C7798" s="9">
        <v>11</v>
      </c>
      <c r="D7798" s="9">
        <v>13</v>
      </c>
      <c r="E7798" s="30">
        <f>I01_Avg!D7798</f>
        <v>1.4674805734727636</v>
      </c>
      <c r="F7798" s="30">
        <f>PVWatts_8.5kW!J7810</f>
        <v>4.6257849999999996</v>
      </c>
      <c r="G7798" s="34">
        <f t="shared" si="363"/>
        <v>-3.158304426527236</v>
      </c>
      <c r="H7798" s="34">
        <f t="shared" si="364"/>
        <v>0</v>
      </c>
      <c r="I7798" s="34">
        <f t="shared" si="365"/>
        <v>-3.158304426527236</v>
      </c>
    </row>
    <row r="7799" spans="2:9" x14ac:dyDescent="0.25">
      <c r="B7799" s="9">
        <v>2021</v>
      </c>
      <c r="C7799" s="9">
        <v>11</v>
      </c>
      <c r="D7799" s="9">
        <v>14</v>
      </c>
      <c r="E7799" s="30">
        <f>I01_Avg!D7799</f>
        <v>1.4224689346880075</v>
      </c>
      <c r="F7799" s="30">
        <f>PVWatts_8.5kW!J7811</f>
        <v>3.8098679999999998</v>
      </c>
      <c r="G7799" s="34">
        <f t="shared" si="363"/>
        <v>-2.3873990653119925</v>
      </c>
      <c r="H7799" s="34">
        <f t="shared" si="364"/>
        <v>0</v>
      </c>
      <c r="I7799" s="34">
        <f t="shared" si="365"/>
        <v>-2.3873990653119925</v>
      </c>
    </row>
    <row r="7800" spans="2:9" x14ac:dyDescent="0.25">
      <c r="B7800" s="9">
        <v>2021</v>
      </c>
      <c r="C7800" s="9">
        <v>11</v>
      </c>
      <c r="D7800" s="9">
        <v>15</v>
      </c>
      <c r="E7800" s="30">
        <f>I01_Avg!D7800</f>
        <v>1.4481930332717237</v>
      </c>
      <c r="F7800" s="30">
        <f>PVWatts_8.5kW!J7812</f>
        <v>2.683738</v>
      </c>
      <c r="G7800" s="34">
        <f t="shared" si="363"/>
        <v>-1.2355449667282763</v>
      </c>
      <c r="H7800" s="34">
        <f t="shared" si="364"/>
        <v>0</v>
      </c>
      <c r="I7800" s="34">
        <f t="shared" si="365"/>
        <v>-1.2355449667282763</v>
      </c>
    </row>
    <row r="7801" spans="2:9" x14ac:dyDescent="0.25">
      <c r="B7801" s="9">
        <v>2021</v>
      </c>
      <c r="C7801" s="9">
        <v>11</v>
      </c>
      <c r="D7801" s="9">
        <v>16</v>
      </c>
      <c r="E7801" s="30">
        <f>I01_Avg!D7801</f>
        <v>1.5292008580095555</v>
      </c>
      <c r="F7801" s="30">
        <f>PVWatts_8.5kW!J7813</f>
        <v>1.1444449999999999</v>
      </c>
      <c r="G7801" s="34">
        <f t="shared" si="363"/>
        <v>0.38475585800955558</v>
      </c>
      <c r="H7801" s="34">
        <f t="shared" si="364"/>
        <v>0.38475585800955558</v>
      </c>
      <c r="I7801" s="34">
        <f t="shared" si="365"/>
        <v>0</v>
      </c>
    </row>
    <row r="7802" spans="2:9" x14ac:dyDescent="0.25">
      <c r="B7802" s="9">
        <v>2021</v>
      </c>
      <c r="C7802" s="9">
        <v>11</v>
      </c>
      <c r="D7802" s="9">
        <v>17</v>
      </c>
      <c r="E7802" s="30">
        <f>I01_Avg!D7802</f>
        <v>1.6699706348008125</v>
      </c>
      <c r="F7802" s="30">
        <f>PVWatts_8.5kW!J7814</f>
        <v>0</v>
      </c>
      <c r="G7802" s="34">
        <f t="shared" si="363"/>
        <v>1.6699706348008125</v>
      </c>
      <c r="H7802" s="34">
        <f t="shared" si="364"/>
        <v>1.6699706348008125</v>
      </c>
      <c r="I7802" s="34">
        <f t="shared" si="365"/>
        <v>0</v>
      </c>
    </row>
    <row r="7803" spans="2:9" x14ac:dyDescent="0.25">
      <c r="B7803" s="9">
        <v>2021</v>
      </c>
      <c r="C7803" s="9">
        <v>11</v>
      </c>
      <c r="D7803" s="9">
        <v>18</v>
      </c>
      <c r="E7803" s="30">
        <f>I01_Avg!D7803</f>
        <v>1.7534382396250514</v>
      </c>
      <c r="F7803" s="30">
        <f>PVWatts_8.5kW!J7815</f>
        <v>0</v>
      </c>
      <c r="G7803" s="34">
        <f t="shared" si="363"/>
        <v>1.7534382396250514</v>
      </c>
      <c r="H7803" s="34">
        <f t="shared" si="364"/>
        <v>1.7534382396250514</v>
      </c>
      <c r="I7803" s="34">
        <f t="shared" si="365"/>
        <v>0</v>
      </c>
    </row>
    <row r="7804" spans="2:9" x14ac:dyDescent="0.25">
      <c r="B7804" s="9">
        <v>2021</v>
      </c>
      <c r="C7804" s="9">
        <v>11</v>
      </c>
      <c r="D7804" s="9">
        <v>19</v>
      </c>
      <c r="E7804" s="30">
        <f>I01_Avg!D7804</f>
        <v>1.6943396574424219</v>
      </c>
      <c r="F7804" s="30">
        <f>PVWatts_8.5kW!J7816</f>
        <v>0</v>
      </c>
      <c r="G7804" s="34">
        <f t="shared" si="363"/>
        <v>1.6943396574424219</v>
      </c>
      <c r="H7804" s="34">
        <f t="shared" si="364"/>
        <v>1.6943396574424219</v>
      </c>
      <c r="I7804" s="34">
        <f t="shared" si="365"/>
        <v>0</v>
      </c>
    </row>
    <row r="7805" spans="2:9" x14ac:dyDescent="0.25">
      <c r="B7805" s="9">
        <v>2021</v>
      </c>
      <c r="C7805" s="9">
        <v>11</v>
      </c>
      <c r="D7805" s="9">
        <v>20</v>
      </c>
      <c r="E7805" s="30">
        <f>I01_Avg!D7805</f>
        <v>1.6591310154916576</v>
      </c>
      <c r="F7805" s="30">
        <f>PVWatts_8.5kW!J7817</f>
        <v>0</v>
      </c>
      <c r="G7805" s="34">
        <f t="shared" si="363"/>
        <v>1.6591310154916576</v>
      </c>
      <c r="H7805" s="34">
        <f t="shared" si="364"/>
        <v>1.6591310154916576</v>
      </c>
      <c r="I7805" s="34">
        <f t="shared" si="365"/>
        <v>0</v>
      </c>
    </row>
    <row r="7806" spans="2:9" x14ac:dyDescent="0.25">
      <c r="B7806" s="9">
        <v>2021</v>
      </c>
      <c r="C7806" s="9">
        <v>11</v>
      </c>
      <c r="D7806" s="9">
        <v>21</v>
      </c>
      <c r="E7806" s="30">
        <f>I01_Avg!D7806</f>
        <v>1.4838771708447587</v>
      </c>
      <c r="F7806" s="30">
        <f>PVWatts_8.5kW!J7818</f>
        <v>0</v>
      </c>
      <c r="G7806" s="34">
        <f t="shared" si="363"/>
        <v>1.4838771708447587</v>
      </c>
      <c r="H7806" s="34">
        <f t="shared" si="364"/>
        <v>1.4838771708447587</v>
      </c>
      <c r="I7806" s="34">
        <f t="shared" si="365"/>
        <v>0</v>
      </c>
    </row>
    <row r="7807" spans="2:9" x14ac:dyDescent="0.25">
      <c r="B7807" s="9">
        <v>2021</v>
      </c>
      <c r="C7807" s="9">
        <v>11</v>
      </c>
      <c r="D7807" s="9">
        <v>22</v>
      </c>
      <c r="E7807" s="30">
        <f>I01_Avg!D7807</f>
        <v>1.3951157683658175</v>
      </c>
      <c r="F7807" s="30">
        <f>PVWatts_8.5kW!J7819</f>
        <v>0</v>
      </c>
      <c r="G7807" s="34">
        <f t="shared" si="363"/>
        <v>1.3951157683658175</v>
      </c>
      <c r="H7807" s="34">
        <f t="shared" si="364"/>
        <v>1.3951157683658175</v>
      </c>
      <c r="I7807" s="34">
        <f t="shared" si="365"/>
        <v>0</v>
      </c>
    </row>
    <row r="7808" spans="2:9" x14ac:dyDescent="0.25">
      <c r="B7808" s="9">
        <v>2021</v>
      </c>
      <c r="C7808" s="9">
        <v>11</v>
      </c>
      <c r="D7808" s="9">
        <v>23</v>
      </c>
      <c r="E7808" s="30">
        <f>I01_Avg!D7808</f>
        <v>1.2965846961263761</v>
      </c>
      <c r="F7808" s="30">
        <f>PVWatts_8.5kW!J7820</f>
        <v>0</v>
      </c>
      <c r="G7808" s="34">
        <f t="shared" si="363"/>
        <v>1.2965846961263761</v>
      </c>
      <c r="H7808" s="34">
        <f t="shared" si="364"/>
        <v>1.2965846961263761</v>
      </c>
      <c r="I7808" s="34">
        <f t="shared" si="365"/>
        <v>0</v>
      </c>
    </row>
    <row r="7809" spans="2:9" x14ac:dyDescent="0.25">
      <c r="B7809" s="9">
        <v>2021</v>
      </c>
      <c r="C7809" s="9">
        <v>11</v>
      </c>
      <c r="D7809" s="9">
        <v>0</v>
      </c>
      <c r="E7809" s="30">
        <f>I01_Avg!D7809</f>
        <v>1.2237400583493896</v>
      </c>
      <c r="F7809" s="30">
        <f>PVWatts_8.5kW!J7821</f>
        <v>0</v>
      </c>
      <c r="G7809" s="34">
        <f t="shared" si="363"/>
        <v>1.2237400583493896</v>
      </c>
      <c r="H7809" s="34">
        <f t="shared" si="364"/>
        <v>1.2237400583493896</v>
      </c>
      <c r="I7809" s="34">
        <f t="shared" si="365"/>
        <v>0</v>
      </c>
    </row>
    <row r="7810" spans="2:9" x14ac:dyDescent="0.25">
      <c r="B7810" s="9">
        <v>2021</v>
      </c>
      <c r="C7810" s="9">
        <v>11</v>
      </c>
      <c r="D7810" s="9">
        <v>1</v>
      </c>
      <c r="E7810" s="30">
        <f>I01_Avg!D7810</f>
        <v>1.229555627410696</v>
      </c>
      <c r="F7810" s="30">
        <f>PVWatts_8.5kW!J7822</f>
        <v>0</v>
      </c>
      <c r="G7810" s="34">
        <f t="shared" si="363"/>
        <v>1.229555627410696</v>
      </c>
      <c r="H7810" s="34">
        <f t="shared" si="364"/>
        <v>1.229555627410696</v>
      </c>
      <c r="I7810" s="34">
        <f t="shared" si="365"/>
        <v>0</v>
      </c>
    </row>
    <row r="7811" spans="2:9" x14ac:dyDescent="0.25">
      <c r="B7811" s="9">
        <v>2021</v>
      </c>
      <c r="C7811" s="9">
        <v>11</v>
      </c>
      <c r="D7811" s="9">
        <v>2</v>
      </c>
      <c r="E7811" s="30">
        <f>I01_Avg!D7811</f>
        <v>1.1968557624873097</v>
      </c>
      <c r="F7811" s="30">
        <f>PVWatts_8.5kW!J7823</f>
        <v>0</v>
      </c>
      <c r="G7811" s="34">
        <f t="shared" si="363"/>
        <v>1.1968557624873097</v>
      </c>
      <c r="H7811" s="34">
        <f t="shared" si="364"/>
        <v>1.1968557624873097</v>
      </c>
      <c r="I7811" s="34">
        <f t="shared" si="365"/>
        <v>0</v>
      </c>
    </row>
    <row r="7812" spans="2:9" x14ac:dyDescent="0.25">
      <c r="B7812" s="9">
        <v>2021</v>
      </c>
      <c r="C7812" s="9">
        <v>11</v>
      </c>
      <c r="D7812" s="9">
        <v>3</v>
      </c>
      <c r="E7812" s="30">
        <f>I01_Avg!D7812</f>
        <v>1.277559300189733</v>
      </c>
      <c r="F7812" s="30">
        <f>PVWatts_8.5kW!J7824</f>
        <v>0</v>
      </c>
      <c r="G7812" s="34">
        <f t="shared" si="363"/>
        <v>1.277559300189733</v>
      </c>
      <c r="H7812" s="34">
        <f t="shared" si="364"/>
        <v>1.277559300189733</v>
      </c>
      <c r="I7812" s="34">
        <f t="shared" si="365"/>
        <v>0</v>
      </c>
    </row>
    <row r="7813" spans="2:9" x14ac:dyDescent="0.25">
      <c r="B7813" s="9">
        <v>2021</v>
      </c>
      <c r="C7813" s="9">
        <v>11</v>
      </c>
      <c r="D7813" s="9">
        <v>4</v>
      </c>
      <c r="E7813" s="30">
        <f>I01_Avg!D7813</f>
        <v>1.2846009881187415</v>
      </c>
      <c r="F7813" s="30">
        <f>PVWatts_8.5kW!J7825</f>
        <v>0</v>
      </c>
      <c r="G7813" s="34">
        <f t="shared" si="363"/>
        <v>1.2846009881187415</v>
      </c>
      <c r="H7813" s="34">
        <f t="shared" si="364"/>
        <v>1.2846009881187415</v>
      </c>
      <c r="I7813" s="34">
        <f t="shared" si="365"/>
        <v>0</v>
      </c>
    </row>
    <row r="7814" spans="2:9" x14ac:dyDescent="0.25">
      <c r="B7814" s="9">
        <v>2021</v>
      </c>
      <c r="C7814" s="9">
        <v>11</v>
      </c>
      <c r="D7814" s="9">
        <v>5</v>
      </c>
      <c r="E7814" s="30">
        <f>I01_Avg!D7814</f>
        <v>1.3992495378352061</v>
      </c>
      <c r="F7814" s="30">
        <f>PVWatts_8.5kW!J7826</f>
        <v>0</v>
      </c>
      <c r="G7814" s="34">
        <f t="shared" si="363"/>
        <v>1.3992495378352061</v>
      </c>
      <c r="H7814" s="34">
        <f t="shared" si="364"/>
        <v>1.3992495378352061</v>
      </c>
      <c r="I7814" s="34">
        <f t="shared" si="365"/>
        <v>0</v>
      </c>
    </row>
    <row r="7815" spans="2:9" x14ac:dyDescent="0.25">
      <c r="B7815" s="9">
        <v>2021</v>
      </c>
      <c r="C7815" s="9">
        <v>11</v>
      </c>
      <c r="D7815" s="9">
        <v>6</v>
      </c>
      <c r="E7815" s="30">
        <f>I01_Avg!D7815</f>
        <v>1.6039830733497005</v>
      </c>
      <c r="F7815" s="30">
        <f>PVWatts_8.5kW!J7827</f>
        <v>0</v>
      </c>
      <c r="G7815" s="34">
        <f t="shared" si="363"/>
        <v>1.6039830733497005</v>
      </c>
      <c r="H7815" s="34">
        <f t="shared" si="364"/>
        <v>1.6039830733497005</v>
      </c>
      <c r="I7815" s="34">
        <f t="shared" si="365"/>
        <v>0</v>
      </c>
    </row>
    <row r="7816" spans="2:9" x14ac:dyDescent="0.25">
      <c r="B7816" s="9">
        <v>2021</v>
      </c>
      <c r="C7816" s="9">
        <v>11</v>
      </c>
      <c r="D7816" s="9">
        <v>7</v>
      </c>
      <c r="E7816" s="30">
        <f>I01_Avg!D7816</f>
        <v>1.7244614033128174</v>
      </c>
      <c r="F7816" s="30">
        <f>PVWatts_8.5kW!J7828</f>
        <v>0</v>
      </c>
      <c r="G7816" s="34">
        <f t="shared" si="363"/>
        <v>1.7244614033128174</v>
      </c>
      <c r="H7816" s="34">
        <f t="shared" si="364"/>
        <v>1.7244614033128174</v>
      </c>
      <c r="I7816" s="34">
        <f t="shared" si="365"/>
        <v>0</v>
      </c>
    </row>
    <row r="7817" spans="2:9" x14ac:dyDescent="0.25">
      <c r="B7817" s="9">
        <v>2021</v>
      </c>
      <c r="C7817" s="9">
        <v>11</v>
      </c>
      <c r="D7817" s="9">
        <v>8</v>
      </c>
      <c r="E7817" s="30">
        <f>I01_Avg!D7817</f>
        <v>1.8113431985991875</v>
      </c>
      <c r="F7817" s="30">
        <f>PVWatts_8.5kW!J7829</f>
        <v>1.1353599999999999</v>
      </c>
      <c r="G7817" s="34">
        <f t="shared" si="363"/>
        <v>0.67598319859918754</v>
      </c>
      <c r="H7817" s="34">
        <f t="shared" si="364"/>
        <v>0.67598319859918754</v>
      </c>
      <c r="I7817" s="34">
        <f t="shared" si="365"/>
        <v>0</v>
      </c>
    </row>
    <row r="7818" spans="2:9" x14ac:dyDescent="0.25">
      <c r="B7818" s="9">
        <v>2021</v>
      </c>
      <c r="C7818" s="9">
        <v>11</v>
      </c>
      <c r="D7818" s="9">
        <v>9</v>
      </c>
      <c r="E7818" s="30">
        <f>I01_Avg!D7818</f>
        <v>1.6911606095376985</v>
      </c>
      <c r="F7818" s="30">
        <f>PVWatts_8.5kW!J7830</f>
        <v>2.8112579999999996</v>
      </c>
      <c r="G7818" s="34">
        <f t="shared" ref="G7818:G7881" si="366">+E7818-F7818</f>
        <v>-1.1200973904623011</v>
      </c>
      <c r="H7818" s="34">
        <f t="shared" ref="H7818:H7881" si="367">+IF(G7818&gt;0,G7818,0)</f>
        <v>0</v>
      </c>
      <c r="I7818" s="34">
        <f t="shared" ref="I7818:I7881" si="368">+IF(G7818&lt;0,G7818,0)</f>
        <v>-1.1200973904623011</v>
      </c>
    </row>
    <row r="7819" spans="2:9" x14ac:dyDescent="0.25">
      <c r="B7819" s="9">
        <v>2021</v>
      </c>
      <c r="C7819" s="9">
        <v>11</v>
      </c>
      <c r="D7819" s="9">
        <v>10</v>
      </c>
      <c r="E7819" s="30">
        <f>I01_Avg!D7819</f>
        <v>1.6202281305200747</v>
      </c>
      <c r="F7819" s="30">
        <f>PVWatts_8.5kW!J7831</f>
        <v>4.0898510000000003</v>
      </c>
      <c r="G7819" s="34">
        <f t="shared" si="366"/>
        <v>-2.4696228694799256</v>
      </c>
      <c r="H7819" s="34">
        <f t="shared" si="367"/>
        <v>0</v>
      </c>
      <c r="I7819" s="34">
        <f t="shared" si="368"/>
        <v>-2.4696228694799256</v>
      </c>
    </row>
    <row r="7820" spans="2:9" x14ac:dyDescent="0.25">
      <c r="B7820" s="9">
        <v>2021</v>
      </c>
      <c r="C7820" s="9">
        <v>11</v>
      </c>
      <c r="D7820" s="9">
        <v>11</v>
      </c>
      <c r="E7820" s="30">
        <f>I01_Avg!D7820</f>
        <v>1.5034074169115808</v>
      </c>
      <c r="F7820" s="30">
        <f>PVWatts_8.5kW!J7832</f>
        <v>4.7324350000000006</v>
      </c>
      <c r="G7820" s="34">
        <f t="shared" si="366"/>
        <v>-3.2290275830884196</v>
      </c>
      <c r="H7820" s="34">
        <f t="shared" si="367"/>
        <v>0</v>
      </c>
      <c r="I7820" s="34">
        <f t="shared" si="368"/>
        <v>-3.2290275830884196</v>
      </c>
    </row>
    <row r="7821" spans="2:9" x14ac:dyDescent="0.25">
      <c r="B7821" s="9">
        <v>2021</v>
      </c>
      <c r="C7821" s="9">
        <v>11</v>
      </c>
      <c r="D7821" s="9">
        <v>12</v>
      </c>
      <c r="E7821" s="30">
        <f>I01_Avg!D7821</f>
        <v>1.35530654957014</v>
      </c>
      <c r="F7821" s="30">
        <f>PVWatts_8.5kW!J7833</f>
        <v>4.9673720000000001</v>
      </c>
      <c r="G7821" s="34">
        <f t="shared" si="366"/>
        <v>-3.6120654504298599</v>
      </c>
      <c r="H7821" s="34">
        <f t="shared" si="367"/>
        <v>0</v>
      </c>
      <c r="I7821" s="34">
        <f t="shared" si="368"/>
        <v>-3.6120654504298599</v>
      </c>
    </row>
    <row r="7822" spans="2:9" x14ac:dyDescent="0.25">
      <c r="B7822" s="9">
        <v>2021</v>
      </c>
      <c r="C7822" s="9">
        <v>11</v>
      </c>
      <c r="D7822" s="9">
        <v>13</v>
      </c>
      <c r="E7822" s="30">
        <f>I01_Avg!D7822</f>
        <v>1.2073446214632326</v>
      </c>
      <c r="F7822" s="30">
        <f>PVWatts_8.5kW!J7834</f>
        <v>4.6174030000000004</v>
      </c>
      <c r="G7822" s="34">
        <f t="shared" si="366"/>
        <v>-3.4100583785367675</v>
      </c>
      <c r="H7822" s="34">
        <f t="shared" si="367"/>
        <v>0</v>
      </c>
      <c r="I7822" s="34">
        <f t="shared" si="368"/>
        <v>-3.4100583785367675</v>
      </c>
    </row>
    <row r="7823" spans="2:9" x14ac:dyDescent="0.25">
      <c r="B7823" s="9">
        <v>2021</v>
      </c>
      <c r="C7823" s="9">
        <v>11</v>
      </c>
      <c r="D7823" s="9">
        <v>14</v>
      </c>
      <c r="E7823" s="30">
        <f>I01_Avg!D7823</f>
        <v>1.2577609866294863</v>
      </c>
      <c r="F7823" s="30">
        <f>PVWatts_8.5kW!J7835</f>
        <v>3.9459400000000002</v>
      </c>
      <c r="G7823" s="34">
        <f t="shared" si="366"/>
        <v>-2.6881790133705139</v>
      </c>
      <c r="H7823" s="34">
        <f t="shared" si="367"/>
        <v>0</v>
      </c>
      <c r="I7823" s="34">
        <f t="shared" si="368"/>
        <v>-2.6881790133705139</v>
      </c>
    </row>
    <row r="7824" spans="2:9" x14ac:dyDescent="0.25">
      <c r="B7824" s="9">
        <v>2021</v>
      </c>
      <c r="C7824" s="9">
        <v>11</v>
      </c>
      <c r="D7824" s="9">
        <v>15</v>
      </c>
      <c r="E7824" s="30">
        <f>I01_Avg!D7824</f>
        <v>1.2160038554333901</v>
      </c>
      <c r="F7824" s="30">
        <f>PVWatts_8.5kW!J7836</f>
        <v>0.81955999999999996</v>
      </c>
      <c r="G7824" s="34">
        <f t="shared" si="366"/>
        <v>0.39644385543339011</v>
      </c>
      <c r="H7824" s="34">
        <f t="shared" si="367"/>
        <v>0.39644385543339011</v>
      </c>
      <c r="I7824" s="34">
        <f t="shared" si="368"/>
        <v>0</v>
      </c>
    </row>
    <row r="7825" spans="2:9" x14ac:dyDescent="0.25">
      <c r="B7825" s="9">
        <v>2021</v>
      </c>
      <c r="C7825" s="9">
        <v>11</v>
      </c>
      <c r="D7825" s="9">
        <v>16</v>
      </c>
      <c r="E7825" s="30">
        <f>I01_Avg!D7825</f>
        <v>1.3708368881333783</v>
      </c>
      <c r="F7825" s="30">
        <f>PVWatts_8.5kW!J7837</f>
        <v>0.177672</v>
      </c>
      <c r="G7825" s="34">
        <f t="shared" si="366"/>
        <v>1.1931648881333783</v>
      </c>
      <c r="H7825" s="34">
        <f t="shared" si="367"/>
        <v>1.1931648881333783</v>
      </c>
      <c r="I7825" s="34">
        <f t="shared" si="368"/>
        <v>0</v>
      </c>
    </row>
    <row r="7826" spans="2:9" x14ac:dyDescent="0.25">
      <c r="B7826" s="9">
        <v>2021</v>
      </c>
      <c r="C7826" s="9">
        <v>11</v>
      </c>
      <c r="D7826" s="9">
        <v>17</v>
      </c>
      <c r="E7826" s="30">
        <f>I01_Avg!D7826</f>
        <v>1.6152573654515627</v>
      </c>
      <c r="F7826" s="30">
        <f>PVWatts_8.5kW!J7838</f>
        <v>0</v>
      </c>
      <c r="G7826" s="34">
        <f t="shared" si="366"/>
        <v>1.6152573654515627</v>
      </c>
      <c r="H7826" s="34">
        <f t="shared" si="367"/>
        <v>1.6152573654515627</v>
      </c>
      <c r="I7826" s="34">
        <f t="shared" si="368"/>
        <v>0</v>
      </c>
    </row>
    <row r="7827" spans="2:9" x14ac:dyDescent="0.25">
      <c r="B7827" s="9">
        <v>2021</v>
      </c>
      <c r="C7827" s="9">
        <v>11</v>
      </c>
      <c r="D7827" s="9">
        <v>18</v>
      </c>
      <c r="E7827" s="30">
        <f>I01_Avg!D7827</f>
        <v>1.8227444109138882</v>
      </c>
      <c r="F7827" s="30">
        <f>PVWatts_8.5kW!J7839</f>
        <v>0</v>
      </c>
      <c r="G7827" s="34">
        <f t="shared" si="366"/>
        <v>1.8227444109138882</v>
      </c>
      <c r="H7827" s="34">
        <f t="shared" si="367"/>
        <v>1.8227444109138882</v>
      </c>
      <c r="I7827" s="34">
        <f t="shared" si="368"/>
        <v>0</v>
      </c>
    </row>
    <row r="7828" spans="2:9" x14ac:dyDescent="0.25">
      <c r="B7828" s="9">
        <v>2021</v>
      </c>
      <c r="C7828" s="9">
        <v>11</v>
      </c>
      <c r="D7828" s="9">
        <v>19</v>
      </c>
      <c r="E7828" s="30">
        <f>I01_Avg!D7828</f>
        <v>1.7444630676641839</v>
      </c>
      <c r="F7828" s="30">
        <f>PVWatts_8.5kW!J7840</f>
        <v>0</v>
      </c>
      <c r="G7828" s="34">
        <f t="shared" si="366"/>
        <v>1.7444630676641839</v>
      </c>
      <c r="H7828" s="34">
        <f t="shared" si="367"/>
        <v>1.7444630676641839</v>
      </c>
      <c r="I7828" s="34">
        <f t="shared" si="368"/>
        <v>0</v>
      </c>
    </row>
    <row r="7829" spans="2:9" x14ac:dyDescent="0.25">
      <c r="B7829" s="9">
        <v>2021</v>
      </c>
      <c r="C7829" s="9">
        <v>11</v>
      </c>
      <c r="D7829" s="9">
        <v>20</v>
      </c>
      <c r="E7829" s="30">
        <f>I01_Avg!D7829</f>
        <v>1.6544015487115467</v>
      </c>
      <c r="F7829" s="30">
        <f>PVWatts_8.5kW!J7841</f>
        <v>0</v>
      </c>
      <c r="G7829" s="34">
        <f t="shared" si="366"/>
        <v>1.6544015487115467</v>
      </c>
      <c r="H7829" s="34">
        <f t="shared" si="367"/>
        <v>1.6544015487115467</v>
      </c>
      <c r="I7829" s="34">
        <f t="shared" si="368"/>
        <v>0</v>
      </c>
    </row>
    <row r="7830" spans="2:9" x14ac:dyDescent="0.25">
      <c r="B7830" s="9">
        <v>2021</v>
      </c>
      <c r="C7830" s="9">
        <v>11</v>
      </c>
      <c r="D7830" s="9">
        <v>21</v>
      </c>
      <c r="E7830" s="30">
        <f>I01_Avg!D7830</f>
        <v>1.5758042095185492</v>
      </c>
      <c r="F7830" s="30">
        <f>PVWatts_8.5kW!J7842</f>
        <v>0</v>
      </c>
      <c r="G7830" s="34">
        <f t="shared" si="366"/>
        <v>1.5758042095185492</v>
      </c>
      <c r="H7830" s="34">
        <f t="shared" si="367"/>
        <v>1.5758042095185492</v>
      </c>
      <c r="I7830" s="34">
        <f t="shared" si="368"/>
        <v>0</v>
      </c>
    </row>
    <row r="7831" spans="2:9" x14ac:dyDescent="0.25">
      <c r="B7831" s="9">
        <v>2021</v>
      </c>
      <c r="C7831" s="9">
        <v>11</v>
      </c>
      <c r="D7831" s="9">
        <v>22</v>
      </c>
      <c r="E7831" s="30">
        <f>I01_Avg!D7831</f>
        <v>1.4348162365826538</v>
      </c>
      <c r="F7831" s="30">
        <f>PVWatts_8.5kW!J7843</f>
        <v>0</v>
      </c>
      <c r="G7831" s="34">
        <f t="shared" si="366"/>
        <v>1.4348162365826538</v>
      </c>
      <c r="H7831" s="34">
        <f t="shared" si="367"/>
        <v>1.4348162365826538</v>
      </c>
      <c r="I7831" s="34">
        <f t="shared" si="368"/>
        <v>0</v>
      </c>
    </row>
    <row r="7832" spans="2:9" x14ac:dyDescent="0.25">
      <c r="B7832" s="9">
        <v>2021</v>
      </c>
      <c r="C7832" s="9">
        <v>11</v>
      </c>
      <c r="D7832" s="9">
        <v>23</v>
      </c>
      <c r="E7832" s="30">
        <f>I01_Avg!D7832</f>
        <v>1.4221378952935571</v>
      </c>
      <c r="F7832" s="30">
        <f>PVWatts_8.5kW!J7844</f>
        <v>0</v>
      </c>
      <c r="G7832" s="34">
        <f t="shared" si="366"/>
        <v>1.4221378952935571</v>
      </c>
      <c r="H7832" s="34">
        <f t="shared" si="367"/>
        <v>1.4221378952935571</v>
      </c>
      <c r="I7832" s="34">
        <f t="shared" si="368"/>
        <v>0</v>
      </c>
    </row>
    <row r="7833" spans="2:9" x14ac:dyDescent="0.25">
      <c r="B7833" s="9">
        <v>2021</v>
      </c>
      <c r="C7833" s="9">
        <v>11</v>
      </c>
      <c r="D7833" s="9">
        <v>0</v>
      </c>
      <c r="E7833" s="30">
        <f>I01_Avg!D7833</f>
        <v>1.2685600521956015</v>
      </c>
      <c r="F7833" s="30">
        <f>PVWatts_8.5kW!J7845</f>
        <v>0</v>
      </c>
      <c r="G7833" s="34">
        <f t="shared" si="366"/>
        <v>1.2685600521956015</v>
      </c>
      <c r="H7833" s="34">
        <f t="shared" si="367"/>
        <v>1.2685600521956015</v>
      </c>
      <c r="I7833" s="34">
        <f t="shared" si="368"/>
        <v>0</v>
      </c>
    </row>
    <row r="7834" spans="2:9" x14ac:dyDescent="0.25">
      <c r="B7834" s="9">
        <v>2021</v>
      </c>
      <c r="C7834" s="9">
        <v>11</v>
      </c>
      <c r="D7834" s="9">
        <v>1</v>
      </c>
      <c r="E7834" s="30">
        <f>I01_Avg!D7834</f>
        <v>1.2421633835541899</v>
      </c>
      <c r="F7834" s="30">
        <f>PVWatts_8.5kW!J7846</f>
        <v>0</v>
      </c>
      <c r="G7834" s="34">
        <f t="shared" si="366"/>
        <v>1.2421633835541899</v>
      </c>
      <c r="H7834" s="34">
        <f t="shared" si="367"/>
        <v>1.2421633835541899</v>
      </c>
      <c r="I7834" s="34">
        <f t="shared" si="368"/>
        <v>0</v>
      </c>
    </row>
    <row r="7835" spans="2:9" x14ac:dyDescent="0.25">
      <c r="B7835" s="9">
        <v>2021</v>
      </c>
      <c r="C7835" s="9">
        <v>11</v>
      </c>
      <c r="D7835" s="9">
        <v>2</v>
      </c>
      <c r="E7835" s="30">
        <f>I01_Avg!D7835</f>
        <v>1.2626598607416157</v>
      </c>
      <c r="F7835" s="30">
        <f>PVWatts_8.5kW!J7847</f>
        <v>0</v>
      </c>
      <c r="G7835" s="34">
        <f t="shared" si="366"/>
        <v>1.2626598607416157</v>
      </c>
      <c r="H7835" s="34">
        <f t="shared" si="367"/>
        <v>1.2626598607416157</v>
      </c>
      <c r="I7835" s="34">
        <f t="shared" si="368"/>
        <v>0</v>
      </c>
    </row>
    <row r="7836" spans="2:9" x14ac:dyDescent="0.25">
      <c r="B7836" s="9">
        <v>2021</v>
      </c>
      <c r="C7836" s="9">
        <v>11</v>
      </c>
      <c r="D7836" s="9">
        <v>3</v>
      </c>
      <c r="E7836" s="30">
        <f>I01_Avg!D7836</f>
        <v>1.3106389003325607</v>
      </c>
      <c r="F7836" s="30">
        <f>PVWatts_8.5kW!J7848</f>
        <v>0</v>
      </c>
      <c r="G7836" s="34">
        <f t="shared" si="366"/>
        <v>1.3106389003325607</v>
      </c>
      <c r="H7836" s="34">
        <f t="shared" si="367"/>
        <v>1.3106389003325607</v>
      </c>
      <c r="I7836" s="34">
        <f t="shared" si="368"/>
        <v>0</v>
      </c>
    </row>
    <row r="7837" spans="2:9" x14ac:dyDescent="0.25">
      <c r="B7837" s="9">
        <v>2021</v>
      </c>
      <c r="C7837" s="9">
        <v>11</v>
      </c>
      <c r="D7837" s="9">
        <v>4</v>
      </c>
      <c r="E7837" s="30">
        <f>I01_Avg!D7837</f>
        <v>1.3604015975797732</v>
      </c>
      <c r="F7837" s="30">
        <f>PVWatts_8.5kW!J7849</f>
        <v>0</v>
      </c>
      <c r="G7837" s="34">
        <f t="shared" si="366"/>
        <v>1.3604015975797732</v>
      </c>
      <c r="H7837" s="34">
        <f t="shared" si="367"/>
        <v>1.3604015975797732</v>
      </c>
      <c r="I7837" s="34">
        <f t="shared" si="368"/>
        <v>0</v>
      </c>
    </row>
    <row r="7838" spans="2:9" x14ac:dyDescent="0.25">
      <c r="B7838" s="9">
        <v>2021</v>
      </c>
      <c r="C7838" s="9">
        <v>11</v>
      </c>
      <c r="D7838" s="9">
        <v>5</v>
      </c>
      <c r="E7838" s="30">
        <f>I01_Avg!D7838</f>
        <v>1.485037214197269</v>
      </c>
      <c r="F7838" s="30">
        <f>PVWatts_8.5kW!J7850</f>
        <v>0</v>
      </c>
      <c r="G7838" s="34">
        <f t="shared" si="366"/>
        <v>1.485037214197269</v>
      </c>
      <c r="H7838" s="34">
        <f t="shared" si="367"/>
        <v>1.485037214197269</v>
      </c>
      <c r="I7838" s="34">
        <f t="shared" si="368"/>
        <v>0</v>
      </c>
    </row>
    <row r="7839" spans="2:9" x14ac:dyDescent="0.25">
      <c r="B7839" s="9">
        <v>2021</v>
      </c>
      <c r="C7839" s="9">
        <v>11</v>
      </c>
      <c r="D7839" s="9">
        <v>6</v>
      </c>
      <c r="E7839" s="30">
        <f>I01_Avg!D7839</f>
        <v>1.704417727088628</v>
      </c>
      <c r="F7839" s="30">
        <f>PVWatts_8.5kW!J7851</f>
        <v>0</v>
      </c>
      <c r="G7839" s="34">
        <f t="shared" si="366"/>
        <v>1.704417727088628</v>
      </c>
      <c r="H7839" s="34">
        <f t="shared" si="367"/>
        <v>1.704417727088628</v>
      </c>
      <c r="I7839" s="34">
        <f t="shared" si="368"/>
        <v>0</v>
      </c>
    </row>
    <row r="7840" spans="2:9" x14ac:dyDescent="0.25">
      <c r="B7840" s="9">
        <v>2021</v>
      </c>
      <c r="C7840" s="9">
        <v>11</v>
      </c>
      <c r="D7840" s="9">
        <v>7</v>
      </c>
      <c r="E7840" s="30">
        <f>I01_Avg!D7840</f>
        <v>1.7193365775959084</v>
      </c>
      <c r="F7840" s="30">
        <f>PVWatts_8.5kW!J7852</f>
        <v>0</v>
      </c>
      <c r="G7840" s="34">
        <f t="shared" si="366"/>
        <v>1.7193365775959084</v>
      </c>
      <c r="H7840" s="34">
        <f t="shared" si="367"/>
        <v>1.7193365775959084</v>
      </c>
      <c r="I7840" s="34">
        <f t="shared" si="368"/>
        <v>0</v>
      </c>
    </row>
    <row r="7841" spans="2:9" x14ac:dyDescent="0.25">
      <c r="B7841" s="9">
        <v>2021</v>
      </c>
      <c r="C7841" s="9">
        <v>11</v>
      </c>
      <c r="D7841" s="9">
        <v>8</v>
      </c>
      <c r="E7841" s="30">
        <f>I01_Avg!D7841</f>
        <v>1.7301176994675773</v>
      </c>
      <c r="F7841" s="30">
        <f>PVWatts_8.5kW!J7853</f>
        <v>8.8108000000000006E-2</v>
      </c>
      <c r="G7841" s="34">
        <f t="shared" si="366"/>
        <v>1.6420096994675772</v>
      </c>
      <c r="H7841" s="34">
        <f t="shared" si="367"/>
        <v>1.6420096994675772</v>
      </c>
      <c r="I7841" s="34">
        <f t="shared" si="368"/>
        <v>0</v>
      </c>
    </row>
    <row r="7842" spans="2:9" x14ac:dyDescent="0.25">
      <c r="B7842" s="9">
        <v>2021</v>
      </c>
      <c r="C7842" s="9">
        <v>11</v>
      </c>
      <c r="D7842" s="9">
        <v>9</v>
      </c>
      <c r="E7842" s="30">
        <f>I01_Avg!D7842</f>
        <v>1.6919749592628692</v>
      </c>
      <c r="F7842" s="30">
        <f>PVWatts_8.5kW!J7854</f>
        <v>0.28477400000000003</v>
      </c>
      <c r="G7842" s="34">
        <f t="shared" si="366"/>
        <v>1.4072009592628691</v>
      </c>
      <c r="H7842" s="34">
        <f t="shared" si="367"/>
        <v>1.4072009592628691</v>
      </c>
      <c r="I7842" s="34">
        <f t="shared" si="368"/>
        <v>0</v>
      </c>
    </row>
    <row r="7843" spans="2:9" x14ac:dyDescent="0.25">
      <c r="B7843" s="9">
        <v>2021</v>
      </c>
      <c r="C7843" s="9">
        <v>11</v>
      </c>
      <c r="D7843" s="9">
        <v>10</v>
      </c>
      <c r="E7843" s="30">
        <f>I01_Avg!D7843</f>
        <v>1.7068778088946466</v>
      </c>
      <c r="F7843" s="30">
        <f>PVWatts_8.5kW!J7855</f>
        <v>1.6694200000000001</v>
      </c>
      <c r="G7843" s="34">
        <f t="shared" si="366"/>
        <v>3.7457808894646449E-2</v>
      </c>
      <c r="H7843" s="34">
        <f t="shared" si="367"/>
        <v>3.7457808894646449E-2</v>
      </c>
      <c r="I7843" s="34">
        <f t="shared" si="368"/>
        <v>0</v>
      </c>
    </row>
    <row r="7844" spans="2:9" x14ac:dyDescent="0.25">
      <c r="B7844" s="9">
        <v>2021</v>
      </c>
      <c r="C7844" s="9">
        <v>11</v>
      </c>
      <c r="D7844" s="9">
        <v>11</v>
      </c>
      <c r="E7844" s="30">
        <f>I01_Avg!D7844</f>
        <v>1.6387980884194495</v>
      </c>
      <c r="F7844" s="30">
        <f>PVWatts_8.5kW!J7856</f>
        <v>1.827782</v>
      </c>
      <c r="G7844" s="34">
        <f t="shared" si="366"/>
        <v>-0.1889839115805505</v>
      </c>
      <c r="H7844" s="34">
        <f t="shared" si="367"/>
        <v>0</v>
      </c>
      <c r="I7844" s="34">
        <f t="shared" si="368"/>
        <v>-0.1889839115805505</v>
      </c>
    </row>
    <row r="7845" spans="2:9" x14ac:dyDescent="0.25">
      <c r="B7845" s="9">
        <v>2021</v>
      </c>
      <c r="C7845" s="9">
        <v>11</v>
      </c>
      <c r="D7845" s="9">
        <v>12</v>
      </c>
      <c r="E7845" s="30">
        <f>I01_Avg!D7845</f>
        <v>1.5733841600813487</v>
      </c>
      <c r="F7845" s="30">
        <f>PVWatts_8.5kW!J7857</f>
        <v>1.2313460000000001</v>
      </c>
      <c r="G7845" s="34">
        <f t="shared" si="366"/>
        <v>0.34203816008134869</v>
      </c>
      <c r="H7845" s="34">
        <f t="shared" si="367"/>
        <v>0.34203816008134869</v>
      </c>
      <c r="I7845" s="34">
        <f t="shared" si="368"/>
        <v>0</v>
      </c>
    </row>
    <row r="7846" spans="2:9" x14ac:dyDescent="0.25">
      <c r="B7846" s="9">
        <v>2021</v>
      </c>
      <c r="C7846" s="9">
        <v>11</v>
      </c>
      <c r="D7846" s="9">
        <v>13</v>
      </c>
      <c r="E7846" s="30">
        <f>I01_Avg!D7846</f>
        <v>1.4929107194316795</v>
      </c>
      <c r="F7846" s="30">
        <f>PVWatts_8.5kW!J7858</f>
        <v>0.78925699999999999</v>
      </c>
      <c r="G7846" s="34">
        <f t="shared" si="366"/>
        <v>0.70365371943167954</v>
      </c>
      <c r="H7846" s="34">
        <f t="shared" si="367"/>
        <v>0.70365371943167954</v>
      </c>
      <c r="I7846" s="34">
        <f t="shared" si="368"/>
        <v>0</v>
      </c>
    </row>
    <row r="7847" spans="2:9" x14ac:dyDescent="0.25">
      <c r="B7847" s="9">
        <v>2021</v>
      </c>
      <c r="C7847" s="9">
        <v>11</v>
      </c>
      <c r="D7847" s="9">
        <v>14</v>
      </c>
      <c r="E7847" s="30">
        <f>I01_Avg!D7847</f>
        <v>1.4127732444543621</v>
      </c>
      <c r="F7847" s="30">
        <f>PVWatts_8.5kW!J7859</f>
        <v>0.68584299999999998</v>
      </c>
      <c r="G7847" s="34">
        <f t="shared" si="366"/>
        <v>0.72693024445436216</v>
      </c>
      <c r="H7847" s="34">
        <f t="shared" si="367"/>
        <v>0.72693024445436216</v>
      </c>
      <c r="I7847" s="34">
        <f t="shared" si="368"/>
        <v>0</v>
      </c>
    </row>
    <row r="7848" spans="2:9" x14ac:dyDescent="0.25">
      <c r="B7848" s="9">
        <v>2021</v>
      </c>
      <c r="C7848" s="9">
        <v>11</v>
      </c>
      <c r="D7848" s="9">
        <v>15</v>
      </c>
      <c r="E7848" s="30">
        <f>I01_Avg!D7848</f>
        <v>1.4179270491672238</v>
      </c>
      <c r="F7848" s="30">
        <f>PVWatts_8.5kW!J7860</f>
        <v>0.374838</v>
      </c>
      <c r="G7848" s="34">
        <f t="shared" si="366"/>
        <v>1.0430890491672238</v>
      </c>
      <c r="H7848" s="34">
        <f t="shared" si="367"/>
        <v>1.0430890491672238</v>
      </c>
      <c r="I7848" s="34">
        <f t="shared" si="368"/>
        <v>0</v>
      </c>
    </row>
    <row r="7849" spans="2:9" x14ac:dyDescent="0.25">
      <c r="B7849" s="9">
        <v>2021</v>
      </c>
      <c r="C7849" s="9">
        <v>11</v>
      </c>
      <c r="D7849" s="9">
        <v>16</v>
      </c>
      <c r="E7849" s="30">
        <f>I01_Avg!D7849</f>
        <v>1.4953785080950086</v>
      </c>
      <c r="F7849" s="30">
        <f>PVWatts_8.5kW!J7861</f>
        <v>1.1419849999999998</v>
      </c>
      <c r="G7849" s="34">
        <f t="shared" si="366"/>
        <v>0.3533935080950088</v>
      </c>
      <c r="H7849" s="34">
        <f t="shared" si="367"/>
        <v>0.3533935080950088</v>
      </c>
      <c r="I7849" s="34">
        <f t="shared" si="368"/>
        <v>0</v>
      </c>
    </row>
    <row r="7850" spans="2:9" x14ac:dyDescent="0.25">
      <c r="B7850" s="9">
        <v>2021</v>
      </c>
      <c r="C7850" s="9">
        <v>11</v>
      </c>
      <c r="D7850" s="9">
        <v>17</v>
      </c>
      <c r="E7850" s="30">
        <f>I01_Avg!D7850</f>
        <v>1.691885047759123</v>
      </c>
      <c r="F7850" s="30">
        <f>PVWatts_8.5kW!J7862</f>
        <v>0</v>
      </c>
      <c r="G7850" s="34">
        <f t="shared" si="366"/>
        <v>1.691885047759123</v>
      </c>
      <c r="H7850" s="34">
        <f t="shared" si="367"/>
        <v>1.691885047759123</v>
      </c>
      <c r="I7850" s="34">
        <f t="shared" si="368"/>
        <v>0</v>
      </c>
    </row>
    <row r="7851" spans="2:9" x14ac:dyDescent="0.25">
      <c r="B7851" s="9">
        <v>2021</v>
      </c>
      <c r="C7851" s="9">
        <v>11</v>
      </c>
      <c r="D7851" s="9">
        <v>18</v>
      </c>
      <c r="E7851" s="30">
        <f>I01_Avg!D7851</f>
        <v>1.8518351833590196</v>
      </c>
      <c r="F7851" s="30">
        <f>PVWatts_8.5kW!J7863</f>
        <v>0</v>
      </c>
      <c r="G7851" s="34">
        <f t="shared" si="366"/>
        <v>1.8518351833590196</v>
      </c>
      <c r="H7851" s="34">
        <f t="shared" si="367"/>
        <v>1.8518351833590196</v>
      </c>
      <c r="I7851" s="34">
        <f t="shared" si="368"/>
        <v>0</v>
      </c>
    </row>
    <row r="7852" spans="2:9" x14ac:dyDescent="0.25">
      <c r="B7852" s="9">
        <v>2021</v>
      </c>
      <c r="C7852" s="9">
        <v>11</v>
      </c>
      <c r="D7852" s="9">
        <v>19</v>
      </c>
      <c r="E7852" s="30">
        <f>I01_Avg!D7852</f>
        <v>1.8221381082708499</v>
      </c>
      <c r="F7852" s="30">
        <f>PVWatts_8.5kW!J7864</f>
        <v>0</v>
      </c>
      <c r="G7852" s="34">
        <f t="shared" si="366"/>
        <v>1.8221381082708499</v>
      </c>
      <c r="H7852" s="34">
        <f t="shared" si="367"/>
        <v>1.8221381082708499</v>
      </c>
      <c r="I7852" s="34">
        <f t="shared" si="368"/>
        <v>0</v>
      </c>
    </row>
    <row r="7853" spans="2:9" x14ac:dyDescent="0.25">
      <c r="B7853" s="9">
        <v>2021</v>
      </c>
      <c r="C7853" s="9">
        <v>11</v>
      </c>
      <c r="D7853" s="9">
        <v>20</v>
      </c>
      <c r="E7853" s="30">
        <f>I01_Avg!D7853</f>
        <v>1.7765217535959252</v>
      </c>
      <c r="F7853" s="30">
        <f>PVWatts_8.5kW!J7865</f>
        <v>0</v>
      </c>
      <c r="G7853" s="34">
        <f t="shared" si="366"/>
        <v>1.7765217535959252</v>
      </c>
      <c r="H7853" s="34">
        <f t="shared" si="367"/>
        <v>1.7765217535959252</v>
      </c>
      <c r="I7853" s="34">
        <f t="shared" si="368"/>
        <v>0</v>
      </c>
    </row>
    <row r="7854" spans="2:9" x14ac:dyDescent="0.25">
      <c r="B7854" s="9">
        <v>2021</v>
      </c>
      <c r="C7854" s="9">
        <v>11</v>
      </c>
      <c r="D7854" s="9">
        <v>21</v>
      </c>
      <c r="E7854" s="30">
        <f>I01_Avg!D7854</f>
        <v>1.6042962829515408</v>
      </c>
      <c r="F7854" s="30">
        <f>PVWatts_8.5kW!J7866</f>
        <v>0</v>
      </c>
      <c r="G7854" s="34">
        <f t="shared" si="366"/>
        <v>1.6042962829515408</v>
      </c>
      <c r="H7854" s="34">
        <f t="shared" si="367"/>
        <v>1.6042962829515408</v>
      </c>
      <c r="I7854" s="34">
        <f t="shared" si="368"/>
        <v>0</v>
      </c>
    </row>
    <row r="7855" spans="2:9" x14ac:dyDescent="0.25">
      <c r="B7855" s="9">
        <v>2021</v>
      </c>
      <c r="C7855" s="9">
        <v>11</v>
      </c>
      <c r="D7855" s="9">
        <v>22</v>
      </c>
      <c r="E7855" s="30">
        <f>I01_Avg!D7855</f>
        <v>1.4803813532611882</v>
      </c>
      <c r="F7855" s="30">
        <f>PVWatts_8.5kW!J7867</f>
        <v>0</v>
      </c>
      <c r="G7855" s="34">
        <f t="shared" si="366"/>
        <v>1.4803813532611882</v>
      </c>
      <c r="H7855" s="34">
        <f t="shared" si="367"/>
        <v>1.4803813532611882</v>
      </c>
      <c r="I7855" s="34">
        <f t="shared" si="368"/>
        <v>0</v>
      </c>
    </row>
    <row r="7856" spans="2:9" x14ac:dyDescent="0.25">
      <c r="B7856" s="9">
        <v>2021</v>
      </c>
      <c r="C7856" s="9">
        <v>11</v>
      </c>
      <c r="D7856" s="9">
        <v>23</v>
      </c>
      <c r="E7856" s="30">
        <f>I01_Avg!D7856</f>
        <v>1.3855235574950264</v>
      </c>
      <c r="F7856" s="30">
        <f>PVWatts_8.5kW!J7868</f>
        <v>0</v>
      </c>
      <c r="G7856" s="34">
        <f t="shared" si="366"/>
        <v>1.3855235574950264</v>
      </c>
      <c r="H7856" s="34">
        <f t="shared" si="367"/>
        <v>1.3855235574950264</v>
      </c>
      <c r="I7856" s="34">
        <f t="shared" si="368"/>
        <v>0</v>
      </c>
    </row>
    <row r="7857" spans="2:9" x14ac:dyDescent="0.25">
      <c r="B7857" s="9">
        <v>2021</v>
      </c>
      <c r="C7857" s="9">
        <v>11</v>
      </c>
      <c r="D7857" s="9">
        <v>0</v>
      </c>
      <c r="E7857" s="30">
        <f>I01_Avg!D7857</f>
        <v>1.2793444384556485</v>
      </c>
      <c r="F7857" s="30">
        <f>PVWatts_8.5kW!J7869</f>
        <v>0</v>
      </c>
      <c r="G7857" s="34">
        <f t="shared" si="366"/>
        <v>1.2793444384556485</v>
      </c>
      <c r="H7857" s="34">
        <f t="shared" si="367"/>
        <v>1.2793444384556485</v>
      </c>
      <c r="I7857" s="34">
        <f t="shared" si="368"/>
        <v>0</v>
      </c>
    </row>
    <row r="7858" spans="2:9" x14ac:dyDescent="0.25">
      <c r="B7858" s="9">
        <v>2021</v>
      </c>
      <c r="C7858" s="9">
        <v>11</v>
      </c>
      <c r="D7858" s="9">
        <v>1</v>
      </c>
      <c r="E7858" s="30">
        <f>I01_Avg!D7858</f>
        <v>1.269990644813153</v>
      </c>
      <c r="F7858" s="30">
        <f>PVWatts_8.5kW!J7870</f>
        <v>0</v>
      </c>
      <c r="G7858" s="34">
        <f t="shared" si="366"/>
        <v>1.269990644813153</v>
      </c>
      <c r="H7858" s="34">
        <f t="shared" si="367"/>
        <v>1.269990644813153</v>
      </c>
      <c r="I7858" s="34">
        <f t="shared" si="368"/>
        <v>0</v>
      </c>
    </row>
    <row r="7859" spans="2:9" x14ac:dyDescent="0.25">
      <c r="B7859" s="9">
        <v>2021</v>
      </c>
      <c r="C7859" s="9">
        <v>11</v>
      </c>
      <c r="D7859" s="9">
        <v>2</v>
      </c>
      <c r="E7859" s="30">
        <f>I01_Avg!D7859</f>
        <v>1.2660807254088773</v>
      </c>
      <c r="F7859" s="30">
        <f>PVWatts_8.5kW!J7871</f>
        <v>0</v>
      </c>
      <c r="G7859" s="34">
        <f t="shared" si="366"/>
        <v>1.2660807254088773</v>
      </c>
      <c r="H7859" s="34">
        <f t="shared" si="367"/>
        <v>1.2660807254088773</v>
      </c>
      <c r="I7859" s="34">
        <f t="shared" si="368"/>
        <v>0</v>
      </c>
    </row>
    <row r="7860" spans="2:9" x14ac:dyDescent="0.25">
      <c r="B7860" s="9">
        <v>2021</v>
      </c>
      <c r="C7860" s="9">
        <v>11</v>
      </c>
      <c r="D7860" s="9">
        <v>3</v>
      </c>
      <c r="E7860" s="30">
        <f>I01_Avg!D7860</f>
        <v>1.2655193712952293</v>
      </c>
      <c r="F7860" s="30">
        <f>PVWatts_8.5kW!J7872</f>
        <v>0</v>
      </c>
      <c r="G7860" s="34">
        <f t="shared" si="366"/>
        <v>1.2655193712952293</v>
      </c>
      <c r="H7860" s="34">
        <f t="shared" si="367"/>
        <v>1.2655193712952293</v>
      </c>
      <c r="I7860" s="34">
        <f t="shared" si="368"/>
        <v>0</v>
      </c>
    </row>
    <row r="7861" spans="2:9" x14ac:dyDescent="0.25">
      <c r="B7861" s="9">
        <v>2021</v>
      </c>
      <c r="C7861" s="9">
        <v>11</v>
      </c>
      <c r="D7861" s="9">
        <v>4</v>
      </c>
      <c r="E7861" s="30">
        <f>I01_Avg!D7861</f>
        <v>1.3352170352820609</v>
      </c>
      <c r="F7861" s="30">
        <f>PVWatts_8.5kW!J7873</f>
        <v>0</v>
      </c>
      <c r="G7861" s="34">
        <f t="shared" si="366"/>
        <v>1.3352170352820609</v>
      </c>
      <c r="H7861" s="34">
        <f t="shared" si="367"/>
        <v>1.3352170352820609</v>
      </c>
      <c r="I7861" s="34">
        <f t="shared" si="368"/>
        <v>0</v>
      </c>
    </row>
    <row r="7862" spans="2:9" x14ac:dyDescent="0.25">
      <c r="B7862" s="9">
        <v>2021</v>
      </c>
      <c r="C7862" s="9">
        <v>11</v>
      </c>
      <c r="D7862" s="9">
        <v>5</v>
      </c>
      <c r="E7862" s="30">
        <f>I01_Avg!D7862</f>
        <v>1.4384991903762419</v>
      </c>
      <c r="F7862" s="30">
        <f>PVWatts_8.5kW!J7874</f>
        <v>0</v>
      </c>
      <c r="G7862" s="34">
        <f t="shared" si="366"/>
        <v>1.4384991903762419</v>
      </c>
      <c r="H7862" s="34">
        <f t="shared" si="367"/>
        <v>1.4384991903762419</v>
      </c>
      <c r="I7862" s="34">
        <f t="shared" si="368"/>
        <v>0</v>
      </c>
    </row>
    <row r="7863" spans="2:9" x14ac:dyDescent="0.25">
      <c r="B7863" s="9">
        <v>2021</v>
      </c>
      <c r="C7863" s="9">
        <v>11</v>
      </c>
      <c r="D7863" s="9">
        <v>6</v>
      </c>
      <c r="E7863" s="30">
        <f>I01_Avg!D7863</f>
        <v>1.5934556246320228</v>
      </c>
      <c r="F7863" s="30">
        <f>PVWatts_8.5kW!J7875</f>
        <v>0</v>
      </c>
      <c r="G7863" s="34">
        <f t="shared" si="366"/>
        <v>1.5934556246320228</v>
      </c>
      <c r="H7863" s="34">
        <f t="shared" si="367"/>
        <v>1.5934556246320228</v>
      </c>
      <c r="I7863" s="34">
        <f t="shared" si="368"/>
        <v>0</v>
      </c>
    </row>
    <row r="7864" spans="2:9" x14ac:dyDescent="0.25">
      <c r="B7864" s="9">
        <v>2021</v>
      </c>
      <c r="C7864" s="9">
        <v>11</v>
      </c>
      <c r="D7864" s="9">
        <v>7</v>
      </c>
      <c r="E7864" s="30">
        <f>I01_Avg!D7864</f>
        <v>1.8242199480176511</v>
      </c>
      <c r="F7864" s="30">
        <f>PVWatts_8.5kW!J7876</f>
        <v>0</v>
      </c>
      <c r="G7864" s="34">
        <f t="shared" si="366"/>
        <v>1.8242199480176511</v>
      </c>
      <c r="H7864" s="34">
        <f t="shared" si="367"/>
        <v>1.8242199480176511</v>
      </c>
      <c r="I7864" s="34">
        <f t="shared" si="368"/>
        <v>0</v>
      </c>
    </row>
    <row r="7865" spans="2:9" x14ac:dyDescent="0.25">
      <c r="B7865" s="9">
        <v>2021</v>
      </c>
      <c r="C7865" s="9">
        <v>11</v>
      </c>
      <c r="D7865" s="9">
        <v>8</v>
      </c>
      <c r="E7865" s="30">
        <f>I01_Avg!D7865</f>
        <v>1.7803980271537032</v>
      </c>
      <c r="F7865" s="30">
        <f>PVWatts_8.5kW!J7877</f>
        <v>2.6565999999999999E-2</v>
      </c>
      <c r="G7865" s="34">
        <f t="shared" si="366"/>
        <v>1.7538320271537031</v>
      </c>
      <c r="H7865" s="34">
        <f t="shared" si="367"/>
        <v>1.7538320271537031</v>
      </c>
      <c r="I7865" s="34">
        <f t="shared" si="368"/>
        <v>0</v>
      </c>
    </row>
    <row r="7866" spans="2:9" x14ac:dyDescent="0.25">
      <c r="B7866" s="9">
        <v>2021</v>
      </c>
      <c r="C7866" s="9">
        <v>11</v>
      </c>
      <c r="D7866" s="9">
        <v>9</v>
      </c>
      <c r="E7866" s="30">
        <f>I01_Avg!D7866</f>
        <v>1.6915815961247156</v>
      </c>
      <c r="F7866" s="30">
        <f>PVWatts_8.5kW!J7878</f>
        <v>0.33971600000000002</v>
      </c>
      <c r="G7866" s="34">
        <f t="shared" si="366"/>
        <v>1.3518655961247155</v>
      </c>
      <c r="H7866" s="34">
        <f t="shared" si="367"/>
        <v>1.3518655961247155</v>
      </c>
      <c r="I7866" s="34">
        <f t="shared" si="368"/>
        <v>0</v>
      </c>
    </row>
    <row r="7867" spans="2:9" x14ac:dyDescent="0.25">
      <c r="B7867" s="9">
        <v>2021</v>
      </c>
      <c r="C7867" s="9">
        <v>11</v>
      </c>
      <c r="D7867" s="9">
        <v>10</v>
      </c>
      <c r="E7867" s="30">
        <f>I01_Avg!D7867</f>
        <v>1.6692722185858224</v>
      </c>
      <c r="F7867" s="30">
        <f>PVWatts_8.5kW!J7879</f>
        <v>0.65073800000000004</v>
      </c>
      <c r="G7867" s="34">
        <f t="shared" si="366"/>
        <v>1.0185342185858224</v>
      </c>
      <c r="H7867" s="34">
        <f t="shared" si="367"/>
        <v>1.0185342185858224</v>
      </c>
      <c r="I7867" s="34">
        <f t="shared" si="368"/>
        <v>0</v>
      </c>
    </row>
    <row r="7868" spans="2:9" x14ac:dyDescent="0.25">
      <c r="B7868" s="9">
        <v>2021</v>
      </c>
      <c r="C7868" s="9">
        <v>11</v>
      </c>
      <c r="D7868" s="9">
        <v>11</v>
      </c>
      <c r="E7868" s="30">
        <f>I01_Avg!D7868</f>
        <v>1.6195439526178919</v>
      </c>
      <c r="F7868" s="30">
        <f>PVWatts_8.5kW!J7880</f>
        <v>1.2348699999999999</v>
      </c>
      <c r="G7868" s="34">
        <f t="shared" si="366"/>
        <v>0.38467395261789195</v>
      </c>
      <c r="H7868" s="34">
        <f t="shared" si="367"/>
        <v>0.38467395261789195</v>
      </c>
      <c r="I7868" s="34">
        <f t="shared" si="368"/>
        <v>0</v>
      </c>
    </row>
    <row r="7869" spans="2:9" x14ac:dyDescent="0.25">
      <c r="B7869" s="9">
        <v>2021</v>
      </c>
      <c r="C7869" s="9">
        <v>11</v>
      </c>
      <c r="D7869" s="9">
        <v>12</v>
      </c>
      <c r="E7869" s="30">
        <f>I01_Avg!D7869</f>
        <v>1.4739779281007088</v>
      </c>
      <c r="F7869" s="30">
        <f>PVWatts_8.5kW!J7881</f>
        <v>0.87473699999999999</v>
      </c>
      <c r="G7869" s="34">
        <f t="shared" si="366"/>
        <v>0.59924092810070884</v>
      </c>
      <c r="H7869" s="34">
        <f t="shared" si="367"/>
        <v>0.59924092810070884</v>
      </c>
      <c r="I7869" s="34">
        <f t="shared" si="368"/>
        <v>0</v>
      </c>
    </row>
    <row r="7870" spans="2:9" x14ac:dyDescent="0.25">
      <c r="B7870" s="9">
        <v>2021</v>
      </c>
      <c r="C7870" s="9">
        <v>11</v>
      </c>
      <c r="D7870" s="9">
        <v>13</v>
      </c>
      <c r="E7870" s="30">
        <f>I01_Avg!D7870</f>
        <v>1.3885080994138492</v>
      </c>
      <c r="F7870" s="30">
        <f>PVWatts_8.5kW!J7882</f>
        <v>0.79486599999999996</v>
      </c>
      <c r="G7870" s="34">
        <f t="shared" si="366"/>
        <v>0.59364209941384927</v>
      </c>
      <c r="H7870" s="34">
        <f t="shared" si="367"/>
        <v>0.59364209941384927</v>
      </c>
      <c r="I7870" s="34">
        <f t="shared" si="368"/>
        <v>0</v>
      </c>
    </row>
    <row r="7871" spans="2:9" x14ac:dyDescent="0.25">
      <c r="B7871" s="9">
        <v>2021</v>
      </c>
      <c r="C7871" s="9">
        <v>11</v>
      </c>
      <c r="D7871" s="9">
        <v>14</v>
      </c>
      <c r="E7871" s="30">
        <f>I01_Avg!D7871</f>
        <v>1.3493939911445922</v>
      </c>
      <c r="F7871" s="30">
        <f>PVWatts_8.5kW!J7883</f>
        <v>0.68159799999999993</v>
      </c>
      <c r="G7871" s="34">
        <f t="shared" si="366"/>
        <v>0.66779599114459232</v>
      </c>
      <c r="H7871" s="34">
        <f t="shared" si="367"/>
        <v>0.66779599114459232</v>
      </c>
      <c r="I7871" s="34">
        <f t="shared" si="368"/>
        <v>0</v>
      </c>
    </row>
    <row r="7872" spans="2:9" x14ac:dyDescent="0.25">
      <c r="B7872" s="9">
        <v>2021</v>
      </c>
      <c r="C7872" s="9">
        <v>11</v>
      </c>
      <c r="D7872" s="9">
        <v>15</v>
      </c>
      <c r="E7872" s="30">
        <f>I01_Avg!D7872</f>
        <v>1.4021536183266832</v>
      </c>
      <c r="F7872" s="30">
        <f>PVWatts_8.5kW!J7884</f>
        <v>0.37696400000000002</v>
      </c>
      <c r="G7872" s="34">
        <f t="shared" si="366"/>
        <v>1.0251896183266831</v>
      </c>
      <c r="H7872" s="34">
        <f t="shared" si="367"/>
        <v>1.0251896183266831</v>
      </c>
      <c r="I7872" s="34">
        <f t="shared" si="368"/>
        <v>0</v>
      </c>
    </row>
    <row r="7873" spans="2:9" x14ac:dyDescent="0.25">
      <c r="B7873" s="9">
        <v>2021</v>
      </c>
      <c r="C7873" s="9">
        <v>11</v>
      </c>
      <c r="D7873" s="9">
        <v>16</v>
      </c>
      <c r="E7873" s="30">
        <f>I01_Avg!D7873</f>
        <v>1.4502706087394366</v>
      </c>
      <c r="F7873" s="30">
        <f>PVWatts_8.5kW!J7885</f>
        <v>0.35022599999999998</v>
      </c>
      <c r="G7873" s="34">
        <f t="shared" si="366"/>
        <v>1.1000446087394367</v>
      </c>
      <c r="H7873" s="34">
        <f t="shared" si="367"/>
        <v>1.1000446087394367</v>
      </c>
      <c r="I7873" s="34">
        <f t="shared" si="368"/>
        <v>0</v>
      </c>
    </row>
    <row r="7874" spans="2:9" x14ac:dyDescent="0.25">
      <c r="B7874" s="9">
        <v>2021</v>
      </c>
      <c r="C7874" s="9">
        <v>11</v>
      </c>
      <c r="D7874" s="9">
        <v>17</v>
      </c>
      <c r="E7874" s="30">
        <f>I01_Avg!D7874</f>
        <v>1.6541423111924449</v>
      </c>
      <c r="F7874" s="30">
        <f>PVWatts_8.5kW!J7886</f>
        <v>0</v>
      </c>
      <c r="G7874" s="34">
        <f t="shared" si="366"/>
        <v>1.6541423111924449</v>
      </c>
      <c r="H7874" s="34">
        <f t="shared" si="367"/>
        <v>1.6541423111924449</v>
      </c>
      <c r="I7874" s="34">
        <f t="shared" si="368"/>
        <v>0</v>
      </c>
    </row>
    <row r="7875" spans="2:9" x14ac:dyDescent="0.25">
      <c r="B7875" s="9">
        <v>2021</v>
      </c>
      <c r="C7875" s="9">
        <v>11</v>
      </c>
      <c r="D7875" s="9">
        <v>18</v>
      </c>
      <c r="E7875" s="30">
        <f>I01_Avg!D7875</f>
        <v>1.8048012437767111</v>
      </c>
      <c r="F7875" s="30">
        <f>PVWatts_8.5kW!J7887</f>
        <v>0</v>
      </c>
      <c r="G7875" s="34">
        <f t="shared" si="366"/>
        <v>1.8048012437767111</v>
      </c>
      <c r="H7875" s="34">
        <f t="shared" si="367"/>
        <v>1.8048012437767111</v>
      </c>
      <c r="I7875" s="34">
        <f t="shared" si="368"/>
        <v>0</v>
      </c>
    </row>
    <row r="7876" spans="2:9" x14ac:dyDescent="0.25">
      <c r="B7876" s="9">
        <v>2021</v>
      </c>
      <c r="C7876" s="9">
        <v>11</v>
      </c>
      <c r="D7876" s="9">
        <v>19</v>
      </c>
      <c r="E7876" s="30">
        <f>I01_Avg!D7876</f>
        <v>1.8245664677726758</v>
      </c>
      <c r="F7876" s="30">
        <f>PVWatts_8.5kW!J7888</f>
        <v>0</v>
      </c>
      <c r="G7876" s="34">
        <f t="shared" si="366"/>
        <v>1.8245664677726758</v>
      </c>
      <c r="H7876" s="34">
        <f t="shared" si="367"/>
        <v>1.8245664677726758</v>
      </c>
      <c r="I7876" s="34">
        <f t="shared" si="368"/>
        <v>0</v>
      </c>
    </row>
    <row r="7877" spans="2:9" x14ac:dyDescent="0.25">
      <c r="B7877" s="9">
        <v>2021</v>
      </c>
      <c r="C7877" s="9">
        <v>11</v>
      </c>
      <c r="D7877" s="9">
        <v>20</v>
      </c>
      <c r="E7877" s="30">
        <f>I01_Avg!D7877</f>
        <v>1.7350692205108555</v>
      </c>
      <c r="F7877" s="30">
        <f>PVWatts_8.5kW!J7889</f>
        <v>0</v>
      </c>
      <c r="G7877" s="34">
        <f t="shared" si="366"/>
        <v>1.7350692205108555</v>
      </c>
      <c r="H7877" s="34">
        <f t="shared" si="367"/>
        <v>1.7350692205108555</v>
      </c>
      <c r="I7877" s="34">
        <f t="shared" si="368"/>
        <v>0</v>
      </c>
    </row>
    <row r="7878" spans="2:9" x14ac:dyDescent="0.25">
      <c r="B7878" s="9">
        <v>2021</v>
      </c>
      <c r="C7878" s="9">
        <v>11</v>
      </c>
      <c r="D7878" s="9">
        <v>21</v>
      </c>
      <c r="E7878" s="30">
        <f>I01_Avg!D7878</f>
        <v>1.7433725027296443</v>
      </c>
      <c r="F7878" s="30">
        <f>PVWatts_8.5kW!J7890</f>
        <v>0</v>
      </c>
      <c r="G7878" s="34">
        <f t="shared" si="366"/>
        <v>1.7433725027296443</v>
      </c>
      <c r="H7878" s="34">
        <f t="shared" si="367"/>
        <v>1.7433725027296443</v>
      </c>
      <c r="I7878" s="34">
        <f t="shared" si="368"/>
        <v>0</v>
      </c>
    </row>
    <row r="7879" spans="2:9" x14ac:dyDescent="0.25">
      <c r="B7879" s="9">
        <v>2021</v>
      </c>
      <c r="C7879" s="9">
        <v>11</v>
      </c>
      <c r="D7879" s="9">
        <v>22</v>
      </c>
      <c r="E7879" s="30">
        <f>I01_Avg!D7879</f>
        <v>1.6072327769078627</v>
      </c>
      <c r="F7879" s="30">
        <f>PVWatts_8.5kW!J7891</f>
        <v>0</v>
      </c>
      <c r="G7879" s="34">
        <f t="shared" si="366"/>
        <v>1.6072327769078627</v>
      </c>
      <c r="H7879" s="34">
        <f t="shared" si="367"/>
        <v>1.6072327769078627</v>
      </c>
      <c r="I7879" s="34">
        <f t="shared" si="368"/>
        <v>0</v>
      </c>
    </row>
    <row r="7880" spans="2:9" x14ac:dyDescent="0.25">
      <c r="B7880" s="9">
        <v>2021</v>
      </c>
      <c r="C7880" s="9">
        <v>11</v>
      </c>
      <c r="D7880" s="9">
        <v>23</v>
      </c>
      <c r="E7880" s="30">
        <f>I01_Avg!D7880</f>
        <v>1.4927027213814108</v>
      </c>
      <c r="F7880" s="30">
        <f>PVWatts_8.5kW!J7892</f>
        <v>0</v>
      </c>
      <c r="G7880" s="34">
        <f t="shared" si="366"/>
        <v>1.4927027213814108</v>
      </c>
      <c r="H7880" s="34">
        <f t="shared" si="367"/>
        <v>1.4927027213814108</v>
      </c>
      <c r="I7880" s="34">
        <f t="shared" si="368"/>
        <v>0</v>
      </c>
    </row>
    <row r="7881" spans="2:9" x14ac:dyDescent="0.25">
      <c r="B7881" s="9">
        <v>2021</v>
      </c>
      <c r="C7881" s="9">
        <v>11</v>
      </c>
      <c r="D7881" s="9">
        <v>0</v>
      </c>
      <c r="E7881" s="30">
        <f>I01_Avg!D7881</f>
        <v>1.4279947684886056</v>
      </c>
      <c r="F7881" s="30">
        <f>PVWatts_8.5kW!J7893</f>
        <v>0</v>
      </c>
      <c r="G7881" s="34">
        <f t="shared" si="366"/>
        <v>1.4279947684886056</v>
      </c>
      <c r="H7881" s="34">
        <f t="shared" si="367"/>
        <v>1.4279947684886056</v>
      </c>
      <c r="I7881" s="34">
        <f t="shared" si="368"/>
        <v>0</v>
      </c>
    </row>
    <row r="7882" spans="2:9" x14ac:dyDescent="0.25">
      <c r="B7882" s="9">
        <v>2021</v>
      </c>
      <c r="C7882" s="9">
        <v>11</v>
      </c>
      <c r="D7882" s="9">
        <v>1</v>
      </c>
      <c r="E7882" s="30">
        <f>I01_Avg!D7882</f>
        <v>1.3433279136581173</v>
      </c>
      <c r="F7882" s="30">
        <f>PVWatts_8.5kW!J7894</f>
        <v>0</v>
      </c>
      <c r="G7882" s="34">
        <f t="shared" ref="G7882:G7945" si="369">+E7882-F7882</f>
        <v>1.3433279136581173</v>
      </c>
      <c r="H7882" s="34">
        <f t="shared" ref="H7882:H7945" si="370">+IF(G7882&gt;0,G7882,0)</f>
        <v>1.3433279136581173</v>
      </c>
      <c r="I7882" s="34">
        <f t="shared" ref="I7882:I7945" si="371">+IF(G7882&lt;0,G7882,0)</f>
        <v>0</v>
      </c>
    </row>
    <row r="7883" spans="2:9" x14ac:dyDescent="0.25">
      <c r="B7883" s="9">
        <v>2021</v>
      </c>
      <c r="C7883" s="9">
        <v>11</v>
      </c>
      <c r="D7883" s="9">
        <v>2</v>
      </c>
      <c r="E7883" s="30">
        <f>I01_Avg!D7883</f>
        <v>1.3242601275642811</v>
      </c>
      <c r="F7883" s="30">
        <f>PVWatts_8.5kW!J7895</f>
        <v>0</v>
      </c>
      <c r="G7883" s="34">
        <f t="shared" si="369"/>
        <v>1.3242601275642811</v>
      </c>
      <c r="H7883" s="34">
        <f t="shared" si="370"/>
        <v>1.3242601275642811</v>
      </c>
      <c r="I7883" s="34">
        <f t="shared" si="371"/>
        <v>0</v>
      </c>
    </row>
    <row r="7884" spans="2:9" x14ac:dyDescent="0.25">
      <c r="B7884" s="9">
        <v>2021</v>
      </c>
      <c r="C7884" s="9">
        <v>11</v>
      </c>
      <c r="D7884" s="9">
        <v>3</v>
      </c>
      <c r="E7884" s="30">
        <f>I01_Avg!D7884</f>
        <v>1.3831737010240628</v>
      </c>
      <c r="F7884" s="30">
        <f>PVWatts_8.5kW!J7896</f>
        <v>0</v>
      </c>
      <c r="G7884" s="34">
        <f t="shared" si="369"/>
        <v>1.3831737010240628</v>
      </c>
      <c r="H7884" s="34">
        <f t="shared" si="370"/>
        <v>1.3831737010240628</v>
      </c>
      <c r="I7884" s="34">
        <f t="shared" si="371"/>
        <v>0</v>
      </c>
    </row>
    <row r="7885" spans="2:9" x14ac:dyDescent="0.25">
      <c r="B7885" s="9">
        <v>2021</v>
      </c>
      <c r="C7885" s="9">
        <v>11</v>
      </c>
      <c r="D7885" s="9">
        <v>4</v>
      </c>
      <c r="E7885" s="30">
        <f>I01_Avg!D7885</f>
        <v>1.392829541846283</v>
      </c>
      <c r="F7885" s="30">
        <f>PVWatts_8.5kW!J7897</f>
        <v>0</v>
      </c>
      <c r="G7885" s="34">
        <f t="shared" si="369"/>
        <v>1.392829541846283</v>
      </c>
      <c r="H7885" s="34">
        <f t="shared" si="370"/>
        <v>1.392829541846283</v>
      </c>
      <c r="I7885" s="34">
        <f t="shared" si="371"/>
        <v>0</v>
      </c>
    </row>
    <row r="7886" spans="2:9" x14ac:dyDescent="0.25">
      <c r="B7886" s="9">
        <v>2021</v>
      </c>
      <c r="C7886" s="9">
        <v>11</v>
      </c>
      <c r="D7886" s="9">
        <v>5</v>
      </c>
      <c r="E7886" s="30">
        <f>I01_Avg!D7886</f>
        <v>1.524213714604697</v>
      </c>
      <c r="F7886" s="30">
        <f>PVWatts_8.5kW!J7898</f>
        <v>0</v>
      </c>
      <c r="G7886" s="34">
        <f t="shared" si="369"/>
        <v>1.524213714604697</v>
      </c>
      <c r="H7886" s="34">
        <f t="shared" si="370"/>
        <v>1.524213714604697</v>
      </c>
      <c r="I7886" s="34">
        <f t="shared" si="371"/>
        <v>0</v>
      </c>
    </row>
    <row r="7887" spans="2:9" x14ac:dyDescent="0.25">
      <c r="B7887" s="9">
        <v>2021</v>
      </c>
      <c r="C7887" s="9">
        <v>11</v>
      </c>
      <c r="D7887" s="9">
        <v>6</v>
      </c>
      <c r="E7887" s="30">
        <f>I01_Avg!D7887</f>
        <v>1.6516627628738607</v>
      </c>
      <c r="F7887" s="30">
        <f>PVWatts_8.5kW!J7899</f>
        <v>0</v>
      </c>
      <c r="G7887" s="34">
        <f t="shared" si="369"/>
        <v>1.6516627628738607</v>
      </c>
      <c r="H7887" s="34">
        <f t="shared" si="370"/>
        <v>1.6516627628738607</v>
      </c>
      <c r="I7887" s="34">
        <f t="shared" si="371"/>
        <v>0</v>
      </c>
    </row>
    <row r="7888" spans="2:9" x14ac:dyDescent="0.25">
      <c r="B7888" s="9">
        <v>2021</v>
      </c>
      <c r="C7888" s="9">
        <v>11</v>
      </c>
      <c r="D7888" s="9">
        <v>7</v>
      </c>
      <c r="E7888" s="30">
        <f>I01_Avg!D7888</f>
        <v>1.7383343388290089</v>
      </c>
      <c r="F7888" s="30">
        <f>PVWatts_8.5kW!J7900</f>
        <v>0</v>
      </c>
      <c r="G7888" s="34">
        <f t="shared" si="369"/>
        <v>1.7383343388290089</v>
      </c>
      <c r="H7888" s="34">
        <f t="shared" si="370"/>
        <v>1.7383343388290089</v>
      </c>
      <c r="I7888" s="34">
        <f t="shared" si="371"/>
        <v>0</v>
      </c>
    </row>
    <row r="7889" spans="2:9" x14ac:dyDescent="0.25">
      <c r="B7889" s="9">
        <v>2021</v>
      </c>
      <c r="C7889" s="9">
        <v>11</v>
      </c>
      <c r="D7889" s="9">
        <v>8</v>
      </c>
      <c r="E7889" s="30">
        <f>I01_Avg!D7889</f>
        <v>1.9837764307257331</v>
      </c>
      <c r="F7889" s="30">
        <f>PVWatts_8.5kW!J7901</f>
        <v>0</v>
      </c>
      <c r="G7889" s="34">
        <f t="shared" si="369"/>
        <v>1.9837764307257331</v>
      </c>
      <c r="H7889" s="34">
        <f t="shared" si="370"/>
        <v>1.9837764307257331</v>
      </c>
      <c r="I7889" s="34">
        <f t="shared" si="371"/>
        <v>0</v>
      </c>
    </row>
    <row r="7890" spans="2:9" x14ac:dyDescent="0.25">
      <c r="B7890" s="9">
        <v>2021</v>
      </c>
      <c r="C7890" s="9">
        <v>11</v>
      </c>
      <c r="D7890" s="9">
        <v>9</v>
      </c>
      <c r="E7890" s="30">
        <f>I01_Avg!D7890</f>
        <v>2.0841911494112431</v>
      </c>
      <c r="F7890" s="30">
        <f>PVWatts_8.5kW!J7902</f>
        <v>0.48319699999999999</v>
      </c>
      <c r="G7890" s="34">
        <f t="shared" si="369"/>
        <v>1.600994149411243</v>
      </c>
      <c r="H7890" s="34">
        <f t="shared" si="370"/>
        <v>1.600994149411243</v>
      </c>
      <c r="I7890" s="34">
        <f t="shared" si="371"/>
        <v>0</v>
      </c>
    </row>
    <row r="7891" spans="2:9" x14ac:dyDescent="0.25">
      <c r="B7891" s="9">
        <v>2021</v>
      </c>
      <c r="C7891" s="9">
        <v>11</v>
      </c>
      <c r="D7891" s="9">
        <v>10</v>
      </c>
      <c r="E7891" s="30">
        <f>I01_Avg!D7891</f>
        <v>2.09791384934368</v>
      </c>
      <c r="F7891" s="30">
        <f>PVWatts_8.5kW!J7903</f>
        <v>0.439581</v>
      </c>
      <c r="G7891" s="34">
        <f t="shared" si="369"/>
        <v>1.65833284934368</v>
      </c>
      <c r="H7891" s="34">
        <f t="shared" si="370"/>
        <v>1.65833284934368</v>
      </c>
      <c r="I7891" s="34">
        <f t="shared" si="371"/>
        <v>0</v>
      </c>
    </row>
    <row r="7892" spans="2:9" x14ac:dyDescent="0.25">
      <c r="B7892" s="9">
        <v>2021</v>
      </c>
      <c r="C7892" s="9">
        <v>11</v>
      </c>
      <c r="D7892" s="9">
        <v>11</v>
      </c>
      <c r="E7892" s="30">
        <f>I01_Avg!D7892</f>
        <v>1.9452795482836343</v>
      </c>
      <c r="F7892" s="30">
        <f>PVWatts_8.5kW!J7904</f>
        <v>0.29526100000000005</v>
      </c>
      <c r="G7892" s="34">
        <f t="shared" si="369"/>
        <v>1.6500185482836343</v>
      </c>
      <c r="H7892" s="34">
        <f t="shared" si="370"/>
        <v>1.6500185482836343</v>
      </c>
      <c r="I7892" s="34">
        <f t="shared" si="371"/>
        <v>0</v>
      </c>
    </row>
    <row r="7893" spans="2:9" x14ac:dyDescent="0.25">
      <c r="B7893" s="9">
        <v>2021</v>
      </c>
      <c r="C7893" s="9">
        <v>11</v>
      </c>
      <c r="D7893" s="9">
        <v>12</v>
      </c>
      <c r="E7893" s="30">
        <f>I01_Avg!D7893</f>
        <v>1.7513227880635058</v>
      </c>
      <c r="F7893" s="30">
        <f>PVWatts_8.5kW!J7905</f>
        <v>1.2211590000000001</v>
      </c>
      <c r="G7893" s="34">
        <f t="shared" si="369"/>
        <v>0.53016378806350573</v>
      </c>
      <c r="H7893" s="34">
        <f t="shared" si="370"/>
        <v>0.53016378806350573</v>
      </c>
      <c r="I7893" s="34">
        <f t="shared" si="371"/>
        <v>0</v>
      </c>
    </row>
    <row r="7894" spans="2:9" x14ac:dyDescent="0.25">
      <c r="B7894" s="9">
        <v>2021</v>
      </c>
      <c r="C7894" s="9">
        <v>11</v>
      </c>
      <c r="D7894" s="9">
        <v>13</v>
      </c>
      <c r="E7894" s="30">
        <f>I01_Avg!D7894</f>
        <v>1.6901169418473581</v>
      </c>
      <c r="F7894" s="30">
        <f>PVWatts_8.5kW!J7906</f>
        <v>1.6375000000000001E-2</v>
      </c>
      <c r="G7894" s="34">
        <f t="shared" si="369"/>
        <v>1.673741941847358</v>
      </c>
      <c r="H7894" s="34">
        <f t="shared" si="370"/>
        <v>1.673741941847358</v>
      </c>
      <c r="I7894" s="34">
        <f t="shared" si="371"/>
        <v>0</v>
      </c>
    </row>
    <row r="7895" spans="2:9" x14ac:dyDescent="0.25">
      <c r="B7895" s="9">
        <v>2021</v>
      </c>
      <c r="C7895" s="9">
        <v>11</v>
      </c>
      <c r="D7895" s="9">
        <v>14</v>
      </c>
      <c r="E7895" s="30">
        <f>I01_Avg!D7895</f>
        <v>1.5132847990330225</v>
      </c>
      <c r="F7895" s="30">
        <f>PVWatts_8.5kW!J7907</f>
        <v>1.9900679999999999</v>
      </c>
      <c r="G7895" s="34">
        <f t="shared" si="369"/>
        <v>-0.47678320096697746</v>
      </c>
      <c r="H7895" s="34">
        <f t="shared" si="370"/>
        <v>0</v>
      </c>
      <c r="I7895" s="34">
        <f t="shared" si="371"/>
        <v>-0.47678320096697746</v>
      </c>
    </row>
    <row r="7896" spans="2:9" x14ac:dyDescent="0.25">
      <c r="B7896" s="9">
        <v>2021</v>
      </c>
      <c r="C7896" s="9">
        <v>11</v>
      </c>
      <c r="D7896" s="9">
        <v>15</v>
      </c>
      <c r="E7896" s="30">
        <f>I01_Avg!D7896</f>
        <v>1.4995598538207204</v>
      </c>
      <c r="F7896" s="30">
        <f>PVWatts_8.5kW!J7908</f>
        <v>8.5699999999999995E-3</v>
      </c>
      <c r="G7896" s="34">
        <f t="shared" si="369"/>
        <v>1.4909898538207205</v>
      </c>
      <c r="H7896" s="34">
        <f t="shared" si="370"/>
        <v>1.4909898538207205</v>
      </c>
      <c r="I7896" s="34">
        <f t="shared" si="371"/>
        <v>0</v>
      </c>
    </row>
    <row r="7897" spans="2:9" x14ac:dyDescent="0.25">
      <c r="B7897" s="9">
        <v>2021</v>
      </c>
      <c r="C7897" s="9">
        <v>11</v>
      </c>
      <c r="D7897" s="9">
        <v>16</v>
      </c>
      <c r="E7897" s="30">
        <f>I01_Avg!D7897</f>
        <v>1.475278633994259</v>
      </c>
      <c r="F7897" s="30">
        <f>PVWatts_8.5kW!J7909</f>
        <v>0.56040299999999998</v>
      </c>
      <c r="G7897" s="34">
        <f t="shared" si="369"/>
        <v>0.91487563399425897</v>
      </c>
      <c r="H7897" s="34">
        <f t="shared" si="370"/>
        <v>0.91487563399425897</v>
      </c>
      <c r="I7897" s="34">
        <f t="shared" si="371"/>
        <v>0</v>
      </c>
    </row>
    <row r="7898" spans="2:9" x14ac:dyDescent="0.25">
      <c r="B7898" s="9">
        <v>2021</v>
      </c>
      <c r="C7898" s="9">
        <v>11</v>
      </c>
      <c r="D7898" s="9">
        <v>17</v>
      </c>
      <c r="E7898" s="30">
        <f>I01_Avg!D7898</f>
        <v>1.5215442930386369</v>
      </c>
      <c r="F7898" s="30">
        <f>PVWatts_8.5kW!J7910</f>
        <v>0</v>
      </c>
      <c r="G7898" s="34">
        <f t="shared" si="369"/>
        <v>1.5215442930386369</v>
      </c>
      <c r="H7898" s="34">
        <f t="shared" si="370"/>
        <v>1.5215442930386369</v>
      </c>
      <c r="I7898" s="34">
        <f t="shared" si="371"/>
        <v>0</v>
      </c>
    </row>
    <row r="7899" spans="2:9" x14ac:dyDescent="0.25">
      <c r="B7899" s="9">
        <v>2021</v>
      </c>
      <c r="C7899" s="9">
        <v>11</v>
      </c>
      <c r="D7899" s="9">
        <v>18</v>
      </c>
      <c r="E7899" s="30">
        <f>I01_Avg!D7899</f>
        <v>1.6060007998813526</v>
      </c>
      <c r="F7899" s="30">
        <f>PVWatts_8.5kW!J7911</f>
        <v>0</v>
      </c>
      <c r="G7899" s="34">
        <f t="shared" si="369"/>
        <v>1.6060007998813526</v>
      </c>
      <c r="H7899" s="34">
        <f t="shared" si="370"/>
        <v>1.6060007998813526</v>
      </c>
      <c r="I7899" s="34">
        <f t="shared" si="371"/>
        <v>0</v>
      </c>
    </row>
    <row r="7900" spans="2:9" x14ac:dyDescent="0.25">
      <c r="B7900" s="9">
        <v>2021</v>
      </c>
      <c r="C7900" s="9">
        <v>11</v>
      </c>
      <c r="D7900" s="9">
        <v>19</v>
      </c>
      <c r="E7900" s="30">
        <f>I01_Avg!D7900</f>
        <v>1.5464905532791073</v>
      </c>
      <c r="F7900" s="30">
        <f>PVWatts_8.5kW!J7912</f>
        <v>0</v>
      </c>
      <c r="G7900" s="34">
        <f t="shared" si="369"/>
        <v>1.5464905532791073</v>
      </c>
      <c r="H7900" s="34">
        <f t="shared" si="370"/>
        <v>1.5464905532791073</v>
      </c>
      <c r="I7900" s="34">
        <f t="shared" si="371"/>
        <v>0</v>
      </c>
    </row>
    <row r="7901" spans="2:9" x14ac:dyDescent="0.25">
      <c r="B7901" s="9">
        <v>2021</v>
      </c>
      <c r="C7901" s="9">
        <v>11</v>
      </c>
      <c r="D7901" s="9">
        <v>20</v>
      </c>
      <c r="E7901" s="30">
        <f>I01_Avg!D7901</f>
        <v>1.5925180101367327</v>
      </c>
      <c r="F7901" s="30">
        <f>PVWatts_8.5kW!J7913</f>
        <v>0</v>
      </c>
      <c r="G7901" s="34">
        <f t="shared" si="369"/>
        <v>1.5925180101367327</v>
      </c>
      <c r="H7901" s="34">
        <f t="shared" si="370"/>
        <v>1.5925180101367327</v>
      </c>
      <c r="I7901" s="34">
        <f t="shared" si="371"/>
        <v>0</v>
      </c>
    </row>
    <row r="7902" spans="2:9" x14ac:dyDescent="0.25">
      <c r="B7902" s="9">
        <v>2021</v>
      </c>
      <c r="C7902" s="9">
        <v>11</v>
      </c>
      <c r="D7902" s="9">
        <v>21</v>
      </c>
      <c r="E7902" s="30">
        <f>I01_Avg!D7902</f>
        <v>1.5070139802335343</v>
      </c>
      <c r="F7902" s="30">
        <f>PVWatts_8.5kW!J7914</f>
        <v>0</v>
      </c>
      <c r="G7902" s="34">
        <f t="shared" si="369"/>
        <v>1.5070139802335343</v>
      </c>
      <c r="H7902" s="34">
        <f t="shared" si="370"/>
        <v>1.5070139802335343</v>
      </c>
      <c r="I7902" s="34">
        <f t="shared" si="371"/>
        <v>0</v>
      </c>
    </row>
    <row r="7903" spans="2:9" x14ac:dyDescent="0.25">
      <c r="B7903" s="9">
        <v>2021</v>
      </c>
      <c r="C7903" s="9">
        <v>11</v>
      </c>
      <c r="D7903" s="9">
        <v>22</v>
      </c>
      <c r="E7903" s="30">
        <f>I01_Avg!D7903</f>
        <v>1.3843128026971565</v>
      </c>
      <c r="F7903" s="30">
        <f>PVWatts_8.5kW!J7915</f>
        <v>0</v>
      </c>
      <c r="G7903" s="34">
        <f t="shared" si="369"/>
        <v>1.3843128026971565</v>
      </c>
      <c r="H7903" s="34">
        <f t="shared" si="370"/>
        <v>1.3843128026971565</v>
      </c>
      <c r="I7903" s="34">
        <f t="shared" si="371"/>
        <v>0</v>
      </c>
    </row>
    <row r="7904" spans="2:9" x14ac:dyDescent="0.25">
      <c r="B7904" s="9">
        <v>2021</v>
      </c>
      <c r="C7904" s="9">
        <v>11</v>
      </c>
      <c r="D7904" s="9">
        <v>23</v>
      </c>
      <c r="E7904" s="30">
        <f>I01_Avg!D7904</f>
        <v>1.2532814333393083</v>
      </c>
      <c r="F7904" s="30">
        <f>PVWatts_8.5kW!J7916</f>
        <v>0</v>
      </c>
      <c r="G7904" s="34">
        <f t="shared" si="369"/>
        <v>1.2532814333393083</v>
      </c>
      <c r="H7904" s="34">
        <f t="shared" si="370"/>
        <v>1.2532814333393083</v>
      </c>
      <c r="I7904" s="34">
        <f t="shared" si="371"/>
        <v>0</v>
      </c>
    </row>
    <row r="7905" spans="2:9" x14ac:dyDescent="0.25">
      <c r="B7905" s="9">
        <v>2021</v>
      </c>
      <c r="C7905" s="9">
        <v>11</v>
      </c>
      <c r="D7905" s="9">
        <v>0</v>
      </c>
      <c r="E7905" s="30">
        <f>I01_Avg!D7905</f>
        <v>1.2010707046589872</v>
      </c>
      <c r="F7905" s="30">
        <f>PVWatts_8.5kW!J7917</f>
        <v>0</v>
      </c>
      <c r="G7905" s="34">
        <f t="shared" si="369"/>
        <v>1.2010707046589872</v>
      </c>
      <c r="H7905" s="34">
        <f t="shared" si="370"/>
        <v>1.2010707046589872</v>
      </c>
      <c r="I7905" s="34">
        <f t="shared" si="371"/>
        <v>0</v>
      </c>
    </row>
    <row r="7906" spans="2:9" x14ac:dyDescent="0.25">
      <c r="B7906" s="9">
        <v>2021</v>
      </c>
      <c r="C7906" s="9">
        <v>11</v>
      </c>
      <c r="D7906" s="9">
        <v>1</v>
      </c>
      <c r="E7906" s="30">
        <f>I01_Avg!D7906</f>
        <v>1.1752457347538927</v>
      </c>
      <c r="F7906" s="30">
        <f>PVWatts_8.5kW!J7918</f>
        <v>0</v>
      </c>
      <c r="G7906" s="34">
        <f t="shared" si="369"/>
        <v>1.1752457347538927</v>
      </c>
      <c r="H7906" s="34">
        <f t="shared" si="370"/>
        <v>1.1752457347538927</v>
      </c>
      <c r="I7906" s="34">
        <f t="shared" si="371"/>
        <v>0</v>
      </c>
    </row>
    <row r="7907" spans="2:9" x14ac:dyDescent="0.25">
      <c r="B7907" s="9">
        <v>2021</v>
      </c>
      <c r="C7907" s="9">
        <v>11</v>
      </c>
      <c r="D7907" s="9">
        <v>2</v>
      </c>
      <c r="E7907" s="30">
        <f>I01_Avg!D7907</f>
        <v>1.1205431193387994</v>
      </c>
      <c r="F7907" s="30">
        <f>PVWatts_8.5kW!J7919</f>
        <v>0</v>
      </c>
      <c r="G7907" s="34">
        <f t="shared" si="369"/>
        <v>1.1205431193387994</v>
      </c>
      <c r="H7907" s="34">
        <f t="shared" si="370"/>
        <v>1.1205431193387994</v>
      </c>
      <c r="I7907" s="34">
        <f t="shared" si="371"/>
        <v>0</v>
      </c>
    </row>
    <row r="7908" spans="2:9" x14ac:dyDescent="0.25">
      <c r="B7908" s="9">
        <v>2021</v>
      </c>
      <c r="C7908" s="9">
        <v>11</v>
      </c>
      <c r="D7908" s="9">
        <v>3</v>
      </c>
      <c r="E7908" s="30">
        <f>I01_Avg!D7908</f>
        <v>1.1804368124391624</v>
      </c>
      <c r="F7908" s="30">
        <f>PVWatts_8.5kW!J7920</f>
        <v>0</v>
      </c>
      <c r="G7908" s="34">
        <f t="shared" si="369"/>
        <v>1.1804368124391624</v>
      </c>
      <c r="H7908" s="34">
        <f t="shared" si="370"/>
        <v>1.1804368124391624</v>
      </c>
      <c r="I7908" s="34">
        <f t="shared" si="371"/>
        <v>0</v>
      </c>
    </row>
    <row r="7909" spans="2:9" x14ac:dyDescent="0.25">
      <c r="B7909" s="9">
        <v>2021</v>
      </c>
      <c r="C7909" s="9">
        <v>11</v>
      </c>
      <c r="D7909" s="9">
        <v>4</v>
      </c>
      <c r="E7909" s="30">
        <f>I01_Avg!D7909</f>
        <v>1.2455251778498941</v>
      </c>
      <c r="F7909" s="30">
        <f>PVWatts_8.5kW!J7921</f>
        <v>0</v>
      </c>
      <c r="G7909" s="34">
        <f t="shared" si="369"/>
        <v>1.2455251778498941</v>
      </c>
      <c r="H7909" s="34">
        <f t="shared" si="370"/>
        <v>1.2455251778498941</v>
      </c>
      <c r="I7909" s="34">
        <f t="shared" si="371"/>
        <v>0</v>
      </c>
    </row>
    <row r="7910" spans="2:9" x14ac:dyDescent="0.25">
      <c r="B7910" s="9">
        <v>2021</v>
      </c>
      <c r="C7910" s="9">
        <v>11</v>
      </c>
      <c r="D7910" s="9">
        <v>5</v>
      </c>
      <c r="E7910" s="30">
        <f>I01_Avg!D7910</f>
        <v>1.2875674648029718</v>
      </c>
      <c r="F7910" s="30">
        <f>PVWatts_8.5kW!J7922</f>
        <v>0</v>
      </c>
      <c r="G7910" s="34">
        <f t="shared" si="369"/>
        <v>1.2875674648029718</v>
      </c>
      <c r="H7910" s="34">
        <f t="shared" si="370"/>
        <v>1.2875674648029718</v>
      </c>
      <c r="I7910" s="34">
        <f t="shared" si="371"/>
        <v>0</v>
      </c>
    </row>
    <row r="7911" spans="2:9" x14ac:dyDescent="0.25">
      <c r="B7911" s="9">
        <v>2021</v>
      </c>
      <c r="C7911" s="9">
        <v>11</v>
      </c>
      <c r="D7911" s="9">
        <v>6</v>
      </c>
      <c r="E7911" s="30">
        <f>I01_Avg!D7911</f>
        <v>1.4647944737320291</v>
      </c>
      <c r="F7911" s="30">
        <f>PVWatts_8.5kW!J7923</f>
        <v>0</v>
      </c>
      <c r="G7911" s="34">
        <f t="shared" si="369"/>
        <v>1.4647944737320291</v>
      </c>
      <c r="H7911" s="34">
        <f t="shared" si="370"/>
        <v>1.4647944737320291</v>
      </c>
      <c r="I7911" s="34">
        <f t="shared" si="371"/>
        <v>0</v>
      </c>
    </row>
    <row r="7912" spans="2:9" x14ac:dyDescent="0.25">
      <c r="B7912" s="9">
        <v>2021</v>
      </c>
      <c r="C7912" s="9">
        <v>11</v>
      </c>
      <c r="D7912" s="9">
        <v>7</v>
      </c>
      <c r="E7912" s="30">
        <f>I01_Avg!D7912</f>
        <v>1.5365170135455126</v>
      </c>
      <c r="F7912" s="30">
        <f>PVWatts_8.5kW!J7924</f>
        <v>0</v>
      </c>
      <c r="G7912" s="34">
        <f t="shared" si="369"/>
        <v>1.5365170135455126</v>
      </c>
      <c r="H7912" s="34">
        <f t="shared" si="370"/>
        <v>1.5365170135455126</v>
      </c>
      <c r="I7912" s="34">
        <f t="shared" si="371"/>
        <v>0</v>
      </c>
    </row>
    <row r="7913" spans="2:9" x14ac:dyDescent="0.25">
      <c r="B7913" s="9">
        <v>2021</v>
      </c>
      <c r="C7913" s="9">
        <v>11</v>
      </c>
      <c r="D7913" s="9">
        <v>8</v>
      </c>
      <c r="E7913" s="30">
        <f>I01_Avg!D7913</f>
        <v>1.6458041083679118</v>
      </c>
      <c r="F7913" s="30">
        <f>PVWatts_8.5kW!J7925</f>
        <v>0.15424100000000002</v>
      </c>
      <c r="G7913" s="34">
        <f t="shared" si="369"/>
        <v>1.4915631083679117</v>
      </c>
      <c r="H7913" s="34">
        <f t="shared" si="370"/>
        <v>1.4915631083679117</v>
      </c>
      <c r="I7913" s="34">
        <f t="shared" si="371"/>
        <v>0</v>
      </c>
    </row>
    <row r="7914" spans="2:9" x14ac:dyDescent="0.25">
      <c r="B7914" s="9">
        <v>2021</v>
      </c>
      <c r="C7914" s="9">
        <v>11</v>
      </c>
      <c r="D7914" s="9">
        <v>9</v>
      </c>
      <c r="E7914" s="30">
        <f>I01_Avg!D7914</f>
        <v>1.6998043899879984</v>
      </c>
      <c r="F7914" s="30">
        <f>PVWatts_8.5kW!J7926</f>
        <v>2.7549580000000002</v>
      </c>
      <c r="G7914" s="34">
        <f t="shared" si="369"/>
        <v>-1.0551536100120018</v>
      </c>
      <c r="H7914" s="34">
        <f t="shared" si="370"/>
        <v>0</v>
      </c>
      <c r="I7914" s="34">
        <f t="shared" si="371"/>
        <v>-1.0551536100120018</v>
      </c>
    </row>
    <row r="7915" spans="2:9" x14ac:dyDescent="0.25">
      <c r="B7915" s="9">
        <v>2021</v>
      </c>
      <c r="C7915" s="9">
        <v>11</v>
      </c>
      <c r="D7915" s="9">
        <v>10</v>
      </c>
      <c r="E7915" s="30">
        <f>I01_Avg!D7915</f>
        <v>1.7121288621656601</v>
      </c>
      <c r="F7915" s="30">
        <f>PVWatts_8.5kW!J7927</f>
        <v>4.1746460000000001</v>
      </c>
      <c r="G7915" s="34">
        <f t="shared" si="369"/>
        <v>-2.46251713783434</v>
      </c>
      <c r="H7915" s="34">
        <f t="shared" si="370"/>
        <v>0</v>
      </c>
      <c r="I7915" s="34">
        <f t="shared" si="371"/>
        <v>-2.46251713783434</v>
      </c>
    </row>
    <row r="7916" spans="2:9" x14ac:dyDescent="0.25">
      <c r="B7916" s="9">
        <v>2021</v>
      </c>
      <c r="C7916" s="9">
        <v>11</v>
      </c>
      <c r="D7916" s="9">
        <v>11</v>
      </c>
      <c r="E7916" s="30">
        <f>I01_Avg!D7916</f>
        <v>1.6414359455963647</v>
      </c>
      <c r="F7916" s="30">
        <f>PVWatts_8.5kW!J7928</f>
        <v>4.861567</v>
      </c>
      <c r="G7916" s="34">
        <f t="shared" si="369"/>
        <v>-3.2201310544036352</v>
      </c>
      <c r="H7916" s="34">
        <f t="shared" si="370"/>
        <v>0</v>
      </c>
      <c r="I7916" s="34">
        <f t="shared" si="371"/>
        <v>-3.2201310544036352</v>
      </c>
    </row>
    <row r="7917" spans="2:9" x14ac:dyDescent="0.25">
      <c r="B7917" s="9">
        <v>2021</v>
      </c>
      <c r="C7917" s="9">
        <v>11</v>
      </c>
      <c r="D7917" s="9">
        <v>12</v>
      </c>
      <c r="E7917" s="30">
        <f>I01_Avg!D7917</f>
        <v>1.4982836866627529</v>
      </c>
      <c r="F7917" s="30">
        <f>PVWatts_8.5kW!J7929</f>
        <v>5.1475929999999996</v>
      </c>
      <c r="G7917" s="34">
        <f t="shared" si="369"/>
        <v>-3.6493093133372465</v>
      </c>
      <c r="H7917" s="34">
        <f t="shared" si="370"/>
        <v>0</v>
      </c>
      <c r="I7917" s="34">
        <f t="shared" si="371"/>
        <v>-3.6493093133372465</v>
      </c>
    </row>
    <row r="7918" spans="2:9" x14ac:dyDescent="0.25">
      <c r="B7918" s="9">
        <v>2021</v>
      </c>
      <c r="C7918" s="9">
        <v>11</v>
      </c>
      <c r="D7918" s="9">
        <v>13</v>
      </c>
      <c r="E7918" s="30">
        <f>I01_Avg!D7918</f>
        <v>1.4440763156679264</v>
      </c>
      <c r="F7918" s="30">
        <f>PVWatts_8.5kW!J7930</f>
        <v>2.889999</v>
      </c>
      <c r="G7918" s="34">
        <f t="shared" si="369"/>
        <v>-1.4459226843320736</v>
      </c>
      <c r="H7918" s="34">
        <f t="shared" si="370"/>
        <v>0</v>
      </c>
      <c r="I7918" s="34">
        <f t="shared" si="371"/>
        <v>-1.4459226843320736</v>
      </c>
    </row>
    <row r="7919" spans="2:9" x14ac:dyDescent="0.25">
      <c r="B7919" s="9">
        <v>2021</v>
      </c>
      <c r="C7919" s="9">
        <v>11</v>
      </c>
      <c r="D7919" s="9">
        <v>14</v>
      </c>
      <c r="E7919" s="30">
        <f>I01_Avg!D7919</f>
        <v>1.446799862443976</v>
      </c>
      <c r="F7919" s="30">
        <f>PVWatts_8.5kW!J7931</f>
        <v>2.3536190000000001</v>
      </c>
      <c r="G7919" s="34">
        <f t="shared" si="369"/>
        <v>-0.90681913755602417</v>
      </c>
      <c r="H7919" s="34">
        <f t="shared" si="370"/>
        <v>0</v>
      </c>
      <c r="I7919" s="34">
        <f t="shared" si="371"/>
        <v>-0.90681913755602417</v>
      </c>
    </row>
    <row r="7920" spans="2:9" x14ac:dyDescent="0.25">
      <c r="B7920" s="9">
        <v>2021</v>
      </c>
      <c r="C7920" s="9">
        <v>11</v>
      </c>
      <c r="D7920" s="9">
        <v>15</v>
      </c>
      <c r="E7920" s="30">
        <f>I01_Avg!D7920</f>
        <v>1.4099935558576595</v>
      </c>
      <c r="F7920" s="30">
        <f>PVWatts_8.5kW!J7932</f>
        <v>2.7964169999999999</v>
      </c>
      <c r="G7920" s="34">
        <f t="shared" si="369"/>
        <v>-1.3864234441423404</v>
      </c>
      <c r="H7920" s="34">
        <f t="shared" si="370"/>
        <v>0</v>
      </c>
      <c r="I7920" s="34">
        <f t="shared" si="371"/>
        <v>-1.3864234441423404</v>
      </c>
    </row>
    <row r="7921" spans="2:9" x14ac:dyDescent="0.25">
      <c r="B7921" s="9">
        <v>2021</v>
      </c>
      <c r="C7921" s="9">
        <v>11</v>
      </c>
      <c r="D7921" s="9">
        <v>16</v>
      </c>
      <c r="E7921" s="30">
        <f>I01_Avg!D7921</f>
        <v>1.482718369376951</v>
      </c>
      <c r="F7921" s="30">
        <f>PVWatts_8.5kW!J7933</f>
        <v>1.0524819999999999</v>
      </c>
      <c r="G7921" s="34">
        <f t="shared" si="369"/>
        <v>0.43023636937695109</v>
      </c>
      <c r="H7921" s="34">
        <f t="shared" si="370"/>
        <v>0.43023636937695109</v>
      </c>
      <c r="I7921" s="34">
        <f t="shared" si="371"/>
        <v>0</v>
      </c>
    </row>
    <row r="7922" spans="2:9" x14ac:dyDescent="0.25">
      <c r="B7922" s="9">
        <v>2021</v>
      </c>
      <c r="C7922" s="9">
        <v>11</v>
      </c>
      <c r="D7922" s="9">
        <v>17</v>
      </c>
      <c r="E7922" s="30">
        <f>I01_Avg!D7922</f>
        <v>1.6364607195103011</v>
      </c>
      <c r="F7922" s="30">
        <f>PVWatts_8.5kW!J7934</f>
        <v>0</v>
      </c>
      <c r="G7922" s="34">
        <f t="shared" si="369"/>
        <v>1.6364607195103011</v>
      </c>
      <c r="H7922" s="34">
        <f t="shared" si="370"/>
        <v>1.6364607195103011</v>
      </c>
      <c r="I7922" s="34">
        <f t="shared" si="371"/>
        <v>0</v>
      </c>
    </row>
    <row r="7923" spans="2:9" x14ac:dyDescent="0.25">
      <c r="B7923" s="9">
        <v>2021</v>
      </c>
      <c r="C7923" s="9">
        <v>11</v>
      </c>
      <c r="D7923" s="9">
        <v>18</v>
      </c>
      <c r="E7923" s="30">
        <f>I01_Avg!D7923</f>
        <v>1.6505523932037662</v>
      </c>
      <c r="F7923" s="30">
        <f>PVWatts_8.5kW!J7935</f>
        <v>0</v>
      </c>
      <c r="G7923" s="34">
        <f t="shared" si="369"/>
        <v>1.6505523932037662</v>
      </c>
      <c r="H7923" s="34">
        <f t="shared" si="370"/>
        <v>1.6505523932037662</v>
      </c>
      <c r="I7923" s="34">
        <f t="shared" si="371"/>
        <v>0</v>
      </c>
    </row>
    <row r="7924" spans="2:9" x14ac:dyDescent="0.25">
      <c r="B7924" s="9">
        <v>2021</v>
      </c>
      <c r="C7924" s="9">
        <v>11</v>
      </c>
      <c r="D7924" s="9">
        <v>19</v>
      </c>
      <c r="E7924" s="30">
        <f>I01_Avg!D7924</f>
        <v>1.5776244330607438</v>
      </c>
      <c r="F7924" s="30">
        <f>PVWatts_8.5kW!J7936</f>
        <v>0</v>
      </c>
      <c r="G7924" s="34">
        <f t="shared" si="369"/>
        <v>1.5776244330607438</v>
      </c>
      <c r="H7924" s="34">
        <f t="shared" si="370"/>
        <v>1.5776244330607438</v>
      </c>
      <c r="I7924" s="34">
        <f t="shared" si="371"/>
        <v>0</v>
      </c>
    </row>
    <row r="7925" spans="2:9" x14ac:dyDescent="0.25">
      <c r="B7925" s="9">
        <v>2021</v>
      </c>
      <c r="C7925" s="9">
        <v>11</v>
      </c>
      <c r="D7925" s="9">
        <v>20</v>
      </c>
      <c r="E7925" s="30">
        <f>I01_Avg!D7925</f>
        <v>1.5246135535015803</v>
      </c>
      <c r="F7925" s="30">
        <f>PVWatts_8.5kW!J7937</f>
        <v>0</v>
      </c>
      <c r="G7925" s="34">
        <f t="shared" si="369"/>
        <v>1.5246135535015803</v>
      </c>
      <c r="H7925" s="34">
        <f t="shared" si="370"/>
        <v>1.5246135535015803</v>
      </c>
      <c r="I7925" s="34">
        <f t="shared" si="371"/>
        <v>0</v>
      </c>
    </row>
    <row r="7926" spans="2:9" x14ac:dyDescent="0.25">
      <c r="B7926" s="9">
        <v>2021</v>
      </c>
      <c r="C7926" s="9">
        <v>11</v>
      </c>
      <c r="D7926" s="9">
        <v>21</v>
      </c>
      <c r="E7926" s="30">
        <f>I01_Avg!D7926</f>
        <v>1.470927955690488</v>
      </c>
      <c r="F7926" s="30">
        <f>PVWatts_8.5kW!J7938</f>
        <v>0</v>
      </c>
      <c r="G7926" s="34">
        <f t="shared" si="369"/>
        <v>1.470927955690488</v>
      </c>
      <c r="H7926" s="34">
        <f t="shared" si="370"/>
        <v>1.470927955690488</v>
      </c>
      <c r="I7926" s="34">
        <f t="shared" si="371"/>
        <v>0</v>
      </c>
    </row>
    <row r="7927" spans="2:9" x14ac:dyDescent="0.25">
      <c r="B7927" s="9">
        <v>2021</v>
      </c>
      <c r="C7927" s="9">
        <v>11</v>
      </c>
      <c r="D7927" s="9">
        <v>22</v>
      </c>
      <c r="E7927" s="30">
        <f>I01_Avg!D7927</f>
        <v>1.4059769657099086</v>
      </c>
      <c r="F7927" s="30">
        <f>PVWatts_8.5kW!J7939</f>
        <v>0</v>
      </c>
      <c r="G7927" s="34">
        <f t="shared" si="369"/>
        <v>1.4059769657099086</v>
      </c>
      <c r="H7927" s="34">
        <f t="shared" si="370"/>
        <v>1.4059769657099086</v>
      </c>
      <c r="I7927" s="34">
        <f t="shared" si="371"/>
        <v>0</v>
      </c>
    </row>
    <row r="7928" spans="2:9" x14ac:dyDescent="0.25">
      <c r="B7928" s="9">
        <v>2021</v>
      </c>
      <c r="C7928" s="9">
        <v>11</v>
      </c>
      <c r="D7928" s="9">
        <v>23</v>
      </c>
      <c r="E7928" s="30">
        <f>I01_Avg!D7928</f>
        <v>1.344396595010902</v>
      </c>
      <c r="F7928" s="30">
        <f>PVWatts_8.5kW!J7940</f>
        <v>0</v>
      </c>
      <c r="G7928" s="34">
        <f t="shared" si="369"/>
        <v>1.344396595010902</v>
      </c>
      <c r="H7928" s="34">
        <f t="shared" si="370"/>
        <v>1.344396595010902</v>
      </c>
      <c r="I7928" s="34">
        <f t="shared" si="371"/>
        <v>0</v>
      </c>
    </row>
    <row r="7929" spans="2:9" x14ac:dyDescent="0.25">
      <c r="B7929" s="9">
        <v>2021</v>
      </c>
      <c r="C7929" s="9">
        <v>11</v>
      </c>
      <c r="D7929" s="9">
        <v>0</v>
      </c>
      <c r="E7929" s="30">
        <f>I01_Avg!D7929</f>
        <v>1.2680035462315729</v>
      </c>
      <c r="F7929" s="30">
        <f>PVWatts_8.5kW!J7941</f>
        <v>0</v>
      </c>
      <c r="G7929" s="34">
        <f t="shared" si="369"/>
        <v>1.2680035462315729</v>
      </c>
      <c r="H7929" s="34">
        <f t="shared" si="370"/>
        <v>1.2680035462315729</v>
      </c>
      <c r="I7929" s="34">
        <f t="shared" si="371"/>
        <v>0</v>
      </c>
    </row>
    <row r="7930" spans="2:9" x14ac:dyDescent="0.25">
      <c r="B7930" s="9">
        <v>2021</v>
      </c>
      <c r="C7930" s="9">
        <v>11</v>
      </c>
      <c r="D7930" s="9">
        <v>1</v>
      </c>
      <c r="E7930" s="30">
        <f>I01_Avg!D7930</f>
        <v>1.2002623021464913</v>
      </c>
      <c r="F7930" s="30">
        <f>PVWatts_8.5kW!J7942</f>
        <v>0</v>
      </c>
      <c r="G7930" s="34">
        <f t="shared" si="369"/>
        <v>1.2002623021464913</v>
      </c>
      <c r="H7930" s="34">
        <f t="shared" si="370"/>
        <v>1.2002623021464913</v>
      </c>
      <c r="I7930" s="34">
        <f t="shared" si="371"/>
        <v>0</v>
      </c>
    </row>
    <row r="7931" spans="2:9" x14ac:dyDescent="0.25">
      <c r="B7931" s="9">
        <v>2021</v>
      </c>
      <c r="C7931" s="9">
        <v>11</v>
      </c>
      <c r="D7931" s="9">
        <v>2</v>
      </c>
      <c r="E7931" s="30">
        <f>I01_Avg!D7931</f>
        <v>1.1526448841239776</v>
      </c>
      <c r="F7931" s="30">
        <f>PVWatts_8.5kW!J7943</f>
        <v>0</v>
      </c>
      <c r="G7931" s="34">
        <f t="shared" si="369"/>
        <v>1.1526448841239776</v>
      </c>
      <c r="H7931" s="34">
        <f t="shared" si="370"/>
        <v>1.1526448841239776</v>
      </c>
      <c r="I7931" s="34">
        <f t="shared" si="371"/>
        <v>0</v>
      </c>
    </row>
    <row r="7932" spans="2:9" x14ac:dyDescent="0.25">
      <c r="B7932" s="9">
        <v>2021</v>
      </c>
      <c r="C7932" s="9">
        <v>11</v>
      </c>
      <c r="D7932" s="9">
        <v>3</v>
      </c>
      <c r="E7932" s="30">
        <f>I01_Avg!D7932</f>
        <v>1.1735220727977338</v>
      </c>
      <c r="F7932" s="30">
        <f>PVWatts_8.5kW!J7944</f>
        <v>0</v>
      </c>
      <c r="G7932" s="34">
        <f t="shared" si="369"/>
        <v>1.1735220727977338</v>
      </c>
      <c r="H7932" s="34">
        <f t="shared" si="370"/>
        <v>1.1735220727977338</v>
      </c>
      <c r="I7932" s="34">
        <f t="shared" si="371"/>
        <v>0</v>
      </c>
    </row>
    <row r="7933" spans="2:9" x14ac:dyDescent="0.25">
      <c r="B7933" s="9">
        <v>2021</v>
      </c>
      <c r="C7933" s="9">
        <v>11</v>
      </c>
      <c r="D7933" s="9">
        <v>4</v>
      </c>
      <c r="E7933" s="30">
        <f>I01_Avg!D7933</f>
        <v>1.2174320399912673</v>
      </c>
      <c r="F7933" s="30">
        <f>PVWatts_8.5kW!J7945</f>
        <v>0</v>
      </c>
      <c r="G7933" s="34">
        <f t="shared" si="369"/>
        <v>1.2174320399912673</v>
      </c>
      <c r="H7933" s="34">
        <f t="shared" si="370"/>
        <v>1.2174320399912673</v>
      </c>
      <c r="I7933" s="34">
        <f t="shared" si="371"/>
        <v>0</v>
      </c>
    </row>
    <row r="7934" spans="2:9" x14ac:dyDescent="0.25">
      <c r="B7934" s="9">
        <v>2021</v>
      </c>
      <c r="C7934" s="9">
        <v>11</v>
      </c>
      <c r="D7934" s="9">
        <v>5</v>
      </c>
      <c r="E7934" s="30">
        <f>I01_Avg!D7934</f>
        <v>1.2478703240031468</v>
      </c>
      <c r="F7934" s="30">
        <f>PVWatts_8.5kW!J7946</f>
        <v>0</v>
      </c>
      <c r="G7934" s="34">
        <f t="shared" si="369"/>
        <v>1.2478703240031468</v>
      </c>
      <c r="H7934" s="34">
        <f t="shared" si="370"/>
        <v>1.2478703240031468</v>
      </c>
      <c r="I7934" s="34">
        <f t="shared" si="371"/>
        <v>0</v>
      </c>
    </row>
    <row r="7935" spans="2:9" x14ac:dyDescent="0.25">
      <c r="B7935" s="9">
        <v>2021</v>
      </c>
      <c r="C7935" s="9">
        <v>11</v>
      </c>
      <c r="D7935" s="9">
        <v>6</v>
      </c>
      <c r="E7935" s="30">
        <f>I01_Avg!D7935</f>
        <v>1.3799468897929188</v>
      </c>
      <c r="F7935" s="30">
        <f>PVWatts_8.5kW!J7947</f>
        <v>0</v>
      </c>
      <c r="G7935" s="34">
        <f t="shared" si="369"/>
        <v>1.3799468897929188</v>
      </c>
      <c r="H7935" s="34">
        <f t="shared" si="370"/>
        <v>1.3799468897929188</v>
      </c>
      <c r="I7935" s="34">
        <f t="shared" si="371"/>
        <v>0</v>
      </c>
    </row>
    <row r="7936" spans="2:9" x14ac:dyDescent="0.25">
      <c r="B7936" s="9">
        <v>2021</v>
      </c>
      <c r="C7936" s="9">
        <v>11</v>
      </c>
      <c r="D7936" s="9">
        <v>7</v>
      </c>
      <c r="E7936" s="30">
        <f>I01_Avg!D7936</f>
        <v>1.4179782831343823</v>
      </c>
      <c r="F7936" s="30">
        <f>PVWatts_8.5kW!J7948</f>
        <v>0</v>
      </c>
      <c r="G7936" s="34">
        <f t="shared" si="369"/>
        <v>1.4179782831343823</v>
      </c>
      <c r="H7936" s="34">
        <f t="shared" si="370"/>
        <v>1.4179782831343823</v>
      </c>
      <c r="I7936" s="34">
        <f t="shared" si="371"/>
        <v>0</v>
      </c>
    </row>
    <row r="7937" spans="2:9" x14ac:dyDescent="0.25">
      <c r="B7937" s="9">
        <v>2021</v>
      </c>
      <c r="C7937" s="9">
        <v>11</v>
      </c>
      <c r="D7937" s="9">
        <v>8</v>
      </c>
      <c r="E7937" s="30">
        <f>I01_Avg!D7937</f>
        <v>1.5937492002161604</v>
      </c>
      <c r="F7937" s="30">
        <f>PVWatts_8.5kW!J7949</f>
        <v>1.074417</v>
      </c>
      <c r="G7937" s="34">
        <f t="shared" si="369"/>
        <v>0.51933220021616044</v>
      </c>
      <c r="H7937" s="34">
        <f t="shared" si="370"/>
        <v>0.51933220021616044</v>
      </c>
      <c r="I7937" s="34">
        <f t="shared" si="371"/>
        <v>0</v>
      </c>
    </row>
    <row r="7938" spans="2:9" x14ac:dyDescent="0.25">
      <c r="B7938" s="9">
        <v>2021</v>
      </c>
      <c r="C7938" s="9">
        <v>11</v>
      </c>
      <c r="D7938" s="9">
        <v>9</v>
      </c>
      <c r="E7938" s="30">
        <f>I01_Avg!D7938</f>
        <v>1.5943068410891712</v>
      </c>
      <c r="F7938" s="30">
        <f>PVWatts_8.5kW!J7950</f>
        <v>2.8515279999999996</v>
      </c>
      <c r="G7938" s="34">
        <f t="shared" si="369"/>
        <v>-1.2572211589108284</v>
      </c>
      <c r="H7938" s="34">
        <f t="shared" si="370"/>
        <v>0</v>
      </c>
      <c r="I7938" s="34">
        <f t="shared" si="371"/>
        <v>-1.2572211589108284</v>
      </c>
    </row>
    <row r="7939" spans="2:9" x14ac:dyDescent="0.25">
      <c r="B7939" s="9">
        <v>2021</v>
      </c>
      <c r="C7939" s="9">
        <v>11</v>
      </c>
      <c r="D7939" s="9">
        <v>10</v>
      </c>
      <c r="E7939" s="30">
        <f>I01_Avg!D7939</f>
        <v>1.5534973397694769</v>
      </c>
      <c r="F7939" s="30">
        <f>PVWatts_8.5kW!J7951</f>
        <v>4.1620420000000005</v>
      </c>
      <c r="G7939" s="34">
        <f t="shared" si="369"/>
        <v>-2.6085446602305238</v>
      </c>
      <c r="H7939" s="34">
        <f t="shared" si="370"/>
        <v>0</v>
      </c>
      <c r="I7939" s="34">
        <f t="shared" si="371"/>
        <v>-2.6085446602305238</v>
      </c>
    </row>
    <row r="7940" spans="2:9" x14ac:dyDescent="0.25">
      <c r="B7940" s="9">
        <v>2021</v>
      </c>
      <c r="C7940" s="9">
        <v>11</v>
      </c>
      <c r="D7940" s="9">
        <v>11</v>
      </c>
      <c r="E7940" s="30">
        <f>I01_Avg!D7940</f>
        <v>1.5771275442502615</v>
      </c>
      <c r="F7940" s="30">
        <f>PVWatts_8.5kW!J7952</f>
        <v>4.9067209999999992</v>
      </c>
      <c r="G7940" s="34">
        <f t="shared" si="369"/>
        <v>-3.3295934557497375</v>
      </c>
      <c r="H7940" s="34">
        <f t="shared" si="370"/>
        <v>0</v>
      </c>
      <c r="I7940" s="34">
        <f t="shared" si="371"/>
        <v>-3.3295934557497375</v>
      </c>
    </row>
    <row r="7941" spans="2:9" x14ac:dyDescent="0.25">
      <c r="B7941" s="9">
        <v>2021</v>
      </c>
      <c r="C7941" s="9">
        <v>11</v>
      </c>
      <c r="D7941" s="9">
        <v>12</v>
      </c>
      <c r="E7941" s="30">
        <f>I01_Avg!D7941</f>
        <v>1.5934814424796746</v>
      </c>
      <c r="F7941" s="30">
        <f>PVWatts_8.5kW!J7953</f>
        <v>5.2005569999999999</v>
      </c>
      <c r="G7941" s="34">
        <f t="shared" si="369"/>
        <v>-3.607075557520325</v>
      </c>
      <c r="H7941" s="34">
        <f t="shared" si="370"/>
        <v>0</v>
      </c>
      <c r="I7941" s="34">
        <f t="shared" si="371"/>
        <v>-3.607075557520325</v>
      </c>
    </row>
    <row r="7942" spans="2:9" x14ac:dyDescent="0.25">
      <c r="B7942" s="9">
        <v>2021</v>
      </c>
      <c r="C7942" s="9">
        <v>11</v>
      </c>
      <c r="D7942" s="9">
        <v>13</v>
      </c>
      <c r="E7942" s="30">
        <f>I01_Avg!D7942</f>
        <v>1.4520798717870824</v>
      </c>
      <c r="F7942" s="30">
        <f>PVWatts_8.5kW!J7954</f>
        <v>4.9670829999999997</v>
      </c>
      <c r="G7942" s="34">
        <f t="shared" si="369"/>
        <v>-3.5150031282129173</v>
      </c>
      <c r="H7942" s="34">
        <f t="shared" si="370"/>
        <v>0</v>
      </c>
      <c r="I7942" s="34">
        <f t="shared" si="371"/>
        <v>-3.5150031282129173</v>
      </c>
    </row>
    <row r="7943" spans="2:9" x14ac:dyDescent="0.25">
      <c r="B7943" s="9">
        <v>2021</v>
      </c>
      <c r="C7943" s="9">
        <v>11</v>
      </c>
      <c r="D7943" s="9">
        <v>14</v>
      </c>
      <c r="E7943" s="30">
        <f>I01_Avg!D7943</f>
        <v>1.3466931560794426</v>
      </c>
      <c r="F7943" s="30">
        <f>PVWatts_8.5kW!J7955</f>
        <v>4.2097730000000002</v>
      </c>
      <c r="G7943" s="34">
        <f t="shared" si="369"/>
        <v>-2.8630798439205574</v>
      </c>
      <c r="H7943" s="34">
        <f t="shared" si="370"/>
        <v>0</v>
      </c>
      <c r="I7943" s="34">
        <f t="shared" si="371"/>
        <v>-2.8630798439205574</v>
      </c>
    </row>
    <row r="7944" spans="2:9" x14ac:dyDescent="0.25">
      <c r="B7944" s="9">
        <v>2021</v>
      </c>
      <c r="C7944" s="9">
        <v>11</v>
      </c>
      <c r="D7944" s="9">
        <v>15</v>
      </c>
      <c r="E7944" s="30">
        <f>I01_Avg!D7944</f>
        <v>1.2832679185174873</v>
      </c>
      <c r="F7944" s="30">
        <f>PVWatts_8.5kW!J7956</f>
        <v>2.888131</v>
      </c>
      <c r="G7944" s="34">
        <f t="shared" si="369"/>
        <v>-1.6048630814825127</v>
      </c>
      <c r="H7944" s="34">
        <f t="shared" si="370"/>
        <v>0</v>
      </c>
      <c r="I7944" s="34">
        <f t="shared" si="371"/>
        <v>-1.6048630814825127</v>
      </c>
    </row>
    <row r="7945" spans="2:9" x14ac:dyDescent="0.25">
      <c r="B7945" s="9">
        <v>2021</v>
      </c>
      <c r="C7945" s="9">
        <v>11</v>
      </c>
      <c r="D7945" s="9">
        <v>16</v>
      </c>
      <c r="E7945" s="30">
        <f>I01_Avg!D7945</f>
        <v>1.3775810538326783</v>
      </c>
      <c r="F7945" s="30">
        <f>PVWatts_8.5kW!J7957</f>
        <v>1.1679439999999999</v>
      </c>
      <c r="G7945" s="34">
        <f t="shared" si="369"/>
        <v>0.20963705383267839</v>
      </c>
      <c r="H7945" s="34">
        <f t="shared" si="370"/>
        <v>0.20963705383267839</v>
      </c>
      <c r="I7945" s="34">
        <f t="shared" si="371"/>
        <v>0</v>
      </c>
    </row>
    <row r="7946" spans="2:9" x14ac:dyDescent="0.25">
      <c r="B7946" s="9">
        <v>2021</v>
      </c>
      <c r="C7946" s="9">
        <v>11</v>
      </c>
      <c r="D7946" s="9">
        <v>17</v>
      </c>
      <c r="E7946" s="30">
        <f>I01_Avg!D7946</f>
        <v>1.4928486370155543</v>
      </c>
      <c r="F7946" s="30">
        <f>PVWatts_8.5kW!J7958</f>
        <v>0</v>
      </c>
      <c r="G7946" s="34">
        <f t="shared" ref="G7946:G8009" si="372">+E7946-F7946</f>
        <v>1.4928486370155543</v>
      </c>
      <c r="H7946" s="34">
        <f t="shared" ref="H7946:H8009" si="373">+IF(G7946&gt;0,G7946,0)</f>
        <v>1.4928486370155543</v>
      </c>
      <c r="I7946" s="34">
        <f t="shared" ref="I7946:I8009" si="374">+IF(G7946&lt;0,G7946,0)</f>
        <v>0</v>
      </c>
    </row>
    <row r="7947" spans="2:9" x14ac:dyDescent="0.25">
      <c r="B7947" s="9">
        <v>2021</v>
      </c>
      <c r="C7947" s="9">
        <v>11</v>
      </c>
      <c r="D7947" s="9">
        <v>18</v>
      </c>
      <c r="E7947" s="30">
        <f>I01_Avg!D7947</f>
        <v>1.571531393525788</v>
      </c>
      <c r="F7947" s="30">
        <f>PVWatts_8.5kW!J7959</f>
        <v>0</v>
      </c>
      <c r="G7947" s="34">
        <f t="shared" si="372"/>
        <v>1.571531393525788</v>
      </c>
      <c r="H7947" s="34">
        <f t="shared" si="373"/>
        <v>1.571531393525788</v>
      </c>
      <c r="I7947" s="34">
        <f t="shared" si="374"/>
        <v>0</v>
      </c>
    </row>
    <row r="7948" spans="2:9" x14ac:dyDescent="0.25">
      <c r="B7948" s="9">
        <v>2021</v>
      </c>
      <c r="C7948" s="9">
        <v>11</v>
      </c>
      <c r="D7948" s="9">
        <v>19</v>
      </c>
      <c r="E7948" s="30">
        <f>I01_Avg!D7948</f>
        <v>1.487132246453025</v>
      </c>
      <c r="F7948" s="30">
        <f>PVWatts_8.5kW!J7960</f>
        <v>0</v>
      </c>
      <c r="G7948" s="34">
        <f t="shared" si="372"/>
        <v>1.487132246453025</v>
      </c>
      <c r="H7948" s="34">
        <f t="shared" si="373"/>
        <v>1.487132246453025</v>
      </c>
      <c r="I7948" s="34">
        <f t="shared" si="374"/>
        <v>0</v>
      </c>
    </row>
    <row r="7949" spans="2:9" x14ac:dyDescent="0.25">
      <c r="B7949" s="9">
        <v>2021</v>
      </c>
      <c r="C7949" s="9">
        <v>11</v>
      </c>
      <c r="D7949" s="9">
        <v>20</v>
      </c>
      <c r="E7949" s="30">
        <f>I01_Avg!D7949</f>
        <v>1.4994616842836386</v>
      </c>
      <c r="F7949" s="30">
        <f>PVWatts_8.5kW!J7961</f>
        <v>0</v>
      </c>
      <c r="G7949" s="34">
        <f t="shared" si="372"/>
        <v>1.4994616842836386</v>
      </c>
      <c r="H7949" s="34">
        <f t="shared" si="373"/>
        <v>1.4994616842836386</v>
      </c>
      <c r="I7949" s="34">
        <f t="shared" si="374"/>
        <v>0</v>
      </c>
    </row>
    <row r="7950" spans="2:9" x14ac:dyDescent="0.25">
      <c r="B7950" s="9">
        <v>2021</v>
      </c>
      <c r="C7950" s="9">
        <v>11</v>
      </c>
      <c r="D7950" s="9">
        <v>21</v>
      </c>
      <c r="E7950" s="30">
        <f>I01_Avg!D7950</f>
        <v>1.4480032796164224</v>
      </c>
      <c r="F7950" s="30">
        <f>PVWatts_8.5kW!J7962</f>
        <v>0</v>
      </c>
      <c r="G7950" s="34">
        <f t="shared" si="372"/>
        <v>1.4480032796164224</v>
      </c>
      <c r="H7950" s="34">
        <f t="shared" si="373"/>
        <v>1.4480032796164224</v>
      </c>
      <c r="I7950" s="34">
        <f t="shared" si="374"/>
        <v>0</v>
      </c>
    </row>
    <row r="7951" spans="2:9" x14ac:dyDescent="0.25">
      <c r="B7951" s="9">
        <v>2021</v>
      </c>
      <c r="C7951" s="9">
        <v>11</v>
      </c>
      <c r="D7951" s="9">
        <v>22</v>
      </c>
      <c r="E7951" s="30">
        <f>I01_Avg!D7951</f>
        <v>1.3514189547723969</v>
      </c>
      <c r="F7951" s="30">
        <f>PVWatts_8.5kW!J7963</f>
        <v>0</v>
      </c>
      <c r="G7951" s="34">
        <f t="shared" si="372"/>
        <v>1.3514189547723969</v>
      </c>
      <c r="H7951" s="34">
        <f t="shared" si="373"/>
        <v>1.3514189547723969</v>
      </c>
      <c r="I7951" s="34">
        <f t="shared" si="374"/>
        <v>0</v>
      </c>
    </row>
    <row r="7952" spans="2:9" x14ac:dyDescent="0.25">
      <c r="B7952" s="9">
        <v>2021</v>
      </c>
      <c r="C7952" s="9">
        <v>11</v>
      </c>
      <c r="D7952" s="9">
        <v>23</v>
      </c>
      <c r="E7952" s="30">
        <f>I01_Avg!D7952</f>
        <v>1.235691650961126</v>
      </c>
      <c r="F7952" s="30">
        <f>PVWatts_8.5kW!J7964</f>
        <v>0</v>
      </c>
      <c r="G7952" s="34">
        <f t="shared" si="372"/>
        <v>1.235691650961126</v>
      </c>
      <c r="H7952" s="34">
        <f t="shared" si="373"/>
        <v>1.235691650961126</v>
      </c>
      <c r="I7952" s="34">
        <f t="shared" si="374"/>
        <v>0</v>
      </c>
    </row>
    <row r="7953" spans="2:9" x14ac:dyDescent="0.25">
      <c r="B7953" s="9">
        <v>2021</v>
      </c>
      <c r="C7953" s="9">
        <v>11</v>
      </c>
      <c r="D7953" s="9">
        <v>0</v>
      </c>
      <c r="E7953" s="30">
        <f>I01_Avg!D7953</f>
        <v>1.219594836853755</v>
      </c>
      <c r="F7953" s="30">
        <f>PVWatts_8.5kW!J7965</f>
        <v>0</v>
      </c>
      <c r="G7953" s="34">
        <f t="shared" si="372"/>
        <v>1.219594836853755</v>
      </c>
      <c r="H7953" s="34">
        <f t="shared" si="373"/>
        <v>1.219594836853755</v>
      </c>
      <c r="I7953" s="34">
        <f t="shared" si="374"/>
        <v>0</v>
      </c>
    </row>
    <row r="7954" spans="2:9" x14ac:dyDescent="0.25">
      <c r="B7954" s="9">
        <v>2021</v>
      </c>
      <c r="C7954" s="9">
        <v>11</v>
      </c>
      <c r="D7954" s="9">
        <v>1</v>
      </c>
      <c r="E7954" s="30">
        <f>I01_Avg!D7954</f>
        <v>1.1640873330397037</v>
      </c>
      <c r="F7954" s="30">
        <f>PVWatts_8.5kW!J7966</f>
        <v>0</v>
      </c>
      <c r="G7954" s="34">
        <f t="shared" si="372"/>
        <v>1.1640873330397037</v>
      </c>
      <c r="H7954" s="34">
        <f t="shared" si="373"/>
        <v>1.1640873330397037</v>
      </c>
      <c r="I7954" s="34">
        <f t="shared" si="374"/>
        <v>0</v>
      </c>
    </row>
    <row r="7955" spans="2:9" x14ac:dyDescent="0.25">
      <c r="B7955" s="9">
        <v>2021</v>
      </c>
      <c r="C7955" s="9">
        <v>11</v>
      </c>
      <c r="D7955" s="9">
        <v>2</v>
      </c>
      <c r="E7955" s="30">
        <f>I01_Avg!D7955</f>
        <v>1.109195425451698</v>
      </c>
      <c r="F7955" s="30">
        <f>PVWatts_8.5kW!J7967</f>
        <v>0</v>
      </c>
      <c r="G7955" s="34">
        <f t="shared" si="372"/>
        <v>1.109195425451698</v>
      </c>
      <c r="H7955" s="34">
        <f t="shared" si="373"/>
        <v>1.109195425451698</v>
      </c>
      <c r="I7955" s="34">
        <f t="shared" si="374"/>
        <v>0</v>
      </c>
    </row>
    <row r="7956" spans="2:9" x14ac:dyDescent="0.25">
      <c r="B7956" s="9">
        <v>2021</v>
      </c>
      <c r="C7956" s="9">
        <v>11</v>
      </c>
      <c r="D7956" s="9">
        <v>3</v>
      </c>
      <c r="E7956" s="30">
        <f>I01_Avg!D7956</f>
        <v>1.142582543784467</v>
      </c>
      <c r="F7956" s="30">
        <f>PVWatts_8.5kW!J7968</f>
        <v>0</v>
      </c>
      <c r="G7956" s="34">
        <f t="shared" si="372"/>
        <v>1.142582543784467</v>
      </c>
      <c r="H7956" s="34">
        <f t="shared" si="373"/>
        <v>1.142582543784467</v>
      </c>
      <c r="I7956" s="34">
        <f t="shared" si="374"/>
        <v>0</v>
      </c>
    </row>
    <row r="7957" spans="2:9" x14ac:dyDescent="0.25">
      <c r="B7957" s="9">
        <v>2021</v>
      </c>
      <c r="C7957" s="9">
        <v>11</v>
      </c>
      <c r="D7957" s="9">
        <v>4</v>
      </c>
      <c r="E7957" s="30">
        <f>I01_Avg!D7957</f>
        <v>1.142479494895343</v>
      </c>
      <c r="F7957" s="30">
        <f>PVWatts_8.5kW!J7969</f>
        <v>0</v>
      </c>
      <c r="G7957" s="34">
        <f t="shared" si="372"/>
        <v>1.142479494895343</v>
      </c>
      <c r="H7957" s="34">
        <f t="shared" si="373"/>
        <v>1.142479494895343</v>
      </c>
      <c r="I7957" s="34">
        <f t="shared" si="374"/>
        <v>0</v>
      </c>
    </row>
    <row r="7958" spans="2:9" x14ac:dyDescent="0.25">
      <c r="B7958" s="9">
        <v>2021</v>
      </c>
      <c r="C7958" s="9">
        <v>11</v>
      </c>
      <c r="D7958" s="9">
        <v>5</v>
      </c>
      <c r="E7958" s="30">
        <f>I01_Avg!D7958</f>
        <v>1.165575296866969</v>
      </c>
      <c r="F7958" s="30">
        <f>PVWatts_8.5kW!J7970</f>
        <v>0</v>
      </c>
      <c r="G7958" s="34">
        <f t="shared" si="372"/>
        <v>1.165575296866969</v>
      </c>
      <c r="H7958" s="34">
        <f t="shared" si="373"/>
        <v>1.165575296866969</v>
      </c>
      <c r="I7958" s="34">
        <f t="shared" si="374"/>
        <v>0</v>
      </c>
    </row>
    <row r="7959" spans="2:9" x14ac:dyDescent="0.25">
      <c r="B7959" s="9">
        <v>2021</v>
      </c>
      <c r="C7959" s="9">
        <v>11</v>
      </c>
      <c r="D7959" s="9">
        <v>6</v>
      </c>
      <c r="E7959" s="30">
        <f>I01_Avg!D7959</f>
        <v>1.333640303211981</v>
      </c>
      <c r="F7959" s="30">
        <f>PVWatts_8.5kW!J7971</f>
        <v>0</v>
      </c>
      <c r="G7959" s="34">
        <f t="shared" si="372"/>
        <v>1.333640303211981</v>
      </c>
      <c r="H7959" s="34">
        <f t="shared" si="373"/>
        <v>1.333640303211981</v>
      </c>
      <c r="I7959" s="34">
        <f t="shared" si="374"/>
        <v>0</v>
      </c>
    </row>
    <row r="7960" spans="2:9" x14ac:dyDescent="0.25">
      <c r="B7960" s="9">
        <v>2021</v>
      </c>
      <c r="C7960" s="9">
        <v>11</v>
      </c>
      <c r="D7960" s="9">
        <v>7</v>
      </c>
      <c r="E7960" s="30">
        <f>I01_Avg!D7960</f>
        <v>1.4642015943487046</v>
      </c>
      <c r="F7960" s="30">
        <f>PVWatts_8.5kW!J7972</f>
        <v>0</v>
      </c>
      <c r="G7960" s="34">
        <f t="shared" si="372"/>
        <v>1.4642015943487046</v>
      </c>
      <c r="H7960" s="34">
        <f t="shared" si="373"/>
        <v>1.4642015943487046</v>
      </c>
      <c r="I7960" s="34">
        <f t="shared" si="374"/>
        <v>0</v>
      </c>
    </row>
    <row r="7961" spans="2:9" x14ac:dyDescent="0.25">
      <c r="B7961" s="9">
        <v>2021</v>
      </c>
      <c r="C7961" s="9">
        <v>11</v>
      </c>
      <c r="D7961" s="9">
        <v>8</v>
      </c>
      <c r="E7961" s="30">
        <f>I01_Avg!D7961</f>
        <v>1.6493149171795352</v>
      </c>
      <c r="F7961" s="30">
        <f>PVWatts_8.5kW!J7973</f>
        <v>0.159631</v>
      </c>
      <c r="G7961" s="34">
        <f t="shared" si="372"/>
        <v>1.4896839171795351</v>
      </c>
      <c r="H7961" s="34">
        <f t="shared" si="373"/>
        <v>1.4896839171795351</v>
      </c>
      <c r="I7961" s="34">
        <f t="shared" si="374"/>
        <v>0</v>
      </c>
    </row>
    <row r="7962" spans="2:9" x14ac:dyDescent="0.25">
      <c r="B7962" s="9">
        <v>2021</v>
      </c>
      <c r="C7962" s="9">
        <v>11</v>
      </c>
      <c r="D7962" s="9">
        <v>9</v>
      </c>
      <c r="E7962" s="30">
        <f>I01_Avg!D7962</f>
        <v>1.6685868720339656</v>
      </c>
      <c r="F7962" s="30">
        <f>PVWatts_8.5kW!J7974</f>
        <v>2.736542</v>
      </c>
      <c r="G7962" s="34">
        <f t="shared" si="372"/>
        <v>-1.0679551279660344</v>
      </c>
      <c r="H7962" s="34">
        <f t="shared" si="373"/>
        <v>0</v>
      </c>
      <c r="I7962" s="34">
        <f t="shared" si="374"/>
        <v>-1.0679551279660344</v>
      </c>
    </row>
    <row r="7963" spans="2:9" x14ac:dyDescent="0.25">
      <c r="B7963" s="9">
        <v>2021</v>
      </c>
      <c r="C7963" s="9">
        <v>11</v>
      </c>
      <c r="D7963" s="9">
        <v>10</v>
      </c>
      <c r="E7963" s="30">
        <f>I01_Avg!D7963</f>
        <v>1.5303531240857307</v>
      </c>
      <c r="F7963" s="30">
        <f>PVWatts_8.5kW!J7975</f>
        <v>4.0324309999999999</v>
      </c>
      <c r="G7963" s="34">
        <f t="shared" si="372"/>
        <v>-2.502077875914269</v>
      </c>
      <c r="H7963" s="34">
        <f t="shared" si="373"/>
        <v>0</v>
      </c>
      <c r="I7963" s="34">
        <f t="shared" si="374"/>
        <v>-2.502077875914269</v>
      </c>
    </row>
    <row r="7964" spans="2:9" x14ac:dyDescent="0.25">
      <c r="B7964" s="9">
        <v>2021</v>
      </c>
      <c r="C7964" s="9">
        <v>11</v>
      </c>
      <c r="D7964" s="9">
        <v>11</v>
      </c>
      <c r="E7964" s="30">
        <f>I01_Avg!D7964</f>
        <v>1.483375525333922</v>
      </c>
      <c r="F7964" s="30">
        <f>PVWatts_8.5kW!J7976</f>
        <v>4.5595540000000003</v>
      </c>
      <c r="G7964" s="34">
        <f t="shared" si="372"/>
        <v>-3.0761784746660785</v>
      </c>
      <c r="H7964" s="34">
        <f t="shared" si="373"/>
        <v>0</v>
      </c>
      <c r="I7964" s="34">
        <f t="shared" si="374"/>
        <v>-3.0761784746660785</v>
      </c>
    </row>
    <row r="7965" spans="2:9" x14ac:dyDescent="0.25">
      <c r="B7965" s="9">
        <v>2021</v>
      </c>
      <c r="C7965" s="9">
        <v>11</v>
      </c>
      <c r="D7965" s="9">
        <v>12</v>
      </c>
      <c r="E7965" s="30">
        <f>I01_Avg!D7965</f>
        <v>1.4102321705352425</v>
      </c>
      <c r="F7965" s="30">
        <f>PVWatts_8.5kW!J7977</f>
        <v>3.5100390000000004</v>
      </c>
      <c r="G7965" s="34">
        <f t="shared" si="372"/>
        <v>-2.0998068294647578</v>
      </c>
      <c r="H7965" s="34">
        <f t="shared" si="373"/>
        <v>0</v>
      </c>
      <c r="I7965" s="34">
        <f t="shared" si="374"/>
        <v>-2.0998068294647578</v>
      </c>
    </row>
    <row r="7966" spans="2:9" x14ac:dyDescent="0.25">
      <c r="B7966" s="9">
        <v>2021</v>
      </c>
      <c r="C7966" s="9">
        <v>11</v>
      </c>
      <c r="D7966" s="9">
        <v>13</v>
      </c>
      <c r="E7966" s="30">
        <f>I01_Avg!D7966</f>
        <v>1.3943808310246562</v>
      </c>
      <c r="F7966" s="30">
        <f>PVWatts_8.5kW!J7978</f>
        <v>2.9059499999999998</v>
      </c>
      <c r="G7966" s="34">
        <f t="shared" si="372"/>
        <v>-1.5115691689753437</v>
      </c>
      <c r="H7966" s="34">
        <f t="shared" si="373"/>
        <v>0</v>
      </c>
      <c r="I7966" s="34">
        <f t="shared" si="374"/>
        <v>-1.5115691689753437</v>
      </c>
    </row>
    <row r="7967" spans="2:9" x14ac:dyDescent="0.25">
      <c r="B7967" s="9">
        <v>2021</v>
      </c>
      <c r="C7967" s="9">
        <v>11</v>
      </c>
      <c r="D7967" s="9">
        <v>14</v>
      </c>
      <c r="E7967" s="30">
        <f>I01_Avg!D7967</f>
        <v>1.3008443513392405</v>
      </c>
      <c r="F7967" s="30">
        <f>PVWatts_8.5kW!J7979</f>
        <v>2.319518</v>
      </c>
      <c r="G7967" s="34">
        <f t="shared" si="372"/>
        <v>-1.0186736486607595</v>
      </c>
      <c r="H7967" s="34">
        <f t="shared" si="373"/>
        <v>0</v>
      </c>
      <c r="I7967" s="34">
        <f t="shared" si="374"/>
        <v>-1.0186736486607595</v>
      </c>
    </row>
    <row r="7968" spans="2:9" x14ac:dyDescent="0.25">
      <c r="B7968" s="9">
        <v>2021</v>
      </c>
      <c r="C7968" s="9">
        <v>11</v>
      </c>
      <c r="D7968" s="9">
        <v>15</v>
      </c>
      <c r="E7968" s="30">
        <f>I01_Avg!D7968</f>
        <v>1.3643349587758711</v>
      </c>
      <c r="F7968" s="30">
        <f>PVWatts_8.5kW!J7980</f>
        <v>0.88033399999999995</v>
      </c>
      <c r="G7968" s="34">
        <f t="shared" si="372"/>
        <v>0.48400095877587113</v>
      </c>
      <c r="H7968" s="34">
        <f t="shared" si="373"/>
        <v>0.48400095877587113</v>
      </c>
      <c r="I7968" s="34">
        <f t="shared" si="374"/>
        <v>0</v>
      </c>
    </row>
    <row r="7969" spans="2:9" x14ac:dyDescent="0.25">
      <c r="B7969" s="9">
        <v>2021</v>
      </c>
      <c r="C7969" s="9">
        <v>11</v>
      </c>
      <c r="D7969" s="9">
        <v>16</v>
      </c>
      <c r="E7969" s="30">
        <f>I01_Avg!D7969</f>
        <v>1.3803872251864553</v>
      </c>
      <c r="F7969" s="30">
        <f>PVWatts_8.5kW!J7981</f>
        <v>9.4122999999999998E-2</v>
      </c>
      <c r="G7969" s="34">
        <f t="shared" si="372"/>
        <v>1.2862642251864553</v>
      </c>
      <c r="H7969" s="34">
        <f t="shared" si="373"/>
        <v>1.2862642251864553</v>
      </c>
      <c r="I7969" s="34">
        <f t="shared" si="374"/>
        <v>0</v>
      </c>
    </row>
    <row r="7970" spans="2:9" x14ac:dyDescent="0.25">
      <c r="B7970" s="9">
        <v>2021</v>
      </c>
      <c r="C7970" s="9">
        <v>11</v>
      </c>
      <c r="D7970" s="9">
        <v>17</v>
      </c>
      <c r="E7970" s="30">
        <f>I01_Avg!D7970</f>
        <v>1.6287113808679243</v>
      </c>
      <c r="F7970" s="30">
        <f>PVWatts_8.5kW!J7982</f>
        <v>0</v>
      </c>
      <c r="G7970" s="34">
        <f t="shared" si="372"/>
        <v>1.6287113808679243</v>
      </c>
      <c r="H7970" s="34">
        <f t="shared" si="373"/>
        <v>1.6287113808679243</v>
      </c>
      <c r="I7970" s="34">
        <f t="shared" si="374"/>
        <v>0</v>
      </c>
    </row>
    <row r="7971" spans="2:9" x14ac:dyDescent="0.25">
      <c r="B7971" s="9">
        <v>2021</v>
      </c>
      <c r="C7971" s="9">
        <v>11</v>
      </c>
      <c r="D7971" s="9">
        <v>18</v>
      </c>
      <c r="E7971" s="30">
        <f>I01_Avg!D7971</f>
        <v>1.6901630766520335</v>
      </c>
      <c r="F7971" s="30">
        <f>PVWatts_8.5kW!J7983</f>
        <v>0</v>
      </c>
      <c r="G7971" s="34">
        <f t="shared" si="372"/>
        <v>1.6901630766520335</v>
      </c>
      <c r="H7971" s="34">
        <f t="shared" si="373"/>
        <v>1.6901630766520335</v>
      </c>
      <c r="I7971" s="34">
        <f t="shared" si="374"/>
        <v>0</v>
      </c>
    </row>
    <row r="7972" spans="2:9" x14ac:dyDescent="0.25">
      <c r="B7972" s="9">
        <v>2021</v>
      </c>
      <c r="C7972" s="9">
        <v>11</v>
      </c>
      <c r="D7972" s="9">
        <v>19</v>
      </c>
      <c r="E7972" s="30">
        <f>I01_Avg!D7972</f>
        <v>1.6597621840042969</v>
      </c>
      <c r="F7972" s="30">
        <f>PVWatts_8.5kW!J7984</f>
        <v>0</v>
      </c>
      <c r="G7972" s="34">
        <f t="shared" si="372"/>
        <v>1.6597621840042969</v>
      </c>
      <c r="H7972" s="34">
        <f t="shared" si="373"/>
        <v>1.6597621840042969</v>
      </c>
      <c r="I7972" s="34">
        <f t="shared" si="374"/>
        <v>0</v>
      </c>
    </row>
    <row r="7973" spans="2:9" x14ac:dyDescent="0.25">
      <c r="B7973" s="9">
        <v>2021</v>
      </c>
      <c r="C7973" s="9">
        <v>11</v>
      </c>
      <c r="D7973" s="9">
        <v>20</v>
      </c>
      <c r="E7973" s="30">
        <f>I01_Avg!D7973</f>
        <v>1.5910800455103438</v>
      </c>
      <c r="F7973" s="30">
        <f>PVWatts_8.5kW!J7985</f>
        <v>0</v>
      </c>
      <c r="G7973" s="34">
        <f t="shared" si="372"/>
        <v>1.5910800455103438</v>
      </c>
      <c r="H7973" s="34">
        <f t="shared" si="373"/>
        <v>1.5910800455103438</v>
      </c>
      <c r="I7973" s="34">
        <f t="shared" si="374"/>
        <v>0</v>
      </c>
    </row>
    <row r="7974" spans="2:9" x14ac:dyDescent="0.25">
      <c r="B7974" s="9">
        <v>2021</v>
      </c>
      <c r="C7974" s="9">
        <v>11</v>
      </c>
      <c r="D7974" s="9">
        <v>21</v>
      </c>
      <c r="E7974" s="30">
        <f>I01_Avg!D7974</f>
        <v>1.4824089575642037</v>
      </c>
      <c r="F7974" s="30">
        <f>PVWatts_8.5kW!J7986</f>
        <v>0</v>
      </c>
      <c r="G7974" s="34">
        <f t="shared" si="372"/>
        <v>1.4824089575642037</v>
      </c>
      <c r="H7974" s="34">
        <f t="shared" si="373"/>
        <v>1.4824089575642037</v>
      </c>
      <c r="I7974" s="34">
        <f t="shared" si="374"/>
        <v>0</v>
      </c>
    </row>
    <row r="7975" spans="2:9" x14ac:dyDescent="0.25">
      <c r="B7975" s="9">
        <v>2021</v>
      </c>
      <c r="C7975" s="9">
        <v>11</v>
      </c>
      <c r="D7975" s="9">
        <v>22</v>
      </c>
      <c r="E7975" s="30">
        <f>I01_Avg!D7975</f>
        <v>1.310443246238187</v>
      </c>
      <c r="F7975" s="30">
        <f>PVWatts_8.5kW!J7987</f>
        <v>0</v>
      </c>
      <c r="G7975" s="34">
        <f t="shared" si="372"/>
        <v>1.310443246238187</v>
      </c>
      <c r="H7975" s="34">
        <f t="shared" si="373"/>
        <v>1.310443246238187</v>
      </c>
      <c r="I7975" s="34">
        <f t="shared" si="374"/>
        <v>0</v>
      </c>
    </row>
    <row r="7976" spans="2:9" x14ac:dyDescent="0.25">
      <c r="B7976" s="9">
        <v>2021</v>
      </c>
      <c r="C7976" s="9">
        <v>11</v>
      </c>
      <c r="D7976" s="9">
        <v>23</v>
      </c>
      <c r="E7976" s="30">
        <f>I01_Avg!D7976</f>
        <v>1.1703506748913213</v>
      </c>
      <c r="F7976" s="30">
        <f>PVWatts_8.5kW!J7988</f>
        <v>0</v>
      </c>
      <c r="G7976" s="34">
        <f t="shared" si="372"/>
        <v>1.1703506748913213</v>
      </c>
      <c r="H7976" s="34">
        <f t="shared" si="373"/>
        <v>1.1703506748913213</v>
      </c>
      <c r="I7976" s="34">
        <f t="shared" si="374"/>
        <v>0</v>
      </c>
    </row>
    <row r="7977" spans="2:9" x14ac:dyDescent="0.25">
      <c r="B7977" s="9">
        <v>2021</v>
      </c>
      <c r="C7977" s="9">
        <v>11</v>
      </c>
      <c r="D7977" s="9">
        <v>0</v>
      </c>
      <c r="E7977" s="30">
        <f>I01_Avg!D7977</f>
        <v>1.1189179484746559</v>
      </c>
      <c r="F7977" s="30">
        <f>PVWatts_8.5kW!J7989</f>
        <v>0</v>
      </c>
      <c r="G7977" s="34">
        <f t="shared" si="372"/>
        <v>1.1189179484746559</v>
      </c>
      <c r="H7977" s="34">
        <f t="shared" si="373"/>
        <v>1.1189179484746559</v>
      </c>
      <c r="I7977" s="34">
        <f t="shared" si="374"/>
        <v>0</v>
      </c>
    </row>
    <row r="7978" spans="2:9" x14ac:dyDescent="0.25">
      <c r="B7978" s="9">
        <v>2021</v>
      </c>
      <c r="C7978" s="9">
        <v>11</v>
      </c>
      <c r="D7978" s="9">
        <v>1</v>
      </c>
      <c r="E7978" s="30">
        <f>I01_Avg!D7978</f>
        <v>1.1189785348367862</v>
      </c>
      <c r="F7978" s="30">
        <f>PVWatts_8.5kW!J7990</f>
        <v>0</v>
      </c>
      <c r="G7978" s="34">
        <f t="shared" si="372"/>
        <v>1.1189785348367862</v>
      </c>
      <c r="H7978" s="34">
        <f t="shared" si="373"/>
        <v>1.1189785348367862</v>
      </c>
      <c r="I7978" s="34">
        <f t="shared" si="374"/>
        <v>0</v>
      </c>
    </row>
    <row r="7979" spans="2:9" x14ac:dyDescent="0.25">
      <c r="B7979" s="9">
        <v>2021</v>
      </c>
      <c r="C7979" s="9">
        <v>11</v>
      </c>
      <c r="D7979" s="9">
        <v>2</v>
      </c>
      <c r="E7979" s="30">
        <f>I01_Avg!D7979</f>
        <v>1.0705207139748274</v>
      </c>
      <c r="F7979" s="30">
        <f>PVWatts_8.5kW!J7991</f>
        <v>0</v>
      </c>
      <c r="G7979" s="34">
        <f t="shared" si="372"/>
        <v>1.0705207139748274</v>
      </c>
      <c r="H7979" s="34">
        <f t="shared" si="373"/>
        <v>1.0705207139748274</v>
      </c>
      <c r="I7979" s="34">
        <f t="shared" si="374"/>
        <v>0</v>
      </c>
    </row>
    <row r="7980" spans="2:9" x14ac:dyDescent="0.25">
      <c r="B7980" s="9">
        <v>2021</v>
      </c>
      <c r="C7980" s="9">
        <v>11</v>
      </c>
      <c r="D7980" s="9">
        <v>3</v>
      </c>
      <c r="E7980" s="30">
        <f>I01_Avg!D7980</f>
        <v>1.1311465139654837</v>
      </c>
      <c r="F7980" s="30">
        <f>PVWatts_8.5kW!J7992</f>
        <v>0</v>
      </c>
      <c r="G7980" s="34">
        <f t="shared" si="372"/>
        <v>1.1311465139654837</v>
      </c>
      <c r="H7980" s="34">
        <f t="shared" si="373"/>
        <v>1.1311465139654837</v>
      </c>
      <c r="I7980" s="34">
        <f t="shared" si="374"/>
        <v>0</v>
      </c>
    </row>
    <row r="7981" spans="2:9" x14ac:dyDescent="0.25">
      <c r="B7981" s="9">
        <v>2021</v>
      </c>
      <c r="C7981" s="9">
        <v>11</v>
      </c>
      <c r="D7981" s="9">
        <v>4</v>
      </c>
      <c r="E7981" s="30">
        <f>I01_Avg!D7981</f>
        <v>1.1763476241218926</v>
      </c>
      <c r="F7981" s="30">
        <f>PVWatts_8.5kW!J7993</f>
        <v>0</v>
      </c>
      <c r="G7981" s="34">
        <f t="shared" si="372"/>
        <v>1.1763476241218926</v>
      </c>
      <c r="H7981" s="34">
        <f t="shared" si="373"/>
        <v>1.1763476241218926</v>
      </c>
      <c r="I7981" s="34">
        <f t="shared" si="374"/>
        <v>0</v>
      </c>
    </row>
    <row r="7982" spans="2:9" x14ac:dyDescent="0.25">
      <c r="B7982" s="9">
        <v>2021</v>
      </c>
      <c r="C7982" s="9">
        <v>11</v>
      </c>
      <c r="D7982" s="9">
        <v>5</v>
      </c>
      <c r="E7982" s="30">
        <f>I01_Avg!D7982</f>
        <v>1.3132667647694303</v>
      </c>
      <c r="F7982" s="30">
        <f>PVWatts_8.5kW!J7994</f>
        <v>0</v>
      </c>
      <c r="G7982" s="34">
        <f t="shared" si="372"/>
        <v>1.3132667647694303</v>
      </c>
      <c r="H7982" s="34">
        <f t="shared" si="373"/>
        <v>1.3132667647694303</v>
      </c>
      <c r="I7982" s="34">
        <f t="shared" si="374"/>
        <v>0</v>
      </c>
    </row>
    <row r="7983" spans="2:9" x14ac:dyDescent="0.25">
      <c r="B7983" s="9">
        <v>2021</v>
      </c>
      <c r="C7983" s="9">
        <v>11</v>
      </c>
      <c r="D7983" s="9">
        <v>6</v>
      </c>
      <c r="E7983" s="30">
        <f>I01_Avg!D7983</f>
        <v>1.5594123096460357</v>
      </c>
      <c r="F7983" s="30">
        <f>PVWatts_8.5kW!J7995</f>
        <v>0</v>
      </c>
      <c r="G7983" s="34">
        <f t="shared" si="372"/>
        <v>1.5594123096460357</v>
      </c>
      <c r="H7983" s="34">
        <f t="shared" si="373"/>
        <v>1.5594123096460357</v>
      </c>
      <c r="I7983" s="34">
        <f t="shared" si="374"/>
        <v>0</v>
      </c>
    </row>
    <row r="7984" spans="2:9" x14ac:dyDescent="0.25">
      <c r="B7984" s="9">
        <v>2021</v>
      </c>
      <c r="C7984" s="9">
        <v>11</v>
      </c>
      <c r="D7984" s="9">
        <v>7</v>
      </c>
      <c r="E7984" s="30">
        <f>I01_Avg!D7984</f>
        <v>1.7121681900763677</v>
      </c>
      <c r="F7984" s="30">
        <f>PVWatts_8.5kW!J7996</f>
        <v>0</v>
      </c>
      <c r="G7984" s="34">
        <f t="shared" si="372"/>
        <v>1.7121681900763677</v>
      </c>
      <c r="H7984" s="34">
        <f t="shared" si="373"/>
        <v>1.7121681900763677</v>
      </c>
      <c r="I7984" s="34">
        <f t="shared" si="374"/>
        <v>0</v>
      </c>
    </row>
    <row r="7985" spans="2:9" x14ac:dyDescent="0.25">
      <c r="B7985" s="9">
        <v>2021</v>
      </c>
      <c r="C7985" s="9">
        <v>11</v>
      </c>
      <c r="D7985" s="9">
        <v>8</v>
      </c>
      <c r="E7985" s="30">
        <f>I01_Avg!D7985</f>
        <v>1.6751997181269644</v>
      </c>
      <c r="F7985" s="30">
        <f>PVWatts_8.5kW!J7997</f>
        <v>0</v>
      </c>
      <c r="G7985" s="34">
        <f t="shared" si="372"/>
        <v>1.6751997181269644</v>
      </c>
      <c r="H7985" s="34">
        <f t="shared" si="373"/>
        <v>1.6751997181269644</v>
      </c>
      <c r="I7985" s="34">
        <f t="shared" si="374"/>
        <v>0</v>
      </c>
    </row>
    <row r="7986" spans="2:9" x14ac:dyDescent="0.25">
      <c r="B7986" s="9">
        <v>2021</v>
      </c>
      <c r="C7986" s="9">
        <v>11</v>
      </c>
      <c r="D7986" s="9">
        <v>9</v>
      </c>
      <c r="E7986" s="30">
        <f>I01_Avg!D7986</f>
        <v>1.5672865264035765</v>
      </c>
      <c r="F7986" s="30">
        <f>PVWatts_8.5kW!J7998</f>
        <v>0.36675099999999999</v>
      </c>
      <c r="G7986" s="34">
        <f t="shared" si="372"/>
        <v>1.2005355264035764</v>
      </c>
      <c r="H7986" s="34">
        <f t="shared" si="373"/>
        <v>1.2005355264035764</v>
      </c>
      <c r="I7986" s="34">
        <f t="shared" si="374"/>
        <v>0</v>
      </c>
    </row>
    <row r="7987" spans="2:9" x14ac:dyDescent="0.25">
      <c r="B7987" s="9">
        <v>2021</v>
      </c>
      <c r="C7987" s="9">
        <v>11</v>
      </c>
      <c r="D7987" s="9">
        <v>10</v>
      </c>
      <c r="E7987" s="30">
        <f>I01_Avg!D7987</f>
        <v>1.4892826717873133</v>
      </c>
      <c r="F7987" s="30">
        <f>PVWatts_8.5kW!J7999</f>
        <v>0.32117000000000001</v>
      </c>
      <c r="G7987" s="34">
        <f t="shared" si="372"/>
        <v>1.1681126717873134</v>
      </c>
      <c r="H7987" s="34">
        <f t="shared" si="373"/>
        <v>1.1681126717873134</v>
      </c>
      <c r="I7987" s="34">
        <f t="shared" si="374"/>
        <v>0</v>
      </c>
    </row>
    <row r="7988" spans="2:9" x14ac:dyDescent="0.25">
      <c r="B7988" s="9">
        <v>2021</v>
      </c>
      <c r="C7988" s="9">
        <v>11</v>
      </c>
      <c r="D7988" s="9">
        <v>11</v>
      </c>
      <c r="E7988" s="30">
        <f>I01_Avg!D7988</f>
        <v>1.3595773293508135</v>
      </c>
      <c r="F7988" s="30">
        <f>PVWatts_8.5kW!J8000</f>
        <v>0.84887800000000002</v>
      </c>
      <c r="G7988" s="34">
        <f t="shared" si="372"/>
        <v>0.51069932935081352</v>
      </c>
      <c r="H7988" s="34">
        <f t="shared" si="373"/>
        <v>0.51069932935081352</v>
      </c>
      <c r="I7988" s="34">
        <f t="shared" si="374"/>
        <v>0</v>
      </c>
    </row>
    <row r="7989" spans="2:9" x14ac:dyDescent="0.25">
      <c r="B7989" s="9">
        <v>2021</v>
      </c>
      <c r="C7989" s="9">
        <v>11</v>
      </c>
      <c r="D7989" s="9">
        <v>12</v>
      </c>
      <c r="E7989" s="30">
        <f>I01_Avg!D7989</f>
        <v>1.2578557103314545</v>
      </c>
      <c r="F7989" s="30">
        <f>PVWatts_8.5kW!J8001</f>
        <v>0.84628200000000009</v>
      </c>
      <c r="G7989" s="34">
        <f t="shared" si="372"/>
        <v>0.4115737103314544</v>
      </c>
      <c r="H7989" s="34">
        <f t="shared" si="373"/>
        <v>0.4115737103314544</v>
      </c>
      <c r="I7989" s="34">
        <f t="shared" si="374"/>
        <v>0</v>
      </c>
    </row>
    <row r="7990" spans="2:9" x14ac:dyDescent="0.25">
      <c r="B7990" s="9">
        <v>2021</v>
      </c>
      <c r="C7990" s="9">
        <v>11</v>
      </c>
      <c r="D7990" s="9">
        <v>13</v>
      </c>
      <c r="E7990" s="30">
        <f>I01_Avg!D7990</f>
        <v>1.2456016403754793</v>
      </c>
      <c r="F7990" s="30">
        <f>PVWatts_8.5kW!J8002</f>
        <v>0.89344199999999996</v>
      </c>
      <c r="G7990" s="34">
        <f t="shared" si="372"/>
        <v>0.35215964037547931</v>
      </c>
      <c r="H7990" s="34">
        <f t="shared" si="373"/>
        <v>0.35215964037547931</v>
      </c>
      <c r="I7990" s="34">
        <f t="shared" si="374"/>
        <v>0</v>
      </c>
    </row>
    <row r="7991" spans="2:9" x14ac:dyDescent="0.25">
      <c r="B7991" s="9">
        <v>2021</v>
      </c>
      <c r="C7991" s="9">
        <v>11</v>
      </c>
      <c r="D7991" s="9">
        <v>14</v>
      </c>
      <c r="E7991" s="30">
        <f>I01_Avg!D7991</f>
        <v>1.1874364381910743</v>
      </c>
      <c r="F7991" s="30">
        <f>PVWatts_8.5kW!J8003</f>
        <v>0.42218499999999998</v>
      </c>
      <c r="G7991" s="34">
        <f t="shared" si="372"/>
        <v>0.76525143819107422</v>
      </c>
      <c r="H7991" s="34">
        <f t="shared" si="373"/>
        <v>0.76525143819107422</v>
      </c>
      <c r="I7991" s="34">
        <f t="shared" si="374"/>
        <v>0</v>
      </c>
    </row>
    <row r="7992" spans="2:9" x14ac:dyDescent="0.25">
      <c r="B7992" s="9">
        <v>2021</v>
      </c>
      <c r="C7992" s="9">
        <v>11</v>
      </c>
      <c r="D7992" s="9">
        <v>15</v>
      </c>
      <c r="E7992" s="30">
        <f>I01_Avg!D7992</f>
        <v>1.1535744840310584</v>
      </c>
      <c r="F7992" s="30">
        <f>PVWatts_8.5kW!J8004</f>
        <v>0.221583</v>
      </c>
      <c r="G7992" s="34">
        <f t="shared" si="372"/>
        <v>0.93199148403105847</v>
      </c>
      <c r="H7992" s="34">
        <f t="shared" si="373"/>
        <v>0.93199148403105847</v>
      </c>
      <c r="I7992" s="34">
        <f t="shared" si="374"/>
        <v>0</v>
      </c>
    </row>
    <row r="7993" spans="2:9" x14ac:dyDescent="0.25">
      <c r="B7993" s="9">
        <v>2021</v>
      </c>
      <c r="C7993" s="9">
        <v>11</v>
      </c>
      <c r="D7993" s="9">
        <v>16</v>
      </c>
      <c r="E7993" s="30">
        <f>I01_Avg!D7993</f>
        <v>1.2227969825814875</v>
      </c>
      <c r="F7993" s="30">
        <f>PVWatts_8.5kW!J8005</f>
        <v>4.0985999999999995E-2</v>
      </c>
      <c r="G7993" s="34">
        <f t="shared" si="372"/>
        <v>1.1818109825814875</v>
      </c>
      <c r="H7993" s="34">
        <f t="shared" si="373"/>
        <v>1.1818109825814875</v>
      </c>
      <c r="I7993" s="34">
        <f t="shared" si="374"/>
        <v>0</v>
      </c>
    </row>
    <row r="7994" spans="2:9" x14ac:dyDescent="0.25">
      <c r="B7994" s="9">
        <v>2021</v>
      </c>
      <c r="C7994" s="9">
        <v>11</v>
      </c>
      <c r="D7994" s="9">
        <v>17</v>
      </c>
      <c r="E7994" s="30">
        <f>I01_Avg!D7994</f>
        <v>1.5219663429025174</v>
      </c>
      <c r="F7994" s="30">
        <f>PVWatts_8.5kW!J8006</f>
        <v>0</v>
      </c>
      <c r="G7994" s="34">
        <f t="shared" si="372"/>
        <v>1.5219663429025174</v>
      </c>
      <c r="H7994" s="34">
        <f t="shared" si="373"/>
        <v>1.5219663429025174</v>
      </c>
      <c r="I7994" s="34">
        <f t="shared" si="374"/>
        <v>0</v>
      </c>
    </row>
    <row r="7995" spans="2:9" x14ac:dyDescent="0.25">
      <c r="B7995" s="9">
        <v>2021</v>
      </c>
      <c r="C7995" s="9">
        <v>11</v>
      </c>
      <c r="D7995" s="9">
        <v>18</v>
      </c>
      <c r="E7995" s="30">
        <f>I01_Avg!D7995</f>
        <v>1.7066839876054276</v>
      </c>
      <c r="F7995" s="30">
        <f>PVWatts_8.5kW!J8007</f>
        <v>0</v>
      </c>
      <c r="G7995" s="34">
        <f t="shared" si="372"/>
        <v>1.7066839876054276</v>
      </c>
      <c r="H7995" s="34">
        <f t="shared" si="373"/>
        <v>1.7066839876054276</v>
      </c>
      <c r="I7995" s="34">
        <f t="shared" si="374"/>
        <v>0</v>
      </c>
    </row>
    <row r="7996" spans="2:9" x14ac:dyDescent="0.25">
      <c r="B7996" s="9">
        <v>2021</v>
      </c>
      <c r="C7996" s="9">
        <v>11</v>
      </c>
      <c r="D7996" s="9">
        <v>19</v>
      </c>
      <c r="E7996" s="30">
        <f>I01_Avg!D7996</f>
        <v>1.7090774855665443</v>
      </c>
      <c r="F7996" s="30">
        <f>PVWatts_8.5kW!J8008</f>
        <v>0</v>
      </c>
      <c r="G7996" s="34">
        <f t="shared" si="372"/>
        <v>1.7090774855665443</v>
      </c>
      <c r="H7996" s="34">
        <f t="shared" si="373"/>
        <v>1.7090774855665443</v>
      </c>
      <c r="I7996" s="34">
        <f t="shared" si="374"/>
        <v>0</v>
      </c>
    </row>
    <row r="7997" spans="2:9" x14ac:dyDescent="0.25">
      <c r="B7997" s="9">
        <v>2021</v>
      </c>
      <c r="C7997" s="9">
        <v>11</v>
      </c>
      <c r="D7997" s="9">
        <v>20</v>
      </c>
      <c r="E7997" s="30">
        <f>I01_Avg!D7997</f>
        <v>1.6507747959088803</v>
      </c>
      <c r="F7997" s="30">
        <f>PVWatts_8.5kW!J8009</f>
        <v>0</v>
      </c>
      <c r="G7997" s="34">
        <f t="shared" si="372"/>
        <v>1.6507747959088803</v>
      </c>
      <c r="H7997" s="34">
        <f t="shared" si="373"/>
        <v>1.6507747959088803</v>
      </c>
      <c r="I7997" s="34">
        <f t="shared" si="374"/>
        <v>0</v>
      </c>
    </row>
    <row r="7998" spans="2:9" x14ac:dyDescent="0.25">
      <c r="B7998" s="9">
        <v>2021</v>
      </c>
      <c r="C7998" s="9">
        <v>11</v>
      </c>
      <c r="D7998" s="9">
        <v>21</v>
      </c>
      <c r="E7998" s="30">
        <f>I01_Avg!D7998</f>
        <v>1.4915453461522921</v>
      </c>
      <c r="F7998" s="30">
        <f>PVWatts_8.5kW!J8010</f>
        <v>0</v>
      </c>
      <c r="G7998" s="34">
        <f t="shared" si="372"/>
        <v>1.4915453461522921</v>
      </c>
      <c r="H7998" s="34">
        <f t="shared" si="373"/>
        <v>1.4915453461522921</v>
      </c>
      <c r="I7998" s="34">
        <f t="shared" si="374"/>
        <v>0</v>
      </c>
    </row>
    <row r="7999" spans="2:9" x14ac:dyDescent="0.25">
      <c r="B7999" s="9">
        <v>2021</v>
      </c>
      <c r="C7999" s="9">
        <v>11</v>
      </c>
      <c r="D7999" s="9">
        <v>22</v>
      </c>
      <c r="E7999" s="30">
        <f>I01_Avg!D7999</f>
        <v>1.3615496951318242</v>
      </c>
      <c r="F7999" s="30">
        <f>PVWatts_8.5kW!J8011</f>
        <v>0</v>
      </c>
      <c r="G7999" s="34">
        <f t="shared" si="372"/>
        <v>1.3615496951318242</v>
      </c>
      <c r="H7999" s="34">
        <f t="shared" si="373"/>
        <v>1.3615496951318242</v>
      </c>
      <c r="I7999" s="34">
        <f t="shared" si="374"/>
        <v>0</v>
      </c>
    </row>
    <row r="8000" spans="2:9" x14ac:dyDescent="0.25">
      <c r="B8000" s="9">
        <v>2021</v>
      </c>
      <c r="C8000" s="9">
        <v>11</v>
      </c>
      <c r="D8000" s="9">
        <v>23</v>
      </c>
      <c r="E8000" s="30">
        <f>I01_Avg!D8000</f>
        <v>1.2730506091884251</v>
      </c>
      <c r="F8000" s="30">
        <f>PVWatts_8.5kW!J8012</f>
        <v>0</v>
      </c>
      <c r="G8000" s="34">
        <f t="shared" si="372"/>
        <v>1.2730506091884251</v>
      </c>
      <c r="H8000" s="34">
        <f t="shared" si="373"/>
        <v>1.2730506091884251</v>
      </c>
      <c r="I8000" s="34">
        <f t="shared" si="374"/>
        <v>0</v>
      </c>
    </row>
    <row r="8001" spans="2:9" x14ac:dyDescent="0.25">
      <c r="B8001" s="9">
        <v>2021</v>
      </c>
      <c r="C8001" s="9">
        <v>11</v>
      </c>
      <c r="D8001" s="9">
        <v>0</v>
      </c>
      <c r="E8001" s="30">
        <f>I01_Avg!D8001</f>
        <v>1.1899011405592577</v>
      </c>
      <c r="F8001" s="30">
        <f>PVWatts_8.5kW!J8013</f>
        <v>0</v>
      </c>
      <c r="G8001" s="34">
        <f t="shared" si="372"/>
        <v>1.1899011405592577</v>
      </c>
      <c r="H8001" s="34">
        <f t="shared" si="373"/>
        <v>1.1899011405592577</v>
      </c>
      <c r="I8001" s="34">
        <f t="shared" si="374"/>
        <v>0</v>
      </c>
    </row>
    <row r="8002" spans="2:9" x14ac:dyDescent="0.25">
      <c r="B8002" s="9">
        <v>2021</v>
      </c>
      <c r="C8002" s="9">
        <v>11</v>
      </c>
      <c r="D8002" s="9">
        <v>1</v>
      </c>
      <c r="E8002" s="30">
        <f>I01_Avg!D8002</f>
        <v>1.188367069218832</v>
      </c>
      <c r="F8002" s="30">
        <f>PVWatts_8.5kW!J8014</f>
        <v>0</v>
      </c>
      <c r="G8002" s="34">
        <f t="shared" si="372"/>
        <v>1.188367069218832</v>
      </c>
      <c r="H8002" s="34">
        <f t="shared" si="373"/>
        <v>1.188367069218832</v>
      </c>
      <c r="I8002" s="34">
        <f t="shared" si="374"/>
        <v>0</v>
      </c>
    </row>
    <row r="8003" spans="2:9" x14ac:dyDescent="0.25">
      <c r="B8003" s="9">
        <v>2021</v>
      </c>
      <c r="C8003" s="9">
        <v>11</v>
      </c>
      <c r="D8003" s="9">
        <v>2</v>
      </c>
      <c r="E8003" s="30">
        <f>I01_Avg!D8003</f>
        <v>1.1195923167131807</v>
      </c>
      <c r="F8003" s="30">
        <f>PVWatts_8.5kW!J8015</f>
        <v>0</v>
      </c>
      <c r="G8003" s="34">
        <f t="shared" si="372"/>
        <v>1.1195923167131807</v>
      </c>
      <c r="H8003" s="34">
        <f t="shared" si="373"/>
        <v>1.1195923167131807</v>
      </c>
      <c r="I8003" s="34">
        <f t="shared" si="374"/>
        <v>0</v>
      </c>
    </row>
    <row r="8004" spans="2:9" x14ac:dyDescent="0.25">
      <c r="B8004" s="9">
        <v>2021</v>
      </c>
      <c r="C8004" s="9">
        <v>11</v>
      </c>
      <c r="D8004" s="9">
        <v>3</v>
      </c>
      <c r="E8004" s="30">
        <f>I01_Avg!D8004</f>
        <v>1.2117810336962072</v>
      </c>
      <c r="F8004" s="30">
        <f>PVWatts_8.5kW!J8016</f>
        <v>0</v>
      </c>
      <c r="G8004" s="34">
        <f t="shared" si="372"/>
        <v>1.2117810336962072</v>
      </c>
      <c r="H8004" s="34">
        <f t="shared" si="373"/>
        <v>1.2117810336962072</v>
      </c>
      <c r="I8004" s="34">
        <f t="shared" si="374"/>
        <v>0</v>
      </c>
    </row>
    <row r="8005" spans="2:9" x14ac:dyDescent="0.25">
      <c r="B8005" s="9">
        <v>2021</v>
      </c>
      <c r="C8005" s="9">
        <v>11</v>
      </c>
      <c r="D8005" s="9">
        <v>4</v>
      </c>
      <c r="E8005" s="30">
        <f>I01_Avg!D8005</f>
        <v>1.2940723059675785</v>
      </c>
      <c r="F8005" s="30">
        <f>PVWatts_8.5kW!J8017</f>
        <v>0</v>
      </c>
      <c r="G8005" s="34">
        <f t="shared" si="372"/>
        <v>1.2940723059675785</v>
      </c>
      <c r="H8005" s="34">
        <f t="shared" si="373"/>
        <v>1.2940723059675785</v>
      </c>
      <c r="I8005" s="34">
        <f t="shared" si="374"/>
        <v>0</v>
      </c>
    </row>
    <row r="8006" spans="2:9" x14ac:dyDescent="0.25">
      <c r="B8006" s="9">
        <v>2021</v>
      </c>
      <c r="C8006" s="9">
        <v>11</v>
      </c>
      <c r="D8006" s="9">
        <v>5</v>
      </c>
      <c r="E8006" s="30">
        <f>I01_Avg!D8006</f>
        <v>1.387587550558987</v>
      </c>
      <c r="F8006" s="30">
        <f>PVWatts_8.5kW!J8018</f>
        <v>0</v>
      </c>
      <c r="G8006" s="34">
        <f t="shared" si="372"/>
        <v>1.387587550558987</v>
      </c>
      <c r="H8006" s="34">
        <f t="shared" si="373"/>
        <v>1.387587550558987</v>
      </c>
      <c r="I8006" s="34">
        <f t="shared" si="374"/>
        <v>0</v>
      </c>
    </row>
    <row r="8007" spans="2:9" x14ac:dyDescent="0.25">
      <c r="B8007" s="9">
        <v>2021</v>
      </c>
      <c r="C8007" s="9">
        <v>11</v>
      </c>
      <c r="D8007" s="9">
        <v>6</v>
      </c>
      <c r="E8007" s="30">
        <f>I01_Avg!D8007</f>
        <v>1.5629462556877198</v>
      </c>
      <c r="F8007" s="30">
        <f>PVWatts_8.5kW!J8019</f>
        <v>0</v>
      </c>
      <c r="G8007" s="34">
        <f t="shared" si="372"/>
        <v>1.5629462556877198</v>
      </c>
      <c r="H8007" s="34">
        <f t="shared" si="373"/>
        <v>1.5629462556877198</v>
      </c>
      <c r="I8007" s="34">
        <f t="shared" si="374"/>
        <v>0</v>
      </c>
    </row>
    <row r="8008" spans="2:9" x14ac:dyDescent="0.25">
      <c r="B8008" s="9">
        <v>2021</v>
      </c>
      <c r="C8008" s="9">
        <v>11</v>
      </c>
      <c r="D8008" s="9">
        <v>7</v>
      </c>
      <c r="E8008" s="30">
        <f>I01_Avg!D8008</f>
        <v>1.6386048143011716</v>
      </c>
      <c r="F8008" s="30">
        <f>PVWatts_8.5kW!J8020</f>
        <v>0</v>
      </c>
      <c r="G8008" s="34">
        <f t="shared" si="372"/>
        <v>1.6386048143011716</v>
      </c>
      <c r="H8008" s="34">
        <f t="shared" si="373"/>
        <v>1.6386048143011716</v>
      </c>
      <c r="I8008" s="34">
        <f t="shared" si="374"/>
        <v>0</v>
      </c>
    </row>
    <row r="8009" spans="2:9" x14ac:dyDescent="0.25">
      <c r="B8009" s="9">
        <v>2021</v>
      </c>
      <c r="C8009" s="9">
        <v>11</v>
      </c>
      <c r="D8009" s="9">
        <v>8</v>
      </c>
      <c r="E8009" s="30">
        <f>I01_Avg!D8009</f>
        <v>1.6791592851435717</v>
      </c>
      <c r="F8009" s="30">
        <f>PVWatts_8.5kW!J8021</f>
        <v>0.99066799999999999</v>
      </c>
      <c r="G8009" s="34">
        <f t="shared" si="372"/>
        <v>0.68849128514357172</v>
      </c>
      <c r="H8009" s="34">
        <f t="shared" si="373"/>
        <v>0.68849128514357172</v>
      </c>
      <c r="I8009" s="34">
        <f t="shared" si="374"/>
        <v>0</v>
      </c>
    </row>
    <row r="8010" spans="2:9" x14ac:dyDescent="0.25">
      <c r="B8010" s="9">
        <v>2021</v>
      </c>
      <c r="C8010" s="9">
        <v>11</v>
      </c>
      <c r="D8010" s="9">
        <v>9</v>
      </c>
      <c r="E8010" s="30">
        <f>I01_Avg!D8010</f>
        <v>1.5998562814762192</v>
      </c>
      <c r="F8010" s="30">
        <f>PVWatts_8.5kW!J8022</f>
        <v>2.7246630000000001</v>
      </c>
      <c r="G8010" s="34">
        <f t="shared" ref="G8010:G8073" si="375">+E8010-F8010</f>
        <v>-1.1248067185237809</v>
      </c>
      <c r="H8010" s="34">
        <f t="shared" ref="H8010:H8073" si="376">+IF(G8010&gt;0,G8010,0)</f>
        <v>0</v>
      </c>
      <c r="I8010" s="34">
        <f t="shared" ref="I8010:I8073" si="377">+IF(G8010&lt;0,G8010,0)</f>
        <v>-1.1248067185237809</v>
      </c>
    </row>
    <row r="8011" spans="2:9" x14ac:dyDescent="0.25">
      <c r="B8011" s="9">
        <v>2021</v>
      </c>
      <c r="C8011" s="9">
        <v>11</v>
      </c>
      <c r="D8011" s="9">
        <v>10</v>
      </c>
      <c r="E8011" s="30">
        <f>I01_Avg!D8011</f>
        <v>1.507353775432934</v>
      </c>
      <c r="F8011" s="30">
        <f>PVWatts_8.5kW!J8023</f>
        <v>4.0864729999999998</v>
      </c>
      <c r="G8011" s="34">
        <f t="shared" si="375"/>
        <v>-2.5791192245670658</v>
      </c>
      <c r="H8011" s="34">
        <f t="shared" si="376"/>
        <v>0</v>
      </c>
      <c r="I8011" s="34">
        <f t="shared" si="377"/>
        <v>-2.5791192245670658</v>
      </c>
    </row>
    <row r="8012" spans="2:9" x14ac:dyDescent="0.25">
      <c r="B8012" s="9">
        <v>2021</v>
      </c>
      <c r="C8012" s="9">
        <v>11</v>
      </c>
      <c r="D8012" s="9">
        <v>11</v>
      </c>
      <c r="E8012" s="30">
        <f>I01_Avg!D8012</f>
        <v>1.5161703050235178</v>
      </c>
      <c r="F8012" s="30">
        <f>PVWatts_8.5kW!J8024</f>
        <v>4.8362499999999997</v>
      </c>
      <c r="G8012" s="34">
        <f t="shared" si="375"/>
        <v>-3.3200796949764819</v>
      </c>
      <c r="H8012" s="34">
        <f t="shared" si="376"/>
        <v>0</v>
      </c>
      <c r="I8012" s="34">
        <f t="shared" si="377"/>
        <v>-3.3200796949764819</v>
      </c>
    </row>
    <row r="8013" spans="2:9" x14ac:dyDescent="0.25">
      <c r="B8013" s="9">
        <v>2021</v>
      </c>
      <c r="C8013" s="9">
        <v>11</v>
      </c>
      <c r="D8013" s="9">
        <v>12</v>
      </c>
      <c r="E8013" s="30">
        <f>I01_Avg!D8013</f>
        <v>1.3437101371060725</v>
      </c>
      <c r="F8013" s="30">
        <f>PVWatts_8.5kW!J8025</f>
        <v>4.6009269999999995</v>
      </c>
      <c r="G8013" s="34">
        <f t="shared" si="375"/>
        <v>-3.2572168628939271</v>
      </c>
      <c r="H8013" s="34">
        <f t="shared" si="376"/>
        <v>0</v>
      </c>
      <c r="I8013" s="34">
        <f t="shared" si="377"/>
        <v>-3.2572168628939271</v>
      </c>
    </row>
    <row r="8014" spans="2:9" x14ac:dyDescent="0.25">
      <c r="B8014" s="9">
        <v>2021</v>
      </c>
      <c r="C8014" s="9">
        <v>11</v>
      </c>
      <c r="D8014" s="9">
        <v>13</v>
      </c>
      <c r="E8014" s="30">
        <f>I01_Avg!D8014</f>
        <v>1.2226145466630038</v>
      </c>
      <c r="F8014" s="30">
        <f>PVWatts_8.5kW!J8026</f>
        <v>4.7934869999999998</v>
      </c>
      <c r="G8014" s="34">
        <f t="shared" si="375"/>
        <v>-3.570872453336996</v>
      </c>
      <c r="H8014" s="34">
        <f t="shared" si="376"/>
        <v>0</v>
      </c>
      <c r="I8014" s="34">
        <f t="shared" si="377"/>
        <v>-3.570872453336996</v>
      </c>
    </row>
    <row r="8015" spans="2:9" x14ac:dyDescent="0.25">
      <c r="B8015" s="9">
        <v>2021</v>
      </c>
      <c r="C8015" s="9">
        <v>11</v>
      </c>
      <c r="D8015" s="9">
        <v>14</v>
      </c>
      <c r="E8015" s="30">
        <f>I01_Avg!D8015</f>
        <v>1.1834511828333214</v>
      </c>
      <c r="F8015" s="30">
        <f>PVWatts_8.5kW!J8027</f>
        <v>3.931759</v>
      </c>
      <c r="G8015" s="34">
        <f t="shared" si="375"/>
        <v>-2.7483078171666788</v>
      </c>
      <c r="H8015" s="34">
        <f t="shared" si="376"/>
        <v>0</v>
      </c>
      <c r="I8015" s="34">
        <f t="shared" si="377"/>
        <v>-2.7483078171666788</v>
      </c>
    </row>
    <row r="8016" spans="2:9" x14ac:dyDescent="0.25">
      <c r="B8016" s="9">
        <v>2021</v>
      </c>
      <c r="C8016" s="9">
        <v>11</v>
      </c>
      <c r="D8016" s="9">
        <v>15</v>
      </c>
      <c r="E8016" s="30">
        <f>I01_Avg!D8016</f>
        <v>1.2427345120150961</v>
      </c>
      <c r="F8016" s="30">
        <f>PVWatts_8.5kW!J8028</f>
        <v>2.7444479999999998</v>
      </c>
      <c r="G8016" s="34">
        <f t="shared" si="375"/>
        <v>-1.5017134879849037</v>
      </c>
      <c r="H8016" s="34">
        <f t="shared" si="376"/>
        <v>0</v>
      </c>
      <c r="I8016" s="34">
        <f t="shared" si="377"/>
        <v>-1.5017134879849037</v>
      </c>
    </row>
    <row r="8017" spans="2:9" x14ac:dyDescent="0.25">
      <c r="B8017" s="9">
        <v>2021</v>
      </c>
      <c r="C8017" s="9">
        <v>11</v>
      </c>
      <c r="D8017" s="9">
        <v>16</v>
      </c>
      <c r="E8017" s="30">
        <f>I01_Avg!D8017</f>
        <v>1.3995775608269969</v>
      </c>
      <c r="F8017" s="30">
        <f>PVWatts_8.5kW!J8029</f>
        <v>1.1067690000000001</v>
      </c>
      <c r="G8017" s="34">
        <f t="shared" si="375"/>
        <v>0.2928085608269968</v>
      </c>
      <c r="H8017" s="34">
        <f t="shared" si="376"/>
        <v>0.2928085608269968</v>
      </c>
      <c r="I8017" s="34">
        <f t="shared" si="377"/>
        <v>0</v>
      </c>
    </row>
    <row r="8018" spans="2:9" x14ac:dyDescent="0.25">
      <c r="B8018" s="9">
        <v>2021</v>
      </c>
      <c r="C8018" s="9">
        <v>11</v>
      </c>
      <c r="D8018" s="9">
        <v>17</v>
      </c>
      <c r="E8018" s="30">
        <f>I01_Avg!D8018</f>
        <v>1.5390214670815368</v>
      </c>
      <c r="F8018" s="30">
        <f>PVWatts_8.5kW!J8030</f>
        <v>0</v>
      </c>
      <c r="G8018" s="34">
        <f t="shared" si="375"/>
        <v>1.5390214670815368</v>
      </c>
      <c r="H8018" s="34">
        <f t="shared" si="376"/>
        <v>1.5390214670815368</v>
      </c>
      <c r="I8018" s="34">
        <f t="shared" si="377"/>
        <v>0</v>
      </c>
    </row>
    <row r="8019" spans="2:9" x14ac:dyDescent="0.25">
      <c r="B8019" s="9">
        <v>2021</v>
      </c>
      <c r="C8019" s="9">
        <v>11</v>
      </c>
      <c r="D8019" s="9">
        <v>18</v>
      </c>
      <c r="E8019" s="30">
        <f>I01_Avg!D8019</f>
        <v>1.6947300384133932</v>
      </c>
      <c r="F8019" s="30">
        <f>PVWatts_8.5kW!J8031</f>
        <v>0</v>
      </c>
      <c r="G8019" s="34">
        <f t="shared" si="375"/>
        <v>1.6947300384133932</v>
      </c>
      <c r="H8019" s="34">
        <f t="shared" si="376"/>
        <v>1.6947300384133932</v>
      </c>
      <c r="I8019" s="34">
        <f t="shared" si="377"/>
        <v>0</v>
      </c>
    </row>
    <row r="8020" spans="2:9" x14ac:dyDescent="0.25">
      <c r="B8020" s="9">
        <v>2021</v>
      </c>
      <c r="C8020" s="9">
        <v>11</v>
      </c>
      <c r="D8020" s="9">
        <v>19</v>
      </c>
      <c r="E8020" s="30">
        <f>I01_Avg!D8020</f>
        <v>1.6760695411261295</v>
      </c>
      <c r="F8020" s="30">
        <f>PVWatts_8.5kW!J8032</f>
        <v>0</v>
      </c>
      <c r="G8020" s="34">
        <f t="shared" si="375"/>
        <v>1.6760695411261295</v>
      </c>
      <c r="H8020" s="34">
        <f t="shared" si="376"/>
        <v>1.6760695411261295</v>
      </c>
      <c r="I8020" s="34">
        <f t="shared" si="377"/>
        <v>0</v>
      </c>
    </row>
    <row r="8021" spans="2:9" x14ac:dyDescent="0.25">
      <c r="B8021" s="9">
        <v>2021</v>
      </c>
      <c r="C8021" s="9">
        <v>11</v>
      </c>
      <c r="D8021" s="9">
        <v>20</v>
      </c>
      <c r="E8021" s="30">
        <f>I01_Avg!D8021</f>
        <v>1.6933845683169388</v>
      </c>
      <c r="F8021" s="30">
        <f>PVWatts_8.5kW!J8033</f>
        <v>0</v>
      </c>
      <c r="G8021" s="34">
        <f t="shared" si="375"/>
        <v>1.6933845683169388</v>
      </c>
      <c r="H8021" s="34">
        <f t="shared" si="376"/>
        <v>1.6933845683169388</v>
      </c>
      <c r="I8021" s="34">
        <f t="shared" si="377"/>
        <v>0</v>
      </c>
    </row>
    <row r="8022" spans="2:9" x14ac:dyDescent="0.25">
      <c r="B8022" s="9">
        <v>2021</v>
      </c>
      <c r="C8022" s="9">
        <v>11</v>
      </c>
      <c r="D8022" s="9">
        <v>21</v>
      </c>
      <c r="E8022" s="30">
        <f>I01_Avg!D8022</f>
        <v>1.5537064938706213</v>
      </c>
      <c r="F8022" s="30">
        <f>PVWatts_8.5kW!J8034</f>
        <v>0</v>
      </c>
      <c r="G8022" s="34">
        <f t="shared" si="375"/>
        <v>1.5537064938706213</v>
      </c>
      <c r="H8022" s="34">
        <f t="shared" si="376"/>
        <v>1.5537064938706213</v>
      </c>
      <c r="I8022" s="34">
        <f t="shared" si="377"/>
        <v>0</v>
      </c>
    </row>
    <row r="8023" spans="2:9" x14ac:dyDescent="0.25">
      <c r="B8023" s="9">
        <v>2021</v>
      </c>
      <c r="C8023" s="9">
        <v>11</v>
      </c>
      <c r="D8023" s="9">
        <v>22</v>
      </c>
      <c r="E8023" s="30">
        <f>I01_Avg!D8023</f>
        <v>1.3999298270341345</v>
      </c>
      <c r="F8023" s="30">
        <f>PVWatts_8.5kW!J8035</f>
        <v>0</v>
      </c>
      <c r="G8023" s="34">
        <f t="shared" si="375"/>
        <v>1.3999298270341345</v>
      </c>
      <c r="H8023" s="34">
        <f t="shared" si="376"/>
        <v>1.3999298270341345</v>
      </c>
      <c r="I8023" s="34">
        <f t="shared" si="377"/>
        <v>0</v>
      </c>
    </row>
    <row r="8024" spans="2:9" x14ac:dyDescent="0.25">
      <c r="B8024" s="9">
        <v>2021</v>
      </c>
      <c r="C8024" s="9">
        <v>11</v>
      </c>
      <c r="D8024" s="9">
        <v>23</v>
      </c>
      <c r="E8024" s="30">
        <f>I01_Avg!D8024</f>
        <v>1.17961461674399</v>
      </c>
      <c r="F8024" s="30">
        <f>PVWatts_8.5kW!J8036</f>
        <v>0</v>
      </c>
      <c r="G8024" s="34">
        <f t="shared" si="375"/>
        <v>1.17961461674399</v>
      </c>
      <c r="H8024" s="34">
        <f t="shared" si="376"/>
        <v>1.17961461674399</v>
      </c>
      <c r="I8024" s="34">
        <f t="shared" si="377"/>
        <v>0</v>
      </c>
    </row>
    <row r="8025" spans="2:9" x14ac:dyDescent="0.25">
      <c r="B8025" s="9">
        <v>2021</v>
      </c>
      <c r="C8025" s="9">
        <v>12</v>
      </c>
      <c r="D8025" s="9">
        <v>0</v>
      </c>
      <c r="E8025" s="30">
        <f>I01_Avg!D8025</f>
        <v>1.1050622321625843</v>
      </c>
      <c r="F8025" s="30">
        <f>PVWatts_8.5kW!J8037</f>
        <v>0</v>
      </c>
      <c r="G8025" s="34">
        <f t="shared" si="375"/>
        <v>1.1050622321625843</v>
      </c>
      <c r="H8025" s="34">
        <f t="shared" si="376"/>
        <v>1.1050622321625843</v>
      </c>
      <c r="I8025" s="34">
        <f t="shared" si="377"/>
        <v>0</v>
      </c>
    </row>
    <row r="8026" spans="2:9" x14ac:dyDescent="0.25">
      <c r="B8026" s="9">
        <v>2021</v>
      </c>
      <c r="C8026" s="9">
        <v>12</v>
      </c>
      <c r="D8026" s="9">
        <v>1</v>
      </c>
      <c r="E8026" s="30">
        <f>I01_Avg!D8026</f>
        <v>1.0512355235324309</v>
      </c>
      <c r="F8026" s="30">
        <f>PVWatts_8.5kW!J8038</f>
        <v>0</v>
      </c>
      <c r="G8026" s="34">
        <f t="shared" si="375"/>
        <v>1.0512355235324309</v>
      </c>
      <c r="H8026" s="34">
        <f t="shared" si="376"/>
        <v>1.0512355235324309</v>
      </c>
      <c r="I8026" s="34">
        <f t="shared" si="377"/>
        <v>0</v>
      </c>
    </row>
    <row r="8027" spans="2:9" x14ac:dyDescent="0.25">
      <c r="B8027" s="9">
        <v>2021</v>
      </c>
      <c r="C8027" s="9">
        <v>12</v>
      </c>
      <c r="D8027" s="9">
        <v>2</v>
      </c>
      <c r="E8027" s="30">
        <f>I01_Avg!D8027</f>
        <v>1.0534425634216611</v>
      </c>
      <c r="F8027" s="30">
        <f>PVWatts_8.5kW!J8039</f>
        <v>0</v>
      </c>
      <c r="G8027" s="34">
        <f t="shared" si="375"/>
        <v>1.0534425634216611</v>
      </c>
      <c r="H8027" s="34">
        <f t="shared" si="376"/>
        <v>1.0534425634216611</v>
      </c>
      <c r="I8027" s="34">
        <f t="shared" si="377"/>
        <v>0</v>
      </c>
    </row>
    <row r="8028" spans="2:9" x14ac:dyDescent="0.25">
      <c r="B8028" s="9">
        <v>2021</v>
      </c>
      <c r="C8028" s="9">
        <v>12</v>
      </c>
      <c r="D8028" s="9">
        <v>3</v>
      </c>
      <c r="E8028" s="30">
        <f>I01_Avg!D8028</f>
        <v>1.0935588148115176</v>
      </c>
      <c r="F8028" s="30">
        <f>PVWatts_8.5kW!J8040</f>
        <v>0</v>
      </c>
      <c r="G8028" s="34">
        <f t="shared" si="375"/>
        <v>1.0935588148115176</v>
      </c>
      <c r="H8028" s="34">
        <f t="shared" si="376"/>
        <v>1.0935588148115176</v>
      </c>
      <c r="I8028" s="34">
        <f t="shared" si="377"/>
        <v>0</v>
      </c>
    </row>
    <row r="8029" spans="2:9" x14ac:dyDescent="0.25">
      <c r="B8029" s="9">
        <v>2021</v>
      </c>
      <c r="C8029" s="9">
        <v>12</v>
      </c>
      <c r="D8029" s="9">
        <v>4</v>
      </c>
      <c r="E8029" s="30">
        <f>I01_Avg!D8029</f>
        <v>1.1326938053386395</v>
      </c>
      <c r="F8029" s="30">
        <f>PVWatts_8.5kW!J8041</f>
        <v>0</v>
      </c>
      <c r="G8029" s="34">
        <f t="shared" si="375"/>
        <v>1.1326938053386395</v>
      </c>
      <c r="H8029" s="34">
        <f t="shared" si="376"/>
        <v>1.1326938053386395</v>
      </c>
      <c r="I8029" s="34">
        <f t="shared" si="377"/>
        <v>0</v>
      </c>
    </row>
    <row r="8030" spans="2:9" x14ac:dyDescent="0.25">
      <c r="B8030" s="9">
        <v>2021</v>
      </c>
      <c r="C8030" s="9">
        <v>12</v>
      </c>
      <c r="D8030" s="9">
        <v>5</v>
      </c>
      <c r="E8030" s="30">
        <f>I01_Avg!D8030</f>
        <v>1.294438184856971</v>
      </c>
      <c r="F8030" s="30">
        <f>PVWatts_8.5kW!J8042</f>
        <v>0</v>
      </c>
      <c r="G8030" s="34">
        <f t="shared" si="375"/>
        <v>1.294438184856971</v>
      </c>
      <c r="H8030" s="34">
        <f t="shared" si="376"/>
        <v>1.294438184856971</v>
      </c>
      <c r="I8030" s="34">
        <f t="shared" si="377"/>
        <v>0</v>
      </c>
    </row>
    <row r="8031" spans="2:9" x14ac:dyDescent="0.25">
      <c r="B8031" s="9">
        <v>2021</v>
      </c>
      <c r="C8031" s="9">
        <v>12</v>
      </c>
      <c r="D8031" s="9">
        <v>6</v>
      </c>
      <c r="E8031" s="30">
        <f>I01_Avg!D8031</f>
        <v>1.5124044593420711</v>
      </c>
      <c r="F8031" s="30">
        <f>PVWatts_8.5kW!J8043</f>
        <v>0</v>
      </c>
      <c r="G8031" s="34">
        <f t="shared" si="375"/>
        <v>1.5124044593420711</v>
      </c>
      <c r="H8031" s="34">
        <f t="shared" si="376"/>
        <v>1.5124044593420711</v>
      </c>
      <c r="I8031" s="34">
        <f t="shared" si="377"/>
        <v>0</v>
      </c>
    </row>
    <row r="8032" spans="2:9" x14ac:dyDescent="0.25">
      <c r="B8032" s="9">
        <v>2021</v>
      </c>
      <c r="C8032" s="9">
        <v>12</v>
      </c>
      <c r="D8032" s="9">
        <v>7</v>
      </c>
      <c r="E8032" s="30">
        <f>I01_Avg!D8032</f>
        <v>1.6542110211084569</v>
      </c>
      <c r="F8032" s="30">
        <f>PVWatts_8.5kW!J8044</f>
        <v>0</v>
      </c>
      <c r="G8032" s="34">
        <f t="shared" si="375"/>
        <v>1.6542110211084569</v>
      </c>
      <c r="H8032" s="34">
        <f t="shared" si="376"/>
        <v>1.6542110211084569</v>
      </c>
      <c r="I8032" s="34">
        <f t="shared" si="377"/>
        <v>0</v>
      </c>
    </row>
    <row r="8033" spans="2:9" x14ac:dyDescent="0.25">
      <c r="B8033" s="9">
        <v>2021</v>
      </c>
      <c r="C8033" s="9">
        <v>12</v>
      </c>
      <c r="D8033" s="9">
        <v>8</v>
      </c>
      <c r="E8033" s="30">
        <f>I01_Avg!D8033</f>
        <v>1.5859185299992313</v>
      </c>
      <c r="F8033" s="30">
        <f>PVWatts_8.5kW!J8045</f>
        <v>9.4310000000000005E-2</v>
      </c>
      <c r="G8033" s="34">
        <f t="shared" si="375"/>
        <v>1.4916085299992314</v>
      </c>
      <c r="H8033" s="34">
        <f t="shared" si="376"/>
        <v>1.4916085299992314</v>
      </c>
      <c r="I8033" s="34">
        <f t="shared" si="377"/>
        <v>0</v>
      </c>
    </row>
    <row r="8034" spans="2:9" x14ac:dyDescent="0.25">
      <c r="B8034" s="9">
        <v>2021</v>
      </c>
      <c r="C8034" s="9">
        <v>12</v>
      </c>
      <c r="D8034" s="9">
        <v>9</v>
      </c>
      <c r="E8034" s="30">
        <f>I01_Avg!D8034</f>
        <v>1.5002915092994729</v>
      </c>
      <c r="F8034" s="30">
        <f>PVWatts_8.5kW!J8046</f>
        <v>1.295477</v>
      </c>
      <c r="G8034" s="34">
        <f t="shared" si="375"/>
        <v>0.20481450929947287</v>
      </c>
      <c r="H8034" s="34">
        <f t="shared" si="376"/>
        <v>0.20481450929947287</v>
      </c>
      <c r="I8034" s="34">
        <f t="shared" si="377"/>
        <v>0</v>
      </c>
    </row>
    <row r="8035" spans="2:9" x14ac:dyDescent="0.25">
      <c r="B8035" s="9">
        <v>2021</v>
      </c>
      <c r="C8035" s="9">
        <v>12</v>
      </c>
      <c r="D8035" s="9">
        <v>10</v>
      </c>
      <c r="E8035" s="30">
        <f>I01_Avg!D8035</f>
        <v>1.3776593726405189</v>
      </c>
      <c r="F8035" s="30">
        <f>PVWatts_8.5kW!J8047</f>
        <v>3.1990540000000003</v>
      </c>
      <c r="G8035" s="34">
        <f t="shared" si="375"/>
        <v>-1.8213946273594814</v>
      </c>
      <c r="H8035" s="34">
        <f t="shared" si="376"/>
        <v>0</v>
      </c>
      <c r="I8035" s="34">
        <f t="shared" si="377"/>
        <v>-1.8213946273594814</v>
      </c>
    </row>
    <row r="8036" spans="2:9" x14ac:dyDescent="0.25">
      <c r="B8036" s="9">
        <v>2021</v>
      </c>
      <c r="C8036" s="9">
        <v>12</v>
      </c>
      <c r="D8036" s="9">
        <v>11</v>
      </c>
      <c r="E8036" s="30">
        <f>I01_Avg!D8036</f>
        <v>1.3305499169542812</v>
      </c>
      <c r="F8036" s="30">
        <f>PVWatts_8.5kW!J8048</f>
        <v>3.4697719999999999</v>
      </c>
      <c r="G8036" s="34">
        <f t="shared" si="375"/>
        <v>-2.1392220830457189</v>
      </c>
      <c r="H8036" s="34">
        <f t="shared" si="376"/>
        <v>0</v>
      </c>
      <c r="I8036" s="34">
        <f t="shared" si="377"/>
        <v>-2.1392220830457189</v>
      </c>
    </row>
    <row r="8037" spans="2:9" x14ac:dyDescent="0.25">
      <c r="B8037" s="9">
        <v>2021</v>
      </c>
      <c r="C8037" s="9">
        <v>12</v>
      </c>
      <c r="D8037" s="9">
        <v>12</v>
      </c>
      <c r="E8037" s="30">
        <f>I01_Avg!D8037</f>
        <v>1.1912543964040241</v>
      </c>
      <c r="F8037" s="30">
        <f>PVWatts_8.5kW!J8049</f>
        <v>3.3074870000000001</v>
      </c>
      <c r="G8037" s="34">
        <f t="shared" si="375"/>
        <v>-2.116232603595976</v>
      </c>
      <c r="H8037" s="34">
        <f t="shared" si="376"/>
        <v>0</v>
      </c>
      <c r="I8037" s="34">
        <f t="shared" si="377"/>
        <v>-2.116232603595976</v>
      </c>
    </row>
    <row r="8038" spans="2:9" x14ac:dyDescent="0.25">
      <c r="B8038" s="9">
        <v>2021</v>
      </c>
      <c r="C8038" s="9">
        <v>12</v>
      </c>
      <c r="D8038" s="9">
        <v>13</v>
      </c>
      <c r="E8038" s="30">
        <f>I01_Avg!D8038</f>
        <v>1.1135444552432208</v>
      </c>
      <c r="F8038" s="30">
        <f>PVWatts_8.5kW!J8050</f>
        <v>2.6990219999999998</v>
      </c>
      <c r="G8038" s="34">
        <f t="shared" si="375"/>
        <v>-1.585477544756779</v>
      </c>
      <c r="H8038" s="34">
        <f t="shared" si="376"/>
        <v>0</v>
      </c>
      <c r="I8038" s="34">
        <f t="shared" si="377"/>
        <v>-1.585477544756779</v>
      </c>
    </row>
    <row r="8039" spans="2:9" x14ac:dyDescent="0.25">
      <c r="B8039" s="9">
        <v>2021</v>
      </c>
      <c r="C8039" s="9">
        <v>12</v>
      </c>
      <c r="D8039" s="9">
        <v>14</v>
      </c>
      <c r="E8039" s="30">
        <f>I01_Avg!D8039</f>
        <v>1.0933769589159075</v>
      </c>
      <c r="F8039" s="30">
        <f>PVWatts_8.5kW!J8051</f>
        <v>2.0804459999999998</v>
      </c>
      <c r="G8039" s="34">
        <f t="shared" si="375"/>
        <v>-0.98706904108409232</v>
      </c>
      <c r="H8039" s="34">
        <f t="shared" si="376"/>
        <v>0</v>
      </c>
      <c r="I8039" s="34">
        <f t="shared" si="377"/>
        <v>-0.98706904108409232</v>
      </c>
    </row>
    <row r="8040" spans="2:9" x14ac:dyDescent="0.25">
      <c r="B8040" s="9">
        <v>2021</v>
      </c>
      <c r="C8040" s="9">
        <v>12</v>
      </c>
      <c r="D8040" s="9">
        <v>15</v>
      </c>
      <c r="E8040" s="30">
        <f>I01_Avg!D8040</f>
        <v>1.0497916301079799</v>
      </c>
      <c r="F8040" s="30">
        <f>PVWatts_8.5kW!J8052</f>
        <v>1.894312</v>
      </c>
      <c r="G8040" s="34">
        <f t="shared" si="375"/>
        <v>-0.84452036989202006</v>
      </c>
      <c r="H8040" s="34">
        <f t="shared" si="376"/>
        <v>0</v>
      </c>
      <c r="I8040" s="34">
        <f t="shared" si="377"/>
        <v>-0.84452036989202006</v>
      </c>
    </row>
    <row r="8041" spans="2:9" x14ac:dyDescent="0.25">
      <c r="B8041" s="9">
        <v>2021</v>
      </c>
      <c r="C8041" s="9">
        <v>12</v>
      </c>
      <c r="D8041" s="9">
        <v>16</v>
      </c>
      <c r="E8041" s="30">
        <f>I01_Avg!D8041</f>
        <v>1.1935298382369235</v>
      </c>
      <c r="F8041" s="30">
        <f>PVWatts_8.5kW!J8053</f>
        <v>0.96129999999999993</v>
      </c>
      <c r="G8041" s="34">
        <f t="shared" si="375"/>
        <v>0.23222983823692356</v>
      </c>
      <c r="H8041" s="34">
        <f t="shared" si="376"/>
        <v>0.23222983823692356</v>
      </c>
      <c r="I8041" s="34">
        <f t="shared" si="377"/>
        <v>0</v>
      </c>
    </row>
    <row r="8042" spans="2:9" x14ac:dyDescent="0.25">
      <c r="B8042" s="9">
        <v>2021</v>
      </c>
      <c r="C8042" s="9">
        <v>12</v>
      </c>
      <c r="D8042" s="9">
        <v>17</v>
      </c>
      <c r="E8042" s="30">
        <f>I01_Avg!D8042</f>
        <v>1.4709730358557542</v>
      </c>
      <c r="F8042" s="30">
        <f>PVWatts_8.5kW!J8054</f>
        <v>0</v>
      </c>
      <c r="G8042" s="34">
        <f t="shared" si="375"/>
        <v>1.4709730358557542</v>
      </c>
      <c r="H8042" s="34">
        <f t="shared" si="376"/>
        <v>1.4709730358557542</v>
      </c>
      <c r="I8042" s="34">
        <f t="shared" si="377"/>
        <v>0</v>
      </c>
    </row>
    <row r="8043" spans="2:9" x14ac:dyDescent="0.25">
      <c r="B8043" s="9">
        <v>2021</v>
      </c>
      <c r="C8043" s="9">
        <v>12</v>
      </c>
      <c r="D8043" s="9">
        <v>18</v>
      </c>
      <c r="E8043" s="30">
        <f>I01_Avg!D8043</f>
        <v>1.5756118551239542</v>
      </c>
      <c r="F8043" s="30">
        <f>PVWatts_8.5kW!J8055</f>
        <v>0</v>
      </c>
      <c r="G8043" s="34">
        <f t="shared" si="375"/>
        <v>1.5756118551239542</v>
      </c>
      <c r="H8043" s="34">
        <f t="shared" si="376"/>
        <v>1.5756118551239542</v>
      </c>
      <c r="I8043" s="34">
        <f t="shared" si="377"/>
        <v>0</v>
      </c>
    </row>
    <row r="8044" spans="2:9" x14ac:dyDescent="0.25">
      <c r="B8044" s="9">
        <v>2021</v>
      </c>
      <c r="C8044" s="9">
        <v>12</v>
      </c>
      <c r="D8044" s="9">
        <v>19</v>
      </c>
      <c r="E8044" s="30">
        <f>I01_Avg!D8044</f>
        <v>1.5672907856727463</v>
      </c>
      <c r="F8044" s="30">
        <f>PVWatts_8.5kW!J8056</f>
        <v>0</v>
      </c>
      <c r="G8044" s="34">
        <f t="shared" si="375"/>
        <v>1.5672907856727463</v>
      </c>
      <c r="H8044" s="34">
        <f t="shared" si="376"/>
        <v>1.5672907856727463</v>
      </c>
      <c r="I8044" s="34">
        <f t="shared" si="377"/>
        <v>0</v>
      </c>
    </row>
    <row r="8045" spans="2:9" x14ac:dyDescent="0.25">
      <c r="B8045" s="9">
        <v>2021</v>
      </c>
      <c r="C8045" s="9">
        <v>12</v>
      </c>
      <c r="D8045" s="9">
        <v>20</v>
      </c>
      <c r="E8045" s="30">
        <f>I01_Avg!D8045</f>
        <v>1.5345742872631072</v>
      </c>
      <c r="F8045" s="30">
        <f>PVWatts_8.5kW!J8057</f>
        <v>0</v>
      </c>
      <c r="G8045" s="34">
        <f t="shared" si="375"/>
        <v>1.5345742872631072</v>
      </c>
      <c r="H8045" s="34">
        <f t="shared" si="376"/>
        <v>1.5345742872631072</v>
      </c>
      <c r="I8045" s="34">
        <f t="shared" si="377"/>
        <v>0</v>
      </c>
    </row>
    <row r="8046" spans="2:9" x14ac:dyDescent="0.25">
      <c r="B8046" s="9">
        <v>2021</v>
      </c>
      <c r="C8046" s="9">
        <v>12</v>
      </c>
      <c r="D8046" s="9">
        <v>21</v>
      </c>
      <c r="E8046" s="30">
        <f>I01_Avg!D8046</f>
        <v>1.4622623451758858</v>
      </c>
      <c r="F8046" s="30">
        <f>PVWatts_8.5kW!J8058</f>
        <v>0</v>
      </c>
      <c r="G8046" s="34">
        <f t="shared" si="375"/>
        <v>1.4622623451758858</v>
      </c>
      <c r="H8046" s="34">
        <f t="shared" si="376"/>
        <v>1.4622623451758858</v>
      </c>
      <c r="I8046" s="34">
        <f t="shared" si="377"/>
        <v>0</v>
      </c>
    </row>
    <row r="8047" spans="2:9" x14ac:dyDescent="0.25">
      <c r="B8047" s="9">
        <v>2021</v>
      </c>
      <c r="C8047" s="9">
        <v>12</v>
      </c>
      <c r="D8047" s="9">
        <v>22</v>
      </c>
      <c r="E8047" s="30">
        <f>I01_Avg!D8047</f>
        <v>1.28810472074395</v>
      </c>
      <c r="F8047" s="30">
        <f>PVWatts_8.5kW!J8059</f>
        <v>0</v>
      </c>
      <c r="G8047" s="34">
        <f t="shared" si="375"/>
        <v>1.28810472074395</v>
      </c>
      <c r="H8047" s="34">
        <f t="shared" si="376"/>
        <v>1.28810472074395</v>
      </c>
      <c r="I8047" s="34">
        <f t="shared" si="377"/>
        <v>0</v>
      </c>
    </row>
    <row r="8048" spans="2:9" x14ac:dyDescent="0.25">
      <c r="B8048" s="9">
        <v>2021</v>
      </c>
      <c r="C8048" s="9">
        <v>12</v>
      </c>
      <c r="D8048" s="9">
        <v>23</v>
      </c>
      <c r="E8048" s="30">
        <f>I01_Avg!D8048</f>
        <v>1.1849577847568189</v>
      </c>
      <c r="F8048" s="30">
        <f>PVWatts_8.5kW!J8060</f>
        <v>0</v>
      </c>
      <c r="G8048" s="34">
        <f t="shared" si="375"/>
        <v>1.1849577847568189</v>
      </c>
      <c r="H8048" s="34">
        <f t="shared" si="376"/>
        <v>1.1849577847568189</v>
      </c>
      <c r="I8048" s="34">
        <f t="shared" si="377"/>
        <v>0</v>
      </c>
    </row>
    <row r="8049" spans="2:9" x14ac:dyDescent="0.25">
      <c r="B8049" s="9">
        <v>2021</v>
      </c>
      <c r="C8049" s="9">
        <v>12</v>
      </c>
      <c r="D8049" s="9">
        <v>0</v>
      </c>
      <c r="E8049" s="30">
        <f>I01_Avg!D8049</f>
        <v>1.1311174131394921</v>
      </c>
      <c r="F8049" s="30">
        <f>PVWatts_8.5kW!J8061</f>
        <v>0</v>
      </c>
      <c r="G8049" s="34">
        <f t="shared" si="375"/>
        <v>1.1311174131394921</v>
      </c>
      <c r="H8049" s="34">
        <f t="shared" si="376"/>
        <v>1.1311174131394921</v>
      </c>
      <c r="I8049" s="34">
        <f t="shared" si="377"/>
        <v>0</v>
      </c>
    </row>
    <row r="8050" spans="2:9" x14ac:dyDescent="0.25">
      <c r="B8050" s="9">
        <v>2021</v>
      </c>
      <c r="C8050" s="9">
        <v>12</v>
      </c>
      <c r="D8050" s="9">
        <v>1</v>
      </c>
      <c r="E8050" s="30">
        <f>I01_Avg!D8050</f>
        <v>1.1294439590209087</v>
      </c>
      <c r="F8050" s="30">
        <f>PVWatts_8.5kW!J8062</f>
        <v>0</v>
      </c>
      <c r="G8050" s="34">
        <f t="shared" si="375"/>
        <v>1.1294439590209087</v>
      </c>
      <c r="H8050" s="34">
        <f t="shared" si="376"/>
        <v>1.1294439590209087</v>
      </c>
      <c r="I8050" s="34">
        <f t="shared" si="377"/>
        <v>0</v>
      </c>
    </row>
    <row r="8051" spans="2:9" x14ac:dyDescent="0.25">
      <c r="B8051" s="9">
        <v>2021</v>
      </c>
      <c r="C8051" s="9">
        <v>12</v>
      </c>
      <c r="D8051" s="9">
        <v>2</v>
      </c>
      <c r="E8051" s="30">
        <f>I01_Avg!D8051</f>
        <v>1.1023575803325472</v>
      </c>
      <c r="F8051" s="30">
        <f>PVWatts_8.5kW!J8063</f>
        <v>0</v>
      </c>
      <c r="G8051" s="34">
        <f t="shared" si="375"/>
        <v>1.1023575803325472</v>
      </c>
      <c r="H8051" s="34">
        <f t="shared" si="376"/>
        <v>1.1023575803325472</v>
      </c>
      <c r="I8051" s="34">
        <f t="shared" si="377"/>
        <v>0</v>
      </c>
    </row>
    <row r="8052" spans="2:9" x14ac:dyDescent="0.25">
      <c r="B8052" s="9">
        <v>2021</v>
      </c>
      <c r="C8052" s="9">
        <v>12</v>
      </c>
      <c r="D8052" s="9">
        <v>3</v>
      </c>
      <c r="E8052" s="30">
        <f>I01_Avg!D8052</f>
        <v>1.0940964792443382</v>
      </c>
      <c r="F8052" s="30">
        <f>PVWatts_8.5kW!J8064</f>
        <v>0</v>
      </c>
      <c r="G8052" s="34">
        <f t="shared" si="375"/>
        <v>1.0940964792443382</v>
      </c>
      <c r="H8052" s="34">
        <f t="shared" si="376"/>
        <v>1.0940964792443382</v>
      </c>
      <c r="I8052" s="34">
        <f t="shared" si="377"/>
        <v>0</v>
      </c>
    </row>
    <row r="8053" spans="2:9" x14ac:dyDescent="0.25">
      <c r="B8053" s="9">
        <v>2021</v>
      </c>
      <c r="C8053" s="9">
        <v>12</v>
      </c>
      <c r="D8053" s="9">
        <v>4</v>
      </c>
      <c r="E8053" s="30">
        <f>I01_Avg!D8053</f>
        <v>1.229155000203868</v>
      </c>
      <c r="F8053" s="30">
        <f>PVWatts_8.5kW!J8065</f>
        <v>0</v>
      </c>
      <c r="G8053" s="34">
        <f t="shared" si="375"/>
        <v>1.229155000203868</v>
      </c>
      <c r="H8053" s="34">
        <f t="shared" si="376"/>
        <v>1.229155000203868</v>
      </c>
      <c r="I8053" s="34">
        <f t="shared" si="377"/>
        <v>0</v>
      </c>
    </row>
    <row r="8054" spans="2:9" x14ac:dyDescent="0.25">
      <c r="B8054" s="9">
        <v>2021</v>
      </c>
      <c r="C8054" s="9">
        <v>12</v>
      </c>
      <c r="D8054" s="9">
        <v>5</v>
      </c>
      <c r="E8054" s="30">
        <f>I01_Avg!D8054</f>
        <v>1.2997883077599828</v>
      </c>
      <c r="F8054" s="30">
        <f>PVWatts_8.5kW!J8066</f>
        <v>0</v>
      </c>
      <c r="G8054" s="34">
        <f t="shared" si="375"/>
        <v>1.2997883077599828</v>
      </c>
      <c r="H8054" s="34">
        <f t="shared" si="376"/>
        <v>1.2997883077599828</v>
      </c>
      <c r="I8054" s="34">
        <f t="shared" si="377"/>
        <v>0</v>
      </c>
    </row>
    <row r="8055" spans="2:9" x14ac:dyDescent="0.25">
      <c r="B8055" s="9">
        <v>2021</v>
      </c>
      <c r="C8055" s="9">
        <v>12</v>
      </c>
      <c r="D8055" s="9">
        <v>6</v>
      </c>
      <c r="E8055" s="30">
        <f>I01_Avg!D8055</f>
        <v>1.4715591351555535</v>
      </c>
      <c r="F8055" s="30">
        <f>PVWatts_8.5kW!J8067</f>
        <v>0</v>
      </c>
      <c r="G8055" s="34">
        <f t="shared" si="375"/>
        <v>1.4715591351555535</v>
      </c>
      <c r="H8055" s="34">
        <f t="shared" si="376"/>
        <v>1.4715591351555535</v>
      </c>
      <c r="I8055" s="34">
        <f t="shared" si="377"/>
        <v>0</v>
      </c>
    </row>
    <row r="8056" spans="2:9" x14ac:dyDescent="0.25">
      <c r="B8056" s="9">
        <v>2021</v>
      </c>
      <c r="C8056" s="9">
        <v>12</v>
      </c>
      <c r="D8056" s="9">
        <v>7</v>
      </c>
      <c r="E8056" s="30">
        <f>I01_Avg!D8056</f>
        <v>1.6646224861134966</v>
      </c>
      <c r="F8056" s="30">
        <f>PVWatts_8.5kW!J8068</f>
        <v>0</v>
      </c>
      <c r="G8056" s="34">
        <f t="shared" si="375"/>
        <v>1.6646224861134966</v>
      </c>
      <c r="H8056" s="34">
        <f t="shared" si="376"/>
        <v>1.6646224861134966</v>
      </c>
      <c r="I8056" s="34">
        <f t="shared" si="377"/>
        <v>0</v>
      </c>
    </row>
    <row r="8057" spans="2:9" x14ac:dyDescent="0.25">
      <c r="B8057" s="9">
        <v>2021</v>
      </c>
      <c r="C8057" s="9">
        <v>12</v>
      </c>
      <c r="D8057" s="9">
        <v>8</v>
      </c>
      <c r="E8057" s="30">
        <f>I01_Avg!D8057</f>
        <v>1.6508819230041385</v>
      </c>
      <c r="F8057" s="30">
        <f>PVWatts_8.5kW!J8069</f>
        <v>2.4593E-2</v>
      </c>
      <c r="G8057" s="34">
        <f t="shared" si="375"/>
        <v>1.6262889230041384</v>
      </c>
      <c r="H8057" s="34">
        <f t="shared" si="376"/>
        <v>1.6262889230041384</v>
      </c>
      <c r="I8057" s="34">
        <f t="shared" si="377"/>
        <v>0</v>
      </c>
    </row>
    <row r="8058" spans="2:9" x14ac:dyDescent="0.25">
      <c r="B8058" s="9">
        <v>2021</v>
      </c>
      <c r="C8058" s="9">
        <v>12</v>
      </c>
      <c r="D8058" s="9">
        <v>9</v>
      </c>
      <c r="E8058" s="30">
        <f>I01_Avg!D8058</f>
        <v>1.4348112333987926</v>
      </c>
      <c r="F8058" s="30">
        <f>PVWatts_8.5kW!J8070</f>
        <v>0.371809</v>
      </c>
      <c r="G8058" s="34">
        <f t="shared" si="375"/>
        <v>1.0630022333987925</v>
      </c>
      <c r="H8058" s="34">
        <f t="shared" si="376"/>
        <v>1.0630022333987925</v>
      </c>
      <c r="I8058" s="34">
        <f t="shared" si="377"/>
        <v>0</v>
      </c>
    </row>
    <row r="8059" spans="2:9" x14ac:dyDescent="0.25">
      <c r="B8059" s="9">
        <v>2021</v>
      </c>
      <c r="C8059" s="9">
        <v>12</v>
      </c>
      <c r="D8059" s="9">
        <v>10</v>
      </c>
      <c r="E8059" s="30">
        <f>I01_Avg!D8059</f>
        <v>1.3892204651051132</v>
      </c>
      <c r="F8059" s="30">
        <f>PVWatts_8.5kW!J8071</f>
        <v>0.21889400000000001</v>
      </c>
      <c r="G8059" s="34">
        <f t="shared" si="375"/>
        <v>1.1703264651051133</v>
      </c>
      <c r="H8059" s="34">
        <f t="shared" si="376"/>
        <v>1.1703264651051133</v>
      </c>
      <c r="I8059" s="34">
        <f t="shared" si="377"/>
        <v>0</v>
      </c>
    </row>
    <row r="8060" spans="2:9" x14ac:dyDescent="0.25">
      <c r="B8060" s="9">
        <v>2021</v>
      </c>
      <c r="C8060" s="9">
        <v>12</v>
      </c>
      <c r="D8060" s="9">
        <v>11</v>
      </c>
      <c r="E8060" s="30">
        <f>I01_Avg!D8060</f>
        <v>1.3161637599761051</v>
      </c>
      <c r="F8060" s="30">
        <f>PVWatts_8.5kW!J8072</f>
        <v>0.74234</v>
      </c>
      <c r="G8060" s="34">
        <f t="shared" si="375"/>
        <v>0.57382375997610513</v>
      </c>
      <c r="H8060" s="34">
        <f t="shared" si="376"/>
        <v>0.57382375997610513</v>
      </c>
      <c r="I8060" s="34">
        <f t="shared" si="377"/>
        <v>0</v>
      </c>
    </row>
    <row r="8061" spans="2:9" x14ac:dyDescent="0.25">
      <c r="B8061" s="9">
        <v>2021</v>
      </c>
      <c r="C8061" s="9">
        <v>12</v>
      </c>
      <c r="D8061" s="9">
        <v>12</v>
      </c>
      <c r="E8061" s="30">
        <f>I01_Avg!D8061</f>
        <v>1.2141931990093877</v>
      </c>
      <c r="F8061" s="30">
        <f>PVWatts_8.5kW!J8073</f>
        <v>1.007668</v>
      </c>
      <c r="G8061" s="34">
        <f t="shared" si="375"/>
        <v>0.20652519900938771</v>
      </c>
      <c r="H8061" s="34">
        <f t="shared" si="376"/>
        <v>0.20652519900938771</v>
      </c>
      <c r="I8061" s="34">
        <f t="shared" si="377"/>
        <v>0</v>
      </c>
    </row>
    <row r="8062" spans="2:9" x14ac:dyDescent="0.25">
      <c r="B8062" s="9">
        <v>2021</v>
      </c>
      <c r="C8062" s="9">
        <v>12</v>
      </c>
      <c r="D8062" s="9">
        <v>13</v>
      </c>
      <c r="E8062" s="30">
        <f>I01_Avg!D8062</f>
        <v>1.1148845963426195</v>
      </c>
      <c r="F8062" s="30">
        <f>PVWatts_8.5kW!J8074</f>
        <v>1.119186</v>
      </c>
      <c r="G8062" s="34">
        <f t="shared" si="375"/>
        <v>-4.3014036573805203E-3</v>
      </c>
      <c r="H8062" s="34">
        <f t="shared" si="376"/>
        <v>0</v>
      </c>
      <c r="I8062" s="34">
        <f t="shared" si="377"/>
        <v>-4.3014036573805203E-3</v>
      </c>
    </row>
    <row r="8063" spans="2:9" x14ac:dyDescent="0.25">
      <c r="B8063" s="9">
        <v>2021</v>
      </c>
      <c r="C8063" s="9">
        <v>12</v>
      </c>
      <c r="D8063" s="9">
        <v>14</v>
      </c>
      <c r="E8063" s="30">
        <f>I01_Avg!D8063</f>
        <v>1.0752528304188362</v>
      </c>
      <c r="F8063" s="30">
        <f>PVWatts_8.5kW!J8075</f>
        <v>0.42880499999999999</v>
      </c>
      <c r="G8063" s="34">
        <f t="shared" si="375"/>
        <v>0.64644783041883624</v>
      </c>
      <c r="H8063" s="34">
        <f t="shared" si="376"/>
        <v>0.64644783041883624</v>
      </c>
      <c r="I8063" s="34">
        <f t="shared" si="377"/>
        <v>0</v>
      </c>
    </row>
    <row r="8064" spans="2:9" x14ac:dyDescent="0.25">
      <c r="B8064" s="9">
        <v>2021</v>
      </c>
      <c r="C8064" s="9">
        <v>12</v>
      </c>
      <c r="D8064" s="9">
        <v>15</v>
      </c>
      <c r="E8064" s="30">
        <f>I01_Avg!D8064</f>
        <v>1.0906971006732344</v>
      </c>
      <c r="F8064" s="30">
        <f>PVWatts_8.5kW!J8076</f>
        <v>2.6498119999999998</v>
      </c>
      <c r="G8064" s="34">
        <f t="shared" si="375"/>
        <v>-1.5591148993267654</v>
      </c>
      <c r="H8064" s="34">
        <f t="shared" si="376"/>
        <v>0</v>
      </c>
      <c r="I8064" s="34">
        <f t="shared" si="377"/>
        <v>-1.5591148993267654</v>
      </c>
    </row>
    <row r="8065" spans="2:9" x14ac:dyDescent="0.25">
      <c r="B8065" s="9">
        <v>2021</v>
      </c>
      <c r="C8065" s="9">
        <v>12</v>
      </c>
      <c r="D8065" s="9">
        <v>16</v>
      </c>
      <c r="E8065" s="30">
        <f>I01_Avg!D8065</f>
        <v>1.2039959008686227</v>
      </c>
      <c r="F8065" s="30">
        <f>PVWatts_8.5kW!J8077</f>
        <v>1.0307929999999998</v>
      </c>
      <c r="G8065" s="34">
        <f t="shared" si="375"/>
        <v>0.17320290086862289</v>
      </c>
      <c r="H8065" s="34">
        <f t="shared" si="376"/>
        <v>0.17320290086862289</v>
      </c>
      <c r="I8065" s="34">
        <f t="shared" si="377"/>
        <v>0</v>
      </c>
    </row>
    <row r="8066" spans="2:9" x14ac:dyDescent="0.25">
      <c r="B8066" s="9">
        <v>2021</v>
      </c>
      <c r="C8066" s="9">
        <v>12</v>
      </c>
      <c r="D8066" s="9">
        <v>17</v>
      </c>
      <c r="E8066" s="30">
        <f>I01_Avg!D8066</f>
        <v>1.5082735024400615</v>
      </c>
      <c r="F8066" s="30">
        <f>PVWatts_8.5kW!J8078</f>
        <v>0</v>
      </c>
      <c r="G8066" s="34">
        <f t="shared" si="375"/>
        <v>1.5082735024400615</v>
      </c>
      <c r="H8066" s="34">
        <f t="shared" si="376"/>
        <v>1.5082735024400615</v>
      </c>
      <c r="I8066" s="34">
        <f t="shared" si="377"/>
        <v>0</v>
      </c>
    </row>
    <row r="8067" spans="2:9" x14ac:dyDescent="0.25">
      <c r="B8067" s="9">
        <v>2021</v>
      </c>
      <c r="C8067" s="9">
        <v>12</v>
      </c>
      <c r="D8067" s="9">
        <v>18</v>
      </c>
      <c r="E8067" s="30">
        <f>I01_Avg!D8067</f>
        <v>1.6646264069954038</v>
      </c>
      <c r="F8067" s="30">
        <f>PVWatts_8.5kW!J8079</f>
        <v>0</v>
      </c>
      <c r="G8067" s="34">
        <f t="shared" si="375"/>
        <v>1.6646264069954038</v>
      </c>
      <c r="H8067" s="34">
        <f t="shared" si="376"/>
        <v>1.6646264069954038</v>
      </c>
      <c r="I8067" s="34">
        <f t="shared" si="377"/>
        <v>0</v>
      </c>
    </row>
    <row r="8068" spans="2:9" x14ac:dyDescent="0.25">
      <c r="B8068" s="9">
        <v>2021</v>
      </c>
      <c r="C8068" s="9">
        <v>12</v>
      </c>
      <c r="D8068" s="9">
        <v>19</v>
      </c>
      <c r="E8068" s="30">
        <f>I01_Avg!D8068</f>
        <v>1.5818675229982211</v>
      </c>
      <c r="F8068" s="30">
        <f>PVWatts_8.5kW!J8080</f>
        <v>0</v>
      </c>
      <c r="G8068" s="34">
        <f t="shared" si="375"/>
        <v>1.5818675229982211</v>
      </c>
      <c r="H8068" s="34">
        <f t="shared" si="376"/>
        <v>1.5818675229982211</v>
      </c>
      <c r="I8068" s="34">
        <f t="shared" si="377"/>
        <v>0</v>
      </c>
    </row>
    <row r="8069" spans="2:9" x14ac:dyDescent="0.25">
      <c r="B8069" s="9">
        <v>2021</v>
      </c>
      <c r="C8069" s="9">
        <v>12</v>
      </c>
      <c r="D8069" s="9">
        <v>20</v>
      </c>
      <c r="E8069" s="30">
        <f>I01_Avg!D8069</f>
        <v>1.6038287438844572</v>
      </c>
      <c r="F8069" s="30">
        <f>PVWatts_8.5kW!J8081</f>
        <v>0</v>
      </c>
      <c r="G8069" s="34">
        <f t="shared" si="375"/>
        <v>1.6038287438844572</v>
      </c>
      <c r="H8069" s="34">
        <f t="shared" si="376"/>
        <v>1.6038287438844572</v>
      </c>
      <c r="I8069" s="34">
        <f t="shared" si="377"/>
        <v>0</v>
      </c>
    </row>
    <row r="8070" spans="2:9" x14ac:dyDescent="0.25">
      <c r="B8070" s="9">
        <v>2021</v>
      </c>
      <c r="C8070" s="9">
        <v>12</v>
      </c>
      <c r="D8070" s="9">
        <v>21</v>
      </c>
      <c r="E8070" s="30">
        <f>I01_Avg!D8070</f>
        <v>1.5067115640376978</v>
      </c>
      <c r="F8070" s="30">
        <f>PVWatts_8.5kW!J8082</f>
        <v>0</v>
      </c>
      <c r="G8070" s="34">
        <f t="shared" si="375"/>
        <v>1.5067115640376978</v>
      </c>
      <c r="H8070" s="34">
        <f t="shared" si="376"/>
        <v>1.5067115640376978</v>
      </c>
      <c r="I8070" s="34">
        <f t="shared" si="377"/>
        <v>0</v>
      </c>
    </row>
    <row r="8071" spans="2:9" x14ac:dyDescent="0.25">
      <c r="B8071" s="9">
        <v>2021</v>
      </c>
      <c r="C8071" s="9">
        <v>12</v>
      </c>
      <c r="D8071" s="9">
        <v>22</v>
      </c>
      <c r="E8071" s="30">
        <f>I01_Avg!D8071</f>
        <v>1.3527110760270822</v>
      </c>
      <c r="F8071" s="30">
        <f>PVWatts_8.5kW!J8083</f>
        <v>0</v>
      </c>
      <c r="G8071" s="34">
        <f t="shared" si="375"/>
        <v>1.3527110760270822</v>
      </c>
      <c r="H8071" s="34">
        <f t="shared" si="376"/>
        <v>1.3527110760270822</v>
      </c>
      <c r="I8071" s="34">
        <f t="shared" si="377"/>
        <v>0</v>
      </c>
    </row>
    <row r="8072" spans="2:9" x14ac:dyDescent="0.25">
      <c r="B8072" s="9">
        <v>2021</v>
      </c>
      <c r="C8072" s="9">
        <v>12</v>
      </c>
      <c r="D8072" s="9">
        <v>23</v>
      </c>
      <c r="E8072" s="30">
        <f>I01_Avg!D8072</f>
        <v>1.2170349721573381</v>
      </c>
      <c r="F8072" s="30">
        <f>PVWatts_8.5kW!J8084</f>
        <v>0</v>
      </c>
      <c r="G8072" s="34">
        <f t="shared" si="375"/>
        <v>1.2170349721573381</v>
      </c>
      <c r="H8072" s="34">
        <f t="shared" si="376"/>
        <v>1.2170349721573381</v>
      </c>
      <c r="I8072" s="34">
        <f t="shared" si="377"/>
        <v>0</v>
      </c>
    </row>
    <row r="8073" spans="2:9" x14ac:dyDescent="0.25">
      <c r="B8073" s="9">
        <v>2021</v>
      </c>
      <c r="C8073" s="9">
        <v>12</v>
      </c>
      <c r="D8073" s="9">
        <v>0</v>
      </c>
      <c r="E8073" s="30">
        <f>I01_Avg!D8073</f>
        <v>1.1472092991494138</v>
      </c>
      <c r="F8073" s="30">
        <f>PVWatts_8.5kW!J8085</f>
        <v>0</v>
      </c>
      <c r="G8073" s="34">
        <f t="shared" si="375"/>
        <v>1.1472092991494138</v>
      </c>
      <c r="H8073" s="34">
        <f t="shared" si="376"/>
        <v>1.1472092991494138</v>
      </c>
      <c r="I8073" s="34">
        <f t="shared" si="377"/>
        <v>0</v>
      </c>
    </row>
    <row r="8074" spans="2:9" x14ac:dyDescent="0.25">
      <c r="B8074" s="9">
        <v>2021</v>
      </c>
      <c r="C8074" s="9">
        <v>12</v>
      </c>
      <c r="D8074" s="9">
        <v>1</v>
      </c>
      <c r="E8074" s="30">
        <f>I01_Avg!D8074</f>
        <v>1.1050887891989765</v>
      </c>
      <c r="F8074" s="30">
        <f>PVWatts_8.5kW!J8086</f>
        <v>0</v>
      </c>
      <c r="G8074" s="34">
        <f t="shared" ref="G8074:G8137" si="378">+E8074-F8074</f>
        <v>1.1050887891989765</v>
      </c>
      <c r="H8074" s="34">
        <f t="shared" ref="H8074:H8137" si="379">+IF(G8074&gt;0,G8074,0)</f>
        <v>1.1050887891989765</v>
      </c>
      <c r="I8074" s="34">
        <f t="shared" ref="I8074:I8137" si="380">+IF(G8074&lt;0,G8074,0)</f>
        <v>0</v>
      </c>
    </row>
    <row r="8075" spans="2:9" x14ac:dyDescent="0.25">
      <c r="B8075" s="9">
        <v>2021</v>
      </c>
      <c r="C8075" s="9">
        <v>12</v>
      </c>
      <c r="D8075" s="9">
        <v>2</v>
      </c>
      <c r="E8075" s="30">
        <f>I01_Avg!D8075</f>
        <v>1.1129516246073345</v>
      </c>
      <c r="F8075" s="30">
        <f>PVWatts_8.5kW!J8087</f>
        <v>0</v>
      </c>
      <c r="G8075" s="34">
        <f t="shared" si="378"/>
        <v>1.1129516246073345</v>
      </c>
      <c r="H8075" s="34">
        <f t="shared" si="379"/>
        <v>1.1129516246073345</v>
      </c>
      <c r="I8075" s="34">
        <f t="shared" si="380"/>
        <v>0</v>
      </c>
    </row>
    <row r="8076" spans="2:9" x14ac:dyDescent="0.25">
      <c r="B8076" s="9">
        <v>2021</v>
      </c>
      <c r="C8076" s="9">
        <v>12</v>
      </c>
      <c r="D8076" s="9">
        <v>3</v>
      </c>
      <c r="E8076" s="30">
        <f>I01_Avg!D8076</f>
        <v>1.1632573110659199</v>
      </c>
      <c r="F8076" s="30">
        <f>PVWatts_8.5kW!J8088</f>
        <v>0</v>
      </c>
      <c r="G8076" s="34">
        <f t="shared" si="378"/>
        <v>1.1632573110659199</v>
      </c>
      <c r="H8076" s="34">
        <f t="shared" si="379"/>
        <v>1.1632573110659199</v>
      </c>
      <c r="I8076" s="34">
        <f t="shared" si="380"/>
        <v>0</v>
      </c>
    </row>
    <row r="8077" spans="2:9" x14ac:dyDescent="0.25">
      <c r="B8077" s="9">
        <v>2021</v>
      </c>
      <c r="C8077" s="9">
        <v>12</v>
      </c>
      <c r="D8077" s="9">
        <v>4</v>
      </c>
      <c r="E8077" s="30">
        <f>I01_Avg!D8077</f>
        <v>1.2289614098455139</v>
      </c>
      <c r="F8077" s="30">
        <f>PVWatts_8.5kW!J8089</f>
        <v>0</v>
      </c>
      <c r="G8077" s="34">
        <f t="shared" si="378"/>
        <v>1.2289614098455139</v>
      </c>
      <c r="H8077" s="34">
        <f t="shared" si="379"/>
        <v>1.2289614098455139</v>
      </c>
      <c r="I8077" s="34">
        <f t="shared" si="380"/>
        <v>0</v>
      </c>
    </row>
    <row r="8078" spans="2:9" x14ac:dyDescent="0.25">
      <c r="B8078" s="9">
        <v>2021</v>
      </c>
      <c r="C8078" s="9">
        <v>12</v>
      </c>
      <c r="D8078" s="9">
        <v>5</v>
      </c>
      <c r="E8078" s="30">
        <f>I01_Avg!D8078</f>
        <v>1.3605535884436748</v>
      </c>
      <c r="F8078" s="30">
        <f>PVWatts_8.5kW!J8090</f>
        <v>0</v>
      </c>
      <c r="G8078" s="34">
        <f t="shared" si="378"/>
        <v>1.3605535884436748</v>
      </c>
      <c r="H8078" s="34">
        <f t="shared" si="379"/>
        <v>1.3605535884436748</v>
      </c>
      <c r="I8078" s="34">
        <f t="shared" si="380"/>
        <v>0</v>
      </c>
    </row>
    <row r="8079" spans="2:9" x14ac:dyDescent="0.25">
      <c r="B8079" s="9">
        <v>2021</v>
      </c>
      <c r="C8079" s="9">
        <v>12</v>
      </c>
      <c r="D8079" s="9">
        <v>6</v>
      </c>
      <c r="E8079" s="30">
        <f>I01_Avg!D8079</f>
        <v>1.5270198091268985</v>
      </c>
      <c r="F8079" s="30">
        <f>PVWatts_8.5kW!J8091</f>
        <v>0</v>
      </c>
      <c r="G8079" s="34">
        <f t="shared" si="378"/>
        <v>1.5270198091268985</v>
      </c>
      <c r="H8079" s="34">
        <f t="shared" si="379"/>
        <v>1.5270198091268985</v>
      </c>
      <c r="I8079" s="34">
        <f t="shared" si="380"/>
        <v>0</v>
      </c>
    </row>
    <row r="8080" spans="2:9" x14ac:dyDescent="0.25">
      <c r="B8080" s="9">
        <v>2021</v>
      </c>
      <c r="C8080" s="9">
        <v>12</v>
      </c>
      <c r="D8080" s="9">
        <v>7</v>
      </c>
      <c r="E8080" s="30">
        <f>I01_Avg!D8080</f>
        <v>1.6983715436275131</v>
      </c>
      <c r="F8080" s="30">
        <f>PVWatts_8.5kW!J8092</f>
        <v>0</v>
      </c>
      <c r="G8080" s="34">
        <f t="shared" si="378"/>
        <v>1.6983715436275131</v>
      </c>
      <c r="H8080" s="34">
        <f t="shared" si="379"/>
        <v>1.6983715436275131</v>
      </c>
      <c r="I8080" s="34">
        <f t="shared" si="380"/>
        <v>0</v>
      </c>
    </row>
    <row r="8081" spans="2:9" x14ac:dyDescent="0.25">
      <c r="B8081" s="9">
        <v>2021</v>
      </c>
      <c r="C8081" s="9">
        <v>12</v>
      </c>
      <c r="D8081" s="9">
        <v>8</v>
      </c>
      <c r="E8081" s="30">
        <f>I01_Avg!D8081</f>
        <v>1.8110158897139079</v>
      </c>
      <c r="F8081" s="30">
        <f>PVWatts_8.5kW!J8093</f>
        <v>0.78065700000000005</v>
      </c>
      <c r="G8081" s="34">
        <f t="shared" si="378"/>
        <v>1.030358889713908</v>
      </c>
      <c r="H8081" s="34">
        <f t="shared" si="379"/>
        <v>1.030358889713908</v>
      </c>
      <c r="I8081" s="34">
        <f t="shared" si="380"/>
        <v>0</v>
      </c>
    </row>
    <row r="8082" spans="2:9" x14ac:dyDescent="0.25">
      <c r="B8082" s="9">
        <v>2021</v>
      </c>
      <c r="C8082" s="9">
        <v>12</v>
      </c>
      <c r="D8082" s="9">
        <v>9</v>
      </c>
      <c r="E8082" s="30">
        <f>I01_Avg!D8082</f>
        <v>1.6334150476204459</v>
      </c>
      <c r="F8082" s="30">
        <f>PVWatts_8.5kW!J8094</f>
        <v>2.418831</v>
      </c>
      <c r="G8082" s="34">
        <f t="shared" si="378"/>
        <v>-0.78541595237955408</v>
      </c>
      <c r="H8082" s="34">
        <f t="shared" si="379"/>
        <v>0</v>
      </c>
      <c r="I8082" s="34">
        <f t="shared" si="380"/>
        <v>-0.78541595237955408</v>
      </c>
    </row>
    <row r="8083" spans="2:9" x14ac:dyDescent="0.25">
      <c r="B8083" s="9">
        <v>2021</v>
      </c>
      <c r="C8083" s="9">
        <v>12</v>
      </c>
      <c r="D8083" s="9">
        <v>10</v>
      </c>
      <c r="E8083" s="30">
        <f>I01_Avg!D8083</f>
        <v>1.4978764120949224</v>
      </c>
      <c r="F8083" s="30">
        <f>PVWatts_8.5kW!J8095</f>
        <v>3.6890200000000002</v>
      </c>
      <c r="G8083" s="34">
        <f t="shared" si="378"/>
        <v>-2.1911435879050778</v>
      </c>
      <c r="H8083" s="34">
        <f t="shared" si="379"/>
        <v>0</v>
      </c>
      <c r="I8083" s="34">
        <f t="shared" si="380"/>
        <v>-2.1911435879050778</v>
      </c>
    </row>
    <row r="8084" spans="2:9" x14ac:dyDescent="0.25">
      <c r="B8084" s="9">
        <v>2021</v>
      </c>
      <c r="C8084" s="9">
        <v>12</v>
      </c>
      <c r="D8084" s="9">
        <v>11</v>
      </c>
      <c r="E8084" s="30">
        <f>I01_Avg!D8084</f>
        <v>1.3662554626746957</v>
      </c>
      <c r="F8084" s="30">
        <f>PVWatts_8.5kW!J8096</f>
        <v>4.3425859999999998</v>
      </c>
      <c r="G8084" s="34">
        <f t="shared" si="378"/>
        <v>-2.9763305373253042</v>
      </c>
      <c r="H8084" s="34">
        <f t="shared" si="379"/>
        <v>0</v>
      </c>
      <c r="I8084" s="34">
        <f t="shared" si="380"/>
        <v>-2.9763305373253042</v>
      </c>
    </row>
    <row r="8085" spans="2:9" x14ac:dyDescent="0.25">
      <c r="B8085" s="9">
        <v>2021</v>
      </c>
      <c r="C8085" s="9">
        <v>12</v>
      </c>
      <c r="D8085" s="9">
        <v>12</v>
      </c>
      <c r="E8085" s="30">
        <f>I01_Avg!D8085</f>
        <v>1.3060171820479611</v>
      </c>
      <c r="F8085" s="30">
        <f>PVWatts_8.5kW!J8097</f>
        <v>4.6964819999999996</v>
      </c>
      <c r="G8085" s="34">
        <f t="shared" si="378"/>
        <v>-3.3904648179520382</v>
      </c>
      <c r="H8085" s="34">
        <f t="shared" si="379"/>
        <v>0</v>
      </c>
      <c r="I8085" s="34">
        <f t="shared" si="380"/>
        <v>-3.3904648179520382</v>
      </c>
    </row>
    <row r="8086" spans="2:9" x14ac:dyDescent="0.25">
      <c r="B8086" s="9">
        <v>2021</v>
      </c>
      <c r="C8086" s="9">
        <v>12</v>
      </c>
      <c r="D8086" s="9">
        <v>13</v>
      </c>
      <c r="E8086" s="30">
        <f>I01_Avg!D8086</f>
        <v>1.2283209124906262</v>
      </c>
      <c r="F8086" s="30">
        <f>PVWatts_8.5kW!J8098</f>
        <v>3.2084639999999998</v>
      </c>
      <c r="G8086" s="34">
        <f t="shared" si="378"/>
        <v>-1.9801430875093735</v>
      </c>
      <c r="H8086" s="34">
        <f t="shared" si="379"/>
        <v>0</v>
      </c>
      <c r="I8086" s="34">
        <f t="shared" si="380"/>
        <v>-1.9801430875093735</v>
      </c>
    </row>
    <row r="8087" spans="2:9" x14ac:dyDescent="0.25">
      <c r="B8087" s="9">
        <v>2021</v>
      </c>
      <c r="C8087" s="9">
        <v>12</v>
      </c>
      <c r="D8087" s="9">
        <v>14</v>
      </c>
      <c r="E8087" s="30">
        <f>I01_Avg!D8087</f>
        <v>1.1684136966436596</v>
      </c>
      <c r="F8087" s="30">
        <f>PVWatts_8.5kW!J8099</f>
        <v>2.8293519999999996</v>
      </c>
      <c r="G8087" s="34">
        <f t="shared" si="378"/>
        <v>-1.6609383033563401</v>
      </c>
      <c r="H8087" s="34">
        <f t="shared" si="379"/>
        <v>0</v>
      </c>
      <c r="I8087" s="34">
        <f t="shared" si="380"/>
        <v>-1.6609383033563401</v>
      </c>
    </row>
    <row r="8088" spans="2:9" x14ac:dyDescent="0.25">
      <c r="B8088" s="9">
        <v>2021</v>
      </c>
      <c r="C8088" s="9">
        <v>12</v>
      </c>
      <c r="D8088" s="9">
        <v>15</v>
      </c>
      <c r="E8088" s="30">
        <f>I01_Avg!D8088</f>
        <v>1.1879476335668038</v>
      </c>
      <c r="F8088" s="30">
        <f>PVWatts_8.5kW!J8100</f>
        <v>1.8454269999999999</v>
      </c>
      <c r="G8088" s="34">
        <f t="shared" si="378"/>
        <v>-0.65747936643319616</v>
      </c>
      <c r="H8088" s="34">
        <f t="shared" si="379"/>
        <v>0</v>
      </c>
      <c r="I8088" s="34">
        <f t="shared" si="380"/>
        <v>-0.65747936643319616</v>
      </c>
    </row>
    <row r="8089" spans="2:9" x14ac:dyDescent="0.25">
      <c r="B8089" s="9">
        <v>2021</v>
      </c>
      <c r="C8089" s="9">
        <v>12</v>
      </c>
      <c r="D8089" s="9">
        <v>16</v>
      </c>
      <c r="E8089" s="30">
        <f>I01_Avg!D8089</f>
        <v>1.2982730840085921</v>
      </c>
      <c r="F8089" s="30">
        <f>PVWatts_8.5kW!J8101</f>
        <v>0.68992100000000001</v>
      </c>
      <c r="G8089" s="34">
        <f t="shared" si="378"/>
        <v>0.60835208400859209</v>
      </c>
      <c r="H8089" s="34">
        <f t="shared" si="379"/>
        <v>0.60835208400859209</v>
      </c>
      <c r="I8089" s="34">
        <f t="shared" si="380"/>
        <v>0</v>
      </c>
    </row>
    <row r="8090" spans="2:9" x14ac:dyDescent="0.25">
      <c r="B8090" s="9">
        <v>2021</v>
      </c>
      <c r="C8090" s="9">
        <v>12</v>
      </c>
      <c r="D8090" s="9">
        <v>17</v>
      </c>
      <c r="E8090" s="30">
        <f>I01_Avg!D8090</f>
        <v>1.5305562776164923</v>
      </c>
      <c r="F8090" s="30">
        <f>PVWatts_8.5kW!J8102</f>
        <v>0</v>
      </c>
      <c r="G8090" s="34">
        <f t="shared" si="378"/>
        <v>1.5305562776164923</v>
      </c>
      <c r="H8090" s="34">
        <f t="shared" si="379"/>
        <v>1.5305562776164923</v>
      </c>
      <c r="I8090" s="34">
        <f t="shared" si="380"/>
        <v>0</v>
      </c>
    </row>
    <row r="8091" spans="2:9" x14ac:dyDescent="0.25">
      <c r="B8091" s="9">
        <v>2021</v>
      </c>
      <c r="C8091" s="9">
        <v>12</v>
      </c>
      <c r="D8091" s="9">
        <v>18</v>
      </c>
      <c r="E8091" s="30">
        <f>I01_Avg!D8091</f>
        <v>1.5891105100440812</v>
      </c>
      <c r="F8091" s="30">
        <f>PVWatts_8.5kW!J8103</f>
        <v>0</v>
      </c>
      <c r="G8091" s="34">
        <f t="shared" si="378"/>
        <v>1.5891105100440812</v>
      </c>
      <c r="H8091" s="34">
        <f t="shared" si="379"/>
        <v>1.5891105100440812</v>
      </c>
      <c r="I8091" s="34">
        <f t="shared" si="380"/>
        <v>0</v>
      </c>
    </row>
    <row r="8092" spans="2:9" x14ac:dyDescent="0.25">
      <c r="B8092" s="9">
        <v>2021</v>
      </c>
      <c r="C8092" s="9">
        <v>12</v>
      </c>
      <c r="D8092" s="9">
        <v>19</v>
      </c>
      <c r="E8092" s="30">
        <f>I01_Avg!D8092</f>
        <v>1.5740734245720189</v>
      </c>
      <c r="F8092" s="30">
        <f>PVWatts_8.5kW!J8104</f>
        <v>0</v>
      </c>
      <c r="G8092" s="34">
        <f t="shared" si="378"/>
        <v>1.5740734245720189</v>
      </c>
      <c r="H8092" s="34">
        <f t="shared" si="379"/>
        <v>1.5740734245720189</v>
      </c>
      <c r="I8092" s="34">
        <f t="shared" si="380"/>
        <v>0</v>
      </c>
    </row>
    <row r="8093" spans="2:9" x14ac:dyDescent="0.25">
      <c r="B8093" s="9">
        <v>2021</v>
      </c>
      <c r="C8093" s="9">
        <v>12</v>
      </c>
      <c r="D8093" s="9">
        <v>20</v>
      </c>
      <c r="E8093" s="30">
        <f>I01_Avg!D8093</f>
        <v>1.542134819408304</v>
      </c>
      <c r="F8093" s="30">
        <f>PVWatts_8.5kW!J8105</f>
        <v>0</v>
      </c>
      <c r="G8093" s="34">
        <f t="shared" si="378"/>
        <v>1.542134819408304</v>
      </c>
      <c r="H8093" s="34">
        <f t="shared" si="379"/>
        <v>1.542134819408304</v>
      </c>
      <c r="I8093" s="34">
        <f t="shared" si="380"/>
        <v>0</v>
      </c>
    </row>
    <row r="8094" spans="2:9" x14ac:dyDescent="0.25">
      <c r="B8094" s="9">
        <v>2021</v>
      </c>
      <c r="C8094" s="9">
        <v>12</v>
      </c>
      <c r="D8094" s="9">
        <v>21</v>
      </c>
      <c r="E8094" s="30">
        <f>I01_Avg!D8094</f>
        <v>1.5619482604764847</v>
      </c>
      <c r="F8094" s="30">
        <f>PVWatts_8.5kW!J8106</f>
        <v>0</v>
      </c>
      <c r="G8094" s="34">
        <f t="shared" si="378"/>
        <v>1.5619482604764847</v>
      </c>
      <c r="H8094" s="34">
        <f t="shared" si="379"/>
        <v>1.5619482604764847</v>
      </c>
      <c r="I8094" s="34">
        <f t="shared" si="380"/>
        <v>0</v>
      </c>
    </row>
    <row r="8095" spans="2:9" x14ac:dyDescent="0.25">
      <c r="B8095" s="9">
        <v>2021</v>
      </c>
      <c r="C8095" s="9">
        <v>12</v>
      </c>
      <c r="D8095" s="9">
        <v>22</v>
      </c>
      <c r="E8095" s="30">
        <f>I01_Avg!D8095</f>
        <v>1.3760138791108234</v>
      </c>
      <c r="F8095" s="30">
        <f>PVWatts_8.5kW!J8107</f>
        <v>0</v>
      </c>
      <c r="G8095" s="34">
        <f t="shared" si="378"/>
        <v>1.3760138791108234</v>
      </c>
      <c r="H8095" s="34">
        <f t="shared" si="379"/>
        <v>1.3760138791108234</v>
      </c>
      <c r="I8095" s="34">
        <f t="shared" si="380"/>
        <v>0</v>
      </c>
    </row>
    <row r="8096" spans="2:9" x14ac:dyDescent="0.25">
      <c r="B8096" s="9">
        <v>2021</v>
      </c>
      <c r="C8096" s="9">
        <v>12</v>
      </c>
      <c r="D8096" s="9">
        <v>23</v>
      </c>
      <c r="E8096" s="30">
        <f>I01_Avg!D8096</f>
        <v>1.3458815267832447</v>
      </c>
      <c r="F8096" s="30">
        <f>PVWatts_8.5kW!J8108</f>
        <v>0</v>
      </c>
      <c r="G8096" s="34">
        <f t="shared" si="378"/>
        <v>1.3458815267832447</v>
      </c>
      <c r="H8096" s="34">
        <f t="shared" si="379"/>
        <v>1.3458815267832447</v>
      </c>
      <c r="I8096" s="34">
        <f t="shared" si="380"/>
        <v>0</v>
      </c>
    </row>
    <row r="8097" spans="2:9" x14ac:dyDescent="0.25">
      <c r="B8097" s="9">
        <v>2021</v>
      </c>
      <c r="C8097" s="9">
        <v>12</v>
      </c>
      <c r="D8097" s="9">
        <v>0</v>
      </c>
      <c r="E8097" s="30">
        <f>I01_Avg!D8097</f>
        <v>1.2691692711230602</v>
      </c>
      <c r="F8097" s="30">
        <f>PVWatts_8.5kW!J8109</f>
        <v>0</v>
      </c>
      <c r="G8097" s="34">
        <f t="shared" si="378"/>
        <v>1.2691692711230602</v>
      </c>
      <c r="H8097" s="34">
        <f t="shared" si="379"/>
        <v>1.2691692711230602</v>
      </c>
      <c r="I8097" s="34">
        <f t="shared" si="380"/>
        <v>0</v>
      </c>
    </row>
    <row r="8098" spans="2:9" x14ac:dyDescent="0.25">
      <c r="B8098" s="9">
        <v>2021</v>
      </c>
      <c r="C8098" s="9">
        <v>12</v>
      </c>
      <c r="D8098" s="9">
        <v>1</v>
      </c>
      <c r="E8098" s="30">
        <f>I01_Avg!D8098</f>
        <v>1.2305988509570287</v>
      </c>
      <c r="F8098" s="30">
        <f>PVWatts_8.5kW!J8110</f>
        <v>0</v>
      </c>
      <c r="G8098" s="34">
        <f t="shared" si="378"/>
        <v>1.2305988509570287</v>
      </c>
      <c r="H8098" s="34">
        <f t="shared" si="379"/>
        <v>1.2305988509570287</v>
      </c>
      <c r="I8098" s="34">
        <f t="shared" si="380"/>
        <v>0</v>
      </c>
    </row>
    <row r="8099" spans="2:9" x14ac:dyDescent="0.25">
      <c r="B8099" s="9">
        <v>2021</v>
      </c>
      <c r="C8099" s="9">
        <v>12</v>
      </c>
      <c r="D8099" s="9">
        <v>2</v>
      </c>
      <c r="E8099" s="30">
        <f>I01_Avg!D8099</f>
        <v>1.1807334996721288</v>
      </c>
      <c r="F8099" s="30">
        <f>PVWatts_8.5kW!J8111</f>
        <v>0</v>
      </c>
      <c r="G8099" s="34">
        <f t="shared" si="378"/>
        <v>1.1807334996721288</v>
      </c>
      <c r="H8099" s="34">
        <f t="shared" si="379"/>
        <v>1.1807334996721288</v>
      </c>
      <c r="I8099" s="34">
        <f t="shared" si="380"/>
        <v>0</v>
      </c>
    </row>
    <row r="8100" spans="2:9" x14ac:dyDescent="0.25">
      <c r="B8100" s="9">
        <v>2021</v>
      </c>
      <c r="C8100" s="9">
        <v>12</v>
      </c>
      <c r="D8100" s="9">
        <v>3</v>
      </c>
      <c r="E8100" s="30">
        <f>I01_Avg!D8100</f>
        <v>1.2309758348281237</v>
      </c>
      <c r="F8100" s="30">
        <f>PVWatts_8.5kW!J8112</f>
        <v>0</v>
      </c>
      <c r="G8100" s="34">
        <f t="shared" si="378"/>
        <v>1.2309758348281237</v>
      </c>
      <c r="H8100" s="34">
        <f t="shared" si="379"/>
        <v>1.2309758348281237</v>
      </c>
      <c r="I8100" s="34">
        <f t="shared" si="380"/>
        <v>0</v>
      </c>
    </row>
    <row r="8101" spans="2:9" x14ac:dyDescent="0.25">
      <c r="B8101" s="9">
        <v>2021</v>
      </c>
      <c r="C8101" s="9">
        <v>12</v>
      </c>
      <c r="D8101" s="9">
        <v>4</v>
      </c>
      <c r="E8101" s="30">
        <f>I01_Avg!D8101</f>
        <v>1.3007550314047442</v>
      </c>
      <c r="F8101" s="30">
        <f>PVWatts_8.5kW!J8113</f>
        <v>0</v>
      </c>
      <c r="G8101" s="34">
        <f t="shared" si="378"/>
        <v>1.3007550314047442</v>
      </c>
      <c r="H8101" s="34">
        <f t="shared" si="379"/>
        <v>1.3007550314047442</v>
      </c>
      <c r="I8101" s="34">
        <f t="shared" si="380"/>
        <v>0</v>
      </c>
    </row>
    <row r="8102" spans="2:9" x14ac:dyDescent="0.25">
      <c r="B8102" s="9">
        <v>2021</v>
      </c>
      <c r="C8102" s="9">
        <v>12</v>
      </c>
      <c r="D8102" s="9">
        <v>5</v>
      </c>
      <c r="E8102" s="30">
        <f>I01_Avg!D8102</f>
        <v>1.2853982998837294</v>
      </c>
      <c r="F8102" s="30">
        <f>PVWatts_8.5kW!J8114</f>
        <v>0</v>
      </c>
      <c r="G8102" s="34">
        <f t="shared" si="378"/>
        <v>1.2853982998837294</v>
      </c>
      <c r="H8102" s="34">
        <f t="shared" si="379"/>
        <v>1.2853982998837294</v>
      </c>
      <c r="I8102" s="34">
        <f t="shared" si="380"/>
        <v>0</v>
      </c>
    </row>
    <row r="8103" spans="2:9" x14ac:dyDescent="0.25">
      <c r="B8103" s="9">
        <v>2021</v>
      </c>
      <c r="C8103" s="9">
        <v>12</v>
      </c>
      <c r="D8103" s="9">
        <v>6</v>
      </c>
      <c r="E8103" s="30">
        <f>I01_Avg!D8103</f>
        <v>1.3376713242902829</v>
      </c>
      <c r="F8103" s="30">
        <f>PVWatts_8.5kW!J8115</f>
        <v>0</v>
      </c>
      <c r="G8103" s="34">
        <f t="shared" si="378"/>
        <v>1.3376713242902829</v>
      </c>
      <c r="H8103" s="34">
        <f t="shared" si="379"/>
        <v>1.3376713242902829</v>
      </c>
      <c r="I8103" s="34">
        <f t="shared" si="380"/>
        <v>0</v>
      </c>
    </row>
    <row r="8104" spans="2:9" x14ac:dyDescent="0.25">
      <c r="B8104" s="9">
        <v>2021</v>
      </c>
      <c r="C8104" s="9">
        <v>12</v>
      </c>
      <c r="D8104" s="9">
        <v>7</v>
      </c>
      <c r="E8104" s="30">
        <f>I01_Avg!D8104</f>
        <v>1.5274807451079899</v>
      </c>
      <c r="F8104" s="30">
        <f>PVWatts_8.5kW!J8116</f>
        <v>0</v>
      </c>
      <c r="G8104" s="34">
        <f t="shared" si="378"/>
        <v>1.5274807451079899</v>
      </c>
      <c r="H8104" s="34">
        <f t="shared" si="379"/>
        <v>1.5274807451079899</v>
      </c>
      <c r="I8104" s="34">
        <f t="shared" si="380"/>
        <v>0</v>
      </c>
    </row>
    <row r="8105" spans="2:9" x14ac:dyDescent="0.25">
      <c r="B8105" s="9">
        <v>2021</v>
      </c>
      <c r="C8105" s="9">
        <v>12</v>
      </c>
      <c r="D8105" s="9">
        <v>8</v>
      </c>
      <c r="E8105" s="30">
        <f>I01_Avg!D8105</f>
        <v>1.639325706208179</v>
      </c>
      <c r="F8105" s="30">
        <f>PVWatts_8.5kW!J8117</f>
        <v>0.67941600000000002</v>
      </c>
      <c r="G8105" s="34">
        <f t="shared" si="378"/>
        <v>0.95990970620817895</v>
      </c>
      <c r="H8105" s="34">
        <f t="shared" si="379"/>
        <v>0.95990970620817895</v>
      </c>
      <c r="I8105" s="34">
        <f t="shared" si="380"/>
        <v>0</v>
      </c>
    </row>
    <row r="8106" spans="2:9" x14ac:dyDescent="0.25">
      <c r="B8106" s="9">
        <v>2021</v>
      </c>
      <c r="C8106" s="9">
        <v>12</v>
      </c>
      <c r="D8106" s="9">
        <v>9</v>
      </c>
      <c r="E8106" s="30">
        <f>I01_Avg!D8106</f>
        <v>1.7273276449408184</v>
      </c>
      <c r="F8106" s="30">
        <f>PVWatts_8.5kW!J8118</f>
        <v>2.3604080000000001</v>
      </c>
      <c r="G8106" s="34">
        <f t="shared" si="378"/>
        <v>-0.6330803550591817</v>
      </c>
      <c r="H8106" s="34">
        <f t="shared" si="379"/>
        <v>0</v>
      </c>
      <c r="I8106" s="34">
        <f t="shared" si="380"/>
        <v>-0.6330803550591817</v>
      </c>
    </row>
    <row r="8107" spans="2:9" x14ac:dyDescent="0.25">
      <c r="B8107" s="9">
        <v>2021</v>
      </c>
      <c r="C8107" s="9">
        <v>12</v>
      </c>
      <c r="D8107" s="9">
        <v>10</v>
      </c>
      <c r="E8107" s="30">
        <f>I01_Avg!D8107</f>
        <v>1.6340814461409454</v>
      </c>
      <c r="F8107" s="30">
        <f>PVWatts_8.5kW!J8119</f>
        <v>3.6973730000000002</v>
      </c>
      <c r="G8107" s="34">
        <f t="shared" si="378"/>
        <v>-2.063291553859055</v>
      </c>
      <c r="H8107" s="34">
        <f t="shared" si="379"/>
        <v>0</v>
      </c>
      <c r="I8107" s="34">
        <f t="shared" si="380"/>
        <v>-2.063291553859055</v>
      </c>
    </row>
    <row r="8108" spans="2:9" x14ac:dyDescent="0.25">
      <c r="B8108" s="9">
        <v>2021</v>
      </c>
      <c r="C8108" s="9">
        <v>12</v>
      </c>
      <c r="D8108" s="9">
        <v>11</v>
      </c>
      <c r="E8108" s="30">
        <f>I01_Avg!D8108</f>
        <v>1.5279421914460121</v>
      </c>
      <c r="F8108" s="30">
        <f>PVWatts_8.5kW!J8120</f>
        <v>4.5946040000000004</v>
      </c>
      <c r="G8108" s="34">
        <f t="shared" si="378"/>
        <v>-3.0666618085539881</v>
      </c>
      <c r="H8108" s="34">
        <f t="shared" si="379"/>
        <v>0</v>
      </c>
      <c r="I8108" s="34">
        <f t="shared" si="380"/>
        <v>-3.0666618085539881</v>
      </c>
    </row>
    <row r="8109" spans="2:9" x14ac:dyDescent="0.25">
      <c r="B8109" s="9">
        <v>2021</v>
      </c>
      <c r="C8109" s="9">
        <v>12</v>
      </c>
      <c r="D8109" s="9">
        <v>12</v>
      </c>
      <c r="E8109" s="30">
        <f>I01_Avg!D8109</f>
        <v>1.5167259550087833</v>
      </c>
      <c r="F8109" s="30">
        <f>PVWatts_8.5kW!J8121</f>
        <v>4.8653170000000001</v>
      </c>
      <c r="G8109" s="34">
        <f t="shared" si="378"/>
        <v>-3.3485910449912168</v>
      </c>
      <c r="H8109" s="34">
        <f t="shared" si="379"/>
        <v>0</v>
      </c>
      <c r="I8109" s="34">
        <f t="shared" si="380"/>
        <v>-3.3485910449912168</v>
      </c>
    </row>
    <row r="8110" spans="2:9" x14ac:dyDescent="0.25">
      <c r="B8110" s="9">
        <v>2021</v>
      </c>
      <c r="C8110" s="9">
        <v>12</v>
      </c>
      <c r="D8110" s="9">
        <v>13</v>
      </c>
      <c r="E8110" s="30">
        <f>I01_Avg!D8110</f>
        <v>1.4774564579290173</v>
      </c>
      <c r="F8110" s="30">
        <f>PVWatts_8.5kW!J8122</f>
        <v>4.6374179999999994</v>
      </c>
      <c r="G8110" s="34">
        <f t="shared" si="378"/>
        <v>-3.1599615420709819</v>
      </c>
      <c r="H8110" s="34">
        <f t="shared" si="379"/>
        <v>0</v>
      </c>
      <c r="I8110" s="34">
        <f t="shared" si="380"/>
        <v>-3.1599615420709819</v>
      </c>
    </row>
    <row r="8111" spans="2:9" x14ac:dyDescent="0.25">
      <c r="B8111" s="9">
        <v>2021</v>
      </c>
      <c r="C8111" s="9">
        <v>12</v>
      </c>
      <c r="D8111" s="9">
        <v>14</v>
      </c>
      <c r="E8111" s="30">
        <f>I01_Avg!D8111</f>
        <v>1.3914074396984237</v>
      </c>
      <c r="F8111" s="30">
        <f>PVWatts_8.5kW!J8123</f>
        <v>3.9505669999999999</v>
      </c>
      <c r="G8111" s="34">
        <f t="shared" si="378"/>
        <v>-2.559159560301576</v>
      </c>
      <c r="H8111" s="34">
        <f t="shared" si="379"/>
        <v>0</v>
      </c>
      <c r="I8111" s="34">
        <f t="shared" si="380"/>
        <v>-2.559159560301576</v>
      </c>
    </row>
    <row r="8112" spans="2:9" x14ac:dyDescent="0.25">
      <c r="B8112" s="9">
        <v>2021</v>
      </c>
      <c r="C8112" s="9">
        <v>12</v>
      </c>
      <c r="D8112" s="9">
        <v>15</v>
      </c>
      <c r="E8112" s="30">
        <f>I01_Avg!D8112</f>
        <v>1.4177327552594199</v>
      </c>
      <c r="F8112" s="30">
        <f>PVWatts_8.5kW!J8124</f>
        <v>2.703436</v>
      </c>
      <c r="G8112" s="34">
        <f t="shared" si="378"/>
        <v>-1.2857032447405801</v>
      </c>
      <c r="H8112" s="34">
        <f t="shared" si="379"/>
        <v>0</v>
      </c>
      <c r="I8112" s="34">
        <f t="shared" si="380"/>
        <v>-1.2857032447405801</v>
      </c>
    </row>
    <row r="8113" spans="2:9" x14ac:dyDescent="0.25">
      <c r="B8113" s="9">
        <v>2021</v>
      </c>
      <c r="C8113" s="9">
        <v>12</v>
      </c>
      <c r="D8113" s="9">
        <v>16</v>
      </c>
      <c r="E8113" s="30">
        <f>I01_Avg!D8113</f>
        <v>1.4690568558315502</v>
      </c>
      <c r="F8113" s="30">
        <f>PVWatts_8.5kW!J8125</f>
        <v>1.081107</v>
      </c>
      <c r="G8113" s="34">
        <f t="shared" si="378"/>
        <v>0.38794985583155017</v>
      </c>
      <c r="H8113" s="34">
        <f t="shared" si="379"/>
        <v>0.38794985583155017</v>
      </c>
      <c r="I8113" s="34">
        <f t="shared" si="380"/>
        <v>0</v>
      </c>
    </row>
    <row r="8114" spans="2:9" x14ac:dyDescent="0.25">
      <c r="B8114" s="9">
        <v>2021</v>
      </c>
      <c r="C8114" s="9">
        <v>12</v>
      </c>
      <c r="D8114" s="9">
        <v>17</v>
      </c>
      <c r="E8114" s="30">
        <f>I01_Avg!D8114</f>
        <v>1.603841687381897</v>
      </c>
      <c r="F8114" s="30">
        <f>PVWatts_8.5kW!J8126</f>
        <v>0</v>
      </c>
      <c r="G8114" s="34">
        <f t="shared" si="378"/>
        <v>1.603841687381897</v>
      </c>
      <c r="H8114" s="34">
        <f t="shared" si="379"/>
        <v>1.603841687381897</v>
      </c>
      <c r="I8114" s="34">
        <f t="shared" si="380"/>
        <v>0</v>
      </c>
    </row>
    <row r="8115" spans="2:9" x14ac:dyDescent="0.25">
      <c r="B8115" s="9">
        <v>2021</v>
      </c>
      <c r="C8115" s="9">
        <v>12</v>
      </c>
      <c r="D8115" s="9">
        <v>18</v>
      </c>
      <c r="E8115" s="30">
        <f>I01_Avg!D8115</f>
        <v>1.6779083526695846</v>
      </c>
      <c r="F8115" s="30">
        <f>PVWatts_8.5kW!J8127</f>
        <v>0</v>
      </c>
      <c r="G8115" s="34">
        <f t="shared" si="378"/>
        <v>1.6779083526695846</v>
      </c>
      <c r="H8115" s="34">
        <f t="shared" si="379"/>
        <v>1.6779083526695846</v>
      </c>
      <c r="I8115" s="34">
        <f t="shared" si="380"/>
        <v>0</v>
      </c>
    </row>
    <row r="8116" spans="2:9" x14ac:dyDescent="0.25">
      <c r="B8116" s="9">
        <v>2021</v>
      </c>
      <c r="C8116" s="9">
        <v>12</v>
      </c>
      <c r="D8116" s="9">
        <v>19</v>
      </c>
      <c r="E8116" s="30">
        <f>I01_Avg!D8116</f>
        <v>1.5974126702788145</v>
      </c>
      <c r="F8116" s="30">
        <f>PVWatts_8.5kW!J8128</f>
        <v>0</v>
      </c>
      <c r="G8116" s="34">
        <f t="shared" si="378"/>
        <v>1.5974126702788145</v>
      </c>
      <c r="H8116" s="34">
        <f t="shared" si="379"/>
        <v>1.5974126702788145</v>
      </c>
      <c r="I8116" s="34">
        <f t="shared" si="380"/>
        <v>0</v>
      </c>
    </row>
    <row r="8117" spans="2:9" x14ac:dyDescent="0.25">
      <c r="B8117" s="9">
        <v>2021</v>
      </c>
      <c r="C8117" s="9">
        <v>12</v>
      </c>
      <c r="D8117" s="9">
        <v>20</v>
      </c>
      <c r="E8117" s="30">
        <f>I01_Avg!D8117</f>
        <v>1.5789232804940478</v>
      </c>
      <c r="F8117" s="30">
        <f>PVWatts_8.5kW!J8129</f>
        <v>0</v>
      </c>
      <c r="G8117" s="34">
        <f t="shared" si="378"/>
        <v>1.5789232804940478</v>
      </c>
      <c r="H8117" s="34">
        <f t="shared" si="379"/>
        <v>1.5789232804940478</v>
      </c>
      <c r="I8117" s="34">
        <f t="shared" si="380"/>
        <v>0</v>
      </c>
    </row>
    <row r="8118" spans="2:9" x14ac:dyDescent="0.25">
      <c r="B8118" s="9">
        <v>2021</v>
      </c>
      <c r="C8118" s="9">
        <v>12</v>
      </c>
      <c r="D8118" s="9">
        <v>21</v>
      </c>
      <c r="E8118" s="30">
        <f>I01_Avg!D8118</f>
        <v>1.4809688115492143</v>
      </c>
      <c r="F8118" s="30">
        <f>PVWatts_8.5kW!J8130</f>
        <v>0</v>
      </c>
      <c r="G8118" s="34">
        <f t="shared" si="378"/>
        <v>1.4809688115492143</v>
      </c>
      <c r="H8118" s="34">
        <f t="shared" si="379"/>
        <v>1.4809688115492143</v>
      </c>
      <c r="I8118" s="34">
        <f t="shared" si="380"/>
        <v>0</v>
      </c>
    </row>
    <row r="8119" spans="2:9" x14ac:dyDescent="0.25">
      <c r="B8119" s="9">
        <v>2021</v>
      </c>
      <c r="C8119" s="9">
        <v>12</v>
      </c>
      <c r="D8119" s="9">
        <v>22</v>
      </c>
      <c r="E8119" s="30">
        <f>I01_Avg!D8119</f>
        <v>1.3769556404744498</v>
      </c>
      <c r="F8119" s="30">
        <f>PVWatts_8.5kW!J8131</f>
        <v>0</v>
      </c>
      <c r="G8119" s="34">
        <f t="shared" si="378"/>
        <v>1.3769556404744498</v>
      </c>
      <c r="H8119" s="34">
        <f t="shared" si="379"/>
        <v>1.3769556404744498</v>
      </c>
      <c r="I8119" s="34">
        <f t="shared" si="380"/>
        <v>0</v>
      </c>
    </row>
    <row r="8120" spans="2:9" x14ac:dyDescent="0.25">
      <c r="B8120" s="9">
        <v>2021</v>
      </c>
      <c r="C8120" s="9">
        <v>12</v>
      </c>
      <c r="D8120" s="9">
        <v>23</v>
      </c>
      <c r="E8120" s="30">
        <f>I01_Avg!D8120</f>
        <v>1.1893739619282973</v>
      </c>
      <c r="F8120" s="30">
        <f>PVWatts_8.5kW!J8132</f>
        <v>0</v>
      </c>
      <c r="G8120" s="34">
        <f t="shared" si="378"/>
        <v>1.1893739619282973</v>
      </c>
      <c r="H8120" s="34">
        <f t="shared" si="379"/>
        <v>1.1893739619282973</v>
      </c>
      <c r="I8120" s="34">
        <f t="shared" si="380"/>
        <v>0</v>
      </c>
    </row>
    <row r="8121" spans="2:9" x14ac:dyDescent="0.25">
      <c r="B8121" s="9">
        <v>2021</v>
      </c>
      <c r="C8121" s="9">
        <v>12</v>
      </c>
      <c r="D8121" s="9">
        <v>0</v>
      </c>
      <c r="E8121" s="30">
        <f>I01_Avg!D8121</f>
        <v>1.1210109558067478</v>
      </c>
      <c r="F8121" s="30">
        <f>PVWatts_8.5kW!J8133</f>
        <v>0</v>
      </c>
      <c r="G8121" s="34">
        <f t="shared" si="378"/>
        <v>1.1210109558067478</v>
      </c>
      <c r="H8121" s="34">
        <f t="shared" si="379"/>
        <v>1.1210109558067478</v>
      </c>
      <c r="I8121" s="34">
        <f t="shared" si="380"/>
        <v>0</v>
      </c>
    </row>
    <row r="8122" spans="2:9" x14ac:dyDescent="0.25">
      <c r="B8122" s="9">
        <v>2021</v>
      </c>
      <c r="C8122" s="9">
        <v>12</v>
      </c>
      <c r="D8122" s="9">
        <v>1</v>
      </c>
      <c r="E8122" s="30">
        <f>I01_Avg!D8122</f>
        <v>1.1338079541834931</v>
      </c>
      <c r="F8122" s="30">
        <f>PVWatts_8.5kW!J8134</f>
        <v>0</v>
      </c>
      <c r="G8122" s="34">
        <f t="shared" si="378"/>
        <v>1.1338079541834931</v>
      </c>
      <c r="H8122" s="34">
        <f t="shared" si="379"/>
        <v>1.1338079541834931</v>
      </c>
      <c r="I8122" s="34">
        <f t="shared" si="380"/>
        <v>0</v>
      </c>
    </row>
    <row r="8123" spans="2:9" x14ac:dyDescent="0.25">
      <c r="B8123" s="9">
        <v>2021</v>
      </c>
      <c r="C8123" s="9">
        <v>12</v>
      </c>
      <c r="D8123" s="9">
        <v>2</v>
      </c>
      <c r="E8123" s="30">
        <f>I01_Avg!D8123</f>
        <v>1.1070466264123437</v>
      </c>
      <c r="F8123" s="30">
        <f>PVWatts_8.5kW!J8135</f>
        <v>0</v>
      </c>
      <c r="G8123" s="34">
        <f t="shared" si="378"/>
        <v>1.1070466264123437</v>
      </c>
      <c r="H8123" s="34">
        <f t="shared" si="379"/>
        <v>1.1070466264123437</v>
      </c>
      <c r="I8123" s="34">
        <f t="shared" si="380"/>
        <v>0</v>
      </c>
    </row>
    <row r="8124" spans="2:9" x14ac:dyDescent="0.25">
      <c r="B8124" s="9">
        <v>2021</v>
      </c>
      <c r="C8124" s="9">
        <v>12</v>
      </c>
      <c r="D8124" s="9">
        <v>3</v>
      </c>
      <c r="E8124" s="30">
        <f>I01_Avg!D8124</f>
        <v>1.0645869571033517</v>
      </c>
      <c r="F8124" s="30">
        <f>PVWatts_8.5kW!J8136</f>
        <v>0</v>
      </c>
      <c r="G8124" s="34">
        <f t="shared" si="378"/>
        <v>1.0645869571033517</v>
      </c>
      <c r="H8124" s="34">
        <f t="shared" si="379"/>
        <v>1.0645869571033517</v>
      </c>
      <c r="I8124" s="34">
        <f t="shared" si="380"/>
        <v>0</v>
      </c>
    </row>
    <row r="8125" spans="2:9" x14ac:dyDescent="0.25">
      <c r="B8125" s="9">
        <v>2021</v>
      </c>
      <c r="C8125" s="9">
        <v>12</v>
      </c>
      <c r="D8125" s="9">
        <v>4</v>
      </c>
      <c r="E8125" s="30">
        <f>I01_Avg!D8125</f>
        <v>1.1297291460262315</v>
      </c>
      <c r="F8125" s="30">
        <f>PVWatts_8.5kW!J8137</f>
        <v>0</v>
      </c>
      <c r="G8125" s="34">
        <f t="shared" si="378"/>
        <v>1.1297291460262315</v>
      </c>
      <c r="H8125" s="34">
        <f t="shared" si="379"/>
        <v>1.1297291460262315</v>
      </c>
      <c r="I8125" s="34">
        <f t="shared" si="380"/>
        <v>0</v>
      </c>
    </row>
    <row r="8126" spans="2:9" x14ac:dyDescent="0.25">
      <c r="B8126" s="9">
        <v>2021</v>
      </c>
      <c r="C8126" s="9">
        <v>12</v>
      </c>
      <c r="D8126" s="9">
        <v>5</v>
      </c>
      <c r="E8126" s="30">
        <f>I01_Avg!D8126</f>
        <v>1.1996444342689128</v>
      </c>
      <c r="F8126" s="30">
        <f>PVWatts_8.5kW!J8138</f>
        <v>0</v>
      </c>
      <c r="G8126" s="34">
        <f t="shared" si="378"/>
        <v>1.1996444342689128</v>
      </c>
      <c r="H8126" s="34">
        <f t="shared" si="379"/>
        <v>1.1996444342689128</v>
      </c>
      <c r="I8126" s="34">
        <f t="shared" si="380"/>
        <v>0</v>
      </c>
    </row>
    <row r="8127" spans="2:9" x14ac:dyDescent="0.25">
      <c r="B8127" s="9">
        <v>2021</v>
      </c>
      <c r="C8127" s="9">
        <v>12</v>
      </c>
      <c r="D8127" s="9">
        <v>6</v>
      </c>
      <c r="E8127" s="30">
        <f>I01_Avg!D8127</f>
        <v>1.3400969348230776</v>
      </c>
      <c r="F8127" s="30">
        <f>PVWatts_8.5kW!J8139</f>
        <v>0</v>
      </c>
      <c r="G8127" s="34">
        <f t="shared" si="378"/>
        <v>1.3400969348230776</v>
      </c>
      <c r="H8127" s="34">
        <f t="shared" si="379"/>
        <v>1.3400969348230776</v>
      </c>
      <c r="I8127" s="34">
        <f t="shared" si="380"/>
        <v>0</v>
      </c>
    </row>
    <row r="8128" spans="2:9" x14ac:dyDescent="0.25">
      <c r="B8128" s="9">
        <v>2021</v>
      </c>
      <c r="C8128" s="9">
        <v>12</v>
      </c>
      <c r="D8128" s="9">
        <v>7</v>
      </c>
      <c r="E8128" s="30">
        <f>I01_Avg!D8128</f>
        <v>1.4419776474995762</v>
      </c>
      <c r="F8128" s="30">
        <f>PVWatts_8.5kW!J8140</f>
        <v>0</v>
      </c>
      <c r="G8128" s="34">
        <f t="shared" si="378"/>
        <v>1.4419776474995762</v>
      </c>
      <c r="H8128" s="34">
        <f t="shared" si="379"/>
        <v>1.4419776474995762</v>
      </c>
      <c r="I8128" s="34">
        <f t="shared" si="380"/>
        <v>0</v>
      </c>
    </row>
    <row r="8129" spans="2:9" x14ac:dyDescent="0.25">
      <c r="B8129" s="9">
        <v>2021</v>
      </c>
      <c r="C8129" s="9">
        <v>12</v>
      </c>
      <c r="D8129" s="9">
        <v>8</v>
      </c>
      <c r="E8129" s="30">
        <f>I01_Avg!D8129</f>
        <v>1.5099489202726706</v>
      </c>
      <c r="F8129" s="30">
        <f>PVWatts_8.5kW!J8141</f>
        <v>0.218168</v>
      </c>
      <c r="G8129" s="34">
        <f t="shared" si="378"/>
        <v>1.2917809202726707</v>
      </c>
      <c r="H8129" s="34">
        <f t="shared" si="379"/>
        <v>1.2917809202726707</v>
      </c>
      <c r="I8129" s="34">
        <f t="shared" si="380"/>
        <v>0</v>
      </c>
    </row>
    <row r="8130" spans="2:9" x14ac:dyDescent="0.25">
      <c r="B8130" s="9">
        <v>2021</v>
      </c>
      <c r="C8130" s="9">
        <v>12</v>
      </c>
      <c r="D8130" s="9">
        <v>9</v>
      </c>
      <c r="E8130" s="30">
        <f>I01_Avg!D8130</f>
        <v>1.5907545689038574</v>
      </c>
      <c r="F8130" s="30">
        <f>PVWatts_8.5kW!J8142</f>
        <v>1.0725</v>
      </c>
      <c r="G8130" s="34">
        <f t="shared" si="378"/>
        <v>0.51825456890385735</v>
      </c>
      <c r="H8130" s="34">
        <f t="shared" si="379"/>
        <v>0.51825456890385735</v>
      </c>
      <c r="I8130" s="34">
        <f t="shared" si="380"/>
        <v>0</v>
      </c>
    </row>
    <row r="8131" spans="2:9" x14ac:dyDescent="0.25">
      <c r="B8131" s="9">
        <v>2021</v>
      </c>
      <c r="C8131" s="9">
        <v>12</v>
      </c>
      <c r="D8131" s="9">
        <v>10</v>
      </c>
      <c r="E8131" s="30">
        <f>I01_Avg!D8131</f>
        <v>1.5433550368605009</v>
      </c>
      <c r="F8131" s="30">
        <f>PVWatts_8.5kW!J8143</f>
        <v>2.3628710000000002</v>
      </c>
      <c r="G8131" s="34">
        <f t="shared" si="378"/>
        <v>-0.81951596313949926</v>
      </c>
      <c r="H8131" s="34">
        <f t="shared" si="379"/>
        <v>0</v>
      </c>
      <c r="I8131" s="34">
        <f t="shared" si="380"/>
        <v>-0.81951596313949926</v>
      </c>
    </row>
    <row r="8132" spans="2:9" x14ac:dyDescent="0.25">
      <c r="B8132" s="9">
        <v>2021</v>
      </c>
      <c r="C8132" s="9">
        <v>12</v>
      </c>
      <c r="D8132" s="9">
        <v>11</v>
      </c>
      <c r="E8132" s="30">
        <f>I01_Avg!D8132</f>
        <v>1.4957775702500149</v>
      </c>
      <c r="F8132" s="30">
        <f>PVWatts_8.5kW!J8144</f>
        <v>3.231805</v>
      </c>
      <c r="G8132" s="34">
        <f t="shared" si="378"/>
        <v>-1.7360274297499851</v>
      </c>
      <c r="H8132" s="34">
        <f t="shared" si="379"/>
        <v>0</v>
      </c>
      <c r="I8132" s="34">
        <f t="shared" si="380"/>
        <v>-1.7360274297499851</v>
      </c>
    </row>
    <row r="8133" spans="2:9" x14ac:dyDescent="0.25">
      <c r="B8133" s="9">
        <v>2021</v>
      </c>
      <c r="C8133" s="9">
        <v>12</v>
      </c>
      <c r="D8133" s="9">
        <v>12</v>
      </c>
      <c r="E8133" s="30">
        <f>I01_Avg!D8133</f>
        <v>1.434570324310396</v>
      </c>
      <c r="F8133" s="30">
        <f>PVWatts_8.5kW!J8145</f>
        <v>4.3993359999999999</v>
      </c>
      <c r="G8133" s="34">
        <f t="shared" si="378"/>
        <v>-2.9647656756896037</v>
      </c>
      <c r="H8133" s="34">
        <f t="shared" si="379"/>
        <v>0</v>
      </c>
      <c r="I8133" s="34">
        <f t="shared" si="380"/>
        <v>-2.9647656756896037</v>
      </c>
    </row>
    <row r="8134" spans="2:9" x14ac:dyDescent="0.25">
      <c r="B8134" s="9">
        <v>2021</v>
      </c>
      <c r="C8134" s="9">
        <v>12</v>
      </c>
      <c r="D8134" s="9">
        <v>13</v>
      </c>
      <c r="E8134" s="30">
        <f>I01_Avg!D8134</f>
        <v>1.4138878382774116</v>
      </c>
      <c r="F8134" s="30">
        <f>PVWatts_8.5kW!J8146</f>
        <v>4.2185459999999999</v>
      </c>
      <c r="G8134" s="34">
        <f t="shared" si="378"/>
        <v>-2.8046581617225881</v>
      </c>
      <c r="H8134" s="34">
        <f t="shared" si="379"/>
        <v>0</v>
      </c>
      <c r="I8134" s="34">
        <f t="shared" si="380"/>
        <v>-2.8046581617225881</v>
      </c>
    </row>
    <row r="8135" spans="2:9" x14ac:dyDescent="0.25">
      <c r="B8135" s="9">
        <v>2021</v>
      </c>
      <c r="C8135" s="9">
        <v>12</v>
      </c>
      <c r="D8135" s="9">
        <v>14</v>
      </c>
      <c r="E8135" s="30">
        <f>I01_Avg!D8135</f>
        <v>1.3846721836408742</v>
      </c>
      <c r="F8135" s="30">
        <f>PVWatts_8.5kW!J8147</f>
        <v>3.5609090000000001</v>
      </c>
      <c r="G8135" s="34">
        <f t="shared" si="378"/>
        <v>-2.1762368163591259</v>
      </c>
      <c r="H8135" s="34">
        <f t="shared" si="379"/>
        <v>0</v>
      </c>
      <c r="I8135" s="34">
        <f t="shared" si="380"/>
        <v>-2.1762368163591259</v>
      </c>
    </row>
    <row r="8136" spans="2:9" x14ac:dyDescent="0.25">
      <c r="B8136" s="9">
        <v>2021</v>
      </c>
      <c r="C8136" s="9">
        <v>12</v>
      </c>
      <c r="D8136" s="9">
        <v>15</v>
      </c>
      <c r="E8136" s="30">
        <f>I01_Avg!D8136</f>
        <v>1.4549890572410118</v>
      </c>
      <c r="F8136" s="30">
        <f>PVWatts_8.5kW!J8148</f>
        <v>1.164622</v>
      </c>
      <c r="G8136" s="34">
        <f t="shared" si="378"/>
        <v>0.29036705724101175</v>
      </c>
      <c r="H8136" s="34">
        <f t="shared" si="379"/>
        <v>0.29036705724101175</v>
      </c>
      <c r="I8136" s="34">
        <f t="shared" si="380"/>
        <v>0</v>
      </c>
    </row>
    <row r="8137" spans="2:9" x14ac:dyDescent="0.25">
      <c r="B8137" s="9">
        <v>2021</v>
      </c>
      <c r="C8137" s="9">
        <v>12</v>
      </c>
      <c r="D8137" s="9">
        <v>16</v>
      </c>
      <c r="E8137" s="30">
        <f>I01_Avg!D8137</f>
        <v>1.5383478677749347</v>
      </c>
      <c r="F8137" s="30">
        <f>PVWatts_8.5kW!J8149</f>
        <v>0.41916000000000003</v>
      </c>
      <c r="G8137" s="34">
        <f t="shared" si="378"/>
        <v>1.1191878677749347</v>
      </c>
      <c r="H8137" s="34">
        <f t="shared" si="379"/>
        <v>1.1191878677749347</v>
      </c>
      <c r="I8137" s="34">
        <f t="shared" si="380"/>
        <v>0</v>
      </c>
    </row>
    <row r="8138" spans="2:9" x14ac:dyDescent="0.25">
      <c r="B8138" s="9">
        <v>2021</v>
      </c>
      <c r="C8138" s="9">
        <v>12</v>
      </c>
      <c r="D8138" s="9">
        <v>17</v>
      </c>
      <c r="E8138" s="30">
        <f>I01_Avg!D8138</f>
        <v>1.7083073268382563</v>
      </c>
      <c r="F8138" s="30">
        <f>PVWatts_8.5kW!J8150</f>
        <v>0</v>
      </c>
      <c r="G8138" s="34">
        <f t="shared" ref="G8138:G8201" si="381">+E8138-F8138</f>
        <v>1.7083073268382563</v>
      </c>
      <c r="H8138" s="34">
        <f t="shared" ref="H8138:H8201" si="382">+IF(G8138&gt;0,G8138,0)</f>
        <v>1.7083073268382563</v>
      </c>
      <c r="I8138" s="34">
        <f t="shared" ref="I8138:I8201" si="383">+IF(G8138&lt;0,G8138,0)</f>
        <v>0</v>
      </c>
    </row>
    <row r="8139" spans="2:9" x14ac:dyDescent="0.25">
      <c r="B8139" s="9">
        <v>2021</v>
      </c>
      <c r="C8139" s="9">
        <v>12</v>
      </c>
      <c r="D8139" s="9">
        <v>18</v>
      </c>
      <c r="E8139" s="30">
        <f>I01_Avg!D8139</f>
        <v>1.8030525878556913</v>
      </c>
      <c r="F8139" s="30">
        <f>PVWatts_8.5kW!J8151</f>
        <v>0</v>
      </c>
      <c r="G8139" s="34">
        <f t="shared" si="381"/>
        <v>1.8030525878556913</v>
      </c>
      <c r="H8139" s="34">
        <f t="shared" si="382"/>
        <v>1.8030525878556913</v>
      </c>
      <c r="I8139" s="34">
        <f t="shared" si="383"/>
        <v>0</v>
      </c>
    </row>
    <row r="8140" spans="2:9" x14ac:dyDescent="0.25">
      <c r="B8140" s="9">
        <v>2021</v>
      </c>
      <c r="C8140" s="9">
        <v>12</v>
      </c>
      <c r="D8140" s="9">
        <v>19</v>
      </c>
      <c r="E8140" s="30">
        <f>I01_Avg!D8140</f>
        <v>1.7889166651620827</v>
      </c>
      <c r="F8140" s="30">
        <f>PVWatts_8.5kW!J8152</f>
        <v>0</v>
      </c>
      <c r="G8140" s="34">
        <f t="shared" si="381"/>
        <v>1.7889166651620827</v>
      </c>
      <c r="H8140" s="34">
        <f t="shared" si="382"/>
        <v>1.7889166651620827</v>
      </c>
      <c r="I8140" s="34">
        <f t="shared" si="383"/>
        <v>0</v>
      </c>
    </row>
    <row r="8141" spans="2:9" x14ac:dyDescent="0.25">
      <c r="B8141" s="9">
        <v>2021</v>
      </c>
      <c r="C8141" s="9">
        <v>12</v>
      </c>
      <c r="D8141" s="9">
        <v>20</v>
      </c>
      <c r="E8141" s="30">
        <f>I01_Avg!D8141</f>
        <v>1.7520146892761201</v>
      </c>
      <c r="F8141" s="30">
        <f>PVWatts_8.5kW!J8153</f>
        <v>0</v>
      </c>
      <c r="G8141" s="34">
        <f t="shared" si="381"/>
        <v>1.7520146892761201</v>
      </c>
      <c r="H8141" s="34">
        <f t="shared" si="382"/>
        <v>1.7520146892761201</v>
      </c>
      <c r="I8141" s="34">
        <f t="shared" si="383"/>
        <v>0</v>
      </c>
    </row>
    <row r="8142" spans="2:9" x14ac:dyDescent="0.25">
      <c r="B8142" s="9">
        <v>2021</v>
      </c>
      <c r="C8142" s="9">
        <v>12</v>
      </c>
      <c r="D8142" s="9">
        <v>21</v>
      </c>
      <c r="E8142" s="30">
        <f>I01_Avg!D8142</f>
        <v>1.5823235807194385</v>
      </c>
      <c r="F8142" s="30">
        <f>PVWatts_8.5kW!J8154</f>
        <v>0</v>
      </c>
      <c r="G8142" s="34">
        <f t="shared" si="381"/>
        <v>1.5823235807194385</v>
      </c>
      <c r="H8142" s="34">
        <f t="shared" si="382"/>
        <v>1.5823235807194385</v>
      </c>
      <c r="I8142" s="34">
        <f t="shared" si="383"/>
        <v>0</v>
      </c>
    </row>
    <row r="8143" spans="2:9" x14ac:dyDescent="0.25">
      <c r="B8143" s="9">
        <v>2021</v>
      </c>
      <c r="C8143" s="9">
        <v>12</v>
      </c>
      <c r="D8143" s="9">
        <v>22</v>
      </c>
      <c r="E8143" s="30">
        <f>I01_Avg!D8143</f>
        <v>1.4597718961331663</v>
      </c>
      <c r="F8143" s="30">
        <f>PVWatts_8.5kW!J8155</f>
        <v>0</v>
      </c>
      <c r="G8143" s="34">
        <f t="shared" si="381"/>
        <v>1.4597718961331663</v>
      </c>
      <c r="H8143" s="34">
        <f t="shared" si="382"/>
        <v>1.4597718961331663</v>
      </c>
      <c r="I8143" s="34">
        <f t="shared" si="383"/>
        <v>0</v>
      </c>
    </row>
    <row r="8144" spans="2:9" x14ac:dyDescent="0.25">
      <c r="B8144" s="9">
        <v>2021</v>
      </c>
      <c r="C8144" s="9">
        <v>12</v>
      </c>
      <c r="D8144" s="9">
        <v>23</v>
      </c>
      <c r="E8144" s="30">
        <f>I01_Avg!D8144</f>
        <v>1.2988337837469563</v>
      </c>
      <c r="F8144" s="30">
        <f>PVWatts_8.5kW!J8156</f>
        <v>0</v>
      </c>
      <c r="G8144" s="34">
        <f t="shared" si="381"/>
        <v>1.2988337837469563</v>
      </c>
      <c r="H8144" s="34">
        <f t="shared" si="382"/>
        <v>1.2988337837469563</v>
      </c>
      <c r="I8144" s="34">
        <f t="shared" si="383"/>
        <v>0</v>
      </c>
    </row>
    <row r="8145" spans="2:9" x14ac:dyDescent="0.25">
      <c r="B8145" s="9">
        <v>2021</v>
      </c>
      <c r="C8145" s="9">
        <v>12</v>
      </c>
      <c r="D8145" s="9">
        <v>0</v>
      </c>
      <c r="E8145" s="30">
        <f>I01_Avg!D8145</f>
        <v>1.2209084685400655</v>
      </c>
      <c r="F8145" s="30">
        <f>PVWatts_8.5kW!J8157</f>
        <v>0</v>
      </c>
      <c r="G8145" s="34">
        <f t="shared" si="381"/>
        <v>1.2209084685400655</v>
      </c>
      <c r="H8145" s="34">
        <f t="shared" si="382"/>
        <v>1.2209084685400655</v>
      </c>
      <c r="I8145" s="34">
        <f t="shared" si="383"/>
        <v>0</v>
      </c>
    </row>
    <row r="8146" spans="2:9" x14ac:dyDescent="0.25">
      <c r="B8146" s="9">
        <v>2021</v>
      </c>
      <c r="C8146" s="9">
        <v>12</v>
      </c>
      <c r="D8146" s="9">
        <v>1</v>
      </c>
      <c r="E8146" s="30">
        <f>I01_Avg!D8146</f>
        <v>1.2025197183860565</v>
      </c>
      <c r="F8146" s="30">
        <f>PVWatts_8.5kW!J8158</f>
        <v>0</v>
      </c>
      <c r="G8146" s="34">
        <f t="shared" si="381"/>
        <v>1.2025197183860565</v>
      </c>
      <c r="H8146" s="34">
        <f t="shared" si="382"/>
        <v>1.2025197183860565</v>
      </c>
      <c r="I8146" s="34">
        <f t="shared" si="383"/>
        <v>0</v>
      </c>
    </row>
    <row r="8147" spans="2:9" x14ac:dyDescent="0.25">
      <c r="B8147" s="9">
        <v>2021</v>
      </c>
      <c r="C8147" s="9">
        <v>12</v>
      </c>
      <c r="D8147" s="9">
        <v>2</v>
      </c>
      <c r="E8147" s="30">
        <f>I01_Avg!D8147</f>
        <v>1.1746480261448742</v>
      </c>
      <c r="F8147" s="30">
        <f>PVWatts_8.5kW!J8159</f>
        <v>0</v>
      </c>
      <c r="G8147" s="34">
        <f t="shared" si="381"/>
        <v>1.1746480261448742</v>
      </c>
      <c r="H8147" s="34">
        <f t="shared" si="382"/>
        <v>1.1746480261448742</v>
      </c>
      <c r="I8147" s="34">
        <f t="shared" si="383"/>
        <v>0</v>
      </c>
    </row>
    <row r="8148" spans="2:9" x14ac:dyDescent="0.25">
      <c r="B8148" s="9">
        <v>2021</v>
      </c>
      <c r="C8148" s="9">
        <v>12</v>
      </c>
      <c r="D8148" s="9">
        <v>3</v>
      </c>
      <c r="E8148" s="30">
        <f>I01_Avg!D8148</f>
        <v>1.1796447680995896</v>
      </c>
      <c r="F8148" s="30">
        <f>PVWatts_8.5kW!J8160</f>
        <v>0</v>
      </c>
      <c r="G8148" s="34">
        <f t="shared" si="381"/>
        <v>1.1796447680995896</v>
      </c>
      <c r="H8148" s="34">
        <f t="shared" si="382"/>
        <v>1.1796447680995896</v>
      </c>
      <c r="I8148" s="34">
        <f t="shared" si="383"/>
        <v>0</v>
      </c>
    </row>
    <row r="8149" spans="2:9" x14ac:dyDescent="0.25">
      <c r="B8149" s="9">
        <v>2021</v>
      </c>
      <c r="C8149" s="9">
        <v>12</v>
      </c>
      <c r="D8149" s="9">
        <v>4</v>
      </c>
      <c r="E8149" s="30">
        <f>I01_Avg!D8149</f>
        <v>1.2631920233003471</v>
      </c>
      <c r="F8149" s="30">
        <f>PVWatts_8.5kW!J8161</f>
        <v>0</v>
      </c>
      <c r="G8149" s="34">
        <f t="shared" si="381"/>
        <v>1.2631920233003471</v>
      </c>
      <c r="H8149" s="34">
        <f t="shared" si="382"/>
        <v>1.2631920233003471</v>
      </c>
      <c r="I8149" s="34">
        <f t="shared" si="383"/>
        <v>0</v>
      </c>
    </row>
    <row r="8150" spans="2:9" x14ac:dyDescent="0.25">
      <c r="B8150" s="9">
        <v>2021</v>
      </c>
      <c r="C8150" s="9">
        <v>12</v>
      </c>
      <c r="D8150" s="9">
        <v>5</v>
      </c>
      <c r="E8150" s="30">
        <f>I01_Avg!D8150</f>
        <v>1.3501477171726617</v>
      </c>
      <c r="F8150" s="30">
        <f>PVWatts_8.5kW!J8162</f>
        <v>0</v>
      </c>
      <c r="G8150" s="34">
        <f t="shared" si="381"/>
        <v>1.3501477171726617</v>
      </c>
      <c r="H8150" s="34">
        <f t="shared" si="382"/>
        <v>1.3501477171726617</v>
      </c>
      <c r="I8150" s="34">
        <f t="shared" si="383"/>
        <v>0</v>
      </c>
    </row>
    <row r="8151" spans="2:9" x14ac:dyDescent="0.25">
      <c r="B8151" s="9">
        <v>2021</v>
      </c>
      <c r="C8151" s="9">
        <v>12</v>
      </c>
      <c r="D8151" s="9">
        <v>6</v>
      </c>
      <c r="E8151" s="30">
        <f>I01_Avg!D8151</f>
        <v>1.5429371681485513</v>
      </c>
      <c r="F8151" s="30">
        <f>PVWatts_8.5kW!J8163</f>
        <v>0</v>
      </c>
      <c r="G8151" s="34">
        <f t="shared" si="381"/>
        <v>1.5429371681485513</v>
      </c>
      <c r="H8151" s="34">
        <f t="shared" si="382"/>
        <v>1.5429371681485513</v>
      </c>
      <c r="I8151" s="34">
        <f t="shared" si="383"/>
        <v>0</v>
      </c>
    </row>
    <row r="8152" spans="2:9" x14ac:dyDescent="0.25">
      <c r="B8152" s="9">
        <v>2021</v>
      </c>
      <c r="C8152" s="9">
        <v>12</v>
      </c>
      <c r="D8152" s="9">
        <v>7</v>
      </c>
      <c r="E8152" s="30">
        <f>I01_Avg!D8152</f>
        <v>1.6280312410961146</v>
      </c>
      <c r="F8152" s="30">
        <f>PVWatts_8.5kW!J8164</f>
        <v>0</v>
      </c>
      <c r="G8152" s="34">
        <f t="shared" si="381"/>
        <v>1.6280312410961146</v>
      </c>
      <c r="H8152" s="34">
        <f t="shared" si="382"/>
        <v>1.6280312410961146</v>
      </c>
      <c r="I8152" s="34">
        <f t="shared" si="383"/>
        <v>0</v>
      </c>
    </row>
    <row r="8153" spans="2:9" x14ac:dyDescent="0.25">
      <c r="B8153" s="9">
        <v>2021</v>
      </c>
      <c r="C8153" s="9">
        <v>12</v>
      </c>
      <c r="D8153" s="9">
        <v>8</v>
      </c>
      <c r="E8153" s="30">
        <f>I01_Avg!D8153</f>
        <v>1.6294451083802606</v>
      </c>
      <c r="F8153" s="30">
        <f>PVWatts_8.5kW!J8165</f>
        <v>0.743641</v>
      </c>
      <c r="G8153" s="34">
        <f t="shared" si="381"/>
        <v>0.88580410838026058</v>
      </c>
      <c r="H8153" s="34">
        <f t="shared" si="382"/>
        <v>0.88580410838026058</v>
      </c>
      <c r="I8153" s="34">
        <f t="shared" si="383"/>
        <v>0</v>
      </c>
    </row>
    <row r="8154" spans="2:9" x14ac:dyDescent="0.25">
      <c r="B8154" s="9">
        <v>2021</v>
      </c>
      <c r="C8154" s="9">
        <v>12</v>
      </c>
      <c r="D8154" s="9">
        <v>9</v>
      </c>
      <c r="E8154" s="30">
        <f>I01_Avg!D8154</f>
        <v>1.6388782817969152</v>
      </c>
      <c r="F8154" s="30">
        <f>PVWatts_8.5kW!J8166</f>
        <v>2.3312710000000001</v>
      </c>
      <c r="G8154" s="34">
        <f t="shared" si="381"/>
        <v>-0.6923927182030849</v>
      </c>
      <c r="H8154" s="34">
        <f t="shared" si="382"/>
        <v>0</v>
      </c>
      <c r="I8154" s="34">
        <f t="shared" si="383"/>
        <v>-0.6923927182030849</v>
      </c>
    </row>
    <row r="8155" spans="2:9" x14ac:dyDescent="0.25">
      <c r="B8155" s="9">
        <v>2021</v>
      </c>
      <c r="C8155" s="9">
        <v>12</v>
      </c>
      <c r="D8155" s="9">
        <v>10</v>
      </c>
      <c r="E8155" s="30">
        <f>I01_Avg!D8155</f>
        <v>1.5755829722097627</v>
      </c>
      <c r="F8155" s="30">
        <f>PVWatts_8.5kW!J8167</f>
        <v>3.5613169999999998</v>
      </c>
      <c r="G8155" s="34">
        <f t="shared" si="381"/>
        <v>-1.9857340277902371</v>
      </c>
      <c r="H8155" s="34">
        <f t="shared" si="382"/>
        <v>0</v>
      </c>
      <c r="I8155" s="34">
        <f t="shared" si="383"/>
        <v>-1.9857340277902371</v>
      </c>
    </row>
    <row r="8156" spans="2:9" x14ac:dyDescent="0.25">
      <c r="B8156" s="9">
        <v>2021</v>
      </c>
      <c r="C8156" s="9">
        <v>12</v>
      </c>
      <c r="D8156" s="9">
        <v>11</v>
      </c>
      <c r="E8156" s="30">
        <f>I01_Avg!D8156</f>
        <v>1.6316845479773305</v>
      </c>
      <c r="F8156" s="30">
        <f>PVWatts_8.5kW!J8168</f>
        <v>4.2253410000000002</v>
      </c>
      <c r="G8156" s="34">
        <f t="shared" si="381"/>
        <v>-2.5936564520226697</v>
      </c>
      <c r="H8156" s="34">
        <f t="shared" si="382"/>
        <v>0</v>
      </c>
      <c r="I8156" s="34">
        <f t="shared" si="383"/>
        <v>-2.5936564520226697</v>
      </c>
    </row>
    <row r="8157" spans="2:9" x14ac:dyDescent="0.25">
      <c r="B8157" s="9">
        <v>2021</v>
      </c>
      <c r="C8157" s="9">
        <v>12</v>
      </c>
      <c r="D8157" s="9">
        <v>12</v>
      </c>
      <c r="E8157" s="30">
        <f>I01_Avg!D8157</f>
        <v>1.6611783128886026</v>
      </c>
      <c r="F8157" s="30">
        <f>PVWatts_8.5kW!J8169</f>
        <v>4.4708999999999994</v>
      </c>
      <c r="G8157" s="34">
        <f t="shared" si="381"/>
        <v>-2.8097216871113968</v>
      </c>
      <c r="H8157" s="34">
        <f t="shared" si="382"/>
        <v>0</v>
      </c>
      <c r="I8157" s="34">
        <f t="shared" si="383"/>
        <v>-2.8097216871113968</v>
      </c>
    </row>
    <row r="8158" spans="2:9" x14ac:dyDescent="0.25">
      <c r="B8158" s="9">
        <v>2021</v>
      </c>
      <c r="C8158" s="9">
        <v>12</v>
      </c>
      <c r="D8158" s="9">
        <v>13</v>
      </c>
      <c r="E8158" s="30">
        <f>I01_Avg!D8158</f>
        <v>1.659898771460715</v>
      </c>
      <c r="F8158" s="30">
        <f>PVWatts_8.5kW!J8170</f>
        <v>4.2782010000000001</v>
      </c>
      <c r="G8158" s="34">
        <f t="shared" si="381"/>
        <v>-2.6183022285392852</v>
      </c>
      <c r="H8158" s="34">
        <f t="shared" si="382"/>
        <v>0</v>
      </c>
      <c r="I8158" s="34">
        <f t="shared" si="383"/>
        <v>-2.6183022285392852</v>
      </c>
    </row>
    <row r="8159" spans="2:9" x14ac:dyDescent="0.25">
      <c r="B8159" s="9">
        <v>2021</v>
      </c>
      <c r="C8159" s="9">
        <v>12</v>
      </c>
      <c r="D8159" s="9">
        <v>14</v>
      </c>
      <c r="E8159" s="30">
        <f>I01_Avg!D8159</f>
        <v>1.6703607680235857</v>
      </c>
      <c r="F8159" s="30">
        <f>PVWatts_8.5kW!J8171</f>
        <v>3.5862370000000001</v>
      </c>
      <c r="G8159" s="34">
        <f t="shared" si="381"/>
        <v>-1.9158762319764144</v>
      </c>
      <c r="H8159" s="34">
        <f t="shared" si="382"/>
        <v>0</v>
      </c>
      <c r="I8159" s="34">
        <f t="shared" si="383"/>
        <v>-1.9158762319764144</v>
      </c>
    </row>
    <row r="8160" spans="2:9" x14ac:dyDescent="0.25">
      <c r="B8160" s="9">
        <v>2021</v>
      </c>
      <c r="C8160" s="9">
        <v>12</v>
      </c>
      <c r="D8160" s="9">
        <v>15</v>
      </c>
      <c r="E8160" s="30">
        <f>I01_Avg!D8160</f>
        <v>1.6892585339495387</v>
      </c>
      <c r="F8160" s="30">
        <f>PVWatts_8.5kW!J8172</f>
        <v>1.888603</v>
      </c>
      <c r="G8160" s="34">
        <f t="shared" si="381"/>
        <v>-0.1993444660504613</v>
      </c>
      <c r="H8160" s="34">
        <f t="shared" si="382"/>
        <v>0</v>
      </c>
      <c r="I8160" s="34">
        <f t="shared" si="383"/>
        <v>-0.1993444660504613</v>
      </c>
    </row>
    <row r="8161" spans="2:9" x14ac:dyDescent="0.25">
      <c r="B8161" s="9">
        <v>2021</v>
      </c>
      <c r="C8161" s="9">
        <v>12</v>
      </c>
      <c r="D8161" s="9">
        <v>16</v>
      </c>
      <c r="E8161" s="30">
        <f>I01_Avg!D8161</f>
        <v>1.7446285416209812</v>
      </c>
      <c r="F8161" s="30">
        <f>PVWatts_8.5kW!J8173</f>
        <v>1.5826E-2</v>
      </c>
      <c r="G8161" s="34">
        <f t="shared" si="381"/>
        <v>1.7288025416209813</v>
      </c>
      <c r="H8161" s="34">
        <f t="shared" si="382"/>
        <v>1.7288025416209813</v>
      </c>
      <c r="I8161" s="34">
        <f t="shared" si="383"/>
        <v>0</v>
      </c>
    </row>
    <row r="8162" spans="2:9" x14ac:dyDescent="0.25">
      <c r="B8162" s="9">
        <v>2021</v>
      </c>
      <c r="C8162" s="9">
        <v>12</v>
      </c>
      <c r="D8162" s="9">
        <v>17</v>
      </c>
      <c r="E8162" s="30">
        <f>I01_Avg!D8162</f>
        <v>1.8393937320026821</v>
      </c>
      <c r="F8162" s="30">
        <f>PVWatts_8.5kW!J8174</f>
        <v>0</v>
      </c>
      <c r="G8162" s="34">
        <f t="shared" si="381"/>
        <v>1.8393937320026821</v>
      </c>
      <c r="H8162" s="34">
        <f t="shared" si="382"/>
        <v>1.8393937320026821</v>
      </c>
      <c r="I8162" s="34">
        <f t="shared" si="383"/>
        <v>0</v>
      </c>
    </row>
    <row r="8163" spans="2:9" x14ac:dyDescent="0.25">
      <c r="B8163" s="9">
        <v>2021</v>
      </c>
      <c r="C8163" s="9">
        <v>12</v>
      </c>
      <c r="D8163" s="9">
        <v>18</v>
      </c>
      <c r="E8163" s="30">
        <f>I01_Avg!D8163</f>
        <v>1.9519775196174749</v>
      </c>
      <c r="F8163" s="30">
        <f>PVWatts_8.5kW!J8175</f>
        <v>0</v>
      </c>
      <c r="G8163" s="34">
        <f t="shared" si="381"/>
        <v>1.9519775196174749</v>
      </c>
      <c r="H8163" s="34">
        <f t="shared" si="382"/>
        <v>1.9519775196174749</v>
      </c>
      <c r="I8163" s="34">
        <f t="shared" si="383"/>
        <v>0</v>
      </c>
    </row>
    <row r="8164" spans="2:9" x14ac:dyDescent="0.25">
      <c r="B8164" s="9">
        <v>2021</v>
      </c>
      <c r="C8164" s="9">
        <v>12</v>
      </c>
      <c r="D8164" s="9">
        <v>19</v>
      </c>
      <c r="E8164" s="30">
        <f>I01_Avg!D8164</f>
        <v>1.8445446965580816</v>
      </c>
      <c r="F8164" s="30">
        <f>PVWatts_8.5kW!J8176</f>
        <v>0</v>
      </c>
      <c r="G8164" s="34">
        <f t="shared" si="381"/>
        <v>1.8445446965580816</v>
      </c>
      <c r="H8164" s="34">
        <f t="shared" si="382"/>
        <v>1.8445446965580816</v>
      </c>
      <c r="I8164" s="34">
        <f t="shared" si="383"/>
        <v>0</v>
      </c>
    </row>
    <row r="8165" spans="2:9" x14ac:dyDescent="0.25">
      <c r="B8165" s="9">
        <v>2021</v>
      </c>
      <c r="C8165" s="9">
        <v>12</v>
      </c>
      <c r="D8165" s="9">
        <v>20</v>
      </c>
      <c r="E8165" s="30">
        <f>I01_Avg!D8165</f>
        <v>1.8100360182503252</v>
      </c>
      <c r="F8165" s="30">
        <f>PVWatts_8.5kW!J8177</f>
        <v>0</v>
      </c>
      <c r="G8165" s="34">
        <f t="shared" si="381"/>
        <v>1.8100360182503252</v>
      </c>
      <c r="H8165" s="34">
        <f t="shared" si="382"/>
        <v>1.8100360182503252</v>
      </c>
      <c r="I8165" s="34">
        <f t="shared" si="383"/>
        <v>0</v>
      </c>
    </row>
    <row r="8166" spans="2:9" x14ac:dyDescent="0.25">
      <c r="B8166" s="9">
        <v>2021</v>
      </c>
      <c r="C8166" s="9">
        <v>12</v>
      </c>
      <c r="D8166" s="9">
        <v>21</v>
      </c>
      <c r="E8166" s="30">
        <f>I01_Avg!D8166</f>
        <v>1.6159132064273001</v>
      </c>
      <c r="F8166" s="30">
        <f>PVWatts_8.5kW!J8178</f>
        <v>0</v>
      </c>
      <c r="G8166" s="34">
        <f t="shared" si="381"/>
        <v>1.6159132064273001</v>
      </c>
      <c r="H8166" s="34">
        <f t="shared" si="382"/>
        <v>1.6159132064273001</v>
      </c>
      <c r="I8166" s="34">
        <f t="shared" si="383"/>
        <v>0</v>
      </c>
    </row>
    <row r="8167" spans="2:9" x14ac:dyDescent="0.25">
      <c r="B8167" s="9">
        <v>2021</v>
      </c>
      <c r="C8167" s="9">
        <v>12</v>
      </c>
      <c r="D8167" s="9">
        <v>22</v>
      </c>
      <c r="E8167" s="30">
        <f>I01_Avg!D8167</f>
        <v>1.4116860257877806</v>
      </c>
      <c r="F8167" s="30">
        <f>PVWatts_8.5kW!J8179</f>
        <v>0</v>
      </c>
      <c r="G8167" s="34">
        <f t="shared" si="381"/>
        <v>1.4116860257877806</v>
      </c>
      <c r="H8167" s="34">
        <f t="shared" si="382"/>
        <v>1.4116860257877806</v>
      </c>
      <c r="I8167" s="34">
        <f t="shared" si="383"/>
        <v>0</v>
      </c>
    </row>
    <row r="8168" spans="2:9" x14ac:dyDescent="0.25">
      <c r="B8168" s="9">
        <v>2021</v>
      </c>
      <c r="C8168" s="9">
        <v>12</v>
      </c>
      <c r="D8168" s="9">
        <v>23</v>
      </c>
      <c r="E8168" s="30">
        <f>I01_Avg!D8168</f>
        <v>1.2987306979003965</v>
      </c>
      <c r="F8168" s="30">
        <f>PVWatts_8.5kW!J8180</f>
        <v>0</v>
      </c>
      <c r="G8168" s="34">
        <f t="shared" si="381"/>
        <v>1.2987306979003965</v>
      </c>
      <c r="H8168" s="34">
        <f t="shared" si="382"/>
        <v>1.2987306979003965</v>
      </c>
      <c r="I8168" s="34">
        <f t="shared" si="383"/>
        <v>0</v>
      </c>
    </row>
    <row r="8169" spans="2:9" x14ac:dyDescent="0.25">
      <c r="B8169" s="9">
        <v>2021</v>
      </c>
      <c r="C8169" s="9">
        <v>12</v>
      </c>
      <c r="D8169" s="9">
        <v>0</v>
      </c>
      <c r="E8169" s="30">
        <f>I01_Avg!D8169</f>
        <v>1.2501216937467718</v>
      </c>
      <c r="F8169" s="30">
        <f>PVWatts_8.5kW!J8181</f>
        <v>0</v>
      </c>
      <c r="G8169" s="34">
        <f t="shared" si="381"/>
        <v>1.2501216937467718</v>
      </c>
      <c r="H8169" s="34">
        <f t="shared" si="382"/>
        <v>1.2501216937467718</v>
      </c>
      <c r="I8169" s="34">
        <f t="shared" si="383"/>
        <v>0</v>
      </c>
    </row>
    <row r="8170" spans="2:9" x14ac:dyDescent="0.25">
      <c r="B8170" s="9">
        <v>2021</v>
      </c>
      <c r="C8170" s="9">
        <v>12</v>
      </c>
      <c r="D8170" s="9">
        <v>1</v>
      </c>
      <c r="E8170" s="30">
        <f>I01_Avg!D8170</f>
        <v>1.2050945461983562</v>
      </c>
      <c r="F8170" s="30">
        <f>PVWatts_8.5kW!J8182</f>
        <v>0</v>
      </c>
      <c r="G8170" s="34">
        <f t="shared" si="381"/>
        <v>1.2050945461983562</v>
      </c>
      <c r="H8170" s="34">
        <f t="shared" si="382"/>
        <v>1.2050945461983562</v>
      </c>
      <c r="I8170" s="34">
        <f t="shared" si="383"/>
        <v>0</v>
      </c>
    </row>
    <row r="8171" spans="2:9" x14ac:dyDescent="0.25">
      <c r="B8171" s="9">
        <v>2021</v>
      </c>
      <c r="C8171" s="9">
        <v>12</v>
      </c>
      <c r="D8171" s="9">
        <v>2</v>
      </c>
      <c r="E8171" s="30">
        <f>I01_Avg!D8171</f>
        <v>1.1570898028103875</v>
      </c>
      <c r="F8171" s="30">
        <f>PVWatts_8.5kW!J8183</f>
        <v>0</v>
      </c>
      <c r="G8171" s="34">
        <f t="shared" si="381"/>
        <v>1.1570898028103875</v>
      </c>
      <c r="H8171" s="34">
        <f t="shared" si="382"/>
        <v>1.1570898028103875</v>
      </c>
      <c r="I8171" s="34">
        <f t="shared" si="383"/>
        <v>0</v>
      </c>
    </row>
    <row r="8172" spans="2:9" x14ac:dyDescent="0.25">
      <c r="B8172" s="9">
        <v>2021</v>
      </c>
      <c r="C8172" s="9">
        <v>12</v>
      </c>
      <c r="D8172" s="9">
        <v>3</v>
      </c>
      <c r="E8172" s="30">
        <f>I01_Avg!D8172</f>
        <v>1.1744078400960949</v>
      </c>
      <c r="F8172" s="30">
        <f>PVWatts_8.5kW!J8184</f>
        <v>0</v>
      </c>
      <c r="G8172" s="34">
        <f t="shared" si="381"/>
        <v>1.1744078400960949</v>
      </c>
      <c r="H8172" s="34">
        <f t="shared" si="382"/>
        <v>1.1744078400960949</v>
      </c>
      <c r="I8172" s="34">
        <f t="shared" si="383"/>
        <v>0</v>
      </c>
    </row>
    <row r="8173" spans="2:9" x14ac:dyDescent="0.25">
      <c r="B8173" s="9">
        <v>2021</v>
      </c>
      <c r="C8173" s="9">
        <v>12</v>
      </c>
      <c r="D8173" s="9">
        <v>4</v>
      </c>
      <c r="E8173" s="30">
        <f>I01_Avg!D8173</f>
        <v>1.2202734783169944</v>
      </c>
      <c r="F8173" s="30">
        <f>PVWatts_8.5kW!J8185</f>
        <v>0</v>
      </c>
      <c r="G8173" s="34">
        <f t="shared" si="381"/>
        <v>1.2202734783169944</v>
      </c>
      <c r="H8173" s="34">
        <f t="shared" si="382"/>
        <v>1.2202734783169944</v>
      </c>
      <c r="I8173" s="34">
        <f t="shared" si="383"/>
        <v>0</v>
      </c>
    </row>
    <row r="8174" spans="2:9" x14ac:dyDescent="0.25">
      <c r="B8174" s="9">
        <v>2021</v>
      </c>
      <c r="C8174" s="9">
        <v>12</v>
      </c>
      <c r="D8174" s="9">
        <v>5</v>
      </c>
      <c r="E8174" s="30">
        <f>I01_Avg!D8174</f>
        <v>1.3204386390996885</v>
      </c>
      <c r="F8174" s="30">
        <f>PVWatts_8.5kW!J8186</f>
        <v>0</v>
      </c>
      <c r="G8174" s="34">
        <f t="shared" si="381"/>
        <v>1.3204386390996885</v>
      </c>
      <c r="H8174" s="34">
        <f t="shared" si="382"/>
        <v>1.3204386390996885</v>
      </c>
      <c r="I8174" s="34">
        <f t="shared" si="383"/>
        <v>0</v>
      </c>
    </row>
    <row r="8175" spans="2:9" x14ac:dyDescent="0.25">
      <c r="B8175" s="9">
        <v>2021</v>
      </c>
      <c r="C8175" s="9">
        <v>12</v>
      </c>
      <c r="D8175" s="9">
        <v>6</v>
      </c>
      <c r="E8175" s="30">
        <f>I01_Avg!D8175</f>
        <v>1.5049914981610018</v>
      </c>
      <c r="F8175" s="30">
        <f>PVWatts_8.5kW!J8187</f>
        <v>0</v>
      </c>
      <c r="G8175" s="34">
        <f t="shared" si="381"/>
        <v>1.5049914981610018</v>
      </c>
      <c r="H8175" s="34">
        <f t="shared" si="382"/>
        <v>1.5049914981610018</v>
      </c>
      <c r="I8175" s="34">
        <f t="shared" si="383"/>
        <v>0</v>
      </c>
    </row>
    <row r="8176" spans="2:9" x14ac:dyDescent="0.25">
      <c r="B8176" s="9">
        <v>2021</v>
      </c>
      <c r="C8176" s="9">
        <v>12</v>
      </c>
      <c r="D8176" s="9">
        <v>7</v>
      </c>
      <c r="E8176" s="30">
        <f>I01_Avg!D8176</f>
        <v>1.701127239658901</v>
      </c>
      <c r="F8176" s="30">
        <f>PVWatts_8.5kW!J8188</f>
        <v>0</v>
      </c>
      <c r="G8176" s="34">
        <f t="shared" si="381"/>
        <v>1.701127239658901</v>
      </c>
      <c r="H8176" s="34">
        <f t="shared" si="382"/>
        <v>1.701127239658901</v>
      </c>
      <c r="I8176" s="34">
        <f t="shared" si="383"/>
        <v>0</v>
      </c>
    </row>
    <row r="8177" spans="2:9" x14ac:dyDescent="0.25">
      <c r="B8177" s="9">
        <v>2021</v>
      </c>
      <c r="C8177" s="9">
        <v>12</v>
      </c>
      <c r="D8177" s="9">
        <v>8</v>
      </c>
      <c r="E8177" s="30">
        <f>I01_Avg!D8177</f>
        <v>1.6405384361395274</v>
      </c>
      <c r="F8177" s="30">
        <f>PVWatts_8.5kW!J8189</f>
        <v>0.75433700000000004</v>
      </c>
      <c r="G8177" s="34">
        <f t="shared" si="381"/>
        <v>0.8862014361395274</v>
      </c>
      <c r="H8177" s="34">
        <f t="shared" si="382"/>
        <v>0.8862014361395274</v>
      </c>
      <c r="I8177" s="34">
        <f t="shared" si="383"/>
        <v>0</v>
      </c>
    </row>
    <row r="8178" spans="2:9" x14ac:dyDescent="0.25">
      <c r="B8178" s="9">
        <v>2021</v>
      </c>
      <c r="C8178" s="9">
        <v>12</v>
      </c>
      <c r="D8178" s="9">
        <v>9</v>
      </c>
      <c r="E8178" s="30">
        <f>I01_Avg!D8178</f>
        <v>1.5562206589542265</v>
      </c>
      <c r="F8178" s="30">
        <f>PVWatts_8.5kW!J8190</f>
        <v>2.3812579999999999</v>
      </c>
      <c r="G8178" s="34">
        <f t="shared" si="381"/>
        <v>-0.82503734104577342</v>
      </c>
      <c r="H8178" s="34">
        <f t="shared" si="382"/>
        <v>0</v>
      </c>
      <c r="I8178" s="34">
        <f t="shared" si="383"/>
        <v>-0.82503734104577342</v>
      </c>
    </row>
    <row r="8179" spans="2:9" x14ac:dyDescent="0.25">
      <c r="B8179" s="9">
        <v>2021</v>
      </c>
      <c r="C8179" s="9">
        <v>12</v>
      </c>
      <c r="D8179" s="9">
        <v>10</v>
      </c>
      <c r="E8179" s="30">
        <f>I01_Avg!D8179</f>
        <v>1.5155511153118715</v>
      </c>
      <c r="F8179" s="30">
        <f>PVWatts_8.5kW!J8191</f>
        <v>3.6739769999999998</v>
      </c>
      <c r="G8179" s="34">
        <f t="shared" si="381"/>
        <v>-2.1584258846881283</v>
      </c>
      <c r="H8179" s="34">
        <f t="shared" si="382"/>
        <v>0</v>
      </c>
      <c r="I8179" s="34">
        <f t="shared" si="383"/>
        <v>-2.1584258846881283</v>
      </c>
    </row>
    <row r="8180" spans="2:9" x14ac:dyDescent="0.25">
      <c r="B8180" s="9">
        <v>2021</v>
      </c>
      <c r="C8180" s="9">
        <v>12</v>
      </c>
      <c r="D8180" s="9">
        <v>11</v>
      </c>
      <c r="E8180" s="30">
        <f>I01_Avg!D8180</f>
        <v>1.4315166360910128</v>
      </c>
      <c r="F8180" s="30">
        <f>PVWatts_8.5kW!J8192</f>
        <v>4.343737</v>
      </c>
      <c r="G8180" s="34">
        <f t="shared" si="381"/>
        <v>-2.912220363908987</v>
      </c>
      <c r="H8180" s="34">
        <f t="shared" si="382"/>
        <v>0</v>
      </c>
      <c r="I8180" s="34">
        <f t="shared" si="383"/>
        <v>-2.912220363908987</v>
      </c>
    </row>
    <row r="8181" spans="2:9" x14ac:dyDescent="0.25">
      <c r="B8181" s="9">
        <v>2021</v>
      </c>
      <c r="C8181" s="9">
        <v>12</v>
      </c>
      <c r="D8181" s="9">
        <v>12</v>
      </c>
      <c r="E8181" s="30">
        <f>I01_Avg!D8181</f>
        <v>1.4631050831681898</v>
      </c>
      <c r="F8181" s="30">
        <f>PVWatts_8.5kW!J8193</f>
        <v>4.6202169999999994</v>
      </c>
      <c r="G8181" s="34">
        <f t="shared" si="381"/>
        <v>-3.1571119168318096</v>
      </c>
      <c r="H8181" s="34">
        <f t="shared" si="382"/>
        <v>0</v>
      </c>
      <c r="I8181" s="34">
        <f t="shared" si="383"/>
        <v>-3.1571119168318096</v>
      </c>
    </row>
    <row r="8182" spans="2:9" x14ac:dyDescent="0.25">
      <c r="B8182" s="9">
        <v>2021</v>
      </c>
      <c r="C8182" s="9">
        <v>12</v>
      </c>
      <c r="D8182" s="9">
        <v>13</v>
      </c>
      <c r="E8182" s="30">
        <f>I01_Avg!D8182</f>
        <v>1.4448038161121908</v>
      </c>
      <c r="F8182" s="30">
        <f>PVWatts_8.5kW!J8194</f>
        <v>3.4927159999999997</v>
      </c>
      <c r="G8182" s="34">
        <f t="shared" si="381"/>
        <v>-2.0479121838878092</v>
      </c>
      <c r="H8182" s="34">
        <f t="shared" si="382"/>
        <v>0</v>
      </c>
      <c r="I8182" s="34">
        <f t="shared" si="383"/>
        <v>-2.0479121838878092</v>
      </c>
    </row>
    <row r="8183" spans="2:9" x14ac:dyDescent="0.25">
      <c r="B8183" s="9">
        <v>2021</v>
      </c>
      <c r="C8183" s="9">
        <v>12</v>
      </c>
      <c r="D8183" s="9">
        <v>14</v>
      </c>
      <c r="E8183" s="30">
        <f>I01_Avg!D8183</f>
        <v>1.3565644456754304</v>
      </c>
      <c r="F8183" s="30">
        <f>PVWatts_8.5kW!J8195</f>
        <v>3.649451</v>
      </c>
      <c r="G8183" s="34">
        <f t="shared" si="381"/>
        <v>-2.2928865543245696</v>
      </c>
      <c r="H8183" s="34">
        <f t="shared" si="382"/>
        <v>0</v>
      </c>
      <c r="I8183" s="34">
        <f t="shared" si="383"/>
        <v>-2.2928865543245696</v>
      </c>
    </row>
    <row r="8184" spans="2:9" x14ac:dyDescent="0.25">
      <c r="B8184" s="9">
        <v>2021</v>
      </c>
      <c r="C8184" s="9">
        <v>12</v>
      </c>
      <c r="D8184" s="9">
        <v>15</v>
      </c>
      <c r="E8184" s="30">
        <f>I01_Avg!D8184</f>
        <v>1.3919732008761265</v>
      </c>
      <c r="F8184" s="30">
        <f>PVWatts_8.5kW!J8196</f>
        <v>1.66848</v>
      </c>
      <c r="G8184" s="34">
        <f t="shared" si="381"/>
        <v>-0.27650679912387344</v>
      </c>
      <c r="H8184" s="34">
        <f t="shared" si="382"/>
        <v>0</v>
      </c>
      <c r="I8184" s="34">
        <f t="shared" si="383"/>
        <v>-0.27650679912387344</v>
      </c>
    </row>
    <row r="8185" spans="2:9" x14ac:dyDescent="0.25">
      <c r="B8185" s="9">
        <v>2021</v>
      </c>
      <c r="C8185" s="9">
        <v>12</v>
      </c>
      <c r="D8185" s="9">
        <v>16</v>
      </c>
      <c r="E8185" s="30">
        <f>I01_Avg!D8185</f>
        <v>1.5021264111081107</v>
      </c>
      <c r="F8185" s="30">
        <f>PVWatts_8.5kW!J8197</f>
        <v>0.76050899999999999</v>
      </c>
      <c r="G8185" s="34">
        <f t="shared" si="381"/>
        <v>0.74161741110811075</v>
      </c>
      <c r="H8185" s="34">
        <f t="shared" si="382"/>
        <v>0.74161741110811075</v>
      </c>
      <c r="I8185" s="34">
        <f t="shared" si="383"/>
        <v>0</v>
      </c>
    </row>
    <row r="8186" spans="2:9" x14ac:dyDescent="0.25">
      <c r="B8186" s="9">
        <v>2021</v>
      </c>
      <c r="C8186" s="9">
        <v>12</v>
      </c>
      <c r="D8186" s="9">
        <v>17</v>
      </c>
      <c r="E8186" s="30">
        <f>I01_Avg!D8186</f>
        <v>1.614281402901242</v>
      </c>
      <c r="F8186" s="30">
        <f>PVWatts_8.5kW!J8198</f>
        <v>0</v>
      </c>
      <c r="G8186" s="34">
        <f t="shared" si="381"/>
        <v>1.614281402901242</v>
      </c>
      <c r="H8186" s="34">
        <f t="shared" si="382"/>
        <v>1.614281402901242</v>
      </c>
      <c r="I8186" s="34">
        <f t="shared" si="383"/>
        <v>0</v>
      </c>
    </row>
    <row r="8187" spans="2:9" x14ac:dyDescent="0.25">
      <c r="B8187" s="9">
        <v>2021</v>
      </c>
      <c r="C8187" s="9">
        <v>12</v>
      </c>
      <c r="D8187" s="9">
        <v>18</v>
      </c>
      <c r="E8187" s="30">
        <f>I01_Avg!D8187</f>
        <v>1.7907312423128148</v>
      </c>
      <c r="F8187" s="30">
        <f>PVWatts_8.5kW!J8199</f>
        <v>0</v>
      </c>
      <c r="G8187" s="34">
        <f t="shared" si="381"/>
        <v>1.7907312423128148</v>
      </c>
      <c r="H8187" s="34">
        <f t="shared" si="382"/>
        <v>1.7907312423128148</v>
      </c>
      <c r="I8187" s="34">
        <f t="shared" si="383"/>
        <v>0</v>
      </c>
    </row>
    <row r="8188" spans="2:9" x14ac:dyDescent="0.25">
      <c r="B8188" s="9">
        <v>2021</v>
      </c>
      <c r="C8188" s="9">
        <v>12</v>
      </c>
      <c r="D8188" s="9">
        <v>19</v>
      </c>
      <c r="E8188" s="30">
        <f>I01_Avg!D8188</f>
        <v>1.7112472939209578</v>
      </c>
      <c r="F8188" s="30">
        <f>PVWatts_8.5kW!J8200</f>
        <v>0</v>
      </c>
      <c r="G8188" s="34">
        <f t="shared" si="381"/>
        <v>1.7112472939209578</v>
      </c>
      <c r="H8188" s="34">
        <f t="shared" si="382"/>
        <v>1.7112472939209578</v>
      </c>
      <c r="I8188" s="34">
        <f t="shared" si="383"/>
        <v>0</v>
      </c>
    </row>
    <row r="8189" spans="2:9" x14ac:dyDescent="0.25">
      <c r="B8189" s="9">
        <v>2021</v>
      </c>
      <c r="C8189" s="9">
        <v>12</v>
      </c>
      <c r="D8189" s="9">
        <v>20</v>
      </c>
      <c r="E8189" s="30">
        <f>I01_Avg!D8189</f>
        <v>1.6993176624471797</v>
      </c>
      <c r="F8189" s="30">
        <f>PVWatts_8.5kW!J8201</f>
        <v>0</v>
      </c>
      <c r="G8189" s="34">
        <f t="shared" si="381"/>
        <v>1.6993176624471797</v>
      </c>
      <c r="H8189" s="34">
        <f t="shared" si="382"/>
        <v>1.6993176624471797</v>
      </c>
      <c r="I8189" s="34">
        <f t="shared" si="383"/>
        <v>0</v>
      </c>
    </row>
    <row r="8190" spans="2:9" x14ac:dyDescent="0.25">
      <c r="B8190" s="9">
        <v>2021</v>
      </c>
      <c r="C8190" s="9">
        <v>12</v>
      </c>
      <c r="D8190" s="9">
        <v>21</v>
      </c>
      <c r="E8190" s="30">
        <f>I01_Avg!D8190</f>
        <v>1.568141488138429</v>
      </c>
      <c r="F8190" s="30">
        <f>PVWatts_8.5kW!J8202</f>
        <v>0</v>
      </c>
      <c r="G8190" s="34">
        <f t="shared" si="381"/>
        <v>1.568141488138429</v>
      </c>
      <c r="H8190" s="34">
        <f t="shared" si="382"/>
        <v>1.568141488138429</v>
      </c>
      <c r="I8190" s="34">
        <f t="shared" si="383"/>
        <v>0</v>
      </c>
    </row>
    <row r="8191" spans="2:9" x14ac:dyDescent="0.25">
      <c r="B8191" s="9">
        <v>2021</v>
      </c>
      <c r="C8191" s="9">
        <v>12</v>
      </c>
      <c r="D8191" s="9">
        <v>22</v>
      </c>
      <c r="E8191" s="30">
        <f>I01_Avg!D8191</f>
        <v>1.4067202857533685</v>
      </c>
      <c r="F8191" s="30">
        <f>PVWatts_8.5kW!J8203</f>
        <v>0</v>
      </c>
      <c r="G8191" s="34">
        <f t="shared" si="381"/>
        <v>1.4067202857533685</v>
      </c>
      <c r="H8191" s="34">
        <f t="shared" si="382"/>
        <v>1.4067202857533685</v>
      </c>
      <c r="I8191" s="34">
        <f t="shared" si="383"/>
        <v>0</v>
      </c>
    </row>
    <row r="8192" spans="2:9" x14ac:dyDescent="0.25">
      <c r="B8192" s="9">
        <v>2021</v>
      </c>
      <c r="C8192" s="9">
        <v>12</v>
      </c>
      <c r="D8192" s="9">
        <v>23</v>
      </c>
      <c r="E8192" s="30">
        <f>I01_Avg!D8192</f>
        <v>1.2788576780097771</v>
      </c>
      <c r="F8192" s="30">
        <f>PVWatts_8.5kW!J8204</f>
        <v>0</v>
      </c>
      <c r="G8192" s="34">
        <f t="shared" si="381"/>
        <v>1.2788576780097771</v>
      </c>
      <c r="H8192" s="34">
        <f t="shared" si="382"/>
        <v>1.2788576780097771</v>
      </c>
      <c r="I8192" s="34">
        <f t="shared" si="383"/>
        <v>0</v>
      </c>
    </row>
    <row r="8193" spans="2:9" x14ac:dyDescent="0.25">
      <c r="B8193" s="9">
        <v>2021</v>
      </c>
      <c r="C8193" s="9">
        <v>12</v>
      </c>
      <c r="D8193" s="9">
        <v>0</v>
      </c>
      <c r="E8193" s="30">
        <f>I01_Avg!D8193</f>
        <v>1.2148328659296106</v>
      </c>
      <c r="F8193" s="30">
        <f>PVWatts_8.5kW!J8205</f>
        <v>0</v>
      </c>
      <c r="G8193" s="34">
        <f t="shared" si="381"/>
        <v>1.2148328659296106</v>
      </c>
      <c r="H8193" s="34">
        <f t="shared" si="382"/>
        <v>1.2148328659296106</v>
      </c>
      <c r="I8193" s="34">
        <f t="shared" si="383"/>
        <v>0</v>
      </c>
    </row>
    <row r="8194" spans="2:9" x14ac:dyDescent="0.25">
      <c r="B8194" s="9">
        <v>2021</v>
      </c>
      <c r="C8194" s="9">
        <v>12</v>
      </c>
      <c r="D8194" s="9">
        <v>1</v>
      </c>
      <c r="E8194" s="30">
        <f>I01_Avg!D8194</f>
        <v>1.1613004314411262</v>
      </c>
      <c r="F8194" s="30">
        <f>PVWatts_8.5kW!J8206</f>
        <v>0</v>
      </c>
      <c r="G8194" s="34">
        <f t="shared" si="381"/>
        <v>1.1613004314411262</v>
      </c>
      <c r="H8194" s="34">
        <f t="shared" si="382"/>
        <v>1.1613004314411262</v>
      </c>
      <c r="I8194" s="34">
        <f t="shared" si="383"/>
        <v>0</v>
      </c>
    </row>
    <row r="8195" spans="2:9" x14ac:dyDescent="0.25">
      <c r="B8195" s="9">
        <v>2021</v>
      </c>
      <c r="C8195" s="9">
        <v>12</v>
      </c>
      <c r="D8195" s="9">
        <v>2</v>
      </c>
      <c r="E8195" s="30">
        <f>I01_Avg!D8195</f>
        <v>1.0941700715483089</v>
      </c>
      <c r="F8195" s="30">
        <f>PVWatts_8.5kW!J8207</f>
        <v>0</v>
      </c>
      <c r="G8195" s="34">
        <f t="shared" si="381"/>
        <v>1.0941700715483089</v>
      </c>
      <c r="H8195" s="34">
        <f t="shared" si="382"/>
        <v>1.0941700715483089</v>
      </c>
      <c r="I8195" s="34">
        <f t="shared" si="383"/>
        <v>0</v>
      </c>
    </row>
    <row r="8196" spans="2:9" x14ac:dyDescent="0.25">
      <c r="B8196" s="9">
        <v>2021</v>
      </c>
      <c r="C8196" s="9">
        <v>12</v>
      </c>
      <c r="D8196" s="9">
        <v>3</v>
      </c>
      <c r="E8196" s="30">
        <f>I01_Avg!D8196</f>
        <v>1.1430676643497719</v>
      </c>
      <c r="F8196" s="30">
        <f>PVWatts_8.5kW!J8208</f>
        <v>0</v>
      </c>
      <c r="G8196" s="34">
        <f t="shared" si="381"/>
        <v>1.1430676643497719</v>
      </c>
      <c r="H8196" s="34">
        <f t="shared" si="382"/>
        <v>1.1430676643497719</v>
      </c>
      <c r="I8196" s="34">
        <f t="shared" si="383"/>
        <v>0</v>
      </c>
    </row>
    <row r="8197" spans="2:9" x14ac:dyDescent="0.25">
      <c r="B8197" s="9">
        <v>2021</v>
      </c>
      <c r="C8197" s="9">
        <v>12</v>
      </c>
      <c r="D8197" s="9">
        <v>4</v>
      </c>
      <c r="E8197" s="30">
        <f>I01_Avg!D8197</f>
        <v>1.2287412428853555</v>
      </c>
      <c r="F8197" s="30">
        <f>PVWatts_8.5kW!J8209</f>
        <v>0</v>
      </c>
      <c r="G8197" s="34">
        <f t="shared" si="381"/>
        <v>1.2287412428853555</v>
      </c>
      <c r="H8197" s="34">
        <f t="shared" si="382"/>
        <v>1.2287412428853555</v>
      </c>
      <c r="I8197" s="34">
        <f t="shared" si="383"/>
        <v>0</v>
      </c>
    </row>
    <row r="8198" spans="2:9" x14ac:dyDescent="0.25">
      <c r="B8198" s="9">
        <v>2021</v>
      </c>
      <c r="C8198" s="9">
        <v>12</v>
      </c>
      <c r="D8198" s="9">
        <v>5</v>
      </c>
      <c r="E8198" s="30">
        <f>I01_Avg!D8198</f>
        <v>1.3280383394770738</v>
      </c>
      <c r="F8198" s="30">
        <f>PVWatts_8.5kW!J8210</f>
        <v>0</v>
      </c>
      <c r="G8198" s="34">
        <f t="shared" si="381"/>
        <v>1.3280383394770738</v>
      </c>
      <c r="H8198" s="34">
        <f t="shared" si="382"/>
        <v>1.3280383394770738</v>
      </c>
      <c r="I8198" s="34">
        <f t="shared" si="383"/>
        <v>0</v>
      </c>
    </row>
    <row r="8199" spans="2:9" x14ac:dyDescent="0.25">
      <c r="B8199" s="9">
        <v>2021</v>
      </c>
      <c r="C8199" s="9">
        <v>12</v>
      </c>
      <c r="D8199" s="9">
        <v>6</v>
      </c>
      <c r="E8199" s="30">
        <f>I01_Avg!D8199</f>
        <v>1.5546403047462747</v>
      </c>
      <c r="F8199" s="30">
        <f>PVWatts_8.5kW!J8211</f>
        <v>0</v>
      </c>
      <c r="G8199" s="34">
        <f t="shared" si="381"/>
        <v>1.5546403047462747</v>
      </c>
      <c r="H8199" s="34">
        <f t="shared" si="382"/>
        <v>1.5546403047462747</v>
      </c>
      <c r="I8199" s="34">
        <f t="shared" si="383"/>
        <v>0</v>
      </c>
    </row>
    <row r="8200" spans="2:9" x14ac:dyDescent="0.25">
      <c r="B8200" s="9">
        <v>2021</v>
      </c>
      <c r="C8200" s="9">
        <v>12</v>
      </c>
      <c r="D8200" s="9">
        <v>7</v>
      </c>
      <c r="E8200" s="30">
        <f>I01_Avg!D8200</f>
        <v>1.7312798395898583</v>
      </c>
      <c r="F8200" s="30">
        <f>PVWatts_8.5kW!J8212</f>
        <v>0</v>
      </c>
      <c r="G8200" s="34">
        <f t="shared" si="381"/>
        <v>1.7312798395898583</v>
      </c>
      <c r="H8200" s="34">
        <f t="shared" si="382"/>
        <v>1.7312798395898583</v>
      </c>
      <c r="I8200" s="34">
        <f t="shared" si="383"/>
        <v>0</v>
      </c>
    </row>
    <row r="8201" spans="2:9" x14ac:dyDescent="0.25">
      <c r="B8201" s="9">
        <v>2021</v>
      </c>
      <c r="C8201" s="9">
        <v>12</v>
      </c>
      <c r="D8201" s="9">
        <v>8</v>
      </c>
      <c r="E8201" s="30">
        <f>I01_Avg!D8201</f>
        <v>1.6922594824574047</v>
      </c>
      <c r="F8201" s="30">
        <f>PVWatts_8.5kW!J8213</f>
        <v>0.24198900000000001</v>
      </c>
      <c r="G8201" s="34">
        <f t="shared" si="381"/>
        <v>1.4502704824574046</v>
      </c>
      <c r="H8201" s="34">
        <f t="shared" si="382"/>
        <v>1.4502704824574046</v>
      </c>
      <c r="I8201" s="34">
        <f t="shared" si="383"/>
        <v>0</v>
      </c>
    </row>
    <row r="8202" spans="2:9" x14ac:dyDescent="0.25">
      <c r="B8202" s="9">
        <v>2021</v>
      </c>
      <c r="C8202" s="9">
        <v>12</v>
      </c>
      <c r="D8202" s="9">
        <v>9</v>
      </c>
      <c r="E8202" s="30">
        <f>I01_Avg!D8202</f>
        <v>1.6747388379003552</v>
      </c>
      <c r="F8202" s="30">
        <f>PVWatts_8.5kW!J8214</f>
        <v>2.3538030000000001</v>
      </c>
      <c r="G8202" s="34">
        <f t="shared" ref="G8202:G8265" si="384">+E8202-F8202</f>
        <v>-0.67906416209964493</v>
      </c>
      <c r="H8202" s="34">
        <f t="shared" ref="H8202:H8265" si="385">+IF(G8202&gt;0,G8202,0)</f>
        <v>0</v>
      </c>
      <c r="I8202" s="34">
        <f t="shared" ref="I8202:I8265" si="386">+IF(G8202&lt;0,G8202,0)</f>
        <v>-0.67906416209964493</v>
      </c>
    </row>
    <row r="8203" spans="2:9" x14ac:dyDescent="0.25">
      <c r="B8203" s="9">
        <v>2021</v>
      </c>
      <c r="C8203" s="9">
        <v>12</v>
      </c>
      <c r="D8203" s="9">
        <v>10</v>
      </c>
      <c r="E8203" s="30">
        <f>I01_Avg!D8203</f>
        <v>1.6072098235818968</v>
      </c>
      <c r="F8203" s="30">
        <f>PVWatts_8.5kW!J8215</f>
        <v>3.7398370000000001</v>
      </c>
      <c r="G8203" s="34">
        <f t="shared" si="384"/>
        <v>-2.1326271764181035</v>
      </c>
      <c r="H8203" s="34">
        <f t="shared" si="385"/>
        <v>0</v>
      </c>
      <c r="I8203" s="34">
        <f t="shared" si="386"/>
        <v>-2.1326271764181035</v>
      </c>
    </row>
    <row r="8204" spans="2:9" x14ac:dyDescent="0.25">
      <c r="B8204" s="9">
        <v>2021</v>
      </c>
      <c r="C8204" s="9">
        <v>12</v>
      </c>
      <c r="D8204" s="9">
        <v>11</v>
      </c>
      <c r="E8204" s="30">
        <f>I01_Avg!D8204</f>
        <v>1.5438928110062118</v>
      </c>
      <c r="F8204" s="30">
        <f>PVWatts_8.5kW!J8216</f>
        <v>4.5444809999999993</v>
      </c>
      <c r="G8204" s="34">
        <f t="shared" si="384"/>
        <v>-3.0005881889937873</v>
      </c>
      <c r="H8204" s="34">
        <f t="shared" si="385"/>
        <v>0</v>
      </c>
      <c r="I8204" s="34">
        <f t="shared" si="386"/>
        <v>-3.0005881889937873</v>
      </c>
    </row>
    <row r="8205" spans="2:9" x14ac:dyDescent="0.25">
      <c r="B8205" s="9">
        <v>2021</v>
      </c>
      <c r="C8205" s="9">
        <v>12</v>
      </c>
      <c r="D8205" s="9">
        <v>12</v>
      </c>
      <c r="E8205" s="30">
        <f>I01_Avg!D8205</f>
        <v>1.4485160904774759</v>
      </c>
      <c r="F8205" s="30">
        <f>PVWatts_8.5kW!J8217</f>
        <v>4.9289520000000007</v>
      </c>
      <c r="G8205" s="34">
        <f t="shared" si="384"/>
        <v>-3.4804359095225248</v>
      </c>
      <c r="H8205" s="34">
        <f t="shared" si="385"/>
        <v>0</v>
      </c>
      <c r="I8205" s="34">
        <f t="shared" si="386"/>
        <v>-3.4804359095225248</v>
      </c>
    </row>
    <row r="8206" spans="2:9" x14ac:dyDescent="0.25">
      <c r="B8206" s="9">
        <v>2021</v>
      </c>
      <c r="C8206" s="9">
        <v>12</v>
      </c>
      <c r="D8206" s="9">
        <v>13</v>
      </c>
      <c r="E8206" s="30">
        <f>I01_Avg!D8206</f>
        <v>1.3849104139241879</v>
      </c>
      <c r="F8206" s="30">
        <f>PVWatts_8.5kW!J8218</f>
        <v>4.7374139999999993</v>
      </c>
      <c r="G8206" s="34">
        <f t="shared" si="384"/>
        <v>-3.3525035860758114</v>
      </c>
      <c r="H8206" s="34">
        <f t="shared" si="385"/>
        <v>0</v>
      </c>
      <c r="I8206" s="34">
        <f t="shared" si="386"/>
        <v>-3.3525035860758114</v>
      </c>
    </row>
    <row r="8207" spans="2:9" x14ac:dyDescent="0.25">
      <c r="B8207" s="9">
        <v>2021</v>
      </c>
      <c r="C8207" s="9">
        <v>12</v>
      </c>
      <c r="D8207" s="9">
        <v>14</v>
      </c>
      <c r="E8207" s="30">
        <f>I01_Avg!D8207</f>
        <v>1.3256031191315247</v>
      </c>
      <c r="F8207" s="30">
        <f>PVWatts_8.5kW!J8219</f>
        <v>3.949084</v>
      </c>
      <c r="G8207" s="34">
        <f t="shared" si="384"/>
        <v>-2.6234808808684753</v>
      </c>
      <c r="H8207" s="34">
        <f t="shared" si="385"/>
        <v>0</v>
      </c>
      <c r="I8207" s="34">
        <f t="shared" si="386"/>
        <v>-2.6234808808684753</v>
      </c>
    </row>
    <row r="8208" spans="2:9" x14ac:dyDescent="0.25">
      <c r="B8208" s="9">
        <v>2021</v>
      </c>
      <c r="C8208" s="9">
        <v>12</v>
      </c>
      <c r="D8208" s="9">
        <v>15</v>
      </c>
      <c r="E8208" s="30">
        <f>I01_Avg!D8208</f>
        <v>1.3229833631441323</v>
      </c>
      <c r="F8208" s="30">
        <f>PVWatts_8.5kW!J8220</f>
        <v>2.7177919999999998</v>
      </c>
      <c r="G8208" s="34">
        <f t="shared" si="384"/>
        <v>-1.3948086368558674</v>
      </c>
      <c r="H8208" s="34">
        <f t="shared" si="385"/>
        <v>0</v>
      </c>
      <c r="I8208" s="34">
        <f t="shared" si="386"/>
        <v>-1.3948086368558674</v>
      </c>
    </row>
    <row r="8209" spans="2:9" x14ac:dyDescent="0.25">
      <c r="B8209" s="9">
        <v>2021</v>
      </c>
      <c r="C8209" s="9">
        <v>12</v>
      </c>
      <c r="D8209" s="9">
        <v>16</v>
      </c>
      <c r="E8209" s="30">
        <f>I01_Avg!D8209</f>
        <v>1.4663660422861282</v>
      </c>
      <c r="F8209" s="30">
        <f>PVWatts_8.5kW!J8221</f>
        <v>1.074867</v>
      </c>
      <c r="G8209" s="34">
        <f t="shared" si="384"/>
        <v>0.3914990422861282</v>
      </c>
      <c r="H8209" s="34">
        <f t="shared" si="385"/>
        <v>0.3914990422861282</v>
      </c>
      <c r="I8209" s="34">
        <f t="shared" si="386"/>
        <v>0</v>
      </c>
    </row>
    <row r="8210" spans="2:9" x14ac:dyDescent="0.25">
      <c r="B8210" s="9">
        <v>2021</v>
      </c>
      <c r="C8210" s="9">
        <v>12</v>
      </c>
      <c r="D8210" s="9">
        <v>17</v>
      </c>
      <c r="E8210" s="30">
        <f>I01_Avg!D8210</f>
        <v>1.6739269225786915</v>
      </c>
      <c r="F8210" s="30">
        <f>PVWatts_8.5kW!J8222</f>
        <v>0</v>
      </c>
      <c r="G8210" s="34">
        <f t="shared" si="384"/>
        <v>1.6739269225786915</v>
      </c>
      <c r="H8210" s="34">
        <f t="shared" si="385"/>
        <v>1.6739269225786915</v>
      </c>
      <c r="I8210" s="34">
        <f t="shared" si="386"/>
        <v>0</v>
      </c>
    </row>
    <row r="8211" spans="2:9" x14ac:dyDescent="0.25">
      <c r="B8211" s="9">
        <v>2021</v>
      </c>
      <c r="C8211" s="9">
        <v>12</v>
      </c>
      <c r="D8211" s="9">
        <v>18</v>
      </c>
      <c r="E8211" s="30">
        <f>I01_Avg!D8211</f>
        <v>1.781443732729765</v>
      </c>
      <c r="F8211" s="30">
        <f>PVWatts_8.5kW!J8223</f>
        <v>0</v>
      </c>
      <c r="G8211" s="34">
        <f t="shared" si="384"/>
        <v>1.781443732729765</v>
      </c>
      <c r="H8211" s="34">
        <f t="shared" si="385"/>
        <v>1.781443732729765</v>
      </c>
      <c r="I8211" s="34">
        <f t="shared" si="386"/>
        <v>0</v>
      </c>
    </row>
    <row r="8212" spans="2:9" x14ac:dyDescent="0.25">
      <c r="B8212" s="9">
        <v>2021</v>
      </c>
      <c r="C8212" s="9">
        <v>12</v>
      </c>
      <c r="D8212" s="9">
        <v>19</v>
      </c>
      <c r="E8212" s="30">
        <f>I01_Avg!D8212</f>
        <v>1.7635769733364517</v>
      </c>
      <c r="F8212" s="30">
        <f>PVWatts_8.5kW!J8224</f>
        <v>0</v>
      </c>
      <c r="G8212" s="34">
        <f t="shared" si="384"/>
        <v>1.7635769733364517</v>
      </c>
      <c r="H8212" s="34">
        <f t="shared" si="385"/>
        <v>1.7635769733364517</v>
      </c>
      <c r="I8212" s="34">
        <f t="shared" si="386"/>
        <v>0</v>
      </c>
    </row>
    <row r="8213" spans="2:9" x14ac:dyDescent="0.25">
      <c r="B8213" s="9">
        <v>2021</v>
      </c>
      <c r="C8213" s="9">
        <v>12</v>
      </c>
      <c r="D8213" s="9">
        <v>20</v>
      </c>
      <c r="E8213" s="30">
        <f>I01_Avg!D8213</f>
        <v>1.7041718847764769</v>
      </c>
      <c r="F8213" s="30">
        <f>PVWatts_8.5kW!J8225</f>
        <v>0</v>
      </c>
      <c r="G8213" s="34">
        <f t="shared" si="384"/>
        <v>1.7041718847764769</v>
      </c>
      <c r="H8213" s="34">
        <f t="shared" si="385"/>
        <v>1.7041718847764769</v>
      </c>
      <c r="I8213" s="34">
        <f t="shared" si="386"/>
        <v>0</v>
      </c>
    </row>
    <row r="8214" spans="2:9" x14ac:dyDescent="0.25">
      <c r="B8214" s="9">
        <v>2021</v>
      </c>
      <c r="C8214" s="9">
        <v>12</v>
      </c>
      <c r="D8214" s="9">
        <v>21</v>
      </c>
      <c r="E8214" s="30">
        <f>I01_Avg!D8214</f>
        <v>1.6083238798880859</v>
      </c>
      <c r="F8214" s="30">
        <f>PVWatts_8.5kW!J8226</f>
        <v>0</v>
      </c>
      <c r="G8214" s="34">
        <f t="shared" si="384"/>
        <v>1.6083238798880859</v>
      </c>
      <c r="H8214" s="34">
        <f t="shared" si="385"/>
        <v>1.6083238798880859</v>
      </c>
      <c r="I8214" s="34">
        <f t="shared" si="386"/>
        <v>0</v>
      </c>
    </row>
    <row r="8215" spans="2:9" x14ac:dyDescent="0.25">
      <c r="B8215" s="9">
        <v>2021</v>
      </c>
      <c r="C8215" s="9">
        <v>12</v>
      </c>
      <c r="D8215" s="9">
        <v>22</v>
      </c>
      <c r="E8215" s="30">
        <f>I01_Avg!D8215</f>
        <v>1.416541515921931</v>
      </c>
      <c r="F8215" s="30">
        <f>PVWatts_8.5kW!J8227</f>
        <v>0</v>
      </c>
      <c r="G8215" s="34">
        <f t="shared" si="384"/>
        <v>1.416541515921931</v>
      </c>
      <c r="H8215" s="34">
        <f t="shared" si="385"/>
        <v>1.416541515921931</v>
      </c>
      <c r="I8215" s="34">
        <f t="shared" si="386"/>
        <v>0</v>
      </c>
    </row>
    <row r="8216" spans="2:9" x14ac:dyDescent="0.25">
      <c r="B8216" s="9">
        <v>2021</v>
      </c>
      <c r="C8216" s="9">
        <v>12</v>
      </c>
      <c r="D8216" s="9">
        <v>23</v>
      </c>
      <c r="E8216" s="30">
        <f>I01_Avg!D8216</f>
        <v>1.2991343843164478</v>
      </c>
      <c r="F8216" s="30">
        <f>PVWatts_8.5kW!J8228</f>
        <v>0</v>
      </c>
      <c r="G8216" s="34">
        <f t="shared" si="384"/>
        <v>1.2991343843164478</v>
      </c>
      <c r="H8216" s="34">
        <f t="shared" si="385"/>
        <v>1.2991343843164478</v>
      </c>
      <c r="I8216" s="34">
        <f t="shared" si="386"/>
        <v>0</v>
      </c>
    </row>
    <row r="8217" spans="2:9" x14ac:dyDescent="0.25">
      <c r="B8217" s="9">
        <v>2021</v>
      </c>
      <c r="C8217" s="9">
        <v>12</v>
      </c>
      <c r="D8217" s="9">
        <v>0</v>
      </c>
      <c r="E8217" s="30">
        <f>I01_Avg!D8217</f>
        <v>1.2684964323633083</v>
      </c>
      <c r="F8217" s="30">
        <f>PVWatts_8.5kW!J8229</f>
        <v>0</v>
      </c>
      <c r="G8217" s="34">
        <f t="shared" si="384"/>
        <v>1.2684964323633083</v>
      </c>
      <c r="H8217" s="34">
        <f t="shared" si="385"/>
        <v>1.2684964323633083</v>
      </c>
      <c r="I8217" s="34">
        <f t="shared" si="386"/>
        <v>0</v>
      </c>
    </row>
    <row r="8218" spans="2:9" x14ac:dyDescent="0.25">
      <c r="B8218" s="9">
        <v>2021</v>
      </c>
      <c r="C8218" s="9">
        <v>12</v>
      </c>
      <c r="D8218" s="9">
        <v>1</v>
      </c>
      <c r="E8218" s="30">
        <f>I01_Avg!D8218</f>
        <v>1.2101219214242049</v>
      </c>
      <c r="F8218" s="30">
        <f>PVWatts_8.5kW!J8230</f>
        <v>0</v>
      </c>
      <c r="G8218" s="34">
        <f t="shared" si="384"/>
        <v>1.2101219214242049</v>
      </c>
      <c r="H8218" s="34">
        <f t="shared" si="385"/>
        <v>1.2101219214242049</v>
      </c>
      <c r="I8218" s="34">
        <f t="shared" si="386"/>
        <v>0</v>
      </c>
    </row>
    <row r="8219" spans="2:9" x14ac:dyDescent="0.25">
      <c r="B8219" s="9">
        <v>2021</v>
      </c>
      <c r="C8219" s="9">
        <v>12</v>
      </c>
      <c r="D8219" s="9">
        <v>2</v>
      </c>
      <c r="E8219" s="30">
        <f>I01_Avg!D8219</f>
        <v>1.2035189734598162</v>
      </c>
      <c r="F8219" s="30">
        <f>PVWatts_8.5kW!J8231</f>
        <v>0</v>
      </c>
      <c r="G8219" s="34">
        <f t="shared" si="384"/>
        <v>1.2035189734598162</v>
      </c>
      <c r="H8219" s="34">
        <f t="shared" si="385"/>
        <v>1.2035189734598162</v>
      </c>
      <c r="I8219" s="34">
        <f t="shared" si="386"/>
        <v>0</v>
      </c>
    </row>
    <row r="8220" spans="2:9" x14ac:dyDescent="0.25">
      <c r="B8220" s="9">
        <v>2021</v>
      </c>
      <c r="C8220" s="9">
        <v>12</v>
      </c>
      <c r="D8220" s="9">
        <v>3</v>
      </c>
      <c r="E8220" s="30">
        <f>I01_Avg!D8220</f>
        <v>1.2264703622767585</v>
      </c>
      <c r="F8220" s="30">
        <f>PVWatts_8.5kW!J8232</f>
        <v>0</v>
      </c>
      <c r="G8220" s="34">
        <f t="shared" si="384"/>
        <v>1.2264703622767585</v>
      </c>
      <c r="H8220" s="34">
        <f t="shared" si="385"/>
        <v>1.2264703622767585</v>
      </c>
      <c r="I8220" s="34">
        <f t="shared" si="386"/>
        <v>0</v>
      </c>
    </row>
    <row r="8221" spans="2:9" x14ac:dyDescent="0.25">
      <c r="B8221" s="9">
        <v>2021</v>
      </c>
      <c r="C8221" s="9">
        <v>12</v>
      </c>
      <c r="D8221" s="9">
        <v>4</v>
      </c>
      <c r="E8221" s="30">
        <f>I01_Avg!D8221</f>
        <v>1.2971816471016182</v>
      </c>
      <c r="F8221" s="30">
        <f>PVWatts_8.5kW!J8233</f>
        <v>0</v>
      </c>
      <c r="G8221" s="34">
        <f t="shared" si="384"/>
        <v>1.2971816471016182</v>
      </c>
      <c r="H8221" s="34">
        <f t="shared" si="385"/>
        <v>1.2971816471016182</v>
      </c>
      <c r="I8221" s="34">
        <f t="shared" si="386"/>
        <v>0</v>
      </c>
    </row>
    <row r="8222" spans="2:9" x14ac:dyDescent="0.25">
      <c r="B8222" s="9">
        <v>2021</v>
      </c>
      <c r="C8222" s="9">
        <v>12</v>
      </c>
      <c r="D8222" s="9">
        <v>5</v>
      </c>
      <c r="E8222" s="30">
        <f>I01_Avg!D8222</f>
        <v>1.4271873181133046</v>
      </c>
      <c r="F8222" s="30">
        <f>PVWatts_8.5kW!J8234</f>
        <v>0</v>
      </c>
      <c r="G8222" s="34">
        <f t="shared" si="384"/>
        <v>1.4271873181133046</v>
      </c>
      <c r="H8222" s="34">
        <f t="shared" si="385"/>
        <v>1.4271873181133046</v>
      </c>
      <c r="I8222" s="34">
        <f t="shared" si="386"/>
        <v>0</v>
      </c>
    </row>
    <row r="8223" spans="2:9" x14ac:dyDescent="0.25">
      <c r="B8223" s="9">
        <v>2021</v>
      </c>
      <c r="C8223" s="9">
        <v>12</v>
      </c>
      <c r="D8223" s="9">
        <v>6</v>
      </c>
      <c r="E8223" s="30">
        <f>I01_Avg!D8223</f>
        <v>1.6281236891421367</v>
      </c>
      <c r="F8223" s="30">
        <f>PVWatts_8.5kW!J8235</f>
        <v>0</v>
      </c>
      <c r="G8223" s="34">
        <f t="shared" si="384"/>
        <v>1.6281236891421367</v>
      </c>
      <c r="H8223" s="34">
        <f t="shared" si="385"/>
        <v>1.6281236891421367</v>
      </c>
      <c r="I8223" s="34">
        <f t="shared" si="386"/>
        <v>0</v>
      </c>
    </row>
    <row r="8224" spans="2:9" x14ac:dyDescent="0.25">
      <c r="B8224" s="9">
        <v>2021</v>
      </c>
      <c r="C8224" s="9">
        <v>12</v>
      </c>
      <c r="D8224" s="9">
        <v>7</v>
      </c>
      <c r="E8224" s="30">
        <f>I01_Avg!D8224</f>
        <v>1.7125210637103681</v>
      </c>
      <c r="F8224" s="30">
        <f>PVWatts_8.5kW!J8236</f>
        <v>0</v>
      </c>
      <c r="G8224" s="34">
        <f t="shared" si="384"/>
        <v>1.7125210637103681</v>
      </c>
      <c r="H8224" s="34">
        <f t="shared" si="385"/>
        <v>1.7125210637103681</v>
      </c>
      <c r="I8224" s="34">
        <f t="shared" si="386"/>
        <v>0</v>
      </c>
    </row>
    <row r="8225" spans="2:9" x14ac:dyDescent="0.25">
      <c r="B8225" s="9">
        <v>2021</v>
      </c>
      <c r="C8225" s="9">
        <v>12</v>
      </c>
      <c r="D8225" s="9">
        <v>8</v>
      </c>
      <c r="E8225" s="30">
        <f>I01_Avg!D8225</f>
        <v>1.6940658289985966</v>
      </c>
      <c r="F8225" s="30">
        <f>PVWatts_8.5kW!J8237</f>
        <v>0.73474000000000006</v>
      </c>
      <c r="G8225" s="34">
        <f t="shared" si="384"/>
        <v>0.95932582899859653</v>
      </c>
      <c r="H8225" s="34">
        <f t="shared" si="385"/>
        <v>0.95932582899859653</v>
      </c>
      <c r="I8225" s="34">
        <f t="shared" si="386"/>
        <v>0</v>
      </c>
    </row>
    <row r="8226" spans="2:9" x14ac:dyDescent="0.25">
      <c r="B8226" s="9">
        <v>2021</v>
      </c>
      <c r="C8226" s="9">
        <v>12</v>
      </c>
      <c r="D8226" s="9">
        <v>9</v>
      </c>
      <c r="E8226" s="30">
        <f>I01_Avg!D8226</f>
        <v>1.6304439052324227</v>
      </c>
      <c r="F8226" s="30">
        <f>PVWatts_8.5kW!J8238</f>
        <v>2.3597170000000003</v>
      </c>
      <c r="G8226" s="34">
        <f t="shared" si="384"/>
        <v>-0.72927309476757762</v>
      </c>
      <c r="H8226" s="34">
        <f t="shared" si="385"/>
        <v>0</v>
      </c>
      <c r="I8226" s="34">
        <f t="shared" si="386"/>
        <v>-0.72927309476757762</v>
      </c>
    </row>
    <row r="8227" spans="2:9" x14ac:dyDescent="0.25">
      <c r="B8227" s="9">
        <v>2021</v>
      </c>
      <c r="C8227" s="9">
        <v>12</v>
      </c>
      <c r="D8227" s="9">
        <v>10</v>
      </c>
      <c r="E8227" s="30">
        <f>I01_Avg!D8227</f>
        <v>1.5440666583991896</v>
      </c>
      <c r="F8227" s="30">
        <f>PVWatts_8.5kW!J8239</f>
        <v>3.6277499999999998</v>
      </c>
      <c r="G8227" s="34">
        <f t="shared" si="384"/>
        <v>-2.0836833416008105</v>
      </c>
      <c r="H8227" s="34">
        <f t="shared" si="385"/>
        <v>0</v>
      </c>
      <c r="I8227" s="34">
        <f t="shared" si="386"/>
        <v>-2.0836833416008105</v>
      </c>
    </row>
    <row r="8228" spans="2:9" x14ac:dyDescent="0.25">
      <c r="B8228" s="9">
        <v>2021</v>
      </c>
      <c r="C8228" s="9">
        <v>12</v>
      </c>
      <c r="D8228" s="9">
        <v>11</v>
      </c>
      <c r="E8228" s="30">
        <f>I01_Avg!D8228</f>
        <v>1.5048455101364198</v>
      </c>
      <c r="F8228" s="30">
        <f>PVWatts_8.5kW!J8240</f>
        <v>3.184196</v>
      </c>
      <c r="G8228" s="34">
        <f t="shared" si="384"/>
        <v>-1.6793504898635803</v>
      </c>
      <c r="H8228" s="34">
        <f t="shared" si="385"/>
        <v>0</v>
      </c>
      <c r="I8228" s="34">
        <f t="shared" si="386"/>
        <v>-1.6793504898635803</v>
      </c>
    </row>
    <row r="8229" spans="2:9" x14ac:dyDescent="0.25">
      <c r="B8229" s="9">
        <v>2021</v>
      </c>
      <c r="C8229" s="9">
        <v>12</v>
      </c>
      <c r="D8229" s="9">
        <v>12</v>
      </c>
      <c r="E8229" s="30">
        <f>I01_Avg!D8229</f>
        <v>1.5121234672018977</v>
      </c>
      <c r="F8229" s="30">
        <f>PVWatts_8.5kW!J8241</f>
        <v>4.6543429999999999</v>
      </c>
      <c r="G8229" s="34">
        <f t="shared" si="384"/>
        <v>-3.1422195327981024</v>
      </c>
      <c r="H8229" s="34">
        <f t="shared" si="385"/>
        <v>0</v>
      </c>
      <c r="I8229" s="34">
        <f t="shared" si="386"/>
        <v>-3.1422195327981024</v>
      </c>
    </row>
    <row r="8230" spans="2:9" x14ac:dyDescent="0.25">
      <c r="B8230" s="9">
        <v>2021</v>
      </c>
      <c r="C8230" s="9">
        <v>12</v>
      </c>
      <c r="D8230" s="9">
        <v>13</v>
      </c>
      <c r="E8230" s="30">
        <f>I01_Avg!D8230</f>
        <v>1.567141167920562</v>
      </c>
      <c r="F8230" s="30">
        <f>PVWatts_8.5kW!J8242</f>
        <v>4.4149409999999998</v>
      </c>
      <c r="G8230" s="34">
        <f t="shared" si="384"/>
        <v>-2.8477998320794375</v>
      </c>
      <c r="H8230" s="34">
        <f t="shared" si="385"/>
        <v>0</v>
      </c>
      <c r="I8230" s="34">
        <f t="shared" si="386"/>
        <v>-2.8477998320794375</v>
      </c>
    </row>
    <row r="8231" spans="2:9" x14ac:dyDescent="0.25">
      <c r="B8231" s="9">
        <v>2021</v>
      </c>
      <c r="C8231" s="9">
        <v>12</v>
      </c>
      <c r="D8231" s="9">
        <v>14</v>
      </c>
      <c r="E8231" s="30">
        <f>I01_Avg!D8231</f>
        <v>1.4948276538007839</v>
      </c>
      <c r="F8231" s="30">
        <f>PVWatts_8.5kW!J8243</f>
        <v>3.6393369999999998</v>
      </c>
      <c r="G8231" s="34">
        <f t="shared" si="384"/>
        <v>-2.1445093461992162</v>
      </c>
      <c r="H8231" s="34">
        <f t="shared" si="385"/>
        <v>0</v>
      </c>
      <c r="I8231" s="34">
        <f t="shared" si="386"/>
        <v>-2.1445093461992162</v>
      </c>
    </row>
    <row r="8232" spans="2:9" x14ac:dyDescent="0.25">
      <c r="B8232" s="9">
        <v>2021</v>
      </c>
      <c r="C8232" s="9">
        <v>12</v>
      </c>
      <c r="D8232" s="9">
        <v>15</v>
      </c>
      <c r="E8232" s="30">
        <f>I01_Avg!D8232</f>
        <v>1.4911617710973468</v>
      </c>
      <c r="F8232" s="30">
        <f>PVWatts_8.5kW!J8244</f>
        <v>2.5256619999999996</v>
      </c>
      <c r="G8232" s="34">
        <f t="shared" si="384"/>
        <v>-1.0345002289026528</v>
      </c>
      <c r="H8232" s="34">
        <f t="shared" si="385"/>
        <v>0</v>
      </c>
      <c r="I8232" s="34">
        <f t="shared" si="386"/>
        <v>-1.0345002289026528</v>
      </c>
    </row>
    <row r="8233" spans="2:9" x14ac:dyDescent="0.25">
      <c r="B8233" s="9">
        <v>2021</v>
      </c>
      <c r="C8233" s="9">
        <v>12</v>
      </c>
      <c r="D8233" s="9">
        <v>16</v>
      </c>
      <c r="E8233" s="30">
        <f>I01_Avg!D8233</f>
        <v>1.6753737984173129</v>
      </c>
      <c r="F8233" s="30">
        <f>PVWatts_8.5kW!J8245</f>
        <v>1.0144120000000001</v>
      </c>
      <c r="G8233" s="34">
        <f t="shared" si="384"/>
        <v>0.66096179841731284</v>
      </c>
      <c r="H8233" s="34">
        <f t="shared" si="385"/>
        <v>0.66096179841731284</v>
      </c>
      <c r="I8233" s="34">
        <f t="shared" si="386"/>
        <v>0</v>
      </c>
    </row>
    <row r="8234" spans="2:9" x14ac:dyDescent="0.25">
      <c r="B8234" s="9">
        <v>2021</v>
      </c>
      <c r="C8234" s="9">
        <v>12</v>
      </c>
      <c r="D8234" s="9">
        <v>17</v>
      </c>
      <c r="E8234" s="30">
        <f>I01_Avg!D8234</f>
        <v>1.8864368755210768</v>
      </c>
      <c r="F8234" s="30">
        <f>PVWatts_8.5kW!J8246</f>
        <v>0</v>
      </c>
      <c r="G8234" s="34">
        <f t="shared" si="384"/>
        <v>1.8864368755210768</v>
      </c>
      <c r="H8234" s="34">
        <f t="shared" si="385"/>
        <v>1.8864368755210768</v>
      </c>
      <c r="I8234" s="34">
        <f t="shared" si="386"/>
        <v>0</v>
      </c>
    </row>
    <row r="8235" spans="2:9" x14ac:dyDescent="0.25">
      <c r="B8235" s="9">
        <v>2021</v>
      </c>
      <c r="C8235" s="9">
        <v>12</v>
      </c>
      <c r="D8235" s="9">
        <v>18</v>
      </c>
      <c r="E8235" s="30">
        <f>I01_Avg!D8235</f>
        <v>1.89451109747073</v>
      </c>
      <c r="F8235" s="30">
        <f>PVWatts_8.5kW!J8247</f>
        <v>0</v>
      </c>
      <c r="G8235" s="34">
        <f t="shared" si="384"/>
        <v>1.89451109747073</v>
      </c>
      <c r="H8235" s="34">
        <f t="shared" si="385"/>
        <v>1.89451109747073</v>
      </c>
      <c r="I8235" s="34">
        <f t="shared" si="386"/>
        <v>0</v>
      </c>
    </row>
    <row r="8236" spans="2:9" x14ac:dyDescent="0.25">
      <c r="B8236" s="9">
        <v>2021</v>
      </c>
      <c r="C8236" s="9">
        <v>12</v>
      </c>
      <c r="D8236" s="9">
        <v>19</v>
      </c>
      <c r="E8236" s="30">
        <f>I01_Avg!D8236</f>
        <v>1.8299699771721818</v>
      </c>
      <c r="F8236" s="30">
        <f>PVWatts_8.5kW!J8248</f>
        <v>0</v>
      </c>
      <c r="G8236" s="34">
        <f t="shared" si="384"/>
        <v>1.8299699771721818</v>
      </c>
      <c r="H8236" s="34">
        <f t="shared" si="385"/>
        <v>1.8299699771721818</v>
      </c>
      <c r="I8236" s="34">
        <f t="shared" si="386"/>
        <v>0</v>
      </c>
    </row>
    <row r="8237" spans="2:9" x14ac:dyDescent="0.25">
      <c r="B8237" s="9">
        <v>2021</v>
      </c>
      <c r="C8237" s="9">
        <v>12</v>
      </c>
      <c r="D8237" s="9">
        <v>20</v>
      </c>
      <c r="E8237" s="30">
        <f>I01_Avg!D8237</f>
        <v>1.8495008667356847</v>
      </c>
      <c r="F8237" s="30">
        <f>PVWatts_8.5kW!J8249</f>
        <v>0</v>
      </c>
      <c r="G8237" s="34">
        <f t="shared" si="384"/>
        <v>1.8495008667356847</v>
      </c>
      <c r="H8237" s="34">
        <f t="shared" si="385"/>
        <v>1.8495008667356847</v>
      </c>
      <c r="I8237" s="34">
        <f t="shared" si="386"/>
        <v>0</v>
      </c>
    </row>
    <row r="8238" spans="2:9" x14ac:dyDescent="0.25">
      <c r="B8238" s="9">
        <v>2021</v>
      </c>
      <c r="C8238" s="9">
        <v>12</v>
      </c>
      <c r="D8238" s="9">
        <v>21</v>
      </c>
      <c r="E8238" s="30">
        <f>I01_Avg!D8238</f>
        <v>1.7431557831422291</v>
      </c>
      <c r="F8238" s="30">
        <f>PVWatts_8.5kW!J8250</f>
        <v>0</v>
      </c>
      <c r="G8238" s="34">
        <f t="shared" si="384"/>
        <v>1.7431557831422291</v>
      </c>
      <c r="H8238" s="34">
        <f t="shared" si="385"/>
        <v>1.7431557831422291</v>
      </c>
      <c r="I8238" s="34">
        <f t="shared" si="386"/>
        <v>0</v>
      </c>
    </row>
    <row r="8239" spans="2:9" x14ac:dyDescent="0.25">
      <c r="B8239" s="9">
        <v>2021</v>
      </c>
      <c r="C8239" s="9">
        <v>12</v>
      </c>
      <c r="D8239" s="9">
        <v>22</v>
      </c>
      <c r="E8239" s="30">
        <f>I01_Avg!D8239</f>
        <v>1.5189893441792106</v>
      </c>
      <c r="F8239" s="30">
        <f>PVWatts_8.5kW!J8251</f>
        <v>0</v>
      </c>
      <c r="G8239" s="34">
        <f t="shared" si="384"/>
        <v>1.5189893441792106</v>
      </c>
      <c r="H8239" s="34">
        <f t="shared" si="385"/>
        <v>1.5189893441792106</v>
      </c>
      <c r="I8239" s="34">
        <f t="shared" si="386"/>
        <v>0</v>
      </c>
    </row>
    <row r="8240" spans="2:9" x14ac:dyDescent="0.25">
      <c r="B8240" s="9">
        <v>2021</v>
      </c>
      <c r="C8240" s="9">
        <v>12</v>
      </c>
      <c r="D8240" s="9">
        <v>23</v>
      </c>
      <c r="E8240" s="30">
        <f>I01_Avg!D8240</f>
        <v>1.3727257685814935</v>
      </c>
      <c r="F8240" s="30">
        <f>PVWatts_8.5kW!J8252</f>
        <v>0</v>
      </c>
      <c r="G8240" s="34">
        <f t="shared" si="384"/>
        <v>1.3727257685814935</v>
      </c>
      <c r="H8240" s="34">
        <f t="shared" si="385"/>
        <v>1.3727257685814935</v>
      </c>
      <c r="I8240" s="34">
        <f t="shared" si="386"/>
        <v>0</v>
      </c>
    </row>
    <row r="8241" spans="2:9" x14ac:dyDescent="0.25">
      <c r="B8241" s="9">
        <v>2021</v>
      </c>
      <c r="C8241" s="9">
        <v>12</v>
      </c>
      <c r="D8241" s="9">
        <v>0</v>
      </c>
      <c r="E8241" s="30">
        <f>I01_Avg!D8241</f>
        <v>1.3909209789433776</v>
      </c>
      <c r="F8241" s="30">
        <f>PVWatts_8.5kW!J8253</f>
        <v>0</v>
      </c>
      <c r="G8241" s="34">
        <f t="shared" si="384"/>
        <v>1.3909209789433776</v>
      </c>
      <c r="H8241" s="34">
        <f t="shared" si="385"/>
        <v>1.3909209789433776</v>
      </c>
      <c r="I8241" s="34">
        <f t="shared" si="386"/>
        <v>0</v>
      </c>
    </row>
    <row r="8242" spans="2:9" x14ac:dyDescent="0.25">
      <c r="B8242" s="9">
        <v>2021</v>
      </c>
      <c r="C8242" s="9">
        <v>12</v>
      </c>
      <c r="D8242" s="9">
        <v>1</v>
      </c>
      <c r="E8242" s="30">
        <f>I01_Avg!D8242</f>
        <v>1.3523695886464606</v>
      </c>
      <c r="F8242" s="30">
        <f>PVWatts_8.5kW!J8254</f>
        <v>0</v>
      </c>
      <c r="G8242" s="34">
        <f t="shared" si="384"/>
        <v>1.3523695886464606</v>
      </c>
      <c r="H8242" s="34">
        <f t="shared" si="385"/>
        <v>1.3523695886464606</v>
      </c>
      <c r="I8242" s="34">
        <f t="shared" si="386"/>
        <v>0</v>
      </c>
    </row>
    <row r="8243" spans="2:9" x14ac:dyDescent="0.25">
      <c r="B8243" s="9">
        <v>2021</v>
      </c>
      <c r="C8243" s="9">
        <v>12</v>
      </c>
      <c r="D8243" s="9">
        <v>2</v>
      </c>
      <c r="E8243" s="30">
        <f>I01_Avg!D8243</f>
        <v>1.3610915440123195</v>
      </c>
      <c r="F8243" s="30">
        <f>PVWatts_8.5kW!J8255</f>
        <v>0</v>
      </c>
      <c r="G8243" s="34">
        <f t="shared" si="384"/>
        <v>1.3610915440123195</v>
      </c>
      <c r="H8243" s="34">
        <f t="shared" si="385"/>
        <v>1.3610915440123195</v>
      </c>
      <c r="I8243" s="34">
        <f t="shared" si="386"/>
        <v>0</v>
      </c>
    </row>
    <row r="8244" spans="2:9" x14ac:dyDescent="0.25">
      <c r="B8244" s="9">
        <v>2021</v>
      </c>
      <c r="C8244" s="9">
        <v>12</v>
      </c>
      <c r="D8244" s="9">
        <v>3</v>
      </c>
      <c r="E8244" s="30">
        <f>I01_Avg!D8244</f>
        <v>1.3772189278413891</v>
      </c>
      <c r="F8244" s="30">
        <f>PVWatts_8.5kW!J8256</f>
        <v>0</v>
      </c>
      <c r="G8244" s="34">
        <f t="shared" si="384"/>
        <v>1.3772189278413891</v>
      </c>
      <c r="H8244" s="34">
        <f t="shared" si="385"/>
        <v>1.3772189278413891</v>
      </c>
      <c r="I8244" s="34">
        <f t="shared" si="386"/>
        <v>0</v>
      </c>
    </row>
    <row r="8245" spans="2:9" x14ac:dyDescent="0.25">
      <c r="B8245" s="9">
        <v>2021</v>
      </c>
      <c r="C8245" s="9">
        <v>12</v>
      </c>
      <c r="D8245" s="9">
        <v>4</v>
      </c>
      <c r="E8245" s="30">
        <f>I01_Avg!D8245</f>
        <v>1.4513115071660612</v>
      </c>
      <c r="F8245" s="30">
        <f>PVWatts_8.5kW!J8257</f>
        <v>0</v>
      </c>
      <c r="G8245" s="34">
        <f t="shared" si="384"/>
        <v>1.4513115071660612</v>
      </c>
      <c r="H8245" s="34">
        <f t="shared" si="385"/>
        <v>1.4513115071660612</v>
      </c>
      <c r="I8245" s="34">
        <f t="shared" si="386"/>
        <v>0</v>
      </c>
    </row>
    <row r="8246" spans="2:9" x14ac:dyDescent="0.25">
      <c r="B8246" s="9">
        <v>2021</v>
      </c>
      <c r="C8246" s="9">
        <v>12</v>
      </c>
      <c r="D8246" s="9">
        <v>5</v>
      </c>
      <c r="E8246" s="30">
        <f>I01_Avg!D8246</f>
        <v>1.5383973768760399</v>
      </c>
      <c r="F8246" s="30">
        <f>PVWatts_8.5kW!J8258</f>
        <v>0</v>
      </c>
      <c r="G8246" s="34">
        <f t="shared" si="384"/>
        <v>1.5383973768760399</v>
      </c>
      <c r="H8246" s="34">
        <f t="shared" si="385"/>
        <v>1.5383973768760399</v>
      </c>
      <c r="I8246" s="34">
        <f t="shared" si="386"/>
        <v>0</v>
      </c>
    </row>
    <row r="8247" spans="2:9" x14ac:dyDescent="0.25">
      <c r="B8247" s="9">
        <v>2021</v>
      </c>
      <c r="C8247" s="9">
        <v>12</v>
      </c>
      <c r="D8247" s="9">
        <v>6</v>
      </c>
      <c r="E8247" s="30">
        <f>I01_Avg!D8247</f>
        <v>1.7517886285350786</v>
      </c>
      <c r="F8247" s="30">
        <f>PVWatts_8.5kW!J8259</f>
        <v>0</v>
      </c>
      <c r="G8247" s="34">
        <f t="shared" si="384"/>
        <v>1.7517886285350786</v>
      </c>
      <c r="H8247" s="34">
        <f t="shared" si="385"/>
        <v>1.7517886285350786</v>
      </c>
      <c r="I8247" s="34">
        <f t="shared" si="386"/>
        <v>0</v>
      </c>
    </row>
    <row r="8248" spans="2:9" x14ac:dyDescent="0.25">
      <c r="B8248" s="9">
        <v>2021</v>
      </c>
      <c r="C8248" s="9">
        <v>12</v>
      </c>
      <c r="D8248" s="9">
        <v>7</v>
      </c>
      <c r="E8248" s="30">
        <f>I01_Avg!D8248</f>
        <v>1.8907313150964604</v>
      </c>
      <c r="F8248" s="30">
        <f>PVWatts_8.5kW!J8260</f>
        <v>0</v>
      </c>
      <c r="G8248" s="34">
        <f t="shared" si="384"/>
        <v>1.8907313150964604</v>
      </c>
      <c r="H8248" s="34">
        <f t="shared" si="385"/>
        <v>1.8907313150964604</v>
      </c>
      <c r="I8248" s="34">
        <f t="shared" si="386"/>
        <v>0</v>
      </c>
    </row>
    <row r="8249" spans="2:9" x14ac:dyDescent="0.25">
      <c r="B8249" s="9">
        <v>2021</v>
      </c>
      <c r="C8249" s="9">
        <v>12</v>
      </c>
      <c r="D8249" s="9">
        <v>8</v>
      </c>
      <c r="E8249" s="30">
        <f>I01_Avg!D8249</f>
        <v>1.9432302461176509</v>
      </c>
      <c r="F8249" s="30">
        <f>PVWatts_8.5kW!J8261</f>
        <v>7.2739999999999999E-2</v>
      </c>
      <c r="G8249" s="34">
        <f t="shared" si="384"/>
        <v>1.8704902461176509</v>
      </c>
      <c r="H8249" s="34">
        <f t="shared" si="385"/>
        <v>1.8704902461176509</v>
      </c>
      <c r="I8249" s="34">
        <f t="shared" si="386"/>
        <v>0</v>
      </c>
    </row>
    <row r="8250" spans="2:9" x14ac:dyDescent="0.25">
      <c r="B8250" s="9">
        <v>2021</v>
      </c>
      <c r="C8250" s="9">
        <v>12</v>
      </c>
      <c r="D8250" s="9">
        <v>9</v>
      </c>
      <c r="E8250" s="30">
        <f>I01_Avg!D8250</f>
        <v>1.9319503241730827</v>
      </c>
      <c r="F8250" s="30">
        <f>PVWatts_8.5kW!J8262</f>
        <v>0.82436300000000007</v>
      </c>
      <c r="G8250" s="34">
        <f t="shared" si="384"/>
        <v>1.1075873241730827</v>
      </c>
      <c r="H8250" s="34">
        <f t="shared" si="385"/>
        <v>1.1075873241730827</v>
      </c>
      <c r="I8250" s="34">
        <f t="shared" si="386"/>
        <v>0</v>
      </c>
    </row>
    <row r="8251" spans="2:9" x14ac:dyDescent="0.25">
      <c r="B8251" s="9">
        <v>2021</v>
      </c>
      <c r="C8251" s="9">
        <v>12</v>
      </c>
      <c r="D8251" s="9">
        <v>10</v>
      </c>
      <c r="E8251" s="30">
        <f>I01_Avg!D8251</f>
        <v>1.7536052590894307</v>
      </c>
      <c r="F8251" s="30">
        <f>PVWatts_8.5kW!J8263</f>
        <v>3.4870369999999999</v>
      </c>
      <c r="G8251" s="34">
        <f t="shared" si="384"/>
        <v>-1.7334317409105693</v>
      </c>
      <c r="H8251" s="34">
        <f t="shared" si="385"/>
        <v>0</v>
      </c>
      <c r="I8251" s="34">
        <f t="shared" si="386"/>
        <v>-1.7334317409105693</v>
      </c>
    </row>
    <row r="8252" spans="2:9" x14ac:dyDescent="0.25">
      <c r="B8252" s="9">
        <v>2021</v>
      </c>
      <c r="C8252" s="9">
        <v>12</v>
      </c>
      <c r="D8252" s="9">
        <v>11</v>
      </c>
      <c r="E8252" s="30">
        <f>I01_Avg!D8252</f>
        <v>1.710288048301658</v>
      </c>
      <c r="F8252" s="30">
        <f>PVWatts_8.5kW!J8264</f>
        <v>2.9435250000000002</v>
      </c>
      <c r="G8252" s="34">
        <f t="shared" si="384"/>
        <v>-1.2332369516983421</v>
      </c>
      <c r="H8252" s="34">
        <f t="shared" si="385"/>
        <v>0</v>
      </c>
      <c r="I8252" s="34">
        <f t="shared" si="386"/>
        <v>-1.2332369516983421</v>
      </c>
    </row>
    <row r="8253" spans="2:9" x14ac:dyDescent="0.25">
      <c r="B8253" s="9">
        <v>2021</v>
      </c>
      <c r="C8253" s="9">
        <v>12</v>
      </c>
      <c r="D8253" s="9">
        <v>12</v>
      </c>
      <c r="E8253" s="30">
        <f>I01_Avg!D8253</f>
        <v>1.6130118685062675</v>
      </c>
      <c r="F8253" s="30">
        <f>PVWatts_8.5kW!J8265</f>
        <v>4.5771199999999999</v>
      </c>
      <c r="G8253" s="34">
        <f t="shared" si="384"/>
        <v>-2.9641081314937323</v>
      </c>
      <c r="H8253" s="34">
        <f t="shared" si="385"/>
        <v>0</v>
      </c>
      <c r="I8253" s="34">
        <f t="shared" si="386"/>
        <v>-2.9641081314937323</v>
      </c>
    </row>
    <row r="8254" spans="2:9" x14ac:dyDescent="0.25">
      <c r="B8254" s="9">
        <v>2021</v>
      </c>
      <c r="C8254" s="9">
        <v>12</v>
      </c>
      <c r="D8254" s="9">
        <v>13</v>
      </c>
      <c r="E8254" s="30">
        <f>I01_Avg!D8254</f>
        <v>1.5250557880976023</v>
      </c>
      <c r="F8254" s="30">
        <f>PVWatts_8.5kW!J8266</f>
        <v>4.3585450000000003</v>
      </c>
      <c r="G8254" s="34">
        <f t="shared" si="384"/>
        <v>-2.833489211902398</v>
      </c>
      <c r="H8254" s="34">
        <f t="shared" si="385"/>
        <v>0</v>
      </c>
      <c r="I8254" s="34">
        <f t="shared" si="386"/>
        <v>-2.833489211902398</v>
      </c>
    </row>
    <row r="8255" spans="2:9" x14ac:dyDescent="0.25">
      <c r="B8255" s="9">
        <v>2021</v>
      </c>
      <c r="C8255" s="9">
        <v>12</v>
      </c>
      <c r="D8255" s="9">
        <v>14</v>
      </c>
      <c r="E8255" s="30">
        <f>I01_Avg!D8255</f>
        <v>1.512132359997179</v>
      </c>
      <c r="F8255" s="30">
        <f>PVWatts_8.5kW!J8267</f>
        <v>3.723131</v>
      </c>
      <c r="G8255" s="34">
        <f t="shared" si="384"/>
        <v>-2.210998640002821</v>
      </c>
      <c r="H8255" s="34">
        <f t="shared" si="385"/>
        <v>0</v>
      </c>
      <c r="I8255" s="34">
        <f t="shared" si="386"/>
        <v>-2.210998640002821</v>
      </c>
    </row>
    <row r="8256" spans="2:9" x14ac:dyDescent="0.25">
      <c r="B8256" s="9">
        <v>2021</v>
      </c>
      <c r="C8256" s="9">
        <v>12</v>
      </c>
      <c r="D8256" s="9">
        <v>15</v>
      </c>
      <c r="E8256" s="30">
        <f>I01_Avg!D8256</f>
        <v>1.5308269668212038</v>
      </c>
      <c r="F8256" s="30">
        <f>PVWatts_8.5kW!J8268</f>
        <v>2.1064470000000002</v>
      </c>
      <c r="G8256" s="34">
        <f t="shared" si="384"/>
        <v>-0.5756200331787964</v>
      </c>
      <c r="H8256" s="34">
        <f t="shared" si="385"/>
        <v>0</v>
      </c>
      <c r="I8256" s="34">
        <f t="shared" si="386"/>
        <v>-0.5756200331787964</v>
      </c>
    </row>
    <row r="8257" spans="2:9" x14ac:dyDescent="0.25">
      <c r="B8257" s="9">
        <v>2021</v>
      </c>
      <c r="C8257" s="9">
        <v>12</v>
      </c>
      <c r="D8257" s="9">
        <v>16</v>
      </c>
      <c r="E8257" s="30">
        <f>I01_Avg!D8257</f>
        <v>1.5536796593158797</v>
      </c>
      <c r="F8257" s="30">
        <f>PVWatts_8.5kW!J8269</f>
        <v>0.11364199999999999</v>
      </c>
      <c r="G8257" s="34">
        <f t="shared" si="384"/>
        <v>1.4400376593158797</v>
      </c>
      <c r="H8257" s="34">
        <f t="shared" si="385"/>
        <v>1.4400376593158797</v>
      </c>
      <c r="I8257" s="34">
        <f t="shared" si="386"/>
        <v>0</v>
      </c>
    </row>
    <row r="8258" spans="2:9" x14ac:dyDescent="0.25">
      <c r="B8258" s="9">
        <v>2021</v>
      </c>
      <c r="C8258" s="9">
        <v>12</v>
      </c>
      <c r="D8258" s="9">
        <v>17</v>
      </c>
      <c r="E8258" s="30">
        <f>I01_Avg!D8258</f>
        <v>1.7961233375586683</v>
      </c>
      <c r="F8258" s="30">
        <f>PVWatts_8.5kW!J8270</f>
        <v>0</v>
      </c>
      <c r="G8258" s="34">
        <f t="shared" si="384"/>
        <v>1.7961233375586683</v>
      </c>
      <c r="H8258" s="34">
        <f t="shared" si="385"/>
        <v>1.7961233375586683</v>
      </c>
      <c r="I8258" s="34">
        <f t="shared" si="386"/>
        <v>0</v>
      </c>
    </row>
    <row r="8259" spans="2:9" x14ac:dyDescent="0.25">
      <c r="B8259" s="9">
        <v>2021</v>
      </c>
      <c r="C8259" s="9">
        <v>12</v>
      </c>
      <c r="D8259" s="9">
        <v>18</v>
      </c>
      <c r="E8259" s="30">
        <f>I01_Avg!D8259</f>
        <v>1.8665171503855846</v>
      </c>
      <c r="F8259" s="30">
        <f>PVWatts_8.5kW!J8271</f>
        <v>0</v>
      </c>
      <c r="G8259" s="34">
        <f t="shared" si="384"/>
        <v>1.8665171503855846</v>
      </c>
      <c r="H8259" s="34">
        <f t="shared" si="385"/>
        <v>1.8665171503855846</v>
      </c>
      <c r="I8259" s="34">
        <f t="shared" si="386"/>
        <v>0</v>
      </c>
    </row>
    <row r="8260" spans="2:9" x14ac:dyDescent="0.25">
      <c r="B8260" s="9">
        <v>2021</v>
      </c>
      <c r="C8260" s="9">
        <v>12</v>
      </c>
      <c r="D8260" s="9">
        <v>19</v>
      </c>
      <c r="E8260" s="30">
        <f>I01_Avg!D8260</f>
        <v>1.8264944689378186</v>
      </c>
      <c r="F8260" s="30">
        <f>PVWatts_8.5kW!J8272</f>
        <v>0</v>
      </c>
      <c r="G8260" s="34">
        <f t="shared" si="384"/>
        <v>1.8264944689378186</v>
      </c>
      <c r="H8260" s="34">
        <f t="shared" si="385"/>
        <v>1.8264944689378186</v>
      </c>
      <c r="I8260" s="34">
        <f t="shared" si="386"/>
        <v>0</v>
      </c>
    </row>
    <row r="8261" spans="2:9" x14ac:dyDescent="0.25">
      <c r="B8261" s="9">
        <v>2021</v>
      </c>
      <c r="C8261" s="9">
        <v>12</v>
      </c>
      <c r="D8261" s="9">
        <v>20</v>
      </c>
      <c r="E8261" s="30">
        <f>I01_Avg!D8261</f>
        <v>1.8516038269506563</v>
      </c>
      <c r="F8261" s="30">
        <f>PVWatts_8.5kW!J8273</f>
        <v>0</v>
      </c>
      <c r="G8261" s="34">
        <f t="shared" si="384"/>
        <v>1.8516038269506563</v>
      </c>
      <c r="H8261" s="34">
        <f t="shared" si="385"/>
        <v>1.8516038269506563</v>
      </c>
      <c r="I8261" s="34">
        <f t="shared" si="386"/>
        <v>0</v>
      </c>
    </row>
    <row r="8262" spans="2:9" x14ac:dyDescent="0.25">
      <c r="B8262" s="9">
        <v>2021</v>
      </c>
      <c r="C8262" s="9">
        <v>12</v>
      </c>
      <c r="D8262" s="9">
        <v>21</v>
      </c>
      <c r="E8262" s="30">
        <f>I01_Avg!D8262</f>
        <v>1.8158253480104583</v>
      </c>
      <c r="F8262" s="30">
        <f>PVWatts_8.5kW!J8274</f>
        <v>0</v>
      </c>
      <c r="G8262" s="34">
        <f t="shared" si="384"/>
        <v>1.8158253480104583</v>
      </c>
      <c r="H8262" s="34">
        <f t="shared" si="385"/>
        <v>1.8158253480104583</v>
      </c>
      <c r="I8262" s="34">
        <f t="shared" si="386"/>
        <v>0</v>
      </c>
    </row>
    <row r="8263" spans="2:9" x14ac:dyDescent="0.25">
      <c r="B8263" s="9">
        <v>2021</v>
      </c>
      <c r="C8263" s="9">
        <v>12</v>
      </c>
      <c r="D8263" s="9">
        <v>22</v>
      </c>
      <c r="E8263" s="30">
        <f>I01_Avg!D8263</f>
        <v>1.6841943328930487</v>
      </c>
      <c r="F8263" s="30">
        <f>PVWatts_8.5kW!J8275</f>
        <v>0</v>
      </c>
      <c r="G8263" s="34">
        <f t="shared" si="384"/>
        <v>1.6841943328930487</v>
      </c>
      <c r="H8263" s="34">
        <f t="shared" si="385"/>
        <v>1.6841943328930487</v>
      </c>
      <c r="I8263" s="34">
        <f t="shared" si="386"/>
        <v>0</v>
      </c>
    </row>
    <row r="8264" spans="2:9" x14ac:dyDescent="0.25">
      <c r="B8264" s="9">
        <v>2021</v>
      </c>
      <c r="C8264" s="9">
        <v>12</v>
      </c>
      <c r="D8264" s="9">
        <v>23</v>
      </c>
      <c r="E8264" s="30">
        <f>I01_Avg!D8264</f>
        <v>1.5929759316669758</v>
      </c>
      <c r="F8264" s="30">
        <f>PVWatts_8.5kW!J8276</f>
        <v>0</v>
      </c>
      <c r="G8264" s="34">
        <f t="shared" si="384"/>
        <v>1.5929759316669758</v>
      </c>
      <c r="H8264" s="34">
        <f t="shared" si="385"/>
        <v>1.5929759316669758</v>
      </c>
      <c r="I8264" s="34">
        <f t="shared" si="386"/>
        <v>0</v>
      </c>
    </row>
    <row r="8265" spans="2:9" x14ac:dyDescent="0.25">
      <c r="B8265" s="9">
        <v>2021</v>
      </c>
      <c r="C8265" s="9">
        <v>12</v>
      </c>
      <c r="D8265" s="9">
        <v>0</v>
      </c>
      <c r="E8265" s="30">
        <f>I01_Avg!D8265</f>
        <v>1.4680416547885393</v>
      </c>
      <c r="F8265" s="30">
        <f>PVWatts_8.5kW!J8277</f>
        <v>0</v>
      </c>
      <c r="G8265" s="34">
        <f t="shared" si="384"/>
        <v>1.4680416547885393</v>
      </c>
      <c r="H8265" s="34">
        <f t="shared" si="385"/>
        <v>1.4680416547885393</v>
      </c>
      <c r="I8265" s="34">
        <f t="shared" si="386"/>
        <v>0</v>
      </c>
    </row>
    <row r="8266" spans="2:9" x14ac:dyDescent="0.25">
      <c r="B8266" s="9">
        <v>2021</v>
      </c>
      <c r="C8266" s="9">
        <v>12</v>
      </c>
      <c r="D8266" s="9">
        <v>1</v>
      </c>
      <c r="E8266" s="30">
        <f>I01_Avg!D8266</f>
        <v>1.3803207595128208</v>
      </c>
      <c r="F8266" s="30">
        <f>PVWatts_8.5kW!J8278</f>
        <v>0</v>
      </c>
      <c r="G8266" s="34">
        <f t="shared" ref="G8266:G8329" si="387">+E8266-F8266</f>
        <v>1.3803207595128208</v>
      </c>
      <c r="H8266" s="34">
        <f t="shared" ref="H8266:H8329" si="388">+IF(G8266&gt;0,G8266,0)</f>
        <v>1.3803207595128208</v>
      </c>
      <c r="I8266" s="34">
        <f t="shared" ref="I8266:I8329" si="389">+IF(G8266&lt;0,G8266,0)</f>
        <v>0</v>
      </c>
    </row>
    <row r="8267" spans="2:9" x14ac:dyDescent="0.25">
      <c r="B8267" s="9">
        <v>2021</v>
      </c>
      <c r="C8267" s="9">
        <v>12</v>
      </c>
      <c r="D8267" s="9">
        <v>2</v>
      </c>
      <c r="E8267" s="30">
        <f>I01_Avg!D8267</f>
        <v>1.3814127506124969</v>
      </c>
      <c r="F8267" s="30">
        <f>PVWatts_8.5kW!J8279</f>
        <v>0</v>
      </c>
      <c r="G8267" s="34">
        <f t="shared" si="387"/>
        <v>1.3814127506124969</v>
      </c>
      <c r="H8267" s="34">
        <f t="shared" si="388"/>
        <v>1.3814127506124969</v>
      </c>
      <c r="I8267" s="34">
        <f t="shared" si="389"/>
        <v>0</v>
      </c>
    </row>
    <row r="8268" spans="2:9" x14ac:dyDescent="0.25">
      <c r="B8268" s="9">
        <v>2021</v>
      </c>
      <c r="C8268" s="9">
        <v>12</v>
      </c>
      <c r="D8268" s="9">
        <v>3</v>
      </c>
      <c r="E8268" s="30">
        <f>I01_Avg!D8268</f>
        <v>1.3485699865125913</v>
      </c>
      <c r="F8268" s="30">
        <f>PVWatts_8.5kW!J8280</f>
        <v>0</v>
      </c>
      <c r="G8268" s="34">
        <f t="shared" si="387"/>
        <v>1.3485699865125913</v>
      </c>
      <c r="H8268" s="34">
        <f t="shared" si="388"/>
        <v>1.3485699865125913</v>
      </c>
      <c r="I8268" s="34">
        <f t="shared" si="389"/>
        <v>0</v>
      </c>
    </row>
    <row r="8269" spans="2:9" x14ac:dyDescent="0.25">
      <c r="B8269" s="9">
        <v>2021</v>
      </c>
      <c r="C8269" s="9">
        <v>12</v>
      </c>
      <c r="D8269" s="9">
        <v>4</v>
      </c>
      <c r="E8269" s="30">
        <f>I01_Avg!D8269</f>
        <v>1.3909921140371393</v>
      </c>
      <c r="F8269" s="30">
        <f>PVWatts_8.5kW!J8281</f>
        <v>0</v>
      </c>
      <c r="G8269" s="34">
        <f t="shared" si="387"/>
        <v>1.3909921140371393</v>
      </c>
      <c r="H8269" s="34">
        <f t="shared" si="388"/>
        <v>1.3909921140371393</v>
      </c>
      <c r="I8269" s="34">
        <f t="shared" si="389"/>
        <v>0</v>
      </c>
    </row>
    <row r="8270" spans="2:9" x14ac:dyDescent="0.25">
      <c r="B8270" s="9">
        <v>2021</v>
      </c>
      <c r="C8270" s="9">
        <v>12</v>
      </c>
      <c r="D8270" s="9">
        <v>5</v>
      </c>
      <c r="E8270" s="30">
        <f>I01_Avg!D8270</f>
        <v>1.4591296431232119</v>
      </c>
      <c r="F8270" s="30">
        <f>PVWatts_8.5kW!J8282</f>
        <v>0</v>
      </c>
      <c r="G8270" s="34">
        <f t="shared" si="387"/>
        <v>1.4591296431232119</v>
      </c>
      <c r="H8270" s="34">
        <f t="shared" si="388"/>
        <v>1.4591296431232119</v>
      </c>
      <c r="I8270" s="34">
        <f t="shared" si="389"/>
        <v>0</v>
      </c>
    </row>
    <row r="8271" spans="2:9" x14ac:dyDescent="0.25">
      <c r="B8271" s="9">
        <v>2021</v>
      </c>
      <c r="C8271" s="9">
        <v>12</v>
      </c>
      <c r="D8271" s="9">
        <v>6</v>
      </c>
      <c r="E8271" s="30">
        <f>I01_Avg!D8271</f>
        <v>1.5485354240776628</v>
      </c>
      <c r="F8271" s="30">
        <f>PVWatts_8.5kW!J8283</f>
        <v>0</v>
      </c>
      <c r="G8271" s="34">
        <f t="shared" si="387"/>
        <v>1.5485354240776628</v>
      </c>
      <c r="H8271" s="34">
        <f t="shared" si="388"/>
        <v>1.5485354240776628</v>
      </c>
      <c r="I8271" s="34">
        <f t="shared" si="389"/>
        <v>0</v>
      </c>
    </row>
    <row r="8272" spans="2:9" x14ac:dyDescent="0.25">
      <c r="B8272" s="9">
        <v>2021</v>
      </c>
      <c r="C8272" s="9">
        <v>12</v>
      </c>
      <c r="D8272" s="9">
        <v>7</v>
      </c>
      <c r="E8272" s="30">
        <f>I01_Avg!D8272</f>
        <v>1.6625100444272041</v>
      </c>
      <c r="F8272" s="30">
        <f>PVWatts_8.5kW!J8284</f>
        <v>0</v>
      </c>
      <c r="G8272" s="34">
        <f t="shared" si="387"/>
        <v>1.6625100444272041</v>
      </c>
      <c r="H8272" s="34">
        <f t="shared" si="388"/>
        <v>1.6625100444272041</v>
      </c>
      <c r="I8272" s="34">
        <f t="shared" si="389"/>
        <v>0</v>
      </c>
    </row>
    <row r="8273" spans="2:9" x14ac:dyDescent="0.25">
      <c r="B8273" s="9">
        <v>2021</v>
      </c>
      <c r="C8273" s="9">
        <v>12</v>
      </c>
      <c r="D8273" s="9">
        <v>8</v>
      </c>
      <c r="E8273" s="30">
        <f>I01_Avg!D8273</f>
        <v>1.8312095477642818</v>
      </c>
      <c r="F8273" s="30">
        <f>PVWatts_8.5kW!J8285</f>
        <v>0.125754</v>
      </c>
      <c r="G8273" s="34">
        <f t="shared" si="387"/>
        <v>1.7054555477642819</v>
      </c>
      <c r="H8273" s="34">
        <f t="shared" si="388"/>
        <v>1.7054555477642819</v>
      </c>
      <c r="I8273" s="34">
        <f t="shared" si="389"/>
        <v>0</v>
      </c>
    </row>
    <row r="8274" spans="2:9" x14ac:dyDescent="0.25">
      <c r="B8274" s="9">
        <v>2021</v>
      </c>
      <c r="C8274" s="9">
        <v>12</v>
      </c>
      <c r="D8274" s="9">
        <v>9</v>
      </c>
      <c r="E8274" s="30">
        <f>I01_Avg!D8274</f>
        <v>1.9820543871402716</v>
      </c>
      <c r="F8274" s="30">
        <f>PVWatts_8.5kW!J8286</f>
        <v>1.6276949999999999</v>
      </c>
      <c r="G8274" s="34">
        <f t="shared" si="387"/>
        <v>0.35435938714027171</v>
      </c>
      <c r="H8274" s="34">
        <f t="shared" si="388"/>
        <v>0.35435938714027171</v>
      </c>
      <c r="I8274" s="34">
        <f t="shared" si="389"/>
        <v>0</v>
      </c>
    </row>
    <row r="8275" spans="2:9" x14ac:dyDescent="0.25">
      <c r="B8275" s="9">
        <v>2021</v>
      </c>
      <c r="C8275" s="9">
        <v>12</v>
      </c>
      <c r="D8275" s="9">
        <v>10</v>
      </c>
      <c r="E8275" s="30">
        <f>I01_Avg!D8275</f>
        <v>1.8931685062960835</v>
      </c>
      <c r="F8275" s="30">
        <f>PVWatts_8.5kW!J8287</f>
        <v>2.8007820000000003</v>
      </c>
      <c r="G8275" s="34">
        <f t="shared" si="387"/>
        <v>-0.90761349370391686</v>
      </c>
      <c r="H8275" s="34">
        <f t="shared" si="388"/>
        <v>0</v>
      </c>
      <c r="I8275" s="34">
        <f t="shared" si="389"/>
        <v>-0.90761349370391686</v>
      </c>
    </row>
    <row r="8276" spans="2:9" x14ac:dyDescent="0.25">
      <c r="B8276" s="9">
        <v>2021</v>
      </c>
      <c r="C8276" s="9">
        <v>12</v>
      </c>
      <c r="D8276" s="9">
        <v>11</v>
      </c>
      <c r="E8276" s="30">
        <f>I01_Avg!D8276</f>
        <v>1.8887925843947908</v>
      </c>
      <c r="F8276" s="30">
        <f>PVWatts_8.5kW!J8288</f>
        <v>3.2812320000000001</v>
      </c>
      <c r="G8276" s="34">
        <f t="shared" si="387"/>
        <v>-1.3924394156052093</v>
      </c>
      <c r="H8276" s="34">
        <f t="shared" si="388"/>
        <v>0</v>
      </c>
      <c r="I8276" s="34">
        <f t="shared" si="389"/>
        <v>-1.3924394156052093</v>
      </c>
    </row>
    <row r="8277" spans="2:9" x14ac:dyDescent="0.25">
      <c r="B8277" s="9">
        <v>2021</v>
      </c>
      <c r="C8277" s="9">
        <v>12</v>
      </c>
      <c r="D8277" s="9">
        <v>12</v>
      </c>
      <c r="E8277" s="30">
        <f>I01_Avg!D8277</f>
        <v>1.797854899711697</v>
      </c>
      <c r="F8277" s="30">
        <f>PVWatts_8.5kW!J8289</f>
        <v>2.69916</v>
      </c>
      <c r="G8277" s="34">
        <f t="shared" si="387"/>
        <v>-0.90130510028830302</v>
      </c>
      <c r="H8277" s="34">
        <f t="shared" si="388"/>
        <v>0</v>
      </c>
      <c r="I8277" s="34">
        <f t="shared" si="389"/>
        <v>-0.90130510028830302</v>
      </c>
    </row>
    <row r="8278" spans="2:9" x14ac:dyDescent="0.25">
      <c r="B8278" s="9">
        <v>2021</v>
      </c>
      <c r="C8278" s="9">
        <v>12</v>
      </c>
      <c r="D8278" s="9">
        <v>13</v>
      </c>
      <c r="E8278" s="30">
        <f>I01_Avg!D8278</f>
        <v>1.7786782405286576</v>
      </c>
      <c r="F8278" s="30">
        <f>PVWatts_8.5kW!J8290</f>
        <v>2.6493189999999998</v>
      </c>
      <c r="G8278" s="34">
        <f t="shared" si="387"/>
        <v>-0.87064075947134212</v>
      </c>
      <c r="H8278" s="34">
        <f t="shared" si="388"/>
        <v>0</v>
      </c>
      <c r="I8278" s="34">
        <f t="shared" si="389"/>
        <v>-0.87064075947134212</v>
      </c>
    </row>
    <row r="8279" spans="2:9" x14ac:dyDescent="0.25">
      <c r="B8279" s="9">
        <v>2021</v>
      </c>
      <c r="C8279" s="9">
        <v>12</v>
      </c>
      <c r="D8279" s="9">
        <v>14</v>
      </c>
      <c r="E8279" s="30">
        <f>I01_Avg!D8279</f>
        <v>1.7593115634784739</v>
      </c>
      <c r="F8279" s="30">
        <f>PVWatts_8.5kW!J8291</f>
        <v>1.3459129999999999</v>
      </c>
      <c r="G8279" s="34">
        <f t="shared" si="387"/>
        <v>0.41339856347847403</v>
      </c>
      <c r="H8279" s="34">
        <f t="shared" si="388"/>
        <v>0.41339856347847403</v>
      </c>
      <c r="I8279" s="34">
        <f t="shared" si="389"/>
        <v>0</v>
      </c>
    </row>
    <row r="8280" spans="2:9" x14ac:dyDescent="0.25">
      <c r="B8280" s="9">
        <v>2021</v>
      </c>
      <c r="C8280" s="9">
        <v>12</v>
      </c>
      <c r="D8280" s="9">
        <v>15</v>
      </c>
      <c r="E8280" s="30">
        <f>I01_Avg!D8280</f>
        <v>1.7202170376177905</v>
      </c>
      <c r="F8280" s="30">
        <f>PVWatts_8.5kW!J8292</f>
        <v>0.83022200000000002</v>
      </c>
      <c r="G8280" s="34">
        <f t="shared" si="387"/>
        <v>0.88999503761779053</v>
      </c>
      <c r="H8280" s="34">
        <f t="shared" si="388"/>
        <v>0.88999503761779053</v>
      </c>
      <c r="I8280" s="34">
        <f t="shared" si="389"/>
        <v>0</v>
      </c>
    </row>
    <row r="8281" spans="2:9" x14ac:dyDescent="0.25">
      <c r="B8281" s="9">
        <v>2021</v>
      </c>
      <c r="C8281" s="9">
        <v>12</v>
      </c>
      <c r="D8281" s="9">
        <v>16</v>
      </c>
      <c r="E8281" s="30">
        <f>I01_Avg!D8281</f>
        <v>1.7782456725308868</v>
      </c>
      <c r="F8281" s="30">
        <f>PVWatts_8.5kW!J8293</f>
        <v>0.19154499999999999</v>
      </c>
      <c r="G8281" s="34">
        <f t="shared" si="387"/>
        <v>1.5867006725308868</v>
      </c>
      <c r="H8281" s="34">
        <f t="shared" si="388"/>
        <v>1.5867006725308868</v>
      </c>
      <c r="I8281" s="34">
        <f t="shared" si="389"/>
        <v>0</v>
      </c>
    </row>
    <row r="8282" spans="2:9" x14ac:dyDescent="0.25">
      <c r="B8282" s="9">
        <v>2021</v>
      </c>
      <c r="C8282" s="9">
        <v>12</v>
      </c>
      <c r="D8282" s="9">
        <v>17</v>
      </c>
      <c r="E8282" s="30">
        <f>I01_Avg!D8282</f>
        <v>1.9020051995452294</v>
      </c>
      <c r="F8282" s="30">
        <f>PVWatts_8.5kW!J8294</f>
        <v>0</v>
      </c>
      <c r="G8282" s="34">
        <f t="shared" si="387"/>
        <v>1.9020051995452294</v>
      </c>
      <c r="H8282" s="34">
        <f t="shared" si="388"/>
        <v>1.9020051995452294</v>
      </c>
      <c r="I8282" s="34">
        <f t="shared" si="389"/>
        <v>0</v>
      </c>
    </row>
    <row r="8283" spans="2:9" x14ac:dyDescent="0.25">
      <c r="B8283" s="9">
        <v>2021</v>
      </c>
      <c r="C8283" s="9">
        <v>12</v>
      </c>
      <c r="D8283" s="9">
        <v>18</v>
      </c>
      <c r="E8283" s="30">
        <f>I01_Avg!D8283</f>
        <v>1.8967026787195436</v>
      </c>
      <c r="F8283" s="30">
        <f>PVWatts_8.5kW!J8295</f>
        <v>0</v>
      </c>
      <c r="G8283" s="34">
        <f t="shared" si="387"/>
        <v>1.8967026787195436</v>
      </c>
      <c r="H8283" s="34">
        <f t="shared" si="388"/>
        <v>1.8967026787195436</v>
      </c>
      <c r="I8283" s="34">
        <f t="shared" si="389"/>
        <v>0</v>
      </c>
    </row>
    <row r="8284" spans="2:9" x14ac:dyDescent="0.25">
      <c r="B8284" s="9">
        <v>2021</v>
      </c>
      <c r="C8284" s="9">
        <v>12</v>
      </c>
      <c r="D8284" s="9">
        <v>19</v>
      </c>
      <c r="E8284" s="30">
        <f>I01_Avg!D8284</f>
        <v>1.8701116582712936</v>
      </c>
      <c r="F8284" s="30">
        <f>PVWatts_8.5kW!J8296</f>
        <v>0</v>
      </c>
      <c r="G8284" s="34">
        <f t="shared" si="387"/>
        <v>1.8701116582712936</v>
      </c>
      <c r="H8284" s="34">
        <f t="shared" si="388"/>
        <v>1.8701116582712936</v>
      </c>
      <c r="I8284" s="34">
        <f t="shared" si="389"/>
        <v>0</v>
      </c>
    </row>
    <row r="8285" spans="2:9" x14ac:dyDescent="0.25">
      <c r="B8285" s="9">
        <v>2021</v>
      </c>
      <c r="C8285" s="9">
        <v>12</v>
      </c>
      <c r="D8285" s="9">
        <v>20</v>
      </c>
      <c r="E8285" s="30">
        <f>I01_Avg!D8285</f>
        <v>1.7695180666752381</v>
      </c>
      <c r="F8285" s="30">
        <f>PVWatts_8.5kW!J8297</f>
        <v>0</v>
      </c>
      <c r="G8285" s="34">
        <f t="shared" si="387"/>
        <v>1.7695180666752381</v>
      </c>
      <c r="H8285" s="34">
        <f t="shared" si="388"/>
        <v>1.7695180666752381</v>
      </c>
      <c r="I8285" s="34">
        <f t="shared" si="389"/>
        <v>0</v>
      </c>
    </row>
    <row r="8286" spans="2:9" x14ac:dyDescent="0.25">
      <c r="B8286" s="9">
        <v>2021</v>
      </c>
      <c r="C8286" s="9">
        <v>12</v>
      </c>
      <c r="D8286" s="9">
        <v>21</v>
      </c>
      <c r="E8286" s="30">
        <f>I01_Avg!D8286</f>
        <v>1.680640145855651</v>
      </c>
      <c r="F8286" s="30">
        <f>PVWatts_8.5kW!J8298</f>
        <v>0</v>
      </c>
      <c r="G8286" s="34">
        <f t="shared" si="387"/>
        <v>1.680640145855651</v>
      </c>
      <c r="H8286" s="34">
        <f t="shared" si="388"/>
        <v>1.680640145855651</v>
      </c>
      <c r="I8286" s="34">
        <f t="shared" si="389"/>
        <v>0</v>
      </c>
    </row>
    <row r="8287" spans="2:9" x14ac:dyDescent="0.25">
      <c r="B8287" s="9">
        <v>2021</v>
      </c>
      <c r="C8287" s="9">
        <v>12</v>
      </c>
      <c r="D8287" s="9">
        <v>22</v>
      </c>
      <c r="E8287" s="30">
        <f>I01_Avg!D8287</f>
        <v>1.59136075637042</v>
      </c>
      <c r="F8287" s="30">
        <f>PVWatts_8.5kW!J8299</f>
        <v>0</v>
      </c>
      <c r="G8287" s="34">
        <f t="shared" si="387"/>
        <v>1.59136075637042</v>
      </c>
      <c r="H8287" s="34">
        <f t="shared" si="388"/>
        <v>1.59136075637042</v>
      </c>
      <c r="I8287" s="34">
        <f t="shared" si="389"/>
        <v>0</v>
      </c>
    </row>
    <row r="8288" spans="2:9" x14ac:dyDescent="0.25">
      <c r="B8288" s="9">
        <v>2021</v>
      </c>
      <c r="C8288" s="9">
        <v>12</v>
      </c>
      <c r="D8288" s="9">
        <v>23</v>
      </c>
      <c r="E8288" s="30">
        <f>I01_Avg!D8288</f>
        <v>1.3820915135917784</v>
      </c>
      <c r="F8288" s="30">
        <f>PVWatts_8.5kW!J8300</f>
        <v>0</v>
      </c>
      <c r="G8288" s="34">
        <f t="shared" si="387"/>
        <v>1.3820915135917784</v>
      </c>
      <c r="H8288" s="34">
        <f t="shared" si="388"/>
        <v>1.3820915135917784</v>
      </c>
      <c r="I8288" s="34">
        <f t="shared" si="389"/>
        <v>0</v>
      </c>
    </row>
    <row r="8289" spans="2:9" x14ac:dyDescent="0.25">
      <c r="B8289" s="9">
        <v>2021</v>
      </c>
      <c r="C8289" s="9">
        <v>12</v>
      </c>
      <c r="D8289" s="9">
        <v>0</v>
      </c>
      <c r="E8289" s="30">
        <f>I01_Avg!D8289</f>
        <v>1.3027369255715069</v>
      </c>
      <c r="F8289" s="30">
        <f>PVWatts_8.5kW!J8301</f>
        <v>0</v>
      </c>
      <c r="G8289" s="34">
        <f t="shared" si="387"/>
        <v>1.3027369255715069</v>
      </c>
      <c r="H8289" s="34">
        <f t="shared" si="388"/>
        <v>1.3027369255715069</v>
      </c>
      <c r="I8289" s="34">
        <f t="shared" si="389"/>
        <v>0</v>
      </c>
    </row>
    <row r="8290" spans="2:9" x14ac:dyDescent="0.25">
      <c r="B8290" s="9">
        <v>2021</v>
      </c>
      <c r="C8290" s="9">
        <v>12</v>
      </c>
      <c r="D8290" s="9">
        <v>1</v>
      </c>
      <c r="E8290" s="30">
        <f>I01_Avg!D8290</f>
        <v>1.2657877311147887</v>
      </c>
      <c r="F8290" s="30">
        <f>PVWatts_8.5kW!J8302</f>
        <v>0</v>
      </c>
      <c r="G8290" s="34">
        <f t="shared" si="387"/>
        <v>1.2657877311147887</v>
      </c>
      <c r="H8290" s="34">
        <f t="shared" si="388"/>
        <v>1.2657877311147887</v>
      </c>
      <c r="I8290" s="34">
        <f t="shared" si="389"/>
        <v>0</v>
      </c>
    </row>
    <row r="8291" spans="2:9" x14ac:dyDescent="0.25">
      <c r="B8291" s="9">
        <v>2021</v>
      </c>
      <c r="C8291" s="9">
        <v>12</v>
      </c>
      <c r="D8291" s="9">
        <v>2</v>
      </c>
      <c r="E8291" s="30">
        <f>I01_Avg!D8291</f>
        <v>1.2181386208189415</v>
      </c>
      <c r="F8291" s="30">
        <f>PVWatts_8.5kW!J8303</f>
        <v>0</v>
      </c>
      <c r="G8291" s="34">
        <f t="shared" si="387"/>
        <v>1.2181386208189415</v>
      </c>
      <c r="H8291" s="34">
        <f t="shared" si="388"/>
        <v>1.2181386208189415</v>
      </c>
      <c r="I8291" s="34">
        <f t="shared" si="389"/>
        <v>0</v>
      </c>
    </row>
    <row r="8292" spans="2:9" x14ac:dyDescent="0.25">
      <c r="B8292" s="9">
        <v>2021</v>
      </c>
      <c r="C8292" s="9">
        <v>12</v>
      </c>
      <c r="D8292" s="9">
        <v>3</v>
      </c>
      <c r="E8292" s="30">
        <f>I01_Avg!D8292</f>
        <v>1.2165506000186137</v>
      </c>
      <c r="F8292" s="30">
        <f>PVWatts_8.5kW!J8304</f>
        <v>0</v>
      </c>
      <c r="G8292" s="34">
        <f t="shared" si="387"/>
        <v>1.2165506000186137</v>
      </c>
      <c r="H8292" s="34">
        <f t="shared" si="388"/>
        <v>1.2165506000186137</v>
      </c>
      <c r="I8292" s="34">
        <f t="shared" si="389"/>
        <v>0</v>
      </c>
    </row>
    <row r="8293" spans="2:9" x14ac:dyDescent="0.25">
      <c r="B8293" s="9">
        <v>2021</v>
      </c>
      <c r="C8293" s="9">
        <v>12</v>
      </c>
      <c r="D8293" s="9">
        <v>4</v>
      </c>
      <c r="E8293" s="30">
        <f>I01_Avg!D8293</f>
        <v>1.1981334424352719</v>
      </c>
      <c r="F8293" s="30">
        <f>PVWatts_8.5kW!J8305</f>
        <v>0</v>
      </c>
      <c r="G8293" s="34">
        <f t="shared" si="387"/>
        <v>1.1981334424352719</v>
      </c>
      <c r="H8293" s="34">
        <f t="shared" si="388"/>
        <v>1.1981334424352719</v>
      </c>
      <c r="I8293" s="34">
        <f t="shared" si="389"/>
        <v>0</v>
      </c>
    </row>
    <row r="8294" spans="2:9" x14ac:dyDescent="0.25">
      <c r="B8294" s="9">
        <v>2021</v>
      </c>
      <c r="C8294" s="9">
        <v>12</v>
      </c>
      <c r="D8294" s="9">
        <v>5</v>
      </c>
      <c r="E8294" s="30">
        <f>I01_Avg!D8294</f>
        <v>1.2333274385646946</v>
      </c>
      <c r="F8294" s="30">
        <f>PVWatts_8.5kW!J8306</f>
        <v>0</v>
      </c>
      <c r="G8294" s="34">
        <f t="shared" si="387"/>
        <v>1.2333274385646946</v>
      </c>
      <c r="H8294" s="34">
        <f t="shared" si="388"/>
        <v>1.2333274385646946</v>
      </c>
      <c r="I8294" s="34">
        <f t="shared" si="389"/>
        <v>0</v>
      </c>
    </row>
    <row r="8295" spans="2:9" x14ac:dyDescent="0.25">
      <c r="B8295" s="9">
        <v>2021</v>
      </c>
      <c r="C8295" s="9">
        <v>12</v>
      </c>
      <c r="D8295" s="9">
        <v>6</v>
      </c>
      <c r="E8295" s="30">
        <f>I01_Avg!D8295</f>
        <v>1.3833268025580461</v>
      </c>
      <c r="F8295" s="30">
        <f>PVWatts_8.5kW!J8307</f>
        <v>0</v>
      </c>
      <c r="G8295" s="34">
        <f t="shared" si="387"/>
        <v>1.3833268025580461</v>
      </c>
      <c r="H8295" s="34">
        <f t="shared" si="388"/>
        <v>1.3833268025580461</v>
      </c>
      <c r="I8295" s="34">
        <f t="shared" si="389"/>
        <v>0</v>
      </c>
    </row>
    <row r="8296" spans="2:9" x14ac:dyDescent="0.25">
      <c r="B8296" s="9">
        <v>2021</v>
      </c>
      <c r="C8296" s="9">
        <v>12</v>
      </c>
      <c r="D8296" s="9">
        <v>7</v>
      </c>
      <c r="E8296" s="30">
        <f>I01_Avg!D8296</f>
        <v>1.4781643916511815</v>
      </c>
      <c r="F8296" s="30">
        <f>PVWatts_8.5kW!J8308</f>
        <v>0</v>
      </c>
      <c r="G8296" s="34">
        <f t="shared" si="387"/>
        <v>1.4781643916511815</v>
      </c>
      <c r="H8296" s="34">
        <f t="shared" si="388"/>
        <v>1.4781643916511815</v>
      </c>
      <c r="I8296" s="34">
        <f t="shared" si="389"/>
        <v>0</v>
      </c>
    </row>
    <row r="8297" spans="2:9" x14ac:dyDescent="0.25">
      <c r="B8297" s="9">
        <v>2021</v>
      </c>
      <c r="C8297" s="9">
        <v>12</v>
      </c>
      <c r="D8297" s="9">
        <v>8</v>
      </c>
      <c r="E8297" s="30">
        <f>I01_Avg!D8297</f>
        <v>1.626495143516419</v>
      </c>
      <c r="F8297" s="30">
        <f>PVWatts_8.5kW!J8309</f>
        <v>0.58230100000000007</v>
      </c>
      <c r="G8297" s="34">
        <f t="shared" si="387"/>
        <v>1.0441941435164188</v>
      </c>
      <c r="H8297" s="34">
        <f t="shared" si="388"/>
        <v>1.0441941435164188</v>
      </c>
      <c r="I8297" s="34">
        <f t="shared" si="389"/>
        <v>0</v>
      </c>
    </row>
    <row r="8298" spans="2:9" x14ac:dyDescent="0.25">
      <c r="B8298" s="9">
        <v>2021</v>
      </c>
      <c r="C8298" s="9">
        <v>12</v>
      </c>
      <c r="D8298" s="9">
        <v>9</v>
      </c>
      <c r="E8298" s="30">
        <f>I01_Avg!D8298</f>
        <v>1.7790932443345382</v>
      </c>
      <c r="F8298" s="30">
        <f>PVWatts_8.5kW!J8310</f>
        <v>1.9346639999999999</v>
      </c>
      <c r="G8298" s="34">
        <f t="shared" si="387"/>
        <v>-0.15557075566546175</v>
      </c>
      <c r="H8298" s="34">
        <f t="shared" si="388"/>
        <v>0</v>
      </c>
      <c r="I8298" s="34">
        <f t="shared" si="389"/>
        <v>-0.15557075566546175</v>
      </c>
    </row>
    <row r="8299" spans="2:9" x14ac:dyDescent="0.25">
      <c r="B8299" s="9">
        <v>2021</v>
      </c>
      <c r="C8299" s="9">
        <v>12</v>
      </c>
      <c r="D8299" s="9">
        <v>10</v>
      </c>
      <c r="E8299" s="30">
        <f>I01_Avg!D8299</f>
        <v>1.6540215286873325</v>
      </c>
      <c r="F8299" s="30">
        <f>PVWatts_8.5kW!J8311</f>
        <v>2.1401810000000001</v>
      </c>
      <c r="G8299" s="34">
        <f t="shared" si="387"/>
        <v>-0.48615947131266757</v>
      </c>
      <c r="H8299" s="34">
        <f t="shared" si="388"/>
        <v>0</v>
      </c>
      <c r="I8299" s="34">
        <f t="shared" si="389"/>
        <v>-0.48615947131266757</v>
      </c>
    </row>
    <row r="8300" spans="2:9" x14ac:dyDescent="0.25">
      <c r="B8300" s="9">
        <v>2021</v>
      </c>
      <c r="C8300" s="9">
        <v>12</v>
      </c>
      <c r="D8300" s="9">
        <v>11</v>
      </c>
      <c r="E8300" s="30">
        <f>I01_Avg!D8300</f>
        <v>1.6223318604294521</v>
      </c>
      <c r="F8300" s="30">
        <f>PVWatts_8.5kW!J8312</f>
        <v>3.5768560000000003</v>
      </c>
      <c r="G8300" s="34">
        <f t="shared" si="387"/>
        <v>-1.9545241395705482</v>
      </c>
      <c r="H8300" s="34">
        <f t="shared" si="388"/>
        <v>0</v>
      </c>
      <c r="I8300" s="34">
        <f t="shared" si="389"/>
        <v>-1.9545241395705482</v>
      </c>
    </row>
    <row r="8301" spans="2:9" x14ac:dyDescent="0.25">
      <c r="B8301" s="9">
        <v>2021</v>
      </c>
      <c r="C8301" s="9">
        <v>12</v>
      </c>
      <c r="D8301" s="9">
        <v>12</v>
      </c>
      <c r="E8301" s="30">
        <f>I01_Avg!D8301</f>
        <v>1.5611449168186149</v>
      </c>
      <c r="F8301" s="30">
        <f>PVWatts_8.5kW!J8313</f>
        <v>3.2502080000000002</v>
      </c>
      <c r="G8301" s="34">
        <f t="shared" si="387"/>
        <v>-1.6890630831813853</v>
      </c>
      <c r="H8301" s="34">
        <f t="shared" si="388"/>
        <v>0</v>
      </c>
      <c r="I8301" s="34">
        <f t="shared" si="389"/>
        <v>-1.6890630831813853</v>
      </c>
    </row>
    <row r="8302" spans="2:9" x14ac:dyDescent="0.25">
      <c r="B8302" s="9">
        <v>2021</v>
      </c>
      <c r="C8302" s="9">
        <v>12</v>
      </c>
      <c r="D8302" s="9">
        <v>13</v>
      </c>
      <c r="E8302" s="30">
        <f>I01_Avg!D8302</f>
        <v>1.5174666226828013</v>
      </c>
      <c r="F8302" s="30">
        <f>PVWatts_8.5kW!J8314</f>
        <v>3.1687539999999998</v>
      </c>
      <c r="G8302" s="34">
        <f t="shared" si="387"/>
        <v>-1.6512873773171985</v>
      </c>
      <c r="H8302" s="34">
        <f t="shared" si="388"/>
        <v>0</v>
      </c>
      <c r="I8302" s="34">
        <f t="shared" si="389"/>
        <v>-1.6512873773171985</v>
      </c>
    </row>
    <row r="8303" spans="2:9" x14ac:dyDescent="0.25">
      <c r="B8303" s="9">
        <v>2021</v>
      </c>
      <c r="C8303" s="9">
        <v>12</v>
      </c>
      <c r="D8303" s="9">
        <v>14</v>
      </c>
      <c r="E8303" s="30">
        <f>I01_Avg!D8303</f>
        <v>1.5540578648871766</v>
      </c>
      <c r="F8303" s="30">
        <f>PVWatts_8.5kW!J8315</f>
        <v>0.67510700000000001</v>
      </c>
      <c r="G8303" s="34">
        <f t="shared" si="387"/>
        <v>0.87895086488717655</v>
      </c>
      <c r="H8303" s="34">
        <f t="shared" si="388"/>
        <v>0.87895086488717655</v>
      </c>
      <c r="I8303" s="34">
        <f t="shared" si="389"/>
        <v>0</v>
      </c>
    </row>
    <row r="8304" spans="2:9" x14ac:dyDescent="0.25">
      <c r="B8304" s="9">
        <v>2021</v>
      </c>
      <c r="C8304" s="9">
        <v>12</v>
      </c>
      <c r="D8304" s="9">
        <v>15</v>
      </c>
      <c r="E8304" s="30">
        <f>I01_Avg!D8304</f>
        <v>1.5529842352444063</v>
      </c>
      <c r="F8304" s="30">
        <f>PVWatts_8.5kW!J8316</f>
        <v>0.17702299999999999</v>
      </c>
      <c r="G8304" s="34">
        <f t="shared" si="387"/>
        <v>1.3759612352444064</v>
      </c>
      <c r="H8304" s="34">
        <f t="shared" si="388"/>
        <v>1.3759612352444064</v>
      </c>
      <c r="I8304" s="34">
        <f t="shared" si="389"/>
        <v>0</v>
      </c>
    </row>
    <row r="8305" spans="2:9" x14ac:dyDescent="0.25">
      <c r="B8305" s="9">
        <v>2021</v>
      </c>
      <c r="C8305" s="9">
        <v>12</v>
      </c>
      <c r="D8305" s="9">
        <v>16</v>
      </c>
      <c r="E8305" s="30">
        <f>I01_Avg!D8305</f>
        <v>1.6322307480253628</v>
      </c>
      <c r="F8305" s="30">
        <f>PVWatts_8.5kW!J8317</f>
        <v>4.0820999999999996E-2</v>
      </c>
      <c r="G8305" s="34">
        <f t="shared" si="387"/>
        <v>1.5914097480253628</v>
      </c>
      <c r="H8305" s="34">
        <f t="shared" si="388"/>
        <v>1.5914097480253628</v>
      </c>
      <c r="I8305" s="34">
        <f t="shared" si="389"/>
        <v>0</v>
      </c>
    </row>
    <row r="8306" spans="2:9" x14ac:dyDescent="0.25">
      <c r="B8306" s="9">
        <v>2021</v>
      </c>
      <c r="C8306" s="9">
        <v>12</v>
      </c>
      <c r="D8306" s="9">
        <v>17</v>
      </c>
      <c r="E8306" s="30">
        <f>I01_Avg!D8306</f>
        <v>1.8935096451480091</v>
      </c>
      <c r="F8306" s="30">
        <f>PVWatts_8.5kW!J8318</f>
        <v>0</v>
      </c>
      <c r="G8306" s="34">
        <f t="shared" si="387"/>
        <v>1.8935096451480091</v>
      </c>
      <c r="H8306" s="34">
        <f t="shared" si="388"/>
        <v>1.8935096451480091</v>
      </c>
      <c r="I8306" s="34">
        <f t="shared" si="389"/>
        <v>0</v>
      </c>
    </row>
    <row r="8307" spans="2:9" x14ac:dyDescent="0.25">
      <c r="B8307" s="9">
        <v>2021</v>
      </c>
      <c r="C8307" s="9">
        <v>12</v>
      </c>
      <c r="D8307" s="9">
        <v>18</v>
      </c>
      <c r="E8307" s="30">
        <f>I01_Avg!D8307</f>
        <v>1.8528477125109122</v>
      </c>
      <c r="F8307" s="30">
        <f>PVWatts_8.5kW!J8319</f>
        <v>0</v>
      </c>
      <c r="G8307" s="34">
        <f t="shared" si="387"/>
        <v>1.8528477125109122</v>
      </c>
      <c r="H8307" s="34">
        <f t="shared" si="388"/>
        <v>1.8528477125109122</v>
      </c>
      <c r="I8307" s="34">
        <f t="shared" si="389"/>
        <v>0</v>
      </c>
    </row>
    <row r="8308" spans="2:9" x14ac:dyDescent="0.25">
      <c r="B8308" s="9">
        <v>2021</v>
      </c>
      <c r="C8308" s="9">
        <v>12</v>
      </c>
      <c r="D8308" s="9">
        <v>19</v>
      </c>
      <c r="E8308" s="30">
        <f>I01_Avg!D8308</f>
        <v>1.7359351513970229</v>
      </c>
      <c r="F8308" s="30">
        <f>PVWatts_8.5kW!J8320</f>
        <v>0</v>
      </c>
      <c r="G8308" s="34">
        <f t="shared" si="387"/>
        <v>1.7359351513970229</v>
      </c>
      <c r="H8308" s="34">
        <f t="shared" si="388"/>
        <v>1.7359351513970229</v>
      </c>
      <c r="I8308" s="34">
        <f t="shared" si="389"/>
        <v>0</v>
      </c>
    </row>
    <row r="8309" spans="2:9" x14ac:dyDescent="0.25">
      <c r="B8309" s="9">
        <v>2021</v>
      </c>
      <c r="C8309" s="9">
        <v>12</v>
      </c>
      <c r="D8309" s="9">
        <v>20</v>
      </c>
      <c r="E8309" s="30">
        <f>I01_Avg!D8309</f>
        <v>1.720278866469831</v>
      </c>
      <c r="F8309" s="30">
        <f>PVWatts_8.5kW!J8321</f>
        <v>0</v>
      </c>
      <c r="G8309" s="34">
        <f t="shared" si="387"/>
        <v>1.720278866469831</v>
      </c>
      <c r="H8309" s="34">
        <f t="shared" si="388"/>
        <v>1.720278866469831</v>
      </c>
      <c r="I8309" s="34">
        <f t="shared" si="389"/>
        <v>0</v>
      </c>
    </row>
    <row r="8310" spans="2:9" x14ac:dyDescent="0.25">
      <c r="B8310" s="9">
        <v>2021</v>
      </c>
      <c r="C8310" s="9">
        <v>12</v>
      </c>
      <c r="D8310" s="9">
        <v>21</v>
      </c>
      <c r="E8310" s="30">
        <f>I01_Avg!D8310</f>
        <v>1.6109951197100263</v>
      </c>
      <c r="F8310" s="30">
        <f>PVWatts_8.5kW!J8322</f>
        <v>0</v>
      </c>
      <c r="G8310" s="34">
        <f t="shared" si="387"/>
        <v>1.6109951197100263</v>
      </c>
      <c r="H8310" s="34">
        <f t="shared" si="388"/>
        <v>1.6109951197100263</v>
      </c>
      <c r="I8310" s="34">
        <f t="shared" si="389"/>
        <v>0</v>
      </c>
    </row>
    <row r="8311" spans="2:9" x14ac:dyDescent="0.25">
      <c r="B8311" s="9">
        <v>2021</v>
      </c>
      <c r="C8311" s="9">
        <v>12</v>
      </c>
      <c r="D8311" s="9">
        <v>22</v>
      </c>
      <c r="E8311" s="30">
        <f>I01_Avg!D8311</f>
        <v>1.4479839399802437</v>
      </c>
      <c r="F8311" s="30">
        <f>PVWatts_8.5kW!J8323</f>
        <v>0</v>
      </c>
      <c r="G8311" s="34">
        <f t="shared" si="387"/>
        <v>1.4479839399802437</v>
      </c>
      <c r="H8311" s="34">
        <f t="shared" si="388"/>
        <v>1.4479839399802437</v>
      </c>
      <c r="I8311" s="34">
        <f t="shared" si="389"/>
        <v>0</v>
      </c>
    </row>
    <row r="8312" spans="2:9" x14ac:dyDescent="0.25">
      <c r="B8312" s="9">
        <v>2021</v>
      </c>
      <c r="C8312" s="9">
        <v>12</v>
      </c>
      <c r="D8312" s="9">
        <v>23</v>
      </c>
      <c r="E8312" s="30">
        <f>I01_Avg!D8312</f>
        <v>1.2612286438054254</v>
      </c>
      <c r="F8312" s="30">
        <f>PVWatts_8.5kW!J8324</f>
        <v>0</v>
      </c>
      <c r="G8312" s="34">
        <f t="shared" si="387"/>
        <v>1.2612286438054254</v>
      </c>
      <c r="H8312" s="34">
        <f t="shared" si="388"/>
        <v>1.2612286438054254</v>
      </c>
      <c r="I8312" s="34">
        <f t="shared" si="389"/>
        <v>0</v>
      </c>
    </row>
    <row r="8313" spans="2:9" x14ac:dyDescent="0.25">
      <c r="B8313" s="9">
        <v>2021</v>
      </c>
      <c r="C8313" s="9">
        <v>12</v>
      </c>
      <c r="D8313" s="9">
        <v>0</v>
      </c>
      <c r="E8313" s="30">
        <f>I01_Avg!D8313</f>
        <v>1.1458504685359248</v>
      </c>
      <c r="F8313" s="30">
        <f>PVWatts_8.5kW!J8325</f>
        <v>0</v>
      </c>
      <c r="G8313" s="34">
        <f t="shared" si="387"/>
        <v>1.1458504685359248</v>
      </c>
      <c r="H8313" s="34">
        <f t="shared" si="388"/>
        <v>1.1458504685359248</v>
      </c>
      <c r="I8313" s="34">
        <f t="shared" si="389"/>
        <v>0</v>
      </c>
    </row>
    <row r="8314" spans="2:9" x14ac:dyDescent="0.25">
      <c r="B8314" s="9">
        <v>2021</v>
      </c>
      <c r="C8314" s="9">
        <v>12</v>
      </c>
      <c r="D8314" s="9">
        <v>1</v>
      </c>
      <c r="E8314" s="30">
        <f>I01_Avg!D8314</f>
        <v>1.0910837032715037</v>
      </c>
      <c r="F8314" s="30">
        <f>PVWatts_8.5kW!J8326</f>
        <v>0</v>
      </c>
      <c r="G8314" s="34">
        <f t="shared" si="387"/>
        <v>1.0910837032715037</v>
      </c>
      <c r="H8314" s="34">
        <f t="shared" si="388"/>
        <v>1.0910837032715037</v>
      </c>
      <c r="I8314" s="34">
        <f t="shared" si="389"/>
        <v>0</v>
      </c>
    </row>
    <row r="8315" spans="2:9" x14ac:dyDescent="0.25">
      <c r="B8315" s="9">
        <v>2021</v>
      </c>
      <c r="C8315" s="9">
        <v>12</v>
      </c>
      <c r="D8315" s="9">
        <v>2</v>
      </c>
      <c r="E8315" s="30">
        <f>I01_Avg!D8315</f>
        <v>1.0993786113552333</v>
      </c>
      <c r="F8315" s="30">
        <f>PVWatts_8.5kW!J8327</f>
        <v>0</v>
      </c>
      <c r="G8315" s="34">
        <f t="shared" si="387"/>
        <v>1.0993786113552333</v>
      </c>
      <c r="H8315" s="34">
        <f t="shared" si="388"/>
        <v>1.0993786113552333</v>
      </c>
      <c r="I8315" s="34">
        <f t="shared" si="389"/>
        <v>0</v>
      </c>
    </row>
    <row r="8316" spans="2:9" x14ac:dyDescent="0.25">
      <c r="B8316" s="9">
        <v>2021</v>
      </c>
      <c r="C8316" s="9">
        <v>12</v>
      </c>
      <c r="D8316" s="9">
        <v>3</v>
      </c>
      <c r="E8316" s="30">
        <f>I01_Avg!D8316</f>
        <v>1.1082972098432091</v>
      </c>
      <c r="F8316" s="30">
        <f>PVWatts_8.5kW!J8328</f>
        <v>0</v>
      </c>
      <c r="G8316" s="34">
        <f t="shared" si="387"/>
        <v>1.1082972098432091</v>
      </c>
      <c r="H8316" s="34">
        <f t="shared" si="388"/>
        <v>1.1082972098432091</v>
      </c>
      <c r="I8316" s="34">
        <f t="shared" si="389"/>
        <v>0</v>
      </c>
    </row>
    <row r="8317" spans="2:9" x14ac:dyDescent="0.25">
      <c r="B8317" s="9">
        <v>2021</v>
      </c>
      <c r="C8317" s="9">
        <v>12</v>
      </c>
      <c r="D8317" s="9">
        <v>4</v>
      </c>
      <c r="E8317" s="30">
        <f>I01_Avg!D8317</f>
        <v>1.1077521797774439</v>
      </c>
      <c r="F8317" s="30">
        <f>PVWatts_8.5kW!J8329</f>
        <v>0</v>
      </c>
      <c r="G8317" s="34">
        <f t="shared" si="387"/>
        <v>1.1077521797774439</v>
      </c>
      <c r="H8317" s="34">
        <f t="shared" si="388"/>
        <v>1.1077521797774439</v>
      </c>
      <c r="I8317" s="34">
        <f t="shared" si="389"/>
        <v>0</v>
      </c>
    </row>
    <row r="8318" spans="2:9" x14ac:dyDescent="0.25">
      <c r="B8318" s="9">
        <v>2021</v>
      </c>
      <c r="C8318" s="9">
        <v>12</v>
      </c>
      <c r="D8318" s="9">
        <v>5</v>
      </c>
      <c r="E8318" s="30">
        <f>I01_Avg!D8318</f>
        <v>1.2638273361574004</v>
      </c>
      <c r="F8318" s="30">
        <f>PVWatts_8.5kW!J8330</f>
        <v>0</v>
      </c>
      <c r="G8318" s="34">
        <f t="shared" si="387"/>
        <v>1.2638273361574004</v>
      </c>
      <c r="H8318" s="34">
        <f t="shared" si="388"/>
        <v>1.2638273361574004</v>
      </c>
      <c r="I8318" s="34">
        <f t="shared" si="389"/>
        <v>0</v>
      </c>
    </row>
    <row r="8319" spans="2:9" x14ac:dyDescent="0.25">
      <c r="B8319" s="9">
        <v>2021</v>
      </c>
      <c r="C8319" s="9">
        <v>12</v>
      </c>
      <c r="D8319" s="9">
        <v>6</v>
      </c>
      <c r="E8319" s="30">
        <f>I01_Avg!D8319</f>
        <v>1.3985521887868224</v>
      </c>
      <c r="F8319" s="30">
        <f>PVWatts_8.5kW!J8331</f>
        <v>0</v>
      </c>
      <c r="G8319" s="34">
        <f t="shared" si="387"/>
        <v>1.3985521887868224</v>
      </c>
      <c r="H8319" s="34">
        <f t="shared" si="388"/>
        <v>1.3985521887868224</v>
      </c>
      <c r="I8319" s="34">
        <f t="shared" si="389"/>
        <v>0</v>
      </c>
    </row>
    <row r="8320" spans="2:9" x14ac:dyDescent="0.25">
      <c r="B8320" s="9">
        <v>2021</v>
      </c>
      <c r="C8320" s="9">
        <v>12</v>
      </c>
      <c r="D8320" s="9">
        <v>7</v>
      </c>
      <c r="E8320" s="30">
        <f>I01_Avg!D8320</f>
        <v>1.55172022522334</v>
      </c>
      <c r="F8320" s="30">
        <f>PVWatts_8.5kW!J8332</f>
        <v>0</v>
      </c>
      <c r="G8320" s="34">
        <f t="shared" si="387"/>
        <v>1.55172022522334</v>
      </c>
      <c r="H8320" s="34">
        <f t="shared" si="388"/>
        <v>1.55172022522334</v>
      </c>
      <c r="I8320" s="34">
        <f t="shared" si="389"/>
        <v>0</v>
      </c>
    </row>
    <row r="8321" spans="2:9" x14ac:dyDescent="0.25">
      <c r="B8321" s="9">
        <v>2021</v>
      </c>
      <c r="C8321" s="9">
        <v>12</v>
      </c>
      <c r="D8321" s="9">
        <v>8</v>
      </c>
      <c r="E8321" s="30">
        <f>I01_Avg!D8321</f>
        <v>1.5208655065569145</v>
      </c>
      <c r="F8321" s="30">
        <f>PVWatts_8.5kW!J8333</f>
        <v>0</v>
      </c>
      <c r="G8321" s="34">
        <f t="shared" si="387"/>
        <v>1.5208655065569145</v>
      </c>
      <c r="H8321" s="34">
        <f t="shared" si="388"/>
        <v>1.5208655065569145</v>
      </c>
      <c r="I8321" s="34">
        <f t="shared" si="389"/>
        <v>0</v>
      </c>
    </row>
    <row r="8322" spans="2:9" x14ac:dyDescent="0.25">
      <c r="B8322" s="9">
        <v>2021</v>
      </c>
      <c r="C8322" s="9">
        <v>12</v>
      </c>
      <c r="D8322" s="9">
        <v>9</v>
      </c>
      <c r="E8322" s="30">
        <f>I01_Avg!D8322</f>
        <v>1.5494670672744033</v>
      </c>
      <c r="F8322" s="30">
        <f>PVWatts_8.5kW!J8334</f>
        <v>0.10265300000000001</v>
      </c>
      <c r="G8322" s="34">
        <f t="shared" si="387"/>
        <v>1.4468140672744032</v>
      </c>
      <c r="H8322" s="34">
        <f t="shared" si="388"/>
        <v>1.4468140672744032</v>
      </c>
      <c r="I8322" s="34">
        <f t="shared" si="389"/>
        <v>0</v>
      </c>
    </row>
    <row r="8323" spans="2:9" x14ac:dyDescent="0.25">
      <c r="B8323" s="9">
        <v>2021</v>
      </c>
      <c r="C8323" s="9">
        <v>12</v>
      </c>
      <c r="D8323" s="9">
        <v>10</v>
      </c>
      <c r="E8323" s="30">
        <f>I01_Avg!D8323</f>
        <v>1.5220773891892116</v>
      </c>
      <c r="F8323" s="30">
        <f>PVWatts_8.5kW!J8335</f>
        <v>0.82088699999999992</v>
      </c>
      <c r="G8323" s="34">
        <f t="shared" si="387"/>
        <v>0.70119038918921173</v>
      </c>
      <c r="H8323" s="34">
        <f t="shared" si="388"/>
        <v>0.70119038918921173</v>
      </c>
      <c r="I8323" s="34">
        <f t="shared" si="389"/>
        <v>0</v>
      </c>
    </row>
    <row r="8324" spans="2:9" x14ac:dyDescent="0.25">
      <c r="B8324" s="9">
        <v>2021</v>
      </c>
      <c r="C8324" s="9">
        <v>12</v>
      </c>
      <c r="D8324" s="9">
        <v>11</v>
      </c>
      <c r="E8324" s="30">
        <f>I01_Avg!D8324</f>
        <v>1.5961259012049762</v>
      </c>
      <c r="F8324" s="30">
        <f>PVWatts_8.5kW!J8336</f>
        <v>2.0852629999999999</v>
      </c>
      <c r="G8324" s="34">
        <f t="shared" si="387"/>
        <v>-0.48913709879502365</v>
      </c>
      <c r="H8324" s="34">
        <f t="shared" si="388"/>
        <v>0</v>
      </c>
      <c r="I8324" s="34">
        <f t="shared" si="389"/>
        <v>-0.48913709879502365</v>
      </c>
    </row>
    <row r="8325" spans="2:9" x14ac:dyDescent="0.25">
      <c r="B8325" s="9">
        <v>2021</v>
      </c>
      <c r="C8325" s="9">
        <v>12</v>
      </c>
      <c r="D8325" s="9">
        <v>12</v>
      </c>
      <c r="E8325" s="30">
        <f>I01_Avg!D8325</f>
        <v>1.4978030992779598</v>
      </c>
      <c r="F8325" s="30">
        <f>PVWatts_8.5kW!J8337</f>
        <v>1.1008119999999999</v>
      </c>
      <c r="G8325" s="34">
        <f t="shared" si="387"/>
        <v>0.39699109927795995</v>
      </c>
      <c r="H8325" s="34">
        <f t="shared" si="388"/>
        <v>0.39699109927795995</v>
      </c>
      <c r="I8325" s="34">
        <f t="shared" si="389"/>
        <v>0</v>
      </c>
    </row>
    <row r="8326" spans="2:9" x14ac:dyDescent="0.25">
      <c r="B8326" s="9">
        <v>2021</v>
      </c>
      <c r="C8326" s="9">
        <v>12</v>
      </c>
      <c r="D8326" s="9">
        <v>13</v>
      </c>
      <c r="E8326" s="30">
        <f>I01_Avg!D8326</f>
        <v>1.4613427641748904</v>
      </c>
      <c r="F8326" s="30">
        <f>PVWatts_8.5kW!J8338</f>
        <v>0.91376999999999997</v>
      </c>
      <c r="G8326" s="34">
        <f t="shared" si="387"/>
        <v>0.54757276417489043</v>
      </c>
      <c r="H8326" s="34">
        <f t="shared" si="388"/>
        <v>0.54757276417489043</v>
      </c>
      <c r="I8326" s="34">
        <f t="shared" si="389"/>
        <v>0</v>
      </c>
    </row>
    <row r="8327" spans="2:9" x14ac:dyDescent="0.25">
      <c r="B8327" s="9">
        <v>2021</v>
      </c>
      <c r="C8327" s="9">
        <v>12</v>
      </c>
      <c r="D8327" s="9">
        <v>14</v>
      </c>
      <c r="E8327" s="30">
        <f>I01_Avg!D8327</f>
        <v>1.3697945858819083</v>
      </c>
      <c r="F8327" s="30">
        <f>PVWatts_8.5kW!J8339</f>
        <v>0.69589400000000001</v>
      </c>
      <c r="G8327" s="34">
        <f t="shared" si="387"/>
        <v>0.67390058588190827</v>
      </c>
      <c r="H8327" s="34">
        <f t="shared" si="388"/>
        <v>0.67390058588190827</v>
      </c>
      <c r="I8327" s="34">
        <f t="shared" si="389"/>
        <v>0</v>
      </c>
    </row>
    <row r="8328" spans="2:9" x14ac:dyDescent="0.25">
      <c r="B8328" s="9">
        <v>2021</v>
      </c>
      <c r="C8328" s="9">
        <v>12</v>
      </c>
      <c r="D8328" s="9">
        <v>15</v>
      </c>
      <c r="E8328" s="30">
        <f>I01_Avg!D8328</f>
        <v>1.3967991358754799</v>
      </c>
      <c r="F8328" s="30">
        <f>PVWatts_8.5kW!J8340</f>
        <v>1.242073</v>
      </c>
      <c r="G8328" s="34">
        <f t="shared" si="387"/>
        <v>0.1547261358754799</v>
      </c>
      <c r="H8328" s="34">
        <f t="shared" si="388"/>
        <v>0.1547261358754799</v>
      </c>
      <c r="I8328" s="34">
        <f t="shared" si="389"/>
        <v>0</v>
      </c>
    </row>
    <row r="8329" spans="2:9" x14ac:dyDescent="0.25">
      <c r="B8329" s="9">
        <v>2021</v>
      </c>
      <c r="C8329" s="9">
        <v>12</v>
      </c>
      <c r="D8329" s="9">
        <v>16</v>
      </c>
      <c r="E8329" s="30">
        <f>I01_Avg!D8329</f>
        <v>1.5034279097040595</v>
      </c>
      <c r="F8329" s="30">
        <f>PVWatts_8.5kW!J8341</f>
        <v>1.8197999999999999E-2</v>
      </c>
      <c r="G8329" s="34">
        <f t="shared" si="387"/>
        <v>1.4852299097040595</v>
      </c>
      <c r="H8329" s="34">
        <f t="shared" si="388"/>
        <v>1.4852299097040595</v>
      </c>
      <c r="I8329" s="34">
        <f t="shared" si="389"/>
        <v>0</v>
      </c>
    </row>
    <row r="8330" spans="2:9" x14ac:dyDescent="0.25">
      <c r="B8330" s="9">
        <v>2021</v>
      </c>
      <c r="C8330" s="9">
        <v>12</v>
      </c>
      <c r="D8330" s="9">
        <v>17</v>
      </c>
      <c r="E8330" s="30">
        <f>I01_Avg!D8330</f>
        <v>1.7552335962078116</v>
      </c>
      <c r="F8330" s="30">
        <f>PVWatts_8.5kW!J8342</f>
        <v>0</v>
      </c>
      <c r="G8330" s="34">
        <f t="shared" ref="G8330:G8393" si="390">+E8330-F8330</f>
        <v>1.7552335962078116</v>
      </c>
      <c r="H8330" s="34">
        <f t="shared" ref="H8330:H8393" si="391">+IF(G8330&gt;0,G8330,0)</f>
        <v>1.7552335962078116</v>
      </c>
      <c r="I8330" s="34">
        <f t="shared" ref="I8330:I8393" si="392">+IF(G8330&lt;0,G8330,0)</f>
        <v>0</v>
      </c>
    </row>
    <row r="8331" spans="2:9" x14ac:dyDescent="0.25">
      <c r="B8331" s="9">
        <v>2021</v>
      </c>
      <c r="C8331" s="9">
        <v>12</v>
      </c>
      <c r="D8331" s="9">
        <v>18</v>
      </c>
      <c r="E8331" s="30">
        <f>I01_Avg!D8331</f>
        <v>1.869441218706771</v>
      </c>
      <c r="F8331" s="30">
        <f>PVWatts_8.5kW!J8343</f>
        <v>0</v>
      </c>
      <c r="G8331" s="34">
        <f t="shared" si="390"/>
        <v>1.869441218706771</v>
      </c>
      <c r="H8331" s="34">
        <f t="shared" si="391"/>
        <v>1.869441218706771</v>
      </c>
      <c r="I8331" s="34">
        <f t="shared" si="392"/>
        <v>0</v>
      </c>
    </row>
    <row r="8332" spans="2:9" x14ac:dyDescent="0.25">
      <c r="B8332" s="9">
        <v>2021</v>
      </c>
      <c r="C8332" s="9">
        <v>12</v>
      </c>
      <c r="D8332" s="9">
        <v>19</v>
      </c>
      <c r="E8332" s="30">
        <f>I01_Avg!D8332</f>
        <v>1.7602388777002085</v>
      </c>
      <c r="F8332" s="30">
        <f>PVWatts_8.5kW!J8344</f>
        <v>0</v>
      </c>
      <c r="G8332" s="34">
        <f t="shared" si="390"/>
        <v>1.7602388777002085</v>
      </c>
      <c r="H8332" s="34">
        <f t="shared" si="391"/>
        <v>1.7602388777002085</v>
      </c>
      <c r="I8332" s="34">
        <f t="shared" si="392"/>
        <v>0</v>
      </c>
    </row>
    <row r="8333" spans="2:9" x14ac:dyDescent="0.25">
      <c r="B8333" s="9">
        <v>2021</v>
      </c>
      <c r="C8333" s="9">
        <v>12</v>
      </c>
      <c r="D8333" s="9">
        <v>20</v>
      </c>
      <c r="E8333" s="30">
        <f>I01_Avg!D8333</f>
        <v>1.671189447053973</v>
      </c>
      <c r="F8333" s="30">
        <f>PVWatts_8.5kW!J8345</f>
        <v>0</v>
      </c>
      <c r="G8333" s="34">
        <f t="shared" si="390"/>
        <v>1.671189447053973</v>
      </c>
      <c r="H8333" s="34">
        <f t="shared" si="391"/>
        <v>1.671189447053973</v>
      </c>
      <c r="I8333" s="34">
        <f t="shared" si="392"/>
        <v>0</v>
      </c>
    </row>
    <row r="8334" spans="2:9" x14ac:dyDescent="0.25">
      <c r="B8334" s="9">
        <v>2021</v>
      </c>
      <c r="C8334" s="9">
        <v>12</v>
      </c>
      <c r="D8334" s="9">
        <v>21</v>
      </c>
      <c r="E8334" s="30">
        <f>I01_Avg!D8334</f>
        <v>1.5802960826072168</v>
      </c>
      <c r="F8334" s="30">
        <f>PVWatts_8.5kW!J8346</f>
        <v>0</v>
      </c>
      <c r="G8334" s="34">
        <f t="shared" si="390"/>
        <v>1.5802960826072168</v>
      </c>
      <c r="H8334" s="34">
        <f t="shared" si="391"/>
        <v>1.5802960826072168</v>
      </c>
      <c r="I8334" s="34">
        <f t="shared" si="392"/>
        <v>0</v>
      </c>
    </row>
    <row r="8335" spans="2:9" x14ac:dyDescent="0.25">
      <c r="B8335" s="9">
        <v>2021</v>
      </c>
      <c r="C8335" s="9">
        <v>12</v>
      </c>
      <c r="D8335" s="9">
        <v>22</v>
      </c>
      <c r="E8335" s="30">
        <f>I01_Avg!D8335</f>
        <v>1.4169621840156199</v>
      </c>
      <c r="F8335" s="30">
        <f>PVWatts_8.5kW!J8347</f>
        <v>0</v>
      </c>
      <c r="G8335" s="34">
        <f t="shared" si="390"/>
        <v>1.4169621840156199</v>
      </c>
      <c r="H8335" s="34">
        <f t="shared" si="391"/>
        <v>1.4169621840156199</v>
      </c>
      <c r="I8335" s="34">
        <f t="shared" si="392"/>
        <v>0</v>
      </c>
    </row>
    <row r="8336" spans="2:9" x14ac:dyDescent="0.25">
      <c r="B8336" s="9">
        <v>2021</v>
      </c>
      <c r="C8336" s="9">
        <v>12</v>
      </c>
      <c r="D8336" s="9">
        <v>23</v>
      </c>
      <c r="E8336" s="30">
        <f>I01_Avg!D8336</f>
        <v>1.2603940259106792</v>
      </c>
      <c r="F8336" s="30">
        <f>PVWatts_8.5kW!J8348</f>
        <v>0</v>
      </c>
      <c r="G8336" s="34">
        <f t="shared" si="390"/>
        <v>1.2603940259106792</v>
      </c>
      <c r="H8336" s="34">
        <f t="shared" si="391"/>
        <v>1.2603940259106792</v>
      </c>
      <c r="I8336" s="34">
        <f t="shared" si="392"/>
        <v>0</v>
      </c>
    </row>
    <row r="8337" spans="2:9" x14ac:dyDescent="0.25">
      <c r="B8337" s="9">
        <v>2021</v>
      </c>
      <c r="C8337" s="9">
        <v>12</v>
      </c>
      <c r="D8337" s="9">
        <v>0</v>
      </c>
      <c r="E8337" s="30">
        <f>I01_Avg!D8337</f>
        <v>1.1548241401243742</v>
      </c>
      <c r="F8337" s="30">
        <f>PVWatts_8.5kW!J8349</f>
        <v>0</v>
      </c>
      <c r="G8337" s="34">
        <f t="shared" si="390"/>
        <v>1.1548241401243742</v>
      </c>
      <c r="H8337" s="34">
        <f t="shared" si="391"/>
        <v>1.1548241401243742</v>
      </c>
      <c r="I8337" s="34">
        <f t="shared" si="392"/>
        <v>0</v>
      </c>
    </row>
    <row r="8338" spans="2:9" x14ac:dyDescent="0.25">
      <c r="B8338" s="9">
        <v>2021</v>
      </c>
      <c r="C8338" s="9">
        <v>12</v>
      </c>
      <c r="D8338" s="9">
        <v>1</v>
      </c>
      <c r="E8338" s="30">
        <f>I01_Avg!D8338</f>
        <v>1.1053704499549217</v>
      </c>
      <c r="F8338" s="30">
        <f>PVWatts_8.5kW!J8350</f>
        <v>0</v>
      </c>
      <c r="G8338" s="34">
        <f t="shared" si="390"/>
        <v>1.1053704499549217</v>
      </c>
      <c r="H8338" s="34">
        <f t="shared" si="391"/>
        <v>1.1053704499549217</v>
      </c>
      <c r="I8338" s="34">
        <f t="shared" si="392"/>
        <v>0</v>
      </c>
    </row>
    <row r="8339" spans="2:9" x14ac:dyDescent="0.25">
      <c r="B8339" s="9">
        <v>2021</v>
      </c>
      <c r="C8339" s="9">
        <v>12</v>
      </c>
      <c r="D8339" s="9">
        <v>2</v>
      </c>
      <c r="E8339" s="30">
        <f>I01_Avg!D8339</f>
        <v>1.1315586401863003</v>
      </c>
      <c r="F8339" s="30">
        <f>PVWatts_8.5kW!J8351</f>
        <v>0</v>
      </c>
      <c r="G8339" s="34">
        <f t="shared" si="390"/>
        <v>1.1315586401863003</v>
      </c>
      <c r="H8339" s="34">
        <f t="shared" si="391"/>
        <v>1.1315586401863003</v>
      </c>
      <c r="I8339" s="34">
        <f t="shared" si="392"/>
        <v>0</v>
      </c>
    </row>
    <row r="8340" spans="2:9" x14ac:dyDescent="0.25">
      <c r="B8340" s="9">
        <v>2021</v>
      </c>
      <c r="C8340" s="9">
        <v>12</v>
      </c>
      <c r="D8340" s="9">
        <v>3</v>
      </c>
      <c r="E8340" s="30">
        <f>I01_Avg!D8340</f>
        <v>1.1314829152758639</v>
      </c>
      <c r="F8340" s="30">
        <f>PVWatts_8.5kW!J8352</f>
        <v>0</v>
      </c>
      <c r="G8340" s="34">
        <f t="shared" si="390"/>
        <v>1.1314829152758639</v>
      </c>
      <c r="H8340" s="34">
        <f t="shared" si="391"/>
        <v>1.1314829152758639</v>
      </c>
      <c r="I8340" s="34">
        <f t="shared" si="392"/>
        <v>0</v>
      </c>
    </row>
    <row r="8341" spans="2:9" x14ac:dyDescent="0.25">
      <c r="B8341" s="9">
        <v>2021</v>
      </c>
      <c r="C8341" s="9">
        <v>12</v>
      </c>
      <c r="D8341" s="9">
        <v>4</v>
      </c>
      <c r="E8341" s="30">
        <f>I01_Avg!D8341</f>
        <v>1.1902250529127032</v>
      </c>
      <c r="F8341" s="30">
        <f>PVWatts_8.5kW!J8353</f>
        <v>0</v>
      </c>
      <c r="G8341" s="34">
        <f t="shared" si="390"/>
        <v>1.1902250529127032</v>
      </c>
      <c r="H8341" s="34">
        <f t="shared" si="391"/>
        <v>1.1902250529127032</v>
      </c>
      <c r="I8341" s="34">
        <f t="shared" si="392"/>
        <v>0</v>
      </c>
    </row>
    <row r="8342" spans="2:9" x14ac:dyDescent="0.25">
      <c r="B8342" s="9">
        <v>2021</v>
      </c>
      <c r="C8342" s="9">
        <v>12</v>
      </c>
      <c r="D8342" s="9">
        <v>5</v>
      </c>
      <c r="E8342" s="30">
        <f>I01_Avg!D8342</f>
        <v>1.2982172883955829</v>
      </c>
      <c r="F8342" s="30">
        <f>PVWatts_8.5kW!J8354</f>
        <v>0</v>
      </c>
      <c r="G8342" s="34">
        <f t="shared" si="390"/>
        <v>1.2982172883955829</v>
      </c>
      <c r="H8342" s="34">
        <f t="shared" si="391"/>
        <v>1.2982172883955829</v>
      </c>
      <c r="I8342" s="34">
        <f t="shared" si="392"/>
        <v>0</v>
      </c>
    </row>
    <row r="8343" spans="2:9" x14ac:dyDescent="0.25">
      <c r="B8343" s="9">
        <v>2021</v>
      </c>
      <c r="C8343" s="9">
        <v>12</v>
      </c>
      <c r="D8343" s="9">
        <v>6</v>
      </c>
      <c r="E8343" s="30">
        <f>I01_Avg!D8343</f>
        <v>1.521579236951629</v>
      </c>
      <c r="F8343" s="30">
        <f>PVWatts_8.5kW!J8355</f>
        <v>0</v>
      </c>
      <c r="G8343" s="34">
        <f t="shared" si="390"/>
        <v>1.521579236951629</v>
      </c>
      <c r="H8343" s="34">
        <f t="shared" si="391"/>
        <v>1.521579236951629</v>
      </c>
      <c r="I8343" s="34">
        <f t="shared" si="392"/>
        <v>0</v>
      </c>
    </row>
    <row r="8344" spans="2:9" x14ac:dyDescent="0.25">
      <c r="B8344" s="9">
        <v>2021</v>
      </c>
      <c r="C8344" s="9">
        <v>12</v>
      </c>
      <c r="D8344" s="9">
        <v>7</v>
      </c>
      <c r="E8344" s="30">
        <f>I01_Avg!D8344</f>
        <v>1.6302912322235552</v>
      </c>
      <c r="F8344" s="30">
        <f>PVWatts_8.5kW!J8356</f>
        <v>0</v>
      </c>
      <c r="G8344" s="34">
        <f t="shared" si="390"/>
        <v>1.6302912322235552</v>
      </c>
      <c r="H8344" s="34">
        <f t="shared" si="391"/>
        <v>1.6302912322235552</v>
      </c>
      <c r="I8344" s="34">
        <f t="shared" si="392"/>
        <v>0</v>
      </c>
    </row>
    <row r="8345" spans="2:9" x14ac:dyDescent="0.25">
      <c r="B8345" s="9">
        <v>2021</v>
      </c>
      <c r="C8345" s="9">
        <v>12</v>
      </c>
      <c r="D8345" s="9">
        <v>8</v>
      </c>
      <c r="E8345" s="30">
        <f>I01_Avg!D8345</f>
        <v>1.6042021560144635</v>
      </c>
      <c r="F8345" s="30">
        <f>PVWatts_8.5kW!J8357</f>
        <v>0</v>
      </c>
      <c r="G8345" s="34">
        <f t="shared" si="390"/>
        <v>1.6042021560144635</v>
      </c>
      <c r="H8345" s="34">
        <f t="shared" si="391"/>
        <v>1.6042021560144635</v>
      </c>
      <c r="I8345" s="34">
        <f t="shared" si="392"/>
        <v>0</v>
      </c>
    </row>
    <row r="8346" spans="2:9" x14ac:dyDescent="0.25">
      <c r="B8346" s="9">
        <v>2021</v>
      </c>
      <c r="C8346" s="9">
        <v>12</v>
      </c>
      <c r="D8346" s="9">
        <v>9</v>
      </c>
      <c r="E8346" s="30">
        <f>I01_Avg!D8346</f>
        <v>1.6725892512922558</v>
      </c>
      <c r="F8346" s="30">
        <f>PVWatts_8.5kW!J8358</f>
        <v>5.6991E-2</v>
      </c>
      <c r="G8346" s="34">
        <f t="shared" si="390"/>
        <v>1.6155982512922558</v>
      </c>
      <c r="H8346" s="34">
        <f t="shared" si="391"/>
        <v>1.6155982512922558</v>
      </c>
      <c r="I8346" s="34">
        <f t="shared" si="392"/>
        <v>0</v>
      </c>
    </row>
    <row r="8347" spans="2:9" x14ac:dyDescent="0.25">
      <c r="B8347" s="9">
        <v>2021</v>
      </c>
      <c r="C8347" s="9">
        <v>12</v>
      </c>
      <c r="D8347" s="9">
        <v>10</v>
      </c>
      <c r="E8347" s="30">
        <f>I01_Avg!D8347</f>
        <v>1.6600964027507514</v>
      </c>
      <c r="F8347" s="30">
        <f>PVWatts_8.5kW!J8359</f>
        <v>0.16398699999999999</v>
      </c>
      <c r="G8347" s="34">
        <f t="shared" si="390"/>
        <v>1.4961094027507515</v>
      </c>
      <c r="H8347" s="34">
        <f t="shared" si="391"/>
        <v>1.4961094027507515</v>
      </c>
      <c r="I8347" s="34">
        <f t="shared" si="392"/>
        <v>0</v>
      </c>
    </row>
    <row r="8348" spans="2:9" x14ac:dyDescent="0.25">
      <c r="B8348" s="9">
        <v>2021</v>
      </c>
      <c r="C8348" s="9">
        <v>12</v>
      </c>
      <c r="D8348" s="9">
        <v>11</v>
      </c>
      <c r="E8348" s="30">
        <f>I01_Avg!D8348</f>
        <v>1.6148544450911422</v>
      </c>
      <c r="F8348" s="30">
        <f>PVWatts_8.5kW!J8360</f>
        <v>0.85341699999999998</v>
      </c>
      <c r="G8348" s="34">
        <f t="shared" si="390"/>
        <v>0.7614374450911422</v>
      </c>
      <c r="H8348" s="34">
        <f t="shared" si="391"/>
        <v>0.7614374450911422</v>
      </c>
      <c r="I8348" s="34">
        <f t="shared" si="392"/>
        <v>0</v>
      </c>
    </row>
    <row r="8349" spans="2:9" x14ac:dyDescent="0.25">
      <c r="B8349" s="9">
        <v>2021</v>
      </c>
      <c r="C8349" s="9">
        <v>12</v>
      </c>
      <c r="D8349" s="9">
        <v>12</v>
      </c>
      <c r="E8349" s="30">
        <f>I01_Avg!D8349</f>
        <v>1.5838790138960801</v>
      </c>
      <c r="F8349" s="30">
        <f>PVWatts_8.5kW!J8361</f>
        <v>1.9535039999999999</v>
      </c>
      <c r="G8349" s="34">
        <f t="shared" si="390"/>
        <v>-0.36962498610391981</v>
      </c>
      <c r="H8349" s="34">
        <f t="shared" si="391"/>
        <v>0</v>
      </c>
      <c r="I8349" s="34">
        <f t="shared" si="392"/>
        <v>-0.36962498610391981</v>
      </c>
    </row>
    <row r="8350" spans="2:9" x14ac:dyDescent="0.25">
      <c r="B8350" s="9">
        <v>2021</v>
      </c>
      <c r="C8350" s="9">
        <v>12</v>
      </c>
      <c r="D8350" s="9">
        <v>13</v>
      </c>
      <c r="E8350" s="30">
        <f>I01_Avg!D8350</f>
        <v>1.6110400967179808</v>
      </c>
      <c r="F8350" s="30">
        <f>PVWatts_8.5kW!J8362</f>
        <v>0.37472100000000003</v>
      </c>
      <c r="G8350" s="34">
        <f t="shared" si="390"/>
        <v>1.2363190967179807</v>
      </c>
      <c r="H8350" s="34">
        <f t="shared" si="391"/>
        <v>1.2363190967179807</v>
      </c>
      <c r="I8350" s="34">
        <f t="shared" si="392"/>
        <v>0</v>
      </c>
    </row>
    <row r="8351" spans="2:9" x14ac:dyDescent="0.25">
      <c r="B8351" s="9">
        <v>2021</v>
      </c>
      <c r="C8351" s="9">
        <v>12</v>
      </c>
      <c r="D8351" s="9">
        <v>14</v>
      </c>
      <c r="E8351" s="30">
        <f>I01_Avg!D8351</f>
        <v>1.5323945383069317</v>
      </c>
      <c r="F8351" s="30">
        <f>PVWatts_8.5kW!J8363</f>
        <v>0.17943700000000001</v>
      </c>
      <c r="G8351" s="34">
        <f t="shared" si="390"/>
        <v>1.3529575383069317</v>
      </c>
      <c r="H8351" s="34">
        <f t="shared" si="391"/>
        <v>1.3529575383069317</v>
      </c>
      <c r="I8351" s="34">
        <f t="shared" si="392"/>
        <v>0</v>
      </c>
    </row>
    <row r="8352" spans="2:9" x14ac:dyDescent="0.25">
      <c r="B8352" s="9">
        <v>2021</v>
      </c>
      <c r="C8352" s="9">
        <v>12</v>
      </c>
      <c r="D8352" s="9">
        <v>15</v>
      </c>
      <c r="E8352" s="30">
        <f>I01_Avg!D8352</f>
        <v>1.5607579782027012</v>
      </c>
      <c r="F8352" s="30">
        <f>PVWatts_8.5kW!J8364</f>
        <v>1.3859059999999999</v>
      </c>
      <c r="G8352" s="34">
        <f t="shared" si="390"/>
        <v>0.17485197820270137</v>
      </c>
      <c r="H8352" s="34">
        <f t="shared" si="391"/>
        <v>0.17485197820270137</v>
      </c>
      <c r="I8352" s="34">
        <f t="shared" si="392"/>
        <v>0</v>
      </c>
    </row>
    <row r="8353" spans="2:9" x14ac:dyDescent="0.25">
      <c r="B8353" s="9">
        <v>2021</v>
      </c>
      <c r="C8353" s="9">
        <v>12</v>
      </c>
      <c r="D8353" s="9">
        <v>16</v>
      </c>
      <c r="E8353" s="30">
        <f>I01_Avg!D8353</f>
        <v>1.7799176577936631</v>
      </c>
      <c r="F8353" s="30">
        <f>PVWatts_8.5kW!J8365</f>
        <v>0</v>
      </c>
      <c r="G8353" s="34">
        <f t="shared" si="390"/>
        <v>1.7799176577936631</v>
      </c>
      <c r="H8353" s="34">
        <f t="shared" si="391"/>
        <v>1.7799176577936631</v>
      </c>
      <c r="I8353" s="34">
        <f t="shared" si="392"/>
        <v>0</v>
      </c>
    </row>
    <row r="8354" spans="2:9" x14ac:dyDescent="0.25">
      <c r="B8354" s="9">
        <v>2021</v>
      </c>
      <c r="C8354" s="9">
        <v>12</v>
      </c>
      <c r="D8354" s="9">
        <v>17</v>
      </c>
      <c r="E8354" s="30">
        <f>I01_Avg!D8354</f>
        <v>1.9528576318121516</v>
      </c>
      <c r="F8354" s="30">
        <f>PVWatts_8.5kW!J8366</f>
        <v>0</v>
      </c>
      <c r="G8354" s="34">
        <f t="shared" si="390"/>
        <v>1.9528576318121516</v>
      </c>
      <c r="H8354" s="34">
        <f t="shared" si="391"/>
        <v>1.9528576318121516</v>
      </c>
      <c r="I8354" s="34">
        <f t="shared" si="392"/>
        <v>0</v>
      </c>
    </row>
    <row r="8355" spans="2:9" x14ac:dyDescent="0.25">
      <c r="B8355" s="9">
        <v>2021</v>
      </c>
      <c r="C8355" s="9">
        <v>12</v>
      </c>
      <c r="D8355" s="9">
        <v>18</v>
      </c>
      <c r="E8355" s="30">
        <f>I01_Avg!D8355</f>
        <v>2.093043398091937</v>
      </c>
      <c r="F8355" s="30">
        <f>PVWatts_8.5kW!J8367</f>
        <v>0</v>
      </c>
      <c r="G8355" s="34">
        <f t="shared" si="390"/>
        <v>2.093043398091937</v>
      </c>
      <c r="H8355" s="34">
        <f t="shared" si="391"/>
        <v>2.093043398091937</v>
      </c>
      <c r="I8355" s="34">
        <f t="shared" si="392"/>
        <v>0</v>
      </c>
    </row>
    <row r="8356" spans="2:9" x14ac:dyDescent="0.25">
      <c r="B8356" s="9">
        <v>2021</v>
      </c>
      <c r="C8356" s="9">
        <v>12</v>
      </c>
      <c r="D8356" s="9">
        <v>19</v>
      </c>
      <c r="E8356" s="30">
        <f>I01_Avg!D8356</f>
        <v>2.0442328586374932</v>
      </c>
      <c r="F8356" s="30">
        <f>PVWatts_8.5kW!J8368</f>
        <v>0</v>
      </c>
      <c r="G8356" s="34">
        <f t="shared" si="390"/>
        <v>2.0442328586374932</v>
      </c>
      <c r="H8356" s="34">
        <f t="shared" si="391"/>
        <v>2.0442328586374932</v>
      </c>
      <c r="I8356" s="34">
        <f t="shared" si="392"/>
        <v>0</v>
      </c>
    </row>
    <row r="8357" spans="2:9" x14ac:dyDescent="0.25">
      <c r="B8357" s="9">
        <v>2021</v>
      </c>
      <c r="C8357" s="9">
        <v>12</v>
      </c>
      <c r="D8357" s="9">
        <v>20</v>
      </c>
      <c r="E8357" s="30">
        <f>I01_Avg!D8357</f>
        <v>1.9175032920067427</v>
      </c>
      <c r="F8357" s="30">
        <f>PVWatts_8.5kW!J8369</f>
        <v>0</v>
      </c>
      <c r="G8357" s="34">
        <f t="shared" si="390"/>
        <v>1.9175032920067427</v>
      </c>
      <c r="H8357" s="34">
        <f t="shared" si="391"/>
        <v>1.9175032920067427</v>
      </c>
      <c r="I8357" s="34">
        <f t="shared" si="392"/>
        <v>0</v>
      </c>
    </row>
    <row r="8358" spans="2:9" x14ac:dyDescent="0.25">
      <c r="B8358" s="9">
        <v>2021</v>
      </c>
      <c r="C8358" s="9">
        <v>12</v>
      </c>
      <c r="D8358" s="9">
        <v>21</v>
      </c>
      <c r="E8358" s="30">
        <f>I01_Avg!D8358</f>
        <v>1.9019461706612795</v>
      </c>
      <c r="F8358" s="30">
        <f>PVWatts_8.5kW!J8370</f>
        <v>0</v>
      </c>
      <c r="G8358" s="34">
        <f t="shared" si="390"/>
        <v>1.9019461706612795</v>
      </c>
      <c r="H8358" s="34">
        <f t="shared" si="391"/>
        <v>1.9019461706612795</v>
      </c>
      <c r="I8358" s="34">
        <f t="shared" si="392"/>
        <v>0</v>
      </c>
    </row>
    <row r="8359" spans="2:9" x14ac:dyDescent="0.25">
      <c r="B8359" s="9">
        <v>2021</v>
      </c>
      <c r="C8359" s="9">
        <v>12</v>
      </c>
      <c r="D8359" s="9">
        <v>22</v>
      </c>
      <c r="E8359" s="30">
        <f>I01_Avg!D8359</f>
        <v>1.7155365838806929</v>
      </c>
      <c r="F8359" s="30">
        <f>PVWatts_8.5kW!J8371</f>
        <v>0</v>
      </c>
      <c r="G8359" s="34">
        <f t="shared" si="390"/>
        <v>1.7155365838806929</v>
      </c>
      <c r="H8359" s="34">
        <f t="shared" si="391"/>
        <v>1.7155365838806929</v>
      </c>
      <c r="I8359" s="34">
        <f t="shared" si="392"/>
        <v>0</v>
      </c>
    </row>
    <row r="8360" spans="2:9" x14ac:dyDescent="0.25">
      <c r="B8360" s="9">
        <v>2021</v>
      </c>
      <c r="C8360" s="9">
        <v>12</v>
      </c>
      <c r="D8360" s="9">
        <v>23</v>
      </c>
      <c r="E8360" s="30">
        <f>I01_Avg!D8360</f>
        <v>1.5663309233731746</v>
      </c>
      <c r="F8360" s="30">
        <f>PVWatts_8.5kW!J8372</f>
        <v>0</v>
      </c>
      <c r="G8360" s="34">
        <f t="shared" si="390"/>
        <v>1.5663309233731746</v>
      </c>
      <c r="H8360" s="34">
        <f t="shared" si="391"/>
        <v>1.5663309233731746</v>
      </c>
      <c r="I8360" s="34">
        <f t="shared" si="392"/>
        <v>0</v>
      </c>
    </row>
    <row r="8361" spans="2:9" x14ac:dyDescent="0.25">
      <c r="B8361" s="9">
        <v>2021</v>
      </c>
      <c r="C8361" s="9">
        <v>12</v>
      </c>
      <c r="D8361" s="9">
        <v>0</v>
      </c>
      <c r="E8361" s="30">
        <f>I01_Avg!D8361</f>
        <v>1.5135208796169679</v>
      </c>
      <c r="F8361" s="30">
        <f>PVWatts_8.5kW!J8373</f>
        <v>0</v>
      </c>
      <c r="G8361" s="34">
        <f t="shared" si="390"/>
        <v>1.5135208796169679</v>
      </c>
      <c r="H8361" s="34">
        <f t="shared" si="391"/>
        <v>1.5135208796169679</v>
      </c>
      <c r="I8361" s="34">
        <f t="shared" si="392"/>
        <v>0</v>
      </c>
    </row>
    <row r="8362" spans="2:9" x14ac:dyDescent="0.25">
      <c r="B8362" s="9">
        <v>2021</v>
      </c>
      <c r="C8362" s="9">
        <v>12</v>
      </c>
      <c r="D8362" s="9">
        <v>1</v>
      </c>
      <c r="E8362" s="30">
        <f>I01_Avg!D8362</f>
        <v>1.4686355963450142</v>
      </c>
      <c r="F8362" s="30">
        <f>PVWatts_8.5kW!J8374</f>
        <v>0</v>
      </c>
      <c r="G8362" s="34">
        <f t="shared" si="390"/>
        <v>1.4686355963450142</v>
      </c>
      <c r="H8362" s="34">
        <f t="shared" si="391"/>
        <v>1.4686355963450142</v>
      </c>
      <c r="I8362" s="34">
        <f t="shared" si="392"/>
        <v>0</v>
      </c>
    </row>
    <row r="8363" spans="2:9" x14ac:dyDescent="0.25">
      <c r="B8363" s="9">
        <v>2021</v>
      </c>
      <c r="C8363" s="9">
        <v>12</v>
      </c>
      <c r="D8363" s="9">
        <v>2</v>
      </c>
      <c r="E8363" s="30">
        <f>I01_Avg!D8363</f>
        <v>1.4609809751200959</v>
      </c>
      <c r="F8363" s="30">
        <f>PVWatts_8.5kW!J8375</f>
        <v>0</v>
      </c>
      <c r="G8363" s="34">
        <f t="shared" si="390"/>
        <v>1.4609809751200959</v>
      </c>
      <c r="H8363" s="34">
        <f t="shared" si="391"/>
        <v>1.4609809751200959</v>
      </c>
      <c r="I8363" s="34">
        <f t="shared" si="392"/>
        <v>0</v>
      </c>
    </row>
    <row r="8364" spans="2:9" x14ac:dyDescent="0.25">
      <c r="B8364" s="9">
        <v>2021</v>
      </c>
      <c r="C8364" s="9">
        <v>12</v>
      </c>
      <c r="D8364" s="9">
        <v>3</v>
      </c>
      <c r="E8364" s="30">
        <f>I01_Avg!D8364</f>
        <v>1.5279161568854487</v>
      </c>
      <c r="F8364" s="30">
        <f>PVWatts_8.5kW!J8376</f>
        <v>0</v>
      </c>
      <c r="G8364" s="34">
        <f t="shared" si="390"/>
        <v>1.5279161568854487</v>
      </c>
      <c r="H8364" s="34">
        <f t="shared" si="391"/>
        <v>1.5279161568854487</v>
      </c>
      <c r="I8364" s="34">
        <f t="shared" si="392"/>
        <v>0</v>
      </c>
    </row>
    <row r="8365" spans="2:9" x14ac:dyDescent="0.25">
      <c r="B8365" s="9">
        <v>2021</v>
      </c>
      <c r="C8365" s="9">
        <v>12</v>
      </c>
      <c r="D8365" s="9">
        <v>4</v>
      </c>
      <c r="E8365" s="30">
        <f>I01_Avg!D8365</f>
        <v>1.5748667720984491</v>
      </c>
      <c r="F8365" s="30">
        <f>PVWatts_8.5kW!J8377</f>
        <v>0</v>
      </c>
      <c r="G8365" s="34">
        <f t="shared" si="390"/>
        <v>1.5748667720984491</v>
      </c>
      <c r="H8365" s="34">
        <f t="shared" si="391"/>
        <v>1.5748667720984491</v>
      </c>
      <c r="I8365" s="34">
        <f t="shared" si="392"/>
        <v>0</v>
      </c>
    </row>
    <row r="8366" spans="2:9" x14ac:dyDescent="0.25">
      <c r="B8366" s="9">
        <v>2021</v>
      </c>
      <c r="C8366" s="9">
        <v>12</v>
      </c>
      <c r="D8366" s="9">
        <v>5</v>
      </c>
      <c r="E8366" s="30">
        <f>I01_Avg!D8366</f>
        <v>1.7744693620512499</v>
      </c>
      <c r="F8366" s="30">
        <f>PVWatts_8.5kW!J8378</f>
        <v>0</v>
      </c>
      <c r="G8366" s="34">
        <f t="shared" si="390"/>
        <v>1.7744693620512499</v>
      </c>
      <c r="H8366" s="34">
        <f t="shared" si="391"/>
        <v>1.7744693620512499</v>
      </c>
      <c r="I8366" s="34">
        <f t="shared" si="392"/>
        <v>0</v>
      </c>
    </row>
    <row r="8367" spans="2:9" x14ac:dyDescent="0.25">
      <c r="B8367" s="9">
        <v>2021</v>
      </c>
      <c r="C8367" s="9">
        <v>12</v>
      </c>
      <c r="D8367" s="9">
        <v>6</v>
      </c>
      <c r="E8367" s="30">
        <f>I01_Avg!D8367</f>
        <v>1.8969759748913719</v>
      </c>
      <c r="F8367" s="30">
        <f>PVWatts_8.5kW!J8379</f>
        <v>0</v>
      </c>
      <c r="G8367" s="34">
        <f t="shared" si="390"/>
        <v>1.8969759748913719</v>
      </c>
      <c r="H8367" s="34">
        <f t="shared" si="391"/>
        <v>1.8969759748913719</v>
      </c>
      <c r="I8367" s="34">
        <f t="shared" si="392"/>
        <v>0</v>
      </c>
    </row>
    <row r="8368" spans="2:9" x14ac:dyDescent="0.25">
      <c r="B8368" s="9">
        <v>2021</v>
      </c>
      <c r="C8368" s="9">
        <v>12</v>
      </c>
      <c r="D8368" s="9">
        <v>7</v>
      </c>
      <c r="E8368" s="30">
        <f>I01_Avg!D8368</f>
        <v>2.0078224961165279</v>
      </c>
      <c r="F8368" s="30">
        <f>PVWatts_8.5kW!J8380</f>
        <v>0</v>
      </c>
      <c r="G8368" s="34">
        <f t="shared" si="390"/>
        <v>2.0078224961165279</v>
      </c>
      <c r="H8368" s="34">
        <f t="shared" si="391"/>
        <v>2.0078224961165279</v>
      </c>
      <c r="I8368" s="34">
        <f t="shared" si="392"/>
        <v>0</v>
      </c>
    </row>
    <row r="8369" spans="2:9" x14ac:dyDescent="0.25">
      <c r="B8369" s="9">
        <v>2021</v>
      </c>
      <c r="C8369" s="9">
        <v>12</v>
      </c>
      <c r="D8369" s="9">
        <v>8</v>
      </c>
      <c r="E8369" s="30">
        <f>I01_Avg!D8369</f>
        <v>2.0153903667388251</v>
      </c>
      <c r="F8369" s="30">
        <f>PVWatts_8.5kW!J8381</f>
        <v>4.9526000000000001E-2</v>
      </c>
      <c r="G8369" s="34">
        <f t="shared" si="390"/>
        <v>1.9658643667388251</v>
      </c>
      <c r="H8369" s="34">
        <f t="shared" si="391"/>
        <v>1.9658643667388251</v>
      </c>
      <c r="I8369" s="34">
        <f t="shared" si="392"/>
        <v>0</v>
      </c>
    </row>
    <row r="8370" spans="2:9" x14ac:dyDescent="0.25">
      <c r="B8370" s="9">
        <v>2021</v>
      </c>
      <c r="C8370" s="9">
        <v>12</v>
      </c>
      <c r="D8370" s="9">
        <v>9</v>
      </c>
      <c r="E8370" s="30">
        <f>I01_Avg!D8370</f>
        <v>1.9831373979997531</v>
      </c>
      <c r="F8370" s="30">
        <f>PVWatts_8.5kW!J8382</f>
        <v>1.105213</v>
      </c>
      <c r="G8370" s="34">
        <f t="shared" si="390"/>
        <v>0.87792439799975308</v>
      </c>
      <c r="H8370" s="34">
        <f t="shared" si="391"/>
        <v>0.87792439799975308</v>
      </c>
      <c r="I8370" s="34">
        <f t="shared" si="392"/>
        <v>0</v>
      </c>
    </row>
    <row r="8371" spans="2:9" x14ac:dyDescent="0.25">
      <c r="B8371" s="9">
        <v>2021</v>
      </c>
      <c r="C8371" s="9">
        <v>12</v>
      </c>
      <c r="D8371" s="9">
        <v>10</v>
      </c>
      <c r="E8371" s="30">
        <f>I01_Avg!D8371</f>
        <v>1.8748696100797639</v>
      </c>
      <c r="F8371" s="30">
        <f>PVWatts_8.5kW!J8383</f>
        <v>0.834816</v>
      </c>
      <c r="G8371" s="34">
        <f t="shared" si="390"/>
        <v>1.0400536100797639</v>
      </c>
      <c r="H8371" s="34">
        <f t="shared" si="391"/>
        <v>1.0400536100797639</v>
      </c>
      <c r="I8371" s="34">
        <f t="shared" si="392"/>
        <v>0</v>
      </c>
    </row>
    <row r="8372" spans="2:9" x14ac:dyDescent="0.25">
      <c r="B8372" s="9">
        <v>2021</v>
      </c>
      <c r="C8372" s="9">
        <v>12</v>
      </c>
      <c r="D8372" s="9">
        <v>11</v>
      </c>
      <c r="E8372" s="30">
        <f>I01_Avg!D8372</f>
        <v>1.8069178736728535</v>
      </c>
      <c r="F8372" s="30">
        <f>PVWatts_8.5kW!J8384</f>
        <v>0.83710000000000007</v>
      </c>
      <c r="G8372" s="34">
        <f t="shared" si="390"/>
        <v>0.96981787367285344</v>
      </c>
      <c r="H8372" s="34">
        <f t="shared" si="391"/>
        <v>0.96981787367285344</v>
      </c>
      <c r="I8372" s="34">
        <f t="shared" si="392"/>
        <v>0</v>
      </c>
    </row>
    <row r="8373" spans="2:9" x14ac:dyDescent="0.25">
      <c r="B8373" s="9">
        <v>2021</v>
      </c>
      <c r="C8373" s="9">
        <v>12</v>
      </c>
      <c r="D8373" s="9">
        <v>12</v>
      </c>
      <c r="E8373" s="30">
        <f>I01_Avg!D8373</f>
        <v>1.7862620854611753</v>
      </c>
      <c r="F8373" s="30">
        <f>PVWatts_8.5kW!J8385</f>
        <v>1.4309700000000001</v>
      </c>
      <c r="G8373" s="34">
        <f t="shared" si="390"/>
        <v>0.35529208546117519</v>
      </c>
      <c r="H8373" s="34">
        <f t="shared" si="391"/>
        <v>0.35529208546117519</v>
      </c>
      <c r="I8373" s="34">
        <f t="shared" si="392"/>
        <v>0</v>
      </c>
    </row>
    <row r="8374" spans="2:9" x14ac:dyDescent="0.25">
      <c r="B8374" s="9">
        <v>2021</v>
      </c>
      <c r="C8374" s="9">
        <v>12</v>
      </c>
      <c r="D8374" s="9">
        <v>13</v>
      </c>
      <c r="E8374" s="30">
        <f>I01_Avg!D8374</f>
        <v>1.7517818245237884</v>
      </c>
      <c r="F8374" s="30">
        <f>PVWatts_8.5kW!J8386</f>
        <v>0.42985899999999999</v>
      </c>
      <c r="G8374" s="34">
        <f t="shared" si="390"/>
        <v>1.3219228245237884</v>
      </c>
      <c r="H8374" s="34">
        <f t="shared" si="391"/>
        <v>1.3219228245237884</v>
      </c>
      <c r="I8374" s="34">
        <f t="shared" si="392"/>
        <v>0</v>
      </c>
    </row>
    <row r="8375" spans="2:9" x14ac:dyDescent="0.25">
      <c r="B8375" s="9">
        <v>2021</v>
      </c>
      <c r="C8375" s="9">
        <v>12</v>
      </c>
      <c r="D8375" s="9">
        <v>14</v>
      </c>
      <c r="E8375" s="30">
        <f>I01_Avg!D8375</f>
        <v>1.7221696440959351</v>
      </c>
      <c r="F8375" s="30">
        <f>PVWatts_8.5kW!J8387</f>
        <v>1.023169</v>
      </c>
      <c r="G8375" s="34">
        <f t="shared" si="390"/>
        <v>0.6990006440959351</v>
      </c>
      <c r="H8375" s="34">
        <f t="shared" si="391"/>
        <v>0.6990006440959351</v>
      </c>
      <c r="I8375" s="34">
        <f t="shared" si="392"/>
        <v>0</v>
      </c>
    </row>
    <row r="8376" spans="2:9" x14ac:dyDescent="0.25">
      <c r="B8376" s="9">
        <v>2021</v>
      </c>
      <c r="C8376" s="9">
        <v>12</v>
      </c>
      <c r="D8376" s="9">
        <v>15</v>
      </c>
      <c r="E8376" s="30">
        <f>I01_Avg!D8376</f>
        <v>1.7646801349338963</v>
      </c>
      <c r="F8376" s="30">
        <f>PVWatts_8.5kW!J8388</f>
        <v>0.31605900000000003</v>
      </c>
      <c r="G8376" s="34">
        <f t="shared" si="390"/>
        <v>1.4486211349338962</v>
      </c>
      <c r="H8376" s="34">
        <f t="shared" si="391"/>
        <v>1.4486211349338962</v>
      </c>
      <c r="I8376" s="34">
        <f t="shared" si="392"/>
        <v>0</v>
      </c>
    </row>
    <row r="8377" spans="2:9" x14ac:dyDescent="0.25">
      <c r="B8377" s="9">
        <v>2021</v>
      </c>
      <c r="C8377" s="9">
        <v>12</v>
      </c>
      <c r="D8377" s="9">
        <v>16</v>
      </c>
      <c r="E8377" s="30">
        <f>I01_Avg!D8377</f>
        <v>1.9232769785014485</v>
      </c>
      <c r="F8377" s="30">
        <f>PVWatts_8.5kW!J8389</f>
        <v>0.17538599999999999</v>
      </c>
      <c r="G8377" s="34">
        <f t="shared" si="390"/>
        <v>1.7478909785014485</v>
      </c>
      <c r="H8377" s="34">
        <f t="shared" si="391"/>
        <v>1.7478909785014485</v>
      </c>
      <c r="I8377" s="34">
        <f t="shared" si="392"/>
        <v>0</v>
      </c>
    </row>
    <row r="8378" spans="2:9" x14ac:dyDescent="0.25">
      <c r="B8378" s="9">
        <v>2021</v>
      </c>
      <c r="C8378" s="9">
        <v>12</v>
      </c>
      <c r="D8378" s="9">
        <v>17</v>
      </c>
      <c r="E8378" s="30">
        <f>I01_Avg!D8378</f>
        <v>2.0074341010182981</v>
      </c>
      <c r="F8378" s="30">
        <f>PVWatts_8.5kW!J8390</f>
        <v>0</v>
      </c>
      <c r="G8378" s="34">
        <f t="shared" si="390"/>
        <v>2.0074341010182981</v>
      </c>
      <c r="H8378" s="34">
        <f t="shared" si="391"/>
        <v>2.0074341010182981</v>
      </c>
      <c r="I8378" s="34">
        <f t="shared" si="392"/>
        <v>0</v>
      </c>
    </row>
    <row r="8379" spans="2:9" x14ac:dyDescent="0.25">
      <c r="B8379" s="9">
        <v>2021</v>
      </c>
      <c r="C8379" s="9">
        <v>12</v>
      </c>
      <c r="D8379" s="9">
        <v>18</v>
      </c>
      <c r="E8379" s="30">
        <f>I01_Avg!D8379</f>
        <v>2.1524103725487675</v>
      </c>
      <c r="F8379" s="30">
        <f>PVWatts_8.5kW!J8391</f>
        <v>0</v>
      </c>
      <c r="G8379" s="34">
        <f t="shared" si="390"/>
        <v>2.1524103725487675</v>
      </c>
      <c r="H8379" s="34">
        <f t="shared" si="391"/>
        <v>2.1524103725487675</v>
      </c>
      <c r="I8379" s="34">
        <f t="shared" si="392"/>
        <v>0</v>
      </c>
    </row>
    <row r="8380" spans="2:9" x14ac:dyDescent="0.25">
      <c r="B8380" s="9">
        <v>2021</v>
      </c>
      <c r="C8380" s="9">
        <v>12</v>
      </c>
      <c r="D8380" s="9">
        <v>19</v>
      </c>
      <c r="E8380" s="30">
        <f>I01_Avg!D8380</f>
        <v>2.0999889067576119</v>
      </c>
      <c r="F8380" s="30">
        <f>PVWatts_8.5kW!J8392</f>
        <v>0</v>
      </c>
      <c r="G8380" s="34">
        <f t="shared" si="390"/>
        <v>2.0999889067576119</v>
      </c>
      <c r="H8380" s="34">
        <f t="shared" si="391"/>
        <v>2.0999889067576119</v>
      </c>
      <c r="I8380" s="34">
        <f t="shared" si="392"/>
        <v>0</v>
      </c>
    </row>
    <row r="8381" spans="2:9" x14ac:dyDescent="0.25">
      <c r="B8381" s="9">
        <v>2021</v>
      </c>
      <c r="C8381" s="9">
        <v>12</v>
      </c>
      <c r="D8381" s="9">
        <v>20</v>
      </c>
      <c r="E8381" s="30">
        <f>I01_Avg!D8381</f>
        <v>1.9583088728746343</v>
      </c>
      <c r="F8381" s="30">
        <f>PVWatts_8.5kW!J8393</f>
        <v>0</v>
      </c>
      <c r="G8381" s="34">
        <f t="shared" si="390"/>
        <v>1.9583088728746343</v>
      </c>
      <c r="H8381" s="34">
        <f t="shared" si="391"/>
        <v>1.9583088728746343</v>
      </c>
      <c r="I8381" s="34">
        <f t="shared" si="392"/>
        <v>0</v>
      </c>
    </row>
    <row r="8382" spans="2:9" x14ac:dyDescent="0.25">
      <c r="B8382" s="9">
        <v>2021</v>
      </c>
      <c r="C8382" s="9">
        <v>12</v>
      </c>
      <c r="D8382" s="9">
        <v>21</v>
      </c>
      <c r="E8382" s="30">
        <f>I01_Avg!D8382</f>
        <v>1.9868176785760006</v>
      </c>
      <c r="F8382" s="30">
        <f>PVWatts_8.5kW!J8394</f>
        <v>0</v>
      </c>
      <c r="G8382" s="34">
        <f t="shared" si="390"/>
        <v>1.9868176785760006</v>
      </c>
      <c r="H8382" s="34">
        <f t="shared" si="391"/>
        <v>1.9868176785760006</v>
      </c>
      <c r="I8382" s="34">
        <f t="shared" si="392"/>
        <v>0</v>
      </c>
    </row>
    <row r="8383" spans="2:9" x14ac:dyDescent="0.25">
      <c r="B8383" s="9">
        <v>2021</v>
      </c>
      <c r="C8383" s="9">
        <v>12</v>
      </c>
      <c r="D8383" s="9">
        <v>22</v>
      </c>
      <c r="E8383" s="30">
        <f>I01_Avg!D8383</f>
        <v>1.7570991264631826</v>
      </c>
      <c r="F8383" s="30">
        <f>PVWatts_8.5kW!J8395</f>
        <v>0</v>
      </c>
      <c r="G8383" s="34">
        <f t="shared" si="390"/>
        <v>1.7570991264631826</v>
      </c>
      <c r="H8383" s="34">
        <f t="shared" si="391"/>
        <v>1.7570991264631826</v>
      </c>
      <c r="I8383" s="34">
        <f t="shared" si="392"/>
        <v>0</v>
      </c>
    </row>
    <row r="8384" spans="2:9" x14ac:dyDescent="0.25">
      <c r="B8384" s="9">
        <v>2021</v>
      </c>
      <c r="C8384" s="9">
        <v>12</v>
      </c>
      <c r="D8384" s="9">
        <v>23</v>
      </c>
      <c r="E8384" s="30">
        <f>I01_Avg!D8384</f>
        <v>1.5880356258879045</v>
      </c>
      <c r="F8384" s="30">
        <f>PVWatts_8.5kW!J8396</f>
        <v>0</v>
      </c>
      <c r="G8384" s="34">
        <f t="shared" si="390"/>
        <v>1.5880356258879045</v>
      </c>
      <c r="H8384" s="34">
        <f t="shared" si="391"/>
        <v>1.5880356258879045</v>
      </c>
      <c r="I8384" s="34">
        <f t="shared" si="392"/>
        <v>0</v>
      </c>
    </row>
    <row r="8385" spans="2:9" x14ac:dyDescent="0.25">
      <c r="B8385" s="9">
        <v>2021</v>
      </c>
      <c r="C8385" s="9">
        <v>12</v>
      </c>
      <c r="D8385" s="9">
        <v>0</v>
      </c>
      <c r="E8385" s="30">
        <f>I01_Avg!D8385</f>
        <v>1.521583711123569</v>
      </c>
      <c r="F8385" s="30">
        <f>PVWatts_8.5kW!J8397</f>
        <v>0</v>
      </c>
      <c r="G8385" s="34">
        <f t="shared" si="390"/>
        <v>1.521583711123569</v>
      </c>
      <c r="H8385" s="34">
        <f t="shared" si="391"/>
        <v>1.521583711123569</v>
      </c>
      <c r="I8385" s="34">
        <f t="shared" si="392"/>
        <v>0</v>
      </c>
    </row>
    <row r="8386" spans="2:9" x14ac:dyDescent="0.25">
      <c r="B8386" s="9">
        <v>2021</v>
      </c>
      <c r="C8386" s="9">
        <v>12</v>
      </c>
      <c r="D8386" s="9">
        <v>1</v>
      </c>
      <c r="E8386" s="30">
        <f>I01_Avg!D8386</f>
        <v>1.5032962793666451</v>
      </c>
      <c r="F8386" s="30">
        <f>PVWatts_8.5kW!J8398</f>
        <v>0</v>
      </c>
      <c r="G8386" s="34">
        <f t="shared" si="390"/>
        <v>1.5032962793666451</v>
      </c>
      <c r="H8386" s="34">
        <f t="shared" si="391"/>
        <v>1.5032962793666451</v>
      </c>
      <c r="I8386" s="34">
        <f t="shared" si="392"/>
        <v>0</v>
      </c>
    </row>
    <row r="8387" spans="2:9" x14ac:dyDescent="0.25">
      <c r="B8387" s="9">
        <v>2021</v>
      </c>
      <c r="C8387" s="9">
        <v>12</v>
      </c>
      <c r="D8387" s="9">
        <v>2</v>
      </c>
      <c r="E8387" s="30">
        <f>I01_Avg!D8387</f>
        <v>1.4558206110039793</v>
      </c>
      <c r="F8387" s="30">
        <f>PVWatts_8.5kW!J8399</f>
        <v>0</v>
      </c>
      <c r="G8387" s="34">
        <f t="shared" si="390"/>
        <v>1.4558206110039793</v>
      </c>
      <c r="H8387" s="34">
        <f t="shared" si="391"/>
        <v>1.4558206110039793</v>
      </c>
      <c r="I8387" s="34">
        <f t="shared" si="392"/>
        <v>0</v>
      </c>
    </row>
    <row r="8388" spans="2:9" x14ac:dyDescent="0.25">
      <c r="B8388" s="9">
        <v>2021</v>
      </c>
      <c r="C8388" s="9">
        <v>12</v>
      </c>
      <c r="D8388" s="9">
        <v>3</v>
      </c>
      <c r="E8388" s="30">
        <f>I01_Avg!D8388</f>
        <v>1.4945959065990966</v>
      </c>
      <c r="F8388" s="30">
        <f>PVWatts_8.5kW!J8400</f>
        <v>0</v>
      </c>
      <c r="G8388" s="34">
        <f t="shared" si="390"/>
        <v>1.4945959065990966</v>
      </c>
      <c r="H8388" s="34">
        <f t="shared" si="391"/>
        <v>1.4945959065990966</v>
      </c>
      <c r="I8388" s="34">
        <f t="shared" si="392"/>
        <v>0</v>
      </c>
    </row>
    <row r="8389" spans="2:9" x14ac:dyDescent="0.25">
      <c r="B8389" s="9">
        <v>2021</v>
      </c>
      <c r="C8389" s="9">
        <v>12</v>
      </c>
      <c r="D8389" s="9">
        <v>4</v>
      </c>
      <c r="E8389" s="30">
        <f>I01_Avg!D8389</f>
        <v>1.4889469976921337</v>
      </c>
      <c r="F8389" s="30">
        <f>PVWatts_8.5kW!J8401</f>
        <v>0</v>
      </c>
      <c r="G8389" s="34">
        <f t="shared" si="390"/>
        <v>1.4889469976921337</v>
      </c>
      <c r="H8389" s="34">
        <f t="shared" si="391"/>
        <v>1.4889469976921337</v>
      </c>
      <c r="I8389" s="34">
        <f t="shared" si="392"/>
        <v>0</v>
      </c>
    </row>
    <row r="8390" spans="2:9" x14ac:dyDescent="0.25">
      <c r="B8390" s="9">
        <v>2021</v>
      </c>
      <c r="C8390" s="9">
        <v>12</v>
      </c>
      <c r="D8390" s="9">
        <v>5</v>
      </c>
      <c r="E8390" s="30">
        <f>I01_Avg!D8390</f>
        <v>1.5836870764871906</v>
      </c>
      <c r="F8390" s="30">
        <f>PVWatts_8.5kW!J8402</f>
        <v>0</v>
      </c>
      <c r="G8390" s="34">
        <f t="shared" si="390"/>
        <v>1.5836870764871906</v>
      </c>
      <c r="H8390" s="34">
        <f t="shared" si="391"/>
        <v>1.5836870764871906</v>
      </c>
      <c r="I8390" s="34">
        <f t="shared" si="392"/>
        <v>0</v>
      </c>
    </row>
    <row r="8391" spans="2:9" x14ac:dyDescent="0.25">
      <c r="B8391" s="9">
        <v>2021</v>
      </c>
      <c r="C8391" s="9">
        <v>12</v>
      </c>
      <c r="D8391" s="9">
        <v>6</v>
      </c>
      <c r="E8391" s="30">
        <f>I01_Avg!D8391</f>
        <v>1.7923276185802768</v>
      </c>
      <c r="F8391" s="30">
        <f>PVWatts_8.5kW!J8403</f>
        <v>0</v>
      </c>
      <c r="G8391" s="34">
        <f t="shared" si="390"/>
        <v>1.7923276185802768</v>
      </c>
      <c r="H8391" s="34">
        <f t="shared" si="391"/>
        <v>1.7923276185802768</v>
      </c>
      <c r="I8391" s="34">
        <f t="shared" si="392"/>
        <v>0</v>
      </c>
    </row>
    <row r="8392" spans="2:9" x14ac:dyDescent="0.25">
      <c r="B8392" s="9">
        <v>2021</v>
      </c>
      <c r="C8392" s="9">
        <v>12</v>
      </c>
      <c r="D8392" s="9">
        <v>7</v>
      </c>
      <c r="E8392" s="30">
        <f>I01_Avg!D8392</f>
        <v>1.8330322983379803</v>
      </c>
      <c r="F8392" s="30">
        <f>PVWatts_8.5kW!J8404</f>
        <v>0</v>
      </c>
      <c r="G8392" s="34">
        <f t="shared" si="390"/>
        <v>1.8330322983379803</v>
      </c>
      <c r="H8392" s="34">
        <f t="shared" si="391"/>
        <v>1.8330322983379803</v>
      </c>
      <c r="I8392" s="34">
        <f t="shared" si="392"/>
        <v>0</v>
      </c>
    </row>
    <row r="8393" spans="2:9" x14ac:dyDescent="0.25">
      <c r="B8393" s="9">
        <v>2021</v>
      </c>
      <c r="C8393" s="9">
        <v>12</v>
      </c>
      <c r="D8393" s="9">
        <v>8</v>
      </c>
      <c r="E8393" s="30">
        <f>I01_Avg!D8393</f>
        <v>1.8343052345303792</v>
      </c>
      <c r="F8393" s="30">
        <f>PVWatts_8.5kW!J8405</f>
        <v>0.11074500000000001</v>
      </c>
      <c r="G8393" s="34">
        <f t="shared" si="390"/>
        <v>1.7235602345303791</v>
      </c>
      <c r="H8393" s="34">
        <f t="shared" si="391"/>
        <v>1.7235602345303791</v>
      </c>
      <c r="I8393" s="34">
        <f t="shared" si="392"/>
        <v>0</v>
      </c>
    </row>
    <row r="8394" spans="2:9" x14ac:dyDescent="0.25">
      <c r="B8394" s="9">
        <v>2021</v>
      </c>
      <c r="C8394" s="9">
        <v>12</v>
      </c>
      <c r="D8394" s="9">
        <v>9</v>
      </c>
      <c r="E8394" s="30">
        <f>I01_Avg!D8394</f>
        <v>1.8906002809278069</v>
      </c>
      <c r="F8394" s="30">
        <f>PVWatts_8.5kW!J8406</f>
        <v>2.085985</v>
      </c>
      <c r="G8394" s="34">
        <f t="shared" ref="G8394:G8457" si="393">+E8394-F8394</f>
        <v>-0.19538471907219312</v>
      </c>
      <c r="H8394" s="34">
        <f t="shared" ref="H8394:H8457" si="394">+IF(G8394&gt;0,G8394,0)</f>
        <v>0</v>
      </c>
      <c r="I8394" s="34">
        <f t="shared" ref="I8394:I8457" si="395">+IF(G8394&lt;0,G8394,0)</f>
        <v>-0.19538471907219312</v>
      </c>
    </row>
    <row r="8395" spans="2:9" x14ac:dyDescent="0.25">
      <c r="B8395" s="9">
        <v>2021</v>
      </c>
      <c r="C8395" s="9">
        <v>12</v>
      </c>
      <c r="D8395" s="9">
        <v>10</v>
      </c>
      <c r="E8395" s="30">
        <f>I01_Avg!D8395</f>
        <v>1.8242049625708223</v>
      </c>
      <c r="F8395" s="30">
        <f>PVWatts_8.5kW!J8407</f>
        <v>0.65960299999999994</v>
      </c>
      <c r="G8395" s="34">
        <f t="shared" si="393"/>
        <v>1.1646019625708224</v>
      </c>
      <c r="H8395" s="34">
        <f t="shared" si="394"/>
        <v>1.1646019625708224</v>
      </c>
      <c r="I8395" s="34">
        <f t="shared" si="395"/>
        <v>0</v>
      </c>
    </row>
    <row r="8396" spans="2:9" x14ac:dyDescent="0.25">
      <c r="B8396" s="9">
        <v>2021</v>
      </c>
      <c r="C8396" s="9">
        <v>12</v>
      </c>
      <c r="D8396" s="9">
        <v>11</v>
      </c>
      <c r="E8396" s="30">
        <f>I01_Avg!D8396</f>
        <v>1.8103335407604706</v>
      </c>
      <c r="F8396" s="30">
        <f>PVWatts_8.5kW!J8408</f>
        <v>4.713228</v>
      </c>
      <c r="G8396" s="34">
        <f t="shared" si="393"/>
        <v>-2.9028944592395294</v>
      </c>
      <c r="H8396" s="34">
        <f t="shared" si="394"/>
        <v>0</v>
      </c>
      <c r="I8396" s="34">
        <f t="shared" si="395"/>
        <v>-2.9028944592395294</v>
      </c>
    </row>
    <row r="8397" spans="2:9" x14ac:dyDescent="0.25">
      <c r="B8397" s="9">
        <v>2021</v>
      </c>
      <c r="C8397" s="9">
        <v>12</v>
      </c>
      <c r="D8397" s="9">
        <v>12</v>
      </c>
      <c r="E8397" s="30">
        <f>I01_Avg!D8397</f>
        <v>1.6671166761919991</v>
      </c>
      <c r="F8397" s="30">
        <f>PVWatts_8.5kW!J8409</f>
        <v>5.1062020000000006</v>
      </c>
      <c r="G8397" s="34">
        <f t="shared" si="393"/>
        <v>-3.4390853238080012</v>
      </c>
      <c r="H8397" s="34">
        <f t="shared" si="394"/>
        <v>0</v>
      </c>
      <c r="I8397" s="34">
        <f t="shared" si="395"/>
        <v>-3.4390853238080012</v>
      </c>
    </row>
    <row r="8398" spans="2:9" x14ac:dyDescent="0.25">
      <c r="B8398" s="9">
        <v>2021</v>
      </c>
      <c r="C8398" s="9">
        <v>12</v>
      </c>
      <c r="D8398" s="9">
        <v>13</v>
      </c>
      <c r="E8398" s="30">
        <f>I01_Avg!D8398</f>
        <v>1.6940776663914678</v>
      </c>
      <c r="F8398" s="30">
        <f>PVWatts_8.5kW!J8410</f>
        <v>4.9662990000000002</v>
      </c>
      <c r="G8398" s="34">
        <f t="shared" si="393"/>
        <v>-3.2722213336085324</v>
      </c>
      <c r="H8398" s="34">
        <f t="shared" si="394"/>
        <v>0</v>
      </c>
      <c r="I8398" s="34">
        <f t="shared" si="395"/>
        <v>-3.2722213336085324</v>
      </c>
    </row>
    <row r="8399" spans="2:9" x14ac:dyDescent="0.25">
      <c r="B8399" s="9">
        <v>2021</v>
      </c>
      <c r="C8399" s="9">
        <v>12</v>
      </c>
      <c r="D8399" s="9">
        <v>14</v>
      </c>
      <c r="E8399" s="30">
        <f>I01_Avg!D8399</f>
        <v>1.5738471024135401</v>
      </c>
      <c r="F8399" s="30">
        <f>PVWatts_8.5kW!J8411</f>
        <v>4.2199249999999999</v>
      </c>
      <c r="G8399" s="34">
        <f t="shared" si="393"/>
        <v>-2.6460778975864598</v>
      </c>
      <c r="H8399" s="34">
        <f t="shared" si="394"/>
        <v>0</v>
      </c>
      <c r="I8399" s="34">
        <f t="shared" si="395"/>
        <v>-2.6460778975864598</v>
      </c>
    </row>
    <row r="8400" spans="2:9" x14ac:dyDescent="0.25">
      <c r="B8400" s="9">
        <v>2021</v>
      </c>
      <c r="C8400" s="9">
        <v>12</v>
      </c>
      <c r="D8400" s="9">
        <v>15</v>
      </c>
      <c r="E8400" s="30">
        <f>I01_Avg!D8400</f>
        <v>1.5959581055157674</v>
      </c>
      <c r="F8400" s="30">
        <f>PVWatts_8.5kW!J8412</f>
        <v>2.9578699999999998</v>
      </c>
      <c r="G8400" s="34">
        <f t="shared" si="393"/>
        <v>-1.3619118944842323</v>
      </c>
      <c r="H8400" s="34">
        <f t="shared" si="394"/>
        <v>0</v>
      </c>
      <c r="I8400" s="34">
        <f t="shared" si="395"/>
        <v>-1.3619118944842323</v>
      </c>
    </row>
    <row r="8401" spans="2:9" x14ac:dyDescent="0.25">
      <c r="B8401" s="9">
        <v>2021</v>
      </c>
      <c r="C8401" s="9">
        <v>12</v>
      </c>
      <c r="D8401" s="9">
        <v>16</v>
      </c>
      <c r="E8401" s="30">
        <f>I01_Avg!D8401</f>
        <v>1.7737738433620986</v>
      </c>
      <c r="F8401" s="30">
        <f>PVWatts_8.5kW!J8413</f>
        <v>1.236866</v>
      </c>
      <c r="G8401" s="34">
        <f t="shared" si="393"/>
        <v>0.53690784336209862</v>
      </c>
      <c r="H8401" s="34">
        <f t="shared" si="394"/>
        <v>0.53690784336209862</v>
      </c>
      <c r="I8401" s="34">
        <f t="shared" si="395"/>
        <v>0</v>
      </c>
    </row>
    <row r="8402" spans="2:9" x14ac:dyDescent="0.25">
      <c r="B8402" s="9">
        <v>2021</v>
      </c>
      <c r="C8402" s="9">
        <v>12</v>
      </c>
      <c r="D8402" s="9">
        <v>17</v>
      </c>
      <c r="E8402" s="30">
        <f>I01_Avg!D8402</f>
        <v>2.0202365128030642</v>
      </c>
      <c r="F8402" s="30">
        <f>PVWatts_8.5kW!J8414</f>
        <v>0</v>
      </c>
      <c r="G8402" s="34">
        <f t="shared" si="393"/>
        <v>2.0202365128030642</v>
      </c>
      <c r="H8402" s="34">
        <f t="shared" si="394"/>
        <v>2.0202365128030642</v>
      </c>
      <c r="I8402" s="34">
        <f t="shared" si="395"/>
        <v>0</v>
      </c>
    </row>
    <row r="8403" spans="2:9" x14ac:dyDescent="0.25">
      <c r="B8403" s="9">
        <v>2021</v>
      </c>
      <c r="C8403" s="9">
        <v>12</v>
      </c>
      <c r="D8403" s="9">
        <v>18</v>
      </c>
      <c r="E8403" s="30">
        <f>I01_Avg!D8403</f>
        <v>2.048716463862239</v>
      </c>
      <c r="F8403" s="30">
        <f>PVWatts_8.5kW!J8415</f>
        <v>0</v>
      </c>
      <c r="G8403" s="34">
        <f t="shared" si="393"/>
        <v>2.048716463862239</v>
      </c>
      <c r="H8403" s="34">
        <f t="shared" si="394"/>
        <v>2.048716463862239</v>
      </c>
      <c r="I8403" s="34">
        <f t="shared" si="395"/>
        <v>0</v>
      </c>
    </row>
    <row r="8404" spans="2:9" x14ac:dyDescent="0.25">
      <c r="B8404" s="9">
        <v>2021</v>
      </c>
      <c r="C8404" s="9">
        <v>12</v>
      </c>
      <c r="D8404" s="9">
        <v>19</v>
      </c>
      <c r="E8404" s="30">
        <f>I01_Avg!D8404</f>
        <v>2.0012090297883236</v>
      </c>
      <c r="F8404" s="30">
        <f>PVWatts_8.5kW!J8416</f>
        <v>0</v>
      </c>
      <c r="G8404" s="34">
        <f t="shared" si="393"/>
        <v>2.0012090297883236</v>
      </c>
      <c r="H8404" s="34">
        <f t="shared" si="394"/>
        <v>2.0012090297883236</v>
      </c>
      <c r="I8404" s="34">
        <f t="shared" si="395"/>
        <v>0</v>
      </c>
    </row>
    <row r="8405" spans="2:9" x14ac:dyDescent="0.25">
      <c r="B8405" s="9">
        <v>2021</v>
      </c>
      <c r="C8405" s="9">
        <v>12</v>
      </c>
      <c r="D8405" s="9">
        <v>20</v>
      </c>
      <c r="E8405" s="30">
        <f>I01_Avg!D8405</f>
        <v>1.8759935248464417</v>
      </c>
      <c r="F8405" s="30">
        <f>PVWatts_8.5kW!J8417</f>
        <v>0</v>
      </c>
      <c r="G8405" s="34">
        <f t="shared" si="393"/>
        <v>1.8759935248464417</v>
      </c>
      <c r="H8405" s="34">
        <f t="shared" si="394"/>
        <v>1.8759935248464417</v>
      </c>
      <c r="I8405" s="34">
        <f t="shared" si="395"/>
        <v>0</v>
      </c>
    </row>
    <row r="8406" spans="2:9" x14ac:dyDescent="0.25">
      <c r="B8406" s="9">
        <v>2021</v>
      </c>
      <c r="C8406" s="9">
        <v>12</v>
      </c>
      <c r="D8406" s="9">
        <v>21</v>
      </c>
      <c r="E8406" s="30">
        <f>I01_Avg!D8406</f>
        <v>1.8064564109449914</v>
      </c>
      <c r="F8406" s="30">
        <f>PVWatts_8.5kW!J8418</f>
        <v>0</v>
      </c>
      <c r="G8406" s="34">
        <f t="shared" si="393"/>
        <v>1.8064564109449914</v>
      </c>
      <c r="H8406" s="34">
        <f t="shared" si="394"/>
        <v>1.8064564109449914</v>
      </c>
      <c r="I8406" s="34">
        <f t="shared" si="395"/>
        <v>0</v>
      </c>
    </row>
    <row r="8407" spans="2:9" x14ac:dyDescent="0.25">
      <c r="B8407" s="9">
        <v>2021</v>
      </c>
      <c r="C8407" s="9">
        <v>12</v>
      </c>
      <c r="D8407" s="9">
        <v>22</v>
      </c>
      <c r="E8407" s="30">
        <f>I01_Avg!D8407</f>
        <v>1.6334710556259131</v>
      </c>
      <c r="F8407" s="30">
        <f>PVWatts_8.5kW!J8419</f>
        <v>0</v>
      </c>
      <c r="G8407" s="34">
        <f t="shared" si="393"/>
        <v>1.6334710556259131</v>
      </c>
      <c r="H8407" s="34">
        <f t="shared" si="394"/>
        <v>1.6334710556259131</v>
      </c>
      <c r="I8407" s="34">
        <f t="shared" si="395"/>
        <v>0</v>
      </c>
    </row>
    <row r="8408" spans="2:9" x14ac:dyDescent="0.25">
      <c r="B8408" s="9">
        <v>2021</v>
      </c>
      <c r="C8408" s="9">
        <v>12</v>
      </c>
      <c r="D8408" s="9">
        <v>23</v>
      </c>
      <c r="E8408" s="30">
        <f>I01_Avg!D8408</f>
        <v>1.4255678494201789</v>
      </c>
      <c r="F8408" s="30">
        <f>PVWatts_8.5kW!J8420</f>
        <v>0</v>
      </c>
      <c r="G8408" s="34">
        <f t="shared" si="393"/>
        <v>1.4255678494201789</v>
      </c>
      <c r="H8408" s="34">
        <f t="shared" si="394"/>
        <v>1.4255678494201789</v>
      </c>
      <c r="I8408" s="34">
        <f t="shared" si="395"/>
        <v>0</v>
      </c>
    </row>
    <row r="8409" spans="2:9" x14ac:dyDescent="0.25">
      <c r="B8409" s="9">
        <v>2021</v>
      </c>
      <c r="C8409" s="9">
        <v>12</v>
      </c>
      <c r="D8409" s="9">
        <v>0</v>
      </c>
      <c r="E8409" s="30">
        <f>I01_Avg!D8409</f>
        <v>1.3668312812825776</v>
      </c>
      <c r="F8409" s="30">
        <f>PVWatts_8.5kW!J8421</f>
        <v>0</v>
      </c>
      <c r="G8409" s="34">
        <f t="shared" si="393"/>
        <v>1.3668312812825776</v>
      </c>
      <c r="H8409" s="34">
        <f t="shared" si="394"/>
        <v>1.3668312812825776</v>
      </c>
      <c r="I8409" s="34">
        <f t="shared" si="395"/>
        <v>0</v>
      </c>
    </row>
    <row r="8410" spans="2:9" x14ac:dyDescent="0.25">
      <c r="B8410" s="9">
        <v>2021</v>
      </c>
      <c r="C8410" s="9">
        <v>12</v>
      </c>
      <c r="D8410" s="9">
        <v>1</v>
      </c>
      <c r="E8410" s="30">
        <f>I01_Avg!D8410</f>
        <v>1.3570150527703588</v>
      </c>
      <c r="F8410" s="30">
        <f>PVWatts_8.5kW!J8422</f>
        <v>0</v>
      </c>
      <c r="G8410" s="34">
        <f t="shared" si="393"/>
        <v>1.3570150527703588</v>
      </c>
      <c r="H8410" s="34">
        <f t="shared" si="394"/>
        <v>1.3570150527703588</v>
      </c>
      <c r="I8410" s="34">
        <f t="shared" si="395"/>
        <v>0</v>
      </c>
    </row>
    <row r="8411" spans="2:9" x14ac:dyDescent="0.25">
      <c r="B8411" s="9">
        <v>2021</v>
      </c>
      <c r="C8411" s="9">
        <v>12</v>
      </c>
      <c r="D8411" s="9">
        <v>2</v>
      </c>
      <c r="E8411" s="30">
        <f>I01_Avg!D8411</f>
        <v>1.3862231268902425</v>
      </c>
      <c r="F8411" s="30">
        <f>PVWatts_8.5kW!J8423</f>
        <v>0</v>
      </c>
      <c r="G8411" s="34">
        <f t="shared" si="393"/>
        <v>1.3862231268902425</v>
      </c>
      <c r="H8411" s="34">
        <f t="shared" si="394"/>
        <v>1.3862231268902425</v>
      </c>
      <c r="I8411" s="34">
        <f t="shared" si="395"/>
        <v>0</v>
      </c>
    </row>
    <row r="8412" spans="2:9" x14ac:dyDescent="0.25">
      <c r="B8412" s="9">
        <v>2021</v>
      </c>
      <c r="C8412" s="9">
        <v>12</v>
      </c>
      <c r="D8412" s="9">
        <v>3</v>
      </c>
      <c r="E8412" s="30">
        <f>I01_Avg!D8412</f>
        <v>1.375121543068359</v>
      </c>
      <c r="F8412" s="30">
        <f>PVWatts_8.5kW!J8424</f>
        <v>0</v>
      </c>
      <c r="G8412" s="34">
        <f t="shared" si="393"/>
        <v>1.375121543068359</v>
      </c>
      <c r="H8412" s="34">
        <f t="shared" si="394"/>
        <v>1.375121543068359</v>
      </c>
      <c r="I8412" s="34">
        <f t="shared" si="395"/>
        <v>0</v>
      </c>
    </row>
    <row r="8413" spans="2:9" x14ac:dyDescent="0.25">
      <c r="B8413" s="9">
        <v>2021</v>
      </c>
      <c r="C8413" s="9">
        <v>12</v>
      </c>
      <c r="D8413" s="9">
        <v>4</v>
      </c>
      <c r="E8413" s="30">
        <f>I01_Avg!D8413</f>
        <v>1.4090197249510259</v>
      </c>
      <c r="F8413" s="30">
        <f>PVWatts_8.5kW!J8425</f>
        <v>0</v>
      </c>
      <c r="G8413" s="34">
        <f t="shared" si="393"/>
        <v>1.4090197249510259</v>
      </c>
      <c r="H8413" s="34">
        <f t="shared" si="394"/>
        <v>1.4090197249510259</v>
      </c>
      <c r="I8413" s="34">
        <f t="shared" si="395"/>
        <v>0</v>
      </c>
    </row>
    <row r="8414" spans="2:9" x14ac:dyDescent="0.25">
      <c r="B8414" s="9">
        <v>2021</v>
      </c>
      <c r="C8414" s="9">
        <v>12</v>
      </c>
      <c r="D8414" s="9">
        <v>5</v>
      </c>
      <c r="E8414" s="30">
        <f>I01_Avg!D8414</f>
        <v>1.5345248698591061</v>
      </c>
      <c r="F8414" s="30">
        <f>PVWatts_8.5kW!J8426</f>
        <v>0</v>
      </c>
      <c r="G8414" s="34">
        <f t="shared" si="393"/>
        <v>1.5345248698591061</v>
      </c>
      <c r="H8414" s="34">
        <f t="shared" si="394"/>
        <v>1.5345248698591061</v>
      </c>
      <c r="I8414" s="34">
        <f t="shared" si="395"/>
        <v>0</v>
      </c>
    </row>
    <row r="8415" spans="2:9" x14ac:dyDescent="0.25">
      <c r="B8415" s="9">
        <v>2021</v>
      </c>
      <c r="C8415" s="9">
        <v>12</v>
      </c>
      <c r="D8415" s="9">
        <v>6</v>
      </c>
      <c r="E8415" s="30">
        <f>I01_Avg!D8415</f>
        <v>1.6693463198075777</v>
      </c>
      <c r="F8415" s="30">
        <f>PVWatts_8.5kW!J8427</f>
        <v>0</v>
      </c>
      <c r="G8415" s="34">
        <f t="shared" si="393"/>
        <v>1.6693463198075777</v>
      </c>
      <c r="H8415" s="34">
        <f t="shared" si="394"/>
        <v>1.6693463198075777</v>
      </c>
      <c r="I8415" s="34">
        <f t="shared" si="395"/>
        <v>0</v>
      </c>
    </row>
    <row r="8416" spans="2:9" x14ac:dyDescent="0.25">
      <c r="B8416" s="9">
        <v>2021</v>
      </c>
      <c r="C8416" s="9">
        <v>12</v>
      </c>
      <c r="D8416" s="9">
        <v>7</v>
      </c>
      <c r="E8416" s="30">
        <f>I01_Avg!D8416</f>
        <v>1.8619750982687215</v>
      </c>
      <c r="F8416" s="30">
        <f>PVWatts_8.5kW!J8428</f>
        <v>0</v>
      </c>
      <c r="G8416" s="34">
        <f t="shared" si="393"/>
        <v>1.8619750982687215</v>
      </c>
      <c r="H8416" s="34">
        <f t="shared" si="394"/>
        <v>1.8619750982687215</v>
      </c>
      <c r="I8416" s="34">
        <f t="shared" si="395"/>
        <v>0</v>
      </c>
    </row>
    <row r="8417" spans="2:9" x14ac:dyDescent="0.25">
      <c r="B8417" s="9">
        <v>2021</v>
      </c>
      <c r="C8417" s="9">
        <v>12</v>
      </c>
      <c r="D8417" s="9">
        <v>8</v>
      </c>
      <c r="E8417" s="30">
        <f>I01_Avg!D8417</f>
        <v>1.8821508332025045</v>
      </c>
      <c r="F8417" s="30">
        <f>PVWatts_8.5kW!J8429</f>
        <v>0.12349400000000001</v>
      </c>
      <c r="G8417" s="34">
        <f t="shared" si="393"/>
        <v>1.7586568332025045</v>
      </c>
      <c r="H8417" s="34">
        <f t="shared" si="394"/>
        <v>1.7586568332025045</v>
      </c>
      <c r="I8417" s="34">
        <f t="shared" si="395"/>
        <v>0</v>
      </c>
    </row>
    <row r="8418" spans="2:9" x14ac:dyDescent="0.25">
      <c r="B8418" s="9">
        <v>2021</v>
      </c>
      <c r="C8418" s="9">
        <v>12</v>
      </c>
      <c r="D8418" s="9">
        <v>9</v>
      </c>
      <c r="E8418" s="30">
        <f>I01_Avg!D8418</f>
        <v>1.8136776321358079</v>
      </c>
      <c r="F8418" s="30">
        <f>PVWatts_8.5kW!J8430</f>
        <v>2.2764890000000002</v>
      </c>
      <c r="G8418" s="34">
        <f t="shared" si="393"/>
        <v>-0.4628113678641923</v>
      </c>
      <c r="H8418" s="34">
        <f t="shared" si="394"/>
        <v>0</v>
      </c>
      <c r="I8418" s="34">
        <f t="shared" si="395"/>
        <v>-0.4628113678641923</v>
      </c>
    </row>
    <row r="8419" spans="2:9" x14ac:dyDescent="0.25">
      <c r="B8419" s="9">
        <v>2021</v>
      </c>
      <c r="C8419" s="9">
        <v>12</v>
      </c>
      <c r="D8419" s="9">
        <v>10</v>
      </c>
      <c r="E8419" s="30">
        <f>I01_Avg!D8419</f>
        <v>1.7413076033205677</v>
      </c>
      <c r="F8419" s="30">
        <f>PVWatts_8.5kW!J8431</f>
        <v>3.0037379999999998</v>
      </c>
      <c r="G8419" s="34">
        <f t="shared" si="393"/>
        <v>-1.2624303966794321</v>
      </c>
      <c r="H8419" s="34">
        <f t="shared" si="394"/>
        <v>0</v>
      </c>
      <c r="I8419" s="34">
        <f t="shared" si="395"/>
        <v>-1.2624303966794321</v>
      </c>
    </row>
    <row r="8420" spans="2:9" x14ac:dyDescent="0.25">
      <c r="B8420" s="9">
        <v>2021</v>
      </c>
      <c r="C8420" s="9">
        <v>12</v>
      </c>
      <c r="D8420" s="9">
        <v>11</v>
      </c>
      <c r="E8420" s="30">
        <f>I01_Avg!D8420</f>
        <v>1.6621189195132628</v>
      </c>
      <c r="F8420" s="30">
        <f>PVWatts_8.5kW!J8432</f>
        <v>1.7358689999999999</v>
      </c>
      <c r="G8420" s="34">
        <f t="shared" si="393"/>
        <v>-7.3750080486737035E-2</v>
      </c>
      <c r="H8420" s="34">
        <f t="shared" si="394"/>
        <v>0</v>
      </c>
      <c r="I8420" s="34">
        <f t="shared" si="395"/>
        <v>-7.3750080486737035E-2</v>
      </c>
    </row>
    <row r="8421" spans="2:9" x14ac:dyDescent="0.25">
      <c r="B8421" s="9">
        <v>2021</v>
      </c>
      <c r="C8421" s="9">
        <v>12</v>
      </c>
      <c r="D8421" s="9">
        <v>12</v>
      </c>
      <c r="E8421" s="30">
        <f>I01_Avg!D8421</f>
        <v>1.6810363826857933</v>
      </c>
      <c r="F8421" s="30">
        <f>PVWatts_8.5kW!J8433</f>
        <v>3.4880070000000001</v>
      </c>
      <c r="G8421" s="34">
        <f t="shared" si="393"/>
        <v>-1.8069706173142068</v>
      </c>
      <c r="H8421" s="34">
        <f t="shared" si="394"/>
        <v>0</v>
      </c>
      <c r="I8421" s="34">
        <f t="shared" si="395"/>
        <v>-1.8069706173142068</v>
      </c>
    </row>
    <row r="8422" spans="2:9" x14ac:dyDescent="0.25">
      <c r="B8422" s="9">
        <v>2021</v>
      </c>
      <c r="C8422" s="9">
        <v>12</v>
      </c>
      <c r="D8422" s="9">
        <v>13</v>
      </c>
      <c r="E8422" s="30">
        <f>I01_Avg!D8422</f>
        <v>1.5680268966834658</v>
      </c>
      <c r="F8422" s="30">
        <f>PVWatts_8.5kW!J8434</f>
        <v>1.174094</v>
      </c>
      <c r="G8422" s="34">
        <f t="shared" si="393"/>
        <v>0.39393289668346587</v>
      </c>
      <c r="H8422" s="34">
        <f t="shared" si="394"/>
        <v>0.39393289668346587</v>
      </c>
      <c r="I8422" s="34">
        <f t="shared" si="395"/>
        <v>0</v>
      </c>
    </row>
    <row r="8423" spans="2:9" x14ac:dyDescent="0.25">
      <c r="B8423" s="9">
        <v>2021</v>
      </c>
      <c r="C8423" s="9">
        <v>12</v>
      </c>
      <c r="D8423" s="9">
        <v>14</v>
      </c>
      <c r="E8423" s="30">
        <f>I01_Avg!D8423</f>
        <v>1.5754486151671876</v>
      </c>
      <c r="F8423" s="30">
        <f>PVWatts_8.5kW!J8435</f>
        <v>0.34596399999999999</v>
      </c>
      <c r="G8423" s="34">
        <f t="shared" si="393"/>
        <v>1.2294846151671877</v>
      </c>
      <c r="H8423" s="34">
        <f t="shared" si="394"/>
        <v>1.2294846151671877</v>
      </c>
      <c r="I8423" s="34">
        <f t="shared" si="395"/>
        <v>0</v>
      </c>
    </row>
    <row r="8424" spans="2:9" x14ac:dyDescent="0.25">
      <c r="B8424" s="9">
        <v>2021</v>
      </c>
      <c r="C8424" s="9">
        <v>12</v>
      </c>
      <c r="D8424" s="9">
        <v>15</v>
      </c>
      <c r="E8424" s="30">
        <f>I01_Avg!D8424</f>
        <v>1.558833125678416</v>
      </c>
      <c r="F8424" s="30">
        <f>PVWatts_8.5kW!J8436</f>
        <v>1.3677439999999998</v>
      </c>
      <c r="G8424" s="34">
        <f t="shared" si="393"/>
        <v>0.19108912567841618</v>
      </c>
      <c r="H8424" s="34">
        <f t="shared" si="394"/>
        <v>0.19108912567841618</v>
      </c>
      <c r="I8424" s="34">
        <f t="shared" si="395"/>
        <v>0</v>
      </c>
    </row>
    <row r="8425" spans="2:9" x14ac:dyDescent="0.25">
      <c r="B8425" s="9">
        <v>2021</v>
      </c>
      <c r="C8425" s="9">
        <v>12</v>
      </c>
      <c r="D8425" s="9">
        <v>16</v>
      </c>
      <c r="E8425" s="30">
        <f>I01_Avg!D8425</f>
        <v>1.6258024489815308</v>
      </c>
      <c r="F8425" s="30">
        <f>PVWatts_8.5kW!J8437</f>
        <v>0.11175199999999999</v>
      </c>
      <c r="G8425" s="34">
        <f t="shared" si="393"/>
        <v>1.5140504489815307</v>
      </c>
      <c r="H8425" s="34">
        <f t="shared" si="394"/>
        <v>1.5140504489815307</v>
      </c>
      <c r="I8425" s="34">
        <f t="shared" si="395"/>
        <v>0</v>
      </c>
    </row>
    <row r="8426" spans="2:9" x14ac:dyDescent="0.25">
      <c r="B8426" s="9">
        <v>2021</v>
      </c>
      <c r="C8426" s="9">
        <v>12</v>
      </c>
      <c r="D8426" s="9">
        <v>17</v>
      </c>
      <c r="E8426" s="30">
        <f>I01_Avg!D8426</f>
        <v>1.9402322423966103</v>
      </c>
      <c r="F8426" s="30">
        <f>PVWatts_8.5kW!J8438</f>
        <v>0</v>
      </c>
      <c r="G8426" s="34">
        <f t="shared" si="393"/>
        <v>1.9402322423966103</v>
      </c>
      <c r="H8426" s="34">
        <f t="shared" si="394"/>
        <v>1.9402322423966103</v>
      </c>
      <c r="I8426" s="34">
        <f t="shared" si="395"/>
        <v>0</v>
      </c>
    </row>
    <row r="8427" spans="2:9" x14ac:dyDescent="0.25">
      <c r="B8427" s="9">
        <v>2021</v>
      </c>
      <c r="C8427" s="9">
        <v>12</v>
      </c>
      <c r="D8427" s="9">
        <v>18</v>
      </c>
      <c r="E8427" s="30">
        <f>I01_Avg!D8427</f>
        <v>1.969660602736288</v>
      </c>
      <c r="F8427" s="30">
        <f>PVWatts_8.5kW!J8439</f>
        <v>0</v>
      </c>
      <c r="G8427" s="34">
        <f t="shared" si="393"/>
        <v>1.969660602736288</v>
      </c>
      <c r="H8427" s="34">
        <f t="shared" si="394"/>
        <v>1.969660602736288</v>
      </c>
      <c r="I8427" s="34">
        <f t="shared" si="395"/>
        <v>0</v>
      </c>
    </row>
    <row r="8428" spans="2:9" x14ac:dyDescent="0.25">
      <c r="B8428" s="9">
        <v>2021</v>
      </c>
      <c r="C8428" s="9">
        <v>12</v>
      </c>
      <c r="D8428" s="9">
        <v>19</v>
      </c>
      <c r="E8428" s="30">
        <f>I01_Avg!D8428</f>
        <v>1.9444711184737813</v>
      </c>
      <c r="F8428" s="30">
        <f>PVWatts_8.5kW!J8440</f>
        <v>0</v>
      </c>
      <c r="G8428" s="34">
        <f t="shared" si="393"/>
        <v>1.9444711184737813</v>
      </c>
      <c r="H8428" s="34">
        <f t="shared" si="394"/>
        <v>1.9444711184737813</v>
      </c>
      <c r="I8428" s="34">
        <f t="shared" si="395"/>
        <v>0</v>
      </c>
    </row>
    <row r="8429" spans="2:9" x14ac:dyDescent="0.25">
      <c r="B8429" s="9">
        <v>2021</v>
      </c>
      <c r="C8429" s="9">
        <v>12</v>
      </c>
      <c r="D8429" s="9">
        <v>20</v>
      </c>
      <c r="E8429" s="30">
        <f>I01_Avg!D8429</f>
        <v>1.9235372713832253</v>
      </c>
      <c r="F8429" s="30">
        <f>PVWatts_8.5kW!J8441</f>
        <v>0</v>
      </c>
      <c r="G8429" s="34">
        <f t="shared" si="393"/>
        <v>1.9235372713832253</v>
      </c>
      <c r="H8429" s="34">
        <f t="shared" si="394"/>
        <v>1.9235372713832253</v>
      </c>
      <c r="I8429" s="34">
        <f t="shared" si="395"/>
        <v>0</v>
      </c>
    </row>
    <row r="8430" spans="2:9" x14ac:dyDescent="0.25">
      <c r="B8430" s="9">
        <v>2021</v>
      </c>
      <c r="C8430" s="9">
        <v>12</v>
      </c>
      <c r="D8430" s="9">
        <v>21</v>
      </c>
      <c r="E8430" s="30">
        <f>I01_Avg!D8430</f>
        <v>1.8656787719067731</v>
      </c>
      <c r="F8430" s="30">
        <f>PVWatts_8.5kW!J8442</f>
        <v>0</v>
      </c>
      <c r="G8430" s="34">
        <f t="shared" si="393"/>
        <v>1.8656787719067731</v>
      </c>
      <c r="H8430" s="34">
        <f t="shared" si="394"/>
        <v>1.8656787719067731</v>
      </c>
      <c r="I8430" s="34">
        <f t="shared" si="395"/>
        <v>0</v>
      </c>
    </row>
    <row r="8431" spans="2:9" x14ac:dyDescent="0.25">
      <c r="B8431" s="9">
        <v>2021</v>
      </c>
      <c r="C8431" s="9">
        <v>12</v>
      </c>
      <c r="D8431" s="9">
        <v>22</v>
      </c>
      <c r="E8431" s="30">
        <f>I01_Avg!D8431</f>
        <v>1.7904685529914603</v>
      </c>
      <c r="F8431" s="30">
        <f>PVWatts_8.5kW!J8443</f>
        <v>0</v>
      </c>
      <c r="G8431" s="34">
        <f t="shared" si="393"/>
        <v>1.7904685529914603</v>
      </c>
      <c r="H8431" s="34">
        <f t="shared" si="394"/>
        <v>1.7904685529914603</v>
      </c>
      <c r="I8431" s="34">
        <f t="shared" si="395"/>
        <v>0</v>
      </c>
    </row>
    <row r="8432" spans="2:9" x14ac:dyDescent="0.25">
      <c r="B8432" s="9">
        <v>2021</v>
      </c>
      <c r="C8432" s="9">
        <v>12</v>
      </c>
      <c r="D8432" s="9">
        <v>23</v>
      </c>
      <c r="E8432" s="30">
        <f>I01_Avg!D8432</f>
        <v>1.7472189014124786</v>
      </c>
      <c r="F8432" s="30">
        <f>PVWatts_8.5kW!J8444</f>
        <v>0</v>
      </c>
      <c r="G8432" s="34">
        <f t="shared" si="393"/>
        <v>1.7472189014124786</v>
      </c>
      <c r="H8432" s="34">
        <f t="shared" si="394"/>
        <v>1.7472189014124786</v>
      </c>
      <c r="I8432" s="34">
        <f t="shared" si="395"/>
        <v>0</v>
      </c>
    </row>
    <row r="8433" spans="2:9" x14ac:dyDescent="0.25">
      <c r="B8433" s="9">
        <v>2021</v>
      </c>
      <c r="C8433" s="9">
        <v>12</v>
      </c>
      <c r="D8433" s="9">
        <v>0</v>
      </c>
      <c r="E8433" s="30">
        <f>I01_Avg!D8433</f>
        <v>1.6931172359679738</v>
      </c>
      <c r="F8433" s="30">
        <f>PVWatts_8.5kW!J8445</f>
        <v>0</v>
      </c>
      <c r="G8433" s="34">
        <f t="shared" si="393"/>
        <v>1.6931172359679738</v>
      </c>
      <c r="H8433" s="34">
        <f t="shared" si="394"/>
        <v>1.6931172359679738</v>
      </c>
      <c r="I8433" s="34">
        <f t="shared" si="395"/>
        <v>0</v>
      </c>
    </row>
    <row r="8434" spans="2:9" x14ac:dyDescent="0.25">
      <c r="B8434" s="9">
        <v>2021</v>
      </c>
      <c r="C8434" s="9">
        <v>12</v>
      </c>
      <c r="D8434" s="9">
        <v>1</v>
      </c>
      <c r="E8434" s="30">
        <f>I01_Avg!D8434</f>
        <v>1.5881719245867343</v>
      </c>
      <c r="F8434" s="30">
        <f>PVWatts_8.5kW!J8446</f>
        <v>0</v>
      </c>
      <c r="G8434" s="34">
        <f t="shared" si="393"/>
        <v>1.5881719245867343</v>
      </c>
      <c r="H8434" s="34">
        <f t="shared" si="394"/>
        <v>1.5881719245867343</v>
      </c>
      <c r="I8434" s="34">
        <f t="shared" si="395"/>
        <v>0</v>
      </c>
    </row>
    <row r="8435" spans="2:9" x14ac:dyDescent="0.25">
      <c r="B8435" s="9">
        <v>2021</v>
      </c>
      <c r="C8435" s="9">
        <v>12</v>
      </c>
      <c r="D8435" s="9">
        <v>2</v>
      </c>
      <c r="E8435" s="30">
        <f>I01_Avg!D8435</f>
        <v>1.5589478027275443</v>
      </c>
      <c r="F8435" s="30">
        <f>PVWatts_8.5kW!J8447</f>
        <v>0</v>
      </c>
      <c r="G8435" s="34">
        <f t="shared" si="393"/>
        <v>1.5589478027275443</v>
      </c>
      <c r="H8435" s="34">
        <f t="shared" si="394"/>
        <v>1.5589478027275443</v>
      </c>
      <c r="I8435" s="34">
        <f t="shared" si="395"/>
        <v>0</v>
      </c>
    </row>
    <row r="8436" spans="2:9" x14ac:dyDescent="0.25">
      <c r="B8436" s="9">
        <v>2021</v>
      </c>
      <c r="C8436" s="9">
        <v>12</v>
      </c>
      <c r="D8436" s="9">
        <v>3</v>
      </c>
      <c r="E8436" s="30">
        <f>I01_Avg!D8436</f>
        <v>1.5959132810320618</v>
      </c>
      <c r="F8436" s="30">
        <f>PVWatts_8.5kW!J8448</f>
        <v>0</v>
      </c>
      <c r="G8436" s="34">
        <f t="shared" si="393"/>
        <v>1.5959132810320618</v>
      </c>
      <c r="H8436" s="34">
        <f t="shared" si="394"/>
        <v>1.5959132810320618</v>
      </c>
      <c r="I8436" s="34">
        <f t="shared" si="395"/>
        <v>0</v>
      </c>
    </row>
    <row r="8437" spans="2:9" x14ac:dyDescent="0.25">
      <c r="B8437" s="9">
        <v>2021</v>
      </c>
      <c r="C8437" s="9">
        <v>12</v>
      </c>
      <c r="D8437" s="9">
        <v>4</v>
      </c>
      <c r="E8437" s="30">
        <f>I01_Avg!D8437</f>
        <v>1.6058802287024405</v>
      </c>
      <c r="F8437" s="30">
        <f>PVWatts_8.5kW!J8449</f>
        <v>0</v>
      </c>
      <c r="G8437" s="34">
        <f t="shared" si="393"/>
        <v>1.6058802287024405</v>
      </c>
      <c r="H8437" s="34">
        <f t="shared" si="394"/>
        <v>1.6058802287024405</v>
      </c>
      <c r="I8437" s="34">
        <f t="shared" si="395"/>
        <v>0</v>
      </c>
    </row>
    <row r="8438" spans="2:9" x14ac:dyDescent="0.25">
      <c r="B8438" s="9">
        <v>2021</v>
      </c>
      <c r="C8438" s="9">
        <v>12</v>
      </c>
      <c r="D8438" s="9">
        <v>5</v>
      </c>
      <c r="E8438" s="30">
        <f>I01_Avg!D8438</f>
        <v>1.6745252934360499</v>
      </c>
      <c r="F8438" s="30">
        <f>PVWatts_8.5kW!J8450</f>
        <v>0</v>
      </c>
      <c r="G8438" s="34">
        <f t="shared" si="393"/>
        <v>1.6745252934360499</v>
      </c>
      <c r="H8438" s="34">
        <f t="shared" si="394"/>
        <v>1.6745252934360499</v>
      </c>
      <c r="I8438" s="34">
        <f t="shared" si="395"/>
        <v>0</v>
      </c>
    </row>
    <row r="8439" spans="2:9" x14ac:dyDescent="0.25">
      <c r="B8439" s="9">
        <v>2021</v>
      </c>
      <c r="C8439" s="9">
        <v>12</v>
      </c>
      <c r="D8439" s="9">
        <v>6</v>
      </c>
      <c r="E8439" s="30">
        <f>I01_Avg!D8439</f>
        <v>1.7529883561677702</v>
      </c>
      <c r="F8439" s="30">
        <f>PVWatts_8.5kW!J8451</f>
        <v>0</v>
      </c>
      <c r="G8439" s="34">
        <f t="shared" si="393"/>
        <v>1.7529883561677702</v>
      </c>
      <c r="H8439" s="34">
        <f t="shared" si="394"/>
        <v>1.7529883561677702</v>
      </c>
      <c r="I8439" s="34">
        <f t="shared" si="395"/>
        <v>0</v>
      </c>
    </row>
    <row r="8440" spans="2:9" x14ac:dyDescent="0.25">
      <c r="B8440" s="9">
        <v>2021</v>
      </c>
      <c r="C8440" s="9">
        <v>12</v>
      </c>
      <c r="D8440" s="9">
        <v>7</v>
      </c>
      <c r="E8440" s="30">
        <f>I01_Avg!D8440</f>
        <v>1.7676661233041475</v>
      </c>
      <c r="F8440" s="30">
        <f>PVWatts_8.5kW!J8452</f>
        <v>0</v>
      </c>
      <c r="G8440" s="34">
        <f t="shared" si="393"/>
        <v>1.7676661233041475</v>
      </c>
      <c r="H8440" s="34">
        <f t="shared" si="394"/>
        <v>1.7676661233041475</v>
      </c>
      <c r="I8440" s="34">
        <f t="shared" si="395"/>
        <v>0</v>
      </c>
    </row>
    <row r="8441" spans="2:9" x14ac:dyDescent="0.25">
      <c r="B8441" s="9">
        <v>2021</v>
      </c>
      <c r="C8441" s="9">
        <v>12</v>
      </c>
      <c r="D8441" s="9">
        <v>8</v>
      </c>
      <c r="E8441" s="30">
        <f>I01_Avg!D8441</f>
        <v>1.975868973489298</v>
      </c>
      <c r="F8441" s="30">
        <f>PVWatts_8.5kW!J8453</f>
        <v>0</v>
      </c>
      <c r="G8441" s="34">
        <f t="shared" si="393"/>
        <v>1.975868973489298</v>
      </c>
      <c r="H8441" s="34">
        <f t="shared" si="394"/>
        <v>1.975868973489298</v>
      </c>
      <c r="I8441" s="34">
        <f t="shared" si="395"/>
        <v>0</v>
      </c>
    </row>
    <row r="8442" spans="2:9" x14ac:dyDescent="0.25">
      <c r="B8442" s="9">
        <v>2021</v>
      </c>
      <c r="C8442" s="9">
        <v>12</v>
      </c>
      <c r="D8442" s="9">
        <v>9</v>
      </c>
      <c r="E8442" s="30">
        <f>I01_Avg!D8442</f>
        <v>2.1882991209131837</v>
      </c>
      <c r="F8442" s="30">
        <f>PVWatts_8.5kW!J8454</f>
        <v>0.143734</v>
      </c>
      <c r="G8442" s="34">
        <f t="shared" si="393"/>
        <v>2.0445651209131839</v>
      </c>
      <c r="H8442" s="34">
        <f t="shared" si="394"/>
        <v>2.0445651209131839</v>
      </c>
      <c r="I8442" s="34">
        <f t="shared" si="395"/>
        <v>0</v>
      </c>
    </row>
    <row r="8443" spans="2:9" x14ac:dyDescent="0.25">
      <c r="B8443" s="9">
        <v>2021</v>
      </c>
      <c r="C8443" s="9">
        <v>12</v>
      </c>
      <c r="D8443" s="9">
        <v>10</v>
      </c>
      <c r="E8443" s="30">
        <f>I01_Avg!D8443</f>
        <v>2.0209833252171943</v>
      </c>
      <c r="F8443" s="30">
        <f>PVWatts_8.5kW!J8455</f>
        <v>0.26536200000000004</v>
      </c>
      <c r="G8443" s="34">
        <f t="shared" si="393"/>
        <v>1.7556213252171942</v>
      </c>
      <c r="H8443" s="34">
        <f t="shared" si="394"/>
        <v>1.7556213252171942</v>
      </c>
      <c r="I8443" s="34">
        <f t="shared" si="395"/>
        <v>0</v>
      </c>
    </row>
    <row r="8444" spans="2:9" x14ac:dyDescent="0.25">
      <c r="B8444" s="9">
        <v>2021</v>
      </c>
      <c r="C8444" s="9">
        <v>12</v>
      </c>
      <c r="D8444" s="9">
        <v>11</v>
      </c>
      <c r="E8444" s="30">
        <f>I01_Avg!D8444</f>
        <v>1.9673742310306805</v>
      </c>
      <c r="F8444" s="30">
        <f>PVWatts_8.5kW!J8456</f>
        <v>0.74287199999999998</v>
      </c>
      <c r="G8444" s="34">
        <f t="shared" si="393"/>
        <v>1.2245022310306806</v>
      </c>
      <c r="H8444" s="34">
        <f t="shared" si="394"/>
        <v>1.2245022310306806</v>
      </c>
      <c r="I8444" s="34">
        <f t="shared" si="395"/>
        <v>0</v>
      </c>
    </row>
    <row r="8445" spans="2:9" x14ac:dyDescent="0.25">
      <c r="B8445" s="9">
        <v>2021</v>
      </c>
      <c r="C8445" s="9">
        <v>12</v>
      </c>
      <c r="D8445" s="9">
        <v>12</v>
      </c>
      <c r="E8445" s="30">
        <f>I01_Avg!D8445</f>
        <v>1.8558830680829927</v>
      </c>
      <c r="F8445" s="30">
        <f>PVWatts_8.5kW!J8457</f>
        <v>0.9112809999999999</v>
      </c>
      <c r="G8445" s="34">
        <f t="shared" si="393"/>
        <v>0.94460206808299285</v>
      </c>
      <c r="H8445" s="34">
        <f t="shared" si="394"/>
        <v>0.94460206808299285</v>
      </c>
      <c r="I8445" s="34">
        <f t="shared" si="395"/>
        <v>0</v>
      </c>
    </row>
    <row r="8446" spans="2:9" x14ac:dyDescent="0.25">
      <c r="B8446" s="9">
        <v>2021</v>
      </c>
      <c r="C8446" s="9">
        <v>12</v>
      </c>
      <c r="D8446" s="9">
        <v>13</v>
      </c>
      <c r="E8446" s="30">
        <f>I01_Avg!D8446</f>
        <v>1.7625363134280396</v>
      </c>
      <c r="F8446" s="30">
        <f>PVWatts_8.5kW!J8458</f>
        <v>1.3574190000000002</v>
      </c>
      <c r="G8446" s="34">
        <f t="shared" si="393"/>
        <v>0.40511731342803947</v>
      </c>
      <c r="H8446" s="34">
        <f t="shared" si="394"/>
        <v>0.40511731342803947</v>
      </c>
      <c r="I8446" s="34">
        <f t="shared" si="395"/>
        <v>0</v>
      </c>
    </row>
    <row r="8447" spans="2:9" x14ac:dyDescent="0.25">
      <c r="B8447" s="9">
        <v>2021</v>
      </c>
      <c r="C8447" s="9">
        <v>12</v>
      </c>
      <c r="D8447" s="9">
        <v>14</v>
      </c>
      <c r="E8447" s="30">
        <f>I01_Avg!D8447</f>
        <v>1.8158255979422977</v>
      </c>
      <c r="F8447" s="30">
        <f>PVWatts_8.5kW!J8459</f>
        <v>0.94040499999999994</v>
      </c>
      <c r="G8447" s="34">
        <f t="shared" si="393"/>
        <v>0.87542059794229776</v>
      </c>
      <c r="H8447" s="34">
        <f t="shared" si="394"/>
        <v>0.87542059794229776</v>
      </c>
      <c r="I8447" s="34">
        <f t="shared" si="395"/>
        <v>0</v>
      </c>
    </row>
    <row r="8448" spans="2:9" x14ac:dyDescent="0.25">
      <c r="B8448" s="9">
        <v>2021</v>
      </c>
      <c r="C8448" s="9">
        <v>12</v>
      </c>
      <c r="D8448" s="9">
        <v>15</v>
      </c>
      <c r="E8448" s="30">
        <f>I01_Avg!D8448</f>
        <v>1.7784065102970046</v>
      </c>
      <c r="F8448" s="30">
        <f>PVWatts_8.5kW!J8460</f>
        <v>0.26894000000000001</v>
      </c>
      <c r="G8448" s="34">
        <f t="shared" si="393"/>
        <v>1.5094665102970046</v>
      </c>
      <c r="H8448" s="34">
        <f t="shared" si="394"/>
        <v>1.5094665102970046</v>
      </c>
      <c r="I8448" s="34">
        <f t="shared" si="395"/>
        <v>0</v>
      </c>
    </row>
    <row r="8449" spans="2:9" x14ac:dyDescent="0.25">
      <c r="B8449" s="9">
        <v>2021</v>
      </c>
      <c r="C8449" s="9">
        <v>12</v>
      </c>
      <c r="D8449" s="9">
        <v>16</v>
      </c>
      <c r="E8449" s="30">
        <f>I01_Avg!D8449</f>
        <v>1.8055656679027619</v>
      </c>
      <c r="F8449" s="30">
        <f>PVWatts_8.5kW!J8461</f>
        <v>0</v>
      </c>
      <c r="G8449" s="34">
        <f t="shared" si="393"/>
        <v>1.8055656679027619</v>
      </c>
      <c r="H8449" s="34">
        <f t="shared" si="394"/>
        <v>1.8055656679027619</v>
      </c>
      <c r="I8449" s="34">
        <f t="shared" si="395"/>
        <v>0</v>
      </c>
    </row>
    <row r="8450" spans="2:9" x14ac:dyDescent="0.25">
      <c r="B8450" s="9">
        <v>2021</v>
      </c>
      <c r="C8450" s="9">
        <v>12</v>
      </c>
      <c r="D8450" s="9">
        <v>17</v>
      </c>
      <c r="E8450" s="30">
        <f>I01_Avg!D8450</f>
        <v>1.970244655662353</v>
      </c>
      <c r="F8450" s="30">
        <f>PVWatts_8.5kW!J8462</f>
        <v>0</v>
      </c>
      <c r="G8450" s="34">
        <f t="shared" si="393"/>
        <v>1.970244655662353</v>
      </c>
      <c r="H8450" s="34">
        <f t="shared" si="394"/>
        <v>1.970244655662353</v>
      </c>
      <c r="I8450" s="34">
        <f t="shared" si="395"/>
        <v>0</v>
      </c>
    </row>
    <row r="8451" spans="2:9" x14ac:dyDescent="0.25">
      <c r="B8451" s="9">
        <v>2021</v>
      </c>
      <c r="C8451" s="9">
        <v>12</v>
      </c>
      <c r="D8451" s="9">
        <v>18</v>
      </c>
      <c r="E8451" s="30">
        <f>I01_Avg!D8451</f>
        <v>1.999520050660321</v>
      </c>
      <c r="F8451" s="30">
        <f>PVWatts_8.5kW!J8463</f>
        <v>0</v>
      </c>
      <c r="G8451" s="34">
        <f t="shared" si="393"/>
        <v>1.999520050660321</v>
      </c>
      <c r="H8451" s="34">
        <f t="shared" si="394"/>
        <v>1.999520050660321</v>
      </c>
      <c r="I8451" s="34">
        <f t="shared" si="395"/>
        <v>0</v>
      </c>
    </row>
    <row r="8452" spans="2:9" x14ac:dyDescent="0.25">
      <c r="B8452" s="9">
        <v>2021</v>
      </c>
      <c r="C8452" s="9">
        <v>12</v>
      </c>
      <c r="D8452" s="9">
        <v>19</v>
      </c>
      <c r="E8452" s="30">
        <f>I01_Avg!D8452</f>
        <v>1.9848639530232048</v>
      </c>
      <c r="F8452" s="30">
        <f>PVWatts_8.5kW!J8464</f>
        <v>0</v>
      </c>
      <c r="G8452" s="34">
        <f t="shared" si="393"/>
        <v>1.9848639530232048</v>
      </c>
      <c r="H8452" s="34">
        <f t="shared" si="394"/>
        <v>1.9848639530232048</v>
      </c>
      <c r="I8452" s="34">
        <f t="shared" si="395"/>
        <v>0</v>
      </c>
    </row>
    <row r="8453" spans="2:9" x14ac:dyDescent="0.25">
      <c r="B8453" s="9">
        <v>2021</v>
      </c>
      <c r="C8453" s="9">
        <v>12</v>
      </c>
      <c r="D8453" s="9">
        <v>20</v>
      </c>
      <c r="E8453" s="30">
        <f>I01_Avg!D8453</f>
        <v>1.9736647955002533</v>
      </c>
      <c r="F8453" s="30">
        <f>PVWatts_8.5kW!J8465</f>
        <v>0</v>
      </c>
      <c r="G8453" s="34">
        <f t="shared" si="393"/>
        <v>1.9736647955002533</v>
      </c>
      <c r="H8453" s="34">
        <f t="shared" si="394"/>
        <v>1.9736647955002533</v>
      </c>
      <c r="I8453" s="34">
        <f t="shared" si="395"/>
        <v>0</v>
      </c>
    </row>
    <row r="8454" spans="2:9" x14ac:dyDescent="0.25">
      <c r="B8454" s="9">
        <v>2021</v>
      </c>
      <c r="C8454" s="9">
        <v>12</v>
      </c>
      <c r="D8454" s="9">
        <v>21</v>
      </c>
      <c r="E8454" s="30">
        <f>I01_Avg!D8454</f>
        <v>1.8664508657042793</v>
      </c>
      <c r="F8454" s="30">
        <f>PVWatts_8.5kW!J8466</f>
        <v>0</v>
      </c>
      <c r="G8454" s="34">
        <f t="shared" si="393"/>
        <v>1.8664508657042793</v>
      </c>
      <c r="H8454" s="34">
        <f t="shared" si="394"/>
        <v>1.8664508657042793</v>
      </c>
      <c r="I8454" s="34">
        <f t="shared" si="395"/>
        <v>0</v>
      </c>
    </row>
    <row r="8455" spans="2:9" x14ac:dyDescent="0.25">
      <c r="B8455" s="9">
        <v>2021</v>
      </c>
      <c r="C8455" s="9">
        <v>12</v>
      </c>
      <c r="D8455" s="9">
        <v>22</v>
      </c>
      <c r="E8455" s="30">
        <f>I01_Avg!D8455</f>
        <v>1.7737528865225716</v>
      </c>
      <c r="F8455" s="30">
        <f>PVWatts_8.5kW!J8467</f>
        <v>0</v>
      </c>
      <c r="G8455" s="34">
        <f t="shared" si="393"/>
        <v>1.7737528865225716</v>
      </c>
      <c r="H8455" s="34">
        <f t="shared" si="394"/>
        <v>1.7737528865225716</v>
      </c>
      <c r="I8455" s="34">
        <f t="shared" si="395"/>
        <v>0</v>
      </c>
    </row>
    <row r="8456" spans="2:9" x14ac:dyDescent="0.25">
      <c r="B8456" s="9">
        <v>2021</v>
      </c>
      <c r="C8456" s="9">
        <v>12</v>
      </c>
      <c r="D8456" s="9">
        <v>23</v>
      </c>
      <c r="E8456" s="30">
        <f>I01_Avg!D8456</f>
        <v>1.6891117432848217</v>
      </c>
      <c r="F8456" s="30">
        <f>PVWatts_8.5kW!J8468</f>
        <v>0</v>
      </c>
      <c r="G8456" s="34">
        <f t="shared" si="393"/>
        <v>1.6891117432848217</v>
      </c>
      <c r="H8456" s="34">
        <f t="shared" si="394"/>
        <v>1.6891117432848217</v>
      </c>
      <c r="I8456" s="34">
        <f t="shared" si="395"/>
        <v>0</v>
      </c>
    </row>
    <row r="8457" spans="2:9" x14ac:dyDescent="0.25">
      <c r="B8457" s="9">
        <v>2021</v>
      </c>
      <c r="C8457" s="9">
        <v>12</v>
      </c>
      <c r="D8457" s="9">
        <v>0</v>
      </c>
      <c r="E8457" s="30">
        <f>I01_Avg!D8457</f>
        <v>1.509073535585167</v>
      </c>
      <c r="F8457" s="30">
        <f>PVWatts_8.5kW!J8469</f>
        <v>0</v>
      </c>
      <c r="G8457" s="34">
        <f t="shared" si="393"/>
        <v>1.509073535585167</v>
      </c>
      <c r="H8457" s="34">
        <f t="shared" si="394"/>
        <v>1.509073535585167</v>
      </c>
      <c r="I8457" s="34">
        <f t="shared" si="395"/>
        <v>0</v>
      </c>
    </row>
    <row r="8458" spans="2:9" x14ac:dyDescent="0.25">
      <c r="B8458" s="9">
        <v>2021</v>
      </c>
      <c r="C8458" s="9">
        <v>12</v>
      </c>
      <c r="D8458" s="9">
        <v>1</v>
      </c>
      <c r="E8458" s="30">
        <f>I01_Avg!D8458</f>
        <v>1.47667810278225</v>
      </c>
      <c r="F8458" s="30">
        <f>PVWatts_8.5kW!J8470</f>
        <v>0</v>
      </c>
      <c r="G8458" s="34">
        <f t="shared" ref="G8458:G8521" si="396">+E8458-F8458</f>
        <v>1.47667810278225</v>
      </c>
      <c r="H8458" s="34">
        <f t="shared" ref="H8458:H8521" si="397">+IF(G8458&gt;0,G8458,0)</f>
        <v>1.47667810278225</v>
      </c>
      <c r="I8458" s="34">
        <f t="shared" ref="I8458:I8521" si="398">+IF(G8458&lt;0,G8458,0)</f>
        <v>0</v>
      </c>
    </row>
    <row r="8459" spans="2:9" x14ac:dyDescent="0.25">
      <c r="B8459" s="9">
        <v>2021</v>
      </c>
      <c r="C8459" s="9">
        <v>12</v>
      </c>
      <c r="D8459" s="9">
        <v>2</v>
      </c>
      <c r="E8459" s="30">
        <f>I01_Avg!D8459</f>
        <v>1.4371897835755201</v>
      </c>
      <c r="F8459" s="30">
        <f>PVWatts_8.5kW!J8471</f>
        <v>0</v>
      </c>
      <c r="G8459" s="34">
        <f t="shared" si="396"/>
        <v>1.4371897835755201</v>
      </c>
      <c r="H8459" s="34">
        <f t="shared" si="397"/>
        <v>1.4371897835755201</v>
      </c>
      <c r="I8459" s="34">
        <f t="shared" si="398"/>
        <v>0</v>
      </c>
    </row>
    <row r="8460" spans="2:9" x14ac:dyDescent="0.25">
      <c r="B8460" s="9">
        <v>2021</v>
      </c>
      <c r="C8460" s="9">
        <v>12</v>
      </c>
      <c r="D8460" s="9">
        <v>3</v>
      </c>
      <c r="E8460" s="30">
        <f>I01_Avg!D8460</f>
        <v>1.4668060142324519</v>
      </c>
      <c r="F8460" s="30">
        <f>PVWatts_8.5kW!J8472</f>
        <v>0</v>
      </c>
      <c r="G8460" s="34">
        <f t="shared" si="396"/>
        <v>1.4668060142324519</v>
      </c>
      <c r="H8460" s="34">
        <f t="shared" si="397"/>
        <v>1.4668060142324519</v>
      </c>
      <c r="I8460" s="34">
        <f t="shared" si="398"/>
        <v>0</v>
      </c>
    </row>
    <row r="8461" spans="2:9" x14ac:dyDescent="0.25">
      <c r="B8461" s="9">
        <v>2021</v>
      </c>
      <c r="C8461" s="9">
        <v>12</v>
      </c>
      <c r="D8461" s="9">
        <v>4</v>
      </c>
      <c r="E8461" s="30">
        <f>I01_Avg!D8461</f>
        <v>1.5084960025468372</v>
      </c>
      <c r="F8461" s="30">
        <f>PVWatts_8.5kW!J8473</f>
        <v>0</v>
      </c>
      <c r="G8461" s="34">
        <f t="shared" si="396"/>
        <v>1.5084960025468372</v>
      </c>
      <c r="H8461" s="34">
        <f t="shared" si="397"/>
        <v>1.5084960025468372</v>
      </c>
      <c r="I8461" s="34">
        <f t="shared" si="398"/>
        <v>0</v>
      </c>
    </row>
    <row r="8462" spans="2:9" x14ac:dyDescent="0.25">
      <c r="B8462" s="9">
        <v>2021</v>
      </c>
      <c r="C8462" s="9">
        <v>12</v>
      </c>
      <c r="D8462" s="9">
        <v>5</v>
      </c>
      <c r="E8462" s="30">
        <f>I01_Avg!D8462</f>
        <v>1.5376795896626079</v>
      </c>
      <c r="F8462" s="30">
        <f>PVWatts_8.5kW!J8474</f>
        <v>0</v>
      </c>
      <c r="G8462" s="34">
        <f t="shared" si="396"/>
        <v>1.5376795896626079</v>
      </c>
      <c r="H8462" s="34">
        <f t="shared" si="397"/>
        <v>1.5376795896626079</v>
      </c>
      <c r="I8462" s="34">
        <f t="shared" si="398"/>
        <v>0</v>
      </c>
    </row>
    <row r="8463" spans="2:9" x14ac:dyDescent="0.25">
      <c r="B8463" s="9">
        <v>2021</v>
      </c>
      <c r="C8463" s="9">
        <v>12</v>
      </c>
      <c r="D8463" s="9">
        <v>6</v>
      </c>
      <c r="E8463" s="30">
        <f>I01_Avg!D8463</f>
        <v>1.6090897770803805</v>
      </c>
      <c r="F8463" s="30">
        <f>PVWatts_8.5kW!J8475</f>
        <v>0</v>
      </c>
      <c r="G8463" s="34">
        <f t="shared" si="396"/>
        <v>1.6090897770803805</v>
      </c>
      <c r="H8463" s="34">
        <f t="shared" si="397"/>
        <v>1.6090897770803805</v>
      </c>
      <c r="I8463" s="34">
        <f t="shared" si="398"/>
        <v>0</v>
      </c>
    </row>
    <row r="8464" spans="2:9" x14ac:dyDescent="0.25">
      <c r="B8464" s="9">
        <v>2021</v>
      </c>
      <c r="C8464" s="9">
        <v>12</v>
      </c>
      <c r="D8464" s="9">
        <v>7</v>
      </c>
      <c r="E8464" s="30">
        <f>I01_Avg!D8464</f>
        <v>1.7904909411917436</v>
      </c>
      <c r="F8464" s="30">
        <f>PVWatts_8.5kW!J8476</f>
        <v>0</v>
      </c>
      <c r="G8464" s="34">
        <f t="shared" si="396"/>
        <v>1.7904909411917436</v>
      </c>
      <c r="H8464" s="34">
        <f t="shared" si="397"/>
        <v>1.7904909411917436</v>
      </c>
      <c r="I8464" s="34">
        <f t="shared" si="398"/>
        <v>0</v>
      </c>
    </row>
    <row r="8465" spans="2:9" x14ac:dyDescent="0.25">
      <c r="B8465" s="9">
        <v>2021</v>
      </c>
      <c r="C8465" s="9">
        <v>12</v>
      </c>
      <c r="D8465" s="9">
        <v>8</v>
      </c>
      <c r="E8465" s="30">
        <f>I01_Avg!D8465</f>
        <v>1.9138285792579501</v>
      </c>
      <c r="F8465" s="30">
        <f>PVWatts_8.5kW!J8477</f>
        <v>0.11100499999999999</v>
      </c>
      <c r="G8465" s="34">
        <f t="shared" si="396"/>
        <v>1.8028235792579501</v>
      </c>
      <c r="H8465" s="34">
        <f t="shared" si="397"/>
        <v>1.8028235792579501</v>
      </c>
      <c r="I8465" s="34">
        <f t="shared" si="398"/>
        <v>0</v>
      </c>
    </row>
    <row r="8466" spans="2:9" x14ac:dyDescent="0.25">
      <c r="B8466" s="9">
        <v>2021</v>
      </c>
      <c r="C8466" s="9">
        <v>12</v>
      </c>
      <c r="D8466" s="9">
        <v>9</v>
      </c>
      <c r="E8466" s="30">
        <f>I01_Avg!D8466</f>
        <v>2.0367058868676247</v>
      </c>
      <c r="F8466" s="30">
        <f>PVWatts_8.5kW!J8478</f>
        <v>0.30473600000000001</v>
      </c>
      <c r="G8466" s="34">
        <f t="shared" si="396"/>
        <v>1.7319698868676245</v>
      </c>
      <c r="H8466" s="34">
        <f t="shared" si="397"/>
        <v>1.7319698868676245</v>
      </c>
      <c r="I8466" s="34">
        <f t="shared" si="398"/>
        <v>0</v>
      </c>
    </row>
    <row r="8467" spans="2:9" x14ac:dyDescent="0.25">
      <c r="B8467" s="9">
        <v>2021</v>
      </c>
      <c r="C8467" s="9">
        <v>12</v>
      </c>
      <c r="D8467" s="9">
        <v>10</v>
      </c>
      <c r="E8467" s="30">
        <f>I01_Avg!D8467</f>
        <v>2.0448110867383607</v>
      </c>
      <c r="F8467" s="30">
        <f>PVWatts_8.5kW!J8479</f>
        <v>2.8499589999999997</v>
      </c>
      <c r="G8467" s="34">
        <f t="shared" si="396"/>
        <v>-0.80514791326163904</v>
      </c>
      <c r="H8467" s="34">
        <f t="shared" si="397"/>
        <v>0</v>
      </c>
      <c r="I8467" s="34">
        <f t="shared" si="398"/>
        <v>-0.80514791326163904</v>
      </c>
    </row>
    <row r="8468" spans="2:9" x14ac:dyDescent="0.25">
      <c r="B8468" s="9">
        <v>2021</v>
      </c>
      <c r="C8468" s="9">
        <v>12</v>
      </c>
      <c r="D8468" s="9">
        <v>11</v>
      </c>
      <c r="E8468" s="30">
        <f>I01_Avg!D8468</f>
        <v>2.0434416775776008</v>
      </c>
      <c r="F8468" s="30">
        <f>PVWatts_8.5kW!J8480</f>
        <v>4.6187120000000004</v>
      </c>
      <c r="G8468" s="34">
        <f t="shared" si="396"/>
        <v>-2.5752703224223996</v>
      </c>
      <c r="H8468" s="34">
        <f t="shared" si="397"/>
        <v>0</v>
      </c>
      <c r="I8468" s="34">
        <f t="shared" si="398"/>
        <v>-2.5752703224223996</v>
      </c>
    </row>
    <row r="8469" spans="2:9" x14ac:dyDescent="0.25">
      <c r="B8469" s="9">
        <v>2021</v>
      </c>
      <c r="C8469" s="9">
        <v>12</v>
      </c>
      <c r="D8469" s="9">
        <v>12</v>
      </c>
      <c r="E8469" s="30">
        <f>I01_Avg!D8469</f>
        <v>1.9459899854484093</v>
      </c>
      <c r="F8469" s="30">
        <f>PVWatts_8.5kW!J8481</f>
        <v>2.1993490000000002</v>
      </c>
      <c r="G8469" s="34">
        <f t="shared" si="396"/>
        <v>-0.25335901455159093</v>
      </c>
      <c r="H8469" s="34">
        <f t="shared" si="397"/>
        <v>0</v>
      </c>
      <c r="I8469" s="34">
        <f t="shared" si="398"/>
        <v>-0.25335901455159093</v>
      </c>
    </row>
    <row r="8470" spans="2:9" x14ac:dyDescent="0.25">
      <c r="B8470" s="9">
        <v>2021</v>
      </c>
      <c r="C8470" s="9">
        <v>12</v>
      </c>
      <c r="D8470" s="9">
        <v>13</v>
      </c>
      <c r="E8470" s="30">
        <f>I01_Avg!D8470</f>
        <v>1.8743466572181342</v>
      </c>
      <c r="F8470" s="30">
        <f>PVWatts_8.5kW!J8482</f>
        <v>1.621958</v>
      </c>
      <c r="G8470" s="34">
        <f t="shared" si="396"/>
        <v>0.25238865721813419</v>
      </c>
      <c r="H8470" s="34">
        <f t="shared" si="397"/>
        <v>0.25238865721813419</v>
      </c>
      <c r="I8470" s="34">
        <f t="shared" si="398"/>
        <v>0</v>
      </c>
    </row>
    <row r="8471" spans="2:9" x14ac:dyDescent="0.25">
      <c r="B8471" s="9">
        <v>2021</v>
      </c>
      <c r="C8471" s="9">
        <v>12</v>
      </c>
      <c r="D8471" s="9">
        <v>14</v>
      </c>
      <c r="E8471" s="30">
        <f>I01_Avg!D8471</f>
        <v>1.873798660077435</v>
      </c>
      <c r="F8471" s="30">
        <f>PVWatts_8.5kW!J8483</f>
        <v>4.9259999999999998E-2</v>
      </c>
      <c r="G8471" s="34">
        <f t="shared" si="396"/>
        <v>1.8245386600774349</v>
      </c>
      <c r="H8471" s="34">
        <f t="shared" si="397"/>
        <v>1.8245386600774349</v>
      </c>
      <c r="I8471" s="34">
        <f t="shared" si="398"/>
        <v>0</v>
      </c>
    </row>
    <row r="8472" spans="2:9" x14ac:dyDescent="0.25">
      <c r="B8472" s="9">
        <v>2021</v>
      </c>
      <c r="C8472" s="9">
        <v>12</v>
      </c>
      <c r="D8472" s="9">
        <v>15</v>
      </c>
      <c r="E8472" s="30">
        <f>I01_Avg!D8472</f>
        <v>1.9031536486995613</v>
      </c>
      <c r="F8472" s="30">
        <f>PVWatts_8.5kW!J8484</f>
        <v>1.206124</v>
      </c>
      <c r="G8472" s="34">
        <f t="shared" si="396"/>
        <v>0.6970296486995613</v>
      </c>
      <c r="H8472" s="34">
        <f t="shared" si="397"/>
        <v>0.6970296486995613</v>
      </c>
      <c r="I8472" s="34">
        <f t="shared" si="398"/>
        <v>0</v>
      </c>
    </row>
    <row r="8473" spans="2:9" x14ac:dyDescent="0.25">
      <c r="B8473" s="9">
        <v>2021</v>
      </c>
      <c r="C8473" s="9">
        <v>12</v>
      </c>
      <c r="D8473" s="9">
        <v>16</v>
      </c>
      <c r="E8473" s="30">
        <f>I01_Avg!D8473</f>
        <v>1.9932114626819133</v>
      </c>
      <c r="F8473" s="30">
        <f>PVWatts_8.5kW!J8485</f>
        <v>0</v>
      </c>
      <c r="G8473" s="34">
        <f t="shared" si="396"/>
        <v>1.9932114626819133</v>
      </c>
      <c r="H8473" s="34">
        <f t="shared" si="397"/>
        <v>1.9932114626819133</v>
      </c>
      <c r="I8473" s="34">
        <f t="shared" si="398"/>
        <v>0</v>
      </c>
    </row>
    <row r="8474" spans="2:9" x14ac:dyDescent="0.25">
      <c r="B8474" s="9">
        <v>2021</v>
      </c>
      <c r="C8474" s="9">
        <v>12</v>
      </c>
      <c r="D8474" s="9">
        <v>17</v>
      </c>
      <c r="E8474" s="30">
        <f>I01_Avg!D8474</f>
        <v>2.1286237601185038</v>
      </c>
      <c r="F8474" s="30">
        <f>PVWatts_8.5kW!J8486</f>
        <v>0</v>
      </c>
      <c r="G8474" s="34">
        <f t="shared" si="396"/>
        <v>2.1286237601185038</v>
      </c>
      <c r="H8474" s="34">
        <f t="shared" si="397"/>
        <v>2.1286237601185038</v>
      </c>
      <c r="I8474" s="34">
        <f t="shared" si="398"/>
        <v>0</v>
      </c>
    </row>
    <row r="8475" spans="2:9" x14ac:dyDescent="0.25">
      <c r="B8475" s="9">
        <v>2021</v>
      </c>
      <c r="C8475" s="9">
        <v>12</v>
      </c>
      <c r="D8475" s="9">
        <v>18</v>
      </c>
      <c r="E8475" s="30">
        <f>I01_Avg!D8475</f>
        <v>2.0958308582223277</v>
      </c>
      <c r="F8475" s="30">
        <f>PVWatts_8.5kW!J8487</f>
        <v>0</v>
      </c>
      <c r="G8475" s="34">
        <f t="shared" si="396"/>
        <v>2.0958308582223277</v>
      </c>
      <c r="H8475" s="34">
        <f t="shared" si="397"/>
        <v>2.0958308582223277</v>
      </c>
      <c r="I8475" s="34">
        <f t="shared" si="398"/>
        <v>0</v>
      </c>
    </row>
    <row r="8476" spans="2:9" x14ac:dyDescent="0.25">
      <c r="B8476" s="9">
        <v>2021</v>
      </c>
      <c r="C8476" s="9">
        <v>12</v>
      </c>
      <c r="D8476" s="9">
        <v>19</v>
      </c>
      <c r="E8476" s="30">
        <f>I01_Avg!D8476</f>
        <v>2.0610812969103236</v>
      </c>
      <c r="F8476" s="30">
        <f>PVWatts_8.5kW!J8488</f>
        <v>0</v>
      </c>
      <c r="G8476" s="34">
        <f t="shared" si="396"/>
        <v>2.0610812969103236</v>
      </c>
      <c r="H8476" s="34">
        <f t="shared" si="397"/>
        <v>2.0610812969103236</v>
      </c>
      <c r="I8476" s="34">
        <f t="shared" si="398"/>
        <v>0</v>
      </c>
    </row>
    <row r="8477" spans="2:9" x14ac:dyDescent="0.25">
      <c r="B8477" s="9">
        <v>2021</v>
      </c>
      <c r="C8477" s="9">
        <v>12</v>
      </c>
      <c r="D8477" s="9">
        <v>20</v>
      </c>
      <c r="E8477" s="30">
        <f>I01_Avg!D8477</f>
        <v>2.0005394182701961</v>
      </c>
      <c r="F8477" s="30">
        <f>PVWatts_8.5kW!J8489</f>
        <v>0</v>
      </c>
      <c r="G8477" s="34">
        <f t="shared" si="396"/>
        <v>2.0005394182701961</v>
      </c>
      <c r="H8477" s="34">
        <f t="shared" si="397"/>
        <v>2.0005394182701961</v>
      </c>
      <c r="I8477" s="34">
        <f t="shared" si="398"/>
        <v>0</v>
      </c>
    </row>
    <row r="8478" spans="2:9" x14ac:dyDescent="0.25">
      <c r="B8478" s="9">
        <v>2021</v>
      </c>
      <c r="C8478" s="9">
        <v>12</v>
      </c>
      <c r="D8478" s="9">
        <v>21</v>
      </c>
      <c r="E8478" s="30">
        <f>I01_Avg!D8478</f>
        <v>1.8220066619908373</v>
      </c>
      <c r="F8478" s="30">
        <f>PVWatts_8.5kW!J8490</f>
        <v>0</v>
      </c>
      <c r="G8478" s="34">
        <f t="shared" si="396"/>
        <v>1.8220066619908373</v>
      </c>
      <c r="H8478" s="34">
        <f t="shared" si="397"/>
        <v>1.8220066619908373</v>
      </c>
      <c r="I8478" s="34">
        <f t="shared" si="398"/>
        <v>0</v>
      </c>
    </row>
    <row r="8479" spans="2:9" x14ac:dyDescent="0.25">
      <c r="B8479" s="9">
        <v>2021</v>
      </c>
      <c r="C8479" s="9">
        <v>12</v>
      </c>
      <c r="D8479" s="9">
        <v>22</v>
      </c>
      <c r="E8479" s="30">
        <f>I01_Avg!D8479</f>
        <v>1.5960820525497548</v>
      </c>
      <c r="F8479" s="30">
        <f>PVWatts_8.5kW!J8491</f>
        <v>0</v>
      </c>
      <c r="G8479" s="34">
        <f t="shared" si="396"/>
        <v>1.5960820525497548</v>
      </c>
      <c r="H8479" s="34">
        <f t="shared" si="397"/>
        <v>1.5960820525497548</v>
      </c>
      <c r="I8479" s="34">
        <f t="shared" si="398"/>
        <v>0</v>
      </c>
    </row>
    <row r="8480" spans="2:9" x14ac:dyDescent="0.25">
      <c r="B8480" s="9">
        <v>2021</v>
      </c>
      <c r="C8480" s="9">
        <v>12</v>
      </c>
      <c r="D8480" s="9">
        <v>23</v>
      </c>
      <c r="E8480" s="30">
        <f>I01_Avg!D8480</f>
        <v>1.5535864285604062</v>
      </c>
      <c r="F8480" s="30">
        <f>PVWatts_8.5kW!J8492</f>
        <v>0</v>
      </c>
      <c r="G8480" s="34">
        <f t="shared" si="396"/>
        <v>1.5535864285604062</v>
      </c>
      <c r="H8480" s="34">
        <f t="shared" si="397"/>
        <v>1.5535864285604062</v>
      </c>
      <c r="I8480" s="34">
        <f t="shared" si="398"/>
        <v>0</v>
      </c>
    </row>
    <row r="8481" spans="2:9" x14ac:dyDescent="0.25">
      <c r="B8481" s="9">
        <v>2021</v>
      </c>
      <c r="C8481" s="9">
        <v>12</v>
      </c>
      <c r="D8481" s="9">
        <v>0</v>
      </c>
      <c r="E8481" s="30">
        <f>I01_Avg!D8481</f>
        <v>1.4289813666939528</v>
      </c>
      <c r="F8481" s="30">
        <f>PVWatts_8.5kW!J8493</f>
        <v>0</v>
      </c>
      <c r="G8481" s="34">
        <f t="shared" si="396"/>
        <v>1.4289813666939528</v>
      </c>
      <c r="H8481" s="34">
        <f t="shared" si="397"/>
        <v>1.4289813666939528</v>
      </c>
      <c r="I8481" s="34">
        <f t="shared" si="398"/>
        <v>0</v>
      </c>
    </row>
    <row r="8482" spans="2:9" x14ac:dyDescent="0.25">
      <c r="B8482" s="9">
        <v>2021</v>
      </c>
      <c r="C8482" s="9">
        <v>12</v>
      </c>
      <c r="D8482" s="9">
        <v>1</v>
      </c>
      <c r="E8482" s="30">
        <f>I01_Avg!D8482</f>
        <v>1.3676232410547211</v>
      </c>
      <c r="F8482" s="30">
        <f>PVWatts_8.5kW!J8494</f>
        <v>0</v>
      </c>
      <c r="G8482" s="34">
        <f t="shared" si="396"/>
        <v>1.3676232410547211</v>
      </c>
      <c r="H8482" s="34">
        <f t="shared" si="397"/>
        <v>1.3676232410547211</v>
      </c>
      <c r="I8482" s="34">
        <f t="shared" si="398"/>
        <v>0</v>
      </c>
    </row>
    <row r="8483" spans="2:9" x14ac:dyDescent="0.25">
      <c r="B8483" s="9">
        <v>2021</v>
      </c>
      <c r="C8483" s="9">
        <v>12</v>
      </c>
      <c r="D8483" s="9">
        <v>2</v>
      </c>
      <c r="E8483" s="30">
        <f>I01_Avg!D8483</f>
        <v>1.3157340730522955</v>
      </c>
      <c r="F8483" s="30">
        <f>PVWatts_8.5kW!J8495</f>
        <v>0</v>
      </c>
      <c r="G8483" s="34">
        <f t="shared" si="396"/>
        <v>1.3157340730522955</v>
      </c>
      <c r="H8483" s="34">
        <f t="shared" si="397"/>
        <v>1.3157340730522955</v>
      </c>
      <c r="I8483" s="34">
        <f t="shared" si="398"/>
        <v>0</v>
      </c>
    </row>
    <row r="8484" spans="2:9" x14ac:dyDescent="0.25">
      <c r="B8484" s="9">
        <v>2021</v>
      </c>
      <c r="C8484" s="9">
        <v>12</v>
      </c>
      <c r="D8484" s="9">
        <v>3</v>
      </c>
      <c r="E8484" s="30">
        <f>I01_Avg!D8484</f>
        <v>1.3467542775890664</v>
      </c>
      <c r="F8484" s="30">
        <f>PVWatts_8.5kW!J8496</f>
        <v>0</v>
      </c>
      <c r="G8484" s="34">
        <f t="shared" si="396"/>
        <v>1.3467542775890664</v>
      </c>
      <c r="H8484" s="34">
        <f t="shared" si="397"/>
        <v>1.3467542775890664</v>
      </c>
      <c r="I8484" s="34">
        <f t="shared" si="398"/>
        <v>0</v>
      </c>
    </row>
    <row r="8485" spans="2:9" x14ac:dyDescent="0.25">
      <c r="B8485" s="9">
        <v>2021</v>
      </c>
      <c r="C8485" s="9">
        <v>12</v>
      </c>
      <c r="D8485" s="9">
        <v>4</v>
      </c>
      <c r="E8485" s="30">
        <f>I01_Avg!D8485</f>
        <v>1.3712715855059643</v>
      </c>
      <c r="F8485" s="30">
        <f>PVWatts_8.5kW!J8497</f>
        <v>0</v>
      </c>
      <c r="G8485" s="34">
        <f t="shared" si="396"/>
        <v>1.3712715855059643</v>
      </c>
      <c r="H8485" s="34">
        <f t="shared" si="397"/>
        <v>1.3712715855059643</v>
      </c>
      <c r="I8485" s="34">
        <f t="shared" si="398"/>
        <v>0</v>
      </c>
    </row>
    <row r="8486" spans="2:9" x14ac:dyDescent="0.25">
      <c r="B8486" s="9">
        <v>2021</v>
      </c>
      <c r="C8486" s="9">
        <v>12</v>
      </c>
      <c r="D8486" s="9">
        <v>5</v>
      </c>
      <c r="E8486" s="30">
        <f>I01_Avg!D8486</f>
        <v>1.4475622326848778</v>
      </c>
      <c r="F8486" s="30">
        <f>PVWatts_8.5kW!J8498</f>
        <v>0</v>
      </c>
      <c r="G8486" s="34">
        <f t="shared" si="396"/>
        <v>1.4475622326848778</v>
      </c>
      <c r="H8486" s="34">
        <f t="shared" si="397"/>
        <v>1.4475622326848778</v>
      </c>
      <c r="I8486" s="34">
        <f t="shared" si="398"/>
        <v>0</v>
      </c>
    </row>
    <row r="8487" spans="2:9" x14ac:dyDescent="0.25">
      <c r="B8487" s="9">
        <v>2021</v>
      </c>
      <c r="C8487" s="9">
        <v>12</v>
      </c>
      <c r="D8487" s="9">
        <v>6</v>
      </c>
      <c r="E8487" s="30">
        <f>I01_Avg!D8487</f>
        <v>1.6857319253979879</v>
      </c>
      <c r="F8487" s="30">
        <f>PVWatts_8.5kW!J8499</f>
        <v>0</v>
      </c>
      <c r="G8487" s="34">
        <f t="shared" si="396"/>
        <v>1.6857319253979879</v>
      </c>
      <c r="H8487" s="34">
        <f t="shared" si="397"/>
        <v>1.6857319253979879</v>
      </c>
      <c r="I8487" s="34">
        <f t="shared" si="398"/>
        <v>0</v>
      </c>
    </row>
    <row r="8488" spans="2:9" x14ac:dyDescent="0.25">
      <c r="B8488" s="9">
        <v>2021</v>
      </c>
      <c r="C8488" s="9">
        <v>12</v>
      </c>
      <c r="D8488" s="9">
        <v>7</v>
      </c>
      <c r="E8488" s="30">
        <f>I01_Avg!D8488</f>
        <v>1.7821848412200703</v>
      </c>
      <c r="F8488" s="30">
        <f>PVWatts_8.5kW!J8500</f>
        <v>0</v>
      </c>
      <c r="G8488" s="34">
        <f t="shared" si="396"/>
        <v>1.7821848412200703</v>
      </c>
      <c r="H8488" s="34">
        <f t="shared" si="397"/>
        <v>1.7821848412200703</v>
      </c>
      <c r="I8488" s="34">
        <f t="shared" si="398"/>
        <v>0</v>
      </c>
    </row>
    <row r="8489" spans="2:9" x14ac:dyDescent="0.25">
      <c r="B8489" s="9">
        <v>2021</v>
      </c>
      <c r="C8489" s="9">
        <v>12</v>
      </c>
      <c r="D8489" s="9">
        <v>8</v>
      </c>
      <c r="E8489" s="30">
        <f>I01_Avg!D8489</f>
        <v>1.7688727628846059</v>
      </c>
      <c r="F8489" s="30">
        <f>PVWatts_8.5kW!J8501</f>
        <v>1.9720999999999999E-2</v>
      </c>
      <c r="G8489" s="34">
        <f t="shared" si="396"/>
        <v>1.7491517628846058</v>
      </c>
      <c r="H8489" s="34">
        <f t="shared" si="397"/>
        <v>1.7491517628846058</v>
      </c>
      <c r="I8489" s="34">
        <f t="shared" si="398"/>
        <v>0</v>
      </c>
    </row>
    <row r="8490" spans="2:9" x14ac:dyDescent="0.25">
      <c r="B8490" s="9">
        <v>2021</v>
      </c>
      <c r="C8490" s="9">
        <v>12</v>
      </c>
      <c r="D8490" s="9">
        <v>9</v>
      </c>
      <c r="E8490" s="30">
        <f>I01_Avg!D8490</f>
        <v>1.7443653864185609</v>
      </c>
      <c r="F8490" s="30">
        <f>PVWatts_8.5kW!J8502</f>
        <v>0.56601599999999996</v>
      </c>
      <c r="G8490" s="34">
        <f t="shared" si="396"/>
        <v>1.178349386418561</v>
      </c>
      <c r="H8490" s="34">
        <f t="shared" si="397"/>
        <v>1.178349386418561</v>
      </c>
      <c r="I8490" s="34">
        <f t="shared" si="398"/>
        <v>0</v>
      </c>
    </row>
    <row r="8491" spans="2:9" x14ac:dyDescent="0.25">
      <c r="B8491" s="9">
        <v>2021</v>
      </c>
      <c r="C8491" s="9">
        <v>12</v>
      </c>
      <c r="D8491" s="9">
        <v>10</v>
      </c>
      <c r="E8491" s="30">
        <f>I01_Avg!D8491</f>
        <v>1.6383362174278659</v>
      </c>
      <c r="F8491" s="30">
        <f>PVWatts_8.5kW!J8503</f>
        <v>1.6582209999999999</v>
      </c>
      <c r="G8491" s="34">
        <f t="shared" si="396"/>
        <v>-1.9884782572133997E-2</v>
      </c>
      <c r="H8491" s="34">
        <f t="shared" si="397"/>
        <v>0</v>
      </c>
      <c r="I8491" s="34">
        <f t="shared" si="398"/>
        <v>-1.9884782572133997E-2</v>
      </c>
    </row>
    <row r="8492" spans="2:9" x14ac:dyDescent="0.25">
      <c r="B8492" s="9">
        <v>2021</v>
      </c>
      <c r="C8492" s="9">
        <v>12</v>
      </c>
      <c r="D8492" s="9">
        <v>11</v>
      </c>
      <c r="E8492" s="30">
        <f>I01_Avg!D8492</f>
        <v>1.648116386971018</v>
      </c>
      <c r="F8492" s="30">
        <f>PVWatts_8.5kW!J8504</f>
        <v>2.7001370000000002</v>
      </c>
      <c r="G8492" s="34">
        <f t="shared" si="396"/>
        <v>-1.0520206130289822</v>
      </c>
      <c r="H8492" s="34">
        <f t="shared" si="397"/>
        <v>0</v>
      </c>
      <c r="I8492" s="34">
        <f t="shared" si="398"/>
        <v>-1.0520206130289822</v>
      </c>
    </row>
    <row r="8493" spans="2:9" x14ac:dyDescent="0.25">
      <c r="B8493" s="9">
        <v>2021</v>
      </c>
      <c r="C8493" s="9">
        <v>12</v>
      </c>
      <c r="D8493" s="9">
        <v>12</v>
      </c>
      <c r="E8493" s="30">
        <f>I01_Avg!D8493</f>
        <v>1.4752877319390454</v>
      </c>
      <c r="F8493" s="30">
        <f>PVWatts_8.5kW!J8505</f>
        <v>1.2527380000000001</v>
      </c>
      <c r="G8493" s="34">
        <f t="shared" si="396"/>
        <v>0.22254973193904526</v>
      </c>
      <c r="H8493" s="34">
        <f t="shared" si="397"/>
        <v>0.22254973193904526</v>
      </c>
      <c r="I8493" s="34">
        <f t="shared" si="398"/>
        <v>0</v>
      </c>
    </row>
    <row r="8494" spans="2:9" x14ac:dyDescent="0.25">
      <c r="B8494" s="9">
        <v>2021</v>
      </c>
      <c r="C8494" s="9">
        <v>12</v>
      </c>
      <c r="D8494" s="9">
        <v>13</v>
      </c>
      <c r="E8494" s="30">
        <f>I01_Avg!D8494</f>
        <v>1.4437561151493357</v>
      </c>
      <c r="F8494" s="30">
        <f>PVWatts_8.5kW!J8506</f>
        <v>1.46767</v>
      </c>
      <c r="G8494" s="34">
        <f t="shared" si="396"/>
        <v>-2.3913884850664369E-2</v>
      </c>
      <c r="H8494" s="34">
        <f t="shared" si="397"/>
        <v>0</v>
      </c>
      <c r="I8494" s="34">
        <f t="shared" si="398"/>
        <v>-2.3913884850664369E-2</v>
      </c>
    </row>
    <row r="8495" spans="2:9" x14ac:dyDescent="0.25">
      <c r="B8495" s="9">
        <v>2021</v>
      </c>
      <c r="C8495" s="9">
        <v>12</v>
      </c>
      <c r="D8495" s="9">
        <v>14</v>
      </c>
      <c r="E8495" s="30">
        <f>I01_Avg!D8495</f>
        <v>1.4691686305624816</v>
      </c>
      <c r="F8495" s="30">
        <f>PVWatts_8.5kW!J8507</f>
        <v>1.2064269999999999</v>
      </c>
      <c r="G8495" s="34">
        <f t="shared" si="396"/>
        <v>0.26274163056248168</v>
      </c>
      <c r="H8495" s="34">
        <f t="shared" si="397"/>
        <v>0.26274163056248168</v>
      </c>
      <c r="I8495" s="34">
        <f t="shared" si="398"/>
        <v>0</v>
      </c>
    </row>
    <row r="8496" spans="2:9" x14ac:dyDescent="0.25">
      <c r="B8496" s="9">
        <v>2021</v>
      </c>
      <c r="C8496" s="9">
        <v>12</v>
      </c>
      <c r="D8496" s="9">
        <v>15</v>
      </c>
      <c r="E8496" s="30">
        <f>I01_Avg!D8496</f>
        <v>1.4791549089187837</v>
      </c>
      <c r="F8496" s="30">
        <f>PVWatts_8.5kW!J8508</f>
        <v>0.93478700000000003</v>
      </c>
      <c r="G8496" s="34">
        <f t="shared" si="396"/>
        <v>0.54436790891878362</v>
      </c>
      <c r="H8496" s="34">
        <f t="shared" si="397"/>
        <v>0.54436790891878362</v>
      </c>
      <c r="I8496" s="34">
        <f t="shared" si="398"/>
        <v>0</v>
      </c>
    </row>
    <row r="8497" spans="2:9" x14ac:dyDescent="0.25">
      <c r="B8497" s="9">
        <v>2021</v>
      </c>
      <c r="C8497" s="9">
        <v>12</v>
      </c>
      <c r="D8497" s="9">
        <v>16</v>
      </c>
      <c r="E8497" s="30">
        <f>I01_Avg!D8497</f>
        <v>1.5850949419597988</v>
      </c>
      <c r="F8497" s="30">
        <f>PVWatts_8.5kW!J8509</f>
        <v>0.70406600000000008</v>
      </c>
      <c r="G8497" s="34">
        <f t="shared" si="396"/>
        <v>0.88102894195979875</v>
      </c>
      <c r="H8497" s="34">
        <f t="shared" si="397"/>
        <v>0.88102894195979875</v>
      </c>
      <c r="I8497" s="34">
        <f t="shared" si="398"/>
        <v>0</v>
      </c>
    </row>
    <row r="8498" spans="2:9" x14ac:dyDescent="0.25">
      <c r="B8498" s="9">
        <v>2021</v>
      </c>
      <c r="C8498" s="9">
        <v>12</v>
      </c>
      <c r="D8498" s="9">
        <v>17</v>
      </c>
      <c r="E8498" s="30">
        <f>I01_Avg!D8498</f>
        <v>1.7972495375941469</v>
      </c>
      <c r="F8498" s="30">
        <f>PVWatts_8.5kW!J8510</f>
        <v>0</v>
      </c>
      <c r="G8498" s="34">
        <f t="shared" si="396"/>
        <v>1.7972495375941469</v>
      </c>
      <c r="H8498" s="34">
        <f t="shared" si="397"/>
        <v>1.7972495375941469</v>
      </c>
      <c r="I8498" s="34">
        <f t="shared" si="398"/>
        <v>0</v>
      </c>
    </row>
    <row r="8499" spans="2:9" x14ac:dyDescent="0.25">
      <c r="B8499" s="9">
        <v>2021</v>
      </c>
      <c r="C8499" s="9">
        <v>12</v>
      </c>
      <c r="D8499" s="9">
        <v>18</v>
      </c>
      <c r="E8499" s="30">
        <f>I01_Avg!D8499</f>
        <v>1.9512918905978092</v>
      </c>
      <c r="F8499" s="30">
        <f>PVWatts_8.5kW!J8511</f>
        <v>0</v>
      </c>
      <c r="G8499" s="34">
        <f t="shared" si="396"/>
        <v>1.9512918905978092</v>
      </c>
      <c r="H8499" s="34">
        <f t="shared" si="397"/>
        <v>1.9512918905978092</v>
      </c>
      <c r="I8499" s="34">
        <f t="shared" si="398"/>
        <v>0</v>
      </c>
    </row>
    <row r="8500" spans="2:9" x14ac:dyDescent="0.25">
      <c r="B8500" s="9">
        <v>2021</v>
      </c>
      <c r="C8500" s="9">
        <v>12</v>
      </c>
      <c r="D8500" s="9">
        <v>19</v>
      </c>
      <c r="E8500" s="30">
        <f>I01_Avg!D8500</f>
        <v>1.888425695781669</v>
      </c>
      <c r="F8500" s="30">
        <f>PVWatts_8.5kW!J8512</f>
        <v>0</v>
      </c>
      <c r="G8500" s="34">
        <f t="shared" si="396"/>
        <v>1.888425695781669</v>
      </c>
      <c r="H8500" s="34">
        <f t="shared" si="397"/>
        <v>1.888425695781669</v>
      </c>
      <c r="I8500" s="34">
        <f t="shared" si="398"/>
        <v>0</v>
      </c>
    </row>
    <row r="8501" spans="2:9" x14ac:dyDescent="0.25">
      <c r="B8501" s="9">
        <v>2021</v>
      </c>
      <c r="C8501" s="9">
        <v>12</v>
      </c>
      <c r="D8501" s="9">
        <v>20</v>
      </c>
      <c r="E8501" s="30">
        <f>I01_Avg!D8501</f>
        <v>1.8958456350695587</v>
      </c>
      <c r="F8501" s="30">
        <f>PVWatts_8.5kW!J8513</f>
        <v>0</v>
      </c>
      <c r="G8501" s="34">
        <f t="shared" si="396"/>
        <v>1.8958456350695587</v>
      </c>
      <c r="H8501" s="34">
        <f t="shared" si="397"/>
        <v>1.8958456350695587</v>
      </c>
      <c r="I8501" s="34">
        <f t="shared" si="398"/>
        <v>0</v>
      </c>
    </row>
    <row r="8502" spans="2:9" x14ac:dyDescent="0.25">
      <c r="B8502" s="9">
        <v>2021</v>
      </c>
      <c r="C8502" s="9">
        <v>12</v>
      </c>
      <c r="D8502" s="9">
        <v>21</v>
      </c>
      <c r="E8502" s="30">
        <f>I01_Avg!D8502</f>
        <v>1.781085113883615</v>
      </c>
      <c r="F8502" s="30">
        <f>PVWatts_8.5kW!J8514</f>
        <v>0</v>
      </c>
      <c r="G8502" s="34">
        <f t="shared" si="396"/>
        <v>1.781085113883615</v>
      </c>
      <c r="H8502" s="34">
        <f t="shared" si="397"/>
        <v>1.781085113883615</v>
      </c>
      <c r="I8502" s="34">
        <f t="shared" si="398"/>
        <v>0</v>
      </c>
    </row>
    <row r="8503" spans="2:9" x14ac:dyDescent="0.25">
      <c r="B8503" s="9">
        <v>2021</v>
      </c>
      <c r="C8503" s="9">
        <v>12</v>
      </c>
      <c r="D8503" s="9">
        <v>22</v>
      </c>
      <c r="E8503" s="30">
        <f>I01_Avg!D8503</f>
        <v>1.6458783022632928</v>
      </c>
      <c r="F8503" s="30">
        <f>PVWatts_8.5kW!J8515</f>
        <v>0</v>
      </c>
      <c r="G8503" s="34">
        <f t="shared" si="396"/>
        <v>1.6458783022632928</v>
      </c>
      <c r="H8503" s="34">
        <f t="shared" si="397"/>
        <v>1.6458783022632928</v>
      </c>
      <c r="I8503" s="34">
        <f t="shared" si="398"/>
        <v>0</v>
      </c>
    </row>
    <row r="8504" spans="2:9" x14ac:dyDescent="0.25">
      <c r="B8504" s="9">
        <v>2021</v>
      </c>
      <c r="C8504" s="9">
        <v>12</v>
      </c>
      <c r="D8504" s="9">
        <v>23</v>
      </c>
      <c r="E8504" s="30">
        <f>I01_Avg!D8504</f>
        <v>1.5108252463336078</v>
      </c>
      <c r="F8504" s="30">
        <f>PVWatts_8.5kW!J8516</f>
        <v>0</v>
      </c>
      <c r="G8504" s="34">
        <f t="shared" si="396"/>
        <v>1.5108252463336078</v>
      </c>
      <c r="H8504" s="34">
        <f t="shared" si="397"/>
        <v>1.5108252463336078</v>
      </c>
      <c r="I8504" s="34">
        <f t="shared" si="398"/>
        <v>0</v>
      </c>
    </row>
    <row r="8505" spans="2:9" x14ac:dyDescent="0.25">
      <c r="B8505" s="9">
        <v>2021</v>
      </c>
      <c r="C8505" s="9">
        <v>12</v>
      </c>
      <c r="D8505" s="9">
        <v>0</v>
      </c>
      <c r="E8505" s="30">
        <f>I01_Avg!D8505</f>
        <v>1.3677492102950564</v>
      </c>
      <c r="F8505" s="30">
        <f>PVWatts_8.5kW!J8517</f>
        <v>0</v>
      </c>
      <c r="G8505" s="34">
        <f t="shared" si="396"/>
        <v>1.3677492102950564</v>
      </c>
      <c r="H8505" s="34">
        <f t="shared" si="397"/>
        <v>1.3677492102950564</v>
      </c>
      <c r="I8505" s="34">
        <f t="shared" si="398"/>
        <v>0</v>
      </c>
    </row>
    <row r="8506" spans="2:9" x14ac:dyDescent="0.25">
      <c r="B8506" s="9">
        <v>2021</v>
      </c>
      <c r="C8506" s="9">
        <v>12</v>
      </c>
      <c r="D8506" s="9">
        <v>1</v>
      </c>
      <c r="E8506" s="30">
        <f>I01_Avg!D8506</f>
        <v>1.3857485335141626</v>
      </c>
      <c r="F8506" s="30">
        <f>PVWatts_8.5kW!J8518</f>
        <v>0</v>
      </c>
      <c r="G8506" s="34">
        <f t="shared" si="396"/>
        <v>1.3857485335141626</v>
      </c>
      <c r="H8506" s="34">
        <f t="shared" si="397"/>
        <v>1.3857485335141626</v>
      </c>
      <c r="I8506" s="34">
        <f t="shared" si="398"/>
        <v>0</v>
      </c>
    </row>
    <row r="8507" spans="2:9" x14ac:dyDescent="0.25">
      <c r="B8507" s="9">
        <v>2021</v>
      </c>
      <c r="C8507" s="9">
        <v>12</v>
      </c>
      <c r="D8507" s="9">
        <v>2</v>
      </c>
      <c r="E8507" s="30">
        <f>I01_Avg!D8507</f>
        <v>1.362693744909192</v>
      </c>
      <c r="F8507" s="30">
        <f>PVWatts_8.5kW!J8519</f>
        <v>0</v>
      </c>
      <c r="G8507" s="34">
        <f t="shared" si="396"/>
        <v>1.362693744909192</v>
      </c>
      <c r="H8507" s="34">
        <f t="shared" si="397"/>
        <v>1.362693744909192</v>
      </c>
      <c r="I8507" s="34">
        <f t="shared" si="398"/>
        <v>0</v>
      </c>
    </row>
    <row r="8508" spans="2:9" x14ac:dyDescent="0.25">
      <c r="B8508" s="9">
        <v>2021</v>
      </c>
      <c r="C8508" s="9">
        <v>12</v>
      </c>
      <c r="D8508" s="9">
        <v>3</v>
      </c>
      <c r="E8508" s="30">
        <f>I01_Avg!D8508</f>
        <v>1.4224269140826269</v>
      </c>
      <c r="F8508" s="30">
        <f>PVWatts_8.5kW!J8520</f>
        <v>0</v>
      </c>
      <c r="G8508" s="34">
        <f t="shared" si="396"/>
        <v>1.4224269140826269</v>
      </c>
      <c r="H8508" s="34">
        <f t="shared" si="397"/>
        <v>1.4224269140826269</v>
      </c>
      <c r="I8508" s="34">
        <f t="shared" si="398"/>
        <v>0</v>
      </c>
    </row>
    <row r="8509" spans="2:9" x14ac:dyDescent="0.25">
      <c r="B8509" s="9">
        <v>2021</v>
      </c>
      <c r="C8509" s="9">
        <v>12</v>
      </c>
      <c r="D8509" s="9">
        <v>4</v>
      </c>
      <c r="E8509" s="30">
        <f>I01_Avg!D8509</f>
        <v>1.4890717951595041</v>
      </c>
      <c r="F8509" s="30">
        <f>PVWatts_8.5kW!J8521</f>
        <v>0</v>
      </c>
      <c r="G8509" s="34">
        <f t="shared" si="396"/>
        <v>1.4890717951595041</v>
      </c>
      <c r="H8509" s="34">
        <f t="shared" si="397"/>
        <v>1.4890717951595041</v>
      </c>
      <c r="I8509" s="34">
        <f t="shared" si="398"/>
        <v>0</v>
      </c>
    </row>
    <row r="8510" spans="2:9" x14ac:dyDescent="0.25">
      <c r="B8510" s="9">
        <v>2021</v>
      </c>
      <c r="C8510" s="9">
        <v>12</v>
      </c>
      <c r="D8510" s="9">
        <v>5</v>
      </c>
      <c r="E8510" s="30">
        <f>I01_Avg!D8510</f>
        <v>1.6075542191916639</v>
      </c>
      <c r="F8510" s="30">
        <f>PVWatts_8.5kW!J8522</f>
        <v>0</v>
      </c>
      <c r="G8510" s="34">
        <f t="shared" si="396"/>
        <v>1.6075542191916639</v>
      </c>
      <c r="H8510" s="34">
        <f t="shared" si="397"/>
        <v>1.6075542191916639</v>
      </c>
      <c r="I8510" s="34">
        <f t="shared" si="398"/>
        <v>0</v>
      </c>
    </row>
    <row r="8511" spans="2:9" x14ac:dyDescent="0.25">
      <c r="B8511" s="9">
        <v>2021</v>
      </c>
      <c r="C8511" s="9">
        <v>12</v>
      </c>
      <c r="D8511" s="9">
        <v>6</v>
      </c>
      <c r="E8511" s="30">
        <f>I01_Avg!D8511</f>
        <v>1.7859767086465868</v>
      </c>
      <c r="F8511" s="30">
        <f>PVWatts_8.5kW!J8523</f>
        <v>0</v>
      </c>
      <c r="G8511" s="34">
        <f t="shared" si="396"/>
        <v>1.7859767086465868</v>
      </c>
      <c r="H8511" s="34">
        <f t="shared" si="397"/>
        <v>1.7859767086465868</v>
      </c>
      <c r="I8511" s="34">
        <f t="shared" si="398"/>
        <v>0</v>
      </c>
    </row>
    <row r="8512" spans="2:9" x14ac:dyDescent="0.25">
      <c r="B8512" s="9">
        <v>2021</v>
      </c>
      <c r="C8512" s="9">
        <v>12</v>
      </c>
      <c r="D8512" s="9">
        <v>7</v>
      </c>
      <c r="E8512" s="30">
        <f>I01_Avg!D8512</f>
        <v>1.9434412657359672</v>
      </c>
      <c r="F8512" s="30">
        <f>PVWatts_8.5kW!J8524</f>
        <v>0</v>
      </c>
      <c r="G8512" s="34">
        <f t="shared" si="396"/>
        <v>1.9434412657359672</v>
      </c>
      <c r="H8512" s="34">
        <f t="shared" si="397"/>
        <v>1.9434412657359672</v>
      </c>
      <c r="I8512" s="34">
        <f t="shared" si="398"/>
        <v>0</v>
      </c>
    </row>
    <row r="8513" spans="2:9" x14ac:dyDescent="0.25">
      <c r="B8513" s="9">
        <v>2021</v>
      </c>
      <c r="C8513" s="9">
        <v>12</v>
      </c>
      <c r="D8513" s="9">
        <v>8</v>
      </c>
      <c r="E8513" s="30">
        <f>I01_Avg!D8513</f>
        <v>1.9634965726986802</v>
      </c>
      <c r="F8513" s="30">
        <f>PVWatts_8.5kW!J8525</f>
        <v>1.8420000000000002E-2</v>
      </c>
      <c r="G8513" s="34">
        <f t="shared" si="396"/>
        <v>1.9450765726986801</v>
      </c>
      <c r="H8513" s="34">
        <f t="shared" si="397"/>
        <v>1.9450765726986801</v>
      </c>
      <c r="I8513" s="34">
        <f t="shared" si="398"/>
        <v>0</v>
      </c>
    </row>
    <row r="8514" spans="2:9" x14ac:dyDescent="0.25">
      <c r="B8514" s="9">
        <v>2021</v>
      </c>
      <c r="C8514" s="9">
        <v>12</v>
      </c>
      <c r="D8514" s="9">
        <v>9</v>
      </c>
      <c r="E8514" s="30">
        <f>I01_Avg!D8514</f>
        <v>1.8914059696715304</v>
      </c>
      <c r="F8514" s="30">
        <f>PVWatts_8.5kW!J8526</f>
        <v>0.75317800000000001</v>
      </c>
      <c r="G8514" s="34">
        <f t="shared" si="396"/>
        <v>1.1382279696715303</v>
      </c>
      <c r="H8514" s="34">
        <f t="shared" si="397"/>
        <v>1.1382279696715303</v>
      </c>
      <c r="I8514" s="34">
        <f t="shared" si="398"/>
        <v>0</v>
      </c>
    </row>
    <row r="8515" spans="2:9" x14ac:dyDescent="0.25">
      <c r="B8515" s="9">
        <v>2021</v>
      </c>
      <c r="C8515" s="9">
        <v>12</v>
      </c>
      <c r="D8515" s="9">
        <v>10</v>
      </c>
      <c r="E8515" s="30">
        <f>I01_Avg!D8515</f>
        <v>1.814429892184384</v>
      </c>
      <c r="F8515" s="30">
        <f>PVWatts_8.5kW!J8527</f>
        <v>0.31592100000000001</v>
      </c>
      <c r="G8515" s="34">
        <f t="shared" si="396"/>
        <v>1.4985088921843839</v>
      </c>
      <c r="H8515" s="34">
        <f t="shared" si="397"/>
        <v>1.4985088921843839</v>
      </c>
      <c r="I8515" s="34">
        <f t="shared" si="398"/>
        <v>0</v>
      </c>
    </row>
    <row r="8516" spans="2:9" x14ac:dyDescent="0.25">
      <c r="B8516" s="9">
        <v>2021</v>
      </c>
      <c r="C8516" s="9">
        <v>12</v>
      </c>
      <c r="D8516" s="9">
        <v>11</v>
      </c>
      <c r="E8516" s="30">
        <f>I01_Avg!D8516</f>
        <v>1.666920123815216</v>
      </c>
      <c r="F8516" s="30">
        <f>PVWatts_8.5kW!J8528</f>
        <v>0.67196400000000001</v>
      </c>
      <c r="G8516" s="34">
        <f t="shared" si="396"/>
        <v>0.99495612381521603</v>
      </c>
      <c r="H8516" s="34">
        <f t="shared" si="397"/>
        <v>0.99495612381521603</v>
      </c>
      <c r="I8516" s="34">
        <f t="shared" si="398"/>
        <v>0</v>
      </c>
    </row>
    <row r="8517" spans="2:9" x14ac:dyDescent="0.25">
      <c r="B8517" s="9">
        <v>2021</v>
      </c>
      <c r="C8517" s="9">
        <v>12</v>
      </c>
      <c r="D8517" s="9">
        <v>12</v>
      </c>
      <c r="E8517" s="30">
        <f>I01_Avg!D8517</f>
        <v>1.5834807118595</v>
      </c>
      <c r="F8517" s="30">
        <f>PVWatts_8.5kW!J8529</f>
        <v>0.58440400000000003</v>
      </c>
      <c r="G8517" s="34">
        <f t="shared" si="396"/>
        <v>0.99907671185949998</v>
      </c>
      <c r="H8517" s="34">
        <f t="shared" si="397"/>
        <v>0.99907671185949998</v>
      </c>
      <c r="I8517" s="34">
        <f t="shared" si="398"/>
        <v>0</v>
      </c>
    </row>
    <row r="8518" spans="2:9" x14ac:dyDescent="0.25">
      <c r="B8518" s="9">
        <v>2021</v>
      </c>
      <c r="C8518" s="9">
        <v>12</v>
      </c>
      <c r="D8518" s="9">
        <v>13</v>
      </c>
      <c r="E8518" s="30">
        <f>I01_Avg!D8518</f>
        <v>1.5174014000200535</v>
      </c>
      <c r="F8518" s="30">
        <f>PVWatts_8.5kW!J8530</f>
        <v>0.710476</v>
      </c>
      <c r="G8518" s="34">
        <f t="shared" si="396"/>
        <v>0.80692540002005353</v>
      </c>
      <c r="H8518" s="34">
        <f t="shared" si="397"/>
        <v>0.80692540002005353</v>
      </c>
      <c r="I8518" s="34">
        <f t="shared" si="398"/>
        <v>0</v>
      </c>
    </row>
    <row r="8519" spans="2:9" x14ac:dyDescent="0.25">
      <c r="B8519" s="9">
        <v>2021</v>
      </c>
      <c r="C8519" s="9">
        <v>12</v>
      </c>
      <c r="D8519" s="9">
        <v>14</v>
      </c>
      <c r="E8519" s="30">
        <f>I01_Avg!D8519</f>
        <v>1.5694987000359344</v>
      </c>
      <c r="F8519" s="30">
        <f>PVWatts_8.5kW!J8531</f>
        <v>0.17755299999999999</v>
      </c>
      <c r="G8519" s="34">
        <f t="shared" si="396"/>
        <v>1.3919457000359343</v>
      </c>
      <c r="H8519" s="34">
        <f t="shared" si="397"/>
        <v>1.3919457000359343</v>
      </c>
      <c r="I8519" s="34">
        <f t="shared" si="398"/>
        <v>0</v>
      </c>
    </row>
    <row r="8520" spans="2:9" x14ac:dyDescent="0.25">
      <c r="B8520" s="9">
        <v>2021</v>
      </c>
      <c r="C8520" s="9">
        <v>12</v>
      </c>
      <c r="D8520" s="9">
        <v>15</v>
      </c>
      <c r="E8520" s="30">
        <f>I01_Avg!D8520</f>
        <v>1.5854609817289762</v>
      </c>
      <c r="F8520" s="30">
        <f>PVWatts_8.5kW!J8532</f>
        <v>0.17776599999999998</v>
      </c>
      <c r="G8520" s="34">
        <f t="shared" si="396"/>
        <v>1.4076949817289761</v>
      </c>
      <c r="H8520" s="34">
        <f t="shared" si="397"/>
        <v>1.4076949817289761</v>
      </c>
      <c r="I8520" s="34">
        <f t="shared" si="398"/>
        <v>0</v>
      </c>
    </row>
    <row r="8521" spans="2:9" x14ac:dyDescent="0.25">
      <c r="B8521" s="9">
        <v>2021</v>
      </c>
      <c r="C8521" s="9">
        <v>12</v>
      </c>
      <c r="D8521" s="9">
        <v>16</v>
      </c>
      <c r="E8521" s="30">
        <f>I01_Avg!D8521</f>
        <v>1.709575347285458</v>
      </c>
      <c r="F8521" s="30">
        <f>PVWatts_8.5kW!J8533</f>
        <v>1.7908999999999998E-2</v>
      </c>
      <c r="G8521" s="34">
        <f t="shared" si="396"/>
        <v>1.6916663472854581</v>
      </c>
      <c r="H8521" s="34">
        <f t="shared" si="397"/>
        <v>1.6916663472854581</v>
      </c>
      <c r="I8521" s="34">
        <f t="shared" si="398"/>
        <v>0</v>
      </c>
    </row>
    <row r="8522" spans="2:9" x14ac:dyDescent="0.25">
      <c r="B8522" s="9">
        <v>2021</v>
      </c>
      <c r="C8522" s="9">
        <v>12</v>
      </c>
      <c r="D8522" s="9">
        <v>17</v>
      </c>
      <c r="E8522" s="30">
        <f>I01_Avg!D8522</f>
        <v>1.9158172150005013</v>
      </c>
      <c r="F8522" s="30">
        <f>PVWatts_8.5kW!J8534</f>
        <v>0</v>
      </c>
      <c r="G8522" s="34">
        <f t="shared" ref="G8522:G8585" si="399">+E8522-F8522</f>
        <v>1.9158172150005013</v>
      </c>
      <c r="H8522" s="34">
        <f t="shared" ref="H8522:H8585" si="400">+IF(G8522&gt;0,G8522,0)</f>
        <v>1.9158172150005013</v>
      </c>
      <c r="I8522" s="34">
        <f t="shared" ref="I8522:I8585" si="401">+IF(G8522&lt;0,G8522,0)</f>
        <v>0</v>
      </c>
    </row>
    <row r="8523" spans="2:9" x14ac:dyDescent="0.25">
      <c r="B8523" s="9">
        <v>2021</v>
      </c>
      <c r="C8523" s="9">
        <v>12</v>
      </c>
      <c r="D8523" s="9">
        <v>18</v>
      </c>
      <c r="E8523" s="30">
        <f>I01_Avg!D8523</f>
        <v>2.0662843336674883</v>
      </c>
      <c r="F8523" s="30">
        <f>PVWatts_8.5kW!J8535</f>
        <v>0</v>
      </c>
      <c r="G8523" s="34">
        <f t="shared" si="399"/>
        <v>2.0662843336674883</v>
      </c>
      <c r="H8523" s="34">
        <f t="shared" si="400"/>
        <v>2.0662843336674883</v>
      </c>
      <c r="I8523" s="34">
        <f t="shared" si="401"/>
        <v>0</v>
      </c>
    </row>
    <row r="8524" spans="2:9" x14ac:dyDescent="0.25">
      <c r="B8524" s="9">
        <v>2021</v>
      </c>
      <c r="C8524" s="9">
        <v>12</v>
      </c>
      <c r="D8524" s="9">
        <v>19</v>
      </c>
      <c r="E8524" s="30">
        <f>I01_Avg!D8524</f>
        <v>1.9347883480558359</v>
      </c>
      <c r="F8524" s="30">
        <f>PVWatts_8.5kW!J8536</f>
        <v>0</v>
      </c>
      <c r="G8524" s="34">
        <f t="shared" si="399"/>
        <v>1.9347883480558359</v>
      </c>
      <c r="H8524" s="34">
        <f t="shared" si="400"/>
        <v>1.9347883480558359</v>
      </c>
      <c r="I8524" s="34">
        <f t="shared" si="401"/>
        <v>0</v>
      </c>
    </row>
    <row r="8525" spans="2:9" x14ac:dyDescent="0.25">
      <c r="B8525" s="9">
        <v>2021</v>
      </c>
      <c r="C8525" s="9">
        <v>12</v>
      </c>
      <c r="D8525" s="9">
        <v>20</v>
      </c>
      <c r="E8525" s="30">
        <f>I01_Avg!D8525</f>
        <v>1.9271733675501717</v>
      </c>
      <c r="F8525" s="30">
        <f>PVWatts_8.5kW!J8537</f>
        <v>0</v>
      </c>
      <c r="G8525" s="34">
        <f t="shared" si="399"/>
        <v>1.9271733675501717</v>
      </c>
      <c r="H8525" s="34">
        <f t="shared" si="400"/>
        <v>1.9271733675501717</v>
      </c>
      <c r="I8525" s="34">
        <f t="shared" si="401"/>
        <v>0</v>
      </c>
    </row>
    <row r="8526" spans="2:9" x14ac:dyDescent="0.25">
      <c r="B8526" s="9">
        <v>2021</v>
      </c>
      <c r="C8526" s="9">
        <v>12</v>
      </c>
      <c r="D8526" s="9">
        <v>21</v>
      </c>
      <c r="E8526" s="30">
        <f>I01_Avg!D8526</f>
        <v>1.7865884530144824</v>
      </c>
      <c r="F8526" s="30">
        <f>PVWatts_8.5kW!J8538</f>
        <v>0</v>
      </c>
      <c r="G8526" s="34">
        <f t="shared" si="399"/>
        <v>1.7865884530144824</v>
      </c>
      <c r="H8526" s="34">
        <f t="shared" si="400"/>
        <v>1.7865884530144824</v>
      </c>
      <c r="I8526" s="34">
        <f t="shared" si="401"/>
        <v>0</v>
      </c>
    </row>
    <row r="8527" spans="2:9" x14ac:dyDescent="0.25">
      <c r="B8527" s="9">
        <v>2021</v>
      </c>
      <c r="C8527" s="9">
        <v>12</v>
      </c>
      <c r="D8527" s="9">
        <v>22</v>
      </c>
      <c r="E8527" s="30">
        <f>I01_Avg!D8527</f>
        <v>1.6486702172931127</v>
      </c>
      <c r="F8527" s="30">
        <f>PVWatts_8.5kW!J8539</f>
        <v>0</v>
      </c>
      <c r="G8527" s="34">
        <f t="shared" si="399"/>
        <v>1.6486702172931127</v>
      </c>
      <c r="H8527" s="34">
        <f t="shared" si="400"/>
        <v>1.6486702172931127</v>
      </c>
      <c r="I8527" s="34">
        <f t="shared" si="401"/>
        <v>0</v>
      </c>
    </row>
    <row r="8528" spans="2:9" x14ac:dyDescent="0.25">
      <c r="B8528" s="9">
        <v>2021</v>
      </c>
      <c r="C8528" s="9">
        <v>12</v>
      </c>
      <c r="D8528" s="9">
        <v>23</v>
      </c>
      <c r="E8528" s="30">
        <f>I01_Avg!D8528</f>
        <v>1.5229378662439479</v>
      </c>
      <c r="F8528" s="30">
        <f>PVWatts_8.5kW!J8540</f>
        <v>0</v>
      </c>
      <c r="G8528" s="34">
        <f t="shared" si="399"/>
        <v>1.5229378662439479</v>
      </c>
      <c r="H8528" s="34">
        <f t="shared" si="400"/>
        <v>1.5229378662439479</v>
      </c>
      <c r="I8528" s="34">
        <f t="shared" si="401"/>
        <v>0</v>
      </c>
    </row>
    <row r="8529" spans="2:9" x14ac:dyDescent="0.25">
      <c r="B8529" s="9">
        <v>2021</v>
      </c>
      <c r="C8529" s="9">
        <v>12</v>
      </c>
      <c r="D8529" s="9">
        <v>0</v>
      </c>
      <c r="E8529" s="30">
        <f>I01_Avg!D8529</f>
        <v>1.4584134313901262</v>
      </c>
      <c r="F8529" s="30">
        <f>PVWatts_8.5kW!J8541</f>
        <v>0</v>
      </c>
      <c r="G8529" s="34">
        <f t="shared" si="399"/>
        <v>1.4584134313901262</v>
      </c>
      <c r="H8529" s="34">
        <f t="shared" si="400"/>
        <v>1.4584134313901262</v>
      </c>
      <c r="I8529" s="34">
        <f t="shared" si="401"/>
        <v>0</v>
      </c>
    </row>
    <row r="8530" spans="2:9" x14ac:dyDescent="0.25">
      <c r="B8530" s="9">
        <v>2021</v>
      </c>
      <c r="C8530" s="9">
        <v>12</v>
      </c>
      <c r="D8530" s="9">
        <v>1</v>
      </c>
      <c r="E8530" s="30">
        <f>I01_Avg!D8530</f>
        <v>1.4188385519755435</v>
      </c>
      <c r="F8530" s="30">
        <f>PVWatts_8.5kW!J8542</f>
        <v>0</v>
      </c>
      <c r="G8530" s="34">
        <f t="shared" si="399"/>
        <v>1.4188385519755435</v>
      </c>
      <c r="H8530" s="34">
        <f t="shared" si="400"/>
        <v>1.4188385519755435</v>
      </c>
      <c r="I8530" s="34">
        <f t="shared" si="401"/>
        <v>0</v>
      </c>
    </row>
    <row r="8531" spans="2:9" x14ac:dyDescent="0.25">
      <c r="B8531" s="9">
        <v>2021</v>
      </c>
      <c r="C8531" s="9">
        <v>12</v>
      </c>
      <c r="D8531" s="9">
        <v>2</v>
      </c>
      <c r="E8531" s="30">
        <f>I01_Avg!D8531</f>
        <v>1.3882010302590631</v>
      </c>
      <c r="F8531" s="30">
        <f>PVWatts_8.5kW!J8543</f>
        <v>0</v>
      </c>
      <c r="G8531" s="34">
        <f t="shared" si="399"/>
        <v>1.3882010302590631</v>
      </c>
      <c r="H8531" s="34">
        <f t="shared" si="400"/>
        <v>1.3882010302590631</v>
      </c>
      <c r="I8531" s="34">
        <f t="shared" si="401"/>
        <v>0</v>
      </c>
    </row>
    <row r="8532" spans="2:9" x14ac:dyDescent="0.25">
      <c r="B8532" s="9">
        <v>2021</v>
      </c>
      <c r="C8532" s="9">
        <v>12</v>
      </c>
      <c r="D8532" s="9">
        <v>3</v>
      </c>
      <c r="E8532" s="30">
        <f>I01_Avg!D8532</f>
        <v>1.3855782997605997</v>
      </c>
      <c r="F8532" s="30">
        <f>PVWatts_8.5kW!J8544</f>
        <v>0</v>
      </c>
      <c r="G8532" s="34">
        <f t="shared" si="399"/>
        <v>1.3855782997605997</v>
      </c>
      <c r="H8532" s="34">
        <f t="shared" si="400"/>
        <v>1.3855782997605997</v>
      </c>
      <c r="I8532" s="34">
        <f t="shared" si="401"/>
        <v>0</v>
      </c>
    </row>
    <row r="8533" spans="2:9" x14ac:dyDescent="0.25">
      <c r="B8533" s="9">
        <v>2021</v>
      </c>
      <c r="C8533" s="9">
        <v>12</v>
      </c>
      <c r="D8533" s="9">
        <v>4</v>
      </c>
      <c r="E8533" s="30">
        <f>I01_Avg!D8533</f>
        <v>1.401683568348064</v>
      </c>
      <c r="F8533" s="30">
        <f>PVWatts_8.5kW!J8545</f>
        <v>0</v>
      </c>
      <c r="G8533" s="34">
        <f t="shared" si="399"/>
        <v>1.401683568348064</v>
      </c>
      <c r="H8533" s="34">
        <f t="shared" si="400"/>
        <v>1.401683568348064</v>
      </c>
      <c r="I8533" s="34">
        <f t="shared" si="401"/>
        <v>0</v>
      </c>
    </row>
    <row r="8534" spans="2:9" x14ac:dyDescent="0.25">
      <c r="B8534" s="9">
        <v>2021</v>
      </c>
      <c r="C8534" s="9">
        <v>12</v>
      </c>
      <c r="D8534" s="9">
        <v>5</v>
      </c>
      <c r="E8534" s="30">
        <f>I01_Avg!D8534</f>
        <v>1.504692621214621</v>
      </c>
      <c r="F8534" s="30">
        <f>PVWatts_8.5kW!J8546</f>
        <v>0</v>
      </c>
      <c r="G8534" s="34">
        <f t="shared" si="399"/>
        <v>1.504692621214621</v>
      </c>
      <c r="H8534" s="34">
        <f t="shared" si="400"/>
        <v>1.504692621214621</v>
      </c>
      <c r="I8534" s="34">
        <f t="shared" si="401"/>
        <v>0</v>
      </c>
    </row>
    <row r="8535" spans="2:9" x14ac:dyDescent="0.25">
      <c r="B8535" s="9">
        <v>2021</v>
      </c>
      <c r="C8535" s="9">
        <v>12</v>
      </c>
      <c r="D8535" s="9">
        <v>6</v>
      </c>
      <c r="E8535" s="30">
        <f>I01_Avg!D8535</f>
        <v>1.7219430093727661</v>
      </c>
      <c r="F8535" s="30">
        <f>PVWatts_8.5kW!J8547</f>
        <v>0</v>
      </c>
      <c r="G8535" s="34">
        <f t="shared" si="399"/>
        <v>1.7219430093727661</v>
      </c>
      <c r="H8535" s="34">
        <f t="shared" si="400"/>
        <v>1.7219430093727661</v>
      </c>
      <c r="I8535" s="34">
        <f t="shared" si="401"/>
        <v>0</v>
      </c>
    </row>
    <row r="8536" spans="2:9" x14ac:dyDescent="0.25">
      <c r="B8536" s="9">
        <v>2021</v>
      </c>
      <c r="C8536" s="9">
        <v>12</v>
      </c>
      <c r="D8536" s="9">
        <v>7</v>
      </c>
      <c r="E8536" s="30">
        <f>I01_Avg!D8536</f>
        <v>1.7596616469686261</v>
      </c>
      <c r="F8536" s="30">
        <f>PVWatts_8.5kW!J8548</f>
        <v>0</v>
      </c>
      <c r="G8536" s="34">
        <f t="shared" si="399"/>
        <v>1.7596616469686261</v>
      </c>
      <c r="H8536" s="34">
        <f t="shared" si="400"/>
        <v>1.7596616469686261</v>
      </c>
      <c r="I8536" s="34">
        <f t="shared" si="401"/>
        <v>0</v>
      </c>
    </row>
    <row r="8537" spans="2:9" x14ac:dyDescent="0.25">
      <c r="B8537" s="9">
        <v>2021</v>
      </c>
      <c r="C8537" s="9">
        <v>12</v>
      </c>
      <c r="D8537" s="9">
        <v>8</v>
      </c>
      <c r="E8537" s="30">
        <f>I01_Avg!D8537</f>
        <v>1.8374760539334929</v>
      </c>
      <c r="F8537" s="30">
        <f>PVWatts_8.5kW!J8549</f>
        <v>0</v>
      </c>
      <c r="G8537" s="34">
        <f t="shared" si="399"/>
        <v>1.8374760539334929</v>
      </c>
      <c r="H8537" s="34">
        <f t="shared" si="400"/>
        <v>1.8374760539334929</v>
      </c>
      <c r="I8537" s="34">
        <f t="shared" si="401"/>
        <v>0</v>
      </c>
    </row>
    <row r="8538" spans="2:9" x14ac:dyDescent="0.25">
      <c r="B8538" s="9">
        <v>2021</v>
      </c>
      <c r="C8538" s="9">
        <v>12</v>
      </c>
      <c r="D8538" s="9">
        <v>9</v>
      </c>
      <c r="E8538" s="30">
        <f>I01_Avg!D8538</f>
        <v>1.9006985773642286</v>
      </c>
      <c r="F8538" s="30">
        <f>PVWatts_8.5kW!J8550</f>
        <v>0.24149399999999999</v>
      </c>
      <c r="G8538" s="34">
        <f t="shared" si="399"/>
        <v>1.6592045773642288</v>
      </c>
      <c r="H8538" s="34">
        <f t="shared" si="400"/>
        <v>1.6592045773642288</v>
      </c>
      <c r="I8538" s="34">
        <f t="shared" si="401"/>
        <v>0</v>
      </c>
    </row>
    <row r="8539" spans="2:9" x14ac:dyDescent="0.25">
      <c r="B8539" s="9">
        <v>2021</v>
      </c>
      <c r="C8539" s="9">
        <v>12</v>
      </c>
      <c r="D8539" s="9">
        <v>10</v>
      </c>
      <c r="E8539" s="30">
        <f>I01_Avg!D8539</f>
        <v>1.7919292038256798</v>
      </c>
      <c r="F8539" s="30">
        <f>PVWatts_8.5kW!J8551</f>
        <v>1.727055</v>
      </c>
      <c r="G8539" s="34">
        <f t="shared" si="399"/>
        <v>6.4874203825679766E-2</v>
      </c>
      <c r="H8539" s="34">
        <f t="shared" si="400"/>
        <v>6.4874203825679766E-2</v>
      </c>
      <c r="I8539" s="34">
        <f t="shared" si="401"/>
        <v>0</v>
      </c>
    </row>
    <row r="8540" spans="2:9" x14ac:dyDescent="0.25">
      <c r="B8540" s="9">
        <v>2021</v>
      </c>
      <c r="C8540" s="9">
        <v>12</v>
      </c>
      <c r="D8540" s="9">
        <v>11</v>
      </c>
      <c r="E8540" s="30">
        <f>I01_Avg!D8540</f>
        <v>1.744734880372846</v>
      </c>
      <c r="F8540" s="30">
        <f>PVWatts_8.5kW!J8552</f>
        <v>0.67238699999999996</v>
      </c>
      <c r="G8540" s="34">
        <f t="shared" si="399"/>
        <v>1.0723478803728459</v>
      </c>
      <c r="H8540" s="34">
        <f t="shared" si="400"/>
        <v>1.0723478803728459</v>
      </c>
      <c r="I8540" s="34">
        <f t="shared" si="401"/>
        <v>0</v>
      </c>
    </row>
    <row r="8541" spans="2:9" x14ac:dyDescent="0.25">
      <c r="B8541" s="9">
        <v>2021</v>
      </c>
      <c r="C8541" s="9">
        <v>12</v>
      </c>
      <c r="D8541" s="9">
        <v>12</v>
      </c>
      <c r="E8541" s="30">
        <f>I01_Avg!D8541</f>
        <v>1.7196201451035518</v>
      </c>
      <c r="F8541" s="30">
        <f>PVWatts_8.5kW!J8553</f>
        <v>5.1023109999999994</v>
      </c>
      <c r="G8541" s="34">
        <f t="shared" si="399"/>
        <v>-3.3826908548964476</v>
      </c>
      <c r="H8541" s="34">
        <f t="shared" si="400"/>
        <v>0</v>
      </c>
      <c r="I8541" s="34">
        <f t="shared" si="401"/>
        <v>-3.3826908548964476</v>
      </c>
    </row>
    <row r="8542" spans="2:9" x14ac:dyDescent="0.25">
      <c r="B8542" s="9">
        <v>2021</v>
      </c>
      <c r="C8542" s="9">
        <v>12</v>
      </c>
      <c r="D8542" s="9">
        <v>13</v>
      </c>
      <c r="E8542" s="30">
        <f>I01_Avg!D8542</f>
        <v>1.6027720620079218</v>
      </c>
      <c r="F8542" s="30">
        <f>PVWatts_8.5kW!J8554</f>
        <v>4.8520900000000005</v>
      </c>
      <c r="G8542" s="34">
        <f t="shared" si="399"/>
        <v>-3.2493179379920787</v>
      </c>
      <c r="H8542" s="34">
        <f t="shared" si="400"/>
        <v>0</v>
      </c>
      <c r="I8542" s="34">
        <f t="shared" si="401"/>
        <v>-3.2493179379920787</v>
      </c>
    </row>
    <row r="8543" spans="2:9" x14ac:dyDescent="0.25">
      <c r="B8543" s="9">
        <v>2021</v>
      </c>
      <c r="C8543" s="9">
        <v>12</v>
      </c>
      <c r="D8543" s="9">
        <v>14</v>
      </c>
      <c r="E8543" s="30">
        <f>I01_Avg!D8543</f>
        <v>1.6037723307813576</v>
      </c>
      <c r="F8543" s="30">
        <f>PVWatts_8.5kW!J8555</f>
        <v>4.1061490000000003</v>
      </c>
      <c r="G8543" s="34">
        <f t="shared" si="399"/>
        <v>-2.5023766692186427</v>
      </c>
      <c r="H8543" s="34">
        <f t="shared" si="400"/>
        <v>0</v>
      </c>
      <c r="I8543" s="34">
        <f t="shared" si="401"/>
        <v>-2.5023766692186427</v>
      </c>
    </row>
    <row r="8544" spans="2:9" x14ac:dyDescent="0.25">
      <c r="B8544" s="9">
        <v>2021</v>
      </c>
      <c r="C8544" s="9">
        <v>12</v>
      </c>
      <c r="D8544" s="9">
        <v>15</v>
      </c>
      <c r="E8544" s="30">
        <f>I01_Avg!D8544</f>
        <v>1.5717832171844852</v>
      </c>
      <c r="F8544" s="30">
        <f>PVWatts_8.5kW!J8556</f>
        <v>2.8665129999999999</v>
      </c>
      <c r="G8544" s="34">
        <f t="shared" si="399"/>
        <v>-1.2947297828155147</v>
      </c>
      <c r="H8544" s="34">
        <f t="shared" si="400"/>
        <v>0</v>
      </c>
      <c r="I8544" s="34">
        <f t="shared" si="401"/>
        <v>-1.2947297828155147</v>
      </c>
    </row>
    <row r="8545" spans="2:9" x14ac:dyDescent="0.25">
      <c r="B8545" s="9">
        <v>2021</v>
      </c>
      <c r="C8545" s="9">
        <v>12</v>
      </c>
      <c r="D8545" s="9">
        <v>16</v>
      </c>
      <c r="E8545" s="30">
        <f>I01_Avg!D8545</f>
        <v>1.6667625611554571</v>
      </c>
      <c r="F8545" s="30">
        <f>PVWatts_8.5kW!J8557</f>
        <v>0.63955799999999996</v>
      </c>
      <c r="G8545" s="34">
        <f t="shared" si="399"/>
        <v>1.027204561155457</v>
      </c>
      <c r="H8545" s="34">
        <f t="shared" si="400"/>
        <v>1.027204561155457</v>
      </c>
      <c r="I8545" s="34">
        <f t="shared" si="401"/>
        <v>0</v>
      </c>
    </row>
    <row r="8546" spans="2:9" x14ac:dyDescent="0.25">
      <c r="B8546" s="9">
        <v>2021</v>
      </c>
      <c r="C8546" s="9">
        <v>12</v>
      </c>
      <c r="D8546" s="9">
        <v>17</v>
      </c>
      <c r="E8546" s="30">
        <f>I01_Avg!D8546</f>
        <v>1.8466782431258024</v>
      </c>
      <c r="F8546" s="30">
        <f>PVWatts_8.5kW!J8558</f>
        <v>0</v>
      </c>
      <c r="G8546" s="34">
        <f t="shared" si="399"/>
        <v>1.8466782431258024</v>
      </c>
      <c r="H8546" s="34">
        <f t="shared" si="400"/>
        <v>1.8466782431258024</v>
      </c>
      <c r="I8546" s="34">
        <f t="shared" si="401"/>
        <v>0</v>
      </c>
    </row>
    <row r="8547" spans="2:9" x14ac:dyDescent="0.25">
      <c r="B8547" s="9">
        <v>2021</v>
      </c>
      <c r="C8547" s="9">
        <v>12</v>
      </c>
      <c r="D8547" s="9">
        <v>18</v>
      </c>
      <c r="E8547" s="30">
        <f>I01_Avg!D8547</f>
        <v>1.9469536064053712</v>
      </c>
      <c r="F8547" s="30">
        <f>PVWatts_8.5kW!J8559</f>
        <v>0</v>
      </c>
      <c r="G8547" s="34">
        <f t="shared" si="399"/>
        <v>1.9469536064053712</v>
      </c>
      <c r="H8547" s="34">
        <f t="shared" si="400"/>
        <v>1.9469536064053712</v>
      </c>
      <c r="I8547" s="34">
        <f t="shared" si="401"/>
        <v>0</v>
      </c>
    </row>
    <row r="8548" spans="2:9" x14ac:dyDescent="0.25">
      <c r="B8548" s="9">
        <v>2021</v>
      </c>
      <c r="C8548" s="9">
        <v>12</v>
      </c>
      <c r="D8548" s="9">
        <v>19</v>
      </c>
      <c r="E8548" s="30">
        <f>I01_Avg!D8548</f>
        <v>1.9095889475719483</v>
      </c>
      <c r="F8548" s="30">
        <f>PVWatts_8.5kW!J8560</f>
        <v>0</v>
      </c>
      <c r="G8548" s="34">
        <f t="shared" si="399"/>
        <v>1.9095889475719483</v>
      </c>
      <c r="H8548" s="34">
        <f t="shared" si="400"/>
        <v>1.9095889475719483</v>
      </c>
      <c r="I8548" s="34">
        <f t="shared" si="401"/>
        <v>0</v>
      </c>
    </row>
    <row r="8549" spans="2:9" x14ac:dyDescent="0.25">
      <c r="B8549" s="9">
        <v>2021</v>
      </c>
      <c r="C8549" s="9">
        <v>12</v>
      </c>
      <c r="D8549" s="9">
        <v>20</v>
      </c>
      <c r="E8549" s="30">
        <f>I01_Avg!D8549</f>
        <v>1.826706091214821</v>
      </c>
      <c r="F8549" s="30">
        <f>PVWatts_8.5kW!J8561</f>
        <v>0</v>
      </c>
      <c r="G8549" s="34">
        <f t="shared" si="399"/>
        <v>1.826706091214821</v>
      </c>
      <c r="H8549" s="34">
        <f t="shared" si="400"/>
        <v>1.826706091214821</v>
      </c>
      <c r="I8549" s="34">
        <f t="shared" si="401"/>
        <v>0</v>
      </c>
    </row>
    <row r="8550" spans="2:9" x14ac:dyDescent="0.25">
      <c r="B8550" s="9">
        <v>2021</v>
      </c>
      <c r="C8550" s="9">
        <v>12</v>
      </c>
      <c r="D8550" s="9">
        <v>21</v>
      </c>
      <c r="E8550" s="30">
        <f>I01_Avg!D8550</f>
        <v>1.7148299504031184</v>
      </c>
      <c r="F8550" s="30">
        <f>PVWatts_8.5kW!J8562</f>
        <v>0</v>
      </c>
      <c r="G8550" s="34">
        <f t="shared" si="399"/>
        <v>1.7148299504031184</v>
      </c>
      <c r="H8550" s="34">
        <f t="shared" si="400"/>
        <v>1.7148299504031184</v>
      </c>
      <c r="I8550" s="34">
        <f t="shared" si="401"/>
        <v>0</v>
      </c>
    </row>
    <row r="8551" spans="2:9" x14ac:dyDescent="0.25">
      <c r="B8551" s="9">
        <v>2021</v>
      </c>
      <c r="C8551" s="9">
        <v>12</v>
      </c>
      <c r="D8551" s="9">
        <v>22</v>
      </c>
      <c r="E8551" s="30">
        <f>I01_Avg!D8551</f>
        <v>1.5852901068855128</v>
      </c>
      <c r="F8551" s="30">
        <f>PVWatts_8.5kW!J8563</f>
        <v>0</v>
      </c>
      <c r="G8551" s="34">
        <f t="shared" si="399"/>
        <v>1.5852901068855128</v>
      </c>
      <c r="H8551" s="34">
        <f t="shared" si="400"/>
        <v>1.5852901068855128</v>
      </c>
      <c r="I8551" s="34">
        <f t="shared" si="401"/>
        <v>0</v>
      </c>
    </row>
    <row r="8552" spans="2:9" x14ac:dyDescent="0.25">
      <c r="B8552" s="9">
        <v>2021</v>
      </c>
      <c r="C8552" s="9">
        <v>12</v>
      </c>
      <c r="D8552" s="9">
        <v>23</v>
      </c>
      <c r="E8552" s="30">
        <f>I01_Avg!D8552</f>
        <v>1.4403356195436894</v>
      </c>
      <c r="F8552" s="30">
        <f>PVWatts_8.5kW!J8564</f>
        <v>0</v>
      </c>
      <c r="G8552" s="34">
        <f t="shared" si="399"/>
        <v>1.4403356195436894</v>
      </c>
      <c r="H8552" s="34">
        <f t="shared" si="400"/>
        <v>1.4403356195436894</v>
      </c>
      <c r="I8552" s="34">
        <f t="shared" si="401"/>
        <v>0</v>
      </c>
    </row>
    <row r="8553" spans="2:9" x14ac:dyDescent="0.25">
      <c r="B8553" s="9">
        <v>2021</v>
      </c>
      <c r="C8553" s="9">
        <v>12</v>
      </c>
      <c r="D8553" s="9">
        <v>0</v>
      </c>
      <c r="E8553" s="30">
        <f>I01_Avg!D8553</f>
        <v>1.3528829788111154</v>
      </c>
      <c r="F8553" s="30">
        <f>PVWatts_8.5kW!J8565</f>
        <v>0</v>
      </c>
      <c r="G8553" s="34">
        <f t="shared" si="399"/>
        <v>1.3528829788111154</v>
      </c>
      <c r="H8553" s="34">
        <f t="shared" si="400"/>
        <v>1.3528829788111154</v>
      </c>
      <c r="I8553" s="34">
        <f t="shared" si="401"/>
        <v>0</v>
      </c>
    </row>
    <row r="8554" spans="2:9" x14ac:dyDescent="0.25">
      <c r="B8554" s="9">
        <v>2021</v>
      </c>
      <c r="C8554" s="9">
        <v>12</v>
      </c>
      <c r="D8554" s="9">
        <v>1</v>
      </c>
      <c r="E8554" s="30">
        <f>I01_Avg!D8554</f>
        <v>1.261486208090667</v>
      </c>
      <c r="F8554" s="30">
        <f>PVWatts_8.5kW!J8566</f>
        <v>0</v>
      </c>
      <c r="G8554" s="34">
        <f t="shared" si="399"/>
        <v>1.261486208090667</v>
      </c>
      <c r="H8554" s="34">
        <f t="shared" si="400"/>
        <v>1.261486208090667</v>
      </c>
      <c r="I8554" s="34">
        <f t="shared" si="401"/>
        <v>0</v>
      </c>
    </row>
    <row r="8555" spans="2:9" x14ac:dyDescent="0.25">
      <c r="B8555" s="9">
        <v>2021</v>
      </c>
      <c r="C8555" s="9">
        <v>12</v>
      </c>
      <c r="D8555" s="9">
        <v>2</v>
      </c>
      <c r="E8555" s="30">
        <f>I01_Avg!D8555</f>
        <v>1.2008123326127935</v>
      </c>
      <c r="F8555" s="30">
        <f>PVWatts_8.5kW!J8567</f>
        <v>0</v>
      </c>
      <c r="G8555" s="34">
        <f t="shared" si="399"/>
        <v>1.2008123326127935</v>
      </c>
      <c r="H8555" s="34">
        <f t="shared" si="400"/>
        <v>1.2008123326127935</v>
      </c>
      <c r="I8555" s="34">
        <f t="shared" si="401"/>
        <v>0</v>
      </c>
    </row>
    <row r="8556" spans="2:9" x14ac:dyDescent="0.25">
      <c r="B8556" s="9">
        <v>2021</v>
      </c>
      <c r="C8556" s="9">
        <v>12</v>
      </c>
      <c r="D8556" s="9">
        <v>3</v>
      </c>
      <c r="E8556" s="30">
        <f>I01_Avg!D8556</f>
        <v>1.2256643558492202</v>
      </c>
      <c r="F8556" s="30">
        <f>PVWatts_8.5kW!J8568</f>
        <v>0</v>
      </c>
      <c r="G8556" s="34">
        <f t="shared" si="399"/>
        <v>1.2256643558492202</v>
      </c>
      <c r="H8556" s="34">
        <f t="shared" si="400"/>
        <v>1.2256643558492202</v>
      </c>
      <c r="I8556" s="34">
        <f t="shared" si="401"/>
        <v>0</v>
      </c>
    </row>
    <row r="8557" spans="2:9" x14ac:dyDescent="0.25">
      <c r="B8557" s="9">
        <v>2021</v>
      </c>
      <c r="C8557" s="9">
        <v>12</v>
      </c>
      <c r="D8557" s="9">
        <v>4</v>
      </c>
      <c r="E8557" s="30">
        <f>I01_Avg!D8557</f>
        <v>1.2321425582271135</v>
      </c>
      <c r="F8557" s="30">
        <f>PVWatts_8.5kW!J8569</f>
        <v>0</v>
      </c>
      <c r="G8557" s="34">
        <f t="shared" si="399"/>
        <v>1.2321425582271135</v>
      </c>
      <c r="H8557" s="34">
        <f t="shared" si="400"/>
        <v>1.2321425582271135</v>
      </c>
      <c r="I8557" s="34">
        <f t="shared" si="401"/>
        <v>0</v>
      </c>
    </row>
    <row r="8558" spans="2:9" x14ac:dyDescent="0.25">
      <c r="B8558" s="9">
        <v>2021</v>
      </c>
      <c r="C8558" s="9">
        <v>12</v>
      </c>
      <c r="D8558" s="9">
        <v>5</v>
      </c>
      <c r="E8558" s="30">
        <f>I01_Avg!D8558</f>
        <v>1.254532371579137</v>
      </c>
      <c r="F8558" s="30">
        <f>PVWatts_8.5kW!J8570</f>
        <v>0</v>
      </c>
      <c r="G8558" s="34">
        <f t="shared" si="399"/>
        <v>1.254532371579137</v>
      </c>
      <c r="H8558" s="34">
        <f t="shared" si="400"/>
        <v>1.254532371579137</v>
      </c>
      <c r="I8558" s="34">
        <f t="shared" si="401"/>
        <v>0</v>
      </c>
    </row>
    <row r="8559" spans="2:9" x14ac:dyDescent="0.25">
      <c r="B8559" s="9">
        <v>2021</v>
      </c>
      <c r="C8559" s="9">
        <v>12</v>
      </c>
      <c r="D8559" s="9">
        <v>6</v>
      </c>
      <c r="E8559" s="30">
        <f>I01_Avg!D8559</f>
        <v>1.3840665984612222</v>
      </c>
      <c r="F8559" s="30">
        <f>PVWatts_8.5kW!J8571</f>
        <v>0</v>
      </c>
      <c r="G8559" s="34">
        <f t="shared" si="399"/>
        <v>1.3840665984612222</v>
      </c>
      <c r="H8559" s="34">
        <f t="shared" si="400"/>
        <v>1.3840665984612222</v>
      </c>
      <c r="I8559" s="34">
        <f t="shared" si="401"/>
        <v>0</v>
      </c>
    </row>
    <row r="8560" spans="2:9" x14ac:dyDescent="0.25">
      <c r="B8560" s="9">
        <v>2021</v>
      </c>
      <c r="C8560" s="9">
        <v>12</v>
      </c>
      <c r="D8560" s="9">
        <v>7</v>
      </c>
      <c r="E8560" s="30">
        <f>I01_Avg!D8560</f>
        <v>1.567888227344469</v>
      </c>
      <c r="F8560" s="30">
        <f>PVWatts_8.5kW!J8572</f>
        <v>0</v>
      </c>
      <c r="G8560" s="34">
        <f t="shared" si="399"/>
        <v>1.567888227344469</v>
      </c>
      <c r="H8560" s="34">
        <f t="shared" si="400"/>
        <v>1.567888227344469</v>
      </c>
      <c r="I8560" s="34">
        <f t="shared" si="401"/>
        <v>0</v>
      </c>
    </row>
    <row r="8561" spans="2:9" x14ac:dyDescent="0.25">
      <c r="B8561" s="9">
        <v>2021</v>
      </c>
      <c r="C8561" s="9">
        <v>12</v>
      </c>
      <c r="D8561" s="9">
        <v>8</v>
      </c>
      <c r="E8561" s="30">
        <f>I01_Avg!D8561</f>
        <v>1.679787042616552</v>
      </c>
      <c r="F8561" s="30">
        <f>PVWatts_8.5kW!J8573</f>
        <v>3.6366999999999997E-2</v>
      </c>
      <c r="G8561" s="34">
        <f t="shared" si="399"/>
        <v>1.6434200426165519</v>
      </c>
      <c r="H8561" s="34">
        <f t="shared" si="400"/>
        <v>1.6434200426165519</v>
      </c>
      <c r="I8561" s="34">
        <f t="shared" si="401"/>
        <v>0</v>
      </c>
    </row>
    <row r="8562" spans="2:9" x14ac:dyDescent="0.25">
      <c r="B8562" s="9">
        <v>2021</v>
      </c>
      <c r="C8562" s="9">
        <v>12</v>
      </c>
      <c r="D8562" s="9">
        <v>9</v>
      </c>
      <c r="E8562" s="30">
        <f>I01_Avg!D8562</f>
        <v>1.689195970818578</v>
      </c>
      <c r="F8562" s="30">
        <f>PVWatts_8.5kW!J8574</f>
        <v>1.1231249999999999</v>
      </c>
      <c r="G8562" s="34">
        <f t="shared" si="399"/>
        <v>0.56607097081857805</v>
      </c>
      <c r="H8562" s="34">
        <f t="shared" si="400"/>
        <v>0.56607097081857805</v>
      </c>
      <c r="I8562" s="34">
        <f t="shared" si="401"/>
        <v>0</v>
      </c>
    </row>
    <row r="8563" spans="2:9" x14ac:dyDescent="0.25">
      <c r="B8563" s="9">
        <v>2021</v>
      </c>
      <c r="C8563" s="9">
        <v>12</v>
      </c>
      <c r="D8563" s="9">
        <v>10</v>
      </c>
      <c r="E8563" s="30">
        <f>I01_Avg!D8563</f>
        <v>1.720426774126756</v>
      </c>
      <c r="F8563" s="30">
        <f>PVWatts_8.5kW!J8575</f>
        <v>0.31557000000000002</v>
      </c>
      <c r="G8563" s="34">
        <f t="shared" si="399"/>
        <v>1.4048567741267561</v>
      </c>
      <c r="H8563" s="34">
        <f t="shared" si="400"/>
        <v>1.4048567741267561</v>
      </c>
      <c r="I8563" s="34">
        <f t="shared" si="401"/>
        <v>0</v>
      </c>
    </row>
    <row r="8564" spans="2:9" x14ac:dyDescent="0.25">
      <c r="B8564" s="9">
        <v>2021</v>
      </c>
      <c r="C8564" s="9">
        <v>12</v>
      </c>
      <c r="D8564" s="9">
        <v>11</v>
      </c>
      <c r="E8564" s="30">
        <f>I01_Avg!D8564</f>
        <v>1.7893104552837804</v>
      </c>
      <c r="F8564" s="30">
        <f>PVWatts_8.5kW!J8576</f>
        <v>0.53192399999999995</v>
      </c>
      <c r="G8564" s="34">
        <f t="shared" si="399"/>
        <v>1.2573864552837803</v>
      </c>
      <c r="H8564" s="34">
        <f t="shared" si="400"/>
        <v>1.2573864552837803</v>
      </c>
      <c r="I8564" s="34">
        <f t="shared" si="401"/>
        <v>0</v>
      </c>
    </row>
    <row r="8565" spans="2:9" x14ac:dyDescent="0.25">
      <c r="B8565" s="9">
        <v>2021</v>
      </c>
      <c r="C8565" s="9">
        <v>12</v>
      </c>
      <c r="D8565" s="9">
        <v>12</v>
      </c>
      <c r="E8565" s="30">
        <f>I01_Avg!D8565</f>
        <v>1.6802452972326525</v>
      </c>
      <c r="F8565" s="30">
        <f>PVWatts_8.5kW!J8577</f>
        <v>2.107091</v>
      </c>
      <c r="G8565" s="34">
        <f t="shared" si="399"/>
        <v>-0.42684570276734757</v>
      </c>
      <c r="H8565" s="34">
        <f t="shared" si="400"/>
        <v>0</v>
      </c>
      <c r="I8565" s="34">
        <f t="shared" si="401"/>
        <v>-0.42684570276734757</v>
      </c>
    </row>
    <row r="8566" spans="2:9" x14ac:dyDescent="0.25">
      <c r="B8566" s="9">
        <v>2021</v>
      </c>
      <c r="C8566" s="9">
        <v>12</v>
      </c>
      <c r="D8566" s="9">
        <v>13</v>
      </c>
      <c r="E8566" s="30">
        <f>I01_Avg!D8566</f>
        <v>1.6927205443384217</v>
      </c>
      <c r="F8566" s="30">
        <f>PVWatts_8.5kW!J8578</f>
        <v>0.96054799999999996</v>
      </c>
      <c r="G8566" s="34">
        <f t="shared" si="399"/>
        <v>0.73217254433842172</v>
      </c>
      <c r="H8566" s="34">
        <f t="shared" si="400"/>
        <v>0.73217254433842172</v>
      </c>
      <c r="I8566" s="34">
        <f t="shared" si="401"/>
        <v>0</v>
      </c>
    </row>
    <row r="8567" spans="2:9" x14ac:dyDescent="0.25">
      <c r="B8567" s="9">
        <v>2021</v>
      </c>
      <c r="C8567" s="9">
        <v>12</v>
      </c>
      <c r="D8567" s="9">
        <v>14</v>
      </c>
      <c r="E8567" s="30">
        <f>I01_Avg!D8567</f>
        <v>1.5771073009410326</v>
      </c>
      <c r="F8567" s="30">
        <f>PVWatts_8.5kW!J8579</f>
        <v>0.699658</v>
      </c>
      <c r="G8567" s="34">
        <f t="shared" si="399"/>
        <v>0.87744930094103257</v>
      </c>
      <c r="H8567" s="34">
        <f t="shared" si="400"/>
        <v>0.87744930094103257</v>
      </c>
      <c r="I8567" s="34">
        <f t="shared" si="401"/>
        <v>0</v>
      </c>
    </row>
    <row r="8568" spans="2:9" x14ac:dyDescent="0.25">
      <c r="B8568" s="9">
        <v>2021</v>
      </c>
      <c r="C8568" s="9">
        <v>12</v>
      </c>
      <c r="D8568" s="9">
        <v>15</v>
      </c>
      <c r="E8568" s="30">
        <f>I01_Avg!D8568</f>
        <v>1.5243584028084738</v>
      </c>
      <c r="F8568" s="30">
        <f>PVWatts_8.5kW!J8580</f>
        <v>0.34348899999999999</v>
      </c>
      <c r="G8568" s="34">
        <f t="shared" si="399"/>
        <v>1.1808694028084739</v>
      </c>
      <c r="H8568" s="34">
        <f t="shared" si="400"/>
        <v>1.1808694028084739</v>
      </c>
      <c r="I8568" s="34">
        <f t="shared" si="401"/>
        <v>0</v>
      </c>
    </row>
    <row r="8569" spans="2:9" x14ac:dyDescent="0.25">
      <c r="B8569" s="9">
        <v>2021</v>
      </c>
      <c r="C8569" s="9">
        <v>12</v>
      </c>
      <c r="D8569" s="9">
        <v>16</v>
      </c>
      <c r="E8569" s="30">
        <f>I01_Avg!D8569</f>
        <v>1.6100475541562214</v>
      </c>
      <c r="F8569" s="30">
        <f>PVWatts_8.5kW!J8581</f>
        <v>3.5334000000000004E-2</v>
      </c>
      <c r="G8569" s="34">
        <f t="shared" si="399"/>
        <v>1.5747135541562214</v>
      </c>
      <c r="H8569" s="34">
        <f t="shared" si="400"/>
        <v>1.5747135541562214</v>
      </c>
      <c r="I8569" s="34">
        <f t="shared" si="401"/>
        <v>0</v>
      </c>
    </row>
    <row r="8570" spans="2:9" x14ac:dyDescent="0.25">
      <c r="B8570" s="9">
        <v>2021</v>
      </c>
      <c r="C8570" s="9">
        <v>12</v>
      </c>
      <c r="D8570" s="9">
        <v>17</v>
      </c>
      <c r="E8570" s="30">
        <f>I01_Avg!D8570</f>
        <v>1.7956985466101327</v>
      </c>
      <c r="F8570" s="30">
        <f>PVWatts_8.5kW!J8582</f>
        <v>0</v>
      </c>
      <c r="G8570" s="34">
        <f t="shared" si="399"/>
        <v>1.7956985466101327</v>
      </c>
      <c r="H8570" s="34">
        <f t="shared" si="400"/>
        <v>1.7956985466101327</v>
      </c>
      <c r="I8570" s="34">
        <f t="shared" si="401"/>
        <v>0</v>
      </c>
    </row>
    <row r="8571" spans="2:9" x14ac:dyDescent="0.25">
      <c r="B8571" s="9">
        <v>2021</v>
      </c>
      <c r="C8571" s="9">
        <v>12</v>
      </c>
      <c r="D8571" s="9">
        <v>18</v>
      </c>
      <c r="E8571" s="30">
        <f>I01_Avg!D8571</f>
        <v>1.8007785115111625</v>
      </c>
      <c r="F8571" s="30">
        <f>PVWatts_8.5kW!J8583</f>
        <v>0</v>
      </c>
      <c r="G8571" s="34">
        <f t="shared" si="399"/>
        <v>1.8007785115111625</v>
      </c>
      <c r="H8571" s="34">
        <f t="shared" si="400"/>
        <v>1.8007785115111625</v>
      </c>
      <c r="I8571" s="34">
        <f t="shared" si="401"/>
        <v>0</v>
      </c>
    </row>
    <row r="8572" spans="2:9" x14ac:dyDescent="0.25">
      <c r="B8572" s="9">
        <v>2021</v>
      </c>
      <c r="C8572" s="9">
        <v>12</v>
      </c>
      <c r="D8572" s="9">
        <v>19</v>
      </c>
      <c r="E8572" s="30">
        <f>I01_Avg!D8572</f>
        <v>1.7169918080353381</v>
      </c>
      <c r="F8572" s="30">
        <f>PVWatts_8.5kW!J8584</f>
        <v>0</v>
      </c>
      <c r="G8572" s="34">
        <f t="shared" si="399"/>
        <v>1.7169918080353381</v>
      </c>
      <c r="H8572" s="34">
        <f t="shared" si="400"/>
        <v>1.7169918080353381</v>
      </c>
      <c r="I8572" s="34">
        <f t="shared" si="401"/>
        <v>0</v>
      </c>
    </row>
    <row r="8573" spans="2:9" x14ac:dyDescent="0.25">
      <c r="B8573" s="9">
        <v>2021</v>
      </c>
      <c r="C8573" s="9">
        <v>12</v>
      </c>
      <c r="D8573" s="9">
        <v>20</v>
      </c>
      <c r="E8573" s="30">
        <f>I01_Avg!D8573</f>
        <v>1.7753227452585008</v>
      </c>
      <c r="F8573" s="30">
        <f>PVWatts_8.5kW!J8585</f>
        <v>0</v>
      </c>
      <c r="G8573" s="34">
        <f t="shared" si="399"/>
        <v>1.7753227452585008</v>
      </c>
      <c r="H8573" s="34">
        <f t="shared" si="400"/>
        <v>1.7753227452585008</v>
      </c>
      <c r="I8573" s="34">
        <f t="shared" si="401"/>
        <v>0</v>
      </c>
    </row>
    <row r="8574" spans="2:9" x14ac:dyDescent="0.25">
      <c r="B8574" s="9">
        <v>2021</v>
      </c>
      <c r="C8574" s="9">
        <v>12</v>
      </c>
      <c r="D8574" s="9">
        <v>21</v>
      </c>
      <c r="E8574" s="30">
        <f>I01_Avg!D8574</f>
        <v>1.7201152778332396</v>
      </c>
      <c r="F8574" s="30">
        <f>PVWatts_8.5kW!J8586</f>
        <v>0</v>
      </c>
      <c r="G8574" s="34">
        <f t="shared" si="399"/>
        <v>1.7201152778332396</v>
      </c>
      <c r="H8574" s="34">
        <f t="shared" si="400"/>
        <v>1.7201152778332396</v>
      </c>
      <c r="I8574" s="34">
        <f t="shared" si="401"/>
        <v>0</v>
      </c>
    </row>
    <row r="8575" spans="2:9" x14ac:dyDescent="0.25">
      <c r="B8575" s="9">
        <v>2021</v>
      </c>
      <c r="C8575" s="9">
        <v>12</v>
      </c>
      <c r="D8575" s="9">
        <v>22</v>
      </c>
      <c r="E8575" s="30">
        <f>I01_Avg!D8575</f>
        <v>1.6050714392360734</v>
      </c>
      <c r="F8575" s="30">
        <f>PVWatts_8.5kW!J8587</f>
        <v>0</v>
      </c>
      <c r="G8575" s="34">
        <f t="shared" si="399"/>
        <v>1.6050714392360734</v>
      </c>
      <c r="H8575" s="34">
        <f t="shared" si="400"/>
        <v>1.6050714392360734</v>
      </c>
      <c r="I8575" s="34">
        <f t="shared" si="401"/>
        <v>0</v>
      </c>
    </row>
    <row r="8576" spans="2:9" x14ac:dyDescent="0.25">
      <c r="B8576" s="9">
        <v>2021</v>
      </c>
      <c r="C8576" s="9">
        <v>12</v>
      </c>
      <c r="D8576" s="9">
        <v>23</v>
      </c>
      <c r="E8576" s="30">
        <f>I01_Avg!D8576</f>
        <v>1.4671101662564352</v>
      </c>
      <c r="F8576" s="30">
        <f>PVWatts_8.5kW!J8588</f>
        <v>0</v>
      </c>
      <c r="G8576" s="34">
        <f t="shared" si="399"/>
        <v>1.4671101662564352</v>
      </c>
      <c r="H8576" s="34">
        <f t="shared" si="400"/>
        <v>1.4671101662564352</v>
      </c>
      <c r="I8576" s="34">
        <f t="shared" si="401"/>
        <v>0</v>
      </c>
    </row>
    <row r="8577" spans="2:9" x14ac:dyDescent="0.25">
      <c r="B8577" s="9">
        <v>2021</v>
      </c>
      <c r="C8577" s="9">
        <v>12</v>
      </c>
      <c r="D8577" s="9">
        <v>0</v>
      </c>
      <c r="E8577" s="30">
        <f>I01_Avg!D8577</f>
        <v>1.3373229187490432</v>
      </c>
      <c r="F8577" s="30">
        <f>PVWatts_8.5kW!J8589</f>
        <v>0</v>
      </c>
      <c r="G8577" s="34">
        <f t="shared" si="399"/>
        <v>1.3373229187490432</v>
      </c>
      <c r="H8577" s="34">
        <f t="shared" si="400"/>
        <v>1.3373229187490432</v>
      </c>
      <c r="I8577" s="34">
        <f t="shared" si="401"/>
        <v>0</v>
      </c>
    </row>
    <row r="8578" spans="2:9" x14ac:dyDescent="0.25">
      <c r="B8578" s="9">
        <v>2021</v>
      </c>
      <c r="C8578" s="9">
        <v>12</v>
      </c>
      <c r="D8578" s="9">
        <v>1</v>
      </c>
      <c r="E8578" s="30">
        <f>I01_Avg!D8578</f>
        <v>1.2883113695976187</v>
      </c>
      <c r="F8578" s="30">
        <f>PVWatts_8.5kW!J8590</f>
        <v>0</v>
      </c>
      <c r="G8578" s="34">
        <f t="shared" si="399"/>
        <v>1.2883113695976187</v>
      </c>
      <c r="H8578" s="34">
        <f t="shared" si="400"/>
        <v>1.2883113695976187</v>
      </c>
      <c r="I8578" s="34">
        <f t="shared" si="401"/>
        <v>0</v>
      </c>
    </row>
    <row r="8579" spans="2:9" x14ac:dyDescent="0.25">
      <c r="B8579" s="9">
        <v>2021</v>
      </c>
      <c r="C8579" s="9">
        <v>12</v>
      </c>
      <c r="D8579" s="9">
        <v>2</v>
      </c>
      <c r="E8579" s="30">
        <f>I01_Avg!D8579</f>
        <v>1.1995486381996721</v>
      </c>
      <c r="F8579" s="30">
        <f>PVWatts_8.5kW!J8591</f>
        <v>0</v>
      </c>
      <c r="G8579" s="34">
        <f t="shared" si="399"/>
        <v>1.1995486381996721</v>
      </c>
      <c r="H8579" s="34">
        <f t="shared" si="400"/>
        <v>1.1995486381996721</v>
      </c>
      <c r="I8579" s="34">
        <f t="shared" si="401"/>
        <v>0</v>
      </c>
    </row>
    <row r="8580" spans="2:9" x14ac:dyDescent="0.25">
      <c r="B8580" s="9">
        <v>2021</v>
      </c>
      <c r="C8580" s="9">
        <v>12</v>
      </c>
      <c r="D8580" s="9">
        <v>3</v>
      </c>
      <c r="E8580" s="30">
        <f>I01_Avg!D8580</f>
        <v>1.2151718951414994</v>
      </c>
      <c r="F8580" s="30">
        <f>PVWatts_8.5kW!J8592</f>
        <v>0</v>
      </c>
      <c r="G8580" s="34">
        <f t="shared" si="399"/>
        <v>1.2151718951414994</v>
      </c>
      <c r="H8580" s="34">
        <f t="shared" si="400"/>
        <v>1.2151718951414994</v>
      </c>
      <c r="I8580" s="34">
        <f t="shared" si="401"/>
        <v>0</v>
      </c>
    </row>
    <row r="8581" spans="2:9" x14ac:dyDescent="0.25">
      <c r="B8581" s="9">
        <v>2021</v>
      </c>
      <c r="C8581" s="9">
        <v>12</v>
      </c>
      <c r="D8581" s="9">
        <v>4</v>
      </c>
      <c r="E8581" s="30">
        <f>I01_Avg!D8581</f>
        <v>1.2558084455669469</v>
      </c>
      <c r="F8581" s="30">
        <f>PVWatts_8.5kW!J8593</f>
        <v>0</v>
      </c>
      <c r="G8581" s="34">
        <f t="shared" si="399"/>
        <v>1.2558084455669469</v>
      </c>
      <c r="H8581" s="34">
        <f t="shared" si="400"/>
        <v>1.2558084455669469</v>
      </c>
      <c r="I8581" s="34">
        <f t="shared" si="401"/>
        <v>0</v>
      </c>
    </row>
    <row r="8582" spans="2:9" x14ac:dyDescent="0.25">
      <c r="B8582" s="9">
        <v>2021</v>
      </c>
      <c r="C8582" s="9">
        <v>12</v>
      </c>
      <c r="D8582" s="9">
        <v>5</v>
      </c>
      <c r="E8582" s="30">
        <f>I01_Avg!D8582</f>
        <v>1.3447886338676087</v>
      </c>
      <c r="F8582" s="30">
        <f>PVWatts_8.5kW!J8594</f>
        <v>0</v>
      </c>
      <c r="G8582" s="34">
        <f t="shared" si="399"/>
        <v>1.3447886338676087</v>
      </c>
      <c r="H8582" s="34">
        <f t="shared" si="400"/>
        <v>1.3447886338676087</v>
      </c>
      <c r="I8582" s="34">
        <f t="shared" si="401"/>
        <v>0</v>
      </c>
    </row>
    <row r="8583" spans="2:9" x14ac:dyDescent="0.25">
      <c r="B8583" s="9">
        <v>2021</v>
      </c>
      <c r="C8583" s="9">
        <v>12</v>
      </c>
      <c r="D8583" s="9">
        <v>6</v>
      </c>
      <c r="E8583" s="30">
        <f>I01_Avg!D8583</f>
        <v>1.4723950252482962</v>
      </c>
      <c r="F8583" s="30">
        <f>PVWatts_8.5kW!J8595</f>
        <v>0</v>
      </c>
      <c r="G8583" s="34">
        <f t="shared" si="399"/>
        <v>1.4723950252482962</v>
      </c>
      <c r="H8583" s="34">
        <f t="shared" si="400"/>
        <v>1.4723950252482962</v>
      </c>
      <c r="I8583" s="34">
        <f t="shared" si="401"/>
        <v>0</v>
      </c>
    </row>
    <row r="8584" spans="2:9" x14ac:dyDescent="0.25">
      <c r="B8584" s="9">
        <v>2021</v>
      </c>
      <c r="C8584" s="9">
        <v>12</v>
      </c>
      <c r="D8584" s="9">
        <v>7</v>
      </c>
      <c r="E8584" s="30">
        <f>I01_Avg!D8584</f>
        <v>1.5513657760596076</v>
      </c>
      <c r="F8584" s="30">
        <f>PVWatts_8.5kW!J8596</f>
        <v>0</v>
      </c>
      <c r="G8584" s="34">
        <f t="shared" si="399"/>
        <v>1.5513657760596076</v>
      </c>
      <c r="H8584" s="34">
        <f t="shared" si="400"/>
        <v>1.5513657760596076</v>
      </c>
      <c r="I8584" s="34">
        <f t="shared" si="401"/>
        <v>0</v>
      </c>
    </row>
    <row r="8585" spans="2:9" x14ac:dyDescent="0.25">
      <c r="B8585" s="9">
        <v>2021</v>
      </c>
      <c r="C8585" s="9">
        <v>12</v>
      </c>
      <c r="D8585" s="9">
        <v>8</v>
      </c>
      <c r="E8585" s="30">
        <f>I01_Avg!D8585</f>
        <v>1.7562295837070041</v>
      </c>
      <c r="F8585" s="30">
        <f>PVWatts_8.5kW!J8597</f>
        <v>2.7144999999999999E-2</v>
      </c>
      <c r="G8585" s="34">
        <f t="shared" si="399"/>
        <v>1.7290845837070041</v>
      </c>
      <c r="H8585" s="34">
        <f t="shared" si="400"/>
        <v>1.7290845837070041</v>
      </c>
      <c r="I8585" s="34">
        <f t="shared" si="401"/>
        <v>0</v>
      </c>
    </row>
    <row r="8586" spans="2:9" x14ac:dyDescent="0.25">
      <c r="B8586" s="9">
        <v>2021</v>
      </c>
      <c r="C8586" s="9">
        <v>12</v>
      </c>
      <c r="D8586" s="9">
        <v>9</v>
      </c>
      <c r="E8586" s="30">
        <f>I01_Avg!D8586</f>
        <v>1.957253218642935</v>
      </c>
      <c r="F8586" s="30">
        <f>PVWatts_8.5kW!J8598</f>
        <v>0.991066</v>
      </c>
      <c r="G8586" s="34">
        <f t="shared" ref="G8586:G8649" si="402">+E8586-F8586</f>
        <v>0.966187218642935</v>
      </c>
      <c r="H8586" s="34">
        <f t="shared" ref="H8586:H8649" si="403">+IF(G8586&gt;0,G8586,0)</f>
        <v>0.966187218642935</v>
      </c>
      <c r="I8586" s="34">
        <f t="shared" ref="I8586:I8649" si="404">+IF(G8586&lt;0,G8586,0)</f>
        <v>0</v>
      </c>
    </row>
    <row r="8587" spans="2:9" x14ac:dyDescent="0.25">
      <c r="B8587" s="9">
        <v>2021</v>
      </c>
      <c r="C8587" s="9">
        <v>12</v>
      </c>
      <c r="D8587" s="9">
        <v>10</v>
      </c>
      <c r="E8587" s="30">
        <f>I01_Avg!D8587</f>
        <v>1.8793668759309017</v>
      </c>
      <c r="F8587" s="30">
        <f>PVWatts_8.5kW!J8599</f>
        <v>0.13488499999999998</v>
      </c>
      <c r="G8587" s="34">
        <f t="shared" si="402"/>
        <v>1.7444818759309018</v>
      </c>
      <c r="H8587" s="34">
        <f t="shared" si="403"/>
        <v>1.7444818759309018</v>
      </c>
      <c r="I8587" s="34">
        <f t="shared" si="404"/>
        <v>0</v>
      </c>
    </row>
    <row r="8588" spans="2:9" x14ac:dyDescent="0.25">
      <c r="B8588" s="9">
        <v>2021</v>
      </c>
      <c r="C8588" s="9">
        <v>12</v>
      </c>
      <c r="D8588" s="9">
        <v>11</v>
      </c>
      <c r="E8588" s="30">
        <f>I01_Avg!D8588</f>
        <v>1.8512438169260874</v>
      </c>
      <c r="F8588" s="30">
        <f>PVWatts_8.5kW!J8600</f>
        <v>0.49641000000000002</v>
      </c>
      <c r="G8588" s="34">
        <f t="shared" si="402"/>
        <v>1.3548338169260874</v>
      </c>
      <c r="H8588" s="34">
        <f t="shared" si="403"/>
        <v>1.3548338169260874</v>
      </c>
      <c r="I8588" s="34">
        <f t="shared" si="404"/>
        <v>0</v>
      </c>
    </row>
    <row r="8589" spans="2:9" x14ac:dyDescent="0.25">
      <c r="B8589" s="9">
        <v>2021</v>
      </c>
      <c r="C8589" s="9">
        <v>12</v>
      </c>
      <c r="D8589" s="9">
        <v>12</v>
      </c>
      <c r="E8589" s="30">
        <f>I01_Avg!D8589</f>
        <v>1.7777673707817174</v>
      </c>
      <c r="F8589" s="30">
        <f>PVWatts_8.5kW!J8601</f>
        <v>2.1416120000000003</v>
      </c>
      <c r="G8589" s="34">
        <f t="shared" si="402"/>
        <v>-0.36384462921828287</v>
      </c>
      <c r="H8589" s="34">
        <f t="shared" si="403"/>
        <v>0</v>
      </c>
      <c r="I8589" s="34">
        <f t="shared" si="404"/>
        <v>-0.36384462921828287</v>
      </c>
    </row>
    <row r="8590" spans="2:9" x14ac:dyDescent="0.25">
      <c r="B8590" s="9">
        <v>2021</v>
      </c>
      <c r="C8590" s="9">
        <v>12</v>
      </c>
      <c r="D8590" s="9">
        <v>13</v>
      </c>
      <c r="E8590" s="30">
        <f>I01_Avg!D8590</f>
        <v>1.8237750436776083</v>
      </c>
      <c r="F8590" s="30">
        <f>PVWatts_8.5kW!J8602</f>
        <v>1.4532609999999999</v>
      </c>
      <c r="G8590" s="34">
        <f t="shared" si="402"/>
        <v>0.37051404367760843</v>
      </c>
      <c r="H8590" s="34">
        <f t="shared" si="403"/>
        <v>0.37051404367760843</v>
      </c>
      <c r="I8590" s="34">
        <f t="shared" si="404"/>
        <v>0</v>
      </c>
    </row>
    <row r="8591" spans="2:9" x14ac:dyDescent="0.25">
      <c r="B8591" s="9">
        <v>2021</v>
      </c>
      <c r="C8591" s="9">
        <v>12</v>
      </c>
      <c r="D8591" s="9">
        <v>14</v>
      </c>
      <c r="E8591" s="30">
        <f>I01_Avg!D8591</f>
        <v>1.7035937670028507</v>
      </c>
      <c r="F8591" s="30">
        <f>PVWatts_8.5kW!J8603</f>
        <v>1.2877100000000001</v>
      </c>
      <c r="G8591" s="34">
        <f t="shared" si="402"/>
        <v>0.41588376700285057</v>
      </c>
      <c r="H8591" s="34">
        <f t="shared" si="403"/>
        <v>0.41588376700285057</v>
      </c>
      <c r="I8591" s="34">
        <f t="shared" si="404"/>
        <v>0</v>
      </c>
    </row>
    <row r="8592" spans="2:9" x14ac:dyDescent="0.25">
      <c r="B8592" s="9">
        <v>2021</v>
      </c>
      <c r="C8592" s="9">
        <v>12</v>
      </c>
      <c r="D8592" s="9">
        <v>15</v>
      </c>
      <c r="E8592" s="30">
        <f>I01_Avg!D8592</f>
        <v>1.750835804496069</v>
      </c>
      <c r="F8592" s="30">
        <f>PVWatts_8.5kW!J8604</f>
        <v>0.31583800000000001</v>
      </c>
      <c r="G8592" s="34">
        <f t="shared" si="402"/>
        <v>1.434997804496069</v>
      </c>
      <c r="H8592" s="34">
        <f t="shared" si="403"/>
        <v>1.434997804496069</v>
      </c>
      <c r="I8592" s="34">
        <f t="shared" si="404"/>
        <v>0</v>
      </c>
    </row>
    <row r="8593" spans="2:9" x14ac:dyDescent="0.25">
      <c r="B8593" s="9">
        <v>2021</v>
      </c>
      <c r="C8593" s="9">
        <v>12</v>
      </c>
      <c r="D8593" s="9">
        <v>16</v>
      </c>
      <c r="E8593" s="30">
        <f>I01_Avg!D8593</f>
        <v>1.8900296976889133</v>
      </c>
      <c r="F8593" s="30">
        <f>PVWatts_8.5kW!J8605</f>
        <v>4.1239999999999999E-2</v>
      </c>
      <c r="G8593" s="34">
        <f t="shared" si="402"/>
        <v>1.8487896976889133</v>
      </c>
      <c r="H8593" s="34">
        <f t="shared" si="403"/>
        <v>1.8487896976889133</v>
      </c>
      <c r="I8593" s="34">
        <f t="shared" si="404"/>
        <v>0</v>
      </c>
    </row>
    <row r="8594" spans="2:9" x14ac:dyDescent="0.25">
      <c r="B8594" s="9">
        <v>2021</v>
      </c>
      <c r="C8594" s="9">
        <v>12</v>
      </c>
      <c r="D8594" s="9">
        <v>17</v>
      </c>
      <c r="E8594" s="30">
        <f>I01_Avg!D8594</f>
        <v>1.9279530146112513</v>
      </c>
      <c r="F8594" s="30">
        <f>PVWatts_8.5kW!J8606</f>
        <v>0</v>
      </c>
      <c r="G8594" s="34">
        <f t="shared" si="402"/>
        <v>1.9279530146112513</v>
      </c>
      <c r="H8594" s="34">
        <f t="shared" si="403"/>
        <v>1.9279530146112513</v>
      </c>
      <c r="I8594" s="34">
        <f t="shared" si="404"/>
        <v>0</v>
      </c>
    </row>
    <row r="8595" spans="2:9" x14ac:dyDescent="0.25">
      <c r="B8595" s="9">
        <v>2021</v>
      </c>
      <c r="C8595" s="9">
        <v>12</v>
      </c>
      <c r="D8595" s="9">
        <v>18</v>
      </c>
      <c r="E8595" s="30">
        <f>I01_Avg!D8595</f>
        <v>1.9016088396862985</v>
      </c>
      <c r="F8595" s="30">
        <f>PVWatts_8.5kW!J8607</f>
        <v>0</v>
      </c>
      <c r="G8595" s="34">
        <f t="shared" si="402"/>
        <v>1.9016088396862985</v>
      </c>
      <c r="H8595" s="34">
        <f t="shared" si="403"/>
        <v>1.9016088396862985</v>
      </c>
      <c r="I8595" s="34">
        <f t="shared" si="404"/>
        <v>0</v>
      </c>
    </row>
    <row r="8596" spans="2:9" x14ac:dyDescent="0.25">
      <c r="B8596" s="9">
        <v>2021</v>
      </c>
      <c r="C8596" s="9">
        <v>12</v>
      </c>
      <c r="D8596" s="9">
        <v>19</v>
      </c>
      <c r="E8596" s="30">
        <f>I01_Avg!D8596</f>
        <v>1.7842972780207664</v>
      </c>
      <c r="F8596" s="30">
        <f>PVWatts_8.5kW!J8608</f>
        <v>0</v>
      </c>
      <c r="G8596" s="34">
        <f t="shared" si="402"/>
        <v>1.7842972780207664</v>
      </c>
      <c r="H8596" s="34">
        <f t="shared" si="403"/>
        <v>1.7842972780207664</v>
      </c>
      <c r="I8596" s="34">
        <f t="shared" si="404"/>
        <v>0</v>
      </c>
    </row>
    <row r="8597" spans="2:9" x14ac:dyDescent="0.25">
      <c r="B8597" s="9">
        <v>2021</v>
      </c>
      <c r="C8597" s="9">
        <v>12</v>
      </c>
      <c r="D8597" s="9">
        <v>20</v>
      </c>
      <c r="E8597" s="30">
        <f>I01_Avg!D8597</f>
        <v>1.7688063526930879</v>
      </c>
      <c r="F8597" s="30">
        <f>PVWatts_8.5kW!J8609</f>
        <v>0</v>
      </c>
      <c r="G8597" s="34">
        <f t="shared" si="402"/>
        <v>1.7688063526930879</v>
      </c>
      <c r="H8597" s="34">
        <f t="shared" si="403"/>
        <v>1.7688063526930879</v>
      </c>
      <c r="I8597" s="34">
        <f t="shared" si="404"/>
        <v>0</v>
      </c>
    </row>
    <row r="8598" spans="2:9" x14ac:dyDescent="0.25">
      <c r="B8598" s="9">
        <v>2021</v>
      </c>
      <c r="C8598" s="9">
        <v>12</v>
      </c>
      <c r="D8598" s="9">
        <v>21</v>
      </c>
      <c r="E8598" s="30">
        <f>I01_Avg!D8598</f>
        <v>1.7183997610148418</v>
      </c>
      <c r="F8598" s="30">
        <f>PVWatts_8.5kW!J8610</f>
        <v>0</v>
      </c>
      <c r="G8598" s="34">
        <f t="shared" si="402"/>
        <v>1.7183997610148418</v>
      </c>
      <c r="H8598" s="34">
        <f t="shared" si="403"/>
        <v>1.7183997610148418</v>
      </c>
      <c r="I8598" s="34">
        <f t="shared" si="404"/>
        <v>0</v>
      </c>
    </row>
    <row r="8599" spans="2:9" x14ac:dyDescent="0.25">
      <c r="B8599" s="9">
        <v>2021</v>
      </c>
      <c r="C8599" s="9">
        <v>12</v>
      </c>
      <c r="D8599" s="9">
        <v>22</v>
      </c>
      <c r="E8599" s="30">
        <f>I01_Avg!D8599</f>
        <v>1.6896115669922274</v>
      </c>
      <c r="F8599" s="30">
        <f>PVWatts_8.5kW!J8611</f>
        <v>0</v>
      </c>
      <c r="G8599" s="34">
        <f t="shared" si="402"/>
        <v>1.6896115669922274</v>
      </c>
      <c r="H8599" s="34">
        <f t="shared" si="403"/>
        <v>1.6896115669922274</v>
      </c>
      <c r="I8599" s="34">
        <f t="shared" si="404"/>
        <v>0</v>
      </c>
    </row>
    <row r="8600" spans="2:9" x14ac:dyDescent="0.25">
      <c r="B8600" s="9">
        <v>2021</v>
      </c>
      <c r="C8600" s="9">
        <v>12</v>
      </c>
      <c r="D8600" s="9">
        <v>23</v>
      </c>
      <c r="E8600" s="30">
        <f>I01_Avg!D8600</f>
        <v>1.5766709592133623</v>
      </c>
      <c r="F8600" s="30">
        <f>PVWatts_8.5kW!J8612</f>
        <v>0</v>
      </c>
      <c r="G8600" s="34">
        <f t="shared" si="402"/>
        <v>1.5766709592133623</v>
      </c>
      <c r="H8600" s="34">
        <f t="shared" si="403"/>
        <v>1.5766709592133623</v>
      </c>
      <c r="I8600" s="34">
        <f t="shared" si="404"/>
        <v>0</v>
      </c>
    </row>
    <row r="8601" spans="2:9" x14ac:dyDescent="0.25">
      <c r="B8601" s="9">
        <v>2021</v>
      </c>
      <c r="C8601" s="9">
        <v>12</v>
      </c>
      <c r="D8601" s="9">
        <v>0</v>
      </c>
      <c r="E8601" s="30">
        <f>I01_Avg!D8601</f>
        <v>1.4706306652038008</v>
      </c>
      <c r="F8601" s="30">
        <f>PVWatts_8.5kW!J8613</f>
        <v>0</v>
      </c>
      <c r="G8601" s="34">
        <f t="shared" si="402"/>
        <v>1.4706306652038008</v>
      </c>
      <c r="H8601" s="34">
        <f t="shared" si="403"/>
        <v>1.4706306652038008</v>
      </c>
      <c r="I8601" s="34">
        <f t="shared" si="404"/>
        <v>0</v>
      </c>
    </row>
    <row r="8602" spans="2:9" x14ac:dyDescent="0.25">
      <c r="B8602" s="9">
        <v>2021</v>
      </c>
      <c r="C8602" s="9">
        <v>12</v>
      </c>
      <c r="D8602" s="9">
        <v>1</v>
      </c>
      <c r="E8602" s="30">
        <f>I01_Avg!D8602</f>
        <v>1.4505478343719072</v>
      </c>
      <c r="F8602" s="30">
        <f>PVWatts_8.5kW!J8614</f>
        <v>0</v>
      </c>
      <c r="G8602" s="34">
        <f t="shared" si="402"/>
        <v>1.4505478343719072</v>
      </c>
      <c r="H8602" s="34">
        <f t="shared" si="403"/>
        <v>1.4505478343719072</v>
      </c>
      <c r="I8602" s="34">
        <f t="shared" si="404"/>
        <v>0</v>
      </c>
    </row>
    <row r="8603" spans="2:9" x14ac:dyDescent="0.25">
      <c r="B8603" s="9">
        <v>2021</v>
      </c>
      <c r="C8603" s="9">
        <v>12</v>
      </c>
      <c r="D8603" s="9">
        <v>2</v>
      </c>
      <c r="E8603" s="30">
        <f>I01_Avg!D8603</f>
        <v>1.3839151673740169</v>
      </c>
      <c r="F8603" s="30">
        <f>PVWatts_8.5kW!J8615</f>
        <v>0</v>
      </c>
      <c r="G8603" s="34">
        <f t="shared" si="402"/>
        <v>1.3839151673740169</v>
      </c>
      <c r="H8603" s="34">
        <f t="shared" si="403"/>
        <v>1.3839151673740169</v>
      </c>
      <c r="I8603" s="34">
        <f t="shared" si="404"/>
        <v>0</v>
      </c>
    </row>
    <row r="8604" spans="2:9" x14ac:dyDescent="0.25">
      <c r="B8604" s="9">
        <v>2021</v>
      </c>
      <c r="C8604" s="9">
        <v>12</v>
      </c>
      <c r="D8604" s="9">
        <v>3</v>
      </c>
      <c r="E8604" s="30">
        <f>I01_Avg!D8604</f>
        <v>1.4595154724523141</v>
      </c>
      <c r="F8604" s="30">
        <f>PVWatts_8.5kW!J8616</f>
        <v>0</v>
      </c>
      <c r="G8604" s="34">
        <f t="shared" si="402"/>
        <v>1.4595154724523141</v>
      </c>
      <c r="H8604" s="34">
        <f t="shared" si="403"/>
        <v>1.4595154724523141</v>
      </c>
      <c r="I8604" s="34">
        <f t="shared" si="404"/>
        <v>0</v>
      </c>
    </row>
    <row r="8605" spans="2:9" x14ac:dyDescent="0.25">
      <c r="B8605" s="9">
        <v>2021</v>
      </c>
      <c r="C8605" s="9">
        <v>12</v>
      </c>
      <c r="D8605" s="9">
        <v>4</v>
      </c>
      <c r="E8605" s="30">
        <f>I01_Avg!D8605</f>
        <v>1.443947220652765</v>
      </c>
      <c r="F8605" s="30">
        <f>PVWatts_8.5kW!J8617</f>
        <v>0</v>
      </c>
      <c r="G8605" s="34">
        <f t="shared" si="402"/>
        <v>1.443947220652765</v>
      </c>
      <c r="H8605" s="34">
        <f t="shared" si="403"/>
        <v>1.443947220652765</v>
      </c>
      <c r="I8605" s="34">
        <f t="shared" si="404"/>
        <v>0</v>
      </c>
    </row>
    <row r="8606" spans="2:9" x14ac:dyDescent="0.25">
      <c r="B8606" s="9">
        <v>2021</v>
      </c>
      <c r="C8606" s="9">
        <v>12</v>
      </c>
      <c r="D8606" s="9">
        <v>5</v>
      </c>
      <c r="E8606" s="30">
        <f>I01_Avg!D8606</f>
        <v>1.4349322202853017</v>
      </c>
      <c r="F8606" s="30">
        <f>PVWatts_8.5kW!J8618</f>
        <v>0</v>
      </c>
      <c r="G8606" s="34">
        <f t="shared" si="402"/>
        <v>1.4349322202853017</v>
      </c>
      <c r="H8606" s="34">
        <f t="shared" si="403"/>
        <v>1.4349322202853017</v>
      </c>
      <c r="I8606" s="34">
        <f t="shared" si="404"/>
        <v>0</v>
      </c>
    </row>
    <row r="8607" spans="2:9" x14ac:dyDescent="0.25">
      <c r="B8607" s="9">
        <v>2021</v>
      </c>
      <c r="C8607" s="9">
        <v>12</v>
      </c>
      <c r="D8607" s="9">
        <v>6</v>
      </c>
      <c r="E8607" s="30">
        <f>I01_Avg!D8607</f>
        <v>1.5579322515247502</v>
      </c>
      <c r="F8607" s="30">
        <f>PVWatts_8.5kW!J8619</f>
        <v>0</v>
      </c>
      <c r="G8607" s="34">
        <f t="shared" si="402"/>
        <v>1.5579322515247502</v>
      </c>
      <c r="H8607" s="34">
        <f t="shared" si="403"/>
        <v>1.5579322515247502</v>
      </c>
      <c r="I8607" s="34">
        <f t="shared" si="404"/>
        <v>0</v>
      </c>
    </row>
    <row r="8608" spans="2:9" x14ac:dyDescent="0.25">
      <c r="B8608" s="9">
        <v>2021</v>
      </c>
      <c r="C8608" s="9">
        <v>12</v>
      </c>
      <c r="D8608" s="9">
        <v>7</v>
      </c>
      <c r="E8608" s="30">
        <f>I01_Avg!D8608</f>
        <v>1.7054298181178982</v>
      </c>
      <c r="F8608" s="30">
        <f>PVWatts_8.5kW!J8620</f>
        <v>0</v>
      </c>
      <c r="G8608" s="34">
        <f t="shared" si="402"/>
        <v>1.7054298181178982</v>
      </c>
      <c r="H8608" s="34">
        <f t="shared" si="403"/>
        <v>1.7054298181178982</v>
      </c>
      <c r="I8608" s="34">
        <f t="shared" si="404"/>
        <v>0</v>
      </c>
    </row>
    <row r="8609" spans="2:9" x14ac:dyDescent="0.25">
      <c r="B8609" s="9">
        <v>2021</v>
      </c>
      <c r="C8609" s="9">
        <v>12</v>
      </c>
      <c r="D8609" s="9">
        <v>8</v>
      </c>
      <c r="E8609" s="30">
        <f>I01_Avg!D8609</f>
        <v>1.8002617843565496</v>
      </c>
      <c r="F8609" s="30">
        <f>PVWatts_8.5kW!J8621</f>
        <v>0</v>
      </c>
      <c r="G8609" s="34">
        <f t="shared" si="402"/>
        <v>1.8002617843565496</v>
      </c>
      <c r="H8609" s="34">
        <f t="shared" si="403"/>
        <v>1.8002617843565496</v>
      </c>
      <c r="I8609" s="34">
        <f t="shared" si="404"/>
        <v>0</v>
      </c>
    </row>
    <row r="8610" spans="2:9" x14ac:dyDescent="0.25">
      <c r="B8610" s="9">
        <v>2021</v>
      </c>
      <c r="C8610" s="9">
        <v>12</v>
      </c>
      <c r="D8610" s="9">
        <v>9</v>
      </c>
      <c r="E8610" s="30">
        <f>I01_Avg!D8610</f>
        <v>2.0177669285487254</v>
      </c>
      <c r="F8610" s="30">
        <f>PVWatts_8.5kW!J8622</f>
        <v>0.116995</v>
      </c>
      <c r="G8610" s="34">
        <f t="shared" si="402"/>
        <v>1.9007719285487255</v>
      </c>
      <c r="H8610" s="34">
        <f t="shared" si="403"/>
        <v>1.9007719285487255</v>
      </c>
      <c r="I8610" s="34">
        <f t="shared" si="404"/>
        <v>0</v>
      </c>
    </row>
    <row r="8611" spans="2:9" x14ac:dyDescent="0.25">
      <c r="B8611" s="9">
        <v>2021</v>
      </c>
      <c r="C8611" s="9">
        <v>12</v>
      </c>
      <c r="D8611" s="9">
        <v>10</v>
      </c>
      <c r="E8611" s="30">
        <f>I01_Avg!D8611</f>
        <v>1.9723066111673793</v>
      </c>
      <c r="F8611" s="30">
        <f>PVWatts_8.5kW!J8623</f>
        <v>0.15590999999999999</v>
      </c>
      <c r="G8611" s="34">
        <f t="shared" si="402"/>
        <v>1.8163966111673793</v>
      </c>
      <c r="H8611" s="34">
        <f t="shared" si="403"/>
        <v>1.8163966111673793</v>
      </c>
      <c r="I8611" s="34">
        <f t="shared" si="404"/>
        <v>0</v>
      </c>
    </row>
    <row r="8612" spans="2:9" x14ac:dyDescent="0.25">
      <c r="B8612" s="9">
        <v>2021</v>
      </c>
      <c r="C8612" s="9">
        <v>12</v>
      </c>
      <c r="D8612" s="9">
        <v>11</v>
      </c>
      <c r="E8612" s="30">
        <f>I01_Avg!D8612</f>
        <v>1.9170138499578153</v>
      </c>
      <c r="F8612" s="30">
        <f>PVWatts_8.5kW!J8624</f>
        <v>1.019523</v>
      </c>
      <c r="G8612" s="34">
        <f t="shared" si="402"/>
        <v>0.89749084995781536</v>
      </c>
      <c r="H8612" s="34">
        <f t="shared" si="403"/>
        <v>0.89749084995781536</v>
      </c>
      <c r="I8612" s="34">
        <f t="shared" si="404"/>
        <v>0</v>
      </c>
    </row>
    <row r="8613" spans="2:9" x14ac:dyDescent="0.25">
      <c r="B8613" s="9">
        <v>2021</v>
      </c>
      <c r="C8613" s="9">
        <v>12</v>
      </c>
      <c r="D8613" s="9">
        <v>12</v>
      </c>
      <c r="E8613" s="30">
        <f>I01_Avg!D8613</f>
        <v>1.9728614020543589</v>
      </c>
      <c r="F8613" s="30">
        <f>PVWatts_8.5kW!J8625</f>
        <v>0.89825199999999994</v>
      </c>
      <c r="G8613" s="34">
        <f t="shared" si="402"/>
        <v>1.0746094020543588</v>
      </c>
      <c r="H8613" s="34">
        <f t="shared" si="403"/>
        <v>1.0746094020543588</v>
      </c>
      <c r="I8613" s="34">
        <f t="shared" si="404"/>
        <v>0</v>
      </c>
    </row>
    <row r="8614" spans="2:9" x14ac:dyDescent="0.25">
      <c r="B8614" s="9">
        <v>2021</v>
      </c>
      <c r="C8614" s="9">
        <v>12</v>
      </c>
      <c r="D8614" s="9">
        <v>13</v>
      </c>
      <c r="E8614" s="30">
        <f>I01_Avg!D8614</f>
        <v>1.9676924959405679</v>
      </c>
      <c r="F8614" s="30">
        <f>PVWatts_8.5kW!J8626</f>
        <v>1.082271</v>
      </c>
      <c r="G8614" s="34">
        <f t="shared" si="402"/>
        <v>0.88542149594056796</v>
      </c>
      <c r="H8614" s="34">
        <f t="shared" si="403"/>
        <v>0.88542149594056796</v>
      </c>
      <c r="I8614" s="34">
        <f t="shared" si="404"/>
        <v>0</v>
      </c>
    </row>
    <row r="8615" spans="2:9" x14ac:dyDescent="0.25">
      <c r="B8615" s="9">
        <v>2021</v>
      </c>
      <c r="C8615" s="9">
        <v>12</v>
      </c>
      <c r="D8615" s="9">
        <v>14</v>
      </c>
      <c r="E8615" s="30">
        <f>I01_Avg!D8615</f>
        <v>1.8855835283683922</v>
      </c>
      <c r="F8615" s="30">
        <f>PVWatts_8.5kW!J8627</f>
        <v>0.76178899999999994</v>
      </c>
      <c r="G8615" s="34">
        <f t="shared" si="402"/>
        <v>1.1237945283683923</v>
      </c>
      <c r="H8615" s="34">
        <f t="shared" si="403"/>
        <v>1.1237945283683923</v>
      </c>
      <c r="I8615" s="34">
        <f t="shared" si="404"/>
        <v>0</v>
      </c>
    </row>
    <row r="8616" spans="2:9" x14ac:dyDescent="0.25">
      <c r="B8616" s="9">
        <v>2021</v>
      </c>
      <c r="C8616" s="9">
        <v>12</v>
      </c>
      <c r="D8616" s="9">
        <v>15</v>
      </c>
      <c r="E8616" s="30">
        <f>I01_Avg!D8616</f>
        <v>1.8208787737521239</v>
      </c>
      <c r="F8616" s="30">
        <f>PVWatts_8.5kW!J8628</f>
        <v>0.85564399999999996</v>
      </c>
      <c r="G8616" s="34">
        <f t="shared" si="402"/>
        <v>0.96523477375212396</v>
      </c>
      <c r="H8616" s="34">
        <f t="shared" si="403"/>
        <v>0.96523477375212396</v>
      </c>
      <c r="I8616" s="34">
        <f t="shared" si="404"/>
        <v>0</v>
      </c>
    </row>
    <row r="8617" spans="2:9" x14ac:dyDescent="0.25">
      <c r="B8617" s="9">
        <v>2021</v>
      </c>
      <c r="C8617" s="9">
        <v>12</v>
      </c>
      <c r="D8617" s="9">
        <v>16</v>
      </c>
      <c r="E8617" s="30">
        <f>I01_Avg!D8617</f>
        <v>1.9091566242196132</v>
      </c>
      <c r="F8617" s="30">
        <f>PVWatts_8.5kW!J8629</f>
        <v>1.326535</v>
      </c>
      <c r="G8617" s="34">
        <f t="shared" si="402"/>
        <v>0.58262162421961317</v>
      </c>
      <c r="H8617" s="34">
        <f t="shared" si="403"/>
        <v>0.58262162421961317</v>
      </c>
      <c r="I8617" s="34">
        <f t="shared" si="404"/>
        <v>0</v>
      </c>
    </row>
    <row r="8618" spans="2:9" x14ac:dyDescent="0.25">
      <c r="B8618" s="9">
        <v>2021</v>
      </c>
      <c r="C8618" s="9">
        <v>12</v>
      </c>
      <c r="D8618" s="9">
        <v>17</v>
      </c>
      <c r="E8618" s="30">
        <f>I01_Avg!D8618</f>
        <v>1.9730142443824856</v>
      </c>
      <c r="F8618" s="30">
        <f>PVWatts_8.5kW!J8630</f>
        <v>0</v>
      </c>
      <c r="G8618" s="34">
        <f t="shared" si="402"/>
        <v>1.9730142443824856</v>
      </c>
      <c r="H8618" s="34">
        <f t="shared" si="403"/>
        <v>1.9730142443824856</v>
      </c>
      <c r="I8618" s="34">
        <f t="shared" si="404"/>
        <v>0</v>
      </c>
    </row>
    <row r="8619" spans="2:9" x14ac:dyDescent="0.25">
      <c r="B8619" s="9">
        <v>2021</v>
      </c>
      <c r="C8619" s="9">
        <v>12</v>
      </c>
      <c r="D8619" s="9">
        <v>18</v>
      </c>
      <c r="E8619" s="30">
        <f>I01_Avg!D8619</f>
        <v>2.0258510272311328</v>
      </c>
      <c r="F8619" s="30">
        <f>PVWatts_8.5kW!J8631</f>
        <v>0</v>
      </c>
      <c r="G8619" s="34">
        <f t="shared" si="402"/>
        <v>2.0258510272311328</v>
      </c>
      <c r="H8619" s="34">
        <f t="shared" si="403"/>
        <v>2.0258510272311328</v>
      </c>
      <c r="I8619" s="34">
        <f t="shared" si="404"/>
        <v>0</v>
      </c>
    </row>
    <row r="8620" spans="2:9" x14ac:dyDescent="0.25">
      <c r="B8620" s="9">
        <v>2021</v>
      </c>
      <c r="C8620" s="9">
        <v>12</v>
      </c>
      <c r="D8620" s="9">
        <v>19</v>
      </c>
      <c r="E8620" s="30">
        <f>I01_Avg!D8620</f>
        <v>1.9196132977755644</v>
      </c>
      <c r="F8620" s="30">
        <f>PVWatts_8.5kW!J8632</f>
        <v>0</v>
      </c>
      <c r="G8620" s="34">
        <f t="shared" si="402"/>
        <v>1.9196132977755644</v>
      </c>
      <c r="H8620" s="34">
        <f t="shared" si="403"/>
        <v>1.9196132977755644</v>
      </c>
      <c r="I8620" s="34">
        <f t="shared" si="404"/>
        <v>0</v>
      </c>
    </row>
    <row r="8621" spans="2:9" x14ac:dyDescent="0.25">
      <c r="B8621" s="9">
        <v>2021</v>
      </c>
      <c r="C8621" s="9">
        <v>12</v>
      </c>
      <c r="D8621" s="9">
        <v>20</v>
      </c>
      <c r="E8621" s="30">
        <f>I01_Avg!D8621</f>
        <v>1.8075414137981458</v>
      </c>
      <c r="F8621" s="30">
        <f>PVWatts_8.5kW!J8633</f>
        <v>0</v>
      </c>
      <c r="G8621" s="34">
        <f t="shared" si="402"/>
        <v>1.8075414137981458</v>
      </c>
      <c r="H8621" s="34">
        <f t="shared" si="403"/>
        <v>1.8075414137981458</v>
      </c>
      <c r="I8621" s="34">
        <f t="shared" si="404"/>
        <v>0</v>
      </c>
    </row>
    <row r="8622" spans="2:9" x14ac:dyDescent="0.25">
      <c r="B8622" s="9">
        <v>2021</v>
      </c>
      <c r="C8622" s="9">
        <v>12</v>
      </c>
      <c r="D8622" s="9">
        <v>21</v>
      </c>
      <c r="E8622" s="30">
        <f>I01_Avg!D8622</f>
        <v>1.8069471046165291</v>
      </c>
      <c r="F8622" s="30">
        <f>PVWatts_8.5kW!J8634</f>
        <v>0</v>
      </c>
      <c r="G8622" s="34">
        <f t="shared" si="402"/>
        <v>1.8069471046165291</v>
      </c>
      <c r="H8622" s="34">
        <f t="shared" si="403"/>
        <v>1.8069471046165291</v>
      </c>
      <c r="I8622" s="34">
        <f t="shared" si="404"/>
        <v>0</v>
      </c>
    </row>
    <row r="8623" spans="2:9" x14ac:dyDescent="0.25">
      <c r="B8623" s="9">
        <v>2021</v>
      </c>
      <c r="C8623" s="9">
        <v>12</v>
      </c>
      <c r="D8623" s="9">
        <v>22</v>
      </c>
      <c r="E8623" s="30">
        <f>I01_Avg!D8623</f>
        <v>1.655568643432888</v>
      </c>
      <c r="F8623" s="30">
        <f>PVWatts_8.5kW!J8635</f>
        <v>0</v>
      </c>
      <c r="G8623" s="34">
        <f t="shared" si="402"/>
        <v>1.655568643432888</v>
      </c>
      <c r="H8623" s="34">
        <f t="shared" si="403"/>
        <v>1.655568643432888</v>
      </c>
      <c r="I8623" s="34">
        <f t="shared" si="404"/>
        <v>0</v>
      </c>
    </row>
    <row r="8624" spans="2:9" x14ac:dyDescent="0.25">
      <c r="B8624" s="9">
        <v>2021</v>
      </c>
      <c r="C8624" s="9">
        <v>12</v>
      </c>
      <c r="D8624" s="9">
        <v>23</v>
      </c>
      <c r="E8624" s="30">
        <f>I01_Avg!D8624</f>
        <v>1.4764158003511907</v>
      </c>
      <c r="F8624" s="30">
        <f>PVWatts_8.5kW!J8636</f>
        <v>0</v>
      </c>
      <c r="G8624" s="34">
        <f t="shared" si="402"/>
        <v>1.4764158003511907</v>
      </c>
      <c r="H8624" s="34">
        <f t="shared" si="403"/>
        <v>1.4764158003511907</v>
      </c>
      <c r="I8624" s="34">
        <f t="shared" si="404"/>
        <v>0</v>
      </c>
    </row>
    <row r="8625" spans="2:9" x14ac:dyDescent="0.25">
      <c r="B8625" s="9">
        <v>2021</v>
      </c>
      <c r="C8625" s="9">
        <v>12</v>
      </c>
      <c r="D8625" s="9">
        <v>0</v>
      </c>
      <c r="E8625" s="30">
        <f>I01_Avg!D8625</f>
        <v>1.3966520275024754</v>
      </c>
      <c r="F8625" s="30">
        <f>PVWatts_8.5kW!J8637</f>
        <v>0</v>
      </c>
      <c r="G8625" s="34">
        <f t="shared" si="402"/>
        <v>1.3966520275024754</v>
      </c>
      <c r="H8625" s="34">
        <f t="shared" si="403"/>
        <v>1.3966520275024754</v>
      </c>
      <c r="I8625" s="34">
        <f t="shared" si="404"/>
        <v>0</v>
      </c>
    </row>
    <row r="8626" spans="2:9" x14ac:dyDescent="0.25">
      <c r="B8626" s="9">
        <v>2021</v>
      </c>
      <c r="C8626" s="9">
        <v>12</v>
      </c>
      <c r="D8626" s="9">
        <v>1</v>
      </c>
      <c r="E8626" s="30">
        <f>I01_Avg!D8626</f>
        <v>1.3456044233721727</v>
      </c>
      <c r="F8626" s="30">
        <f>PVWatts_8.5kW!J8638</f>
        <v>0</v>
      </c>
      <c r="G8626" s="34">
        <f t="shared" si="402"/>
        <v>1.3456044233721727</v>
      </c>
      <c r="H8626" s="34">
        <f t="shared" si="403"/>
        <v>1.3456044233721727</v>
      </c>
      <c r="I8626" s="34">
        <f t="shared" si="404"/>
        <v>0</v>
      </c>
    </row>
    <row r="8627" spans="2:9" x14ac:dyDescent="0.25">
      <c r="B8627" s="9">
        <v>2021</v>
      </c>
      <c r="C8627" s="9">
        <v>12</v>
      </c>
      <c r="D8627" s="9">
        <v>2</v>
      </c>
      <c r="E8627" s="30">
        <f>I01_Avg!D8627</f>
        <v>1.3623656144776797</v>
      </c>
      <c r="F8627" s="30">
        <f>PVWatts_8.5kW!J8639</f>
        <v>0</v>
      </c>
      <c r="G8627" s="34">
        <f t="shared" si="402"/>
        <v>1.3623656144776797</v>
      </c>
      <c r="H8627" s="34">
        <f t="shared" si="403"/>
        <v>1.3623656144776797</v>
      </c>
      <c r="I8627" s="34">
        <f t="shared" si="404"/>
        <v>0</v>
      </c>
    </row>
    <row r="8628" spans="2:9" x14ac:dyDescent="0.25">
      <c r="B8628" s="9">
        <v>2021</v>
      </c>
      <c r="C8628" s="9">
        <v>12</v>
      </c>
      <c r="D8628" s="9">
        <v>3</v>
      </c>
      <c r="E8628" s="30">
        <f>I01_Avg!D8628</f>
        <v>1.4031333719578178</v>
      </c>
      <c r="F8628" s="30">
        <f>PVWatts_8.5kW!J8640</f>
        <v>0</v>
      </c>
      <c r="G8628" s="34">
        <f t="shared" si="402"/>
        <v>1.4031333719578178</v>
      </c>
      <c r="H8628" s="34">
        <f t="shared" si="403"/>
        <v>1.4031333719578178</v>
      </c>
      <c r="I8628" s="34">
        <f t="shared" si="404"/>
        <v>0</v>
      </c>
    </row>
    <row r="8629" spans="2:9" x14ac:dyDescent="0.25">
      <c r="B8629" s="9">
        <v>2021</v>
      </c>
      <c r="C8629" s="9">
        <v>12</v>
      </c>
      <c r="D8629" s="9">
        <v>4</v>
      </c>
      <c r="E8629" s="30">
        <f>I01_Avg!D8629</f>
        <v>1.4105271543535116</v>
      </c>
      <c r="F8629" s="30">
        <f>PVWatts_8.5kW!J8641</f>
        <v>0</v>
      </c>
      <c r="G8629" s="34">
        <f t="shared" si="402"/>
        <v>1.4105271543535116</v>
      </c>
      <c r="H8629" s="34">
        <f t="shared" si="403"/>
        <v>1.4105271543535116</v>
      </c>
      <c r="I8629" s="34">
        <f t="shared" si="404"/>
        <v>0</v>
      </c>
    </row>
    <row r="8630" spans="2:9" x14ac:dyDescent="0.25">
      <c r="B8630" s="9">
        <v>2021</v>
      </c>
      <c r="C8630" s="9">
        <v>12</v>
      </c>
      <c r="D8630" s="9">
        <v>5</v>
      </c>
      <c r="E8630" s="30">
        <f>I01_Avg!D8630</f>
        <v>1.4842227164206989</v>
      </c>
      <c r="F8630" s="30">
        <f>PVWatts_8.5kW!J8642</f>
        <v>0</v>
      </c>
      <c r="G8630" s="34">
        <f t="shared" si="402"/>
        <v>1.4842227164206989</v>
      </c>
      <c r="H8630" s="34">
        <f t="shared" si="403"/>
        <v>1.4842227164206989</v>
      </c>
      <c r="I8630" s="34">
        <f t="shared" si="404"/>
        <v>0</v>
      </c>
    </row>
    <row r="8631" spans="2:9" x14ac:dyDescent="0.25">
      <c r="B8631" s="9">
        <v>2021</v>
      </c>
      <c r="C8631" s="9">
        <v>12</v>
      </c>
      <c r="D8631" s="9">
        <v>6</v>
      </c>
      <c r="E8631" s="30">
        <f>I01_Avg!D8631</f>
        <v>1.5298684553747346</v>
      </c>
      <c r="F8631" s="30">
        <f>PVWatts_8.5kW!J8643</f>
        <v>0</v>
      </c>
      <c r="G8631" s="34">
        <f t="shared" si="402"/>
        <v>1.5298684553747346</v>
      </c>
      <c r="H8631" s="34">
        <f t="shared" si="403"/>
        <v>1.5298684553747346</v>
      </c>
      <c r="I8631" s="34">
        <f t="shared" si="404"/>
        <v>0</v>
      </c>
    </row>
    <row r="8632" spans="2:9" x14ac:dyDescent="0.25">
      <c r="B8632" s="9">
        <v>2021</v>
      </c>
      <c r="C8632" s="9">
        <v>12</v>
      </c>
      <c r="D8632" s="9">
        <v>7</v>
      </c>
      <c r="E8632" s="30">
        <f>I01_Avg!D8632</f>
        <v>1.6052069130840729</v>
      </c>
      <c r="F8632" s="30">
        <f>PVWatts_8.5kW!J8644</f>
        <v>0</v>
      </c>
      <c r="G8632" s="34">
        <f t="shared" si="402"/>
        <v>1.6052069130840729</v>
      </c>
      <c r="H8632" s="34">
        <f t="shared" si="403"/>
        <v>1.6052069130840729</v>
      </c>
      <c r="I8632" s="34">
        <f t="shared" si="404"/>
        <v>0</v>
      </c>
    </row>
    <row r="8633" spans="2:9" x14ac:dyDescent="0.25">
      <c r="B8633" s="9">
        <v>2021</v>
      </c>
      <c r="C8633" s="9">
        <v>12</v>
      </c>
      <c r="D8633" s="9">
        <v>8</v>
      </c>
      <c r="E8633" s="30">
        <f>I01_Avg!D8633</f>
        <v>1.73933519357618</v>
      </c>
      <c r="F8633" s="30">
        <f>PVWatts_8.5kW!J8645</f>
        <v>0</v>
      </c>
      <c r="G8633" s="34">
        <f t="shared" si="402"/>
        <v>1.73933519357618</v>
      </c>
      <c r="H8633" s="34">
        <f t="shared" si="403"/>
        <v>1.73933519357618</v>
      </c>
      <c r="I8633" s="34">
        <f t="shared" si="404"/>
        <v>0</v>
      </c>
    </row>
    <row r="8634" spans="2:9" x14ac:dyDescent="0.25">
      <c r="B8634" s="9">
        <v>2021</v>
      </c>
      <c r="C8634" s="9">
        <v>12</v>
      </c>
      <c r="D8634" s="9">
        <v>9</v>
      </c>
      <c r="E8634" s="30">
        <f>I01_Avg!D8634</f>
        <v>1.8640884447780544</v>
      </c>
      <c r="F8634" s="30">
        <f>PVWatts_8.5kW!J8646</f>
        <v>0.43320999999999998</v>
      </c>
      <c r="G8634" s="34">
        <f t="shared" si="402"/>
        <v>1.4308784447780543</v>
      </c>
      <c r="H8634" s="34">
        <f t="shared" si="403"/>
        <v>1.4308784447780543</v>
      </c>
      <c r="I8634" s="34">
        <f t="shared" si="404"/>
        <v>0</v>
      </c>
    </row>
    <row r="8635" spans="2:9" x14ac:dyDescent="0.25">
      <c r="B8635" s="9">
        <v>2021</v>
      </c>
      <c r="C8635" s="9">
        <v>12</v>
      </c>
      <c r="D8635" s="9">
        <v>10</v>
      </c>
      <c r="E8635" s="30">
        <f>I01_Avg!D8635</f>
        <v>1.8709867572391992</v>
      </c>
      <c r="F8635" s="30">
        <f>PVWatts_8.5kW!J8647</f>
        <v>0.11401</v>
      </c>
      <c r="G8635" s="34">
        <f t="shared" si="402"/>
        <v>1.7569767572391992</v>
      </c>
      <c r="H8635" s="34">
        <f t="shared" si="403"/>
        <v>1.7569767572391992</v>
      </c>
      <c r="I8635" s="34">
        <f t="shared" si="404"/>
        <v>0</v>
      </c>
    </row>
    <row r="8636" spans="2:9" x14ac:dyDescent="0.25">
      <c r="B8636" s="9">
        <v>2021</v>
      </c>
      <c r="C8636" s="9">
        <v>12</v>
      </c>
      <c r="D8636" s="9">
        <v>11</v>
      </c>
      <c r="E8636" s="30">
        <f>I01_Avg!D8636</f>
        <v>1.9370547014566859</v>
      </c>
      <c r="F8636" s="30">
        <f>PVWatts_8.5kW!J8648</f>
        <v>0.55957199999999996</v>
      </c>
      <c r="G8636" s="34">
        <f t="shared" si="402"/>
        <v>1.3774827014566859</v>
      </c>
      <c r="H8636" s="34">
        <f t="shared" si="403"/>
        <v>1.3774827014566859</v>
      </c>
      <c r="I8636" s="34">
        <f t="shared" si="404"/>
        <v>0</v>
      </c>
    </row>
    <row r="8637" spans="2:9" x14ac:dyDescent="0.25">
      <c r="B8637" s="9">
        <v>2021</v>
      </c>
      <c r="C8637" s="9">
        <v>12</v>
      </c>
      <c r="D8637" s="9">
        <v>12</v>
      </c>
      <c r="E8637" s="30">
        <f>I01_Avg!D8637</f>
        <v>1.8589732417972993</v>
      </c>
      <c r="F8637" s="30">
        <f>PVWatts_8.5kW!J8649</f>
        <v>1.0868959999999999</v>
      </c>
      <c r="G8637" s="34">
        <f t="shared" si="402"/>
        <v>0.77207724179729942</v>
      </c>
      <c r="H8637" s="34">
        <f t="shared" si="403"/>
        <v>0.77207724179729942</v>
      </c>
      <c r="I8637" s="34">
        <f t="shared" si="404"/>
        <v>0</v>
      </c>
    </row>
    <row r="8638" spans="2:9" x14ac:dyDescent="0.25">
      <c r="B8638" s="9">
        <v>2021</v>
      </c>
      <c r="C8638" s="9">
        <v>12</v>
      </c>
      <c r="D8638" s="9">
        <v>13</v>
      </c>
      <c r="E8638" s="30">
        <f>I01_Avg!D8638</f>
        <v>1.797261530921626</v>
      </c>
      <c r="F8638" s="30">
        <f>PVWatts_8.5kW!J8650</f>
        <v>5.0331360000000007</v>
      </c>
      <c r="G8638" s="34">
        <f t="shared" si="402"/>
        <v>-3.2358744690783747</v>
      </c>
      <c r="H8638" s="34">
        <f t="shared" si="403"/>
        <v>0</v>
      </c>
      <c r="I8638" s="34">
        <f t="shared" si="404"/>
        <v>-3.2358744690783747</v>
      </c>
    </row>
    <row r="8639" spans="2:9" x14ac:dyDescent="0.25">
      <c r="B8639" s="9">
        <v>2021</v>
      </c>
      <c r="C8639" s="9">
        <v>12</v>
      </c>
      <c r="D8639" s="9">
        <v>14</v>
      </c>
      <c r="E8639" s="30">
        <f>I01_Avg!D8639</f>
        <v>1.8626339572690231</v>
      </c>
      <c r="F8639" s="30">
        <f>PVWatts_8.5kW!J8651</f>
        <v>4.2309369999999999</v>
      </c>
      <c r="G8639" s="34">
        <f t="shared" si="402"/>
        <v>-2.368303042730977</v>
      </c>
      <c r="H8639" s="34">
        <f t="shared" si="403"/>
        <v>0</v>
      </c>
      <c r="I8639" s="34">
        <f t="shared" si="404"/>
        <v>-2.368303042730977</v>
      </c>
    </row>
    <row r="8640" spans="2:9" x14ac:dyDescent="0.25">
      <c r="B8640" s="9">
        <v>2021</v>
      </c>
      <c r="C8640" s="9">
        <v>12</v>
      </c>
      <c r="D8640" s="9">
        <v>15</v>
      </c>
      <c r="E8640" s="30">
        <f>I01_Avg!D8640</f>
        <v>1.8537558024357013</v>
      </c>
      <c r="F8640" s="30">
        <f>PVWatts_8.5kW!J8652</f>
        <v>6.3991000000000006E-2</v>
      </c>
      <c r="G8640" s="34">
        <f t="shared" si="402"/>
        <v>1.7897648024357014</v>
      </c>
      <c r="H8640" s="34">
        <f t="shared" si="403"/>
        <v>1.7897648024357014</v>
      </c>
      <c r="I8640" s="34">
        <f t="shared" si="404"/>
        <v>0</v>
      </c>
    </row>
    <row r="8641" spans="2:9" x14ac:dyDescent="0.25">
      <c r="B8641" s="9">
        <v>2021</v>
      </c>
      <c r="C8641" s="9">
        <v>12</v>
      </c>
      <c r="D8641" s="9">
        <v>16</v>
      </c>
      <c r="E8641" s="30">
        <f>I01_Avg!D8641</f>
        <v>1.9721231362394775</v>
      </c>
      <c r="F8641" s="30">
        <f>PVWatts_8.5kW!J8653</f>
        <v>1.3674929999999998</v>
      </c>
      <c r="G8641" s="34">
        <f t="shared" si="402"/>
        <v>0.6046301362394777</v>
      </c>
      <c r="H8641" s="34">
        <f t="shared" si="403"/>
        <v>0.6046301362394777</v>
      </c>
      <c r="I8641" s="34">
        <f t="shared" si="404"/>
        <v>0</v>
      </c>
    </row>
    <row r="8642" spans="2:9" x14ac:dyDescent="0.25">
      <c r="B8642" s="9">
        <v>2021</v>
      </c>
      <c r="C8642" s="9">
        <v>12</v>
      </c>
      <c r="D8642" s="9">
        <v>17</v>
      </c>
      <c r="E8642" s="30">
        <f>I01_Avg!D8642</f>
        <v>2.1462538691245068</v>
      </c>
      <c r="F8642" s="30">
        <f>PVWatts_8.5kW!J8654</f>
        <v>0</v>
      </c>
      <c r="G8642" s="34">
        <f t="shared" si="402"/>
        <v>2.1462538691245068</v>
      </c>
      <c r="H8642" s="34">
        <f t="shared" si="403"/>
        <v>2.1462538691245068</v>
      </c>
      <c r="I8642" s="34">
        <f t="shared" si="404"/>
        <v>0</v>
      </c>
    </row>
    <row r="8643" spans="2:9" x14ac:dyDescent="0.25">
      <c r="B8643" s="9">
        <v>2021</v>
      </c>
      <c r="C8643" s="9">
        <v>12</v>
      </c>
      <c r="D8643" s="9">
        <v>18</v>
      </c>
      <c r="E8643" s="30">
        <f>I01_Avg!D8643</f>
        <v>2.1198543451927776</v>
      </c>
      <c r="F8643" s="30">
        <f>PVWatts_8.5kW!J8655</f>
        <v>0</v>
      </c>
      <c r="G8643" s="34">
        <f t="shared" si="402"/>
        <v>2.1198543451927776</v>
      </c>
      <c r="H8643" s="34">
        <f t="shared" si="403"/>
        <v>2.1198543451927776</v>
      </c>
      <c r="I8643" s="34">
        <f t="shared" si="404"/>
        <v>0</v>
      </c>
    </row>
    <row r="8644" spans="2:9" x14ac:dyDescent="0.25">
      <c r="B8644" s="9">
        <v>2021</v>
      </c>
      <c r="C8644" s="9">
        <v>12</v>
      </c>
      <c r="D8644" s="9">
        <v>19</v>
      </c>
      <c r="E8644" s="30">
        <f>I01_Avg!D8644</f>
        <v>2.2094646864421672</v>
      </c>
      <c r="F8644" s="30">
        <f>PVWatts_8.5kW!J8656</f>
        <v>0</v>
      </c>
      <c r="G8644" s="34">
        <f t="shared" si="402"/>
        <v>2.2094646864421672</v>
      </c>
      <c r="H8644" s="34">
        <f t="shared" si="403"/>
        <v>2.2094646864421672</v>
      </c>
      <c r="I8644" s="34">
        <f t="shared" si="404"/>
        <v>0</v>
      </c>
    </row>
    <row r="8645" spans="2:9" x14ac:dyDescent="0.25">
      <c r="B8645" s="9">
        <v>2021</v>
      </c>
      <c r="C8645" s="9">
        <v>12</v>
      </c>
      <c r="D8645" s="9">
        <v>20</v>
      </c>
      <c r="E8645" s="30">
        <f>I01_Avg!D8645</f>
        <v>2.0398125395598155</v>
      </c>
      <c r="F8645" s="30">
        <f>PVWatts_8.5kW!J8657</f>
        <v>0</v>
      </c>
      <c r="G8645" s="34">
        <f t="shared" si="402"/>
        <v>2.0398125395598155</v>
      </c>
      <c r="H8645" s="34">
        <f t="shared" si="403"/>
        <v>2.0398125395598155</v>
      </c>
      <c r="I8645" s="34">
        <f t="shared" si="404"/>
        <v>0</v>
      </c>
    </row>
    <row r="8646" spans="2:9" x14ac:dyDescent="0.25">
      <c r="B8646" s="9">
        <v>2021</v>
      </c>
      <c r="C8646" s="9">
        <v>12</v>
      </c>
      <c r="D8646" s="9">
        <v>21</v>
      </c>
      <c r="E8646" s="30">
        <f>I01_Avg!D8646</f>
        <v>1.9268163952811623</v>
      </c>
      <c r="F8646" s="30">
        <f>PVWatts_8.5kW!J8658</f>
        <v>0</v>
      </c>
      <c r="G8646" s="34">
        <f t="shared" si="402"/>
        <v>1.9268163952811623</v>
      </c>
      <c r="H8646" s="34">
        <f t="shared" si="403"/>
        <v>1.9268163952811623</v>
      </c>
      <c r="I8646" s="34">
        <f t="shared" si="404"/>
        <v>0</v>
      </c>
    </row>
    <row r="8647" spans="2:9" x14ac:dyDescent="0.25">
      <c r="B8647" s="9">
        <v>2021</v>
      </c>
      <c r="C8647" s="9">
        <v>12</v>
      </c>
      <c r="D8647" s="9">
        <v>22</v>
      </c>
      <c r="E8647" s="30">
        <f>I01_Avg!D8647</f>
        <v>1.8216373077466934</v>
      </c>
      <c r="F8647" s="30">
        <f>PVWatts_8.5kW!J8659</f>
        <v>0</v>
      </c>
      <c r="G8647" s="34">
        <f t="shared" si="402"/>
        <v>1.8216373077466934</v>
      </c>
      <c r="H8647" s="34">
        <f t="shared" si="403"/>
        <v>1.8216373077466934</v>
      </c>
      <c r="I8647" s="34">
        <f t="shared" si="404"/>
        <v>0</v>
      </c>
    </row>
    <row r="8648" spans="2:9" x14ac:dyDescent="0.25">
      <c r="B8648" s="9">
        <v>2021</v>
      </c>
      <c r="C8648" s="9">
        <v>12</v>
      </c>
      <c r="D8648" s="9">
        <v>23</v>
      </c>
      <c r="E8648" s="30">
        <f>I01_Avg!D8648</f>
        <v>1.7023258678945361</v>
      </c>
      <c r="F8648" s="30">
        <f>PVWatts_8.5kW!J8660</f>
        <v>0</v>
      </c>
      <c r="G8648" s="34">
        <f t="shared" si="402"/>
        <v>1.7023258678945361</v>
      </c>
      <c r="H8648" s="34">
        <f t="shared" si="403"/>
        <v>1.7023258678945361</v>
      </c>
      <c r="I8648" s="34">
        <f t="shared" si="404"/>
        <v>0</v>
      </c>
    </row>
    <row r="8649" spans="2:9" x14ac:dyDescent="0.25">
      <c r="B8649" s="9">
        <v>2021</v>
      </c>
      <c r="C8649" s="9">
        <v>12</v>
      </c>
      <c r="D8649" s="9">
        <v>0</v>
      </c>
      <c r="E8649" s="30">
        <f>I01_Avg!D8649</f>
        <v>1.5330740348509841</v>
      </c>
      <c r="F8649" s="30">
        <f>PVWatts_8.5kW!J8661</f>
        <v>0</v>
      </c>
      <c r="G8649" s="34">
        <f t="shared" si="402"/>
        <v>1.5330740348509841</v>
      </c>
      <c r="H8649" s="34">
        <f t="shared" si="403"/>
        <v>1.5330740348509841</v>
      </c>
      <c r="I8649" s="34">
        <f t="shared" si="404"/>
        <v>0</v>
      </c>
    </row>
    <row r="8650" spans="2:9" x14ac:dyDescent="0.25">
      <c r="B8650" s="9">
        <v>2021</v>
      </c>
      <c r="C8650" s="9">
        <v>12</v>
      </c>
      <c r="D8650" s="9">
        <v>1</v>
      </c>
      <c r="E8650" s="30">
        <f>I01_Avg!D8650</f>
        <v>1.4814150137814828</v>
      </c>
      <c r="F8650" s="30">
        <f>PVWatts_8.5kW!J8662</f>
        <v>0</v>
      </c>
      <c r="G8650" s="34">
        <f t="shared" ref="G8650:G8713" si="405">+E8650-F8650</f>
        <v>1.4814150137814828</v>
      </c>
      <c r="H8650" s="34">
        <f t="shared" ref="H8650:H8713" si="406">+IF(G8650&gt;0,G8650,0)</f>
        <v>1.4814150137814828</v>
      </c>
      <c r="I8650" s="34">
        <f t="shared" ref="I8650:I8713" si="407">+IF(G8650&lt;0,G8650,0)</f>
        <v>0</v>
      </c>
    </row>
    <row r="8651" spans="2:9" x14ac:dyDescent="0.25">
      <c r="B8651" s="9">
        <v>2021</v>
      </c>
      <c r="C8651" s="9">
        <v>12</v>
      </c>
      <c r="D8651" s="9">
        <v>2</v>
      </c>
      <c r="E8651" s="30">
        <f>I01_Avg!D8651</f>
        <v>1.4537419603058541</v>
      </c>
      <c r="F8651" s="30">
        <f>PVWatts_8.5kW!J8663</f>
        <v>0</v>
      </c>
      <c r="G8651" s="34">
        <f t="shared" si="405"/>
        <v>1.4537419603058541</v>
      </c>
      <c r="H8651" s="34">
        <f t="shared" si="406"/>
        <v>1.4537419603058541</v>
      </c>
      <c r="I8651" s="34">
        <f t="shared" si="407"/>
        <v>0</v>
      </c>
    </row>
    <row r="8652" spans="2:9" x14ac:dyDescent="0.25">
      <c r="B8652" s="9">
        <v>2021</v>
      </c>
      <c r="C8652" s="9">
        <v>12</v>
      </c>
      <c r="D8652" s="9">
        <v>3</v>
      </c>
      <c r="E8652" s="30">
        <f>I01_Avg!D8652</f>
        <v>1.4436927466604088</v>
      </c>
      <c r="F8652" s="30">
        <f>PVWatts_8.5kW!J8664</f>
        <v>0</v>
      </c>
      <c r="G8652" s="34">
        <f t="shared" si="405"/>
        <v>1.4436927466604088</v>
      </c>
      <c r="H8652" s="34">
        <f t="shared" si="406"/>
        <v>1.4436927466604088</v>
      </c>
      <c r="I8652" s="34">
        <f t="shared" si="407"/>
        <v>0</v>
      </c>
    </row>
    <row r="8653" spans="2:9" x14ac:dyDescent="0.25">
      <c r="B8653" s="9">
        <v>2021</v>
      </c>
      <c r="C8653" s="9">
        <v>12</v>
      </c>
      <c r="D8653" s="9">
        <v>4</v>
      </c>
      <c r="E8653" s="30">
        <f>I01_Avg!D8653</f>
        <v>1.520361526677616</v>
      </c>
      <c r="F8653" s="30">
        <f>PVWatts_8.5kW!J8665</f>
        <v>0</v>
      </c>
      <c r="G8653" s="34">
        <f t="shared" si="405"/>
        <v>1.520361526677616</v>
      </c>
      <c r="H8653" s="34">
        <f t="shared" si="406"/>
        <v>1.520361526677616</v>
      </c>
      <c r="I8653" s="34">
        <f t="shared" si="407"/>
        <v>0</v>
      </c>
    </row>
    <row r="8654" spans="2:9" x14ac:dyDescent="0.25">
      <c r="B8654" s="9">
        <v>2021</v>
      </c>
      <c r="C8654" s="9">
        <v>12</v>
      </c>
      <c r="D8654" s="9">
        <v>5</v>
      </c>
      <c r="E8654" s="30">
        <f>I01_Avg!D8654</f>
        <v>1.5596406065637896</v>
      </c>
      <c r="F8654" s="30">
        <f>PVWatts_8.5kW!J8666</f>
        <v>0</v>
      </c>
      <c r="G8654" s="34">
        <f t="shared" si="405"/>
        <v>1.5596406065637896</v>
      </c>
      <c r="H8654" s="34">
        <f t="shared" si="406"/>
        <v>1.5596406065637896</v>
      </c>
      <c r="I8654" s="34">
        <f t="shared" si="407"/>
        <v>0</v>
      </c>
    </row>
    <row r="8655" spans="2:9" x14ac:dyDescent="0.25">
      <c r="B8655" s="9">
        <v>2021</v>
      </c>
      <c r="C8655" s="9">
        <v>12</v>
      </c>
      <c r="D8655" s="9">
        <v>6</v>
      </c>
      <c r="E8655" s="30">
        <f>I01_Avg!D8655</f>
        <v>1.6526170000004548</v>
      </c>
      <c r="F8655" s="30">
        <f>PVWatts_8.5kW!J8667</f>
        <v>0</v>
      </c>
      <c r="G8655" s="34">
        <f t="shared" si="405"/>
        <v>1.6526170000004548</v>
      </c>
      <c r="H8655" s="34">
        <f t="shared" si="406"/>
        <v>1.6526170000004548</v>
      </c>
      <c r="I8655" s="34">
        <f t="shared" si="407"/>
        <v>0</v>
      </c>
    </row>
    <row r="8656" spans="2:9" x14ac:dyDescent="0.25">
      <c r="B8656" s="9">
        <v>2021</v>
      </c>
      <c r="C8656" s="9">
        <v>12</v>
      </c>
      <c r="D8656" s="9">
        <v>7</v>
      </c>
      <c r="E8656" s="30">
        <f>I01_Avg!D8656</f>
        <v>1.7735002930852475</v>
      </c>
      <c r="F8656" s="30">
        <f>PVWatts_8.5kW!J8668</f>
        <v>0</v>
      </c>
      <c r="G8656" s="34">
        <f t="shared" si="405"/>
        <v>1.7735002930852475</v>
      </c>
      <c r="H8656" s="34">
        <f t="shared" si="406"/>
        <v>1.7735002930852475</v>
      </c>
      <c r="I8656" s="34">
        <f t="shared" si="407"/>
        <v>0</v>
      </c>
    </row>
    <row r="8657" spans="2:9" x14ac:dyDescent="0.25">
      <c r="B8657" s="9">
        <v>2021</v>
      </c>
      <c r="C8657" s="9">
        <v>12</v>
      </c>
      <c r="D8657" s="9">
        <v>8</v>
      </c>
      <c r="E8657" s="30">
        <f>I01_Avg!D8657</f>
        <v>1.9757881359573275</v>
      </c>
      <c r="F8657" s="30">
        <f>PVWatts_8.5kW!J8669</f>
        <v>0</v>
      </c>
      <c r="G8657" s="34">
        <f t="shared" si="405"/>
        <v>1.9757881359573275</v>
      </c>
      <c r="H8657" s="34">
        <f t="shared" si="406"/>
        <v>1.9757881359573275</v>
      </c>
      <c r="I8657" s="34">
        <f t="shared" si="407"/>
        <v>0</v>
      </c>
    </row>
    <row r="8658" spans="2:9" x14ac:dyDescent="0.25">
      <c r="B8658" s="9">
        <v>2021</v>
      </c>
      <c r="C8658" s="9">
        <v>12</v>
      </c>
      <c r="D8658" s="9">
        <v>9</v>
      </c>
      <c r="E8658" s="30">
        <f>I01_Avg!D8658</f>
        <v>2.0309741938820056</v>
      </c>
      <c r="F8658" s="30">
        <f>PVWatts_8.5kW!J8670</f>
        <v>0.11336700000000001</v>
      </c>
      <c r="G8658" s="34">
        <f t="shared" si="405"/>
        <v>1.9176071938820056</v>
      </c>
      <c r="H8658" s="34">
        <f t="shared" si="406"/>
        <v>1.9176071938820056</v>
      </c>
      <c r="I8658" s="34">
        <f t="shared" si="407"/>
        <v>0</v>
      </c>
    </row>
    <row r="8659" spans="2:9" x14ac:dyDescent="0.25">
      <c r="B8659" s="9">
        <v>2021</v>
      </c>
      <c r="C8659" s="9">
        <v>12</v>
      </c>
      <c r="D8659" s="9">
        <v>10</v>
      </c>
      <c r="E8659" s="30">
        <f>I01_Avg!D8659</f>
        <v>2.035401338013485</v>
      </c>
      <c r="F8659" s="30">
        <f>PVWatts_8.5kW!J8671</f>
        <v>0.35355000000000003</v>
      </c>
      <c r="G8659" s="34">
        <f t="shared" si="405"/>
        <v>1.681851338013485</v>
      </c>
      <c r="H8659" s="34">
        <f t="shared" si="406"/>
        <v>1.681851338013485</v>
      </c>
      <c r="I8659" s="34">
        <f t="shared" si="407"/>
        <v>0</v>
      </c>
    </row>
    <row r="8660" spans="2:9" x14ac:dyDescent="0.25">
      <c r="B8660" s="9">
        <v>2021</v>
      </c>
      <c r="C8660" s="9">
        <v>12</v>
      </c>
      <c r="D8660" s="9">
        <v>11</v>
      </c>
      <c r="E8660" s="30">
        <f>I01_Avg!D8660</f>
        <v>1.9948517220850186</v>
      </c>
      <c r="F8660" s="30">
        <f>PVWatts_8.5kW!J8672</f>
        <v>0.50687400000000005</v>
      </c>
      <c r="G8660" s="34">
        <f t="shared" si="405"/>
        <v>1.4879777220850186</v>
      </c>
      <c r="H8660" s="34">
        <f t="shared" si="406"/>
        <v>1.4879777220850186</v>
      </c>
      <c r="I8660" s="34">
        <f t="shared" si="407"/>
        <v>0</v>
      </c>
    </row>
    <row r="8661" spans="2:9" x14ac:dyDescent="0.25">
      <c r="B8661" s="9">
        <v>2021</v>
      </c>
      <c r="C8661" s="9">
        <v>12</v>
      </c>
      <c r="D8661" s="9">
        <v>12</v>
      </c>
      <c r="E8661" s="30">
        <f>I01_Avg!D8661</f>
        <v>1.9504957156850211</v>
      </c>
      <c r="F8661" s="30">
        <f>PVWatts_8.5kW!J8673</f>
        <v>0.81048900000000001</v>
      </c>
      <c r="G8661" s="34">
        <f t="shared" si="405"/>
        <v>1.1400067156850211</v>
      </c>
      <c r="H8661" s="34">
        <f t="shared" si="406"/>
        <v>1.1400067156850211</v>
      </c>
      <c r="I8661" s="34">
        <f t="shared" si="407"/>
        <v>0</v>
      </c>
    </row>
    <row r="8662" spans="2:9" x14ac:dyDescent="0.25">
      <c r="B8662" s="9">
        <v>2021</v>
      </c>
      <c r="C8662" s="9">
        <v>12</v>
      </c>
      <c r="D8662" s="9">
        <v>13</v>
      </c>
      <c r="E8662" s="30">
        <f>I01_Avg!D8662</f>
        <v>1.8667209196969694</v>
      </c>
      <c r="F8662" s="30">
        <f>PVWatts_8.5kW!J8674</f>
        <v>0.27945999999999999</v>
      </c>
      <c r="G8662" s="34">
        <f t="shared" si="405"/>
        <v>1.5872609196969694</v>
      </c>
      <c r="H8662" s="34">
        <f t="shared" si="406"/>
        <v>1.5872609196969694</v>
      </c>
      <c r="I8662" s="34">
        <f t="shared" si="407"/>
        <v>0</v>
      </c>
    </row>
    <row r="8663" spans="2:9" x14ac:dyDescent="0.25">
      <c r="B8663" s="9">
        <v>2021</v>
      </c>
      <c r="C8663" s="9">
        <v>12</v>
      </c>
      <c r="D8663" s="9">
        <v>14</v>
      </c>
      <c r="E8663" s="30">
        <f>I01_Avg!D8663</f>
        <v>1.860904018434927</v>
      </c>
      <c r="F8663" s="30">
        <f>PVWatts_8.5kW!J8675</f>
        <v>0.24037500000000001</v>
      </c>
      <c r="G8663" s="34">
        <f t="shared" si="405"/>
        <v>1.620529018434927</v>
      </c>
      <c r="H8663" s="34">
        <f t="shared" si="406"/>
        <v>1.620529018434927</v>
      </c>
      <c r="I8663" s="34">
        <f t="shared" si="407"/>
        <v>0</v>
      </c>
    </row>
    <row r="8664" spans="2:9" x14ac:dyDescent="0.25">
      <c r="B8664" s="9">
        <v>2021</v>
      </c>
      <c r="C8664" s="9">
        <v>12</v>
      </c>
      <c r="D8664" s="9">
        <v>15</v>
      </c>
      <c r="E8664" s="30">
        <f>I01_Avg!D8664</f>
        <v>1.8633024057363918</v>
      </c>
      <c r="F8664" s="30">
        <f>PVWatts_8.5kW!J8676</f>
        <v>5.6718999999999999E-2</v>
      </c>
      <c r="G8664" s="34">
        <f t="shared" si="405"/>
        <v>1.8065834057363919</v>
      </c>
      <c r="H8664" s="34">
        <f t="shared" si="406"/>
        <v>1.8065834057363919</v>
      </c>
      <c r="I8664" s="34">
        <f t="shared" si="407"/>
        <v>0</v>
      </c>
    </row>
    <row r="8665" spans="2:9" x14ac:dyDescent="0.25">
      <c r="B8665" s="9">
        <v>2021</v>
      </c>
      <c r="C8665" s="9">
        <v>12</v>
      </c>
      <c r="D8665" s="9">
        <v>16</v>
      </c>
      <c r="E8665" s="30">
        <f>I01_Avg!D8665</f>
        <v>1.9094915825771468</v>
      </c>
      <c r="F8665" s="30">
        <f>PVWatts_8.5kW!J8677</f>
        <v>3.3697999999999999E-2</v>
      </c>
      <c r="G8665" s="34">
        <f t="shared" si="405"/>
        <v>1.8757935825771468</v>
      </c>
      <c r="H8665" s="34">
        <f t="shared" si="406"/>
        <v>1.8757935825771468</v>
      </c>
      <c r="I8665" s="34">
        <f t="shared" si="407"/>
        <v>0</v>
      </c>
    </row>
    <row r="8666" spans="2:9" x14ac:dyDescent="0.25">
      <c r="B8666" s="9">
        <v>2021</v>
      </c>
      <c r="C8666" s="9">
        <v>12</v>
      </c>
      <c r="D8666" s="9">
        <v>17</v>
      </c>
      <c r="E8666" s="30">
        <f>I01_Avg!D8666</f>
        <v>2.1453321822936138</v>
      </c>
      <c r="F8666" s="30">
        <f>PVWatts_8.5kW!J8678</f>
        <v>0</v>
      </c>
      <c r="G8666" s="34">
        <f t="shared" si="405"/>
        <v>2.1453321822936138</v>
      </c>
      <c r="H8666" s="34">
        <f t="shared" si="406"/>
        <v>2.1453321822936138</v>
      </c>
      <c r="I8666" s="34">
        <f t="shared" si="407"/>
        <v>0</v>
      </c>
    </row>
    <row r="8667" spans="2:9" x14ac:dyDescent="0.25">
      <c r="B8667" s="9">
        <v>2021</v>
      </c>
      <c r="C8667" s="9">
        <v>12</v>
      </c>
      <c r="D8667" s="9">
        <v>18</v>
      </c>
      <c r="E8667" s="30">
        <f>I01_Avg!D8667</f>
        <v>2.2667491357352185</v>
      </c>
      <c r="F8667" s="30">
        <f>PVWatts_8.5kW!J8679</f>
        <v>0</v>
      </c>
      <c r="G8667" s="34">
        <f t="shared" si="405"/>
        <v>2.2667491357352185</v>
      </c>
      <c r="H8667" s="34">
        <f t="shared" si="406"/>
        <v>2.2667491357352185</v>
      </c>
      <c r="I8667" s="34">
        <f t="shared" si="407"/>
        <v>0</v>
      </c>
    </row>
    <row r="8668" spans="2:9" x14ac:dyDescent="0.25">
      <c r="B8668" s="9">
        <v>2021</v>
      </c>
      <c r="C8668" s="9">
        <v>12</v>
      </c>
      <c r="D8668" s="9">
        <v>19</v>
      </c>
      <c r="E8668" s="30">
        <f>I01_Avg!D8668</f>
        <v>2.2130960373130688</v>
      </c>
      <c r="F8668" s="30">
        <f>PVWatts_8.5kW!J8680</f>
        <v>0</v>
      </c>
      <c r="G8668" s="34">
        <f t="shared" si="405"/>
        <v>2.2130960373130688</v>
      </c>
      <c r="H8668" s="34">
        <f t="shared" si="406"/>
        <v>2.2130960373130688</v>
      </c>
      <c r="I8668" s="34">
        <f t="shared" si="407"/>
        <v>0</v>
      </c>
    </row>
    <row r="8669" spans="2:9" x14ac:dyDescent="0.25">
      <c r="B8669" s="9">
        <v>2021</v>
      </c>
      <c r="C8669" s="9">
        <v>12</v>
      </c>
      <c r="D8669" s="9">
        <v>20</v>
      </c>
      <c r="E8669" s="30">
        <f>I01_Avg!D8669</f>
        <v>2.1574528872152436</v>
      </c>
      <c r="F8669" s="30">
        <f>PVWatts_8.5kW!J8681</f>
        <v>0</v>
      </c>
      <c r="G8669" s="34">
        <f t="shared" si="405"/>
        <v>2.1574528872152436</v>
      </c>
      <c r="H8669" s="34">
        <f t="shared" si="406"/>
        <v>2.1574528872152436</v>
      </c>
      <c r="I8669" s="34">
        <f t="shared" si="407"/>
        <v>0</v>
      </c>
    </row>
    <row r="8670" spans="2:9" x14ac:dyDescent="0.25">
      <c r="B8670" s="9">
        <v>2021</v>
      </c>
      <c r="C8670" s="9">
        <v>12</v>
      </c>
      <c r="D8670" s="9">
        <v>21</v>
      </c>
      <c r="E8670" s="30">
        <f>I01_Avg!D8670</f>
        <v>2.0511323219097308</v>
      </c>
      <c r="F8670" s="30">
        <f>PVWatts_8.5kW!J8682</f>
        <v>0</v>
      </c>
      <c r="G8670" s="34">
        <f t="shared" si="405"/>
        <v>2.0511323219097308</v>
      </c>
      <c r="H8670" s="34">
        <f t="shared" si="406"/>
        <v>2.0511323219097308</v>
      </c>
      <c r="I8670" s="34">
        <f t="shared" si="407"/>
        <v>0</v>
      </c>
    </row>
    <row r="8671" spans="2:9" x14ac:dyDescent="0.25">
      <c r="B8671" s="9">
        <v>2021</v>
      </c>
      <c r="C8671" s="9">
        <v>12</v>
      </c>
      <c r="D8671" s="9">
        <v>22</v>
      </c>
      <c r="E8671" s="30">
        <f>I01_Avg!D8671</f>
        <v>1.8831022665369435</v>
      </c>
      <c r="F8671" s="30">
        <f>PVWatts_8.5kW!J8683</f>
        <v>0</v>
      </c>
      <c r="G8671" s="34">
        <f t="shared" si="405"/>
        <v>1.8831022665369435</v>
      </c>
      <c r="H8671" s="34">
        <f t="shared" si="406"/>
        <v>1.8831022665369435</v>
      </c>
      <c r="I8671" s="34">
        <f t="shared" si="407"/>
        <v>0</v>
      </c>
    </row>
    <row r="8672" spans="2:9" x14ac:dyDescent="0.25">
      <c r="B8672" s="9">
        <v>2021</v>
      </c>
      <c r="C8672" s="9">
        <v>12</v>
      </c>
      <c r="D8672" s="9">
        <v>23</v>
      </c>
      <c r="E8672" s="30">
        <f>I01_Avg!D8672</f>
        <v>1.7780595263750665</v>
      </c>
      <c r="F8672" s="30">
        <f>PVWatts_8.5kW!J8684</f>
        <v>0</v>
      </c>
      <c r="G8672" s="34">
        <f t="shared" si="405"/>
        <v>1.7780595263750665</v>
      </c>
      <c r="H8672" s="34">
        <f t="shared" si="406"/>
        <v>1.7780595263750665</v>
      </c>
      <c r="I8672" s="34">
        <f t="shared" si="407"/>
        <v>0</v>
      </c>
    </row>
    <row r="8673" spans="2:9" x14ac:dyDescent="0.25">
      <c r="B8673" s="9">
        <v>2021</v>
      </c>
      <c r="C8673" s="9">
        <v>12</v>
      </c>
      <c r="D8673" s="9">
        <v>0</v>
      </c>
      <c r="E8673" s="30">
        <f>I01_Avg!D8673</f>
        <v>1.6732301375540191</v>
      </c>
      <c r="F8673" s="30">
        <f>PVWatts_8.5kW!J8685</f>
        <v>0</v>
      </c>
      <c r="G8673" s="34">
        <f t="shared" si="405"/>
        <v>1.6732301375540191</v>
      </c>
      <c r="H8673" s="34">
        <f t="shared" si="406"/>
        <v>1.6732301375540191</v>
      </c>
      <c r="I8673" s="34">
        <f t="shared" si="407"/>
        <v>0</v>
      </c>
    </row>
    <row r="8674" spans="2:9" x14ac:dyDescent="0.25">
      <c r="B8674" s="9">
        <v>2021</v>
      </c>
      <c r="C8674" s="9">
        <v>12</v>
      </c>
      <c r="D8674" s="9">
        <v>1</v>
      </c>
      <c r="E8674" s="30">
        <f>I01_Avg!D8674</f>
        <v>1.6297895896499788</v>
      </c>
      <c r="F8674" s="30">
        <f>PVWatts_8.5kW!J8686</f>
        <v>0</v>
      </c>
      <c r="G8674" s="34">
        <f t="shared" si="405"/>
        <v>1.6297895896499788</v>
      </c>
      <c r="H8674" s="34">
        <f t="shared" si="406"/>
        <v>1.6297895896499788</v>
      </c>
      <c r="I8674" s="34">
        <f t="shared" si="407"/>
        <v>0</v>
      </c>
    </row>
    <row r="8675" spans="2:9" x14ac:dyDescent="0.25">
      <c r="B8675" s="9">
        <v>2021</v>
      </c>
      <c r="C8675" s="9">
        <v>12</v>
      </c>
      <c r="D8675" s="9">
        <v>2</v>
      </c>
      <c r="E8675" s="30">
        <f>I01_Avg!D8675</f>
        <v>1.6518273422079288</v>
      </c>
      <c r="F8675" s="30">
        <f>PVWatts_8.5kW!J8687</f>
        <v>0</v>
      </c>
      <c r="G8675" s="34">
        <f t="shared" si="405"/>
        <v>1.6518273422079288</v>
      </c>
      <c r="H8675" s="34">
        <f t="shared" si="406"/>
        <v>1.6518273422079288</v>
      </c>
      <c r="I8675" s="34">
        <f t="shared" si="407"/>
        <v>0</v>
      </c>
    </row>
    <row r="8676" spans="2:9" x14ac:dyDescent="0.25">
      <c r="B8676" s="9">
        <v>2021</v>
      </c>
      <c r="C8676" s="9">
        <v>12</v>
      </c>
      <c r="D8676" s="9">
        <v>3</v>
      </c>
      <c r="E8676" s="30">
        <f>I01_Avg!D8676</f>
        <v>1.6683866404744738</v>
      </c>
      <c r="F8676" s="30">
        <f>PVWatts_8.5kW!J8688</f>
        <v>0</v>
      </c>
      <c r="G8676" s="34">
        <f t="shared" si="405"/>
        <v>1.6683866404744738</v>
      </c>
      <c r="H8676" s="34">
        <f t="shared" si="406"/>
        <v>1.6683866404744738</v>
      </c>
      <c r="I8676" s="34">
        <f t="shared" si="407"/>
        <v>0</v>
      </c>
    </row>
    <row r="8677" spans="2:9" x14ac:dyDescent="0.25">
      <c r="B8677" s="9">
        <v>2021</v>
      </c>
      <c r="C8677" s="9">
        <v>12</v>
      </c>
      <c r="D8677" s="9">
        <v>4</v>
      </c>
      <c r="E8677" s="30">
        <f>I01_Avg!D8677</f>
        <v>1.7045074685277799</v>
      </c>
      <c r="F8677" s="30">
        <f>PVWatts_8.5kW!J8689</f>
        <v>0</v>
      </c>
      <c r="G8677" s="34">
        <f t="shared" si="405"/>
        <v>1.7045074685277799</v>
      </c>
      <c r="H8677" s="34">
        <f t="shared" si="406"/>
        <v>1.7045074685277799</v>
      </c>
      <c r="I8677" s="34">
        <f t="shared" si="407"/>
        <v>0</v>
      </c>
    </row>
    <row r="8678" spans="2:9" x14ac:dyDescent="0.25">
      <c r="B8678" s="9">
        <v>2021</v>
      </c>
      <c r="C8678" s="9">
        <v>12</v>
      </c>
      <c r="D8678" s="9">
        <v>5</v>
      </c>
      <c r="E8678" s="30">
        <f>I01_Avg!D8678</f>
        <v>1.7738291954703183</v>
      </c>
      <c r="F8678" s="30">
        <f>PVWatts_8.5kW!J8690</f>
        <v>0</v>
      </c>
      <c r="G8678" s="34">
        <f t="shared" si="405"/>
        <v>1.7738291954703183</v>
      </c>
      <c r="H8678" s="34">
        <f t="shared" si="406"/>
        <v>1.7738291954703183</v>
      </c>
      <c r="I8678" s="34">
        <f t="shared" si="407"/>
        <v>0</v>
      </c>
    </row>
    <row r="8679" spans="2:9" x14ac:dyDescent="0.25">
      <c r="B8679" s="9">
        <v>2021</v>
      </c>
      <c r="C8679" s="9">
        <v>12</v>
      </c>
      <c r="D8679" s="9">
        <v>6</v>
      </c>
      <c r="E8679" s="30">
        <f>I01_Avg!D8679</f>
        <v>1.9542508516726631</v>
      </c>
      <c r="F8679" s="30">
        <f>PVWatts_8.5kW!J8691</f>
        <v>0</v>
      </c>
      <c r="G8679" s="34">
        <f t="shared" si="405"/>
        <v>1.9542508516726631</v>
      </c>
      <c r="H8679" s="34">
        <f t="shared" si="406"/>
        <v>1.9542508516726631</v>
      </c>
      <c r="I8679" s="34">
        <f t="shared" si="407"/>
        <v>0</v>
      </c>
    </row>
    <row r="8680" spans="2:9" x14ac:dyDescent="0.25">
      <c r="B8680" s="9">
        <v>2021</v>
      </c>
      <c r="C8680" s="9">
        <v>12</v>
      </c>
      <c r="D8680" s="9">
        <v>7</v>
      </c>
      <c r="E8680" s="30">
        <f>I01_Avg!D8680</f>
        <v>2.1022551649703529</v>
      </c>
      <c r="F8680" s="30">
        <f>PVWatts_8.5kW!J8692</f>
        <v>0</v>
      </c>
      <c r="G8680" s="34">
        <f t="shared" si="405"/>
        <v>2.1022551649703529</v>
      </c>
      <c r="H8680" s="34">
        <f t="shared" si="406"/>
        <v>2.1022551649703529</v>
      </c>
      <c r="I8680" s="34">
        <f t="shared" si="407"/>
        <v>0</v>
      </c>
    </row>
    <row r="8681" spans="2:9" x14ac:dyDescent="0.25">
      <c r="B8681" s="9">
        <v>2021</v>
      </c>
      <c r="C8681" s="9">
        <v>12</v>
      </c>
      <c r="D8681" s="9">
        <v>8</v>
      </c>
      <c r="E8681" s="30">
        <f>I01_Avg!D8681</f>
        <v>2.1134844303042897</v>
      </c>
      <c r="F8681" s="30">
        <f>PVWatts_8.5kW!J8693</f>
        <v>0</v>
      </c>
      <c r="G8681" s="34">
        <f t="shared" si="405"/>
        <v>2.1134844303042897</v>
      </c>
      <c r="H8681" s="34">
        <f t="shared" si="406"/>
        <v>2.1134844303042897</v>
      </c>
      <c r="I8681" s="34">
        <f t="shared" si="407"/>
        <v>0</v>
      </c>
    </row>
    <row r="8682" spans="2:9" x14ac:dyDescent="0.25">
      <c r="B8682" s="9">
        <v>2021</v>
      </c>
      <c r="C8682" s="9">
        <v>12</v>
      </c>
      <c r="D8682" s="9">
        <v>9</v>
      </c>
      <c r="E8682" s="30">
        <f>I01_Avg!D8682</f>
        <v>2.0816242757652708</v>
      </c>
      <c r="F8682" s="30">
        <f>PVWatts_8.5kW!J8694</f>
        <v>5.6153000000000002E-2</v>
      </c>
      <c r="G8682" s="34">
        <f t="shared" si="405"/>
        <v>2.0254712757652706</v>
      </c>
      <c r="H8682" s="34">
        <f t="shared" si="406"/>
        <v>2.0254712757652706</v>
      </c>
      <c r="I8682" s="34">
        <f t="shared" si="407"/>
        <v>0</v>
      </c>
    </row>
    <row r="8683" spans="2:9" x14ac:dyDescent="0.25">
      <c r="B8683" s="9">
        <v>2021</v>
      </c>
      <c r="C8683" s="9">
        <v>12</v>
      </c>
      <c r="D8683" s="9">
        <v>10</v>
      </c>
      <c r="E8683" s="30">
        <f>I01_Avg!D8683</f>
        <v>2.0966684356610661</v>
      </c>
      <c r="F8683" s="30">
        <f>PVWatts_8.5kW!J8695</f>
        <v>2.3835770000000003</v>
      </c>
      <c r="G8683" s="34">
        <f t="shared" si="405"/>
        <v>-0.28690856433893419</v>
      </c>
      <c r="H8683" s="34">
        <f t="shared" si="406"/>
        <v>0</v>
      </c>
      <c r="I8683" s="34">
        <f t="shared" si="407"/>
        <v>-0.28690856433893419</v>
      </c>
    </row>
    <row r="8684" spans="2:9" x14ac:dyDescent="0.25">
      <c r="B8684" s="9">
        <v>2021</v>
      </c>
      <c r="C8684" s="9">
        <v>12</v>
      </c>
      <c r="D8684" s="9">
        <v>11</v>
      </c>
      <c r="E8684" s="30">
        <f>I01_Avg!D8684</f>
        <v>2.0904194596452528</v>
      </c>
      <c r="F8684" s="30">
        <f>PVWatts_8.5kW!J8696</f>
        <v>0.83260599999999996</v>
      </c>
      <c r="G8684" s="34">
        <f t="shared" si="405"/>
        <v>1.2578134596452528</v>
      </c>
      <c r="H8684" s="34">
        <f t="shared" si="406"/>
        <v>1.2578134596452528</v>
      </c>
      <c r="I8684" s="34">
        <f t="shared" si="407"/>
        <v>0</v>
      </c>
    </row>
    <row r="8685" spans="2:9" x14ac:dyDescent="0.25">
      <c r="B8685" s="9">
        <v>2021</v>
      </c>
      <c r="C8685" s="9">
        <v>12</v>
      </c>
      <c r="D8685" s="9">
        <v>12</v>
      </c>
      <c r="E8685" s="30">
        <f>I01_Avg!D8685</f>
        <v>2.0285418463948361</v>
      </c>
      <c r="F8685" s="30">
        <f>PVWatts_8.5kW!J8697</f>
        <v>1.2225039999999998</v>
      </c>
      <c r="G8685" s="34">
        <f t="shared" si="405"/>
        <v>0.80603784639483633</v>
      </c>
      <c r="H8685" s="34">
        <f t="shared" si="406"/>
        <v>0.80603784639483633</v>
      </c>
      <c r="I8685" s="34">
        <f t="shared" si="407"/>
        <v>0</v>
      </c>
    </row>
    <row r="8686" spans="2:9" x14ac:dyDescent="0.25">
      <c r="B8686" s="9">
        <v>2021</v>
      </c>
      <c r="C8686" s="9">
        <v>12</v>
      </c>
      <c r="D8686" s="9">
        <v>13</v>
      </c>
      <c r="E8686" s="30">
        <f>I01_Avg!D8686</f>
        <v>1.9791655792791574</v>
      </c>
      <c r="F8686" s="30">
        <f>PVWatts_8.5kW!J8698</f>
        <v>1.6298330000000001</v>
      </c>
      <c r="G8686" s="34">
        <f t="shared" si="405"/>
        <v>0.34933257927915728</v>
      </c>
      <c r="H8686" s="34">
        <f t="shared" si="406"/>
        <v>0.34933257927915728</v>
      </c>
      <c r="I8686" s="34">
        <f t="shared" si="407"/>
        <v>0</v>
      </c>
    </row>
    <row r="8687" spans="2:9" x14ac:dyDescent="0.25">
      <c r="B8687" s="9">
        <v>2021</v>
      </c>
      <c r="C8687" s="9">
        <v>12</v>
      </c>
      <c r="D8687" s="9">
        <v>14</v>
      </c>
      <c r="E8687" s="30">
        <f>I01_Avg!D8687</f>
        <v>1.8849718452132658</v>
      </c>
      <c r="F8687" s="30">
        <f>PVWatts_8.5kW!J8699</f>
        <v>0.44759300000000002</v>
      </c>
      <c r="G8687" s="34">
        <f t="shared" si="405"/>
        <v>1.4373788452132659</v>
      </c>
      <c r="H8687" s="34">
        <f t="shared" si="406"/>
        <v>1.4373788452132659</v>
      </c>
      <c r="I8687" s="34">
        <f t="shared" si="407"/>
        <v>0</v>
      </c>
    </row>
    <row r="8688" spans="2:9" x14ac:dyDescent="0.25">
      <c r="B8688" s="9">
        <v>2021</v>
      </c>
      <c r="C8688" s="9">
        <v>12</v>
      </c>
      <c r="D8688" s="9">
        <v>15</v>
      </c>
      <c r="E8688" s="30">
        <f>I01_Avg!D8688</f>
        <v>1.9412283839616868</v>
      </c>
      <c r="F8688" s="30">
        <f>PVWatts_8.5kW!J8700</f>
        <v>5.5604999999999995E-2</v>
      </c>
      <c r="G8688" s="34">
        <f t="shared" si="405"/>
        <v>1.8856233839616869</v>
      </c>
      <c r="H8688" s="34">
        <f t="shared" si="406"/>
        <v>1.8856233839616869</v>
      </c>
      <c r="I8688" s="34">
        <f t="shared" si="407"/>
        <v>0</v>
      </c>
    </row>
    <row r="8689" spans="2:9" x14ac:dyDescent="0.25">
      <c r="B8689" s="9">
        <v>2021</v>
      </c>
      <c r="C8689" s="9">
        <v>12</v>
      </c>
      <c r="D8689" s="9">
        <v>16</v>
      </c>
      <c r="E8689" s="30">
        <f>I01_Avg!D8689</f>
        <v>2.1362811805177762</v>
      </c>
      <c r="F8689" s="30">
        <f>PVWatts_8.5kW!J8701</f>
        <v>9.9869999999999994E-3</v>
      </c>
      <c r="G8689" s="34">
        <f t="shared" si="405"/>
        <v>2.126294180517776</v>
      </c>
      <c r="H8689" s="34">
        <f t="shared" si="406"/>
        <v>2.126294180517776</v>
      </c>
      <c r="I8689" s="34">
        <f t="shared" si="407"/>
        <v>0</v>
      </c>
    </row>
    <row r="8690" spans="2:9" x14ac:dyDescent="0.25">
      <c r="B8690" s="9">
        <v>2021</v>
      </c>
      <c r="C8690" s="9">
        <v>12</v>
      </c>
      <c r="D8690" s="9">
        <v>17</v>
      </c>
      <c r="E8690" s="30">
        <f>I01_Avg!D8690</f>
        <v>2.2196383361051586</v>
      </c>
      <c r="F8690" s="30">
        <f>PVWatts_8.5kW!J8702</f>
        <v>0</v>
      </c>
      <c r="G8690" s="34">
        <f t="shared" si="405"/>
        <v>2.2196383361051586</v>
      </c>
      <c r="H8690" s="34">
        <f t="shared" si="406"/>
        <v>2.2196383361051586</v>
      </c>
      <c r="I8690" s="34">
        <f t="shared" si="407"/>
        <v>0</v>
      </c>
    </row>
    <row r="8691" spans="2:9" x14ac:dyDescent="0.25">
      <c r="B8691" s="9">
        <v>2021</v>
      </c>
      <c r="C8691" s="9">
        <v>12</v>
      </c>
      <c r="D8691" s="9">
        <v>18</v>
      </c>
      <c r="E8691" s="30">
        <f>I01_Avg!D8691</f>
        <v>2.3958624950305172</v>
      </c>
      <c r="F8691" s="30">
        <f>PVWatts_8.5kW!J8703</f>
        <v>0</v>
      </c>
      <c r="G8691" s="34">
        <f t="shared" si="405"/>
        <v>2.3958624950305172</v>
      </c>
      <c r="H8691" s="34">
        <f t="shared" si="406"/>
        <v>2.3958624950305172</v>
      </c>
      <c r="I8691" s="34">
        <f t="shared" si="407"/>
        <v>0</v>
      </c>
    </row>
    <row r="8692" spans="2:9" x14ac:dyDescent="0.25">
      <c r="B8692" s="9">
        <v>2021</v>
      </c>
      <c r="C8692" s="9">
        <v>12</v>
      </c>
      <c r="D8692" s="9">
        <v>19</v>
      </c>
      <c r="E8692" s="30">
        <f>I01_Avg!D8692</f>
        <v>2.3351568105967795</v>
      </c>
      <c r="F8692" s="30">
        <f>PVWatts_8.5kW!J8704</f>
        <v>0</v>
      </c>
      <c r="G8692" s="34">
        <f t="shared" si="405"/>
        <v>2.3351568105967795</v>
      </c>
      <c r="H8692" s="34">
        <f t="shared" si="406"/>
        <v>2.3351568105967795</v>
      </c>
      <c r="I8692" s="34">
        <f t="shared" si="407"/>
        <v>0</v>
      </c>
    </row>
    <row r="8693" spans="2:9" x14ac:dyDescent="0.25">
      <c r="B8693" s="9">
        <v>2021</v>
      </c>
      <c r="C8693" s="9">
        <v>12</v>
      </c>
      <c r="D8693" s="9">
        <v>20</v>
      </c>
      <c r="E8693" s="30">
        <f>I01_Avg!D8693</f>
        <v>2.2158978713884321</v>
      </c>
      <c r="F8693" s="30">
        <f>PVWatts_8.5kW!J8705</f>
        <v>0</v>
      </c>
      <c r="G8693" s="34">
        <f t="shared" si="405"/>
        <v>2.2158978713884321</v>
      </c>
      <c r="H8693" s="34">
        <f t="shared" si="406"/>
        <v>2.2158978713884321</v>
      </c>
      <c r="I8693" s="34">
        <f t="shared" si="407"/>
        <v>0</v>
      </c>
    </row>
    <row r="8694" spans="2:9" x14ac:dyDescent="0.25">
      <c r="B8694" s="9">
        <v>2021</v>
      </c>
      <c r="C8694" s="9">
        <v>12</v>
      </c>
      <c r="D8694" s="9">
        <v>21</v>
      </c>
      <c r="E8694" s="30">
        <f>I01_Avg!D8694</f>
        <v>2.0947820398359482</v>
      </c>
      <c r="F8694" s="30">
        <f>PVWatts_8.5kW!J8706</f>
        <v>0</v>
      </c>
      <c r="G8694" s="34">
        <f t="shared" si="405"/>
        <v>2.0947820398359482</v>
      </c>
      <c r="H8694" s="34">
        <f t="shared" si="406"/>
        <v>2.0947820398359482</v>
      </c>
      <c r="I8694" s="34">
        <f t="shared" si="407"/>
        <v>0</v>
      </c>
    </row>
    <row r="8695" spans="2:9" x14ac:dyDescent="0.25">
      <c r="B8695" s="9">
        <v>2021</v>
      </c>
      <c r="C8695" s="9">
        <v>12</v>
      </c>
      <c r="D8695" s="9">
        <v>22</v>
      </c>
      <c r="E8695" s="30">
        <f>I01_Avg!D8695</f>
        <v>1.9467848021267815</v>
      </c>
      <c r="F8695" s="30">
        <f>PVWatts_8.5kW!J8707</f>
        <v>0</v>
      </c>
      <c r="G8695" s="34">
        <f t="shared" si="405"/>
        <v>1.9467848021267815</v>
      </c>
      <c r="H8695" s="34">
        <f t="shared" si="406"/>
        <v>1.9467848021267815</v>
      </c>
      <c r="I8695" s="34">
        <f t="shared" si="407"/>
        <v>0</v>
      </c>
    </row>
    <row r="8696" spans="2:9" x14ac:dyDescent="0.25">
      <c r="B8696" s="9">
        <v>2021</v>
      </c>
      <c r="C8696" s="9">
        <v>12</v>
      </c>
      <c r="D8696" s="9">
        <v>23</v>
      </c>
      <c r="E8696" s="30">
        <f>I01_Avg!D8696</f>
        <v>1.7246352506531775</v>
      </c>
      <c r="F8696" s="30">
        <f>PVWatts_8.5kW!J8708</f>
        <v>0</v>
      </c>
      <c r="G8696" s="34">
        <f t="shared" si="405"/>
        <v>1.7246352506531775</v>
      </c>
      <c r="H8696" s="34">
        <f t="shared" si="406"/>
        <v>1.7246352506531775</v>
      </c>
      <c r="I8696" s="34">
        <f t="shared" si="407"/>
        <v>0</v>
      </c>
    </row>
    <row r="8697" spans="2:9" x14ac:dyDescent="0.25">
      <c r="B8697" s="9">
        <v>2021</v>
      </c>
      <c r="C8697" s="9">
        <v>12</v>
      </c>
      <c r="D8697" s="9">
        <v>0</v>
      </c>
      <c r="E8697" s="30">
        <f>I01_Avg!D8697</f>
        <v>1.7348265269189922</v>
      </c>
      <c r="F8697" s="30">
        <f>PVWatts_8.5kW!J8709</f>
        <v>0</v>
      </c>
      <c r="G8697" s="34">
        <f t="shared" si="405"/>
        <v>1.7348265269189922</v>
      </c>
      <c r="H8697" s="34">
        <f t="shared" si="406"/>
        <v>1.7348265269189922</v>
      </c>
      <c r="I8697" s="34">
        <f t="shared" si="407"/>
        <v>0</v>
      </c>
    </row>
    <row r="8698" spans="2:9" x14ac:dyDescent="0.25">
      <c r="B8698" s="9">
        <v>2021</v>
      </c>
      <c r="C8698" s="9">
        <v>12</v>
      </c>
      <c r="D8698" s="9">
        <v>1</v>
      </c>
      <c r="E8698" s="30">
        <f>I01_Avg!D8698</f>
        <v>1.6556836606102716</v>
      </c>
      <c r="F8698" s="30">
        <f>PVWatts_8.5kW!J8710</f>
        <v>0</v>
      </c>
      <c r="G8698" s="34">
        <f t="shared" si="405"/>
        <v>1.6556836606102716</v>
      </c>
      <c r="H8698" s="34">
        <f t="shared" si="406"/>
        <v>1.6556836606102716</v>
      </c>
      <c r="I8698" s="34">
        <f t="shared" si="407"/>
        <v>0</v>
      </c>
    </row>
    <row r="8699" spans="2:9" x14ac:dyDescent="0.25">
      <c r="B8699" s="9">
        <v>2021</v>
      </c>
      <c r="C8699" s="9">
        <v>12</v>
      </c>
      <c r="D8699" s="9">
        <v>2</v>
      </c>
      <c r="E8699" s="30">
        <f>I01_Avg!D8699</f>
        <v>1.5983047997757474</v>
      </c>
      <c r="F8699" s="30">
        <f>PVWatts_8.5kW!J8711</f>
        <v>0</v>
      </c>
      <c r="G8699" s="34">
        <f t="shared" si="405"/>
        <v>1.5983047997757474</v>
      </c>
      <c r="H8699" s="34">
        <f t="shared" si="406"/>
        <v>1.5983047997757474</v>
      </c>
      <c r="I8699" s="34">
        <f t="shared" si="407"/>
        <v>0</v>
      </c>
    </row>
    <row r="8700" spans="2:9" x14ac:dyDescent="0.25">
      <c r="B8700" s="9">
        <v>2021</v>
      </c>
      <c r="C8700" s="9">
        <v>12</v>
      </c>
      <c r="D8700" s="9">
        <v>3</v>
      </c>
      <c r="E8700" s="30">
        <f>I01_Avg!D8700</f>
        <v>1.6440041292744711</v>
      </c>
      <c r="F8700" s="30">
        <f>PVWatts_8.5kW!J8712</f>
        <v>0</v>
      </c>
      <c r="G8700" s="34">
        <f t="shared" si="405"/>
        <v>1.6440041292744711</v>
      </c>
      <c r="H8700" s="34">
        <f t="shared" si="406"/>
        <v>1.6440041292744711</v>
      </c>
      <c r="I8700" s="34">
        <f t="shared" si="407"/>
        <v>0</v>
      </c>
    </row>
    <row r="8701" spans="2:9" x14ac:dyDescent="0.25">
      <c r="B8701" s="9">
        <v>2021</v>
      </c>
      <c r="C8701" s="9">
        <v>12</v>
      </c>
      <c r="D8701" s="9">
        <v>4</v>
      </c>
      <c r="E8701" s="30">
        <f>I01_Avg!D8701</f>
        <v>1.7193342137662686</v>
      </c>
      <c r="F8701" s="30">
        <f>PVWatts_8.5kW!J8713</f>
        <v>0</v>
      </c>
      <c r="G8701" s="34">
        <f t="shared" si="405"/>
        <v>1.7193342137662686</v>
      </c>
      <c r="H8701" s="34">
        <f t="shared" si="406"/>
        <v>1.7193342137662686</v>
      </c>
      <c r="I8701" s="34">
        <f t="shared" si="407"/>
        <v>0</v>
      </c>
    </row>
    <row r="8702" spans="2:9" x14ac:dyDescent="0.25">
      <c r="B8702" s="9">
        <v>2021</v>
      </c>
      <c r="C8702" s="9">
        <v>12</v>
      </c>
      <c r="D8702" s="9">
        <v>5</v>
      </c>
      <c r="E8702" s="30">
        <f>I01_Avg!D8702</f>
        <v>1.7459461642083638</v>
      </c>
      <c r="F8702" s="30">
        <f>PVWatts_8.5kW!J8714</f>
        <v>0</v>
      </c>
      <c r="G8702" s="34">
        <f t="shared" si="405"/>
        <v>1.7459461642083638</v>
      </c>
      <c r="H8702" s="34">
        <f t="shared" si="406"/>
        <v>1.7459461642083638</v>
      </c>
      <c r="I8702" s="34">
        <f t="shared" si="407"/>
        <v>0</v>
      </c>
    </row>
    <row r="8703" spans="2:9" x14ac:dyDescent="0.25">
      <c r="B8703" s="9">
        <v>2021</v>
      </c>
      <c r="C8703" s="9">
        <v>12</v>
      </c>
      <c r="D8703" s="9">
        <v>6</v>
      </c>
      <c r="E8703" s="30">
        <f>I01_Avg!D8703</f>
        <v>1.8520191863634257</v>
      </c>
      <c r="F8703" s="30">
        <f>PVWatts_8.5kW!J8715</f>
        <v>0</v>
      </c>
      <c r="G8703" s="34">
        <f t="shared" si="405"/>
        <v>1.8520191863634257</v>
      </c>
      <c r="H8703" s="34">
        <f t="shared" si="406"/>
        <v>1.8520191863634257</v>
      </c>
      <c r="I8703" s="34">
        <f t="shared" si="407"/>
        <v>0</v>
      </c>
    </row>
    <row r="8704" spans="2:9" x14ac:dyDescent="0.25">
      <c r="B8704" s="9">
        <v>2021</v>
      </c>
      <c r="C8704" s="9">
        <v>12</v>
      </c>
      <c r="D8704" s="9">
        <v>7</v>
      </c>
      <c r="E8704" s="30">
        <f>I01_Avg!D8704</f>
        <v>1.9980901409096656</v>
      </c>
      <c r="F8704" s="30">
        <f>PVWatts_8.5kW!J8716</f>
        <v>0</v>
      </c>
      <c r="G8704" s="34">
        <f t="shared" si="405"/>
        <v>1.9980901409096656</v>
      </c>
      <c r="H8704" s="34">
        <f t="shared" si="406"/>
        <v>1.9980901409096656</v>
      </c>
      <c r="I8704" s="34">
        <f t="shared" si="407"/>
        <v>0</v>
      </c>
    </row>
    <row r="8705" spans="2:9" x14ac:dyDescent="0.25">
      <c r="B8705" s="9">
        <v>2021</v>
      </c>
      <c r="C8705" s="9">
        <v>12</v>
      </c>
      <c r="D8705" s="9">
        <v>8</v>
      </c>
      <c r="E8705" s="30">
        <f>I01_Avg!D8705</f>
        <v>2.1665827481898994</v>
      </c>
      <c r="F8705" s="30">
        <f>PVWatts_8.5kW!J8717</f>
        <v>0</v>
      </c>
      <c r="G8705" s="34">
        <f t="shared" si="405"/>
        <v>2.1665827481898994</v>
      </c>
      <c r="H8705" s="34">
        <f t="shared" si="406"/>
        <v>2.1665827481898994</v>
      </c>
      <c r="I8705" s="34">
        <f t="shared" si="407"/>
        <v>0</v>
      </c>
    </row>
    <row r="8706" spans="2:9" x14ac:dyDescent="0.25">
      <c r="B8706" s="9">
        <v>2021</v>
      </c>
      <c r="C8706" s="9">
        <v>12</v>
      </c>
      <c r="D8706" s="9">
        <v>9</v>
      </c>
      <c r="E8706" s="30">
        <f>I01_Avg!D8706</f>
        <v>2.1988107139466462</v>
      </c>
      <c r="F8706" s="30">
        <f>PVWatts_8.5kW!J8718</f>
        <v>7.0971000000000006E-2</v>
      </c>
      <c r="G8706" s="34">
        <f t="shared" si="405"/>
        <v>2.1278397139466461</v>
      </c>
      <c r="H8706" s="34">
        <f t="shared" si="406"/>
        <v>2.1278397139466461</v>
      </c>
      <c r="I8706" s="34">
        <f t="shared" si="407"/>
        <v>0</v>
      </c>
    </row>
    <row r="8707" spans="2:9" x14ac:dyDescent="0.25">
      <c r="B8707" s="9">
        <v>2021</v>
      </c>
      <c r="C8707" s="9">
        <v>12</v>
      </c>
      <c r="D8707" s="9">
        <v>10</v>
      </c>
      <c r="E8707" s="30">
        <f>I01_Avg!D8707</f>
        <v>2.1814158324620929</v>
      </c>
      <c r="F8707" s="30">
        <f>PVWatts_8.5kW!J8719</f>
        <v>2.302438</v>
      </c>
      <c r="G8707" s="34">
        <f t="shared" si="405"/>
        <v>-0.12102216753790707</v>
      </c>
      <c r="H8707" s="34">
        <f t="shared" si="406"/>
        <v>0</v>
      </c>
      <c r="I8707" s="34">
        <f t="shared" si="407"/>
        <v>-0.12102216753790707</v>
      </c>
    </row>
    <row r="8708" spans="2:9" x14ac:dyDescent="0.25">
      <c r="B8708" s="9">
        <v>2021</v>
      </c>
      <c r="C8708" s="9">
        <v>12</v>
      </c>
      <c r="D8708" s="9">
        <v>11</v>
      </c>
      <c r="E8708" s="30">
        <f>I01_Avg!D8708</f>
        <v>2.1460771885601893</v>
      </c>
      <c r="F8708" s="30">
        <f>PVWatts_8.5kW!J8720</f>
        <v>0.107364</v>
      </c>
      <c r="G8708" s="34">
        <f t="shared" si="405"/>
        <v>2.0387131885601892</v>
      </c>
      <c r="H8708" s="34">
        <f t="shared" si="406"/>
        <v>2.0387131885601892</v>
      </c>
      <c r="I8708" s="34">
        <f t="shared" si="407"/>
        <v>0</v>
      </c>
    </row>
    <row r="8709" spans="2:9" x14ac:dyDescent="0.25">
      <c r="B8709" s="9">
        <v>2021</v>
      </c>
      <c r="C8709" s="9">
        <v>12</v>
      </c>
      <c r="D8709" s="9">
        <v>12</v>
      </c>
      <c r="E8709" s="30">
        <f>I01_Avg!D8709</f>
        <v>2.1290342022760762</v>
      </c>
      <c r="F8709" s="30">
        <f>PVWatts_8.5kW!J8721</f>
        <v>4.7645929999999996</v>
      </c>
      <c r="G8709" s="34">
        <f t="shared" si="405"/>
        <v>-2.6355587977239234</v>
      </c>
      <c r="H8709" s="34">
        <f t="shared" si="406"/>
        <v>0</v>
      </c>
      <c r="I8709" s="34">
        <f t="shared" si="407"/>
        <v>-2.6355587977239234</v>
      </c>
    </row>
    <row r="8710" spans="2:9" x14ac:dyDescent="0.25">
      <c r="B8710" s="9">
        <v>2021</v>
      </c>
      <c r="C8710" s="9">
        <v>12</v>
      </c>
      <c r="D8710" s="9">
        <v>13</v>
      </c>
      <c r="E8710" s="30">
        <f>I01_Avg!D8710</f>
        <v>1.9822237660312492</v>
      </c>
      <c r="F8710" s="30">
        <f>PVWatts_8.5kW!J8722</f>
        <v>3.2207489999999996</v>
      </c>
      <c r="G8710" s="34">
        <f t="shared" si="405"/>
        <v>-1.2385252339687505</v>
      </c>
      <c r="H8710" s="34">
        <f t="shared" si="406"/>
        <v>0</v>
      </c>
      <c r="I8710" s="34">
        <f t="shared" si="407"/>
        <v>-1.2385252339687505</v>
      </c>
    </row>
    <row r="8711" spans="2:9" x14ac:dyDescent="0.25">
      <c r="B8711" s="9">
        <v>2021</v>
      </c>
      <c r="C8711" s="9">
        <v>12</v>
      </c>
      <c r="D8711" s="9">
        <v>14</v>
      </c>
      <c r="E8711" s="30">
        <f>I01_Avg!D8711</f>
        <v>1.9916365237465745</v>
      </c>
      <c r="F8711" s="30">
        <f>PVWatts_8.5kW!J8723</f>
        <v>0.69638699999999998</v>
      </c>
      <c r="G8711" s="34">
        <f t="shared" si="405"/>
        <v>1.2952495237465746</v>
      </c>
      <c r="H8711" s="34">
        <f t="shared" si="406"/>
        <v>1.2952495237465746</v>
      </c>
      <c r="I8711" s="34">
        <f t="shared" si="407"/>
        <v>0</v>
      </c>
    </row>
    <row r="8712" spans="2:9" x14ac:dyDescent="0.25">
      <c r="B8712" s="9">
        <v>2021</v>
      </c>
      <c r="C8712" s="9">
        <v>12</v>
      </c>
      <c r="D8712" s="9">
        <v>15</v>
      </c>
      <c r="E8712" s="30">
        <f>I01_Avg!D8712</f>
        <v>1.959015771461224</v>
      </c>
      <c r="F8712" s="30">
        <f>PVWatts_8.5kW!J8724</f>
        <v>5.5031999999999998E-2</v>
      </c>
      <c r="G8712" s="34">
        <f t="shared" si="405"/>
        <v>1.903983771461224</v>
      </c>
      <c r="H8712" s="34">
        <f t="shared" si="406"/>
        <v>1.903983771461224</v>
      </c>
      <c r="I8712" s="34">
        <f t="shared" si="407"/>
        <v>0</v>
      </c>
    </row>
    <row r="8713" spans="2:9" x14ac:dyDescent="0.25">
      <c r="B8713" s="9">
        <v>2021</v>
      </c>
      <c r="C8713" s="9">
        <v>12</v>
      </c>
      <c r="D8713" s="9">
        <v>16</v>
      </c>
      <c r="E8713" s="30">
        <f>I01_Avg!D8713</f>
        <v>2.0295914781165938</v>
      </c>
      <c r="F8713" s="30">
        <f>PVWatts_8.5kW!J8725</f>
        <v>0</v>
      </c>
      <c r="G8713" s="34">
        <f t="shared" si="405"/>
        <v>2.0295914781165938</v>
      </c>
      <c r="H8713" s="34">
        <f t="shared" si="406"/>
        <v>2.0295914781165938</v>
      </c>
      <c r="I8713" s="34">
        <f t="shared" si="407"/>
        <v>0</v>
      </c>
    </row>
    <row r="8714" spans="2:9" x14ac:dyDescent="0.25">
      <c r="B8714" s="9">
        <v>2021</v>
      </c>
      <c r="C8714" s="9">
        <v>12</v>
      </c>
      <c r="D8714" s="9">
        <v>17</v>
      </c>
      <c r="E8714" s="30">
        <f>I01_Avg!D8714</f>
        <v>2.2170303066626942</v>
      </c>
      <c r="F8714" s="30">
        <f>PVWatts_8.5kW!J8726</f>
        <v>0</v>
      </c>
      <c r="G8714" s="34">
        <f t="shared" ref="G8714:G8768" si="408">+E8714-F8714</f>
        <v>2.2170303066626942</v>
      </c>
      <c r="H8714" s="34">
        <f t="shared" ref="H8714:H8768" si="409">+IF(G8714&gt;0,G8714,0)</f>
        <v>2.2170303066626942</v>
      </c>
      <c r="I8714" s="34">
        <f t="shared" ref="I8714:I8768" si="410">+IF(G8714&lt;0,G8714,0)</f>
        <v>0</v>
      </c>
    </row>
    <row r="8715" spans="2:9" x14ac:dyDescent="0.25">
      <c r="B8715" s="9">
        <v>2021</v>
      </c>
      <c r="C8715" s="9">
        <v>12</v>
      </c>
      <c r="D8715" s="9">
        <v>18</v>
      </c>
      <c r="E8715" s="30">
        <f>I01_Avg!D8715</f>
        <v>2.2961427213053649</v>
      </c>
      <c r="F8715" s="30">
        <f>PVWatts_8.5kW!J8727</f>
        <v>0</v>
      </c>
      <c r="G8715" s="34">
        <f t="shared" si="408"/>
        <v>2.2961427213053649</v>
      </c>
      <c r="H8715" s="34">
        <f t="shared" si="409"/>
        <v>2.2961427213053649</v>
      </c>
      <c r="I8715" s="34">
        <f t="shared" si="410"/>
        <v>0</v>
      </c>
    </row>
    <row r="8716" spans="2:9" x14ac:dyDescent="0.25">
      <c r="B8716" s="9">
        <v>2021</v>
      </c>
      <c r="C8716" s="9">
        <v>12</v>
      </c>
      <c r="D8716" s="9">
        <v>19</v>
      </c>
      <c r="E8716" s="30">
        <f>I01_Avg!D8716</f>
        <v>2.2359662011792691</v>
      </c>
      <c r="F8716" s="30">
        <f>PVWatts_8.5kW!J8728</f>
        <v>0</v>
      </c>
      <c r="G8716" s="34">
        <f t="shared" si="408"/>
        <v>2.2359662011792691</v>
      </c>
      <c r="H8716" s="34">
        <f t="shared" si="409"/>
        <v>2.2359662011792691</v>
      </c>
      <c r="I8716" s="34">
        <f t="shared" si="410"/>
        <v>0</v>
      </c>
    </row>
    <row r="8717" spans="2:9" x14ac:dyDescent="0.25">
      <c r="B8717" s="9">
        <v>2021</v>
      </c>
      <c r="C8717" s="9">
        <v>12</v>
      </c>
      <c r="D8717" s="9">
        <v>20</v>
      </c>
      <c r="E8717" s="30">
        <f>I01_Avg!D8717</f>
        <v>2.2488726721188375</v>
      </c>
      <c r="F8717" s="30">
        <f>PVWatts_8.5kW!J8729</f>
        <v>0</v>
      </c>
      <c r="G8717" s="34">
        <f t="shared" si="408"/>
        <v>2.2488726721188375</v>
      </c>
      <c r="H8717" s="34">
        <f t="shared" si="409"/>
        <v>2.2488726721188375</v>
      </c>
      <c r="I8717" s="34">
        <f t="shared" si="410"/>
        <v>0</v>
      </c>
    </row>
    <row r="8718" spans="2:9" x14ac:dyDescent="0.25">
      <c r="B8718" s="9">
        <v>2021</v>
      </c>
      <c r="C8718" s="9">
        <v>12</v>
      </c>
      <c r="D8718" s="9">
        <v>21</v>
      </c>
      <c r="E8718" s="30">
        <f>I01_Avg!D8718</f>
        <v>2.1590321312608065</v>
      </c>
      <c r="F8718" s="30">
        <f>PVWatts_8.5kW!J8730</f>
        <v>0</v>
      </c>
      <c r="G8718" s="34">
        <f t="shared" si="408"/>
        <v>2.1590321312608065</v>
      </c>
      <c r="H8718" s="34">
        <f t="shared" si="409"/>
        <v>2.1590321312608065</v>
      </c>
      <c r="I8718" s="34">
        <f t="shared" si="410"/>
        <v>0</v>
      </c>
    </row>
    <row r="8719" spans="2:9" x14ac:dyDescent="0.25">
      <c r="B8719" s="9">
        <v>2021</v>
      </c>
      <c r="C8719" s="9">
        <v>12</v>
      </c>
      <c r="D8719" s="9">
        <v>22</v>
      </c>
      <c r="E8719" s="30">
        <f>I01_Avg!D8719</f>
        <v>2.004771221002474</v>
      </c>
      <c r="F8719" s="30">
        <f>PVWatts_8.5kW!J8731</f>
        <v>0</v>
      </c>
      <c r="G8719" s="34">
        <f t="shared" si="408"/>
        <v>2.004771221002474</v>
      </c>
      <c r="H8719" s="34">
        <f t="shared" si="409"/>
        <v>2.004771221002474</v>
      </c>
      <c r="I8719" s="34">
        <f t="shared" si="410"/>
        <v>0</v>
      </c>
    </row>
    <row r="8720" spans="2:9" x14ac:dyDescent="0.25">
      <c r="B8720" s="9">
        <v>2021</v>
      </c>
      <c r="C8720" s="9">
        <v>12</v>
      </c>
      <c r="D8720" s="9">
        <v>23</v>
      </c>
      <c r="E8720" s="30">
        <f>I01_Avg!D8720</f>
        <v>1.8914642762059637</v>
      </c>
      <c r="F8720" s="30">
        <f>PVWatts_8.5kW!J8732</f>
        <v>0</v>
      </c>
      <c r="G8720" s="34">
        <f t="shared" si="408"/>
        <v>1.8914642762059637</v>
      </c>
      <c r="H8720" s="34">
        <f t="shared" si="409"/>
        <v>1.8914642762059637</v>
      </c>
      <c r="I8720" s="34">
        <f t="shared" si="410"/>
        <v>0</v>
      </c>
    </row>
    <row r="8721" spans="2:9" x14ac:dyDescent="0.25">
      <c r="B8721" s="9">
        <v>2021</v>
      </c>
      <c r="C8721" s="9">
        <v>12</v>
      </c>
      <c r="D8721" s="9">
        <v>0</v>
      </c>
      <c r="E8721" s="30">
        <f>I01_Avg!D8721</f>
        <v>1.8074798161036369</v>
      </c>
      <c r="F8721" s="30">
        <f>PVWatts_8.5kW!J8733</f>
        <v>0</v>
      </c>
      <c r="G8721" s="34">
        <f t="shared" si="408"/>
        <v>1.8074798161036369</v>
      </c>
      <c r="H8721" s="34">
        <f t="shared" si="409"/>
        <v>1.8074798161036369</v>
      </c>
      <c r="I8721" s="34">
        <f t="shared" si="410"/>
        <v>0</v>
      </c>
    </row>
    <row r="8722" spans="2:9" x14ac:dyDescent="0.25">
      <c r="B8722" s="9">
        <v>2021</v>
      </c>
      <c r="C8722" s="9">
        <v>12</v>
      </c>
      <c r="D8722" s="9">
        <v>1</v>
      </c>
      <c r="E8722" s="30">
        <f>I01_Avg!D8722</f>
        <v>1.7344520824940981</v>
      </c>
      <c r="F8722" s="30">
        <f>PVWatts_8.5kW!J8734</f>
        <v>0</v>
      </c>
      <c r="G8722" s="34">
        <f t="shared" si="408"/>
        <v>1.7344520824940981</v>
      </c>
      <c r="H8722" s="34">
        <f t="shared" si="409"/>
        <v>1.7344520824940981</v>
      </c>
      <c r="I8722" s="34">
        <f t="shared" si="410"/>
        <v>0</v>
      </c>
    </row>
    <row r="8723" spans="2:9" x14ac:dyDescent="0.25">
      <c r="B8723" s="9">
        <v>2021</v>
      </c>
      <c r="C8723" s="9">
        <v>12</v>
      </c>
      <c r="D8723" s="9">
        <v>2</v>
      </c>
      <c r="E8723" s="30">
        <f>I01_Avg!D8723</f>
        <v>1.69972066490706</v>
      </c>
      <c r="F8723" s="30">
        <f>PVWatts_8.5kW!J8735</f>
        <v>0</v>
      </c>
      <c r="G8723" s="34">
        <f t="shared" si="408"/>
        <v>1.69972066490706</v>
      </c>
      <c r="H8723" s="34">
        <f t="shared" si="409"/>
        <v>1.69972066490706</v>
      </c>
      <c r="I8723" s="34">
        <f t="shared" si="410"/>
        <v>0</v>
      </c>
    </row>
    <row r="8724" spans="2:9" x14ac:dyDescent="0.25">
      <c r="B8724" s="9">
        <v>2021</v>
      </c>
      <c r="C8724" s="9">
        <v>12</v>
      </c>
      <c r="D8724" s="9">
        <v>3</v>
      </c>
      <c r="E8724" s="30">
        <f>I01_Avg!D8724</f>
        <v>1.7203374188866825</v>
      </c>
      <c r="F8724" s="30">
        <f>PVWatts_8.5kW!J8736</f>
        <v>0</v>
      </c>
      <c r="G8724" s="34">
        <f t="shared" si="408"/>
        <v>1.7203374188866825</v>
      </c>
      <c r="H8724" s="34">
        <f t="shared" si="409"/>
        <v>1.7203374188866825</v>
      </c>
      <c r="I8724" s="34">
        <f t="shared" si="410"/>
        <v>0</v>
      </c>
    </row>
    <row r="8725" spans="2:9" x14ac:dyDescent="0.25">
      <c r="B8725" s="9">
        <v>2021</v>
      </c>
      <c r="C8725" s="9">
        <v>12</v>
      </c>
      <c r="D8725" s="9">
        <v>4</v>
      </c>
      <c r="E8725" s="30">
        <f>I01_Avg!D8725</f>
        <v>1.7283323323886846</v>
      </c>
      <c r="F8725" s="30">
        <f>PVWatts_8.5kW!J8737</f>
        <v>0</v>
      </c>
      <c r="G8725" s="34">
        <f t="shared" si="408"/>
        <v>1.7283323323886846</v>
      </c>
      <c r="H8725" s="34">
        <f t="shared" si="409"/>
        <v>1.7283323323886846</v>
      </c>
      <c r="I8725" s="34">
        <f t="shared" si="410"/>
        <v>0</v>
      </c>
    </row>
    <row r="8726" spans="2:9" x14ac:dyDescent="0.25">
      <c r="B8726" s="9">
        <v>2021</v>
      </c>
      <c r="C8726" s="9">
        <v>12</v>
      </c>
      <c r="D8726" s="9">
        <v>5</v>
      </c>
      <c r="E8726" s="30">
        <f>I01_Avg!D8726</f>
        <v>1.8421504574620737</v>
      </c>
      <c r="F8726" s="30">
        <f>PVWatts_8.5kW!J8738</f>
        <v>0</v>
      </c>
      <c r="G8726" s="34">
        <f t="shared" si="408"/>
        <v>1.8421504574620737</v>
      </c>
      <c r="H8726" s="34">
        <f t="shared" si="409"/>
        <v>1.8421504574620737</v>
      </c>
      <c r="I8726" s="34">
        <f t="shared" si="410"/>
        <v>0</v>
      </c>
    </row>
    <row r="8727" spans="2:9" x14ac:dyDescent="0.25">
      <c r="B8727" s="9">
        <v>2021</v>
      </c>
      <c r="C8727" s="9">
        <v>12</v>
      </c>
      <c r="D8727" s="9">
        <v>6</v>
      </c>
      <c r="E8727" s="30">
        <f>I01_Avg!D8727</f>
        <v>1.9211192226746328</v>
      </c>
      <c r="F8727" s="30">
        <f>PVWatts_8.5kW!J8739</f>
        <v>0</v>
      </c>
      <c r="G8727" s="34">
        <f t="shared" si="408"/>
        <v>1.9211192226746328</v>
      </c>
      <c r="H8727" s="34">
        <f t="shared" si="409"/>
        <v>1.9211192226746328</v>
      </c>
      <c r="I8727" s="34">
        <f t="shared" si="410"/>
        <v>0</v>
      </c>
    </row>
    <row r="8728" spans="2:9" x14ac:dyDescent="0.25">
      <c r="B8728" s="9">
        <v>2021</v>
      </c>
      <c r="C8728" s="9">
        <v>12</v>
      </c>
      <c r="D8728" s="9">
        <v>7</v>
      </c>
      <c r="E8728" s="30">
        <f>I01_Avg!D8728</f>
        <v>1.9922447197356274</v>
      </c>
      <c r="F8728" s="30">
        <f>PVWatts_8.5kW!J8740</f>
        <v>0</v>
      </c>
      <c r="G8728" s="34">
        <f t="shared" si="408"/>
        <v>1.9922447197356274</v>
      </c>
      <c r="H8728" s="34">
        <f t="shared" si="409"/>
        <v>1.9922447197356274</v>
      </c>
      <c r="I8728" s="34">
        <f t="shared" si="410"/>
        <v>0</v>
      </c>
    </row>
    <row r="8729" spans="2:9" x14ac:dyDescent="0.25">
      <c r="B8729" s="9">
        <v>2021</v>
      </c>
      <c r="C8729" s="9">
        <v>12</v>
      </c>
      <c r="D8729" s="9">
        <v>8</v>
      </c>
      <c r="E8729" s="30">
        <f>I01_Avg!D8729</f>
        <v>2.0876545381318845</v>
      </c>
      <c r="F8729" s="30">
        <f>PVWatts_8.5kW!J8741</f>
        <v>0</v>
      </c>
      <c r="G8729" s="34">
        <f t="shared" si="408"/>
        <v>2.0876545381318845</v>
      </c>
      <c r="H8729" s="34">
        <f t="shared" si="409"/>
        <v>2.0876545381318845</v>
      </c>
      <c r="I8729" s="34">
        <f t="shared" si="410"/>
        <v>0</v>
      </c>
    </row>
    <row r="8730" spans="2:9" x14ac:dyDescent="0.25">
      <c r="B8730" s="9">
        <v>2021</v>
      </c>
      <c r="C8730" s="9">
        <v>12</v>
      </c>
      <c r="D8730" s="9">
        <v>9</v>
      </c>
      <c r="E8730" s="30">
        <f>I01_Avg!D8730</f>
        <v>2.1981187587239064</v>
      </c>
      <c r="F8730" s="30">
        <f>PVWatts_8.5kW!J8742</f>
        <v>0.382268</v>
      </c>
      <c r="G8730" s="34">
        <f t="shared" si="408"/>
        <v>1.8158507587239063</v>
      </c>
      <c r="H8730" s="34">
        <f t="shared" si="409"/>
        <v>1.8158507587239063</v>
      </c>
      <c r="I8730" s="34">
        <f t="shared" si="410"/>
        <v>0</v>
      </c>
    </row>
    <row r="8731" spans="2:9" x14ac:dyDescent="0.25">
      <c r="B8731" s="9">
        <v>2021</v>
      </c>
      <c r="C8731" s="9">
        <v>12</v>
      </c>
      <c r="D8731" s="9">
        <v>10</v>
      </c>
      <c r="E8731" s="30">
        <f>I01_Avg!D8731</f>
        <v>2.1213914372808245</v>
      </c>
      <c r="F8731" s="30">
        <f>PVWatts_8.5kW!J8743</f>
        <v>2.9747140000000001</v>
      </c>
      <c r="G8731" s="34">
        <f t="shared" si="408"/>
        <v>-0.85332256271917561</v>
      </c>
      <c r="H8731" s="34">
        <f t="shared" si="409"/>
        <v>0</v>
      </c>
      <c r="I8731" s="34">
        <f t="shared" si="410"/>
        <v>-0.85332256271917561</v>
      </c>
    </row>
    <row r="8732" spans="2:9" x14ac:dyDescent="0.25">
      <c r="B8732" s="9">
        <v>2021</v>
      </c>
      <c r="C8732" s="9">
        <v>12</v>
      </c>
      <c r="D8732" s="9">
        <v>11</v>
      </c>
      <c r="E8732" s="30">
        <f>I01_Avg!D8732</f>
        <v>2.1505954535177487</v>
      </c>
      <c r="F8732" s="30">
        <f>PVWatts_8.5kW!J8744</f>
        <v>2.178293</v>
      </c>
      <c r="G8732" s="34">
        <f t="shared" si="408"/>
        <v>-2.7697546482251312E-2</v>
      </c>
      <c r="H8732" s="34">
        <f t="shared" si="409"/>
        <v>0</v>
      </c>
      <c r="I8732" s="34">
        <f t="shared" si="410"/>
        <v>-2.7697546482251312E-2</v>
      </c>
    </row>
    <row r="8733" spans="2:9" x14ac:dyDescent="0.25">
      <c r="B8733" s="9">
        <v>2021</v>
      </c>
      <c r="C8733" s="9">
        <v>12</v>
      </c>
      <c r="D8733" s="9">
        <v>12</v>
      </c>
      <c r="E8733" s="30">
        <f>I01_Avg!D8733</f>
        <v>2.0400693265008183</v>
      </c>
      <c r="F8733" s="30">
        <f>PVWatts_8.5kW!J8745</f>
        <v>2.8555809999999999</v>
      </c>
      <c r="G8733" s="34">
        <f t="shared" si="408"/>
        <v>-0.81551167349918163</v>
      </c>
      <c r="H8733" s="34">
        <f t="shared" si="409"/>
        <v>0</v>
      </c>
      <c r="I8733" s="34">
        <f t="shared" si="410"/>
        <v>-0.81551167349918163</v>
      </c>
    </row>
    <row r="8734" spans="2:9" x14ac:dyDescent="0.25">
      <c r="B8734" s="9">
        <v>2021</v>
      </c>
      <c r="C8734" s="9">
        <v>12</v>
      </c>
      <c r="D8734" s="9">
        <v>13</v>
      </c>
      <c r="E8734" s="30">
        <f>I01_Avg!D8734</f>
        <v>1.9631264447911505</v>
      </c>
      <c r="F8734" s="30">
        <f>PVWatts_8.5kW!J8746</f>
        <v>2.063561</v>
      </c>
      <c r="G8734" s="34">
        <f t="shared" si="408"/>
        <v>-0.10043455520884947</v>
      </c>
      <c r="H8734" s="34">
        <f t="shared" si="409"/>
        <v>0</v>
      </c>
      <c r="I8734" s="34">
        <f t="shared" si="410"/>
        <v>-0.10043455520884947</v>
      </c>
    </row>
    <row r="8735" spans="2:9" x14ac:dyDescent="0.25">
      <c r="B8735" s="9">
        <v>2021</v>
      </c>
      <c r="C8735" s="9">
        <v>12</v>
      </c>
      <c r="D8735" s="9">
        <v>14</v>
      </c>
      <c r="E8735" s="30">
        <f>I01_Avg!D8735</f>
        <v>1.8991038978081989</v>
      </c>
      <c r="F8735" s="30">
        <f>PVWatts_8.5kW!J8747</f>
        <v>1.812846</v>
      </c>
      <c r="G8735" s="34">
        <f t="shared" si="408"/>
        <v>8.6257897808198924E-2</v>
      </c>
      <c r="H8735" s="34">
        <f t="shared" si="409"/>
        <v>8.6257897808198924E-2</v>
      </c>
      <c r="I8735" s="34">
        <f t="shared" si="410"/>
        <v>0</v>
      </c>
    </row>
    <row r="8736" spans="2:9" x14ac:dyDescent="0.25">
      <c r="B8736" s="9">
        <v>2021</v>
      </c>
      <c r="C8736" s="9">
        <v>12</v>
      </c>
      <c r="D8736" s="9">
        <v>15</v>
      </c>
      <c r="E8736" s="30">
        <f>I01_Avg!D8736</f>
        <v>1.9051255311624757</v>
      </c>
      <c r="F8736" s="30">
        <f>PVWatts_8.5kW!J8748</f>
        <v>2.0652170000000001</v>
      </c>
      <c r="G8736" s="34">
        <f t="shared" si="408"/>
        <v>-0.16009146883752434</v>
      </c>
      <c r="H8736" s="34">
        <f t="shared" si="409"/>
        <v>0</v>
      </c>
      <c r="I8736" s="34">
        <f t="shared" si="410"/>
        <v>-0.16009146883752434</v>
      </c>
    </row>
    <row r="8737" spans="2:9" x14ac:dyDescent="0.25">
      <c r="B8737" s="9">
        <v>2021</v>
      </c>
      <c r="C8737" s="9">
        <v>12</v>
      </c>
      <c r="D8737" s="9">
        <v>16</v>
      </c>
      <c r="E8737" s="30">
        <f>I01_Avg!D8737</f>
        <v>1.9584835597848784</v>
      </c>
      <c r="F8737" s="30">
        <f>PVWatts_8.5kW!J8749</f>
        <v>0.432919</v>
      </c>
      <c r="G8737" s="34">
        <f t="shared" si="408"/>
        <v>1.5255645597848784</v>
      </c>
      <c r="H8737" s="34">
        <f t="shared" si="409"/>
        <v>1.5255645597848784</v>
      </c>
      <c r="I8737" s="34">
        <f t="shared" si="410"/>
        <v>0</v>
      </c>
    </row>
    <row r="8738" spans="2:9" x14ac:dyDescent="0.25">
      <c r="B8738" s="9">
        <v>2021</v>
      </c>
      <c r="C8738" s="9">
        <v>12</v>
      </c>
      <c r="D8738" s="9">
        <v>17</v>
      </c>
      <c r="E8738" s="30">
        <f>I01_Avg!D8738</f>
        <v>2.1398844146250822</v>
      </c>
      <c r="F8738" s="30">
        <f>PVWatts_8.5kW!J8750</f>
        <v>0</v>
      </c>
      <c r="G8738" s="34">
        <f t="shared" si="408"/>
        <v>2.1398844146250822</v>
      </c>
      <c r="H8738" s="34">
        <f t="shared" si="409"/>
        <v>2.1398844146250822</v>
      </c>
      <c r="I8738" s="34">
        <f t="shared" si="410"/>
        <v>0</v>
      </c>
    </row>
    <row r="8739" spans="2:9" x14ac:dyDescent="0.25">
      <c r="B8739" s="9">
        <v>2021</v>
      </c>
      <c r="C8739" s="9">
        <v>12</v>
      </c>
      <c r="D8739" s="9">
        <v>18</v>
      </c>
      <c r="E8739" s="30">
        <f>I01_Avg!D8739</f>
        <v>2.3215953267338367</v>
      </c>
      <c r="F8739" s="30">
        <f>PVWatts_8.5kW!J8751</f>
        <v>0</v>
      </c>
      <c r="G8739" s="34">
        <f t="shared" si="408"/>
        <v>2.3215953267338367</v>
      </c>
      <c r="H8739" s="34">
        <f t="shared" si="409"/>
        <v>2.3215953267338367</v>
      </c>
      <c r="I8739" s="34">
        <f t="shared" si="410"/>
        <v>0</v>
      </c>
    </row>
    <row r="8740" spans="2:9" x14ac:dyDescent="0.25">
      <c r="B8740" s="9">
        <v>2021</v>
      </c>
      <c r="C8740" s="9">
        <v>12</v>
      </c>
      <c r="D8740" s="9">
        <v>19</v>
      </c>
      <c r="E8740" s="30">
        <f>I01_Avg!D8740</f>
        <v>2.3051281261854468</v>
      </c>
      <c r="F8740" s="30">
        <f>PVWatts_8.5kW!J8752</f>
        <v>0</v>
      </c>
      <c r="G8740" s="34">
        <f t="shared" si="408"/>
        <v>2.3051281261854468</v>
      </c>
      <c r="H8740" s="34">
        <f t="shared" si="409"/>
        <v>2.3051281261854468</v>
      </c>
      <c r="I8740" s="34">
        <f t="shared" si="410"/>
        <v>0</v>
      </c>
    </row>
    <row r="8741" spans="2:9" x14ac:dyDescent="0.25">
      <c r="B8741" s="9">
        <v>2021</v>
      </c>
      <c r="C8741" s="9">
        <v>12</v>
      </c>
      <c r="D8741" s="9">
        <v>20</v>
      </c>
      <c r="E8741" s="30">
        <f>I01_Avg!D8741</f>
        <v>2.0969063347601065</v>
      </c>
      <c r="F8741" s="30">
        <f>PVWatts_8.5kW!J8753</f>
        <v>0</v>
      </c>
      <c r="G8741" s="34">
        <f t="shared" si="408"/>
        <v>2.0969063347601065</v>
      </c>
      <c r="H8741" s="34">
        <f t="shared" si="409"/>
        <v>2.0969063347601065</v>
      </c>
      <c r="I8741" s="34">
        <f t="shared" si="410"/>
        <v>0</v>
      </c>
    </row>
    <row r="8742" spans="2:9" x14ac:dyDescent="0.25">
      <c r="B8742" s="9">
        <v>2021</v>
      </c>
      <c r="C8742" s="9">
        <v>12</v>
      </c>
      <c r="D8742" s="9">
        <v>21</v>
      </c>
      <c r="E8742" s="30">
        <f>I01_Avg!D8742</f>
        <v>2.0678680625303545</v>
      </c>
      <c r="F8742" s="30">
        <f>PVWatts_8.5kW!J8754</f>
        <v>0</v>
      </c>
      <c r="G8742" s="34">
        <f t="shared" si="408"/>
        <v>2.0678680625303545</v>
      </c>
      <c r="H8742" s="34">
        <f t="shared" si="409"/>
        <v>2.0678680625303545</v>
      </c>
      <c r="I8742" s="34">
        <f t="shared" si="410"/>
        <v>0</v>
      </c>
    </row>
    <row r="8743" spans="2:9" x14ac:dyDescent="0.25">
      <c r="B8743" s="9">
        <v>2021</v>
      </c>
      <c r="C8743" s="9">
        <v>12</v>
      </c>
      <c r="D8743" s="9">
        <v>22</v>
      </c>
      <c r="E8743" s="30">
        <f>I01_Avg!D8743</f>
        <v>1.8208469532873262</v>
      </c>
      <c r="F8743" s="30">
        <f>PVWatts_8.5kW!J8755</f>
        <v>0</v>
      </c>
      <c r="G8743" s="34">
        <f t="shared" si="408"/>
        <v>1.8208469532873262</v>
      </c>
      <c r="H8743" s="34">
        <f t="shared" si="409"/>
        <v>1.8208469532873262</v>
      </c>
      <c r="I8743" s="34">
        <f t="shared" si="410"/>
        <v>0</v>
      </c>
    </row>
    <row r="8744" spans="2:9" x14ac:dyDescent="0.25">
      <c r="B8744" s="9">
        <v>2021</v>
      </c>
      <c r="C8744" s="9">
        <v>12</v>
      </c>
      <c r="D8744" s="9">
        <v>23</v>
      </c>
      <c r="E8744" s="30">
        <f>I01_Avg!D8744</f>
        <v>1.7172876893443185</v>
      </c>
      <c r="F8744" s="30">
        <f>PVWatts_8.5kW!J8756</f>
        <v>0</v>
      </c>
      <c r="G8744" s="34">
        <f t="shared" si="408"/>
        <v>1.7172876893443185</v>
      </c>
      <c r="H8744" s="34">
        <f t="shared" si="409"/>
        <v>1.7172876893443185</v>
      </c>
      <c r="I8744" s="34">
        <f t="shared" si="410"/>
        <v>0</v>
      </c>
    </row>
    <row r="8745" spans="2:9" x14ac:dyDescent="0.25">
      <c r="B8745" s="9">
        <v>2021</v>
      </c>
      <c r="C8745" s="9">
        <v>12</v>
      </c>
      <c r="D8745" s="9">
        <v>0</v>
      </c>
      <c r="E8745" s="30">
        <f>I01_Avg!D8745</f>
        <v>1.6561462634783535</v>
      </c>
      <c r="F8745" s="30">
        <f>PVWatts_8.5kW!J8757</f>
        <v>0</v>
      </c>
      <c r="G8745" s="34">
        <f t="shared" si="408"/>
        <v>1.6561462634783535</v>
      </c>
      <c r="H8745" s="34">
        <f t="shared" si="409"/>
        <v>1.6561462634783535</v>
      </c>
      <c r="I8745" s="34">
        <f t="shared" si="410"/>
        <v>0</v>
      </c>
    </row>
    <row r="8746" spans="2:9" x14ac:dyDescent="0.25">
      <c r="B8746" s="9">
        <v>2021</v>
      </c>
      <c r="C8746" s="9">
        <v>12</v>
      </c>
      <c r="D8746" s="9">
        <v>1</v>
      </c>
      <c r="E8746" s="30">
        <f>I01_Avg!D8746</f>
        <v>1.6169992074725381</v>
      </c>
      <c r="F8746" s="30">
        <f>PVWatts_8.5kW!J8758</f>
        <v>0</v>
      </c>
      <c r="G8746" s="34">
        <f t="shared" si="408"/>
        <v>1.6169992074725381</v>
      </c>
      <c r="H8746" s="34">
        <f t="shared" si="409"/>
        <v>1.6169992074725381</v>
      </c>
      <c r="I8746" s="34">
        <f t="shared" si="410"/>
        <v>0</v>
      </c>
    </row>
    <row r="8747" spans="2:9" x14ac:dyDescent="0.25">
      <c r="B8747" s="9">
        <v>2021</v>
      </c>
      <c r="C8747" s="9">
        <v>12</v>
      </c>
      <c r="D8747" s="9">
        <v>2</v>
      </c>
      <c r="E8747" s="30">
        <f>I01_Avg!D8747</f>
        <v>1.5864154431383344</v>
      </c>
      <c r="F8747" s="30">
        <f>PVWatts_8.5kW!J8759</f>
        <v>0</v>
      </c>
      <c r="G8747" s="34">
        <f t="shared" si="408"/>
        <v>1.5864154431383344</v>
      </c>
      <c r="H8747" s="34">
        <f t="shared" si="409"/>
        <v>1.5864154431383344</v>
      </c>
      <c r="I8747" s="34">
        <f t="shared" si="410"/>
        <v>0</v>
      </c>
    </row>
    <row r="8748" spans="2:9" x14ac:dyDescent="0.25">
      <c r="B8748" s="9">
        <v>2021</v>
      </c>
      <c r="C8748" s="9">
        <v>12</v>
      </c>
      <c r="D8748" s="9">
        <v>3</v>
      </c>
      <c r="E8748" s="30">
        <f>I01_Avg!D8748</f>
        <v>1.5643545765393847</v>
      </c>
      <c r="F8748" s="30">
        <f>PVWatts_8.5kW!J8760</f>
        <v>0</v>
      </c>
      <c r="G8748" s="34">
        <f t="shared" si="408"/>
        <v>1.5643545765393847</v>
      </c>
      <c r="H8748" s="34">
        <f t="shared" si="409"/>
        <v>1.5643545765393847</v>
      </c>
      <c r="I8748" s="34">
        <f t="shared" si="410"/>
        <v>0</v>
      </c>
    </row>
    <row r="8749" spans="2:9" x14ac:dyDescent="0.25">
      <c r="B8749" s="9">
        <v>2021</v>
      </c>
      <c r="C8749" s="9">
        <v>12</v>
      </c>
      <c r="D8749" s="9">
        <v>4</v>
      </c>
      <c r="E8749" s="30">
        <f>I01_Avg!D8749</f>
        <v>1.607381181504149</v>
      </c>
      <c r="F8749" s="30">
        <f>PVWatts_8.5kW!J8761</f>
        <v>0</v>
      </c>
      <c r="G8749" s="34">
        <f t="shared" si="408"/>
        <v>1.607381181504149</v>
      </c>
      <c r="H8749" s="34">
        <f t="shared" si="409"/>
        <v>1.607381181504149</v>
      </c>
      <c r="I8749" s="34">
        <f t="shared" si="410"/>
        <v>0</v>
      </c>
    </row>
    <row r="8750" spans="2:9" x14ac:dyDescent="0.25">
      <c r="B8750" s="9">
        <v>2021</v>
      </c>
      <c r="C8750" s="9">
        <v>12</v>
      </c>
      <c r="D8750" s="9">
        <v>5</v>
      </c>
      <c r="E8750" s="30">
        <f>I01_Avg!D8750</f>
        <v>1.6195358065912013</v>
      </c>
      <c r="F8750" s="30">
        <f>PVWatts_8.5kW!J8762</f>
        <v>0</v>
      </c>
      <c r="G8750" s="34">
        <f t="shared" si="408"/>
        <v>1.6195358065912013</v>
      </c>
      <c r="H8750" s="34">
        <f t="shared" si="409"/>
        <v>1.6195358065912013</v>
      </c>
      <c r="I8750" s="34">
        <f t="shared" si="410"/>
        <v>0</v>
      </c>
    </row>
    <row r="8751" spans="2:9" x14ac:dyDescent="0.25">
      <c r="B8751" s="9">
        <v>2021</v>
      </c>
      <c r="C8751" s="9">
        <v>12</v>
      </c>
      <c r="D8751" s="9">
        <v>6</v>
      </c>
      <c r="E8751" s="30">
        <f>I01_Avg!D8751</f>
        <v>1.7402893038713296</v>
      </c>
      <c r="F8751" s="30">
        <f>PVWatts_8.5kW!J8763</f>
        <v>0</v>
      </c>
      <c r="G8751" s="34">
        <f t="shared" si="408"/>
        <v>1.7402893038713296</v>
      </c>
      <c r="H8751" s="34">
        <f t="shared" si="409"/>
        <v>1.7402893038713296</v>
      </c>
      <c r="I8751" s="34">
        <f t="shared" si="410"/>
        <v>0</v>
      </c>
    </row>
    <row r="8752" spans="2:9" x14ac:dyDescent="0.25">
      <c r="B8752" s="9">
        <v>2021</v>
      </c>
      <c r="C8752" s="9">
        <v>12</v>
      </c>
      <c r="D8752" s="9">
        <v>7</v>
      </c>
      <c r="E8752" s="30">
        <f>I01_Avg!D8752</f>
        <v>1.8727961964027984</v>
      </c>
      <c r="F8752" s="30">
        <f>PVWatts_8.5kW!J8764</f>
        <v>0</v>
      </c>
      <c r="G8752" s="34">
        <f t="shared" si="408"/>
        <v>1.8727961964027984</v>
      </c>
      <c r="H8752" s="34">
        <f t="shared" si="409"/>
        <v>1.8727961964027984</v>
      </c>
      <c r="I8752" s="34">
        <f t="shared" si="410"/>
        <v>0</v>
      </c>
    </row>
    <row r="8753" spans="2:9" x14ac:dyDescent="0.25">
      <c r="B8753" s="9">
        <v>2021</v>
      </c>
      <c r="C8753" s="9">
        <v>12</v>
      </c>
      <c r="D8753" s="9">
        <v>8</v>
      </c>
      <c r="E8753" s="30">
        <f>I01_Avg!D8753</f>
        <v>2.0239239011535379</v>
      </c>
      <c r="F8753" s="30">
        <f>PVWatts_8.5kW!J8765</f>
        <v>0</v>
      </c>
      <c r="G8753" s="34">
        <f t="shared" si="408"/>
        <v>2.0239239011535379</v>
      </c>
      <c r="H8753" s="34">
        <f t="shared" si="409"/>
        <v>2.0239239011535379</v>
      </c>
      <c r="I8753" s="34">
        <f t="shared" si="410"/>
        <v>0</v>
      </c>
    </row>
    <row r="8754" spans="2:9" x14ac:dyDescent="0.25">
      <c r="B8754" s="9">
        <v>2021</v>
      </c>
      <c r="C8754" s="9">
        <v>12</v>
      </c>
      <c r="D8754" s="9">
        <v>9</v>
      </c>
      <c r="E8754" s="30">
        <f>I01_Avg!D8754</f>
        <v>2.0591870708389513</v>
      </c>
      <c r="F8754" s="30">
        <f>PVWatts_8.5kW!J8766</f>
        <v>0</v>
      </c>
      <c r="G8754" s="34">
        <f t="shared" si="408"/>
        <v>2.0591870708389513</v>
      </c>
      <c r="H8754" s="34">
        <f t="shared" si="409"/>
        <v>2.0591870708389513</v>
      </c>
      <c r="I8754" s="34">
        <f t="shared" si="410"/>
        <v>0</v>
      </c>
    </row>
    <row r="8755" spans="2:9" x14ac:dyDescent="0.25">
      <c r="B8755" s="9">
        <v>2021</v>
      </c>
      <c r="C8755" s="9">
        <v>12</v>
      </c>
      <c r="D8755" s="9">
        <v>10</v>
      </c>
      <c r="E8755" s="30">
        <f>I01_Avg!D8755</f>
        <v>2.025012770621351</v>
      </c>
      <c r="F8755" s="30">
        <f>PVWatts_8.5kW!J8767</f>
        <v>0.84052499999999997</v>
      </c>
      <c r="G8755" s="34">
        <f t="shared" si="408"/>
        <v>1.184487770621351</v>
      </c>
      <c r="H8755" s="34">
        <f t="shared" si="409"/>
        <v>1.184487770621351</v>
      </c>
      <c r="I8755" s="34">
        <f t="shared" si="410"/>
        <v>0</v>
      </c>
    </row>
    <row r="8756" spans="2:9" x14ac:dyDescent="0.25">
      <c r="B8756" s="9">
        <v>2021</v>
      </c>
      <c r="C8756" s="9">
        <v>12</v>
      </c>
      <c r="D8756" s="9">
        <v>11</v>
      </c>
      <c r="E8756" s="30">
        <f>I01_Avg!D8756</f>
        <v>2.0541892530676855</v>
      </c>
      <c r="F8756" s="30">
        <f>PVWatts_8.5kW!J8768</f>
        <v>0.97494599999999998</v>
      </c>
      <c r="G8756" s="34">
        <f t="shared" si="408"/>
        <v>1.0792432530676854</v>
      </c>
      <c r="H8756" s="34">
        <f t="shared" si="409"/>
        <v>1.0792432530676854</v>
      </c>
      <c r="I8756" s="34">
        <f t="shared" si="410"/>
        <v>0</v>
      </c>
    </row>
    <row r="8757" spans="2:9" x14ac:dyDescent="0.25">
      <c r="B8757" s="9">
        <v>2021</v>
      </c>
      <c r="C8757" s="9">
        <v>12</v>
      </c>
      <c r="D8757" s="9">
        <v>12</v>
      </c>
      <c r="E8757" s="30">
        <f>I01_Avg!D8757</f>
        <v>1.9919689800032276</v>
      </c>
      <c r="F8757" s="30">
        <f>PVWatts_8.5kW!J8769</f>
        <v>1.490386</v>
      </c>
      <c r="G8757" s="34">
        <f t="shared" si="408"/>
        <v>0.50158298000322765</v>
      </c>
      <c r="H8757" s="34">
        <f t="shared" si="409"/>
        <v>0.50158298000322765</v>
      </c>
      <c r="I8757" s="34">
        <f t="shared" si="410"/>
        <v>0</v>
      </c>
    </row>
    <row r="8758" spans="2:9" x14ac:dyDescent="0.25">
      <c r="B8758" s="9">
        <v>2021</v>
      </c>
      <c r="C8758" s="9">
        <v>12</v>
      </c>
      <c r="D8758" s="9">
        <v>13</v>
      </c>
      <c r="E8758" s="30">
        <f>I01_Avg!D8758</f>
        <v>1.9064269351162828</v>
      </c>
      <c r="F8758" s="30">
        <f>PVWatts_8.5kW!J8770</f>
        <v>0.79639499999999996</v>
      </c>
      <c r="G8758" s="34">
        <f t="shared" si="408"/>
        <v>1.1100319351162828</v>
      </c>
      <c r="H8758" s="34">
        <f t="shared" si="409"/>
        <v>1.1100319351162828</v>
      </c>
      <c r="I8758" s="34">
        <f t="shared" si="410"/>
        <v>0</v>
      </c>
    </row>
    <row r="8759" spans="2:9" x14ac:dyDescent="0.25">
      <c r="B8759" s="9">
        <v>2021</v>
      </c>
      <c r="C8759" s="9">
        <v>12</v>
      </c>
      <c r="D8759" s="9">
        <v>14</v>
      </c>
      <c r="E8759" s="30">
        <f>I01_Avg!D8759</f>
        <v>1.9152439923973115</v>
      </c>
      <c r="F8759" s="30">
        <f>PVWatts_8.5kW!J8771</f>
        <v>0.6120549999999999</v>
      </c>
      <c r="G8759" s="34">
        <f t="shared" si="408"/>
        <v>1.3031889923973115</v>
      </c>
      <c r="H8759" s="34">
        <f t="shared" si="409"/>
        <v>1.3031889923973115</v>
      </c>
      <c r="I8759" s="34">
        <f t="shared" si="410"/>
        <v>0</v>
      </c>
    </row>
    <row r="8760" spans="2:9" x14ac:dyDescent="0.25">
      <c r="B8760" s="9">
        <v>2021</v>
      </c>
      <c r="C8760" s="9">
        <v>12</v>
      </c>
      <c r="D8760" s="9">
        <v>15</v>
      </c>
      <c r="E8760" s="30">
        <f>I01_Avg!D8760</f>
        <v>1.8872853622705685</v>
      </c>
      <c r="F8760" s="30">
        <f>PVWatts_8.5kW!J8772</f>
        <v>0.46253699999999998</v>
      </c>
      <c r="G8760" s="34">
        <f t="shared" si="408"/>
        <v>1.4247483622705686</v>
      </c>
      <c r="H8760" s="34">
        <f t="shared" si="409"/>
        <v>1.4247483622705686</v>
      </c>
      <c r="I8760" s="34">
        <f t="shared" si="410"/>
        <v>0</v>
      </c>
    </row>
    <row r="8761" spans="2:9" x14ac:dyDescent="0.25">
      <c r="B8761" s="9">
        <v>2021</v>
      </c>
      <c r="C8761" s="9">
        <v>12</v>
      </c>
      <c r="D8761" s="9">
        <v>16</v>
      </c>
      <c r="E8761" s="30">
        <f>I01_Avg!D8761</f>
        <v>2.073518438489879</v>
      </c>
      <c r="F8761" s="30">
        <f>PVWatts_8.5kW!J8773</f>
        <v>0</v>
      </c>
      <c r="G8761" s="34">
        <f t="shared" si="408"/>
        <v>2.073518438489879</v>
      </c>
      <c r="H8761" s="34">
        <f t="shared" si="409"/>
        <v>2.073518438489879</v>
      </c>
      <c r="I8761" s="34">
        <f t="shared" si="410"/>
        <v>0</v>
      </c>
    </row>
    <row r="8762" spans="2:9" x14ac:dyDescent="0.25">
      <c r="B8762" s="9">
        <v>2021</v>
      </c>
      <c r="C8762" s="9">
        <v>12</v>
      </c>
      <c r="D8762" s="9">
        <v>17</v>
      </c>
      <c r="E8762" s="30">
        <f>I01_Avg!D8762</f>
        <v>2.3590494744713522</v>
      </c>
      <c r="F8762" s="30">
        <f>PVWatts_8.5kW!J8774</f>
        <v>0</v>
      </c>
      <c r="G8762" s="34">
        <f t="shared" si="408"/>
        <v>2.3590494744713522</v>
      </c>
      <c r="H8762" s="34">
        <f t="shared" si="409"/>
        <v>2.3590494744713522</v>
      </c>
      <c r="I8762" s="34">
        <f t="shared" si="410"/>
        <v>0</v>
      </c>
    </row>
    <row r="8763" spans="2:9" x14ac:dyDescent="0.25">
      <c r="B8763" s="9">
        <v>2021</v>
      </c>
      <c r="C8763" s="9">
        <v>12</v>
      </c>
      <c r="D8763" s="9">
        <v>18</v>
      </c>
      <c r="E8763" s="30">
        <f>I01_Avg!D8763</f>
        <v>2.4629299689148261</v>
      </c>
      <c r="F8763" s="30">
        <f>PVWatts_8.5kW!J8775</f>
        <v>0</v>
      </c>
      <c r="G8763" s="34">
        <f t="shared" si="408"/>
        <v>2.4629299689148261</v>
      </c>
      <c r="H8763" s="34">
        <f t="shared" si="409"/>
        <v>2.4629299689148261</v>
      </c>
      <c r="I8763" s="34">
        <f t="shared" si="410"/>
        <v>0</v>
      </c>
    </row>
    <row r="8764" spans="2:9" x14ac:dyDescent="0.25">
      <c r="B8764" s="9">
        <v>2021</v>
      </c>
      <c r="C8764" s="9">
        <v>12</v>
      </c>
      <c r="D8764" s="9">
        <v>19</v>
      </c>
      <c r="E8764" s="30">
        <f>I01_Avg!D8764</f>
        <v>2.1902755177276476</v>
      </c>
      <c r="F8764" s="30">
        <f>PVWatts_8.5kW!J8776</f>
        <v>0</v>
      </c>
      <c r="G8764" s="34">
        <f t="shared" si="408"/>
        <v>2.1902755177276476</v>
      </c>
      <c r="H8764" s="34">
        <f t="shared" si="409"/>
        <v>2.1902755177276476</v>
      </c>
      <c r="I8764" s="34">
        <f t="shared" si="410"/>
        <v>0</v>
      </c>
    </row>
    <row r="8765" spans="2:9" x14ac:dyDescent="0.25">
      <c r="B8765" s="9">
        <v>2021</v>
      </c>
      <c r="C8765" s="9">
        <v>12</v>
      </c>
      <c r="D8765" s="9">
        <v>20</v>
      </c>
      <c r="E8765" s="30">
        <f>I01_Avg!D8765</f>
        <v>2.1366898513373807</v>
      </c>
      <c r="F8765" s="30">
        <f>PVWatts_8.5kW!J8777</f>
        <v>0</v>
      </c>
      <c r="G8765" s="34">
        <f t="shared" si="408"/>
        <v>2.1366898513373807</v>
      </c>
      <c r="H8765" s="34">
        <f t="shared" si="409"/>
        <v>2.1366898513373807</v>
      </c>
      <c r="I8765" s="34">
        <f t="shared" si="410"/>
        <v>0</v>
      </c>
    </row>
    <row r="8766" spans="2:9" x14ac:dyDescent="0.25">
      <c r="B8766" s="9">
        <v>2021</v>
      </c>
      <c r="C8766" s="9">
        <v>12</v>
      </c>
      <c r="D8766" s="9">
        <v>21</v>
      </c>
      <c r="E8766" s="30">
        <f>I01_Avg!D8766</f>
        <v>2.1155666886385034</v>
      </c>
      <c r="F8766" s="30">
        <f>PVWatts_8.5kW!J8778</f>
        <v>0</v>
      </c>
      <c r="G8766" s="34">
        <f t="shared" si="408"/>
        <v>2.1155666886385034</v>
      </c>
      <c r="H8766" s="34">
        <f t="shared" si="409"/>
        <v>2.1155666886385034</v>
      </c>
      <c r="I8766" s="34">
        <f t="shared" si="410"/>
        <v>0</v>
      </c>
    </row>
    <row r="8767" spans="2:9" x14ac:dyDescent="0.25">
      <c r="B8767" s="9">
        <v>2021</v>
      </c>
      <c r="C8767" s="9">
        <v>12</v>
      </c>
      <c r="D8767" s="9">
        <v>22</v>
      </c>
      <c r="E8767" s="30">
        <f>I01_Avg!D8767</f>
        <v>2.0065531093186681</v>
      </c>
      <c r="F8767" s="30">
        <f>PVWatts_8.5kW!J8779</f>
        <v>0</v>
      </c>
      <c r="G8767" s="34">
        <f t="shared" si="408"/>
        <v>2.0065531093186681</v>
      </c>
      <c r="H8767" s="34">
        <f t="shared" si="409"/>
        <v>2.0065531093186681</v>
      </c>
      <c r="I8767" s="34">
        <f t="shared" si="410"/>
        <v>0</v>
      </c>
    </row>
    <row r="8768" spans="2:9" x14ac:dyDescent="0.25">
      <c r="B8768" s="9">
        <v>2021</v>
      </c>
      <c r="C8768" s="9">
        <v>12</v>
      </c>
      <c r="D8768" s="9">
        <v>23</v>
      </c>
      <c r="E8768" s="30">
        <f>I01_Avg!D8768</f>
        <v>2.0286079091466878</v>
      </c>
      <c r="F8768" s="30">
        <f>PVWatts_8.5kW!J8780</f>
        <v>0</v>
      </c>
      <c r="G8768" s="34">
        <f t="shared" si="408"/>
        <v>2.0286079091466878</v>
      </c>
      <c r="H8768" s="34">
        <f t="shared" si="409"/>
        <v>2.0286079091466878</v>
      </c>
      <c r="I8768" s="34">
        <f t="shared" si="410"/>
        <v>0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30078-FCD3-4648-B8B5-7D9E05C58AA4}">
  <sheetPr>
    <tabColor theme="8"/>
    <pageSetUpPr fitToPage="1"/>
  </sheetPr>
  <dimension ref="A1:H2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.7109375" style="3" customWidth="1"/>
    <col min="2" max="8" width="14.5703125" style="3" customWidth="1"/>
    <col min="9" max="9" width="1.7109375" style="3" customWidth="1"/>
    <col min="10" max="16384" width="9.140625" style="3"/>
  </cols>
  <sheetData>
    <row r="1" spans="1:8" x14ac:dyDescent="0.25">
      <c r="A1" s="41" t="str">
        <f>Rates!A1</f>
        <v>Appendix 3.1</v>
      </c>
    </row>
    <row r="2" spans="1:8" x14ac:dyDescent="0.25">
      <c r="A2" s="3" t="str">
        <f>Rates!A2</f>
        <v>Measurement and Bill Impact Analysis - Average Residential</v>
      </c>
    </row>
    <row r="3" spans="1:8" ht="5.0999999999999996" customHeight="1" x14ac:dyDescent="0.25"/>
    <row r="4" spans="1:8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2" t="s">
        <v>96</v>
      </c>
    </row>
    <row r="5" spans="1:8" ht="5.0999999999999996" customHeight="1" x14ac:dyDescent="0.25"/>
    <row r="6" spans="1:8" x14ac:dyDescent="0.25">
      <c r="D6" s="21" t="s">
        <v>24</v>
      </c>
      <c r="E6" s="21" t="s">
        <v>24</v>
      </c>
      <c r="F6" s="21" t="s">
        <v>24</v>
      </c>
      <c r="G6" s="21" t="s">
        <v>24</v>
      </c>
      <c r="H6" s="21" t="s">
        <v>25</v>
      </c>
    </row>
    <row r="7" spans="1:8" x14ac:dyDescent="0.25">
      <c r="B7" s="22" t="s">
        <v>26</v>
      </c>
      <c r="C7" s="23"/>
      <c r="D7" s="24" t="s">
        <v>27</v>
      </c>
      <c r="E7" s="25" t="s">
        <v>28</v>
      </c>
      <c r="F7" s="26"/>
      <c r="G7" s="26"/>
      <c r="H7" s="26"/>
    </row>
    <row r="8" spans="1:8" ht="30" x14ac:dyDescent="0.25">
      <c r="B8" s="27" t="s">
        <v>29</v>
      </c>
      <c r="C8" s="27" t="s">
        <v>10</v>
      </c>
      <c r="D8" s="28" t="s">
        <v>30</v>
      </c>
      <c r="E8" s="28" t="s">
        <v>31</v>
      </c>
      <c r="F8" s="28" t="s">
        <v>32</v>
      </c>
      <c r="G8" s="28" t="s">
        <v>33</v>
      </c>
      <c r="H8" s="29" t="s">
        <v>34</v>
      </c>
    </row>
    <row r="9" spans="1:8" x14ac:dyDescent="0.25">
      <c r="B9" s="9">
        <v>2021</v>
      </c>
      <c r="C9" s="9">
        <v>1</v>
      </c>
      <c r="D9" s="30">
        <f>+SUMIFS(I01_Avg!$D$9:$D$8768,I01_Avg!$F$9:$F$8768,$C9)</f>
        <v>1288.818694226364</v>
      </c>
      <c r="E9" s="31">
        <f>+IF(D9&gt;800,800,D9)</f>
        <v>800</v>
      </c>
      <c r="F9" s="31">
        <f>+IF(E9=800,MIN(D9-E9,1200),0)</f>
        <v>488.81869422636396</v>
      </c>
      <c r="G9" s="31">
        <f>+IF(F9=1200,D9-2000,0)</f>
        <v>0</v>
      </c>
      <c r="H9" s="32">
        <f>+SUM(E9*INDEX(Rates!$D$17:$D$28,MATCH($C9,Rates!$B$17:$B$28,0)),$F9*INDEX(Rates!$E$17:$E$28,MATCH($C9,Rates!$B$17:$B$28,0)),$G9*INDEX(Rates!$F$17:$F$28,MATCH($C9,Rates!$B$17:$B$28,0)))</f>
        <v>105.7520654371491</v>
      </c>
    </row>
    <row r="10" spans="1:8" x14ac:dyDescent="0.25">
      <c r="B10" s="9">
        <v>2021</v>
      </c>
      <c r="C10" s="9">
        <f>+C9+1</f>
        <v>2</v>
      </c>
      <c r="D10" s="30">
        <f>+SUMIFS(I01_Avg!$D$9:$D$8768,I01_Avg!$F$9:$F$8768,$C10)</f>
        <v>1120.7702781157475</v>
      </c>
      <c r="E10" s="31">
        <f t="shared" ref="E10:E20" si="0">+IF(D10&gt;800,800,D10)</f>
        <v>800</v>
      </c>
      <c r="F10" s="31">
        <f t="shared" ref="F10:F20" si="1">+IF(E10=800,MIN(D10-E10,1200),0)</f>
        <v>320.77027811574749</v>
      </c>
      <c r="G10" s="31">
        <f t="shared" ref="G10:G20" si="2">+IF(F10=1200,D10-2000,0)</f>
        <v>0</v>
      </c>
      <c r="H10" s="32">
        <f>+SUM(E10*INDEX(Rates!$D$17:$D$28,MATCH($C10,Rates!$B$17:$B$28,0)),$F10*INDEX(Rates!$E$17:$E$28,MATCH($C10,Rates!$B$17:$B$28,0)),$G10*INDEX(Rates!$F$17:$F$28,MATCH($C10,Rates!$B$17:$B$28,0)))</f>
        <v>91.118913507484933</v>
      </c>
    </row>
    <row r="11" spans="1:8" x14ac:dyDescent="0.25">
      <c r="B11" s="9">
        <v>2021</v>
      </c>
      <c r="C11" s="9">
        <f t="shared" ref="C11:C20" si="3">+C10+1</f>
        <v>3</v>
      </c>
      <c r="D11" s="30">
        <f>+SUMIFS(I01_Avg!$D$9:$D$8768,I01_Avg!$F$9:$F$8768,$C11)</f>
        <v>992.62498680184626</v>
      </c>
      <c r="E11" s="31">
        <f t="shared" si="0"/>
        <v>800</v>
      </c>
      <c r="F11" s="31">
        <f t="shared" si="1"/>
        <v>192.62498680184626</v>
      </c>
      <c r="G11" s="31">
        <f t="shared" si="2"/>
        <v>0</v>
      </c>
      <c r="H11" s="32">
        <f>+SUM(E11*INDEX(Rates!$D$17:$D$28,MATCH($C11,Rates!$B$17:$B$28,0)),$F11*INDEX(Rates!$E$17:$E$28,MATCH($C11,Rates!$B$17:$B$28,0)),$G11*INDEX(Rates!$F$17:$F$28,MATCH($C11,Rates!$B$17:$B$28,0)))</f>
        <v>79.960405975744365</v>
      </c>
    </row>
    <row r="12" spans="1:8" x14ac:dyDescent="0.25">
      <c r="B12" s="9">
        <v>2021</v>
      </c>
      <c r="C12" s="9">
        <f t="shared" si="3"/>
        <v>4</v>
      </c>
      <c r="D12" s="30">
        <f>+SUMIFS(I01_Avg!$D$9:$D$8768,I01_Avg!$F$9:$F$8768,$C12)</f>
        <v>808.98637717926078</v>
      </c>
      <c r="E12" s="31">
        <f t="shared" si="0"/>
        <v>800</v>
      </c>
      <c r="F12" s="31">
        <f t="shared" si="1"/>
        <v>8.9863771792607849</v>
      </c>
      <c r="G12" s="31">
        <f t="shared" si="2"/>
        <v>0</v>
      </c>
      <c r="H12" s="32">
        <f>+SUM(E12*INDEX(Rates!$D$17:$D$28,MATCH($C12,Rates!$B$17:$B$28,0)),$F12*INDEX(Rates!$E$17:$E$28,MATCH($C12,Rates!$B$17:$B$28,0)),$G12*INDEX(Rates!$F$17:$F$28,MATCH($C12,Rates!$B$17:$B$28,0)))</f>
        <v>63.969706765638492</v>
      </c>
    </row>
    <row r="13" spans="1:8" x14ac:dyDescent="0.25">
      <c r="B13" s="9">
        <v>2021</v>
      </c>
      <c r="C13" s="9">
        <f t="shared" si="3"/>
        <v>5</v>
      </c>
      <c r="D13" s="30">
        <f>+SUMIFS(I01_Avg!$D$9:$D$8768,I01_Avg!$F$9:$F$8768,$C13)</f>
        <v>764.78548215433682</v>
      </c>
      <c r="E13" s="31">
        <f t="shared" si="0"/>
        <v>764.78548215433682</v>
      </c>
      <c r="F13" s="31">
        <f t="shared" si="1"/>
        <v>0</v>
      </c>
      <c r="G13" s="31">
        <f t="shared" si="2"/>
        <v>0</v>
      </c>
      <c r="H13" s="32">
        <f>+SUM(E13*INDEX(Rates!$D$17:$D$28,MATCH($C13,Rates!$B$17:$B$28,0)),$F13*INDEX(Rates!$E$17:$E$28,MATCH($C13,Rates!$B$17:$B$28,0)),$G13*INDEX(Rates!$F$17:$F$28,MATCH($C13,Rates!$B$17:$B$28,0)))</f>
        <v>60.40581652247814</v>
      </c>
    </row>
    <row r="14" spans="1:8" x14ac:dyDescent="0.25">
      <c r="B14" s="9">
        <v>2021</v>
      </c>
      <c r="C14" s="9">
        <f t="shared" si="3"/>
        <v>6</v>
      </c>
      <c r="D14" s="30">
        <f>+SUMIFS(I01_Avg!$D$9:$D$8768,I01_Avg!$F$9:$F$8768,$C14)</f>
        <v>1089.3693521496689</v>
      </c>
      <c r="E14" s="31">
        <f t="shared" si="0"/>
        <v>800</v>
      </c>
      <c r="F14" s="31">
        <f t="shared" si="1"/>
        <v>289.36935214966888</v>
      </c>
      <c r="G14" s="31">
        <f t="shared" si="2"/>
        <v>0</v>
      </c>
      <c r="H14" s="32">
        <f>+SUM(E14*INDEX(Rates!$D$17:$D$28,MATCH($C14,Rates!$B$17:$B$28,0)),$F14*INDEX(Rates!$E$17:$E$28,MATCH($C14,Rates!$B$17:$B$28,0)),$G14*INDEX(Rates!$F$17:$F$28,MATCH($C14,Rates!$B$17:$B$28,0)))</f>
        <v>97.581598960626252</v>
      </c>
    </row>
    <row r="15" spans="1:8" x14ac:dyDescent="0.25">
      <c r="B15" s="9">
        <v>2021</v>
      </c>
      <c r="C15" s="9">
        <f t="shared" si="3"/>
        <v>7</v>
      </c>
      <c r="D15" s="30">
        <f>+SUMIFS(I01_Avg!$D$9:$D$8768,I01_Avg!$F$9:$F$8768,$C15)</f>
        <v>1331.1779313679144</v>
      </c>
      <c r="E15" s="31">
        <f t="shared" si="0"/>
        <v>800</v>
      </c>
      <c r="F15" s="31">
        <f t="shared" si="1"/>
        <v>531.17793136791443</v>
      </c>
      <c r="G15" s="31">
        <f t="shared" si="2"/>
        <v>0</v>
      </c>
      <c r="H15" s="32">
        <f>+SUM(E15*INDEX(Rates!$D$17:$D$28,MATCH($C15,Rates!$B$17:$B$28,0)),$F15*INDEX(Rates!$E$17:$E$28,MATCH($C15,Rates!$B$17:$B$28,0)),$G15*INDEX(Rates!$F$17:$F$28,MATCH($C15,Rates!$B$17:$B$28,0)))</f>
        <v>122.29782107683999</v>
      </c>
    </row>
    <row r="16" spans="1:8" x14ac:dyDescent="0.25">
      <c r="B16" s="9">
        <v>2021</v>
      </c>
      <c r="C16" s="9">
        <f t="shared" si="3"/>
        <v>8</v>
      </c>
      <c r="D16" s="30">
        <f>+SUMIFS(I01_Avg!$D$9:$D$8768,I01_Avg!$F$9:$F$8768,$C16)</f>
        <v>1018.8587616564563</v>
      </c>
      <c r="E16" s="31">
        <f t="shared" si="0"/>
        <v>800</v>
      </c>
      <c r="F16" s="31">
        <f t="shared" si="1"/>
        <v>218.85876165645629</v>
      </c>
      <c r="G16" s="31">
        <f t="shared" si="2"/>
        <v>0</v>
      </c>
      <c r="H16" s="32">
        <f>+SUM(E16*INDEX(Rates!$D$17:$D$28,MATCH($C16,Rates!$B$17:$B$28,0)),$F16*INDEX(Rates!$E$17:$E$28,MATCH($C16,Rates!$B$17:$B$28,0)),$G16*INDEX(Rates!$F$17:$F$28,MATCH($C16,Rates!$B$17:$B$28,0)))</f>
        <v>90.374429463953021</v>
      </c>
    </row>
    <row r="17" spans="2:8" x14ac:dyDescent="0.25">
      <c r="B17" s="9">
        <v>2021</v>
      </c>
      <c r="C17" s="9">
        <f t="shared" si="3"/>
        <v>9</v>
      </c>
      <c r="D17" s="30">
        <f>+SUMIFS(I01_Avg!$D$9:$D$8768,I01_Avg!$F$9:$F$8768,$C17)</f>
        <v>754.68606856060944</v>
      </c>
      <c r="E17" s="31">
        <f t="shared" si="0"/>
        <v>754.68606856060944</v>
      </c>
      <c r="F17" s="31">
        <f t="shared" si="1"/>
        <v>0</v>
      </c>
      <c r="G17" s="31">
        <f t="shared" si="2"/>
        <v>0</v>
      </c>
      <c r="H17" s="32">
        <f>+SUM(E17*INDEX(Rates!$D$17:$D$28,MATCH($C17,Rates!$B$17:$B$28,0)),$F17*INDEX(Rates!$E$17:$E$28,MATCH($C17,Rates!$B$17:$B$28,0)),$G17*INDEX(Rates!$F$17:$F$28,MATCH($C17,Rates!$B$17:$B$28,0)))</f>
        <v>59.608124439191172</v>
      </c>
    </row>
    <row r="18" spans="2:8" x14ac:dyDescent="0.25">
      <c r="B18" s="9">
        <v>2021</v>
      </c>
      <c r="C18" s="9">
        <f t="shared" si="3"/>
        <v>10</v>
      </c>
      <c r="D18" s="30">
        <f>+SUMIFS(I01_Avg!$D$9:$D$8768,I01_Avg!$F$9:$F$8768,$C18)</f>
        <v>779.75045217646118</v>
      </c>
      <c r="E18" s="31">
        <f t="shared" si="0"/>
        <v>779.75045217646118</v>
      </c>
      <c r="F18" s="31">
        <f t="shared" si="1"/>
        <v>0</v>
      </c>
      <c r="G18" s="31">
        <f t="shared" si="2"/>
        <v>0</v>
      </c>
      <c r="H18" s="32">
        <f>+SUM(E18*INDEX(Rates!$D$17:$D$28,MATCH($C18,Rates!$B$17:$B$28,0)),$F18*INDEX(Rates!$E$17:$E$28,MATCH($C18,Rates!$B$17:$B$28,0)),$G18*INDEX(Rates!$F$17:$F$28,MATCH($C18,Rates!$B$17:$B$28,0)))</f>
        <v>61.587809714705607</v>
      </c>
    </row>
    <row r="19" spans="2:8" x14ac:dyDescent="0.25">
      <c r="B19" s="9">
        <v>2021</v>
      </c>
      <c r="C19" s="9">
        <f t="shared" si="3"/>
        <v>11</v>
      </c>
      <c r="D19" s="30">
        <f>+SUMIFS(I01_Avg!$D$9:$D$8768,I01_Avg!$F$9:$F$8768,$C19)</f>
        <v>930.3916501694647</v>
      </c>
      <c r="E19" s="31">
        <f t="shared" si="0"/>
        <v>800</v>
      </c>
      <c r="F19" s="31">
        <f t="shared" si="1"/>
        <v>130.3916501694647</v>
      </c>
      <c r="G19" s="31">
        <f t="shared" si="2"/>
        <v>0</v>
      </c>
      <c r="H19" s="32">
        <f>+SUM(E19*INDEX(Rates!$D$17:$D$28,MATCH($C19,Rates!$B$17:$B$28,0)),$F19*INDEX(Rates!$E$17:$E$28,MATCH($C19,Rates!$B$17:$B$28,0)),$G19*INDEX(Rates!$F$17:$F$28,MATCH($C19,Rates!$B$17:$B$28,0)))</f>
        <v>74.541313721806475</v>
      </c>
    </row>
    <row r="20" spans="2:8" x14ac:dyDescent="0.25">
      <c r="B20" s="9">
        <v>2021</v>
      </c>
      <c r="C20" s="9">
        <f t="shared" si="3"/>
        <v>12</v>
      </c>
      <c r="D20" s="30">
        <f>+SUMIFS(I01_Avg!$D$9:$D$8768,I01_Avg!$F$9:$F$8768,$C20)</f>
        <v>1223.4461482948739</v>
      </c>
      <c r="E20" s="31">
        <f t="shared" si="0"/>
        <v>800</v>
      </c>
      <c r="F20" s="31">
        <f t="shared" si="1"/>
        <v>423.44614829487386</v>
      </c>
      <c r="G20" s="31">
        <f t="shared" si="2"/>
        <v>0</v>
      </c>
      <c r="H20" s="32">
        <f>+SUM(E20*INDEX(Rates!$D$17:$D$28,MATCH($C20,Rates!$B$17:$B$28,0)),$F20*INDEX(Rates!$E$17:$E$28,MATCH($C20,Rates!$B$17:$B$28,0)),$G20*INDEX(Rates!$F$17:$F$28,MATCH($C20,Rates!$B$17:$B$28,0)))</f>
        <v>100.05962025507273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D8D04-33DA-479C-AEFF-3F09729A3F5B}">
  <sheetPr>
    <tabColor theme="7"/>
    <pageSetUpPr fitToPage="1"/>
  </sheetPr>
  <dimension ref="A1:F8768"/>
  <sheetViews>
    <sheetView showGridLines="0" view="pageBreakPreview" zoomScaleNormal="100" zoomScaleSheetLayoutView="100" workbookViewId="0">
      <pane ySplit="8" topLeftCell="A9" activePane="bottomLeft" state="frozen"/>
      <selection pane="bottomLeft"/>
    </sheetView>
  </sheetViews>
  <sheetFormatPr defaultColWidth="9" defaultRowHeight="15" x14ac:dyDescent="0.25"/>
  <cols>
    <col min="1" max="1" width="1.7109375" style="38" customWidth="1"/>
    <col min="2" max="2" width="22" style="38" bestFit="1" customWidth="1"/>
    <col min="3" max="3" width="17.28515625" style="38" bestFit="1" customWidth="1"/>
    <col min="4" max="6" width="9" style="38"/>
    <col min="7" max="7" width="1.7109375" style="38" customWidth="1"/>
    <col min="8" max="16384" width="9" style="38"/>
  </cols>
  <sheetData>
    <row r="1" spans="1:6" s="3" customFormat="1" x14ac:dyDescent="0.25">
      <c r="A1" s="41" t="str">
        <f>Rates!A1</f>
        <v>Appendix 3.1</v>
      </c>
    </row>
    <row r="2" spans="1:6" s="3" customFormat="1" x14ac:dyDescent="0.25">
      <c r="A2" s="3" t="str">
        <f>Rates!A2</f>
        <v>Measurement and Bill Impact Analysis - Average Residential</v>
      </c>
    </row>
    <row r="3" spans="1:6" s="3" customFormat="1" ht="5.0999999999999996" customHeight="1" x14ac:dyDescent="0.25"/>
    <row r="4" spans="1:6" x14ac:dyDescent="0.25">
      <c r="B4" s="44" t="s">
        <v>54</v>
      </c>
      <c r="C4" s="44" t="s">
        <v>55</v>
      </c>
      <c r="D4" s="44" t="s">
        <v>56</v>
      </c>
      <c r="E4" s="44"/>
      <c r="F4" s="44"/>
    </row>
    <row r="5" spans="1:6" x14ac:dyDescent="0.25">
      <c r="B5" s="44">
        <v>2021</v>
      </c>
      <c r="C5" s="44" t="s">
        <v>57</v>
      </c>
      <c r="D5" s="44" t="s">
        <v>58</v>
      </c>
      <c r="E5" s="44"/>
      <c r="F5" s="44"/>
    </row>
    <row r="6" spans="1:6" x14ac:dyDescent="0.25">
      <c r="B6" s="44" t="s">
        <v>59</v>
      </c>
      <c r="C6" s="44" t="s">
        <v>60</v>
      </c>
      <c r="D6" s="44" t="s">
        <v>61</v>
      </c>
      <c r="E6" s="44"/>
      <c r="F6" s="44"/>
    </row>
    <row r="7" spans="1:6" x14ac:dyDescent="0.25">
      <c r="B7" s="44"/>
      <c r="C7" s="44"/>
      <c r="D7" s="44"/>
      <c r="E7" s="44"/>
      <c r="F7" s="44"/>
    </row>
    <row r="8" spans="1:6" x14ac:dyDescent="0.25">
      <c r="B8" s="44" t="s">
        <v>62</v>
      </c>
      <c r="C8" s="44" t="s">
        <v>63</v>
      </c>
      <c r="D8" s="44" t="s">
        <v>64</v>
      </c>
      <c r="E8" s="44"/>
      <c r="F8" s="44" t="s">
        <v>10</v>
      </c>
    </row>
    <row r="9" spans="1:6" x14ac:dyDescent="0.25">
      <c r="B9" s="39">
        <v>44197</v>
      </c>
      <c r="C9" s="39">
        <v>44197.041666666664</v>
      </c>
      <c r="D9" s="38">
        <v>1.5713370794731001</v>
      </c>
      <c r="F9" s="38">
        <f>+MONTH(B9)</f>
        <v>1</v>
      </c>
    </row>
    <row r="10" spans="1:6" x14ac:dyDescent="0.25">
      <c r="B10" s="39">
        <v>44197.041666666664</v>
      </c>
      <c r="C10" s="39">
        <v>44197.083333333336</v>
      </c>
      <c r="D10" s="38">
        <v>1.5738814879151708</v>
      </c>
      <c r="F10" s="38">
        <f t="shared" ref="F10:F73" si="0">+MONTH(B10)</f>
        <v>1</v>
      </c>
    </row>
    <row r="11" spans="1:6" x14ac:dyDescent="0.25">
      <c r="B11" s="39">
        <v>44197.083333333336</v>
      </c>
      <c r="C11" s="39">
        <v>44197.125</v>
      </c>
      <c r="D11" s="38">
        <v>1.4844549790791894</v>
      </c>
      <c r="F11" s="38">
        <f t="shared" si="0"/>
        <v>1</v>
      </c>
    </row>
    <row r="12" spans="1:6" x14ac:dyDescent="0.25">
      <c r="B12" s="39">
        <v>44197.125</v>
      </c>
      <c r="C12" s="39">
        <v>44197.166666666664</v>
      </c>
      <c r="D12" s="38">
        <v>1.4566769557941093</v>
      </c>
      <c r="F12" s="38">
        <f t="shared" si="0"/>
        <v>1</v>
      </c>
    </row>
    <row r="13" spans="1:6" x14ac:dyDescent="0.25">
      <c r="B13" s="39">
        <v>44197.166666666664</v>
      </c>
      <c r="C13" s="39">
        <v>44197.208333333336</v>
      </c>
      <c r="D13" s="38">
        <v>1.4971695718380862</v>
      </c>
      <c r="F13" s="38">
        <f t="shared" si="0"/>
        <v>1</v>
      </c>
    </row>
    <row r="14" spans="1:6" x14ac:dyDescent="0.25">
      <c r="B14" s="39">
        <v>44197.208333333336</v>
      </c>
      <c r="C14" s="39">
        <v>44197.25</v>
      </c>
      <c r="D14" s="38">
        <v>1.5687410950756531</v>
      </c>
      <c r="F14" s="38">
        <f t="shared" si="0"/>
        <v>1</v>
      </c>
    </row>
    <row r="15" spans="1:6" x14ac:dyDescent="0.25">
      <c r="B15" s="39">
        <v>44197.25</v>
      </c>
      <c r="C15" s="39">
        <v>44197.291666666664</v>
      </c>
      <c r="D15" s="38">
        <v>1.588052601422377</v>
      </c>
      <c r="F15" s="38">
        <f t="shared" si="0"/>
        <v>1</v>
      </c>
    </row>
    <row r="16" spans="1:6" x14ac:dyDescent="0.25">
      <c r="B16" s="39">
        <v>44197.291666666664</v>
      </c>
      <c r="C16" s="39">
        <v>44197.333333333336</v>
      </c>
      <c r="D16" s="38">
        <v>1.7293779162339831</v>
      </c>
      <c r="F16" s="38">
        <f t="shared" si="0"/>
        <v>1</v>
      </c>
    </row>
    <row r="17" spans="2:6" x14ac:dyDescent="0.25">
      <c r="B17" s="39">
        <v>44197.333333333336</v>
      </c>
      <c r="C17" s="39">
        <v>44197.375</v>
      </c>
      <c r="D17" s="38">
        <v>1.9215089759301638</v>
      </c>
      <c r="F17" s="38">
        <f t="shared" si="0"/>
        <v>1</v>
      </c>
    </row>
    <row r="18" spans="2:6" x14ac:dyDescent="0.25">
      <c r="B18" s="39">
        <v>44197.375</v>
      </c>
      <c r="C18" s="39">
        <v>44197.416666666664</v>
      </c>
      <c r="D18" s="38">
        <v>1.9023016846644496</v>
      </c>
      <c r="F18" s="38">
        <f t="shared" si="0"/>
        <v>1</v>
      </c>
    </row>
    <row r="19" spans="2:6" x14ac:dyDescent="0.25">
      <c r="B19" s="39">
        <v>44197.416666666664</v>
      </c>
      <c r="C19" s="39">
        <v>44197.458333333336</v>
      </c>
      <c r="D19" s="38">
        <v>1.9769358057200106</v>
      </c>
      <c r="F19" s="38">
        <f t="shared" si="0"/>
        <v>1</v>
      </c>
    </row>
    <row r="20" spans="2:6" x14ac:dyDescent="0.25">
      <c r="B20" s="39">
        <v>44197.458333333336</v>
      </c>
      <c r="C20" s="39">
        <v>44197.5</v>
      </c>
      <c r="D20" s="38">
        <v>2.012304899908564</v>
      </c>
      <c r="F20" s="38">
        <f t="shared" si="0"/>
        <v>1</v>
      </c>
    </row>
    <row r="21" spans="2:6" x14ac:dyDescent="0.25">
      <c r="B21" s="39">
        <v>44197.5</v>
      </c>
      <c r="C21" s="39">
        <v>44197.541666666664</v>
      </c>
      <c r="D21" s="38">
        <v>1.8884967725108226</v>
      </c>
      <c r="F21" s="38">
        <f t="shared" si="0"/>
        <v>1</v>
      </c>
    </row>
    <row r="22" spans="2:6" x14ac:dyDescent="0.25">
      <c r="B22" s="39">
        <v>44197.541666666664</v>
      </c>
      <c r="C22" s="39">
        <v>44197.583333333336</v>
      </c>
      <c r="D22" s="38">
        <v>1.8665401832443778</v>
      </c>
      <c r="F22" s="38">
        <f t="shared" si="0"/>
        <v>1</v>
      </c>
    </row>
    <row r="23" spans="2:6" x14ac:dyDescent="0.25">
      <c r="B23" s="39">
        <v>44197.583333333336</v>
      </c>
      <c r="C23" s="39">
        <v>44197.625</v>
      </c>
      <c r="D23" s="38">
        <v>1.8181245966770052</v>
      </c>
      <c r="F23" s="38">
        <f t="shared" si="0"/>
        <v>1</v>
      </c>
    </row>
    <row r="24" spans="2:6" x14ac:dyDescent="0.25">
      <c r="B24" s="39">
        <v>44197.625</v>
      </c>
      <c r="C24" s="39">
        <v>44197.666666666664</v>
      </c>
      <c r="D24" s="38">
        <v>1.8122027870472741</v>
      </c>
      <c r="F24" s="38">
        <f t="shared" si="0"/>
        <v>1</v>
      </c>
    </row>
    <row r="25" spans="2:6" x14ac:dyDescent="0.25">
      <c r="B25" s="39">
        <v>44197.666666666664</v>
      </c>
      <c r="C25" s="39">
        <v>44197.708333333336</v>
      </c>
      <c r="D25" s="38">
        <v>1.9160430717629628</v>
      </c>
      <c r="F25" s="38">
        <f t="shared" si="0"/>
        <v>1</v>
      </c>
    </row>
    <row r="26" spans="2:6" x14ac:dyDescent="0.25">
      <c r="B26" s="39">
        <v>44197.708333333336</v>
      </c>
      <c r="C26" s="39">
        <v>44197.75</v>
      </c>
      <c r="D26" s="38">
        <v>2.072990483702926</v>
      </c>
      <c r="F26" s="38">
        <f t="shared" si="0"/>
        <v>1</v>
      </c>
    </row>
    <row r="27" spans="2:6" x14ac:dyDescent="0.25">
      <c r="B27" s="39">
        <v>44197.75</v>
      </c>
      <c r="C27" s="39">
        <v>44197.791666666664</v>
      </c>
      <c r="D27" s="38">
        <v>2.0943323989229472</v>
      </c>
      <c r="F27" s="38">
        <f t="shared" si="0"/>
        <v>1</v>
      </c>
    </row>
    <row r="28" spans="2:6" x14ac:dyDescent="0.25">
      <c r="B28" s="39">
        <v>44197.791666666664</v>
      </c>
      <c r="C28" s="39">
        <v>44197.833333333336</v>
      </c>
      <c r="D28" s="38">
        <v>1.995993818385903</v>
      </c>
      <c r="F28" s="38">
        <f t="shared" si="0"/>
        <v>1</v>
      </c>
    </row>
    <row r="29" spans="2:6" x14ac:dyDescent="0.25">
      <c r="B29" s="39">
        <v>44197.833333333336</v>
      </c>
      <c r="C29" s="39">
        <v>44197.875</v>
      </c>
      <c r="D29" s="38">
        <v>1.9362696929136758</v>
      </c>
      <c r="F29" s="38">
        <f t="shared" si="0"/>
        <v>1</v>
      </c>
    </row>
    <row r="30" spans="2:6" x14ac:dyDescent="0.25">
      <c r="B30" s="39">
        <v>44197.875</v>
      </c>
      <c r="C30" s="39">
        <v>44197.916666666664</v>
      </c>
      <c r="D30" s="38">
        <v>1.895286455930939</v>
      </c>
      <c r="F30" s="38">
        <f t="shared" si="0"/>
        <v>1</v>
      </c>
    </row>
    <row r="31" spans="2:6" x14ac:dyDescent="0.25">
      <c r="B31" s="39">
        <v>44197.916666666664</v>
      </c>
      <c r="C31" s="39">
        <v>44197.958333333336</v>
      </c>
      <c r="D31" s="38">
        <v>1.7516897670219196</v>
      </c>
      <c r="F31" s="38">
        <f t="shared" si="0"/>
        <v>1</v>
      </c>
    </row>
    <row r="32" spans="2:6" x14ac:dyDescent="0.25">
      <c r="B32" s="39">
        <v>44197.958333333336</v>
      </c>
      <c r="C32" s="39">
        <v>44198</v>
      </c>
      <c r="D32" s="38">
        <v>1.6351737041283445</v>
      </c>
      <c r="F32" s="38">
        <f t="shared" si="0"/>
        <v>1</v>
      </c>
    </row>
    <row r="33" spans="2:6" x14ac:dyDescent="0.25">
      <c r="B33" s="39">
        <v>44198</v>
      </c>
      <c r="C33" s="39">
        <v>44198.041666666664</v>
      </c>
      <c r="D33" s="38">
        <v>1.4763440001515382</v>
      </c>
      <c r="F33" s="38">
        <f t="shared" si="0"/>
        <v>1</v>
      </c>
    </row>
    <row r="34" spans="2:6" x14ac:dyDescent="0.25">
      <c r="B34" s="39">
        <v>44198.041666666664</v>
      </c>
      <c r="C34" s="39">
        <v>44198.083333333336</v>
      </c>
      <c r="D34" s="38">
        <v>1.4169903635548091</v>
      </c>
      <c r="F34" s="38">
        <f t="shared" si="0"/>
        <v>1</v>
      </c>
    </row>
    <row r="35" spans="2:6" x14ac:dyDescent="0.25">
      <c r="B35" s="39">
        <v>44198.083333333336</v>
      </c>
      <c r="C35" s="39">
        <v>44198.125</v>
      </c>
      <c r="D35" s="38">
        <v>1.409853200405373</v>
      </c>
      <c r="F35" s="38">
        <f t="shared" si="0"/>
        <v>1</v>
      </c>
    </row>
    <row r="36" spans="2:6" x14ac:dyDescent="0.25">
      <c r="B36" s="39">
        <v>44198.125</v>
      </c>
      <c r="C36" s="39">
        <v>44198.166666666664</v>
      </c>
      <c r="D36" s="38">
        <v>1.3799717249593459</v>
      </c>
      <c r="F36" s="38">
        <f t="shared" si="0"/>
        <v>1</v>
      </c>
    </row>
    <row r="37" spans="2:6" x14ac:dyDescent="0.25">
      <c r="B37" s="39">
        <v>44198.166666666664</v>
      </c>
      <c r="C37" s="39">
        <v>44198.208333333336</v>
      </c>
      <c r="D37" s="38">
        <v>1.4249606199072384</v>
      </c>
      <c r="F37" s="38">
        <f t="shared" si="0"/>
        <v>1</v>
      </c>
    </row>
    <row r="38" spans="2:6" x14ac:dyDescent="0.25">
      <c r="B38" s="39">
        <v>44198.208333333336</v>
      </c>
      <c r="C38" s="39">
        <v>44198.25</v>
      </c>
      <c r="D38" s="38">
        <v>1.4766724040650989</v>
      </c>
      <c r="F38" s="38">
        <f t="shared" si="0"/>
        <v>1</v>
      </c>
    </row>
    <row r="39" spans="2:6" x14ac:dyDescent="0.25">
      <c r="B39" s="39">
        <v>44198.25</v>
      </c>
      <c r="C39" s="39">
        <v>44198.291666666664</v>
      </c>
      <c r="D39" s="38">
        <v>1.5482948132256587</v>
      </c>
      <c r="F39" s="38">
        <f t="shared" si="0"/>
        <v>1</v>
      </c>
    </row>
    <row r="40" spans="2:6" x14ac:dyDescent="0.25">
      <c r="B40" s="39">
        <v>44198.291666666664</v>
      </c>
      <c r="C40" s="39">
        <v>44198.333333333336</v>
      </c>
      <c r="D40" s="38">
        <v>1.7458921502498186</v>
      </c>
      <c r="F40" s="38">
        <f t="shared" si="0"/>
        <v>1</v>
      </c>
    </row>
    <row r="41" spans="2:6" x14ac:dyDescent="0.25">
      <c r="B41" s="39">
        <v>44198.333333333336</v>
      </c>
      <c r="C41" s="39">
        <v>44198.375</v>
      </c>
      <c r="D41" s="38">
        <v>1.8050121237422225</v>
      </c>
      <c r="F41" s="38">
        <f t="shared" si="0"/>
        <v>1</v>
      </c>
    </row>
    <row r="42" spans="2:6" x14ac:dyDescent="0.25">
      <c r="B42" s="39">
        <v>44198.375</v>
      </c>
      <c r="C42" s="39">
        <v>44198.416666666664</v>
      </c>
      <c r="D42" s="38">
        <v>1.9991800425383435</v>
      </c>
      <c r="F42" s="38">
        <f t="shared" si="0"/>
        <v>1</v>
      </c>
    </row>
    <row r="43" spans="2:6" x14ac:dyDescent="0.25">
      <c r="B43" s="39">
        <v>44198.416666666664</v>
      </c>
      <c r="C43" s="39">
        <v>44198.458333333336</v>
      </c>
      <c r="D43" s="38">
        <v>2.097390695024302</v>
      </c>
      <c r="F43" s="38">
        <f t="shared" si="0"/>
        <v>1</v>
      </c>
    </row>
    <row r="44" spans="2:6" x14ac:dyDescent="0.25">
      <c r="B44" s="39">
        <v>44198.458333333336</v>
      </c>
      <c r="C44" s="39">
        <v>44198.5</v>
      </c>
      <c r="D44" s="38">
        <v>2.0409215613368628</v>
      </c>
      <c r="F44" s="38">
        <f t="shared" si="0"/>
        <v>1</v>
      </c>
    </row>
    <row r="45" spans="2:6" x14ac:dyDescent="0.25">
      <c r="B45" s="39">
        <v>44198.5</v>
      </c>
      <c r="C45" s="39">
        <v>44198.541666666664</v>
      </c>
      <c r="D45" s="38">
        <v>1.9470968264058064</v>
      </c>
      <c r="F45" s="38">
        <f t="shared" si="0"/>
        <v>1</v>
      </c>
    </row>
    <row r="46" spans="2:6" x14ac:dyDescent="0.25">
      <c r="B46" s="39">
        <v>44198.541666666664</v>
      </c>
      <c r="C46" s="39">
        <v>44198.583333333336</v>
      </c>
      <c r="D46" s="38">
        <v>1.7717439487196815</v>
      </c>
      <c r="F46" s="38">
        <f t="shared" si="0"/>
        <v>1</v>
      </c>
    </row>
    <row r="47" spans="2:6" x14ac:dyDescent="0.25">
      <c r="B47" s="39">
        <v>44198.583333333336</v>
      </c>
      <c r="C47" s="39">
        <v>44198.625</v>
      </c>
      <c r="D47" s="38">
        <v>1.711801852544574</v>
      </c>
      <c r="F47" s="38">
        <f t="shared" si="0"/>
        <v>1</v>
      </c>
    </row>
    <row r="48" spans="2:6" x14ac:dyDescent="0.25">
      <c r="B48" s="39">
        <v>44198.625</v>
      </c>
      <c r="C48" s="39">
        <v>44198.666666666664</v>
      </c>
      <c r="D48" s="38">
        <v>1.7363767164820829</v>
      </c>
      <c r="F48" s="38">
        <f t="shared" si="0"/>
        <v>1</v>
      </c>
    </row>
    <row r="49" spans="2:6" x14ac:dyDescent="0.25">
      <c r="B49" s="39">
        <v>44198.666666666664</v>
      </c>
      <c r="C49" s="39">
        <v>44198.708333333336</v>
      </c>
      <c r="D49" s="38">
        <v>1.9161431123084445</v>
      </c>
      <c r="F49" s="38">
        <f t="shared" si="0"/>
        <v>1</v>
      </c>
    </row>
    <row r="50" spans="2:6" x14ac:dyDescent="0.25">
      <c r="B50" s="39">
        <v>44198.708333333336</v>
      </c>
      <c r="C50" s="39">
        <v>44198.75</v>
      </c>
      <c r="D50" s="38">
        <v>2.0878740015516324</v>
      </c>
      <c r="F50" s="38">
        <f t="shared" si="0"/>
        <v>1</v>
      </c>
    </row>
    <row r="51" spans="2:6" x14ac:dyDescent="0.25">
      <c r="B51" s="39">
        <v>44198.75</v>
      </c>
      <c r="C51" s="39">
        <v>44198.791666666664</v>
      </c>
      <c r="D51" s="38">
        <v>2.056182928467055</v>
      </c>
      <c r="F51" s="38">
        <f t="shared" si="0"/>
        <v>1</v>
      </c>
    </row>
    <row r="52" spans="2:6" x14ac:dyDescent="0.25">
      <c r="B52" s="39">
        <v>44198.791666666664</v>
      </c>
      <c r="C52" s="39">
        <v>44198.833333333336</v>
      </c>
      <c r="D52" s="38">
        <v>2.0408134093444943</v>
      </c>
      <c r="F52" s="38">
        <f t="shared" si="0"/>
        <v>1</v>
      </c>
    </row>
    <row r="53" spans="2:6" x14ac:dyDescent="0.25">
      <c r="B53" s="39">
        <v>44198.833333333336</v>
      </c>
      <c r="C53" s="39">
        <v>44198.875</v>
      </c>
      <c r="D53" s="38">
        <v>1.8885408942399298</v>
      </c>
      <c r="F53" s="38">
        <f t="shared" si="0"/>
        <v>1</v>
      </c>
    </row>
    <row r="54" spans="2:6" x14ac:dyDescent="0.25">
      <c r="B54" s="39">
        <v>44198.875</v>
      </c>
      <c r="C54" s="39">
        <v>44198.916666666664</v>
      </c>
      <c r="D54" s="38">
        <v>1.8071928748345454</v>
      </c>
      <c r="F54" s="38">
        <f t="shared" si="0"/>
        <v>1</v>
      </c>
    </row>
    <row r="55" spans="2:6" x14ac:dyDescent="0.25">
      <c r="B55" s="39">
        <v>44198.916666666664</v>
      </c>
      <c r="C55" s="39">
        <v>44198.958333333336</v>
      </c>
      <c r="D55" s="38">
        <v>1.6303410744225144</v>
      </c>
      <c r="F55" s="38">
        <f t="shared" si="0"/>
        <v>1</v>
      </c>
    </row>
    <row r="56" spans="2:6" x14ac:dyDescent="0.25">
      <c r="B56" s="39">
        <v>44198.958333333336</v>
      </c>
      <c r="C56" s="39">
        <v>44199</v>
      </c>
      <c r="D56" s="38">
        <v>1.5201853110930241</v>
      </c>
      <c r="F56" s="38">
        <f t="shared" si="0"/>
        <v>1</v>
      </c>
    </row>
    <row r="57" spans="2:6" x14ac:dyDescent="0.25">
      <c r="B57" s="39">
        <v>44199</v>
      </c>
      <c r="C57" s="39">
        <v>44199.041666666664</v>
      </c>
      <c r="D57" s="38">
        <v>1.4100492882986655</v>
      </c>
      <c r="F57" s="38">
        <f t="shared" si="0"/>
        <v>1</v>
      </c>
    </row>
    <row r="58" spans="2:6" x14ac:dyDescent="0.25">
      <c r="B58" s="39">
        <v>44199.041666666664</v>
      </c>
      <c r="C58" s="39">
        <v>44199.083333333336</v>
      </c>
      <c r="D58" s="38">
        <v>1.3330487099957529</v>
      </c>
      <c r="F58" s="38">
        <f t="shared" si="0"/>
        <v>1</v>
      </c>
    </row>
    <row r="59" spans="2:6" x14ac:dyDescent="0.25">
      <c r="B59" s="39">
        <v>44199.083333333336</v>
      </c>
      <c r="C59" s="39">
        <v>44199.125</v>
      </c>
      <c r="D59" s="38">
        <v>1.2803218461232806</v>
      </c>
      <c r="F59" s="38">
        <f t="shared" si="0"/>
        <v>1</v>
      </c>
    </row>
    <row r="60" spans="2:6" x14ac:dyDescent="0.25">
      <c r="B60" s="39">
        <v>44199.125</v>
      </c>
      <c r="C60" s="39">
        <v>44199.166666666664</v>
      </c>
      <c r="D60" s="38">
        <v>1.2950093723640965</v>
      </c>
      <c r="F60" s="38">
        <f t="shared" si="0"/>
        <v>1</v>
      </c>
    </row>
    <row r="61" spans="2:6" x14ac:dyDescent="0.25">
      <c r="B61" s="39">
        <v>44199.166666666664</v>
      </c>
      <c r="C61" s="39">
        <v>44199.208333333336</v>
      </c>
      <c r="D61" s="38">
        <v>1.2905539145177394</v>
      </c>
      <c r="F61" s="38">
        <f t="shared" si="0"/>
        <v>1</v>
      </c>
    </row>
    <row r="62" spans="2:6" x14ac:dyDescent="0.25">
      <c r="B62" s="39">
        <v>44199.208333333336</v>
      </c>
      <c r="C62" s="39">
        <v>44199.25</v>
      </c>
      <c r="D62" s="38">
        <v>1.374231069999813</v>
      </c>
      <c r="F62" s="38">
        <f t="shared" si="0"/>
        <v>1</v>
      </c>
    </row>
    <row r="63" spans="2:6" x14ac:dyDescent="0.25">
      <c r="B63" s="39">
        <v>44199.25</v>
      </c>
      <c r="C63" s="39">
        <v>44199.291666666664</v>
      </c>
      <c r="D63" s="38">
        <v>1.4360363384428312</v>
      </c>
      <c r="F63" s="38">
        <f t="shared" si="0"/>
        <v>1</v>
      </c>
    </row>
    <row r="64" spans="2:6" x14ac:dyDescent="0.25">
      <c r="B64" s="39">
        <v>44199.291666666664</v>
      </c>
      <c r="C64" s="39">
        <v>44199.333333333336</v>
      </c>
      <c r="D64" s="38">
        <v>1.5115957198077563</v>
      </c>
      <c r="F64" s="38">
        <f t="shared" si="0"/>
        <v>1</v>
      </c>
    </row>
    <row r="65" spans="2:6" x14ac:dyDescent="0.25">
      <c r="B65" s="39">
        <v>44199.333333333336</v>
      </c>
      <c r="C65" s="39">
        <v>44199.375</v>
      </c>
      <c r="D65" s="38">
        <v>1.6885840976202344</v>
      </c>
      <c r="F65" s="38">
        <f t="shared" si="0"/>
        <v>1</v>
      </c>
    </row>
    <row r="66" spans="2:6" x14ac:dyDescent="0.25">
      <c r="B66" s="39">
        <v>44199.375</v>
      </c>
      <c r="C66" s="39">
        <v>44199.416666666664</v>
      </c>
      <c r="D66" s="38">
        <v>1.8302249941818649</v>
      </c>
      <c r="F66" s="38">
        <f t="shared" si="0"/>
        <v>1</v>
      </c>
    </row>
    <row r="67" spans="2:6" x14ac:dyDescent="0.25">
      <c r="B67" s="39">
        <v>44199.416666666664</v>
      </c>
      <c r="C67" s="39">
        <v>44199.458333333336</v>
      </c>
      <c r="D67" s="38">
        <v>1.9359985911919282</v>
      </c>
      <c r="F67" s="38">
        <f t="shared" si="0"/>
        <v>1</v>
      </c>
    </row>
    <row r="68" spans="2:6" x14ac:dyDescent="0.25">
      <c r="B68" s="39">
        <v>44199.458333333336</v>
      </c>
      <c r="C68" s="39">
        <v>44199.5</v>
      </c>
      <c r="D68" s="38">
        <v>1.9594324239239995</v>
      </c>
      <c r="F68" s="38">
        <f t="shared" si="0"/>
        <v>1</v>
      </c>
    </row>
    <row r="69" spans="2:6" x14ac:dyDescent="0.25">
      <c r="B69" s="39">
        <v>44199.5</v>
      </c>
      <c r="C69" s="39">
        <v>44199.541666666664</v>
      </c>
      <c r="D69" s="38">
        <v>1.8767961990551043</v>
      </c>
      <c r="F69" s="38">
        <f t="shared" si="0"/>
        <v>1</v>
      </c>
    </row>
    <row r="70" spans="2:6" x14ac:dyDescent="0.25">
      <c r="B70" s="39">
        <v>44199.541666666664</v>
      </c>
      <c r="C70" s="39">
        <v>44199.583333333336</v>
      </c>
      <c r="D70" s="38">
        <v>1.7434391703444418</v>
      </c>
      <c r="F70" s="38">
        <f t="shared" si="0"/>
        <v>1</v>
      </c>
    </row>
    <row r="71" spans="2:6" x14ac:dyDescent="0.25">
      <c r="B71" s="39">
        <v>44199.583333333336</v>
      </c>
      <c r="C71" s="39">
        <v>44199.625</v>
      </c>
      <c r="D71" s="38">
        <v>1.6624342150415434</v>
      </c>
      <c r="F71" s="38">
        <f t="shared" si="0"/>
        <v>1</v>
      </c>
    </row>
    <row r="72" spans="2:6" x14ac:dyDescent="0.25">
      <c r="B72" s="39">
        <v>44199.625</v>
      </c>
      <c r="C72" s="39">
        <v>44199.666666666664</v>
      </c>
      <c r="D72" s="38">
        <v>1.7074977772556121</v>
      </c>
      <c r="F72" s="38">
        <f t="shared" si="0"/>
        <v>1</v>
      </c>
    </row>
    <row r="73" spans="2:6" x14ac:dyDescent="0.25">
      <c r="B73" s="39">
        <v>44199.666666666664</v>
      </c>
      <c r="C73" s="39">
        <v>44199.708333333336</v>
      </c>
      <c r="D73" s="38">
        <v>1.8769562028263331</v>
      </c>
      <c r="F73" s="38">
        <f t="shared" si="0"/>
        <v>1</v>
      </c>
    </row>
    <row r="74" spans="2:6" x14ac:dyDescent="0.25">
      <c r="B74" s="39">
        <v>44199.708333333336</v>
      </c>
      <c r="C74" s="39">
        <v>44199.75</v>
      </c>
      <c r="D74" s="38">
        <v>1.9303772112524282</v>
      </c>
      <c r="F74" s="38">
        <f t="shared" ref="F74:F137" si="1">+MONTH(B74)</f>
        <v>1</v>
      </c>
    </row>
    <row r="75" spans="2:6" x14ac:dyDescent="0.25">
      <c r="B75" s="39">
        <v>44199.75</v>
      </c>
      <c r="C75" s="39">
        <v>44199.791666666664</v>
      </c>
      <c r="D75" s="38">
        <v>2.0828932490686309</v>
      </c>
      <c r="F75" s="38">
        <f t="shared" si="1"/>
        <v>1</v>
      </c>
    </row>
    <row r="76" spans="2:6" x14ac:dyDescent="0.25">
      <c r="B76" s="39">
        <v>44199.791666666664</v>
      </c>
      <c r="C76" s="39">
        <v>44199.833333333336</v>
      </c>
      <c r="D76" s="38">
        <v>2.0460083229878898</v>
      </c>
      <c r="F76" s="38">
        <f t="shared" si="1"/>
        <v>1</v>
      </c>
    </row>
    <row r="77" spans="2:6" x14ac:dyDescent="0.25">
      <c r="B77" s="39">
        <v>44199.833333333336</v>
      </c>
      <c r="C77" s="39">
        <v>44199.875</v>
      </c>
      <c r="D77" s="38">
        <v>1.8987931022983</v>
      </c>
      <c r="F77" s="38">
        <f t="shared" si="1"/>
        <v>1</v>
      </c>
    </row>
    <row r="78" spans="2:6" x14ac:dyDescent="0.25">
      <c r="B78" s="39">
        <v>44199.875</v>
      </c>
      <c r="C78" s="39">
        <v>44199.916666666664</v>
      </c>
      <c r="D78" s="38">
        <v>1.8123097654199147</v>
      </c>
      <c r="F78" s="38">
        <f t="shared" si="1"/>
        <v>1</v>
      </c>
    </row>
    <row r="79" spans="2:6" x14ac:dyDescent="0.25">
      <c r="B79" s="39">
        <v>44199.916666666664</v>
      </c>
      <c r="C79" s="39">
        <v>44199.958333333336</v>
      </c>
      <c r="D79" s="38">
        <v>1.5964482249767593</v>
      </c>
      <c r="F79" s="38">
        <f t="shared" si="1"/>
        <v>1</v>
      </c>
    </row>
    <row r="80" spans="2:6" x14ac:dyDescent="0.25">
      <c r="B80" s="39">
        <v>44199.958333333336</v>
      </c>
      <c r="C80" s="39">
        <v>44200</v>
      </c>
      <c r="D80" s="38">
        <v>1.438299688826445</v>
      </c>
      <c r="F80" s="38">
        <f t="shared" si="1"/>
        <v>1</v>
      </c>
    </row>
    <row r="81" spans="2:6" x14ac:dyDescent="0.25">
      <c r="B81" s="39">
        <v>44200</v>
      </c>
      <c r="C81" s="39">
        <v>44200.041666666664</v>
      </c>
      <c r="D81" s="38">
        <v>1.3403229660951943</v>
      </c>
      <c r="F81" s="38">
        <f t="shared" si="1"/>
        <v>1</v>
      </c>
    </row>
    <row r="82" spans="2:6" x14ac:dyDescent="0.25">
      <c r="B82" s="39">
        <v>44200.041666666664</v>
      </c>
      <c r="C82" s="39">
        <v>44200.083333333336</v>
      </c>
      <c r="D82" s="38">
        <v>1.3329128025123771</v>
      </c>
      <c r="F82" s="38">
        <f t="shared" si="1"/>
        <v>1</v>
      </c>
    </row>
    <row r="83" spans="2:6" x14ac:dyDescent="0.25">
      <c r="B83" s="39">
        <v>44200.083333333336</v>
      </c>
      <c r="C83" s="39">
        <v>44200.125</v>
      </c>
      <c r="D83" s="38">
        <v>1.2965204175474259</v>
      </c>
      <c r="F83" s="38">
        <f t="shared" si="1"/>
        <v>1</v>
      </c>
    </row>
    <row r="84" spans="2:6" x14ac:dyDescent="0.25">
      <c r="B84" s="39">
        <v>44200.125</v>
      </c>
      <c r="C84" s="39">
        <v>44200.166666666664</v>
      </c>
      <c r="D84" s="38">
        <v>1.3342231208257032</v>
      </c>
      <c r="F84" s="38">
        <f t="shared" si="1"/>
        <v>1</v>
      </c>
    </row>
    <row r="85" spans="2:6" x14ac:dyDescent="0.25">
      <c r="B85" s="39">
        <v>44200.166666666664</v>
      </c>
      <c r="C85" s="39">
        <v>44200.208333333336</v>
      </c>
      <c r="D85" s="38">
        <v>1.3894863288380344</v>
      </c>
      <c r="F85" s="38">
        <f t="shared" si="1"/>
        <v>1</v>
      </c>
    </row>
    <row r="86" spans="2:6" x14ac:dyDescent="0.25">
      <c r="B86" s="39">
        <v>44200.208333333336</v>
      </c>
      <c r="C86" s="39">
        <v>44200.25</v>
      </c>
      <c r="D86" s="38">
        <v>1.4234954626922756</v>
      </c>
      <c r="F86" s="38">
        <f t="shared" si="1"/>
        <v>1</v>
      </c>
    </row>
    <row r="87" spans="2:6" x14ac:dyDescent="0.25">
      <c r="B87" s="39">
        <v>44200.25</v>
      </c>
      <c r="C87" s="39">
        <v>44200.291666666664</v>
      </c>
      <c r="D87" s="38">
        <v>1.5957396104870389</v>
      </c>
      <c r="F87" s="38">
        <f t="shared" si="1"/>
        <v>1</v>
      </c>
    </row>
    <row r="88" spans="2:6" x14ac:dyDescent="0.25">
      <c r="B88" s="39">
        <v>44200.291666666664</v>
      </c>
      <c r="C88" s="39">
        <v>44200.333333333336</v>
      </c>
      <c r="D88" s="38">
        <v>1.7876911612713111</v>
      </c>
      <c r="F88" s="38">
        <f t="shared" si="1"/>
        <v>1</v>
      </c>
    </row>
    <row r="89" spans="2:6" x14ac:dyDescent="0.25">
      <c r="B89" s="39">
        <v>44200.333333333336</v>
      </c>
      <c r="C89" s="39">
        <v>44200.375</v>
      </c>
      <c r="D89" s="38">
        <v>1.7544754474128228</v>
      </c>
      <c r="F89" s="38">
        <f t="shared" si="1"/>
        <v>1</v>
      </c>
    </row>
    <row r="90" spans="2:6" x14ac:dyDescent="0.25">
      <c r="B90" s="39">
        <v>44200.375</v>
      </c>
      <c r="C90" s="39">
        <v>44200.416666666664</v>
      </c>
      <c r="D90" s="38">
        <v>1.7501597883399109</v>
      </c>
      <c r="F90" s="38">
        <f t="shared" si="1"/>
        <v>1</v>
      </c>
    </row>
    <row r="91" spans="2:6" x14ac:dyDescent="0.25">
      <c r="B91" s="39">
        <v>44200.416666666664</v>
      </c>
      <c r="C91" s="39">
        <v>44200.458333333336</v>
      </c>
      <c r="D91" s="38">
        <v>1.8134308539942123</v>
      </c>
      <c r="F91" s="38">
        <f t="shared" si="1"/>
        <v>1</v>
      </c>
    </row>
    <row r="92" spans="2:6" x14ac:dyDescent="0.25">
      <c r="B92" s="39">
        <v>44200.458333333336</v>
      </c>
      <c r="C92" s="39">
        <v>44200.5</v>
      </c>
      <c r="D92" s="38">
        <v>1.7493345552590647</v>
      </c>
      <c r="F92" s="38">
        <f t="shared" si="1"/>
        <v>1</v>
      </c>
    </row>
    <row r="93" spans="2:6" x14ac:dyDescent="0.25">
      <c r="B93" s="39">
        <v>44200.5</v>
      </c>
      <c r="C93" s="39">
        <v>44200.541666666664</v>
      </c>
      <c r="D93" s="38">
        <v>1.7807300289250274</v>
      </c>
      <c r="F93" s="38">
        <f t="shared" si="1"/>
        <v>1</v>
      </c>
    </row>
    <row r="94" spans="2:6" x14ac:dyDescent="0.25">
      <c r="B94" s="39">
        <v>44200.541666666664</v>
      </c>
      <c r="C94" s="39">
        <v>44200.583333333336</v>
      </c>
      <c r="D94" s="38">
        <v>1.8621058939401307</v>
      </c>
      <c r="F94" s="38">
        <f t="shared" si="1"/>
        <v>1</v>
      </c>
    </row>
    <row r="95" spans="2:6" x14ac:dyDescent="0.25">
      <c r="B95" s="39">
        <v>44200.583333333336</v>
      </c>
      <c r="C95" s="39">
        <v>44200.625</v>
      </c>
      <c r="D95" s="38">
        <v>1.8889707737549915</v>
      </c>
      <c r="F95" s="38">
        <f t="shared" si="1"/>
        <v>1</v>
      </c>
    </row>
    <row r="96" spans="2:6" x14ac:dyDescent="0.25">
      <c r="B96" s="39">
        <v>44200.625</v>
      </c>
      <c r="C96" s="39">
        <v>44200.666666666664</v>
      </c>
      <c r="D96" s="38">
        <v>1.8205531525200613</v>
      </c>
      <c r="F96" s="38">
        <f t="shared" si="1"/>
        <v>1</v>
      </c>
    </row>
    <row r="97" spans="2:6" x14ac:dyDescent="0.25">
      <c r="B97" s="39">
        <v>44200.666666666664</v>
      </c>
      <c r="C97" s="39">
        <v>44200.708333333336</v>
      </c>
      <c r="D97" s="38">
        <v>1.8996947418019665</v>
      </c>
      <c r="F97" s="38">
        <f t="shared" si="1"/>
        <v>1</v>
      </c>
    </row>
    <row r="98" spans="2:6" x14ac:dyDescent="0.25">
      <c r="B98" s="39">
        <v>44200.708333333336</v>
      </c>
      <c r="C98" s="39">
        <v>44200.75</v>
      </c>
      <c r="D98" s="38">
        <v>2.0318972972708265</v>
      </c>
      <c r="F98" s="38">
        <f t="shared" si="1"/>
        <v>1</v>
      </c>
    </row>
    <row r="99" spans="2:6" x14ac:dyDescent="0.25">
      <c r="B99" s="39">
        <v>44200.75</v>
      </c>
      <c r="C99" s="39">
        <v>44200.791666666664</v>
      </c>
      <c r="D99" s="38">
        <v>2.0679333777661917</v>
      </c>
      <c r="F99" s="38">
        <f t="shared" si="1"/>
        <v>1</v>
      </c>
    </row>
    <row r="100" spans="2:6" x14ac:dyDescent="0.25">
      <c r="B100" s="39">
        <v>44200.791666666664</v>
      </c>
      <c r="C100" s="39">
        <v>44200.833333333336</v>
      </c>
      <c r="D100" s="38">
        <v>2.026084522043659</v>
      </c>
      <c r="F100" s="38">
        <f t="shared" si="1"/>
        <v>1</v>
      </c>
    </row>
    <row r="101" spans="2:6" x14ac:dyDescent="0.25">
      <c r="B101" s="39">
        <v>44200.833333333336</v>
      </c>
      <c r="C101" s="39">
        <v>44200.875</v>
      </c>
      <c r="D101" s="38">
        <v>1.9771412492895271</v>
      </c>
      <c r="F101" s="38">
        <f t="shared" si="1"/>
        <v>1</v>
      </c>
    </row>
    <row r="102" spans="2:6" x14ac:dyDescent="0.25">
      <c r="B102" s="39">
        <v>44200.875</v>
      </c>
      <c r="C102" s="39">
        <v>44200.916666666664</v>
      </c>
      <c r="D102" s="38">
        <v>1.7806901614502912</v>
      </c>
      <c r="F102" s="38">
        <f t="shared" si="1"/>
        <v>1</v>
      </c>
    </row>
    <row r="103" spans="2:6" x14ac:dyDescent="0.25">
      <c r="B103" s="39">
        <v>44200.916666666664</v>
      </c>
      <c r="C103" s="39">
        <v>44200.958333333336</v>
      </c>
      <c r="D103" s="38">
        <v>1.5925168299592687</v>
      </c>
      <c r="F103" s="38">
        <f t="shared" si="1"/>
        <v>1</v>
      </c>
    </row>
    <row r="104" spans="2:6" x14ac:dyDescent="0.25">
      <c r="B104" s="39">
        <v>44200.958333333336</v>
      </c>
      <c r="C104" s="39">
        <v>44201</v>
      </c>
      <c r="D104" s="38">
        <v>1.4536570994362157</v>
      </c>
      <c r="F104" s="38">
        <f t="shared" si="1"/>
        <v>1</v>
      </c>
    </row>
    <row r="105" spans="2:6" x14ac:dyDescent="0.25">
      <c r="B105" s="39">
        <v>44201</v>
      </c>
      <c r="C105" s="39">
        <v>44201.041666666664</v>
      </c>
      <c r="D105" s="38">
        <v>1.3432407006647142</v>
      </c>
      <c r="F105" s="38">
        <f t="shared" si="1"/>
        <v>1</v>
      </c>
    </row>
    <row r="106" spans="2:6" x14ac:dyDescent="0.25">
      <c r="B106" s="39">
        <v>44201.041666666664</v>
      </c>
      <c r="C106" s="39">
        <v>44201.083333333336</v>
      </c>
      <c r="D106" s="38">
        <v>1.2702864793175059</v>
      </c>
      <c r="F106" s="38">
        <f t="shared" si="1"/>
        <v>1</v>
      </c>
    </row>
    <row r="107" spans="2:6" x14ac:dyDescent="0.25">
      <c r="B107" s="39">
        <v>44201.083333333336</v>
      </c>
      <c r="C107" s="39">
        <v>44201.125</v>
      </c>
      <c r="D107" s="38">
        <v>1.2666099784559635</v>
      </c>
      <c r="F107" s="38">
        <f t="shared" si="1"/>
        <v>1</v>
      </c>
    </row>
    <row r="108" spans="2:6" x14ac:dyDescent="0.25">
      <c r="B108" s="39">
        <v>44201.125</v>
      </c>
      <c r="C108" s="39">
        <v>44201.166666666664</v>
      </c>
      <c r="D108" s="38">
        <v>1.319601321281257</v>
      </c>
      <c r="F108" s="38">
        <f t="shared" si="1"/>
        <v>1</v>
      </c>
    </row>
    <row r="109" spans="2:6" x14ac:dyDescent="0.25">
      <c r="B109" s="39">
        <v>44201.166666666664</v>
      </c>
      <c r="C109" s="39">
        <v>44201.208333333336</v>
      </c>
      <c r="D109" s="38">
        <v>1.3500600395889888</v>
      </c>
      <c r="F109" s="38">
        <f t="shared" si="1"/>
        <v>1</v>
      </c>
    </row>
    <row r="110" spans="2:6" x14ac:dyDescent="0.25">
      <c r="B110" s="39">
        <v>44201.208333333336</v>
      </c>
      <c r="C110" s="39">
        <v>44201.25</v>
      </c>
      <c r="D110" s="38">
        <v>1.4857029418202388</v>
      </c>
      <c r="F110" s="38">
        <f t="shared" si="1"/>
        <v>1</v>
      </c>
    </row>
    <row r="111" spans="2:6" x14ac:dyDescent="0.25">
      <c r="B111" s="39">
        <v>44201.25</v>
      </c>
      <c r="C111" s="39">
        <v>44201.291666666664</v>
      </c>
      <c r="D111" s="38">
        <v>1.6341477425841213</v>
      </c>
      <c r="F111" s="38">
        <f t="shared" si="1"/>
        <v>1</v>
      </c>
    </row>
    <row r="112" spans="2:6" x14ac:dyDescent="0.25">
      <c r="B112" s="39">
        <v>44201.291666666664</v>
      </c>
      <c r="C112" s="39">
        <v>44201.333333333336</v>
      </c>
      <c r="D112" s="38">
        <v>1.7378106311485082</v>
      </c>
      <c r="F112" s="38">
        <f t="shared" si="1"/>
        <v>1</v>
      </c>
    </row>
    <row r="113" spans="2:6" x14ac:dyDescent="0.25">
      <c r="B113" s="39">
        <v>44201.333333333336</v>
      </c>
      <c r="C113" s="39">
        <v>44201.375</v>
      </c>
      <c r="D113" s="38">
        <v>1.8078253982937325</v>
      </c>
      <c r="F113" s="38">
        <f t="shared" si="1"/>
        <v>1</v>
      </c>
    </row>
    <row r="114" spans="2:6" x14ac:dyDescent="0.25">
      <c r="B114" s="39">
        <v>44201.375</v>
      </c>
      <c r="C114" s="39">
        <v>44201.416666666664</v>
      </c>
      <c r="D114" s="38">
        <v>1.7382900839360493</v>
      </c>
      <c r="F114" s="38">
        <f t="shared" si="1"/>
        <v>1</v>
      </c>
    </row>
    <row r="115" spans="2:6" x14ac:dyDescent="0.25">
      <c r="B115" s="39">
        <v>44201.416666666664</v>
      </c>
      <c r="C115" s="39">
        <v>44201.458333333336</v>
      </c>
      <c r="D115" s="38">
        <v>1.5941593995580787</v>
      </c>
      <c r="F115" s="38">
        <f t="shared" si="1"/>
        <v>1</v>
      </c>
    </row>
    <row r="116" spans="2:6" x14ac:dyDescent="0.25">
      <c r="B116" s="39">
        <v>44201.458333333336</v>
      </c>
      <c r="C116" s="39">
        <v>44201.5</v>
      </c>
      <c r="D116" s="38">
        <v>1.6080244071405261</v>
      </c>
      <c r="F116" s="38">
        <f t="shared" si="1"/>
        <v>1</v>
      </c>
    </row>
    <row r="117" spans="2:6" x14ac:dyDescent="0.25">
      <c r="B117" s="39">
        <v>44201.5</v>
      </c>
      <c r="C117" s="39">
        <v>44201.541666666664</v>
      </c>
      <c r="D117" s="38">
        <v>1.5881076059349033</v>
      </c>
      <c r="F117" s="38">
        <f t="shared" si="1"/>
        <v>1</v>
      </c>
    </row>
    <row r="118" spans="2:6" x14ac:dyDescent="0.25">
      <c r="B118" s="39">
        <v>44201.541666666664</v>
      </c>
      <c r="C118" s="39">
        <v>44201.583333333336</v>
      </c>
      <c r="D118" s="38">
        <v>1.4683512870820337</v>
      </c>
      <c r="F118" s="38">
        <f t="shared" si="1"/>
        <v>1</v>
      </c>
    </row>
    <row r="119" spans="2:6" x14ac:dyDescent="0.25">
      <c r="B119" s="39">
        <v>44201.583333333336</v>
      </c>
      <c r="C119" s="39">
        <v>44201.625</v>
      </c>
      <c r="D119" s="38">
        <v>1.4430753445336206</v>
      </c>
      <c r="F119" s="38">
        <f t="shared" si="1"/>
        <v>1</v>
      </c>
    </row>
    <row r="120" spans="2:6" x14ac:dyDescent="0.25">
      <c r="B120" s="39">
        <v>44201.625</v>
      </c>
      <c r="C120" s="39">
        <v>44201.666666666664</v>
      </c>
      <c r="D120" s="38">
        <v>1.4495011039722203</v>
      </c>
      <c r="F120" s="38">
        <f t="shared" si="1"/>
        <v>1</v>
      </c>
    </row>
    <row r="121" spans="2:6" x14ac:dyDescent="0.25">
      <c r="B121" s="39">
        <v>44201.666666666664</v>
      </c>
      <c r="C121" s="39">
        <v>44201.708333333336</v>
      </c>
      <c r="D121" s="38">
        <v>1.5889216847528242</v>
      </c>
      <c r="F121" s="38">
        <f t="shared" si="1"/>
        <v>1</v>
      </c>
    </row>
    <row r="122" spans="2:6" x14ac:dyDescent="0.25">
      <c r="B122" s="39">
        <v>44201.708333333336</v>
      </c>
      <c r="C122" s="39">
        <v>44201.75</v>
      </c>
      <c r="D122" s="38">
        <v>1.8672721177996556</v>
      </c>
      <c r="F122" s="38">
        <f t="shared" si="1"/>
        <v>1</v>
      </c>
    </row>
    <row r="123" spans="2:6" x14ac:dyDescent="0.25">
      <c r="B123" s="39">
        <v>44201.75</v>
      </c>
      <c r="C123" s="39">
        <v>44201.791666666664</v>
      </c>
      <c r="D123" s="38">
        <v>2.0670001289274262</v>
      </c>
      <c r="F123" s="38">
        <f t="shared" si="1"/>
        <v>1</v>
      </c>
    </row>
    <row r="124" spans="2:6" x14ac:dyDescent="0.25">
      <c r="B124" s="39">
        <v>44201.791666666664</v>
      </c>
      <c r="C124" s="39">
        <v>44201.833333333336</v>
      </c>
      <c r="D124" s="38">
        <v>2.0222820538045863</v>
      </c>
      <c r="F124" s="38">
        <f t="shared" si="1"/>
        <v>1</v>
      </c>
    </row>
    <row r="125" spans="2:6" x14ac:dyDescent="0.25">
      <c r="B125" s="39">
        <v>44201.833333333336</v>
      </c>
      <c r="C125" s="39">
        <v>44201.875</v>
      </c>
      <c r="D125" s="38">
        <v>2.0160761913988305</v>
      </c>
      <c r="F125" s="38">
        <f t="shared" si="1"/>
        <v>1</v>
      </c>
    </row>
    <row r="126" spans="2:6" x14ac:dyDescent="0.25">
      <c r="B126" s="39">
        <v>44201.875</v>
      </c>
      <c r="C126" s="39">
        <v>44201.916666666664</v>
      </c>
      <c r="D126" s="38">
        <v>1.8343995385262692</v>
      </c>
      <c r="F126" s="38">
        <f t="shared" si="1"/>
        <v>1</v>
      </c>
    </row>
    <row r="127" spans="2:6" x14ac:dyDescent="0.25">
      <c r="B127" s="39">
        <v>44201.916666666664</v>
      </c>
      <c r="C127" s="39">
        <v>44201.958333333336</v>
      </c>
      <c r="D127" s="38">
        <v>1.65211374874461</v>
      </c>
      <c r="F127" s="38">
        <f t="shared" si="1"/>
        <v>1</v>
      </c>
    </row>
    <row r="128" spans="2:6" x14ac:dyDescent="0.25">
      <c r="B128" s="39">
        <v>44201.958333333336</v>
      </c>
      <c r="C128" s="39">
        <v>44202</v>
      </c>
      <c r="D128" s="38">
        <v>1.5250650495872227</v>
      </c>
      <c r="F128" s="38">
        <f t="shared" si="1"/>
        <v>1</v>
      </c>
    </row>
    <row r="129" spans="2:6" x14ac:dyDescent="0.25">
      <c r="B129" s="39">
        <v>44202</v>
      </c>
      <c r="C129" s="39">
        <v>44202.041666666664</v>
      </c>
      <c r="D129" s="38">
        <v>1.4932920921912216</v>
      </c>
      <c r="F129" s="38">
        <f t="shared" si="1"/>
        <v>1</v>
      </c>
    </row>
    <row r="130" spans="2:6" x14ac:dyDescent="0.25">
      <c r="B130" s="39">
        <v>44202.041666666664</v>
      </c>
      <c r="C130" s="39">
        <v>44202.083333333336</v>
      </c>
      <c r="D130" s="38">
        <v>1.4542112676274512</v>
      </c>
      <c r="F130" s="38">
        <f t="shared" si="1"/>
        <v>1</v>
      </c>
    </row>
    <row r="131" spans="2:6" x14ac:dyDescent="0.25">
      <c r="B131" s="39">
        <v>44202.083333333336</v>
      </c>
      <c r="C131" s="39">
        <v>44202.125</v>
      </c>
      <c r="D131" s="38">
        <v>1.4009478539823388</v>
      </c>
      <c r="F131" s="38">
        <f t="shared" si="1"/>
        <v>1</v>
      </c>
    </row>
    <row r="132" spans="2:6" x14ac:dyDescent="0.25">
      <c r="B132" s="39">
        <v>44202.125</v>
      </c>
      <c r="C132" s="39">
        <v>44202.166666666664</v>
      </c>
      <c r="D132" s="38">
        <v>1.4186542840137069</v>
      </c>
      <c r="F132" s="38">
        <f t="shared" si="1"/>
        <v>1</v>
      </c>
    </row>
    <row r="133" spans="2:6" x14ac:dyDescent="0.25">
      <c r="B133" s="39">
        <v>44202.166666666664</v>
      </c>
      <c r="C133" s="39">
        <v>44202.208333333336</v>
      </c>
      <c r="D133" s="38">
        <v>1.4914012076136161</v>
      </c>
      <c r="F133" s="38">
        <f t="shared" si="1"/>
        <v>1</v>
      </c>
    </row>
    <row r="134" spans="2:6" x14ac:dyDescent="0.25">
      <c r="B134" s="39">
        <v>44202.208333333336</v>
      </c>
      <c r="C134" s="39">
        <v>44202.25</v>
      </c>
      <c r="D134" s="38">
        <v>1.6569806411503045</v>
      </c>
      <c r="F134" s="38">
        <f t="shared" si="1"/>
        <v>1</v>
      </c>
    </row>
    <row r="135" spans="2:6" x14ac:dyDescent="0.25">
      <c r="B135" s="39">
        <v>44202.25</v>
      </c>
      <c r="C135" s="39">
        <v>44202.291666666664</v>
      </c>
      <c r="D135" s="38">
        <v>1.801089134218518</v>
      </c>
      <c r="F135" s="38">
        <f t="shared" si="1"/>
        <v>1</v>
      </c>
    </row>
    <row r="136" spans="2:6" x14ac:dyDescent="0.25">
      <c r="B136" s="39">
        <v>44202.291666666664</v>
      </c>
      <c r="C136" s="39">
        <v>44202.333333333336</v>
      </c>
      <c r="D136" s="38">
        <v>2.0172238693460396</v>
      </c>
      <c r="F136" s="38">
        <f t="shared" si="1"/>
        <v>1</v>
      </c>
    </row>
    <row r="137" spans="2:6" x14ac:dyDescent="0.25">
      <c r="B137" s="39">
        <v>44202.333333333336</v>
      </c>
      <c r="C137" s="39">
        <v>44202.375</v>
      </c>
      <c r="D137" s="38">
        <v>2.0448484966932354</v>
      </c>
      <c r="F137" s="38">
        <f t="shared" si="1"/>
        <v>1</v>
      </c>
    </row>
    <row r="138" spans="2:6" x14ac:dyDescent="0.25">
      <c r="B138" s="39">
        <v>44202.375</v>
      </c>
      <c r="C138" s="39">
        <v>44202.416666666664</v>
      </c>
      <c r="D138" s="38">
        <v>1.9714076558966855</v>
      </c>
      <c r="F138" s="38">
        <f t="shared" ref="F138:F201" si="2">+MONTH(B138)</f>
        <v>1</v>
      </c>
    </row>
    <row r="139" spans="2:6" x14ac:dyDescent="0.25">
      <c r="B139" s="39">
        <v>44202.416666666664</v>
      </c>
      <c r="C139" s="39">
        <v>44202.458333333336</v>
      </c>
      <c r="D139" s="38">
        <v>1.8110026749753372</v>
      </c>
      <c r="F139" s="38">
        <f t="shared" si="2"/>
        <v>1</v>
      </c>
    </row>
    <row r="140" spans="2:6" x14ac:dyDescent="0.25">
      <c r="B140" s="39">
        <v>44202.458333333336</v>
      </c>
      <c r="C140" s="39">
        <v>44202.5</v>
      </c>
      <c r="D140" s="38">
        <v>1.7828771949080857</v>
      </c>
      <c r="F140" s="38">
        <f t="shared" si="2"/>
        <v>1</v>
      </c>
    </row>
    <row r="141" spans="2:6" x14ac:dyDescent="0.25">
      <c r="B141" s="39">
        <v>44202.5</v>
      </c>
      <c r="C141" s="39">
        <v>44202.541666666664</v>
      </c>
      <c r="D141" s="38">
        <v>1.8307723686872748</v>
      </c>
      <c r="F141" s="38">
        <f t="shared" si="2"/>
        <v>1</v>
      </c>
    </row>
    <row r="142" spans="2:6" x14ac:dyDescent="0.25">
      <c r="B142" s="39">
        <v>44202.541666666664</v>
      </c>
      <c r="C142" s="39">
        <v>44202.583333333336</v>
      </c>
      <c r="D142" s="38">
        <v>1.7193815935706496</v>
      </c>
      <c r="F142" s="38">
        <f t="shared" si="2"/>
        <v>1</v>
      </c>
    </row>
    <row r="143" spans="2:6" x14ac:dyDescent="0.25">
      <c r="B143" s="39">
        <v>44202.583333333336</v>
      </c>
      <c r="C143" s="39">
        <v>44202.625</v>
      </c>
      <c r="D143" s="38">
        <v>1.63588956303954</v>
      </c>
      <c r="F143" s="38">
        <f t="shared" si="2"/>
        <v>1</v>
      </c>
    </row>
    <row r="144" spans="2:6" x14ac:dyDescent="0.25">
      <c r="B144" s="39">
        <v>44202.625</v>
      </c>
      <c r="C144" s="39">
        <v>44202.666666666664</v>
      </c>
      <c r="D144" s="38">
        <v>1.6615639626330891</v>
      </c>
      <c r="F144" s="38">
        <f t="shared" si="2"/>
        <v>1</v>
      </c>
    </row>
    <row r="145" spans="2:6" x14ac:dyDescent="0.25">
      <c r="B145" s="39">
        <v>44202.666666666664</v>
      </c>
      <c r="C145" s="39">
        <v>44202.708333333336</v>
      </c>
      <c r="D145" s="38">
        <v>1.8180252667955625</v>
      </c>
      <c r="F145" s="38">
        <f t="shared" si="2"/>
        <v>1</v>
      </c>
    </row>
    <row r="146" spans="2:6" x14ac:dyDescent="0.25">
      <c r="B146" s="39">
        <v>44202.708333333336</v>
      </c>
      <c r="C146" s="39">
        <v>44202.75</v>
      </c>
      <c r="D146" s="38">
        <v>2.0481097572099229</v>
      </c>
      <c r="F146" s="38">
        <f t="shared" si="2"/>
        <v>1</v>
      </c>
    </row>
    <row r="147" spans="2:6" x14ac:dyDescent="0.25">
      <c r="B147" s="39">
        <v>44202.75</v>
      </c>
      <c r="C147" s="39">
        <v>44202.791666666664</v>
      </c>
      <c r="D147" s="38">
        <v>2.0659268573831504</v>
      </c>
      <c r="F147" s="38">
        <f t="shared" si="2"/>
        <v>1</v>
      </c>
    </row>
    <row r="148" spans="2:6" x14ac:dyDescent="0.25">
      <c r="B148" s="39">
        <v>44202.791666666664</v>
      </c>
      <c r="C148" s="39">
        <v>44202.833333333336</v>
      </c>
      <c r="D148" s="38">
        <v>2.1196067661363562</v>
      </c>
      <c r="F148" s="38">
        <f t="shared" si="2"/>
        <v>1</v>
      </c>
    </row>
    <row r="149" spans="2:6" x14ac:dyDescent="0.25">
      <c r="B149" s="39">
        <v>44202.833333333336</v>
      </c>
      <c r="C149" s="39">
        <v>44202.875</v>
      </c>
      <c r="D149" s="38">
        <v>2.0381052008492437</v>
      </c>
      <c r="F149" s="38">
        <f t="shared" si="2"/>
        <v>1</v>
      </c>
    </row>
    <row r="150" spans="2:6" x14ac:dyDescent="0.25">
      <c r="B150" s="39">
        <v>44202.875</v>
      </c>
      <c r="C150" s="39">
        <v>44202.916666666664</v>
      </c>
      <c r="D150" s="38">
        <v>1.8471249076026299</v>
      </c>
      <c r="F150" s="38">
        <f t="shared" si="2"/>
        <v>1</v>
      </c>
    </row>
    <row r="151" spans="2:6" x14ac:dyDescent="0.25">
      <c r="B151" s="39">
        <v>44202.916666666664</v>
      </c>
      <c r="C151" s="39">
        <v>44202.958333333336</v>
      </c>
      <c r="D151" s="38">
        <v>1.6337544374606545</v>
      </c>
      <c r="F151" s="38">
        <f t="shared" si="2"/>
        <v>1</v>
      </c>
    </row>
    <row r="152" spans="2:6" x14ac:dyDescent="0.25">
      <c r="B152" s="39">
        <v>44202.958333333336</v>
      </c>
      <c r="C152" s="39">
        <v>44203</v>
      </c>
      <c r="D152" s="38">
        <v>1.4364656570011829</v>
      </c>
      <c r="F152" s="38">
        <f t="shared" si="2"/>
        <v>1</v>
      </c>
    </row>
    <row r="153" spans="2:6" x14ac:dyDescent="0.25">
      <c r="B153" s="39">
        <v>44203</v>
      </c>
      <c r="C153" s="39">
        <v>44203.041666666664</v>
      </c>
      <c r="D153" s="38">
        <v>1.3847387541943492</v>
      </c>
      <c r="F153" s="38">
        <f t="shared" si="2"/>
        <v>1</v>
      </c>
    </row>
    <row r="154" spans="2:6" x14ac:dyDescent="0.25">
      <c r="B154" s="39">
        <v>44203.041666666664</v>
      </c>
      <c r="C154" s="39">
        <v>44203.083333333336</v>
      </c>
      <c r="D154" s="38">
        <v>1.3070303270513925</v>
      </c>
      <c r="F154" s="38">
        <f t="shared" si="2"/>
        <v>1</v>
      </c>
    </row>
    <row r="155" spans="2:6" x14ac:dyDescent="0.25">
      <c r="B155" s="39">
        <v>44203.083333333336</v>
      </c>
      <c r="C155" s="39">
        <v>44203.125</v>
      </c>
      <c r="D155" s="38">
        <v>1.3208216055431241</v>
      </c>
      <c r="F155" s="38">
        <f t="shared" si="2"/>
        <v>1</v>
      </c>
    </row>
    <row r="156" spans="2:6" x14ac:dyDescent="0.25">
      <c r="B156" s="39">
        <v>44203.125</v>
      </c>
      <c r="C156" s="39">
        <v>44203.166666666664</v>
      </c>
      <c r="D156" s="38">
        <v>1.3837191965261124</v>
      </c>
      <c r="F156" s="38">
        <f t="shared" si="2"/>
        <v>1</v>
      </c>
    </row>
    <row r="157" spans="2:6" x14ac:dyDescent="0.25">
      <c r="B157" s="39">
        <v>44203.166666666664</v>
      </c>
      <c r="C157" s="39">
        <v>44203.208333333336</v>
      </c>
      <c r="D157" s="38">
        <v>1.396936759216229</v>
      </c>
      <c r="F157" s="38">
        <f t="shared" si="2"/>
        <v>1</v>
      </c>
    </row>
    <row r="158" spans="2:6" x14ac:dyDescent="0.25">
      <c r="B158" s="39">
        <v>44203.208333333336</v>
      </c>
      <c r="C158" s="39">
        <v>44203.25</v>
      </c>
      <c r="D158" s="38">
        <v>1.4869707422234448</v>
      </c>
      <c r="F158" s="38">
        <f t="shared" si="2"/>
        <v>1</v>
      </c>
    </row>
    <row r="159" spans="2:6" x14ac:dyDescent="0.25">
      <c r="B159" s="39">
        <v>44203.25</v>
      </c>
      <c r="C159" s="39">
        <v>44203.291666666664</v>
      </c>
      <c r="D159" s="38">
        <v>1.6851144644649667</v>
      </c>
      <c r="F159" s="38">
        <f t="shared" si="2"/>
        <v>1</v>
      </c>
    </row>
    <row r="160" spans="2:6" x14ac:dyDescent="0.25">
      <c r="B160" s="39">
        <v>44203.291666666664</v>
      </c>
      <c r="C160" s="39">
        <v>44203.333333333336</v>
      </c>
      <c r="D160" s="38">
        <v>1.7783302765019644</v>
      </c>
      <c r="F160" s="38">
        <f t="shared" si="2"/>
        <v>1</v>
      </c>
    </row>
    <row r="161" spans="2:6" x14ac:dyDescent="0.25">
      <c r="B161" s="39">
        <v>44203.333333333336</v>
      </c>
      <c r="C161" s="39">
        <v>44203.375</v>
      </c>
      <c r="D161" s="38">
        <v>1.796220915775333</v>
      </c>
      <c r="F161" s="38">
        <f t="shared" si="2"/>
        <v>1</v>
      </c>
    </row>
    <row r="162" spans="2:6" x14ac:dyDescent="0.25">
      <c r="B162" s="39">
        <v>44203.375</v>
      </c>
      <c r="C162" s="39">
        <v>44203.416666666664</v>
      </c>
      <c r="D162" s="38">
        <v>1.7085988196825659</v>
      </c>
      <c r="F162" s="38">
        <f t="shared" si="2"/>
        <v>1</v>
      </c>
    </row>
    <row r="163" spans="2:6" x14ac:dyDescent="0.25">
      <c r="B163" s="39">
        <v>44203.416666666664</v>
      </c>
      <c r="C163" s="39">
        <v>44203.458333333336</v>
      </c>
      <c r="D163" s="38">
        <v>1.7074231971117577</v>
      </c>
      <c r="F163" s="38">
        <f t="shared" si="2"/>
        <v>1</v>
      </c>
    </row>
    <row r="164" spans="2:6" x14ac:dyDescent="0.25">
      <c r="B164" s="39">
        <v>44203.458333333336</v>
      </c>
      <c r="C164" s="39">
        <v>44203.5</v>
      </c>
      <c r="D164" s="38">
        <v>1.7015836953216341</v>
      </c>
      <c r="F164" s="38">
        <f t="shared" si="2"/>
        <v>1</v>
      </c>
    </row>
    <row r="165" spans="2:6" x14ac:dyDescent="0.25">
      <c r="B165" s="39">
        <v>44203.5</v>
      </c>
      <c r="C165" s="39">
        <v>44203.541666666664</v>
      </c>
      <c r="D165" s="38">
        <v>1.60904385512297</v>
      </c>
      <c r="F165" s="38">
        <f t="shared" si="2"/>
        <v>1</v>
      </c>
    </row>
    <row r="166" spans="2:6" x14ac:dyDescent="0.25">
      <c r="B166" s="39">
        <v>44203.541666666664</v>
      </c>
      <c r="C166" s="39">
        <v>44203.583333333336</v>
      </c>
      <c r="D166" s="38">
        <v>1.6267456152254858</v>
      </c>
      <c r="F166" s="38">
        <f t="shared" si="2"/>
        <v>1</v>
      </c>
    </row>
    <row r="167" spans="2:6" x14ac:dyDescent="0.25">
      <c r="B167" s="39">
        <v>44203.583333333336</v>
      </c>
      <c r="C167" s="39">
        <v>44203.625</v>
      </c>
      <c r="D167" s="38">
        <v>1.6545951668135892</v>
      </c>
      <c r="F167" s="38">
        <f t="shared" si="2"/>
        <v>1</v>
      </c>
    </row>
    <row r="168" spans="2:6" x14ac:dyDescent="0.25">
      <c r="B168" s="39">
        <v>44203.625</v>
      </c>
      <c r="C168" s="39">
        <v>44203.666666666664</v>
      </c>
      <c r="D168" s="38">
        <v>1.6506830367274772</v>
      </c>
      <c r="F168" s="38">
        <f t="shared" si="2"/>
        <v>1</v>
      </c>
    </row>
    <row r="169" spans="2:6" x14ac:dyDescent="0.25">
      <c r="B169" s="39">
        <v>44203.666666666664</v>
      </c>
      <c r="C169" s="39">
        <v>44203.708333333336</v>
      </c>
      <c r="D169" s="38">
        <v>1.76708984896419</v>
      </c>
      <c r="F169" s="38">
        <f t="shared" si="2"/>
        <v>1</v>
      </c>
    </row>
    <row r="170" spans="2:6" x14ac:dyDescent="0.25">
      <c r="B170" s="39">
        <v>44203.708333333336</v>
      </c>
      <c r="C170" s="39">
        <v>44203.75</v>
      </c>
      <c r="D170" s="38">
        <v>1.9149241823586074</v>
      </c>
      <c r="F170" s="38">
        <f t="shared" si="2"/>
        <v>1</v>
      </c>
    </row>
    <row r="171" spans="2:6" x14ac:dyDescent="0.25">
      <c r="B171" s="39">
        <v>44203.75</v>
      </c>
      <c r="C171" s="39">
        <v>44203.791666666664</v>
      </c>
      <c r="D171" s="38">
        <v>2.1373268128713621</v>
      </c>
      <c r="F171" s="38">
        <f t="shared" si="2"/>
        <v>1</v>
      </c>
    </row>
    <row r="172" spans="2:6" x14ac:dyDescent="0.25">
      <c r="B172" s="39">
        <v>44203.791666666664</v>
      </c>
      <c r="C172" s="39">
        <v>44203.833333333336</v>
      </c>
      <c r="D172" s="38">
        <v>2.0395164685494089</v>
      </c>
      <c r="F172" s="38">
        <f t="shared" si="2"/>
        <v>1</v>
      </c>
    </row>
    <row r="173" spans="2:6" x14ac:dyDescent="0.25">
      <c r="B173" s="39">
        <v>44203.833333333336</v>
      </c>
      <c r="C173" s="39">
        <v>44203.875</v>
      </c>
      <c r="D173" s="38">
        <v>1.9756856734747836</v>
      </c>
      <c r="F173" s="38">
        <f t="shared" si="2"/>
        <v>1</v>
      </c>
    </row>
    <row r="174" spans="2:6" x14ac:dyDescent="0.25">
      <c r="B174" s="39">
        <v>44203.875</v>
      </c>
      <c r="C174" s="39">
        <v>44203.916666666664</v>
      </c>
      <c r="D174" s="38">
        <v>1.8422155504638937</v>
      </c>
      <c r="F174" s="38">
        <f t="shared" si="2"/>
        <v>1</v>
      </c>
    </row>
    <row r="175" spans="2:6" x14ac:dyDescent="0.25">
      <c r="B175" s="39">
        <v>44203.916666666664</v>
      </c>
      <c r="C175" s="39">
        <v>44203.958333333336</v>
      </c>
      <c r="D175" s="38">
        <v>1.6615090543307878</v>
      </c>
      <c r="F175" s="38">
        <f t="shared" si="2"/>
        <v>1</v>
      </c>
    </row>
    <row r="176" spans="2:6" x14ac:dyDescent="0.25">
      <c r="B176" s="39">
        <v>44203.958333333336</v>
      </c>
      <c r="C176" s="39">
        <v>44204</v>
      </c>
      <c r="D176" s="38">
        <v>1.4807451140990242</v>
      </c>
      <c r="F176" s="38">
        <f t="shared" si="2"/>
        <v>1</v>
      </c>
    </row>
    <row r="177" spans="2:6" x14ac:dyDescent="0.25">
      <c r="B177" s="39">
        <v>44204</v>
      </c>
      <c r="C177" s="39">
        <v>44204.041666666664</v>
      </c>
      <c r="D177" s="38">
        <v>1.4096472679102428</v>
      </c>
      <c r="F177" s="38">
        <f t="shared" si="2"/>
        <v>1</v>
      </c>
    </row>
    <row r="178" spans="2:6" x14ac:dyDescent="0.25">
      <c r="B178" s="39">
        <v>44204.041666666664</v>
      </c>
      <c r="C178" s="39">
        <v>44204.083333333336</v>
      </c>
      <c r="D178" s="38">
        <v>1.4259080657229928</v>
      </c>
      <c r="F178" s="38">
        <f t="shared" si="2"/>
        <v>1</v>
      </c>
    </row>
    <row r="179" spans="2:6" x14ac:dyDescent="0.25">
      <c r="B179" s="39">
        <v>44204.083333333336</v>
      </c>
      <c r="C179" s="39">
        <v>44204.125</v>
      </c>
      <c r="D179" s="38">
        <v>1.3772550840382867</v>
      </c>
      <c r="F179" s="38">
        <f t="shared" si="2"/>
        <v>1</v>
      </c>
    </row>
    <row r="180" spans="2:6" x14ac:dyDescent="0.25">
      <c r="B180" s="39">
        <v>44204.125</v>
      </c>
      <c r="C180" s="39">
        <v>44204.166666666664</v>
      </c>
      <c r="D180" s="38">
        <v>1.414877487376849</v>
      </c>
      <c r="F180" s="38">
        <f t="shared" si="2"/>
        <v>1</v>
      </c>
    </row>
    <row r="181" spans="2:6" x14ac:dyDescent="0.25">
      <c r="B181" s="39">
        <v>44204.166666666664</v>
      </c>
      <c r="C181" s="39">
        <v>44204.208333333336</v>
      </c>
      <c r="D181" s="38">
        <v>1.4614249289779988</v>
      </c>
      <c r="F181" s="38">
        <f t="shared" si="2"/>
        <v>1</v>
      </c>
    </row>
    <row r="182" spans="2:6" x14ac:dyDescent="0.25">
      <c r="B182" s="39">
        <v>44204.208333333336</v>
      </c>
      <c r="C182" s="39">
        <v>44204.25</v>
      </c>
      <c r="D182" s="38">
        <v>1.5748701507440901</v>
      </c>
      <c r="F182" s="38">
        <f t="shared" si="2"/>
        <v>1</v>
      </c>
    </row>
    <row r="183" spans="2:6" x14ac:dyDescent="0.25">
      <c r="B183" s="39">
        <v>44204.25</v>
      </c>
      <c r="C183" s="39">
        <v>44204.291666666664</v>
      </c>
      <c r="D183" s="38">
        <v>1.727479505129762</v>
      </c>
      <c r="F183" s="38">
        <f t="shared" si="2"/>
        <v>1</v>
      </c>
    </row>
    <row r="184" spans="2:6" x14ac:dyDescent="0.25">
      <c r="B184" s="39">
        <v>44204.291666666664</v>
      </c>
      <c r="C184" s="39">
        <v>44204.333333333336</v>
      </c>
      <c r="D184" s="38">
        <v>1.9131465162950292</v>
      </c>
      <c r="F184" s="38">
        <f t="shared" si="2"/>
        <v>1</v>
      </c>
    </row>
    <row r="185" spans="2:6" x14ac:dyDescent="0.25">
      <c r="B185" s="39">
        <v>44204.333333333336</v>
      </c>
      <c r="C185" s="39">
        <v>44204.375</v>
      </c>
      <c r="D185" s="38">
        <v>1.9832475049276144</v>
      </c>
      <c r="F185" s="38">
        <f t="shared" si="2"/>
        <v>1</v>
      </c>
    </row>
    <row r="186" spans="2:6" x14ac:dyDescent="0.25">
      <c r="B186" s="39">
        <v>44204.375</v>
      </c>
      <c r="C186" s="39">
        <v>44204.416666666664</v>
      </c>
      <c r="D186" s="38">
        <v>1.9225281568624244</v>
      </c>
      <c r="F186" s="38">
        <f t="shared" si="2"/>
        <v>1</v>
      </c>
    </row>
    <row r="187" spans="2:6" x14ac:dyDescent="0.25">
      <c r="B187" s="39">
        <v>44204.416666666664</v>
      </c>
      <c r="C187" s="39">
        <v>44204.458333333336</v>
      </c>
      <c r="D187" s="38">
        <v>1.8367876374859984</v>
      </c>
      <c r="F187" s="38">
        <f t="shared" si="2"/>
        <v>1</v>
      </c>
    </row>
    <row r="188" spans="2:6" x14ac:dyDescent="0.25">
      <c r="B188" s="39">
        <v>44204.458333333336</v>
      </c>
      <c r="C188" s="39">
        <v>44204.5</v>
      </c>
      <c r="D188" s="38">
        <v>1.7574265503325059</v>
      </c>
      <c r="F188" s="38">
        <f t="shared" si="2"/>
        <v>1</v>
      </c>
    </row>
    <row r="189" spans="2:6" x14ac:dyDescent="0.25">
      <c r="B189" s="39">
        <v>44204.5</v>
      </c>
      <c r="C189" s="39">
        <v>44204.541666666664</v>
      </c>
      <c r="D189" s="38">
        <v>1.8258727793762115</v>
      </c>
      <c r="F189" s="38">
        <f t="shared" si="2"/>
        <v>1</v>
      </c>
    </row>
    <row r="190" spans="2:6" x14ac:dyDescent="0.25">
      <c r="B190" s="39">
        <v>44204.541666666664</v>
      </c>
      <c r="C190" s="39">
        <v>44204.583333333336</v>
      </c>
      <c r="D190" s="38">
        <v>1.8870316595918735</v>
      </c>
      <c r="F190" s="38">
        <f t="shared" si="2"/>
        <v>1</v>
      </c>
    </row>
    <row r="191" spans="2:6" x14ac:dyDescent="0.25">
      <c r="B191" s="39">
        <v>44204.583333333336</v>
      </c>
      <c r="C191" s="39">
        <v>44204.625</v>
      </c>
      <c r="D191" s="38">
        <v>1.7931305541343352</v>
      </c>
      <c r="F191" s="38">
        <f t="shared" si="2"/>
        <v>1</v>
      </c>
    </row>
    <row r="192" spans="2:6" x14ac:dyDescent="0.25">
      <c r="B192" s="39">
        <v>44204.625</v>
      </c>
      <c r="C192" s="39">
        <v>44204.666666666664</v>
      </c>
      <c r="D192" s="38">
        <v>1.9120783806947399</v>
      </c>
      <c r="F192" s="38">
        <f t="shared" si="2"/>
        <v>1</v>
      </c>
    </row>
    <row r="193" spans="2:6" x14ac:dyDescent="0.25">
      <c r="B193" s="39">
        <v>44204.666666666664</v>
      </c>
      <c r="C193" s="39">
        <v>44204.708333333336</v>
      </c>
      <c r="D193" s="38">
        <v>1.9454750891113115</v>
      </c>
      <c r="F193" s="38">
        <f t="shared" si="2"/>
        <v>1</v>
      </c>
    </row>
    <row r="194" spans="2:6" x14ac:dyDescent="0.25">
      <c r="B194" s="39">
        <v>44204.708333333336</v>
      </c>
      <c r="C194" s="39">
        <v>44204.75</v>
      </c>
      <c r="D194" s="38">
        <v>2.0425712403088516</v>
      </c>
      <c r="F194" s="38">
        <f t="shared" si="2"/>
        <v>1</v>
      </c>
    </row>
    <row r="195" spans="2:6" x14ac:dyDescent="0.25">
      <c r="B195" s="39">
        <v>44204.75</v>
      </c>
      <c r="C195" s="39">
        <v>44204.791666666664</v>
      </c>
      <c r="D195" s="38">
        <v>2.0746822202190822</v>
      </c>
      <c r="F195" s="38">
        <f t="shared" si="2"/>
        <v>1</v>
      </c>
    </row>
    <row r="196" spans="2:6" x14ac:dyDescent="0.25">
      <c r="B196" s="39">
        <v>44204.791666666664</v>
      </c>
      <c r="C196" s="39">
        <v>44204.833333333336</v>
      </c>
      <c r="D196" s="38">
        <v>2.0207206536585511</v>
      </c>
      <c r="F196" s="38">
        <f t="shared" si="2"/>
        <v>1</v>
      </c>
    </row>
    <row r="197" spans="2:6" x14ac:dyDescent="0.25">
      <c r="B197" s="39">
        <v>44204.833333333336</v>
      </c>
      <c r="C197" s="39">
        <v>44204.875</v>
      </c>
      <c r="D197" s="38">
        <v>1.9276707723384545</v>
      </c>
      <c r="F197" s="38">
        <f t="shared" si="2"/>
        <v>1</v>
      </c>
    </row>
    <row r="198" spans="2:6" x14ac:dyDescent="0.25">
      <c r="B198" s="39">
        <v>44204.875</v>
      </c>
      <c r="C198" s="39">
        <v>44204.916666666664</v>
      </c>
      <c r="D198" s="38">
        <v>1.8536717700140612</v>
      </c>
      <c r="F198" s="38">
        <f t="shared" si="2"/>
        <v>1</v>
      </c>
    </row>
    <row r="199" spans="2:6" x14ac:dyDescent="0.25">
      <c r="B199" s="39">
        <v>44204.916666666664</v>
      </c>
      <c r="C199" s="39">
        <v>44204.958333333336</v>
      </c>
      <c r="D199" s="38">
        <v>1.6795025491194493</v>
      </c>
      <c r="F199" s="38">
        <f t="shared" si="2"/>
        <v>1</v>
      </c>
    </row>
    <row r="200" spans="2:6" x14ac:dyDescent="0.25">
      <c r="B200" s="39">
        <v>44204.958333333336</v>
      </c>
      <c r="C200" s="39">
        <v>44205</v>
      </c>
      <c r="D200" s="38">
        <v>1.5931307677367237</v>
      </c>
      <c r="F200" s="38">
        <f t="shared" si="2"/>
        <v>1</v>
      </c>
    </row>
    <row r="201" spans="2:6" x14ac:dyDescent="0.25">
      <c r="B201" s="39">
        <v>44205</v>
      </c>
      <c r="C201" s="39">
        <v>44205.041666666664</v>
      </c>
      <c r="D201" s="38">
        <v>1.5392426755057931</v>
      </c>
      <c r="F201" s="38">
        <f t="shared" si="2"/>
        <v>1</v>
      </c>
    </row>
    <row r="202" spans="2:6" x14ac:dyDescent="0.25">
      <c r="B202" s="39">
        <v>44205.041666666664</v>
      </c>
      <c r="C202" s="39">
        <v>44205.083333333336</v>
      </c>
      <c r="D202" s="38">
        <v>1.4615506805050988</v>
      </c>
      <c r="F202" s="38">
        <f t="shared" ref="F202:F265" si="3">+MONTH(B202)</f>
        <v>1</v>
      </c>
    </row>
    <row r="203" spans="2:6" x14ac:dyDescent="0.25">
      <c r="B203" s="39">
        <v>44205.083333333336</v>
      </c>
      <c r="C203" s="39">
        <v>44205.125</v>
      </c>
      <c r="D203" s="38">
        <v>1.4175836813300227</v>
      </c>
      <c r="F203" s="38">
        <f t="shared" si="3"/>
        <v>1</v>
      </c>
    </row>
    <row r="204" spans="2:6" x14ac:dyDescent="0.25">
      <c r="B204" s="39">
        <v>44205.125</v>
      </c>
      <c r="C204" s="39">
        <v>44205.166666666664</v>
      </c>
      <c r="D204" s="38">
        <v>1.4327985800564276</v>
      </c>
      <c r="F204" s="38">
        <f t="shared" si="3"/>
        <v>1</v>
      </c>
    </row>
    <row r="205" spans="2:6" x14ac:dyDescent="0.25">
      <c r="B205" s="39">
        <v>44205.166666666664</v>
      </c>
      <c r="C205" s="39">
        <v>44205.208333333336</v>
      </c>
      <c r="D205" s="38">
        <v>1.5061657379455089</v>
      </c>
      <c r="F205" s="38">
        <f t="shared" si="3"/>
        <v>1</v>
      </c>
    </row>
    <row r="206" spans="2:6" x14ac:dyDescent="0.25">
      <c r="B206" s="39">
        <v>44205.208333333336</v>
      </c>
      <c r="C206" s="39">
        <v>44205.25</v>
      </c>
      <c r="D206" s="38">
        <v>1.4914034292899894</v>
      </c>
      <c r="F206" s="38">
        <f t="shared" si="3"/>
        <v>1</v>
      </c>
    </row>
    <row r="207" spans="2:6" x14ac:dyDescent="0.25">
      <c r="B207" s="39">
        <v>44205.25</v>
      </c>
      <c r="C207" s="39">
        <v>44205.291666666664</v>
      </c>
      <c r="D207" s="38">
        <v>1.6296868076099127</v>
      </c>
      <c r="F207" s="38">
        <f t="shared" si="3"/>
        <v>1</v>
      </c>
    </row>
    <row r="208" spans="2:6" x14ac:dyDescent="0.25">
      <c r="B208" s="39">
        <v>44205.291666666664</v>
      </c>
      <c r="C208" s="39">
        <v>44205.333333333336</v>
      </c>
      <c r="D208" s="38">
        <v>1.76810900557304</v>
      </c>
      <c r="F208" s="38">
        <f t="shared" si="3"/>
        <v>1</v>
      </c>
    </row>
    <row r="209" spans="2:6" x14ac:dyDescent="0.25">
      <c r="B209" s="39">
        <v>44205.333333333336</v>
      </c>
      <c r="C209" s="39">
        <v>44205.375</v>
      </c>
      <c r="D209" s="38">
        <v>1.8927146499715712</v>
      </c>
      <c r="F209" s="38">
        <f t="shared" si="3"/>
        <v>1</v>
      </c>
    </row>
    <row r="210" spans="2:6" x14ac:dyDescent="0.25">
      <c r="B210" s="39">
        <v>44205.375</v>
      </c>
      <c r="C210" s="39">
        <v>44205.416666666664</v>
      </c>
      <c r="D210" s="38">
        <v>2.0613541283845365</v>
      </c>
      <c r="F210" s="38">
        <f t="shared" si="3"/>
        <v>1</v>
      </c>
    </row>
    <row r="211" spans="2:6" x14ac:dyDescent="0.25">
      <c r="B211" s="39">
        <v>44205.416666666664</v>
      </c>
      <c r="C211" s="39">
        <v>44205.458333333336</v>
      </c>
      <c r="D211" s="38">
        <v>2.0419537070838287</v>
      </c>
      <c r="F211" s="38">
        <f t="shared" si="3"/>
        <v>1</v>
      </c>
    </row>
    <row r="212" spans="2:6" x14ac:dyDescent="0.25">
      <c r="B212" s="39">
        <v>44205.458333333336</v>
      </c>
      <c r="C212" s="39">
        <v>44205.5</v>
      </c>
      <c r="D212" s="38">
        <v>2.0285942300211026</v>
      </c>
      <c r="F212" s="38">
        <f t="shared" si="3"/>
        <v>1</v>
      </c>
    </row>
    <row r="213" spans="2:6" x14ac:dyDescent="0.25">
      <c r="B213" s="39">
        <v>44205.5</v>
      </c>
      <c r="C213" s="39">
        <v>44205.541666666664</v>
      </c>
      <c r="D213" s="38">
        <v>1.9603285040656173</v>
      </c>
      <c r="F213" s="38">
        <f t="shared" si="3"/>
        <v>1</v>
      </c>
    </row>
    <row r="214" spans="2:6" x14ac:dyDescent="0.25">
      <c r="B214" s="39">
        <v>44205.541666666664</v>
      </c>
      <c r="C214" s="39">
        <v>44205.583333333336</v>
      </c>
      <c r="D214" s="38">
        <v>1.9130661229542785</v>
      </c>
      <c r="F214" s="38">
        <f t="shared" si="3"/>
        <v>1</v>
      </c>
    </row>
    <row r="215" spans="2:6" x14ac:dyDescent="0.25">
      <c r="B215" s="39">
        <v>44205.583333333336</v>
      </c>
      <c r="C215" s="39">
        <v>44205.625</v>
      </c>
      <c r="D215" s="38">
        <v>1.7954810449558647</v>
      </c>
      <c r="F215" s="38">
        <f t="shared" si="3"/>
        <v>1</v>
      </c>
    </row>
    <row r="216" spans="2:6" x14ac:dyDescent="0.25">
      <c r="B216" s="39">
        <v>44205.625</v>
      </c>
      <c r="C216" s="39">
        <v>44205.666666666664</v>
      </c>
      <c r="D216" s="38">
        <v>1.7796153454566861</v>
      </c>
      <c r="F216" s="38">
        <f t="shared" si="3"/>
        <v>1</v>
      </c>
    </row>
    <row r="217" spans="2:6" x14ac:dyDescent="0.25">
      <c r="B217" s="39">
        <v>44205.666666666664</v>
      </c>
      <c r="C217" s="39">
        <v>44205.708333333336</v>
      </c>
      <c r="D217" s="38">
        <v>1.7714328922986706</v>
      </c>
      <c r="F217" s="38">
        <f t="shared" si="3"/>
        <v>1</v>
      </c>
    </row>
    <row r="218" spans="2:6" x14ac:dyDescent="0.25">
      <c r="B218" s="39">
        <v>44205.708333333336</v>
      </c>
      <c r="C218" s="39">
        <v>44205.75</v>
      </c>
      <c r="D218" s="38">
        <v>2.0753800769243327</v>
      </c>
      <c r="F218" s="38">
        <f t="shared" si="3"/>
        <v>1</v>
      </c>
    </row>
    <row r="219" spans="2:6" x14ac:dyDescent="0.25">
      <c r="B219" s="39">
        <v>44205.75</v>
      </c>
      <c r="C219" s="39">
        <v>44205.791666666664</v>
      </c>
      <c r="D219" s="38">
        <v>2.1054536283420711</v>
      </c>
      <c r="F219" s="38">
        <f t="shared" si="3"/>
        <v>1</v>
      </c>
    </row>
    <row r="220" spans="2:6" x14ac:dyDescent="0.25">
      <c r="B220" s="39">
        <v>44205.791666666664</v>
      </c>
      <c r="C220" s="39">
        <v>44205.833333333336</v>
      </c>
      <c r="D220" s="38">
        <v>2.0375167537530903</v>
      </c>
      <c r="F220" s="38">
        <f t="shared" si="3"/>
        <v>1</v>
      </c>
    </row>
    <row r="221" spans="2:6" x14ac:dyDescent="0.25">
      <c r="B221" s="39">
        <v>44205.833333333336</v>
      </c>
      <c r="C221" s="39">
        <v>44205.875</v>
      </c>
      <c r="D221" s="38">
        <v>2.069039806183306</v>
      </c>
      <c r="F221" s="38">
        <f t="shared" si="3"/>
        <v>1</v>
      </c>
    </row>
    <row r="222" spans="2:6" x14ac:dyDescent="0.25">
      <c r="B222" s="39">
        <v>44205.875</v>
      </c>
      <c r="C222" s="39">
        <v>44205.916666666664</v>
      </c>
      <c r="D222" s="38">
        <v>1.9442959617717925</v>
      </c>
      <c r="F222" s="38">
        <f t="shared" si="3"/>
        <v>1</v>
      </c>
    </row>
    <row r="223" spans="2:6" x14ac:dyDescent="0.25">
      <c r="B223" s="39">
        <v>44205.916666666664</v>
      </c>
      <c r="C223" s="39">
        <v>44205.958333333336</v>
      </c>
      <c r="D223" s="38">
        <v>1.7779084370604314</v>
      </c>
      <c r="F223" s="38">
        <f t="shared" si="3"/>
        <v>1</v>
      </c>
    </row>
    <row r="224" spans="2:6" x14ac:dyDescent="0.25">
      <c r="B224" s="39">
        <v>44205.958333333336</v>
      </c>
      <c r="C224" s="39">
        <v>44206</v>
      </c>
      <c r="D224" s="38">
        <v>1.5660962228943163</v>
      </c>
      <c r="F224" s="38">
        <f t="shared" si="3"/>
        <v>1</v>
      </c>
    </row>
    <row r="225" spans="2:6" x14ac:dyDescent="0.25">
      <c r="B225" s="39">
        <v>44206</v>
      </c>
      <c r="C225" s="39">
        <v>44206.041666666664</v>
      </c>
      <c r="D225" s="38">
        <v>1.4786465841374294</v>
      </c>
      <c r="F225" s="38">
        <f t="shared" si="3"/>
        <v>1</v>
      </c>
    </row>
    <row r="226" spans="2:6" x14ac:dyDescent="0.25">
      <c r="B226" s="39">
        <v>44206.041666666664</v>
      </c>
      <c r="C226" s="39">
        <v>44206.083333333336</v>
      </c>
      <c r="D226" s="38">
        <v>1.4359512602069362</v>
      </c>
      <c r="F226" s="38">
        <f t="shared" si="3"/>
        <v>1</v>
      </c>
    </row>
    <row r="227" spans="2:6" x14ac:dyDescent="0.25">
      <c r="B227" s="39">
        <v>44206.083333333336</v>
      </c>
      <c r="C227" s="39">
        <v>44206.125</v>
      </c>
      <c r="D227" s="38">
        <v>1.4383154219233609</v>
      </c>
      <c r="F227" s="38">
        <f t="shared" si="3"/>
        <v>1</v>
      </c>
    </row>
    <row r="228" spans="2:6" x14ac:dyDescent="0.25">
      <c r="B228" s="39">
        <v>44206.125</v>
      </c>
      <c r="C228" s="39">
        <v>44206.166666666664</v>
      </c>
      <c r="D228" s="38">
        <v>1.4805731234850414</v>
      </c>
      <c r="F228" s="38">
        <f t="shared" si="3"/>
        <v>1</v>
      </c>
    </row>
    <row r="229" spans="2:6" x14ac:dyDescent="0.25">
      <c r="B229" s="39">
        <v>44206.166666666664</v>
      </c>
      <c r="C229" s="39">
        <v>44206.208333333336</v>
      </c>
      <c r="D229" s="38">
        <v>1.5091377720092369</v>
      </c>
      <c r="F229" s="38">
        <f t="shared" si="3"/>
        <v>1</v>
      </c>
    </row>
    <row r="230" spans="2:6" x14ac:dyDescent="0.25">
      <c r="B230" s="39">
        <v>44206.208333333336</v>
      </c>
      <c r="C230" s="39">
        <v>44206.25</v>
      </c>
      <c r="D230" s="38">
        <v>1.5258522483871255</v>
      </c>
      <c r="F230" s="38">
        <f t="shared" si="3"/>
        <v>1</v>
      </c>
    </row>
    <row r="231" spans="2:6" x14ac:dyDescent="0.25">
      <c r="B231" s="39">
        <v>44206.25</v>
      </c>
      <c r="C231" s="39">
        <v>44206.291666666664</v>
      </c>
      <c r="D231" s="38">
        <v>1.6532579976083452</v>
      </c>
      <c r="F231" s="38">
        <f t="shared" si="3"/>
        <v>1</v>
      </c>
    </row>
    <row r="232" spans="2:6" x14ac:dyDescent="0.25">
      <c r="B232" s="39">
        <v>44206.291666666664</v>
      </c>
      <c r="C232" s="39">
        <v>44206.333333333336</v>
      </c>
      <c r="D232" s="38">
        <v>1.8225036967658508</v>
      </c>
      <c r="F232" s="38">
        <f t="shared" si="3"/>
        <v>1</v>
      </c>
    </row>
    <row r="233" spans="2:6" x14ac:dyDescent="0.25">
      <c r="B233" s="39">
        <v>44206.333333333336</v>
      </c>
      <c r="C233" s="39">
        <v>44206.375</v>
      </c>
      <c r="D233" s="38">
        <v>1.9379061111708717</v>
      </c>
      <c r="F233" s="38">
        <f t="shared" si="3"/>
        <v>1</v>
      </c>
    </row>
    <row r="234" spans="2:6" x14ac:dyDescent="0.25">
      <c r="B234" s="39">
        <v>44206.375</v>
      </c>
      <c r="C234" s="39">
        <v>44206.416666666664</v>
      </c>
      <c r="D234" s="38">
        <v>2.1528611860115761</v>
      </c>
      <c r="F234" s="38">
        <f t="shared" si="3"/>
        <v>1</v>
      </c>
    </row>
    <row r="235" spans="2:6" x14ac:dyDescent="0.25">
      <c r="B235" s="39">
        <v>44206.416666666664</v>
      </c>
      <c r="C235" s="39">
        <v>44206.458333333336</v>
      </c>
      <c r="D235" s="38">
        <v>2.1060655979202321</v>
      </c>
      <c r="F235" s="38">
        <f t="shared" si="3"/>
        <v>1</v>
      </c>
    </row>
    <row r="236" spans="2:6" x14ac:dyDescent="0.25">
      <c r="B236" s="39">
        <v>44206.458333333336</v>
      </c>
      <c r="C236" s="39">
        <v>44206.5</v>
      </c>
      <c r="D236" s="38">
        <v>2.1331422100523549</v>
      </c>
      <c r="F236" s="38">
        <f t="shared" si="3"/>
        <v>1</v>
      </c>
    </row>
    <row r="237" spans="2:6" x14ac:dyDescent="0.25">
      <c r="B237" s="39">
        <v>44206.5</v>
      </c>
      <c r="C237" s="39">
        <v>44206.541666666664</v>
      </c>
      <c r="D237" s="38">
        <v>1.9986442667743241</v>
      </c>
      <c r="F237" s="38">
        <f t="shared" si="3"/>
        <v>1</v>
      </c>
    </row>
    <row r="238" spans="2:6" x14ac:dyDescent="0.25">
      <c r="B238" s="39">
        <v>44206.541666666664</v>
      </c>
      <c r="C238" s="39">
        <v>44206.583333333336</v>
      </c>
      <c r="D238" s="38">
        <v>1.9381494546368507</v>
      </c>
      <c r="F238" s="38">
        <f t="shared" si="3"/>
        <v>1</v>
      </c>
    </row>
    <row r="239" spans="2:6" x14ac:dyDescent="0.25">
      <c r="B239" s="39">
        <v>44206.583333333336</v>
      </c>
      <c r="C239" s="39">
        <v>44206.625</v>
      </c>
      <c r="D239" s="38">
        <v>1.8898256812641274</v>
      </c>
      <c r="F239" s="38">
        <f t="shared" si="3"/>
        <v>1</v>
      </c>
    </row>
    <row r="240" spans="2:6" x14ac:dyDescent="0.25">
      <c r="B240" s="39">
        <v>44206.625</v>
      </c>
      <c r="C240" s="39">
        <v>44206.666666666664</v>
      </c>
      <c r="D240" s="38">
        <v>1.8705319718962932</v>
      </c>
      <c r="F240" s="38">
        <f t="shared" si="3"/>
        <v>1</v>
      </c>
    </row>
    <row r="241" spans="2:6" x14ac:dyDescent="0.25">
      <c r="B241" s="39">
        <v>44206.666666666664</v>
      </c>
      <c r="C241" s="39">
        <v>44206.708333333336</v>
      </c>
      <c r="D241" s="38">
        <v>1.9017091587669794</v>
      </c>
      <c r="F241" s="38">
        <f t="shared" si="3"/>
        <v>1</v>
      </c>
    </row>
    <row r="242" spans="2:6" x14ac:dyDescent="0.25">
      <c r="B242" s="39">
        <v>44206.708333333336</v>
      </c>
      <c r="C242" s="39">
        <v>44206.75</v>
      </c>
      <c r="D242" s="38">
        <v>2.1156506274062412</v>
      </c>
      <c r="F242" s="38">
        <f t="shared" si="3"/>
        <v>1</v>
      </c>
    </row>
    <row r="243" spans="2:6" x14ac:dyDescent="0.25">
      <c r="B243" s="39">
        <v>44206.75</v>
      </c>
      <c r="C243" s="39">
        <v>44206.791666666664</v>
      </c>
      <c r="D243" s="38">
        <v>2.1233715205877961</v>
      </c>
      <c r="F243" s="38">
        <f t="shared" si="3"/>
        <v>1</v>
      </c>
    </row>
    <row r="244" spans="2:6" x14ac:dyDescent="0.25">
      <c r="B244" s="39">
        <v>44206.791666666664</v>
      </c>
      <c r="C244" s="39">
        <v>44206.833333333336</v>
      </c>
      <c r="D244" s="38">
        <v>2.1839796324689047</v>
      </c>
      <c r="F244" s="38">
        <f t="shared" si="3"/>
        <v>1</v>
      </c>
    </row>
    <row r="245" spans="2:6" x14ac:dyDescent="0.25">
      <c r="B245" s="39">
        <v>44206.833333333336</v>
      </c>
      <c r="C245" s="39">
        <v>44206.875</v>
      </c>
      <c r="D245" s="38">
        <v>2.1947849214430217</v>
      </c>
      <c r="F245" s="38">
        <f t="shared" si="3"/>
        <v>1</v>
      </c>
    </row>
    <row r="246" spans="2:6" x14ac:dyDescent="0.25">
      <c r="B246" s="39">
        <v>44206.875</v>
      </c>
      <c r="C246" s="39">
        <v>44206.916666666664</v>
      </c>
      <c r="D246" s="38">
        <v>2.0441459267195978</v>
      </c>
      <c r="F246" s="38">
        <f t="shared" si="3"/>
        <v>1</v>
      </c>
    </row>
    <row r="247" spans="2:6" x14ac:dyDescent="0.25">
      <c r="B247" s="39">
        <v>44206.916666666664</v>
      </c>
      <c r="C247" s="39">
        <v>44206.958333333336</v>
      </c>
      <c r="D247" s="38">
        <v>1.8286305287157802</v>
      </c>
      <c r="F247" s="38">
        <f t="shared" si="3"/>
        <v>1</v>
      </c>
    </row>
    <row r="248" spans="2:6" x14ac:dyDescent="0.25">
      <c r="B248" s="39">
        <v>44206.958333333336</v>
      </c>
      <c r="C248" s="39">
        <v>44207</v>
      </c>
      <c r="D248" s="38">
        <v>1.6619409666730793</v>
      </c>
      <c r="F248" s="38">
        <f t="shared" si="3"/>
        <v>1</v>
      </c>
    </row>
    <row r="249" spans="2:6" x14ac:dyDescent="0.25">
      <c r="B249" s="39">
        <v>44207</v>
      </c>
      <c r="C249" s="39">
        <v>44207.041666666664</v>
      </c>
      <c r="D249" s="38">
        <v>1.5789567066831485</v>
      </c>
      <c r="F249" s="38">
        <f t="shared" si="3"/>
        <v>1</v>
      </c>
    </row>
    <row r="250" spans="2:6" x14ac:dyDescent="0.25">
      <c r="B250" s="39">
        <v>44207.041666666664</v>
      </c>
      <c r="C250" s="39">
        <v>44207.083333333336</v>
      </c>
      <c r="D250" s="38">
        <v>1.5851752214343964</v>
      </c>
      <c r="F250" s="38">
        <f t="shared" si="3"/>
        <v>1</v>
      </c>
    </row>
    <row r="251" spans="2:6" x14ac:dyDescent="0.25">
      <c r="B251" s="39">
        <v>44207.083333333336</v>
      </c>
      <c r="C251" s="39">
        <v>44207.125</v>
      </c>
      <c r="D251" s="38">
        <v>1.5417008513486352</v>
      </c>
      <c r="F251" s="38">
        <f t="shared" si="3"/>
        <v>1</v>
      </c>
    </row>
    <row r="252" spans="2:6" x14ac:dyDescent="0.25">
      <c r="B252" s="39">
        <v>44207.125</v>
      </c>
      <c r="C252" s="39">
        <v>44207.166666666664</v>
      </c>
      <c r="D252" s="38">
        <v>1.5942740266729025</v>
      </c>
      <c r="F252" s="38">
        <f t="shared" si="3"/>
        <v>1</v>
      </c>
    </row>
    <row r="253" spans="2:6" x14ac:dyDescent="0.25">
      <c r="B253" s="39">
        <v>44207.166666666664</v>
      </c>
      <c r="C253" s="39">
        <v>44207.208333333336</v>
      </c>
      <c r="D253" s="38">
        <v>1.7250466306516048</v>
      </c>
      <c r="F253" s="38">
        <f t="shared" si="3"/>
        <v>1</v>
      </c>
    </row>
    <row r="254" spans="2:6" x14ac:dyDescent="0.25">
      <c r="B254" s="39">
        <v>44207.208333333336</v>
      </c>
      <c r="C254" s="39">
        <v>44207.25</v>
      </c>
      <c r="D254" s="38">
        <v>1.7562591279188497</v>
      </c>
      <c r="F254" s="38">
        <f t="shared" si="3"/>
        <v>1</v>
      </c>
    </row>
    <row r="255" spans="2:6" x14ac:dyDescent="0.25">
      <c r="B255" s="39">
        <v>44207.25</v>
      </c>
      <c r="C255" s="39">
        <v>44207.291666666664</v>
      </c>
      <c r="D255" s="38">
        <v>1.956786883420621</v>
      </c>
      <c r="F255" s="38">
        <f t="shared" si="3"/>
        <v>1</v>
      </c>
    </row>
    <row r="256" spans="2:6" x14ac:dyDescent="0.25">
      <c r="B256" s="39">
        <v>44207.291666666664</v>
      </c>
      <c r="C256" s="39">
        <v>44207.333333333336</v>
      </c>
      <c r="D256" s="38">
        <v>2.1388972666729238</v>
      </c>
      <c r="F256" s="38">
        <f t="shared" si="3"/>
        <v>1</v>
      </c>
    </row>
    <row r="257" spans="2:6" x14ac:dyDescent="0.25">
      <c r="B257" s="39">
        <v>44207.333333333336</v>
      </c>
      <c r="C257" s="39">
        <v>44207.375</v>
      </c>
      <c r="D257" s="38">
        <v>2.1201055552106016</v>
      </c>
      <c r="F257" s="38">
        <f t="shared" si="3"/>
        <v>1</v>
      </c>
    </row>
    <row r="258" spans="2:6" x14ac:dyDescent="0.25">
      <c r="B258" s="39">
        <v>44207.375</v>
      </c>
      <c r="C258" s="39">
        <v>44207.416666666664</v>
      </c>
      <c r="D258" s="38">
        <v>2.0739702863786267</v>
      </c>
      <c r="F258" s="38">
        <f t="shared" si="3"/>
        <v>1</v>
      </c>
    </row>
    <row r="259" spans="2:6" x14ac:dyDescent="0.25">
      <c r="B259" s="39">
        <v>44207.416666666664</v>
      </c>
      <c r="C259" s="39">
        <v>44207.458333333336</v>
      </c>
      <c r="D259" s="38">
        <v>1.9360938661249003</v>
      </c>
      <c r="F259" s="38">
        <f t="shared" si="3"/>
        <v>1</v>
      </c>
    </row>
    <row r="260" spans="2:6" x14ac:dyDescent="0.25">
      <c r="B260" s="39">
        <v>44207.458333333336</v>
      </c>
      <c r="C260" s="39">
        <v>44207.5</v>
      </c>
      <c r="D260" s="38">
        <v>1.8975044178083156</v>
      </c>
      <c r="F260" s="38">
        <f t="shared" si="3"/>
        <v>1</v>
      </c>
    </row>
    <row r="261" spans="2:6" x14ac:dyDescent="0.25">
      <c r="B261" s="39">
        <v>44207.5</v>
      </c>
      <c r="C261" s="39">
        <v>44207.541666666664</v>
      </c>
      <c r="D261" s="38">
        <v>1.9084431456058166</v>
      </c>
      <c r="F261" s="38">
        <f t="shared" si="3"/>
        <v>1</v>
      </c>
    </row>
    <row r="262" spans="2:6" x14ac:dyDescent="0.25">
      <c r="B262" s="39">
        <v>44207.541666666664</v>
      </c>
      <c r="C262" s="39">
        <v>44207.583333333336</v>
      </c>
      <c r="D262" s="38">
        <v>1.7556913740723021</v>
      </c>
      <c r="F262" s="38">
        <f t="shared" si="3"/>
        <v>1</v>
      </c>
    </row>
    <row r="263" spans="2:6" x14ac:dyDescent="0.25">
      <c r="B263" s="39">
        <v>44207.583333333336</v>
      </c>
      <c r="C263" s="39">
        <v>44207.625</v>
      </c>
      <c r="D263" s="38">
        <v>1.7353869835627247</v>
      </c>
      <c r="F263" s="38">
        <f t="shared" si="3"/>
        <v>1</v>
      </c>
    </row>
    <row r="264" spans="2:6" x14ac:dyDescent="0.25">
      <c r="B264" s="39">
        <v>44207.625</v>
      </c>
      <c r="C264" s="39">
        <v>44207.666666666664</v>
      </c>
      <c r="D264" s="38">
        <v>1.7510811411667249</v>
      </c>
      <c r="F264" s="38">
        <f t="shared" si="3"/>
        <v>1</v>
      </c>
    </row>
    <row r="265" spans="2:6" x14ac:dyDescent="0.25">
      <c r="B265" s="39">
        <v>44207.666666666664</v>
      </c>
      <c r="C265" s="39">
        <v>44207.708333333336</v>
      </c>
      <c r="D265" s="38">
        <v>1.8619900320756002</v>
      </c>
      <c r="F265" s="38">
        <f t="shared" si="3"/>
        <v>1</v>
      </c>
    </row>
    <row r="266" spans="2:6" x14ac:dyDescent="0.25">
      <c r="B266" s="39">
        <v>44207.708333333336</v>
      </c>
      <c r="C266" s="39">
        <v>44207.75</v>
      </c>
      <c r="D266" s="38">
        <v>2.0894759741536708</v>
      </c>
      <c r="F266" s="38">
        <f t="shared" ref="F266:F329" si="4">+MONTH(B266)</f>
        <v>1</v>
      </c>
    </row>
    <row r="267" spans="2:6" x14ac:dyDescent="0.25">
      <c r="B267" s="39">
        <v>44207.75</v>
      </c>
      <c r="C267" s="39">
        <v>44207.791666666664</v>
      </c>
      <c r="D267" s="38">
        <v>2.2312551575109603</v>
      </c>
      <c r="F267" s="38">
        <f t="shared" si="4"/>
        <v>1</v>
      </c>
    </row>
    <row r="268" spans="2:6" x14ac:dyDescent="0.25">
      <c r="B268" s="39">
        <v>44207.791666666664</v>
      </c>
      <c r="C268" s="39">
        <v>44207.833333333336</v>
      </c>
      <c r="D268" s="38">
        <v>2.1756541304588013</v>
      </c>
      <c r="F268" s="38">
        <f t="shared" si="4"/>
        <v>1</v>
      </c>
    </row>
    <row r="269" spans="2:6" x14ac:dyDescent="0.25">
      <c r="B269" s="39">
        <v>44207.833333333336</v>
      </c>
      <c r="C269" s="39">
        <v>44207.875</v>
      </c>
      <c r="D269" s="38">
        <v>2.1430000335301824</v>
      </c>
      <c r="F269" s="38">
        <f t="shared" si="4"/>
        <v>1</v>
      </c>
    </row>
    <row r="270" spans="2:6" x14ac:dyDescent="0.25">
      <c r="B270" s="39">
        <v>44207.875</v>
      </c>
      <c r="C270" s="39">
        <v>44207.916666666664</v>
      </c>
      <c r="D270" s="38">
        <v>2.0395773869223235</v>
      </c>
      <c r="F270" s="38">
        <f t="shared" si="4"/>
        <v>1</v>
      </c>
    </row>
    <row r="271" spans="2:6" x14ac:dyDescent="0.25">
      <c r="B271" s="39">
        <v>44207.916666666664</v>
      </c>
      <c r="C271" s="39">
        <v>44207.958333333336</v>
      </c>
      <c r="D271" s="38">
        <v>1.8780384080479111</v>
      </c>
      <c r="F271" s="38">
        <f t="shared" si="4"/>
        <v>1</v>
      </c>
    </row>
    <row r="272" spans="2:6" x14ac:dyDescent="0.25">
      <c r="B272" s="39">
        <v>44207.958333333336</v>
      </c>
      <c r="C272" s="39">
        <v>44208</v>
      </c>
      <c r="D272" s="38">
        <v>1.6530393835416066</v>
      </c>
      <c r="F272" s="38">
        <f t="shared" si="4"/>
        <v>1</v>
      </c>
    </row>
    <row r="273" spans="2:6" x14ac:dyDescent="0.25">
      <c r="B273" s="39">
        <v>44208</v>
      </c>
      <c r="C273" s="39">
        <v>44208.041666666664</v>
      </c>
      <c r="D273" s="38">
        <v>1.5589158367532223</v>
      </c>
      <c r="F273" s="38">
        <f t="shared" si="4"/>
        <v>1</v>
      </c>
    </row>
    <row r="274" spans="2:6" x14ac:dyDescent="0.25">
      <c r="B274" s="39">
        <v>44208.041666666664</v>
      </c>
      <c r="C274" s="39">
        <v>44208.083333333336</v>
      </c>
      <c r="D274" s="38">
        <v>1.5158209293934644</v>
      </c>
      <c r="F274" s="38">
        <f t="shared" si="4"/>
        <v>1</v>
      </c>
    </row>
    <row r="275" spans="2:6" x14ac:dyDescent="0.25">
      <c r="B275" s="39">
        <v>44208.083333333336</v>
      </c>
      <c r="C275" s="39">
        <v>44208.125</v>
      </c>
      <c r="D275" s="38">
        <v>1.5430584717620648</v>
      </c>
      <c r="F275" s="38">
        <f t="shared" si="4"/>
        <v>1</v>
      </c>
    </row>
    <row r="276" spans="2:6" x14ac:dyDescent="0.25">
      <c r="B276" s="39">
        <v>44208.125</v>
      </c>
      <c r="C276" s="39">
        <v>44208.166666666664</v>
      </c>
      <c r="D276" s="38">
        <v>1.5934199394497111</v>
      </c>
      <c r="F276" s="38">
        <f t="shared" si="4"/>
        <v>1</v>
      </c>
    </row>
    <row r="277" spans="2:6" x14ac:dyDescent="0.25">
      <c r="B277" s="39">
        <v>44208.166666666664</v>
      </c>
      <c r="C277" s="39">
        <v>44208.208333333336</v>
      </c>
      <c r="D277" s="38">
        <v>1.6400417345617606</v>
      </c>
      <c r="F277" s="38">
        <f t="shared" si="4"/>
        <v>1</v>
      </c>
    </row>
    <row r="278" spans="2:6" x14ac:dyDescent="0.25">
      <c r="B278" s="39">
        <v>44208.208333333336</v>
      </c>
      <c r="C278" s="39">
        <v>44208.25</v>
      </c>
      <c r="D278" s="38">
        <v>1.6741045338000569</v>
      </c>
      <c r="F278" s="38">
        <f t="shared" si="4"/>
        <v>1</v>
      </c>
    </row>
    <row r="279" spans="2:6" x14ac:dyDescent="0.25">
      <c r="B279" s="39">
        <v>44208.25</v>
      </c>
      <c r="C279" s="39">
        <v>44208.291666666664</v>
      </c>
      <c r="D279" s="38">
        <v>1.8469363569634076</v>
      </c>
      <c r="F279" s="38">
        <f t="shared" si="4"/>
        <v>1</v>
      </c>
    </row>
    <row r="280" spans="2:6" x14ac:dyDescent="0.25">
      <c r="B280" s="39">
        <v>44208.291666666664</v>
      </c>
      <c r="C280" s="39">
        <v>44208.333333333336</v>
      </c>
      <c r="D280" s="38">
        <v>1.9787284706371826</v>
      </c>
      <c r="F280" s="38">
        <f t="shared" si="4"/>
        <v>1</v>
      </c>
    </row>
    <row r="281" spans="2:6" x14ac:dyDescent="0.25">
      <c r="B281" s="39">
        <v>44208.333333333336</v>
      </c>
      <c r="C281" s="39">
        <v>44208.375</v>
      </c>
      <c r="D281" s="38">
        <v>1.9626787454090315</v>
      </c>
      <c r="F281" s="38">
        <f t="shared" si="4"/>
        <v>1</v>
      </c>
    </row>
    <row r="282" spans="2:6" x14ac:dyDescent="0.25">
      <c r="B282" s="39">
        <v>44208.375</v>
      </c>
      <c r="C282" s="39">
        <v>44208.416666666664</v>
      </c>
      <c r="D282" s="38">
        <v>1.9689491894884901</v>
      </c>
      <c r="F282" s="38">
        <f t="shared" si="4"/>
        <v>1</v>
      </c>
    </row>
    <row r="283" spans="2:6" x14ac:dyDescent="0.25">
      <c r="B283" s="39">
        <v>44208.416666666664</v>
      </c>
      <c r="C283" s="39">
        <v>44208.458333333336</v>
      </c>
      <c r="D283" s="38">
        <v>1.9282180069584565</v>
      </c>
      <c r="F283" s="38">
        <f t="shared" si="4"/>
        <v>1</v>
      </c>
    </row>
    <row r="284" spans="2:6" x14ac:dyDescent="0.25">
      <c r="B284" s="39">
        <v>44208.458333333336</v>
      </c>
      <c r="C284" s="39">
        <v>44208.5</v>
      </c>
      <c r="D284" s="38">
        <v>1.8965178262787961</v>
      </c>
      <c r="F284" s="38">
        <f t="shared" si="4"/>
        <v>1</v>
      </c>
    </row>
    <row r="285" spans="2:6" x14ac:dyDescent="0.25">
      <c r="B285" s="39">
        <v>44208.5</v>
      </c>
      <c r="C285" s="39">
        <v>44208.541666666664</v>
      </c>
      <c r="D285" s="38">
        <v>1.9163264104272688</v>
      </c>
      <c r="F285" s="38">
        <f t="shared" si="4"/>
        <v>1</v>
      </c>
    </row>
    <row r="286" spans="2:6" x14ac:dyDescent="0.25">
      <c r="B286" s="39">
        <v>44208.541666666664</v>
      </c>
      <c r="C286" s="39">
        <v>44208.583333333336</v>
      </c>
      <c r="D286" s="38">
        <v>1.905463711176119</v>
      </c>
      <c r="F286" s="38">
        <f t="shared" si="4"/>
        <v>1</v>
      </c>
    </row>
    <row r="287" spans="2:6" x14ac:dyDescent="0.25">
      <c r="B287" s="39">
        <v>44208.583333333336</v>
      </c>
      <c r="C287" s="39">
        <v>44208.625</v>
      </c>
      <c r="D287" s="38">
        <v>1.8484058256392659</v>
      </c>
      <c r="F287" s="38">
        <f t="shared" si="4"/>
        <v>1</v>
      </c>
    </row>
    <row r="288" spans="2:6" x14ac:dyDescent="0.25">
      <c r="B288" s="39">
        <v>44208.625</v>
      </c>
      <c r="C288" s="39">
        <v>44208.666666666664</v>
      </c>
      <c r="D288" s="38">
        <v>1.9582449498252374</v>
      </c>
      <c r="F288" s="38">
        <f t="shared" si="4"/>
        <v>1</v>
      </c>
    </row>
    <row r="289" spans="2:6" x14ac:dyDescent="0.25">
      <c r="B289" s="39">
        <v>44208.666666666664</v>
      </c>
      <c r="C289" s="39">
        <v>44208.708333333336</v>
      </c>
      <c r="D289" s="38">
        <v>2.0356831481332391</v>
      </c>
      <c r="F289" s="38">
        <f t="shared" si="4"/>
        <v>1</v>
      </c>
    </row>
    <row r="290" spans="2:6" x14ac:dyDescent="0.25">
      <c r="B290" s="39">
        <v>44208.708333333336</v>
      </c>
      <c r="C290" s="39">
        <v>44208.75</v>
      </c>
      <c r="D290" s="38">
        <v>2.128614708155061</v>
      </c>
      <c r="F290" s="38">
        <f t="shared" si="4"/>
        <v>1</v>
      </c>
    </row>
    <row r="291" spans="2:6" x14ac:dyDescent="0.25">
      <c r="B291" s="39">
        <v>44208.75</v>
      </c>
      <c r="C291" s="39">
        <v>44208.791666666664</v>
      </c>
      <c r="D291" s="38">
        <v>2.244822947617434</v>
      </c>
      <c r="F291" s="38">
        <f t="shared" si="4"/>
        <v>1</v>
      </c>
    </row>
    <row r="292" spans="2:6" x14ac:dyDescent="0.25">
      <c r="B292" s="39">
        <v>44208.791666666664</v>
      </c>
      <c r="C292" s="39">
        <v>44208.833333333336</v>
      </c>
      <c r="D292" s="38">
        <v>2.1561267070491255</v>
      </c>
      <c r="F292" s="38">
        <f t="shared" si="4"/>
        <v>1</v>
      </c>
    </row>
    <row r="293" spans="2:6" x14ac:dyDescent="0.25">
      <c r="B293" s="39">
        <v>44208.833333333336</v>
      </c>
      <c r="C293" s="39">
        <v>44208.875</v>
      </c>
      <c r="D293" s="38">
        <v>2.0562116853665544</v>
      </c>
      <c r="F293" s="38">
        <f t="shared" si="4"/>
        <v>1</v>
      </c>
    </row>
    <row r="294" spans="2:6" x14ac:dyDescent="0.25">
      <c r="B294" s="39">
        <v>44208.875</v>
      </c>
      <c r="C294" s="39">
        <v>44208.916666666664</v>
      </c>
      <c r="D294" s="38">
        <v>1.9430992285174278</v>
      </c>
      <c r="F294" s="38">
        <f t="shared" si="4"/>
        <v>1</v>
      </c>
    </row>
    <row r="295" spans="2:6" x14ac:dyDescent="0.25">
      <c r="B295" s="39">
        <v>44208.916666666664</v>
      </c>
      <c r="C295" s="39">
        <v>44208.958333333336</v>
      </c>
      <c r="D295" s="38">
        <v>1.5858897031281678</v>
      </c>
      <c r="F295" s="38">
        <f t="shared" si="4"/>
        <v>1</v>
      </c>
    </row>
    <row r="296" spans="2:6" x14ac:dyDescent="0.25">
      <c r="B296" s="39">
        <v>44208.958333333336</v>
      </c>
      <c r="C296" s="39">
        <v>44209</v>
      </c>
      <c r="D296" s="38">
        <v>1.4418328206091064</v>
      </c>
      <c r="F296" s="38">
        <f t="shared" si="4"/>
        <v>1</v>
      </c>
    </row>
    <row r="297" spans="2:6" x14ac:dyDescent="0.25">
      <c r="B297" s="39">
        <v>44209</v>
      </c>
      <c r="C297" s="39">
        <v>44209.041666666664</v>
      </c>
      <c r="D297" s="38">
        <v>1.3479392004445796</v>
      </c>
      <c r="F297" s="38">
        <f t="shared" si="4"/>
        <v>1</v>
      </c>
    </row>
    <row r="298" spans="2:6" x14ac:dyDescent="0.25">
      <c r="B298" s="39">
        <v>44209.041666666664</v>
      </c>
      <c r="C298" s="39">
        <v>44209.083333333336</v>
      </c>
      <c r="D298" s="38">
        <v>1.2596751570081426</v>
      </c>
      <c r="F298" s="38">
        <f t="shared" si="4"/>
        <v>1</v>
      </c>
    </row>
    <row r="299" spans="2:6" x14ac:dyDescent="0.25">
      <c r="B299" s="39">
        <v>44209.083333333336</v>
      </c>
      <c r="C299" s="39">
        <v>44209.125</v>
      </c>
      <c r="D299" s="38">
        <v>1.3096391580746642</v>
      </c>
      <c r="F299" s="38">
        <f t="shared" si="4"/>
        <v>1</v>
      </c>
    </row>
    <row r="300" spans="2:6" x14ac:dyDescent="0.25">
      <c r="B300" s="39">
        <v>44209.125</v>
      </c>
      <c r="C300" s="39">
        <v>44209.166666666664</v>
      </c>
      <c r="D300" s="38">
        <v>1.3002781810692432</v>
      </c>
      <c r="F300" s="38">
        <f t="shared" si="4"/>
        <v>1</v>
      </c>
    </row>
    <row r="301" spans="2:6" x14ac:dyDescent="0.25">
      <c r="B301" s="39">
        <v>44209.166666666664</v>
      </c>
      <c r="C301" s="39">
        <v>44209.208333333336</v>
      </c>
      <c r="D301" s="38">
        <v>1.3445551512494698</v>
      </c>
      <c r="F301" s="38">
        <f t="shared" si="4"/>
        <v>1</v>
      </c>
    </row>
    <row r="302" spans="2:6" x14ac:dyDescent="0.25">
      <c r="B302" s="39">
        <v>44209.208333333336</v>
      </c>
      <c r="C302" s="39">
        <v>44209.25</v>
      </c>
      <c r="D302" s="38">
        <v>1.4146546446602766</v>
      </c>
      <c r="F302" s="38">
        <f t="shared" si="4"/>
        <v>1</v>
      </c>
    </row>
    <row r="303" spans="2:6" x14ac:dyDescent="0.25">
      <c r="B303" s="39">
        <v>44209.25</v>
      </c>
      <c r="C303" s="39">
        <v>44209.291666666664</v>
      </c>
      <c r="D303" s="38">
        <v>1.6234283359013972</v>
      </c>
      <c r="F303" s="38">
        <f t="shared" si="4"/>
        <v>1</v>
      </c>
    </row>
    <row r="304" spans="2:6" x14ac:dyDescent="0.25">
      <c r="B304" s="39">
        <v>44209.291666666664</v>
      </c>
      <c r="C304" s="39">
        <v>44209.333333333336</v>
      </c>
      <c r="D304" s="38">
        <v>1.6473349977025622</v>
      </c>
      <c r="F304" s="38">
        <f t="shared" si="4"/>
        <v>1</v>
      </c>
    </row>
    <row r="305" spans="2:6" x14ac:dyDescent="0.25">
      <c r="B305" s="39">
        <v>44209.333333333336</v>
      </c>
      <c r="C305" s="39">
        <v>44209.375</v>
      </c>
      <c r="D305" s="38">
        <v>1.6416479498333676</v>
      </c>
      <c r="F305" s="38">
        <f t="shared" si="4"/>
        <v>1</v>
      </c>
    </row>
    <row r="306" spans="2:6" x14ac:dyDescent="0.25">
      <c r="B306" s="39">
        <v>44209.375</v>
      </c>
      <c r="C306" s="39">
        <v>44209.416666666664</v>
      </c>
      <c r="D306" s="38">
        <v>1.6161884136861684</v>
      </c>
      <c r="F306" s="38">
        <f t="shared" si="4"/>
        <v>1</v>
      </c>
    </row>
    <row r="307" spans="2:6" x14ac:dyDescent="0.25">
      <c r="B307" s="39">
        <v>44209.416666666664</v>
      </c>
      <c r="C307" s="39">
        <v>44209.458333333336</v>
      </c>
      <c r="D307" s="38">
        <v>1.5839599456722016</v>
      </c>
      <c r="F307" s="38">
        <f t="shared" si="4"/>
        <v>1</v>
      </c>
    </row>
    <row r="308" spans="2:6" x14ac:dyDescent="0.25">
      <c r="B308" s="39">
        <v>44209.458333333336</v>
      </c>
      <c r="C308" s="39">
        <v>44209.5</v>
      </c>
      <c r="D308" s="38">
        <v>1.6203608974115091</v>
      </c>
      <c r="F308" s="38">
        <f t="shared" si="4"/>
        <v>1</v>
      </c>
    </row>
    <row r="309" spans="2:6" x14ac:dyDescent="0.25">
      <c r="B309" s="39">
        <v>44209.5</v>
      </c>
      <c r="C309" s="39">
        <v>44209.541666666664</v>
      </c>
      <c r="D309" s="38">
        <v>1.563780491606124</v>
      </c>
      <c r="F309" s="38">
        <f t="shared" si="4"/>
        <v>1</v>
      </c>
    </row>
    <row r="310" spans="2:6" x14ac:dyDescent="0.25">
      <c r="B310" s="39">
        <v>44209.541666666664</v>
      </c>
      <c r="C310" s="39">
        <v>44209.583333333336</v>
      </c>
      <c r="D310" s="38">
        <v>1.5112352393471311</v>
      </c>
      <c r="F310" s="38">
        <f t="shared" si="4"/>
        <v>1</v>
      </c>
    </row>
    <row r="311" spans="2:6" x14ac:dyDescent="0.25">
      <c r="B311" s="39">
        <v>44209.583333333336</v>
      </c>
      <c r="C311" s="39">
        <v>44209.625</v>
      </c>
      <c r="D311" s="38">
        <v>1.449667695787318</v>
      </c>
      <c r="F311" s="38">
        <f t="shared" si="4"/>
        <v>1</v>
      </c>
    </row>
    <row r="312" spans="2:6" x14ac:dyDescent="0.25">
      <c r="B312" s="39">
        <v>44209.625</v>
      </c>
      <c r="C312" s="39">
        <v>44209.666666666664</v>
      </c>
      <c r="D312" s="38">
        <v>1.4698055779302226</v>
      </c>
      <c r="F312" s="38">
        <f t="shared" si="4"/>
        <v>1</v>
      </c>
    </row>
    <row r="313" spans="2:6" x14ac:dyDescent="0.25">
      <c r="B313" s="39">
        <v>44209.666666666664</v>
      </c>
      <c r="C313" s="39">
        <v>44209.708333333336</v>
      </c>
      <c r="D313" s="38">
        <v>1.6059319069069016</v>
      </c>
      <c r="F313" s="38">
        <f t="shared" si="4"/>
        <v>1</v>
      </c>
    </row>
    <row r="314" spans="2:6" x14ac:dyDescent="0.25">
      <c r="B314" s="39">
        <v>44209.708333333336</v>
      </c>
      <c r="C314" s="39">
        <v>44209.75</v>
      </c>
      <c r="D314" s="38">
        <v>1.8884289200567699</v>
      </c>
      <c r="F314" s="38">
        <f t="shared" si="4"/>
        <v>1</v>
      </c>
    </row>
    <row r="315" spans="2:6" x14ac:dyDescent="0.25">
      <c r="B315" s="39">
        <v>44209.75</v>
      </c>
      <c r="C315" s="39">
        <v>44209.791666666664</v>
      </c>
      <c r="D315" s="38">
        <v>2.0202324353952976</v>
      </c>
      <c r="F315" s="38">
        <f t="shared" si="4"/>
        <v>1</v>
      </c>
    </row>
    <row r="316" spans="2:6" x14ac:dyDescent="0.25">
      <c r="B316" s="39">
        <v>44209.791666666664</v>
      </c>
      <c r="C316" s="39">
        <v>44209.833333333336</v>
      </c>
      <c r="D316" s="38">
        <v>2.0324670991413094</v>
      </c>
      <c r="F316" s="38">
        <f t="shared" si="4"/>
        <v>1</v>
      </c>
    </row>
    <row r="317" spans="2:6" x14ac:dyDescent="0.25">
      <c r="B317" s="39">
        <v>44209.833333333336</v>
      </c>
      <c r="C317" s="39">
        <v>44209.875</v>
      </c>
      <c r="D317" s="38">
        <v>1.9002304670150216</v>
      </c>
      <c r="F317" s="38">
        <f t="shared" si="4"/>
        <v>1</v>
      </c>
    </row>
    <row r="318" spans="2:6" x14ac:dyDescent="0.25">
      <c r="B318" s="39">
        <v>44209.875</v>
      </c>
      <c r="C318" s="39">
        <v>44209.916666666664</v>
      </c>
      <c r="D318" s="38">
        <v>1.8345154454853285</v>
      </c>
      <c r="F318" s="38">
        <f t="shared" si="4"/>
        <v>1</v>
      </c>
    </row>
    <row r="319" spans="2:6" x14ac:dyDescent="0.25">
      <c r="B319" s="39">
        <v>44209.916666666664</v>
      </c>
      <c r="C319" s="39">
        <v>44209.958333333336</v>
      </c>
      <c r="D319" s="38">
        <v>1.7033401850937593</v>
      </c>
      <c r="F319" s="38">
        <f t="shared" si="4"/>
        <v>1</v>
      </c>
    </row>
    <row r="320" spans="2:6" x14ac:dyDescent="0.25">
      <c r="B320" s="39">
        <v>44209.958333333336</v>
      </c>
      <c r="C320" s="39">
        <v>44210</v>
      </c>
      <c r="D320" s="38">
        <v>1.5080153016119702</v>
      </c>
      <c r="F320" s="38">
        <f t="shared" si="4"/>
        <v>1</v>
      </c>
    </row>
    <row r="321" spans="2:6" x14ac:dyDescent="0.25">
      <c r="B321" s="39">
        <v>44210</v>
      </c>
      <c r="C321" s="39">
        <v>44210.041666666664</v>
      </c>
      <c r="D321" s="38">
        <v>1.4620759353511041</v>
      </c>
      <c r="F321" s="38">
        <f t="shared" si="4"/>
        <v>1</v>
      </c>
    </row>
    <row r="322" spans="2:6" x14ac:dyDescent="0.25">
      <c r="B322" s="39">
        <v>44210.041666666664</v>
      </c>
      <c r="C322" s="39">
        <v>44210.083333333336</v>
      </c>
      <c r="D322" s="38">
        <v>1.4022455199726462</v>
      </c>
      <c r="F322" s="38">
        <f t="shared" si="4"/>
        <v>1</v>
      </c>
    </row>
    <row r="323" spans="2:6" x14ac:dyDescent="0.25">
      <c r="B323" s="39">
        <v>44210.083333333336</v>
      </c>
      <c r="C323" s="39">
        <v>44210.125</v>
      </c>
      <c r="D323" s="38">
        <v>1.441361692363696</v>
      </c>
      <c r="F323" s="38">
        <f t="shared" si="4"/>
        <v>1</v>
      </c>
    </row>
    <row r="324" spans="2:6" x14ac:dyDescent="0.25">
      <c r="B324" s="39">
        <v>44210.125</v>
      </c>
      <c r="C324" s="39">
        <v>44210.166666666664</v>
      </c>
      <c r="D324" s="38">
        <v>1.4566127969878959</v>
      </c>
      <c r="F324" s="38">
        <f t="shared" si="4"/>
        <v>1</v>
      </c>
    </row>
    <row r="325" spans="2:6" x14ac:dyDescent="0.25">
      <c r="B325" s="39">
        <v>44210.166666666664</v>
      </c>
      <c r="C325" s="39">
        <v>44210.208333333336</v>
      </c>
      <c r="D325" s="38">
        <v>1.5146191959576776</v>
      </c>
      <c r="F325" s="38">
        <f t="shared" si="4"/>
        <v>1</v>
      </c>
    </row>
    <row r="326" spans="2:6" x14ac:dyDescent="0.25">
      <c r="B326" s="39">
        <v>44210.208333333336</v>
      </c>
      <c r="C326" s="39">
        <v>44210.25</v>
      </c>
      <c r="D326" s="38">
        <v>1.6465466968120821</v>
      </c>
      <c r="F326" s="38">
        <f t="shared" si="4"/>
        <v>1</v>
      </c>
    </row>
    <row r="327" spans="2:6" x14ac:dyDescent="0.25">
      <c r="B327" s="39">
        <v>44210.25</v>
      </c>
      <c r="C327" s="39">
        <v>44210.291666666664</v>
      </c>
      <c r="D327" s="38">
        <v>1.8329552268330527</v>
      </c>
      <c r="F327" s="38">
        <f t="shared" si="4"/>
        <v>1</v>
      </c>
    </row>
    <row r="328" spans="2:6" x14ac:dyDescent="0.25">
      <c r="B328" s="39">
        <v>44210.291666666664</v>
      </c>
      <c r="C328" s="39">
        <v>44210.333333333336</v>
      </c>
      <c r="D328" s="38">
        <v>2.0189792122396351</v>
      </c>
      <c r="F328" s="38">
        <f t="shared" si="4"/>
        <v>1</v>
      </c>
    </row>
    <row r="329" spans="2:6" x14ac:dyDescent="0.25">
      <c r="B329" s="39">
        <v>44210.333333333336</v>
      </c>
      <c r="C329" s="39">
        <v>44210.375</v>
      </c>
      <c r="D329" s="38">
        <v>1.9801912073471442</v>
      </c>
      <c r="F329" s="38">
        <f t="shared" si="4"/>
        <v>1</v>
      </c>
    </row>
    <row r="330" spans="2:6" x14ac:dyDescent="0.25">
      <c r="B330" s="39">
        <v>44210.375</v>
      </c>
      <c r="C330" s="39">
        <v>44210.416666666664</v>
      </c>
      <c r="D330" s="38">
        <v>1.8444171753281675</v>
      </c>
      <c r="F330" s="38">
        <f t="shared" ref="F330:F393" si="5">+MONTH(B330)</f>
        <v>1</v>
      </c>
    </row>
    <row r="331" spans="2:6" x14ac:dyDescent="0.25">
      <c r="B331" s="39">
        <v>44210.416666666664</v>
      </c>
      <c r="C331" s="39">
        <v>44210.458333333336</v>
      </c>
      <c r="D331" s="38">
        <v>1.7109188587168411</v>
      </c>
      <c r="F331" s="38">
        <f t="shared" si="5"/>
        <v>1</v>
      </c>
    </row>
    <row r="332" spans="2:6" x14ac:dyDescent="0.25">
      <c r="B332" s="39">
        <v>44210.458333333336</v>
      </c>
      <c r="C332" s="39">
        <v>44210.5</v>
      </c>
      <c r="D332" s="38">
        <v>1.6158490087418196</v>
      </c>
      <c r="F332" s="38">
        <f t="shared" si="5"/>
        <v>1</v>
      </c>
    </row>
    <row r="333" spans="2:6" x14ac:dyDescent="0.25">
      <c r="B333" s="39">
        <v>44210.5</v>
      </c>
      <c r="C333" s="39">
        <v>44210.541666666664</v>
      </c>
      <c r="D333" s="38">
        <v>1.5117113616344515</v>
      </c>
      <c r="F333" s="38">
        <f t="shared" si="5"/>
        <v>1</v>
      </c>
    </row>
    <row r="334" spans="2:6" x14ac:dyDescent="0.25">
      <c r="B334" s="39">
        <v>44210.541666666664</v>
      </c>
      <c r="C334" s="39">
        <v>44210.583333333336</v>
      </c>
      <c r="D334" s="38">
        <v>1.4036465038187074</v>
      </c>
      <c r="F334" s="38">
        <f t="shared" si="5"/>
        <v>1</v>
      </c>
    </row>
    <row r="335" spans="2:6" x14ac:dyDescent="0.25">
      <c r="B335" s="39">
        <v>44210.583333333336</v>
      </c>
      <c r="C335" s="39">
        <v>44210.625</v>
      </c>
      <c r="D335" s="38">
        <v>1.4223060508298531</v>
      </c>
      <c r="F335" s="38">
        <f t="shared" si="5"/>
        <v>1</v>
      </c>
    </row>
    <row r="336" spans="2:6" x14ac:dyDescent="0.25">
      <c r="B336" s="39">
        <v>44210.625</v>
      </c>
      <c r="C336" s="39">
        <v>44210.666666666664</v>
      </c>
      <c r="D336" s="38">
        <v>1.4567833986794025</v>
      </c>
      <c r="F336" s="38">
        <f t="shared" si="5"/>
        <v>1</v>
      </c>
    </row>
    <row r="337" spans="2:6" x14ac:dyDescent="0.25">
      <c r="B337" s="39">
        <v>44210.666666666664</v>
      </c>
      <c r="C337" s="39">
        <v>44210.708333333336</v>
      </c>
      <c r="D337" s="38">
        <v>1.5555360293009619</v>
      </c>
      <c r="F337" s="38">
        <f t="shared" si="5"/>
        <v>1</v>
      </c>
    </row>
    <row r="338" spans="2:6" x14ac:dyDescent="0.25">
      <c r="B338" s="39">
        <v>44210.708333333336</v>
      </c>
      <c r="C338" s="39">
        <v>44210.75</v>
      </c>
      <c r="D338" s="38">
        <v>1.8014878365514093</v>
      </c>
      <c r="F338" s="38">
        <f t="shared" si="5"/>
        <v>1</v>
      </c>
    </row>
    <row r="339" spans="2:6" x14ac:dyDescent="0.25">
      <c r="B339" s="39">
        <v>44210.75</v>
      </c>
      <c r="C339" s="39">
        <v>44210.791666666664</v>
      </c>
      <c r="D339" s="38">
        <v>1.9947340444888548</v>
      </c>
      <c r="F339" s="38">
        <f t="shared" si="5"/>
        <v>1</v>
      </c>
    </row>
    <row r="340" spans="2:6" x14ac:dyDescent="0.25">
      <c r="B340" s="39">
        <v>44210.791666666664</v>
      </c>
      <c r="C340" s="39">
        <v>44210.833333333336</v>
      </c>
      <c r="D340" s="38">
        <v>2.0437780461701651</v>
      </c>
      <c r="F340" s="38">
        <f t="shared" si="5"/>
        <v>1</v>
      </c>
    </row>
    <row r="341" spans="2:6" x14ac:dyDescent="0.25">
      <c r="B341" s="39">
        <v>44210.833333333336</v>
      </c>
      <c r="C341" s="39">
        <v>44210.875</v>
      </c>
      <c r="D341" s="38">
        <v>1.9886561350001972</v>
      </c>
      <c r="F341" s="38">
        <f t="shared" si="5"/>
        <v>1</v>
      </c>
    </row>
    <row r="342" spans="2:6" x14ac:dyDescent="0.25">
      <c r="B342" s="39">
        <v>44210.875</v>
      </c>
      <c r="C342" s="39">
        <v>44210.916666666664</v>
      </c>
      <c r="D342" s="38">
        <v>1.9159091392585093</v>
      </c>
      <c r="F342" s="38">
        <f t="shared" si="5"/>
        <v>1</v>
      </c>
    </row>
    <row r="343" spans="2:6" x14ac:dyDescent="0.25">
      <c r="B343" s="39">
        <v>44210.916666666664</v>
      </c>
      <c r="C343" s="39">
        <v>44210.958333333336</v>
      </c>
      <c r="D343" s="38">
        <v>1.7260089093925142</v>
      </c>
      <c r="F343" s="38">
        <f t="shared" si="5"/>
        <v>1</v>
      </c>
    </row>
    <row r="344" spans="2:6" x14ac:dyDescent="0.25">
      <c r="B344" s="39">
        <v>44210.958333333336</v>
      </c>
      <c r="C344" s="39">
        <v>44211</v>
      </c>
      <c r="D344" s="38">
        <v>1.5855436431471073</v>
      </c>
      <c r="F344" s="38">
        <f t="shared" si="5"/>
        <v>1</v>
      </c>
    </row>
    <row r="345" spans="2:6" x14ac:dyDescent="0.25">
      <c r="B345" s="39">
        <v>44211</v>
      </c>
      <c r="C345" s="39">
        <v>44211.041666666664</v>
      </c>
      <c r="D345" s="38">
        <v>1.5272092055079618</v>
      </c>
      <c r="F345" s="38">
        <f t="shared" si="5"/>
        <v>1</v>
      </c>
    </row>
    <row r="346" spans="2:6" x14ac:dyDescent="0.25">
      <c r="B346" s="39">
        <v>44211.041666666664</v>
      </c>
      <c r="C346" s="39">
        <v>44211.083333333336</v>
      </c>
      <c r="D346" s="38">
        <v>1.5412694925303256</v>
      </c>
      <c r="F346" s="38">
        <f t="shared" si="5"/>
        <v>1</v>
      </c>
    </row>
    <row r="347" spans="2:6" x14ac:dyDescent="0.25">
      <c r="B347" s="39">
        <v>44211.083333333336</v>
      </c>
      <c r="C347" s="39">
        <v>44211.125</v>
      </c>
      <c r="D347" s="38">
        <v>1.4811445314331331</v>
      </c>
      <c r="F347" s="38">
        <f t="shared" si="5"/>
        <v>1</v>
      </c>
    </row>
    <row r="348" spans="2:6" x14ac:dyDescent="0.25">
      <c r="B348" s="39">
        <v>44211.125</v>
      </c>
      <c r="C348" s="39">
        <v>44211.166666666664</v>
      </c>
      <c r="D348" s="38">
        <v>1.5707008837385503</v>
      </c>
      <c r="F348" s="38">
        <f t="shared" si="5"/>
        <v>1</v>
      </c>
    </row>
    <row r="349" spans="2:6" x14ac:dyDescent="0.25">
      <c r="B349" s="39">
        <v>44211.166666666664</v>
      </c>
      <c r="C349" s="39">
        <v>44211.208333333336</v>
      </c>
      <c r="D349" s="38">
        <v>1.6138434686835077</v>
      </c>
      <c r="F349" s="38">
        <f t="shared" si="5"/>
        <v>1</v>
      </c>
    </row>
    <row r="350" spans="2:6" x14ac:dyDescent="0.25">
      <c r="B350" s="39">
        <v>44211.208333333336</v>
      </c>
      <c r="C350" s="39">
        <v>44211.25</v>
      </c>
      <c r="D350" s="38">
        <v>1.6740059815923178</v>
      </c>
      <c r="F350" s="38">
        <f t="shared" si="5"/>
        <v>1</v>
      </c>
    </row>
    <row r="351" spans="2:6" x14ac:dyDescent="0.25">
      <c r="B351" s="39">
        <v>44211.25</v>
      </c>
      <c r="C351" s="39">
        <v>44211.291666666664</v>
      </c>
      <c r="D351" s="38">
        <v>1.8471040189373833</v>
      </c>
      <c r="F351" s="38">
        <f t="shared" si="5"/>
        <v>1</v>
      </c>
    </row>
    <row r="352" spans="2:6" x14ac:dyDescent="0.25">
      <c r="B352" s="39">
        <v>44211.291666666664</v>
      </c>
      <c r="C352" s="39">
        <v>44211.333333333336</v>
      </c>
      <c r="D352" s="38">
        <v>1.9941159162403006</v>
      </c>
      <c r="F352" s="38">
        <f t="shared" si="5"/>
        <v>1</v>
      </c>
    </row>
    <row r="353" spans="2:6" x14ac:dyDescent="0.25">
      <c r="B353" s="39">
        <v>44211.333333333336</v>
      </c>
      <c r="C353" s="39">
        <v>44211.375</v>
      </c>
      <c r="D353" s="38">
        <v>2.0356256267184629</v>
      </c>
      <c r="F353" s="38">
        <f t="shared" si="5"/>
        <v>1</v>
      </c>
    </row>
    <row r="354" spans="2:6" x14ac:dyDescent="0.25">
      <c r="B354" s="39">
        <v>44211.375</v>
      </c>
      <c r="C354" s="39">
        <v>44211.416666666664</v>
      </c>
      <c r="D354" s="38">
        <v>1.9427798019494189</v>
      </c>
      <c r="F354" s="38">
        <f t="shared" si="5"/>
        <v>1</v>
      </c>
    </row>
    <row r="355" spans="2:6" x14ac:dyDescent="0.25">
      <c r="B355" s="39">
        <v>44211.416666666664</v>
      </c>
      <c r="C355" s="39">
        <v>44211.458333333336</v>
      </c>
      <c r="D355" s="38">
        <v>1.9351863712080062</v>
      </c>
      <c r="F355" s="38">
        <f t="shared" si="5"/>
        <v>1</v>
      </c>
    </row>
    <row r="356" spans="2:6" x14ac:dyDescent="0.25">
      <c r="B356" s="39">
        <v>44211.458333333336</v>
      </c>
      <c r="C356" s="39">
        <v>44211.5</v>
      </c>
      <c r="D356" s="38">
        <v>1.8173666853742669</v>
      </c>
      <c r="F356" s="38">
        <f t="shared" si="5"/>
        <v>1</v>
      </c>
    </row>
    <row r="357" spans="2:6" x14ac:dyDescent="0.25">
      <c r="B357" s="39">
        <v>44211.5</v>
      </c>
      <c r="C357" s="39">
        <v>44211.541666666664</v>
      </c>
      <c r="D357" s="38">
        <v>1.7922304032360208</v>
      </c>
      <c r="F357" s="38">
        <f t="shared" si="5"/>
        <v>1</v>
      </c>
    </row>
    <row r="358" spans="2:6" x14ac:dyDescent="0.25">
      <c r="B358" s="39">
        <v>44211.541666666664</v>
      </c>
      <c r="C358" s="39">
        <v>44211.583333333336</v>
      </c>
      <c r="D358" s="38">
        <v>1.7293588630505821</v>
      </c>
      <c r="F358" s="38">
        <f t="shared" si="5"/>
        <v>1</v>
      </c>
    </row>
    <row r="359" spans="2:6" x14ac:dyDescent="0.25">
      <c r="B359" s="39">
        <v>44211.583333333336</v>
      </c>
      <c r="C359" s="39">
        <v>44211.625</v>
      </c>
      <c r="D359" s="38">
        <v>1.758753566111795</v>
      </c>
      <c r="F359" s="38">
        <f t="shared" si="5"/>
        <v>1</v>
      </c>
    </row>
    <row r="360" spans="2:6" x14ac:dyDescent="0.25">
      <c r="B360" s="39">
        <v>44211.625</v>
      </c>
      <c r="C360" s="39">
        <v>44211.666666666664</v>
      </c>
      <c r="D360" s="38">
        <v>1.7729741573915623</v>
      </c>
      <c r="F360" s="38">
        <f t="shared" si="5"/>
        <v>1</v>
      </c>
    </row>
    <row r="361" spans="2:6" x14ac:dyDescent="0.25">
      <c r="B361" s="39">
        <v>44211.666666666664</v>
      </c>
      <c r="C361" s="39">
        <v>44211.708333333336</v>
      </c>
      <c r="D361" s="38">
        <v>1.8295339410800686</v>
      </c>
      <c r="F361" s="38">
        <f t="shared" si="5"/>
        <v>1</v>
      </c>
    </row>
    <row r="362" spans="2:6" x14ac:dyDescent="0.25">
      <c r="B362" s="39">
        <v>44211.708333333336</v>
      </c>
      <c r="C362" s="39">
        <v>44211.75</v>
      </c>
      <c r="D362" s="38">
        <v>1.9613474454634994</v>
      </c>
      <c r="F362" s="38">
        <f t="shared" si="5"/>
        <v>1</v>
      </c>
    </row>
    <row r="363" spans="2:6" x14ac:dyDescent="0.25">
      <c r="B363" s="39">
        <v>44211.75</v>
      </c>
      <c r="C363" s="39">
        <v>44211.791666666664</v>
      </c>
      <c r="D363" s="38">
        <v>2.0337550312707919</v>
      </c>
      <c r="F363" s="38">
        <f t="shared" si="5"/>
        <v>1</v>
      </c>
    </row>
    <row r="364" spans="2:6" x14ac:dyDescent="0.25">
      <c r="B364" s="39">
        <v>44211.791666666664</v>
      </c>
      <c r="C364" s="39">
        <v>44211.833333333336</v>
      </c>
      <c r="D364" s="38">
        <v>2.0163508183288434</v>
      </c>
      <c r="F364" s="38">
        <f t="shared" si="5"/>
        <v>1</v>
      </c>
    </row>
    <row r="365" spans="2:6" x14ac:dyDescent="0.25">
      <c r="B365" s="39">
        <v>44211.833333333336</v>
      </c>
      <c r="C365" s="39">
        <v>44211.875</v>
      </c>
      <c r="D365" s="38">
        <v>1.953616352370565</v>
      </c>
      <c r="F365" s="38">
        <f t="shared" si="5"/>
        <v>1</v>
      </c>
    </row>
    <row r="366" spans="2:6" x14ac:dyDescent="0.25">
      <c r="B366" s="39">
        <v>44211.875</v>
      </c>
      <c r="C366" s="39">
        <v>44211.916666666664</v>
      </c>
      <c r="D366" s="38">
        <v>1.8545879518818005</v>
      </c>
      <c r="F366" s="38">
        <f t="shared" si="5"/>
        <v>1</v>
      </c>
    </row>
    <row r="367" spans="2:6" x14ac:dyDescent="0.25">
      <c r="B367" s="39">
        <v>44211.916666666664</v>
      </c>
      <c r="C367" s="39">
        <v>44211.958333333336</v>
      </c>
      <c r="D367" s="38">
        <v>1.7601520098171406</v>
      </c>
      <c r="F367" s="38">
        <f t="shared" si="5"/>
        <v>1</v>
      </c>
    </row>
    <row r="368" spans="2:6" x14ac:dyDescent="0.25">
      <c r="B368" s="39">
        <v>44211.958333333336</v>
      </c>
      <c r="C368" s="39">
        <v>44212</v>
      </c>
      <c r="D368" s="38">
        <v>1.6251049033650189</v>
      </c>
      <c r="F368" s="38">
        <f t="shared" si="5"/>
        <v>1</v>
      </c>
    </row>
    <row r="369" spans="2:6" x14ac:dyDescent="0.25">
      <c r="B369" s="39">
        <v>44212</v>
      </c>
      <c r="C369" s="39">
        <v>44212.041666666664</v>
      </c>
      <c r="D369" s="38">
        <v>1.4721731291018103</v>
      </c>
      <c r="F369" s="38">
        <f t="shared" si="5"/>
        <v>1</v>
      </c>
    </row>
    <row r="370" spans="2:6" x14ac:dyDescent="0.25">
      <c r="B370" s="39">
        <v>44212.041666666664</v>
      </c>
      <c r="C370" s="39">
        <v>44212.083333333336</v>
      </c>
      <c r="D370" s="38">
        <v>1.4466697217558595</v>
      </c>
      <c r="F370" s="38">
        <f t="shared" si="5"/>
        <v>1</v>
      </c>
    </row>
    <row r="371" spans="2:6" x14ac:dyDescent="0.25">
      <c r="B371" s="39">
        <v>44212.083333333336</v>
      </c>
      <c r="C371" s="39">
        <v>44212.125</v>
      </c>
      <c r="D371" s="38">
        <v>1.4398172831501659</v>
      </c>
      <c r="F371" s="38">
        <f t="shared" si="5"/>
        <v>1</v>
      </c>
    </row>
    <row r="372" spans="2:6" x14ac:dyDescent="0.25">
      <c r="B372" s="39">
        <v>44212.125</v>
      </c>
      <c r="C372" s="39">
        <v>44212.166666666664</v>
      </c>
      <c r="D372" s="38">
        <v>1.4790216727094851</v>
      </c>
      <c r="F372" s="38">
        <f t="shared" si="5"/>
        <v>1</v>
      </c>
    </row>
    <row r="373" spans="2:6" x14ac:dyDescent="0.25">
      <c r="B373" s="39">
        <v>44212.166666666664</v>
      </c>
      <c r="C373" s="39">
        <v>44212.208333333336</v>
      </c>
      <c r="D373" s="38">
        <v>1.521481355491775</v>
      </c>
      <c r="F373" s="38">
        <f t="shared" si="5"/>
        <v>1</v>
      </c>
    </row>
    <row r="374" spans="2:6" x14ac:dyDescent="0.25">
      <c r="B374" s="39">
        <v>44212.208333333336</v>
      </c>
      <c r="C374" s="39">
        <v>44212.25</v>
      </c>
      <c r="D374" s="38">
        <v>1.53890010821582</v>
      </c>
      <c r="F374" s="38">
        <f t="shared" si="5"/>
        <v>1</v>
      </c>
    </row>
    <row r="375" spans="2:6" x14ac:dyDescent="0.25">
      <c r="B375" s="39">
        <v>44212.25</v>
      </c>
      <c r="C375" s="39">
        <v>44212.291666666664</v>
      </c>
      <c r="D375" s="38">
        <v>1.6471443548871088</v>
      </c>
      <c r="F375" s="38">
        <f t="shared" si="5"/>
        <v>1</v>
      </c>
    </row>
    <row r="376" spans="2:6" x14ac:dyDescent="0.25">
      <c r="B376" s="39">
        <v>44212.291666666664</v>
      </c>
      <c r="C376" s="39">
        <v>44212.333333333336</v>
      </c>
      <c r="D376" s="38">
        <v>1.7453820013898771</v>
      </c>
      <c r="F376" s="38">
        <f t="shared" si="5"/>
        <v>1</v>
      </c>
    </row>
    <row r="377" spans="2:6" x14ac:dyDescent="0.25">
      <c r="B377" s="39">
        <v>44212.333333333336</v>
      </c>
      <c r="C377" s="39">
        <v>44212.375</v>
      </c>
      <c r="D377" s="38">
        <v>2.0008684987292966</v>
      </c>
      <c r="F377" s="38">
        <f t="shared" si="5"/>
        <v>1</v>
      </c>
    </row>
    <row r="378" spans="2:6" x14ac:dyDescent="0.25">
      <c r="B378" s="39">
        <v>44212.375</v>
      </c>
      <c r="C378" s="39">
        <v>44212.416666666664</v>
      </c>
      <c r="D378" s="38">
        <v>2.0323060791275345</v>
      </c>
      <c r="F378" s="38">
        <f t="shared" si="5"/>
        <v>1</v>
      </c>
    </row>
    <row r="379" spans="2:6" x14ac:dyDescent="0.25">
      <c r="B379" s="39">
        <v>44212.416666666664</v>
      </c>
      <c r="C379" s="39">
        <v>44212.458333333336</v>
      </c>
      <c r="D379" s="38">
        <v>1.9781910954261559</v>
      </c>
      <c r="F379" s="38">
        <f t="shared" si="5"/>
        <v>1</v>
      </c>
    </row>
    <row r="380" spans="2:6" x14ac:dyDescent="0.25">
      <c r="B380" s="39">
        <v>44212.458333333336</v>
      </c>
      <c r="C380" s="39">
        <v>44212.5</v>
      </c>
      <c r="D380" s="38">
        <v>1.905608234248678</v>
      </c>
      <c r="F380" s="38">
        <f t="shared" si="5"/>
        <v>1</v>
      </c>
    </row>
    <row r="381" spans="2:6" x14ac:dyDescent="0.25">
      <c r="B381" s="39">
        <v>44212.5</v>
      </c>
      <c r="C381" s="39">
        <v>44212.541666666664</v>
      </c>
      <c r="D381" s="38">
        <v>1.780521996362713</v>
      </c>
      <c r="F381" s="38">
        <f t="shared" si="5"/>
        <v>1</v>
      </c>
    </row>
    <row r="382" spans="2:6" x14ac:dyDescent="0.25">
      <c r="B382" s="39">
        <v>44212.541666666664</v>
      </c>
      <c r="C382" s="39">
        <v>44212.583333333336</v>
      </c>
      <c r="D382" s="38">
        <v>1.7087441091200031</v>
      </c>
      <c r="F382" s="38">
        <f t="shared" si="5"/>
        <v>1</v>
      </c>
    </row>
    <row r="383" spans="2:6" x14ac:dyDescent="0.25">
      <c r="B383" s="39">
        <v>44212.583333333336</v>
      </c>
      <c r="C383" s="39">
        <v>44212.625</v>
      </c>
      <c r="D383" s="38">
        <v>1.6519392628793907</v>
      </c>
      <c r="F383" s="38">
        <f t="shared" si="5"/>
        <v>1</v>
      </c>
    </row>
    <row r="384" spans="2:6" x14ac:dyDescent="0.25">
      <c r="B384" s="39">
        <v>44212.625</v>
      </c>
      <c r="C384" s="39">
        <v>44212.666666666664</v>
      </c>
      <c r="D384" s="38">
        <v>1.7136630773842156</v>
      </c>
      <c r="F384" s="38">
        <f t="shared" si="5"/>
        <v>1</v>
      </c>
    </row>
    <row r="385" spans="2:6" x14ac:dyDescent="0.25">
      <c r="B385" s="39">
        <v>44212.666666666664</v>
      </c>
      <c r="C385" s="39">
        <v>44212.708333333336</v>
      </c>
      <c r="D385" s="38">
        <v>1.7521609201825827</v>
      </c>
      <c r="F385" s="38">
        <f t="shared" si="5"/>
        <v>1</v>
      </c>
    </row>
    <row r="386" spans="2:6" x14ac:dyDescent="0.25">
      <c r="B386" s="39">
        <v>44212.708333333336</v>
      </c>
      <c r="C386" s="39">
        <v>44212.75</v>
      </c>
      <c r="D386" s="38">
        <v>1.891713916562106</v>
      </c>
      <c r="F386" s="38">
        <f t="shared" si="5"/>
        <v>1</v>
      </c>
    </row>
    <row r="387" spans="2:6" x14ac:dyDescent="0.25">
      <c r="B387" s="39">
        <v>44212.75</v>
      </c>
      <c r="C387" s="39">
        <v>44212.791666666664</v>
      </c>
      <c r="D387" s="38">
        <v>2.021864953663211</v>
      </c>
      <c r="F387" s="38">
        <f t="shared" si="5"/>
        <v>1</v>
      </c>
    </row>
    <row r="388" spans="2:6" x14ac:dyDescent="0.25">
      <c r="B388" s="39">
        <v>44212.791666666664</v>
      </c>
      <c r="C388" s="39">
        <v>44212.833333333336</v>
      </c>
      <c r="D388" s="38">
        <v>1.9640940966749507</v>
      </c>
      <c r="F388" s="38">
        <f t="shared" si="5"/>
        <v>1</v>
      </c>
    </row>
    <row r="389" spans="2:6" x14ac:dyDescent="0.25">
      <c r="B389" s="39">
        <v>44212.833333333336</v>
      </c>
      <c r="C389" s="39">
        <v>44212.875</v>
      </c>
      <c r="D389" s="38">
        <v>1.9161179997407374</v>
      </c>
      <c r="F389" s="38">
        <f t="shared" si="5"/>
        <v>1</v>
      </c>
    </row>
    <row r="390" spans="2:6" x14ac:dyDescent="0.25">
      <c r="B390" s="39">
        <v>44212.875</v>
      </c>
      <c r="C390" s="39">
        <v>44212.916666666664</v>
      </c>
      <c r="D390" s="38">
        <v>1.8309705027446503</v>
      </c>
      <c r="F390" s="38">
        <f t="shared" si="5"/>
        <v>1</v>
      </c>
    </row>
    <row r="391" spans="2:6" x14ac:dyDescent="0.25">
      <c r="B391" s="39">
        <v>44212.916666666664</v>
      </c>
      <c r="C391" s="39">
        <v>44212.958333333336</v>
      </c>
      <c r="D391" s="38">
        <v>1.6613593891430087</v>
      </c>
      <c r="F391" s="38">
        <f t="shared" si="5"/>
        <v>1</v>
      </c>
    </row>
    <row r="392" spans="2:6" x14ac:dyDescent="0.25">
      <c r="B392" s="39">
        <v>44212.958333333336</v>
      </c>
      <c r="C392" s="39">
        <v>44213</v>
      </c>
      <c r="D392" s="38">
        <v>1.5451870212427921</v>
      </c>
      <c r="F392" s="38">
        <f t="shared" si="5"/>
        <v>1</v>
      </c>
    </row>
    <row r="393" spans="2:6" x14ac:dyDescent="0.25">
      <c r="B393" s="39">
        <v>44213</v>
      </c>
      <c r="C393" s="39">
        <v>44213.041666666664</v>
      </c>
      <c r="D393" s="38">
        <v>1.451296175245173</v>
      </c>
      <c r="F393" s="38">
        <f t="shared" si="5"/>
        <v>1</v>
      </c>
    </row>
    <row r="394" spans="2:6" x14ac:dyDescent="0.25">
      <c r="B394" s="39">
        <v>44213.041666666664</v>
      </c>
      <c r="C394" s="39">
        <v>44213.083333333336</v>
      </c>
      <c r="D394" s="38">
        <v>1.358834813170579</v>
      </c>
      <c r="F394" s="38">
        <f t="shared" ref="F394:F457" si="6">+MONTH(B394)</f>
        <v>1</v>
      </c>
    </row>
    <row r="395" spans="2:6" x14ac:dyDescent="0.25">
      <c r="B395" s="39">
        <v>44213.083333333336</v>
      </c>
      <c r="C395" s="39">
        <v>44213.125</v>
      </c>
      <c r="D395" s="38">
        <v>1.311144544682266</v>
      </c>
      <c r="F395" s="38">
        <f t="shared" si="6"/>
        <v>1</v>
      </c>
    </row>
    <row r="396" spans="2:6" x14ac:dyDescent="0.25">
      <c r="B396" s="39">
        <v>44213.125</v>
      </c>
      <c r="C396" s="39">
        <v>44213.166666666664</v>
      </c>
      <c r="D396" s="38">
        <v>1.4037136721825449</v>
      </c>
      <c r="F396" s="38">
        <f t="shared" si="6"/>
        <v>1</v>
      </c>
    </row>
    <row r="397" spans="2:6" x14ac:dyDescent="0.25">
      <c r="B397" s="39">
        <v>44213.166666666664</v>
      </c>
      <c r="C397" s="39">
        <v>44213.208333333336</v>
      </c>
      <c r="D397" s="38">
        <v>1.4079040668188594</v>
      </c>
      <c r="F397" s="38">
        <f t="shared" si="6"/>
        <v>1</v>
      </c>
    </row>
    <row r="398" spans="2:6" x14ac:dyDescent="0.25">
      <c r="B398" s="39">
        <v>44213.208333333336</v>
      </c>
      <c r="C398" s="39">
        <v>44213.25</v>
      </c>
      <c r="D398" s="38">
        <v>1.512826151459721</v>
      </c>
      <c r="F398" s="38">
        <f t="shared" si="6"/>
        <v>1</v>
      </c>
    </row>
    <row r="399" spans="2:6" x14ac:dyDescent="0.25">
      <c r="B399" s="39">
        <v>44213.25</v>
      </c>
      <c r="C399" s="39">
        <v>44213.291666666664</v>
      </c>
      <c r="D399" s="38">
        <v>1.5737696613032777</v>
      </c>
      <c r="F399" s="38">
        <f t="shared" si="6"/>
        <v>1</v>
      </c>
    </row>
    <row r="400" spans="2:6" x14ac:dyDescent="0.25">
      <c r="B400" s="39">
        <v>44213.291666666664</v>
      </c>
      <c r="C400" s="39">
        <v>44213.333333333336</v>
      </c>
      <c r="D400" s="38">
        <v>1.7195995318329893</v>
      </c>
      <c r="F400" s="38">
        <f t="shared" si="6"/>
        <v>1</v>
      </c>
    </row>
    <row r="401" spans="2:6" x14ac:dyDescent="0.25">
      <c r="B401" s="39">
        <v>44213.333333333336</v>
      </c>
      <c r="C401" s="39">
        <v>44213.375</v>
      </c>
      <c r="D401" s="38">
        <v>1.8338573640906564</v>
      </c>
      <c r="F401" s="38">
        <f t="shared" si="6"/>
        <v>1</v>
      </c>
    </row>
    <row r="402" spans="2:6" x14ac:dyDescent="0.25">
      <c r="B402" s="39">
        <v>44213.375</v>
      </c>
      <c r="C402" s="39">
        <v>44213.416666666664</v>
      </c>
      <c r="D402" s="38">
        <v>1.9379645231466001</v>
      </c>
      <c r="F402" s="38">
        <f t="shared" si="6"/>
        <v>1</v>
      </c>
    </row>
    <row r="403" spans="2:6" x14ac:dyDescent="0.25">
      <c r="B403" s="39">
        <v>44213.416666666664</v>
      </c>
      <c r="C403" s="39">
        <v>44213.458333333336</v>
      </c>
      <c r="D403" s="38">
        <v>1.9205423822029339</v>
      </c>
      <c r="F403" s="38">
        <f t="shared" si="6"/>
        <v>1</v>
      </c>
    </row>
    <row r="404" spans="2:6" x14ac:dyDescent="0.25">
      <c r="B404" s="39">
        <v>44213.458333333336</v>
      </c>
      <c r="C404" s="39">
        <v>44213.5</v>
      </c>
      <c r="D404" s="38">
        <v>1.9282661606051448</v>
      </c>
      <c r="F404" s="38">
        <f t="shared" si="6"/>
        <v>1</v>
      </c>
    </row>
    <row r="405" spans="2:6" x14ac:dyDescent="0.25">
      <c r="B405" s="39">
        <v>44213.5</v>
      </c>
      <c r="C405" s="39">
        <v>44213.541666666664</v>
      </c>
      <c r="D405" s="38">
        <v>1.8931754028840737</v>
      </c>
      <c r="F405" s="38">
        <f t="shared" si="6"/>
        <v>1</v>
      </c>
    </row>
    <row r="406" spans="2:6" x14ac:dyDescent="0.25">
      <c r="B406" s="39">
        <v>44213.541666666664</v>
      </c>
      <c r="C406" s="39">
        <v>44213.583333333336</v>
      </c>
      <c r="D406" s="38">
        <v>1.8871274922246752</v>
      </c>
      <c r="F406" s="38">
        <f t="shared" si="6"/>
        <v>1</v>
      </c>
    </row>
    <row r="407" spans="2:6" x14ac:dyDescent="0.25">
      <c r="B407" s="39">
        <v>44213.583333333336</v>
      </c>
      <c r="C407" s="39">
        <v>44213.625</v>
      </c>
      <c r="D407" s="38">
        <v>1.725208822393663</v>
      </c>
      <c r="F407" s="38">
        <f t="shared" si="6"/>
        <v>1</v>
      </c>
    </row>
    <row r="408" spans="2:6" x14ac:dyDescent="0.25">
      <c r="B408" s="39">
        <v>44213.625</v>
      </c>
      <c r="C408" s="39">
        <v>44213.666666666664</v>
      </c>
      <c r="D408" s="38">
        <v>1.7382346657032302</v>
      </c>
      <c r="F408" s="38">
        <f t="shared" si="6"/>
        <v>1</v>
      </c>
    </row>
    <row r="409" spans="2:6" x14ac:dyDescent="0.25">
      <c r="B409" s="39">
        <v>44213.666666666664</v>
      </c>
      <c r="C409" s="39">
        <v>44213.708333333336</v>
      </c>
      <c r="D409" s="38">
        <v>1.8193003607661526</v>
      </c>
      <c r="F409" s="38">
        <f t="shared" si="6"/>
        <v>1</v>
      </c>
    </row>
    <row r="410" spans="2:6" x14ac:dyDescent="0.25">
      <c r="B410" s="39">
        <v>44213.708333333336</v>
      </c>
      <c r="C410" s="39">
        <v>44213.75</v>
      </c>
      <c r="D410" s="38">
        <v>1.8918822705885261</v>
      </c>
      <c r="F410" s="38">
        <f t="shared" si="6"/>
        <v>1</v>
      </c>
    </row>
    <row r="411" spans="2:6" x14ac:dyDescent="0.25">
      <c r="B411" s="39">
        <v>44213.75</v>
      </c>
      <c r="C411" s="39">
        <v>44213.791666666664</v>
      </c>
      <c r="D411" s="38">
        <v>1.966473804120501</v>
      </c>
      <c r="F411" s="38">
        <f t="shared" si="6"/>
        <v>1</v>
      </c>
    </row>
    <row r="412" spans="2:6" x14ac:dyDescent="0.25">
      <c r="B412" s="39">
        <v>44213.791666666664</v>
      </c>
      <c r="C412" s="39">
        <v>44213.833333333336</v>
      </c>
      <c r="D412" s="38">
        <v>1.9360732032536829</v>
      </c>
      <c r="F412" s="38">
        <f t="shared" si="6"/>
        <v>1</v>
      </c>
    </row>
    <row r="413" spans="2:6" x14ac:dyDescent="0.25">
      <c r="B413" s="39">
        <v>44213.833333333336</v>
      </c>
      <c r="C413" s="39">
        <v>44213.875</v>
      </c>
      <c r="D413" s="38">
        <v>1.898645560424866</v>
      </c>
      <c r="F413" s="38">
        <f t="shared" si="6"/>
        <v>1</v>
      </c>
    </row>
    <row r="414" spans="2:6" x14ac:dyDescent="0.25">
      <c r="B414" s="39">
        <v>44213.875</v>
      </c>
      <c r="C414" s="39">
        <v>44213.916666666664</v>
      </c>
      <c r="D414" s="38">
        <v>1.754616533118134</v>
      </c>
      <c r="F414" s="38">
        <f t="shared" si="6"/>
        <v>1</v>
      </c>
    </row>
    <row r="415" spans="2:6" x14ac:dyDescent="0.25">
      <c r="B415" s="39">
        <v>44213.916666666664</v>
      </c>
      <c r="C415" s="39">
        <v>44213.958333333336</v>
      </c>
      <c r="D415" s="38">
        <v>1.6024213174783914</v>
      </c>
      <c r="F415" s="38">
        <f t="shared" si="6"/>
        <v>1</v>
      </c>
    </row>
    <row r="416" spans="2:6" x14ac:dyDescent="0.25">
      <c r="B416" s="39">
        <v>44213.958333333336</v>
      </c>
      <c r="C416" s="39">
        <v>44214</v>
      </c>
      <c r="D416" s="38">
        <v>1.5484212409694367</v>
      </c>
      <c r="F416" s="38">
        <f t="shared" si="6"/>
        <v>1</v>
      </c>
    </row>
    <row r="417" spans="2:6" x14ac:dyDescent="0.25">
      <c r="B417" s="39">
        <v>44214</v>
      </c>
      <c r="C417" s="39">
        <v>44214.041666666664</v>
      </c>
      <c r="D417" s="38">
        <v>1.4455348660594463</v>
      </c>
      <c r="F417" s="38">
        <f t="shared" si="6"/>
        <v>1</v>
      </c>
    </row>
    <row r="418" spans="2:6" x14ac:dyDescent="0.25">
      <c r="B418" s="39">
        <v>44214.041666666664</v>
      </c>
      <c r="C418" s="39">
        <v>44214.083333333336</v>
      </c>
      <c r="D418" s="38">
        <v>1.4088126770405309</v>
      </c>
      <c r="F418" s="38">
        <f t="shared" si="6"/>
        <v>1</v>
      </c>
    </row>
    <row r="419" spans="2:6" x14ac:dyDescent="0.25">
      <c r="B419" s="39">
        <v>44214.083333333336</v>
      </c>
      <c r="C419" s="39">
        <v>44214.125</v>
      </c>
      <c r="D419" s="38">
        <v>1.3986988910891882</v>
      </c>
      <c r="F419" s="38">
        <f t="shared" si="6"/>
        <v>1</v>
      </c>
    </row>
    <row r="420" spans="2:6" x14ac:dyDescent="0.25">
      <c r="B420" s="39">
        <v>44214.125</v>
      </c>
      <c r="C420" s="39">
        <v>44214.166666666664</v>
      </c>
      <c r="D420" s="38">
        <v>1.3927416050411994</v>
      </c>
      <c r="F420" s="38">
        <f t="shared" si="6"/>
        <v>1</v>
      </c>
    </row>
    <row r="421" spans="2:6" x14ac:dyDescent="0.25">
      <c r="B421" s="39">
        <v>44214.166666666664</v>
      </c>
      <c r="C421" s="39">
        <v>44214.208333333336</v>
      </c>
      <c r="D421" s="38">
        <v>1.4855474401139415</v>
      </c>
      <c r="F421" s="38">
        <f t="shared" si="6"/>
        <v>1</v>
      </c>
    </row>
    <row r="422" spans="2:6" x14ac:dyDescent="0.25">
      <c r="B422" s="39">
        <v>44214.208333333336</v>
      </c>
      <c r="C422" s="39">
        <v>44214.25</v>
      </c>
      <c r="D422" s="38">
        <v>1.5564624050929028</v>
      </c>
      <c r="F422" s="38">
        <f t="shared" si="6"/>
        <v>1</v>
      </c>
    </row>
    <row r="423" spans="2:6" x14ac:dyDescent="0.25">
      <c r="B423" s="39">
        <v>44214.25</v>
      </c>
      <c r="C423" s="39">
        <v>44214.291666666664</v>
      </c>
      <c r="D423" s="38">
        <v>1.7314642164443166</v>
      </c>
      <c r="F423" s="38">
        <f t="shared" si="6"/>
        <v>1</v>
      </c>
    </row>
    <row r="424" spans="2:6" x14ac:dyDescent="0.25">
      <c r="B424" s="39">
        <v>44214.291666666664</v>
      </c>
      <c r="C424" s="39">
        <v>44214.333333333336</v>
      </c>
      <c r="D424" s="38">
        <v>1.8865231189010285</v>
      </c>
      <c r="F424" s="38">
        <f t="shared" si="6"/>
        <v>1</v>
      </c>
    </row>
    <row r="425" spans="2:6" x14ac:dyDescent="0.25">
      <c r="B425" s="39">
        <v>44214.333333333336</v>
      </c>
      <c r="C425" s="39">
        <v>44214.375</v>
      </c>
      <c r="D425" s="38">
        <v>1.8897167728451931</v>
      </c>
      <c r="F425" s="38">
        <f t="shared" si="6"/>
        <v>1</v>
      </c>
    </row>
    <row r="426" spans="2:6" x14ac:dyDescent="0.25">
      <c r="B426" s="39">
        <v>44214.375</v>
      </c>
      <c r="C426" s="39">
        <v>44214.416666666664</v>
      </c>
      <c r="D426" s="38">
        <v>1.8319165087088221</v>
      </c>
      <c r="F426" s="38">
        <f t="shared" si="6"/>
        <v>1</v>
      </c>
    </row>
    <row r="427" spans="2:6" x14ac:dyDescent="0.25">
      <c r="B427" s="39">
        <v>44214.416666666664</v>
      </c>
      <c r="C427" s="39">
        <v>44214.458333333336</v>
      </c>
      <c r="D427" s="38">
        <v>1.7784240190941032</v>
      </c>
      <c r="F427" s="38">
        <f t="shared" si="6"/>
        <v>1</v>
      </c>
    </row>
    <row r="428" spans="2:6" x14ac:dyDescent="0.25">
      <c r="B428" s="39">
        <v>44214.458333333336</v>
      </c>
      <c r="C428" s="39">
        <v>44214.5</v>
      </c>
      <c r="D428" s="38">
        <v>1.7827353033415774</v>
      </c>
      <c r="F428" s="38">
        <f t="shared" si="6"/>
        <v>1</v>
      </c>
    </row>
    <row r="429" spans="2:6" x14ac:dyDescent="0.25">
      <c r="B429" s="39">
        <v>44214.5</v>
      </c>
      <c r="C429" s="39">
        <v>44214.541666666664</v>
      </c>
      <c r="D429" s="38">
        <v>1.6828201305721779</v>
      </c>
      <c r="F429" s="38">
        <f t="shared" si="6"/>
        <v>1</v>
      </c>
    </row>
    <row r="430" spans="2:6" x14ac:dyDescent="0.25">
      <c r="B430" s="39">
        <v>44214.541666666664</v>
      </c>
      <c r="C430" s="39">
        <v>44214.583333333336</v>
      </c>
      <c r="D430" s="38">
        <v>1.6137303122831081</v>
      </c>
      <c r="F430" s="38">
        <f t="shared" si="6"/>
        <v>1</v>
      </c>
    </row>
    <row r="431" spans="2:6" x14ac:dyDescent="0.25">
      <c r="B431" s="39">
        <v>44214.583333333336</v>
      </c>
      <c r="C431" s="39">
        <v>44214.625</v>
      </c>
      <c r="D431" s="38">
        <v>1.576768969817486</v>
      </c>
      <c r="F431" s="38">
        <f t="shared" si="6"/>
        <v>1</v>
      </c>
    </row>
    <row r="432" spans="2:6" x14ac:dyDescent="0.25">
      <c r="B432" s="39">
        <v>44214.625</v>
      </c>
      <c r="C432" s="39">
        <v>44214.666666666664</v>
      </c>
      <c r="D432" s="38">
        <v>1.5936652784571534</v>
      </c>
      <c r="F432" s="38">
        <f t="shared" si="6"/>
        <v>1</v>
      </c>
    </row>
    <row r="433" spans="2:6" x14ac:dyDescent="0.25">
      <c r="B433" s="39">
        <v>44214.666666666664</v>
      </c>
      <c r="C433" s="39">
        <v>44214.708333333336</v>
      </c>
      <c r="D433" s="38">
        <v>1.7121205312852565</v>
      </c>
      <c r="F433" s="38">
        <f t="shared" si="6"/>
        <v>1</v>
      </c>
    </row>
    <row r="434" spans="2:6" x14ac:dyDescent="0.25">
      <c r="B434" s="39">
        <v>44214.708333333336</v>
      </c>
      <c r="C434" s="39">
        <v>44214.75</v>
      </c>
      <c r="D434" s="38">
        <v>1.8445636089131972</v>
      </c>
      <c r="F434" s="38">
        <f t="shared" si="6"/>
        <v>1</v>
      </c>
    </row>
    <row r="435" spans="2:6" x14ac:dyDescent="0.25">
      <c r="B435" s="39">
        <v>44214.75</v>
      </c>
      <c r="C435" s="39">
        <v>44214.791666666664</v>
      </c>
      <c r="D435" s="38">
        <v>2.0130447699416134</v>
      </c>
      <c r="F435" s="38">
        <f t="shared" si="6"/>
        <v>1</v>
      </c>
    </row>
    <row r="436" spans="2:6" x14ac:dyDescent="0.25">
      <c r="B436" s="39">
        <v>44214.791666666664</v>
      </c>
      <c r="C436" s="39">
        <v>44214.833333333336</v>
      </c>
      <c r="D436" s="38">
        <v>2.050382883039692</v>
      </c>
      <c r="F436" s="38">
        <f t="shared" si="6"/>
        <v>1</v>
      </c>
    </row>
    <row r="437" spans="2:6" x14ac:dyDescent="0.25">
      <c r="B437" s="39">
        <v>44214.833333333336</v>
      </c>
      <c r="C437" s="39">
        <v>44214.875</v>
      </c>
      <c r="D437" s="38">
        <v>2.0317445402303429</v>
      </c>
      <c r="F437" s="38">
        <f t="shared" si="6"/>
        <v>1</v>
      </c>
    </row>
    <row r="438" spans="2:6" x14ac:dyDescent="0.25">
      <c r="B438" s="39">
        <v>44214.875</v>
      </c>
      <c r="C438" s="39">
        <v>44214.916666666664</v>
      </c>
      <c r="D438" s="38">
        <v>1.9213676272696389</v>
      </c>
      <c r="F438" s="38">
        <f t="shared" si="6"/>
        <v>1</v>
      </c>
    </row>
    <row r="439" spans="2:6" x14ac:dyDescent="0.25">
      <c r="B439" s="39">
        <v>44214.916666666664</v>
      </c>
      <c r="C439" s="39">
        <v>44214.958333333336</v>
      </c>
      <c r="D439" s="38">
        <v>1.6717384198403928</v>
      </c>
      <c r="F439" s="38">
        <f t="shared" si="6"/>
        <v>1</v>
      </c>
    </row>
    <row r="440" spans="2:6" x14ac:dyDescent="0.25">
      <c r="B440" s="39">
        <v>44214.958333333336</v>
      </c>
      <c r="C440" s="39">
        <v>44215</v>
      </c>
      <c r="D440" s="38">
        <v>1.5755697353462488</v>
      </c>
      <c r="F440" s="38">
        <f t="shared" si="6"/>
        <v>1</v>
      </c>
    </row>
    <row r="441" spans="2:6" x14ac:dyDescent="0.25">
      <c r="B441" s="39">
        <v>44215</v>
      </c>
      <c r="C441" s="39">
        <v>44215.041666666664</v>
      </c>
      <c r="D441" s="38">
        <v>1.4954367908159463</v>
      </c>
      <c r="F441" s="38">
        <f t="shared" si="6"/>
        <v>1</v>
      </c>
    </row>
    <row r="442" spans="2:6" x14ac:dyDescent="0.25">
      <c r="B442" s="39">
        <v>44215.041666666664</v>
      </c>
      <c r="C442" s="39">
        <v>44215.083333333336</v>
      </c>
      <c r="D442" s="38">
        <v>1.4884322955272511</v>
      </c>
      <c r="F442" s="38">
        <f t="shared" si="6"/>
        <v>1</v>
      </c>
    </row>
    <row r="443" spans="2:6" x14ac:dyDescent="0.25">
      <c r="B443" s="39">
        <v>44215.083333333336</v>
      </c>
      <c r="C443" s="39">
        <v>44215.125</v>
      </c>
      <c r="D443" s="38">
        <v>1.4726622139015013</v>
      </c>
      <c r="F443" s="38">
        <f t="shared" si="6"/>
        <v>1</v>
      </c>
    </row>
    <row r="444" spans="2:6" x14ac:dyDescent="0.25">
      <c r="B444" s="39">
        <v>44215.125</v>
      </c>
      <c r="C444" s="39">
        <v>44215.166666666664</v>
      </c>
      <c r="D444" s="38">
        <v>1.5488852840239899</v>
      </c>
      <c r="F444" s="38">
        <f t="shared" si="6"/>
        <v>1</v>
      </c>
    </row>
    <row r="445" spans="2:6" x14ac:dyDescent="0.25">
      <c r="B445" s="39">
        <v>44215.166666666664</v>
      </c>
      <c r="C445" s="39">
        <v>44215.208333333336</v>
      </c>
      <c r="D445" s="38">
        <v>1.6109773600117645</v>
      </c>
      <c r="F445" s="38">
        <f t="shared" si="6"/>
        <v>1</v>
      </c>
    </row>
    <row r="446" spans="2:6" x14ac:dyDescent="0.25">
      <c r="B446" s="39">
        <v>44215.208333333336</v>
      </c>
      <c r="C446" s="39">
        <v>44215.25</v>
      </c>
      <c r="D446" s="38">
        <v>1.7276609590778982</v>
      </c>
      <c r="F446" s="38">
        <f t="shared" si="6"/>
        <v>1</v>
      </c>
    </row>
    <row r="447" spans="2:6" x14ac:dyDescent="0.25">
      <c r="B447" s="39">
        <v>44215.25</v>
      </c>
      <c r="C447" s="39">
        <v>44215.291666666664</v>
      </c>
      <c r="D447" s="38">
        <v>2.0450305255142127</v>
      </c>
      <c r="F447" s="38">
        <f t="shared" si="6"/>
        <v>1</v>
      </c>
    </row>
    <row r="448" spans="2:6" x14ac:dyDescent="0.25">
      <c r="B448" s="39">
        <v>44215.291666666664</v>
      </c>
      <c r="C448" s="39">
        <v>44215.333333333336</v>
      </c>
      <c r="D448" s="38">
        <v>2.2517689492883344</v>
      </c>
      <c r="F448" s="38">
        <f t="shared" si="6"/>
        <v>1</v>
      </c>
    </row>
    <row r="449" spans="2:6" x14ac:dyDescent="0.25">
      <c r="B449" s="39">
        <v>44215.333333333336</v>
      </c>
      <c r="C449" s="39">
        <v>44215.375</v>
      </c>
      <c r="D449" s="38">
        <v>2.1564824850314728</v>
      </c>
      <c r="F449" s="38">
        <f t="shared" si="6"/>
        <v>1</v>
      </c>
    </row>
    <row r="450" spans="2:6" x14ac:dyDescent="0.25">
      <c r="B450" s="39">
        <v>44215.375</v>
      </c>
      <c r="C450" s="39">
        <v>44215.416666666664</v>
      </c>
      <c r="D450" s="38">
        <v>2.0000212864747473</v>
      </c>
      <c r="F450" s="38">
        <f t="shared" si="6"/>
        <v>1</v>
      </c>
    </row>
    <row r="451" spans="2:6" x14ac:dyDescent="0.25">
      <c r="B451" s="39">
        <v>44215.416666666664</v>
      </c>
      <c r="C451" s="39">
        <v>44215.458333333336</v>
      </c>
      <c r="D451" s="38">
        <v>1.821069062234804</v>
      </c>
      <c r="F451" s="38">
        <f t="shared" si="6"/>
        <v>1</v>
      </c>
    </row>
    <row r="452" spans="2:6" x14ac:dyDescent="0.25">
      <c r="B452" s="39">
        <v>44215.458333333336</v>
      </c>
      <c r="C452" s="39">
        <v>44215.5</v>
      </c>
      <c r="D452" s="38">
        <v>1.7695824938564526</v>
      </c>
      <c r="F452" s="38">
        <f t="shared" si="6"/>
        <v>1</v>
      </c>
    </row>
    <row r="453" spans="2:6" x14ac:dyDescent="0.25">
      <c r="B453" s="39">
        <v>44215.5</v>
      </c>
      <c r="C453" s="39">
        <v>44215.541666666664</v>
      </c>
      <c r="D453" s="38">
        <v>1.6135502749470068</v>
      </c>
      <c r="F453" s="38">
        <f t="shared" si="6"/>
        <v>1</v>
      </c>
    </row>
    <row r="454" spans="2:6" x14ac:dyDescent="0.25">
      <c r="B454" s="39">
        <v>44215.541666666664</v>
      </c>
      <c r="C454" s="39">
        <v>44215.583333333336</v>
      </c>
      <c r="D454" s="38">
        <v>1.5491892593736947</v>
      </c>
      <c r="F454" s="38">
        <f t="shared" si="6"/>
        <v>1</v>
      </c>
    </row>
    <row r="455" spans="2:6" x14ac:dyDescent="0.25">
      <c r="B455" s="39">
        <v>44215.583333333336</v>
      </c>
      <c r="C455" s="39">
        <v>44215.625</v>
      </c>
      <c r="D455" s="38">
        <v>1.4760663999255708</v>
      </c>
      <c r="F455" s="38">
        <f t="shared" si="6"/>
        <v>1</v>
      </c>
    </row>
    <row r="456" spans="2:6" x14ac:dyDescent="0.25">
      <c r="B456" s="39">
        <v>44215.625</v>
      </c>
      <c r="C456" s="39">
        <v>44215.666666666664</v>
      </c>
      <c r="D456" s="38">
        <v>1.4826243628415954</v>
      </c>
      <c r="F456" s="38">
        <f t="shared" si="6"/>
        <v>1</v>
      </c>
    </row>
    <row r="457" spans="2:6" x14ac:dyDescent="0.25">
      <c r="B457" s="39">
        <v>44215.666666666664</v>
      </c>
      <c r="C457" s="39">
        <v>44215.708333333336</v>
      </c>
      <c r="D457" s="38">
        <v>1.6202282457657595</v>
      </c>
      <c r="F457" s="38">
        <f t="shared" si="6"/>
        <v>1</v>
      </c>
    </row>
    <row r="458" spans="2:6" x14ac:dyDescent="0.25">
      <c r="B458" s="39">
        <v>44215.708333333336</v>
      </c>
      <c r="C458" s="39">
        <v>44215.75</v>
      </c>
      <c r="D458" s="38">
        <v>1.7874675348971656</v>
      </c>
      <c r="F458" s="38">
        <f t="shared" ref="F458:F521" si="7">+MONTH(B458)</f>
        <v>1</v>
      </c>
    </row>
    <row r="459" spans="2:6" x14ac:dyDescent="0.25">
      <c r="B459" s="39">
        <v>44215.75</v>
      </c>
      <c r="C459" s="39">
        <v>44215.791666666664</v>
      </c>
      <c r="D459" s="38">
        <v>2.0454715522888605</v>
      </c>
      <c r="F459" s="38">
        <f t="shared" si="7"/>
        <v>1</v>
      </c>
    </row>
    <row r="460" spans="2:6" x14ac:dyDescent="0.25">
      <c r="B460" s="39">
        <v>44215.791666666664</v>
      </c>
      <c r="C460" s="39">
        <v>44215.833333333336</v>
      </c>
      <c r="D460" s="38">
        <v>2.0645464383634198</v>
      </c>
      <c r="F460" s="38">
        <f t="shared" si="7"/>
        <v>1</v>
      </c>
    </row>
    <row r="461" spans="2:6" x14ac:dyDescent="0.25">
      <c r="B461" s="39">
        <v>44215.833333333336</v>
      </c>
      <c r="C461" s="39">
        <v>44215.875</v>
      </c>
      <c r="D461" s="38">
        <v>2.0206413868002611</v>
      </c>
      <c r="F461" s="38">
        <f t="shared" si="7"/>
        <v>1</v>
      </c>
    </row>
    <row r="462" spans="2:6" x14ac:dyDescent="0.25">
      <c r="B462" s="39">
        <v>44215.875</v>
      </c>
      <c r="C462" s="39">
        <v>44215.916666666664</v>
      </c>
      <c r="D462" s="38">
        <v>1.9323338467263467</v>
      </c>
      <c r="F462" s="38">
        <f t="shared" si="7"/>
        <v>1</v>
      </c>
    </row>
    <row r="463" spans="2:6" x14ac:dyDescent="0.25">
      <c r="B463" s="39">
        <v>44215.916666666664</v>
      </c>
      <c r="C463" s="39">
        <v>44215.958333333336</v>
      </c>
      <c r="D463" s="38">
        <v>1.748119661202258</v>
      </c>
      <c r="F463" s="38">
        <f t="shared" si="7"/>
        <v>1</v>
      </c>
    </row>
    <row r="464" spans="2:6" x14ac:dyDescent="0.25">
      <c r="B464" s="39">
        <v>44215.958333333336</v>
      </c>
      <c r="C464" s="39">
        <v>44216</v>
      </c>
      <c r="D464" s="38">
        <v>1.6339042984878682</v>
      </c>
      <c r="F464" s="38">
        <f t="shared" si="7"/>
        <v>1</v>
      </c>
    </row>
    <row r="465" spans="2:6" x14ac:dyDescent="0.25">
      <c r="B465" s="39">
        <v>44216</v>
      </c>
      <c r="C465" s="39">
        <v>44216.041666666664</v>
      </c>
      <c r="D465" s="38">
        <v>1.5307434593686013</v>
      </c>
      <c r="F465" s="38">
        <f t="shared" si="7"/>
        <v>1</v>
      </c>
    </row>
    <row r="466" spans="2:6" x14ac:dyDescent="0.25">
      <c r="B466" s="39">
        <v>44216.041666666664</v>
      </c>
      <c r="C466" s="39">
        <v>44216.083333333336</v>
      </c>
      <c r="D466" s="38">
        <v>1.488377337062198</v>
      </c>
      <c r="F466" s="38">
        <f t="shared" si="7"/>
        <v>1</v>
      </c>
    </row>
    <row r="467" spans="2:6" x14ac:dyDescent="0.25">
      <c r="B467" s="39">
        <v>44216.083333333336</v>
      </c>
      <c r="C467" s="39">
        <v>44216.125</v>
      </c>
      <c r="D467" s="38">
        <v>1.5720989487775301</v>
      </c>
      <c r="F467" s="38">
        <f t="shared" si="7"/>
        <v>1</v>
      </c>
    </row>
    <row r="468" spans="2:6" x14ac:dyDescent="0.25">
      <c r="B468" s="39">
        <v>44216.125</v>
      </c>
      <c r="C468" s="39">
        <v>44216.166666666664</v>
      </c>
      <c r="D468" s="38">
        <v>1.6065232978441717</v>
      </c>
      <c r="F468" s="38">
        <f t="shared" si="7"/>
        <v>1</v>
      </c>
    </row>
    <row r="469" spans="2:6" x14ac:dyDescent="0.25">
      <c r="B469" s="39">
        <v>44216.166666666664</v>
      </c>
      <c r="C469" s="39">
        <v>44216.208333333336</v>
      </c>
      <c r="D469" s="38">
        <v>1.7058973251606047</v>
      </c>
      <c r="F469" s="38">
        <f t="shared" si="7"/>
        <v>1</v>
      </c>
    </row>
    <row r="470" spans="2:6" x14ac:dyDescent="0.25">
      <c r="B470" s="39">
        <v>44216.208333333336</v>
      </c>
      <c r="C470" s="39">
        <v>44216.25</v>
      </c>
      <c r="D470" s="38">
        <v>1.8090242719129987</v>
      </c>
      <c r="F470" s="38">
        <f t="shared" si="7"/>
        <v>1</v>
      </c>
    </row>
    <row r="471" spans="2:6" x14ac:dyDescent="0.25">
      <c r="B471" s="39">
        <v>44216.25</v>
      </c>
      <c r="C471" s="39">
        <v>44216.291666666664</v>
      </c>
      <c r="D471" s="38">
        <v>2.0274142525961807</v>
      </c>
      <c r="F471" s="38">
        <f t="shared" si="7"/>
        <v>1</v>
      </c>
    </row>
    <row r="472" spans="2:6" x14ac:dyDescent="0.25">
      <c r="B472" s="39">
        <v>44216.291666666664</v>
      </c>
      <c r="C472" s="39">
        <v>44216.333333333336</v>
      </c>
      <c r="D472" s="38">
        <v>2.1530105352099995</v>
      </c>
      <c r="F472" s="38">
        <f t="shared" si="7"/>
        <v>1</v>
      </c>
    </row>
    <row r="473" spans="2:6" x14ac:dyDescent="0.25">
      <c r="B473" s="39">
        <v>44216.333333333336</v>
      </c>
      <c r="C473" s="39">
        <v>44216.375</v>
      </c>
      <c r="D473" s="38">
        <v>2.1616768859525459</v>
      </c>
      <c r="F473" s="38">
        <f t="shared" si="7"/>
        <v>1</v>
      </c>
    </row>
    <row r="474" spans="2:6" x14ac:dyDescent="0.25">
      <c r="B474" s="39">
        <v>44216.375</v>
      </c>
      <c r="C474" s="39">
        <v>44216.416666666664</v>
      </c>
      <c r="D474" s="38">
        <v>2.041976655989024</v>
      </c>
      <c r="F474" s="38">
        <f t="shared" si="7"/>
        <v>1</v>
      </c>
    </row>
    <row r="475" spans="2:6" x14ac:dyDescent="0.25">
      <c r="B475" s="39">
        <v>44216.416666666664</v>
      </c>
      <c r="C475" s="39">
        <v>44216.458333333336</v>
      </c>
      <c r="D475" s="38">
        <v>1.9118606494889829</v>
      </c>
      <c r="F475" s="38">
        <f t="shared" si="7"/>
        <v>1</v>
      </c>
    </row>
    <row r="476" spans="2:6" x14ac:dyDescent="0.25">
      <c r="B476" s="39">
        <v>44216.458333333336</v>
      </c>
      <c r="C476" s="39">
        <v>44216.5</v>
      </c>
      <c r="D476" s="38">
        <v>1.8186330256042118</v>
      </c>
      <c r="F476" s="38">
        <f t="shared" si="7"/>
        <v>1</v>
      </c>
    </row>
    <row r="477" spans="2:6" x14ac:dyDescent="0.25">
      <c r="B477" s="39">
        <v>44216.5</v>
      </c>
      <c r="C477" s="39">
        <v>44216.541666666664</v>
      </c>
      <c r="D477" s="38">
        <v>1.7022152590279362</v>
      </c>
      <c r="F477" s="38">
        <f t="shared" si="7"/>
        <v>1</v>
      </c>
    </row>
    <row r="478" spans="2:6" x14ac:dyDescent="0.25">
      <c r="B478" s="39">
        <v>44216.541666666664</v>
      </c>
      <c r="C478" s="39">
        <v>44216.583333333336</v>
      </c>
      <c r="D478" s="38">
        <v>1.6032782979221669</v>
      </c>
      <c r="F478" s="38">
        <f t="shared" si="7"/>
        <v>1</v>
      </c>
    </row>
    <row r="479" spans="2:6" x14ac:dyDescent="0.25">
      <c r="B479" s="39">
        <v>44216.583333333336</v>
      </c>
      <c r="C479" s="39">
        <v>44216.625</v>
      </c>
      <c r="D479" s="38">
        <v>1.563360492061715</v>
      </c>
      <c r="F479" s="38">
        <f t="shared" si="7"/>
        <v>1</v>
      </c>
    </row>
    <row r="480" spans="2:6" x14ac:dyDescent="0.25">
      <c r="B480" s="39">
        <v>44216.625</v>
      </c>
      <c r="C480" s="39">
        <v>44216.666666666664</v>
      </c>
      <c r="D480" s="38">
        <v>1.5484913531258666</v>
      </c>
      <c r="F480" s="38">
        <f t="shared" si="7"/>
        <v>1</v>
      </c>
    </row>
    <row r="481" spans="2:6" x14ac:dyDescent="0.25">
      <c r="B481" s="39">
        <v>44216.666666666664</v>
      </c>
      <c r="C481" s="39">
        <v>44216.708333333336</v>
      </c>
      <c r="D481" s="38">
        <v>1.6467042158958485</v>
      </c>
      <c r="F481" s="38">
        <f t="shared" si="7"/>
        <v>1</v>
      </c>
    </row>
    <row r="482" spans="2:6" x14ac:dyDescent="0.25">
      <c r="B482" s="39">
        <v>44216.708333333336</v>
      </c>
      <c r="C482" s="39">
        <v>44216.75</v>
      </c>
      <c r="D482" s="38">
        <v>1.9218737170334086</v>
      </c>
      <c r="F482" s="38">
        <f t="shared" si="7"/>
        <v>1</v>
      </c>
    </row>
    <row r="483" spans="2:6" x14ac:dyDescent="0.25">
      <c r="B483" s="39">
        <v>44216.75</v>
      </c>
      <c r="C483" s="39">
        <v>44216.791666666664</v>
      </c>
      <c r="D483" s="38">
        <v>2.0773407919840254</v>
      </c>
      <c r="F483" s="38">
        <f t="shared" si="7"/>
        <v>1</v>
      </c>
    </row>
    <row r="484" spans="2:6" x14ac:dyDescent="0.25">
      <c r="B484" s="39">
        <v>44216.791666666664</v>
      </c>
      <c r="C484" s="39">
        <v>44216.833333333336</v>
      </c>
      <c r="D484" s="38">
        <v>2.054864925016342</v>
      </c>
      <c r="F484" s="38">
        <f t="shared" si="7"/>
        <v>1</v>
      </c>
    </row>
    <row r="485" spans="2:6" x14ac:dyDescent="0.25">
      <c r="B485" s="39">
        <v>44216.833333333336</v>
      </c>
      <c r="C485" s="39">
        <v>44216.875</v>
      </c>
      <c r="D485" s="38">
        <v>1.9860119250854651</v>
      </c>
      <c r="F485" s="38">
        <f t="shared" si="7"/>
        <v>1</v>
      </c>
    </row>
    <row r="486" spans="2:6" x14ac:dyDescent="0.25">
      <c r="B486" s="39">
        <v>44216.875</v>
      </c>
      <c r="C486" s="39">
        <v>44216.916666666664</v>
      </c>
      <c r="D486" s="38">
        <v>1.8321533458978467</v>
      </c>
      <c r="F486" s="38">
        <f t="shared" si="7"/>
        <v>1</v>
      </c>
    </row>
    <row r="487" spans="2:6" x14ac:dyDescent="0.25">
      <c r="B487" s="39">
        <v>44216.916666666664</v>
      </c>
      <c r="C487" s="39">
        <v>44216.958333333336</v>
      </c>
      <c r="D487" s="38">
        <v>1.6858961129316055</v>
      </c>
      <c r="F487" s="38">
        <f t="shared" si="7"/>
        <v>1</v>
      </c>
    </row>
    <row r="488" spans="2:6" x14ac:dyDescent="0.25">
      <c r="B488" s="39">
        <v>44216.958333333336</v>
      </c>
      <c r="C488" s="39">
        <v>44217</v>
      </c>
      <c r="D488" s="38">
        <v>1.524128403611364</v>
      </c>
      <c r="F488" s="38">
        <f t="shared" si="7"/>
        <v>1</v>
      </c>
    </row>
    <row r="489" spans="2:6" x14ac:dyDescent="0.25">
      <c r="B489" s="39">
        <v>44217</v>
      </c>
      <c r="C489" s="39">
        <v>44217.041666666664</v>
      </c>
      <c r="D489" s="38">
        <v>1.4890705943605944</v>
      </c>
      <c r="F489" s="38">
        <f t="shared" si="7"/>
        <v>1</v>
      </c>
    </row>
    <row r="490" spans="2:6" x14ac:dyDescent="0.25">
      <c r="B490" s="39">
        <v>44217.041666666664</v>
      </c>
      <c r="C490" s="39">
        <v>44217.083333333336</v>
      </c>
      <c r="D490" s="38">
        <v>1.4337335403696652</v>
      </c>
      <c r="F490" s="38">
        <f t="shared" si="7"/>
        <v>1</v>
      </c>
    </row>
    <row r="491" spans="2:6" x14ac:dyDescent="0.25">
      <c r="B491" s="39">
        <v>44217.083333333336</v>
      </c>
      <c r="C491" s="39">
        <v>44217.125</v>
      </c>
      <c r="D491" s="38">
        <v>1.4379008272738996</v>
      </c>
      <c r="F491" s="38">
        <f t="shared" si="7"/>
        <v>1</v>
      </c>
    </row>
    <row r="492" spans="2:6" x14ac:dyDescent="0.25">
      <c r="B492" s="39">
        <v>44217.125</v>
      </c>
      <c r="C492" s="39">
        <v>44217.166666666664</v>
      </c>
      <c r="D492" s="38">
        <v>1.4693502918004706</v>
      </c>
      <c r="F492" s="38">
        <f t="shared" si="7"/>
        <v>1</v>
      </c>
    </row>
    <row r="493" spans="2:6" x14ac:dyDescent="0.25">
      <c r="B493" s="39">
        <v>44217.166666666664</v>
      </c>
      <c r="C493" s="39">
        <v>44217.208333333336</v>
      </c>
      <c r="D493" s="38">
        <v>1.494615776556554</v>
      </c>
      <c r="F493" s="38">
        <f t="shared" si="7"/>
        <v>1</v>
      </c>
    </row>
    <row r="494" spans="2:6" x14ac:dyDescent="0.25">
      <c r="B494" s="39">
        <v>44217.208333333336</v>
      </c>
      <c r="C494" s="39">
        <v>44217.25</v>
      </c>
      <c r="D494" s="38">
        <v>1.6589371820245935</v>
      </c>
      <c r="F494" s="38">
        <f t="shared" si="7"/>
        <v>1</v>
      </c>
    </row>
    <row r="495" spans="2:6" x14ac:dyDescent="0.25">
      <c r="B495" s="39">
        <v>44217.25</v>
      </c>
      <c r="C495" s="39">
        <v>44217.291666666664</v>
      </c>
      <c r="D495" s="38">
        <v>1.7804731487309495</v>
      </c>
      <c r="F495" s="38">
        <f t="shared" si="7"/>
        <v>1</v>
      </c>
    </row>
    <row r="496" spans="2:6" x14ac:dyDescent="0.25">
      <c r="B496" s="39">
        <v>44217.291666666664</v>
      </c>
      <c r="C496" s="39">
        <v>44217.333333333336</v>
      </c>
      <c r="D496" s="38">
        <v>1.8750800635507316</v>
      </c>
      <c r="F496" s="38">
        <f t="shared" si="7"/>
        <v>1</v>
      </c>
    </row>
    <row r="497" spans="2:6" x14ac:dyDescent="0.25">
      <c r="B497" s="39">
        <v>44217.333333333336</v>
      </c>
      <c r="C497" s="39">
        <v>44217.375</v>
      </c>
      <c r="D497" s="38">
        <v>1.9970890343620329</v>
      </c>
      <c r="F497" s="38">
        <f t="shared" si="7"/>
        <v>1</v>
      </c>
    </row>
    <row r="498" spans="2:6" x14ac:dyDescent="0.25">
      <c r="B498" s="39">
        <v>44217.375</v>
      </c>
      <c r="C498" s="39">
        <v>44217.416666666664</v>
      </c>
      <c r="D498" s="38">
        <v>1.9471550226096033</v>
      </c>
      <c r="F498" s="38">
        <f t="shared" si="7"/>
        <v>1</v>
      </c>
    </row>
    <row r="499" spans="2:6" x14ac:dyDescent="0.25">
      <c r="B499" s="39">
        <v>44217.416666666664</v>
      </c>
      <c r="C499" s="39">
        <v>44217.458333333336</v>
      </c>
      <c r="D499" s="38">
        <v>1.7981210375693106</v>
      </c>
      <c r="F499" s="38">
        <f t="shared" si="7"/>
        <v>1</v>
      </c>
    </row>
    <row r="500" spans="2:6" x14ac:dyDescent="0.25">
      <c r="B500" s="39">
        <v>44217.458333333336</v>
      </c>
      <c r="C500" s="39">
        <v>44217.5</v>
      </c>
      <c r="D500" s="38">
        <v>1.7593586117523494</v>
      </c>
      <c r="F500" s="38">
        <f t="shared" si="7"/>
        <v>1</v>
      </c>
    </row>
    <row r="501" spans="2:6" x14ac:dyDescent="0.25">
      <c r="B501" s="39">
        <v>44217.5</v>
      </c>
      <c r="C501" s="39">
        <v>44217.541666666664</v>
      </c>
      <c r="D501" s="38">
        <v>1.7393321436294249</v>
      </c>
      <c r="F501" s="38">
        <f t="shared" si="7"/>
        <v>1</v>
      </c>
    </row>
    <row r="502" spans="2:6" x14ac:dyDescent="0.25">
      <c r="B502" s="39">
        <v>44217.541666666664</v>
      </c>
      <c r="C502" s="39">
        <v>44217.583333333336</v>
      </c>
      <c r="D502" s="38">
        <v>1.6295257444502009</v>
      </c>
      <c r="F502" s="38">
        <f t="shared" si="7"/>
        <v>1</v>
      </c>
    </row>
    <row r="503" spans="2:6" x14ac:dyDescent="0.25">
      <c r="B503" s="39">
        <v>44217.583333333336</v>
      </c>
      <c r="C503" s="39">
        <v>44217.625</v>
      </c>
      <c r="D503" s="38">
        <v>1.6130434321861074</v>
      </c>
      <c r="F503" s="38">
        <f t="shared" si="7"/>
        <v>1</v>
      </c>
    </row>
    <row r="504" spans="2:6" x14ac:dyDescent="0.25">
      <c r="B504" s="39">
        <v>44217.625</v>
      </c>
      <c r="C504" s="39">
        <v>44217.666666666664</v>
      </c>
      <c r="D504" s="38">
        <v>1.6571270893961687</v>
      </c>
      <c r="F504" s="38">
        <f t="shared" si="7"/>
        <v>1</v>
      </c>
    </row>
    <row r="505" spans="2:6" x14ac:dyDescent="0.25">
      <c r="B505" s="39">
        <v>44217.666666666664</v>
      </c>
      <c r="C505" s="39">
        <v>44217.708333333336</v>
      </c>
      <c r="D505" s="38">
        <v>1.7629228208810479</v>
      </c>
      <c r="F505" s="38">
        <f t="shared" si="7"/>
        <v>1</v>
      </c>
    </row>
    <row r="506" spans="2:6" x14ac:dyDescent="0.25">
      <c r="B506" s="39">
        <v>44217.708333333336</v>
      </c>
      <c r="C506" s="39">
        <v>44217.75</v>
      </c>
      <c r="D506" s="38">
        <v>1.9007632622650665</v>
      </c>
      <c r="F506" s="38">
        <f t="shared" si="7"/>
        <v>1</v>
      </c>
    </row>
    <row r="507" spans="2:6" x14ac:dyDescent="0.25">
      <c r="B507" s="39">
        <v>44217.75</v>
      </c>
      <c r="C507" s="39">
        <v>44217.791666666664</v>
      </c>
      <c r="D507" s="38">
        <v>2.0189976118132047</v>
      </c>
      <c r="F507" s="38">
        <f t="shared" si="7"/>
        <v>1</v>
      </c>
    </row>
    <row r="508" spans="2:6" x14ac:dyDescent="0.25">
      <c r="B508" s="39">
        <v>44217.791666666664</v>
      </c>
      <c r="C508" s="39">
        <v>44217.833333333336</v>
      </c>
      <c r="D508" s="38">
        <v>2.0110887095890488</v>
      </c>
      <c r="F508" s="38">
        <f t="shared" si="7"/>
        <v>1</v>
      </c>
    </row>
    <row r="509" spans="2:6" x14ac:dyDescent="0.25">
      <c r="B509" s="39">
        <v>44217.833333333336</v>
      </c>
      <c r="C509" s="39">
        <v>44217.875</v>
      </c>
      <c r="D509" s="38">
        <v>1.8939724106389306</v>
      </c>
      <c r="F509" s="38">
        <f t="shared" si="7"/>
        <v>1</v>
      </c>
    </row>
    <row r="510" spans="2:6" x14ac:dyDescent="0.25">
      <c r="B510" s="39">
        <v>44217.875</v>
      </c>
      <c r="C510" s="39">
        <v>44217.916666666664</v>
      </c>
      <c r="D510" s="38">
        <v>1.825422699447472</v>
      </c>
      <c r="F510" s="38">
        <f t="shared" si="7"/>
        <v>1</v>
      </c>
    </row>
    <row r="511" spans="2:6" x14ac:dyDescent="0.25">
      <c r="B511" s="39">
        <v>44217.916666666664</v>
      </c>
      <c r="C511" s="39">
        <v>44217.958333333336</v>
      </c>
      <c r="D511" s="38">
        <v>1.6332493585879624</v>
      </c>
      <c r="F511" s="38">
        <f t="shared" si="7"/>
        <v>1</v>
      </c>
    </row>
    <row r="512" spans="2:6" x14ac:dyDescent="0.25">
      <c r="B512" s="39">
        <v>44217.958333333336</v>
      </c>
      <c r="C512" s="39">
        <v>44218</v>
      </c>
      <c r="D512" s="38">
        <v>1.4475005719646528</v>
      </c>
      <c r="F512" s="38">
        <f t="shared" si="7"/>
        <v>1</v>
      </c>
    </row>
    <row r="513" spans="2:6" x14ac:dyDescent="0.25">
      <c r="B513" s="39">
        <v>44218</v>
      </c>
      <c r="C513" s="39">
        <v>44218.041666666664</v>
      </c>
      <c r="D513" s="38">
        <v>1.4220858814337121</v>
      </c>
      <c r="F513" s="38">
        <f t="shared" si="7"/>
        <v>1</v>
      </c>
    </row>
    <row r="514" spans="2:6" x14ac:dyDescent="0.25">
      <c r="B514" s="39">
        <v>44218.041666666664</v>
      </c>
      <c r="C514" s="39">
        <v>44218.083333333336</v>
      </c>
      <c r="D514" s="38">
        <v>1.3417423835850979</v>
      </c>
      <c r="F514" s="38">
        <f t="shared" si="7"/>
        <v>1</v>
      </c>
    </row>
    <row r="515" spans="2:6" x14ac:dyDescent="0.25">
      <c r="B515" s="39">
        <v>44218.083333333336</v>
      </c>
      <c r="C515" s="39">
        <v>44218.125</v>
      </c>
      <c r="D515" s="38">
        <v>1.3149391407327715</v>
      </c>
      <c r="F515" s="38">
        <f t="shared" si="7"/>
        <v>1</v>
      </c>
    </row>
    <row r="516" spans="2:6" x14ac:dyDescent="0.25">
      <c r="B516" s="39">
        <v>44218.125</v>
      </c>
      <c r="C516" s="39">
        <v>44218.166666666664</v>
      </c>
      <c r="D516" s="38">
        <v>1.3295149580844652</v>
      </c>
      <c r="F516" s="38">
        <f t="shared" si="7"/>
        <v>1</v>
      </c>
    </row>
    <row r="517" spans="2:6" x14ac:dyDescent="0.25">
      <c r="B517" s="39">
        <v>44218.166666666664</v>
      </c>
      <c r="C517" s="39">
        <v>44218.208333333336</v>
      </c>
      <c r="D517" s="38">
        <v>1.4024567382467363</v>
      </c>
      <c r="F517" s="38">
        <f t="shared" si="7"/>
        <v>1</v>
      </c>
    </row>
    <row r="518" spans="2:6" x14ac:dyDescent="0.25">
      <c r="B518" s="39">
        <v>44218.208333333336</v>
      </c>
      <c r="C518" s="39">
        <v>44218.25</v>
      </c>
      <c r="D518" s="38">
        <v>1.4789407534681522</v>
      </c>
      <c r="F518" s="38">
        <f t="shared" si="7"/>
        <v>1</v>
      </c>
    </row>
    <row r="519" spans="2:6" x14ac:dyDescent="0.25">
      <c r="B519" s="39">
        <v>44218.25</v>
      </c>
      <c r="C519" s="39">
        <v>44218.291666666664</v>
      </c>
      <c r="D519" s="38">
        <v>1.6796023439676628</v>
      </c>
      <c r="F519" s="38">
        <f t="shared" si="7"/>
        <v>1</v>
      </c>
    </row>
    <row r="520" spans="2:6" x14ac:dyDescent="0.25">
      <c r="B520" s="39">
        <v>44218.291666666664</v>
      </c>
      <c r="C520" s="39">
        <v>44218.333333333336</v>
      </c>
      <c r="D520" s="38">
        <v>1.841830355184922</v>
      </c>
      <c r="F520" s="38">
        <f t="shared" si="7"/>
        <v>1</v>
      </c>
    </row>
    <row r="521" spans="2:6" x14ac:dyDescent="0.25">
      <c r="B521" s="39">
        <v>44218.333333333336</v>
      </c>
      <c r="C521" s="39">
        <v>44218.375</v>
      </c>
      <c r="D521" s="38">
        <v>1.8075875614644985</v>
      </c>
      <c r="F521" s="38">
        <f t="shared" si="7"/>
        <v>1</v>
      </c>
    </row>
    <row r="522" spans="2:6" x14ac:dyDescent="0.25">
      <c r="B522" s="39">
        <v>44218.375</v>
      </c>
      <c r="C522" s="39">
        <v>44218.416666666664</v>
      </c>
      <c r="D522" s="38">
        <v>1.8275623181408998</v>
      </c>
      <c r="F522" s="38">
        <f t="shared" ref="F522:F585" si="8">+MONTH(B522)</f>
        <v>1</v>
      </c>
    </row>
    <row r="523" spans="2:6" x14ac:dyDescent="0.25">
      <c r="B523" s="39">
        <v>44218.416666666664</v>
      </c>
      <c r="C523" s="39">
        <v>44218.458333333336</v>
      </c>
      <c r="D523" s="38">
        <v>1.7991244502399395</v>
      </c>
      <c r="F523" s="38">
        <f t="shared" si="8"/>
        <v>1</v>
      </c>
    </row>
    <row r="524" spans="2:6" x14ac:dyDescent="0.25">
      <c r="B524" s="39">
        <v>44218.458333333336</v>
      </c>
      <c r="C524" s="39">
        <v>44218.5</v>
      </c>
      <c r="D524" s="38">
        <v>1.7867994286926026</v>
      </c>
      <c r="F524" s="38">
        <f t="shared" si="8"/>
        <v>1</v>
      </c>
    </row>
    <row r="525" spans="2:6" x14ac:dyDescent="0.25">
      <c r="B525" s="39">
        <v>44218.5</v>
      </c>
      <c r="C525" s="39">
        <v>44218.541666666664</v>
      </c>
      <c r="D525" s="38">
        <v>1.7326136490204873</v>
      </c>
      <c r="F525" s="38">
        <f t="shared" si="8"/>
        <v>1</v>
      </c>
    </row>
    <row r="526" spans="2:6" x14ac:dyDescent="0.25">
      <c r="B526" s="39">
        <v>44218.541666666664</v>
      </c>
      <c r="C526" s="39">
        <v>44218.583333333336</v>
      </c>
      <c r="D526" s="38">
        <v>1.6957028400426633</v>
      </c>
      <c r="F526" s="38">
        <f t="shared" si="8"/>
        <v>1</v>
      </c>
    </row>
    <row r="527" spans="2:6" x14ac:dyDescent="0.25">
      <c r="B527" s="39">
        <v>44218.583333333336</v>
      </c>
      <c r="C527" s="39">
        <v>44218.625</v>
      </c>
      <c r="D527" s="38">
        <v>1.5725150956197533</v>
      </c>
      <c r="F527" s="38">
        <f t="shared" si="8"/>
        <v>1</v>
      </c>
    </row>
    <row r="528" spans="2:6" x14ac:dyDescent="0.25">
      <c r="B528" s="39">
        <v>44218.625</v>
      </c>
      <c r="C528" s="39">
        <v>44218.666666666664</v>
      </c>
      <c r="D528" s="38">
        <v>1.6302787365611369</v>
      </c>
      <c r="F528" s="38">
        <f t="shared" si="8"/>
        <v>1</v>
      </c>
    </row>
    <row r="529" spans="2:6" x14ac:dyDescent="0.25">
      <c r="B529" s="39">
        <v>44218.666666666664</v>
      </c>
      <c r="C529" s="39">
        <v>44218.708333333336</v>
      </c>
      <c r="D529" s="38">
        <v>1.7852667611409636</v>
      </c>
      <c r="F529" s="38">
        <f t="shared" si="8"/>
        <v>1</v>
      </c>
    </row>
    <row r="530" spans="2:6" x14ac:dyDescent="0.25">
      <c r="B530" s="39">
        <v>44218.708333333336</v>
      </c>
      <c r="C530" s="39">
        <v>44218.75</v>
      </c>
      <c r="D530" s="38">
        <v>1.8687130149181699</v>
      </c>
      <c r="F530" s="38">
        <f t="shared" si="8"/>
        <v>1</v>
      </c>
    </row>
    <row r="531" spans="2:6" x14ac:dyDescent="0.25">
      <c r="B531" s="39">
        <v>44218.75</v>
      </c>
      <c r="C531" s="39">
        <v>44218.791666666664</v>
      </c>
      <c r="D531" s="38">
        <v>2.0380062881276357</v>
      </c>
      <c r="F531" s="38">
        <f t="shared" si="8"/>
        <v>1</v>
      </c>
    </row>
    <row r="532" spans="2:6" x14ac:dyDescent="0.25">
      <c r="B532" s="39">
        <v>44218.791666666664</v>
      </c>
      <c r="C532" s="39">
        <v>44218.833333333336</v>
      </c>
      <c r="D532" s="38">
        <v>1.8717682389642125</v>
      </c>
      <c r="F532" s="38">
        <f t="shared" si="8"/>
        <v>1</v>
      </c>
    </row>
    <row r="533" spans="2:6" x14ac:dyDescent="0.25">
      <c r="B533" s="39">
        <v>44218.833333333336</v>
      </c>
      <c r="C533" s="39">
        <v>44218.875</v>
      </c>
      <c r="D533" s="38">
        <v>1.8472714765701421</v>
      </c>
      <c r="F533" s="38">
        <f t="shared" si="8"/>
        <v>1</v>
      </c>
    </row>
    <row r="534" spans="2:6" x14ac:dyDescent="0.25">
      <c r="B534" s="39">
        <v>44218.875</v>
      </c>
      <c r="C534" s="39">
        <v>44218.916666666664</v>
      </c>
      <c r="D534" s="38">
        <v>1.8100823603922134</v>
      </c>
      <c r="F534" s="38">
        <f t="shared" si="8"/>
        <v>1</v>
      </c>
    </row>
    <row r="535" spans="2:6" x14ac:dyDescent="0.25">
      <c r="B535" s="39">
        <v>44218.916666666664</v>
      </c>
      <c r="C535" s="39">
        <v>44218.958333333336</v>
      </c>
      <c r="D535" s="38">
        <v>1.6377033586757979</v>
      </c>
      <c r="F535" s="38">
        <f t="shared" si="8"/>
        <v>1</v>
      </c>
    </row>
    <row r="536" spans="2:6" x14ac:dyDescent="0.25">
      <c r="B536" s="39">
        <v>44218.958333333336</v>
      </c>
      <c r="C536" s="39">
        <v>44219</v>
      </c>
      <c r="D536" s="38">
        <v>1.4823904866610482</v>
      </c>
      <c r="F536" s="38">
        <f t="shared" si="8"/>
        <v>1</v>
      </c>
    </row>
    <row r="537" spans="2:6" x14ac:dyDescent="0.25">
      <c r="B537" s="39">
        <v>44219</v>
      </c>
      <c r="C537" s="39">
        <v>44219.041666666664</v>
      </c>
      <c r="D537" s="38">
        <v>1.4077268815387183</v>
      </c>
      <c r="F537" s="38">
        <f t="shared" si="8"/>
        <v>1</v>
      </c>
    </row>
    <row r="538" spans="2:6" x14ac:dyDescent="0.25">
      <c r="B538" s="39">
        <v>44219.041666666664</v>
      </c>
      <c r="C538" s="39">
        <v>44219.083333333336</v>
      </c>
      <c r="D538" s="38">
        <v>1.3815997090724352</v>
      </c>
      <c r="F538" s="38">
        <f t="shared" si="8"/>
        <v>1</v>
      </c>
    </row>
    <row r="539" spans="2:6" x14ac:dyDescent="0.25">
      <c r="B539" s="39">
        <v>44219.083333333336</v>
      </c>
      <c r="C539" s="39">
        <v>44219.125</v>
      </c>
      <c r="D539" s="38">
        <v>1.3266751752899486</v>
      </c>
      <c r="F539" s="38">
        <f t="shared" si="8"/>
        <v>1</v>
      </c>
    </row>
    <row r="540" spans="2:6" x14ac:dyDescent="0.25">
      <c r="B540" s="39">
        <v>44219.125</v>
      </c>
      <c r="C540" s="39">
        <v>44219.166666666664</v>
      </c>
      <c r="D540" s="38">
        <v>1.3520867614984449</v>
      </c>
      <c r="F540" s="38">
        <f t="shared" si="8"/>
        <v>1</v>
      </c>
    </row>
    <row r="541" spans="2:6" x14ac:dyDescent="0.25">
      <c r="B541" s="39">
        <v>44219.166666666664</v>
      </c>
      <c r="C541" s="39">
        <v>44219.208333333336</v>
      </c>
      <c r="D541" s="38">
        <v>1.4114852970985143</v>
      </c>
      <c r="F541" s="38">
        <f t="shared" si="8"/>
        <v>1</v>
      </c>
    </row>
    <row r="542" spans="2:6" x14ac:dyDescent="0.25">
      <c r="B542" s="39">
        <v>44219.208333333336</v>
      </c>
      <c r="C542" s="39">
        <v>44219.25</v>
      </c>
      <c r="D542" s="38">
        <v>1.5562347597954287</v>
      </c>
      <c r="F542" s="38">
        <f t="shared" si="8"/>
        <v>1</v>
      </c>
    </row>
    <row r="543" spans="2:6" x14ac:dyDescent="0.25">
      <c r="B543" s="39">
        <v>44219.25</v>
      </c>
      <c r="C543" s="39">
        <v>44219.291666666664</v>
      </c>
      <c r="D543" s="38">
        <v>1.6162655518261042</v>
      </c>
      <c r="F543" s="38">
        <f t="shared" si="8"/>
        <v>1</v>
      </c>
    </row>
    <row r="544" spans="2:6" x14ac:dyDescent="0.25">
      <c r="B544" s="39">
        <v>44219.291666666664</v>
      </c>
      <c r="C544" s="39">
        <v>44219.333333333336</v>
      </c>
      <c r="D544" s="38">
        <v>1.798068904209053</v>
      </c>
      <c r="F544" s="38">
        <f t="shared" si="8"/>
        <v>1</v>
      </c>
    </row>
    <row r="545" spans="2:6" x14ac:dyDescent="0.25">
      <c r="B545" s="39">
        <v>44219.333333333336</v>
      </c>
      <c r="C545" s="39">
        <v>44219.375</v>
      </c>
      <c r="D545" s="38">
        <v>1.9980932542770837</v>
      </c>
      <c r="F545" s="38">
        <f t="shared" si="8"/>
        <v>1</v>
      </c>
    </row>
    <row r="546" spans="2:6" x14ac:dyDescent="0.25">
      <c r="B546" s="39">
        <v>44219.375</v>
      </c>
      <c r="C546" s="39">
        <v>44219.416666666664</v>
      </c>
      <c r="D546" s="38">
        <v>2.0785055787644291</v>
      </c>
      <c r="F546" s="38">
        <f t="shared" si="8"/>
        <v>1</v>
      </c>
    </row>
    <row r="547" spans="2:6" x14ac:dyDescent="0.25">
      <c r="B547" s="39">
        <v>44219.416666666664</v>
      </c>
      <c r="C547" s="39">
        <v>44219.458333333336</v>
      </c>
      <c r="D547" s="38">
        <v>1.9666331106878361</v>
      </c>
      <c r="F547" s="38">
        <f t="shared" si="8"/>
        <v>1</v>
      </c>
    </row>
    <row r="548" spans="2:6" x14ac:dyDescent="0.25">
      <c r="B548" s="39">
        <v>44219.458333333336</v>
      </c>
      <c r="C548" s="39">
        <v>44219.5</v>
      </c>
      <c r="D548" s="38">
        <v>1.9340172581071566</v>
      </c>
      <c r="F548" s="38">
        <f t="shared" si="8"/>
        <v>1</v>
      </c>
    </row>
    <row r="549" spans="2:6" x14ac:dyDescent="0.25">
      <c r="B549" s="39">
        <v>44219.5</v>
      </c>
      <c r="C549" s="39">
        <v>44219.541666666664</v>
      </c>
      <c r="D549" s="38">
        <v>1.9384027887201363</v>
      </c>
      <c r="F549" s="38">
        <f t="shared" si="8"/>
        <v>1</v>
      </c>
    </row>
    <row r="550" spans="2:6" x14ac:dyDescent="0.25">
      <c r="B550" s="39">
        <v>44219.541666666664</v>
      </c>
      <c r="C550" s="39">
        <v>44219.583333333336</v>
      </c>
      <c r="D550" s="38">
        <v>1.8376577948486725</v>
      </c>
      <c r="F550" s="38">
        <f t="shared" si="8"/>
        <v>1</v>
      </c>
    </row>
    <row r="551" spans="2:6" x14ac:dyDescent="0.25">
      <c r="B551" s="39">
        <v>44219.583333333336</v>
      </c>
      <c r="C551" s="39">
        <v>44219.625</v>
      </c>
      <c r="D551" s="38">
        <v>1.6822758916506413</v>
      </c>
      <c r="F551" s="38">
        <f t="shared" si="8"/>
        <v>1</v>
      </c>
    </row>
    <row r="552" spans="2:6" x14ac:dyDescent="0.25">
      <c r="B552" s="39">
        <v>44219.625</v>
      </c>
      <c r="C552" s="39">
        <v>44219.666666666664</v>
      </c>
      <c r="D552" s="38">
        <v>1.7196220896857881</v>
      </c>
      <c r="F552" s="38">
        <f t="shared" si="8"/>
        <v>1</v>
      </c>
    </row>
    <row r="553" spans="2:6" x14ac:dyDescent="0.25">
      <c r="B553" s="39">
        <v>44219.666666666664</v>
      </c>
      <c r="C553" s="39">
        <v>44219.708333333336</v>
      </c>
      <c r="D553" s="38">
        <v>1.7710302836505498</v>
      </c>
      <c r="F553" s="38">
        <f t="shared" si="8"/>
        <v>1</v>
      </c>
    </row>
    <row r="554" spans="2:6" x14ac:dyDescent="0.25">
      <c r="B554" s="39">
        <v>44219.708333333336</v>
      </c>
      <c r="C554" s="39">
        <v>44219.75</v>
      </c>
      <c r="D554" s="38">
        <v>1.9016054504371067</v>
      </c>
      <c r="F554" s="38">
        <f t="shared" si="8"/>
        <v>1</v>
      </c>
    </row>
    <row r="555" spans="2:6" x14ac:dyDescent="0.25">
      <c r="B555" s="39">
        <v>44219.75</v>
      </c>
      <c r="C555" s="39">
        <v>44219.791666666664</v>
      </c>
      <c r="D555" s="38">
        <v>2.0807148290389494</v>
      </c>
      <c r="F555" s="38">
        <f t="shared" si="8"/>
        <v>1</v>
      </c>
    </row>
    <row r="556" spans="2:6" x14ac:dyDescent="0.25">
      <c r="B556" s="39">
        <v>44219.791666666664</v>
      </c>
      <c r="C556" s="39">
        <v>44219.833333333336</v>
      </c>
      <c r="D556" s="38">
        <v>2.0328462373909928</v>
      </c>
      <c r="F556" s="38">
        <f t="shared" si="8"/>
        <v>1</v>
      </c>
    </row>
    <row r="557" spans="2:6" x14ac:dyDescent="0.25">
      <c r="B557" s="39">
        <v>44219.833333333336</v>
      </c>
      <c r="C557" s="39">
        <v>44219.875</v>
      </c>
      <c r="D557" s="38">
        <v>1.9831722952206683</v>
      </c>
      <c r="F557" s="38">
        <f t="shared" si="8"/>
        <v>1</v>
      </c>
    </row>
    <row r="558" spans="2:6" x14ac:dyDescent="0.25">
      <c r="B558" s="39">
        <v>44219.875</v>
      </c>
      <c r="C558" s="39">
        <v>44219.916666666664</v>
      </c>
      <c r="D558" s="38">
        <v>1.8849299757321123</v>
      </c>
      <c r="F558" s="38">
        <f t="shared" si="8"/>
        <v>1</v>
      </c>
    </row>
    <row r="559" spans="2:6" x14ac:dyDescent="0.25">
      <c r="B559" s="39">
        <v>44219.916666666664</v>
      </c>
      <c r="C559" s="39">
        <v>44219.958333333336</v>
      </c>
      <c r="D559" s="38">
        <v>1.7740220592632527</v>
      </c>
      <c r="F559" s="38">
        <f t="shared" si="8"/>
        <v>1</v>
      </c>
    </row>
    <row r="560" spans="2:6" x14ac:dyDescent="0.25">
      <c r="B560" s="39">
        <v>44219.958333333336</v>
      </c>
      <c r="C560" s="39">
        <v>44220</v>
      </c>
      <c r="D560" s="38">
        <v>1.6752315680565668</v>
      </c>
      <c r="F560" s="38">
        <f t="shared" si="8"/>
        <v>1</v>
      </c>
    </row>
    <row r="561" spans="2:6" x14ac:dyDescent="0.25">
      <c r="B561" s="39">
        <v>44220</v>
      </c>
      <c r="C561" s="39">
        <v>44220.041666666664</v>
      </c>
      <c r="D561" s="38">
        <v>1.613739393178397</v>
      </c>
      <c r="F561" s="38">
        <f t="shared" si="8"/>
        <v>1</v>
      </c>
    </row>
    <row r="562" spans="2:6" x14ac:dyDescent="0.25">
      <c r="B562" s="39">
        <v>44220.041666666664</v>
      </c>
      <c r="C562" s="39">
        <v>44220.083333333336</v>
      </c>
      <c r="D562" s="38">
        <v>1.5917369311488072</v>
      </c>
      <c r="F562" s="38">
        <f t="shared" si="8"/>
        <v>1</v>
      </c>
    </row>
    <row r="563" spans="2:6" x14ac:dyDescent="0.25">
      <c r="B563" s="39">
        <v>44220.083333333336</v>
      </c>
      <c r="C563" s="39">
        <v>44220.125</v>
      </c>
      <c r="D563" s="38">
        <v>1.5691522402539848</v>
      </c>
      <c r="F563" s="38">
        <f t="shared" si="8"/>
        <v>1</v>
      </c>
    </row>
    <row r="564" spans="2:6" x14ac:dyDescent="0.25">
      <c r="B564" s="39">
        <v>44220.125</v>
      </c>
      <c r="C564" s="39">
        <v>44220.166666666664</v>
      </c>
      <c r="D564" s="38">
        <v>1.5487411373722526</v>
      </c>
      <c r="F564" s="38">
        <f t="shared" si="8"/>
        <v>1</v>
      </c>
    </row>
    <row r="565" spans="2:6" x14ac:dyDescent="0.25">
      <c r="B565" s="39">
        <v>44220.166666666664</v>
      </c>
      <c r="C565" s="39">
        <v>44220.208333333336</v>
      </c>
      <c r="D565" s="38">
        <v>1.6354163874131913</v>
      </c>
      <c r="F565" s="38">
        <f t="shared" si="8"/>
        <v>1</v>
      </c>
    </row>
    <row r="566" spans="2:6" x14ac:dyDescent="0.25">
      <c r="B566" s="39">
        <v>44220.208333333336</v>
      </c>
      <c r="C566" s="39">
        <v>44220.25</v>
      </c>
      <c r="D566" s="38">
        <v>1.708808896193968</v>
      </c>
      <c r="F566" s="38">
        <f t="shared" si="8"/>
        <v>1</v>
      </c>
    </row>
    <row r="567" spans="2:6" x14ac:dyDescent="0.25">
      <c r="B567" s="39">
        <v>44220.25</v>
      </c>
      <c r="C567" s="39">
        <v>44220.291666666664</v>
      </c>
      <c r="D567" s="38">
        <v>1.7729940395446058</v>
      </c>
      <c r="F567" s="38">
        <f t="shared" si="8"/>
        <v>1</v>
      </c>
    </row>
    <row r="568" spans="2:6" x14ac:dyDescent="0.25">
      <c r="B568" s="39">
        <v>44220.291666666664</v>
      </c>
      <c r="C568" s="39">
        <v>44220.333333333336</v>
      </c>
      <c r="D568" s="38">
        <v>2.0159508859549442</v>
      </c>
      <c r="F568" s="38">
        <f t="shared" si="8"/>
        <v>1</v>
      </c>
    </row>
    <row r="569" spans="2:6" x14ac:dyDescent="0.25">
      <c r="B569" s="39">
        <v>44220.333333333336</v>
      </c>
      <c r="C569" s="39">
        <v>44220.375</v>
      </c>
      <c r="D569" s="38">
        <v>2.2038412931140456</v>
      </c>
      <c r="F569" s="38">
        <f t="shared" si="8"/>
        <v>1</v>
      </c>
    </row>
    <row r="570" spans="2:6" x14ac:dyDescent="0.25">
      <c r="B570" s="39">
        <v>44220.375</v>
      </c>
      <c r="C570" s="39">
        <v>44220.416666666664</v>
      </c>
      <c r="D570" s="38">
        <v>2.2737411058972765</v>
      </c>
      <c r="F570" s="38">
        <f t="shared" si="8"/>
        <v>1</v>
      </c>
    </row>
    <row r="571" spans="2:6" x14ac:dyDescent="0.25">
      <c r="B571" s="39">
        <v>44220.416666666664</v>
      </c>
      <c r="C571" s="39">
        <v>44220.458333333336</v>
      </c>
      <c r="D571" s="38">
        <v>2.1521480478876729</v>
      </c>
      <c r="F571" s="38">
        <f t="shared" si="8"/>
        <v>1</v>
      </c>
    </row>
    <row r="572" spans="2:6" x14ac:dyDescent="0.25">
      <c r="B572" s="39">
        <v>44220.458333333336</v>
      </c>
      <c r="C572" s="39">
        <v>44220.5</v>
      </c>
      <c r="D572" s="38">
        <v>2.1012834748668103</v>
      </c>
      <c r="F572" s="38">
        <f t="shared" si="8"/>
        <v>1</v>
      </c>
    </row>
    <row r="573" spans="2:6" x14ac:dyDescent="0.25">
      <c r="B573" s="39">
        <v>44220.5</v>
      </c>
      <c r="C573" s="39">
        <v>44220.541666666664</v>
      </c>
      <c r="D573" s="38">
        <v>1.9551373426125396</v>
      </c>
      <c r="F573" s="38">
        <f t="shared" si="8"/>
        <v>1</v>
      </c>
    </row>
    <row r="574" spans="2:6" x14ac:dyDescent="0.25">
      <c r="B574" s="39">
        <v>44220.541666666664</v>
      </c>
      <c r="C574" s="39">
        <v>44220.583333333336</v>
      </c>
      <c r="D574" s="38">
        <v>1.9163287939855773</v>
      </c>
      <c r="F574" s="38">
        <f t="shared" si="8"/>
        <v>1</v>
      </c>
    </row>
    <row r="575" spans="2:6" x14ac:dyDescent="0.25">
      <c r="B575" s="39">
        <v>44220.583333333336</v>
      </c>
      <c r="C575" s="39">
        <v>44220.625</v>
      </c>
      <c r="D575" s="38">
        <v>1.8582273179351978</v>
      </c>
      <c r="F575" s="38">
        <f t="shared" si="8"/>
        <v>1</v>
      </c>
    </row>
    <row r="576" spans="2:6" x14ac:dyDescent="0.25">
      <c r="B576" s="39">
        <v>44220.625</v>
      </c>
      <c r="C576" s="39">
        <v>44220.666666666664</v>
      </c>
      <c r="D576" s="38">
        <v>1.8697324731971698</v>
      </c>
      <c r="F576" s="38">
        <f t="shared" si="8"/>
        <v>1</v>
      </c>
    </row>
    <row r="577" spans="2:6" x14ac:dyDescent="0.25">
      <c r="B577" s="39">
        <v>44220.666666666664</v>
      </c>
      <c r="C577" s="39">
        <v>44220.708333333336</v>
      </c>
      <c r="D577" s="38">
        <v>1.9028018230089598</v>
      </c>
      <c r="F577" s="38">
        <f t="shared" si="8"/>
        <v>1</v>
      </c>
    </row>
    <row r="578" spans="2:6" x14ac:dyDescent="0.25">
      <c r="B578" s="39">
        <v>44220.708333333336</v>
      </c>
      <c r="C578" s="39">
        <v>44220.75</v>
      </c>
      <c r="D578" s="38">
        <v>2.0794757720460062</v>
      </c>
      <c r="F578" s="38">
        <f t="shared" si="8"/>
        <v>1</v>
      </c>
    </row>
    <row r="579" spans="2:6" x14ac:dyDescent="0.25">
      <c r="B579" s="39">
        <v>44220.75</v>
      </c>
      <c r="C579" s="39">
        <v>44220.791666666664</v>
      </c>
      <c r="D579" s="38">
        <v>2.22854536040253</v>
      </c>
      <c r="F579" s="38">
        <f t="shared" si="8"/>
        <v>1</v>
      </c>
    </row>
    <row r="580" spans="2:6" x14ac:dyDescent="0.25">
      <c r="B580" s="39">
        <v>44220.791666666664</v>
      </c>
      <c r="C580" s="39">
        <v>44220.833333333336</v>
      </c>
      <c r="D580" s="38">
        <v>2.1522670679466276</v>
      </c>
      <c r="F580" s="38">
        <f t="shared" si="8"/>
        <v>1</v>
      </c>
    </row>
    <row r="581" spans="2:6" x14ac:dyDescent="0.25">
      <c r="B581" s="39">
        <v>44220.833333333336</v>
      </c>
      <c r="C581" s="39">
        <v>44220.875</v>
      </c>
      <c r="D581" s="38">
        <v>2.0622229175702382</v>
      </c>
      <c r="F581" s="38">
        <f t="shared" si="8"/>
        <v>1</v>
      </c>
    </row>
    <row r="582" spans="2:6" x14ac:dyDescent="0.25">
      <c r="B582" s="39">
        <v>44220.875</v>
      </c>
      <c r="C582" s="39">
        <v>44220.916666666664</v>
      </c>
      <c r="D582" s="38">
        <v>1.9558999002088013</v>
      </c>
      <c r="F582" s="38">
        <f t="shared" si="8"/>
        <v>1</v>
      </c>
    </row>
    <row r="583" spans="2:6" x14ac:dyDescent="0.25">
      <c r="B583" s="39">
        <v>44220.916666666664</v>
      </c>
      <c r="C583" s="39">
        <v>44220.958333333336</v>
      </c>
      <c r="D583" s="38">
        <v>1.7485055119862856</v>
      </c>
      <c r="F583" s="38">
        <f t="shared" si="8"/>
        <v>1</v>
      </c>
    </row>
    <row r="584" spans="2:6" x14ac:dyDescent="0.25">
      <c r="B584" s="39">
        <v>44220.958333333336</v>
      </c>
      <c r="C584" s="39">
        <v>44221</v>
      </c>
      <c r="D584" s="38">
        <v>1.5436846858276945</v>
      </c>
      <c r="F584" s="38">
        <f t="shared" si="8"/>
        <v>1</v>
      </c>
    </row>
    <row r="585" spans="2:6" x14ac:dyDescent="0.25">
      <c r="B585" s="39">
        <v>44221</v>
      </c>
      <c r="C585" s="39">
        <v>44221.041666666664</v>
      </c>
      <c r="D585" s="38">
        <v>1.5303959518206194</v>
      </c>
      <c r="F585" s="38">
        <f t="shared" si="8"/>
        <v>1</v>
      </c>
    </row>
    <row r="586" spans="2:6" x14ac:dyDescent="0.25">
      <c r="B586" s="39">
        <v>44221.041666666664</v>
      </c>
      <c r="C586" s="39">
        <v>44221.083333333336</v>
      </c>
      <c r="D586" s="38">
        <v>1.447317162831766</v>
      </c>
      <c r="F586" s="38">
        <f t="shared" ref="F586:F649" si="9">+MONTH(B586)</f>
        <v>1</v>
      </c>
    </row>
    <row r="587" spans="2:6" x14ac:dyDescent="0.25">
      <c r="B587" s="39">
        <v>44221.083333333336</v>
      </c>
      <c r="C587" s="39">
        <v>44221.125</v>
      </c>
      <c r="D587" s="38">
        <v>1.4212034176113488</v>
      </c>
      <c r="F587" s="38">
        <f t="shared" si="9"/>
        <v>1</v>
      </c>
    </row>
    <row r="588" spans="2:6" x14ac:dyDescent="0.25">
      <c r="B588" s="39">
        <v>44221.125</v>
      </c>
      <c r="C588" s="39">
        <v>44221.166666666664</v>
      </c>
      <c r="D588" s="38">
        <v>1.5008738301709132</v>
      </c>
      <c r="F588" s="38">
        <f t="shared" si="9"/>
        <v>1</v>
      </c>
    </row>
    <row r="589" spans="2:6" x14ac:dyDescent="0.25">
      <c r="B589" s="39">
        <v>44221.166666666664</v>
      </c>
      <c r="C589" s="39">
        <v>44221.208333333336</v>
      </c>
      <c r="D589" s="38">
        <v>1.5491600616499239</v>
      </c>
      <c r="F589" s="38">
        <f t="shared" si="9"/>
        <v>1</v>
      </c>
    </row>
    <row r="590" spans="2:6" x14ac:dyDescent="0.25">
      <c r="B590" s="39">
        <v>44221.208333333336</v>
      </c>
      <c r="C590" s="39">
        <v>44221.25</v>
      </c>
      <c r="D590" s="38">
        <v>1.6438940124410018</v>
      </c>
      <c r="F590" s="38">
        <f t="shared" si="9"/>
        <v>1</v>
      </c>
    </row>
    <row r="591" spans="2:6" x14ac:dyDescent="0.25">
      <c r="B591" s="39">
        <v>44221.25</v>
      </c>
      <c r="C591" s="39">
        <v>44221.291666666664</v>
      </c>
      <c r="D591" s="38">
        <v>1.7859040071802161</v>
      </c>
      <c r="F591" s="38">
        <f t="shared" si="9"/>
        <v>1</v>
      </c>
    </row>
    <row r="592" spans="2:6" x14ac:dyDescent="0.25">
      <c r="B592" s="39">
        <v>44221.291666666664</v>
      </c>
      <c r="C592" s="39">
        <v>44221.333333333336</v>
      </c>
      <c r="D592" s="38">
        <v>2.0091450530552994</v>
      </c>
      <c r="F592" s="38">
        <f t="shared" si="9"/>
        <v>1</v>
      </c>
    </row>
    <row r="593" spans="2:6" x14ac:dyDescent="0.25">
      <c r="B593" s="39">
        <v>44221.333333333336</v>
      </c>
      <c r="C593" s="39">
        <v>44221.375</v>
      </c>
      <c r="D593" s="38">
        <v>1.9681118256518033</v>
      </c>
      <c r="F593" s="38">
        <f t="shared" si="9"/>
        <v>1</v>
      </c>
    </row>
    <row r="594" spans="2:6" x14ac:dyDescent="0.25">
      <c r="B594" s="39">
        <v>44221.375</v>
      </c>
      <c r="C594" s="39">
        <v>44221.416666666664</v>
      </c>
      <c r="D594" s="38">
        <v>2.0149745760725848</v>
      </c>
      <c r="F594" s="38">
        <f t="shared" si="9"/>
        <v>1</v>
      </c>
    </row>
    <row r="595" spans="2:6" x14ac:dyDescent="0.25">
      <c r="B595" s="39">
        <v>44221.416666666664</v>
      </c>
      <c r="C595" s="39">
        <v>44221.458333333336</v>
      </c>
      <c r="D595" s="38">
        <v>1.900124561519233</v>
      </c>
      <c r="F595" s="38">
        <f t="shared" si="9"/>
        <v>1</v>
      </c>
    </row>
    <row r="596" spans="2:6" x14ac:dyDescent="0.25">
      <c r="B596" s="39">
        <v>44221.458333333336</v>
      </c>
      <c r="C596" s="39">
        <v>44221.5</v>
      </c>
      <c r="D596" s="38">
        <v>1.8578054243850717</v>
      </c>
      <c r="F596" s="38">
        <f t="shared" si="9"/>
        <v>1</v>
      </c>
    </row>
    <row r="597" spans="2:6" x14ac:dyDescent="0.25">
      <c r="B597" s="39">
        <v>44221.5</v>
      </c>
      <c r="C597" s="39">
        <v>44221.541666666664</v>
      </c>
      <c r="D597" s="38">
        <v>1.8286102300658214</v>
      </c>
      <c r="F597" s="38">
        <f t="shared" si="9"/>
        <v>1</v>
      </c>
    </row>
    <row r="598" spans="2:6" x14ac:dyDescent="0.25">
      <c r="B598" s="39">
        <v>44221.541666666664</v>
      </c>
      <c r="C598" s="39">
        <v>44221.583333333336</v>
      </c>
      <c r="D598" s="38">
        <v>1.8030651545769265</v>
      </c>
      <c r="F598" s="38">
        <f t="shared" si="9"/>
        <v>1</v>
      </c>
    </row>
    <row r="599" spans="2:6" x14ac:dyDescent="0.25">
      <c r="B599" s="39">
        <v>44221.583333333336</v>
      </c>
      <c r="C599" s="39">
        <v>44221.625</v>
      </c>
      <c r="D599" s="38">
        <v>1.6785984831301848</v>
      </c>
      <c r="F599" s="38">
        <f t="shared" si="9"/>
        <v>1</v>
      </c>
    </row>
    <row r="600" spans="2:6" x14ac:dyDescent="0.25">
      <c r="B600" s="39">
        <v>44221.625</v>
      </c>
      <c r="C600" s="39">
        <v>44221.666666666664</v>
      </c>
      <c r="D600" s="38">
        <v>1.6670415057601224</v>
      </c>
      <c r="F600" s="38">
        <f t="shared" si="9"/>
        <v>1</v>
      </c>
    </row>
    <row r="601" spans="2:6" x14ac:dyDescent="0.25">
      <c r="B601" s="39">
        <v>44221.666666666664</v>
      </c>
      <c r="C601" s="39">
        <v>44221.708333333336</v>
      </c>
      <c r="D601" s="38">
        <v>1.806891288392187</v>
      </c>
      <c r="F601" s="38">
        <f t="shared" si="9"/>
        <v>1</v>
      </c>
    </row>
    <row r="602" spans="2:6" x14ac:dyDescent="0.25">
      <c r="B602" s="39">
        <v>44221.708333333336</v>
      </c>
      <c r="C602" s="39">
        <v>44221.75</v>
      </c>
      <c r="D602" s="38">
        <v>2.0940252011317688</v>
      </c>
      <c r="F602" s="38">
        <f t="shared" si="9"/>
        <v>1</v>
      </c>
    </row>
    <row r="603" spans="2:6" x14ac:dyDescent="0.25">
      <c r="B603" s="39">
        <v>44221.75</v>
      </c>
      <c r="C603" s="39">
        <v>44221.791666666664</v>
      </c>
      <c r="D603" s="38">
        <v>2.2846325301359807</v>
      </c>
      <c r="F603" s="38">
        <f t="shared" si="9"/>
        <v>1</v>
      </c>
    </row>
    <row r="604" spans="2:6" x14ac:dyDescent="0.25">
      <c r="B604" s="39">
        <v>44221.791666666664</v>
      </c>
      <c r="C604" s="39">
        <v>44221.833333333336</v>
      </c>
      <c r="D604" s="38">
        <v>2.2311318408360865</v>
      </c>
      <c r="F604" s="38">
        <f t="shared" si="9"/>
        <v>1</v>
      </c>
    </row>
    <row r="605" spans="2:6" x14ac:dyDescent="0.25">
      <c r="B605" s="39">
        <v>44221.833333333336</v>
      </c>
      <c r="C605" s="39">
        <v>44221.875</v>
      </c>
      <c r="D605" s="38">
        <v>2.0524767023147974</v>
      </c>
      <c r="F605" s="38">
        <f t="shared" si="9"/>
        <v>1</v>
      </c>
    </row>
    <row r="606" spans="2:6" x14ac:dyDescent="0.25">
      <c r="B606" s="39">
        <v>44221.875</v>
      </c>
      <c r="C606" s="39">
        <v>44221.916666666664</v>
      </c>
      <c r="D606" s="38">
        <v>1.9810824411409502</v>
      </c>
      <c r="F606" s="38">
        <f t="shared" si="9"/>
        <v>1</v>
      </c>
    </row>
    <row r="607" spans="2:6" x14ac:dyDescent="0.25">
      <c r="B607" s="39">
        <v>44221.916666666664</v>
      </c>
      <c r="C607" s="39">
        <v>44221.958333333336</v>
      </c>
      <c r="D607" s="38">
        <v>1.7993302171019199</v>
      </c>
      <c r="F607" s="38">
        <f t="shared" si="9"/>
        <v>1</v>
      </c>
    </row>
    <row r="608" spans="2:6" x14ac:dyDescent="0.25">
      <c r="B608" s="39">
        <v>44221.958333333336</v>
      </c>
      <c r="C608" s="39">
        <v>44222</v>
      </c>
      <c r="D608" s="38">
        <v>1.6597175930604697</v>
      </c>
      <c r="F608" s="38">
        <f t="shared" si="9"/>
        <v>1</v>
      </c>
    </row>
    <row r="609" spans="2:6" x14ac:dyDescent="0.25">
      <c r="B609" s="39">
        <v>44222</v>
      </c>
      <c r="C609" s="39">
        <v>44222.041666666664</v>
      </c>
      <c r="D609" s="38">
        <v>1.5619147166482901</v>
      </c>
      <c r="F609" s="38">
        <f t="shared" si="9"/>
        <v>1</v>
      </c>
    </row>
    <row r="610" spans="2:6" x14ac:dyDescent="0.25">
      <c r="B610" s="39">
        <v>44222.041666666664</v>
      </c>
      <c r="C610" s="39">
        <v>44222.083333333336</v>
      </c>
      <c r="D610" s="38">
        <v>1.5465408579419888</v>
      </c>
      <c r="F610" s="38">
        <f t="shared" si="9"/>
        <v>1</v>
      </c>
    </row>
    <row r="611" spans="2:6" x14ac:dyDescent="0.25">
      <c r="B611" s="39">
        <v>44222.083333333336</v>
      </c>
      <c r="C611" s="39">
        <v>44222.125</v>
      </c>
      <c r="D611" s="38">
        <v>1.5533590485832851</v>
      </c>
      <c r="F611" s="38">
        <f t="shared" si="9"/>
        <v>1</v>
      </c>
    </row>
    <row r="612" spans="2:6" x14ac:dyDescent="0.25">
      <c r="B612" s="39">
        <v>44222.125</v>
      </c>
      <c r="C612" s="39">
        <v>44222.166666666664</v>
      </c>
      <c r="D612" s="38">
        <v>1.5911781573344161</v>
      </c>
      <c r="F612" s="38">
        <f t="shared" si="9"/>
        <v>1</v>
      </c>
    </row>
    <row r="613" spans="2:6" x14ac:dyDescent="0.25">
      <c r="B613" s="39">
        <v>44222.166666666664</v>
      </c>
      <c r="C613" s="39">
        <v>44222.208333333336</v>
      </c>
      <c r="D613" s="38">
        <v>1.7022969950611018</v>
      </c>
      <c r="F613" s="38">
        <f t="shared" si="9"/>
        <v>1</v>
      </c>
    </row>
    <row r="614" spans="2:6" x14ac:dyDescent="0.25">
      <c r="B614" s="39">
        <v>44222.208333333336</v>
      </c>
      <c r="C614" s="39">
        <v>44222.25</v>
      </c>
      <c r="D614" s="38">
        <v>1.7569059028983518</v>
      </c>
      <c r="F614" s="38">
        <f t="shared" si="9"/>
        <v>1</v>
      </c>
    </row>
    <row r="615" spans="2:6" x14ac:dyDescent="0.25">
      <c r="B615" s="39">
        <v>44222.25</v>
      </c>
      <c r="C615" s="39">
        <v>44222.291666666664</v>
      </c>
      <c r="D615" s="38">
        <v>1.9917289751974281</v>
      </c>
      <c r="F615" s="38">
        <f t="shared" si="9"/>
        <v>1</v>
      </c>
    </row>
    <row r="616" spans="2:6" x14ac:dyDescent="0.25">
      <c r="B616" s="39">
        <v>44222.291666666664</v>
      </c>
      <c r="C616" s="39">
        <v>44222.333333333336</v>
      </c>
      <c r="D616" s="38">
        <v>2.0644006974558571</v>
      </c>
      <c r="F616" s="38">
        <f t="shared" si="9"/>
        <v>1</v>
      </c>
    </row>
    <row r="617" spans="2:6" x14ac:dyDescent="0.25">
      <c r="B617" s="39">
        <v>44222.333333333336</v>
      </c>
      <c r="C617" s="39">
        <v>44222.375</v>
      </c>
      <c r="D617" s="38">
        <v>2.0823584814267906</v>
      </c>
      <c r="F617" s="38">
        <f t="shared" si="9"/>
        <v>1</v>
      </c>
    </row>
    <row r="618" spans="2:6" x14ac:dyDescent="0.25">
      <c r="B618" s="39">
        <v>44222.375</v>
      </c>
      <c r="C618" s="39">
        <v>44222.416666666664</v>
      </c>
      <c r="D618" s="38">
        <v>1.9803306182168885</v>
      </c>
      <c r="F618" s="38">
        <f t="shared" si="9"/>
        <v>1</v>
      </c>
    </row>
    <row r="619" spans="2:6" x14ac:dyDescent="0.25">
      <c r="B619" s="39">
        <v>44222.416666666664</v>
      </c>
      <c r="C619" s="39">
        <v>44222.458333333336</v>
      </c>
      <c r="D619" s="38">
        <v>1.9170225145146396</v>
      </c>
      <c r="F619" s="38">
        <f t="shared" si="9"/>
        <v>1</v>
      </c>
    </row>
    <row r="620" spans="2:6" x14ac:dyDescent="0.25">
      <c r="B620" s="39">
        <v>44222.458333333336</v>
      </c>
      <c r="C620" s="39">
        <v>44222.5</v>
      </c>
      <c r="D620" s="38">
        <v>1.8104012774279441</v>
      </c>
      <c r="F620" s="38">
        <f t="shared" si="9"/>
        <v>1</v>
      </c>
    </row>
    <row r="621" spans="2:6" x14ac:dyDescent="0.25">
      <c r="B621" s="39">
        <v>44222.5</v>
      </c>
      <c r="C621" s="39">
        <v>44222.541666666664</v>
      </c>
      <c r="D621" s="38">
        <v>1.8338629681358671</v>
      </c>
      <c r="F621" s="38">
        <f t="shared" si="9"/>
        <v>1</v>
      </c>
    </row>
    <row r="622" spans="2:6" x14ac:dyDescent="0.25">
      <c r="B622" s="39">
        <v>44222.541666666664</v>
      </c>
      <c r="C622" s="39">
        <v>44222.583333333336</v>
      </c>
      <c r="D622" s="38">
        <v>1.7020060095831624</v>
      </c>
      <c r="F622" s="38">
        <f t="shared" si="9"/>
        <v>1</v>
      </c>
    </row>
    <row r="623" spans="2:6" x14ac:dyDescent="0.25">
      <c r="B623" s="39">
        <v>44222.583333333336</v>
      </c>
      <c r="C623" s="39">
        <v>44222.625</v>
      </c>
      <c r="D623" s="38">
        <v>1.6117849816120646</v>
      </c>
      <c r="F623" s="38">
        <f t="shared" si="9"/>
        <v>1</v>
      </c>
    </row>
    <row r="624" spans="2:6" x14ac:dyDescent="0.25">
      <c r="B624" s="39">
        <v>44222.625</v>
      </c>
      <c r="C624" s="39">
        <v>44222.666666666664</v>
      </c>
      <c r="D624" s="38">
        <v>1.6694502097800514</v>
      </c>
      <c r="F624" s="38">
        <f t="shared" si="9"/>
        <v>1</v>
      </c>
    </row>
    <row r="625" spans="2:6" x14ac:dyDescent="0.25">
      <c r="B625" s="39">
        <v>44222.666666666664</v>
      </c>
      <c r="C625" s="39">
        <v>44222.708333333336</v>
      </c>
      <c r="D625" s="38">
        <v>1.7909126199500707</v>
      </c>
      <c r="F625" s="38">
        <f t="shared" si="9"/>
        <v>1</v>
      </c>
    </row>
    <row r="626" spans="2:6" x14ac:dyDescent="0.25">
      <c r="B626" s="39">
        <v>44222.708333333336</v>
      </c>
      <c r="C626" s="39">
        <v>44222.75</v>
      </c>
      <c r="D626" s="38">
        <v>2.0214542794093546</v>
      </c>
      <c r="F626" s="38">
        <f t="shared" si="9"/>
        <v>1</v>
      </c>
    </row>
    <row r="627" spans="2:6" x14ac:dyDescent="0.25">
      <c r="B627" s="39">
        <v>44222.75</v>
      </c>
      <c r="C627" s="39">
        <v>44222.791666666664</v>
      </c>
      <c r="D627" s="38">
        <v>2.0959640210340709</v>
      </c>
      <c r="F627" s="38">
        <f t="shared" si="9"/>
        <v>1</v>
      </c>
    </row>
    <row r="628" spans="2:6" x14ac:dyDescent="0.25">
      <c r="B628" s="39">
        <v>44222.791666666664</v>
      </c>
      <c r="C628" s="39">
        <v>44222.833333333336</v>
      </c>
      <c r="D628" s="38">
        <v>2.1738014056231925</v>
      </c>
      <c r="F628" s="38">
        <f t="shared" si="9"/>
        <v>1</v>
      </c>
    </row>
    <row r="629" spans="2:6" x14ac:dyDescent="0.25">
      <c r="B629" s="39">
        <v>44222.833333333336</v>
      </c>
      <c r="C629" s="39">
        <v>44222.875</v>
      </c>
      <c r="D629" s="38">
        <v>2.145141996845767</v>
      </c>
      <c r="F629" s="38">
        <f t="shared" si="9"/>
        <v>1</v>
      </c>
    </row>
    <row r="630" spans="2:6" x14ac:dyDescent="0.25">
      <c r="B630" s="39">
        <v>44222.875</v>
      </c>
      <c r="C630" s="39">
        <v>44222.916666666664</v>
      </c>
      <c r="D630" s="38">
        <v>2.0229756061109621</v>
      </c>
      <c r="F630" s="38">
        <f t="shared" si="9"/>
        <v>1</v>
      </c>
    </row>
    <row r="631" spans="2:6" x14ac:dyDescent="0.25">
      <c r="B631" s="39">
        <v>44222.916666666664</v>
      </c>
      <c r="C631" s="39">
        <v>44222.958333333336</v>
      </c>
      <c r="D631" s="38">
        <v>1.7225960274098546</v>
      </c>
      <c r="F631" s="38">
        <f t="shared" si="9"/>
        <v>1</v>
      </c>
    </row>
    <row r="632" spans="2:6" x14ac:dyDescent="0.25">
      <c r="B632" s="39">
        <v>44222.958333333336</v>
      </c>
      <c r="C632" s="39">
        <v>44223</v>
      </c>
      <c r="D632" s="38">
        <v>1.680425102269816</v>
      </c>
      <c r="F632" s="38">
        <f t="shared" si="9"/>
        <v>1</v>
      </c>
    </row>
    <row r="633" spans="2:6" x14ac:dyDescent="0.25">
      <c r="B633" s="39">
        <v>44223</v>
      </c>
      <c r="C633" s="39">
        <v>44223.041666666664</v>
      </c>
      <c r="D633" s="38">
        <v>1.5498485298404128</v>
      </c>
      <c r="F633" s="38">
        <f t="shared" si="9"/>
        <v>1</v>
      </c>
    </row>
    <row r="634" spans="2:6" x14ac:dyDescent="0.25">
      <c r="B634" s="39">
        <v>44223.041666666664</v>
      </c>
      <c r="C634" s="39">
        <v>44223.083333333336</v>
      </c>
      <c r="D634" s="38">
        <v>1.5279995142900278</v>
      </c>
      <c r="F634" s="38">
        <f t="shared" si="9"/>
        <v>1</v>
      </c>
    </row>
    <row r="635" spans="2:6" x14ac:dyDescent="0.25">
      <c r="B635" s="39">
        <v>44223.083333333336</v>
      </c>
      <c r="C635" s="39">
        <v>44223.125</v>
      </c>
      <c r="D635" s="38">
        <v>1.4908526466483956</v>
      </c>
      <c r="F635" s="38">
        <f t="shared" si="9"/>
        <v>1</v>
      </c>
    </row>
    <row r="636" spans="2:6" x14ac:dyDescent="0.25">
      <c r="B636" s="39">
        <v>44223.125</v>
      </c>
      <c r="C636" s="39">
        <v>44223.166666666664</v>
      </c>
      <c r="D636" s="38">
        <v>1.5511205721729524</v>
      </c>
      <c r="F636" s="38">
        <f t="shared" si="9"/>
        <v>1</v>
      </c>
    </row>
    <row r="637" spans="2:6" x14ac:dyDescent="0.25">
      <c r="B637" s="39">
        <v>44223.166666666664</v>
      </c>
      <c r="C637" s="39">
        <v>44223.208333333336</v>
      </c>
      <c r="D637" s="38">
        <v>1.5764800448666629</v>
      </c>
      <c r="F637" s="38">
        <f t="shared" si="9"/>
        <v>1</v>
      </c>
    </row>
    <row r="638" spans="2:6" x14ac:dyDescent="0.25">
      <c r="B638" s="39">
        <v>44223.208333333336</v>
      </c>
      <c r="C638" s="39">
        <v>44223.25</v>
      </c>
      <c r="D638" s="38">
        <v>1.7130003500754567</v>
      </c>
      <c r="F638" s="38">
        <f t="shared" si="9"/>
        <v>1</v>
      </c>
    </row>
    <row r="639" spans="2:6" x14ac:dyDescent="0.25">
      <c r="B639" s="39">
        <v>44223.25</v>
      </c>
      <c r="C639" s="39">
        <v>44223.291666666664</v>
      </c>
      <c r="D639" s="38">
        <v>1.8552952175727349</v>
      </c>
      <c r="F639" s="38">
        <f t="shared" si="9"/>
        <v>1</v>
      </c>
    </row>
    <row r="640" spans="2:6" x14ac:dyDescent="0.25">
      <c r="B640" s="39">
        <v>44223.291666666664</v>
      </c>
      <c r="C640" s="39">
        <v>44223.333333333336</v>
      </c>
      <c r="D640" s="38">
        <v>1.9899957744495846</v>
      </c>
      <c r="F640" s="38">
        <f t="shared" si="9"/>
        <v>1</v>
      </c>
    </row>
    <row r="641" spans="2:6" x14ac:dyDescent="0.25">
      <c r="B641" s="39">
        <v>44223.333333333336</v>
      </c>
      <c r="C641" s="39">
        <v>44223.375</v>
      </c>
      <c r="D641" s="38">
        <v>2.0175168174898688</v>
      </c>
      <c r="F641" s="38">
        <f t="shared" si="9"/>
        <v>1</v>
      </c>
    </row>
    <row r="642" spans="2:6" x14ac:dyDescent="0.25">
      <c r="B642" s="39">
        <v>44223.375</v>
      </c>
      <c r="C642" s="39">
        <v>44223.416666666664</v>
      </c>
      <c r="D642" s="38">
        <v>1.9776065218891066</v>
      </c>
      <c r="F642" s="38">
        <f t="shared" si="9"/>
        <v>1</v>
      </c>
    </row>
    <row r="643" spans="2:6" x14ac:dyDescent="0.25">
      <c r="B643" s="39">
        <v>44223.416666666664</v>
      </c>
      <c r="C643" s="39">
        <v>44223.458333333336</v>
      </c>
      <c r="D643" s="38">
        <v>1.9275359882459406</v>
      </c>
      <c r="F643" s="38">
        <f t="shared" si="9"/>
        <v>1</v>
      </c>
    </row>
    <row r="644" spans="2:6" x14ac:dyDescent="0.25">
      <c r="B644" s="39">
        <v>44223.458333333336</v>
      </c>
      <c r="C644" s="39">
        <v>44223.5</v>
      </c>
      <c r="D644" s="38">
        <v>1.8614447619579151</v>
      </c>
      <c r="F644" s="38">
        <f t="shared" si="9"/>
        <v>1</v>
      </c>
    </row>
    <row r="645" spans="2:6" x14ac:dyDescent="0.25">
      <c r="B645" s="39">
        <v>44223.5</v>
      </c>
      <c r="C645" s="39">
        <v>44223.541666666664</v>
      </c>
      <c r="D645" s="38">
        <v>1.7923886815522625</v>
      </c>
      <c r="F645" s="38">
        <f t="shared" si="9"/>
        <v>1</v>
      </c>
    </row>
    <row r="646" spans="2:6" x14ac:dyDescent="0.25">
      <c r="B646" s="39">
        <v>44223.541666666664</v>
      </c>
      <c r="C646" s="39">
        <v>44223.583333333336</v>
      </c>
      <c r="D646" s="38">
        <v>1.730359532314268</v>
      </c>
      <c r="F646" s="38">
        <f t="shared" si="9"/>
        <v>1</v>
      </c>
    </row>
    <row r="647" spans="2:6" x14ac:dyDescent="0.25">
      <c r="B647" s="39">
        <v>44223.583333333336</v>
      </c>
      <c r="C647" s="39">
        <v>44223.625</v>
      </c>
      <c r="D647" s="38">
        <v>1.7562523770616505</v>
      </c>
      <c r="F647" s="38">
        <f t="shared" si="9"/>
        <v>1</v>
      </c>
    </row>
    <row r="648" spans="2:6" x14ac:dyDescent="0.25">
      <c r="B648" s="39">
        <v>44223.625</v>
      </c>
      <c r="C648" s="39">
        <v>44223.666666666664</v>
      </c>
      <c r="D648" s="38">
        <v>1.6729782228303272</v>
      </c>
      <c r="F648" s="38">
        <f t="shared" si="9"/>
        <v>1</v>
      </c>
    </row>
    <row r="649" spans="2:6" x14ac:dyDescent="0.25">
      <c r="B649" s="39">
        <v>44223.666666666664</v>
      </c>
      <c r="C649" s="39">
        <v>44223.708333333336</v>
      </c>
      <c r="D649" s="38">
        <v>1.7901361691225506</v>
      </c>
      <c r="F649" s="38">
        <f t="shared" si="9"/>
        <v>1</v>
      </c>
    </row>
    <row r="650" spans="2:6" x14ac:dyDescent="0.25">
      <c r="B650" s="39">
        <v>44223.708333333336</v>
      </c>
      <c r="C650" s="39">
        <v>44223.75</v>
      </c>
      <c r="D650" s="38">
        <v>1.9967739388337957</v>
      </c>
      <c r="F650" s="38">
        <f t="shared" ref="F650:F713" si="10">+MONTH(B650)</f>
        <v>1</v>
      </c>
    </row>
    <row r="651" spans="2:6" x14ac:dyDescent="0.25">
      <c r="B651" s="39">
        <v>44223.75</v>
      </c>
      <c r="C651" s="39">
        <v>44223.791666666664</v>
      </c>
      <c r="D651" s="38">
        <v>2.0576525367901737</v>
      </c>
      <c r="F651" s="38">
        <f t="shared" si="10"/>
        <v>1</v>
      </c>
    </row>
    <row r="652" spans="2:6" x14ac:dyDescent="0.25">
      <c r="B652" s="39">
        <v>44223.791666666664</v>
      </c>
      <c r="C652" s="39">
        <v>44223.833333333336</v>
      </c>
      <c r="D652" s="38">
        <v>2.050017591403551</v>
      </c>
      <c r="F652" s="38">
        <f t="shared" si="10"/>
        <v>1</v>
      </c>
    </row>
    <row r="653" spans="2:6" x14ac:dyDescent="0.25">
      <c r="B653" s="39">
        <v>44223.833333333336</v>
      </c>
      <c r="C653" s="39">
        <v>44223.875</v>
      </c>
      <c r="D653" s="38">
        <v>2.004139958948298</v>
      </c>
      <c r="F653" s="38">
        <f t="shared" si="10"/>
        <v>1</v>
      </c>
    </row>
    <row r="654" spans="2:6" x14ac:dyDescent="0.25">
      <c r="B654" s="39">
        <v>44223.875</v>
      </c>
      <c r="C654" s="39">
        <v>44223.916666666664</v>
      </c>
      <c r="D654" s="38">
        <v>1.8650511450433935</v>
      </c>
      <c r="F654" s="38">
        <f t="shared" si="10"/>
        <v>1</v>
      </c>
    </row>
    <row r="655" spans="2:6" x14ac:dyDescent="0.25">
      <c r="B655" s="39">
        <v>44223.916666666664</v>
      </c>
      <c r="C655" s="39">
        <v>44223.958333333336</v>
      </c>
      <c r="D655" s="38">
        <v>1.6356179824327401</v>
      </c>
      <c r="F655" s="38">
        <f t="shared" si="10"/>
        <v>1</v>
      </c>
    </row>
    <row r="656" spans="2:6" x14ac:dyDescent="0.25">
      <c r="B656" s="39">
        <v>44223.958333333336</v>
      </c>
      <c r="C656" s="39">
        <v>44224</v>
      </c>
      <c r="D656" s="38">
        <v>1.3913234115772919</v>
      </c>
      <c r="F656" s="38">
        <f t="shared" si="10"/>
        <v>1</v>
      </c>
    </row>
    <row r="657" spans="2:6" x14ac:dyDescent="0.25">
      <c r="B657" s="39">
        <v>44224</v>
      </c>
      <c r="C657" s="39">
        <v>44224.041666666664</v>
      </c>
      <c r="D657" s="38">
        <v>1.3780785583928676</v>
      </c>
      <c r="F657" s="38">
        <f t="shared" si="10"/>
        <v>1</v>
      </c>
    </row>
    <row r="658" spans="2:6" x14ac:dyDescent="0.25">
      <c r="B658" s="39">
        <v>44224.041666666664</v>
      </c>
      <c r="C658" s="39">
        <v>44224.083333333336</v>
      </c>
      <c r="D658" s="38">
        <v>1.3541353955915674</v>
      </c>
      <c r="F658" s="38">
        <f t="shared" si="10"/>
        <v>1</v>
      </c>
    </row>
    <row r="659" spans="2:6" x14ac:dyDescent="0.25">
      <c r="B659" s="39">
        <v>44224.083333333336</v>
      </c>
      <c r="C659" s="39">
        <v>44224.125</v>
      </c>
      <c r="D659" s="38">
        <v>1.2906863724800575</v>
      </c>
      <c r="F659" s="38">
        <f t="shared" si="10"/>
        <v>1</v>
      </c>
    </row>
    <row r="660" spans="2:6" x14ac:dyDescent="0.25">
      <c r="B660" s="39">
        <v>44224.125</v>
      </c>
      <c r="C660" s="39">
        <v>44224.166666666664</v>
      </c>
      <c r="D660" s="38">
        <v>1.339054852651151</v>
      </c>
      <c r="F660" s="38">
        <f t="shared" si="10"/>
        <v>1</v>
      </c>
    </row>
    <row r="661" spans="2:6" x14ac:dyDescent="0.25">
      <c r="B661" s="39">
        <v>44224.166666666664</v>
      </c>
      <c r="C661" s="39">
        <v>44224.208333333336</v>
      </c>
      <c r="D661" s="38">
        <v>1.3914051070352005</v>
      </c>
      <c r="F661" s="38">
        <f t="shared" si="10"/>
        <v>1</v>
      </c>
    </row>
    <row r="662" spans="2:6" x14ac:dyDescent="0.25">
      <c r="B662" s="39">
        <v>44224.208333333336</v>
      </c>
      <c r="C662" s="39">
        <v>44224.25</v>
      </c>
      <c r="D662" s="38">
        <v>1.4179979926968167</v>
      </c>
      <c r="F662" s="38">
        <f t="shared" si="10"/>
        <v>1</v>
      </c>
    </row>
    <row r="663" spans="2:6" x14ac:dyDescent="0.25">
      <c r="B663" s="39">
        <v>44224.25</v>
      </c>
      <c r="C663" s="39">
        <v>44224.291666666664</v>
      </c>
      <c r="D663" s="38">
        <v>1.635551684982214</v>
      </c>
      <c r="F663" s="38">
        <f t="shared" si="10"/>
        <v>1</v>
      </c>
    </row>
    <row r="664" spans="2:6" x14ac:dyDescent="0.25">
      <c r="B664" s="39">
        <v>44224.291666666664</v>
      </c>
      <c r="C664" s="39">
        <v>44224.333333333336</v>
      </c>
      <c r="D664" s="38">
        <v>1.7282978709639161</v>
      </c>
      <c r="F664" s="38">
        <f t="shared" si="10"/>
        <v>1</v>
      </c>
    </row>
    <row r="665" spans="2:6" x14ac:dyDescent="0.25">
      <c r="B665" s="39">
        <v>44224.333333333336</v>
      </c>
      <c r="C665" s="39">
        <v>44224.375</v>
      </c>
      <c r="D665" s="38">
        <v>1.7563415430130414</v>
      </c>
      <c r="F665" s="38">
        <f t="shared" si="10"/>
        <v>1</v>
      </c>
    </row>
    <row r="666" spans="2:6" x14ac:dyDescent="0.25">
      <c r="B666" s="39">
        <v>44224.375</v>
      </c>
      <c r="C666" s="39">
        <v>44224.416666666664</v>
      </c>
      <c r="D666" s="38">
        <v>1.6886819591223843</v>
      </c>
      <c r="F666" s="38">
        <f t="shared" si="10"/>
        <v>1</v>
      </c>
    </row>
    <row r="667" spans="2:6" x14ac:dyDescent="0.25">
      <c r="B667" s="39">
        <v>44224.416666666664</v>
      </c>
      <c r="C667" s="39">
        <v>44224.458333333336</v>
      </c>
      <c r="D667" s="38">
        <v>1.6888018527305113</v>
      </c>
      <c r="F667" s="38">
        <f t="shared" si="10"/>
        <v>1</v>
      </c>
    </row>
    <row r="668" spans="2:6" x14ac:dyDescent="0.25">
      <c r="B668" s="39">
        <v>44224.458333333336</v>
      </c>
      <c r="C668" s="39">
        <v>44224.5</v>
      </c>
      <c r="D668" s="38">
        <v>1.6546955212643053</v>
      </c>
      <c r="F668" s="38">
        <f t="shared" si="10"/>
        <v>1</v>
      </c>
    </row>
    <row r="669" spans="2:6" x14ac:dyDescent="0.25">
      <c r="B669" s="39">
        <v>44224.5</v>
      </c>
      <c r="C669" s="39">
        <v>44224.541666666664</v>
      </c>
      <c r="D669" s="38">
        <v>1.5119205360704224</v>
      </c>
      <c r="F669" s="38">
        <f t="shared" si="10"/>
        <v>1</v>
      </c>
    </row>
    <row r="670" spans="2:6" x14ac:dyDescent="0.25">
      <c r="B670" s="39">
        <v>44224.541666666664</v>
      </c>
      <c r="C670" s="39">
        <v>44224.583333333336</v>
      </c>
      <c r="D670" s="38">
        <v>1.4883105023161718</v>
      </c>
      <c r="F670" s="38">
        <f t="shared" si="10"/>
        <v>1</v>
      </c>
    </row>
    <row r="671" spans="2:6" x14ac:dyDescent="0.25">
      <c r="B671" s="39">
        <v>44224.583333333336</v>
      </c>
      <c r="C671" s="39">
        <v>44224.625</v>
      </c>
      <c r="D671" s="38">
        <v>1.4808010077369709</v>
      </c>
      <c r="F671" s="38">
        <f t="shared" si="10"/>
        <v>1</v>
      </c>
    </row>
    <row r="672" spans="2:6" x14ac:dyDescent="0.25">
      <c r="B672" s="39">
        <v>44224.625</v>
      </c>
      <c r="C672" s="39">
        <v>44224.666666666664</v>
      </c>
      <c r="D672" s="38">
        <v>1.488813332753786</v>
      </c>
      <c r="F672" s="38">
        <f t="shared" si="10"/>
        <v>1</v>
      </c>
    </row>
    <row r="673" spans="2:6" x14ac:dyDescent="0.25">
      <c r="B673" s="39">
        <v>44224.666666666664</v>
      </c>
      <c r="C673" s="39">
        <v>44224.708333333336</v>
      </c>
      <c r="D673" s="38">
        <v>1.5886527358877394</v>
      </c>
      <c r="F673" s="38">
        <f t="shared" si="10"/>
        <v>1</v>
      </c>
    </row>
    <row r="674" spans="2:6" x14ac:dyDescent="0.25">
      <c r="B674" s="39">
        <v>44224.708333333336</v>
      </c>
      <c r="C674" s="39">
        <v>44224.75</v>
      </c>
      <c r="D674" s="38">
        <v>1.6805011362479514</v>
      </c>
      <c r="F674" s="38">
        <f t="shared" si="10"/>
        <v>1</v>
      </c>
    </row>
    <row r="675" spans="2:6" x14ac:dyDescent="0.25">
      <c r="B675" s="39">
        <v>44224.75</v>
      </c>
      <c r="C675" s="39">
        <v>44224.791666666664</v>
      </c>
      <c r="D675" s="38">
        <v>1.8237278228915399</v>
      </c>
      <c r="F675" s="38">
        <f t="shared" si="10"/>
        <v>1</v>
      </c>
    </row>
    <row r="676" spans="2:6" x14ac:dyDescent="0.25">
      <c r="B676" s="39">
        <v>44224.791666666664</v>
      </c>
      <c r="C676" s="39">
        <v>44224.833333333336</v>
      </c>
      <c r="D676" s="38">
        <v>1.8279335034336188</v>
      </c>
      <c r="F676" s="38">
        <f t="shared" si="10"/>
        <v>1</v>
      </c>
    </row>
    <row r="677" spans="2:6" x14ac:dyDescent="0.25">
      <c r="B677" s="39">
        <v>44224.833333333336</v>
      </c>
      <c r="C677" s="39">
        <v>44224.875</v>
      </c>
      <c r="D677" s="38">
        <v>1.7144626707593507</v>
      </c>
      <c r="F677" s="38">
        <f t="shared" si="10"/>
        <v>1</v>
      </c>
    </row>
    <row r="678" spans="2:6" x14ac:dyDescent="0.25">
      <c r="B678" s="39">
        <v>44224.875</v>
      </c>
      <c r="C678" s="39">
        <v>44224.916666666664</v>
      </c>
      <c r="D678" s="38">
        <v>1.653570931868648</v>
      </c>
      <c r="F678" s="38">
        <f t="shared" si="10"/>
        <v>1</v>
      </c>
    </row>
    <row r="679" spans="2:6" x14ac:dyDescent="0.25">
      <c r="B679" s="39">
        <v>44224.916666666664</v>
      </c>
      <c r="C679" s="39">
        <v>44224.958333333336</v>
      </c>
      <c r="D679" s="38">
        <v>1.4437286358726895</v>
      </c>
      <c r="F679" s="38">
        <f t="shared" si="10"/>
        <v>1</v>
      </c>
    </row>
    <row r="680" spans="2:6" x14ac:dyDescent="0.25">
      <c r="B680" s="39">
        <v>44224.958333333336</v>
      </c>
      <c r="C680" s="39">
        <v>44225</v>
      </c>
      <c r="D680" s="38">
        <v>1.3312711850502337</v>
      </c>
      <c r="F680" s="38">
        <f t="shared" si="10"/>
        <v>1</v>
      </c>
    </row>
    <row r="681" spans="2:6" x14ac:dyDescent="0.25">
      <c r="B681" s="39">
        <v>44225</v>
      </c>
      <c r="C681" s="39">
        <v>44225.041666666664</v>
      </c>
      <c r="D681" s="38">
        <v>1.2191579439998934</v>
      </c>
      <c r="F681" s="38">
        <f t="shared" si="10"/>
        <v>1</v>
      </c>
    </row>
    <row r="682" spans="2:6" x14ac:dyDescent="0.25">
      <c r="B682" s="39">
        <v>44225.041666666664</v>
      </c>
      <c r="C682" s="39">
        <v>44225.083333333336</v>
      </c>
      <c r="D682" s="38">
        <v>1.2004320361758256</v>
      </c>
      <c r="F682" s="38">
        <f t="shared" si="10"/>
        <v>1</v>
      </c>
    </row>
    <row r="683" spans="2:6" x14ac:dyDescent="0.25">
      <c r="B683" s="39">
        <v>44225.083333333336</v>
      </c>
      <c r="C683" s="39">
        <v>44225.125</v>
      </c>
      <c r="D683" s="38">
        <v>1.170007104187917</v>
      </c>
      <c r="F683" s="38">
        <f t="shared" si="10"/>
        <v>1</v>
      </c>
    </row>
    <row r="684" spans="2:6" x14ac:dyDescent="0.25">
      <c r="B684" s="39">
        <v>44225.125</v>
      </c>
      <c r="C684" s="39">
        <v>44225.166666666664</v>
      </c>
      <c r="D684" s="38">
        <v>1.1983991281434869</v>
      </c>
      <c r="F684" s="38">
        <f t="shared" si="10"/>
        <v>1</v>
      </c>
    </row>
    <row r="685" spans="2:6" x14ac:dyDescent="0.25">
      <c r="B685" s="39">
        <v>44225.166666666664</v>
      </c>
      <c r="C685" s="39">
        <v>44225.208333333336</v>
      </c>
      <c r="D685" s="38">
        <v>1.2057370954725937</v>
      </c>
      <c r="F685" s="38">
        <f t="shared" si="10"/>
        <v>1</v>
      </c>
    </row>
    <row r="686" spans="2:6" x14ac:dyDescent="0.25">
      <c r="B686" s="39">
        <v>44225.208333333336</v>
      </c>
      <c r="C686" s="39">
        <v>44225.25</v>
      </c>
      <c r="D686" s="38">
        <v>1.2902350946787078</v>
      </c>
      <c r="F686" s="38">
        <f t="shared" si="10"/>
        <v>1</v>
      </c>
    </row>
    <row r="687" spans="2:6" x14ac:dyDescent="0.25">
      <c r="B687" s="39">
        <v>44225.25</v>
      </c>
      <c r="C687" s="39">
        <v>44225.291666666664</v>
      </c>
      <c r="D687" s="38">
        <v>1.4970301798532653</v>
      </c>
      <c r="F687" s="38">
        <f t="shared" si="10"/>
        <v>1</v>
      </c>
    </row>
    <row r="688" spans="2:6" x14ac:dyDescent="0.25">
      <c r="B688" s="39">
        <v>44225.291666666664</v>
      </c>
      <c r="C688" s="39">
        <v>44225.333333333336</v>
      </c>
      <c r="D688" s="38">
        <v>1.6286295544056442</v>
      </c>
      <c r="F688" s="38">
        <f t="shared" si="10"/>
        <v>1</v>
      </c>
    </row>
    <row r="689" spans="2:6" x14ac:dyDescent="0.25">
      <c r="B689" s="39">
        <v>44225.333333333336</v>
      </c>
      <c r="C689" s="39">
        <v>44225.375</v>
      </c>
      <c r="D689" s="38">
        <v>1.6658443859662988</v>
      </c>
      <c r="F689" s="38">
        <f t="shared" si="10"/>
        <v>1</v>
      </c>
    </row>
    <row r="690" spans="2:6" x14ac:dyDescent="0.25">
      <c r="B690" s="39">
        <v>44225.375</v>
      </c>
      <c r="C690" s="39">
        <v>44225.416666666664</v>
      </c>
      <c r="D690" s="38">
        <v>1.6240385995862532</v>
      </c>
      <c r="F690" s="38">
        <f t="shared" si="10"/>
        <v>1</v>
      </c>
    </row>
    <row r="691" spans="2:6" x14ac:dyDescent="0.25">
      <c r="B691" s="39">
        <v>44225.416666666664</v>
      </c>
      <c r="C691" s="39">
        <v>44225.458333333336</v>
      </c>
      <c r="D691" s="38">
        <v>1.7690268584732898</v>
      </c>
      <c r="F691" s="38">
        <f t="shared" si="10"/>
        <v>1</v>
      </c>
    </row>
    <row r="692" spans="2:6" x14ac:dyDescent="0.25">
      <c r="B692" s="39">
        <v>44225.458333333336</v>
      </c>
      <c r="C692" s="39">
        <v>44225.5</v>
      </c>
      <c r="D692" s="38">
        <v>1.7511497110932934</v>
      </c>
      <c r="F692" s="38">
        <f t="shared" si="10"/>
        <v>1</v>
      </c>
    </row>
    <row r="693" spans="2:6" x14ac:dyDescent="0.25">
      <c r="B693" s="39">
        <v>44225.5</v>
      </c>
      <c r="C693" s="39">
        <v>44225.541666666664</v>
      </c>
      <c r="D693" s="38">
        <v>1.6749901311288513</v>
      </c>
      <c r="F693" s="38">
        <f t="shared" si="10"/>
        <v>1</v>
      </c>
    </row>
    <row r="694" spans="2:6" x14ac:dyDescent="0.25">
      <c r="B694" s="39">
        <v>44225.541666666664</v>
      </c>
      <c r="C694" s="39">
        <v>44225.583333333336</v>
      </c>
      <c r="D694" s="38">
        <v>1.6420805274886177</v>
      </c>
      <c r="F694" s="38">
        <f t="shared" si="10"/>
        <v>1</v>
      </c>
    </row>
    <row r="695" spans="2:6" x14ac:dyDescent="0.25">
      <c r="B695" s="39">
        <v>44225.583333333336</v>
      </c>
      <c r="C695" s="39">
        <v>44225.625</v>
      </c>
      <c r="D695" s="38">
        <v>1.6467686396395267</v>
      </c>
      <c r="F695" s="38">
        <f t="shared" si="10"/>
        <v>1</v>
      </c>
    </row>
    <row r="696" spans="2:6" x14ac:dyDescent="0.25">
      <c r="B696" s="39">
        <v>44225.625</v>
      </c>
      <c r="C696" s="39">
        <v>44225.666666666664</v>
      </c>
      <c r="D696" s="38">
        <v>1.7507834640343283</v>
      </c>
      <c r="F696" s="38">
        <f t="shared" si="10"/>
        <v>1</v>
      </c>
    </row>
    <row r="697" spans="2:6" x14ac:dyDescent="0.25">
      <c r="B697" s="39">
        <v>44225.666666666664</v>
      </c>
      <c r="C697" s="39">
        <v>44225.708333333336</v>
      </c>
      <c r="D697" s="38">
        <v>1.7358779774348299</v>
      </c>
      <c r="F697" s="38">
        <f t="shared" si="10"/>
        <v>1</v>
      </c>
    </row>
    <row r="698" spans="2:6" x14ac:dyDescent="0.25">
      <c r="B698" s="39">
        <v>44225.708333333336</v>
      </c>
      <c r="C698" s="39">
        <v>44225.75</v>
      </c>
      <c r="D698" s="38">
        <v>1.8310136353223085</v>
      </c>
      <c r="F698" s="38">
        <f t="shared" si="10"/>
        <v>1</v>
      </c>
    </row>
    <row r="699" spans="2:6" x14ac:dyDescent="0.25">
      <c r="B699" s="39">
        <v>44225.75</v>
      </c>
      <c r="C699" s="39">
        <v>44225.791666666664</v>
      </c>
      <c r="D699" s="38">
        <v>1.9091826149350282</v>
      </c>
      <c r="F699" s="38">
        <f t="shared" si="10"/>
        <v>1</v>
      </c>
    </row>
    <row r="700" spans="2:6" x14ac:dyDescent="0.25">
      <c r="B700" s="39">
        <v>44225.791666666664</v>
      </c>
      <c r="C700" s="39">
        <v>44225.833333333336</v>
      </c>
      <c r="D700" s="38">
        <v>1.9121988484405461</v>
      </c>
      <c r="F700" s="38">
        <f t="shared" si="10"/>
        <v>1</v>
      </c>
    </row>
    <row r="701" spans="2:6" x14ac:dyDescent="0.25">
      <c r="B701" s="39">
        <v>44225.833333333336</v>
      </c>
      <c r="C701" s="39">
        <v>44225.875</v>
      </c>
      <c r="D701" s="38">
        <v>1.8334738098000474</v>
      </c>
      <c r="F701" s="38">
        <f t="shared" si="10"/>
        <v>1</v>
      </c>
    </row>
    <row r="702" spans="2:6" x14ac:dyDescent="0.25">
      <c r="B702" s="39">
        <v>44225.875</v>
      </c>
      <c r="C702" s="39">
        <v>44225.916666666664</v>
      </c>
      <c r="D702" s="38">
        <v>1.7975074482867259</v>
      </c>
      <c r="F702" s="38">
        <f t="shared" si="10"/>
        <v>1</v>
      </c>
    </row>
    <row r="703" spans="2:6" x14ac:dyDescent="0.25">
      <c r="B703" s="39">
        <v>44225.916666666664</v>
      </c>
      <c r="C703" s="39">
        <v>44225.958333333336</v>
      </c>
      <c r="D703" s="38">
        <v>1.5852917547743604</v>
      </c>
      <c r="F703" s="38">
        <f t="shared" si="10"/>
        <v>1</v>
      </c>
    </row>
    <row r="704" spans="2:6" x14ac:dyDescent="0.25">
      <c r="B704" s="39">
        <v>44225.958333333336</v>
      </c>
      <c r="C704" s="39">
        <v>44226</v>
      </c>
      <c r="D704" s="38">
        <v>1.4406066911949373</v>
      </c>
      <c r="F704" s="38">
        <f t="shared" si="10"/>
        <v>1</v>
      </c>
    </row>
    <row r="705" spans="2:6" x14ac:dyDescent="0.25">
      <c r="B705" s="39">
        <v>44226</v>
      </c>
      <c r="C705" s="39">
        <v>44226.041666666664</v>
      </c>
      <c r="D705" s="38">
        <v>1.3828003952418186</v>
      </c>
      <c r="F705" s="38">
        <f t="shared" si="10"/>
        <v>1</v>
      </c>
    </row>
    <row r="706" spans="2:6" x14ac:dyDescent="0.25">
      <c r="B706" s="39">
        <v>44226.041666666664</v>
      </c>
      <c r="C706" s="39">
        <v>44226.083333333336</v>
      </c>
      <c r="D706" s="38">
        <v>1.3408079541145921</v>
      </c>
      <c r="F706" s="38">
        <f t="shared" si="10"/>
        <v>1</v>
      </c>
    </row>
    <row r="707" spans="2:6" x14ac:dyDescent="0.25">
      <c r="B707" s="39">
        <v>44226.083333333336</v>
      </c>
      <c r="C707" s="39">
        <v>44226.125</v>
      </c>
      <c r="D707" s="38">
        <v>1.333505158738731</v>
      </c>
      <c r="F707" s="38">
        <f t="shared" si="10"/>
        <v>1</v>
      </c>
    </row>
    <row r="708" spans="2:6" x14ac:dyDescent="0.25">
      <c r="B708" s="39">
        <v>44226.125</v>
      </c>
      <c r="C708" s="39">
        <v>44226.166666666664</v>
      </c>
      <c r="D708" s="38">
        <v>1.3307338782961058</v>
      </c>
      <c r="F708" s="38">
        <f t="shared" si="10"/>
        <v>1</v>
      </c>
    </row>
    <row r="709" spans="2:6" x14ac:dyDescent="0.25">
      <c r="B709" s="39">
        <v>44226.166666666664</v>
      </c>
      <c r="C709" s="39">
        <v>44226.208333333336</v>
      </c>
      <c r="D709" s="38">
        <v>1.3607047806396686</v>
      </c>
      <c r="F709" s="38">
        <f t="shared" si="10"/>
        <v>1</v>
      </c>
    </row>
    <row r="710" spans="2:6" x14ac:dyDescent="0.25">
      <c r="B710" s="39">
        <v>44226.208333333336</v>
      </c>
      <c r="C710" s="39">
        <v>44226.25</v>
      </c>
      <c r="D710" s="38">
        <v>1.4390576697181583</v>
      </c>
      <c r="F710" s="38">
        <f t="shared" si="10"/>
        <v>1</v>
      </c>
    </row>
    <row r="711" spans="2:6" x14ac:dyDescent="0.25">
      <c r="B711" s="39">
        <v>44226.25</v>
      </c>
      <c r="C711" s="39">
        <v>44226.291666666664</v>
      </c>
      <c r="D711" s="38">
        <v>1.5075037875744373</v>
      </c>
      <c r="F711" s="38">
        <f t="shared" si="10"/>
        <v>1</v>
      </c>
    </row>
    <row r="712" spans="2:6" x14ac:dyDescent="0.25">
      <c r="B712" s="39">
        <v>44226.291666666664</v>
      </c>
      <c r="C712" s="39">
        <v>44226.333333333336</v>
      </c>
      <c r="D712" s="38">
        <v>1.7209610342378621</v>
      </c>
      <c r="F712" s="38">
        <f t="shared" si="10"/>
        <v>1</v>
      </c>
    </row>
    <row r="713" spans="2:6" x14ac:dyDescent="0.25">
      <c r="B713" s="39">
        <v>44226.333333333336</v>
      </c>
      <c r="C713" s="39">
        <v>44226.375</v>
      </c>
      <c r="D713" s="38">
        <v>1.9206078071608419</v>
      </c>
      <c r="F713" s="38">
        <f t="shared" si="10"/>
        <v>1</v>
      </c>
    </row>
    <row r="714" spans="2:6" x14ac:dyDescent="0.25">
      <c r="B714" s="39">
        <v>44226.375</v>
      </c>
      <c r="C714" s="39">
        <v>44226.416666666664</v>
      </c>
      <c r="D714" s="38">
        <v>1.9793440239724049</v>
      </c>
      <c r="F714" s="38">
        <f t="shared" ref="F714:F777" si="11">+MONTH(B714)</f>
        <v>1</v>
      </c>
    </row>
    <row r="715" spans="2:6" x14ac:dyDescent="0.25">
      <c r="B715" s="39">
        <v>44226.416666666664</v>
      </c>
      <c r="C715" s="39">
        <v>44226.458333333336</v>
      </c>
      <c r="D715" s="38">
        <v>1.8380180194487905</v>
      </c>
      <c r="F715" s="38">
        <f t="shared" si="11"/>
        <v>1</v>
      </c>
    </row>
    <row r="716" spans="2:6" x14ac:dyDescent="0.25">
      <c r="B716" s="39">
        <v>44226.458333333336</v>
      </c>
      <c r="C716" s="39">
        <v>44226.5</v>
      </c>
      <c r="D716" s="38">
        <v>1.7560642979899783</v>
      </c>
      <c r="F716" s="38">
        <f t="shared" si="11"/>
        <v>1</v>
      </c>
    </row>
    <row r="717" spans="2:6" x14ac:dyDescent="0.25">
      <c r="B717" s="39">
        <v>44226.5</v>
      </c>
      <c r="C717" s="39">
        <v>44226.541666666664</v>
      </c>
      <c r="D717" s="38">
        <v>1.7439752029204603</v>
      </c>
      <c r="F717" s="38">
        <f t="shared" si="11"/>
        <v>1</v>
      </c>
    </row>
    <row r="718" spans="2:6" x14ac:dyDescent="0.25">
      <c r="B718" s="39">
        <v>44226.541666666664</v>
      </c>
      <c r="C718" s="39">
        <v>44226.583333333336</v>
      </c>
      <c r="D718" s="38">
        <v>1.5260056515300289</v>
      </c>
      <c r="F718" s="38">
        <f t="shared" si="11"/>
        <v>1</v>
      </c>
    </row>
    <row r="719" spans="2:6" x14ac:dyDescent="0.25">
      <c r="B719" s="39">
        <v>44226.583333333336</v>
      </c>
      <c r="C719" s="39">
        <v>44226.625</v>
      </c>
      <c r="D719" s="38">
        <v>1.4216947738180288</v>
      </c>
      <c r="F719" s="38">
        <f t="shared" si="11"/>
        <v>1</v>
      </c>
    </row>
    <row r="720" spans="2:6" x14ac:dyDescent="0.25">
      <c r="B720" s="39">
        <v>44226.625</v>
      </c>
      <c r="C720" s="39">
        <v>44226.666666666664</v>
      </c>
      <c r="D720" s="38">
        <v>1.4355424173251428</v>
      </c>
      <c r="F720" s="38">
        <f t="shared" si="11"/>
        <v>1</v>
      </c>
    </row>
    <row r="721" spans="2:6" x14ac:dyDescent="0.25">
      <c r="B721" s="39">
        <v>44226.666666666664</v>
      </c>
      <c r="C721" s="39">
        <v>44226.708333333336</v>
      </c>
      <c r="D721" s="38">
        <v>1.6101647053113624</v>
      </c>
      <c r="F721" s="38">
        <f t="shared" si="11"/>
        <v>1</v>
      </c>
    </row>
    <row r="722" spans="2:6" x14ac:dyDescent="0.25">
      <c r="B722" s="39">
        <v>44226.708333333336</v>
      </c>
      <c r="C722" s="39">
        <v>44226.75</v>
      </c>
      <c r="D722" s="38">
        <v>1.7741059282004163</v>
      </c>
      <c r="F722" s="38">
        <f t="shared" si="11"/>
        <v>1</v>
      </c>
    </row>
    <row r="723" spans="2:6" x14ac:dyDescent="0.25">
      <c r="B723" s="39">
        <v>44226.75</v>
      </c>
      <c r="C723" s="39">
        <v>44226.791666666664</v>
      </c>
      <c r="D723" s="38">
        <v>1.9702209698347464</v>
      </c>
      <c r="F723" s="38">
        <f t="shared" si="11"/>
        <v>1</v>
      </c>
    </row>
    <row r="724" spans="2:6" x14ac:dyDescent="0.25">
      <c r="B724" s="39">
        <v>44226.791666666664</v>
      </c>
      <c r="C724" s="39">
        <v>44226.833333333336</v>
      </c>
      <c r="D724" s="38">
        <v>1.8132990330292063</v>
      </c>
      <c r="F724" s="38">
        <f t="shared" si="11"/>
        <v>1</v>
      </c>
    </row>
    <row r="725" spans="2:6" x14ac:dyDescent="0.25">
      <c r="B725" s="39">
        <v>44226.833333333336</v>
      </c>
      <c r="C725" s="39">
        <v>44226.875</v>
      </c>
      <c r="D725" s="38">
        <v>1.8018922179170931</v>
      </c>
      <c r="F725" s="38">
        <f t="shared" si="11"/>
        <v>1</v>
      </c>
    </row>
    <row r="726" spans="2:6" x14ac:dyDescent="0.25">
      <c r="B726" s="39">
        <v>44226.875</v>
      </c>
      <c r="C726" s="39">
        <v>44226.916666666664</v>
      </c>
      <c r="D726" s="38">
        <v>1.7777737939425367</v>
      </c>
      <c r="F726" s="38">
        <f t="shared" si="11"/>
        <v>1</v>
      </c>
    </row>
    <row r="727" spans="2:6" x14ac:dyDescent="0.25">
      <c r="B727" s="39">
        <v>44226.916666666664</v>
      </c>
      <c r="C727" s="39">
        <v>44226.958333333336</v>
      </c>
      <c r="D727" s="38">
        <v>1.6598520902924383</v>
      </c>
      <c r="F727" s="38">
        <f t="shared" si="11"/>
        <v>1</v>
      </c>
    </row>
    <row r="728" spans="2:6" x14ac:dyDescent="0.25">
      <c r="B728" s="39">
        <v>44226.958333333336</v>
      </c>
      <c r="C728" s="39">
        <v>44227</v>
      </c>
      <c r="D728" s="38">
        <v>1.4811655269045469</v>
      </c>
      <c r="F728" s="38">
        <f t="shared" si="11"/>
        <v>1</v>
      </c>
    </row>
    <row r="729" spans="2:6" x14ac:dyDescent="0.25">
      <c r="B729" s="39">
        <v>44227</v>
      </c>
      <c r="C729" s="39">
        <v>44227.041666666664</v>
      </c>
      <c r="D729" s="38">
        <v>1.3733700335271839</v>
      </c>
      <c r="F729" s="38">
        <f t="shared" si="11"/>
        <v>1</v>
      </c>
    </row>
    <row r="730" spans="2:6" x14ac:dyDescent="0.25">
      <c r="B730" s="39">
        <v>44227.041666666664</v>
      </c>
      <c r="C730" s="39">
        <v>44227.083333333336</v>
      </c>
      <c r="D730" s="38">
        <v>1.3456943081782455</v>
      </c>
      <c r="F730" s="38">
        <f t="shared" si="11"/>
        <v>1</v>
      </c>
    </row>
    <row r="731" spans="2:6" x14ac:dyDescent="0.25">
      <c r="B731" s="39">
        <v>44227.083333333336</v>
      </c>
      <c r="C731" s="39">
        <v>44227.125</v>
      </c>
      <c r="D731" s="38">
        <v>1.3095626958699584</v>
      </c>
      <c r="F731" s="38">
        <f t="shared" si="11"/>
        <v>1</v>
      </c>
    </row>
    <row r="732" spans="2:6" x14ac:dyDescent="0.25">
      <c r="B732" s="39">
        <v>44227.125</v>
      </c>
      <c r="C732" s="39">
        <v>44227.166666666664</v>
      </c>
      <c r="D732" s="38">
        <v>1.3170119181297322</v>
      </c>
      <c r="F732" s="38">
        <f t="shared" si="11"/>
        <v>1</v>
      </c>
    </row>
    <row r="733" spans="2:6" x14ac:dyDescent="0.25">
      <c r="B733" s="39">
        <v>44227.166666666664</v>
      </c>
      <c r="C733" s="39">
        <v>44227.208333333336</v>
      </c>
      <c r="D733" s="38">
        <v>1.431344266544204</v>
      </c>
      <c r="F733" s="38">
        <f t="shared" si="11"/>
        <v>1</v>
      </c>
    </row>
    <row r="734" spans="2:6" x14ac:dyDescent="0.25">
      <c r="B734" s="39">
        <v>44227.208333333336</v>
      </c>
      <c r="C734" s="39">
        <v>44227.25</v>
      </c>
      <c r="D734" s="38">
        <v>1.4640007702975848</v>
      </c>
      <c r="F734" s="38">
        <f t="shared" si="11"/>
        <v>1</v>
      </c>
    </row>
    <row r="735" spans="2:6" x14ac:dyDescent="0.25">
      <c r="B735" s="39">
        <v>44227.25</v>
      </c>
      <c r="C735" s="39">
        <v>44227.291666666664</v>
      </c>
      <c r="D735" s="38">
        <v>1.5795250319411638</v>
      </c>
      <c r="F735" s="38">
        <f t="shared" si="11"/>
        <v>1</v>
      </c>
    </row>
    <row r="736" spans="2:6" x14ac:dyDescent="0.25">
      <c r="B736" s="39">
        <v>44227.291666666664</v>
      </c>
      <c r="C736" s="39">
        <v>44227.333333333336</v>
      </c>
      <c r="D736" s="38">
        <v>1.6880326722497276</v>
      </c>
      <c r="F736" s="38">
        <f t="shared" si="11"/>
        <v>1</v>
      </c>
    </row>
    <row r="737" spans="2:6" x14ac:dyDescent="0.25">
      <c r="B737" s="39">
        <v>44227.333333333336</v>
      </c>
      <c r="C737" s="39">
        <v>44227.375</v>
      </c>
      <c r="D737" s="38">
        <v>1.8806753345056508</v>
      </c>
      <c r="F737" s="38">
        <f t="shared" si="11"/>
        <v>1</v>
      </c>
    </row>
    <row r="738" spans="2:6" x14ac:dyDescent="0.25">
      <c r="B738" s="39">
        <v>44227.375</v>
      </c>
      <c r="C738" s="39">
        <v>44227.416666666664</v>
      </c>
      <c r="D738" s="38">
        <v>1.9785173815651669</v>
      </c>
      <c r="F738" s="38">
        <f t="shared" si="11"/>
        <v>1</v>
      </c>
    </row>
    <row r="739" spans="2:6" x14ac:dyDescent="0.25">
      <c r="B739" s="39">
        <v>44227.416666666664</v>
      </c>
      <c r="C739" s="39">
        <v>44227.458333333336</v>
      </c>
      <c r="D739" s="38">
        <v>1.8613802163130466</v>
      </c>
      <c r="F739" s="38">
        <f t="shared" si="11"/>
        <v>1</v>
      </c>
    </row>
    <row r="740" spans="2:6" x14ac:dyDescent="0.25">
      <c r="B740" s="39">
        <v>44227.458333333336</v>
      </c>
      <c r="C740" s="39">
        <v>44227.5</v>
      </c>
      <c r="D740" s="38">
        <v>1.7045410563557555</v>
      </c>
      <c r="F740" s="38">
        <f t="shared" si="11"/>
        <v>1</v>
      </c>
    </row>
    <row r="741" spans="2:6" x14ac:dyDescent="0.25">
      <c r="B741" s="39">
        <v>44227.5</v>
      </c>
      <c r="C741" s="39">
        <v>44227.541666666664</v>
      </c>
      <c r="D741" s="38">
        <v>1.70351455749461</v>
      </c>
      <c r="F741" s="38">
        <f t="shared" si="11"/>
        <v>1</v>
      </c>
    </row>
    <row r="742" spans="2:6" x14ac:dyDescent="0.25">
      <c r="B742" s="39">
        <v>44227.541666666664</v>
      </c>
      <c r="C742" s="39">
        <v>44227.583333333336</v>
      </c>
      <c r="D742" s="38">
        <v>1.5589695656679112</v>
      </c>
      <c r="F742" s="38">
        <f t="shared" si="11"/>
        <v>1</v>
      </c>
    </row>
    <row r="743" spans="2:6" x14ac:dyDescent="0.25">
      <c r="B743" s="39">
        <v>44227.583333333336</v>
      </c>
      <c r="C743" s="39">
        <v>44227.625</v>
      </c>
      <c r="D743" s="38">
        <v>1.5560323512610974</v>
      </c>
      <c r="F743" s="38">
        <f t="shared" si="11"/>
        <v>1</v>
      </c>
    </row>
    <row r="744" spans="2:6" x14ac:dyDescent="0.25">
      <c r="B744" s="39">
        <v>44227.625</v>
      </c>
      <c r="C744" s="39">
        <v>44227.666666666664</v>
      </c>
      <c r="D744" s="38">
        <v>1.5938816281935566</v>
      </c>
      <c r="F744" s="38">
        <f t="shared" si="11"/>
        <v>1</v>
      </c>
    </row>
    <row r="745" spans="2:6" x14ac:dyDescent="0.25">
      <c r="B745" s="39">
        <v>44227.666666666664</v>
      </c>
      <c r="C745" s="39">
        <v>44227.708333333336</v>
      </c>
      <c r="D745" s="38">
        <v>1.5451921993469124</v>
      </c>
      <c r="F745" s="38">
        <f t="shared" si="11"/>
        <v>1</v>
      </c>
    </row>
    <row r="746" spans="2:6" x14ac:dyDescent="0.25">
      <c r="B746" s="39">
        <v>44227.708333333336</v>
      </c>
      <c r="C746" s="39">
        <v>44227.75</v>
      </c>
      <c r="D746" s="38">
        <v>1.810701736813171</v>
      </c>
      <c r="F746" s="38">
        <f t="shared" si="11"/>
        <v>1</v>
      </c>
    </row>
    <row r="747" spans="2:6" x14ac:dyDescent="0.25">
      <c r="B747" s="39">
        <v>44227.75</v>
      </c>
      <c r="C747" s="39">
        <v>44227.791666666664</v>
      </c>
      <c r="D747" s="38">
        <v>1.9961638878116221</v>
      </c>
      <c r="F747" s="38">
        <f t="shared" si="11"/>
        <v>1</v>
      </c>
    </row>
    <row r="748" spans="2:6" x14ac:dyDescent="0.25">
      <c r="B748" s="39">
        <v>44227.791666666664</v>
      </c>
      <c r="C748" s="39">
        <v>44227.833333333336</v>
      </c>
      <c r="D748" s="38">
        <v>1.879859005767434</v>
      </c>
      <c r="F748" s="38">
        <f t="shared" si="11"/>
        <v>1</v>
      </c>
    </row>
    <row r="749" spans="2:6" x14ac:dyDescent="0.25">
      <c r="B749" s="39">
        <v>44227.833333333336</v>
      </c>
      <c r="C749" s="39">
        <v>44227.875</v>
      </c>
      <c r="D749" s="38">
        <v>1.7979992408191816</v>
      </c>
      <c r="F749" s="38">
        <f t="shared" si="11"/>
        <v>1</v>
      </c>
    </row>
    <row r="750" spans="2:6" x14ac:dyDescent="0.25">
      <c r="B750" s="39">
        <v>44227.875</v>
      </c>
      <c r="C750" s="39">
        <v>44227.916666666664</v>
      </c>
      <c r="D750" s="38">
        <v>1.7026033994087766</v>
      </c>
      <c r="F750" s="38">
        <f t="shared" si="11"/>
        <v>1</v>
      </c>
    </row>
    <row r="751" spans="2:6" x14ac:dyDescent="0.25">
      <c r="B751" s="39">
        <v>44227.916666666664</v>
      </c>
      <c r="C751" s="39">
        <v>44227.958333333336</v>
      </c>
      <c r="D751" s="38">
        <v>1.5725106503355724</v>
      </c>
      <c r="F751" s="38">
        <f t="shared" si="11"/>
        <v>1</v>
      </c>
    </row>
    <row r="752" spans="2:6" x14ac:dyDescent="0.25">
      <c r="B752" s="39">
        <v>44227.958333333336</v>
      </c>
      <c r="C752" s="39">
        <v>44228</v>
      </c>
      <c r="D752" s="38">
        <v>1.383354535059526</v>
      </c>
      <c r="F752" s="38">
        <f t="shared" si="11"/>
        <v>1</v>
      </c>
    </row>
    <row r="753" spans="2:6" x14ac:dyDescent="0.25">
      <c r="B753" s="39">
        <v>44228</v>
      </c>
      <c r="C753" s="39">
        <v>44228.041666666664</v>
      </c>
      <c r="D753" s="38">
        <v>1.2574991031066105</v>
      </c>
      <c r="F753" s="38">
        <f t="shared" si="11"/>
        <v>2</v>
      </c>
    </row>
    <row r="754" spans="2:6" x14ac:dyDescent="0.25">
      <c r="B754" s="39">
        <v>44228.041666666664</v>
      </c>
      <c r="C754" s="39">
        <v>44228.083333333336</v>
      </c>
      <c r="D754" s="38">
        <v>1.2714802008535044</v>
      </c>
      <c r="F754" s="38">
        <f t="shared" si="11"/>
        <v>2</v>
      </c>
    </row>
    <row r="755" spans="2:6" x14ac:dyDescent="0.25">
      <c r="B755" s="39">
        <v>44228.083333333336</v>
      </c>
      <c r="C755" s="39">
        <v>44228.125</v>
      </c>
      <c r="D755" s="38">
        <v>1.259761338810049</v>
      </c>
      <c r="F755" s="38">
        <f t="shared" si="11"/>
        <v>2</v>
      </c>
    </row>
    <row r="756" spans="2:6" x14ac:dyDescent="0.25">
      <c r="B756" s="39">
        <v>44228.125</v>
      </c>
      <c r="C756" s="39">
        <v>44228.166666666664</v>
      </c>
      <c r="D756" s="38">
        <v>1.3287883368381781</v>
      </c>
      <c r="F756" s="38">
        <f t="shared" si="11"/>
        <v>2</v>
      </c>
    </row>
    <row r="757" spans="2:6" x14ac:dyDescent="0.25">
      <c r="B757" s="39">
        <v>44228.166666666664</v>
      </c>
      <c r="C757" s="39">
        <v>44228.208333333336</v>
      </c>
      <c r="D757" s="38">
        <v>1.3881803703513167</v>
      </c>
      <c r="F757" s="38">
        <f t="shared" si="11"/>
        <v>2</v>
      </c>
    </row>
    <row r="758" spans="2:6" x14ac:dyDescent="0.25">
      <c r="B758" s="39">
        <v>44228.208333333336</v>
      </c>
      <c r="C758" s="39">
        <v>44228.25</v>
      </c>
      <c r="D758" s="38">
        <v>1.4633332597450082</v>
      </c>
      <c r="F758" s="38">
        <f t="shared" si="11"/>
        <v>2</v>
      </c>
    </row>
    <row r="759" spans="2:6" x14ac:dyDescent="0.25">
      <c r="B759" s="39">
        <v>44228.25</v>
      </c>
      <c r="C759" s="39">
        <v>44228.291666666664</v>
      </c>
      <c r="D759" s="38">
        <v>1.691613143053337</v>
      </c>
      <c r="F759" s="38">
        <f t="shared" si="11"/>
        <v>2</v>
      </c>
    </row>
    <row r="760" spans="2:6" x14ac:dyDescent="0.25">
      <c r="B760" s="39">
        <v>44228.291666666664</v>
      </c>
      <c r="C760" s="39">
        <v>44228.333333333336</v>
      </c>
      <c r="D760" s="38">
        <v>1.8288036310638132</v>
      </c>
      <c r="F760" s="38">
        <f t="shared" si="11"/>
        <v>2</v>
      </c>
    </row>
    <row r="761" spans="2:6" x14ac:dyDescent="0.25">
      <c r="B761" s="39">
        <v>44228.333333333336</v>
      </c>
      <c r="C761" s="39">
        <v>44228.375</v>
      </c>
      <c r="D761" s="38">
        <v>1.8337001339854804</v>
      </c>
      <c r="F761" s="38">
        <f t="shared" si="11"/>
        <v>2</v>
      </c>
    </row>
    <row r="762" spans="2:6" x14ac:dyDescent="0.25">
      <c r="B762" s="39">
        <v>44228.375</v>
      </c>
      <c r="C762" s="39">
        <v>44228.416666666664</v>
      </c>
      <c r="D762" s="38">
        <v>1.7963516818621339</v>
      </c>
      <c r="F762" s="38">
        <f t="shared" si="11"/>
        <v>2</v>
      </c>
    </row>
    <row r="763" spans="2:6" x14ac:dyDescent="0.25">
      <c r="B763" s="39">
        <v>44228.416666666664</v>
      </c>
      <c r="C763" s="39">
        <v>44228.458333333336</v>
      </c>
      <c r="D763" s="38">
        <v>1.7379052787395208</v>
      </c>
      <c r="F763" s="38">
        <f t="shared" si="11"/>
        <v>2</v>
      </c>
    </row>
    <row r="764" spans="2:6" x14ac:dyDescent="0.25">
      <c r="B764" s="39">
        <v>44228.458333333336</v>
      </c>
      <c r="C764" s="39">
        <v>44228.5</v>
      </c>
      <c r="D764" s="38">
        <v>1.6863196318335956</v>
      </c>
      <c r="F764" s="38">
        <f t="shared" si="11"/>
        <v>2</v>
      </c>
    </row>
    <row r="765" spans="2:6" x14ac:dyDescent="0.25">
      <c r="B765" s="39">
        <v>44228.5</v>
      </c>
      <c r="C765" s="39">
        <v>44228.541666666664</v>
      </c>
      <c r="D765" s="38">
        <v>1.5724513970032006</v>
      </c>
      <c r="F765" s="38">
        <f t="shared" si="11"/>
        <v>2</v>
      </c>
    </row>
    <row r="766" spans="2:6" x14ac:dyDescent="0.25">
      <c r="B766" s="39">
        <v>44228.541666666664</v>
      </c>
      <c r="C766" s="39">
        <v>44228.583333333336</v>
      </c>
      <c r="D766" s="38">
        <v>1.4802548110275822</v>
      </c>
      <c r="F766" s="38">
        <f t="shared" si="11"/>
        <v>2</v>
      </c>
    </row>
    <row r="767" spans="2:6" x14ac:dyDescent="0.25">
      <c r="B767" s="39">
        <v>44228.583333333336</v>
      </c>
      <c r="C767" s="39">
        <v>44228.625</v>
      </c>
      <c r="D767" s="38">
        <v>1.4993300102727458</v>
      </c>
      <c r="F767" s="38">
        <f t="shared" si="11"/>
        <v>2</v>
      </c>
    </row>
    <row r="768" spans="2:6" x14ac:dyDescent="0.25">
      <c r="B768" s="39">
        <v>44228.625</v>
      </c>
      <c r="C768" s="39">
        <v>44228.666666666664</v>
      </c>
      <c r="D768" s="38">
        <v>1.4836613018713669</v>
      </c>
      <c r="F768" s="38">
        <f t="shared" si="11"/>
        <v>2</v>
      </c>
    </row>
    <row r="769" spans="2:6" x14ac:dyDescent="0.25">
      <c r="B769" s="39">
        <v>44228.666666666664</v>
      </c>
      <c r="C769" s="39">
        <v>44228.708333333336</v>
      </c>
      <c r="D769" s="38">
        <v>1.6071746026358118</v>
      </c>
      <c r="F769" s="38">
        <f t="shared" si="11"/>
        <v>2</v>
      </c>
    </row>
    <row r="770" spans="2:6" x14ac:dyDescent="0.25">
      <c r="B770" s="39">
        <v>44228.708333333336</v>
      </c>
      <c r="C770" s="39">
        <v>44228.75</v>
      </c>
      <c r="D770" s="38">
        <v>1.7513813279506789</v>
      </c>
      <c r="F770" s="38">
        <f t="shared" si="11"/>
        <v>2</v>
      </c>
    </row>
    <row r="771" spans="2:6" x14ac:dyDescent="0.25">
      <c r="B771" s="39">
        <v>44228.75</v>
      </c>
      <c r="C771" s="39">
        <v>44228.791666666664</v>
      </c>
      <c r="D771" s="38">
        <v>1.91293661755299</v>
      </c>
      <c r="F771" s="38">
        <f t="shared" si="11"/>
        <v>2</v>
      </c>
    </row>
    <row r="772" spans="2:6" x14ac:dyDescent="0.25">
      <c r="B772" s="39">
        <v>44228.791666666664</v>
      </c>
      <c r="C772" s="39">
        <v>44228.833333333336</v>
      </c>
      <c r="D772" s="38">
        <v>1.8749110918628424</v>
      </c>
      <c r="F772" s="38">
        <f t="shared" si="11"/>
        <v>2</v>
      </c>
    </row>
    <row r="773" spans="2:6" x14ac:dyDescent="0.25">
      <c r="B773" s="39">
        <v>44228.833333333336</v>
      </c>
      <c r="C773" s="39">
        <v>44228.875</v>
      </c>
      <c r="D773" s="38">
        <v>1.8050930061497474</v>
      </c>
      <c r="F773" s="38">
        <f t="shared" si="11"/>
        <v>2</v>
      </c>
    </row>
    <row r="774" spans="2:6" x14ac:dyDescent="0.25">
      <c r="B774" s="39">
        <v>44228.875</v>
      </c>
      <c r="C774" s="39">
        <v>44228.916666666664</v>
      </c>
      <c r="D774" s="38">
        <v>1.6372210410602623</v>
      </c>
      <c r="F774" s="38">
        <f t="shared" si="11"/>
        <v>2</v>
      </c>
    </row>
    <row r="775" spans="2:6" x14ac:dyDescent="0.25">
      <c r="B775" s="39">
        <v>44228.916666666664</v>
      </c>
      <c r="C775" s="39">
        <v>44228.958333333336</v>
      </c>
      <c r="D775" s="38">
        <v>1.4845967006563863</v>
      </c>
      <c r="F775" s="38">
        <f t="shared" si="11"/>
        <v>2</v>
      </c>
    </row>
    <row r="776" spans="2:6" x14ac:dyDescent="0.25">
      <c r="B776" s="39">
        <v>44228.958333333336</v>
      </c>
      <c r="C776" s="39">
        <v>44229</v>
      </c>
      <c r="D776" s="38">
        <v>1.2904248339027635</v>
      </c>
      <c r="F776" s="38">
        <f t="shared" si="11"/>
        <v>2</v>
      </c>
    </row>
    <row r="777" spans="2:6" x14ac:dyDescent="0.25">
      <c r="B777" s="39">
        <v>44229</v>
      </c>
      <c r="C777" s="39">
        <v>44229.041666666664</v>
      </c>
      <c r="D777" s="38">
        <v>1.2195424861519846</v>
      </c>
      <c r="F777" s="38">
        <f t="shared" si="11"/>
        <v>2</v>
      </c>
    </row>
    <row r="778" spans="2:6" x14ac:dyDescent="0.25">
      <c r="B778" s="39">
        <v>44229.041666666664</v>
      </c>
      <c r="C778" s="39">
        <v>44229.083333333336</v>
      </c>
      <c r="D778" s="38">
        <v>1.2152593673727514</v>
      </c>
      <c r="F778" s="38">
        <f t="shared" ref="F778:F841" si="12">+MONTH(B778)</f>
        <v>2</v>
      </c>
    </row>
    <row r="779" spans="2:6" x14ac:dyDescent="0.25">
      <c r="B779" s="39">
        <v>44229.083333333336</v>
      </c>
      <c r="C779" s="39">
        <v>44229.125</v>
      </c>
      <c r="D779" s="38">
        <v>1.2030608978406696</v>
      </c>
      <c r="F779" s="38">
        <f t="shared" si="12"/>
        <v>2</v>
      </c>
    </row>
    <row r="780" spans="2:6" x14ac:dyDescent="0.25">
      <c r="B780" s="39">
        <v>44229.125</v>
      </c>
      <c r="C780" s="39">
        <v>44229.166666666664</v>
      </c>
      <c r="D780" s="38">
        <v>1.2044790627332738</v>
      </c>
      <c r="F780" s="38">
        <f t="shared" si="12"/>
        <v>2</v>
      </c>
    </row>
    <row r="781" spans="2:6" x14ac:dyDescent="0.25">
      <c r="B781" s="39">
        <v>44229.166666666664</v>
      </c>
      <c r="C781" s="39">
        <v>44229.208333333336</v>
      </c>
      <c r="D781" s="38">
        <v>1.2558570796948521</v>
      </c>
      <c r="F781" s="38">
        <f t="shared" si="12"/>
        <v>2</v>
      </c>
    </row>
    <row r="782" spans="2:6" x14ac:dyDescent="0.25">
      <c r="B782" s="39">
        <v>44229.208333333336</v>
      </c>
      <c r="C782" s="39">
        <v>44229.25</v>
      </c>
      <c r="D782" s="38">
        <v>1.3729971236472358</v>
      </c>
      <c r="F782" s="38">
        <f t="shared" si="12"/>
        <v>2</v>
      </c>
    </row>
    <row r="783" spans="2:6" x14ac:dyDescent="0.25">
      <c r="B783" s="39">
        <v>44229.25</v>
      </c>
      <c r="C783" s="39">
        <v>44229.291666666664</v>
      </c>
      <c r="D783" s="38">
        <v>1.5781151936826403</v>
      </c>
      <c r="F783" s="38">
        <f t="shared" si="12"/>
        <v>2</v>
      </c>
    </row>
    <row r="784" spans="2:6" x14ac:dyDescent="0.25">
      <c r="B784" s="39">
        <v>44229.291666666664</v>
      </c>
      <c r="C784" s="39">
        <v>44229.333333333336</v>
      </c>
      <c r="D784" s="38">
        <v>1.7435440778794409</v>
      </c>
      <c r="F784" s="38">
        <f t="shared" si="12"/>
        <v>2</v>
      </c>
    </row>
    <row r="785" spans="2:6" x14ac:dyDescent="0.25">
      <c r="B785" s="39">
        <v>44229.333333333336</v>
      </c>
      <c r="C785" s="39">
        <v>44229.375</v>
      </c>
      <c r="D785" s="38">
        <v>1.688681955168793</v>
      </c>
      <c r="F785" s="38">
        <f t="shared" si="12"/>
        <v>2</v>
      </c>
    </row>
    <row r="786" spans="2:6" x14ac:dyDescent="0.25">
      <c r="B786" s="39">
        <v>44229.375</v>
      </c>
      <c r="C786" s="39">
        <v>44229.416666666664</v>
      </c>
      <c r="D786" s="38">
        <v>1.5926339282021185</v>
      </c>
      <c r="F786" s="38">
        <f t="shared" si="12"/>
        <v>2</v>
      </c>
    </row>
    <row r="787" spans="2:6" x14ac:dyDescent="0.25">
      <c r="B787" s="39">
        <v>44229.416666666664</v>
      </c>
      <c r="C787" s="39">
        <v>44229.458333333336</v>
      </c>
      <c r="D787" s="38">
        <v>1.5541536532838454</v>
      </c>
      <c r="F787" s="38">
        <f t="shared" si="12"/>
        <v>2</v>
      </c>
    </row>
    <row r="788" spans="2:6" x14ac:dyDescent="0.25">
      <c r="B788" s="39">
        <v>44229.458333333336</v>
      </c>
      <c r="C788" s="39">
        <v>44229.5</v>
      </c>
      <c r="D788" s="38">
        <v>1.550761412833348</v>
      </c>
      <c r="F788" s="38">
        <f t="shared" si="12"/>
        <v>2</v>
      </c>
    </row>
    <row r="789" spans="2:6" x14ac:dyDescent="0.25">
      <c r="B789" s="39">
        <v>44229.5</v>
      </c>
      <c r="C789" s="39">
        <v>44229.541666666664</v>
      </c>
      <c r="D789" s="38">
        <v>1.4798671737369589</v>
      </c>
      <c r="F789" s="38">
        <f t="shared" si="12"/>
        <v>2</v>
      </c>
    </row>
    <row r="790" spans="2:6" x14ac:dyDescent="0.25">
      <c r="B790" s="39">
        <v>44229.541666666664</v>
      </c>
      <c r="C790" s="39">
        <v>44229.583333333336</v>
      </c>
      <c r="D790" s="38">
        <v>1.3290123352039813</v>
      </c>
      <c r="F790" s="38">
        <f t="shared" si="12"/>
        <v>2</v>
      </c>
    </row>
    <row r="791" spans="2:6" x14ac:dyDescent="0.25">
      <c r="B791" s="39">
        <v>44229.583333333336</v>
      </c>
      <c r="C791" s="39">
        <v>44229.625</v>
      </c>
      <c r="D791" s="38">
        <v>1.286461560720797</v>
      </c>
      <c r="F791" s="38">
        <f t="shared" si="12"/>
        <v>2</v>
      </c>
    </row>
    <row r="792" spans="2:6" x14ac:dyDescent="0.25">
      <c r="B792" s="39">
        <v>44229.625</v>
      </c>
      <c r="C792" s="39">
        <v>44229.666666666664</v>
      </c>
      <c r="D792" s="38">
        <v>1.3403069366771125</v>
      </c>
      <c r="F792" s="38">
        <f t="shared" si="12"/>
        <v>2</v>
      </c>
    </row>
    <row r="793" spans="2:6" x14ac:dyDescent="0.25">
      <c r="B793" s="39">
        <v>44229.666666666664</v>
      </c>
      <c r="C793" s="39">
        <v>44229.708333333336</v>
      </c>
      <c r="D793" s="38">
        <v>1.4149098048863558</v>
      </c>
      <c r="F793" s="38">
        <f t="shared" si="12"/>
        <v>2</v>
      </c>
    </row>
    <row r="794" spans="2:6" x14ac:dyDescent="0.25">
      <c r="B794" s="39">
        <v>44229.708333333336</v>
      </c>
      <c r="C794" s="39">
        <v>44229.75</v>
      </c>
      <c r="D794" s="38">
        <v>1.5841024077364365</v>
      </c>
      <c r="F794" s="38">
        <f t="shared" si="12"/>
        <v>2</v>
      </c>
    </row>
    <row r="795" spans="2:6" x14ac:dyDescent="0.25">
      <c r="B795" s="39">
        <v>44229.75</v>
      </c>
      <c r="C795" s="39">
        <v>44229.791666666664</v>
      </c>
      <c r="D795" s="38">
        <v>1.7399500085909008</v>
      </c>
      <c r="F795" s="38">
        <f t="shared" si="12"/>
        <v>2</v>
      </c>
    </row>
    <row r="796" spans="2:6" x14ac:dyDescent="0.25">
      <c r="B796" s="39">
        <v>44229.791666666664</v>
      </c>
      <c r="C796" s="39">
        <v>44229.833333333336</v>
      </c>
      <c r="D796" s="38">
        <v>1.7110455544124263</v>
      </c>
      <c r="F796" s="38">
        <f t="shared" si="12"/>
        <v>2</v>
      </c>
    </row>
    <row r="797" spans="2:6" x14ac:dyDescent="0.25">
      <c r="B797" s="39">
        <v>44229.833333333336</v>
      </c>
      <c r="C797" s="39">
        <v>44229.875</v>
      </c>
      <c r="D797" s="38">
        <v>1.6988883305060574</v>
      </c>
      <c r="F797" s="38">
        <f t="shared" si="12"/>
        <v>2</v>
      </c>
    </row>
    <row r="798" spans="2:6" x14ac:dyDescent="0.25">
      <c r="B798" s="39">
        <v>44229.875</v>
      </c>
      <c r="C798" s="39">
        <v>44229.916666666664</v>
      </c>
      <c r="D798" s="38">
        <v>1.5288161305382157</v>
      </c>
      <c r="F798" s="38">
        <f t="shared" si="12"/>
        <v>2</v>
      </c>
    </row>
    <row r="799" spans="2:6" x14ac:dyDescent="0.25">
      <c r="B799" s="39">
        <v>44229.916666666664</v>
      </c>
      <c r="C799" s="39">
        <v>44229.958333333336</v>
      </c>
      <c r="D799" s="38">
        <v>1.3418023537077404</v>
      </c>
      <c r="F799" s="38">
        <f t="shared" si="12"/>
        <v>2</v>
      </c>
    </row>
    <row r="800" spans="2:6" x14ac:dyDescent="0.25">
      <c r="B800" s="39">
        <v>44229.958333333336</v>
      </c>
      <c r="C800" s="39">
        <v>44230</v>
      </c>
      <c r="D800" s="38">
        <v>1.2708596762935123</v>
      </c>
      <c r="F800" s="38">
        <f t="shared" si="12"/>
        <v>2</v>
      </c>
    </row>
    <row r="801" spans="2:6" x14ac:dyDescent="0.25">
      <c r="B801" s="39">
        <v>44230</v>
      </c>
      <c r="C801" s="39">
        <v>44230.041666666664</v>
      </c>
      <c r="D801" s="38">
        <v>1.1175721920448818</v>
      </c>
      <c r="F801" s="38">
        <f t="shared" si="12"/>
        <v>2</v>
      </c>
    </row>
    <row r="802" spans="2:6" x14ac:dyDescent="0.25">
      <c r="B802" s="39">
        <v>44230.041666666664</v>
      </c>
      <c r="C802" s="39">
        <v>44230.083333333336</v>
      </c>
      <c r="D802" s="38">
        <v>1.1394742395295523</v>
      </c>
      <c r="F802" s="38">
        <f t="shared" si="12"/>
        <v>2</v>
      </c>
    </row>
    <row r="803" spans="2:6" x14ac:dyDescent="0.25">
      <c r="B803" s="39">
        <v>44230.083333333336</v>
      </c>
      <c r="C803" s="39">
        <v>44230.125</v>
      </c>
      <c r="D803" s="38">
        <v>1.1623645192210486</v>
      </c>
      <c r="F803" s="38">
        <f t="shared" si="12"/>
        <v>2</v>
      </c>
    </row>
    <row r="804" spans="2:6" x14ac:dyDescent="0.25">
      <c r="B804" s="39">
        <v>44230.125</v>
      </c>
      <c r="C804" s="39">
        <v>44230.166666666664</v>
      </c>
      <c r="D804" s="38">
        <v>1.1474781954503097</v>
      </c>
      <c r="F804" s="38">
        <f t="shared" si="12"/>
        <v>2</v>
      </c>
    </row>
    <row r="805" spans="2:6" x14ac:dyDescent="0.25">
      <c r="B805" s="39">
        <v>44230.166666666664</v>
      </c>
      <c r="C805" s="39">
        <v>44230.208333333336</v>
      </c>
      <c r="D805" s="38">
        <v>1.2368167657265279</v>
      </c>
      <c r="F805" s="38">
        <f t="shared" si="12"/>
        <v>2</v>
      </c>
    </row>
    <row r="806" spans="2:6" x14ac:dyDescent="0.25">
      <c r="B806" s="39">
        <v>44230.208333333336</v>
      </c>
      <c r="C806" s="39">
        <v>44230.25</v>
      </c>
      <c r="D806" s="38">
        <v>1.3400586134411721</v>
      </c>
      <c r="F806" s="38">
        <f t="shared" si="12"/>
        <v>2</v>
      </c>
    </row>
    <row r="807" spans="2:6" x14ac:dyDescent="0.25">
      <c r="B807" s="39">
        <v>44230.25</v>
      </c>
      <c r="C807" s="39">
        <v>44230.291666666664</v>
      </c>
      <c r="D807" s="38">
        <v>1.6152618912055683</v>
      </c>
      <c r="F807" s="38">
        <f t="shared" si="12"/>
        <v>2</v>
      </c>
    </row>
    <row r="808" spans="2:6" x14ac:dyDescent="0.25">
      <c r="B808" s="39">
        <v>44230.291666666664</v>
      </c>
      <c r="C808" s="39">
        <v>44230.333333333336</v>
      </c>
      <c r="D808" s="38">
        <v>1.7477369325727248</v>
      </c>
      <c r="F808" s="38">
        <f t="shared" si="12"/>
        <v>2</v>
      </c>
    </row>
    <row r="809" spans="2:6" x14ac:dyDescent="0.25">
      <c r="B809" s="39">
        <v>44230.333333333336</v>
      </c>
      <c r="C809" s="39">
        <v>44230.375</v>
      </c>
      <c r="D809" s="38">
        <v>1.7311490342002784</v>
      </c>
      <c r="F809" s="38">
        <f t="shared" si="12"/>
        <v>2</v>
      </c>
    </row>
    <row r="810" spans="2:6" x14ac:dyDescent="0.25">
      <c r="B810" s="39">
        <v>44230.375</v>
      </c>
      <c r="C810" s="39">
        <v>44230.416666666664</v>
      </c>
      <c r="D810" s="38">
        <v>1.6993711745100488</v>
      </c>
      <c r="F810" s="38">
        <f t="shared" si="12"/>
        <v>2</v>
      </c>
    </row>
    <row r="811" spans="2:6" x14ac:dyDescent="0.25">
      <c r="B811" s="39">
        <v>44230.416666666664</v>
      </c>
      <c r="C811" s="39">
        <v>44230.458333333336</v>
      </c>
      <c r="D811" s="38">
        <v>1.6365175475581548</v>
      </c>
      <c r="F811" s="38">
        <f t="shared" si="12"/>
        <v>2</v>
      </c>
    </row>
    <row r="812" spans="2:6" x14ac:dyDescent="0.25">
      <c r="B812" s="39">
        <v>44230.458333333336</v>
      </c>
      <c r="C812" s="39">
        <v>44230.5</v>
      </c>
      <c r="D812" s="38">
        <v>1.5688193427800992</v>
      </c>
      <c r="F812" s="38">
        <f t="shared" si="12"/>
        <v>2</v>
      </c>
    </row>
    <row r="813" spans="2:6" x14ac:dyDescent="0.25">
      <c r="B813" s="39">
        <v>44230.5</v>
      </c>
      <c r="C813" s="39">
        <v>44230.541666666664</v>
      </c>
      <c r="D813" s="38">
        <v>1.5190112222363865</v>
      </c>
      <c r="F813" s="38">
        <f t="shared" si="12"/>
        <v>2</v>
      </c>
    </row>
    <row r="814" spans="2:6" x14ac:dyDescent="0.25">
      <c r="B814" s="39">
        <v>44230.541666666664</v>
      </c>
      <c r="C814" s="39">
        <v>44230.583333333336</v>
      </c>
      <c r="D814" s="38">
        <v>1.547006439382449</v>
      </c>
      <c r="F814" s="38">
        <f t="shared" si="12"/>
        <v>2</v>
      </c>
    </row>
    <row r="815" spans="2:6" x14ac:dyDescent="0.25">
      <c r="B815" s="39">
        <v>44230.583333333336</v>
      </c>
      <c r="C815" s="39">
        <v>44230.625</v>
      </c>
      <c r="D815" s="38">
        <v>1.5461587576962863</v>
      </c>
      <c r="F815" s="38">
        <f t="shared" si="12"/>
        <v>2</v>
      </c>
    </row>
    <row r="816" spans="2:6" x14ac:dyDescent="0.25">
      <c r="B816" s="39">
        <v>44230.625</v>
      </c>
      <c r="C816" s="39">
        <v>44230.666666666664</v>
      </c>
      <c r="D816" s="38">
        <v>1.5180039039464326</v>
      </c>
      <c r="F816" s="38">
        <f t="shared" si="12"/>
        <v>2</v>
      </c>
    </row>
    <row r="817" spans="2:6" x14ac:dyDescent="0.25">
      <c r="B817" s="39">
        <v>44230.666666666664</v>
      </c>
      <c r="C817" s="39">
        <v>44230.708333333336</v>
      </c>
      <c r="D817" s="38">
        <v>1.6074877583554537</v>
      </c>
      <c r="F817" s="38">
        <f t="shared" si="12"/>
        <v>2</v>
      </c>
    </row>
    <row r="818" spans="2:6" x14ac:dyDescent="0.25">
      <c r="B818" s="39">
        <v>44230.708333333336</v>
      </c>
      <c r="C818" s="39">
        <v>44230.75</v>
      </c>
      <c r="D818" s="38">
        <v>1.7709961029236416</v>
      </c>
      <c r="F818" s="38">
        <f t="shared" si="12"/>
        <v>2</v>
      </c>
    </row>
    <row r="819" spans="2:6" x14ac:dyDescent="0.25">
      <c r="B819" s="39">
        <v>44230.75</v>
      </c>
      <c r="C819" s="39">
        <v>44230.791666666664</v>
      </c>
      <c r="D819" s="38">
        <v>1.9499677722242768</v>
      </c>
      <c r="F819" s="38">
        <f t="shared" si="12"/>
        <v>2</v>
      </c>
    </row>
    <row r="820" spans="2:6" x14ac:dyDescent="0.25">
      <c r="B820" s="39">
        <v>44230.791666666664</v>
      </c>
      <c r="C820" s="39">
        <v>44230.833333333336</v>
      </c>
      <c r="D820" s="38">
        <v>1.8864243449266596</v>
      </c>
      <c r="F820" s="38">
        <f t="shared" si="12"/>
        <v>2</v>
      </c>
    </row>
    <row r="821" spans="2:6" x14ac:dyDescent="0.25">
      <c r="B821" s="39">
        <v>44230.833333333336</v>
      </c>
      <c r="C821" s="39">
        <v>44230.875</v>
      </c>
      <c r="D821" s="38">
        <v>1.9553731797003204</v>
      </c>
      <c r="F821" s="38">
        <f t="shared" si="12"/>
        <v>2</v>
      </c>
    </row>
    <row r="822" spans="2:6" x14ac:dyDescent="0.25">
      <c r="B822" s="39">
        <v>44230.875</v>
      </c>
      <c r="C822" s="39">
        <v>44230.916666666664</v>
      </c>
      <c r="D822" s="38">
        <v>1.8589731568601706</v>
      </c>
      <c r="F822" s="38">
        <f t="shared" si="12"/>
        <v>2</v>
      </c>
    </row>
    <row r="823" spans="2:6" x14ac:dyDescent="0.25">
      <c r="B823" s="39">
        <v>44230.916666666664</v>
      </c>
      <c r="C823" s="39">
        <v>44230.958333333336</v>
      </c>
      <c r="D823" s="38">
        <v>1.5673365355864912</v>
      </c>
      <c r="F823" s="38">
        <f t="shared" si="12"/>
        <v>2</v>
      </c>
    </row>
    <row r="824" spans="2:6" x14ac:dyDescent="0.25">
      <c r="B824" s="39">
        <v>44230.958333333336</v>
      </c>
      <c r="C824" s="39">
        <v>44231</v>
      </c>
      <c r="D824" s="38">
        <v>1.4704852327682758</v>
      </c>
      <c r="F824" s="38">
        <f t="shared" si="12"/>
        <v>2</v>
      </c>
    </row>
    <row r="825" spans="2:6" x14ac:dyDescent="0.25">
      <c r="B825" s="39">
        <v>44231</v>
      </c>
      <c r="C825" s="39">
        <v>44231.041666666664</v>
      </c>
      <c r="D825" s="38">
        <v>1.3995359867455641</v>
      </c>
      <c r="F825" s="38">
        <f t="shared" si="12"/>
        <v>2</v>
      </c>
    </row>
    <row r="826" spans="2:6" x14ac:dyDescent="0.25">
      <c r="B826" s="39">
        <v>44231.041666666664</v>
      </c>
      <c r="C826" s="39">
        <v>44231.083333333336</v>
      </c>
      <c r="D826" s="38">
        <v>1.4293339647282177</v>
      </c>
      <c r="F826" s="38">
        <f t="shared" si="12"/>
        <v>2</v>
      </c>
    </row>
    <row r="827" spans="2:6" x14ac:dyDescent="0.25">
      <c r="B827" s="39">
        <v>44231.083333333336</v>
      </c>
      <c r="C827" s="39">
        <v>44231.125</v>
      </c>
      <c r="D827" s="38">
        <v>1.4198744451320704</v>
      </c>
      <c r="F827" s="38">
        <f t="shared" si="12"/>
        <v>2</v>
      </c>
    </row>
    <row r="828" spans="2:6" x14ac:dyDescent="0.25">
      <c r="B828" s="39">
        <v>44231.125</v>
      </c>
      <c r="C828" s="39">
        <v>44231.166666666664</v>
      </c>
      <c r="D828" s="38">
        <v>1.4192927205932293</v>
      </c>
      <c r="F828" s="38">
        <f t="shared" si="12"/>
        <v>2</v>
      </c>
    </row>
    <row r="829" spans="2:6" x14ac:dyDescent="0.25">
      <c r="B829" s="39">
        <v>44231.166666666664</v>
      </c>
      <c r="C829" s="39">
        <v>44231.208333333336</v>
      </c>
      <c r="D829" s="38">
        <v>1.4819040410602358</v>
      </c>
      <c r="F829" s="38">
        <f t="shared" si="12"/>
        <v>2</v>
      </c>
    </row>
    <row r="830" spans="2:6" x14ac:dyDescent="0.25">
      <c r="B830" s="39">
        <v>44231.208333333336</v>
      </c>
      <c r="C830" s="39">
        <v>44231.25</v>
      </c>
      <c r="D830" s="38">
        <v>1.6453904736518832</v>
      </c>
      <c r="F830" s="38">
        <f t="shared" si="12"/>
        <v>2</v>
      </c>
    </row>
    <row r="831" spans="2:6" x14ac:dyDescent="0.25">
      <c r="B831" s="39">
        <v>44231.25</v>
      </c>
      <c r="C831" s="39">
        <v>44231.291666666664</v>
      </c>
      <c r="D831" s="38">
        <v>1.8433177801349618</v>
      </c>
      <c r="F831" s="38">
        <f t="shared" si="12"/>
        <v>2</v>
      </c>
    </row>
    <row r="832" spans="2:6" x14ac:dyDescent="0.25">
      <c r="B832" s="39">
        <v>44231.291666666664</v>
      </c>
      <c r="C832" s="39">
        <v>44231.333333333336</v>
      </c>
      <c r="D832" s="38">
        <v>1.9815493987406327</v>
      </c>
      <c r="F832" s="38">
        <f t="shared" si="12"/>
        <v>2</v>
      </c>
    </row>
    <row r="833" spans="2:6" x14ac:dyDescent="0.25">
      <c r="B833" s="39">
        <v>44231.333333333336</v>
      </c>
      <c r="C833" s="39">
        <v>44231.375</v>
      </c>
      <c r="D833" s="38">
        <v>1.9637014152196823</v>
      </c>
      <c r="F833" s="38">
        <f t="shared" si="12"/>
        <v>2</v>
      </c>
    </row>
    <row r="834" spans="2:6" x14ac:dyDescent="0.25">
      <c r="B834" s="39">
        <v>44231.375</v>
      </c>
      <c r="C834" s="39">
        <v>44231.416666666664</v>
      </c>
      <c r="D834" s="38">
        <v>1.8889847788055221</v>
      </c>
      <c r="F834" s="38">
        <f t="shared" si="12"/>
        <v>2</v>
      </c>
    </row>
    <row r="835" spans="2:6" x14ac:dyDescent="0.25">
      <c r="B835" s="39">
        <v>44231.416666666664</v>
      </c>
      <c r="C835" s="39">
        <v>44231.458333333336</v>
      </c>
      <c r="D835" s="38">
        <v>1.8371978291436841</v>
      </c>
      <c r="F835" s="38">
        <f t="shared" si="12"/>
        <v>2</v>
      </c>
    </row>
    <row r="836" spans="2:6" x14ac:dyDescent="0.25">
      <c r="B836" s="39">
        <v>44231.458333333336</v>
      </c>
      <c r="C836" s="39">
        <v>44231.5</v>
      </c>
      <c r="D836" s="38">
        <v>1.6392029037493854</v>
      </c>
      <c r="F836" s="38">
        <f t="shared" si="12"/>
        <v>2</v>
      </c>
    </row>
    <row r="837" spans="2:6" x14ac:dyDescent="0.25">
      <c r="B837" s="39">
        <v>44231.5</v>
      </c>
      <c r="C837" s="39">
        <v>44231.541666666664</v>
      </c>
      <c r="D837" s="38">
        <v>1.5835137393702408</v>
      </c>
      <c r="F837" s="38">
        <f t="shared" si="12"/>
        <v>2</v>
      </c>
    </row>
    <row r="838" spans="2:6" x14ac:dyDescent="0.25">
      <c r="B838" s="39">
        <v>44231.541666666664</v>
      </c>
      <c r="C838" s="39">
        <v>44231.583333333336</v>
      </c>
      <c r="D838" s="38">
        <v>1.4904534888367105</v>
      </c>
      <c r="F838" s="38">
        <f t="shared" si="12"/>
        <v>2</v>
      </c>
    </row>
    <row r="839" spans="2:6" x14ac:dyDescent="0.25">
      <c r="B839" s="39">
        <v>44231.583333333336</v>
      </c>
      <c r="C839" s="39">
        <v>44231.625</v>
      </c>
      <c r="D839" s="38">
        <v>1.4775995691706891</v>
      </c>
      <c r="F839" s="38">
        <f t="shared" si="12"/>
        <v>2</v>
      </c>
    </row>
    <row r="840" spans="2:6" x14ac:dyDescent="0.25">
      <c r="B840" s="39">
        <v>44231.625</v>
      </c>
      <c r="C840" s="39">
        <v>44231.666666666664</v>
      </c>
      <c r="D840" s="38">
        <v>1.4969784298549107</v>
      </c>
      <c r="F840" s="38">
        <f t="shared" si="12"/>
        <v>2</v>
      </c>
    </row>
    <row r="841" spans="2:6" x14ac:dyDescent="0.25">
      <c r="B841" s="39">
        <v>44231.666666666664</v>
      </c>
      <c r="C841" s="39">
        <v>44231.708333333336</v>
      </c>
      <c r="D841" s="38">
        <v>1.6464310753739473</v>
      </c>
      <c r="F841" s="38">
        <f t="shared" si="12"/>
        <v>2</v>
      </c>
    </row>
    <row r="842" spans="2:6" x14ac:dyDescent="0.25">
      <c r="B842" s="39">
        <v>44231.708333333336</v>
      </c>
      <c r="C842" s="39">
        <v>44231.75</v>
      </c>
      <c r="D842" s="38">
        <v>1.8268622601329838</v>
      </c>
      <c r="F842" s="38">
        <f t="shared" ref="F842:F905" si="13">+MONTH(B842)</f>
        <v>2</v>
      </c>
    </row>
    <row r="843" spans="2:6" x14ac:dyDescent="0.25">
      <c r="B843" s="39">
        <v>44231.75</v>
      </c>
      <c r="C843" s="39">
        <v>44231.791666666664</v>
      </c>
      <c r="D843" s="38">
        <v>1.9432634431344815</v>
      </c>
      <c r="F843" s="38">
        <f t="shared" si="13"/>
        <v>2</v>
      </c>
    </row>
    <row r="844" spans="2:6" x14ac:dyDescent="0.25">
      <c r="B844" s="39">
        <v>44231.791666666664</v>
      </c>
      <c r="C844" s="39">
        <v>44231.833333333336</v>
      </c>
      <c r="D844" s="38">
        <v>1.97458597363803</v>
      </c>
      <c r="F844" s="38">
        <f t="shared" si="13"/>
        <v>2</v>
      </c>
    </row>
    <row r="845" spans="2:6" x14ac:dyDescent="0.25">
      <c r="B845" s="39">
        <v>44231.833333333336</v>
      </c>
      <c r="C845" s="39">
        <v>44231.875</v>
      </c>
      <c r="D845" s="38">
        <v>1.9312790852667705</v>
      </c>
      <c r="F845" s="38">
        <f t="shared" si="13"/>
        <v>2</v>
      </c>
    </row>
    <row r="846" spans="2:6" x14ac:dyDescent="0.25">
      <c r="B846" s="39">
        <v>44231.875</v>
      </c>
      <c r="C846" s="39">
        <v>44231.916666666664</v>
      </c>
      <c r="D846" s="38">
        <v>1.7352801313941049</v>
      </c>
      <c r="F846" s="38">
        <f t="shared" si="13"/>
        <v>2</v>
      </c>
    </row>
    <row r="847" spans="2:6" x14ac:dyDescent="0.25">
      <c r="B847" s="39">
        <v>44231.916666666664</v>
      </c>
      <c r="C847" s="39">
        <v>44231.958333333336</v>
      </c>
      <c r="D847" s="38">
        <v>1.5629432749911738</v>
      </c>
      <c r="F847" s="38">
        <f t="shared" si="13"/>
        <v>2</v>
      </c>
    </row>
    <row r="848" spans="2:6" x14ac:dyDescent="0.25">
      <c r="B848" s="39">
        <v>44231.958333333336</v>
      </c>
      <c r="C848" s="39">
        <v>44232</v>
      </c>
      <c r="D848" s="38">
        <v>1.4433047015355098</v>
      </c>
      <c r="F848" s="38">
        <f t="shared" si="13"/>
        <v>2</v>
      </c>
    </row>
    <row r="849" spans="2:6" x14ac:dyDescent="0.25">
      <c r="B849" s="39">
        <v>44232</v>
      </c>
      <c r="C849" s="39">
        <v>44232.041666666664</v>
      </c>
      <c r="D849" s="38">
        <v>1.3742827917854321</v>
      </c>
      <c r="F849" s="38">
        <f t="shared" si="13"/>
        <v>2</v>
      </c>
    </row>
    <row r="850" spans="2:6" x14ac:dyDescent="0.25">
      <c r="B850" s="39">
        <v>44232.041666666664</v>
      </c>
      <c r="C850" s="39">
        <v>44232.083333333336</v>
      </c>
      <c r="D850" s="38">
        <v>1.298706191899941</v>
      </c>
      <c r="F850" s="38">
        <f t="shared" si="13"/>
        <v>2</v>
      </c>
    </row>
    <row r="851" spans="2:6" x14ac:dyDescent="0.25">
      <c r="B851" s="39">
        <v>44232.083333333336</v>
      </c>
      <c r="C851" s="39">
        <v>44232.125</v>
      </c>
      <c r="D851" s="38">
        <v>1.2754515049501565</v>
      </c>
      <c r="F851" s="38">
        <f t="shared" si="13"/>
        <v>2</v>
      </c>
    </row>
    <row r="852" spans="2:6" x14ac:dyDescent="0.25">
      <c r="B852" s="39">
        <v>44232.125</v>
      </c>
      <c r="C852" s="39">
        <v>44232.166666666664</v>
      </c>
      <c r="D852" s="38">
        <v>1.3393828965016956</v>
      </c>
      <c r="F852" s="38">
        <f t="shared" si="13"/>
        <v>2</v>
      </c>
    </row>
    <row r="853" spans="2:6" x14ac:dyDescent="0.25">
      <c r="B853" s="39">
        <v>44232.166666666664</v>
      </c>
      <c r="C853" s="39">
        <v>44232.208333333336</v>
      </c>
      <c r="D853" s="38">
        <v>1.3529623221618572</v>
      </c>
      <c r="F853" s="38">
        <f t="shared" si="13"/>
        <v>2</v>
      </c>
    </row>
    <row r="854" spans="2:6" x14ac:dyDescent="0.25">
      <c r="B854" s="39">
        <v>44232.208333333336</v>
      </c>
      <c r="C854" s="39">
        <v>44232.25</v>
      </c>
      <c r="D854" s="38">
        <v>1.387986674590137</v>
      </c>
      <c r="F854" s="38">
        <f t="shared" si="13"/>
        <v>2</v>
      </c>
    </row>
    <row r="855" spans="2:6" x14ac:dyDescent="0.25">
      <c r="B855" s="39">
        <v>44232.25</v>
      </c>
      <c r="C855" s="39">
        <v>44232.291666666664</v>
      </c>
      <c r="D855" s="38">
        <v>1.6160345659468316</v>
      </c>
      <c r="F855" s="38">
        <f t="shared" si="13"/>
        <v>2</v>
      </c>
    </row>
    <row r="856" spans="2:6" x14ac:dyDescent="0.25">
      <c r="B856" s="39">
        <v>44232.291666666664</v>
      </c>
      <c r="C856" s="39">
        <v>44232.333333333336</v>
      </c>
      <c r="D856" s="38">
        <v>1.7213014588629689</v>
      </c>
      <c r="F856" s="38">
        <f t="shared" si="13"/>
        <v>2</v>
      </c>
    </row>
    <row r="857" spans="2:6" x14ac:dyDescent="0.25">
      <c r="B857" s="39">
        <v>44232.333333333336</v>
      </c>
      <c r="C857" s="39">
        <v>44232.375</v>
      </c>
      <c r="D857" s="38">
        <v>1.8028603971811843</v>
      </c>
      <c r="F857" s="38">
        <f t="shared" si="13"/>
        <v>2</v>
      </c>
    </row>
    <row r="858" spans="2:6" x14ac:dyDescent="0.25">
      <c r="B858" s="39">
        <v>44232.375</v>
      </c>
      <c r="C858" s="39">
        <v>44232.416666666664</v>
      </c>
      <c r="D858" s="38">
        <v>1.79241138612521</v>
      </c>
      <c r="F858" s="38">
        <f t="shared" si="13"/>
        <v>2</v>
      </c>
    </row>
    <row r="859" spans="2:6" x14ac:dyDescent="0.25">
      <c r="B859" s="39">
        <v>44232.416666666664</v>
      </c>
      <c r="C859" s="39">
        <v>44232.458333333336</v>
      </c>
      <c r="D859" s="38">
        <v>1.761431086182587</v>
      </c>
      <c r="F859" s="38">
        <f t="shared" si="13"/>
        <v>2</v>
      </c>
    </row>
    <row r="860" spans="2:6" x14ac:dyDescent="0.25">
      <c r="B860" s="39">
        <v>44232.458333333336</v>
      </c>
      <c r="C860" s="39">
        <v>44232.5</v>
      </c>
      <c r="D860" s="38">
        <v>1.6967134521071126</v>
      </c>
      <c r="F860" s="38">
        <f t="shared" si="13"/>
        <v>2</v>
      </c>
    </row>
    <row r="861" spans="2:6" x14ac:dyDescent="0.25">
      <c r="B861" s="39">
        <v>44232.5</v>
      </c>
      <c r="C861" s="39">
        <v>44232.541666666664</v>
      </c>
      <c r="D861" s="38">
        <v>1.6503716691188319</v>
      </c>
      <c r="F861" s="38">
        <f t="shared" si="13"/>
        <v>2</v>
      </c>
    </row>
    <row r="862" spans="2:6" x14ac:dyDescent="0.25">
      <c r="B862" s="39">
        <v>44232.541666666664</v>
      </c>
      <c r="C862" s="39">
        <v>44232.583333333336</v>
      </c>
      <c r="D862" s="38">
        <v>1.5808913428503526</v>
      </c>
      <c r="F862" s="38">
        <f t="shared" si="13"/>
        <v>2</v>
      </c>
    </row>
    <row r="863" spans="2:6" x14ac:dyDescent="0.25">
      <c r="B863" s="39">
        <v>44232.583333333336</v>
      </c>
      <c r="C863" s="39">
        <v>44232.625</v>
      </c>
      <c r="D863" s="38">
        <v>1.5746007221075788</v>
      </c>
      <c r="F863" s="38">
        <f t="shared" si="13"/>
        <v>2</v>
      </c>
    </row>
    <row r="864" spans="2:6" x14ac:dyDescent="0.25">
      <c r="B864" s="39">
        <v>44232.625</v>
      </c>
      <c r="C864" s="39">
        <v>44232.666666666664</v>
      </c>
      <c r="D864" s="38">
        <v>1.4679622990900674</v>
      </c>
      <c r="F864" s="38">
        <f t="shared" si="13"/>
        <v>2</v>
      </c>
    </row>
    <row r="865" spans="2:6" x14ac:dyDescent="0.25">
      <c r="B865" s="39">
        <v>44232.666666666664</v>
      </c>
      <c r="C865" s="39">
        <v>44232.708333333336</v>
      </c>
      <c r="D865" s="38">
        <v>1.4614790255639902</v>
      </c>
      <c r="F865" s="38">
        <f t="shared" si="13"/>
        <v>2</v>
      </c>
    </row>
    <row r="866" spans="2:6" x14ac:dyDescent="0.25">
      <c r="B866" s="39">
        <v>44232.708333333336</v>
      </c>
      <c r="C866" s="39">
        <v>44232.75</v>
      </c>
      <c r="D866" s="38">
        <v>1.6084316863504526</v>
      </c>
      <c r="F866" s="38">
        <f t="shared" si="13"/>
        <v>2</v>
      </c>
    </row>
    <row r="867" spans="2:6" x14ac:dyDescent="0.25">
      <c r="B867" s="39">
        <v>44232.75</v>
      </c>
      <c r="C867" s="39">
        <v>44232.791666666664</v>
      </c>
      <c r="D867" s="38">
        <v>1.7533067566532805</v>
      </c>
      <c r="F867" s="38">
        <f t="shared" si="13"/>
        <v>2</v>
      </c>
    </row>
    <row r="868" spans="2:6" x14ac:dyDescent="0.25">
      <c r="B868" s="39">
        <v>44232.791666666664</v>
      </c>
      <c r="C868" s="39">
        <v>44232.833333333336</v>
      </c>
      <c r="D868" s="38">
        <v>1.7600196133794059</v>
      </c>
      <c r="F868" s="38">
        <f t="shared" si="13"/>
        <v>2</v>
      </c>
    </row>
    <row r="869" spans="2:6" x14ac:dyDescent="0.25">
      <c r="B869" s="39">
        <v>44232.833333333336</v>
      </c>
      <c r="C869" s="39">
        <v>44232.875</v>
      </c>
      <c r="D869" s="38">
        <v>1.7566392274377807</v>
      </c>
      <c r="F869" s="38">
        <f t="shared" si="13"/>
        <v>2</v>
      </c>
    </row>
    <row r="870" spans="2:6" x14ac:dyDescent="0.25">
      <c r="B870" s="39">
        <v>44232.875</v>
      </c>
      <c r="C870" s="39">
        <v>44232.916666666664</v>
      </c>
      <c r="D870" s="38">
        <v>1.6249670558599896</v>
      </c>
      <c r="F870" s="38">
        <f t="shared" si="13"/>
        <v>2</v>
      </c>
    </row>
    <row r="871" spans="2:6" x14ac:dyDescent="0.25">
      <c r="B871" s="39">
        <v>44232.916666666664</v>
      </c>
      <c r="C871" s="39">
        <v>44232.958333333336</v>
      </c>
      <c r="D871" s="38">
        <v>1.5164131527296889</v>
      </c>
      <c r="F871" s="38">
        <f t="shared" si="13"/>
        <v>2</v>
      </c>
    </row>
    <row r="872" spans="2:6" x14ac:dyDescent="0.25">
      <c r="B872" s="39">
        <v>44232.958333333336</v>
      </c>
      <c r="C872" s="39">
        <v>44233</v>
      </c>
      <c r="D872" s="38">
        <v>1.5037729692819382</v>
      </c>
      <c r="F872" s="38">
        <f t="shared" si="13"/>
        <v>2</v>
      </c>
    </row>
    <row r="873" spans="2:6" x14ac:dyDescent="0.25">
      <c r="B873" s="39">
        <v>44233</v>
      </c>
      <c r="C873" s="39">
        <v>44233.041666666664</v>
      </c>
      <c r="D873" s="38">
        <v>1.3708910405452488</v>
      </c>
      <c r="F873" s="38">
        <f t="shared" si="13"/>
        <v>2</v>
      </c>
    </row>
    <row r="874" spans="2:6" x14ac:dyDescent="0.25">
      <c r="B874" s="39">
        <v>44233.041666666664</v>
      </c>
      <c r="C874" s="39">
        <v>44233.083333333336</v>
      </c>
      <c r="D874" s="38">
        <v>1.3366673841573156</v>
      </c>
      <c r="F874" s="38">
        <f t="shared" si="13"/>
        <v>2</v>
      </c>
    </row>
    <row r="875" spans="2:6" x14ac:dyDescent="0.25">
      <c r="B875" s="39">
        <v>44233.083333333336</v>
      </c>
      <c r="C875" s="39">
        <v>44233.125</v>
      </c>
      <c r="D875" s="38">
        <v>1.3534886694519768</v>
      </c>
      <c r="F875" s="38">
        <f t="shared" si="13"/>
        <v>2</v>
      </c>
    </row>
    <row r="876" spans="2:6" x14ac:dyDescent="0.25">
      <c r="B876" s="39">
        <v>44233.125</v>
      </c>
      <c r="C876" s="39">
        <v>44233.166666666664</v>
      </c>
      <c r="D876" s="38">
        <v>1.3520769242212756</v>
      </c>
      <c r="F876" s="38">
        <f t="shared" si="13"/>
        <v>2</v>
      </c>
    </row>
    <row r="877" spans="2:6" x14ac:dyDescent="0.25">
      <c r="B877" s="39">
        <v>44233.166666666664</v>
      </c>
      <c r="C877" s="39">
        <v>44233.208333333336</v>
      </c>
      <c r="D877" s="38">
        <v>1.4019050286194461</v>
      </c>
      <c r="F877" s="38">
        <f t="shared" si="13"/>
        <v>2</v>
      </c>
    </row>
    <row r="878" spans="2:6" x14ac:dyDescent="0.25">
      <c r="B878" s="39">
        <v>44233.208333333336</v>
      </c>
      <c r="C878" s="39">
        <v>44233.25</v>
      </c>
      <c r="D878" s="38">
        <v>1.430758170755732</v>
      </c>
      <c r="F878" s="38">
        <f t="shared" si="13"/>
        <v>2</v>
      </c>
    </row>
    <row r="879" spans="2:6" x14ac:dyDescent="0.25">
      <c r="B879" s="39">
        <v>44233.25</v>
      </c>
      <c r="C879" s="39">
        <v>44233.291666666664</v>
      </c>
      <c r="D879" s="38">
        <v>1.527136379085104</v>
      </c>
      <c r="F879" s="38">
        <f t="shared" si="13"/>
        <v>2</v>
      </c>
    </row>
    <row r="880" spans="2:6" x14ac:dyDescent="0.25">
      <c r="B880" s="39">
        <v>44233.291666666664</v>
      </c>
      <c r="C880" s="39">
        <v>44233.333333333336</v>
      </c>
      <c r="D880" s="38">
        <v>1.6900771218265331</v>
      </c>
      <c r="F880" s="38">
        <f t="shared" si="13"/>
        <v>2</v>
      </c>
    </row>
    <row r="881" spans="2:6" x14ac:dyDescent="0.25">
      <c r="B881" s="39">
        <v>44233.333333333336</v>
      </c>
      <c r="C881" s="39">
        <v>44233.375</v>
      </c>
      <c r="D881" s="38">
        <v>1.968505962218192</v>
      </c>
      <c r="F881" s="38">
        <f t="shared" si="13"/>
        <v>2</v>
      </c>
    </row>
    <row r="882" spans="2:6" x14ac:dyDescent="0.25">
      <c r="B882" s="39">
        <v>44233.375</v>
      </c>
      <c r="C882" s="39">
        <v>44233.416666666664</v>
      </c>
      <c r="D882" s="38">
        <v>1.9560446584009781</v>
      </c>
      <c r="F882" s="38">
        <f t="shared" si="13"/>
        <v>2</v>
      </c>
    </row>
    <row r="883" spans="2:6" x14ac:dyDescent="0.25">
      <c r="B883" s="39">
        <v>44233.416666666664</v>
      </c>
      <c r="C883" s="39">
        <v>44233.458333333336</v>
      </c>
      <c r="D883" s="38">
        <v>1.8109378278206947</v>
      </c>
      <c r="F883" s="38">
        <f t="shared" si="13"/>
        <v>2</v>
      </c>
    </row>
    <row r="884" spans="2:6" x14ac:dyDescent="0.25">
      <c r="B884" s="39">
        <v>44233.458333333336</v>
      </c>
      <c r="C884" s="39">
        <v>44233.5</v>
      </c>
      <c r="D884" s="38">
        <v>1.7036171386533512</v>
      </c>
      <c r="F884" s="38">
        <f t="shared" si="13"/>
        <v>2</v>
      </c>
    </row>
    <row r="885" spans="2:6" x14ac:dyDescent="0.25">
      <c r="B885" s="39">
        <v>44233.5</v>
      </c>
      <c r="C885" s="39">
        <v>44233.541666666664</v>
      </c>
      <c r="D885" s="38">
        <v>1.5693629670252558</v>
      </c>
      <c r="F885" s="38">
        <f t="shared" si="13"/>
        <v>2</v>
      </c>
    </row>
    <row r="886" spans="2:6" x14ac:dyDescent="0.25">
      <c r="B886" s="39">
        <v>44233.541666666664</v>
      </c>
      <c r="C886" s="39">
        <v>44233.583333333336</v>
      </c>
      <c r="D886" s="38">
        <v>1.548396295871145</v>
      </c>
      <c r="F886" s="38">
        <f t="shared" si="13"/>
        <v>2</v>
      </c>
    </row>
    <row r="887" spans="2:6" x14ac:dyDescent="0.25">
      <c r="B887" s="39">
        <v>44233.583333333336</v>
      </c>
      <c r="C887" s="39">
        <v>44233.625</v>
      </c>
      <c r="D887" s="38">
        <v>1.4541296677591375</v>
      </c>
      <c r="F887" s="38">
        <f t="shared" si="13"/>
        <v>2</v>
      </c>
    </row>
    <row r="888" spans="2:6" x14ac:dyDescent="0.25">
      <c r="B888" s="39">
        <v>44233.625</v>
      </c>
      <c r="C888" s="39">
        <v>44233.666666666664</v>
      </c>
      <c r="D888" s="38">
        <v>1.414718656514377</v>
      </c>
      <c r="F888" s="38">
        <f t="shared" si="13"/>
        <v>2</v>
      </c>
    </row>
    <row r="889" spans="2:6" x14ac:dyDescent="0.25">
      <c r="B889" s="39">
        <v>44233.666666666664</v>
      </c>
      <c r="C889" s="39">
        <v>44233.708333333336</v>
      </c>
      <c r="D889" s="38">
        <v>1.4296071373403456</v>
      </c>
      <c r="F889" s="38">
        <f t="shared" si="13"/>
        <v>2</v>
      </c>
    </row>
    <row r="890" spans="2:6" x14ac:dyDescent="0.25">
      <c r="B890" s="39">
        <v>44233.708333333336</v>
      </c>
      <c r="C890" s="39">
        <v>44233.75</v>
      </c>
      <c r="D890" s="38">
        <v>1.6734743205779115</v>
      </c>
      <c r="F890" s="38">
        <f t="shared" si="13"/>
        <v>2</v>
      </c>
    </row>
    <row r="891" spans="2:6" x14ac:dyDescent="0.25">
      <c r="B891" s="39">
        <v>44233.75</v>
      </c>
      <c r="C891" s="39">
        <v>44233.791666666664</v>
      </c>
      <c r="D891" s="38">
        <v>1.761796652464716</v>
      </c>
      <c r="F891" s="38">
        <f t="shared" si="13"/>
        <v>2</v>
      </c>
    </row>
    <row r="892" spans="2:6" x14ac:dyDescent="0.25">
      <c r="B892" s="39">
        <v>44233.791666666664</v>
      </c>
      <c r="C892" s="39">
        <v>44233.833333333336</v>
      </c>
      <c r="D892" s="38">
        <v>1.6975180492983533</v>
      </c>
      <c r="F892" s="38">
        <f t="shared" si="13"/>
        <v>2</v>
      </c>
    </row>
    <row r="893" spans="2:6" x14ac:dyDescent="0.25">
      <c r="B893" s="39">
        <v>44233.833333333336</v>
      </c>
      <c r="C893" s="39">
        <v>44233.875</v>
      </c>
      <c r="D893" s="38">
        <v>1.6441423140720957</v>
      </c>
      <c r="F893" s="38">
        <f t="shared" si="13"/>
        <v>2</v>
      </c>
    </row>
    <row r="894" spans="2:6" x14ac:dyDescent="0.25">
      <c r="B894" s="39">
        <v>44233.875</v>
      </c>
      <c r="C894" s="39">
        <v>44233.916666666664</v>
      </c>
      <c r="D894" s="38">
        <v>1.6094251193281202</v>
      </c>
      <c r="F894" s="38">
        <f t="shared" si="13"/>
        <v>2</v>
      </c>
    </row>
    <row r="895" spans="2:6" x14ac:dyDescent="0.25">
      <c r="B895" s="39">
        <v>44233.916666666664</v>
      </c>
      <c r="C895" s="39">
        <v>44233.958333333336</v>
      </c>
      <c r="D895" s="38">
        <v>1.4669676249414108</v>
      </c>
      <c r="F895" s="38">
        <f t="shared" si="13"/>
        <v>2</v>
      </c>
    </row>
    <row r="896" spans="2:6" x14ac:dyDescent="0.25">
      <c r="B896" s="39">
        <v>44233.958333333336</v>
      </c>
      <c r="C896" s="39">
        <v>44234</v>
      </c>
      <c r="D896" s="38">
        <v>1.3529549380092232</v>
      </c>
      <c r="F896" s="38">
        <f t="shared" si="13"/>
        <v>2</v>
      </c>
    </row>
    <row r="897" spans="2:6" x14ac:dyDescent="0.25">
      <c r="B897" s="39">
        <v>44234</v>
      </c>
      <c r="C897" s="39">
        <v>44234.041666666664</v>
      </c>
      <c r="D897" s="38">
        <v>1.2806507345208291</v>
      </c>
      <c r="F897" s="38">
        <f t="shared" si="13"/>
        <v>2</v>
      </c>
    </row>
    <row r="898" spans="2:6" x14ac:dyDescent="0.25">
      <c r="B898" s="39">
        <v>44234.041666666664</v>
      </c>
      <c r="C898" s="39">
        <v>44234.083333333336</v>
      </c>
      <c r="D898" s="38">
        <v>1.2436776616595406</v>
      </c>
      <c r="F898" s="38">
        <f t="shared" si="13"/>
        <v>2</v>
      </c>
    </row>
    <row r="899" spans="2:6" x14ac:dyDescent="0.25">
      <c r="B899" s="39">
        <v>44234.083333333336</v>
      </c>
      <c r="C899" s="39">
        <v>44234.125</v>
      </c>
      <c r="D899" s="38">
        <v>1.2595694846400667</v>
      </c>
      <c r="F899" s="38">
        <f t="shared" si="13"/>
        <v>2</v>
      </c>
    </row>
    <row r="900" spans="2:6" x14ac:dyDescent="0.25">
      <c r="B900" s="39">
        <v>44234.125</v>
      </c>
      <c r="C900" s="39">
        <v>44234.166666666664</v>
      </c>
      <c r="D900" s="38">
        <v>1.2584018658150737</v>
      </c>
      <c r="F900" s="38">
        <f t="shared" si="13"/>
        <v>2</v>
      </c>
    </row>
    <row r="901" spans="2:6" x14ac:dyDescent="0.25">
      <c r="B901" s="39">
        <v>44234.166666666664</v>
      </c>
      <c r="C901" s="39">
        <v>44234.208333333336</v>
      </c>
      <c r="D901" s="38">
        <v>1.3182800041952316</v>
      </c>
      <c r="F901" s="38">
        <f t="shared" si="13"/>
        <v>2</v>
      </c>
    </row>
    <row r="902" spans="2:6" x14ac:dyDescent="0.25">
      <c r="B902" s="39">
        <v>44234.208333333336</v>
      </c>
      <c r="C902" s="39">
        <v>44234.25</v>
      </c>
      <c r="D902" s="38">
        <v>1.3440614715515589</v>
      </c>
      <c r="F902" s="38">
        <f t="shared" si="13"/>
        <v>2</v>
      </c>
    </row>
    <row r="903" spans="2:6" x14ac:dyDescent="0.25">
      <c r="B903" s="39">
        <v>44234.25</v>
      </c>
      <c r="C903" s="39">
        <v>44234.291666666664</v>
      </c>
      <c r="D903" s="38">
        <v>1.45065824456006</v>
      </c>
      <c r="F903" s="38">
        <f t="shared" si="13"/>
        <v>2</v>
      </c>
    </row>
    <row r="904" spans="2:6" x14ac:dyDescent="0.25">
      <c r="B904" s="39">
        <v>44234.291666666664</v>
      </c>
      <c r="C904" s="39">
        <v>44234.333333333336</v>
      </c>
      <c r="D904" s="38">
        <v>1.5721998489539764</v>
      </c>
      <c r="F904" s="38">
        <f t="shared" si="13"/>
        <v>2</v>
      </c>
    </row>
    <row r="905" spans="2:6" x14ac:dyDescent="0.25">
      <c r="B905" s="39">
        <v>44234.333333333336</v>
      </c>
      <c r="C905" s="39">
        <v>44234.375</v>
      </c>
      <c r="D905" s="38">
        <v>1.7564036262536358</v>
      </c>
      <c r="F905" s="38">
        <f t="shared" si="13"/>
        <v>2</v>
      </c>
    </row>
    <row r="906" spans="2:6" x14ac:dyDescent="0.25">
      <c r="B906" s="39">
        <v>44234.375</v>
      </c>
      <c r="C906" s="39">
        <v>44234.416666666664</v>
      </c>
      <c r="D906" s="38">
        <v>1.8701435567944615</v>
      </c>
      <c r="F906" s="38">
        <f t="shared" ref="F906:F969" si="14">+MONTH(B906)</f>
        <v>2</v>
      </c>
    </row>
    <row r="907" spans="2:6" x14ac:dyDescent="0.25">
      <c r="B907" s="39">
        <v>44234.416666666664</v>
      </c>
      <c r="C907" s="39">
        <v>44234.458333333336</v>
      </c>
      <c r="D907" s="38">
        <v>1.8170405293283791</v>
      </c>
      <c r="F907" s="38">
        <f t="shared" si="14"/>
        <v>2</v>
      </c>
    </row>
    <row r="908" spans="2:6" x14ac:dyDescent="0.25">
      <c r="B908" s="39">
        <v>44234.458333333336</v>
      </c>
      <c r="C908" s="39">
        <v>44234.5</v>
      </c>
      <c r="D908" s="38">
        <v>1.7567518322454763</v>
      </c>
      <c r="F908" s="38">
        <f t="shared" si="14"/>
        <v>2</v>
      </c>
    </row>
    <row r="909" spans="2:6" x14ac:dyDescent="0.25">
      <c r="B909" s="39">
        <v>44234.5</v>
      </c>
      <c r="C909" s="39">
        <v>44234.541666666664</v>
      </c>
      <c r="D909" s="38">
        <v>1.7144444785534678</v>
      </c>
      <c r="F909" s="38">
        <f t="shared" si="14"/>
        <v>2</v>
      </c>
    </row>
    <row r="910" spans="2:6" x14ac:dyDescent="0.25">
      <c r="B910" s="39">
        <v>44234.541666666664</v>
      </c>
      <c r="C910" s="39">
        <v>44234.583333333336</v>
      </c>
      <c r="D910" s="38">
        <v>1.6533351660794748</v>
      </c>
      <c r="F910" s="38">
        <f t="shared" si="14"/>
        <v>2</v>
      </c>
    </row>
    <row r="911" spans="2:6" x14ac:dyDescent="0.25">
      <c r="B911" s="39">
        <v>44234.583333333336</v>
      </c>
      <c r="C911" s="39">
        <v>44234.625</v>
      </c>
      <c r="D911" s="38">
        <v>1.5840938637254582</v>
      </c>
      <c r="F911" s="38">
        <f t="shared" si="14"/>
        <v>2</v>
      </c>
    </row>
    <row r="912" spans="2:6" x14ac:dyDescent="0.25">
      <c r="B912" s="39">
        <v>44234.625</v>
      </c>
      <c r="C912" s="39">
        <v>44234.666666666664</v>
      </c>
      <c r="D912" s="38">
        <v>1.5680704631873263</v>
      </c>
      <c r="F912" s="38">
        <f t="shared" si="14"/>
        <v>2</v>
      </c>
    </row>
    <row r="913" spans="2:6" x14ac:dyDescent="0.25">
      <c r="B913" s="39">
        <v>44234.666666666664</v>
      </c>
      <c r="C913" s="39">
        <v>44234.708333333336</v>
      </c>
      <c r="D913" s="38">
        <v>1.635069689923363</v>
      </c>
      <c r="F913" s="38">
        <f t="shared" si="14"/>
        <v>2</v>
      </c>
    </row>
    <row r="914" spans="2:6" x14ac:dyDescent="0.25">
      <c r="B914" s="39">
        <v>44234.708333333336</v>
      </c>
      <c r="C914" s="39">
        <v>44234.75</v>
      </c>
      <c r="D914" s="38">
        <v>1.617735563637944</v>
      </c>
      <c r="F914" s="38">
        <f t="shared" si="14"/>
        <v>2</v>
      </c>
    </row>
    <row r="915" spans="2:6" x14ac:dyDescent="0.25">
      <c r="B915" s="39">
        <v>44234.75</v>
      </c>
      <c r="C915" s="39">
        <v>44234.791666666664</v>
      </c>
      <c r="D915" s="38">
        <v>1.8090949130828169</v>
      </c>
      <c r="F915" s="38">
        <f t="shared" si="14"/>
        <v>2</v>
      </c>
    </row>
    <row r="916" spans="2:6" x14ac:dyDescent="0.25">
      <c r="B916" s="39">
        <v>44234.791666666664</v>
      </c>
      <c r="C916" s="39">
        <v>44234.833333333336</v>
      </c>
      <c r="D916" s="38">
        <v>1.794615370096142</v>
      </c>
      <c r="F916" s="38">
        <f t="shared" si="14"/>
        <v>2</v>
      </c>
    </row>
    <row r="917" spans="2:6" x14ac:dyDescent="0.25">
      <c r="B917" s="39">
        <v>44234.833333333336</v>
      </c>
      <c r="C917" s="39">
        <v>44234.875</v>
      </c>
      <c r="D917" s="38">
        <v>1.7779951930510103</v>
      </c>
      <c r="F917" s="38">
        <f t="shared" si="14"/>
        <v>2</v>
      </c>
    </row>
    <row r="918" spans="2:6" x14ac:dyDescent="0.25">
      <c r="B918" s="39">
        <v>44234.875</v>
      </c>
      <c r="C918" s="39">
        <v>44234.916666666664</v>
      </c>
      <c r="D918" s="38">
        <v>1.7326874596384665</v>
      </c>
      <c r="F918" s="38">
        <f t="shared" si="14"/>
        <v>2</v>
      </c>
    </row>
    <row r="919" spans="2:6" x14ac:dyDescent="0.25">
      <c r="B919" s="39">
        <v>44234.916666666664</v>
      </c>
      <c r="C919" s="39">
        <v>44234.958333333336</v>
      </c>
      <c r="D919" s="38">
        <v>1.5477973173688615</v>
      </c>
      <c r="F919" s="38">
        <f t="shared" si="14"/>
        <v>2</v>
      </c>
    </row>
    <row r="920" spans="2:6" x14ac:dyDescent="0.25">
      <c r="B920" s="39">
        <v>44234.958333333336</v>
      </c>
      <c r="C920" s="39">
        <v>44235</v>
      </c>
      <c r="D920" s="38">
        <v>1.4492008761309692</v>
      </c>
      <c r="F920" s="38">
        <f t="shared" si="14"/>
        <v>2</v>
      </c>
    </row>
    <row r="921" spans="2:6" x14ac:dyDescent="0.25">
      <c r="B921" s="39">
        <v>44235</v>
      </c>
      <c r="C921" s="39">
        <v>44235.041666666664</v>
      </c>
      <c r="D921" s="38">
        <v>1.3451890389479331</v>
      </c>
      <c r="F921" s="38">
        <f t="shared" si="14"/>
        <v>2</v>
      </c>
    </row>
    <row r="922" spans="2:6" x14ac:dyDescent="0.25">
      <c r="B922" s="39">
        <v>44235.041666666664</v>
      </c>
      <c r="C922" s="39">
        <v>44235.083333333336</v>
      </c>
      <c r="D922" s="38">
        <v>1.3568684172518088</v>
      </c>
      <c r="F922" s="38">
        <f t="shared" si="14"/>
        <v>2</v>
      </c>
    </row>
    <row r="923" spans="2:6" x14ac:dyDescent="0.25">
      <c r="B923" s="39">
        <v>44235.083333333336</v>
      </c>
      <c r="C923" s="39">
        <v>44235.125</v>
      </c>
      <c r="D923" s="38">
        <v>1.3516784895852327</v>
      </c>
      <c r="F923" s="38">
        <f t="shared" si="14"/>
        <v>2</v>
      </c>
    </row>
    <row r="924" spans="2:6" x14ac:dyDescent="0.25">
      <c r="B924" s="39">
        <v>44235.125</v>
      </c>
      <c r="C924" s="39">
        <v>44235.166666666664</v>
      </c>
      <c r="D924" s="38">
        <v>1.4145429122126734</v>
      </c>
      <c r="F924" s="38">
        <f t="shared" si="14"/>
        <v>2</v>
      </c>
    </row>
    <row r="925" spans="2:6" x14ac:dyDescent="0.25">
      <c r="B925" s="39">
        <v>44235.166666666664</v>
      </c>
      <c r="C925" s="39">
        <v>44235.208333333336</v>
      </c>
      <c r="D925" s="38">
        <v>1.4435952122516804</v>
      </c>
      <c r="F925" s="38">
        <f t="shared" si="14"/>
        <v>2</v>
      </c>
    </row>
    <row r="926" spans="2:6" x14ac:dyDescent="0.25">
      <c r="B926" s="39">
        <v>44235.208333333336</v>
      </c>
      <c r="C926" s="39">
        <v>44235.25</v>
      </c>
      <c r="D926" s="38">
        <v>1.5953092667879489</v>
      </c>
      <c r="F926" s="38">
        <f t="shared" si="14"/>
        <v>2</v>
      </c>
    </row>
    <row r="927" spans="2:6" x14ac:dyDescent="0.25">
      <c r="B927" s="39">
        <v>44235.25</v>
      </c>
      <c r="C927" s="39">
        <v>44235.291666666664</v>
      </c>
      <c r="D927" s="38">
        <v>1.8011027552170604</v>
      </c>
      <c r="F927" s="38">
        <f t="shared" si="14"/>
        <v>2</v>
      </c>
    </row>
    <row r="928" spans="2:6" x14ac:dyDescent="0.25">
      <c r="B928" s="39">
        <v>44235.291666666664</v>
      </c>
      <c r="C928" s="39">
        <v>44235.333333333336</v>
      </c>
      <c r="D928" s="38">
        <v>2.0059628188515326</v>
      </c>
      <c r="F928" s="38">
        <f t="shared" si="14"/>
        <v>2</v>
      </c>
    </row>
    <row r="929" spans="2:6" x14ac:dyDescent="0.25">
      <c r="B929" s="39">
        <v>44235.333333333336</v>
      </c>
      <c r="C929" s="39">
        <v>44235.375</v>
      </c>
      <c r="D929" s="38">
        <v>2.0070019502643088</v>
      </c>
      <c r="F929" s="38">
        <f t="shared" si="14"/>
        <v>2</v>
      </c>
    </row>
    <row r="930" spans="2:6" x14ac:dyDescent="0.25">
      <c r="B930" s="39">
        <v>44235.375</v>
      </c>
      <c r="C930" s="39">
        <v>44235.416666666664</v>
      </c>
      <c r="D930" s="38">
        <v>1.8282323111439451</v>
      </c>
      <c r="F930" s="38">
        <f t="shared" si="14"/>
        <v>2</v>
      </c>
    </row>
    <row r="931" spans="2:6" x14ac:dyDescent="0.25">
      <c r="B931" s="39">
        <v>44235.416666666664</v>
      </c>
      <c r="C931" s="39">
        <v>44235.458333333336</v>
      </c>
      <c r="D931" s="38">
        <v>1.6596707039442342</v>
      </c>
      <c r="F931" s="38">
        <f t="shared" si="14"/>
        <v>2</v>
      </c>
    </row>
    <row r="932" spans="2:6" x14ac:dyDescent="0.25">
      <c r="B932" s="39">
        <v>44235.458333333336</v>
      </c>
      <c r="C932" s="39">
        <v>44235.5</v>
      </c>
      <c r="D932" s="38">
        <v>1.6068237353532713</v>
      </c>
      <c r="F932" s="38">
        <f t="shared" si="14"/>
        <v>2</v>
      </c>
    </row>
    <row r="933" spans="2:6" x14ac:dyDescent="0.25">
      <c r="B933" s="39">
        <v>44235.5</v>
      </c>
      <c r="C933" s="39">
        <v>44235.541666666664</v>
      </c>
      <c r="D933" s="38">
        <v>1.4953582023597145</v>
      </c>
      <c r="F933" s="38">
        <f t="shared" si="14"/>
        <v>2</v>
      </c>
    </row>
    <row r="934" spans="2:6" x14ac:dyDescent="0.25">
      <c r="B934" s="39">
        <v>44235.541666666664</v>
      </c>
      <c r="C934" s="39">
        <v>44235.583333333336</v>
      </c>
      <c r="D934" s="38">
        <v>1.4862472359604502</v>
      </c>
      <c r="F934" s="38">
        <f t="shared" si="14"/>
        <v>2</v>
      </c>
    </row>
    <row r="935" spans="2:6" x14ac:dyDescent="0.25">
      <c r="B935" s="39">
        <v>44235.583333333336</v>
      </c>
      <c r="C935" s="39">
        <v>44235.625</v>
      </c>
      <c r="D935" s="38">
        <v>1.4729194471461948</v>
      </c>
      <c r="F935" s="38">
        <f t="shared" si="14"/>
        <v>2</v>
      </c>
    </row>
    <row r="936" spans="2:6" x14ac:dyDescent="0.25">
      <c r="B936" s="39">
        <v>44235.625</v>
      </c>
      <c r="C936" s="39">
        <v>44235.666666666664</v>
      </c>
      <c r="D936" s="38">
        <v>1.4622762690017179</v>
      </c>
      <c r="F936" s="38">
        <f t="shared" si="14"/>
        <v>2</v>
      </c>
    </row>
    <row r="937" spans="2:6" x14ac:dyDescent="0.25">
      <c r="B937" s="39">
        <v>44235.666666666664</v>
      </c>
      <c r="C937" s="39">
        <v>44235.708333333336</v>
      </c>
      <c r="D937" s="38">
        <v>1.5722869589509214</v>
      </c>
      <c r="F937" s="38">
        <f t="shared" si="14"/>
        <v>2</v>
      </c>
    </row>
    <row r="938" spans="2:6" x14ac:dyDescent="0.25">
      <c r="B938" s="39">
        <v>44235.708333333336</v>
      </c>
      <c r="C938" s="39">
        <v>44235.75</v>
      </c>
      <c r="D938" s="38">
        <v>1.7646868634461186</v>
      </c>
      <c r="F938" s="38">
        <f t="shared" si="14"/>
        <v>2</v>
      </c>
    </row>
    <row r="939" spans="2:6" x14ac:dyDescent="0.25">
      <c r="B939" s="39">
        <v>44235.75</v>
      </c>
      <c r="C939" s="39">
        <v>44235.791666666664</v>
      </c>
      <c r="D939" s="38">
        <v>1.990450990411246</v>
      </c>
      <c r="F939" s="38">
        <f t="shared" si="14"/>
        <v>2</v>
      </c>
    </row>
    <row r="940" spans="2:6" x14ac:dyDescent="0.25">
      <c r="B940" s="39">
        <v>44235.791666666664</v>
      </c>
      <c r="C940" s="39">
        <v>44235.833333333336</v>
      </c>
      <c r="D940" s="38">
        <v>2.0325696543507727</v>
      </c>
      <c r="F940" s="38">
        <f t="shared" si="14"/>
        <v>2</v>
      </c>
    </row>
    <row r="941" spans="2:6" x14ac:dyDescent="0.25">
      <c r="B941" s="39">
        <v>44235.833333333336</v>
      </c>
      <c r="C941" s="39">
        <v>44235.875</v>
      </c>
      <c r="D941" s="38">
        <v>1.910640729693422</v>
      </c>
      <c r="F941" s="38">
        <f t="shared" si="14"/>
        <v>2</v>
      </c>
    </row>
    <row r="942" spans="2:6" x14ac:dyDescent="0.25">
      <c r="B942" s="39">
        <v>44235.875</v>
      </c>
      <c r="C942" s="39">
        <v>44235.916666666664</v>
      </c>
      <c r="D942" s="38">
        <v>1.7605872546175423</v>
      </c>
      <c r="F942" s="38">
        <f t="shared" si="14"/>
        <v>2</v>
      </c>
    </row>
    <row r="943" spans="2:6" x14ac:dyDescent="0.25">
      <c r="B943" s="39">
        <v>44235.916666666664</v>
      </c>
      <c r="C943" s="39">
        <v>44235.958333333336</v>
      </c>
      <c r="D943" s="38">
        <v>1.6872148632572994</v>
      </c>
      <c r="F943" s="38">
        <f t="shared" si="14"/>
        <v>2</v>
      </c>
    </row>
    <row r="944" spans="2:6" x14ac:dyDescent="0.25">
      <c r="B944" s="39">
        <v>44235.958333333336</v>
      </c>
      <c r="C944" s="39">
        <v>44236</v>
      </c>
      <c r="D944" s="38">
        <v>1.5002824571408682</v>
      </c>
      <c r="F944" s="38">
        <f t="shared" si="14"/>
        <v>2</v>
      </c>
    </row>
    <row r="945" spans="2:6" x14ac:dyDescent="0.25">
      <c r="B945" s="39">
        <v>44236</v>
      </c>
      <c r="C945" s="39">
        <v>44236.041666666664</v>
      </c>
      <c r="D945" s="38">
        <v>1.4188744212201574</v>
      </c>
      <c r="F945" s="38">
        <f t="shared" si="14"/>
        <v>2</v>
      </c>
    </row>
    <row r="946" spans="2:6" x14ac:dyDescent="0.25">
      <c r="B946" s="39">
        <v>44236.041666666664</v>
      </c>
      <c r="C946" s="39">
        <v>44236.083333333336</v>
      </c>
      <c r="D946" s="38">
        <v>1.3570000872189631</v>
      </c>
      <c r="F946" s="38">
        <f t="shared" si="14"/>
        <v>2</v>
      </c>
    </row>
    <row r="947" spans="2:6" x14ac:dyDescent="0.25">
      <c r="B947" s="39">
        <v>44236.083333333336</v>
      </c>
      <c r="C947" s="39">
        <v>44236.125</v>
      </c>
      <c r="D947" s="38">
        <v>1.3510617783665007</v>
      </c>
      <c r="F947" s="38">
        <f t="shared" si="14"/>
        <v>2</v>
      </c>
    </row>
    <row r="948" spans="2:6" x14ac:dyDescent="0.25">
      <c r="B948" s="39">
        <v>44236.125</v>
      </c>
      <c r="C948" s="39">
        <v>44236.166666666664</v>
      </c>
      <c r="D948" s="38">
        <v>1.4417507638382896</v>
      </c>
      <c r="F948" s="38">
        <f t="shared" si="14"/>
        <v>2</v>
      </c>
    </row>
    <row r="949" spans="2:6" x14ac:dyDescent="0.25">
      <c r="B949" s="39">
        <v>44236.166666666664</v>
      </c>
      <c r="C949" s="39">
        <v>44236.208333333336</v>
      </c>
      <c r="D949" s="38">
        <v>1.4401305437291898</v>
      </c>
      <c r="F949" s="38">
        <f t="shared" si="14"/>
        <v>2</v>
      </c>
    </row>
    <row r="950" spans="2:6" x14ac:dyDescent="0.25">
      <c r="B950" s="39">
        <v>44236.208333333336</v>
      </c>
      <c r="C950" s="39">
        <v>44236.25</v>
      </c>
      <c r="D950" s="38">
        <v>1.5726933855303427</v>
      </c>
      <c r="F950" s="38">
        <f t="shared" si="14"/>
        <v>2</v>
      </c>
    </row>
    <row r="951" spans="2:6" x14ac:dyDescent="0.25">
      <c r="B951" s="39">
        <v>44236.25</v>
      </c>
      <c r="C951" s="39">
        <v>44236.291666666664</v>
      </c>
      <c r="D951" s="38">
        <v>1.77755143342166</v>
      </c>
      <c r="F951" s="38">
        <f t="shared" si="14"/>
        <v>2</v>
      </c>
    </row>
    <row r="952" spans="2:6" x14ac:dyDescent="0.25">
      <c r="B952" s="39">
        <v>44236.291666666664</v>
      </c>
      <c r="C952" s="39">
        <v>44236.333333333336</v>
      </c>
      <c r="D952" s="38">
        <v>1.9432774006417382</v>
      </c>
      <c r="F952" s="38">
        <f t="shared" si="14"/>
        <v>2</v>
      </c>
    </row>
    <row r="953" spans="2:6" x14ac:dyDescent="0.25">
      <c r="B953" s="39">
        <v>44236.333333333336</v>
      </c>
      <c r="C953" s="39">
        <v>44236.375</v>
      </c>
      <c r="D953" s="38">
        <v>1.9249714671895624</v>
      </c>
      <c r="F953" s="38">
        <f t="shared" si="14"/>
        <v>2</v>
      </c>
    </row>
    <row r="954" spans="2:6" x14ac:dyDescent="0.25">
      <c r="B954" s="39">
        <v>44236.375</v>
      </c>
      <c r="C954" s="39">
        <v>44236.416666666664</v>
      </c>
      <c r="D954" s="38">
        <v>1.8922635665310581</v>
      </c>
      <c r="F954" s="38">
        <f t="shared" si="14"/>
        <v>2</v>
      </c>
    </row>
    <row r="955" spans="2:6" x14ac:dyDescent="0.25">
      <c r="B955" s="39">
        <v>44236.416666666664</v>
      </c>
      <c r="C955" s="39">
        <v>44236.458333333336</v>
      </c>
      <c r="D955" s="38">
        <v>1.7566198702739517</v>
      </c>
      <c r="F955" s="38">
        <f t="shared" si="14"/>
        <v>2</v>
      </c>
    </row>
    <row r="956" spans="2:6" x14ac:dyDescent="0.25">
      <c r="B956" s="39">
        <v>44236.458333333336</v>
      </c>
      <c r="C956" s="39">
        <v>44236.5</v>
      </c>
      <c r="D956" s="38">
        <v>1.7658837691543454</v>
      </c>
      <c r="F956" s="38">
        <f t="shared" si="14"/>
        <v>2</v>
      </c>
    </row>
    <row r="957" spans="2:6" x14ac:dyDescent="0.25">
      <c r="B957" s="39">
        <v>44236.5</v>
      </c>
      <c r="C957" s="39">
        <v>44236.541666666664</v>
      </c>
      <c r="D957" s="38">
        <v>1.5564214777128156</v>
      </c>
      <c r="F957" s="38">
        <f t="shared" si="14"/>
        <v>2</v>
      </c>
    </row>
    <row r="958" spans="2:6" x14ac:dyDescent="0.25">
      <c r="B958" s="39">
        <v>44236.541666666664</v>
      </c>
      <c r="C958" s="39">
        <v>44236.583333333336</v>
      </c>
      <c r="D958" s="38">
        <v>1.459483372767445</v>
      </c>
      <c r="F958" s="38">
        <f t="shared" si="14"/>
        <v>2</v>
      </c>
    </row>
    <row r="959" spans="2:6" x14ac:dyDescent="0.25">
      <c r="B959" s="39">
        <v>44236.583333333336</v>
      </c>
      <c r="C959" s="39">
        <v>44236.625</v>
      </c>
      <c r="D959" s="38">
        <v>1.4060385609998405</v>
      </c>
      <c r="F959" s="38">
        <f t="shared" si="14"/>
        <v>2</v>
      </c>
    </row>
    <row r="960" spans="2:6" x14ac:dyDescent="0.25">
      <c r="B960" s="39">
        <v>44236.625</v>
      </c>
      <c r="C960" s="39">
        <v>44236.666666666664</v>
      </c>
      <c r="D960" s="38">
        <v>1.4105261029777942</v>
      </c>
      <c r="F960" s="38">
        <f t="shared" si="14"/>
        <v>2</v>
      </c>
    </row>
    <row r="961" spans="2:6" x14ac:dyDescent="0.25">
      <c r="B961" s="39">
        <v>44236.666666666664</v>
      </c>
      <c r="C961" s="39">
        <v>44236.708333333336</v>
      </c>
      <c r="D961" s="38">
        <v>1.4866021352328829</v>
      </c>
      <c r="F961" s="38">
        <f t="shared" si="14"/>
        <v>2</v>
      </c>
    </row>
    <row r="962" spans="2:6" x14ac:dyDescent="0.25">
      <c r="B962" s="39">
        <v>44236.708333333336</v>
      </c>
      <c r="C962" s="39">
        <v>44236.75</v>
      </c>
      <c r="D962" s="38">
        <v>1.7164244564934226</v>
      </c>
      <c r="F962" s="38">
        <f t="shared" si="14"/>
        <v>2</v>
      </c>
    </row>
    <row r="963" spans="2:6" x14ac:dyDescent="0.25">
      <c r="B963" s="39">
        <v>44236.75</v>
      </c>
      <c r="C963" s="39">
        <v>44236.791666666664</v>
      </c>
      <c r="D963" s="38">
        <v>1.8434395086248068</v>
      </c>
      <c r="F963" s="38">
        <f t="shared" si="14"/>
        <v>2</v>
      </c>
    </row>
    <row r="964" spans="2:6" x14ac:dyDescent="0.25">
      <c r="B964" s="39">
        <v>44236.791666666664</v>
      </c>
      <c r="C964" s="39">
        <v>44236.833333333336</v>
      </c>
      <c r="D964" s="38">
        <v>1.9121709812766594</v>
      </c>
      <c r="F964" s="38">
        <f t="shared" si="14"/>
        <v>2</v>
      </c>
    </row>
    <row r="965" spans="2:6" x14ac:dyDescent="0.25">
      <c r="B965" s="39">
        <v>44236.833333333336</v>
      </c>
      <c r="C965" s="39">
        <v>44236.875</v>
      </c>
      <c r="D965" s="38">
        <v>1.9136872544733012</v>
      </c>
      <c r="F965" s="38">
        <f t="shared" si="14"/>
        <v>2</v>
      </c>
    </row>
    <row r="966" spans="2:6" x14ac:dyDescent="0.25">
      <c r="B966" s="39">
        <v>44236.875</v>
      </c>
      <c r="C966" s="39">
        <v>44236.916666666664</v>
      </c>
      <c r="D966" s="38">
        <v>1.7690070366617758</v>
      </c>
      <c r="F966" s="38">
        <f t="shared" si="14"/>
        <v>2</v>
      </c>
    </row>
    <row r="967" spans="2:6" x14ac:dyDescent="0.25">
      <c r="B967" s="39">
        <v>44236.916666666664</v>
      </c>
      <c r="C967" s="39">
        <v>44236.958333333336</v>
      </c>
      <c r="D967" s="38">
        <v>1.6853941442946947</v>
      </c>
      <c r="F967" s="38">
        <f t="shared" si="14"/>
        <v>2</v>
      </c>
    </row>
    <row r="968" spans="2:6" x14ac:dyDescent="0.25">
      <c r="B968" s="39">
        <v>44236.958333333336</v>
      </c>
      <c r="C968" s="39">
        <v>44237</v>
      </c>
      <c r="D968" s="38">
        <v>1.5023706634432252</v>
      </c>
      <c r="F968" s="38">
        <f t="shared" si="14"/>
        <v>2</v>
      </c>
    </row>
    <row r="969" spans="2:6" x14ac:dyDescent="0.25">
      <c r="B969" s="39">
        <v>44237</v>
      </c>
      <c r="C969" s="39">
        <v>44237.041666666664</v>
      </c>
      <c r="D969" s="38">
        <v>1.4734318364453083</v>
      </c>
      <c r="F969" s="38">
        <f t="shared" si="14"/>
        <v>2</v>
      </c>
    </row>
    <row r="970" spans="2:6" x14ac:dyDescent="0.25">
      <c r="B970" s="39">
        <v>44237.041666666664</v>
      </c>
      <c r="C970" s="39">
        <v>44237.083333333336</v>
      </c>
      <c r="D970" s="38">
        <v>1.4613788752443435</v>
      </c>
      <c r="F970" s="38">
        <f t="shared" ref="F970:F1033" si="15">+MONTH(B970)</f>
        <v>2</v>
      </c>
    </row>
    <row r="971" spans="2:6" x14ac:dyDescent="0.25">
      <c r="B971" s="39">
        <v>44237.083333333336</v>
      </c>
      <c r="C971" s="39">
        <v>44237.125</v>
      </c>
      <c r="D971" s="38">
        <v>1.4713609621669412</v>
      </c>
      <c r="F971" s="38">
        <f t="shared" si="15"/>
        <v>2</v>
      </c>
    </row>
    <row r="972" spans="2:6" x14ac:dyDescent="0.25">
      <c r="B972" s="39">
        <v>44237.125</v>
      </c>
      <c r="C972" s="39">
        <v>44237.166666666664</v>
      </c>
      <c r="D972" s="38">
        <v>1.5492258065168263</v>
      </c>
      <c r="F972" s="38">
        <f t="shared" si="15"/>
        <v>2</v>
      </c>
    </row>
    <row r="973" spans="2:6" x14ac:dyDescent="0.25">
      <c r="B973" s="39">
        <v>44237.166666666664</v>
      </c>
      <c r="C973" s="39">
        <v>44237.208333333336</v>
      </c>
      <c r="D973" s="38">
        <v>1.5987270760315286</v>
      </c>
      <c r="F973" s="38">
        <f t="shared" si="15"/>
        <v>2</v>
      </c>
    </row>
    <row r="974" spans="2:6" x14ac:dyDescent="0.25">
      <c r="B974" s="39">
        <v>44237.208333333336</v>
      </c>
      <c r="C974" s="39">
        <v>44237.25</v>
      </c>
      <c r="D974" s="38">
        <v>1.767721681313476</v>
      </c>
      <c r="F974" s="38">
        <f t="shared" si="15"/>
        <v>2</v>
      </c>
    </row>
    <row r="975" spans="2:6" x14ac:dyDescent="0.25">
      <c r="B975" s="39">
        <v>44237.25</v>
      </c>
      <c r="C975" s="39">
        <v>44237.291666666664</v>
      </c>
      <c r="D975" s="38">
        <v>1.9975067282685735</v>
      </c>
      <c r="F975" s="38">
        <f t="shared" si="15"/>
        <v>2</v>
      </c>
    </row>
    <row r="976" spans="2:6" x14ac:dyDescent="0.25">
      <c r="B976" s="39">
        <v>44237.291666666664</v>
      </c>
      <c r="C976" s="39">
        <v>44237.333333333336</v>
      </c>
      <c r="D976" s="38">
        <v>2.2618493695192927</v>
      </c>
      <c r="F976" s="38">
        <f t="shared" si="15"/>
        <v>2</v>
      </c>
    </row>
    <row r="977" spans="2:6" x14ac:dyDescent="0.25">
      <c r="B977" s="39">
        <v>44237.333333333336</v>
      </c>
      <c r="C977" s="39">
        <v>44237.375</v>
      </c>
      <c r="D977" s="38">
        <v>2.0482622250996618</v>
      </c>
      <c r="F977" s="38">
        <f t="shared" si="15"/>
        <v>2</v>
      </c>
    </row>
    <row r="978" spans="2:6" x14ac:dyDescent="0.25">
      <c r="B978" s="39">
        <v>44237.375</v>
      </c>
      <c r="C978" s="39">
        <v>44237.416666666664</v>
      </c>
      <c r="D978" s="38">
        <v>1.9215024099041951</v>
      </c>
      <c r="F978" s="38">
        <f t="shared" si="15"/>
        <v>2</v>
      </c>
    </row>
    <row r="979" spans="2:6" x14ac:dyDescent="0.25">
      <c r="B979" s="39">
        <v>44237.416666666664</v>
      </c>
      <c r="C979" s="39">
        <v>44237.458333333336</v>
      </c>
      <c r="D979" s="38">
        <v>1.7724860660764117</v>
      </c>
      <c r="F979" s="38">
        <f t="shared" si="15"/>
        <v>2</v>
      </c>
    </row>
    <row r="980" spans="2:6" x14ac:dyDescent="0.25">
      <c r="B980" s="39">
        <v>44237.458333333336</v>
      </c>
      <c r="C980" s="39">
        <v>44237.5</v>
      </c>
      <c r="D980" s="38">
        <v>1.7193788845480711</v>
      </c>
      <c r="F980" s="38">
        <f t="shared" si="15"/>
        <v>2</v>
      </c>
    </row>
    <row r="981" spans="2:6" x14ac:dyDescent="0.25">
      <c r="B981" s="39">
        <v>44237.5</v>
      </c>
      <c r="C981" s="39">
        <v>44237.541666666664</v>
      </c>
      <c r="D981" s="38">
        <v>1.6191876602379287</v>
      </c>
      <c r="F981" s="38">
        <f t="shared" si="15"/>
        <v>2</v>
      </c>
    </row>
    <row r="982" spans="2:6" x14ac:dyDescent="0.25">
      <c r="B982" s="39">
        <v>44237.541666666664</v>
      </c>
      <c r="C982" s="39">
        <v>44237.583333333336</v>
      </c>
      <c r="D982" s="38">
        <v>1.4725109324865207</v>
      </c>
      <c r="F982" s="38">
        <f t="shared" si="15"/>
        <v>2</v>
      </c>
    </row>
    <row r="983" spans="2:6" x14ac:dyDescent="0.25">
      <c r="B983" s="39">
        <v>44237.583333333336</v>
      </c>
      <c r="C983" s="39">
        <v>44237.625</v>
      </c>
      <c r="D983" s="38">
        <v>1.4060202436181857</v>
      </c>
      <c r="F983" s="38">
        <f t="shared" si="15"/>
        <v>2</v>
      </c>
    </row>
    <row r="984" spans="2:6" x14ac:dyDescent="0.25">
      <c r="B984" s="39">
        <v>44237.625</v>
      </c>
      <c r="C984" s="39">
        <v>44237.666666666664</v>
      </c>
      <c r="D984" s="38">
        <v>1.3550678773670166</v>
      </c>
      <c r="F984" s="38">
        <f t="shared" si="15"/>
        <v>2</v>
      </c>
    </row>
    <row r="985" spans="2:6" x14ac:dyDescent="0.25">
      <c r="B985" s="39">
        <v>44237.666666666664</v>
      </c>
      <c r="C985" s="39">
        <v>44237.708333333336</v>
      </c>
      <c r="D985" s="38">
        <v>1.4577815948860167</v>
      </c>
      <c r="F985" s="38">
        <f t="shared" si="15"/>
        <v>2</v>
      </c>
    </row>
    <row r="986" spans="2:6" x14ac:dyDescent="0.25">
      <c r="B986" s="39">
        <v>44237.708333333336</v>
      </c>
      <c r="C986" s="39">
        <v>44237.75</v>
      </c>
      <c r="D986" s="38">
        <v>1.6004746045678984</v>
      </c>
      <c r="F986" s="38">
        <f t="shared" si="15"/>
        <v>2</v>
      </c>
    </row>
    <row r="987" spans="2:6" x14ac:dyDescent="0.25">
      <c r="B987" s="39">
        <v>44237.75</v>
      </c>
      <c r="C987" s="39">
        <v>44237.791666666664</v>
      </c>
      <c r="D987" s="38">
        <v>1.8398145991462291</v>
      </c>
      <c r="F987" s="38">
        <f t="shared" si="15"/>
        <v>2</v>
      </c>
    </row>
    <row r="988" spans="2:6" x14ac:dyDescent="0.25">
      <c r="B988" s="39">
        <v>44237.791666666664</v>
      </c>
      <c r="C988" s="39">
        <v>44237.833333333336</v>
      </c>
      <c r="D988" s="38">
        <v>1.8324625715002094</v>
      </c>
      <c r="F988" s="38">
        <f t="shared" si="15"/>
        <v>2</v>
      </c>
    </row>
    <row r="989" spans="2:6" x14ac:dyDescent="0.25">
      <c r="B989" s="39">
        <v>44237.833333333336</v>
      </c>
      <c r="C989" s="39">
        <v>44237.875</v>
      </c>
      <c r="D989" s="38">
        <v>1.9264998348111102</v>
      </c>
      <c r="F989" s="38">
        <f t="shared" si="15"/>
        <v>2</v>
      </c>
    </row>
    <row r="990" spans="2:6" x14ac:dyDescent="0.25">
      <c r="B990" s="39">
        <v>44237.875</v>
      </c>
      <c r="C990" s="39">
        <v>44237.916666666664</v>
      </c>
      <c r="D990" s="38">
        <v>1.7390221668778147</v>
      </c>
      <c r="F990" s="38">
        <f t="shared" si="15"/>
        <v>2</v>
      </c>
    </row>
    <row r="991" spans="2:6" x14ac:dyDescent="0.25">
      <c r="B991" s="39">
        <v>44237.916666666664</v>
      </c>
      <c r="C991" s="39">
        <v>44237.958333333336</v>
      </c>
      <c r="D991" s="38">
        <v>1.5969373694787024</v>
      </c>
      <c r="F991" s="38">
        <f t="shared" si="15"/>
        <v>2</v>
      </c>
    </row>
    <row r="992" spans="2:6" x14ac:dyDescent="0.25">
      <c r="B992" s="39">
        <v>44237.958333333336</v>
      </c>
      <c r="C992" s="39">
        <v>44238</v>
      </c>
      <c r="D992" s="38">
        <v>1.4922478055230914</v>
      </c>
      <c r="F992" s="38">
        <f t="shared" si="15"/>
        <v>2</v>
      </c>
    </row>
    <row r="993" spans="2:6" x14ac:dyDescent="0.25">
      <c r="B993" s="39">
        <v>44238</v>
      </c>
      <c r="C993" s="39">
        <v>44238.041666666664</v>
      </c>
      <c r="D993" s="38">
        <v>1.3994292400214772</v>
      </c>
      <c r="F993" s="38">
        <f t="shared" si="15"/>
        <v>2</v>
      </c>
    </row>
    <row r="994" spans="2:6" x14ac:dyDescent="0.25">
      <c r="B994" s="39">
        <v>44238.041666666664</v>
      </c>
      <c r="C994" s="39">
        <v>44238.083333333336</v>
      </c>
      <c r="D994" s="38">
        <v>1.3981586201949119</v>
      </c>
      <c r="F994" s="38">
        <f t="shared" si="15"/>
        <v>2</v>
      </c>
    </row>
    <row r="995" spans="2:6" x14ac:dyDescent="0.25">
      <c r="B995" s="39">
        <v>44238.083333333336</v>
      </c>
      <c r="C995" s="39">
        <v>44238.125</v>
      </c>
      <c r="D995" s="38">
        <v>1.3925364488540257</v>
      </c>
      <c r="F995" s="38">
        <f t="shared" si="15"/>
        <v>2</v>
      </c>
    </row>
    <row r="996" spans="2:6" x14ac:dyDescent="0.25">
      <c r="B996" s="39">
        <v>44238.125</v>
      </c>
      <c r="C996" s="39">
        <v>44238.166666666664</v>
      </c>
      <c r="D996" s="38">
        <v>1.4184088436520201</v>
      </c>
      <c r="F996" s="38">
        <f t="shared" si="15"/>
        <v>2</v>
      </c>
    </row>
    <row r="997" spans="2:6" x14ac:dyDescent="0.25">
      <c r="B997" s="39">
        <v>44238.166666666664</v>
      </c>
      <c r="C997" s="39">
        <v>44238.208333333336</v>
      </c>
      <c r="D997" s="38">
        <v>1.4244050542336339</v>
      </c>
      <c r="F997" s="38">
        <f t="shared" si="15"/>
        <v>2</v>
      </c>
    </row>
    <row r="998" spans="2:6" x14ac:dyDescent="0.25">
      <c r="B998" s="39">
        <v>44238.208333333336</v>
      </c>
      <c r="C998" s="39">
        <v>44238.25</v>
      </c>
      <c r="D998" s="38">
        <v>1.5485773471639461</v>
      </c>
      <c r="F998" s="38">
        <f t="shared" si="15"/>
        <v>2</v>
      </c>
    </row>
    <row r="999" spans="2:6" x14ac:dyDescent="0.25">
      <c r="B999" s="39">
        <v>44238.25</v>
      </c>
      <c r="C999" s="39">
        <v>44238.291666666664</v>
      </c>
      <c r="D999" s="38">
        <v>1.7767301217566349</v>
      </c>
      <c r="F999" s="38">
        <f t="shared" si="15"/>
        <v>2</v>
      </c>
    </row>
    <row r="1000" spans="2:6" x14ac:dyDescent="0.25">
      <c r="B1000" s="39">
        <v>44238.291666666664</v>
      </c>
      <c r="C1000" s="39">
        <v>44238.333333333336</v>
      </c>
      <c r="D1000" s="38">
        <v>1.9075341920714992</v>
      </c>
      <c r="F1000" s="38">
        <f t="shared" si="15"/>
        <v>2</v>
      </c>
    </row>
    <row r="1001" spans="2:6" x14ac:dyDescent="0.25">
      <c r="B1001" s="39">
        <v>44238.333333333336</v>
      </c>
      <c r="C1001" s="39">
        <v>44238.375</v>
      </c>
      <c r="D1001" s="38">
        <v>1.9543720380782834</v>
      </c>
      <c r="F1001" s="38">
        <f t="shared" si="15"/>
        <v>2</v>
      </c>
    </row>
    <row r="1002" spans="2:6" x14ac:dyDescent="0.25">
      <c r="B1002" s="39">
        <v>44238.375</v>
      </c>
      <c r="C1002" s="39">
        <v>44238.416666666664</v>
      </c>
      <c r="D1002" s="38">
        <v>1.8445366957583869</v>
      </c>
      <c r="F1002" s="38">
        <f t="shared" si="15"/>
        <v>2</v>
      </c>
    </row>
    <row r="1003" spans="2:6" x14ac:dyDescent="0.25">
      <c r="B1003" s="39">
        <v>44238.416666666664</v>
      </c>
      <c r="C1003" s="39">
        <v>44238.458333333336</v>
      </c>
      <c r="D1003" s="38">
        <v>1.7504241975183403</v>
      </c>
      <c r="F1003" s="38">
        <f t="shared" si="15"/>
        <v>2</v>
      </c>
    </row>
    <row r="1004" spans="2:6" x14ac:dyDescent="0.25">
      <c r="B1004" s="39">
        <v>44238.458333333336</v>
      </c>
      <c r="C1004" s="39">
        <v>44238.5</v>
      </c>
      <c r="D1004" s="38">
        <v>1.6563554334032806</v>
      </c>
      <c r="F1004" s="38">
        <f t="shared" si="15"/>
        <v>2</v>
      </c>
    </row>
    <row r="1005" spans="2:6" x14ac:dyDescent="0.25">
      <c r="B1005" s="39">
        <v>44238.5</v>
      </c>
      <c r="C1005" s="39">
        <v>44238.541666666664</v>
      </c>
      <c r="D1005" s="38">
        <v>1.7203353503968557</v>
      </c>
      <c r="F1005" s="38">
        <f t="shared" si="15"/>
        <v>2</v>
      </c>
    </row>
    <row r="1006" spans="2:6" x14ac:dyDescent="0.25">
      <c r="B1006" s="39">
        <v>44238.541666666664</v>
      </c>
      <c r="C1006" s="39">
        <v>44238.583333333336</v>
      </c>
      <c r="D1006" s="38">
        <v>1.6216232328792275</v>
      </c>
      <c r="F1006" s="38">
        <f t="shared" si="15"/>
        <v>2</v>
      </c>
    </row>
    <row r="1007" spans="2:6" x14ac:dyDescent="0.25">
      <c r="B1007" s="39">
        <v>44238.583333333336</v>
      </c>
      <c r="C1007" s="39">
        <v>44238.625</v>
      </c>
      <c r="D1007" s="38">
        <v>1.6145392235755864</v>
      </c>
      <c r="F1007" s="38">
        <f t="shared" si="15"/>
        <v>2</v>
      </c>
    </row>
    <row r="1008" spans="2:6" x14ac:dyDescent="0.25">
      <c r="B1008" s="39">
        <v>44238.625</v>
      </c>
      <c r="C1008" s="39">
        <v>44238.666666666664</v>
      </c>
      <c r="D1008" s="38">
        <v>1.5369820868089967</v>
      </c>
      <c r="F1008" s="38">
        <f t="shared" si="15"/>
        <v>2</v>
      </c>
    </row>
    <row r="1009" spans="2:6" x14ac:dyDescent="0.25">
      <c r="B1009" s="39">
        <v>44238.666666666664</v>
      </c>
      <c r="C1009" s="39">
        <v>44238.708333333336</v>
      </c>
      <c r="D1009" s="38">
        <v>1.6320915575081933</v>
      </c>
      <c r="F1009" s="38">
        <f t="shared" si="15"/>
        <v>2</v>
      </c>
    </row>
    <row r="1010" spans="2:6" x14ac:dyDescent="0.25">
      <c r="B1010" s="39">
        <v>44238.708333333336</v>
      </c>
      <c r="C1010" s="39">
        <v>44238.75</v>
      </c>
      <c r="D1010" s="38">
        <v>1.8079375958303214</v>
      </c>
      <c r="F1010" s="38">
        <f t="shared" si="15"/>
        <v>2</v>
      </c>
    </row>
    <row r="1011" spans="2:6" x14ac:dyDescent="0.25">
      <c r="B1011" s="39">
        <v>44238.75</v>
      </c>
      <c r="C1011" s="39">
        <v>44238.791666666664</v>
      </c>
      <c r="D1011" s="38">
        <v>1.9996513176467439</v>
      </c>
      <c r="F1011" s="38">
        <f t="shared" si="15"/>
        <v>2</v>
      </c>
    </row>
    <row r="1012" spans="2:6" x14ac:dyDescent="0.25">
      <c r="B1012" s="39">
        <v>44238.791666666664</v>
      </c>
      <c r="C1012" s="39">
        <v>44238.833333333336</v>
      </c>
      <c r="D1012" s="38">
        <v>1.8547204548455321</v>
      </c>
      <c r="F1012" s="38">
        <f t="shared" si="15"/>
        <v>2</v>
      </c>
    </row>
    <row r="1013" spans="2:6" x14ac:dyDescent="0.25">
      <c r="B1013" s="39">
        <v>44238.833333333336</v>
      </c>
      <c r="C1013" s="39">
        <v>44238.875</v>
      </c>
      <c r="D1013" s="38">
        <v>1.8444994459266075</v>
      </c>
      <c r="F1013" s="38">
        <f t="shared" si="15"/>
        <v>2</v>
      </c>
    </row>
    <row r="1014" spans="2:6" x14ac:dyDescent="0.25">
      <c r="B1014" s="39">
        <v>44238.875</v>
      </c>
      <c r="C1014" s="39">
        <v>44238.916666666664</v>
      </c>
      <c r="D1014" s="38">
        <v>1.7769130968966793</v>
      </c>
      <c r="F1014" s="38">
        <f t="shared" si="15"/>
        <v>2</v>
      </c>
    </row>
    <row r="1015" spans="2:6" x14ac:dyDescent="0.25">
      <c r="B1015" s="39">
        <v>44238.916666666664</v>
      </c>
      <c r="C1015" s="39">
        <v>44238.958333333336</v>
      </c>
      <c r="D1015" s="38">
        <v>1.633015220086246</v>
      </c>
      <c r="F1015" s="38">
        <f t="shared" si="15"/>
        <v>2</v>
      </c>
    </row>
    <row r="1016" spans="2:6" x14ac:dyDescent="0.25">
      <c r="B1016" s="39">
        <v>44238.958333333336</v>
      </c>
      <c r="C1016" s="39">
        <v>44239</v>
      </c>
      <c r="D1016" s="38">
        <v>1.4981174906763206</v>
      </c>
      <c r="F1016" s="38">
        <f t="shared" si="15"/>
        <v>2</v>
      </c>
    </row>
    <row r="1017" spans="2:6" x14ac:dyDescent="0.25">
      <c r="B1017" s="39">
        <v>44239</v>
      </c>
      <c r="C1017" s="39">
        <v>44239.041666666664</v>
      </c>
      <c r="D1017" s="38">
        <v>1.39317107514988</v>
      </c>
      <c r="F1017" s="38">
        <f t="shared" si="15"/>
        <v>2</v>
      </c>
    </row>
    <row r="1018" spans="2:6" x14ac:dyDescent="0.25">
      <c r="B1018" s="39">
        <v>44239.041666666664</v>
      </c>
      <c r="C1018" s="39">
        <v>44239.083333333336</v>
      </c>
      <c r="D1018" s="38">
        <v>1.3472692918007099</v>
      </c>
      <c r="F1018" s="38">
        <f t="shared" si="15"/>
        <v>2</v>
      </c>
    </row>
    <row r="1019" spans="2:6" x14ac:dyDescent="0.25">
      <c r="B1019" s="39">
        <v>44239.083333333336</v>
      </c>
      <c r="C1019" s="39">
        <v>44239.125</v>
      </c>
      <c r="D1019" s="38">
        <v>1.3808851184385564</v>
      </c>
      <c r="F1019" s="38">
        <f t="shared" si="15"/>
        <v>2</v>
      </c>
    </row>
    <row r="1020" spans="2:6" x14ac:dyDescent="0.25">
      <c r="B1020" s="39">
        <v>44239.125</v>
      </c>
      <c r="C1020" s="39">
        <v>44239.166666666664</v>
      </c>
      <c r="D1020" s="38">
        <v>1.3326397331933608</v>
      </c>
      <c r="F1020" s="38">
        <f t="shared" si="15"/>
        <v>2</v>
      </c>
    </row>
    <row r="1021" spans="2:6" x14ac:dyDescent="0.25">
      <c r="B1021" s="39">
        <v>44239.166666666664</v>
      </c>
      <c r="C1021" s="39">
        <v>44239.208333333336</v>
      </c>
      <c r="D1021" s="38">
        <v>1.3756554164709085</v>
      </c>
      <c r="F1021" s="38">
        <f t="shared" si="15"/>
        <v>2</v>
      </c>
    </row>
    <row r="1022" spans="2:6" x14ac:dyDescent="0.25">
      <c r="B1022" s="39">
        <v>44239.208333333336</v>
      </c>
      <c r="C1022" s="39">
        <v>44239.25</v>
      </c>
      <c r="D1022" s="38">
        <v>1.5133217277807138</v>
      </c>
      <c r="F1022" s="38">
        <f t="shared" si="15"/>
        <v>2</v>
      </c>
    </row>
    <row r="1023" spans="2:6" x14ac:dyDescent="0.25">
      <c r="B1023" s="39">
        <v>44239.25</v>
      </c>
      <c r="C1023" s="39">
        <v>44239.291666666664</v>
      </c>
      <c r="D1023" s="38">
        <v>1.6026915193741837</v>
      </c>
      <c r="F1023" s="38">
        <f t="shared" si="15"/>
        <v>2</v>
      </c>
    </row>
    <row r="1024" spans="2:6" x14ac:dyDescent="0.25">
      <c r="B1024" s="39">
        <v>44239.291666666664</v>
      </c>
      <c r="C1024" s="39">
        <v>44239.333333333336</v>
      </c>
      <c r="D1024" s="38">
        <v>1.8880324883028918</v>
      </c>
      <c r="F1024" s="38">
        <f t="shared" si="15"/>
        <v>2</v>
      </c>
    </row>
    <row r="1025" spans="2:6" x14ac:dyDescent="0.25">
      <c r="B1025" s="39">
        <v>44239.333333333336</v>
      </c>
      <c r="C1025" s="39">
        <v>44239.375</v>
      </c>
      <c r="D1025" s="38">
        <v>1.9184393878528729</v>
      </c>
      <c r="F1025" s="38">
        <f t="shared" si="15"/>
        <v>2</v>
      </c>
    </row>
    <row r="1026" spans="2:6" x14ac:dyDescent="0.25">
      <c r="B1026" s="39">
        <v>44239.375</v>
      </c>
      <c r="C1026" s="39">
        <v>44239.416666666664</v>
      </c>
      <c r="D1026" s="38">
        <v>1.9871342988000329</v>
      </c>
      <c r="F1026" s="38">
        <f t="shared" si="15"/>
        <v>2</v>
      </c>
    </row>
    <row r="1027" spans="2:6" x14ac:dyDescent="0.25">
      <c r="B1027" s="39">
        <v>44239.416666666664</v>
      </c>
      <c r="C1027" s="39">
        <v>44239.458333333336</v>
      </c>
      <c r="D1027" s="38">
        <v>1.8302454485328852</v>
      </c>
      <c r="F1027" s="38">
        <f t="shared" si="15"/>
        <v>2</v>
      </c>
    </row>
    <row r="1028" spans="2:6" x14ac:dyDescent="0.25">
      <c r="B1028" s="39">
        <v>44239.458333333336</v>
      </c>
      <c r="C1028" s="39">
        <v>44239.5</v>
      </c>
      <c r="D1028" s="38">
        <v>1.8210075735526181</v>
      </c>
      <c r="F1028" s="38">
        <f t="shared" si="15"/>
        <v>2</v>
      </c>
    </row>
    <row r="1029" spans="2:6" x14ac:dyDescent="0.25">
      <c r="B1029" s="39">
        <v>44239.5</v>
      </c>
      <c r="C1029" s="39">
        <v>44239.541666666664</v>
      </c>
      <c r="D1029" s="38">
        <v>1.7645416986829519</v>
      </c>
      <c r="F1029" s="38">
        <f t="shared" si="15"/>
        <v>2</v>
      </c>
    </row>
    <row r="1030" spans="2:6" x14ac:dyDescent="0.25">
      <c r="B1030" s="39">
        <v>44239.541666666664</v>
      </c>
      <c r="C1030" s="39">
        <v>44239.583333333336</v>
      </c>
      <c r="D1030" s="38">
        <v>1.7836503443544163</v>
      </c>
      <c r="F1030" s="38">
        <f t="shared" si="15"/>
        <v>2</v>
      </c>
    </row>
    <row r="1031" spans="2:6" x14ac:dyDescent="0.25">
      <c r="B1031" s="39">
        <v>44239.583333333336</v>
      </c>
      <c r="C1031" s="39">
        <v>44239.625</v>
      </c>
      <c r="D1031" s="38">
        <v>1.7521935733422342</v>
      </c>
      <c r="F1031" s="38">
        <f t="shared" si="15"/>
        <v>2</v>
      </c>
    </row>
    <row r="1032" spans="2:6" x14ac:dyDescent="0.25">
      <c r="B1032" s="39">
        <v>44239.625</v>
      </c>
      <c r="C1032" s="39">
        <v>44239.666666666664</v>
      </c>
      <c r="D1032" s="38">
        <v>1.752690316786758</v>
      </c>
      <c r="F1032" s="38">
        <f t="shared" si="15"/>
        <v>2</v>
      </c>
    </row>
    <row r="1033" spans="2:6" x14ac:dyDescent="0.25">
      <c r="B1033" s="39">
        <v>44239.666666666664</v>
      </c>
      <c r="C1033" s="39">
        <v>44239.708333333336</v>
      </c>
      <c r="D1033" s="38">
        <v>1.9417116455123657</v>
      </c>
      <c r="F1033" s="38">
        <f t="shared" si="15"/>
        <v>2</v>
      </c>
    </row>
    <row r="1034" spans="2:6" x14ac:dyDescent="0.25">
      <c r="B1034" s="39">
        <v>44239.708333333336</v>
      </c>
      <c r="C1034" s="39">
        <v>44239.75</v>
      </c>
      <c r="D1034" s="38">
        <v>2.0154965997553278</v>
      </c>
      <c r="F1034" s="38">
        <f t="shared" ref="F1034:F1097" si="16">+MONTH(B1034)</f>
        <v>2</v>
      </c>
    </row>
    <row r="1035" spans="2:6" x14ac:dyDescent="0.25">
      <c r="B1035" s="39">
        <v>44239.75</v>
      </c>
      <c r="C1035" s="39">
        <v>44239.791666666664</v>
      </c>
      <c r="D1035" s="38">
        <v>2.0438744138614533</v>
      </c>
      <c r="F1035" s="38">
        <f t="shared" si="16"/>
        <v>2</v>
      </c>
    </row>
    <row r="1036" spans="2:6" x14ac:dyDescent="0.25">
      <c r="B1036" s="39">
        <v>44239.791666666664</v>
      </c>
      <c r="C1036" s="39">
        <v>44239.833333333336</v>
      </c>
      <c r="D1036" s="38">
        <v>2.129785733363041</v>
      </c>
      <c r="F1036" s="38">
        <f t="shared" si="16"/>
        <v>2</v>
      </c>
    </row>
    <row r="1037" spans="2:6" x14ac:dyDescent="0.25">
      <c r="B1037" s="39">
        <v>44239.833333333336</v>
      </c>
      <c r="C1037" s="39">
        <v>44239.875</v>
      </c>
      <c r="D1037" s="38">
        <v>2.0569412140312062</v>
      </c>
      <c r="F1037" s="38">
        <f t="shared" si="16"/>
        <v>2</v>
      </c>
    </row>
    <row r="1038" spans="2:6" x14ac:dyDescent="0.25">
      <c r="B1038" s="39">
        <v>44239.875</v>
      </c>
      <c r="C1038" s="39">
        <v>44239.916666666664</v>
      </c>
      <c r="D1038" s="38">
        <v>1.9667615376509109</v>
      </c>
      <c r="F1038" s="38">
        <f t="shared" si="16"/>
        <v>2</v>
      </c>
    </row>
    <row r="1039" spans="2:6" x14ac:dyDescent="0.25">
      <c r="B1039" s="39">
        <v>44239.916666666664</v>
      </c>
      <c r="C1039" s="39">
        <v>44239.958333333336</v>
      </c>
      <c r="D1039" s="38">
        <v>1.7934819610912331</v>
      </c>
      <c r="F1039" s="38">
        <f t="shared" si="16"/>
        <v>2</v>
      </c>
    </row>
    <row r="1040" spans="2:6" x14ac:dyDescent="0.25">
      <c r="B1040" s="39">
        <v>44239.958333333336</v>
      </c>
      <c r="C1040" s="39">
        <v>44240</v>
      </c>
      <c r="D1040" s="38">
        <v>1.5529699773247376</v>
      </c>
      <c r="F1040" s="38">
        <f t="shared" si="16"/>
        <v>2</v>
      </c>
    </row>
    <row r="1041" spans="2:6" x14ac:dyDescent="0.25">
      <c r="B1041" s="39">
        <v>44240</v>
      </c>
      <c r="C1041" s="39">
        <v>44240.041666666664</v>
      </c>
      <c r="D1041" s="38">
        <v>1.4771802024461889</v>
      </c>
      <c r="F1041" s="38">
        <f t="shared" si="16"/>
        <v>2</v>
      </c>
    </row>
    <row r="1042" spans="2:6" x14ac:dyDescent="0.25">
      <c r="B1042" s="39">
        <v>44240.041666666664</v>
      </c>
      <c r="C1042" s="39">
        <v>44240.083333333336</v>
      </c>
      <c r="D1042" s="38">
        <v>1.45145789880138</v>
      </c>
      <c r="F1042" s="38">
        <f t="shared" si="16"/>
        <v>2</v>
      </c>
    </row>
    <row r="1043" spans="2:6" x14ac:dyDescent="0.25">
      <c r="B1043" s="39">
        <v>44240.083333333336</v>
      </c>
      <c r="C1043" s="39">
        <v>44240.125</v>
      </c>
      <c r="D1043" s="38">
        <v>1.4209773304442714</v>
      </c>
      <c r="F1043" s="38">
        <f t="shared" si="16"/>
        <v>2</v>
      </c>
    </row>
    <row r="1044" spans="2:6" x14ac:dyDescent="0.25">
      <c r="B1044" s="39">
        <v>44240.125</v>
      </c>
      <c r="C1044" s="39">
        <v>44240.166666666664</v>
      </c>
      <c r="D1044" s="38">
        <v>1.4488155126245672</v>
      </c>
      <c r="F1044" s="38">
        <f t="shared" si="16"/>
        <v>2</v>
      </c>
    </row>
    <row r="1045" spans="2:6" x14ac:dyDescent="0.25">
      <c r="B1045" s="39">
        <v>44240.166666666664</v>
      </c>
      <c r="C1045" s="39">
        <v>44240.208333333336</v>
      </c>
      <c r="D1045" s="38">
        <v>1.4832250253551311</v>
      </c>
      <c r="F1045" s="38">
        <f t="shared" si="16"/>
        <v>2</v>
      </c>
    </row>
    <row r="1046" spans="2:6" x14ac:dyDescent="0.25">
      <c r="B1046" s="39">
        <v>44240.208333333336</v>
      </c>
      <c r="C1046" s="39">
        <v>44240.25</v>
      </c>
      <c r="D1046" s="38">
        <v>1.5295837580092839</v>
      </c>
      <c r="F1046" s="38">
        <f t="shared" si="16"/>
        <v>2</v>
      </c>
    </row>
    <row r="1047" spans="2:6" x14ac:dyDescent="0.25">
      <c r="B1047" s="39">
        <v>44240.25</v>
      </c>
      <c r="C1047" s="39">
        <v>44240.291666666664</v>
      </c>
      <c r="D1047" s="38">
        <v>1.6533226245209707</v>
      </c>
      <c r="F1047" s="38">
        <f t="shared" si="16"/>
        <v>2</v>
      </c>
    </row>
    <row r="1048" spans="2:6" x14ac:dyDescent="0.25">
      <c r="B1048" s="39">
        <v>44240.291666666664</v>
      </c>
      <c r="C1048" s="39">
        <v>44240.333333333336</v>
      </c>
      <c r="D1048" s="38">
        <v>1.7666391188293513</v>
      </c>
      <c r="F1048" s="38">
        <f t="shared" si="16"/>
        <v>2</v>
      </c>
    </row>
    <row r="1049" spans="2:6" x14ac:dyDescent="0.25">
      <c r="B1049" s="39">
        <v>44240.333333333336</v>
      </c>
      <c r="C1049" s="39">
        <v>44240.375</v>
      </c>
      <c r="D1049" s="38">
        <v>1.9921979621279846</v>
      </c>
      <c r="F1049" s="38">
        <f t="shared" si="16"/>
        <v>2</v>
      </c>
    </row>
    <row r="1050" spans="2:6" x14ac:dyDescent="0.25">
      <c r="B1050" s="39">
        <v>44240.375</v>
      </c>
      <c r="C1050" s="39">
        <v>44240.416666666664</v>
      </c>
      <c r="D1050" s="38">
        <v>2.10617992588526</v>
      </c>
      <c r="F1050" s="38">
        <f t="shared" si="16"/>
        <v>2</v>
      </c>
    </row>
    <row r="1051" spans="2:6" x14ac:dyDescent="0.25">
      <c r="B1051" s="39">
        <v>44240.416666666664</v>
      </c>
      <c r="C1051" s="39">
        <v>44240.458333333336</v>
      </c>
      <c r="D1051" s="38">
        <v>2.1049601741871045</v>
      </c>
      <c r="F1051" s="38">
        <f t="shared" si="16"/>
        <v>2</v>
      </c>
    </row>
    <row r="1052" spans="2:6" x14ac:dyDescent="0.25">
      <c r="B1052" s="39">
        <v>44240.458333333336</v>
      </c>
      <c r="C1052" s="39">
        <v>44240.5</v>
      </c>
      <c r="D1052" s="38">
        <v>2.0144985978714001</v>
      </c>
      <c r="F1052" s="38">
        <f t="shared" si="16"/>
        <v>2</v>
      </c>
    </row>
    <row r="1053" spans="2:6" x14ac:dyDescent="0.25">
      <c r="B1053" s="39">
        <v>44240.5</v>
      </c>
      <c r="C1053" s="39">
        <v>44240.541666666664</v>
      </c>
      <c r="D1053" s="38">
        <v>1.9258675607425901</v>
      </c>
      <c r="F1053" s="38">
        <f t="shared" si="16"/>
        <v>2</v>
      </c>
    </row>
    <row r="1054" spans="2:6" x14ac:dyDescent="0.25">
      <c r="B1054" s="39">
        <v>44240.541666666664</v>
      </c>
      <c r="C1054" s="39">
        <v>44240.583333333336</v>
      </c>
      <c r="D1054" s="38">
        <v>1.9143432377851188</v>
      </c>
      <c r="F1054" s="38">
        <f t="shared" si="16"/>
        <v>2</v>
      </c>
    </row>
    <row r="1055" spans="2:6" x14ac:dyDescent="0.25">
      <c r="B1055" s="39">
        <v>44240.583333333336</v>
      </c>
      <c r="C1055" s="39">
        <v>44240.625</v>
      </c>
      <c r="D1055" s="38">
        <v>1.8993891467262032</v>
      </c>
      <c r="F1055" s="38">
        <f t="shared" si="16"/>
        <v>2</v>
      </c>
    </row>
    <row r="1056" spans="2:6" x14ac:dyDescent="0.25">
      <c r="B1056" s="39">
        <v>44240.625</v>
      </c>
      <c r="C1056" s="39">
        <v>44240.666666666664</v>
      </c>
      <c r="D1056" s="38">
        <v>1.9081377866495077</v>
      </c>
      <c r="F1056" s="38">
        <f t="shared" si="16"/>
        <v>2</v>
      </c>
    </row>
    <row r="1057" spans="2:6" x14ac:dyDescent="0.25">
      <c r="B1057" s="39">
        <v>44240.666666666664</v>
      </c>
      <c r="C1057" s="39">
        <v>44240.708333333336</v>
      </c>
      <c r="D1057" s="38">
        <v>2.0284364860506789</v>
      </c>
      <c r="F1057" s="38">
        <f t="shared" si="16"/>
        <v>2</v>
      </c>
    </row>
    <row r="1058" spans="2:6" x14ac:dyDescent="0.25">
      <c r="B1058" s="39">
        <v>44240.708333333336</v>
      </c>
      <c r="C1058" s="39">
        <v>44240.75</v>
      </c>
      <c r="D1058" s="38">
        <v>2.114411248479982</v>
      </c>
      <c r="F1058" s="38">
        <f t="shared" si="16"/>
        <v>2</v>
      </c>
    </row>
    <row r="1059" spans="2:6" x14ac:dyDescent="0.25">
      <c r="B1059" s="39">
        <v>44240.75</v>
      </c>
      <c r="C1059" s="39">
        <v>44240.791666666664</v>
      </c>
      <c r="D1059" s="38">
        <v>2.1725401681006806</v>
      </c>
      <c r="F1059" s="38">
        <f t="shared" si="16"/>
        <v>2</v>
      </c>
    </row>
    <row r="1060" spans="2:6" x14ac:dyDescent="0.25">
      <c r="B1060" s="39">
        <v>44240.791666666664</v>
      </c>
      <c r="C1060" s="39">
        <v>44240.833333333336</v>
      </c>
      <c r="D1060" s="38">
        <v>2.2662243718903405</v>
      </c>
      <c r="F1060" s="38">
        <f t="shared" si="16"/>
        <v>2</v>
      </c>
    </row>
    <row r="1061" spans="2:6" x14ac:dyDescent="0.25">
      <c r="B1061" s="39">
        <v>44240.833333333336</v>
      </c>
      <c r="C1061" s="39">
        <v>44240.875</v>
      </c>
      <c r="D1061" s="38">
        <v>2.1206328136869126</v>
      </c>
      <c r="F1061" s="38">
        <f t="shared" si="16"/>
        <v>2</v>
      </c>
    </row>
    <row r="1062" spans="2:6" x14ac:dyDescent="0.25">
      <c r="B1062" s="39">
        <v>44240.875</v>
      </c>
      <c r="C1062" s="39">
        <v>44240.916666666664</v>
      </c>
      <c r="D1062" s="38">
        <v>1.8607841894449573</v>
      </c>
      <c r="F1062" s="38">
        <f t="shared" si="16"/>
        <v>2</v>
      </c>
    </row>
    <row r="1063" spans="2:6" x14ac:dyDescent="0.25">
      <c r="B1063" s="39">
        <v>44240.916666666664</v>
      </c>
      <c r="C1063" s="39">
        <v>44240.958333333336</v>
      </c>
      <c r="D1063" s="38">
        <v>1.8068890994217408</v>
      </c>
      <c r="F1063" s="38">
        <f t="shared" si="16"/>
        <v>2</v>
      </c>
    </row>
    <row r="1064" spans="2:6" x14ac:dyDescent="0.25">
      <c r="B1064" s="39">
        <v>44240.958333333336</v>
      </c>
      <c r="C1064" s="39">
        <v>44241</v>
      </c>
      <c r="D1064" s="38">
        <v>1.6562891863829221</v>
      </c>
      <c r="F1064" s="38">
        <f t="shared" si="16"/>
        <v>2</v>
      </c>
    </row>
    <row r="1065" spans="2:6" x14ac:dyDescent="0.25">
      <c r="B1065" s="39">
        <v>44241</v>
      </c>
      <c r="C1065" s="39">
        <v>44241.041666666664</v>
      </c>
      <c r="D1065" s="38">
        <v>1.5905673206187281</v>
      </c>
      <c r="F1065" s="38">
        <f t="shared" si="16"/>
        <v>2</v>
      </c>
    </row>
    <row r="1066" spans="2:6" x14ac:dyDescent="0.25">
      <c r="B1066" s="39">
        <v>44241.041666666664</v>
      </c>
      <c r="C1066" s="39">
        <v>44241.083333333336</v>
      </c>
      <c r="D1066" s="38">
        <v>1.5167617075432438</v>
      </c>
      <c r="F1066" s="38">
        <f t="shared" si="16"/>
        <v>2</v>
      </c>
    </row>
    <row r="1067" spans="2:6" x14ac:dyDescent="0.25">
      <c r="B1067" s="39">
        <v>44241.083333333336</v>
      </c>
      <c r="C1067" s="39">
        <v>44241.125</v>
      </c>
      <c r="D1067" s="38">
        <v>1.5602468984573041</v>
      </c>
      <c r="F1067" s="38">
        <f t="shared" si="16"/>
        <v>2</v>
      </c>
    </row>
    <row r="1068" spans="2:6" x14ac:dyDescent="0.25">
      <c r="B1068" s="39">
        <v>44241.125</v>
      </c>
      <c r="C1068" s="39">
        <v>44241.166666666664</v>
      </c>
      <c r="D1068" s="38">
        <v>1.5955623421167959</v>
      </c>
      <c r="F1068" s="38">
        <f t="shared" si="16"/>
        <v>2</v>
      </c>
    </row>
    <row r="1069" spans="2:6" x14ac:dyDescent="0.25">
      <c r="B1069" s="39">
        <v>44241.166666666664</v>
      </c>
      <c r="C1069" s="39">
        <v>44241.208333333336</v>
      </c>
      <c r="D1069" s="38">
        <v>1.645847724818341</v>
      </c>
      <c r="F1069" s="38">
        <f t="shared" si="16"/>
        <v>2</v>
      </c>
    </row>
    <row r="1070" spans="2:6" x14ac:dyDescent="0.25">
      <c r="B1070" s="39">
        <v>44241.208333333336</v>
      </c>
      <c r="C1070" s="39">
        <v>44241.25</v>
      </c>
      <c r="D1070" s="38">
        <v>1.7549057794468663</v>
      </c>
      <c r="F1070" s="38">
        <f t="shared" si="16"/>
        <v>2</v>
      </c>
    </row>
    <row r="1071" spans="2:6" x14ac:dyDescent="0.25">
      <c r="B1071" s="39">
        <v>44241.25</v>
      </c>
      <c r="C1071" s="39">
        <v>44241.291666666664</v>
      </c>
      <c r="D1071" s="38">
        <v>1.7309638665572831</v>
      </c>
      <c r="F1071" s="38">
        <f t="shared" si="16"/>
        <v>2</v>
      </c>
    </row>
    <row r="1072" spans="2:6" x14ac:dyDescent="0.25">
      <c r="B1072" s="39">
        <v>44241.291666666664</v>
      </c>
      <c r="C1072" s="39">
        <v>44241.333333333336</v>
      </c>
      <c r="D1072" s="38">
        <v>1.8853198854689748</v>
      </c>
      <c r="F1072" s="38">
        <f t="shared" si="16"/>
        <v>2</v>
      </c>
    </row>
    <row r="1073" spans="2:6" x14ac:dyDescent="0.25">
      <c r="B1073" s="39">
        <v>44241.333333333336</v>
      </c>
      <c r="C1073" s="39">
        <v>44241.375</v>
      </c>
      <c r="D1073" s="38">
        <v>2.1063682990692825</v>
      </c>
      <c r="F1073" s="38">
        <f t="shared" si="16"/>
        <v>2</v>
      </c>
    </row>
    <row r="1074" spans="2:6" x14ac:dyDescent="0.25">
      <c r="B1074" s="39">
        <v>44241.375</v>
      </c>
      <c r="C1074" s="39">
        <v>44241.416666666664</v>
      </c>
      <c r="D1074" s="38">
        <v>2.2218658475646511</v>
      </c>
      <c r="F1074" s="38">
        <f t="shared" si="16"/>
        <v>2</v>
      </c>
    </row>
    <row r="1075" spans="2:6" x14ac:dyDescent="0.25">
      <c r="B1075" s="39">
        <v>44241.416666666664</v>
      </c>
      <c r="C1075" s="39">
        <v>44241.458333333336</v>
      </c>
      <c r="D1075" s="38">
        <v>2.1052149499986985</v>
      </c>
      <c r="F1075" s="38">
        <f t="shared" si="16"/>
        <v>2</v>
      </c>
    </row>
    <row r="1076" spans="2:6" x14ac:dyDescent="0.25">
      <c r="B1076" s="39">
        <v>44241.458333333336</v>
      </c>
      <c r="C1076" s="39">
        <v>44241.5</v>
      </c>
      <c r="D1076" s="38">
        <v>1.9907023091597837</v>
      </c>
      <c r="F1076" s="38">
        <f t="shared" si="16"/>
        <v>2</v>
      </c>
    </row>
    <row r="1077" spans="2:6" x14ac:dyDescent="0.25">
      <c r="B1077" s="39">
        <v>44241.5</v>
      </c>
      <c r="C1077" s="39">
        <v>44241.541666666664</v>
      </c>
      <c r="D1077" s="38">
        <v>1.9489101386357151</v>
      </c>
      <c r="F1077" s="38">
        <f t="shared" si="16"/>
        <v>2</v>
      </c>
    </row>
    <row r="1078" spans="2:6" x14ac:dyDescent="0.25">
      <c r="B1078" s="39">
        <v>44241.541666666664</v>
      </c>
      <c r="C1078" s="39">
        <v>44241.583333333336</v>
      </c>
      <c r="D1078" s="38">
        <v>1.8651197102935098</v>
      </c>
      <c r="F1078" s="38">
        <f t="shared" si="16"/>
        <v>2</v>
      </c>
    </row>
    <row r="1079" spans="2:6" x14ac:dyDescent="0.25">
      <c r="B1079" s="39">
        <v>44241.583333333336</v>
      </c>
      <c r="C1079" s="39">
        <v>44241.625</v>
      </c>
      <c r="D1079" s="38">
        <v>1.7733799783463329</v>
      </c>
      <c r="F1079" s="38">
        <f t="shared" si="16"/>
        <v>2</v>
      </c>
    </row>
    <row r="1080" spans="2:6" x14ac:dyDescent="0.25">
      <c r="B1080" s="39">
        <v>44241.625</v>
      </c>
      <c r="C1080" s="39">
        <v>44241.666666666664</v>
      </c>
      <c r="D1080" s="38">
        <v>1.8273275955777577</v>
      </c>
      <c r="F1080" s="38">
        <f t="shared" si="16"/>
        <v>2</v>
      </c>
    </row>
    <row r="1081" spans="2:6" x14ac:dyDescent="0.25">
      <c r="B1081" s="39">
        <v>44241.666666666664</v>
      </c>
      <c r="C1081" s="39">
        <v>44241.708333333336</v>
      </c>
      <c r="D1081" s="38">
        <v>1.9739027601443893</v>
      </c>
      <c r="F1081" s="38">
        <f t="shared" si="16"/>
        <v>2</v>
      </c>
    </row>
    <row r="1082" spans="2:6" x14ac:dyDescent="0.25">
      <c r="B1082" s="39">
        <v>44241.708333333336</v>
      </c>
      <c r="C1082" s="39">
        <v>44241.75</v>
      </c>
      <c r="D1082" s="38">
        <v>2.0563957195908698</v>
      </c>
      <c r="F1082" s="38">
        <f t="shared" si="16"/>
        <v>2</v>
      </c>
    </row>
    <row r="1083" spans="2:6" x14ac:dyDescent="0.25">
      <c r="B1083" s="39">
        <v>44241.75</v>
      </c>
      <c r="C1083" s="39">
        <v>44241.791666666664</v>
      </c>
      <c r="D1083" s="38">
        <v>2.1275780387614582</v>
      </c>
      <c r="F1083" s="38">
        <f t="shared" si="16"/>
        <v>2</v>
      </c>
    </row>
    <row r="1084" spans="2:6" x14ac:dyDescent="0.25">
      <c r="B1084" s="39">
        <v>44241.791666666664</v>
      </c>
      <c r="C1084" s="39">
        <v>44241.833333333336</v>
      </c>
      <c r="D1084" s="38">
        <v>2.0532766349942748</v>
      </c>
      <c r="F1084" s="38">
        <f t="shared" si="16"/>
        <v>2</v>
      </c>
    </row>
    <row r="1085" spans="2:6" x14ac:dyDescent="0.25">
      <c r="B1085" s="39">
        <v>44241.833333333336</v>
      </c>
      <c r="C1085" s="39">
        <v>44241.875</v>
      </c>
      <c r="D1085" s="38">
        <v>2.0033283409290266</v>
      </c>
      <c r="F1085" s="38">
        <f t="shared" si="16"/>
        <v>2</v>
      </c>
    </row>
    <row r="1086" spans="2:6" x14ac:dyDescent="0.25">
      <c r="B1086" s="39">
        <v>44241.875</v>
      </c>
      <c r="C1086" s="39">
        <v>44241.916666666664</v>
      </c>
      <c r="D1086" s="38">
        <v>1.8402106571476557</v>
      </c>
      <c r="F1086" s="38">
        <f t="shared" si="16"/>
        <v>2</v>
      </c>
    </row>
    <row r="1087" spans="2:6" x14ac:dyDescent="0.25">
      <c r="B1087" s="39">
        <v>44241.916666666664</v>
      </c>
      <c r="C1087" s="39">
        <v>44241.958333333336</v>
      </c>
      <c r="D1087" s="38">
        <v>1.708625567978884</v>
      </c>
      <c r="F1087" s="38">
        <f t="shared" si="16"/>
        <v>2</v>
      </c>
    </row>
    <row r="1088" spans="2:6" x14ac:dyDescent="0.25">
      <c r="B1088" s="39">
        <v>44241.958333333336</v>
      </c>
      <c r="C1088" s="39">
        <v>44242</v>
      </c>
      <c r="D1088" s="38">
        <v>1.5594264068190162</v>
      </c>
      <c r="F1088" s="38">
        <f t="shared" si="16"/>
        <v>2</v>
      </c>
    </row>
    <row r="1089" spans="2:6" x14ac:dyDescent="0.25">
      <c r="B1089" s="39">
        <v>44242</v>
      </c>
      <c r="C1089" s="39">
        <v>44242.041666666664</v>
      </c>
      <c r="D1089" s="38">
        <v>1.4990428111203571</v>
      </c>
      <c r="F1089" s="38">
        <f t="shared" si="16"/>
        <v>2</v>
      </c>
    </row>
    <row r="1090" spans="2:6" x14ac:dyDescent="0.25">
      <c r="B1090" s="39">
        <v>44242.041666666664</v>
      </c>
      <c r="C1090" s="39">
        <v>44242.083333333336</v>
      </c>
      <c r="D1090" s="38">
        <v>1.4390450195354658</v>
      </c>
      <c r="F1090" s="38">
        <f t="shared" si="16"/>
        <v>2</v>
      </c>
    </row>
    <row r="1091" spans="2:6" x14ac:dyDescent="0.25">
      <c r="B1091" s="39">
        <v>44242.083333333336</v>
      </c>
      <c r="C1091" s="39">
        <v>44242.125</v>
      </c>
      <c r="D1091" s="38">
        <v>1.4366448291002569</v>
      </c>
      <c r="F1091" s="38">
        <f t="shared" si="16"/>
        <v>2</v>
      </c>
    </row>
    <row r="1092" spans="2:6" x14ac:dyDescent="0.25">
      <c r="B1092" s="39">
        <v>44242.125</v>
      </c>
      <c r="C1092" s="39">
        <v>44242.166666666664</v>
      </c>
      <c r="D1092" s="38">
        <v>1.466044179708609</v>
      </c>
      <c r="F1092" s="38">
        <f t="shared" si="16"/>
        <v>2</v>
      </c>
    </row>
    <row r="1093" spans="2:6" x14ac:dyDescent="0.25">
      <c r="B1093" s="39">
        <v>44242.166666666664</v>
      </c>
      <c r="C1093" s="39">
        <v>44242.208333333336</v>
      </c>
      <c r="D1093" s="38">
        <v>1.4682906279212609</v>
      </c>
      <c r="F1093" s="38">
        <f t="shared" si="16"/>
        <v>2</v>
      </c>
    </row>
    <row r="1094" spans="2:6" x14ac:dyDescent="0.25">
      <c r="B1094" s="39">
        <v>44242.208333333336</v>
      </c>
      <c r="C1094" s="39">
        <v>44242.25</v>
      </c>
      <c r="D1094" s="38">
        <v>1.4945398901393809</v>
      </c>
      <c r="F1094" s="38">
        <f t="shared" si="16"/>
        <v>2</v>
      </c>
    </row>
    <row r="1095" spans="2:6" x14ac:dyDescent="0.25">
      <c r="B1095" s="39">
        <v>44242.25</v>
      </c>
      <c r="C1095" s="39">
        <v>44242.291666666664</v>
      </c>
      <c r="D1095" s="38">
        <v>1.6693132136323765</v>
      </c>
      <c r="F1095" s="38">
        <f t="shared" si="16"/>
        <v>2</v>
      </c>
    </row>
    <row r="1096" spans="2:6" x14ac:dyDescent="0.25">
      <c r="B1096" s="39">
        <v>44242.291666666664</v>
      </c>
      <c r="C1096" s="39">
        <v>44242.333333333336</v>
      </c>
      <c r="D1096" s="38">
        <v>1.7887257313072238</v>
      </c>
      <c r="F1096" s="38">
        <f t="shared" si="16"/>
        <v>2</v>
      </c>
    </row>
    <row r="1097" spans="2:6" x14ac:dyDescent="0.25">
      <c r="B1097" s="39">
        <v>44242.333333333336</v>
      </c>
      <c r="C1097" s="39">
        <v>44242.375</v>
      </c>
      <c r="D1097" s="38">
        <v>1.8314159726370771</v>
      </c>
      <c r="F1097" s="38">
        <f t="shared" si="16"/>
        <v>2</v>
      </c>
    </row>
    <row r="1098" spans="2:6" x14ac:dyDescent="0.25">
      <c r="B1098" s="39">
        <v>44242.375</v>
      </c>
      <c r="C1098" s="39">
        <v>44242.416666666664</v>
      </c>
      <c r="D1098" s="38">
        <v>1.9696487136894418</v>
      </c>
      <c r="F1098" s="38">
        <f t="shared" ref="F1098:F1161" si="17">+MONTH(B1098)</f>
        <v>2</v>
      </c>
    </row>
    <row r="1099" spans="2:6" x14ac:dyDescent="0.25">
      <c r="B1099" s="39">
        <v>44242.416666666664</v>
      </c>
      <c r="C1099" s="39">
        <v>44242.458333333336</v>
      </c>
      <c r="D1099" s="38">
        <v>1.8981875089282667</v>
      </c>
      <c r="F1099" s="38">
        <f t="shared" si="17"/>
        <v>2</v>
      </c>
    </row>
    <row r="1100" spans="2:6" x14ac:dyDescent="0.25">
      <c r="B1100" s="39">
        <v>44242.458333333336</v>
      </c>
      <c r="C1100" s="39">
        <v>44242.5</v>
      </c>
      <c r="D1100" s="38">
        <v>1.8926701586014802</v>
      </c>
      <c r="F1100" s="38">
        <f t="shared" si="17"/>
        <v>2</v>
      </c>
    </row>
    <row r="1101" spans="2:6" x14ac:dyDescent="0.25">
      <c r="B1101" s="39">
        <v>44242.5</v>
      </c>
      <c r="C1101" s="39">
        <v>44242.541666666664</v>
      </c>
      <c r="D1101" s="38">
        <v>1.7621987130041903</v>
      </c>
      <c r="F1101" s="38">
        <f t="shared" si="17"/>
        <v>2</v>
      </c>
    </row>
    <row r="1102" spans="2:6" x14ac:dyDescent="0.25">
      <c r="B1102" s="39">
        <v>44242.541666666664</v>
      </c>
      <c r="C1102" s="39">
        <v>44242.583333333336</v>
      </c>
      <c r="D1102" s="38">
        <v>1.7024816720239637</v>
      </c>
      <c r="F1102" s="38">
        <f t="shared" si="17"/>
        <v>2</v>
      </c>
    </row>
    <row r="1103" spans="2:6" x14ac:dyDescent="0.25">
      <c r="B1103" s="39">
        <v>44242.583333333336</v>
      </c>
      <c r="C1103" s="39">
        <v>44242.625</v>
      </c>
      <c r="D1103" s="38">
        <v>1.64539336357775</v>
      </c>
      <c r="F1103" s="38">
        <f t="shared" si="17"/>
        <v>2</v>
      </c>
    </row>
    <row r="1104" spans="2:6" x14ac:dyDescent="0.25">
      <c r="B1104" s="39">
        <v>44242.625</v>
      </c>
      <c r="C1104" s="39">
        <v>44242.666666666664</v>
      </c>
      <c r="D1104" s="38">
        <v>1.7417596280354453</v>
      </c>
      <c r="F1104" s="38">
        <f t="shared" si="17"/>
        <v>2</v>
      </c>
    </row>
    <row r="1105" spans="2:6" x14ac:dyDescent="0.25">
      <c r="B1105" s="39">
        <v>44242.666666666664</v>
      </c>
      <c r="C1105" s="39">
        <v>44242.708333333336</v>
      </c>
      <c r="D1105" s="38">
        <v>1.8561095784401109</v>
      </c>
      <c r="F1105" s="38">
        <f t="shared" si="17"/>
        <v>2</v>
      </c>
    </row>
    <row r="1106" spans="2:6" x14ac:dyDescent="0.25">
      <c r="B1106" s="39">
        <v>44242.708333333336</v>
      </c>
      <c r="C1106" s="39">
        <v>44242.75</v>
      </c>
      <c r="D1106" s="38">
        <v>1.9576447329407407</v>
      </c>
      <c r="F1106" s="38">
        <f t="shared" si="17"/>
        <v>2</v>
      </c>
    </row>
    <row r="1107" spans="2:6" x14ac:dyDescent="0.25">
      <c r="B1107" s="39">
        <v>44242.75</v>
      </c>
      <c r="C1107" s="39">
        <v>44242.791666666664</v>
      </c>
      <c r="D1107" s="38">
        <v>2.0992779618639652</v>
      </c>
      <c r="F1107" s="38">
        <f t="shared" si="17"/>
        <v>2</v>
      </c>
    </row>
    <row r="1108" spans="2:6" x14ac:dyDescent="0.25">
      <c r="B1108" s="39">
        <v>44242.791666666664</v>
      </c>
      <c r="C1108" s="39">
        <v>44242.833333333336</v>
      </c>
      <c r="D1108" s="38">
        <v>2.1004958254984385</v>
      </c>
      <c r="F1108" s="38">
        <f t="shared" si="17"/>
        <v>2</v>
      </c>
    </row>
    <row r="1109" spans="2:6" x14ac:dyDescent="0.25">
      <c r="B1109" s="39">
        <v>44242.833333333336</v>
      </c>
      <c r="C1109" s="39">
        <v>44242.875</v>
      </c>
      <c r="D1109" s="38">
        <v>1.9750502005639534</v>
      </c>
      <c r="F1109" s="38">
        <f t="shared" si="17"/>
        <v>2</v>
      </c>
    </row>
    <row r="1110" spans="2:6" x14ac:dyDescent="0.25">
      <c r="B1110" s="39">
        <v>44242.875</v>
      </c>
      <c r="C1110" s="39">
        <v>44242.916666666664</v>
      </c>
      <c r="D1110" s="38">
        <v>1.838965274160969</v>
      </c>
      <c r="F1110" s="38">
        <f t="shared" si="17"/>
        <v>2</v>
      </c>
    </row>
    <row r="1111" spans="2:6" x14ac:dyDescent="0.25">
      <c r="B1111" s="39">
        <v>44242.916666666664</v>
      </c>
      <c r="C1111" s="39">
        <v>44242.958333333336</v>
      </c>
      <c r="D1111" s="38">
        <v>1.6218648014648067</v>
      </c>
      <c r="F1111" s="38">
        <f t="shared" si="17"/>
        <v>2</v>
      </c>
    </row>
    <row r="1112" spans="2:6" x14ac:dyDescent="0.25">
      <c r="B1112" s="39">
        <v>44242.958333333336</v>
      </c>
      <c r="C1112" s="39">
        <v>44243</v>
      </c>
      <c r="D1112" s="38">
        <v>1.4691432539730402</v>
      </c>
      <c r="F1112" s="38">
        <f t="shared" si="17"/>
        <v>2</v>
      </c>
    </row>
    <row r="1113" spans="2:6" x14ac:dyDescent="0.25">
      <c r="B1113" s="39">
        <v>44243</v>
      </c>
      <c r="C1113" s="39">
        <v>44243.041666666664</v>
      </c>
      <c r="D1113" s="38">
        <v>1.3701712421452026</v>
      </c>
      <c r="F1113" s="38">
        <f t="shared" si="17"/>
        <v>2</v>
      </c>
    </row>
    <row r="1114" spans="2:6" x14ac:dyDescent="0.25">
      <c r="B1114" s="39">
        <v>44243.041666666664</v>
      </c>
      <c r="C1114" s="39">
        <v>44243.083333333336</v>
      </c>
      <c r="D1114" s="38">
        <v>1.3227019380109746</v>
      </c>
      <c r="F1114" s="38">
        <f t="shared" si="17"/>
        <v>2</v>
      </c>
    </row>
    <row r="1115" spans="2:6" x14ac:dyDescent="0.25">
      <c r="B1115" s="39">
        <v>44243.083333333336</v>
      </c>
      <c r="C1115" s="39">
        <v>44243.125</v>
      </c>
      <c r="D1115" s="38">
        <v>1.3540490000325909</v>
      </c>
      <c r="F1115" s="38">
        <f t="shared" si="17"/>
        <v>2</v>
      </c>
    </row>
    <row r="1116" spans="2:6" x14ac:dyDescent="0.25">
      <c r="B1116" s="39">
        <v>44243.125</v>
      </c>
      <c r="C1116" s="39">
        <v>44243.166666666664</v>
      </c>
      <c r="D1116" s="38">
        <v>1.3920456976473907</v>
      </c>
      <c r="F1116" s="38">
        <f t="shared" si="17"/>
        <v>2</v>
      </c>
    </row>
    <row r="1117" spans="2:6" x14ac:dyDescent="0.25">
      <c r="B1117" s="39">
        <v>44243.166666666664</v>
      </c>
      <c r="C1117" s="39">
        <v>44243.208333333336</v>
      </c>
      <c r="D1117" s="38">
        <v>1.377574249176551</v>
      </c>
      <c r="F1117" s="38">
        <f t="shared" si="17"/>
        <v>2</v>
      </c>
    </row>
    <row r="1118" spans="2:6" x14ac:dyDescent="0.25">
      <c r="B1118" s="39">
        <v>44243.208333333336</v>
      </c>
      <c r="C1118" s="39">
        <v>44243.25</v>
      </c>
      <c r="D1118" s="38">
        <v>1.4677490230819428</v>
      </c>
      <c r="F1118" s="38">
        <f t="shared" si="17"/>
        <v>2</v>
      </c>
    </row>
    <row r="1119" spans="2:6" x14ac:dyDescent="0.25">
      <c r="B1119" s="39">
        <v>44243.25</v>
      </c>
      <c r="C1119" s="39">
        <v>44243.291666666664</v>
      </c>
      <c r="D1119" s="38">
        <v>1.7300379697989312</v>
      </c>
      <c r="F1119" s="38">
        <f t="shared" si="17"/>
        <v>2</v>
      </c>
    </row>
    <row r="1120" spans="2:6" x14ac:dyDescent="0.25">
      <c r="B1120" s="39">
        <v>44243.291666666664</v>
      </c>
      <c r="C1120" s="39">
        <v>44243.333333333336</v>
      </c>
      <c r="D1120" s="38">
        <v>1.890331079824769</v>
      </c>
      <c r="F1120" s="38">
        <f t="shared" si="17"/>
        <v>2</v>
      </c>
    </row>
    <row r="1121" spans="2:6" x14ac:dyDescent="0.25">
      <c r="B1121" s="39">
        <v>44243.333333333336</v>
      </c>
      <c r="C1121" s="39">
        <v>44243.375</v>
      </c>
      <c r="D1121" s="38">
        <v>1.9530311003227603</v>
      </c>
      <c r="F1121" s="38">
        <f t="shared" si="17"/>
        <v>2</v>
      </c>
    </row>
    <row r="1122" spans="2:6" x14ac:dyDescent="0.25">
      <c r="B1122" s="39">
        <v>44243.375</v>
      </c>
      <c r="C1122" s="39">
        <v>44243.416666666664</v>
      </c>
      <c r="D1122" s="38">
        <v>1.8471543490849194</v>
      </c>
      <c r="F1122" s="38">
        <f t="shared" si="17"/>
        <v>2</v>
      </c>
    </row>
    <row r="1123" spans="2:6" x14ac:dyDescent="0.25">
      <c r="B1123" s="39">
        <v>44243.416666666664</v>
      </c>
      <c r="C1123" s="39">
        <v>44243.458333333336</v>
      </c>
      <c r="D1123" s="38">
        <v>1.7129030889123869</v>
      </c>
      <c r="F1123" s="38">
        <f t="shared" si="17"/>
        <v>2</v>
      </c>
    </row>
    <row r="1124" spans="2:6" x14ac:dyDescent="0.25">
      <c r="B1124" s="39">
        <v>44243.458333333336</v>
      </c>
      <c r="C1124" s="39">
        <v>44243.5</v>
      </c>
      <c r="D1124" s="38">
        <v>1.7082118840865079</v>
      </c>
      <c r="F1124" s="38">
        <f t="shared" si="17"/>
        <v>2</v>
      </c>
    </row>
    <row r="1125" spans="2:6" x14ac:dyDescent="0.25">
      <c r="B1125" s="39">
        <v>44243.5</v>
      </c>
      <c r="C1125" s="39">
        <v>44243.541666666664</v>
      </c>
      <c r="D1125" s="38">
        <v>1.6306026655809427</v>
      </c>
      <c r="F1125" s="38">
        <f t="shared" si="17"/>
        <v>2</v>
      </c>
    </row>
    <row r="1126" spans="2:6" x14ac:dyDescent="0.25">
      <c r="B1126" s="39">
        <v>44243.541666666664</v>
      </c>
      <c r="C1126" s="39">
        <v>44243.583333333336</v>
      </c>
      <c r="D1126" s="38">
        <v>1.6069962511460556</v>
      </c>
      <c r="F1126" s="38">
        <f t="shared" si="17"/>
        <v>2</v>
      </c>
    </row>
    <row r="1127" spans="2:6" x14ac:dyDescent="0.25">
      <c r="B1127" s="39">
        <v>44243.583333333336</v>
      </c>
      <c r="C1127" s="39">
        <v>44243.625</v>
      </c>
      <c r="D1127" s="38">
        <v>1.5857675301398642</v>
      </c>
      <c r="F1127" s="38">
        <f t="shared" si="17"/>
        <v>2</v>
      </c>
    </row>
    <row r="1128" spans="2:6" x14ac:dyDescent="0.25">
      <c r="B1128" s="39">
        <v>44243.625</v>
      </c>
      <c r="C1128" s="39">
        <v>44243.666666666664</v>
      </c>
      <c r="D1128" s="38">
        <v>1.6060453537606465</v>
      </c>
      <c r="F1128" s="38">
        <f t="shared" si="17"/>
        <v>2</v>
      </c>
    </row>
    <row r="1129" spans="2:6" x14ac:dyDescent="0.25">
      <c r="B1129" s="39">
        <v>44243.666666666664</v>
      </c>
      <c r="C1129" s="39">
        <v>44243.708333333336</v>
      </c>
      <c r="D1129" s="38">
        <v>1.6266487675918995</v>
      </c>
      <c r="F1129" s="38">
        <f t="shared" si="17"/>
        <v>2</v>
      </c>
    </row>
    <row r="1130" spans="2:6" x14ac:dyDescent="0.25">
      <c r="B1130" s="39">
        <v>44243.708333333336</v>
      </c>
      <c r="C1130" s="39">
        <v>44243.75</v>
      </c>
      <c r="D1130" s="38">
        <v>1.8671737637605197</v>
      </c>
      <c r="F1130" s="38">
        <f t="shared" si="17"/>
        <v>2</v>
      </c>
    </row>
    <row r="1131" spans="2:6" x14ac:dyDescent="0.25">
      <c r="B1131" s="39">
        <v>44243.75</v>
      </c>
      <c r="C1131" s="39">
        <v>44243.791666666664</v>
      </c>
      <c r="D1131" s="38">
        <v>2.0297446491158468</v>
      </c>
      <c r="F1131" s="38">
        <f t="shared" si="17"/>
        <v>2</v>
      </c>
    </row>
    <row r="1132" spans="2:6" x14ac:dyDescent="0.25">
      <c r="B1132" s="39">
        <v>44243.791666666664</v>
      </c>
      <c r="C1132" s="39">
        <v>44243.833333333336</v>
      </c>
      <c r="D1132" s="38">
        <v>2.1190940117188717</v>
      </c>
      <c r="F1132" s="38">
        <f t="shared" si="17"/>
        <v>2</v>
      </c>
    </row>
    <row r="1133" spans="2:6" x14ac:dyDescent="0.25">
      <c r="B1133" s="39">
        <v>44243.833333333336</v>
      </c>
      <c r="C1133" s="39">
        <v>44243.875</v>
      </c>
      <c r="D1133" s="38">
        <v>2.0819962181019656</v>
      </c>
      <c r="F1133" s="38">
        <f t="shared" si="17"/>
        <v>2</v>
      </c>
    </row>
    <row r="1134" spans="2:6" x14ac:dyDescent="0.25">
      <c r="B1134" s="39">
        <v>44243.875</v>
      </c>
      <c r="C1134" s="39">
        <v>44243.916666666664</v>
      </c>
      <c r="D1134" s="38">
        <v>1.8881793504388682</v>
      </c>
      <c r="F1134" s="38">
        <f t="shared" si="17"/>
        <v>2</v>
      </c>
    </row>
    <row r="1135" spans="2:6" x14ac:dyDescent="0.25">
      <c r="B1135" s="39">
        <v>44243.916666666664</v>
      </c>
      <c r="C1135" s="39">
        <v>44243.958333333336</v>
      </c>
      <c r="D1135" s="38">
        <v>1.6896477275874144</v>
      </c>
      <c r="F1135" s="38">
        <f t="shared" si="17"/>
        <v>2</v>
      </c>
    </row>
    <row r="1136" spans="2:6" x14ac:dyDescent="0.25">
      <c r="B1136" s="39">
        <v>44243.958333333336</v>
      </c>
      <c r="C1136" s="39">
        <v>44244</v>
      </c>
      <c r="D1136" s="38">
        <v>1.49495735654811</v>
      </c>
      <c r="F1136" s="38">
        <f t="shared" si="17"/>
        <v>2</v>
      </c>
    </row>
    <row r="1137" spans="2:6" x14ac:dyDescent="0.25">
      <c r="B1137" s="39">
        <v>44244</v>
      </c>
      <c r="C1137" s="39">
        <v>44244.041666666664</v>
      </c>
      <c r="D1137" s="38">
        <v>1.4276605402796125</v>
      </c>
      <c r="F1137" s="38">
        <f t="shared" si="17"/>
        <v>2</v>
      </c>
    </row>
    <row r="1138" spans="2:6" x14ac:dyDescent="0.25">
      <c r="B1138" s="39">
        <v>44244.041666666664</v>
      </c>
      <c r="C1138" s="39">
        <v>44244.083333333336</v>
      </c>
      <c r="D1138" s="38">
        <v>1.3680684166829742</v>
      </c>
      <c r="F1138" s="38">
        <f t="shared" si="17"/>
        <v>2</v>
      </c>
    </row>
    <row r="1139" spans="2:6" x14ac:dyDescent="0.25">
      <c r="B1139" s="39">
        <v>44244.083333333336</v>
      </c>
      <c r="C1139" s="39">
        <v>44244.125</v>
      </c>
      <c r="D1139" s="38">
        <v>1.391045758038459</v>
      </c>
      <c r="F1139" s="38">
        <f t="shared" si="17"/>
        <v>2</v>
      </c>
    </row>
    <row r="1140" spans="2:6" x14ac:dyDescent="0.25">
      <c r="B1140" s="39">
        <v>44244.125</v>
      </c>
      <c r="C1140" s="39">
        <v>44244.166666666664</v>
      </c>
      <c r="D1140" s="38">
        <v>1.4537941109796066</v>
      </c>
      <c r="F1140" s="38">
        <f t="shared" si="17"/>
        <v>2</v>
      </c>
    </row>
    <row r="1141" spans="2:6" x14ac:dyDescent="0.25">
      <c r="B1141" s="39">
        <v>44244.166666666664</v>
      </c>
      <c r="C1141" s="39">
        <v>44244.208333333336</v>
      </c>
      <c r="D1141" s="38">
        <v>1.4882007663943315</v>
      </c>
      <c r="F1141" s="38">
        <f t="shared" si="17"/>
        <v>2</v>
      </c>
    </row>
    <row r="1142" spans="2:6" x14ac:dyDescent="0.25">
      <c r="B1142" s="39">
        <v>44244.208333333336</v>
      </c>
      <c r="C1142" s="39">
        <v>44244.25</v>
      </c>
      <c r="D1142" s="38">
        <v>1.549707657742365</v>
      </c>
      <c r="F1142" s="38">
        <f t="shared" si="17"/>
        <v>2</v>
      </c>
    </row>
    <row r="1143" spans="2:6" x14ac:dyDescent="0.25">
      <c r="B1143" s="39">
        <v>44244.25</v>
      </c>
      <c r="C1143" s="39">
        <v>44244.291666666664</v>
      </c>
      <c r="D1143" s="38">
        <v>1.787047622556293</v>
      </c>
      <c r="F1143" s="38">
        <f t="shared" si="17"/>
        <v>2</v>
      </c>
    </row>
    <row r="1144" spans="2:6" x14ac:dyDescent="0.25">
      <c r="B1144" s="39">
        <v>44244.291666666664</v>
      </c>
      <c r="C1144" s="39">
        <v>44244.333333333336</v>
      </c>
      <c r="D1144" s="38">
        <v>2.0420167354095371</v>
      </c>
      <c r="F1144" s="38">
        <f t="shared" si="17"/>
        <v>2</v>
      </c>
    </row>
    <row r="1145" spans="2:6" x14ac:dyDescent="0.25">
      <c r="B1145" s="39">
        <v>44244.333333333336</v>
      </c>
      <c r="C1145" s="39">
        <v>44244.375</v>
      </c>
      <c r="D1145" s="38">
        <v>1.9014197515591749</v>
      </c>
      <c r="F1145" s="38">
        <f t="shared" si="17"/>
        <v>2</v>
      </c>
    </row>
    <row r="1146" spans="2:6" x14ac:dyDescent="0.25">
      <c r="B1146" s="39">
        <v>44244.375</v>
      </c>
      <c r="C1146" s="39">
        <v>44244.416666666664</v>
      </c>
      <c r="D1146" s="38">
        <v>1.8645750196521198</v>
      </c>
      <c r="F1146" s="38">
        <f t="shared" si="17"/>
        <v>2</v>
      </c>
    </row>
    <row r="1147" spans="2:6" x14ac:dyDescent="0.25">
      <c r="B1147" s="39">
        <v>44244.416666666664</v>
      </c>
      <c r="C1147" s="39">
        <v>44244.458333333336</v>
      </c>
      <c r="D1147" s="38">
        <v>1.6531957034928164</v>
      </c>
      <c r="F1147" s="38">
        <f t="shared" si="17"/>
        <v>2</v>
      </c>
    </row>
    <row r="1148" spans="2:6" x14ac:dyDescent="0.25">
      <c r="B1148" s="39">
        <v>44244.458333333336</v>
      </c>
      <c r="C1148" s="39">
        <v>44244.5</v>
      </c>
      <c r="D1148" s="38">
        <v>1.6416786258582794</v>
      </c>
      <c r="F1148" s="38">
        <f t="shared" si="17"/>
        <v>2</v>
      </c>
    </row>
    <row r="1149" spans="2:6" x14ac:dyDescent="0.25">
      <c r="B1149" s="39">
        <v>44244.5</v>
      </c>
      <c r="C1149" s="39">
        <v>44244.541666666664</v>
      </c>
      <c r="D1149" s="38">
        <v>1.5566670436948835</v>
      </c>
      <c r="F1149" s="38">
        <f t="shared" si="17"/>
        <v>2</v>
      </c>
    </row>
    <row r="1150" spans="2:6" x14ac:dyDescent="0.25">
      <c r="B1150" s="39">
        <v>44244.541666666664</v>
      </c>
      <c r="C1150" s="39">
        <v>44244.583333333336</v>
      </c>
      <c r="D1150" s="38">
        <v>1.4657256632265476</v>
      </c>
      <c r="F1150" s="38">
        <f t="shared" si="17"/>
        <v>2</v>
      </c>
    </row>
    <row r="1151" spans="2:6" x14ac:dyDescent="0.25">
      <c r="B1151" s="39">
        <v>44244.583333333336</v>
      </c>
      <c r="C1151" s="39">
        <v>44244.625</v>
      </c>
      <c r="D1151" s="38">
        <v>1.4621895355790981</v>
      </c>
      <c r="F1151" s="38">
        <f t="shared" si="17"/>
        <v>2</v>
      </c>
    </row>
    <row r="1152" spans="2:6" x14ac:dyDescent="0.25">
      <c r="B1152" s="39">
        <v>44244.625</v>
      </c>
      <c r="C1152" s="39">
        <v>44244.666666666664</v>
      </c>
      <c r="D1152" s="38">
        <v>1.4555306345528145</v>
      </c>
      <c r="F1152" s="38">
        <f t="shared" si="17"/>
        <v>2</v>
      </c>
    </row>
    <row r="1153" spans="2:6" x14ac:dyDescent="0.25">
      <c r="B1153" s="39">
        <v>44244.666666666664</v>
      </c>
      <c r="C1153" s="39">
        <v>44244.708333333336</v>
      </c>
      <c r="D1153" s="38">
        <v>1.5271220454184444</v>
      </c>
      <c r="F1153" s="38">
        <f t="shared" si="17"/>
        <v>2</v>
      </c>
    </row>
    <row r="1154" spans="2:6" x14ac:dyDescent="0.25">
      <c r="B1154" s="39">
        <v>44244.708333333336</v>
      </c>
      <c r="C1154" s="39">
        <v>44244.75</v>
      </c>
      <c r="D1154" s="38">
        <v>1.7294811159716854</v>
      </c>
      <c r="F1154" s="38">
        <f t="shared" si="17"/>
        <v>2</v>
      </c>
    </row>
    <row r="1155" spans="2:6" x14ac:dyDescent="0.25">
      <c r="B1155" s="39">
        <v>44244.75</v>
      </c>
      <c r="C1155" s="39">
        <v>44244.791666666664</v>
      </c>
      <c r="D1155" s="38">
        <v>1.8808351126442517</v>
      </c>
      <c r="F1155" s="38">
        <f t="shared" si="17"/>
        <v>2</v>
      </c>
    </row>
    <row r="1156" spans="2:6" x14ac:dyDescent="0.25">
      <c r="B1156" s="39">
        <v>44244.791666666664</v>
      </c>
      <c r="C1156" s="39">
        <v>44244.833333333336</v>
      </c>
      <c r="D1156" s="38">
        <v>1.9835096901011899</v>
      </c>
      <c r="F1156" s="38">
        <f t="shared" si="17"/>
        <v>2</v>
      </c>
    </row>
    <row r="1157" spans="2:6" x14ac:dyDescent="0.25">
      <c r="B1157" s="39">
        <v>44244.833333333336</v>
      </c>
      <c r="C1157" s="39">
        <v>44244.875</v>
      </c>
      <c r="D1157" s="38">
        <v>2.005057283774744</v>
      </c>
      <c r="F1157" s="38">
        <f t="shared" si="17"/>
        <v>2</v>
      </c>
    </row>
    <row r="1158" spans="2:6" x14ac:dyDescent="0.25">
      <c r="B1158" s="39">
        <v>44244.875</v>
      </c>
      <c r="C1158" s="39">
        <v>44244.916666666664</v>
      </c>
      <c r="D1158" s="38">
        <v>1.8730815932267144</v>
      </c>
      <c r="F1158" s="38">
        <f t="shared" si="17"/>
        <v>2</v>
      </c>
    </row>
    <row r="1159" spans="2:6" x14ac:dyDescent="0.25">
      <c r="B1159" s="39">
        <v>44244.916666666664</v>
      </c>
      <c r="C1159" s="39">
        <v>44244.958333333336</v>
      </c>
      <c r="D1159" s="38">
        <v>1.7574480247517317</v>
      </c>
      <c r="F1159" s="38">
        <f t="shared" si="17"/>
        <v>2</v>
      </c>
    </row>
    <row r="1160" spans="2:6" x14ac:dyDescent="0.25">
      <c r="B1160" s="39">
        <v>44244.958333333336</v>
      </c>
      <c r="C1160" s="39">
        <v>44245</v>
      </c>
      <c r="D1160" s="38">
        <v>1.6379876704195495</v>
      </c>
      <c r="F1160" s="38">
        <f t="shared" si="17"/>
        <v>2</v>
      </c>
    </row>
    <row r="1161" spans="2:6" x14ac:dyDescent="0.25">
      <c r="B1161" s="39">
        <v>44245</v>
      </c>
      <c r="C1161" s="39">
        <v>44245.041666666664</v>
      </c>
      <c r="D1161" s="38">
        <v>1.5149110818096363</v>
      </c>
      <c r="F1161" s="38">
        <f t="shared" si="17"/>
        <v>2</v>
      </c>
    </row>
    <row r="1162" spans="2:6" x14ac:dyDescent="0.25">
      <c r="B1162" s="39">
        <v>44245.041666666664</v>
      </c>
      <c r="C1162" s="39">
        <v>44245.083333333336</v>
      </c>
      <c r="D1162" s="38">
        <v>1.5705856460782139</v>
      </c>
      <c r="F1162" s="38">
        <f t="shared" ref="F1162:F1225" si="18">+MONTH(B1162)</f>
        <v>2</v>
      </c>
    </row>
    <row r="1163" spans="2:6" x14ac:dyDescent="0.25">
      <c r="B1163" s="39">
        <v>44245.083333333336</v>
      </c>
      <c r="C1163" s="39">
        <v>44245.125</v>
      </c>
      <c r="D1163" s="38">
        <v>1.5261598251265256</v>
      </c>
      <c r="F1163" s="38">
        <f t="shared" si="18"/>
        <v>2</v>
      </c>
    </row>
    <row r="1164" spans="2:6" x14ac:dyDescent="0.25">
      <c r="B1164" s="39">
        <v>44245.125</v>
      </c>
      <c r="C1164" s="39">
        <v>44245.166666666664</v>
      </c>
      <c r="D1164" s="38">
        <v>1.6033800097898894</v>
      </c>
      <c r="F1164" s="38">
        <f t="shared" si="18"/>
        <v>2</v>
      </c>
    </row>
    <row r="1165" spans="2:6" x14ac:dyDescent="0.25">
      <c r="B1165" s="39">
        <v>44245.166666666664</v>
      </c>
      <c r="C1165" s="39">
        <v>44245.208333333336</v>
      </c>
      <c r="D1165" s="38">
        <v>1.6661550280765438</v>
      </c>
      <c r="F1165" s="38">
        <f t="shared" si="18"/>
        <v>2</v>
      </c>
    </row>
    <row r="1166" spans="2:6" x14ac:dyDescent="0.25">
      <c r="B1166" s="39">
        <v>44245.208333333336</v>
      </c>
      <c r="C1166" s="39">
        <v>44245.25</v>
      </c>
      <c r="D1166" s="38">
        <v>1.8150446414371337</v>
      </c>
      <c r="F1166" s="38">
        <f t="shared" si="18"/>
        <v>2</v>
      </c>
    </row>
    <row r="1167" spans="2:6" x14ac:dyDescent="0.25">
      <c r="B1167" s="39">
        <v>44245.25</v>
      </c>
      <c r="C1167" s="39">
        <v>44245.291666666664</v>
      </c>
      <c r="D1167" s="38">
        <v>2.0191300862260486</v>
      </c>
      <c r="F1167" s="38">
        <f t="shared" si="18"/>
        <v>2</v>
      </c>
    </row>
    <row r="1168" spans="2:6" x14ac:dyDescent="0.25">
      <c r="B1168" s="39">
        <v>44245.291666666664</v>
      </c>
      <c r="C1168" s="39">
        <v>44245.333333333336</v>
      </c>
      <c r="D1168" s="38">
        <v>2.1540846375364704</v>
      </c>
      <c r="F1168" s="38">
        <f t="shared" si="18"/>
        <v>2</v>
      </c>
    </row>
    <row r="1169" spans="2:6" x14ac:dyDescent="0.25">
      <c r="B1169" s="39">
        <v>44245.333333333336</v>
      </c>
      <c r="C1169" s="39">
        <v>44245.375</v>
      </c>
      <c r="D1169" s="38">
        <v>2.1248997860963215</v>
      </c>
      <c r="F1169" s="38">
        <f t="shared" si="18"/>
        <v>2</v>
      </c>
    </row>
    <row r="1170" spans="2:6" x14ac:dyDescent="0.25">
      <c r="B1170" s="39">
        <v>44245.375</v>
      </c>
      <c r="C1170" s="39">
        <v>44245.416666666664</v>
      </c>
      <c r="D1170" s="38">
        <v>1.9391429487554186</v>
      </c>
      <c r="F1170" s="38">
        <f t="shared" si="18"/>
        <v>2</v>
      </c>
    </row>
    <row r="1171" spans="2:6" x14ac:dyDescent="0.25">
      <c r="B1171" s="39">
        <v>44245.416666666664</v>
      </c>
      <c r="C1171" s="39">
        <v>44245.458333333336</v>
      </c>
      <c r="D1171" s="38">
        <v>1.7991104419311366</v>
      </c>
      <c r="F1171" s="38">
        <f t="shared" si="18"/>
        <v>2</v>
      </c>
    </row>
    <row r="1172" spans="2:6" x14ac:dyDescent="0.25">
      <c r="B1172" s="39">
        <v>44245.458333333336</v>
      </c>
      <c r="C1172" s="39">
        <v>44245.5</v>
      </c>
      <c r="D1172" s="38">
        <v>1.7255365585561184</v>
      </c>
      <c r="F1172" s="38">
        <f t="shared" si="18"/>
        <v>2</v>
      </c>
    </row>
    <row r="1173" spans="2:6" x14ac:dyDescent="0.25">
      <c r="B1173" s="39">
        <v>44245.5</v>
      </c>
      <c r="C1173" s="39">
        <v>44245.541666666664</v>
      </c>
      <c r="D1173" s="38">
        <v>1.680564395009583</v>
      </c>
      <c r="F1173" s="38">
        <f t="shared" si="18"/>
        <v>2</v>
      </c>
    </row>
    <row r="1174" spans="2:6" x14ac:dyDescent="0.25">
      <c r="B1174" s="39">
        <v>44245.541666666664</v>
      </c>
      <c r="C1174" s="39">
        <v>44245.583333333336</v>
      </c>
      <c r="D1174" s="38">
        <v>1.6831230069037793</v>
      </c>
      <c r="F1174" s="38">
        <f t="shared" si="18"/>
        <v>2</v>
      </c>
    </row>
    <row r="1175" spans="2:6" x14ac:dyDescent="0.25">
      <c r="B1175" s="39">
        <v>44245.583333333336</v>
      </c>
      <c r="C1175" s="39">
        <v>44245.625</v>
      </c>
      <c r="D1175" s="38">
        <v>1.6745711167989077</v>
      </c>
      <c r="F1175" s="38">
        <f t="shared" si="18"/>
        <v>2</v>
      </c>
    </row>
    <row r="1176" spans="2:6" x14ac:dyDescent="0.25">
      <c r="B1176" s="39">
        <v>44245.625</v>
      </c>
      <c r="C1176" s="39">
        <v>44245.666666666664</v>
      </c>
      <c r="D1176" s="38">
        <v>1.7046514731829903</v>
      </c>
      <c r="F1176" s="38">
        <f t="shared" si="18"/>
        <v>2</v>
      </c>
    </row>
    <row r="1177" spans="2:6" x14ac:dyDescent="0.25">
      <c r="B1177" s="39">
        <v>44245.666666666664</v>
      </c>
      <c r="C1177" s="39">
        <v>44245.708333333336</v>
      </c>
      <c r="D1177" s="38">
        <v>1.8380723416073008</v>
      </c>
      <c r="F1177" s="38">
        <f t="shared" si="18"/>
        <v>2</v>
      </c>
    </row>
    <row r="1178" spans="2:6" x14ac:dyDescent="0.25">
      <c r="B1178" s="39">
        <v>44245.708333333336</v>
      </c>
      <c r="C1178" s="39">
        <v>44245.75</v>
      </c>
      <c r="D1178" s="38">
        <v>1.9836107015192097</v>
      </c>
      <c r="F1178" s="38">
        <f t="shared" si="18"/>
        <v>2</v>
      </c>
    </row>
    <row r="1179" spans="2:6" x14ac:dyDescent="0.25">
      <c r="B1179" s="39">
        <v>44245.75</v>
      </c>
      <c r="C1179" s="39">
        <v>44245.791666666664</v>
      </c>
      <c r="D1179" s="38">
        <v>2.0939939834968637</v>
      </c>
      <c r="F1179" s="38">
        <f t="shared" si="18"/>
        <v>2</v>
      </c>
    </row>
    <row r="1180" spans="2:6" x14ac:dyDescent="0.25">
      <c r="B1180" s="39">
        <v>44245.791666666664</v>
      </c>
      <c r="C1180" s="39">
        <v>44245.833333333336</v>
      </c>
      <c r="D1180" s="38">
        <v>2.1018161169853382</v>
      </c>
      <c r="F1180" s="38">
        <f t="shared" si="18"/>
        <v>2</v>
      </c>
    </row>
    <row r="1181" spans="2:6" x14ac:dyDescent="0.25">
      <c r="B1181" s="39">
        <v>44245.833333333336</v>
      </c>
      <c r="C1181" s="39">
        <v>44245.875</v>
      </c>
      <c r="D1181" s="38">
        <v>2.039296760864183</v>
      </c>
      <c r="F1181" s="38">
        <f t="shared" si="18"/>
        <v>2</v>
      </c>
    </row>
    <row r="1182" spans="2:6" x14ac:dyDescent="0.25">
      <c r="B1182" s="39">
        <v>44245.875</v>
      </c>
      <c r="C1182" s="39">
        <v>44245.916666666664</v>
      </c>
      <c r="D1182" s="38">
        <v>1.975800253594465</v>
      </c>
      <c r="F1182" s="38">
        <f t="shared" si="18"/>
        <v>2</v>
      </c>
    </row>
    <row r="1183" spans="2:6" x14ac:dyDescent="0.25">
      <c r="B1183" s="39">
        <v>44245.916666666664</v>
      </c>
      <c r="C1183" s="39">
        <v>44245.958333333336</v>
      </c>
      <c r="D1183" s="38">
        <v>1.6972807665785843</v>
      </c>
      <c r="F1183" s="38">
        <f t="shared" si="18"/>
        <v>2</v>
      </c>
    </row>
    <row r="1184" spans="2:6" x14ac:dyDescent="0.25">
      <c r="B1184" s="39">
        <v>44245.958333333336</v>
      </c>
      <c r="C1184" s="39">
        <v>44246</v>
      </c>
      <c r="D1184" s="38">
        <v>1.5509124099868377</v>
      </c>
      <c r="F1184" s="38">
        <f t="shared" si="18"/>
        <v>2</v>
      </c>
    </row>
    <row r="1185" spans="2:6" x14ac:dyDescent="0.25">
      <c r="B1185" s="39">
        <v>44246</v>
      </c>
      <c r="C1185" s="39">
        <v>44246.041666666664</v>
      </c>
      <c r="D1185" s="38">
        <v>1.473800196743636</v>
      </c>
      <c r="F1185" s="38">
        <f t="shared" si="18"/>
        <v>2</v>
      </c>
    </row>
    <row r="1186" spans="2:6" x14ac:dyDescent="0.25">
      <c r="B1186" s="39">
        <v>44246.041666666664</v>
      </c>
      <c r="C1186" s="39">
        <v>44246.083333333336</v>
      </c>
      <c r="D1186" s="38">
        <v>1.4712449546819495</v>
      </c>
      <c r="F1186" s="38">
        <f t="shared" si="18"/>
        <v>2</v>
      </c>
    </row>
    <row r="1187" spans="2:6" x14ac:dyDescent="0.25">
      <c r="B1187" s="39">
        <v>44246.083333333336</v>
      </c>
      <c r="C1187" s="39">
        <v>44246.125</v>
      </c>
      <c r="D1187" s="38">
        <v>1.4380936644148858</v>
      </c>
      <c r="F1187" s="38">
        <f t="shared" si="18"/>
        <v>2</v>
      </c>
    </row>
    <row r="1188" spans="2:6" x14ac:dyDescent="0.25">
      <c r="B1188" s="39">
        <v>44246.125</v>
      </c>
      <c r="C1188" s="39">
        <v>44246.166666666664</v>
      </c>
      <c r="D1188" s="38">
        <v>1.4450800683066478</v>
      </c>
      <c r="F1188" s="38">
        <f t="shared" si="18"/>
        <v>2</v>
      </c>
    </row>
    <row r="1189" spans="2:6" x14ac:dyDescent="0.25">
      <c r="B1189" s="39">
        <v>44246.166666666664</v>
      </c>
      <c r="C1189" s="39">
        <v>44246.208333333336</v>
      </c>
      <c r="D1189" s="38">
        <v>1.4381563331842893</v>
      </c>
      <c r="F1189" s="38">
        <f t="shared" si="18"/>
        <v>2</v>
      </c>
    </row>
    <row r="1190" spans="2:6" x14ac:dyDescent="0.25">
      <c r="B1190" s="39">
        <v>44246.208333333336</v>
      </c>
      <c r="C1190" s="39">
        <v>44246.25</v>
      </c>
      <c r="D1190" s="38">
        <v>1.5152692609626131</v>
      </c>
      <c r="F1190" s="38">
        <f t="shared" si="18"/>
        <v>2</v>
      </c>
    </row>
    <row r="1191" spans="2:6" x14ac:dyDescent="0.25">
      <c r="B1191" s="39">
        <v>44246.25</v>
      </c>
      <c r="C1191" s="39">
        <v>44246.291666666664</v>
      </c>
      <c r="D1191" s="38">
        <v>1.7244554019529976</v>
      </c>
      <c r="F1191" s="38">
        <f t="shared" si="18"/>
        <v>2</v>
      </c>
    </row>
    <row r="1192" spans="2:6" x14ac:dyDescent="0.25">
      <c r="B1192" s="39">
        <v>44246.291666666664</v>
      </c>
      <c r="C1192" s="39">
        <v>44246.333333333336</v>
      </c>
      <c r="D1192" s="38">
        <v>1.9305997571147986</v>
      </c>
      <c r="F1192" s="38">
        <f t="shared" si="18"/>
        <v>2</v>
      </c>
    </row>
    <row r="1193" spans="2:6" x14ac:dyDescent="0.25">
      <c r="B1193" s="39">
        <v>44246.333333333336</v>
      </c>
      <c r="C1193" s="39">
        <v>44246.375</v>
      </c>
      <c r="D1193" s="38">
        <v>1.9014644781193286</v>
      </c>
      <c r="F1193" s="38">
        <f t="shared" si="18"/>
        <v>2</v>
      </c>
    </row>
    <row r="1194" spans="2:6" x14ac:dyDescent="0.25">
      <c r="B1194" s="39">
        <v>44246.375</v>
      </c>
      <c r="C1194" s="39">
        <v>44246.416666666664</v>
      </c>
      <c r="D1194" s="38">
        <v>1.7561050193420997</v>
      </c>
      <c r="F1194" s="38">
        <f t="shared" si="18"/>
        <v>2</v>
      </c>
    </row>
    <row r="1195" spans="2:6" x14ac:dyDescent="0.25">
      <c r="B1195" s="39">
        <v>44246.416666666664</v>
      </c>
      <c r="C1195" s="39">
        <v>44246.458333333336</v>
      </c>
      <c r="D1195" s="38">
        <v>1.6281102428902496</v>
      </c>
      <c r="F1195" s="38">
        <f t="shared" si="18"/>
        <v>2</v>
      </c>
    </row>
    <row r="1196" spans="2:6" x14ac:dyDescent="0.25">
      <c r="B1196" s="39">
        <v>44246.458333333336</v>
      </c>
      <c r="C1196" s="39">
        <v>44246.5</v>
      </c>
      <c r="D1196" s="38">
        <v>1.6135108888606713</v>
      </c>
      <c r="F1196" s="38">
        <f t="shared" si="18"/>
        <v>2</v>
      </c>
    </row>
    <row r="1197" spans="2:6" x14ac:dyDescent="0.25">
      <c r="B1197" s="39">
        <v>44246.5</v>
      </c>
      <c r="C1197" s="39">
        <v>44246.541666666664</v>
      </c>
      <c r="D1197" s="38">
        <v>1.6372542133552488</v>
      </c>
      <c r="F1197" s="38">
        <f t="shared" si="18"/>
        <v>2</v>
      </c>
    </row>
    <row r="1198" spans="2:6" x14ac:dyDescent="0.25">
      <c r="B1198" s="39">
        <v>44246.541666666664</v>
      </c>
      <c r="C1198" s="39">
        <v>44246.583333333336</v>
      </c>
      <c r="D1198" s="38">
        <v>1.6119552403872908</v>
      </c>
      <c r="F1198" s="38">
        <f t="shared" si="18"/>
        <v>2</v>
      </c>
    </row>
    <row r="1199" spans="2:6" x14ac:dyDescent="0.25">
      <c r="B1199" s="39">
        <v>44246.583333333336</v>
      </c>
      <c r="C1199" s="39">
        <v>44246.625</v>
      </c>
      <c r="D1199" s="38">
        <v>1.5756268627490748</v>
      </c>
      <c r="F1199" s="38">
        <f t="shared" si="18"/>
        <v>2</v>
      </c>
    </row>
    <row r="1200" spans="2:6" x14ac:dyDescent="0.25">
      <c r="B1200" s="39">
        <v>44246.625</v>
      </c>
      <c r="C1200" s="39">
        <v>44246.666666666664</v>
      </c>
      <c r="D1200" s="38">
        <v>1.5277293505435958</v>
      </c>
      <c r="F1200" s="38">
        <f t="shared" si="18"/>
        <v>2</v>
      </c>
    </row>
    <row r="1201" spans="2:6" x14ac:dyDescent="0.25">
      <c r="B1201" s="39">
        <v>44246.666666666664</v>
      </c>
      <c r="C1201" s="39">
        <v>44246.708333333336</v>
      </c>
      <c r="D1201" s="38">
        <v>1.6454888043651335</v>
      </c>
      <c r="F1201" s="38">
        <f t="shared" si="18"/>
        <v>2</v>
      </c>
    </row>
    <row r="1202" spans="2:6" x14ac:dyDescent="0.25">
      <c r="B1202" s="39">
        <v>44246.708333333336</v>
      </c>
      <c r="C1202" s="39">
        <v>44246.75</v>
      </c>
      <c r="D1202" s="38">
        <v>1.6944277889894601</v>
      </c>
      <c r="F1202" s="38">
        <f t="shared" si="18"/>
        <v>2</v>
      </c>
    </row>
    <row r="1203" spans="2:6" x14ac:dyDescent="0.25">
      <c r="B1203" s="39">
        <v>44246.75</v>
      </c>
      <c r="C1203" s="39">
        <v>44246.791666666664</v>
      </c>
      <c r="D1203" s="38">
        <v>1.8172732931365274</v>
      </c>
      <c r="F1203" s="38">
        <f t="shared" si="18"/>
        <v>2</v>
      </c>
    </row>
    <row r="1204" spans="2:6" x14ac:dyDescent="0.25">
      <c r="B1204" s="39">
        <v>44246.791666666664</v>
      </c>
      <c r="C1204" s="39">
        <v>44246.833333333336</v>
      </c>
      <c r="D1204" s="38">
        <v>1.9229417528315391</v>
      </c>
      <c r="F1204" s="38">
        <f t="shared" si="18"/>
        <v>2</v>
      </c>
    </row>
    <row r="1205" spans="2:6" x14ac:dyDescent="0.25">
      <c r="B1205" s="39">
        <v>44246.833333333336</v>
      </c>
      <c r="C1205" s="39">
        <v>44246.875</v>
      </c>
      <c r="D1205" s="38">
        <v>1.8760931191488837</v>
      </c>
      <c r="F1205" s="38">
        <f t="shared" si="18"/>
        <v>2</v>
      </c>
    </row>
    <row r="1206" spans="2:6" x14ac:dyDescent="0.25">
      <c r="B1206" s="39">
        <v>44246.875</v>
      </c>
      <c r="C1206" s="39">
        <v>44246.916666666664</v>
      </c>
      <c r="D1206" s="38">
        <v>1.7262405182495355</v>
      </c>
      <c r="F1206" s="38">
        <f t="shared" si="18"/>
        <v>2</v>
      </c>
    </row>
    <row r="1207" spans="2:6" x14ac:dyDescent="0.25">
      <c r="B1207" s="39">
        <v>44246.916666666664</v>
      </c>
      <c r="C1207" s="39">
        <v>44246.958333333336</v>
      </c>
      <c r="D1207" s="38">
        <v>1.5155447981787986</v>
      </c>
      <c r="F1207" s="38">
        <f t="shared" si="18"/>
        <v>2</v>
      </c>
    </row>
    <row r="1208" spans="2:6" x14ac:dyDescent="0.25">
      <c r="B1208" s="39">
        <v>44246.958333333336</v>
      </c>
      <c r="C1208" s="39">
        <v>44247</v>
      </c>
      <c r="D1208" s="38">
        <v>1.5092937289200943</v>
      </c>
      <c r="F1208" s="38">
        <f t="shared" si="18"/>
        <v>2</v>
      </c>
    </row>
    <row r="1209" spans="2:6" x14ac:dyDescent="0.25">
      <c r="B1209" s="39">
        <v>44247</v>
      </c>
      <c r="C1209" s="39">
        <v>44247.041666666664</v>
      </c>
      <c r="D1209" s="38">
        <v>1.4524608187024302</v>
      </c>
      <c r="F1209" s="38">
        <f t="shared" si="18"/>
        <v>2</v>
      </c>
    </row>
    <row r="1210" spans="2:6" x14ac:dyDescent="0.25">
      <c r="B1210" s="39">
        <v>44247.041666666664</v>
      </c>
      <c r="C1210" s="39">
        <v>44247.083333333336</v>
      </c>
      <c r="D1210" s="38">
        <v>1.3982009444955334</v>
      </c>
      <c r="F1210" s="38">
        <f t="shared" si="18"/>
        <v>2</v>
      </c>
    </row>
    <row r="1211" spans="2:6" x14ac:dyDescent="0.25">
      <c r="B1211" s="39">
        <v>44247.083333333336</v>
      </c>
      <c r="C1211" s="39">
        <v>44247.125</v>
      </c>
      <c r="D1211" s="38">
        <v>1.3373130765499226</v>
      </c>
      <c r="F1211" s="38">
        <f t="shared" si="18"/>
        <v>2</v>
      </c>
    </row>
    <row r="1212" spans="2:6" x14ac:dyDescent="0.25">
      <c r="B1212" s="39">
        <v>44247.125</v>
      </c>
      <c r="C1212" s="39">
        <v>44247.166666666664</v>
      </c>
      <c r="D1212" s="38">
        <v>1.276141431076107</v>
      </c>
      <c r="F1212" s="38">
        <f t="shared" si="18"/>
        <v>2</v>
      </c>
    </row>
    <row r="1213" spans="2:6" x14ac:dyDescent="0.25">
      <c r="B1213" s="39">
        <v>44247.166666666664</v>
      </c>
      <c r="C1213" s="39">
        <v>44247.208333333336</v>
      </c>
      <c r="D1213" s="38">
        <v>1.3872182841439622</v>
      </c>
      <c r="F1213" s="38">
        <f t="shared" si="18"/>
        <v>2</v>
      </c>
    </row>
    <row r="1214" spans="2:6" x14ac:dyDescent="0.25">
      <c r="B1214" s="39">
        <v>44247.208333333336</v>
      </c>
      <c r="C1214" s="39">
        <v>44247.25</v>
      </c>
      <c r="D1214" s="38">
        <v>1.4271518507994057</v>
      </c>
      <c r="F1214" s="38">
        <f t="shared" si="18"/>
        <v>2</v>
      </c>
    </row>
    <row r="1215" spans="2:6" x14ac:dyDescent="0.25">
      <c r="B1215" s="39">
        <v>44247.25</v>
      </c>
      <c r="C1215" s="39">
        <v>44247.291666666664</v>
      </c>
      <c r="D1215" s="38">
        <v>1.5672384195988569</v>
      </c>
      <c r="F1215" s="38">
        <f t="shared" si="18"/>
        <v>2</v>
      </c>
    </row>
    <row r="1216" spans="2:6" x14ac:dyDescent="0.25">
      <c r="B1216" s="39">
        <v>44247.291666666664</v>
      </c>
      <c r="C1216" s="39">
        <v>44247.333333333336</v>
      </c>
      <c r="D1216" s="38">
        <v>1.7538364324266915</v>
      </c>
      <c r="F1216" s="38">
        <f t="shared" si="18"/>
        <v>2</v>
      </c>
    </row>
    <row r="1217" spans="2:6" x14ac:dyDescent="0.25">
      <c r="B1217" s="39">
        <v>44247.333333333336</v>
      </c>
      <c r="C1217" s="39">
        <v>44247.375</v>
      </c>
      <c r="D1217" s="38">
        <v>1.8533422239223383</v>
      </c>
      <c r="F1217" s="38">
        <f t="shared" si="18"/>
        <v>2</v>
      </c>
    </row>
    <row r="1218" spans="2:6" x14ac:dyDescent="0.25">
      <c r="B1218" s="39">
        <v>44247.375</v>
      </c>
      <c r="C1218" s="39">
        <v>44247.416666666664</v>
      </c>
      <c r="D1218" s="38">
        <v>1.9623904224971331</v>
      </c>
      <c r="F1218" s="38">
        <f t="shared" si="18"/>
        <v>2</v>
      </c>
    </row>
    <row r="1219" spans="2:6" x14ac:dyDescent="0.25">
      <c r="B1219" s="39">
        <v>44247.416666666664</v>
      </c>
      <c r="C1219" s="39">
        <v>44247.458333333336</v>
      </c>
      <c r="D1219" s="38">
        <v>1.9106053986933538</v>
      </c>
      <c r="F1219" s="38">
        <f t="shared" si="18"/>
        <v>2</v>
      </c>
    </row>
    <row r="1220" spans="2:6" x14ac:dyDescent="0.25">
      <c r="B1220" s="39">
        <v>44247.458333333336</v>
      </c>
      <c r="C1220" s="39">
        <v>44247.5</v>
      </c>
      <c r="D1220" s="38">
        <v>1.7398807896333126</v>
      </c>
      <c r="F1220" s="38">
        <f t="shared" si="18"/>
        <v>2</v>
      </c>
    </row>
    <row r="1221" spans="2:6" x14ac:dyDescent="0.25">
      <c r="B1221" s="39">
        <v>44247.5</v>
      </c>
      <c r="C1221" s="39">
        <v>44247.541666666664</v>
      </c>
      <c r="D1221" s="38">
        <v>1.8041449413504873</v>
      </c>
      <c r="F1221" s="38">
        <f t="shared" si="18"/>
        <v>2</v>
      </c>
    </row>
    <row r="1222" spans="2:6" x14ac:dyDescent="0.25">
      <c r="B1222" s="39">
        <v>44247.541666666664</v>
      </c>
      <c r="C1222" s="39">
        <v>44247.583333333336</v>
      </c>
      <c r="D1222" s="38">
        <v>1.6808693595178346</v>
      </c>
      <c r="F1222" s="38">
        <f t="shared" si="18"/>
        <v>2</v>
      </c>
    </row>
    <row r="1223" spans="2:6" x14ac:dyDescent="0.25">
      <c r="B1223" s="39">
        <v>44247.583333333336</v>
      </c>
      <c r="C1223" s="39">
        <v>44247.625</v>
      </c>
      <c r="D1223" s="38">
        <v>1.6097314169455788</v>
      </c>
      <c r="F1223" s="38">
        <f t="shared" si="18"/>
        <v>2</v>
      </c>
    </row>
    <row r="1224" spans="2:6" x14ac:dyDescent="0.25">
      <c r="B1224" s="39">
        <v>44247.625</v>
      </c>
      <c r="C1224" s="39">
        <v>44247.666666666664</v>
      </c>
      <c r="D1224" s="38">
        <v>1.5460224832688012</v>
      </c>
      <c r="F1224" s="38">
        <f t="shared" si="18"/>
        <v>2</v>
      </c>
    </row>
    <row r="1225" spans="2:6" x14ac:dyDescent="0.25">
      <c r="B1225" s="39">
        <v>44247.666666666664</v>
      </c>
      <c r="C1225" s="39">
        <v>44247.708333333336</v>
      </c>
      <c r="D1225" s="38">
        <v>1.604004989642918</v>
      </c>
      <c r="F1225" s="38">
        <f t="shared" si="18"/>
        <v>2</v>
      </c>
    </row>
    <row r="1226" spans="2:6" x14ac:dyDescent="0.25">
      <c r="B1226" s="39">
        <v>44247.708333333336</v>
      </c>
      <c r="C1226" s="39">
        <v>44247.75</v>
      </c>
      <c r="D1226" s="38">
        <v>1.729215456759724</v>
      </c>
      <c r="F1226" s="38">
        <f t="shared" ref="F1226:F1289" si="19">+MONTH(B1226)</f>
        <v>2</v>
      </c>
    </row>
    <row r="1227" spans="2:6" x14ac:dyDescent="0.25">
      <c r="B1227" s="39">
        <v>44247.75</v>
      </c>
      <c r="C1227" s="39">
        <v>44247.791666666664</v>
      </c>
      <c r="D1227" s="38">
        <v>1.8323033197471341</v>
      </c>
      <c r="F1227" s="38">
        <f t="shared" si="19"/>
        <v>2</v>
      </c>
    </row>
    <row r="1228" spans="2:6" x14ac:dyDescent="0.25">
      <c r="B1228" s="39">
        <v>44247.791666666664</v>
      </c>
      <c r="C1228" s="39">
        <v>44247.833333333336</v>
      </c>
      <c r="D1228" s="38">
        <v>1.8771361789862404</v>
      </c>
      <c r="F1228" s="38">
        <f t="shared" si="19"/>
        <v>2</v>
      </c>
    </row>
    <row r="1229" spans="2:6" x14ac:dyDescent="0.25">
      <c r="B1229" s="39">
        <v>44247.833333333336</v>
      </c>
      <c r="C1229" s="39">
        <v>44247.875</v>
      </c>
      <c r="D1229" s="38">
        <v>1.8490838988764373</v>
      </c>
      <c r="F1229" s="38">
        <f t="shared" si="19"/>
        <v>2</v>
      </c>
    </row>
    <row r="1230" spans="2:6" x14ac:dyDescent="0.25">
      <c r="B1230" s="39">
        <v>44247.875</v>
      </c>
      <c r="C1230" s="39">
        <v>44247.916666666664</v>
      </c>
      <c r="D1230" s="38">
        <v>1.8412298803821887</v>
      </c>
      <c r="F1230" s="38">
        <f t="shared" si="19"/>
        <v>2</v>
      </c>
    </row>
    <row r="1231" spans="2:6" x14ac:dyDescent="0.25">
      <c r="B1231" s="39">
        <v>44247.916666666664</v>
      </c>
      <c r="C1231" s="39">
        <v>44247.958333333336</v>
      </c>
      <c r="D1231" s="38">
        <v>1.627527323995535</v>
      </c>
      <c r="F1231" s="38">
        <f t="shared" si="19"/>
        <v>2</v>
      </c>
    </row>
    <row r="1232" spans="2:6" x14ac:dyDescent="0.25">
      <c r="B1232" s="39">
        <v>44247.958333333336</v>
      </c>
      <c r="C1232" s="39">
        <v>44248</v>
      </c>
      <c r="D1232" s="38">
        <v>1.6449462482256179</v>
      </c>
      <c r="F1232" s="38">
        <f t="shared" si="19"/>
        <v>2</v>
      </c>
    </row>
    <row r="1233" spans="2:6" x14ac:dyDescent="0.25">
      <c r="B1233" s="39">
        <v>44248</v>
      </c>
      <c r="C1233" s="39">
        <v>44248.041666666664</v>
      </c>
      <c r="D1233" s="38">
        <v>1.5708979159008005</v>
      </c>
      <c r="F1233" s="38">
        <f t="shared" si="19"/>
        <v>2</v>
      </c>
    </row>
    <row r="1234" spans="2:6" x14ac:dyDescent="0.25">
      <c r="B1234" s="39">
        <v>44248.041666666664</v>
      </c>
      <c r="C1234" s="39">
        <v>44248.083333333336</v>
      </c>
      <c r="D1234" s="38">
        <v>1.4488262774150631</v>
      </c>
      <c r="F1234" s="38">
        <f t="shared" si="19"/>
        <v>2</v>
      </c>
    </row>
    <row r="1235" spans="2:6" x14ac:dyDescent="0.25">
      <c r="B1235" s="39">
        <v>44248.083333333336</v>
      </c>
      <c r="C1235" s="39">
        <v>44248.125</v>
      </c>
      <c r="D1235" s="38">
        <v>1.4927121449106961</v>
      </c>
      <c r="F1235" s="38">
        <f t="shared" si="19"/>
        <v>2</v>
      </c>
    </row>
    <row r="1236" spans="2:6" x14ac:dyDescent="0.25">
      <c r="B1236" s="39">
        <v>44248.125</v>
      </c>
      <c r="C1236" s="39">
        <v>44248.166666666664</v>
      </c>
      <c r="D1236" s="38">
        <v>1.4985368683904472</v>
      </c>
      <c r="F1236" s="38">
        <f t="shared" si="19"/>
        <v>2</v>
      </c>
    </row>
    <row r="1237" spans="2:6" x14ac:dyDescent="0.25">
      <c r="B1237" s="39">
        <v>44248.166666666664</v>
      </c>
      <c r="C1237" s="39">
        <v>44248.208333333336</v>
      </c>
      <c r="D1237" s="38">
        <v>1.5736473811427603</v>
      </c>
      <c r="F1237" s="38">
        <f t="shared" si="19"/>
        <v>2</v>
      </c>
    </row>
    <row r="1238" spans="2:6" x14ac:dyDescent="0.25">
      <c r="B1238" s="39">
        <v>44248.208333333336</v>
      </c>
      <c r="C1238" s="39">
        <v>44248.25</v>
      </c>
      <c r="D1238" s="38">
        <v>1.6402172523042888</v>
      </c>
      <c r="F1238" s="38">
        <f t="shared" si="19"/>
        <v>2</v>
      </c>
    </row>
    <row r="1239" spans="2:6" x14ac:dyDescent="0.25">
      <c r="B1239" s="39">
        <v>44248.25</v>
      </c>
      <c r="C1239" s="39">
        <v>44248.291666666664</v>
      </c>
      <c r="D1239" s="38">
        <v>1.6545406746547104</v>
      </c>
      <c r="F1239" s="38">
        <f t="shared" si="19"/>
        <v>2</v>
      </c>
    </row>
    <row r="1240" spans="2:6" x14ac:dyDescent="0.25">
      <c r="B1240" s="39">
        <v>44248.291666666664</v>
      </c>
      <c r="C1240" s="39">
        <v>44248.333333333336</v>
      </c>
      <c r="D1240" s="38">
        <v>1.8478793228103016</v>
      </c>
      <c r="F1240" s="38">
        <f t="shared" si="19"/>
        <v>2</v>
      </c>
    </row>
    <row r="1241" spans="2:6" x14ac:dyDescent="0.25">
      <c r="B1241" s="39">
        <v>44248.333333333336</v>
      </c>
      <c r="C1241" s="39">
        <v>44248.375</v>
      </c>
      <c r="D1241" s="38">
        <v>1.960735592085203</v>
      </c>
      <c r="F1241" s="38">
        <f t="shared" si="19"/>
        <v>2</v>
      </c>
    </row>
    <row r="1242" spans="2:6" x14ac:dyDescent="0.25">
      <c r="B1242" s="39">
        <v>44248.375</v>
      </c>
      <c r="C1242" s="39">
        <v>44248.416666666664</v>
      </c>
      <c r="D1242" s="38">
        <v>2.1023693474779579</v>
      </c>
      <c r="F1242" s="38">
        <f t="shared" si="19"/>
        <v>2</v>
      </c>
    </row>
    <row r="1243" spans="2:6" x14ac:dyDescent="0.25">
      <c r="B1243" s="39">
        <v>44248.416666666664</v>
      </c>
      <c r="C1243" s="39">
        <v>44248.458333333336</v>
      </c>
      <c r="D1243" s="38">
        <v>2.0512335302648457</v>
      </c>
      <c r="F1243" s="38">
        <f t="shared" si="19"/>
        <v>2</v>
      </c>
    </row>
    <row r="1244" spans="2:6" x14ac:dyDescent="0.25">
      <c r="B1244" s="39">
        <v>44248.458333333336</v>
      </c>
      <c r="C1244" s="39">
        <v>44248.5</v>
      </c>
      <c r="D1244" s="38">
        <v>1.8415039023220625</v>
      </c>
      <c r="F1244" s="38">
        <f t="shared" si="19"/>
        <v>2</v>
      </c>
    </row>
    <row r="1245" spans="2:6" x14ac:dyDescent="0.25">
      <c r="B1245" s="39">
        <v>44248.5</v>
      </c>
      <c r="C1245" s="39">
        <v>44248.541666666664</v>
      </c>
      <c r="D1245" s="38">
        <v>1.7442110616307129</v>
      </c>
      <c r="F1245" s="38">
        <f t="shared" si="19"/>
        <v>2</v>
      </c>
    </row>
    <row r="1246" spans="2:6" x14ac:dyDescent="0.25">
      <c r="B1246" s="39">
        <v>44248.541666666664</v>
      </c>
      <c r="C1246" s="39">
        <v>44248.583333333336</v>
      </c>
      <c r="D1246" s="38">
        <v>1.6885799154027994</v>
      </c>
      <c r="F1246" s="38">
        <f t="shared" si="19"/>
        <v>2</v>
      </c>
    </row>
    <row r="1247" spans="2:6" x14ac:dyDescent="0.25">
      <c r="B1247" s="39">
        <v>44248.583333333336</v>
      </c>
      <c r="C1247" s="39">
        <v>44248.625</v>
      </c>
      <c r="D1247" s="38">
        <v>1.6535169827912948</v>
      </c>
      <c r="F1247" s="38">
        <f t="shared" si="19"/>
        <v>2</v>
      </c>
    </row>
    <row r="1248" spans="2:6" x14ac:dyDescent="0.25">
      <c r="B1248" s="39">
        <v>44248.625</v>
      </c>
      <c r="C1248" s="39">
        <v>44248.666666666664</v>
      </c>
      <c r="D1248" s="38">
        <v>1.6983127999306875</v>
      </c>
      <c r="F1248" s="38">
        <f t="shared" si="19"/>
        <v>2</v>
      </c>
    </row>
    <row r="1249" spans="2:6" x14ac:dyDescent="0.25">
      <c r="B1249" s="39">
        <v>44248.666666666664</v>
      </c>
      <c r="C1249" s="39">
        <v>44248.708333333336</v>
      </c>
      <c r="D1249" s="38">
        <v>1.8025548259648887</v>
      </c>
      <c r="F1249" s="38">
        <f t="shared" si="19"/>
        <v>2</v>
      </c>
    </row>
    <row r="1250" spans="2:6" x14ac:dyDescent="0.25">
      <c r="B1250" s="39">
        <v>44248.708333333336</v>
      </c>
      <c r="C1250" s="39">
        <v>44248.75</v>
      </c>
      <c r="D1250" s="38">
        <v>1.8687478448834465</v>
      </c>
      <c r="F1250" s="38">
        <f t="shared" si="19"/>
        <v>2</v>
      </c>
    </row>
    <row r="1251" spans="2:6" x14ac:dyDescent="0.25">
      <c r="B1251" s="39">
        <v>44248.75</v>
      </c>
      <c r="C1251" s="39">
        <v>44248.791666666664</v>
      </c>
      <c r="D1251" s="38">
        <v>1.92840431580626</v>
      </c>
      <c r="F1251" s="38">
        <f t="shared" si="19"/>
        <v>2</v>
      </c>
    </row>
    <row r="1252" spans="2:6" x14ac:dyDescent="0.25">
      <c r="B1252" s="39">
        <v>44248.791666666664</v>
      </c>
      <c r="C1252" s="39">
        <v>44248.833333333336</v>
      </c>
      <c r="D1252" s="38">
        <v>1.9292798996412701</v>
      </c>
      <c r="F1252" s="38">
        <f t="shared" si="19"/>
        <v>2</v>
      </c>
    </row>
    <row r="1253" spans="2:6" x14ac:dyDescent="0.25">
      <c r="B1253" s="39">
        <v>44248.833333333336</v>
      </c>
      <c r="C1253" s="39">
        <v>44248.875</v>
      </c>
      <c r="D1253" s="38">
        <v>1.914242917869905</v>
      </c>
      <c r="F1253" s="38">
        <f t="shared" si="19"/>
        <v>2</v>
      </c>
    </row>
    <row r="1254" spans="2:6" x14ac:dyDescent="0.25">
      <c r="B1254" s="39">
        <v>44248.875</v>
      </c>
      <c r="C1254" s="39">
        <v>44248.916666666664</v>
      </c>
      <c r="D1254" s="38">
        <v>1.7692197860325856</v>
      </c>
      <c r="F1254" s="38">
        <f t="shared" si="19"/>
        <v>2</v>
      </c>
    </row>
    <row r="1255" spans="2:6" x14ac:dyDescent="0.25">
      <c r="B1255" s="39">
        <v>44248.916666666664</v>
      </c>
      <c r="C1255" s="39">
        <v>44248.958333333336</v>
      </c>
      <c r="D1255" s="38">
        <v>1.646462682145271</v>
      </c>
      <c r="F1255" s="38">
        <f t="shared" si="19"/>
        <v>2</v>
      </c>
    </row>
    <row r="1256" spans="2:6" x14ac:dyDescent="0.25">
      <c r="B1256" s="39">
        <v>44248.958333333336</v>
      </c>
      <c r="C1256" s="39">
        <v>44249</v>
      </c>
      <c r="D1256" s="38">
        <v>1.4214706464410449</v>
      </c>
      <c r="F1256" s="38">
        <f t="shared" si="19"/>
        <v>2</v>
      </c>
    </row>
    <row r="1257" spans="2:6" x14ac:dyDescent="0.25">
      <c r="B1257" s="39">
        <v>44249</v>
      </c>
      <c r="C1257" s="39">
        <v>44249.041666666664</v>
      </c>
      <c r="D1257" s="38">
        <v>1.3713691780774369</v>
      </c>
      <c r="F1257" s="38">
        <f t="shared" si="19"/>
        <v>2</v>
      </c>
    </row>
    <row r="1258" spans="2:6" x14ac:dyDescent="0.25">
      <c r="B1258" s="39">
        <v>44249.041666666664</v>
      </c>
      <c r="C1258" s="39">
        <v>44249.083333333336</v>
      </c>
      <c r="D1258" s="38">
        <v>1.3328067000495269</v>
      </c>
      <c r="F1258" s="38">
        <f t="shared" si="19"/>
        <v>2</v>
      </c>
    </row>
    <row r="1259" spans="2:6" x14ac:dyDescent="0.25">
      <c r="B1259" s="39">
        <v>44249.083333333336</v>
      </c>
      <c r="C1259" s="39">
        <v>44249.125</v>
      </c>
      <c r="D1259" s="38">
        <v>1.3341596722327405</v>
      </c>
      <c r="F1259" s="38">
        <f t="shared" si="19"/>
        <v>2</v>
      </c>
    </row>
    <row r="1260" spans="2:6" x14ac:dyDescent="0.25">
      <c r="B1260" s="39">
        <v>44249.125</v>
      </c>
      <c r="C1260" s="39">
        <v>44249.166666666664</v>
      </c>
      <c r="D1260" s="38">
        <v>1.380431139778163</v>
      </c>
      <c r="F1260" s="38">
        <f t="shared" si="19"/>
        <v>2</v>
      </c>
    </row>
    <row r="1261" spans="2:6" x14ac:dyDescent="0.25">
      <c r="B1261" s="39">
        <v>44249.166666666664</v>
      </c>
      <c r="C1261" s="39">
        <v>44249.208333333336</v>
      </c>
      <c r="D1261" s="38">
        <v>1.3780168499878345</v>
      </c>
      <c r="F1261" s="38">
        <f t="shared" si="19"/>
        <v>2</v>
      </c>
    </row>
    <row r="1262" spans="2:6" x14ac:dyDescent="0.25">
      <c r="B1262" s="39">
        <v>44249.208333333336</v>
      </c>
      <c r="C1262" s="39">
        <v>44249.25</v>
      </c>
      <c r="D1262" s="38">
        <v>1.5187376786188711</v>
      </c>
      <c r="F1262" s="38">
        <f t="shared" si="19"/>
        <v>2</v>
      </c>
    </row>
    <row r="1263" spans="2:6" x14ac:dyDescent="0.25">
      <c r="B1263" s="39">
        <v>44249.25</v>
      </c>
      <c r="C1263" s="39">
        <v>44249.291666666664</v>
      </c>
      <c r="D1263" s="38">
        <v>1.7323426094960357</v>
      </c>
      <c r="F1263" s="38">
        <f t="shared" si="19"/>
        <v>2</v>
      </c>
    </row>
    <row r="1264" spans="2:6" x14ac:dyDescent="0.25">
      <c r="B1264" s="39">
        <v>44249.291666666664</v>
      </c>
      <c r="C1264" s="39">
        <v>44249.333333333336</v>
      </c>
      <c r="D1264" s="38">
        <v>1.8245171397077258</v>
      </c>
      <c r="F1264" s="38">
        <f t="shared" si="19"/>
        <v>2</v>
      </c>
    </row>
    <row r="1265" spans="2:6" x14ac:dyDescent="0.25">
      <c r="B1265" s="39">
        <v>44249.333333333336</v>
      </c>
      <c r="C1265" s="39">
        <v>44249.375</v>
      </c>
      <c r="D1265" s="38">
        <v>1.7815371614638393</v>
      </c>
      <c r="F1265" s="38">
        <f t="shared" si="19"/>
        <v>2</v>
      </c>
    </row>
    <row r="1266" spans="2:6" x14ac:dyDescent="0.25">
      <c r="B1266" s="39">
        <v>44249.375</v>
      </c>
      <c r="C1266" s="39">
        <v>44249.416666666664</v>
      </c>
      <c r="D1266" s="38">
        <v>1.6627154405613389</v>
      </c>
      <c r="F1266" s="38">
        <f t="shared" si="19"/>
        <v>2</v>
      </c>
    </row>
    <row r="1267" spans="2:6" x14ac:dyDescent="0.25">
      <c r="B1267" s="39">
        <v>44249.416666666664</v>
      </c>
      <c r="C1267" s="39">
        <v>44249.458333333336</v>
      </c>
      <c r="D1267" s="38">
        <v>1.751763415726878</v>
      </c>
      <c r="F1267" s="38">
        <f t="shared" si="19"/>
        <v>2</v>
      </c>
    </row>
    <row r="1268" spans="2:6" x14ac:dyDescent="0.25">
      <c r="B1268" s="39">
        <v>44249.458333333336</v>
      </c>
      <c r="C1268" s="39">
        <v>44249.5</v>
      </c>
      <c r="D1268" s="38">
        <v>1.5731620199301384</v>
      </c>
      <c r="F1268" s="38">
        <f t="shared" si="19"/>
        <v>2</v>
      </c>
    </row>
    <row r="1269" spans="2:6" x14ac:dyDescent="0.25">
      <c r="B1269" s="39">
        <v>44249.5</v>
      </c>
      <c r="C1269" s="39">
        <v>44249.541666666664</v>
      </c>
      <c r="D1269" s="38">
        <v>1.4855804086287407</v>
      </c>
      <c r="F1269" s="38">
        <f t="shared" si="19"/>
        <v>2</v>
      </c>
    </row>
    <row r="1270" spans="2:6" x14ac:dyDescent="0.25">
      <c r="B1270" s="39">
        <v>44249.541666666664</v>
      </c>
      <c r="C1270" s="39">
        <v>44249.583333333336</v>
      </c>
      <c r="D1270" s="38">
        <v>1.4044368439503887</v>
      </c>
      <c r="F1270" s="38">
        <f t="shared" si="19"/>
        <v>2</v>
      </c>
    </row>
    <row r="1271" spans="2:6" x14ac:dyDescent="0.25">
      <c r="B1271" s="39">
        <v>44249.583333333336</v>
      </c>
      <c r="C1271" s="39">
        <v>44249.625</v>
      </c>
      <c r="D1271" s="38">
        <v>1.3284714336188668</v>
      </c>
      <c r="F1271" s="38">
        <f t="shared" si="19"/>
        <v>2</v>
      </c>
    </row>
    <row r="1272" spans="2:6" x14ac:dyDescent="0.25">
      <c r="B1272" s="39">
        <v>44249.625</v>
      </c>
      <c r="C1272" s="39">
        <v>44249.666666666664</v>
      </c>
      <c r="D1272" s="38">
        <v>1.3142849675673918</v>
      </c>
      <c r="F1272" s="38">
        <f t="shared" si="19"/>
        <v>2</v>
      </c>
    </row>
    <row r="1273" spans="2:6" x14ac:dyDescent="0.25">
      <c r="B1273" s="39">
        <v>44249.666666666664</v>
      </c>
      <c r="C1273" s="39">
        <v>44249.708333333336</v>
      </c>
      <c r="D1273" s="38">
        <v>1.3568064275874714</v>
      </c>
      <c r="F1273" s="38">
        <f t="shared" si="19"/>
        <v>2</v>
      </c>
    </row>
    <row r="1274" spans="2:6" x14ac:dyDescent="0.25">
      <c r="B1274" s="39">
        <v>44249.708333333336</v>
      </c>
      <c r="C1274" s="39">
        <v>44249.75</v>
      </c>
      <c r="D1274" s="38">
        <v>1.5350962190453734</v>
      </c>
      <c r="F1274" s="38">
        <f t="shared" si="19"/>
        <v>2</v>
      </c>
    </row>
    <row r="1275" spans="2:6" x14ac:dyDescent="0.25">
      <c r="B1275" s="39">
        <v>44249.75</v>
      </c>
      <c r="C1275" s="39">
        <v>44249.791666666664</v>
      </c>
      <c r="D1275" s="38">
        <v>1.7139928136839906</v>
      </c>
      <c r="F1275" s="38">
        <f t="shared" si="19"/>
        <v>2</v>
      </c>
    </row>
    <row r="1276" spans="2:6" x14ac:dyDescent="0.25">
      <c r="B1276" s="39">
        <v>44249.791666666664</v>
      </c>
      <c r="C1276" s="39">
        <v>44249.833333333336</v>
      </c>
      <c r="D1276" s="38">
        <v>1.7514790393365143</v>
      </c>
      <c r="F1276" s="38">
        <f t="shared" si="19"/>
        <v>2</v>
      </c>
    </row>
    <row r="1277" spans="2:6" x14ac:dyDescent="0.25">
      <c r="B1277" s="39">
        <v>44249.833333333336</v>
      </c>
      <c r="C1277" s="39">
        <v>44249.875</v>
      </c>
      <c r="D1277" s="38">
        <v>1.6751157724679684</v>
      </c>
      <c r="F1277" s="38">
        <f t="shared" si="19"/>
        <v>2</v>
      </c>
    </row>
    <row r="1278" spans="2:6" x14ac:dyDescent="0.25">
      <c r="B1278" s="39">
        <v>44249.875</v>
      </c>
      <c r="C1278" s="39">
        <v>44249.916666666664</v>
      </c>
      <c r="D1278" s="38">
        <v>1.6577308422514194</v>
      </c>
      <c r="F1278" s="38">
        <f t="shared" si="19"/>
        <v>2</v>
      </c>
    </row>
    <row r="1279" spans="2:6" x14ac:dyDescent="0.25">
      <c r="B1279" s="39">
        <v>44249.916666666664</v>
      </c>
      <c r="C1279" s="39">
        <v>44249.958333333336</v>
      </c>
      <c r="D1279" s="38">
        <v>1.4234612235178008</v>
      </c>
      <c r="F1279" s="38">
        <f t="shared" si="19"/>
        <v>2</v>
      </c>
    </row>
    <row r="1280" spans="2:6" x14ac:dyDescent="0.25">
      <c r="B1280" s="39">
        <v>44249.958333333336</v>
      </c>
      <c r="C1280" s="39">
        <v>44250</v>
      </c>
      <c r="D1280" s="38">
        <v>1.3401588016589965</v>
      </c>
      <c r="F1280" s="38">
        <f t="shared" si="19"/>
        <v>2</v>
      </c>
    </row>
    <row r="1281" spans="2:6" x14ac:dyDescent="0.25">
      <c r="B1281" s="39">
        <v>44250</v>
      </c>
      <c r="C1281" s="39">
        <v>44250.041666666664</v>
      </c>
      <c r="D1281" s="38">
        <v>1.1878296246462829</v>
      </c>
      <c r="F1281" s="38">
        <f t="shared" si="19"/>
        <v>2</v>
      </c>
    </row>
    <row r="1282" spans="2:6" x14ac:dyDescent="0.25">
      <c r="B1282" s="39">
        <v>44250.041666666664</v>
      </c>
      <c r="C1282" s="39">
        <v>44250.083333333336</v>
      </c>
      <c r="D1282" s="38">
        <v>1.1714245881642977</v>
      </c>
      <c r="F1282" s="38">
        <f t="shared" si="19"/>
        <v>2</v>
      </c>
    </row>
    <row r="1283" spans="2:6" x14ac:dyDescent="0.25">
      <c r="B1283" s="39">
        <v>44250.083333333336</v>
      </c>
      <c r="C1283" s="39">
        <v>44250.125</v>
      </c>
      <c r="D1283" s="38">
        <v>1.1101631794635094</v>
      </c>
      <c r="F1283" s="38">
        <f t="shared" si="19"/>
        <v>2</v>
      </c>
    </row>
    <row r="1284" spans="2:6" x14ac:dyDescent="0.25">
      <c r="B1284" s="39">
        <v>44250.125</v>
      </c>
      <c r="C1284" s="39">
        <v>44250.166666666664</v>
      </c>
      <c r="D1284" s="38">
        <v>1.1627308926601465</v>
      </c>
      <c r="F1284" s="38">
        <f t="shared" si="19"/>
        <v>2</v>
      </c>
    </row>
    <row r="1285" spans="2:6" x14ac:dyDescent="0.25">
      <c r="B1285" s="39">
        <v>44250.166666666664</v>
      </c>
      <c r="C1285" s="39">
        <v>44250.208333333336</v>
      </c>
      <c r="D1285" s="38">
        <v>1.2469822910053214</v>
      </c>
      <c r="F1285" s="38">
        <f t="shared" si="19"/>
        <v>2</v>
      </c>
    </row>
    <row r="1286" spans="2:6" x14ac:dyDescent="0.25">
      <c r="B1286" s="39">
        <v>44250.208333333336</v>
      </c>
      <c r="C1286" s="39">
        <v>44250.25</v>
      </c>
      <c r="D1286" s="38">
        <v>1.3436485275614944</v>
      </c>
      <c r="F1286" s="38">
        <f t="shared" si="19"/>
        <v>2</v>
      </c>
    </row>
    <row r="1287" spans="2:6" x14ac:dyDescent="0.25">
      <c r="B1287" s="39">
        <v>44250.25</v>
      </c>
      <c r="C1287" s="39">
        <v>44250.291666666664</v>
      </c>
      <c r="D1287" s="38">
        <v>1.5666944926091801</v>
      </c>
      <c r="F1287" s="38">
        <f t="shared" si="19"/>
        <v>2</v>
      </c>
    </row>
    <row r="1288" spans="2:6" x14ac:dyDescent="0.25">
      <c r="B1288" s="39">
        <v>44250.291666666664</v>
      </c>
      <c r="C1288" s="39">
        <v>44250.333333333336</v>
      </c>
      <c r="D1288" s="38">
        <v>1.7933431774738555</v>
      </c>
      <c r="F1288" s="38">
        <f t="shared" si="19"/>
        <v>2</v>
      </c>
    </row>
    <row r="1289" spans="2:6" x14ac:dyDescent="0.25">
      <c r="B1289" s="39">
        <v>44250.333333333336</v>
      </c>
      <c r="C1289" s="39">
        <v>44250.375</v>
      </c>
      <c r="D1289" s="38">
        <v>1.6793154362312095</v>
      </c>
      <c r="F1289" s="38">
        <f t="shared" si="19"/>
        <v>2</v>
      </c>
    </row>
    <row r="1290" spans="2:6" x14ac:dyDescent="0.25">
      <c r="B1290" s="39">
        <v>44250.375</v>
      </c>
      <c r="C1290" s="39">
        <v>44250.416666666664</v>
      </c>
      <c r="D1290" s="38">
        <v>1.5056751033099887</v>
      </c>
      <c r="F1290" s="38">
        <f t="shared" ref="F1290:F1353" si="20">+MONTH(B1290)</f>
        <v>2</v>
      </c>
    </row>
    <row r="1291" spans="2:6" x14ac:dyDescent="0.25">
      <c r="B1291" s="39">
        <v>44250.416666666664</v>
      </c>
      <c r="C1291" s="39">
        <v>44250.458333333336</v>
      </c>
      <c r="D1291" s="38">
        <v>1.5466702164579798</v>
      </c>
      <c r="F1291" s="38">
        <f t="shared" si="20"/>
        <v>2</v>
      </c>
    </row>
    <row r="1292" spans="2:6" x14ac:dyDescent="0.25">
      <c r="B1292" s="39">
        <v>44250.458333333336</v>
      </c>
      <c r="C1292" s="39">
        <v>44250.5</v>
      </c>
      <c r="D1292" s="38">
        <v>1.5591514698045046</v>
      </c>
      <c r="F1292" s="38">
        <f t="shared" si="20"/>
        <v>2</v>
      </c>
    </row>
    <row r="1293" spans="2:6" x14ac:dyDescent="0.25">
      <c r="B1293" s="39">
        <v>44250.5</v>
      </c>
      <c r="C1293" s="39">
        <v>44250.541666666664</v>
      </c>
      <c r="D1293" s="38">
        <v>1.4546520139015402</v>
      </c>
      <c r="F1293" s="38">
        <f t="shared" si="20"/>
        <v>2</v>
      </c>
    </row>
    <row r="1294" spans="2:6" x14ac:dyDescent="0.25">
      <c r="B1294" s="39">
        <v>44250.541666666664</v>
      </c>
      <c r="C1294" s="39">
        <v>44250.583333333336</v>
      </c>
      <c r="D1294" s="38">
        <v>1.446503074807439</v>
      </c>
      <c r="F1294" s="38">
        <f t="shared" si="20"/>
        <v>2</v>
      </c>
    </row>
    <row r="1295" spans="2:6" x14ac:dyDescent="0.25">
      <c r="B1295" s="39">
        <v>44250.583333333336</v>
      </c>
      <c r="C1295" s="39">
        <v>44250.625</v>
      </c>
      <c r="D1295" s="38">
        <v>1.362654319224484</v>
      </c>
      <c r="F1295" s="38">
        <f t="shared" si="20"/>
        <v>2</v>
      </c>
    </row>
    <row r="1296" spans="2:6" x14ac:dyDescent="0.25">
      <c r="B1296" s="39">
        <v>44250.625</v>
      </c>
      <c r="C1296" s="39">
        <v>44250.666666666664</v>
      </c>
      <c r="D1296" s="38">
        <v>1.3343991431694708</v>
      </c>
      <c r="F1296" s="38">
        <f t="shared" si="20"/>
        <v>2</v>
      </c>
    </row>
    <row r="1297" spans="2:6" x14ac:dyDescent="0.25">
      <c r="B1297" s="39">
        <v>44250.666666666664</v>
      </c>
      <c r="C1297" s="39">
        <v>44250.708333333336</v>
      </c>
      <c r="D1297" s="38">
        <v>1.4753904709237773</v>
      </c>
      <c r="F1297" s="38">
        <f t="shared" si="20"/>
        <v>2</v>
      </c>
    </row>
    <row r="1298" spans="2:6" x14ac:dyDescent="0.25">
      <c r="B1298" s="39">
        <v>44250.708333333336</v>
      </c>
      <c r="C1298" s="39">
        <v>44250.75</v>
      </c>
      <c r="D1298" s="38">
        <v>1.6548443046385908</v>
      </c>
      <c r="F1298" s="38">
        <f t="shared" si="20"/>
        <v>2</v>
      </c>
    </row>
    <row r="1299" spans="2:6" x14ac:dyDescent="0.25">
      <c r="B1299" s="39">
        <v>44250.75</v>
      </c>
      <c r="C1299" s="39">
        <v>44250.791666666664</v>
      </c>
      <c r="D1299" s="38">
        <v>1.8276322593612822</v>
      </c>
      <c r="F1299" s="38">
        <f t="shared" si="20"/>
        <v>2</v>
      </c>
    </row>
    <row r="1300" spans="2:6" x14ac:dyDescent="0.25">
      <c r="B1300" s="39">
        <v>44250.791666666664</v>
      </c>
      <c r="C1300" s="39">
        <v>44250.833333333336</v>
      </c>
      <c r="D1300" s="38">
        <v>1.8457249438570726</v>
      </c>
      <c r="F1300" s="38">
        <f t="shared" si="20"/>
        <v>2</v>
      </c>
    </row>
    <row r="1301" spans="2:6" x14ac:dyDescent="0.25">
      <c r="B1301" s="39">
        <v>44250.833333333336</v>
      </c>
      <c r="C1301" s="39">
        <v>44250.875</v>
      </c>
      <c r="D1301" s="38">
        <v>1.7952115185862625</v>
      </c>
      <c r="F1301" s="38">
        <f t="shared" si="20"/>
        <v>2</v>
      </c>
    </row>
    <row r="1302" spans="2:6" x14ac:dyDescent="0.25">
      <c r="B1302" s="39">
        <v>44250.875</v>
      </c>
      <c r="C1302" s="39">
        <v>44250.916666666664</v>
      </c>
      <c r="D1302" s="38">
        <v>1.7475582828437153</v>
      </c>
      <c r="F1302" s="38">
        <f t="shared" si="20"/>
        <v>2</v>
      </c>
    </row>
    <row r="1303" spans="2:6" x14ac:dyDescent="0.25">
      <c r="B1303" s="39">
        <v>44250.916666666664</v>
      </c>
      <c r="C1303" s="39">
        <v>44250.958333333336</v>
      </c>
      <c r="D1303" s="38">
        <v>1.6012683298534078</v>
      </c>
      <c r="F1303" s="38">
        <f t="shared" si="20"/>
        <v>2</v>
      </c>
    </row>
    <row r="1304" spans="2:6" x14ac:dyDescent="0.25">
      <c r="B1304" s="39">
        <v>44250.958333333336</v>
      </c>
      <c r="C1304" s="39">
        <v>44251</v>
      </c>
      <c r="D1304" s="38">
        <v>1.3855811185470095</v>
      </c>
      <c r="F1304" s="38">
        <f t="shared" si="20"/>
        <v>2</v>
      </c>
    </row>
    <row r="1305" spans="2:6" x14ac:dyDescent="0.25">
      <c r="B1305" s="39">
        <v>44251</v>
      </c>
      <c r="C1305" s="39">
        <v>44251.041666666664</v>
      </c>
      <c r="D1305" s="38">
        <v>1.3331851693591701</v>
      </c>
      <c r="F1305" s="38">
        <f t="shared" si="20"/>
        <v>2</v>
      </c>
    </row>
    <row r="1306" spans="2:6" x14ac:dyDescent="0.25">
      <c r="B1306" s="39">
        <v>44251.041666666664</v>
      </c>
      <c r="C1306" s="39">
        <v>44251.083333333336</v>
      </c>
      <c r="D1306" s="38">
        <v>1.3343359088409761</v>
      </c>
      <c r="F1306" s="38">
        <f t="shared" si="20"/>
        <v>2</v>
      </c>
    </row>
    <row r="1307" spans="2:6" x14ac:dyDescent="0.25">
      <c r="B1307" s="39">
        <v>44251.083333333336</v>
      </c>
      <c r="C1307" s="39">
        <v>44251.125</v>
      </c>
      <c r="D1307" s="38">
        <v>1.3033787477291601</v>
      </c>
      <c r="F1307" s="38">
        <f t="shared" si="20"/>
        <v>2</v>
      </c>
    </row>
    <row r="1308" spans="2:6" x14ac:dyDescent="0.25">
      <c r="B1308" s="39">
        <v>44251.125</v>
      </c>
      <c r="C1308" s="39">
        <v>44251.166666666664</v>
      </c>
      <c r="D1308" s="38">
        <v>1.3170743264999414</v>
      </c>
      <c r="F1308" s="38">
        <f t="shared" si="20"/>
        <v>2</v>
      </c>
    </row>
    <row r="1309" spans="2:6" x14ac:dyDescent="0.25">
      <c r="B1309" s="39">
        <v>44251.166666666664</v>
      </c>
      <c r="C1309" s="39">
        <v>44251.208333333336</v>
      </c>
      <c r="D1309" s="38">
        <v>1.4123039050250716</v>
      </c>
      <c r="F1309" s="38">
        <f t="shared" si="20"/>
        <v>2</v>
      </c>
    </row>
    <row r="1310" spans="2:6" x14ac:dyDescent="0.25">
      <c r="B1310" s="39">
        <v>44251.208333333336</v>
      </c>
      <c r="C1310" s="39">
        <v>44251.25</v>
      </c>
      <c r="D1310" s="38">
        <v>1.5384902781718912</v>
      </c>
      <c r="F1310" s="38">
        <f t="shared" si="20"/>
        <v>2</v>
      </c>
    </row>
    <row r="1311" spans="2:6" x14ac:dyDescent="0.25">
      <c r="B1311" s="39">
        <v>44251.25</v>
      </c>
      <c r="C1311" s="39">
        <v>44251.291666666664</v>
      </c>
      <c r="D1311" s="38">
        <v>1.6796185726969577</v>
      </c>
      <c r="F1311" s="38">
        <f t="shared" si="20"/>
        <v>2</v>
      </c>
    </row>
    <row r="1312" spans="2:6" x14ac:dyDescent="0.25">
      <c r="B1312" s="39">
        <v>44251.291666666664</v>
      </c>
      <c r="C1312" s="39">
        <v>44251.333333333336</v>
      </c>
      <c r="D1312" s="38">
        <v>1.9346483820271572</v>
      </c>
      <c r="F1312" s="38">
        <f t="shared" si="20"/>
        <v>2</v>
      </c>
    </row>
    <row r="1313" spans="2:6" x14ac:dyDescent="0.25">
      <c r="B1313" s="39">
        <v>44251.333333333336</v>
      </c>
      <c r="C1313" s="39">
        <v>44251.375</v>
      </c>
      <c r="D1313" s="38">
        <v>1.8337668555010327</v>
      </c>
      <c r="F1313" s="38">
        <f t="shared" si="20"/>
        <v>2</v>
      </c>
    </row>
    <row r="1314" spans="2:6" x14ac:dyDescent="0.25">
      <c r="B1314" s="39">
        <v>44251.375</v>
      </c>
      <c r="C1314" s="39">
        <v>44251.416666666664</v>
      </c>
      <c r="D1314" s="38">
        <v>1.756333368081759</v>
      </c>
      <c r="F1314" s="38">
        <f t="shared" si="20"/>
        <v>2</v>
      </c>
    </row>
    <row r="1315" spans="2:6" x14ac:dyDescent="0.25">
      <c r="B1315" s="39">
        <v>44251.416666666664</v>
      </c>
      <c r="C1315" s="39">
        <v>44251.458333333336</v>
      </c>
      <c r="D1315" s="38">
        <v>1.674652041558496</v>
      </c>
      <c r="F1315" s="38">
        <f t="shared" si="20"/>
        <v>2</v>
      </c>
    </row>
    <row r="1316" spans="2:6" x14ac:dyDescent="0.25">
      <c r="B1316" s="39">
        <v>44251.458333333336</v>
      </c>
      <c r="C1316" s="39">
        <v>44251.5</v>
      </c>
      <c r="D1316" s="38">
        <v>1.5360386337620517</v>
      </c>
      <c r="F1316" s="38">
        <f t="shared" si="20"/>
        <v>2</v>
      </c>
    </row>
    <row r="1317" spans="2:6" x14ac:dyDescent="0.25">
      <c r="B1317" s="39">
        <v>44251.5</v>
      </c>
      <c r="C1317" s="39">
        <v>44251.541666666664</v>
      </c>
      <c r="D1317" s="38">
        <v>1.5694990037794359</v>
      </c>
      <c r="F1317" s="38">
        <f t="shared" si="20"/>
        <v>2</v>
      </c>
    </row>
    <row r="1318" spans="2:6" x14ac:dyDescent="0.25">
      <c r="B1318" s="39">
        <v>44251.541666666664</v>
      </c>
      <c r="C1318" s="39">
        <v>44251.583333333336</v>
      </c>
      <c r="D1318" s="38">
        <v>1.5386530168048771</v>
      </c>
      <c r="F1318" s="38">
        <f t="shared" si="20"/>
        <v>2</v>
      </c>
    </row>
    <row r="1319" spans="2:6" x14ac:dyDescent="0.25">
      <c r="B1319" s="39">
        <v>44251.583333333336</v>
      </c>
      <c r="C1319" s="39">
        <v>44251.625</v>
      </c>
      <c r="D1319" s="38">
        <v>1.5395856034185036</v>
      </c>
      <c r="F1319" s="38">
        <f t="shared" si="20"/>
        <v>2</v>
      </c>
    </row>
    <row r="1320" spans="2:6" x14ac:dyDescent="0.25">
      <c r="B1320" s="39">
        <v>44251.625</v>
      </c>
      <c r="C1320" s="39">
        <v>44251.666666666664</v>
      </c>
      <c r="D1320" s="38">
        <v>1.4795272755135596</v>
      </c>
      <c r="F1320" s="38">
        <f t="shared" si="20"/>
        <v>2</v>
      </c>
    </row>
    <row r="1321" spans="2:6" x14ac:dyDescent="0.25">
      <c r="B1321" s="39">
        <v>44251.666666666664</v>
      </c>
      <c r="C1321" s="39">
        <v>44251.708333333336</v>
      </c>
      <c r="D1321" s="38">
        <v>1.5028264334400974</v>
      </c>
      <c r="F1321" s="38">
        <f t="shared" si="20"/>
        <v>2</v>
      </c>
    </row>
    <row r="1322" spans="2:6" x14ac:dyDescent="0.25">
      <c r="B1322" s="39">
        <v>44251.708333333336</v>
      </c>
      <c r="C1322" s="39">
        <v>44251.75</v>
      </c>
      <c r="D1322" s="38">
        <v>1.6532530937997274</v>
      </c>
      <c r="F1322" s="38">
        <f t="shared" si="20"/>
        <v>2</v>
      </c>
    </row>
    <row r="1323" spans="2:6" x14ac:dyDescent="0.25">
      <c r="B1323" s="39">
        <v>44251.75</v>
      </c>
      <c r="C1323" s="39">
        <v>44251.791666666664</v>
      </c>
      <c r="D1323" s="38">
        <v>1.8576408699936318</v>
      </c>
      <c r="F1323" s="38">
        <f t="shared" si="20"/>
        <v>2</v>
      </c>
    </row>
    <row r="1324" spans="2:6" x14ac:dyDescent="0.25">
      <c r="B1324" s="39">
        <v>44251.791666666664</v>
      </c>
      <c r="C1324" s="39">
        <v>44251.833333333336</v>
      </c>
      <c r="D1324" s="38">
        <v>1.9458760289911818</v>
      </c>
      <c r="F1324" s="38">
        <f t="shared" si="20"/>
        <v>2</v>
      </c>
    </row>
    <row r="1325" spans="2:6" x14ac:dyDescent="0.25">
      <c r="B1325" s="39">
        <v>44251.833333333336</v>
      </c>
      <c r="C1325" s="39">
        <v>44251.875</v>
      </c>
      <c r="D1325" s="38">
        <v>2.0064725238888799</v>
      </c>
      <c r="F1325" s="38">
        <f t="shared" si="20"/>
        <v>2</v>
      </c>
    </row>
    <row r="1326" spans="2:6" x14ac:dyDescent="0.25">
      <c r="B1326" s="39">
        <v>44251.875</v>
      </c>
      <c r="C1326" s="39">
        <v>44251.916666666664</v>
      </c>
      <c r="D1326" s="38">
        <v>1.8837870661601976</v>
      </c>
      <c r="F1326" s="38">
        <f t="shared" si="20"/>
        <v>2</v>
      </c>
    </row>
    <row r="1327" spans="2:6" x14ac:dyDescent="0.25">
      <c r="B1327" s="39">
        <v>44251.916666666664</v>
      </c>
      <c r="C1327" s="39">
        <v>44251.958333333336</v>
      </c>
      <c r="D1327" s="38">
        <v>1.6901161636564057</v>
      </c>
      <c r="F1327" s="38">
        <f t="shared" si="20"/>
        <v>2</v>
      </c>
    </row>
    <row r="1328" spans="2:6" x14ac:dyDescent="0.25">
      <c r="B1328" s="39">
        <v>44251.958333333336</v>
      </c>
      <c r="C1328" s="39">
        <v>44252</v>
      </c>
      <c r="D1328" s="38">
        <v>1.6204538638259343</v>
      </c>
      <c r="F1328" s="38">
        <f t="shared" si="20"/>
        <v>2</v>
      </c>
    </row>
    <row r="1329" spans="2:6" x14ac:dyDescent="0.25">
      <c r="B1329" s="39">
        <v>44252</v>
      </c>
      <c r="C1329" s="39">
        <v>44252.041666666664</v>
      </c>
      <c r="D1329" s="38">
        <v>1.4708542806433074</v>
      </c>
      <c r="F1329" s="38">
        <f t="shared" si="20"/>
        <v>2</v>
      </c>
    </row>
    <row r="1330" spans="2:6" x14ac:dyDescent="0.25">
      <c r="B1330" s="39">
        <v>44252.041666666664</v>
      </c>
      <c r="C1330" s="39">
        <v>44252.083333333336</v>
      </c>
      <c r="D1330" s="38">
        <v>1.4824589836325965</v>
      </c>
      <c r="F1330" s="38">
        <f t="shared" si="20"/>
        <v>2</v>
      </c>
    </row>
    <row r="1331" spans="2:6" x14ac:dyDescent="0.25">
      <c r="B1331" s="39">
        <v>44252.083333333336</v>
      </c>
      <c r="C1331" s="39">
        <v>44252.125</v>
      </c>
      <c r="D1331" s="38">
        <v>1.5180761711843944</v>
      </c>
      <c r="F1331" s="38">
        <f t="shared" si="20"/>
        <v>2</v>
      </c>
    </row>
    <row r="1332" spans="2:6" x14ac:dyDescent="0.25">
      <c r="B1332" s="39">
        <v>44252.125</v>
      </c>
      <c r="C1332" s="39">
        <v>44252.166666666664</v>
      </c>
      <c r="D1332" s="38">
        <v>1.5815034486322936</v>
      </c>
      <c r="F1332" s="38">
        <f t="shared" si="20"/>
        <v>2</v>
      </c>
    </row>
    <row r="1333" spans="2:6" x14ac:dyDescent="0.25">
      <c r="B1333" s="39">
        <v>44252.166666666664</v>
      </c>
      <c r="C1333" s="39">
        <v>44252.208333333336</v>
      </c>
      <c r="D1333" s="38">
        <v>1.6271606573478343</v>
      </c>
      <c r="F1333" s="38">
        <f t="shared" si="20"/>
        <v>2</v>
      </c>
    </row>
    <row r="1334" spans="2:6" x14ac:dyDescent="0.25">
      <c r="B1334" s="39">
        <v>44252.208333333336</v>
      </c>
      <c r="C1334" s="39">
        <v>44252.25</v>
      </c>
      <c r="D1334" s="38">
        <v>1.796427460415144</v>
      </c>
      <c r="F1334" s="38">
        <f t="shared" si="20"/>
        <v>2</v>
      </c>
    </row>
    <row r="1335" spans="2:6" x14ac:dyDescent="0.25">
      <c r="B1335" s="39">
        <v>44252.25</v>
      </c>
      <c r="C1335" s="39">
        <v>44252.291666666664</v>
      </c>
      <c r="D1335" s="38">
        <v>2.0389178482741341</v>
      </c>
      <c r="F1335" s="38">
        <f t="shared" si="20"/>
        <v>2</v>
      </c>
    </row>
    <row r="1336" spans="2:6" x14ac:dyDescent="0.25">
      <c r="B1336" s="39">
        <v>44252.291666666664</v>
      </c>
      <c r="C1336" s="39">
        <v>44252.333333333336</v>
      </c>
      <c r="D1336" s="38">
        <v>2.1554788626872798</v>
      </c>
      <c r="F1336" s="38">
        <f t="shared" si="20"/>
        <v>2</v>
      </c>
    </row>
    <row r="1337" spans="2:6" x14ac:dyDescent="0.25">
      <c r="B1337" s="39">
        <v>44252.333333333336</v>
      </c>
      <c r="C1337" s="39">
        <v>44252.375</v>
      </c>
      <c r="D1337" s="38">
        <v>2.0530073729899736</v>
      </c>
      <c r="F1337" s="38">
        <f t="shared" si="20"/>
        <v>2</v>
      </c>
    </row>
    <row r="1338" spans="2:6" x14ac:dyDescent="0.25">
      <c r="B1338" s="39">
        <v>44252.375</v>
      </c>
      <c r="C1338" s="39">
        <v>44252.416666666664</v>
      </c>
      <c r="D1338" s="38">
        <v>1.9294644297353347</v>
      </c>
      <c r="F1338" s="38">
        <f t="shared" si="20"/>
        <v>2</v>
      </c>
    </row>
    <row r="1339" spans="2:6" x14ac:dyDescent="0.25">
      <c r="B1339" s="39">
        <v>44252.416666666664</v>
      </c>
      <c r="C1339" s="39">
        <v>44252.458333333336</v>
      </c>
      <c r="D1339" s="38">
        <v>1.9083894722934263</v>
      </c>
      <c r="F1339" s="38">
        <f t="shared" si="20"/>
        <v>2</v>
      </c>
    </row>
    <row r="1340" spans="2:6" x14ac:dyDescent="0.25">
      <c r="B1340" s="39">
        <v>44252.458333333336</v>
      </c>
      <c r="C1340" s="39">
        <v>44252.5</v>
      </c>
      <c r="D1340" s="38">
        <v>1.7671983929140831</v>
      </c>
      <c r="F1340" s="38">
        <f t="shared" si="20"/>
        <v>2</v>
      </c>
    </row>
    <row r="1341" spans="2:6" x14ac:dyDescent="0.25">
      <c r="B1341" s="39">
        <v>44252.5</v>
      </c>
      <c r="C1341" s="39">
        <v>44252.541666666664</v>
      </c>
      <c r="D1341" s="38">
        <v>1.8088722031790903</v>
      </c>
      <c r="F1341" s="38">
        <f t="shared" si="20"/>
        <v>2</v>
      </c>
    </row>
    <row r="1342" spans="2:6" x14ac:dyDescent="0.25">
      <c r="B1342" s="39">
        <v>44252.541666666664</v>
      </c>
      <c r="C1342" s="39">
        <v>44252.583333333336</v>
      </c>
      <c r="D1342" s="38">
        <v>1.7497956257306033</v>
      </c>
      <c r="F1342" s="38">
        <f t="shared" si="20"/>
        <v>2</v>
      </c>
    </row>
    <row r="1343" spans="2:6" x14ac:dyDescent="0.25">
      <c r="B1343" s="39">
        <v>44252.583333333336</v>
      </c>
      <c r="C1343" s="39">
        <v>44252.625</v>
      </c>
      <c r="D1343" s="38">
        <v>1.6934349321850506</v>
      </c>
      <c r="F1343" s="38">
        <f t="shared" si="20"/>
        <v>2</v>
      </c>
    </row>
    <row r="1344" spans="2:6" x14ac:dyDescent="0.25">
      <c r="B1344" s="39">
        <v>44252.625</v>
      </c>
      <c r="C1344" s="39">
        <v>44252.666666666664</v>
      </c>
      <c r="D1344" s="38">
        <v>1.628443828741714</v>
      </c>
      <c r="F1344" s="38">
        <f t="shared" si="20"/>
        <v>2</v>
      </c>
    </row>
    <row r="1345" spans="2:6" x14ac:dyDescent="0.25">
      <c r="B1345" s="39">
        <v>44252.666666666664</v>
      </c>
      <c r="C1345" s="39">
        <v>44252.708333333336</v>
      </c>
      <c r="D1345" s="38">
        <v>1.6916599044466634</v>
      </c>
      <c r="F1345" s="38">
        <f t="shared" si="20"/>
        <v>2</v>
      </c>
    </row>
    <row r="1346" spans="2:6" x14ac:dyDescent="0.25">
      <c r="B1346" s="39">
        <v>44252.708333333336</v>
      </c>
      <c r="C1346" s="39">
        <v>44252.75</v>
      </c>
      <c r="D1346" s="38">
        <v>1.8960616587629218</v>
      </c>
      <c r="F1346" s="38">
        <f t="shared" si="20"/>
        <v>2</v>
      </c>
    </row>
    <row r="1347" spans="2:6" x14ac:dyDescent="0.25">
      <c r="B1347" s="39">
        <v>44252.75</v>
      </c>
      <c r="C1347" s="39">
        <v>44252.791666666664</v>
      </c>
      <c r="D1347" s="38">
        <v>1.9943717368330351</v>
      </c>
      <c r="F1347" s="38">
        <f t="shared" si="20"/>
        <v>2</v>
      </c>
    </row>
    <row r="1348" spans="2:6" x14ac:dyDescent="0.25">
      <c r="B1348" s="39">
        <v>44252.791666666664</v>
      </c>
      <c r="C1348" s="39">
        <v>44252.833333333336</v>
      </c>
      <c r="D1348" s="38">
        <v>1.9971335236348744</v>
      </c>
      <c r="F1348" s="38">
        <f t="shared" si="20"/>
        <v>2</v>
      </c>
    </row>
    <row r="1349" spans="2:6" x14ac:dyDescent="0.25">
      <c r="B1349" s="39">
        <v>44252.833333333336</v>
      </c>
      <c r="C1349" s="39">
        <v>44252.875</v>
      </c>
      <c r="D1349" s="38">
        <v>2.0467106489550719</v>
      </c>
      <c r="F1349" s="38">
        <f t="shared" si="20"/>
        <v>2</v>
      </c>
    </row>
    <row r="1350" spans="2:6" x14ac:dyDescent="0.25">
      <c r="B1350" s="39">
        <v>44252.875</v>
      </c>
      <c r="C1350" s="39">
        <v>44252.916666666664</v>
      </c>
      <c r="D1350" s="38">
        <v>1.8877246581458735</v>
      </c>
      <c r="F1350" s="38">
        <f t="shared" si="20"/>
        <v>2</v>
      </c>
    </row>
    <row r="1351" spans="2:6" x14ac:dyDescent="0.25">
      <c r="B1351" s="39">
        <v>44252.916666666664</v>
      </c>
      <c r="C1351" s="39">
        <v>44252.958333333336</v>
      </c>
      <c r="D1351" s="38">
        <v>1.5911110092062599</v>
      </c>
      <c r="F1351" s="38">
        <f t="shared" si="20"/>
        <v>2</v>
      </c>
    </row>
    <row r="1352" spans="2:6" x14ac:dyDescent="0.25">
      <c r="B1352" s="39">
        <v>44252.958333333336</v>
      </c>
      <c r="C1352" s="39">
        <v>44253</v>
      </c>
      <c r="D1352" s="38">
        <v>1.5084920283001391</v>
      </c>
      <c r="F1352" s="38">
        <f t="shared" si="20"/>
        <v>2</v>
      </c>
    </row>
    <row r="1353" spans="2:6" x14ac:dyDescent="0.25">
      <c r="B1353" s="39">
        <v>44253</v>
      </c>
      <c r="C1353" s="39">
        <v>44253.041666666664</v>
      </c>
      <c r="D1353" s="38">
        <v>1.4970165240681634</v>
      </c>
      <c r="F1353" s="38">
        <f t="shared" si="20"/>
        <v>2</v>
      </c>
    </row>
    <row r="1354" spans="2:6" x14ac:dyDescent="0.25">
      <c r="B1354" s="39">
        <v>44253.041666666664</v>
      </c>
      <c r="C1354" s="39">
        <v>44253.083333333336</v>
      </c>
      <c r="D1354" s="38">
        <v>1.4647359847265558</v>
      </c>
      <c r="F1354" s="38">
        <f t="shared" ref="F1354:F1417" si="21">+MONTH(B1354)</f>
        <v>2</v>
      </c>
    </row>
    <row r="1355" spans="2:6" x14ac:dyDescent="0.25">
      <c r="B1355" s="39">
        <v>44253.083333333336</v>
      </c>
      <c r="C1355" s="39">
        <v>44253.125</v>
      </c>
      <c r="D1355" s="38">
        <v>1.4883981658695107</v>
      </c>
      <c r="F1355" s="38">
        <f t="shared" si="21"/>
        <v>2</v>
      </c>
    </row>
    <row r="1356" spans="2:6" x14ac:dyDescent="0.25">
      <c r="B1356" s="39">
        <v>44253.125</v>
      </c>
      <c r="C1356" s="39">
        <v>44253.166666666664</v>
      </c>
      <c r="D1356" s="38">
        <v>1.5402037268320186</v>
      </c>
      <c r="F1356" s="38">
        <f t="shared" si="21"/>
        <v>2</v>
      </c>
    </row>
    <row r="1357" spans="2:6" x14ac:dyDescent="0.25">
      <c r="B1357" s="39">
        <v>44253.166666666664</v>
      </c>
      <c r="C1357" s="39">
        <v>44253.208333333336</v>
      </c>
      <c r="D1357" s="38">
        <v>1.5299489292899389</v>
      </c>
      <c r="F1357" s="38">
        <f t="shared" si="21"/>
        <v>2</v>
      </c>
    </row>
    <row r="1358" spans="2:6" x14ac:dyDescent="0.25">
      <c r="B1358" s="39">
        <v>44253.208333333336</v>
      </c>
      <c r="C1358" s="39">
        <v>44253.25</v>
      </c>
      <c r="D1358" s="38">
        <v>1.6034229898816428</v>
      </c>
      <c r="F1358" s="38">
        <f t="shared" si="21"/>
        <v>2</v>
      </c>
    </row>
    <row r="1359" spans="2:6" x14ac:dyDescent="0.25">
      <c r="B1359" s="39">
        <v>44253.25</v>
      </c>
      <c r="C1359" s="39">
        <v>44253.291666666664</v>
      </c>
      <c r="D1359" s="38">
        <v>1.7634955772437551</v>
      </c>
      <c r="F1359" s="38">
        <f t="shared" si="21"/>
        <v>2</v>
      </c>
    </row>
    <row r="1360" spans="2:6" x14ac:dyDescent="0.25">
      <c r="B1360" s="39">
        <v>44253.291666666664</v>
      </c>
      <c r="C1360" s="39">
        <v>44253.333333333336</v>
      </c>
      <c r="D1360" s="38">
        <v>1.8798352686455364</v>
      </c>
      <c r="F1360" s="38">
        <f t="shared" si="21"/>
        <v>2</v>
      </c>
    </row>
    <row r="1361" spans="2:6" x14ac:dyDescent="0.25">
      <c r="B1361" s="39">
        <v>44253.333333333336</v>
      </c>
      <c r="C1361" s="39">
        <v>44253.375</v>
      </c>
      <c r="D1361" s="38">
        <v>1.8867769623242447</v>
      </c>
      <c r="F1361" s="38">
        <f t="shared" si="21"/>
        <v>2</v>
      </c>
    </row>
    <row r="1362" spans="2:6" x14ac:dyDescent="0.25">
      <c r="B1362" s="39">
        <v>44253.375</v>
      </c>
      <c r="C1362" s="39">
        <v>44253.416666666664</v>
      </c>
      <c r="D1362" s="38">
        <v>1.8741740957833093</v>
      </c>
      <c r="F1362" s="38">
        <f t="shared" si="21"/>
        <v>2</v>
      </c>
    </row>
    <row r="1363" spans="2:6" x14ac:dyDescent="0.25">
      <c r="B1363" s="39">
        <v>44253.416666666664</v>
      </c>
      <c r="C1363" s="39">
        <v>44253.458333333336</v>
      </c>
      <c r="D1363" s="38">
        <v>1.842319180086387</v>
      </c>
      <c r="F1363" s="38">
        <f t="shared" si="21"/>
        <v>2</v>
      </c>
    </row>
    <row r="1364" spans="2:6" x14ac:dyDescent="0.25">
      <c r="B1364" s="39">
        <v>44253.458333333336</v>
      </c>
      <c r="C1364" s="39">
        <v>44253.5</v>
      </c>
      <c r="D1364" s="38">
        <v>1.828260143438873</v>
      </c>
      <c r="F1364" s="38">
        <f t="shared" si="21"/>
        <v>2</v>
      </c>
    </row>
    <row r="1365" spans="2:6" x14ac:dyDescent="0.25">
      <c r="B1365" s="39">
        <v>44253.5</v>
      </c>
      <c r="C1365" s="39">
        <v>44253.541666666664</v>
      </c>
      <c r="D1365" s="38">
        <v>1.8527281645865419</v>
      </c>
      <c r="F1365" s="38">
        <f t="shared" si="21"/>
        <v>2</v>
      </c>
    </row>
    <row r="1366" spans="2:6" x14ac:dyDescent="0.25">
      <c r="B1366" s="39">
        <v>44253.541666666664</v>
      </c>
      <c r="C1366" s="39">
        <v>44253.583333333336</v>
      </c>
      <c r="D1366" s="38">
        <v>1.6723657917597643</v>
      </c>
      <c r="F1366" s="38">
        <f t="shared" si="21"/>
        <v>2</v>
      </c>
    </row>
    <row r="1367" spans="2:6" x14ac:dyDescent="0.25">
      <c r="B1367" s="39">
        <v>44253.583333333336</v>
      </c>
      <c r="C1367" s="39">
        <v>44253.625</v>
      </c>
      <c r="D1367" s="38">
        <v>1.7150626747082942</v>
      </c>
      <c r="F1367" s="38">
        <f t="shared" si="21"/>
        <v>2</v>
      </c>
    </row>
    <row r="1368" spans="2:6" x14ac:dyDescent="0.25">
      <c r="B1368" s="39">
        <v>44253.625</v>
      </c>
      <c r="C1368" s="39">
        <v>44253.666666666664</v>
      </c>
      <c r="D1368" s="38">
        <v>1.7217013157193148</v>
      </c>
      <c r="F1368" s="38">
        <f t="shared" si="21"/>
        <v>2</v>
      </c>
    </row>
    <row r="1369" spans="2:6" x14ac:dyDescent="0.25">
      <c r="B1369" s="39">
        <v>44253.666666666664</v>
      </c>
      <c r="C1369" s="39">
        <v>44253.708333333336</v>
      </c>
      <c r="D1369" s="38">
        <v>1.7056158380955233</v>
      </c>
      <c r="F1369" s="38">
        <f t="shared" si="21"/>
        <v>2</v>
      </c>
    </row>
    <row r="1370" spans="2:6" x14ac:dyDescent="0.25">
      <c r="B1370" s="39">
        <v>44253.708333333336</v>
      </c>
      <c r="C1370" s="39">
        <v>44253.75</v>
      </c>
      <c r="D1370" s="38">
        <v>1.8069037546186852</v>
      </c>
      <c r="F1370" s="38">
        <f t="shared" si="21"/>
        <v>2</v>
      </c>
    </row>
    <row r="1371" spans="2:6" x14ac:dyDescent="0.25">
      <c r="B1371" s="39">
        <v>44253.75</v>
      </c>
      <c r="C1371" s="39">
        <v>44253.791666666664</v>
      </c>
      <c r="D1371" s="38">
        <v>1.9173158432147528</v>
      </c>
      <c r="F1371" s="38">
        <f t="shared" si="21"/>
        <v>2</v>
      </c>
    </row>
    <row r="1372" spans="2:6" x14ac:dyDescent="0.25">
      <c r="B1372" s="39">
        <v>44253.791666666664</v>
      </c>
      <c r="C1372" s="39">
        <v>44253.833333333336</v>
      </c>
      <c r="D1372" s="38">
        <v>2.0510202033617468</v>
      </c>
      <c r="F1372" s="38">
        <f t="shared" si="21"/>
        <v>2</v>
      </c>
    </row>
    <row r="1373" spans="2:6" x14ac:dyDescent="0.25">
      <c r="B1373" s="39">
        <v>44253.833333333336</v>
      </c>
      <c r="C1373" s="39">
        <v>44253.875</v>
      </c>
      <c r="D1373" s="38">
        <v>2.0516740661501949</v>
      </c>
      <c r="F1373" s="38">
        <f t="shared" si="21"/>
        <v>2</v>
      </c>
    </row>
    <row r="1374" spans="2:6" x14ac:dyDescent="0.25">
      <c r="B1374" s="39">
        <v>44253.875</v>
      </c>
      <c r="C1374" s="39">
        <v>44253.916666666664</v>
      </c>
      <c r="D1374" s="38">
        <v>1.8850466771933925</v>
      </c>
      <c r="F1374" s="38">
        <f t="shared" si="21"/>
        <v>2</v>
      </c>
    </row>
    <row r="1375" spans="2:6" x14ac:dyDescent="0.25">
      <c r="B1375" s="39">
        <v>44253.916666666664</v>
      </c>
      <c r="C1375" s="39">
        <v>44253.958333333336</v>
      </c>
      <c r="D1375" s="38">
        <v>1.7389914983412971</v>
      </c>
      <c r="F1375" s="38">
        <f t="shared" si="21"/>
        <v>2</v>
      </c>
    </row>
    <row r="1376" spans="2:6" x14ac:dyDescent="0.25">
      <c r="B1376" s="39">
        <v>44253.958333333336</v>
      </c>
      <c r="C1376" s="39">
        <v>44254</v>
      </c>
      <c r="D1376" s="38">
        <v>1.6157441016939145</v>
      </c>
      <c r="F1376" s="38">
        <f t="shared" si="21"/>
        <v>2</v>
      </c>
    </row>
    <row r="1377" spans="2:6" x14ac:dyDescent="0.25">
      <c r="B1377" s="39">
        <v>44254</v>
      </c>
      <c r="C1377" s="39">
        <v>44254.041666666664</v>
      </c>
      <c r="D1377" s="38">
        <v>1.5056057415074589</v>
      </c>
      <c r="F1377" s="38">
        <f t="shared" si="21"/>
        <v>2</v>
      </c>
    </row>
    <row r="1378" spans="2:6" x14ac:dyDescent="0.25">
      <c r="B1378" s="39">
        <v>44254.041666666664</v>
      </c>
      <c r="C1378" s="39">
        <v>44254.083333333336</v>
      </c>
      <c r="D1378" s="38">
        <v>1.4660311142604461</v>
      </c>
      <c r="F1378" s="38">
        <f t="shared" si="21"/>
        <v>2</v>
      </c>
    </row>
    <row r="1379" spans="2:6" x14ac:dyDescent="0.25">
      <c r="B1379" s="39">
        <v>44254.083333333336</v>
      </c>
      <c r="C1379" s="39">
        <v>44254.125</v>
      </c>
      <c r="D1379" s="38">
        <v>1.4818748164021402</v>
      </c>
      <c r="F1379" s="38">
        <f t="shared" si="21"/>
        <v>2</v>
      </c>
    </row>
    <row r="1380" spans="2:6" x14ac:dyDescent="0.25">
      <c r="B1380" s="39">
        <v>44254.125</v>
      </c>
      <c r="C1380" s="39">
        <v>44254.166666666664</v>
      </c>
      <c r="D1380" s="38">
        <v>1.529177028232577</v>
      </c>
      <c r="F1380" s="38">
        <f t="shared" si="21"/>
        <v>2</v>
      </c>
    </row>
    <row r="1381" spans="2:6" x14ac:dyDescent="0.25">
      <c r="B1381" s="39">
        <v>44254.166666666664</v>
      </c>
      <c r="C1381" s="39">
        <v>44254.208333333336</v>
      </c>
      <c r="D1381" s="38">
        <v>1.5521490438099221</v>
      </c>
      <c r="F1381" s="38">
        <f t="shared" si="21"/>
        <v>2</v>
      </c>
    </row>
    <row r="1382" spans="2:6" x14ac:dyDescent="0.25">
      <c r="B1382" s="39">
        <v>44254.208333333336</v>
      </c>
      <c r="C1382" s="39">
        <v>44254.25</v>
      </c>
      <c r="D1382" s="38">
        <v>1.5906702108376236</v>
      </c>
      <c r="F1382" s="38">
        <f t="shared" si="21"/>
        <v>2</v>
      </c>
    </row>
    <row r="1383" spans="2:6" x14ac:dyDescent="0.25">
      <c r="B1383" s="39">
        <v>44254.25</v>
      </c>
      <c r="C1383" s="39">
        <v>44254.291666666664</v>
      </c>
      <c r="D1383" s="38">
        <v>1.6780698858707821</v>
      </c>
      <c r="F1383" s="38">
        <f t="shared" si="21"/>
        <v>2</v>
      </c>
    </row>
    <row r="1384" spans="2:6" x14ac:dyDescent="0.25">
      <c r="B1384" s="39">
        <v>44254.291666666664</v>
      </c>
      <c r="C1384" s="39">
        <v>44254.333333333336</v>
      </c>
      <c r="D1384" s="38">
        <v>1.8074196116881438</v>
      </c>
      <c r="F1384" s="38">
        <f t="shared" si="21"/>
        <v>2</v>
      </c>
    </row>
    <row r="1385" spans="2:6" x14ac:dyDescent="0.25">
      <c r="B1385" s="39">
        <v>44254.333333333336</v>
      </c>
      <c r="C1385" s="39">
        <v>44254.375</v>
      </c>
      <c r="D1385" s="38">
        <v>1.9241002644947847</v>
      </c>
      <c r="F1385" s="38">
        <f t="shared" si="21"/>
        <v>2</v>
      </c>
    </row>
    <row r="1386" spans="2:6" x14ac:dyDescent="0.25">
      <c r="B1386" s="39">
        <v>44254.375</v>
      </c>
      <c r="C1386" s="39">
        <v>44254.416666666664</v>
      </c>
      <c r="D1386" s="38">
        <v>2.0395520517791619</v>
      </c>
      <c r="F1386" s="38">
        <f t="shared" si="21"/>
        <v>2</v>
      </c>
    </row>
    <row r="1387" spans="2:6" x14ac:dyDescent="0.25">
      <c r="B1387" s="39">
        <v>44254.416666666664</v>
      </c>
      <c r="C1387" s="39">
        <v>44254.458333333336</v>
      </c>
      <c r="D1387" s="38">
        <v>1.9622612388045639</v>
      </c>
      <c r="F1387" s="38">
        <f t="shared" si="21"/>
        <v>2</v>
      </c>
    </row>
    <row r="1388" spans="2:6" x14ac:dyDescent="0.25">
      <c r="B1388" s="39">
        <v>44254.458333333336</v>
      </c>
      <c r="C1388" s="39">
        <v>44254.5</v>
      </c>
      <c r="D1388" s="38">
        <v>1.83933418126069</v>
      </c>
      <c r="F1388" s="38">
        <f t="shared" si="21"/>
        <v>2</v>
      </c>
    </row>
    <row r="1389" spans="2:6" x14ac:dyDescent="0.25">
      <c r="B1389" s="39">
        <v>44254.5</v>
      </c>
      <c r="C1389" s="39">
        <v>44254.541666666664</v>
      </c>
      <c r="D1389" s="38">
        <v>1.7537360587275193</v>
      </c>
      <c r="F1389" s="38">
        <f t="shared" si="21"/>
        <v>2</v>
      </c>
    </row>
    <row r="1390" spans="2:6" x14ac:dyDescent="0.25">
      <c r="B1390" s="39">
        <v>44254.541666666664</v>
      </c>
      <c r="C1390" s="39">
        <v>44254.583333333336</v>
      </c>
      <c r="D1390" s="38">
        <v>1.7110008084426687</v>
      </c>
      <c r="F1390" s="38">
        <f t="shared" si="21"/>
        <v>2</v>
      </c>
    </row>
    <row r="1391" spans="2:6" x14ac:dyDescent="0.25">
      <c r="B1391" s="39">
        <v>44254.583333333336</v>
      </c>
      <c r="C1391" s="39">
        <v>44254.625</v>
      </c>
      <c r="D1391" s="38">
        <v>1.6419658051132606</v>
      </c>
      <c r="F1391" s="38">
        <f t="shared" si="21"/>
        <v>2</v>
      </c>
    </row>
    <row r="1392" spans="2:6" x14ac:dyDescent="0.25">
      <c r="B1392" s="39">
        <v>44254.625</v>
      </c>
      <c r="C1392" s="39">
        <v>44254.666666666664</v>
      </c>
      <c r="D1392" s="38">
        <v>1.7153334312514907</v>
      </c>
      <c r="F1392" s="38">
        <f t="shared" si="21"/>
        <v>2</v>
      </c>
    </row>
    <row r="1393" spans="2:6" x14ac:dyDescent="0.25">
      <c r="B1393" s="39">
        <v>44254.666666666664</v>
      </c>
      <c r="C1393" s="39">
        <v>44254.708333333336</v>
      </c>
      <c r="D1393" s="38">
        <v>1.7557193175421335</v>
      </c>
      <c r="F1393" s="38">
        <f t="shared" si="21"/>
        <v>2</v>
      </c>
    </row>
    <row r="1394" spans="2:6" x14ac:dyDescent="0.25">
      <c r="B1394" s="39">
        <v>44254.708333333336</v>
      </c>
      <c r="C1394" s="39">
        <v>44254.75</v>
      </c>
      <c r="D1394" s="38">
        <v>1.8348507166036432</v>
      </c>
      <c r="F1394" s="38">
        <f t="shared" si="21"/>
        <v>2</v>
      </c>
    </row>
    <row r="1395" spans="2:6" x14ac:dyDescent="0.25">
      <c r="B1395" s="39">
        <v>44254.75</v>
      </c>
      <c r="C1395" s="39">
        <v>44254.791666666664</v>
      </c>
      <c r="D1395" s="38">
        <v>1.8603818554359388</v>
      </c>
      <c r="F1395" s="38">
        <f t="shared" si="21"/>
        <v>2</v>
      </c>
    </row>
    <row r="1396" spans="2:6" x14ac:dyDescent="0.25">
      <c r="B1396" s="39">
        <v>44254.791666666664</v>
      </c>
      <c r="C1396" s="39">
        <v>44254.833333333336</v>
      </c>
      <c r="D1396" s="38">
        <v>1.9781440552029397</v>
      </c>
      <c r="F1396" s="38">
        <f t="shared" si="21"/>
        <v>2</v>
      </c>
    </row>
    <row r="1397" spans="2:6" x14ac:dyDescent="0.25">
      <c r="B1397" s="39">
        <v>44254.833333333336</v>
      </c>
      <c r="C1397" s="39">
        <v>44254.875</v>
      </c>
      <c r="D1397" s="38">
        <v>1.8832823911537324</v>
      </c>
      <c r="F1397" s="38">
        <f t="shared" si="21"/>
        <v>2</v>
      </c>
    </row>
    <row r="1398" spans="2:6" x14ac:dyDescent="0.25">
      <c r="B1398" s="39">
        <v>44254.875</v>
      </c>
      <c r="C1398" s="39">
        <v>44254.916666666664</v>
      </c>
      <c r="D1398" s="38">
        <v>1.8128027000742575</v>
      </c>
      <c r="F1398" s="38">
        <f t="shared" si="21"/>
        <v>2</v>
      </c>
    </row>
    <row r="1399" spans="2:6" x14ac:dyDescent="0.25">
      <c r="B1399" s="39">
        <v>44254.916666666664</v>
      </c>
      <c r="C1399" s="39">
        <v>44254.958333333336</v>
      </c>
      <c r="D1399" s="38">
        <v>1.6927476535595651</v>
      </c>
      <c r="F1399" s="38">
        <f t="shared" si="21"/>
        <v>2</v>
      </c>
    </row>
    <row r="1400" spans="2:6" x14ac:dyDescent="0.25">
      <c r="B1400" s="39">
        <v>44254.958333333336</v>
      </c>
      <c r="C1400" s="39">
        <v>44255</v>
      </c>
      <c r="D1400" s="38">
        <v>1.652253072948064</v>
      </c>
      <c r="F1400" s="38">
        <f t="shared" si="21"/>
        <v>2</v>
      </c>
    </row>
    <row r="1401" spans="2:6" x14ac:dyDescent="0.25">
      <c r="B1401" s="39">
        <v>44255</v>
      </c>
      <c r="C1401" s="39">
        <v>44255.041666666664</v>
      </c>
      <c r="D1401" s="38">
        <v>1.5850125146092995</v>
      </c>
      <c r="F1401" s="38">
        <f t="shared" si="21"/>
        <v>2</v>
      </c>
    </row>
    <row r="1402" spans="2:6" x14ac:dyDescent="0.25">
      <c r="B1402" s="39">
        <v>44255.041666666664</v>
      </c>
      <c r="C1402" s="39">
        <v>44255.083333333336</v>
      </c>
      <c r="D1402" s="38">
        <v>1.5713502245097353</v>
      </c>
      <c r="F1402" s="38">
        <f t="shared" si="21"/>
        <v>2</v>
      </c>
    </row>
    <row r="1403" spans="2:6" x14ac:dyDescent="0.25">
      <c r="B1403" s="39">
        <v>44255.083333333336</v>
      </c>
      <c r="C1403" s="39">
        <v>44255.125</v>
      </c>
      <c r="D1403" s="38">
        <v>1.5851640332258539</v>
      </c>
      <c r="F1403" s="38">
        <f t="shared" si="21"/>
        <v>2</v>
      </c>
    </row>
    <row r="1404" spans="2:6" x14ac:dyDescent="0.25">
      <c r="B1404" s="39">
        <v>44255.125</v>
      </c>
      <c r="C1404" s="39">
        <v>44255.166666666664</v>
      </c>
      <c r="D1404" s="38">
        <v>1.6221035414165903</v>
      </c>
      <c r="F1404" s="38">
        <f t="shared" si="21"/>
        <v>2</v>
      </c>
    </row>
    <row r="1405" spans="2:6" x14ac:dyDescent="0.25">
      <c r="B1405" s="39">
        <v>44255.166666666664</v>
      </c>
      <c r="C1405" s="39">
        <v>44255.208333333336</v>
      </c>
      <c r="D1405" s="38">
        <v>1.6711938838506253</v>
      </c>
      <c r="F1405" s="38">
        <f t="shared" si="21"/>
        <v>2</v>
      </c>
    </row>
    <row r="1406" spans="2:6" x14ac:dyDescent="0.25">
      <c r="B1406" s="39">
        <v>44255.208333333336</v>
      </c>
      <c r="C1406" s="39">
        <v>44255.25</v>
      </c>
      <c r="D1406" s="38">
        <v>1.7640068987303288</v>
      </c>
      <c r="F1406" s="38">
        <f t="shared" si="21"/>
        <v>2</v>
      </c>
    </row>
    <row r="1407" spans="2:6" x14ac:dyDescent="0.25">
      <c r="B1407" s="39">
        <v>44255.25</v>
      </c>
      <c r="C1407" s="39">
        <v>44255.291666666664</v>
      </c>
      <c r="D1407" s="38">
        <v>1.8265112967781441</v>
      </c>
      <c r="F1407" s="38">
        <f t="shared" si="21"/>
        <v>2</v>
      </c>
    </row>
    <row r="1408" spans="2:6" x14ac:dyDescent="0.25">
      <c r="B1408" s="39">
        <v>44255.291666666664</v>
      </c>
      <c r="C1408" s="39">
        <v>44255.333333333336</v>
      </c>
      <c r="D1408" s="38">
        <v>2.0463791116845531</v>
      </c>
      <c r="F1408" s="38">
        <f t="shared" si="21"/>
        <v>2</v>
      </c>
    </row>
    <row r="1409" spans="2:6" x14ac:dyDescent="0.25">
      <c r="B1409" s="39">
        <v>44255.333333333336</v>
      </c>
      <c r="C1409" s="39">
        <v>44255.375</v>
      </c>
      <c r="D1409" s="38">
        <v>2.1479607609528291</v>
      </c>
      <c r="F1409" s="38">
        <f t="shared" si="21"/>
        <v>2</v>
      </c>
    </row>
    <row r="1410" spans="2:6" x14ac:dyDescent="0.25">
      <c r="B1410" s="39">
        <v>44255.375</v>
      </c>
      <c r="C1410" s="39">
        <v>44255.416666666664</v>
      </c>
      <c r="D1410" s="38">
        <v>2.0885091991460225</v>
      </c>
      <c r="F1410" s="38">
        <f t="shared" si="21"/>
        <v>2</v>
      </c>
    </row>
    <row r="1411" spans="2:6" x14ac:dyDescent="0.25">
      <c r="B1411" s="39">
        <v>44255.416666666664</v>
      </c>
      <c r="C1411" s="39">
        <v>44255.458333333336</v>
      </c>
      <c r="D1411" s="38">
        <v>1.9917801712158303</v>
      </c>
      <c r="F1411" s="38">
        <f t="shared" si="21"/>
        <v>2</v>
      </c>
    </row>
    <row r="1412" spans="2:6" x14ac:dyDescent="0.25">
      <c r="B1412" s="39">
        <v>44255.458333333336</v>
      </c>
      <c r="C1412" s="39">
        <v>44255.5</v>
      </c>
      <c r="D1412" s="38">
        <v>1.9791169881860402</v>
      </c>
      <c r="F1412" s="38">
        <f t="shared" si="21"/>
        <v>2</v>
      </c>
    </row>
    <row r="1413" spans="2:6" x14ac:dyDescent="0.25">
      <c r="B1413" s="39">
        <v>44255.5</v>
      </c>
      <c r="C1413" s="39">
        <v>44255.541666666664</v>
      </c>
      <c r="D1413" s="38">
        <v>1.9196927148478606</v>
      </c>
      <c r="F1413" s="38">
        <f t="shared" si="21"/>
        <v>2</v>
      </c>
    </row>
    <row r="1414" spans="2:6" x14ac:dyDescent="0.25">
      <c r="B1414" s="39">
        <v>44255.541666666664</v>
      </c>
      <c r="C1414" s="39">
        <v>44255.583333333336</v>
      </c>
      <c r="D1414" s="38">
        <v>1.8175280395176217</v>
      </c>
      <c r="F1414" s="38">
        <f t="shared" si="21"/>
        <v>2</v>
      </c>
    </row>
    <row r="1415" spans="2:6" x14ac:dyDescent="0.25">
      <c r="B1415" s="39">
        <v>44255.583333333336</v>
      </c>
      <c r="C1415" s="39">
        <v>44255.625</v>
      </c>
      <c r="D1415" s="38">
        <v>1.72081589661581</v>
      </c>
      <c r="F1415" s="38">
        <f t="shared" si="21"/>
        <v>2</v>
      </c>
    </row>
    <row r="1416" spans="2:6" x14ac:dyDescent="0.25">
      <c r="B1416" s="39">
        <v>44255.625</v>
      </c>
      <c r="C1416" s="39">
        <v>44255.666666666664</v>
      </c>
      <c r="D1416" s="38">
        <v>1.6711232889360319</v>
      </c>
      <c r="F1416" s="38">
        <f t="shared" si="21"/>
        <v>2</v>
      </c>
    </row>
    <row r="1417" spans="2:6" x14ac:dyDescent="0.25">
      <c r="B1417" s="39">
        <v>44255.666666666664</v>
      </c>
      <c r="C1417" s="39">
        <v>44255.708333333336</v>
      </c>
      <c r="D1417" s="38">
        <v>1.7603988542113078</v>
      </c>
      <c r="F1417" s="38">
        <f t="shared" si="21"/>
        <v>2</v>
      </c>
    </row>
    <row r="1418" spans="2:6" x14ac:dyDescent="0.25">
      <c r="B1418" s="39">
        <v>44255.708333333336</v>
      </c>
      <c r="C1418" s="39">
        <v>44255.75</v>
      </c>
      <c r="D1418" s="38">
        <v>1.8485280360588097</v>
      </c>
      <c r="F1418" s="38">
        <f t="shared" ref="F1418:F1481" si="22">+MONTH(B1418)</f>
        <v>2</v>
      </c>
    </row>
    <row r="1419" spans="2:6" x14ac:dyDescent="0.25">
      <c r="B1419" s="39">
        <v>44255.75</v>
      </c>
      <c r="C1419" s="39">
        <v>44255.791666666664</v>
      </c>
      <c r="D1419" s="38">
        <v>1.9811277606526008</v>
      </c>
      <c r="F1419" s="38">
        <f t="shared" si="22"/>
        <v>2</v>
      </c>
    </row>
    <row r="1420" spans="2:6" x14ac:dyDescent="0.25">
      <c r="B1420" s="39">
        <v>44255.791666666664</v>
      </c>
      <c r="C1420" s="39">
        <v>44255.833333333336</v>
      </c>
      <c r="D1420" s="38">
        <v>2.0422191899796762</v>
      </c>
      <c r="F1420" s="38">
        <f t="shared" si="22"/>
        <v>2</v>
      </c>
    </row>
    <row r="1421" spans="2:6" x14ac:dyDescent="0.25">
      <c r="B1421" s="39">
        <v>44255.833333333336</v>
      </c>
      <c r="C1421" s="39">
        <v>44255.875</v>
      </c>
      <c r="D1421" s="38">
        <v>1.9795075289817059</v>
      </c>
      <c r="F1421" s="38">
        <f t="shared" si="22"/>
        <v>2</v>
      </c>
    </row>
    <row r="1422" spans="2:6" x14ac:dyDescent="0.25">
      <c r="B1422" s="39">
        <v>44255.875</v>
      </c>
      <c r="C1422" s="39">
        <v>44255.916666666664</v>
      </c>
      <c r="D1422" s="38">
        <v>1.937079278799428</v>
      </c>
      <c r="F1422" s="38">
        <f t="shared" si="22"/>
        <v>2</v>
      </c>
    </row>
    <row r="1423" spans="2:6" x14ac:dyDescent="0.25">
      <c r="B1423" s="39">
        <v>44255.916666666664</v>
      </c>
      <c r="C1423" s="39">
        <v>44255.958333333336</v>
      </c>
      <c r="D1423" s="38">
        <v>1.647612610247454</v>
      </c>
      <c r="F1423" s="38">
        <f t="shared" si="22"/>
        <v>2</v>
      </c>
    </row>
    <row r="1424" spans="2:6" x14ac:dyDescent="0.25">
      <c r="B1424" s="39">
        <v>44255.958333333336</v>
      </c>
      <c r="C1424" s="39">
        <v>44256</v>
      </c>
      <c r="D1424" s="38">
        <v>1.5271927744238625</v>
      </c>
      <c r="F1424" s="38">
        <f t="shared" si="22"/>
        <v>2</v>
      </c>
    </row>
    <row r="1425" spans="2:6" x14ac:dyDescent="0.25">
      <c r="B1425" s="39">
        <v>44256</v>
      </c>
      <c r="C1425" s="39">
        <v>44256.041666666664</v>
      </c>
      <c r="D1425" s="38">
        <v>1.4671828344785871</v>
      </c>
      <c r="F1425" s="38">
        <f t="shared" si="22"/>
        <v>3</v>
      </c>
    </row>
    <row r="1426" spans="2:6" x14ac:dyDescent="0.25">
      <c r="B1426" s="39">
        <v>44256.041666666664</v>
      </c>
      <c r="C1426" s="39">
        <v>44256.083333333336</v>
      </c>
      <c r="D1426" s="38">
        <v>1.4353833086397565</v>
      </c>
      <c r="F1426" s="38">
        <f t="shared" si="22"/>
        <v>3</v>
      </c>
    </row>
    <row r="1427" spans="2:6" x14ac:dyDescent="0.25">
      <c r="B1427" s="39">
        <v>44256.083333333336</v>
      </c>
      <c r="C1427" s="39">
        <v>44256.125</v>
      </c>
      <c r="D1427" s="38">
        <v>1.4063832949192849</v>
      </c>
      <c r="F1427" s="38">
        <f t="shared" si="22"/>
        <v>3</v>
      </c>
    </row>
    <row r="1428" spans="2:6" x14ac:dyDescent="0.25">
      <c r="B1428" s="39">
        <v>44256.125</v>
      </c>
      <c r="C1428" s="39">
        <v>44256.166666666664</v>
      </c>
      <c r="D1428" s="38">
        <v>1.504625599752921</v>
      </c>
      <c r="F1428" s="38">
        <f t="shared" si="22"/>
        <v>3</v>
      </c>
    </row>
    <row r="1429" spans="2:6" x14ac:dyDescent="0.25">
      <c r="B1429" s="39">
        <v>44256.166666666664</v>
      </c>
      <c r="C1429" s="39">
        <v>44256.208333333336</v>
      </c>
      <c r="D1429" s="38">
        <v>1.5783315442309038</v>
      </c>
      <c r="F1429" s="38">
        <f t="shared" si="22"/>
        <v>3</v>
      </c>
    </row>
    <row r="1430" spans="2:6" x14ac:dyDescent="0.25">
      <c r="B1430" s="39">
        <v>44256.208333333336</v>
      </c>
      <c r="C1430" s="39">
        <v>44256.25</v>
      </c>
      <c r="D1430" s="38">
        <v>1.6540117716572935</v>
      </c>
      <c r="F1430" s="38">
        <f t="shared" si="22"/>
        <v>3</v>
      </c>
    </row>
    <row r="1431" spans="2:6" x14ac:dyDescent="0.25">
      <c r="B1431" s="39">
        <v>44256.25</v>
      </c>
      <c r="C1431" s="39">
        <v>44256.291666666664</v>
      </c>
      <c r="D1431" s="38">
        <v>1.9390709499498104</v>
      </c>
      <c r="F1431" s="38">
        <f t="shared" si="22"/>
        <v>3</v>
      </c>
    </row>
    <row r="1432" spans="2:6" x14ac:dyDescent="0.25">
      <c r="B1432" s="39">
        <v>44256.291666666664</v>
      </c>
      <c r="C1432" s="39">
        <v>44256.333333333336</v>
      </c>
      <c r="D1432" s="38">
        <v>2.1643530423064985</v>
      </c>
      <c r="F1432" s="38">
        <f t="shared" si="22"/>
        <v>3</v>
      </c>
    </row>
    <row r="1433" spans="2:6" x14ac:dyDescent="0.25">
      <c r="B1433" s="39">
        <v>44256.333333333336</v>
      </c>
      <c r="C1433" s="39">
        <v>44256.375</v>
      </c>
      <c r="D1433" s="38">
        <v>1.9723992181176029</v>
      </c>
      <c r="F1433" s="38">
        <f t="shared" si="22"/>
        <v>3</v>
      </c>
    </row>
    <row r="1434" spans="2:6" x14ac:dyDescent="0.25">
      <c r="B1434" s="39">
        <v>44256.375</v>
      </c>
      <c r="C1434" s="39">
        <v>44256.416666666664</v>
      </c>
      <c r="D1434" s="38">
        <v>1.7669399371541925</v>
      </c>
      <c r="F1434" s="38">
        <f t="shared" si="22"/>
        <v>3</v>
      </c>
    </row>
    <row r="1435" spans="2:6" x14ac:dyDescent="0.25">
      <c r="B1435" s="39">
        <v>44256.416666666664</v>
      </c>
      <c r="C1435" s="39">
        <v>44256.458333333336</v>
      </c>
      <c r="D1435" s="38">
        <v>1.6717936314147586</v>
      </c>
      <c r="F1435" s="38">
        <f t="shared" si="22"/>
        <v>3</v>
      </c>
    </row>
    <row r="1436" spans="2:6" x14ac:dyDescent="0.25">
      <c r="B1436" s="39">
        <v>44256.458333333336</v>
      </c>
      <c r="C1436" s="39">
        <v>44256.5</v>
      </c>
      <c r="D1436" s="38">
        <v>1.5479213131279785</v>
      </c>
      <c r="F1436" s="38">
        <f t="shared" si="22"/>
        <v>3</v>
      </c>
    </row>
    <row r="1437" spans="2:6" x14ac:dyDescent="0.25">
      <c r="B1437" s="39">
        <v>44256.5</v>
      </c>
      <c r="C1437" s="39">
        <v>44256.541666666664</v>
      </c>
      <c r="D1437" s="38">
        <v>1.5249992903605025</v>
      </c>
      <c r="F1437" s="38">
        <f t="shared" si="22"/>
        <v>3</v>
      </c>
    </row>
    <row r="1438" spans="2:6" x14ac:dyDescent="0.25">
      <c r="B1438" s="39">
        <v>44256.541666666664</v>
      </c>
      <c r="C1438" s="39">
        <v>44256.583333333336</v>
      </c>
      <c r="D1438" s="38">
        <v>1.4369296782590986</v>
      </c>
      <c r="F1438" s="38">
        <f t="shared" si="22"/>
        <v>3</v>
      </c>
    </row>
    <row r="1439" spans="2:6" x14ac:dyDescent="0.25">
      <c r="B1439" s="39">
        <v>44256.583333333336</v>
      </c>
      <c r="C1439" s="39">
        <v>44256.625</v>
      </c>
      <c r="D1439" s="38">
        <v>1.4374203525857476</v>
      </c>
      <c r="F1439" s="38">
        <f t="shared" si="22"/>
        <v>3</v>
      </c>
    </row>
    <row r="1440" spans="2:6" x14ac:dyDescent="0.25">
      <c r="B1440" s="39">
        <v>44256.625</v>
      </c>
      <c r="C1440" s="39">
        <v>44256.666666666664</v>
      </c>
      <c r="D1440" s="38">
        <v>1.3773618703942647</v>
      </c>
      <c r="F1440" s="38">
        <f t="shared" si="22"/>
        <v>3</v>
      </c>
    </row>
    <row r="1441" spans="2:6" x14ac:dyDescent="0.25">
      <c r="B1441" s="39">
        <v>44256.666666666664</v>
      </c>
      <c r="C1441" s="39">
        <v>44256.708333333336</v>
      </c>
      <c r="D1441" s="38">
        <v>1.4756502727371767</v>
      </c>
      <c r="F1441" s="38">
        <f t="shared" si="22"/>
        <v>3</v>
      </c>
    </row>
    <row r="1442" spans="2:6" x14ac:dyDescent="0.25">
      <c r="B1442" s="39">
        <v>44256.708333333336</v>
      </c>
      <c r="C1442" s="39">
        <v>44256.75</v>
      </c>
      <c r="D1442" s="38">
        <v>1.548973042172443</v>
      </c>
      <c r="F1442" s="38">
        <f t="shared" si="22"/>
        <v>3</v>
      </c>
    </row>
    <row r="1443" spans="2:6" x14ac:dyDescent="0.25">
      <c r="B1443" s="39">
        <v>44256.75</v>
      </c>
      <c r="C1443" s="39">
        <v>44256.791666666664</v>
      </c>
      <c r="D1443" s="38">
        <v>1.7171970565773325</v>
      </c>
      <c r="F1443" s="38">
        <f t="shared" si="22"/>
        <v>3</v>
      </c>
    </row>
    <row r="1444" spans="2:6" x14ac:dyDescent="0.25">
      <c r="B1444" s="39">
        <v>44256.791666666664</v>
      </c>
      <c r="C1444" s="39">
        <v>44256.833333333336</v>
      </c>
      <c r="D1444" s="38">
        <v>1.7967481941724048</v>
      </c>
      <c r="F1444" s="38">
        <f t="shared" si="22"/>
        <v>3</v>
      </c>
    </row>
    <row r="1445" spans="2:6" x14ac:dyDescent="0.25">
      <c r="B1445" s="39">
        <v>44256.833333333336</v>
      </c>
      <c r="C1445" s="39">
        <v>44256.875</v>
      </c>
      <c r="D1445" s="38">
        <v>1.7120927870930913</v>
      </c>
      <c r="F1445" s="38">
        <f t="shared" si="22"/>
        <v>3</v>
      </c>
    </row>
    <row r="1446" spans="2:6" x14ac:dyDescent="0.25">
      <c r="B1446" s="39">
        <v>44256.875</v>
      </c>
      <c r="C1446" s="39">
        <v>44256.916666666664</v>
      </c>
      <c r="D1446" s="38">
        <v>1.6937553274019359</v>
      </c>
      <c r="F1446" s="38">
        <f t="shared" si="22"/>
        <v>3</v>
      </c>
    </row>
    <row r="1447" spans="2:6" x14ac:dyDescent="0.25">
      <c r="B1447" s="39">
        <v>44256.916666666664</v>
      </c>
      <c r="C1447" s="39">
        <v>44256.958333333336</v>
      </c>
      <c r="D1447" s="38">
        <v>1.4914199239636663</v>
      </c>
      <c r="F1447" s="38">
        <f t="shared" si="22"/>
        <v>3</v>
      </c>
    </row>
    <row r="1448" spans="2:6" x14ac:dyDescent="0.25">
      <c r="B1448" s="39">
        <v>44256.958333333336</v>
      </c>
      <c r="C1448" s="39">
        <v>44257</v>
      </c>
      <c r="D1448" s="38">
        <v>1.3658661652410982</v>
      </c>
      <c r="F1448" s="38">
        <f t="shared" si="22"/>
        <v>3</v>
      </c>
    </row>
    <row r="1449" spans="2:6" x14ac:dyDescent="0.25">
      <c r="B1449" s="39">
        <v>44257</v>
      </c>
      <c r="C1449" s="39">
        <v>44257.041666666664</v>
      </c>
      <c r="D1449" s="38">
        <v>1.3426090685740553</v>
      </c>
      <c r="F1449" s="38">
        <f t="shared" si="22"/>
        <v>3</v>
      </c>
    </row>
    <row r="1450" spans="2:6" x14ac:dyDescent="0.25">
      <c r="B1450" s="39">
        <v>44257.041666666664</v>
      </c>
      <c r="C1450" s="39">
        <v>44257.083333333336</v>
      </c>
      <c r="D1450" s="38">
        <v>1.3192809156375187</v>
      </c>
      <c r="F1450" s="38">
        <f t="shared" si="22"/>
        <v>3</v>
      </c>
    </row>
    <row r="1451" spans="2:6" x14ac:dyDescent="0.25">
      <c r="B1451" s="39">
        <v>44257.083333333336</v>
      </c>
      <c r="C1451" s="39">
        <v>44257.125</v>
      </c>
      <c r="D1451" s="38">
        <v>1.3541680129924585</v>
      </c>
      <c r="F1451" s="38">
        <f t="shared" si="22"/>
        <v>3</v>
      </c>
    </row>
    <row r="1452" spans="2:6" x14ac:dyDescent="0.25">
      <c r="B1452" s="39">
        <v>44257.125</v>
      </c>
      <c r="C1452" s="39">
        <v>44257.166666666664</v>
      </c>
      <c r="D1452" s="38">
        <v>1.3361146596062581</v>
      </c>
      <c r="F1452" s="38">
        <f t="shared" si="22"/>
        <v>3</v>
      </c>
    </row>
    <row r="1453" spans="2:6" x14ac:dyDescent="0.25">
      <c r="B1453" s="39">
        <v>44257.166666666664</v>
      </c>
      <c r="C1453" s="39">
        <v>44257.208333333336</v>
      </c>
      <c r="D1453" s="38">
        <v>1.4150424523915226</v>
      </c>
      <c r="F1453" s="38">
        <f t="shared" si="22"/>
        <v>3</v>
      </c>
    </row>
    <row r="1454" spans="2:6" x14ac:dyDescent="0.25">
      <c r="B1454" s="39">
        <v>44257.208333333336</v>
      </c>
      <c r="C1454" s="39">
        <v>44257.25</v>
      </c>
      <c r="D1454" s="38">
        <v>1.5300248646874319</v>
      </c>
      <c r="F1454" s="38">
        <f t="shared" si="22"/>
        <v>3</v>
      </c>
    </row>
    <row r="1455" spans="2:6" x14ac:dyDescent="0.25">
      <c r="B1455" s="39">
        <v>44257.25</v>
      </c>
      <c r="C1455" s="39">
        <v>44257.291666666664</v>
      </c>
      <c r="D1455" s="38">
        <v>1.7669655591815214</v>
      </c>
      <c r="F1455" s="38">
        <f t="shared" si="22"/>
        <v>3</v>
      </c>
    </row>
    <row r="1456" spans="2:6" x14ac:dyDescent="0.25">
      <c r="B1456" s="39">
        <v>44257.291666666664</v>
      </c>
      <c r="C1456" s="39">
        <v>44257.333333333336</v>
      </c>
      <c r="D1456" s="38">
        <v>1.9114305049190743</v>
      </c>
      <c r="F1456" s="38">
        <f t="shared" si="22"/>
        <v>3</v>
      </c>
    </row>
    <row r="1457" spans="2:6" x14ac:dyDescent="0.25">
      <c r="B1457" s="39">
        <v>44257.333333333336</v>
      </c>
      <c r="C1457" s="39">
        <v>44257.375</v>
      </c>
      <c r="D1457" s="38">
        <v>1.808567720778637</v>
      </c>
      <c r="F1457" s="38">
        <f t="shared" si="22"/>
        <v>3</v>
      </c>
    </row>
    <row r="1458" spans="2:6" x14ac:dyDescent="0.25">
      <c r="B1458" s="39">
        <v>44257.375</v>
      </c>
      <c r="C1458" s="39">
        <v>44257.416666666664</v>
      </c>
      <c r="D1458" s="38">
        <v>1.5621407503626115</v>
      </c>
      <c r="F1458" s="38">
        <f t="shared" si="22"/>
        <v>3</v>
      </c>
    </row>
    <row r="1459" spans="2:6" x14ac:dyDescent="0.25">
      <c r="B1459" s="39">
        <v>44257.416666666664</v>
      </c>
      <c r="C1459" s="39">
        <v>44257.458333333336</v>
      </c>
      <c r="D1459" s="38">
        <v>1.5004880436873769</v>
      </c>
      <c r="F1459" s="38">
        <f t="shared" si="22"/>
        <v>3</v>
      </c>
    </row>
    <row r="1460" spans="2:6" x14ac:dyDescent="0.25">
      <c r="B1460" s="39">
        <v>44257.458333333336</v>
      </c>
      <c r="C1460" s="39">
        <v>44257.5</v>
      </c>
      <c r="D1460" s="38">
        <v>1.4301509101043841</v>
      </c>
      <c r="F1460" s="38">
        <f t="shared" si="22"/>
        <v>3</v>
      </c>
    </row>
    <row r="1461" spans="2:6" x14ac:dyDescent="0.25">
      <c r="B1461" s="39">
        <v>44257.5</v>
      </c>
      <c r="C1461" s="39">
        <v>44257.541666666664</v>
      </c>
      <c r="D1461" s="38">
        <v>1.3643998389403436</v>
      </c>
      <c r="F1461" s="38">
        <f t="shared" si="22"/>
        <v>3</v>
      </c>
    </row>
    <row r="1462" spans="2:6" x14ac:dyDescent="0.25">
      <c r="B1462" s="39">
        <v>44257.541666666664</v>
      </c>
      <c r="C1462" s="39">
        <v>44257.583333333336</v>
      </c>
      <c r="D1462" s="38">
        <v>1.3017335504007201</v>
      </c>
      <c r="F1462" s="38">
        <f t="shared" si="22"/>
        <v>3</v>
      </c>
    </row>
    <row r="1463" spans="2:6" x14ac:dyDescent="0.25">
      <c r="B1463" s="39">
        <v>44257.583333333336</v>
      </c>
      <c r="C1463" s="39">
        <v>44257.625</v>
      </c>
      <c r="D1463" s="38">
        <v>1.2274617333130817</v>
      </c>
      <c r="F1463" s="38">
        <f t="shared" si="22"/>
        <v>3</v>
      </c>
    </row>
    <row r="1464" spans="2:6" x14ac:dyDescent="0.25">
      <c r="B1464" s="39">
        <v>44257.625</v>
      </c>
      <c r="C1464" s="39">
        <v>44257.666666666664</v>
      </c>
      <c r="D1464" s="38">
        <v>1.2360740672379058</v>
      </c>
      <c r="F1464" s="38">
        <f t="shared" si="22"/>
        <v>3</v>
      </c>
    </row>
    <row r="1465" spans="2:6" x14ac:dyDescent="0.25">
      <c r="B1465" s="39">
        <v>44257.666666666664</v>
      </c>
      <c r="C1465" s="39">
        <v>44257.708333333336</v>
      </c>
      <c r="D1465" s="38">
        <v>1.2579732899850882</v>
      </c>
      <c r="F1465" s="38">
        <f t="shared" si="22"/>
        <v>3</v>
      </c>
    </row>
    <row r="1466" spans="2:6" x14ac:dyDescent="0.25">
      <c r="B1466" s="39">
        <v>44257.708333333336</v>
      </c>
      <c r="C1466" s="39">
        <v>44257.75</v>
      </c>
      <c r="D1466" s="38">
        <v>1.4419297631505599</v>
      </c>
      <c r="F1466" s="38">
        <f t="shared" si="22"/>
        <v>3</v>
      </c>
    </row>
    <row r="1467" spans="2:6" x14ac:dyDescent="0.25">
      <c r="B1467" s="39">
        <v>44257.75</v>
      </c>
      <c r="C1467" s="39">
        <v>44257.791666666664</v>
      </c>
      <c r="D1467" s="38">
        <v>1.5778240781837198</v>
      </c>
      <c r="F1467" s="38">
        <f t="shared" si="22"/>
        <v>3</v>
      </c>
    </row>
    <row r="1468" spans="2:6" x14ac:dyDescent="0.25">
      <c r="B1468" s="39">
        <v>44257.791666666664</v>
      </c>
      <c r="C1468" s="39">
        <v>44257.833333333336</v>
      </c>
      <c r="D1468" s="38">
        <v>1.6582234975692187</v>
      </c>
      <c r="F1468" s="38">
        <f t="shared" si="22"/>
        <v>3</v>
      </c>
    </row>
    <row r="1469" spans="2:6" x14ac:dyDescent="0.25">
      <c r="B1469" s="39">
        <v>44257.833333333336</v>
      </c>
      <c r="C1469" s="39">
        <v>44257.875</v>
      </c>
      <c r="D1469" s="38">
        <v>1.6527563960963199</v>
      </c>
      <c r="F1469" s="38">
        <f t="shared" si="22"/>
        <v>3</v>
      </c>
    </row>
    <row r="1470" spans="2:6" x14ac:dyDescent="0.25">
      <c r="B1470" s="39">
        <v>44257.875</v>
      </c>
      <c r="C1470" s="39">
        <v>44257.916666666664</v>
      </c>
      <c r="D1470" s="38">
        <v>1.5576498924287732</v>
      </c>
      <c r="F1470" s="38">
        <f t="shared" si="22"/>
        <v>3</v>
      </c>
    </row>
    <row r="1471" spans="2:6" x14ac:dyDescent="0.25">
      <c r="B1471" s="39">
        <v>44257.916666666664</v>
      </c>
      <c r="C1471" s="39">
        <v>44257.958333333336</v>
      </c>
      <c r="D1471" s="38">
        <v>1.3737754568585359</v>
      </c>
      <c r="F1471" s="38">
        <f t="shared" si="22"/>
        <v>3</v>
      </c>
    </row>
    <row r="1472" spans="2:6" x14ac:dyDescent="0.25">
      <c r="B1472" s="39">
        <v>44257.958333333336</v>
      </c>
      <c r="C1472" s="39">
        <v>44258</v>
      </c>
      <c r="D1472" s="38">
        <v>1.2828842905998519</v>
      </c>
      <c r="F1472" s="38">
        <f t="shared" si="22"/>
        <v>3</v>
      </c>
    </row>
    <row r="1473" spans="2:6" x14ac:dyDescent="0.25">
      <c r="B1473" s="39">
        <v>44258</v>
      </c>
      <c r="C1473" s="39">
        <v>44258.041666666664</v>
      </c>
      <c r="D1473" s="38">
        <v>1.2362923885370805</v>
      </c>
      <c r="F1473" s="38">
        <f t="shared" si="22"/>
        <v>3</v>
      </c>
    </row>
    <row r="1474" spans="2:6" x14ac:dyDescent="0.25">
      <c r="B1474" s="39">
        <v>44258.041666666664</v>
      </c>
      <c r="C1474" s="39">
        <v>44258.083333333336</v>
      </c>
      <c r="D1474" s="38">
        <v>1.2227958167750859</v>
      </c>
      <c r="F1474" s="38">
        <f t="shared" si="22"/>
        <v>3</v>
      </c>
    </row>
    <row r="1475" spans="2:6" x14ac:dyDescent="0.25">
      <c r="B1475" s="39">
        <v>44258.083333333336</v>
      </c>
      <c r="C1475" s="39">
        <v>44258.125</v>
      </c>
      <c r="D1475" s="38">
        <v>1.2545170205235414</v>
      </c>
      <c r="F1475" s="38">
        <f t="shared" si="22"/>
        <v>3</v>
      </c>
    </row>
    <row r="1476" spans="2:6" x14ac:dyDescent="0.25">
      <c r="B1476" s="39">
        <v>44258.125</v>
      </c>
      <c r="C1476" s="39">
        <v>44258.166666666664</v>
      </c>
      <c r="D1476" s="38">
        <v>1.2840280659736416</v>
      </c>
      <c r="F1476" s="38">
        <f t="shared" si="22"/>
        <v>3</v>
      </c>
    </row>
    <row r="1477" spans="2:6" x14ac:dyDescent="0.25">
      <c r="B1477" s="39">
        <v>44258.166666666664</v>
      </c>
      <c r="C1477" s="39">
        <v>44258.208333333336</v>
      </c>
      <c r="D1477" s="38">
        <v>1.3700907247048566</v>
      </c>
      <c r="F1477" s="38">
        <f t="shared" si="22"/>
        <v>3</v>
      </c>
    </row>
    <row r="1478" spans="2:6" x14ac:dyDescent="0.25">
      <c r="B1478" s="39">
        <v>44258.208333333336</v>
      </c>
      <c r="C1478" s="39">
        <v>44258.25</v>
      </c>
      <c r="D1478" s="38">
        <v>1.5248190185831993</v>
      </c>
      <c r="F1478" s="38">
        <f t="shared" si="22"/>
        <v>3</v>
      </c>
    </row>
    <row r="1479" spans="2:6" x14ac:dyDescent="0.25">
      <c r="B1479" s="39">
        <v>44258.25</v>
      </c>
      <c r="C1479" s="39">
        <v>44258.291666666664</v>
      </c>
      <c r="D1479" s="38">
        <v>1.7745279559278468</v>
      </c>
      <c r="F1479" s="38">
        <f t="shared" si="22"/>
        <v>3</v>
      </c>
    </row>
    <row r="1480" spans="2:6" x14ac:dyDescent="0.25">
      <c r="B1480" s="39">
        <v>44258.291666666664</v>
      </c>
      <c r="C1480" s="39">
        <v>44258.333333333336</v>
      </c>
      <c r="D1480" s="38">
        <v>2.0015135022698938</v>
      </c>
      <c r="F1480" s="38">
        <f t="shared" si="22"/>
        <v>3</v>
      </c>
    </row>
    <row r="1481" spans="2:6" x14ac:dyDescent="0.25">
      <c r="B1481" s="39">
        <v>44258.333333333336</v>
      </c>
      <c r="C1481" s="39">
        <v>44258.375</v>
      </c>
      <c r="D1481" s="38">
        <v>1.7534914910960497</v>
      </c>
      <c r="F1481" s="38">
        <f t="shared" si="22"/>
        <v>3</v>
      </c>
    </row>
    <row r="1482" spans="2:6" x14ac:dyDescent="0.25">
      <c r="B1482" s="39">
        <v>44258.375</v>
      </c>
      <c r="C1482" s="39">
        <v>44258.416666666664</v>
      </c>
      <c r="D1482" s="38">
        <v>1.6577108440813686</v>
      </c>
      <c r="F1482" s="38">
        <f t="shared" ref="F1482:F1545" si="23">+MONTH(B1482)</f>
        <v>3</v>
      </c>
    </row>
    <row r="1483" spans="2:6" x14ac:dyDescent="0.25">
      <c r="B1483" s="39">
        <v>44258.416666666664</v>
      </c>
      <c r="C1483" s="39">
        <v>44258.458333333336</v>
      </c>
      <c r="D1483" s="38">
        <v>1.4365204781168335</v>
      </c>
      <c r="F1483" s="38">
        <f t="shared" si="23"/>
        <v>3</v>
      </c>
    </row>
    <row r="1484" spans="2:6" x14ac:dyDescent="0.25">
      <c r="B1484" s="39">
        <v>44258.458333333336</v>
      </c>
      <c r="C1484" s="39">
        <v>44258.5</v>
      </c>
      <c r="D1484" s="38">
        <v>1.3930241392823923</v>
      </c>
      <c r="F1484" s="38">
        <f t="shared" si="23"/>
        <v>3</v>
      </c>
    </row>
    <row r="1485" spans="2:6" x14ac:dyDescent="0.25">
      <c r="B1485" s="39">
        <v>44258.5</v>
      </c>
      <c r="C1485" s="39">
        <v>44258.541666666664</v>
      </c>
      <c r="D1485" s="38">
        <v>1.2666529057639861</v>
      </c>
      <c r="F1485" s="38">
        <f t="shared" si="23"/>
        <v>3</v>
      </c>
    </row>
    <row r="1486" spans="2:6" x14ac:dyDescent="0.25">
      <c r="B1486" s="39">
        <v>44258.541666666664</v>
      </c>
      <c r="C1486" s="39">
        <v>44258.583333333336</v>
      </c>
      <c r="D1486" s="38">
        <v>1.1808026248188097</v>
      </c>
      <c r="F1486" s="38">
        <f t="shared" si="23"/>
        <v>3</v>
      </c>
    </row>
    <row r="1487" spans="2:6" x14ac:dyDescent="0.25">
      <c r="B1487" s="39">
        <v>44258.583333333336</v>
      </c>
      <c r="C1487" s="39">
        <v>44258.625</v>
      </c>
      <c r="D1487" s="38">
        <v>1.1474654039872292</v>
      </c>
      <c r="F1487" s="38">
        <f t="shared" si="23"/>
        <v>3</v>
      </c>
    </row>
    <row r="1488" spans="2:6" x14ac:dyDescent="0.25">
      <c r="B1488" s="39">
        <v>44258.625</v>
      </c>
      <c r="C1488" s="39">
        <v>44258.666666666664</v>
      </c>
      <c r="D1488" s="38">
        <v>1.1567371899024153</v>
      </c>
      <c r="F1488" s="38">
        <f t="shared" si="23"/>
        <v>3</v>
      </c>
    </row>
    <row r="1489" spans="2:6" x14ac:dyDescent="0.25">
      <c r="B1489" s="39">
        <v>44258.666666666664</v>
      </c>
      <c r="C1489" s="39">
        <v>44258.708333333336</v>
      </c>
      <c r="D1489" s="38">
        <v>1.2357256849673897</v>
      </c>
      <c r="F1489" s="38">
        <f t="shared" si="23"/>
        <v>3</v>
      </c>
    </row>
    <row r="1490" spans="2:6" x14ac:dyDescent="0.25">
      <c r="B1490" s="39">
        <v>44258.708333333336</v>
      </c>
      <c r="C1490" s="39">
        <v>44258.75</v>
      </c>
      <c r="D1490" s="38">
        <v>1.3750867187010305</v>
      </c>
      <c r="F1490" s="38">
        <f t="shared" si="23"/>
        <v>3</v>
      </c>
    </row>
    <row r="1491" spans="2:6" x14ac:dyDescent="0.25">
      <c r="B1491" s="39">
        <v>44258.75</v>
      </c>
      <c r="C1491" s="39">
        <v>44258.791666666664</v>
      </c>
      <c r="D1491" s="38">
        <v>1.5541226033962368</v>
      </c>
      <c r="F1491" s="38">
        <f t="shared" si="23"/>
        <v>3</v>
      </c>
    </row>
    <row r="1492" spans="2:6" x14ac:dyDescent="0.25">
      <c r="B1492" s="39">
        <v>44258.791666666664</v>
      </c>
      <c r="C1492" s="39">
        <v>44258.833333333336</v>
      </c>
      <c r="D1492" s="38">
        <v>1.6678185634572309</v>
      </c>
      <c r="F1492" s="38">
        <f t="shared" si="23"/>
        <v>3</v>
      </c>
    </row>
    <row r="1493" spans="2:6" x14ac:dyDescent="0.25">
      <c r="B1493" s="39">
        <v>44258.833333333336</v>
      </c>
      <c r="C1493" s="39">
        <v>44258.875</v>
      </c>
      <c r="D1493" s="38">
        <v>1.6493683396753245</v>
      </c>
      <c r="F1493" s="38">
        <f t="shared" si="23"/>
        <v>3</v>
      </c>
    </row>
    <row r="1494" spans="2:6" x14ac:dyDescent="0.25">
      <c r="B1494" s="39">
        <v>44258.875</v>
      </c>
      <c r="C1494" s="39">
        <v>44258.916666666664</v>
      </c>
      <c r="D1494" s="38">
        <v>1.5793655736468215</v>
      </c>
      <c r="F1494" s="38">
        <f t="shared" si="23"/>
        <v>3</v>
      </c>
    </row>
    <row r="1495" spans="2:6" x14ac:dyDescent="0.25">
      <c r="B1495" s="39">
        <v>44258.916666666664</v>
      </c>
      <c r="C1495" s="39">
        <v>44258.958333333336</v>
      </c>
      <c r="D1495" s="38">
        <v>1.3701353480812084</v>
      </c>
      <c r="F1495" s="38">
        <f t="shared" si="23"/>
        <v>3</v>
      </c>
    </row>
    <row r="1496" spans="2:6" x14ac:dyDescent="0.25">
      <c r="B1496" s="39">
        <v>44258.958333333336</v>
      </c>
      <c r="C1496" s="39">
        <v>44259</v>
      </c>
      <c r="D1496" s="38">
        <v>1.2655974144191007</v>
      </c>
      <c r="F1496" s="38">
        <f t="shared" si="23"/>
        <v>3</v>
      </c>
    </row>
    <row r="1497" spans="2:6" x14ac:dyDescent="0.25">
      <c r="B1497" s="39">
        <v>44259</v>
      </c>
      <c r="C1497" s="39">
        <v>44259.041666666664</v>
      </c>
      <c r="D1497" s="38">
        <v>1.1962677307403666</v>
      </c>
      <c r="F1497" s="38">
        <f t="shared" si="23"/>
        <v>3</v>
      </c>
    </row>
    <row r="1498" spans="2:6" x14ac:dyDescent="0.25">
      <c r="B1498" s="39">
        <v>44259.041666666664</v>
      </c>
      <c r="C1498" s="39">
        <v>44259.083333333336</v>
      </c>
      <c r="D1498" s="38">
        <v>1.1950808041061456</v>
      </c>
      <c r="F1498" s="38">
        <f t="shared" si="23"/>
        <v>3</v>
      </c>
    </row>
    <row r="1499" spans="2:6" x14ac:dyDescent="0.25">
      <c r="B1499" s="39">
        <v>44259.083333333336</v>
      </c>
      <c r="C1499" s="39">
        <v>44259.125</v>
      </c>
      <c r="D1499" s="38">
        <v>1.1869999000825324</v>
      </c>
      <c r="F1499" s="38">
        <f t="shared" si="23"/>
        <v>3</v>
      </c>
    </row>
    <row r="1500" spans="2:6" x14ac:dyDescent="0.25">
      <c r="B1500" s="39">
        <v>44259.125</v>
      </c>
      <c r="C1500" s="39">
        <v>44259.166666666664</v>
      </c>
      <c r="D1500" s="38">
        <v>1.26357256414855</v>
      </c>
      <c r="F1500" s="38">
        <f t="shared" si="23"/>
        <v>3</v>
      </c>
    </row>
    <row r="1501" spans="2:6" x14ac:dyDescent="0.25">
      <c r="B1501" s="39">
        <v>44259.166666666664</v>
      </c>
      <c r="C1501" s="39">
        <v>44259.208333333336</v>
      </c>
      <c r="D1501" s="38">
        <v>1.2982875878369402</v>
      </c>
      <c r="F1501" s="38">
        <f t="shared" si="23"/>
        <v>3</v>
      </c>
    </row>
    <row r="1502" spans="2:6" x14ac:dyDescent="0.25">
      <c r="B1502" s="39">
        <v>44259.208333333336</v>
      </c>
      <c r="C1502" s="39">
        <v>44259.25</v>
      </c>
      <c r="D1502" s="38">
        <v>1.5118543489480296</v>
      </c>
      <c r="F1502" s="38">
        <f t="shared" si="23"/>
        <v>3</v>
      </c>
    </row>
    <row r="1503" spans="2:6" x14ac:dyDescent="0.25">
      <c r="B1503" s="39">
        <v>44259.25</v>
      </c>
      <c r="C1503" s="39">
        <v>44259.291666666664</v>
      </c>
      <c r="D1503" s="38">
        <v>1.6851451276787797</v>
      </c>
      <c r="F1503" s="38">
        <f t="shared" si="23"/>
        <v>3</v>
      </c>
    </row>
    <row r="1504" spans="2:6" x14ac:dyDescent="0.25">
      <c r="B1504" s="39">
        <v>44259.291666666664</v>
      </c>
      <c r="C1504" s="39">
        <v>44259.333333333336</v>
      </c>
      <c r="D1504" s="38">
        <v>1.8288399823304682</v>
      </c>
      <c r="F1504" s="38">
        <f t="shared" si="23"/>
        <v>3</v>
      </c>
    </row>
    <row r="1505" spans="2:6" x14ac:dyDescent="0.25">
      <c r="B1505" s="39">
        <v>44259.333333333336</v>
      </c>
      <c r="C1505" s="39">
        <v>44259.375</v>
      </c>
      <c r="D1505" s="38">
        <v>1.6929604531170759</v>
      </c>
      <c r="F1505" s="38">
        <f t="shared" si="23"/>
        <v>3</v>
      </c>
    </row>
    <row r="1506" spans="2:6" x14ac:dyDescent="0.25">
      <c r="B1506" s="39">
        <v>44259.375</v>
      </c>
      <c r="C1506" s="39">
        <v>44259.416666666664</v>
      </c>
      <c r="D1506" s="38">
        <v>1.5601174763480656</v>
      </c>
      <c r="F1506" s="38">
        <f t="shared" si="23"/>
        <v>3</v>
      </c>
    </row>
    <row r="1507" spans="2:6" x14ac:dyDescent="0.25">
      <c r="B1507" s="39">
        <v>44259.416666666664</v>
      </c>
      <c r="C1507" s="39">
        <v>44259.458333333336</v>
      </c>
      <c r="D1507" s="38">
        <v>1.3993674766457385</v>
      </c>
      <c r="F1507" s="38">
        <f t="shared" si="23"/>
        <v>3</v>
      </c>
    </row>
    <row r="1508" spans="2:6" x14ac:dyDescent="0.25">
      <c r="B1508" s="39">
        <v>44259.458333333336</v>
      </c>
      <c r="C1508" s="39">
        <v>44259.5</v>
      </c>
      <c r="D1508" s="38">
        <v>1.3698709849983308</v>
      </c>
      <c r="F1508" s="38">
        <f t="shared" si="23"/>
        <v>3</v>
      </c>
    </row>
    <row r="1509" spans="2:6" x14ac:dyDescent="0.25">
      <c r="B1509" s="39">
        <v>44259.5</v>
      </c>
      <c r="C1509" s="39">
        <v>44259.541666666664</v>
      </c>
      <c r="D1509" s="38">
        <v>1.2170103238367964</v>
      </c>
      <c r="F1509" s="38">
        <f t="shared" si="23"/>
        <v>3</v>
      </c>
    </row>
    <row r="1510" spans="2:6" x14ac:dyDescent="0.25">
      <c r="B1510" s="39">
        <v>44259.541666666664</v>
      </c>
      <c r="C1510" s="39">
        <v>44259.583333333336</v>
      </c>
      <c r="D1510" s="38">
        <v>1.1412184574494584</v>
      </c>
      <c r="F1510" s="38">
        <f t="shared" si="23"/>
        <v>3</v>
      </c>
    </row>
    <row r="1511" spans="2:6" x14ac:dyDescent="0.25">
      <c r="B1511" s="39">
        <v>44259.583333333336</v>
      </c>
      <c r="C1511" s="39">
        <v>44259.625</v>
      </c>
      <c r="D1511" s="38">
        <v>1.0968328952819153</v>
      </c>
      <c r="F1511" s="38">
        <f t="shared" si="23"/>
        <v>3</v>
      </c>
    </row>
    <row r="1512" spans="2:6" x14ac:dyDescent="0.25">
      <c r="B1512" s="39">
        <v>44259.625</v>
      </c>
      <c r="C1512" s="39">
        <v>44259.666666666664</v>
      </c>
      <c r="D1512" s="38">
        <v>1.0508892168727291</v>
      </c>
      <c r="F1512" s="38">
        <f t="shared" si="23"/>
        <v>3</v>
      </c>
    </row>
    <row r="1513" spans="2:6" x14ac:dyDescent="0.25">
      <c r="B1513" s="39">
        <v>44259.666666666664</v>
      </c>
      <c r="C1513" s="39">
        <v>44259.708333333336</v>
      </c>
      <c r="D1513" s="38">
        <v>1.1602791684775107</v>
      </c>
      <c r="F1513" s="38">
        <f t="shared" si="23"/>
        <v>3</v>
      </c>
    </row>
    <row r="1514" spans="2:6" x14ac:dyDescent="0.25">
      <c r="B1514" s="39">
        <v>44259.708333333336</v>
      </c>
      <c r="C1514" s="39">
        <v>44259.75</v>
      </c>
      <c r="D1514" s="38">
        <v>1.2173893877655759</v>
      </c>
      <c r="F1514" s="38">
        <f t="shared" si="23"/>
        <v>3</v>
      </c>
    </row>
    <row r="1515" spans="2:6" x14ac:dyDescent="0.25">
      <c r="B1515" s="39">
        <v>44259.75</v>
      </c>
      <c r="C1515" s="39">
        <v>44259.791666666664</v>
      </c>
      <c r="D1515" s="38">
        <v>1.4343397162608544</v>
      </c>
      <c r="F1515" s="38">
        <f t="shared" si="23"/>
        <v>3</v>
      </c>
    </row>
    <row r="1516" spans="2:6" x14ac:dyDescent="0.25">
      <c r="B1516" s="39">
        <v>44259.791666666664</v>
      </c>
      <c r="C1516" s="39">
        <v>44259.833333333336</v>
      </c>
      <c r="D1516" s="38">
        <v>1.5499060829492481</v>
      </c>
      <c r="F1516" s="38">
        <f t="shared" si="23"/>
        <v>3</v>
      </c>
    </row>
    <row r="1517" spans="2:6" x14ac:dyDescent="0.25">
      <c r="B1517" s="39">
        <v>44259.833333333336</v>
      </c>
      <c r="C1517" s="39">
        <v>44259.875</v>
      </c>
      <c r="D1517" s="38">
        <v>1.5110658299769013</v>
      </c>
      <c r="F1517" s="38">
        <f t="shared" si="23"/>
        <v>3</v>
      </c>
    </row>
    <row r="1518" spans="2:6" x14ac:dyDescent="0.25">
      <c r="B1518" s="39">
        <v>44259.875</v>
      </c>
      <c r="C1518" s="39">
        <v>44259.916666666664</v>
      </c>
      <c r="D1518" s="38">
        <v>1.4224249066954291</v>
      </c>
      <c r="F1518" s="38">
        <f t="shared" si="23"/>
        <v>3</v>
      </c>
    </row>
    <row r="1519" spans="2:6" x14ac:dyDescent="0.25">
      <c r="B1519" s="39">
        <v>44259.916666666664</v>
      </c>
      <c r="C1519" s="39">
        <v>44259.958333333336</v>
      </c>
      <c r="D1519" s="38">
        <v>1.3286534459596524</v>
      </c>
      <c r="F1519" s="38">
        <f t="shared" si="23"/>
        <v>3</v>
      </c>
    </row>
    <row r="1520" spans="2:6" x14ac:dyDescent="0.25">
      <c r="B1520" s="39">
        <v>44259.958333333336</v>
      </c>
      <c r="C1520" s="39">
        <v>44260</v>
      </c>
      <c r="D1520" s="38">
        <v>1.1821697375213205</v>
      </c>
      <c r="F1520" s="38">
        <f t="shared" si="23"/>
        <v>3</v>
      </c>
    </row>
    <row r="1521" spans="2:6" x14ac:dyDescent="0.25">
      <c r="B1521" s="39">
        <v>44260</v>
      </c>
      <c r="C1521" s="39">
        <v>44260.041666666664</v>
      </c>
      <c r="D1521" s="38">
        <v>1.1023088172122879</v>
      </c>
      <c r="F1521" s="38">
        <f t="shared" si="23"/>
        <v>3</v>
      </c>
    </row>
    <row r="1522" spans="2:6" x14ac:dyDescent="0.25">
      <c r="B1522" s="39">
        <v>44260.041666666664</v>
      </c>
      <c r="C1522" s="39">
        <v>44260.083333333336</v>
      </c>
      <c r="D1522" s="38">
        <v>1.0847519865917712</v>
      </c>
      <c r="F1522" s="38">
        <f t="shared" si="23"/>
        <v>3</v>
      </c>
    </row>
    <row r="1523" spans="2:6" x14ac:dyDescent="0.25">
      <c r="B1523" s="39">
        <v>44260.083333333336</v>
      </c>
      <c r="C1523" s="39">
        <v>44260.125</v>
      </c>
      <c r="D1523" s="38">
        <v>1.0991897981922321</v>
      </c>
      <c r="F1523" s="38">
        <f t="shared" si="23"/>
        <v>3</v>
      </c>
    </row>
    <row r="1524" spans="2:6" x14ac:dyDescent="0.25">
      <c r="B1524" s="39">
        <v>44260.125</v>
      </c>
      <c r="C1524" s="39">
        <v>44260.166666666664</v>
      </c>
      <c r="D1524" s="38">
        <v>1.1143015961864253</v>
      </c>
      <c r="F1524" s="38">
        <f t="shared" si="23"/>
        <v>3</v>
      </c>
    </row>
    <row r="1525" spans="2:6" x14ac:dyDescent="0.25">
      <c r="B1525" s="39">
        <v>44260.166666666664</v>
      </c>
      <c r="C1525" s="39">
        <v>44260.208333333336</v>
      </c>
      <c r="D1525" s="38">
        <v>1.180417499072181</v>
      </c>
      <c r="F1525" s="38">
        <f t="shared" si="23"/>
        <v>3</v>
      </c>
    </row>
    <row r="1526" spans="2:6" x14ac:dyDescent="0.25">
      <c r="B1526" s="39">
        <v>44260.208333333336</v>
      </c>
      <c r="C1526" s="39">
        <v>44260.25</v>
      </c>
      <c r="D1526" s="38">
        <v>1.2882398277928198</v>
      </c>
      <c r="F1526" s="38">
        <f t="shared" si="23"/>
        <v>3</v>
      </c>
    </row>
    <row r="1527" spans="2:6" x14ac:dyDescent="0.25">
      <c r="B1527" s="39">
        <v>44260.25</v>
      </c>
      <c r="C1527" s="39">
        <v>44260.291666666664</v>
      </c>
      <c r="D1527" s="38">
        <v>1.5978486625017756</v>
      </c>
      <c r="F1527" s="38">
        <f t="shared" si="23"/>
        <v>3</v>
      </c>
    </row>
    <row r="1528" spans="2:6" x14ac:dyDescent="0.25">
      <c r="B1528" s="39">
        <v>44260.291666666664</v>
      </c>
      <c r="C1528" s="39">
        <v>44260.333333333336</v>
      </c>
      <c r="D1528" s="38">
        <v>1.6843625132438387</v>
      </c>
      <c r="F1528" s="38">
        <f t="shared" si="23"/>
        <v>3</v>
      </c>
    </row>
    <row r="1529" spans="2:6" x14ac:dyDescent="0.25">
      <c r="B1529" s="39">
        <v>44260.333333333336</v>
      </c>
      <c r="C1529" s="39">
        <v>44260.375</v>
      </c>
      <c r="D1529" s="38">
        <v>1.6347221194351782</v>
      </c>
      <c r="F1529" s="38">
        <f t="shared" si="23"/>
        <v>3</v>
      </c>
    </row>
    <row r="1530" spans="2:6" x14ac:dyDescent="0.25">
      <c r="B1530" s="39">
        <v>44260.375</v>
      </c>
      <c r="C1530" s="39">
        <v>44260.416666666664</v>
      </c>
      <c r="D1530" s="38">
        <v>1.5382510974023262</v>
      </c>
      <c r="F1530" s="38">
        <f t="shared" si="23"/>
        <v>3</v>
      </c>
    </row>
    <row r="1531" spans="2:6" x14ac:dyDescent="0.25">
      <c r="B1531" s="39">
        <v>44260.416666666664</v>
      </c>
      <c r="C1531" s="39">
        <v>44260.458333333336</v>
      </c>
      <c r="D1531" s="38">
        <v>1.3830959801266152</v>
      </c>
      <c r="F1531" s="38">
        <f t="shared" si="23"/>
        <v>3</v>
      </c>
    </row>
    <row r="1532" spans="2:6" x14ac:dyDescent="0.25">
      <c r="B1532" s="39">
        <v>44260.458333333336</v>
      </c>
      <c r="C1532" s="39">
        <v>44260.5</v>
      </c>
      <c r="D1532" s="38">
        <v>1.2720627574396242</v>
      </c>
      <c r="F1532" s="38">
        <f t="shared" si="23"/>
        <v>3</v>
      </c>
    </row>
    <row r="1533" spans="2:6" x14ac:dyDescent="0.25">
      <c r="B1533" s="39">
        <v>44260.5</v>
      </c>
      <c r="C1533" s="39">
        <v>44260.541666666664</v>
      </c>
      <c r="D1533" s="38">
        <v>1.1634928671258553</v>
      </c>
      <c r="F1533" s="38">
        <f t="shared" si="23"/>
        <v>3</v>
      </c>
    </row>
    <row r="1534" spans="2:6" x14ac:dyDescent="0.25">
      <c r="B1534" s="39">
        <v>44260.541666666664</v>
      </c>
      <c r="C1534" s="39">
        <v>44260.583333333336</v>
      </c>
      <c r="D1534" s="38">
        <v>1.1534263962338451</v>
      </c>
      <c r="F1534" s="38">
        <f t="shared" si="23"/>
        <v>3</v>
      </c>
    </row>
    <row r="1535" spans="2:6" x14ac:dyDescent="0.25">
      <c r="B1535" s="39">
        <v>44260.583333333336</v>
      </c>
      <c r="C1535" s="39">
        <v>44260.625</v>
      </c>
      <c r="D1535" s="38">
        <v>1.1047349224889453</v>
      </c>
      <c r="F1535" s="38">
        <f t="shared" si="23"/>
        <v>3</v>
      </c>
    </row>
    <row r="1536" spans="2:6" x14ac:dyDescent="0.25">
      <c r="B1536" s="39">
        <v>44260.625</v>
      </c>
      <c r="C1536" s="39">
        <v>44260.666666666664</v>
      </c>
      <c r="D1536" s="38">
        <v>1.1359635042018694</v>
      </c>
      <c r="F1536" s="38">
        <f t="shared" si="23"/>
        <v>3</v>
      </c>
    </row>
    <row r="1537" spans="2:6" x14ac:dyDescent="0.25">
      <c r="B1537" s="39">
        <v>44260.666666666664</v>
      </c>
      <c r="C1537" s="39">
        <v>44260.708333333336</v>
      </c>
      <c r="D1537" s="38">
        <v>1.1607350335345221</v>
      </c>
      <c r="F1537" s="38">
        <f t="shared" si="23"/>
        <v>3</v>
      </c>
    </row>
    <row r="1538" spans="2:6" x14ac:dyDescent="0.25">
      <c r="B1538" s="39">
        <v>44260.708333333336</v>
      </c>
      <c r="C1538" s="39">
        <v>44260.75</v>
      </c>
      <c r="D1538" s="38">
        <v>1.2359558902378187</v>
      </c>
      <c r="F1538" s="38">
        <f t="shared" si="23"/>
        <v>3</v>
      </c>
    </row>
    <row r="1539" spans="2:6" x14ac:dyDescent="0.25">
      <c r="B1539" s="39">
        <v>44260.75</v>
      </c>
      <c r="C1539" s="39">
        <v>44260.791666666664</v>
      </c>
      <c r="D1539" s="38">
        <v>1.3666355683199367</v>
      </c>
      <c r="F1539" s="38">
        <f t="shared" si="23"/>
        <v>3</v>
      </c>
    </row>
    <row r="1540" spans="2:6" x14ac:dyDescent="0.25">
      <c r="B1540" s="39">
        <v>44260.791666666664</v>
      </c>
      <c r="C1540" s="39">
        <v>44260.833333333336</v>
      </c>
      <c r="D1540" s="38">
        <v>1.4425693398329233</v>
      </c>
      <c r="F1540" s="38">
        <f t="shared" si="23"/>
        <v>3</v>
      </c>
    </row>
    <row r="1541" spans="2:6" x14ac:dyDescent="0.25">
      <c r="B1541" s="39">
        <v>44260.833333333336</v>
      </c>
      <c r="C1541" s="39">
        <v>44260.875</v>
      </c>
      <c r="D1541" s="38">
        <v>1.4063918711826173</v>
      </c>
      <c r="F1541" s="38">
        <f t="shared" si="23"/>
        <v>3</v>
      </c>
    </row>
    <row r="1542" spans="2:6" x14ac:dyDescent="0.25">
      <c r="B1542" s="39">
        <v>44260.875</v>
      </c>
      <c r="C1542" s="39">
        <v>44260.916666666664</v>
      </c>
      <c r="D1542" s="38">
        <v>1.3090036752385943</v>
      </c>
      <c r="F1542" s="38">
        <f t="shared" si="23"/>
        <v>3</v>
      </c>
    </row>
    <row r="1543" spans="2:6" x14ac:dyDescent="0.25">
      <c r="B1543" s="39">
        <v>44260.916666666664</v>
      </c>
      <c r="C1543" s="39">
        <v>44260.958333333336</v>
      </c>
      <c r="D1543" s="38">
        <v>1.3032682429401639</v>
      </c>
      <c r="F1543" s="38">
        <f t="shared" si="23"/>
        <v>3</v>
      </c>
    </row>
    <row r="1544" spans="2:6" x14ac:dyDescent="0.25">
      <c r="B1544" s="39">
        <v>44260.958333333336</v>
      </c>
      <c r="C1544" s="39">
        <v>44261</v>
      </c>
      <c r="D1544" s="38">
        <v>1.1099995063291648</v>
      </c>
      <c r="F1544" s="38">
        <f t="shared" si="23"/>
        <v>3</v>
      </c>
    </row>
    <row r="1545" spans="2:6" x14ac:dyDescent="0.25">
      <c r="B1545" s="39">
        <v>44261</v>
      </c>
      <c r="C1545" s="39">
        <v>44261.041666666664</v>
      </c>
      <c r="D1545" s="38">
        <v>1.0518702864371545</v>
      </c>
      <c r="F1545" s="38">
        <f t="shared" si="23"/>
        <v>3</v>
      </c>
    </row>
    <row r="1546" spans="2:6" x14ac:dyDescent="0.25">
      <c r="B1546" s="39">
        <v>44261.041666666664</v>
      </c>
      <c r="C1546" s="39">
        <v>44261.083333333336</v>
      </c>
      <c r="D1546" s="38">
        <v>1.0023996738397869</v>
      </c>
      <c r="F1546" s="38">
        <f t="shared" ref="F1546:F1609" si="24">+MONTH(B1546)</f>
        <v>3</v>
      </c>
    </row>
    <row r="1547" spans="2:6" x14ac:dyDescent="0.25">
      <c r="B1547" s="39">
        <v>44261.083333333336</v>
      </c>
      <c r="C1547" s="39">
        <v>44261.125</v>
      </c>
      <c r="D1547" s="38">
        <v>0.97385512650663419</v>
      </c>
      <c r="F1547" s="38">
        <f t="shared" si="24"/>
        <v>3</v>
      </c>
    </row>
    <row r="1548" spans="2:6" x14ac:dyDescent="0.25">
      <c r="B1548" s="39">
        <v>44261.125</v>
      </c>
      <c r="C1548" s="39">
        <v>44261.166666666664</v>
      </c>
      <c r="D1548" s="38">
        <v>0.99888237202533015</v>
      </c>
      <c r="F1548" s="38">
        <f t="shared" si="24"/>
        <v>3</v>
      </c>
    </row>
    <row r="1549" spans="2:6" x14ac:dyDescent="0.25">
      <c r="B1549" s="39">
        <v>44261.166666666664</v>
      </c>
      <c r="C1549" s="39">
        <v>44261.208333333336</v>
      </c>
      <c r="D1549" s="38">
        <v>1.0163306766699314</v>
      </c>
      <c r="F1549" s="38">
        <f t="shared" si="24"/>
        <v>3</v>
      </c>
    </row>
    <row r="1550" spans="2:6" x14ac:dyDescent="0.25">
      <c r="B1550" s="39">
        <v>44261.208333333336</v>
      </c>
      <c r="C1550" s="39">
        <v>44261.25</v>
      </c>
      <c r="D1550" s="38">
        <v>1.0407944853391686</v>
      </c>
      <c r="F1550" s="38">
        <f t="shared" si="24"/>
        <v>3</v>
      </c>
    </row>
    <row r="1551" spans="2:6" x14ac:dyDescent="0.25">
      <c r="B1551" s="39">
        <v>44261.25</v>
      </c>
      <c r="C1551" s="39">
        <v>44261.291666666664</v>
      </c>
      <c r="D1551" s="38">
        <v>1.1259980637701448</v>
      </c>
      <c r="F1551" s="38">
        <f t="shared" si="24"/>
        <v>3</v>
      </c>
    </row>
    <row r="1552" spans="2:6" x14ac:dyDescent="0.25">
      <c r="B1552" s="39">
        <v>44261.291666666664</v>
      </c>
      <c r="C1552" s="39">
        <v>44261.333333333336</v>
      </c>
      <c r="D1552" s="38">
        <v>1.2874867073652707</v>
      </c>
      <c r="F1552" s="38">
        <f t="shared" si="24"/>
        <v>3</v>
      </c>
    </row>
    <row r="1553" spans="2:6" x14ac:dyDescent="0.25">
      <c r="B1553" s="39">
        <v>44261.333333333336</v>
      </c>
      <c r="C1553" s="39">
        <v>44261.375</v>
      </c>
      <c r="D1553" s="38">
        <v>1.4336549740171933</v>
      </c>
      <c r="F1553" s="38">
        <f t="shared" si="24"/>
        <v>3</v>
      </c>
    </row>
    <row r="1554" spans="2:6" x14ac:dyDescent="0.25">
      <c r="B1554" s="39">
        <v>44261.375</v>
      </c>
      <c r="C1554" s="39">
        <v>44261.416666666664</v>
      </c>
      <c r="D1554" s="38">
        <v>1.518702029749627</v>
      </c>
      <c r="F1554" s="38">
        <f t="shared" si="24"/>
        <v>3</v>
      </c>
    </row>
    <row r="1555" spans="2:6" x14ac:dyDescent="0.25">
      <c r="B1555" s="39">
        <v>44261.416666666664</v>
      </c>
      <c r="C1555" s="39">
        <v>44261.458333333336</v>
      </c>
      <c r="D1555" s="38">
        <v>1.4457411553486246</v>
      </c>
      <c r="F1555" s="38">
        <f t="shared" si="24"/>
        <v>3</v>
      </c>
    </row>
    <row r="1556" spans="2:6" x14ac:dyDescent="0.25">
      <c r="B1556" s="39">
        <v>44261.458333333336</v>
      </c>
      <c r="C1556" s="39">
        <v>44261.5</v>
      </c>
      <c r="D1556" s="38">
        <v>1.4174758542666588</v>
      </c>
      <c r="F1556" s="38">
        <f t="shared" si="24"/>
        <v>3</v>
      </c>
    </row>
    <row r="1557" spans="2:6" x14ac:dyDescent="0.25">
      <c r="B1557" s="39">
        <v>44261.5</v>
      </c>
      <c r="C1557" s="39">
        <v>44261.541666666664</v>
      </c>
      <c r="D1557" s="38">
        <v>1.4440849783198231</v>
      </c>
      <c r="F1557" s="38">
        <f t="shared" si="24"/>
        <v>3</v>
      </c>
    </row>
    <row r="1558" spans="2:6" x14ac:dyDescent="0.25">
      <c r="B1558" s="39">
        <v>44261.541666666664</v>
      </c>
      <c r="C1558" s="39">
        <v>44261.583333333336</v>
      </c>
      <c r="D1558" s="38">
        <v>1.414710971359864</v>
      </c>
      <c r="F1558" s="38">
        <f t="shared" si="24"/>
        <v>3</v>
      </c>
    </row>
    <row r="1559" spans="2:6" x14ac:dyDescent="0.25">
      <c r="B1559" s="39">
        <v>44261.583333333336</v>
      </c>
      <c r="C1559" s="39">
        <v>44261.625</v>
      </c>
      <c r="D1559" s="38">
        <v>1.3551680324187725</v>
      </c>
      <c r="F1559" s="38">
        <f t="shared" si="24"/>
        <v>3</v>
      </c>
    </row>
    <row r="1560" spans="2:6" x14ac:dyDescent="0.25">
      <c r="B1560" s="39">
        <v>44261.625</v>
      </c>
      <c r="C1560" s="39">
        <v>44261.666666666664</v>
      </c>
      <c r="D1560" s="38">
        <v>1.3746505493200729</v>
      </c>
      <c r="F1560" s="38">
        <f t="shared" si="24"/>
        <v>3</v>
      </c>
    </row>
    <row r="1561" spans="2:6" x14ac:dyDescent="0.25">
      <c r="B1561" s="39">
        <v>44261.666666666664</v>
      </c>
      <c r="C1561" s="39">
        <v>44261.708333333336</v>
      </c>
      <c r="D1561" s="38">
        <v>1.4093861735976265</v>
      </c>
      <c r="F1561" s="38">
        <f t="shared" si="24"/>
        <v>3</v>
      </c>
    </row>
    <row r="1562" spans="2:6" x14ac:dyDescent="0.25">
      <c r="B1562" s="39">
        <v>44261.708333333336</v>
      </c>
      <c r="C1562" s="39">
        <v>44261.75</v>
      </c>
      <c r="D1562" s="38">
        <v>1.4700044346695555</v>
      </c>
      <c r="F1562" s="38">
        <f t="shared" si="24"/>
        <v>3</v>
      </c>
    </row>
    <row r="1563" spans="2:6" x14ac:dyDescent="0.25">
      <c r="B1563" s="39">
        <v>44261.75</v>
      </c>
      <c r="C1563" s="39">
        <v>44261.791666666664</v>
      </c>
      <c r="D1563" s="38">
        <v>1.5642131549717437</v>
      </c>
      <c r="F1563" s="38">
        <f t="shared" si="24"/>
        <v>3</v>
      </c>
    </row>
    <row r="1564" spans="2:6" x14ac:dyDescent="0.25">
      <c r="B1564" s="39">
        <v>44261.791666666664</v>
      </c>
      <c r="C1564" s="39">
        <v>44261.833333333336</v>
      </c>
      <c r="D1564" s="38">
        <v>1.6620729622700319</v>
      </c>
      <c r="F1564" s="38">
        <f t="shared" si="24"/>
        <v>3</v>
      </c>
    </row>
    <row r="1565" spans="2:6" x14ac:dyDescent="0.25">
      <c r="B1565" s="39">
        <v>44261.833333333336</v>
      </c>
      <c r="C1565" s="39">
        <v>44261.875</v>
      </c>
      <c r="D1565" s="38">
        <v>1.6577979249230643</v>
      </c>
      <c r="F1565" s="38">
        <f t="shared" si="24"/>
        <v>3</v>
      </c>
    </row>
    <row r="1566" spans="2:6" x14ac:dyDescent="0.25">
      <c r="B1566" s="39">
        <v>44261.875</v>
      </c>
      <c r="C1566" s="39">
        <v>44261.916666666664</v>
      </c>
      <c r="D1566" s="38">
        <v>1.5307894394518475</v>
      </c>
      <c r="F1566" s="38">
        <f t="shared" si="24"/>
        <v>3</v>
      </c>
    </row>
    <row r="1567" spans="2:6" x14ac:dyDescent="0.25">
      <c r="B1567" s="39">
        <v>44261.916666666664</v>
      </c>
      <c r="C1567" s="39">
        <v>44261.958333333336</v>
      </c>
      <c r="D1567" s="38">
        <v>1.3540503237325403</v>
      </c>
      <c r="F1567" s="38">
        <f t="shared" si="24"/>
        <v>3</v>
      </c>
    </row>
    <row r="1568" spans="2:6" x14ac:dyDescent="0.25">
      <c r="B1568" s="39">
        <v>44261.958333333336</v>
      </c>
      <c r="C1568" s="39">
        <v>44262</v>
      </c>
      <c r="D1568" s="38">
        <v>1.2739671070231016</v>
      </c>
      <c r="F1568" s="38">
        <f t="shared" si="24"/>
        <v>3</v>
      </c>
    </row>
    <row r="1569" spans="2:6" x14ac:dyDescent="0.25">
      <c r="B1569" s="39">
        <v>44262</v>
      </c>
      <c r="C1569" s="39">
        <v>44262.041666666664</v>
      </c>
      <c r="D1569" s="38">
        <v>1.2539155841357559</v>
      </c>
      <c r="F1569" s="38">
        <f t="shared" si="24"/>
        <v>3</v>
      </c>
    </row>
    <row r="1570" spans="2:6" x14ac:dyDescent="0.25">
      <c r="B1570" s="39">
        <v>44262.041666666664</v>
      </c>
      <c r="C1570" s="39">
        <v>44262.083333333336</v>
      </c>
      <c r="D1570" s="38">
        <v>1.1943129681453992</v>
      </c>
      <c r="F1570" s="38">
        <f t="shared" si="24"/>
        <v>3</v>
      </c>
    </row>
    <row r="1571" spans="2:6" x14ac:dyDescent="0.25">
      <c r="B1571" s="39">
        <v>44262.083333333336</v>
      </c>
      <c r="C1571" s="39">
        <v>44262.125</v>
      </c>
      <c r="D1571" s="38">
        <v>1.1988857082407507</v>
      </c>
      <c r="F1571" s="38">
        <f t="shared" si="24"/>
        <v>3</v>
      </c>
    </row>
    <row r="1572" spans="2:6" x14ac:dyDescent="0.25">
      <c r="B1572" s="39">
        <v>44262.125</v>
      </c>
      <c r="C1572" s="39">
        <v>44262.166666666664</v>
      </c>
      <c r="D1572" s="38">
        <v>1.1988395526494156</v>
      </c>
      <c r="F1572" s="38">
        <f t="shared" si="24"/>
        <v>3</v>
      </c>
    </row>
    <row r="1573" spans="2:6" x14ac:dyDescent="0.25">
      <c r="B1573" s="39">
        <v>44262.166666666664</v>
      </c>
      <c r="C1573" s="39">
        <v>44262.208333333336</v>
      </c>
      <c r="D1573" s="38">
        <v>1.2976432947558263</v>
      </c>
      <c r="F1573" s="38">
        <f t="shared" si="24"/>
        <v>3</v>
      </c>
    </row>
    <row r="1574" spans="2:6" x14ac:dyDescent="0.25">
      <c r="B1574" s="39">
        <v>44262.208333333336</v>
      </c>
      <c r="C1574" s="39">
        <v>44262.25</v>
      </c>
      <c r="D1574" s="38">
        <v>1.3544294267381689</v>
      </c>
      <c r="F1574" s="38">
        <f t="shared" si="24"/>
        <v>3</v>
      </c>
    </row>
    <row r="1575" spans="2:6" x14ac:dyDescent="0.25">
      <c r="B1575" s="39">
        <v>44262.25</v>
      </c>
      <c r="C1575" s="39">
        <v>44262.291666666664</v>
      </c>
      <c r="D1575" s="38">
        <v>1.4645824353340009</v>
      </c>
      <c r="F1575" s="38">
        <f t="shared" si="24"/>
        <v>3</v>
      </c>
    </row>
    <row r="1576" spans="2:6" x14ac:dyDescent="0.25">
      <c r="B1576" s="39">
        <v>44262.291666666664</v>
      </c>
      <c r="C1576" s="39">
        <v>44262.333333333336</v>
      </c>
      <c r="D1576" s="38">
        <v>1.6176649206928819</v>
      </c>
      <c r="F1576" s="38">
        <f t="shared" si="24"/>
        <v>3</v>
      </c>
    </row>
    <row r="1577" spans="2:6" x14ac:dyDescent="0.25">
      <c r="B1577" s="39">
        <v>44262.333333333336</v>
      </c>
      <c r="C1577" s="39">
        <v>44262.375</v>
      </c>
      <c r="D1577" s="38">
        <v>1.7023260461767831</v>
      </c>
      <c r="F1577" s="38">
        <f t="shared" si="24"/>
        <v>3</v>
      </c>
    </row>
    <row r="1578" spans="2:6" x14ac:dyDescent="0.25">
      <c r="B1578" s="39">
        <v>44262.375</v>
      </c>
      <c r="C1578" s="39">
        <v>44262.416666666664</v>
      </c>
      <c r="D1578" s="38">
        <v>1.6955875581319269</v>
      </c>
      <c r="F1578" s="38">
        <f t="shared" si="24"/>
        <v>3</v>
      </c>
    </row>
    <row r="1579" spans="2:6" x14ac:dyDescent="0.25">
      <c r="B1579" s="39">
        <v>44262.416666666664</v>
      </c>
      <c r="C1579" s="39">
        <v>44262.458333333336</v>
      </c>
      <c r="D1579" s="38">
        <v>1.5437933491020255</v>
      </c>
      <c r="F1579" s="38">
        <f t="shared" si="24"/>
        <v>3</v>
      </c>
    </row>
    <row r="1580" spans="2:6" x14ac:dyDescent="0.25">
      <c r="B1580" s="39">
        <v>44262.458333333336</v>
      </c>
      <c r="C1580" s="39">
        <v>44262.5</v>
      </c>
      <c r="D1580" s="38">
        <v>1.4614922198797931</v>
      </c>
      <c r="F1580" s="38">
        <f t="shared" si="24"/>
        <v>3</v>
      </c>
    </row>
    <row r="1581" spans="2:6" x14ac:dyDescent="0.25">
      <c r="B1581" s="39">
        <v>44262.5</v>
      </c>
      <c r="C1581" s="39">
        <v>44262.541666666664</v>
      </c>
      <c r="D1581" s="38">
        <v>1.394557216355643</v>
      </c>
      <c r="F1581" s="38">
        <f t="shared" si="24"/>
        <v>3</v>
      </c>
    </row>
    <row r="1582" spans="2:6" x14ac:dyDescent="0.25">
      <c r="B1582" s="39">
        <v>44262.541666666664</v>
      </c>
      <c r="C1582" s="39">
        <v>44262.583333333336</v>
      </c>
      <c r="D1582" s="38">
        <v>1.3103703220129279</v>
      </c>
      <c r="F1582" s="38">
        <f t="shared" si="24"/>
        <v>3</v>
      </c>
    </row>
    <row r="1583" spans="2:6" x14ac:dyDescent="0.25">
      <c r="B1583" s="39">
        <v>44262.583333333336</v>
      </c>
      <c r="C1583" s="39">
        <v>44262.625</v>
      </c>
      <c r="D1583" s="38">
        <v>1.3236119180312491</v>
      </c>
      <c r="F1583" s="38">
        <f t="shared" si="24"/>
        <v>3</v>
      </c>
    </row>
    <row r="1584" spans="2:6" x14ac:dyDescent="0.25">
      <c r="B1584" s="39">
        <v>44262.625</v>
      </c>
      <c r="C1584" s="39">
        <v>44262.666666666664</v>
      </c>
      <c r="D1584" s="38">
        <v>1.2853363589730251</v>
      </c>
      <c r="F1584" s="38">
        <f t="shared" si="24"/>
        <v>3</v>
      </c>
    </row>
    <row r="1585" spans="2:6" x14ac:dyDescent="0.25">
      <c r="B1585" s="39">
        <v>44262.666666666664</v>
      </c>
      <c r="C1585" s="39">
        <v>44262.708333333336</v>
      </c>
      <c r="D1585" s="38">
        <v>1.3065568095102951</v>
      </c>
      <c r="F1585" s="38">
        <f t="shared" si="24"/>
        <v>3</v>
      </c>
    </row>
    <row r="1586" spans="2:6" x14ac:dyDescent="0.25">
      <c r="B1586" s="39">
        <v>44262.708333333336</v>
      </c>
      <c r="C1586" s="39">
        <v>44262.75</v>
      </c>
      <c r="D1586" s="38">
        <v>1.3873354766866852</v>
      </c>
      <c r="F1586" s="38">
        <f t="shared" si="24"/>
        <v>3</v>
      </c>
    </row>
    <row r="1587" spans="2:6" x14ac:dyDescent="0.25">
      <c r="B1587" s="39">
        <v>44262.75</v>
      </c>
      <c r="C1587" s="39">
        <v>44262.791666666664</v>
      </c>
      <c r="D1587" s="38">
        <v>1.5365193143198048</v>
      </c>
      <c r="F1587" s="38">
        <f t="shared" si="24"/>
        <v>3</v>
      </c>
    </row>
    <row r="1588" spans="2:6" x14ac:dyDescent="0.25">
      <c r="B1588" s="39">
        <v>44262.791666666664</v>
      </c>
      <c r="C1588" s="39">
        <v>44262.833333333336</v>
      </c>
      <c r="D1588" s="38">
        <v>1.5993021367716591</v>
      </c>
      <c r="F1588" s="38">
        <f t="shared" si="24"/>
        <v>3</v>
      </c>
    </row>
    <row r="1589" spans="2:6" x14ac:dyDescent="0.25">
      <c r="B1589" s="39">
        <v>44262.833333333336</v>
      </c>
      <c r="C1589" s="39">
        <v>44262.875</v>
      </c>
      <c r="D1589" s="38">
        <v>1.5273327662362419</v>
      </c>
      <c r="F1589" s="38">
        <f t="shared" si="24"/>
        <v>3</v>
      </c>
    </row>
    <row r="1590" spans="2:6" x14ac:dyDescent="0.25">
      <c r="B1590" s="39">
        <v>44262.875</v>
      </c>
      <c r="C1590" s="39">
        <v>44262.916666666664</v>
      </c>
      <c r="D1590" s="38">
        <v>1.5313463611331963</v>
      </c>
      <c r="F1590" s="38">
        <f t="shared" si="24"/>
        <v>3</v>
      </c>
    </row>
    <row r="1591" spans="2:6" x14ac:dyDescent="0.25">
      <c r="B1591" s="39">
        <v>44262.916666666664</v>
      </c>
      <c r="C1591" s="39">
        <v>44262.958333333336</v>
      </c>
      <c r="D1591" s="38">
        <v>1.3136604890522996</v>
      </c>
      <c r="F1591" s="38">
        <f t="shared" si="24"/>
        <v>3</v>
      </c>
    </row>
    <row r="1592" spans="2:6" x14ac:dyDescent="0.25">
      <c r="B1592" s="39">
        <v>44262.958333333336</v>
      </c>
      <c r="C1592" s="39">
        <v>44263</v>
      </c>
      <c r="D1592" s="38">
        <v>1.1793959550809712</v>
      </c>
      <c r="F1592" s="38">
        <f t="shared" si="24"/>
        <v>3</v>
      </c>
    </row>
    <row r="1593" spans="2:6" x14ac:dyDescent="0.25">
      <c r="B1593" s="39">
        <v>44263</v>
      </c>
      <c r="C1593" s="39">
        <v>44263.041666666664</v>
      </c>
      <c r="D1593" s="38">
        <v>1.1446130816525242</v>
      </c>
      <c r="F1593" s="38">
        <f t="shared" si="24"/>
        <v>3</v>
      </c>
    </row>
    <row r="1594" spans="2:6" x14ac:dyDescent="0.25">
      <c r="B1594" s="39">
        <v>44263.041666666664</v>
      </c>
      <c r="C1594" s="39">
        <v>44263.083333333336</v>
      </c>
      <c r="D1594" s="38">
        <v>1.0748975083293579</v>
      </c>
      <c r="F1594" s="38">
        <f t="shared" si="24"/>
        <v>3</v>
      </c>
    </row>
    <row r="1595" spans="2:6" x14ac:dyDescent="0.25">
      <c r="B1595" s="39">
        <v>44263.083333333336</v>
      </c>
      <c r="C1595" s="39">
        <v>44263.125</v>
      </c>
      <c r="D1595" s="38">
        <v>1.0973654443002294</v>
      </c>
      <c r="F1595" s="38">
        <f t="shared" si="24"/>
        <v>3</v>
      </c>
    </row>
    <row r="1596" spans="2:6" x14ac:dyDescent="0.25">
      <c r="B1596" s="39">
        <v>44263.125</v>
      </c>
      <c r="C1596" s="39">
        <v>44263.166666666664</v>
      </c>
      <c r="D1596" s="38">
        <v>1.095361288626258</v>
      </c>
      <c r="F1596" s="38">
        <f t="shared" si="24"/>
        <v>3</v>
      </c>
    </row>
    <row r="1597" spans="2:6" x14ac:dyDescent="0.25">
      <c r="B1597" s="39">
        <v>44263.166666666664</v>
      </c>
      <c r="C1597" s="39">
        <v>44263.208333333336</v>
      </c>
      <c r="D1597" s="38">
        <v>1.1936113238106651</v>
      </c>
      <c r="F1597" s="38">
        <f t="shared" si="24"/>
        <v>3</v>
      </c>
    </row>
    <row r="1598" spans="2:6" x14ac:dyDescent="0.25">
      <c r="B1598" s="39">
        <v>44263.208333333336</v>
      </c>
      <c r="C1598" s="39">
        <v>44263.25</v>
      </c>
      <c r="D1598" s="38">
        <v>1.2649268562727345</v>
      </c>
      <c r="F1598" s="38">
        <f t="shared" si="24"/>
        <v>3</v>
      </c>
    </row>
    <row r="1599" spans="2:6" x14ac:dyDescent="0.25">
      <c r="B1599" s="39">
        <v>44263.25</v>
      </c>
      <c r="C1599" s="39">
        <v>44263.291666666664</v>
      </c>
      <c r="D1599" s="38">
        <v>1.4337715911254982</v>
      </c>
      <c r="F1599" s="38">
        <f t="shared" si="24"/>
        <v>3</v>
      </c>
    </row>
    <row r="1600" spans="2:6" x14ac:dyDescent="0.25">
      <c r="B1600" s="39">
        <v>44263.291666666664</v>
      </c>
      <c r="C1600" s="39">
        <v>44263.333333333336</v>
      </c>
      <c r="D1600" s="38">
        <v>1.7195695171719503</v>
      </c>
      <c r="F1600" s="38">
        <f t="shared" si="24"/>
        <v>3</v>
      </c>
    </row>
    <row r="1601" spans="2:6" x14ac:dyDescent="0.25">
      <c r="B1601" s="39">
        <v>44263.333333333336</v>
      </c>
      <c r="C1601" s="39">
        <v>44263.375</v>
      </c>
      <c r="D1601" s="38">
        <v>1.6656116898344362</v>
      </c>
      <c r="F1601" s="38">
        <f t="shared" si="24"/>
        <v>3</v>
      </c>
    </row>
    <row r="1602" spans="2:6" x14ac:dyDescent="0.25">
      <c r="B1602" s="39">
        <v>44263.375</v>
      </c>
      <c r="C1602" s="39">
        <v>44263.416666666664</v>
      </c>
      <c r="D1602" s="38">
        <v>1.5003245636625702</v>
      </c>
      <c r="F1602" s="38">
        <f t="shared" si="24"/>
        <v>3</v>
      </c>
    </row>
    <row r="1603" spans="2:6" x14ac:dyDescent="0.25">
      <c r="B1603" s="39">
        <v>44263.416666666664</v>
      </c>
      <c r="C1603" s="39">
        <v>44263.458333333336</v>
      </c>
      <c r="D1603" s="38">
        <v>1.410003661235063</v>
      </c>
      <c r="F1603" s="38">
        <f t="shared" si="24"/>
        <v>3</v>
      </c>
    </row>
    <row r="1604" spans="2:6" x14ac:dyDescent="0.25">
      <c r="B1604" s="39">
        <v>44263.458333333336</v>
      </c>
      <c r="C1604" s="39">
        <v>44263.5</v>
      </c>
      <c r="D1604" s="38">
        <v>1.373007625358788</v>
      </c>
      <c r="F1604" s="38">
        <f t="shared" si="24"/>
        <v>3</v>
      </c>
    </row>
    <row r="1605" spans="2:6" x14ac:dyDescent="0.25">
      <c r="B1605" s="39">
        <v>44263.5</v>
      </c>
      <c r="C1605" s="39">
        <v>44263.541666666664</v>
      </c>
      <c r="D1605" s="38">
        <v>1.3227542114528925</v>
      </c>
      <c r="F1605" s="38">
        <f t="shared" si="24"/>
        <v>3</v>
      </c>
    </row>
    <row r="1606" spans="2:6" x14ac:dyDescent="0.25">
      <c r="B1606" s="39">
        <v>44263.541666666664</v>
      </c>
      <c r="C1606" s="39">
        <v>44263.583333333336</v>
      </c>
      <c r="D1606" s="38">
        <v>1.3160269324699008</v>
      </c>
      <c r="F1606" s="38">
        <f t="shared" si="24"/>
        <v>3</v>
      </c>
    </row>
    <row r="1607" spans="2:6" x14ac:dyDescent="0.25">
      <c r="B1607" s="39">
        <v>44263.583333333336</v>
      </c>
      <c r="C1607" s="39">
        <v>44263.625</v>
      </c>
      <c r="D1607" s="38">
        <v>1.222874054550505</v>
      </c>
      <c r="F1607" s="38">
        <f t="shared" si="24"/>
        <v>3</v>
      </c>
    </row>
    <row r="1608" spans="2:6" x14ac:dyDescent="0.25">
      <c r="B1608" s="39">
        <v>44263.625</v>
      </c>
      <c r="C1608" s="39">
        <v>44263.666666666664</v>
      </c>
      <c r="D1608" s="38">
        <v>1.2216591235197698</v>
      </c>
      <c r="F1608" s="38">
        <f t="shared" si="24"/>
        <v>3</v>
      </c>
    </row>
    <row r="1609" spans="2:6" x14ac:dyDescent="0.25">
      <c r="B1609" s="39">
        <v>44263.666666666664</v>
      </c>
      <c r="C1609" s="39">
        <v>44263.708333333336</v>
      </c>
      <c r="D1609" s="38">
        <v>1.3889149372878615</v>
      </c>
      <c r="F1609" s="38">
        <f t="shared" si="24"/>
        <v>3</v>
      </c>
    </row>
    <row r="1610" spans="2:6" x14ac:dyDescent="0.25">
      <c r="B1610" s="39">
        <v>44263.708333333336</v>
      </c>
      <c r="C1610" s="39">
        <v>44263.75</v>
      </c>
      <c r="D1610" s="38">
        <v>1.4864154759679047</v>
      </c>
      <c r="F1610" s="38">
        <f t="shared" ref="F1610:F1673" si="25">+MONTH(B1610)</f>
        <v>3</v>
      </c>
    </row>
    <row r="1611" spans="2:6" x14ac:dyDescent="0.25">
      <c r="B1611" s="39">
        <v>44263.75</v>
      </c>
      <c r="C1611" s="39">
        <v>44263.791666666664</v>
      </c>
      <c r="D1611" s="38">
        <v>1.6398115226716361</v>
      </c>
      <c r="F1611" s="38">
        <f t="shared" si="25"/>
        <v>3</v>
      </c>
    </row>
    <row r="1612" spans="2:6" x14ac:dyDescent="0.25">
      <c r="B1612" s="39">
        <v>44263.791666666664</v>
      </c>
      <c r="C1612" s="39">
        <v>44263.833333333336</v>
      </c>
      <c r="D1612" s="38">
        <v>1.7077469971339552</v>
      </c>
      <c r="F1612" s="38">
        <f t="shared" si="25"/>
        <v>3</v>
      </c>
    </row>
    <row r="1613" spans="2:6" x14ac:dyDescent="0.25">
      <c r="B1613" s="39">
        <v>44263.833333333336</v>
      </c>
      <c r="C1613" s="39">
        <v>44263.875</v>
      </c>
      <c r="D1613" s="38">
        <v>1.6674404698438574</v>
      </c>
      <c r="F1613" s="38">
        <f t="shared" si="25"/>
        <v>3</v>
      </c>
    </row>
    <row r="1614" spans="2:6" x14ac:dyDescent="0.25">
      <c r="B1614" s="39">
        <v>44263.875</v>
      </c>
      <c r="C1614" s="39">
        <v>44263.916666666664</v>
      </c>
      <c r="D1614" s="38">
        <v>1.6433797552599096</v>
      </c>
      <c r="F1614" s="38">
        <f t="shared" si="25"/>
        <v>3</v>
      </c>
    </row>
    <row r="1615" spans="2:6" x14ac:dyDescent="0.25">
      <c r="B1615" s="39">
        <v>44263.916666666664</v>
      </c>
      <c r="C1615" s="39">
        <v>44263.958333333336</v>
      </c>
      <c r="D1615" s="38">
        <v>1.3988282182338334</v>
      </c>
      <c r="F1615" s="38">
        <f t="shared" si="25"/>
        <v>3</v>
      </c>
    </row>
    <row r="1616" spans="2:6" x14ac:dyDescent="0.25">
      <c r="B1616" s="39">
        <v>44263.958333333336</v>
      </c>
      <c r="C1616" s="39">
        <v>44264</v>
      </c>
      <c r="D1616" s="38">
        <v>1.2907444798584917</v>
      </c>
      <c r="F1616" s="38">
        <f t="shared" si="25"/>
        <v>3</v>
      </c>
    </row>
    <row r="1617" spans="2:6" x14ac:dyDescent="0.25">
      <c r="B1617" s="39">
        <v>44264</v>
      </c>
      <c r="C1617" s="39">
        <v>44264.041666666664</v>
      </c>
      <c r="D1617" s="38">
        <v>1.2232381282272264</v>
      </c>
      <c r="F1617" s="38">
        <f t="shared" si="25"/>
        <v>3</v>
      </c>
    </row>
    <row r="1618" spans="2:6" x14ac:dyDescent="0.25">
      <c r="B1618" s="39">
        <v>44264.041666666664</v>
      </c>
      <c r="C1618" s="39">
        <v>44264.083333333336</v>
      </c>
      <c r="D1618" s="38">
        <v>1.2004332687378492</v>
      </c>
      <c r="F1618" s="38">
        <f t="shared" si="25"/>
        <v>3</v>
      </c>
    </row>
    <row r="1619" spans="2:6" x14ac:dyDescent="0.25">
      <c r="B1619" s="39">
        <v>44264.083333333336</v>
      </c>
      <c r="C1619" s="39">
        <v>44264.125</v>
      </c>
      <c r="D1619" s="38">
        <v>1.1809378087437108</v>
      </c>
      <c r="F1619" s="38">
        <f t="shared" si="25"/>
        <v>3</v>
      </c>
    </row>
    <row r="1620" spans="2:6" x14ac:dyDescent="0.25">
      <c r="B1620" s="39">
        <v>44264.125</v>
      </c>
      <c r="C1620" s="39">
        <v>44264.166666666664</v>
      </c>
      <c r="D1620" s="38">
        <v>1.2538313470176612</v>
      </c>
      <c r="F1620" s="38">
        <f t="shared" si="25"/>
        <v>3</v>
      </c>
    </row>
    <row r="1621" spans="2:6" x14ac:dyDescent="0.25">
      <c r="B1621" s="39">
        <v>44264.166666666664</v>
      </c>
      <c r="C1621" s="39">
        <v>44264.208333333336</v>
      </c>
      <c r="D1621" s="38">
        <v>1.3150483302332896</v>
      </c>
      <c r="F1621" s="38">
        <f t="shared" si="25"/>
        <v>3</v>
      </c>
    </row>
    <row r="1622" spans="2:6" x14ac:dyDescent="0.25">
      <c r="B1622" s="39">
        <v>44264.208333333336</v>
      </c>
      <c r="C1622" s="39">
        <v>44264.25</v>
      </c>
      <c r="D1622" s="38">
        <v>1.4541077703001895</v>
      </c>
      <c r="F1622" s="38">
        <f t="shared" si="25"/>
        <v>3</v>
      </c>
    </row>
    <row r="1623" spans="2:6" x14ac:dyDescent="0.25">
      <c r="B1623" s="39">
        <v>44264.25</v>
      </c>
      <c r="C1623" s="39">
        <v>44264.291666666664</v>
      </c>
      <c r="D1623" s="38">
        <v>1.7034379566028326</v>
      </c>
      <c r="F1623" s="38">
        <f t="shared" si="25"/>
        <v>3</v>
      </c>
    </row>
    <row r="1624" spans="2:6" x14ac:dyDescent="0.25">
      <c r="B1624" s="39">
        <v>44264.291666666664</v>
      </c>
      <c r="C1624" s="39">
        <v>44264.333333333336</v>
      </c>
      <c r="D1624" s="38">
        <v>1.8579595519200887</v>
      </c>
      <c r="F1624" s="38">
        <f t="shared" si="25"/>
        <v>3</v>
      </c>
    </row>
    <row r="1625" spans="2:6" x14ac:dyDescent="0.25">
      <c r="B1625" s="39">
        <v>44264.333333333336</v>
      </c>
      <c r="C1625" s="39">
        <v>44264.375</v>
      </c>
      <c r="D1625" s="38">
        <v>1.6800845681115213</v>
      </c>
      <c r="F1625" s="38">
        <f t="shared" si="25"/>
        <v>3</v>
      </c>
    </row>
    <row r="1626" spans="2:6" x14ac:dyDescent="0.25">
      <c r="B1626" s="39">
        <v>44264.375</v>
      </c>
      <c r="C1626" s="39">
        <v>44264.416666666664</v>
      </c>
      <c r="D1626" s="38">
        <v>1.4411574778089531</v>
      </c>
      <c r="F1626" s="38">
        <f t="shared" si="25"/>
        <v>3</v>
      </c>
    </row>
    <row r="1627" spans="2:6" x14ac:dyDescent="0.25">
      <c r="B1627" s="39">
        <v>44264.416666666664</v>
      </c>
      <c r="C1627" s="39">
        <v>44264.458333333336</v>
      </c>
      <c r="D1627" s="38">
        <v>1.3493719066486134</v>
      </c>
      <c r="F1627" s="38">
        <f t="shared" si="25"/>
        <v>3</v>
      </c>
    </row>
    <row r="1628" spans="2:6" x14ac:dyDescent="0.25">
      <c r="B1628" s="39">
        <v>44264.458333333336</v>
      </c>
      <c r="C1628" s="39">
        <v>44264.5</v>
      </c>
      <c r="D1628" s="38">
        <v>1.2917557975043175</v>
      </c>
      <c r="F1628" s="38">
        <f t="shared" si="25"/>
        <v>3</v>
      </c>
    </row>
    <row r="1629" spans="2:6" x14ac:dyDescent="0.25">
      <c r="B1629" s="39">
        <v>44264.5</v>
      </c>
      <c r="C1629" s="39">
        <v>44264.541666666664</v>
      </c>
      <c r="D1629" s="38">
        <v>1.3443172520077991</v>
      </c>
      <c r="F1629" s="38">
        <f t="shared" si="25"/>
        <v>3</v>
      </c>
    </row>
    <row r="1630" spans="2:6" x14ac:dyDescent="0.25">
      <c r="B1630" s="39">
        <v>44264.541666666664</v>
      </c>
      <c r="C1630" s="39">
        <v>44264.583333333336</v>
      </c>
      <c r="D1630" s="38">
        <v>1.2094730612707312</v>
      </c>
      <c r="F1630" s="38">
        <f t="shared" si="25"/>
        <v>3</v>
      </c>
    </row>
    <row r="1631" spans="2:6" x14ac:dyDescent="0.25">
      <c r="B1631" s="39">
        <v>44264.583333333336</v>
      </c>
      <c r="C1631" s="39">
        <v>44264.625</v>
      </c>
      <c r="D1631" s="38">
        <v>1.15628849328355</v>
      </c>
      <c r="F1631" s="38">
        <f t="shared" si="25"/>
        <v>3</v>
      </c>
    </row>
    <row r="1632" spans="2:6" x14ac:dyDescent="0.25">
      <c r="B1632" s="39">
        <v>44264.625</v>
      </c>
      <c r="C1632" s="39">
        <v>44264.666666666664</v>
      </c>
      <c r="D1632" s="38">
        <v>1.1787599883835882</v>
      </c>
      <c r="F1632" s="38">
        <f t="shared" si="25"/>
        <v>3</v>
      </c>
    </row>
    <row r="1633" spans="2:6" x14ac:dyDescent="0.25">
      <c r="B1633" s="39">
        <v>44264.666666666664</v>
      </c>
      <c r="C1633" s="39">
        <v>44264.708333333336</v>
      </c>
      <c r="D1633" s="38">
        <v>1.2455907119360792</v>
      </c>
      <c r="F1633" s="38">
        <f t="shared" si="25"/>
        <v>3</v>
      </c>
    </row>
    <row r="1634" spans="2:6" x14ac:dyDescent="0.25">
      <c r="B1634" s="39">
        <v>44264.708333333336</v>
      </c>
      <c r="C1634" s="39">
        <v>44264.75</v>
      </c>
      <c r="D1634" s="38">
        <v>1.4075893976873042</v>
      </c>
      <c r="F1634" s="38">
        <f t="shared" si="25"/>
        <v>3</v>
      </c>
    </row>
    <row r="1635" spans="2:6" x14ac:dyDescent="0.25">
      <c r="B1635" s="39">
        <v>44264.75</v>
      </c>
      <c r="C1635" s="39">
        <v>44264.791666666664</v>
      </c>
      <c r="D1635" s="38">
        <v>1.6139501173094797</v>
      </c>
      <c r="F1635" s="38">
        <f t="shared" si="25"/>
        <v>3</v>
      </c>
    </row>
    <row r="1636" spans="2:6" x14ac:dyDescent="0.25">
      <c r="B1636" s="39">
        <v>44264.791666666664</v>
      </c>
      <c r="C1636" s="39">
        <v>44264.833333333336</v>
      </c>
      <c r="D1636" s="38">
        <v>1.6710838324415134</v>
      </c>
      <c r="F1636" s="38">
        <f t="shared" si="25"/>
        <v>3</v>
      </c>
    </row>
    <row r="1637" spans="2:6" x14ac:dyDescent="0.25">
      <c r="B1637" s="39">
        <v>44264.833333333336</v>
      </c>
      <c r="C1637" s="39">
        <v>44264.875</v>
      </c>
      <c r="D1637" s="38">
        <v>1.5958815941598929</v>
      </c>
      <c r="F1637" s="38">
        <f t="shared" si="25"/>
        <v>3</v>
      </c>
    </row>
    <row r="1638" spans="2:6" x14ac:dyDescent="0.25">
      <c r="B1638" s="39">
        <v>44264.875</v>
      </c>
      <c r="C1638" s="39">
        <v>44264.916666666664</v>
      </c>
      <c r="D1638" s="38">
        <v>1.5862969804628835</v>
      </c>
      <c r="F1638" s="38">
        <f t="shared" si="25"/>
        <v>3</v>
      </c>
    </row>
    <row r="1639" spans="2:6" x14ac:dyDescent="0.25">
      <c r="B1639" s="39">
        <v>44264.916666666664</v>
      </c>
      <c r="C1639" s="39">
        <v>44264.958333333336</v>
      </c>
      <c r="D1639" s="38">
        <v>1.4027312093951456</v>
      </c>
      <c r="F1639" s="38">
        <f t="shared" si="25"/>
        <v>3</v>
      </c>
    </row>
    <row r="1640" spans="2:6" x14ac:dyDescent="0.25">
      <c r="B1640" s="39">
        <v>44264.958333333336</v>
      </c>
      <c r="C1640" s="39">
        <v>44265</v>
      </c>
      <c r="D1640" s="38">
        <v>1.3090143848814124</v>
      </c>
      <c r="F1640" s="38">
        <f t="shared" si="25"/>
        <v>3</v>
      </c>
    </row>
    <row r="1641" spans="2:6" x14ac:dyDescent="0.25">
      <c r="B1641" s="39">
        <v>44265</v>
      </c>
      <c r="C1641" s="39">
        <v>44265.041666666664</v>
      </c>
      <c r="D1641" s="38">
        <v>1.2238495068830211</v>
      </c>
      <c r="F1641" s="38">
        <f t="shared" si="25"/>
        <v>3</v>
      </c>
    </row>
    <row r="1642" spans="2:6" x14ac:dyDescent="0.25">
      <c r="B1642" s="39">
        <v>44265.041666666664</v>
      </c>
      <c r="C1642" s="39">
        <v>44265.083333333336</v>
      </c>
      <c r="D1642" s="38">
        <v>1.2198545506950111</v>
      </c>
      <c r="F1642" s="38">
        <f t="shared" si="25"/>
        <v>3</v>
      </c>
    </row>
    <row r="1643" spans="2:6" x14ac:dyDescent="0.25">
      <c r="B1643" s="39">
        <v>44265.083333333336</v>
      </c>
      <c r="C1643" s="39">
        <v>44265.125</v>
      </c>
      <c r="D1643" s="38">
        <v>1.2832716698096736</v>
      </c>
      <c r="F1643" s="38">
        <f t="shared" si="25"/>
        <v>3</v>
      </c>
    </row>
    <row r="1644" spans="2:6" x14ac:dyDescent="0.25">
      <c r="B1644" s="39">
        <v>44265.125</v>
      </c>
      <c r="C1644" s="39">
        <v>44265.166666666664</v>
      </c>
      <c r="D1644" s="38">
        <v>1.3040524906086473</v>
      </c>
      <c r="F1644" s="38">
        <f t="shared" si="25"/>
        <v>3</v>
      </c>
    </row>
    <row r="1645" spans="2:6" x14ac:dyDescent="0.25">
      <c r="B1645" s="39">
        <v>44265.166666666664</v>
      </c>
      <c r="C1645" s="39">
        <v>44265.208333333336</v>
      </c>
      <c r="D1645" s="38">
        <v>1.4210367128817474</v>
      </c>
      <c r="F1645" s="38">
        <f t="shared" si="25"/>
        <v>3</v>
      </c>
    </row>
    <row r="1646" spans="2:6" x14ac:dyDescent="0.25">
      <c r="B1646" s="39">
        <v>44265.208333333336</v>
      </c>
      <c r="C1646" s="39">
        <v>44265.25</v>
      </c>
      <c r="D1646" s="38">
        <v>1.5394484933291102</v>
      </c>
      <c r="F1646" s="38">
        <f t="shared" si="25"/>
        <v>3</v>
      </c>
    </row>
    <row r="1647" spans="2:6" x14ac:dyDescent="0.25">
      <c r="B1647" s="39">
        <v>44265.25</v>
      </c>
      <c r="C1647" s="39">
        <v>44265.291666666664</v>
      </c>
      <c r="D1647" s="38">
        <v>1.7575979701886699</v>
      </c>
      <c r="F1647" s="38">
        <f t="shared" si="25"/>
        <v>3</v>
      </c>
    </row>
    <row r="1648" spans="2:6" x14ac:dyDescent="0.25">
      <c r="B1648" s="39">
        <v>44265.291666666664</v>
      </c>
      <c r="C1648" s="39">
        <v>44265.333333333336</v>
      </c>
      <c r="D1648" s="38">
        <v>1.8749471628309105</v>
      </c>
      <c r="F1648" s="38">
        <f t="shared" si="25"/>
        <v>3</v>
      </c>
    </row>
    <row r="1649" spans="2:6" x14ac:dyDescent="0.25">
      <c r="B1649" s="39">
        <v>44265.333333333336</v>
      </c>
      <c r="C1649" s="39">
        <v>44265.375</v>
      </c>
      <c r="D1649" s="38">
        <v>1.731987383330239</v>
      </c>
      <c r="F1649" s="38">
        <f t="shared" si="25"/>
        <v>3</v>
      </c>
    </row>
    <row r="1650" spans="2:6" x14ac:dyDescent="0.25">
      <c r="B1650" s="39">
        <v>44265.375</v>
      </c>
      <c r="C1650" s="39">
        <v>44265.416666666664</v>
      </c>
      <c r="D1650" s="38">
        <v>1.5960030591725802</v>
      </c>
      <c r="F1650" s="38">
        <f t="shared" si="25"/>
        <v>3</v>
      </c>
    </row>
    <row r="1651" spans="2:6" x14ac:dyDescent="0.25">
      <c r="B1651" s="39">
        <v>44265.416666666664</v>
      </c>
      <c r="C1651" s="39">
        <v>44265.458333333336</v>
      </c>
      <c r="D1651" s="38">
        <v>1.4175689825949125</v>
      </c>
      <c r="F1651" s="38">
        <f t="shared" si="25"/>
        <v>3</v>
      </c>
    </row>
    <row r="1652" spans="2:6" x14ac:dyDescent="0.25">
      <c r="B1652" s="39">
        <v>44265.458333333336</v>
      </c>
      <c r="C1652" s="39">
        <v>44265.5</v>
      </c>
      <c r="D1652" s="38">
        <v>1.3894355325338805</v>
      </c>
      <c r="F1652" s="38">
        <f t="shared" si="25"/>
        <v>3</v>
      </c>
    </row>
    <row r="1653" spans="2:6" x14ac:dyDescent="0.25">
      <c r="B1653" s="39">
        <v>44265.5</v>
      </c>
      <c r="C1653" s="39">
        <v>44265.541666666664</v>
      </c>
      <c r="D1653" s="38">
        <v>1.3308635076453463</v>
      </c>
      <c r="F1653" s="38">
        <f t="shared" si="25"/>
        <v>3</v>
      </c>
    </row>
    <row r="1654" spans="2:6" x14ac:dyDescent="0.25">
      <c r="B1654" s="39">
        <v>44265.541666666664</v>
      </c>
      <c r="C1654" s="39">
        <v>44265.583333333336</v>
      </c>
      <c r="D1654" s="38">
        <v>1.2555590601770661</v>
      </c>
      <c r="F1654" s="38">
        <f t="shared" si="25"/>
        <v>3</v>
      </c>
    </row>
    <row r="1655" spans="2:6" x14ac:dyDescent="0.25">
      <c r="B1655" s="39">
        <v>44265.583333333336</v>
      </c>
      <c r="C1655" s="39">
        <v>44265.625</v>
      </c>
      <c r="D1655" s="38">
        <v>1.1852573664117583</v>
      </c>
      <c r="F1655" s="38">
        <f t="shared" si="25"/>
        <v>3</v>
      </c>
    </row>
    <row r="1656" spans="2:6" x14ac:dyDescent="0.25">
      <c r="B1656" s="39">
        <v>44265.625</v>
      </c>
      <c r="C1656" s="39">
        <v>44265.666666666664</v>
      </c>
      <c r="D1656" s="38">
        <v>1.1576996904510952</v>
      </c>
      <c r="F1656" s="38">
        <f t="shared" si="25"/>
        <v>3</v>
      </c>
    </row>
    <row r="1657" spans="2:6" x14ac:dyDescent="0.25">
      <c r="B1657" s="39">
        <v>44265.666666666664</v>
      </c>
      <c r="C1657" s="39">
        <v>44265.708333333336</v>
      </c>
      <c r="D1657" s="38">
        <v>1.2325136621656592</v>
      </c>
      <c r="F1657" s="38">
        <f t="shared" si="25"/>
        <v>3</v>
      </c>
    </row>
    <row r="1658" spans="2:6" x14ac:dyDescent="0.25">
      <c r="B1658" s="39">
        <v>44265.708333333336</v>
      </c>
      <c r="C1658" s="39">
        <v>44265.75</v>
      </c>
      <c r="D1658" s="38">
        <v>1.2508403408185991</v>
      </c>
      <c r="F1658" s="38">
        <f t="shared" si="25"/>
        <v>3</v>
      </c>
    </row>
    <row r="1659" spans="2:6" x14ac:dyDescent="0.25">
      <c r="B1659" s="39">
        <v>44265.75</v>
      </c>
      <c r="C1659" s="39">
        <v>44265.791666666664</v>
      </c>
      <c r="D1659" s="38">
        <v>1.4624493819452613</v>
      </c>
      <c r="F1659" s="38">
        <f t="shared" si="25"/>
        <v>3</v>
      </c>
    </row>
    <row r="1660" spans="2:6" x14ac:dyDescent="0.25">
      <c r="B1660" s="39">
        <v>44265.791666666664</v>
      </c>
      <c r="C1660" s="39">
        <v>44265.833333333336</v>
      </c>
      <c r="D1660" s="38">
        <v>1.6884809016627511</v>
      </c>
      <c r="F1660" s="38">
        <f t="shared" si="25"/>
        <v>3</v>
      </c>
    </row>
    <row r="1661" spans="2:6" x14ac:dyDescent="0.25">
      <c r="B1661" s="39">
        <v>44265.833333333336</v>
      </c>
      <c r="C1661" s="39">
        <v>44265.875</v>
      </c>
      <c r="D1661" s="38">
        <v>1.706071557551869</v>
      </c>
      <c r="F1661" s="38">
        <f t="shared" si="25"/>
        <v>3</v>
      </c>
    </row>
    <row r="1662" spans="2:6" x14ac:dyDescent="0.25">
      <c r="B1662" s="39">
        <v>44265.875</v>
      </c>
      <c r="C1662" s="39">
        <v>44265.916666666664</v>
      </c>
      <c r="D1662" s="38">
        <v>1.5598181526875909</v>
      </c>
      <c r="F1662" s="38">
        <f t="shared" si="25"/>
        <v>3</v>
      </c>
    </row>
    <row r="1663" spans="2:6" x14ac:dyDescent="0.25">
      <c r="B1663" s="39">
        <v>44265.916666666664</v>
      </c>
      <c r="C1663" s="39">
        <v>44265.958333333336</v>
      </c>
      <c r="D1663" s="38">
        <v>1.4084252843880265</v>
      </c>
      <c r="F1663" s="38">
        <f t="shared" si="25"/>
        <v>3</v>
      </c>
    </row>
    <row r="1664" spans="2:6" x14ac:dyDescent="0.25">
      <c r="B1664" s="39">
        <v>44265.958333333336</v>
      </c>
      <c r="C1664" s="39">
        <v>44266</v>
      </c>
      <c r="D1664" s="38">
        <v>1.325230331823215</v>
      </c>
      <c r="F1664" s="38">
        <f t="shared" si="25"/>
        <v>3</v>
      </c>
    </row>
    <row r="1665" spans="2:6" x14ac:dyDescent="0.25">
      <c r="B1665" s="39">
        <v>44266</v>
      </c>
      <c r="C1665" s="39">
        <v>44266.041666666664</v>
      </c>
      <c r="D1665" s="38">
        <v>1.2666391832252977</v>
      </c>
      <c r="F1665" s="38">
        <f t="shared" si="25"/>
        <v>3</v>
      </c>
    </row>
    <row r="1666" spans="2:6" x14ac:dyDescent="0.25">
      <c r="B1666" s="39">
        <v>44266.041666666664</v>
      </c>
      <c r="C1666" s="39">
        <v>44266.083333333336</v>
      </c>
      <c r="D1666" s="38">
        <v>1.2587440399073739</v>
      </c>
      <c r="F1666" s="38">
        <f t="shared" si="25"/>
        <v>3</v>
      </c>
    </row>
    <row r="1667" spans="2:6" x14ac:dyDescent="0.25">
      <c r="B1667" s="39">
        <v>44266.083333333336</v>
      </c>
      <c r="C1667" s="39">
        <v>44266.125</v>
      </c>
      <c r="D1667" s="38">
        <v>1.2364912944971391</v>
      </c>
      <c r="F1667" s="38">
        <f t="shared" si="25"/>
        <v>3</v>
      </c>
    </row>
    <row r="1668" spans="2:6" x14ac:dyDescent="0.25">
      <c r="B1668" s="39">
        <v>44266.125</v>
      </c>
      <c r="C1668" s="39">
        <v>44266.166666666664</v>
      </c>
      <c r="D1668" s="38">
        <v>1.3095785071323696</v>
      </c>
      <c r="F1668" s="38">
        <f t="shared" si="25"/>
        <v>3</v>
      </c>
    </row>
    <row r="1669" spans="2:6" x14ac:dyDescent="0.25">
      <c r="B1669" s="39">
        <v>44266.166666666664</v>
      </c>
      <c r="C1669" s="39">
        <v>44266.208333333336</v>
      </c>
      <c r="D1669" s="38">
        <v>1.3805046629368407</v>
      </c>
      <c r="F1669" s="38">
        <f t="shared" si="25"/>
        <v>3</v>
      </c>
    </row>
    <row r="1670" spans="2:6" x14ac:dyDescent="0.25">
      <c r="B1670" s="39">
        <v>44266.208333333336</v>
      </c>
      <c r="C1670" s="39">
        <v>44266.25</v>
      </c>
      <c r="D1670" s="38">
        <v>1.533376758089116</v>
      </c>
      <c r="F1670" s="38">
        <f t="shared" si="25"/>
        <v>3</v>
      </c>
    </row>
    <row r="1671" spans="2:6" x14ac:dyDescent="0.25">
      <c r="B1671" s="39">
        <v>44266.25</v>
      </c>
      <c r="C1671" s="39">
        <v>44266.291666666664</v>
      </c>
      <c r="D1671" s="38">
        <v>1.7628348677666901</v>
      </c>
      <c r="F1671" s="38">
        <f t="shared" si="25"/>
        <v>3</v>
      </c>
    </row>
    <row r="1672" spans="2:6" x14ac:dyDescent="0.25">
      <c r="B1672" s="39">
        <v>44266.291666666664</v>
      </c>
      <c r="C1672" s="39">
        <v>44266.333333333336</v>
      </c>
      <c r="D1672" s="38">
        <v>1.8537926797043298</v>
      </c>
      <c r="F1672" s="38">
        <f t="shared" si="25"/>
        <v>3</v>
      </c>
    </row>
    <row r="1673" spans="2:6" x14ac:dyDescent="0.25">
      <c r="B1673" s="39">
        <v>44266.333333333336</v>
      </c>
      <c r="C1673" s="39">
        <v>44266.375</v>
      </c>
      <c r="D1673" s="38">
        <v>1.7222922553104401</v>
      </c>
      <c r="F1673" s="38">
        <f t="shared" si="25"/>
        <v>3</v>
      </c>
    </row>
    <row r="1674" spans="2:6" x14ac:dyDescent="0.25">
      <c r="B1674" s="39">
        <v>44266.375</v>
      </c>
      <c r="C1674" s="39">
        <v>44266.416666666664</v>
      </c>
      <c r="D1674" s="38">
        <v>1.6161487337864691</v>
      </c>
      <c r="F1674" s="38">
        <f t="shared" ref="F1674:F1737" si="26">+MONTH(B1674)</f>
        <v>3</v>
      </c>
    </row>
    <row r="1675" spans="2:6" x14ac:dyDescent="0.25">
      <c r="B1675" s="39">
        <v>44266.416666666664</v>
      </c>
      <c r="C1675" s="39">
        <v>44266.458333333336</v>
      </c>
      <c r="D1675" s="38">
        <v>1.5596961170674364</v>
      </c>
      <c r="F1675" s="38">
        <f t="shared" si="26"/>
        <v>3</v>
      </c>
    </row>
    <row r="1676" spans="2:6" x14ac:dyDescent="0.25">
      <c r="B1676" s="39">
        <v>44266.458333333336</v>
      </c>
      <c r="C1676" s="39">
        <v>44266.5</v>
      </c>
      <c r="D1676" s="38">
        <v>1.4515590395884623</v>
      </c>
      <c r="F1676" s="38">
        <f t="shared" si="26"/>
        <v>3</v>
      </c>
    </row>
    <row r="1677" spans="2:6" x14ac:dyDescent="0.25">
      <c r="B1677" s="39">
        <v>44266.5</v>
      </c>
      <c r="C1677" s="39">
        <v>44266.541666666664</v>
      </c>
      <c r="D1677" s="38">
        <v>1.3635320831081936</v>
      </c>
      <c r="F1677" s="38">
        <f t="shared" si="26"/>
        <v>3</v>
      </c>
    </row>
    <row r="1678" spans="2:6" x14ac:dyDescent="0.25">
      <c r="B1678" s="39">
        <v>44266.541666666664</v>
      </c>
      <c r="C1678" s="39">
        <v>44266.583333333336</v>
      </c>
      <c r="D1678" s="38">
        <v>1.3033166654635153</v>
      </c>
      <c r="F1678" s="38">
        <f t="shared" si="26"/>
        <v>3</v>
      </c>
    </row>
    <row r="1679" spans="2:6" x14ac:dyDescent="0.25">
      <c r="B1679" s="39">
        <v>44266.583333333336</v>
      </c>
      <c r="C1679" s="39">
        <v>44266.625</v>
      </c>
      <c r="D1679" s="38">
        <v>1.2313702419084105</v>
      </c>
      <c r="F1679" s="38">
        <f t="shared" si="26"/>
        <v>3</v>
      </c>
    </row>
    <row r="1680" spans="2:6" x14ac:dyDescent="0.25">
      <c r="B1680" s="39">
        <v>44266.625</v>
      </c>
      <c r="C1680" s="39">
        <v>44266.666666666664</v>
      </c>
      <c r="D1680" s="38">
        <v>1.1894425394078425</v>
      </c>
      <c r="F1680" s="38">
        <f t="shared" si="26"/>
        <v>3</v>
      </c>
    </row>
    <row r="1681" spans="2:6" x14ac:dyDescent="0.25">
      <c r="B1681" s="39">
        <v>44266.666666666664</v>
      </c>
      <c r="C1681" s="39">
        <v>44266.708333333336</v>
      </c>
      <c r="D1681" s="38">
        <v>1.2198225088048935</v>
      </c>
      <c r="F1681" s="38">
        <f t="shared" si="26"/>
        <v>3</v>
      </c>
    </row>
    <row r="1682" spans="2:6" x14ac:dyDescent="0.25">
      <c r="B1682" s="39">
        <v>44266.708333333336</v>
      </c>
      <c r="C1682" s="39">
        <v>44266.75</v>
      </c>
      <c r="D1682" s="38">
        <v>1.426565335301416</v>
      </c>
      <c r="F1682" s="38">
        <f t="shared" si="26"/>
        <v>3</v>
      </c>
    </row>
    <row r="1683" spans="2:6" x14ac:dyDescent="0.25">
      <c r="B1683" s="39">
        <v>44266.75</v>
      </c>
      <c r="C1683" s="39">
        <v>44266.791666666664</v>
      </c>
      <c r="D1683" s="38">
        <v>1.5884309408589377</v>
      </c>
      <c r="F1683" s="38">
        <f t="shared" si="26"/>
        <v>3</v>
      </c>
    </row>
    <row r="1684" spans="2:6" x14ac:dyDescent="0.25">
      <c r="B1684" s="39">
        <v>44266.791666666664</v>
      </c>
      <c r="C1684" s="39">
        <v>44266.833333333336</v>
      </c>
      <c r="D1684" s="38">
        <v>1.6250235106091624</v>
      </c>
      <c r="F1684" s="38">
        <f t="shared" si="26"/>
        <v>3</v>
      </c>
    </row>
    <row r="1685" spans="2:6" x14ac:dyDescent="0.25">
      <c r="B1685" s="39">
        <v>44266.833333333336</v>
      </c>
      <c r="C1685" s="39">
        <v>44266.875</v>
      </c>
      <c r="D1685" s="38">
        <v>1.6588175775595053</v>
      </c>
      <c r="F1685" s="38">
        <f t="shared" si="26"/>
        <v>3</v>
      </c>
    </row>
    <row r="1686" spans="2:6" x14ac:dyDescent="0.25">
      <c r="B1686" s="39">
        <v>44266.875</v>
      </c>
      <c r="C1686" s="39">
        <v>44266.916666666664</v>
      </c>
      <c r="D1686" s="38">
        <v>1.5072881027167537</v>
      </c>
      <c r="F1686" s="38">
        <f t="shared" si="26"/>
        <v>3</v>
      </c>
    </row>
    <row r="1687" spans="2:6" x14ac:dyDescent="0.25">
      <c r="B1687" s="39">
        <v>44266.916666666664</v>
      </c>
      <c r="C1687" s="39">
        <v>44266.958333333336</v>
      </c>
      <c r="D1687" s="38">
        <v>1.4260464644287443</v>
      </c>
      <c r="F1687" s="38">
        <f t="shared" si="26"/>
        <v>3</v>
      </c>
    </row>
    <row r="1688" spans="2:6" x14ac:dyDescent="0.25">
      <c r="B1688" s="39">
        <v>44266.958333333336</v>
      </c>
      <c r="C1688" s="39">
        <v>44267</v>
      </c>
      <c r="D1688" s="38">
        <v>1.3546004113894172</v>
      </c>
      <c r="F1688" s="38">
        <f t="shared" si="26"/>
        <v>3</v>
      </c>
    </row>
    <row r="1689" spans="2:6" x14ac:dyDescent="0.25">
      <c r="B1689" s="39">
        <v>44267</v>
      </c>
      <c r="C1689" s="39">
        <v>44267.041666666664</v>
      </c>
      <c r="D1689" s="38">
        <v>1.279869914493772</v>
      </c>
      <c r="F1689" s="38">
        <f t="shared" si="26"/>
        <v>3</v>
      </c>
    </row>
    <row r="1690" spans="2:6" x14ac:dyDescent="0.25">
      <c r="B1690" s="39">
        <v>44267.041666666664</v>
      </c>
      <c r="C1690" s="39">
        <v>44267.083333333336</v>
      </c>
      <c r="D1690" s="38">
        <v>1.2422248786622012</v>
      </c>
      <c r="F1690" s="38">
        <f t="shared" si="26"/>
        <v>3</v>
      </c>
    </row>
    <row r="1691" spans="2:6" x14ac:dyDescent="0.25">
      <c r="B1691" s="39">
        <v>44267.083333333336</v>
      </c>
      <c r="C1691" s="39">
        <v>44267.125</v>
      </c>
      <c r="D1691" s="38">
        <v>1.2542284252606097</v>
      </c>
      <c r="F1691" s="38">
        <f t="shared" si="26"/>
        <v>3</v>
      </c>
    </row>
    <row r="1692" spans="2:6" x14ac:dyDescent="0.25">
      <c r="B1692" s="39">
        <v>44267.125</v>
      </c>
      <c r="C1692" s="39">
        <v>44267.166666666664</v>
      </c>
      <c r="D1692" s="38">
        <v>1.334035912031847</v>
      </c>
      <c r="F1692" s="38">
        <f t="shared" si="26"/>
        <v>3</v>
      </c>
    </row>
    <row r="1693" spans="2:6" x14ac:dyDescent="0.25">
      <c r="B1693" s="39">
        <v>44267.166666666664</v>
      </c>
      <c r="C1693" s="39">
        <v>44267.208333333336</v>
      </c>
      <c r="D1693" s="38">
        <v>1.3371070270767589</v>
      </c>
      <c r="F1693" s="38">
        <f t="shared" si="26"/>
        <v>3</v>
      </c>
    </row>
    <row r="1694" spans="2:6" x14ac:dyDescent="0.25">
      <c r="B1694" s="39">
        <v>44267.208333333336</v>
      </c>
      <c r="C1694" s="39">
        <v>44267.25</v>
      </c>
      <c r="D1694" s="38">
        <v>1.4988979649664689</v>
      </c>
      <c r="F1694" s="38">
        <f t="shared" si="26"/>
        <v>3</v>
      </c>
    </row>
    <row r="1695" spans="2:6" x14ac:dyDescent="0.25">
      <c r="B1695" s="39">
        <v>44267.25</v>
      </c>
      <c r="C1695" s="39">
        <v>44267.291666666664</v>
      </c>
      <c r="D1695" s="38">
        <v>1.6819890076623847</v>
      </c>
      <c r="F1695" s="38">
        <f t="shared" si="26"/>
        <v>3</v>
      </c>
    </row>
    <row r="1696" spans="2:6" x14ac:dyDescent="0.25">
      <c r="B1696" s="39">
        <v>44267.291666666664</v>
      </c>
      <c r="C1696" s="39">
        <v>44267.333333333336</v>
      </c>
      <c r="D1696" s="38">
        <v>1.9487145243963826</v>
      </c>
      <c r="F1696" s="38">
        <f t="shared" si="26"/>
        <v>3</v>
      </c>
    </row>
    <row r="1697" spans="2:6" x14ac:dyDescent="0.25">
      <c r="B1697" s="39">
        <v>44267.333333333336</v>
      </c>
      <c r="C1697" s="39">
        <v>44267.375</v>
      </c>
      <c r="D1697" s="38">
        <v>1.8172267908456823</v>
      </c>
      <c r="F1697" s="38">
        <f t="shared" si="26"/>
        <v>3</v>
      </c>
    </row>
    <row r="1698" spans="2:6" x14ac:dyDescent="0.25">
      <c r="B1698" s="39">
        <v>44267.375</v>
      </c>
      <c r="C1698" s="39">
        <v>44267.416666666664</v>
      </c>
      <c r="D1698" s="38">
        <v>1.5754738895599945</v>
      </c>
      <c r="F1698" s="38">
        <f t="shared" si="26"/>
        <v>3</v>
      </c>
    </row>
    <row r="1699" spans="2:6" x14ac:dyDescent="0.25">
      <c r="B1699" s="39">
        <v>44267.416666666664</v>
      </c>
      <c r="C1699" s="39">
        <v>44267.458333333336</v>
      </c>
      <c r="D1699" s="38">
        <v>1.4187622955533756</v>
      </c>
      <c r="F1699" s="38">
        <f t="shared" si="26"/>
        <v>3</v>
      </c>
    </row>
    <row r="1700" spans="2:6" x14ac:dyDescent="0.25">
      <c r="B1700" s="39">
        <v>44267.458333333336</v>
      </c>
      <c r="C1700" s="39">
        <v>44267.5</v>
      </c>
      <c r="D1700" s="38">
        <v>1.3887327816339787</v>
      </c>
      <c r="F1700" s="38">
        <f t="shared" si="26"/>
        <v>3</v>
      </c>
    </row>
    <row r="1701" spans="2:6" x14ac:dyDescent="0.25">
      <c r="B1701" s="39">
        <v>44267.5</v>
      </c>
      <c r="C1701" s="39">
        <v>44267.541666666664</v>
      </c>
      <c r="D1701" s="38">
        <v>1.3005649004424371</v>
      </c>
      <c r="F1701" s="38">
        <f t="shared" si="26"/>
        <v>3</v>
      </c>
    </row>
    <row r="1702" spans="2:6" x14ac:dyDescent="0.25">
      <c r="B1702" s="39">
        <v>44267.541666666664</v>
      </c>
      <c r="C1702" s="39">
        <v>44267.583333333336</v>
      </c>
      <c r="D1702" s="38">
        <v>1.2599718257078871</v>
      </c>
      <c r="F1702" s="38">
        <f t="shared" si="26"/>
        <v>3</v>
      </c>
    </row>
    <row r="1703" spans="2:6" x14ac:dyDescent="0.25">
      <c r="B1703" s="39">
        <v>44267.583333333336</v>
      </c>
      <c r="C1703" s="39">
        <v>44267.625</v>
      </c>
      <c r="D1703" s="38">
        <v>1.253124651631724</v>
      </c>
      <c r="F1703" s="38">
        <f t="shared" si="26"/>
        <v>3</v>
      </c>
    </row>
    <row r="1704" spans="2:6" x14ac:dyDescent="0.25">
      <c r="B1704" s="39">
        <v>44267.625</v>
      </c>
      <c r="C1704" s="39">
        <v>44267.666666666664</v>
      </c>
      <c r="D1704" s="38">
        <v>1.1366627374412741</v>
      </c>
      <c r="F1704" s="38">
        <f t="shared" si="26"/>
        <v>3</v>
      </c>
    </row>
    <row r="1705" spans="2:6" x14ac:dyDescent="0.25">
      <c r="B1705" s="39">
        <v>44267.666666666664</v>
      </c>
      <c r="C1705" s="39">
        <v>44267.708333333336</v>
      </c>
      <c r="D1705" s="38">
        <v>1.2110236445323326</v>
      </c>
      <c r="F1705" s="38">
        <f t="shared" si="26"/>
        <v>3</v>
      </c>
    </row>
    <row r="1706" spans="2:6" x14ac:dyDescent="0.25">
      <c r="B1706" s="39">
        <v>44267.708333333336</v>
      </c>
      <c r="C1706" s="39">
        <v>44267.75</v>
      </c>
      <c r="D1706" s="38">
        <v>1.3260728552624197</v>
      </c>
      <c r="F1706" s="38">
        <f t="shared" si="26"/>
        <v>3</v>
      </c>
    </row>
    <row r="1707" spans="2:6" x14ac:dyDescent="0.25">
      <c r="B1707" s="39">
        <v>44267.75</v>
      </c>
      <c r="C1707" s="39">
        <v>44267.791666666664</v>
      </c>
      <c r="D1707" s="38">
        <v>1.3986126842136641</v>
      </c>
      <c r="F1707" s="38">
        <f t="shared" si="26"/>
        <v>3</v>
      </c>
    </row>
    <row r="1708" spans="2:6" x14ac:dyDescent="0.25">
      <c r="B1708" s="39">
        <v>44267.791666666664</v>
      </c>
      <c r="C1708" s="39">
        <v>44267.833333333336</v>
      </c>
      <c r="D1708" s="38">
        <v>1.526921459458271</v>
      </c>
      <c r="F1708" s="38">
        <f t="shared" si="26"/>
        <v>3</v>
      </c>
    </row>
    <row r="1709" spans="2:6" x14ac:dyDescent="0.25">
      <c r="B1709" s="39">
        <v>44267.833333333336</v>
      </c>
      <c r="C1709" s="39">
        <v>44267.875</v>
      </c>
      <c r="D1709" s="38">
        <v>1.57553756353187</v>
      </c>
      <c r="F1709" s="38">
        <f t="shared" si="26"/>
        <v>3</v>
      </c>
    </row>
    <row r="1710" spans="2:6" x14ac:dyDescent="0.25">
      <c r="B1710" s="39">
        <v>44267.875</v>
      </c>
      <c r="C1710" s="39">
        <v>44267.916666666664</v>
      </c>
      <c r="D1710" s="38">
        <v>1.5022525603952661</v>
      </c>
      <c r="F1710" s="38">
        <f t="shared" si="26"/>
        <v>3</v>
      </c>
    </row>
    <row r="1711" spans="2:6" x14ac:dyDescent="0.25">
      <c r="B1711" s="39">
        <v>44267.916666666664</v>
      </c>
      <c r="C1711" s="39">
        <v>44267.958333333336</v>
      </c>
      <c r="D1711" s="38">
        <v>1.3865883585953853</v>
      </c>
      <c r="F1711" s="38">
        <f t="shared" si="26"/>
        <v>3</v>
      </c>
    </row>
    <row r="1712" spans="2:6" x14ac:dyDescent="0.25">
      <c r="B1712" s="39">
        <v>44267.958333333336</v>
      </c>
      <c r="C1712" s="39">
        <v>44268</v>
      </c>
      <c r="D1712" s="38">
        <v>1.3485941550056342</v>
      </c>
      <c r="F1712" s="38">
        <f t="shared" si="26"/>
        <v>3</v>
      </c>
    </row>
    <row r="1713" spans="2:6" x14ac:dyDescent="0.25">
      <c r="B1713" s="39">
        <v>44268</v>
      </c>
      <c r="C1713" s="39">
        <v>44268.041666666664</v>
      </c>
      <c r="D1713" s="38">
        <v>1.276012837580172</v>
      </c>
      <c r="F1713" s="38">
        <f t="shared" si="26"/>
        <v>3</v>
      </c>
    </row>
    <row r="1714" spans="2:6" x14ac:dyDescent="0.25">
      <c r="B1714" s="39">
        <v>44268.041666666664</v>
      </c>
      <c r="C1714" s="39">
        <v>44268.083333333336</v>
      </c>
      <c r="D1714" s="38">
        <v>1.2162118141727301</v>
      </c>
      <c r="F1714" s="38">
        <f t="shared" si="26"/>
        <v>3</v>
      </c>
    </row>
    <row r="1715" spans="2:6" x14ac:dyDescent="0.25">
      <c r="B1715" s="39">
        <v>44268.083333333336</v>
      </c>
      <c r="C1715" s="39">
        <v>44268.125</v>
      </c>
      <c r="D1715" s="38">
        <v>1.2455881291555775</v>
      </c>
      <c r="F1715" s="38">
        <f t="shared" si="26"/>
        <v>3</v>
      </c>
    </row>
    <row r="1716" spans="2:6" x14ac:dyDescent="0.25">
      <c r="B1716" s="39">
        <v>44268.125</v>
      </c>
      <c r="C1716" s="39">
        <v>44268.166666666664</v>
      </c>
      <c r="D1716" s="38">
        <v>1.2538951958894395</v>
      </c>
      <c r="F1716" s="38">
        <f t="shared" si="26"/>
        <v>3</v>
      </c>
    </row>
    <row r="1717" spans="2:6" x14ac:dyDescent="0.25">
      <c r="B1717" s="39">
        <v>44268.166666666664</v>
      </c>
      <c r="C1717" s="39">
        <v>44268.208333333336</v>
      </c>
      <c r="D1717" s="38">
        <v>1.3256638944839776</v>
      </c>
      <c r="F1717" s="38">
        <f t="shared" si="26"/>
        <v>3</v>
      </c>
    </row>
    <row r="1718" spans="2:6" x14ac:dyDescent="0.25">
      <c r="B1718" s="39">
        <v>44268.208333333336</v>
      </c>
      <c r="C1718" s="39">
        <v>44268.25</v>
      </c>
      <c r="D1718" s="38">
        <v>1.4367946729861651</v>
      </c>
      <c r="F1718" s="38">
        <f t="shared" si="26"/>
        <v>3</v>
      </c>
    </row>
    <row r="1719" spans="2:6" x14ac:dyDescent="0.25">
      <c r="B1719" s="39">
        <v>44268.25</v>
      </c>
      <c r="C1719" s="39">
        <v>44268.291666666664</v>
      </c>
      <c r="D1719" s="38">
        <v>1.5991927808147146</v>
      </c>
      <c r="F1719" s="38">
        <f t="shared" si="26"/>
        <v>3</v>
      </c>
    </row>
    <row r="1720" spans="2:6" x14ac:dyDescent="0.25">
      <c r="B1720" s="39">
        <v>44268.291666666664</v>
      </c>
      <c r="C1720" s="39">
        <v>44268.333333333336</v>
      </c>
      <c r="D1720" s="38">
        <v>1.6941058196061776</v>
      </c>
      <c r="F1720" s="38">
        <f t="shared" si="26"/>
        <v>3</v>
      </c>
    </row>
    <row r="1721" spans="2:6" x14ac:dyDescent="0.25">
      <c r="B1721" s="39">
        <v>44268.333333333336</v>
      </c>
      <c r="C1721" s="39">
        <v>44268.375</v>
      </c>
      <c r="D1721" s="38">
        <v>1.7301260315841374</v>
      </c>
      <c r="F1721" s="38">
        <f t="shared" si="26"/>
        <v>3</v>
      </c>
    </row>
    <row r="1722" spans="2:6" x14ac:dyDescent="0.25">
      <c r="B1722" s="39">
        <v>44268.375</v>
      </c>
      <c r="C1722" s="39">
        <v>44268.416666666664</v>
      </c>
      <c r="D1722" s="38">
        <v>1.8075064923458057</v>
      </c>
      <c r="F1722" s="38">
        <f t="shared" si="26"/>
        <v>3</v>
      </c>
    </row>
    <row r="1723" spans="2:6" x14ac:dyDescent="0.25">
      <c r="B1723" s="39">
        <v>44268.416666666664</v>
      </c>
      <c r="C1723" s="39">
        <v>44268.458333333336</v>
      </c>
      <c r="D1723" s="38">
        <v>1.6203137520170208</v>
      </c>
      <c r="F1723" s="38">
        <f t="shared" si="26"/>
        <v>3</v>
      </c>
    </row>
    <row r="1724" spans="2:6" x14ac:dyDescent="0.25">
      <c r="B1724" s="39">
        <v>44268.458333333336</v>
      </c>
      <c r="C1724" s="39">
        <v>44268.5</v>
      </c>
      <c r="D1724" s="38">
        <v>1.5181908075722137</v>
      </c>
      <c r="F1724" s="38">
        <f t="shared" si="26"/>
        <v>3</v>
      </c>
    </row>
    <row r="1725" spans="2:6" x14ac:dyDescent="0.25">
      <c r="B1725" s="39">
        <v>44268.5</v>
      </c>
      <c r="C1725" s="39">
        <v>44268.541666666664</v>
      </c>
      <c r="D1725" s="38">
        <v>1.3816237308036365</v>
      </c>
      <c r="F1725" s="38">
        <f t="shared" si="26"/>
        <v>3</v>
      </c>
    </row>
    <row r="1726" spans="2:6" x14ac:dyDescent="0.25">
      <c r="B1726" s="39">
        <v>44268.541666666664</v>
      </c>
      <c r="C1726" s="39">
        <v>44268.583333333336</v>
      </c>
      <c r="D1726" s="38">
        <v>1.3220408712421028</v>
      </c>
      <c r="F1726" s="38">
        <f t="shared" si="26"/>
        <v>3</v>
      </c>
    </row>
    <row r="1727" spans="2:6" x14ac:dyDescent="0.25">
      <c r="B1727" s="39">
        <v>44268.583333333336</v>
      </c>
      <c r="C1727" s="39">
        <v>44268.625</v>
      </c>
      <c r="D1727" s="38">
        <v>1.1801293280905385</v>
      </c>
      <c r="F1727" s="38">
        <f t="shared" si="26"/>
        <v>3</v>
      </c>
    </row>
    <row r="1728" spans="2:6" x14ac:dyDescent="0.25">
      <c r="B1728" s="39">
        <v>44268.625</v>
      </c>
      <c r="C1728" s="39">
        <v>44268.666666666664</v>
      </c>
      <c r="D1728" s="38">
        <v>1.1743013944015781</v>
      </c>
      <c r="F1728" s="38">
        <f t="shared" si="26"/>
        <v>3</v>
      </c>
    </row>
    <row r="1729" spans="2:6" x14ac:dyDescent="0.25">
      <c r="B1729" s="39">
        <v>44268.666666666664</v>
      </c>
      <c r="C1729" s="39">
        <v>44268.708333333336</v>
      </c>
      <c r="D1729" s="38">
        <v>1.2329619850337825</v>
      </c>
      <c r="F1729" s="38">
        <f t="shared" si="26"/>
        <v>3</v>
      </c>
    </row>
    <row r="1730" spans="2:6" x14ac:dyDescent="0.25">
      <c r="B1730" s="39">
        <v>44268.708333333336</v>
      </c>
      <c r="C1730" s="39">
        <v>44268.75</v>
      </c>
      <c r="D1730" s="38">
        <v>1.2510019632787477</v>
      </c>
      <c r="F1730" s="38">
        <f t="shared" si="26"/>
        <v>3</v>
      </c>
    </row>
    <row r="1731" spans="2:6" x14ac:dyDescent="0.25">
      <c r="B1731" s="39">
        <v>44268.75</v>
      </c>
      <c r="C1731" s="39">
        <v>44268.791666666664</v>
      </c>
      <c r="D1731" s="38">
        <v>1.3448926137205193</v>
      </c>
      <c r="F1731" s="38">
        <f t="shared" si="26"/>
        <v>3</v>
      </c>
    </row>
    <row r="1732" spans="2:6" x14ac:dyDescent="0.25">
      <c r="B1732" s="39">
        <v>44268.791666666664</v>
      </c>
      <c r="C1732" s="39">
        <v>44268.833333333336</v>
      </c>
      <c r="D1732" s="38">
        <v>1.4818993474331905</v>
      </c>
      <c r="F1732" s="38">
        <f t="shared" si="26"/>
        <v>3</v>
      </c>
    </row>
    <row r="1733" spans="2:6" x14ac:dyDescent="0.25">
      <c r="B1733" s="39">
        <v>44268.833333333336</v>
      </c>
      <c r="C1733" s="39">
        <v>44268.875</v>
      </c>
      <c r="D1733" s="38">
        <v>1.4285449125927538</v>
      </c>
      <c r="F1733" s="38">
        <f t="shared" si="26"/>
        <v>3</v>
      </c>
    </row>
    <row r="1734" spans="2:6" x14ac:dyDescent="0.25">
      <c r="B1734" s="39">
        <v>44268.875</v>
      </c>
      <c r="C1734" s="39">
        <v>44268.916666666664</v>
      </c>
      <c r="D1734" s="38">
        <v>1.386873949879367</v>
      </c>
      <c r="F1734" s="38">
        <f t="shared" si="26"/>
        <v>3</v>
      </c>
    </row>
    <row r="1735" spans="2:6" x14ac:dyDescent="0.25">
      <c r="B1735" s="39">
        <v>44268.916666666664</v>
      </c>
      <c r="C1735" s="39">
        <v>44268.958333333336</v>
      </c>
      <c r="D1735" s="38">
        <v>1.33684929971238</v>
      </c>
      <c r="F1735" s="38">
        <f t="shared" si="26"/>
        <v>3</v>
      </c>
    </row>
    <row r="1736" spans="2:6" x14ac:dyDescent="0.25">
      <c r="B1736" s="39">
        <v>44268.958333333336</v>
      </c>
      <c r="C1736" s="39">
        <v>44269</v>
      </c>
      <c r="D1736" s="38">
        <v>1.2039181958277714</v>
      </c>
      <c r="F1736" s="38">
        <f t="shared" si="26"/>
        <v>3</v>
      </c>
    </row>
    <row r="1737" spans="2:6" x14ac:dyDescent="0.25">
      <c r="B1737" s="39">
        <v>44269</v>
      </c>
      <c r="C1737" s="39">
        <v>44269.041666666664</v>
      </c>
      <c r="D1737" s="38">
        <v>1.1520952155034907</v>
      </c>
      <c r="F1737" s="38">
        <f t="shared" si="26"/>
        <v>3</v>
      </c>
    </row>
    <row r="1738" spans="2:6" x14ac:dyDescent="0.25">
      <c r="B1738" s="39">
        <v>44269.041666666664</v>
      </c>
      <c r="C1738" s="39">
        <v>44269.083333333336</v>
      </c>
      <c r="D1738" s="38">
        <v>1.1326281160150513</v>
      </c>
      <c r="F1738" s="38">
        <f t="shared" ref="F1738:F1801" si="27">+MONTH(B1738)</f>
        <v>3</v>
      </c>
    </row>
    <row r="1739" spans="2:6" x14ac:dyDescent="0.25">
      <c r="B1739" s="39">
        <v>44269.083333333336</v>
      </c>
      <c r="C1739" s="39">
        <v>44269.125</v>
      </c>
      <c r="D1739" s="38">
        <v>1.1272567583196502</v>
      </c>
      <c r="F1739" s="38">
        <f t="shared" si="27"/>
        <v>3</v>
      </c>
    </row>
    <row r="1740" spans="2:6" x14ac:dyDescent="0.25">
      <c r="B1740" s="39">
        <v>44269.125</v>
      </c>
      <c r="C1740" s="39">
        <v>44269.166666666664</v>
      </c>
      <c r="D1740" s="38">
        <v>1.1218854006242489</v>
      </c>
      <c r="F1740" s="38">
        <f t="shared" si="27"/>
        <v>3</v>
      </c>
    </row>
    <row r="1741" spans="2:6" x14ac:dyDescent="0.25">
      <c r="B1741" s="39">
        <v>44269.166666666664</v>
      </c>
      <c r="C1741" s="39">
        <v>44269.208333333336</v>
      </c>
      <c r="D1741" s="38">
        <v>1.1873212260913297</v>
      </c>
      <c r="F1741" s="38">
        <f t="shared" si="27"/>
        <v>3</v>
      </c>
    </row>
    <row r="1742" spans="2:6" x14ac:dyDescent="0.25">
      <c r="B1742" s="39">
        <v>44269.208333333336</v>
      </c>
      <c r="C1742" s="39">
        <v>44269.25</v>
      </c>
      <c r="D1742" s="38">
        <v>1.217331695398989</v>
      </c>
      <c r="F1742" s="38">
        <f t="shared" si="27"/>
        <v>3</v>
      </c>
    </row>
    <row r="1743" spans="2:6" x14ac:dyDescent="0.25">
      <c r="B1743" s="39">
        <v>44269.25</v>
      </c>
      <c r="C1743" s="39">
        <v>44269.291666666664</v>
      </c>
      <c r="D1743" s="38">
        <v>1.2981378233867438</v>
      </c>
      <c r="F1743" s="38">
        <f t="shared" si="27"/>
        <v>3</v>
      </c>
    </row>
    <row r="1744" spans="2:6" x14ac:dyDescent="0.25">
      <c r="B1744" s="39">
        <v>44269.291666666664</v>
      </c>
      <c r="C1744" s="39">
        <v>44269.333333333336</v>
      </c>
      <c r="D1744" s="38">
        <v>1.4762848022222328</v>
      </c>
      <c r="F1744" s="38">
        <f t="shared" si="27"/>
        <v>3</v>
      </c>
    </row>
    <row r="1745" spans="2:6" x14ac:dyDescent="0.25">
      <c r="B1745" s="39">
        <v>44269.333333333336</v>
      </c>
      <c r="C1745" s="39">
        <v>44269.375</v>
      </c>
      <c r="D1745" s="38">
        <v>1.6114504001031664</v>
      </c>
      <c r="F1745" s="38">
        <f t="shared" si="27"/>
        <v>3</v>
      </c>
    </row>
    <row r="1746" spans="2:6" x14ac:dyDescent="0.25">
      <c r="B1746" s="39">
        <v>44269.375</v>
      </c>
      <c r="C1746" s="39">
        <v>44269.416666666664</v>
      </c>
      <c r="D1746" s="38">
        <v>1.6169985068057784</v>
      </c>
      <c r="F1746" s="38">
        <f t="shared" si="27"/>
        <v>3</v>
      </c>
    </row>
    <row r="1747" spans="2:6" x14ac:dyDescent="0.25">
      <c r="B1747" s="39">
        <v>44269.416666666664</v>
      </c>
      <c r="C1747" s="39">
        <v>44269.458333333336</v>
      </c>
      <c r="D1747" s="38">
        <v>1.6899150532648322</v>
      </c>
      <c r="F1747" s="38">
        <f t="shared" si="27"/>
        <v>3</v>
      </c>
    </row>
    <row r="1748" spans="2:6" x14ac:dyDescent="0.25">
      <c r="B1748" s="39">
        <v>44269.458333333336</v>
      </c>
      <c r="C1748" s="39">
        <v>44269.5</v>
      </c>
      <c r="D1748" s="38">
        <v>1.5839484509701811</v>
      </c>
      <c r="F1748" s="38">
        <f t="shared" si="27"/>
        <v>3</v>
      </c>
    </row>
    <row r="1749" spans="2:6" x14ac:dyDescent="0.25">
      <c r="B1749" s="39">
        <v>44269.5</v>
      </c>
      <c r="C1749" s="39">
        <v>44269.541666666664</v>
      </c>
      <c r="D1749" s="38">
        <v>1.4799689264460989</v>
      </c>
      <c r="F1749" s="38">
        <f t="shared" si="27"/>
        <v>3</v>
      </c>
    </row>
    <row r="1750" spans="2:6" x14ac:dyDescent="0.25">
      <c r="B1750" s="39">
        <v>44269.541666666664</v>
      </c>
      <c r="C1750" s="39">
        <v>44269.583333333336</v>
      </c>
      <c r="D1750" s="38">
        <v>1.3752621321065026</v>
      </c>
      <c r="F1750" s="38">
        <f t="shared" si="27"/>
        <v>3</v>
      </c>
    </row>
    <row r="1751" spans="2:6" x14ac:dyDescent="0.25">
      <c r="B1751" s="39">
        <v>44269.583333333336</v>
      </c>
      <c r="C1751" s="39">
        <v>44269.625</v>
      </c>
      <c r="D1751" s="38">
        <v>1.2998923198973291</v>
      </c>
      <c r="F1751" s="38">
        <f t="shared" si="27"/>
        <v>3</v>
      </c>
    </row>
    <row r="1752" spans="2:6" x14ac:dyDescent="0.25">
      <c r="B1752" s="39">
        <v>44269.625</v>
      </c>
      <c r="C1752" s="39">
        <v>44269.666666666664</v>
      </c>
      <c r="D1752" s="38">
        <v>1.2400868362749726</v>
      </c>
      <c r="F1752" s="38">
        <f t="shared" si="27"/>
        <v>3</v>
      </c>
    </row>
    <row r="1753" spans="2:6" x14ac:dyDescent="0.25">
      <c r="B1753" s="39">
        <v>44269.666666666664</v>
      </c>
      <c r="C1753" s="39">
        <v>44269.708333333336</v>
      </c>
      <c r="D1753" s="38">
        <v>1.2532883819691982</v>
      </c>
      <c r="F1753" s="38">
        <f t="shared" si="27"/>
        <v>3</v>
      </c>
    </row>
    <row r="1754" spans="2:6" x14ac:dyDescent="0.25">
      <c r="B1754" s="39">
        <v>44269.708333333336</v>
      </c>
      <c r="C1754" s="39">
        <v>44269.75</v>
      </c>
      <c r="D1754" s="38">
        <v>1.3007892924994451</v>
      </c>
      <c r="F1754" s="38">
        <f t="shared" si="27"/>
        <v>3</v>
      </c>
    </row>
    <row r="1755" spans="2:6" x14ac:dyDescent="0.25">
      <c r="B1755" s="39">
        <v>44269.75</v>
      </c>
      <c r="C1755" s="39">
        <v>44269.791666666664</v>
      </c>
      <c r="D1755" s="38">
        <v>1.3038948303456195</v>
      </c>
      <c r="F1755" s="38">
        <f t="shared" si="27"/>
        <v>3</v>
      </c>
    </row>
    <row r="1756" spans="2:6" x14ac:dyDescent="0.25">
      <c r="B1756" s="39">
        <v>44269.791666666664</v>
      </c>
      <c r="C1756" s="39">
        <v>44269.833333333336</v>
      </c>
      <c r="D1756" s="38">
        <v>1.3724405420375652</v>
      </c>
      <c r="F1756" s="38">
        <f t="shared" si="27"/>
        <v>3</v>
      </c>
    </row>
    <row r="1757" spans="2:6" x14ac:dyDescent="0.25">
      <c r="B1757" s="39">
        <v>44269.833333333336</v>
      </c>
      <c r="C1757" s="39">
        <v>44269.875</v>
      </c>
      <c r="D1757" s="38">
        <v>1.4924803779009106</v>
      </c>
      <c r="F1757" s="38">
        <f t="shared" si="27"/>
        <v>3</v>
      </c>
    </row>
    <row r="1758" spans="2:6" x14ac:dyDescent="0.25">
      <c r="B1758" s="39">
        <v>44269.875</v>
      </c>
      <c r="C1758" s="39">
        <v>44269.916666666664</v>
      </c>
      <c r="D1758" s="38">
        <v>1.4547174596114569</v>
      </c>
      <c r="F1758" s="38">
        <f t="shared" si="27"/>
        <v>3</v>
      </c>
    </row>
    <row r="1759" spans="2:6" x14ac:dyDescent="0.25">
      <c r="B1759" s="39">
        <v>44269.916666666664</v>
      </c>
      <c r="C1759" s="39">
        <v>44269.958333333336</v>
      </c>
      <c r="D1759" s="38">
        <v>1.2645599151369407</v>
      </c>
      <c r="F1759" s="38">
        <f t="shared" si="27"/>
        <v>3</v>
      </c>
    </row>
    <row r="1760" spans="2:6" x14ac:dyDescent="0.25">
      <c r="B1760" s="39">
        <v>44269.958333333336</v>
      </c>
      <c r="C1760" s="39">
        <v>44270</v>
      </c>
      <c r="D1760" s="38">
        <v>1.0617364572040275</v>
      </c>
      <c r="F1760" s="38">
        <f t="shared" si="27"/>
        <v>3</v>
      </c>
    </row>
    <row r="1761" spans="2:6" x14ac:dyDescent="0.25">
      <c r="B1761" s="39">
        <v>44270</v>
      </c>
      <c r="C1761" s="39">
        <v>44270.041666666664</v>
      </c>
      <c r="D1761" s="38">
        <v>1.0036744927386256</v>
      </c>
      <c r="F1761" s="38">
        <f t="shared" si="27"/>
        <v>3</v>
      </c>
    </row>
    <row r="1762" spans="2:6" x14ac:dyDescent="0.25">
      <c r="B1762" s="39">
        <v>44270.041666666664</v>
      </c>
      <c r="C1762" s="39">
        <v>44270.083333333336</v>
      </c>
      <c r="D1762" s="38">
        <v>0.96739754491458807</v>
      </c>
      <c r="F1762" s="38">
        <f t="shared" si="27"/>
        <v>3</v>
      </c>
    </row>
    <row r="1763" spans="2:6" x14ac:dyDescent="0.25">
      <c r="B1763" s="39">
        <v>44270.083333333336</v>
      </c>
      <c r="C1763" s="39">
        <v>44270.125</v>
      </c>
      <c r="D1763" s="38">
        <v>0.95669648314129552</v>
      </c>
      <c r="F1763" s="38">
        <f t="shared" si="27"/>
        <v>3</v>
      </c>
    </row>
    <row r="1764" spans="2:6" x14ac:dyDescent="0.25">
      <c r="B1764" s="39">
        <v>44270.125</v>
      </c>
      <c r="C1764" s="39">
        <v>44270.166666666664</v>
      </c>
      <c r="D1764" s="38">
        <v>0.9276456336296165</v>
      </c>
      <c r="F1764" s="38">
        <f t="shared" si="27"/>
        <v>3</v>
      </c>
    </row>
    <row r="1765" spans="2:6" x14ac:dyDescent="0.25">
      <c r="B1765" s="39">
        <v>44270.166666666664</v>
      </c>
      <c r="C1765" s="39">
        <v>44270.208333333336</v>
      </c>
      <c r="D1765" s="38">
        <v>1.0272126923513294</v>
      </c>
      <c r="F1765" s="38">
        <f t="shared" si="27"/>
        <v>3</v>
      </c>
    </row>
    <row r="1766" spans="2:6" x14ac:dyDescent="0.25">
      <c r="B1766" s="39">
        <v>44270.208333333336</v>
      </c>
      <c r="C1766" s="39">
        <v>44270.25</v>
      </c>
      <c r="D1766" s="38">
        <v>1.0542767810039746</v>
      </c>
      <c r="F1766" s="38">
        <f t="shared" si="27"/>
        <v>3</v>
      </c>
    </row>
    <row r="1767" spans="2:6" x14ac:dyDescent="0.25">
      <c r="B1767" s="39">
        <v>44270.25</v>
      </c>
      <c r="C1767" s="39">
        <v>44270.291666666664</v>
      </c>
      <c r="D1767" s="38">
        <v>1.225719943929354</v>
      </c>
      <c r="F1767" s="38">
        <f t="shared" si="27"/>
        <v>3</v>
      </c>
    </row>
    <row r="1768" spans="2:6" x14ac:dyDescent="0.25">
      <c r="B1768" s="39">
        <v>44270.291666666664</v>
      </c>
      <c r="C1768" s="39">
        <v>44270.333333333336</v>
      </c>
      <c r="D1768" s="38">
        <v>1.4200027905176345</v>
      </c>
      <c r="F1768" s="38">
        <f t="shared" si="27"/>
        <v>3</v>
      </c>
    </row>
    <row r="1769" spans="2:6" x14ac:dyDescent="0.25">
      <c r="B1769" s="39">
        <v>44270.333333333336</v>
      </c>
      <c r="C1769" s="39">
        <v>44270.375</v>
      </c>
      <c r="D1769" s="38">
        <v>1.4255383168699316</v>
      </c>
      <c r="F1769" s="38">
        <f t="shared" si="27"/>
        <v>3</v>
      </c>
    </row>
    <row r="1770" spans="2:6" x14ac:dyDescent="0.25">
      <c r="B1770" s="39">
        <v>44270.375</v>
      </c>
      <c r="C1770" s="39">
        <v>44270.416666666664</v>
      </c>
      <c r="D1770" s="38">
        <v>1.3725428928935393</v>
      </c>
      <c r="F1770" s="38">
        <f t="shared" si="27"/>
        <v>3</v>
      </c>
    </row>
    <row r="1771" spans="2:6" x14ac:dyDescent="0.25">
      <c r="B1771" s="39">
        <v>44270.416666666664</v>
      </c>
      <c r="C1771" s="39">
        <v>44270.458333333336</v>
      </c>
      <c r="D1771" s="38">
        <v>1.2769690514483416</v>
      </c>
      <c r="F1771" s="38">
        <f t="shared" si="27"/>
        <v>3</v>
      </c>
    </row>
    <row r="1772" spans="2:6" x14ac:dyDescent="0.25">
      <c r="B1772" s="39">
        <v>44270.458333333336</v>
      </c>
      <c r="C1772" s="39">
        <v>44270.5</v>
      </c>
      <c r="D1772" s="38">
        <v>1.2930447099484645</v>
      </c>
      <c r="F1772" s="38">
        <f t="shared" si="27"/>
        <v>3</v>
      </c>
    </row>
    <row r="1773" spans="2:6" x14ac:dyDescent="0.25">
      <c r="B1773" s="39">
        <v>44270.5</v>
      </c>
      <c r="C1773" s="39">
        <v>44270.541666666664</v>
      </c>
      <c r="D1773" s="38">
        <v>1.1962421815946007</v>
      </c>
      <c r="F1773" s="38">
        <f t="shared" si="27"/>
        <v>3</v>
      </c>
    </row>
    <row r="1774" spans="2:6" x14ac:dyDescent="0.25">
      <c r="B1774" s="39">
        <v>44270.541666666664</v>
      </c>
      <c r="C1774" s="39">
        <v>44270.583333333336</v>
      </c>
      <c r="D1774" s="38">
        <v>1.065754605841263</v>
      </c>
      <c r="F1774" s="38">
        <f t="shared" si="27"/>
        <v>3</v>
      </c>
    </row>
    <row r="1775" spans="2:6" x14ac:dyDescent="0.25">
      <c r="B1775" s="39">
        <v>44270.583333333336</v>
      </c>
      <c r="C1775" s="39">
        <v>44270.625</v>
      </c>
      <c r="D1775" s="38">
        <v>1.0689304986127717</v>
      </c>
      <c r="F1775" s="38">
        <f t="shared" si="27"/>
        <v>3</v>
      </c>
    </row>
    <row r="1776" spans="2:6" x14ac:dyDescent="0.25">
      <c r="B1776" s="39">
        <v>44270.625</v>
      </c>
      <c r="C1776" s="39">
        <v>44270.666666666664</v>
      </c>
      <c r="D1776" s="38">
        <v>1.1586155210818725</v>
      </c>
      <c r="F1776" s="38">
        <f t="shared" si="27"/>
        <v>3</v>
      </c>
    </row>
    <row r="1777" spans="2:6" x14ac:dyDescent="0.25">
      <c r="B1777" s="39">
        <v>44270.666666666664</v>
      </c>
      <c r="C1777" s="39">
        <v>44270.708333333336</v>
      </c>
      <c r="D1777" s="38">
        <v>1.1302601579913529</v>
      </c>
      <c r="F1777" s="38">
        <f t="shared" si="27"/>
        <v>3</v>
      </c>
    </row>
    <row r="1778" spans="2:6" x14ac:dyDescent="0.25">
      <c r="B1778" s="39">
        <v>44270.708333333336</v>
      </c>
      <c r="C1778" s="39">
        <v>44270.75</v>
      </c>
      <c r="D1778" s="38">
        <v>1.2803483013831436</v>
      </c>
      <c r="F1778" s="38">
        <f t="shared" si="27"/>
        <v>3</v>
      </c>
    </row>
    <row r="1779" spans="2:6" x14ac:dyDescent="0.25">
      <c r="B1779" s="39">
        <v>44270.75</v>
      </c>
      <c r="C1779" s="39">
        <v>44270.791666666664</v>
      </c>
      <c r="D1779" s="38">
        <v>1.3687482481677724</v>
      </c>
      <c r="F1779" s="38">
        <f t="shared" si="27"/>
        <v>3</v>
      </c>
    </row>
    <row r="1780" spans="2:6" x14ac:dyDescent="0.25">
      <c r="B1780" s="39">
        <v>44270.791666666664</v>
      </c>
      <c r="C1780" s="39">
        <v>44270.833333333336</v>
      </c>
      <c r="D1780" s="38">
        <v>1.3417580549477979</v>
      </c>
      <c r="F1780" s="38">
        <f t="shared" si="27"/>
        <v>3</v>
      </c>
    </row>
    <row r="1781" spans="2:6" x14ac:dyDescent="0.25">
      <c r="B1781" s="39">
        <v>44270.833333333336</v>
      </c>
      <c r="C1781" s="39">
        <v>44270.875</v>
      </c>
      <c r="D1781" s="38">
        <v>1.4818644517307429</v>
      </c>
      <c r="F1781" s="38">
        <f t="shared" si="27"/>
        <v>3</v>
      </c>
    </row>
    <row r="1782" spans="2:6" x14ac:dyDescent="0.25">
      <c r="B1782" s="39">
        <v>44270.875</v>
      </c>
      <c r="C1782" s="39">
        <v>44270.916666666664</v>
      </c>
      <c r="D1782" s="38">
        <v>1.455117609311591</v>
      </c>
      <c r="F1782" s="38">
        <f t="shared" si="27"/>
        <v>3</v>
      </c>
    </row>
    <row r="1783" spans="2:6" x14ac:dyDescent="0.25">
      <c r="B1783" s="39">
        <v>44270.916666666664</v>
      </c>
      <c r="C1783" s="39">
        <v>44270.958333333336</v>
      </c>
      <c r="D1783" s="38">
        <v>1.2624946362662961</v>
      </c>
      <c r="F1783" s="38">
        <f t="shared" si="27"/>
        <v>3</v>
      </c>
    </row>
    <row r="1784" spans="2:6" x14ac:dyDescent="0.25">
      <c r="B1784" s="39">
        <v>44270.958333333336</v>
      </c>
      <c r="C1784" s="39">
        <v>44271</v>
      </c>
      <c r="D1784" s="38">
        <v>1.1679126848341448</v>
      </c>
      <c r="F1784" s="38">
        <f t="shared" si="27"/>
        <v>3</v>
      </c>
    </row>
    <row r="1785" spans="2:6" x14ac:dyDescent="0.25">
      <c r="B1785" s="39">
        <v>44271</v>
      </c>
      <c r="C1785" s="39">
        <v>44271.041666666664</v>
      </c>
      <c r="D1785" s="38">
        <v>1.0794677590437429</v>
      </c>
      <c r="F1785" s="38">
        <f t="shared" si="27"/>
        <v>3</v>
      </c>
    </row>
    <row r="1786" spans="2:6" x14ac:dyDescent="0.25">
      <c r="B1786" s="39">
        <v>44271.041666666664</v>
      </c>
      <c r="C1786" s="39">
        <v>44271.083333333336</v>
      </c>
      <c r="D1786" s="38">
        <v>1.0198664764714716</v>
      </c>
      <c r="F1786" s="38">
        <f t="shared" si="27"/>
        <v>3</v>
      </c>
    </row>
    <row r="1787" spans="2:6" x14ac:dyDescent="0.25">
      <c r="B1787" s="39">
        <v>44271.083333333336</v>
      </c>
      <c r="C1787" s="39">
        <v>44271.125</v>
      </c>
      <c r="D1787" s="38">
        <v>1.0113331904514791</v>
      </c>
      <c r="F1787" s="38">
        <f t="shared" si="27"/>
        <v>3</v>
      </c>
    </row>
    <row r="1788" spans="2:6" x14ac:dyDescent="0.25">
      <c r="B1788" s="39">
        <v>44271.125</v>
      </c>
      <c r="C1788" s="39">
        <v>44271.166666666664</v>
      </c>
      <c r="D1788" s="38">
        <v>1.0485297882441478</v>
      </c>
      <c r="F1788" s="38">
        <f t="shared" si="27"/>
        <v>3</v>
      </c>
    </row>
    <row r="1789" spans="2:6" x14ac:dyDescent="0.25">
      <c r="B1789" s="39">
        <v>44271.166666666664</v>
      </c>
      <c r="C1789" s="39">
        <v>44271.208333333336</v>
      </c>
      <c r="D1789" s="38">
        <v>1.1353958057586944</v>
      </c>
      <c r="F1789" s="38">
        <f t="shared" si="27"/>
        <v>3</v>
      </c>
    </row>
    <row r="1790" spans="2:6" x14ac:dyDescent="0.25">
      <c r="B1790" s="39">
        <v>44271.208333333336</v>
      </c>
      <c r="C1790" s="39">
        <v>44271.25</v>
      </c>
      <c r="D1790" s="38">
        <v>1.2239705735301818</v>
      </c>
      <c r="F1790" s="38">
        <f t="shared" si="27"/>
        <v>3</v>
      </c>
    </row>
    <row r="1791" spans="2:6" x14ac:dyDescent="0.25">
      <c r="B1791" s="39">
        <v>44271.25</v>
      </c>
      <c r="C1791" s="39">
        <v>44271.291666666664</v>
      </c>
      <c r="D1791" s="38">
        <v>1.4423080106699</v>
      </c>
      <c r="F1791" s="38">
        <f t="shared" si="27"/>
        <v>3</v>
      </c>
    </row>
    <row r="1792" spans="2:6" x14ac:dyDescent="0.25">
      <c r="B1792" s="39">
        <v>44271.291666666664</v>
      </c>
      <c r="C1792" s="39">
        <v>44271.333333333336</v>
      </c>
      <c r="D1792" s="38">
        <v>1.6228388163788878</v>
      </c>
      <c r="F1792" s="38">
        <f t="shared" si="27"/>
        <v>3</v>
      </c>
    </row>
    <row r="1793" spans="2:6" x14ac:dyDescent="0.25">
      <c r="B1793" s="39">
        <v>44271.333333333336</v>
      </c>
      <c r="C1793" s="39">
        <v>44271.375</v>
      </c>
      <c r="D1793" s="38">
        <v>1.587651171425225</v>
      </c>
      <c r="F1793" s="38">
        <f t="shared" si="27"/>
        <v>3</v>
      </c>
    </row>
    <row r="1794" spans="2:6" x14ac:dyDescent="0.25">
      <c r="B1794" s="39">
        <v>44271.375</v>
      </c>
      <c r="C1794" s="39">
        <v>44271.416666666664</v>
      </c>
      <c r="D1794" s="38">
        <v>1.464082720944726</v>
      </c>
      <c r="F1794" s="38">
        <f t="shared" si="27"/>
        <v>3</v>
      </c>
    </row>
    <row r="1795" spans="2:6" x14ac:dyDescent="0.25">
      <c r="B1795" s="39">
        <v>44271.416666666664</v>
      </c>
      <c r="C1795" s="39">
        <v>44271.458333333336</v>
      </c>
      <c r="D1795" s="38">
        <v>1.4236893122820913</v>
      </c>
      <c r="F1795" s="38">
        <f t="shared" si="27"/>
        <v>3</v>
      </c>
    </row>
    <row r="1796" spans="2:6" x14ac:dyDescent="0.25">
      <c r="B1796" s="39">
        <v>44271.458333333336</v>
      </c>
      <c r="C1796" s="39">
        <v>44271.5</v>
      </c>
      <c r="D1796" s="38">
        <v>1.3301925090759006</v>
      </c>
      <c r="F1796" s="38">
        <f t="shared" si="27"/>
        <v>3</v>
      </c>
    </row>
    <row r="1797" spans="2:6" x14ac:dyDescent="0.25">
      <c r="B1797" s="39">
        <v>44271.5</v>
      </c>
      <c r="C1797" s="39">
        <v>44271.541666666664</v>
      </c>
      <c r="D1797" s="38">
        <v>1.2543245872567486</v>
      </c>
      <c r="F1797" s="38">
        <f t="shared" si="27"/>
        <v>3</v>
      </c>
    </row>
    <row r="1798" spans="2:6" x14ac:dyDescent="0.25">
      <c r="B1798" s="39">
        <v>44271.541666666664</v>
      </c>
      <c r="C1798" s="39">
        <v>44271.583333333336</v>
      </c>
      <c r="D1798" s="38">
        <v>1.2083460492461904</v>
      </c>
      <c r="F1798" s="38">
        <f t="shared" si="27"/>
        <v>3</v>
      </c>
    </row>
    <row r="1799" spans="2:6" x14ac:dyDescent="0.25">
      <c r="B1799" s="39">
        <v>44271.583333333336</v>
      </c>
      <c r="C1799" s="39">
        <v>44271.625</v>
      </c>
      <c r="D1799" s="38">
        <v>1.1724169990067255</v>
      </c>
      <c r="F1799" s="38">
        <f t="shared" si="27"/>
        <v>3</v>
      </c>
    </row>
    <row r="1800" spans="2:6" x14ac:dyDescent="0.25">
      <c r="B1800" s="39">
        <v>44271.625</v>
      </c>
      <c r="C1800" s="39">
        <v>44271.666666666664</v>
      </c>
      <c r="D1800" s="38">
        <v>1.1369592085521656</v>
      </c>
      <c r="F1800" s="38">
        <f t="shared" si="27"/>
        <v>3</v>
      </c>
    </row>
    <row r="1801" spans="2:6" x14ac:dyDescent="0.25">
      <c r="B1801" s="39">
        <v>44271.666666666664</v>
      </c>
      <c r="C1801" s="39">
        <v>44271.708333333336</v>
      </c>
      <c r="D1801" s="38">
        <v>1.2218579263577092</v>
      </c>
      <c r="F1801" s="38">
        <f t="shared" si="27"/>
        <v>3</v>
      </c>
    </row>
    <row r="1802" spans="2:6" x14ac:dyDescent="0.25">
      <c r="B1802" s="39">
        <v>44271.708333333336</v>
      </c>
      <c r="C1802" s="39">
        <v>44271.75</v>
      </c>
      <c r="D1802" s="38">
        <v>1.2932599238295233</v>
      </c>
      <c r="F1802" s="38">
        <f t="shared" ref="F1802:F1865" si="28">+MONTH(B1802)</f>
        <v>3</v>
      </c>
    </row>
    <row r="1803" spans="2:6" x14ac:dyDescent="0.25">
      <c r="B1803" s="39">
        <v>44271.75</v>
      </c>
      <c r="C1803" s="39">
        <v>44271.791666666664</v>
      </c>
      <c r="D1803" s="38">
        <v>1.3260710492911627</v>
      </c>
      <c r="F1803" s="38">
        <f t="shared" si="28"/>
        <v>3</v>
      </c>
    </row>
    <row r="1804" spans="2:6" x14ac:dyDescent="0.25">
      <c r="B1804" s="39">
        <v>44271.791666666664</v>
      </c>
      <c r="C1804" s="39">
        <v>44271.833333333336</v>
      </c>
      <c r="D1804" s="38">
        <v>1.3856381119193797</v>
      </c>
      <c r="F1804" s="38">
        <f t="shared" si="28"/>
        <v>3</v>
      </c>
    </row>
    <row r="1805" spans="2:6" x14ac:dyDescent="0.25">
      <c r="B1805" s="39">
        <v>44271.833333333336</v>
      </c>
      <c r="C1805" s="39">
        <v>44271.875</v>
      </c>
      <c r="D1805" s="38">
        <v>1.3912350470333978</v>
      </c>
      <c r="F1805" s="38">
        <f t="shared" si="28"/>
        <v>3</v>
      </c>
    </row>
    <row r="1806" spans="2:6" x14ac:dyDescent="0.25">
      <c r="B1806" s="39">
        <v>44271.875</v>
      </c>
      <c r="C1806" s="39">
        <v>44271.916666666664</v>
      </c>
      <c r="D1806" s="38">
        <v>1.3983484670097168</v>
      </c>
      <c r="F1806" s="38">
        <f t="shared" si="28"/>
        <v>3</v>
      </c>
    </row>
    <row r="1807" spans="2:6" x14ac:dyDescent="0.25">
      <c r="B1807" s="39">
        <v>44271.916666666664</v>
      </c>
      <c r="C1807" s="39">
        <v>44271.958333333336</v>
      </c>
      <c r="D1807" s="38">
        <v>1.2637734371215132</v>
      </c>
      <c r="F1807" s="38">
        <f t="shared" si="28"/>
        <v>3</v>
      </c>
    </row>
    <row r="1808" spans="2:6" x14ac:dyDescent="0.25">
      <c r="B1808" s="39">
        <v>44271.958333333336</v>
      </c>
      <c r="C1808" s="39">
        <v>44272</v>
      </c>
      <c r="D1808" s="38">
        <v>1.0976218470208523</v>
      </c>
      <c r="F1808" s="38">
        <f t="shared" si="28"/>
        <v>3</v>
      </c>
    </row>
    <row r="1809" spans="2:6" x14ac:dyDescent="0.25">
      <c r="B1809" s="39">
        <v>44272</v>
      </c>
      <c r="C1809" s="39">
        <v>44272.041666666664</v>
      </c>
      <c r="D1809" s="38">
        <v>1.0591271121360992</v>
      </c>
      <c r="F1809" s="38">
        <f t="shared" si="28"/>
        <v>3</v>
      </c>
    </row>
    <row r="1810" spans="2:6" x14ac:dyDescent="0.25">
      <c r="B1810" s="39">
        <v>44272.041666666664</v>
      </c>
      <c r="C1810" s="39">
        <v>44272.083333333336</v>
      </c>
      <c r="D1810" s="38">
        <v>1.0400176237930165</v>
      </c>
      <c r="F1810" s="38">
        <f t="shared" si="28"/>
        <v>3</v>
      </c>
    </row>
    <row r="1811" spans="2:6" x14ac:dyDescent="0.25">
      <c r="B1811" s="39">
        <v>44272.083333333336</v>
      </c>
      <c r="C1811" s="39">
        <v>44272.125</v>
      </c>
      <c r="D1811" s="38">
        <v>1.0381876265325063</v>
      </c>
      <c r="F1811" s="38">
        <f t="shared" si="28"/>
        <v>3</v>
      </c>
    </row>
    <row r="1812" spans="2:6" x14ac:dyDescent="0.25">
      <c r="B1812" s="39">
        <v>44272.125</v>
      </c>
      <c r="C1812" s="39">
        <v>44272.166666666664</v>
      </c>
      <c r="D1812" s="38">
        <v>1.0559923827376427</v>
      </c>
      <c r="F1812" s="38">
        <f t="shared" si="28"/>
        <v>3</v>
      </c>
    </row>
    <row r="1813" spans="2:6" x14ac:dyDescent="0.25">
      <c r="B1813" s="39">
        <v>44272.166666666664</v>
      </c>
      <c r="C1813" s="39">
        <v>44272.208333333336</v>
      </c>
      <c r="D1813" s="38">
        <v>1.1958430867286503</v>
      </c>
      <c r="F1813" s="38">
        <f t="shared" si="28"/>
        <v>3</v>
      </c>
    </row>
    <row r="1814" spans="2:6" x14ac:dyDescent="0.25">
      <c r="B1814" s="39">
        <v>44272.208333333336</v>
      </c>
      <c r="C1814" s="39">
        <v>44272.25</v>
      </c>
      <c r="D1814" s="38">
        <v>1.2876232751377725</v>
      </c>
      <c r="F1814" s="38">
        <f t="shared" si="28"/>
        <v>3</v>
      </c>
    </row>
    <row r="1815" spans="2:6" x14ac:dyDescent="0.25">
      <c r="B1815" s="39">
        <v>44272.25</v>
      </c>
      <c r="C1815" s="39">
        <v>44272.291666666664</v>
      </c>
      <c r="D1815" s="38">
        <v>1.4756040598010427</v>
      </c>
      <c r="F1815" s="38">
        <f t="shared" si="28"/>
        <v>3</v>
      </c>
    </row>
    <row r="1816" spans="2:6" x14ac:dyDescent="0.25">
      <c r="B1816" s="39">
        <v>44272.291666666664</v>
      </c>
      <c r="C1816" s="39">
        <v>44272.333333333336</v>
      </c>
      <c r="D1816" s="38">
        <v>1.6931135891030993</v>
      </c>
      <c r="F1816" s="38">
        <f t="shared" si="28"/>
        <v>3</v>
      </c>
    </row>
    <row r="1817" spans="2:6" x14ac:dyDescent="0.25">
      <c r="B1817" s="39">
        <v>44272.333333333336</v>
      </c>
      <c r="C1817" s="39">
        <v>44272.375</v>
      </c>
      <c r="D1817" s="38">
        <v>1.5878971692300468</v>
      </c>
      <c r="F1817" s="38">
        <f t="shared" si="28"/>
        <v>3</v>
      </c>
    </row>
    <row r="1818" spans="2:6" x14ac:dyDescent="0.25">
      <c r="B1818" s="39">
        <v>44272.375</v>
      </c>
      <c r="C1818" s="39">
        <v>44272.416666666664</v>
      </c>
      <c r="D1818" s="38">
        <v>1.4274231876127266</v>
      </c>
      <c r="F1818" s="38">
        <f t="shared" si="28"/>
        <v>3</v>
      </c>
    </row>
    <row r="1819" spans="2:6" x14ac:dyDescent="0.25">
      <c r="B1819" s="39">
        <v>44272.416666666664</v>
      </c>
      <c r="C1819" s="39">
        <v>44272.458333333336</v>
      </c>
      <c r="D1819" s="38">
        <v>1.3159968936220199</v>
      </c>
      <c r="F1819" s="38">
        <f t="shared" si="28"/>
        <v>3</v>
      </c>
    </row>
    <row r="1820" spans="2:6" x14ac:dyDescent="0.25">
      <c r="B1820" s="39">
        <v>44272.458333333336</v>
      </c>
      <c r="C1820" s="39">
        <v>44272.5</v>
      </c>
      <c r="D1820" s="38">
        <v>1.1775663310955244</v>
      </c>
      <c r="F1820" s="38">
        <f t="shared" si="28"/>
        <v>3</v>
      </c>
    </row>
    <row r="1821" spans="2:6" x14ac:dyDescent="0.25">
      <c r="B1821" s="39">
        <v>44272.5</v>
      </c>
      <c r="C1821" s="39">
        <v>44272.541666666664</v>
      </c>
      <c r="D1821" s="38">
        <v>1.1504689877023804</v>
      </c>
      <c r="F1821" s="38">
        <f t="shared" si="28"/>
        <v>3</v>
      </c>
    </row>
    <row r="1822" spans="2:6" x14ac:dyDescent="0.25">
      <c r="B1822" s="39">
        <v>44272.541666666664</v>
      </c>
      <c r="C1822" s="39">
        <v>44272.583333333336</v>
      </c>
      <c r="D1822" s="38">
        <v>1.1080460691463354</v>
      </c>
      <c r="F1822" s="38">
        <f t="shared" si="28"/>
        <v>3</v>
      </c>
    </row>
    <row r="1823" spans="2:6" x14ac:dyDescent="0.25">
      <c r="B1823" s="39">
        <v>44272.583333333336</v>
      </c>
      <c r="C1823" s="39">
        <v>44272.625</v>
      </c>
      <c r="D1823" s="38">
        <v>1.0524819328437338</v>
      </c>
      <c r="F1823" s="38">
        <f t="shared" si="28"/>
        <v>3</v>
      </c>
    </row>
    <row r="1824" spans="2:6" x14ac:dyDescent="0.25">
      <c r="B1824" s="39">
        <v>44272.625</v>
      </c>
      <c r="C1824" s="39">
        <v>44272.666666666664</v>
      </c>
      <c r="D1824" s="38">
        <v>1.0446412882738607</v>
      </c>
      <c r="F1824" s="38">
        <f t="shared" si="28"/>
        <v>3</v>
      </c>
    </row>
    <row r="1825" spans="2:6" x14ac:dyDescent="0.25">
      <c r="B1825" s="39">
        <v>44272.666666666664</v>
      </c>
      <c r="C1825" s="39">
        <v>44272.708333333336</v>
      </c>
      <c r="D1825" s="38">
        <v>1.0562191780733672</v>
      </c>
      <c r="F1825" s="38">
        <f t="shared" si="28"/>
        <v>3</v>
      </c>
    </row>
    <row r="1826" spans="2:6" x14ac:dyDescent="0.25">
      <c r="B1826" s="39">
        <v>44272.708333333336</v>
      </c>
      <c r="C1826" s="39">
        <v>44272.75</v>
      </c>
      <c r="D1826" s="38">
        <v>1.1803008504526014</v>
      </c>
      <c r="F1826" s="38">
        <f t="shared" si="28"/>
        <v>3</v>
      </c>
    </row>
    <row r="1827" spans="2:6" x14ac:dyDescent="0.25">
      <c r="B1827" s="39">
        <v>44272.75</v>
      </c>
      <c r="C1827" s="39">
        <v>44272.791666666664</v>
      </c>
      <c r="D1827" s="38">
        <v>1.2490288522550692</v>
      </c>
      <c r="F1827" s="38">
        <f t="shared" si="28"/>
        <v>3</v>
      </c>
    </row>
    <row r="1828" spans="2:6" x14ac:dyDescent="0.25">
      <c r="B1828" s="39">
        <v>44272.791666666664</v>
      </c>
      <c r="C1828" s="39">
        <v>44272.833333333336</v>
      </c>
      <c r="D1828" s="38">
        <v>1.3021771725135216</v>
      </c>
      <c r="F1828" s="38">
        <f t="shared" si="28"/>
        <v>3</v>
      </c>
    </row>
    <row r="1829" spans="2:6" x14ac:dyDescent="0.25">
      <c r="B1829" s="39">
        <v>44272.833333333336</v>
      </c>
      <c r="C1829" s="39">
        <v>44272.875</v>
      </c>
      <c r="D1829" s="38">
        <v>1.3986184011459033</v>
      </c>
      <c r="F1829" s="38">
        <f t="shared" si="28"/>
        <v>3</v>
      </c>
    </row>
    <row r="1830" spans="2:6" x14ac:dyDescent="0.25">
      <c r="B1830" s="39">
        <v>44272.875</v>
      </c>
      <c r="C1830" s="39">
        <v>44272.916666666664</v>
      </c>
      <c r="D1830" s="38">
        <v>1.3053178888771231</v>
      </c>
      <c r="F1830" s="38">
        <f t="shared" si="28"/>
        <v>3</v>
      </c>
    </row>
    <row r="1831" spans="2:6" x14ac:dyDescent="0.25">
      <c r="B1831" s="39">
        <v>44272.916666666664</v>
      </c>
      <c r="C1831" s="39">
        <v>44272.958333333336</v>
      </c>
      <c r="D1831" s="38">
        <v>1.2122899070017454</v>
      </c>
      <c r="F1831" s="38">
        <f t="shared" si="28"/>
        <v>3</v>
      </c>
    </row>
    <row r="1832" spans="2:6" x14ac:dyDescent="0.25">
      <c r="B1832" s="39">
        <v>44272.958333333336</v>
      </c>
      <c r="C1832" s="39">
        <v>44273</v>
      </c>
      <c r="D1832" s="38">
        <v>1.0704288901429635</v>
      </c>
      <c r="F1832" s="38">
        <f t="shared" si="28"/>
        <v>3</v>
      </c>
    </row>
    <row r="1833" spans="2:6" x14ac:dyDescent="0.25">
      <c r="B1833" s="39">
        <v>44273</v>
      </c>
      <c r="C1833" s="39">
        <v>44273.041666666664</v>
      </c>
      <c r="D1833" s="38">
        <v>0.97240787323019973</v>
      </c>
      <c r="F1833" s="38">
        <f t="shared" si="28"/>
        <v>3</v>
      </c>
    </row>
    <row r="1834" spans="2:6" x14ac:dyDescent="0.25">
      <c r="B1834" s="39">
        <v>44273.041666666664</v>
      </c>
      <c r="C1834" s="39">
        <v>44273.083333333336</v>
      </c>
      <c r="D1834" s="38">
        <v>0.96777141715405801</v>
      </c>
      <c r="F1834" s="38">
        <f t="shared" si="28"/>
        <v>3</v>
      </c>
    </row>
    <row r="1835" spans="2:6" x14ac:dyDescent="0.25">
      <c r="B1835" s="39">
        <v>44273.083333333336</v>
      </c>
      <c r="C1835" s="39">
        <v>44273.125</v>
      </c>
      <c r="D1835" s="38">
        <v>0.96347747437602782</v>
      </c>
      <c r="F1835" s="38">
        <f t="shared" si="28"/>
        <v>3</v>
      </c>
    </row>
    <row r="1836" spans="2:6" x14ac:dyDescent="0.25">
      <c r="B1836" s="39">
        <v>44273.125</v>
      </c>
      <c r="C1836" s="39">
        <v>44273.166666666664</v>
      </c>
      <c r="D1836" s="38">
        <v>0.96489806942250078</v>
      </c>
      <c r="F1836" s="38">
        <f t="shared" si="28"/>
        <v>3</v>
      </c>
    </row>
    <row r="1837" spans="2:6" x14ac:dyDescent="0.25">
      <c r="B1837" s="39">
        <v>44273.166666666664</v>
      </c>
      <c r="C1837" s="39">
        <v>44273.208333333336</v>
      </c>
      <c r="D1837" s="38">
        <v>1.048453039735334</v>
      </c>
      <c r="F1837" s="38">
        <f t="shared" si="28"/>
        <v>3</v>
      </c>
    </row>
    <row r="1838" spans="2:6" x14ac:dyDescent="0.25">
      <c r="B1838" s="39">
        <v>44273.208333333336</v>
      </c>
      <c r="C1838" s="39">
        <v>44273.25</v>
      </c>
      <c r="D1838" s="38">
        <v>1.1434647272709113</v>
      </c>
      <c r="F1838" s="38">
        <f t="shared" si="28"/>
        <v>3</v>
      </c>
    </row>
    <row r="1839" spans="2:6" x14ac:dyDescent="0.25">
      <c r="B1839" s="39">
        <v>44273.25</v>
      </c>
      <c r="C1839" s="39">
        <v>44273.291666666664</v>
      </c>
      <c r="D1839" s="38">
        <v>1.3082712899965714</v>
      </c>
      <c r="F1839" s="38">
        <f t="shared" si="28"/>
        <v>3</v>
      </c>
    </row>
    <row r="1840" spans="2:6" x14ac:dyDescent="0.25">
      <c r="B1840" s="39">
        <v>44273.291666666664</v>
      </c>
      <c r="C1840" s="39">
        <v>44273.333333333336</v>
      </c>
      <c r="D1840" s="38">
        <v>1.5006760621625084</v>
      </c>
      <c r="F1840" s="38">
        <f t="shared" si="28"/>
        <v>3</v>
      </c>
    </row>
    <row r="1841" spans="2:6" x14ac:dyDescent="0.25">
      <c r="B1841" s="39">
        <v>44273.333333333336</v>
      </c>
      <c r="C1841" s="39">
        <v>44273.375</v>
      </c>
      <c r="D1841" s="38">
        <v>1.4217197666406545</v>
      </c>
      <c r="F1841" s="38">
        <f t="shared" si="28"/>
        <v>3</v>
      </c>
    </row>
    <row r="1842" spans="2:6" x14ac:dyDescent="0.25">
      <c r="B1842" s="39">
        <v>44273.375</v>
      </c>
      <c r="C1842" s="39">
        <v>44273.416666666664</v>
      </c>
      <c r="D1842" s="38">
        <v>1.4155921285532278</v>
      </c>
      <c r="F1842" s="38">
        <f t="shared" si="28"/>
        <v>3</v>
      </c>
    </row>
    <row r="1843" spans="2:6" x14ac:dyDescent="0.25">
      <c r="B1843" s="39">
        <v>44273.416666666664</v>
      </c>
      <c r="C1843" s="39">
        <v>44273.458333333336</v>
      </c>
      <c r="D1843" s="38">
        <v>1.3116188234194222</v>
      </c>
      <c r="F1843" s="38">
        <f t="shared" si="28"/>
        <v>3</v>
      </c>
    </row>
    <row r="1844" spans="2:6" x14ac:dyDescent="0.25">
      <c r="B1844" s="39">
        <v>44273.458333333336</v>
      </c>
      <c r="C1844" s="39">
        <v>44273.5</v>
      </c>
      <c r="D1844" s="38">
        <v>1.1970034822565108</v>
      </c>
      <c r="F1844" s="38">
        <f t="shared" si="28"/>
        <v>3</v>
      </c>
    </row>
    <row r="1845" spans="2:6" x14ac:dyDescent="0.25">
      <c r="B1845" s="39">
        <v>44273.5</v>
      </c>
      <c r="C1845" s="39">
        <v>44273.541666666664</v>
      </c>
      <c r="D1845" s="38">
        <v>1.158592533879482</v>
      </c>
      <c r="F1845" s="38">
        <f t="shared" si="28"/>
        <v>3</v>
      </c>
    </row>
    <row r="1846" spans="2:6" x14ac:dyDescent="0.25">
      <c r="B1846" s="39">
        <v>44273.541666666664</v>
      </c>
      <c r="C1846" s="39">
        <v>44273.583333333336</v>
      </c>
      <c r="D1846" s="38">
        <v>1.0977019321079329</v>
      </c>
      <c r="F1846" s="38">
        <f t="shared" si="28"/>
        <v>3</v>
      </c>
    </row>
    <row r="1847" spans="2:6" x14ac:dyDescent="0.25">
      <c r="B1847" s="39">
        <v>44273.583333333336</v>
      </c>
      <c r="C1847" s="39">
        <v>44273.625</v>
      </c>
      <c r="D1847" s="38">
        <v>1.0528482401661701</v>
      </c>
      <c r="F1847" s="38">
        <f t="shared" si="28"/>
        <v>3</v>
      </c>
    </row>
    <row r="1848" spans="2:6" x14ac:dyDescent="0.25">
      <c r="B1848" s="39">
        <v>44273.625</v>
      </c>
      <c r="C1848" s="39">
        <v>44273.666666666664</v>
      </c>
      <c r="D1848" s="38">
        <v>0.97910281966710777</v>
      </c>
      <c r="F1848" s="38">
        <f t="shared" si="28"/>
        <v>3</v>
      </c>
    </row>
    <row r="1849" spans="2:6" x14ac:dyDescent="0.25">
      <c r="B1849" s="39">
        <v>44273.666666666664</v>
      </c>
      <c r="C1849" s="39">
        <v>44273.708333333336</v>
      </c>
      <c r="D1849" s="38">
        <v>1.0570908954572633</v>
      </c>
      <c r="F1849" s="38">
        <f t="shared" si="28"/>
        <v>3</v>
      </c>
    </row>
    <row r="1850" spans="2:6" x14ac:dyDescent="0.25">
      <c r="B1850" s="39">
        <v>44273.708333333336</v>
      </c>
      <c r="C1850" s="39">
        <v>44273.75</v>
      </c>
      <c r="D1850" s="38">
        <v>1.1216139802119196</v>
      </c>
      <c r="F1850" s="38">
        <f t="shared" si="28"/>
        <v>3</v>
      </c>
    </row>
    <row r="1851" spans="2:6" x14ac:dyDescent="0.25">
      <c r="B1851" s="39">
        <v>44273.75</v>
      </c>
      <c r="C1851" s="39">
        <v>44273.791666666664</v>
      </c>
      <c r="D1851" s="38">
        <v>1.2055038644997338</v>
      </c>
      <c r="F1851" s="38">
        <f t="shared" si="28"/>
        <v>3</v>
      </c>
    </row>
    <row r="1852" spans="2:6" x14ac:dyDescent="0.25">
      <c r="B1852" s="39">
        <v>44273.791666666664</v>
      </c>
      <c r="C1852" s="39">
        <v>44273.833333333336</v>
      </c>
      <c r="D1852" s="38">
        <v>1.2083593849729433</v>
      </c>
      <c r="F1852" s="38">
        <f t="shared" si="28"/>
        <v>3</v>
      </c>
    </row>
    <row r="1853" spans="2:6" x14ac:dyDescent="0.25">
      <c r="B1853" s="39">
        <v>44273.833333333336</v>
      </c>
      <c r="C1853" s="39">
        <v>44273.875</v>
      </c>
      <c r="D1853" s="38">
        <v>1.3124474155679602</v>
      </c>
      <c r="F1853" s="38">
        <f t="shared" si="28"/>
        <v>3</v>
      </c>
    </row>
    <row r="1854" spans="2:6" x14ac:dyDescent="0.25">
      <c r="B1854" s="39">
        <v>44273.875</v>
      </c>
      <c r="C1854" s="39">
        <v>44273.916666666664</v>
      </c>
      <c r="D1854" s="38">
        <v>1.2657242353797646</v>
      </c>
      <c r="F1854" s="38">
        <f t="shared" si="28"/>
        <v>3</v>
      </c>
    </row>
    <row r="1855" spans="2:6" x14ac:dyDescent="0.25">
      <c r="B1855" s="39">
        <v>44273.916666666664</v>
      </c>
      <c r="C1855" s="39">
        <v>44273.958333333336</v>
      </c>
      <c r="D1855" s="38">
        <v>1.1599794398989061</v>
      </c>
      <c r="F1855" s="38">
        <f t="shared" si="28"/>
        <v>3</v>
      </c>
    </row>
    <row r="1856" spans="2:6" x14ac:dyDescent="0.25">
      <c r="B1856" s="39">
        <v>44273.958333333336</v>
      </c>
      <c r="C1856" s="39">
        <v>44274</v>
      </c>
      <c r="D1856" s="38">
        <v>0.92434031644057968</v>
      </c>
      <c r="F1856" s="38">
        <f t="shared" si="28"/>
        <v>3</v>
      </c>
    </row>
    <row r="1857" spans="2:6" x14ac:dyDescent="0.25">
      <c r="B1857" s="39">
        <v>44274</v>
      </c>
      <c r="C1857" s="39">
        <v>44274.041666666664</v>
      </c>
      <c r="D1857" s="38">
        <v>0.85727602106754686</v>
      </c>
      <c r="F1857" s="38">
        <f t="shared" si="28"/>
        <v>3</v>
      </c>
    </row>
    <row r="1858" spans="2:6" x14ac:dyDescent="0.25">
      <c r="B1858" s="39">
        <v>44274.041666666664</v>
      </c>
      <c r="C1858" s="39">
        <v>44274.083333333336</v>
      </c>
      <c r="D1858" s="38">
        <v>0.83797973573146189</v>
      </c>
      <c r="F1858" s="38">
        <f t="shared" si="28"/>
        <v>3</v>
      </c>
    </row>
    <row r="1859" spans="2:6" x14ac:dyDescent="0.25">
      <c r="B1859" s="39">
        <v>44274.083333333336</v>
      </c>
      <c r="C1859" s="39">
        <v>44274.125</v>
      </c>
      <c r="D1859" s="38">
        <v>0.81138852998847322</v>
      </c>
      <c r="F1859" s="38">
        <f t="shared" si="28"/>
        <v>3</v>
      </c>
    </row>
    <row r="1860" spans="2:6" x14ac:dyDescent="0.25">
      <c r="B1860" s="39">
        <v>44274.125</v>
      </c>
      <c r="C1860" s="39">
        <v>44274.166666666664</v>
      </c>
      <c r="D1860" s="38">
        <v>0.80240316203844431</v>
      </c>
      <c r="F1860" s="38">
        <f t="shared" si="28"/>
        <v>3</v>
      </c>
    </row>
    <row r="1861" spans="2:6" x14ac:dyDescent="0.25">
      <c r="B1861" s="39">
        <v>44274.166666666664</v>
      </c>
      <c r="C1861" s="39">
        <v>44274.208333333336</v>
      </c>
      <c r="D1861" s="38">
        <v>0.86843565466555417</v>
      </c>
      <c r="F1861" s="38">
        <f t="shared" si="28"/>
        <v>3</v>
      </c>
    </row>
    <row r="1862" spans="2:6" x14ac:dyDescent="0.25">
      <c r="B1862" s="39">
        <v>44274.208333333336</v>
      </c>
      <c r="C1862" s="39">
        <v>44274.25</v>
      </c>
      <c r="D1862" s="38">
        <v>0.94472326780469684</v>
      </c>
      <c r="F1862" s="38">
        <f t="shared" si="28"/>
        <v>3</v>
      </c>
    </row>
    <row r="1863" spans="2:6" x14ac:dyDescent="0.25">
      <c r="B1863" s="39">
        <v>44274.25</v>
      </c>
      <c r="C1863" s="39">
        <v>44274.291666666664</v>
      </c>
      <c r="D1863" s="38">
        <v>1.0297701091160902</v>
      </c>
      <c r="F1863" s="38">
        <f t="shared" si="28"/>
        <v>3</v>
      </c>
    </row>
    <row r="1864" spans="2:6" x14ac:dyDescent="0.25">
      <c r="B1864" s="39">
        <v>44274.291666666664</v>
      </c>
      <c r="C1864" s="39">
        <v>44274.333333333336</v>
      </c>
      <c r="D1864" s="38">
        <v>1.2675432203957859</v>
      </c>
      <c r="F1864" s="38">
        <f t="shared" si="28"/>
        <v>3</v>
      </c>
    </row>
    <row r="1865" spans="2:6" x14ac:dyDescent="0.25">
      <c r="B1865" s="39">
        <v>44274.333333333336</v>
      </c>
      <c r="C1865" s="39">
        <v>44274.375</v>
      </c>
      <c r="D1865" s="38">
        <v>1.2483619061862292</v>
      </c>
      <c r="F1865" s="38">
        <f t="shared" si="28"/>
        <v>3</v>
      </c>
    </row>
    <row r="1866" spans="2:6" x14ac:dyDescent="0.25">
      <c r="B1866" s="39">
        <v>44274.375</v>
      </c>
      <c r="C1866" s="39">
        <v>44274.416666666664</v>
      </c>
      <c r="D1866" s="38">
        <v>1.219122324084946</v>
      </c>
      <c r="F1866" s="38">
        <f t="shared" ref="F1866:F1929" si="29">+MONTH(B1866)</f>
        <v>3</v>
      </c>
    </row>
    <row r="1867" spans="2:6" x14ac:dyDescent="0.25">
      <c r="B1867" s="39">
        <v>44274.416666666664</v>
      </c>
      <c r="C1867" s="39">
        <v>44274.458333333336</v>
      </c>
      <c r="D1867" s="38">
        <v>1.1761477098003916</v>
      </c>
      <c r="F1867" s="38">
        <f t="shared" si="29"/>
        <v>3</v>
      </c>
    </row>
    <row r="1868" spans="2:6" x14ac:dyDescent="0.25">
      <c r="B1868" s="39">
        <v>44274.458333333336</v>
      </c>
      <c r="C1868" s="39">
        <v>44274.5</v>
      </c>
      <c r="D1868" s="38">
        <v>1.1815084957841313</v>
      </c>
      <c r="F1868" s="38">
        <f t="shared" si="29"/>
        <v>3</v>
      </c>
    </row>
    <row r="1869" spans="2:6" x14ac:dyDescent="0.25">
      <c r="B1869" s="39">
        <v>44274.5</v>
      </c>
      <c r="C1869" s="39">
        <v>44274.541666666664</v>
      </c>
      <c r="D1869" s="38">
        <v>1.2500819868877284</v>
      </c>
      <c r="F1869" s="38">
        <f t="shared" si="29"/>
        <v>3</v>
      </c>
    </row>
    <row r="1870" spans="2:6" x14ac:dyDescent="0.25">
      <c r="B1870" s="39">
        <v>44274.541666666664</v>
      </c>
      <c r="C1870" s="39">
        <v>44274.583333333336</v>
      </c>
      <c r="D1870" s="38">
        <v>1.1721872792749715</v>
      </c>
      <c r="F1870" s="38">
        <f t="shared" si="29"/>
        <v>3</v>
      </c>
    </row>
    <row r="1871" spans="2:6" x14ac:dyDescent="0.25">
      <c r="B1871" s="39">
        <v>44274.583333333336</v>
      </c>
      <c r="C1871" s="39">
        <v>44274.625</v>
      </c>
      <c r="D1871" s="38">
        <v>1.1009051489967956</v>
      </c>
      <c r="F1871" s="38">
        <f t="shared" si="29"/>
        <v>3</v>
      </c>
    </row>
    <row r="1872" spans="2:6" x14ac:dyDescent="0.25">
      <c r="B1872" s="39">
        <v>44274.625</v>
      </c>
      <c r="C1872" s="39">
        <v>44274.666666666664</v>
      </c>
      <c r="D1872" s="38">
        <v>1.0741872143712137</v>
      </c>
      <c r="F1872" s="38">
        <f t="shared" si="29"/>
        <v>3</v>
      </c>
    </row>
    <row r="1873" spans="2:6" x14ac:dyDescent="0.25">
      <c r="B1873" s="39">
        <v>44274.666666666664</v>
      </c>
      <c r="C1873" s="39">
        <v>44274.708333333336</v>
      </c>
      <c r="D1873" s="38">
        <v>1.0874417861907595</v>
      </c>
      <c r="F1873" s="38">
        <f t="shared" si="29"/>
        <v>3</v>
      </c>
    </row>
    <row r="1874" spans="2:6" x14ac:dyDescent="0.25">
      <c r="B1874" s="39">
        <v>44274.708333333336</v>
      </c>
      <c r="C1874" s="39">
        <v>44274.75</v>
      </c>
      <c r="D1874" s="38">
        <v>1.1868438192886848</v>
      </c>
      <c r="F1874" s="38">
        <f t="shared" si="29"/>
        <v>3</v>
      </c>
    </row>
    <row r="1875" spans="2:6" x14ac:dyDescent="0.25">
      <c r="B1875" s="39">
        <v>44274.75</v>
      </c>
      <c r="C1875" s="39">
        <v>44274.791666666664</v>
      </c>
      <c r="D1875" s="38">
        <v>1.2221031934018256</v>
      </c>
      <c r="F1875" s="38">
        <f t="shared" si="29"/>
        <v>3</v>
      </c>
    </row>
    <row r="1876" spans="2:6" x14ac:dyDescent="0.25">
      <c r="B1876" s="39">
        <v>44274.791666666664</v>
      </c>
      <c r="C1876" s="39">
        <v>44274.833333333336</v>
      </c>
      <c r="D1876" s="38">
        <v>1.3331335464142258</v>
      </c>
      <c r="F1876" s="38">
        <f t="shared" si="29"/>
        <v>3</v>
      </c>
    </row>
    <row r="1877" spans="2:6" x14ac:dyDescent="0.25">
      <c r="B1877" s="39">
        <v>44274.833333333336</v>
      </c>
      <c r="C1877" s="39">
        <v>44274.875</v>
      </c>
      <c r="D1877" s="38">
        <v>1.2970836624492896</v>
      </c>
      <c r="F1877" s="38">
        <f t="shared" si="29"/>
        <v>3</v>
      </c>
    </row>
    <row r="1878" spans="2:6" x14ac:dyDescent="0.25">
      <c r="B1878" s="39">
        <v>44274.875</v>
      </c>
      <c r="C1878" s="39">
        <v>44274.916666666664</v>
      </c>
      <c r="D1878" s="38">
        <v>1.2615539572833714</v>
      </c>
      <c r="F1878" s="38">
        <f t="shared" si="29"/>
        <v>3</v>
      </c>
    </row>
    <row r="1879" spans="2:6" x14ac:dyDescent="0.25">
      <c r="B1879" s="39">
        <v>44274.916666666664</v>
      </c>
      <c r="C1879" s="39">
        <v>44274.958333333336</v>
      </c>
      <c r="D1879" s="38">
        <v>1.1820973469581748</v>
      </c>
      <c r="F1879" s="38">
        <f t="shared" si="29"/>
        <v>3</v>
      </c>
    </row>
    <row r="1880" spans="2:6" x14ac:dyDescent="0.25">
      <c r="B1880" s="39">
        <v>44274.958333333336</v>
      </c>
      <c r="C1880" s="39">
        <v>44275</v>
      </c>
      <c r="D1880" s="38">
        <v>1.0383720285560247</v>
      </c>
      <c r="F1880" s="38">
        <f t="shared" si="29"/>
        <v>3</v>
      </c>
    </row>
    <row r="1881" spans="2:6" x14ac:dyDescent="0.25">
      <c r="B1881" s="39">
        <v>44275</v>
      </c>
      <c r="C1881" s="39">
        <v>44275.041666666664</v>
      </c>
      <c r="D1881" s="38">
        <v>0.97188459233941316</v>
      </c>
      <c r="F1881" s="38">
        <f t="shared" si="29"/>
        <v>3</v>
      </c>
    </row>
    <row r="1882" spans="2:6" x14ac:dyDescent="0.25">
      <c r="B1882" s="39">
        <v>44275.041666666664</v>
      </c>
      <c r="C1882" s="39">
        <v>44275.083333333336</v>
      </c>
      <c r="D1882" s="38">
        <v>0.91452846663347731</v>
      </c>
      <c r="F1882" s="38">
        <f t="shared" si="29"/>
        <v>3</v>
      </c>
    </row>
    <row r="1883" spans="2:6" x14ac:dyDescent="0.25">
      <c r="B1883" s="39">
        <v>44275.083333333336</v>
      </c>
      <c r="C1883" s="39">
        <v>44275.125</v>
      </c>
      <c r="D1883" s="38">
        <v>0.91537706741585023</v>
      </c>
      <c r="F1883" s="38">
        <f t="shared" si="29"/>
        <v>3</v>
      </c>
    </row>
    <row r="1884" spans="2:6" x14ac:dyDescent="0.25">
      <c r="B1884" s="39">
        <v>44275.125</v>
      </c>
      <c r="C1884" s="39">
        <v>44275.166666666664</v>
      </c>
      <c r="D1884" s="38">
        <v>0.91077365351890116</v>
      </c>
      <c r="F1884" s="38">
        <f t="shared" si="29"/>
        <v>3</v>
      </c>
    </row>
    <row r="1885" spans="2:6" x14ac:dyDescent="0.25">
      <c r="B1885" s="39">
        <v>44275.166666666664</v>
      </c>
      <c r="C1885" s="39">
        <v>44275.208333333336</v>
      </c>
      <c r="D1885" s="38">
        <v>0.93124993065633788</v>
      </c>
      <c r="F1885" s="38">
        <f t="shared" si="29"/>
        <v>3</v>
      </c>
    </row>
    <row r="1886" spans="2:6" x14ac:dyDescent="0.25">
      <c r="B1886" s="39">
        <v>44275.208333333336</v>
      </c>
      <c r="C1886" s="39">
        <v>44275.25</v>
      </c>
      <c r="D1886" s="38">
        <v>0.97303802817835527</v>
      </c>
      <c r="F1886" s="38">
        <f t="shared" si="29"/>
        <v>3</v>
      </c>
    </row>
    <row r="1887" spans="2:6" x14ac:dyDescent="0.25">
      <c r="B1887" s="39">
        <v>44275.25</v>
      </c>
      <c r="C1887" s="39">
        <v>44275.291666666664</v>
      </c>
      <c r="D1887" s="38">
        <v>1.0090605386775124</v>
      </c>
      <c r="F1887" s="38">
        <f t="shared" si="29"/>
        <v>3</v>
      </c>
    </row>
    <row r="1888" spans="2:6" x14ac:dyDescent="0.25">
      <c r="B1888" s="39">
        <v>44275.291666666664</v>
      </c>
      <c r="C1888" s="39">
        <v>44275.333333333336</v>
      </c>
      <c r="D1888" s="38">
        <v>1.2079131835820422</v>
      </c>
      <c r="F1888" s="38">
        <f t="shared" si="29"/>
        <v>3</v>
      </c>
    </row>
    <row r="1889" spans="2:6" x14ac:dyDescent="0.25">
      <c r="B1889" s="39">
        <v>44275.333333333336</v>
      </c>
      <c r="C1889" s="39">
        <v>44275.375</v>
      </c>
      <c r="D1889" s="38">
        <v>1.4282077217239602</v>
      </c>
      <c r="F1889" s="38">
        <f t="shared" si="29"/>
        <v>3</v>
      </c>
    </row>
    <row r="1890" spans="2:6" x14ac:dyDescent="0.25">
      <c r="B1890" s="39">
        <v>44275.375</v>
      </c>
      <c r="C1890" s="39">
        <v>44275.416666666664</v>
      </c>
      <c r="D1890" s="38">
        <v>1.537119268562638</v>
      </c>
      <c r="F1890" s="38">
        <f t="shared" si="29"/>
        <v>3</v>
      </c>
    </row>
    <row r="1891" spans="2:6" x14ac:dyDescent="0.25">
      <c r="B1891" s="39">
        <v>44275.416666666664</v>
      </c>
      <c r="C1891" s="39">
        <v>44275.458333333336</v>
      </c>
      <c r="D1891" s="38">
        <v>1.4571439970372189</v>
      </c>
      <c r="F1891" s="38">
        <f t="shared" si="29"/>
        <v>3</v>
      </c>
    </row>
    <row r="1892" spans="2:6" x14ac:dyDescent="0.25">
      <c r="B1892" s="39">
        <v>44275.458333333336</v>
      </c>
      <c r="C1892" s="39">
        <v>44275.5</v>
      </c>
      <c r="D1892" s="38">
        <v>1.3677863184652119</v>
      </c>
      <c r="F1892" s="38">
        <f t="shared" si="29"/>
        <v>3</v>
      </c>
    </row>
    <row r="1893" spans="2:6" x14ac:dyDescent="0.25">
      <c r="B1893" s="39">
        <v>44275.5</v>
      </c>
      <c r="C1893" s="39">
        <v>44275.541666666664</v>
      </c>
      <c r="D1893" s="38">
        <v>1.3138870841510211</v>
      </c>
      <c r="F1893" s="38">
        <f t="shared" si="29"/>
        <v>3</v>
      </c>
    </row>
    <row r="1894" spans="2:6" x14ac:dyDescent="0.25">
      <c r="B1894" s="39">
        <v>44275.541666666664</v>
      </c>
      <c r="C1894" s="39">
        <v>44275.583333333336</v>
      </c>
      <c r="D1894" s="38">
        <v>1.1818723323178972</v>
      </c>
      <c r="F1894" s="38">
        <f t="shared" si="29"/>
        <v>3</v>
      </c>
    </row>
    <row r="1895" spans="2:6" x14ac:dyDescent="0.25">
      <c r="B1895" s="39">
        <v>44275.583333333336</v>
      </c>
      <c r="C1895" s="39">
        <v>44275.625</v>
      </c>
      <c r="D1895" s="38">
        <v>1.1577692479387118</v>
      </c>
      <c r="F1895" s="38">
        <f t="shared" si="29"/>
        <v>3</v>
      </c>
    </row>
    <row r="1896" spans="2:6" x14ac:dyDescent="0.25">
      <c r="B1896" s="39">
        <v>44275.625</v>
      </c>
      <c r="C1896" s="39">
        <v>44275.666666666664</v>
      </c>
      <c r="D1896" s="38">
        <v>1.2302458998478012</v>
      </c>
      <c r="F1896" s="38">
        <f t="shared" si="29"/>
        <v>3</v>
      </c>
    </row>
    <row r="1897" spans="2:6" x14ac:dyDescent="0.25">
      <c r="B1897" s="39">
        <v>44275.666666666664</v>
      </c>
      <c r="C1897" s="39">
        <v>44275.708333333336</v>
      </c>
      <c r="D1897" s="38">
        <v>1.2123636033422263</v>
      </c>
      <c r="F1897" s="38">
        <f t="shared" si="29"/>
        <v>3</v>
      </c>
    </row>
    <row r="1898" spans="2:6" x14ac:dyDescent="0.25">
      <c r="B1898" s="39">
        <v>44275.708333333336</v>
      </c>
      <c r="C1898" s="39">
        <v>44275.75</v>
      </c>
      <c r="D1898" s="38">
        <v>1.2495073211736147</v>
      </c>
      <c r="F1898" s="38">
        <f t="shared" si="29"/>
        <v>3</v>
      </c>
    </row>
    <row r="1899" spans="2:6" x14ac:dyDescent="0.25">
      <c r="B1899" s="39">
        <v>44275.75</v>
      </c>
      <c r="C1899" s="39">
        <v>44275.791666666664</v>
      </c>
      <c r="D1899" s="38">
        <v>1.2890348938886795</v>
      </c>
      <c r="F1899" s="38">
        <f t="shared" si="29"/>
        <v>3</v>
      </c>
    </row>
    <row r="1900" spans="2:6" x14ac:dyDescent="0.25">
      <c r="B1900" s="39">
        <v>44275.791666666664</v>
      </c>
      <c r="C1900" s="39">
        <v>44275.833333333336</v>
      </c>
      <c r="D1900" s="38">
        <v>1.3472731707688466</v>
      </c>
      <c r="F1900" s="38">
        <f t="shared" si="29"/>
        <v>3</v>
      </c>
    </row>
    <row r="1901" spans="2:6" x14ac:dyDescent="0.25">
      <c r="B1901" s="39">
        <v>44275.833333333336</v>
      </c>
      <c r="C1901" s="39">
        <v>44275.875</v>
      </c>
      <c r="D1901" s="38">
        <v>1.3585202089282458</v>
      </c>
      <c r="F1901" s="38">
        <f t="shared" si="29"/>
        <v>3</v>
      </c>
    </row>
    <row r="1902" spans="2:6" x14ac:dyDescent="0.25">
      <c r="B1902" s="39">
        <v>44275.875</v>
      </c>
      <c r="C1902" s="39">
        <v>44275.916666666664</v>
      </c>
      <c r="D1902" s="38">
        <v>1.3781667298694753</v>
      </c>
      <c r="F1902" s="38">
        <f t="shared" si="29"/>
        <v>3</v>
      </c>
    </row>
    <row r="1903" spans="2:6" x14ac:dyDescent="0.25">
      <c r="B1903" s="39">
        <v>44275.916666666664</v>
      </c>
      <c r="C1903" s="39">
        <v>44275.958333333336</v>
      </c>
      <c r="D1903" s="38">
        <v>1.3532189048632175</v>
      </c>
      <c r="F1903" s="38">
        <f t="shared" si="29"/>
        <v>3</v>
      </c>
    </row>
    <row r="1904" spans="2:6" x14ac:dyDescent="0.25">
      <c r="B1904" s="39">
        <v>44275.958333333336</v>
      </c>
      <c r="C1904" s="39">
        <v>44276</v>
      </c>
      <c r="D1904" s="38">
        <v>1.2544834472193203</v>
      </c>
      <c r="F1904" s="38">
        <f t="shared" si="29"/>
        <v>3</v>
      </c>
    </row>
    <row r="1905" spans="2:6" x14ac:dyDescent="0.25">
      <c r="B1905" s="39">
        <v>44276</v>
      </c>
      <c r="C1905" s="39">
        <v>44276.041666666664</v>
      </c>
      <c r="D1905" s="38">
        <v>1.2020199343183804</v>
      </c>
      <c r="F1905" s="38">
        <f t="shared" si="29"/>
        <v>3</v>
      </c>
    </row>
    <row r="1906" spans="2:6" x14ac:dyDescent="0.25">
      <c r="B1906" s="39">
        <v>44276.041666666664</v>
      </c>
      <c r="C1906" s="39">
        <v>44276.083333333336</v>
      </c>
      <c r="D1906" s="38">
        <v>1.1150957402181383</v>
      </c>
      <c r="F1906" s="38">
        <f t="shared" si="29"/>
        <v>3</v>
      </c>
    </row>
    <row r="1907" spans="2:6" x14ac:dyDescent="0.25">
      <c r="B1907" s="39">
        <v>44276.083333333336</v>
      </c>
      <c r="C1907" s="39">
        <v>44276.125</v>
      </c>
      <c r="D1907" s="38">
        <v>1.0445357891456193</v>
      </c>
      <c r="F1907" s="38">
        <f t="shared" si="29"/>
        <v>3</v>
      </c>
    </row>
    <row r="1908" spans="2:6" x14ac:dyDescent="0.25">
      <c r="B1908" s="39">
        <v>44276.125</v>
      </c>
      <c r="C1908" s="39">
        <v>44276.166666666664</v>
      </c>
      <c r="D1908" s="38">
        <v>1.0985667024511689</v>
      </c>
      <c r="F1908" s="38">
        <f t="shared" si="29"/>
        <v>3</v>
      </c>
    </row>
    <row r="1909" spans="2:6" x14ac:dyDescent="0.25">
      <c r="B1909" s="39">
        <v>44276.166666666664</v>
      </c>
      <c r="C1909" s="39">
        <v>44276.208333333336</v>
      </c>
      <c r="D1909" s="38">
        <v>1.1170135480795456</v>
      </c>
      <c r="F1909" s="38">
        <f t="shared" si="29"/>
        <v>3</v>
      </c>
    </row>
    <row r="1910" spans="2:6" x14ac:dyDescent="0.25">
      <c r="B1910" s="39">
        <v>44276.208333333336</v>
      </c>
      <c r="C1910" s="39">
        <v>44276.25</v>
      </c>
      <c r="D1910" s="38">
        <v>1.2411207998640976</v>
      </c>
      <c r="F1910" s="38">
        <f t="shared" si="29"/>
        <v>3</v>
      </c>
    </row>
    <row r="1911" spans="2:6" x14ac:dyDescent="0.25">
      <c r="B1911" s="39">
        <v>44276.25</v>
      </c>
      <c r="C1911" s="39">
        <v>44276.291666666664</v>
      </c>
      <c r="D1911" s="38">
        <v>1.3296229240390653</v>
      </c>
      <c r="F1911" s="38">
        <f t="shared" si="29"/>
        <v>3</v>
      </c>
    </row>
    <row r="1912" spans="2:6" x14ac:dyDescent="0.25">
      <c r="B1912" s="39">
        <v>44276.291666666664</v>
      </c>
      <c r="C1912" s="39">
        <v>44276.333333333336</v>
      </c>
      <c r="D1912" s="38">
        <v>1.4572689004801549</v>
      </c>
      <c r="F1912" s="38">
        <f t="shared" si="29"/>
        <v>3</v>
      </c>
    </row>
    <row r="1913" spans="2:6" x14ac:dyDescent="0.25">
      <c r="B1913" s="39">
        <v>44276.333333333336</v>
      </c>
      <c r="C1913" s="39">
        <v>44276.375</v>
      </c>
      <c r="D1913" s="38">
        <v>1.5978659962633235</v>
      </c>
      <c r="F1913" s="38">
        <f t="shared" si="29"/>
        <v>3</v>
      </c>
    </row>
    <row r="1914" spans="2:6" x14ac:dyDescent="0.25">
      <c r="B1914" s="39">
        <v>44276.375</v>
      </c>
      <c r="C1914" s="39">
        <v>44276.416666666664</v>
      </c>
      <c r="D1914" s="38">
        <v>1.6083394023737794</v>
      </c>
      <c r="F1914" s="38">
        <f t="shared" si="29"/>
        <v>3</v>
      </c>
    </row>
    <row r="1915" spans="2:6" x14ac:dyDescent="0.25">
      <c r="B1915" s="39">
        <v>44276.416666666664</v>
      </c>
      <c r="C1915" s="39">
        <v>44276.458333333336</v>
      </c>
      <c r="D1915" s="38">
        <v>1.5489112410983614</v>
      </c>
      <c r="F1915" s="38">
        <f t="shared" si="29"/>
        <v>3</v>
      </c>
    </row>
    <row r="1916" spans="2:6" x14ac:dyDescent="0.25">
      <c r="B1916" s="39">
        <v>44276.458333333336</v>
      </c>
      <c r="C1916" s="39">
        <v>44276.5</v>
      </c>
      <c r="D1916" s="38">
        <v>1.4210538140765228</v>
      </c>
      <c r="F1916" s="38">
        <f t="shared" si="29"/>
        <v>3</v>
      </c>
    </row>
    <row r="1917" spans="2:6" x14ac:dyDescent="0.25">
      <c r="B1917" s="39">
        <v>44276.5</v>
      </c>
      <c r="C1917" s="39">
        <v>44276.541666666664</v>
      </c>
      <c r="D1917" s="38">
        <v>1.4033534720079281</v>
      </c>
      <c r="F1917" s="38">
        <f t="shared" si="29"/>
        <v>3</v>
      </c>
    </row>
    <row r="1918" spans="2:6" x14ac:dyDescent="0.25">
      <c r="B1918" s="39">
        <v>44276.541666666664</v>
      </c>
      <c r="C1918" s="39">
        <v>44276.583333333336</v>
      </c>
      <c r="D1918" s="38">
        <v>1.3366434577735216</v>
      </c>
      <c r="F1918" s="38">
        <f t="shared" si="29"/>
        <v>3</v>
      </c>
    </row>
    <row r="1919" spans="2:6" x14ac:dyDescent="0.25">
      <c r="B1919" s="39">
        <v>44276.583333333336</v>
      </c>
      <c r="C1919" s="39">
        <v>44276.625</v>
      </c>
      <c r="D1919" s="38">
        <v>1.2936938439595169</v>
      </c>
      <c r="F1919" s="38">
        <f t="shared" si="29"/>
        <v>3</v>
      </c>
    </row>
    <row r="1920" spans="2:6" x14ac:dyDescent="0.25">
      <c r="B1920" s="39">
        <v>44276.625</v>
      </c>
      <c r="C1920" s="39">
        <v>44276.666666666664</v>
      </c>
      <c r="D1920" s="38">
        <v>1.2473985155841649</v>
      </c>
      <c r="F1920" s="38">
        <f t="shared" si="29"/>
        <v>3</v>
      </c>
    </row>
    <row r="1921" spans="2:6" x14ac:dyDescent="0.25">
      <c r="B1921" s="39">
        <v>44276.666666666664</v>
      </c>
      <c r="C1921" s="39">
        <v>44276.708333333336</v>
      </c>
      <c r="D1921" s="38">
        <v>1.2645028681671244</v>
      </c>
      <c r="F1921" s="38">
        <f t="shared" si="29"/>
        <v>3</v>
      </c>
    </row>
    <row r="1922" spans="2:6" x14ac:dyDescent="0.25">
      <c r="B1922" s="39">
        <v>44276.708333333336</v>
      </c>
      <c r="C1922" s="39">
        <v>44276.75</v>
      </c>
      <c r="D1922" s="38">
        <v>1.3360215503938426</v>
      </c>
      <c r="F1922" s="38">
        <f t="shared" si="29"/>
        <v>3</v>
      </c>
    </row>
    <row r="1923" spans="2:6" x14ac:dyDescent="0.25">
      <c r="B1923" s="39">
        <v>44276.75</v>
      </c>
      <c r="C1923" s="39">
        <v>44276.791666666664</v>
      </c>
      <c r="D1923" s="38">
        <v>1.3265630546124496</v>
      </c>
      <c r="F1923" s="38">
        <f t="shared" si="29"/>
        <v>3</v>
      </c>
    </row>
    <row r="1924" spans="2:6" x14ac:dyDescent="0.25">
      <c r="B1924" s="39">
        <v>44276.791666666664</v>
      </c>
      <c r="C1924" s="39">
        <v>44276.833333333336</v>
      </c>
      <c r="D1924" s="38">
        <v>1.4358192244554941</v>
      </c>
      <c r="F1924" s="38">
        <f t="shared" si="29"/>
        <v>3</v>
      </c>
    </row>
    <row r="1925" spans="2:6" x14ac:dyDescent="0.25">
      <c r="B1925" s="39">
        <v>44276.833333333336</v>
      </c>
      <c r="C1925" s="39">
        <v>44276.875</v>
      </c>
      <c r="D1925" s="38">
        <v>1.5443742595861105</v>
      </c>
      <c r="F1925" s="38">
        <f t="shared" si="29"/>
        <v>3</v>
      </c>
    </row>
    <row r="1926" spans="2:6" x14ac:dyDescent="0.25">
      <c r="B1926" s="39">
        <v>44276.875</v>
      </c>
      <c r="C1926" s="39">
        <v>44276.916666666664</v>
      </c>
      <c r="D1926" s="38">
        <v>1.4517940992518299</v>
      </c>
      <c r="F1926" s="38">
        <f t="shared" si="29"/>
        <v>3</v>
      </c>
    </row>
    <row r="1927" spans="2:6" x14ac:dyDescent="0.25">
      <c r="B1927" s="39">
        <v>44276.916666666664</v>
      </c>
      <c r="C1927" s="39">
        <v>44276.958333333336</v>
      </c>
      <c r="D1927" s="38">
        <v>1.2904239400747566</v>
      </c>
      <c r="F1927" s="38">
        <f t="shared" si="29"/>
        <v>3</v>
      </c>
    </row>
    <row r="1928" spans="2:6" x14ac:dyDescent="0.25">
      <c r="B1928" s="39">
        <v>44276.958333333336</v>
      </c>
      <c r="C1928" s="39">
        <v>44277</v>
      </c>
      <c r="D1928" s="38">
        <v>1.1059398245024414</v>
      </c>
      <c r="F1928" s="38">
        <f t="shared" si="29"/>
        <v>3</v>
      </c>
    </row>
    <row r="1929" spans="2:6" x14ac:dyDescent="0.25">
      <c r="B1929" s="39">
        <v>44277</v>
      </c>
      <c r="C1929" s="39">
        <v>44277.041666666664</v>
      </c>
      <c r="D1929" s="38">
        <v>0.99054920265976609</v>
      </c>
      <c r="F1929" s="38">
        <f t="shared" si="29"/>
        <v>3</v>
      </c>
    </row>
    <row r="1930" spans="2:6" x14ac:dyDescent="0.25">
      <c r="B1930" s="39">
        <v>44277.041666666664</v>
      </c>
      <c r="C1930" s="39">
        <v>44277.083333333336</v>
      </c>
      <c r="D1930" s="38">
        <v>1.0439775248275436</v>
      </c>
      <c r="F1930" s="38">
        <f t="shared" ref="F1930:F1993" si="30">+MONTH(B1930)</f>
        <v>3</v>
      </c>
    </row>
    <row r="1931" spans="2:6" x14ac:dyDescent="0.25">
      <c r="B1931" s="39">
        <v>44277.083333333336</v>
      </c>
      <c r="C1931" s="39">
        <v>44277.125</v>
      </c>
      <c r="D1931" s="38">
        <v>0.9908123185647334</v>
      </c>
      <c r="F1931" s="38">
        <f t="shared" si="30"/>
        <v>3</v>
      </c>
    </row>
    <row r="1932" spans="2:6" x14ac:dyDescent="0.25">
      <c r="B1932" s="39">
        <v>44277.125</v>
      </c>
      <c r="C1932" s="39">
        <v>44277.166666666664</v>
      </c>
      <c r="D1932" s="38">
        <v>0.99453297592405887</v>
      </c>
      <c r="F1932" s="38">
        <f t="shared" si="30"/>
        <v>3</v>
      </c>
    </row>
    <row r="1933" spans="2:6" x14ac:dyDescent="0.25">
      <c r="B1933" s="39">
        <v>44277.166666666664</v>
      </c>
      <c r="C1933" s="39">
        <v>44277.208333333336</v>
      </c>
      <c r="D1933" s="38">
        <v>1.0986903733114775</v>
      </c>
      <c r="F1933" s="38">
        <f t="shared" si="30"/>
        <v>3</v>
      </c>
    </row>
    <row r="1934" spans="2:6" x14ac:dyDescent="0.25">
      <c r="B1934" s="39">
        <v>44277.208333333336</v>
      </c>
      <c r="C1934" s="39">
        <v>44277.25</v>
      </c>
      <c r="D1934" s="38">
        <v>1.1511622413745943</v>
      </c>
      <c r="F1934" s="38">
        <f t="shared" si="30"/>
        <v>3</v>
      </c>
    </row>
    <row r="1935" spans="2:6" x14ac:dyDescent="0.25">
      <c r="B1935" s="39">
        <v>44277.25</v>
      </c>
      <c r="C1935" s="39">
        <v>44277.291666666664</v>
      </c>
      <c r="D1935" s="38">
        <v>1.2787625369235784</v>
      </c>
      <c r="F1935" s="38">
        <f t="shared" si="30"/>
        <v>3</v>
      </c>
    </row>
    <row r="1936" spans="2:6" x14ac:dyDescent="0.25">
      <c r="B1936" s="39">
        <v>44277.291666666664</v>
      </c>
      <c r="C1936" s="39">
        <v>44277.333333333336</v>
      </c>
      <c r="D1936" s="38">
        <v>1.4519227256986014</v>
      </c>
      <c r="F1936" s="38">
        <f t="shared" si="30"/>
        <v>3</v>
      </c>
    </row>
    <row r="1937" spans="2:6" x14ac:dyDescent="0.25">
      <c r="B1937" s="39">
        <v>44277.333333333336</v>
      </c>
      <c r="C1937" s="39">
        <v>44277.375</v>
      </c>
      <c r="D1937" s="38">
        <v>1.5470643997424389</v>
      </c>
      <c r="F1937" s="38">
        <f t="shared" si="30"/>
        <v>3</v>
      </c>
    </row>
    <row r="1938" spans="2:6" x14ac:dyDescent="0.25">
      <c r="B1938" s="39">
        <v>44277.375</v>
      </c>
      <c r="C1938" s="39">
        <v>44277.416666666664</v>
      </c>
      <c r="D1938" s="38">
        <v>1.5912618278407957</v>
      </c>
      <c r="F1938" s="38">
        <f t="shared" si="30"/>
        <v>3</v>
      </c>
    </row>
    <row r="1939" spans="2:6" x14ac:dyDescent="0.25">
      <c r="B1939" s="39">
        <v>44277.416666666664</v>
      </c>
      <c r="C1939" s="39">
        <v>44277.458333333336</v>
      </c>
      <c r="D1939" s="38">
        <v>1.6122248581395409</v>
      </c>
      <c r="F1939" s="38">
        <f t="shared" si="30"/>
        <v>3</v>
      </c>
    </row>
    <row r="1940" spans="2:6" x14ac:dyDescent="0.25">
      <c r="B1940" s="39">
        <v>44277.458333333336</v>
      </c>
      <c r="C1940" s="39">
        <v>44277.5</v>
      </c>
      <c r="D1940" s="38">
        <v>1.5672280299311876</v>
      </c>
      <c r="F1940" s="38">
        <f t="shared" si="30"/>
        <v>3</v>
      </c>
    </row>
    <row r="1941" spans="2:6" x14ac:dyDescent="0.25">
      <c r="B1941" s="39">
        <v>44277.5</v>
      </c>
      <c r="C1941" s="39">
        <v>44277.541666666664</v>
      </c>
      <c r="D1941" s="38">
        <v>1.5177112484847615</v>
      </c>
      <c r="F1941" s="38">
        <f t="shared" si="30"/>
        <v>3</v>
      </c>
    </row>
    <row r="1942" spans="2:6" x14ac:dyDescent="0.25">
      <c r="B1942" s="39">
        <v>44277.541666666664</v>
      </c>
      <c r="C1942" s="39">
        <v>44277.583333333336</v>
      </c>
      <c r="D1942" s="38">
        <v>1.4352106354420293</v>
      </c>
      <c r="F1942" s="38">
        <f t="shared" si="30"/>
        <v>3</v>
      </c>
    </row>
    <row r="1943" spans="2:6" x14ac:dyDescent="0.25">
      <c r="B1943" s="39">
        <v>44277.583333333336</v>
      </c>
      <c r="C1943" s="39">
        <v>44277.625</v>
      </c>
      <c r="D1943" s="38">
        <v>1.3102330020945847</v>
      </c>
      <c r="F1943" s="38">
        <f t="shared" si="30"/>
        <v>3</v>
      </c>
    </row>
    <row r="1944" spans="2:6" x14ac:dyDescent="0.25">
      <c r="B1944" s="39">
        <v>44277.625</v>
      </c>
      <c r="C1944" s="39">
        <v>44277.666666666664</v>
      </c>
      <c r="D1944" s="38">
        <v>1.272348837593928</v>
      </c>
      <c r="F1944" s="38">
        <f t="shared" si="30"/>
        <v>3</v>
      </c>
    </row>
    <row r="1945" spans="2:6" x14ac:dyDescent="0.25">
      <c r="B1945" s="39">
        <v>44277.666666666664</v>
      </c>
      <c r="C1945" s="39">
        <v>44277.708333333336</v>
      </c>
      <c r="D1945" s="38">
        <v>1.4257882452065616</v>
      </c>
      <c r="F1945" s="38">
        <f t="shared" si="30"/>
        <v>3</v>
      </c>
    </row>
    <row r="1946" spans="2:6" x14ac:dyDescent="0.25">
      <c r="B1946" s="39">
        <v>44277.708333333336</v>
      </c>
      <c r="C1946" s="39">
        <v>44277.75</v>
      </c>
      <c r="D1946" s="38">
        <v>1.4345735621102429</v>
      </c>
      <c r="F1946" s="38">
        <f t="shared" si="30"/>
        <v>3</v>
      </c>
    </row>
    <row r="1947" spans="2:6" x14ac:dyDescent="0.25">
      <c r="B1947" s="39">
        <v>44277.75</v>
      </c>
      <c r="C1947" s="39">
        <v>44277.791666666664</v>
      </c>
      <c r="D1947" s="38">
        <v>1.5821586799945666</v>
      </c>
      <c r="F1947" s="38">
        <f t="shared" si="30"/>
        <v>3</v>
      </c>
    </row>
    <row r="1948" spans="2:6" x14ac:dyDescent="0.25">
      <c r="B1948" s="39">
        <v>44277.791666666664</v>
      </c>
      <c r="C1948" s="39">
        <v>44277.833333333336</v>
      </c>
      <c r="D1948" s="38">
        <v>1.6149783941025633</v>
      </c>
      <c r="F1948" s="38">
        <f t="shared" si="30"/>
        <v>3</v>
      </c>
    </row>
    <row r="1949" spans="2:6" x14ac:dyDescent="0.25">
      <c r="B1949" s="39">
        <v>44277.833333333336</v>
      </c>
      <c r="C1949" s="39">
        <v>44277.875</v>
      </c>
      <c r="D1949" s="38">
        <v>1.5419929782939237</v>
      </c>
      <c r="F1949" s="38">
        <f t="shared" si="30"/>
        <v>3</v>
      </c>
    </row>
    <row r="1950" spans="2:6" x14ac:dyDescent="0.25">
      <c r="B1950" s="39">
        <v>44277.875</v>
      </c>
      <c r="C1950" s="39">
        <v>44277.916666666664</v>
      </c>
      <c r="D1950" s="38">
        <v>1.4675121562600579</v>
      </c>
      <c r="F1950" s="38">
        <f t="shared" si="30"/>
        <v>3</v>
      </c>
    </row>
    <row r="1951" spans="2:6" x14ac:dyDescent="0.25">
      <c r="B1951" s="39">
        <v>44277.916666666664</v>
      </c>
      <c r="C1951" s="39">
        <v>44277.958333333336</v>
      </c>
      <c r="D1951" s="38">
        <v>1.3584805358388776</v>
      </c>
      <c r="F1951" s="38">
        <f t="shared" si="30"/>
        <v>3</v>
      </c>
    </row>
    <row r="1952" spans="2:6" x14ac:dyDescent="0.25">
      <c r="B1952" s="39">
        <v>44277.958333333336</v>
      </c>
      <c r="C1952" s="39">
        <v>44278</v>
      </c>
      <c r="D1952" s="38">
        <v>1.205612772863625</v>
      </c>
      <c r="F1952" s="38">
        <f t="shared" si="30"/>
        <v>3</v>
      </c>
    </row>
    <row r="1953" spans="2:6" x14ac:dyDescent="0.25">
      <c r="B1953" s="39">
        <v>44278</v>
      </c>
      <c r="C1953" s="39">
        <v>44278.041666666664</v>
      </c>
      <c r="D1953" s="38">
        <v>1.1975139079784898</v>
      </c>
      <c r="F1953" s="38">
        <f t="shared" si="30"/>
        <v>3</v>
      </c>
    </row>
    <row r="1954" spans="2:6" x14ac:dyDescent="0.25">
      <c r="B1954" s="39">
        <v>44278.041666666664</v>
      </c>
      <c r="C1954" s="39">
        <v>44278.083333333336</v>
      </c>
      <c r="D1954" s="38">
        <v>1.1448809792156438</v>
      </c>
      <c r="F1954" s="38">
        <f t="shared" si="30"/>
        <v>3</v>
      </c>
    </row>
    <row r="1955" spans="2:6" x14ac:dyDescent="0.25">
      <c r="B1955" s="39">
        <v>44278.083333333336</v>
      </c>
      <c r="C1955" s="39">
        <v>44278.125</v>
      </c>
      <c r="D1955" s="38">
        <v>1.1417983211482523</v>
      </c>
      <c r="F1955" s="38">
        <f t="shared" si="30"/>
        <v>3</v>
      </c>
    </row>
    <row r="1956" spans="2:6" x14ac:dyDescent="0.25">
      <c r="B1956" s="39">
        <v>44278.125</v>
      </c>
      <c r="C1956" s="39">
        <v>44278.166666666664</v>
      </c>
      <c r="D1956" s="38">
        <v>1.1854646716236839</v>
      </c>
      <c r="F1956" s="38">
        <f t="shared" si="30"/>
        <v>3</v>
      </c>
    </row>
    <row r="1957" spans="2:6" x14ac:dyDescent="0.25">
      <c r="B1957" s="39">
        <v>44278.166666666664</v>
      </c>
      <c r="C1957" s="39">
        <v>44278.208333333336</v>
      </c>
      <c r="D1957" s="38">
        <v>1.209129741942911</v>
      </c>
      <c r="F1957" s="38">
        <f t="shared" si="30"/>
        <v>3</v>
      </c>
    </row>
    <row r="1958" spans="2:6" x14ac:dyDescent="0.25">
      <c r="B1958" s="39">
        <v>44278.208333333336</v>
      </c>
      <c r="C1958" s="39">
        <v>44278.25</v>
      </c>
      <c r="D1958" s="38">
        <v>1.3092624335635541</v>
      </c>
      <c r="F1958" s="38">
        <f t="shared" si="30"/>
        <v>3</v>
      </c>
    </row>
    <row r="1959" spans="2:6" x14ac:dyDescent="0.25">
      <c r="B1959" s="39">
        <v>44278.25</v>
      </c>
      <c r="C1959" s="39">
        <v>44278.291666666664</v>
      </c>
      <c r="D1959" s="38">
        <v>1.4639786361342992</v>
      </c>
      <c r="F1959" s="38">
        <f t="shared" si="30"/>
        <v>3</v>
      </c>
    </row>
    <row r="1960" spans="2:6" x14ac:dyDescent="0.25">
      <c r="B1960" s="39">
        <v>44278.291666666664</v>
      </c>
      <c r="C1960" s="39">
        <v>44278.333333333336</v>
      </c>
      <c r="D1960" s="38">
        <v>1.6254359789040045</v>
      </c>
      <c r="F1960" s="38">
        <f t="shared" si="30"/>
        <v>3</v>
      </c>
    </row>
    <row r="1961" spans="2:6" x14ac:dyDescent="0.25">
      <c r="B1961" s="39">
        <v>44278.333333333336</v>
      </c>
      <c r="C1961" s="39">
        <v>44278.375</v>
      </c>
      <c r="D1961" s="38">
        <v>1.7396824409877394</v>
      </c>
      <c r="F1961" s="38">
        <f t="shared" si="30"/>
        <v>3</v>
      </c>
    </row>
    <row r="1962" spans="2:6" x14ac:dyDescent="0.25">
      <c r="B1962" s="39">
        <v>44278.375</v>
      </c>
      <c r="C1962" s="39">
        <v>44278.416666666664</v>
      </c>
      <c r="D1962" s="38">
        <v>1.5721082214420594</v>
      </c>
      <c r="F1962" s="38">
        <f t="shared" si="30"/>
        <v>3</v>
      </c>
    </row>
    <row r="1963" spans="2:6" x14ac:dyDescent="0.25">
      <c r="B1963" s="39">
        <v>44278.416666666664</v>
      </c>
      <c r="C1963" s="39">
        <v>44278.458333333336</v>
      </c>
      <c r="D1963" s="38">
        <v>1.4961805519760718</v>
      </c>
      <c r="F1963" s="38">
        <f t="shared" si="30"/>
        <v>3</v>
      </c>
    </row>
    <row r="1964" spans="2:6" x14ac:dyDescent="0.25">
      <c r="B1964" s="39">
        <v>44278.458333333336</v>
      </c>
      <c r="C1964" s="39">
        <v>44278.5</v>
      </c>
      <c r="D1964" s="38">
        <v>1.5463637260151974</v>
      </c>
      <c r="F1964" s="38">
        <f t="shared" si="30"/>
        <v>3</v>
      </c>
    </row>
    <row r="1965" spans="2:6" x14ac:dyDescent="0.25">
      <c r="B1965" s="39">
        <v>44278.5</v>
      </c>
      <c r="C1965" s="39">
        <v>44278.541666666664</v>
      </c>
      <c r="D1965" s="38">
        <v>1.3863794387237425</v>
      </c>
      <c r="F1965" s="38">
        <f t="shared" si="30"/>
        <v>3</v>
      </c>
    </row>
    <row r="1966" spans="2:6" x14ac:dyDescent="0.25">
      <c r="B1966" s="39">
        <v>44278.541666666664</v>
      </c>
      <c r="C1966" s="39">
        <v>44278.583333333336</v>
      </c>
      <c r="D1966" s="38">
        <v>1.2809165768888351</v>
      </c>
      <c r="F1966" s="38">
        <f t="shared" si="30"/>
        <v>3</v>
      </c>
    </row>
    <row r="1967" spans="2:6" x14ac:dyDescent="0.25">
      <c r="B1967" s="39">
        <v>44278.583333333336</v>
      </c>
      <c r="C1967" s="39">
        <v>44278.625</v>
      </c>
      <c r="D1967" s="38">
        <v>1.267570114035659</v>
      </c>
      <c r="F1967" s="38">
        <f t="shared" si="30"/>
        <v>3</v>
      </c>
    </row>
    <row r="1968" spans="2:6" x14ac:dyDescent="0.25">
      <c r="B1968" s="39">
        <v>44278.625</v>
      </c>
      <c r="C1968" s="39">
        <v>44278.666666666664</v>
      </c>
      <c r="D1968" s="38">
        <v>1.2229066597874427</v>
      </c>
      <c r="F1968" s="38">
        <f t="shared" si="30"/>
        <v>3</v>
      </c>
    </row>
    <row r="1969" spans="2:6" x14ac:dyDescent="0.25">
      <c r="B1969" s="39">
        <v>44278.666666666664</v>
      </c>
      <c r="C1969" s="39">
        <v>44278.708333333336</v>
      </c>
      <c r="D1969" s="38">
        <v>1.2910508458377137</v>
      </c>
      <c r="F1969" s="38">
        <f t="shared" si="30"/>
        <v>3</v>
      </c>
    </row>
    <row r="1970" spans="2:6" x14ac:dyDescent="0.25">
      <c r="B1970" s="39">
        <v>44278.708333333336</v>
      </c>
      <c r="C1970" s="39">
        <v>44278.75</v>
      </c>
      <c r="D1970" s="38">
        <v>1.3793566483073039</v>
      </c>
      <c r="F1970" s="38">
        <f t="shared" si="30"/>
        <v>3</v>
      </c>
    </row>
    <row r="1971" spans="2:6" x14ac:dyDescent="0.25">
      <c r="B1971" s="39">
        <v>44278.75</v>
      </c>
      <c r="C1971" s="39">
        <v>44278.791666666664</v>
      </c>
      <c r="D1971" s="38">
        <v>1.4450363046846855</v>
      </c>
      <c r="F1971" s="38">
        <f t="shared" si="30"/>
        <v>3</v>
      </c>
    </row>
    <row r="1972" spans="2:6" x14ac:dyDescent="0.25">
      <c r="B1972" s="39">
        <v>44278.791666666664</v>
      </c>
      <c r="C1972" s="39">
        <v>44278.833333333336</v>
      </c>
      <c r="D1972" s="38">
        <v>1.4753943138618051</v>
      </c>
      <c r="F1972" s="38">
        <f t="shared" si="30"/>
        <v>3</v>
      </c>
    </row>
    <row r="1973" spans="2:6" x14ac:dyDescent="0.25">
      <c r="B1973" s="39">
        <v>44278.833333333336</v>
      </c>
      <c r="C1973" s="39">
        <v>44278.875</v>
      </c>
      <c r="D1973" s="38">
        <v>1.5789567587758915</v>
      </c>
      <c r="F1973" s="38">
        <f t="shared" si="30"/>
        <v>3</v>
      </c>
    </row>
    <row r="1974" spans="2:6" x14ac:dyDescent="0.25">
      <c r="B1974" s="39">
        <v>44278.875</v>
      </c>
      <c r="C1974" s="39">
        <v>44278.916666666664</v>
      </c>
      <c r="D1974" s="38">
        <v>1.5606780005138665</v>
      </c>
      <c r="F1974" s="38">
        <f t="shared" si="30"/>
        <v>3</v>
      </c>
    </row>
    <row r="1975" spans="2:6" x14ac:dyDescent="0.25">
      <c r="B1975" s="39">
        <v>44278.916666666664</v>
      </c>
      <c r="C1975" s="39">
        <v>44278.958333333336</v>
      </c>
      <c r="D1975" s="38">
        <v>1.3714239516760307</v>
      </c>
      <c r="F1975" s="38">
        <f t="shared" si="30"/>
        <v>3</v>
      </c>
    </row>
    <row r="1976" spans="2:6" x14ac:dyDescent="0.25">
      <c r="B1976" s="39">
        <v>44278.958333333336</v>
      </c>
      <c r="C1976" s="39">
        <v>44279</v>
      </c>
      <c r="D1976" s="38">
        <v>1.2623976521345119</v>
      </c>
      <c r="F1976" s="38">
        <f t="shared" si="30"/>
        <v>3</v>
      </c>
    </row>
    <row r="1977" spans="2:6" x14ac:dyDescent="0.25">
      <c r="B1977" s="39">
        <v>44279</v>
      </c>
      <c r="C1977" s="39">
        <v>44279.041666666664</v>
      </c>
      <c r="D1977" s="38">
        <v>1.1964630815031327</v>
      </c>
      <c r="F1977" s="38">
        <f t="shared" si="30"/>
        <v>3</v>
      </c>
    </row>
    <row r="1978" spans="2:6" x14ac:dyDescent="0.25">
      <c r="B1978" s="39">
        <v>44279.041666666664</v>
      </c>
      <c r="C1978" s="39">
        <v>44279.083333333336</v>
      </c>
      <c r="D1978" s="38">
        <v>1.1360072735532829</v>
      </c>
      <c r="F1978" s="38">
        <f t="shared" si="30"/>
        <v>3</v>
      </c>
    </row>
    <row r="1979" spans="2:6" x14ac:dyDescent="0.25">
      <c r="B1979" s="39">
        <v>44279.083333333336</v>
      </c>
      <c r="C1979" s="39">
        <v>44279.125</v>
      </c>
      <c r="D1979" s="38">
        <v>1.1485217441498166</v>
      </c>
      <c r="F1979" s="38">
        <f t="shared" si="30"/>
        <v>3</v>
      </c>
    </row>
    <row r="1980" spans="2:6" x14ac:dyDescent="0.25">
      <c r="B1980" s="39">
        <v>44279.125</v>
      </c>
      <c r="C1980" s="39">
        <v>44279.166666666664</v>
      </c>
      <c r="D1980" s="38">
        <v>1.1600496397161664</v>
      </c>
      <c r="F1980" s="38">
        <f t="shared" si="30"/>
        <v>3</v>
      </c>
    </row>
    <row r="1981" spans="2:6" x14ac:dyDescent="0.25">
      <c r="B1981" s="39">
        <v>44279.166666666664</v>
      </c>
      <c r="C1981" s="39">
        <v>44279.208333333336</v>
      </c>
      <c r="D1981" s="38">
        <v>1.2780965281884087</v>
      </c>
      <c r="F1981" s="38">
        <f t="shared" si="30"/>
        <v>3</v>
      </c>
    </row>
    <row r="1982" spans="2:6" x14ac:dyDescent="0.25">
      <c r="B1982" s="39">
        <v>44279.208333333336</v>
      </c>
      <c r="C1982" s="39">
        <v>44279.25</v>
      </c>
      <c r="D1982" s="38">
        <v>1.3776433721258452</v>
      </c>
      <c r="F1982" s="38">
        <f t="shared" si="30"/>
        <v>3</v>
      </c>
    </row>
    <row r="1983" spans="2:6" x14ac:dyDescent="0.25">
      <c r="B1983" s="39">
        <v>44279.25</v>
      </c>
      <c r="C1983" s="39">
        <v>44279.291666666664</v>
      </c>
      <c r="D1983" s="38">
        <v>1.5188152095107204</v>
      </c>
      <c r="F1983" s="38">
        <f t="shared" si="30"/>
        <v>3</v>
      </c>
    </row>
    <row r="1984" spans="2:6" x14ac:dyDescent="0.25">
      <c r="B1984" s="39">
        <v>44279.291666666664</v>
      </c>
      <c r="C1984" s="39">
        <v>44279.333333333336</v>
      </c>
      <c r="D1984" s="38">
        <v>1.7331747659805323</v>
      </c>
      <c r="F1984" s="38">
        <f t="shared" si="30"/>
        <v>3</v>
      </c>
    </row>
    <row r="1985" spans="2:6" x14ac:dyDescent="0.25">
      <c r="B1985" s="39">
        <v>44279.333333333336</v>
      </c>
      <c r="C1985" s="39">
        <v>44279.375</v>
      </c>
      <c r="D1985" s="38">
        <v>1.8153166483620691</v>
      </c>
      <c r="F1985" s="38">
        <f t="shared" si="30"/>
        <v>3</v>
      </c>
    </row>
    <row r="1986" spans="2:6" x14ac:dyDescent="0.25">
      <c r="B1986" s="39">
        <v>44279.375</v>
      </c>
      <c r="C1986" s="39">
        <v>44279.416666666664</v>
      </c>
      <c r="D1986" s="38">
        <v>1.7080053303234772</v>
      </c>
      <c r="F1986" s="38">
        <f t="shared" si="30"/>
        <v>3</v>
      </c>
    </row>
    <row r="1987" spans="2:6" x14ac:dyDescent="0.25">
      <c r="B1987" s="39">
        <v>44279.416666666664</v>
      </c>
      <c r="C1987" s="39">
        <v>44279.458333333336</v>
      </c>
      <c r="D1987" s="38">
        <v>1.6042047202307512</v>
      </c>
      <c r="F1987" s="38">
        <f t="shared" si="30"/>
        <v>3</v>
      </c>
    </row>
    <row r="1988" spans="2:6" x14ac:dyDescent="0.25">
      <c r="B1988" s="39">
        <v>44279.458333333336</v>
      </c>
      <c r="C1988" s="39">
        <v>44279.5</v>
      </c>
      <c r="D1988" s="38">
        <v>1.4827056323726602</v>
      </c>
      <c r="F1988" s="38">
        <f t="shared" si="30"/>
        <v>3</v>
      </c>
    </row>
    <row r="1989" spans="2:6" x14ac:dyDescent="0.25">
      <c r="B1989" s="39">
        <v>44279.5</v>
      </c>
      <c r="C1989" s="39">
        <v>44279.541666666664</v>
      </c>
      <c r="D1989" s="38">
        <v>1.4260199975723955</v>
      </c>
      <c r="F1989" s="38">
        <f t="shared" si="30"/>
        <v>3</v>
      </c>
    </row>
    <row r="1990" spans="2:6" x14ac:dyDescent="0.25">
      <c r="B1990" s="39">
        <v>44279.541666666664</v>
      </c>
      <c r="C1990" s="39">
        <v>44279.583333333336</v>
      </c>
      <c r="D1990" s="38">
        <v>1.3577956969010467</v>
      </c>
      <c r="F1990" s="38">
        <f t="shared" si="30"/>
        <v>3</v>
      </c>
    </row>
    <row r="1991" spans="2:6" x14ac:dyDescent="0.25">
      <c r="B1991" s="39">
        <v>44279.583333333336</v>
      </c>
      <c r="C1991" s="39">
        <v>44279.625</v>
      </c>
      <c r="D1991" s="38">
        <v>1.2736420239155004</v>
      </c>
      <c r="F1991" s="38">
        <f t="shared" si="30"/>
        <v>3</v>
      </c>
    </row>
    <row r="1992" spans="2:6" x14ac:dyDescent="0.25">
      <c r="B1992" s="39">
        <v>44279.625</v>
      </c>
      <c r="C1992" s="39">
        <v>44279.666666666664</v>
      </c>
      <c r="D1992" s="38">
        <v>1.2375898147045779</v>
      </c>
      <c r="F1992" s="38">
        <f t="shared" si="30"/>
        <v>3</v>
      </c>
    </row>
    <row r="1993" spans="2:6" x14ac:dyDescent="0.25">
      <c r="B1993" s="39">
        <v>44279.666666666664</v>
      </c>
      <c r="C1993" s="39">
        <v>44279.708333333336</v>
      </c>
      <c r="D1993" s="38">
        <v>1.3926649428232747</v>
      </c>
      <c r="F1993" s="38">
        <f t="shared" si="30"/>
        <v>3</v>
      </c>
    </row>
    <row r="1994" spans="2:6" x14ac:dyDescent="0.25">
      <c r="B1994" s="39">
        <v>44279.708333333336</v>
      </c>
      <c r="C1994" s="39">
        <v>44279.75</v>
      </c>
      <c r="D1994" s="38">
        <v>1.4263107183044548</v>
      </c>
      <c r="F1994" s="38">
        <f t="shared" ref="F1994:F2057" si="31">+MONTH(B1994)</f>
        <v>3</v>
      </c>
    </row>
    <row r="1995" spans="2:6" x14ac:dyDescent="0.25">
      <c r="B1995" s="39">
        <v>44279.75</v>
      </c>
      <c r="C1995" s="39">
        <v>44279.791666666664</v>
      </c>
      <c r="D1995" s="38">
        <v>1.4826446142887151</v>
      </c>
      <c r="F1995" s="38">
        <f t="shared" si="31"/>
        <v>3</v>
      </c>
    </row>
    <row r="1996" spans="2:6" x14ac:dyDescent="0.25">
      <c r="B1996" s="39">
        <v>44279.791666666664</v>
      </c>
      <c r="C1996" s="39">
        <v>44279.833333333336</v>
      </c>
      <c r="D1996" s="38">
        <v>1.4571268533435111</v>
      </c>
      <c r="F1996" s="38">
        <f t="shared" si="31"/>
        <v>3</v>
      </c>
    </row>
    <row r="1997" spans="2:6" x14ac:dyDescent="0.25">
      <c r="B1997" s="39">
        <v>44279.833333333336</v>
      </c>
      <c r="C1997" s="39">
        <v>44279.875</v>
      </c>
      <c r="D1997" s="38">
        <v>1.4762916890402973</v>
      </c>
      <c r="F1997" s="38">
        <f t="shared" si="31"/>
        <v>3</v>
      </c>
    </row>
    <row r="1998" spans="2:6" x14ac:dyDescent="0.25">
      <c r="B1998" s="39">
        <v>44279.875</v>
      </c>
      <c r="C1998" s="39">
        <v>44279.916666666664</v>
      </c>
      <c r="D1998" s="38">
        <v>1.4498683735588189</v>
      </c>
      <c r="F1998" s="38">
        <f t="shared" si="31"/>
        <v>3</v>
      </c>
    </row>
    <row r="1999" spans="2:6" x14ac:dyDescent="0.25">
      <c r="B1999" s="39">
        <v>44279.916666666664</v>
      </c>
      <c r="C1999" s="39">
        <v>44279.958333333336</v>
      </c>
      <c r="D1999" s="38">
        <v>1.3028296373791692</v>
      </c>
      <c r="F1999" s="38">
        <f t="shared" si="31"/>
        <v>3</v>
      </c>
    </row>
    <row r="2000" spans="2:6" x14ac:dyDescent="0.25">
      <c r="B2000" s="39">
        <v>44279.958333333336</v>
      </c>
      <c r="C2000" s="39">
        <v>44280</v>
      </c>
      <c r="D2000" s="38">
        <v>1.1365976082050282</v>
      </c>
      <c r="F2000" s="38">
        <f t="shared" si="31"/>
        <v>3</v>
      </c>
    </row>
    <row r="2001" spans="2:6" x14ac:dyDescent="0.25">
      <c r="B2001" s="39">
        <v>44280</v>
      </c>
      <c r="C2001" s="39">
        <v>44280.041666666664</v>
      </c>
      <c r="D2001" s="38">
        <v>1.1120063849427817</v>
      </c>
      <c r="F2001" s="38">
        <f t="shared" si="31"/>
        <v>3</v>
      </c>
    </row>
    <row r="2002" spans="2:6" x14ac:dyDescent="0.25">
      <c r="B2002" s="39">
        <v>44280.041666666664</v>
      </c>
      <c r="C2002" s="39">
        <v>44280.083333333336</v>
      </c>
      <c r="D2002" s="38">
        <v>1.0513274855517099</v>
      </c>
      <c r="F2002" s="38">
        <f t="shared" si="31"/>
        <v>3</v>
      </c>
    </row>
    <row r="2003" spans="2:6" x14ac:dyDescent="0.25">
      <c r="B2003" s="39">
        <v>44280.083333333336</v>
      </c>
      <c r="C2003" s="39">
        <v>44280.125</v>
      </c>
      <c r="D2003" s="38">
        <v>1.0512644359965297</v>
      </c>
      <c r="F2003" s="38">
        <f t="shared" si="31"/>
        <v>3</v>
      </c>
    </row>
    <row r="2004" spans="2:6" x14ac:dyDescent="0.25">
      <c r="B2004" s="39">
        <v>44280.125</v>
      </c>
      <c r="C2004" s="39">
        <v>44280.166666666664</v>
      </c>
      <c r="D2004" s="38">
        <v>1.0576521884676078</v>
      </c>
      <c r="F2004" s="38">
        <f t="shared" si="31"/>
        <v>3</v>
      </c>
    </row>
    <row r="2005" spans="2:6" x14ac:dyDescent="0.25">
      <c r="B2005" s="39">
        <v>44280.166666666664</v>
      </c>
      <c r="C2005" s="39">
        <v>44280.208333333336</v>
      </c>
      <c r="D2005" s="38">
        <v>1.0766401688874263</v>
      </c>
      <c r="F2005" s="38">
        <f t="shared" si="31"/>
        <v>3</v>
      </c>
    </row>
    <row r="2006" spans="2:6" x14ac:dyDescent="0.25">
      <c r="B2006" s="39">
        <v>44280.208333333336</v>
      </c>
      <c r="C2006" s="39">
        <v>44280.25</v>
      </c>
      <c r="D2006" s="38">
        <v>1.158592233166126</v>
      </c>
      <c r="F2006" s="38">
        <f t="shared" si="31"/>
        <v>3</v>
      </c>
    </row>
    <row r="2007" spans="2:6" x14ac:dyDescent="0.25">
      <c r="B2007" s="39">
        <v>44280.25</v>
      </c>
      <c r="C2007" s="39">
        <v>44280.291666666664</v>
      </c>
      <c r="D2007" s="38">
        <v>1.3205373085702465</v>
      </c>
      <c r="F2007" s="38">
        <f t="shared" si="31"/>
        <v>3</v>
      </c>
    </row>
    <row r="2008" spans="2:6" x14ac:dyDescent="0.25">
      <c r="B2008" s="39">
        <v>44280.291666666664</v>
      </c>
      <c r="C2008" s="39">
        <v>44280.333333333336</v>
      </c>
      <c r="D2008" s="38">
        <v>1.4357054917884933</v>
      </c>
      <c r="F2008" s="38">
        <f t="shared" si="31"/>
        <v>3</v>
      </c>
    </row>
    <row r="2009" spans="2:6" x14ac:dyDescent="0.25">
      <c r="B2009" s="39">
        <v>44280.333333333336</v>
      </c>
      <c r="C2009" s="39">
        <v>44280.375</v>
      </c>
      <c r="D2009" s="38">
        <v>1.5766567580381265</v>
      </c>
      <c r="F2009" s="38">
        <f t="shared" si="31"/>
        <v>3</v>
      </c>
    </row>
    <row r="2010" spans="2:6" x14ac:dyDescent="0.25">
      <c r="B2010" s="39">
        <v>44280.375</v>
      </c>
      <c r="C2010" s="39">
        <v>44280.416666666664</v>
      </c>
      <c r="D2010" s="38">
        <v>1.5494528969116739</v>
      </c>
      <c r="F2010" s="38">
        <f t="shared" si="31"/>
        <v>3</v>
      </c>
    </row>
    <row r="2011" spans="2:6" x14ac:dyDescent="0.25">
      <c r="B2011" s="39">
        <v>44280.416666666664</v>
      </c>
      <c r="C2011" s="39">
        <v>44280.458333333336</v>
      </c>
      <c r="D2011" s="38">
        <v>1.5603223745944499</v>
      </c>
      <c r="F2011" s="38">
        <f t="shared" si="31"/>
        <v>3</v>
      </c>
    </row>
    <row r="2012" spans="2:6" x14ac:dyDescent="0.25">
      <c r="B2012" s="39">
        <v>44280.458333333336</v>
      </c>
      <c r="C2012" s="39">
        <v>44280.5</v>
      </c>
      <c r="D2012" s="38">
        <v>1.5415130266200228</v>
      </c>
      <c r="F2012" s="38">
        <f t="shared" si="31"/>
        <v>3</v>
      </c>
    </row>
    <row r="2013" spans="2:6" x14ac:dyDescent="0.25">
      <c r="B2013" s="39">
        <v>44280.5</v>
      </c>
      <c r="C2013" s="39">
        <v>44280.541666666664</v>
      </c>
      <c r="D2013" s="38">
        <v>1.5134956844763856</v>
      </c>
      <c r="F2013" s="38">
        <f t="shared" si="31"/>
        <v>3</v>
      </c>
    </row>
    <row r="2014" spans="2:6" x14ac:dyDescent="0.25">
      <c r="B2014" s="39">
        <v>44280.541666666664</v>
      </c>
      <c r="C2014" s="39">
        <v>44280.583333333336</v>
      </c>
      <c r="D2014" s="38">
        <v>1.433528554138624</v>
      </c>
      <c r="F2014" s="38">
        <f t="shared" si="31"/>
        <v>3</v>
      </c>
    </row>
    <row r="2015" spans="2:6" x14ac:dyDescent="0.25">
      <c r="B2015" s="39">
        <v>44280.583333333336</v>
      </c>
      <c r="C2015" s="39">
        <v>44280.625</v>
      </c>
      <c r="D2015" s="38">
        <v>1.351853280896457</v>
      </c>
      <c r="F2015" s="38">
        <f t="shared" si="31"/>
        <v>3</v>
      </c>
    </row>
    <row r="2016" spans="2:6" x14ac:dyDescent="0.25">
      <c r="B2016" s="39">
        <v>44280.625</v>
      </c>
      <c r="C2016" s="39">
        <v>44280.666666666664</v>
      </c>
      <c r="D2016" s="38">
        <v>1.301951154217478</v>
      </c>
      <c r="F2016" s="38">
        <f t="shared" si="31"/>
        <v>3</v>
      </c>
    </row>
    <row r="2017" spans="2:6" x14ac:dyDescent="0.25">
      <c r="B2017" s="39">
        <v>44280.666666666664</v>
      </c>
      <c r="C2017" s="39">
        <v>44280.708333333336</v>
      </c>
      <c r="D2017" s="38">
        <v>1.4141968886775491</v>
      </c>
      <c r="F2017" s="38">
        <f t="shared" si="31"/>
        <v>3</v>
      </c>
    </row>
    <row r="2018" spans="2:6" x14ac:dyDescent="0.25">
      <c r="B2018" s="39">
        <v>44280.708333333336</v>
      </c>
      <c r="C2018" s="39">
        <v>44280.75</v>
      </c>
      <c r="D2018" s="38">
        <v>1.3691939733000069</v>
      </c>
      <c r="F2018" s="38">
        <f t="shared" si="31"/>
        <v>3</v>
      </c>
    </row>
    <row r="2019" spans="2:6" x14ac:dyDescent="0.25">
      <c r="B2019" s="39">
        <v>44280.75</v>
      </c>
      <c r="C2019" s="39">
        <v>44280.791666666664</v>
      </c>
      <c r="D2019" s="38">
        <v>1.5223230933490803</v>
      </c>
      <c r="F2019" s="38">
        <f t="shared" si="31"/>
        <v>3</v>
      </c>
    </row>
    <row r="2020" spans="2:6" x14ac:dyDescent="0.25">
      <c r="B2020" s="39">
        <v>44280.791666666664</v>
      </c>
      <c r="C2020" s="39">
        <v>44280.833333333336</v>
      </c>
      <c r="D2020" s="38">
        <v>1.4463017439942545</v>
      </c>
      <c r="F2020" s="38">
        <f t="shared" si="31"/>
        <v>3</v>
      </c>
    </row>
    <row r="2021" spans="2:6" x14ac:dyDescent="0.25">
      <c r="B2021" s="39">
        <v>44280.833333333336</v>
      </c>
      <c r="C2021" s="39">
        <v>44280.875</v>
      </c>
      <c r="D2021" s="38">
        <v>1.5718072063376713</v>
      </c>
      <c r="F2021" s="38">
        <f t="shared" si="31"/>
        <v>3</v>
      </c>
    </row>
    <row r="2022" spans="2:6" x14ac:dyDescent="0.25">
      <c r="B2022" s="39">
        <v>44280.875</v>
      </c>
      <c r="C2022" s="39">
        <v>44280.916666666664</v>
      </c>
      <c r="D2022" s="38">
        <v>1.5670053927117669</v>
      </c>
      <c r="F2022" s="38">
        <f t="shared" si="31"/>
        <v>3</v>
      </c>
    </row>
    <row r="2023" spans="2:6" x14ac:dyDescent="0.25">
      <c r="B2023" s="39">
        <v>44280.916666666664</v>
      </c>
      <c r="C2023" s="39">
        <v>44280.958333333336</v>
      </c>
      <c r="D2023" s="38">
        <v>1.4451173906854728</v>
      </c>
      <c r="F2023" s="38">
        <f t="shared" si="31"/>
        <v>3</v>
      </c>
    </row>
    <row r="2024" spans="2:6" x14ac:dyDescent="0.25">
      <c r="B2024" s="39">
        <v>44280.958333333336</v>
      </c>
      <c r="C2024" s="39">
        <v>44281</v>
      </c>
      <c r="D2024" s="38">
        <v>1.313988705799257</v>
      </c>
      <c r="F2024" s="38">
        <f t="shared" si="31"/>
        <v>3</v>
      </c>
    </row>
    <row r="2025" spans="2:6" x14ac:dyDescent="0.25">
      <c r="B2025" s="39">
        <v>44281</v>
      </c>
      <c r="C2025" s="39">
        <v>44281.041666666664</v>
      </c>
      <c r="D2025" s="38">
        <v>1.2115613727920733</v>
      </c>
      <c r="F2025" s="38">
        <f t="shared" si="31"/>
        <v>3</v>
      </c>
    </row>
    <row r="2026" spans="2:6" x14ac:dyDescent="0.25">
      <c r="B2026" s="39">
        <v>44281.041666666664</v>
      </c>
      <c r="C2026" s="39">
        <v>44281.083333333336</v>
      </c>
      <c r="D2026" s="38">
        <v>1.1364581120827746</v>
      </c>
      <c r="F2026" s="38">
        <f t="shared" si="31"/>
        <v>3</v>
      </c>
    </row>
    <row r="2027" spans="2:6" x14ac:dyDescent="0.25">
      <c r="B2027" s="39">
        <v>44281.083333333336</v>
      </c>
      <c r="C2027" s="39">
        <v>44281.125</v>
      </c>
      <c r="D2027" s="38">
        <v>1.0965053934001747</v>
      </c>
      <c r="F2027" s="38">
        <f t="shared" si="31"/>
        <v>3</v>
      </c>
    </row>
    <row r="2028" spans="2:6" x14ac:dyDescent="0.25">
      <c r="B2028" s="39">
        <v>44281.125</v>
      </c>
      <c r="C2028" s="39">
        <v>44281.166666666664</v>
      </c>
      <c r="D2028" s="38">
        <v>1.1240699770599696</v>
      </c>
      <c r="F2028" s="38">
        <f t="shared" si="31"/>
        <v>3</v>
      </c>
    </row>
    <row r="2029" spans="2:6" x14ac:dyDescent="0.25">
      <c r="B2029" s="39">
        <v>44281.166666666664</v>
      </c>
      <c r="C2029" s="39">
        <v>44281.208333333336</v>
      </c>
      <c r="D2029" s="38">
        <v>1.1788626677388667</v>
      </c>
      <c r="F2029" s="38">
        <f t="shared" si="31"/>
        <v>3</v>
      </c>
    </row>
    <row r="2030" spans="2:6" x14ac:dyDescent="0.25">
      <c r="B2030" s="39">
        <v>44281.208333333336</v>
      </c>
      <c r="C2030" s="39">
        <v>44281.25</v>
      </c>
      <c r="D2030" s="38">
        <v>1.2666624596151128</v>
      </c>
      <c r="F2030" s="38">
        <f t="shared" si="31"/>
        <v>3</v>
      </c>
    </row>
    <row r="2031" spans="2:6" x14ac:dyDescent="0.25">
      <c r="B2031" s="39">
        <v>44281.25</v>
      </c>
      <c r="C2031" s="39">
        <v>44281.291666666664</v>
      </c>
      <c r="D2031" s="38">
        <v>1.4086336314824508</v>
      </c>
      <c r="F2031" s="38">
        <f t="shared" si="31"/>
        <v>3</v>
      </c>
    </row>
    <row r="2032" spans="2:6" x14ac:dyDescent="0.25">
      <c r="B2032" s="39">
        <v>44281.291666666664</v>
      </c>
      <c r="C2032" s="39">
        <v>44281.333333333336</v>
      </c>
      <c r="D2032" s="38">
        <v>1.6207020128044864</v>
      </c>
      <c r="F2032" s="38">
        <f t="shared" si="31"/>
        <v>3</v>
      </c>
    </row>
    <row r="2033" spans="2:6" x14ac:dyDescent="0.25">
      <c r="B2033" s="39">
        <v>44281.333333333336</v>
      </c>
      <c r="C2033" s="39">
        <v>44281.375</v>
      </c>
      <c r="D2033" s="38">
        <v>1.6288963400755028</v>
      </c>
      <c r="F2033" s="38">
        <f t="shared" si="31"/>
        <v>3</v>
      </c>
    </row>
    <row r="2034" spans="2:6" x14ac:dyDescent="0.25">
      <c r="B2034" s="39">
        <v>44281.375</v>
      </c>
      <c r="C2034" s="39">
        <v>44281.416666666664</v>
      </c>
      <c r="D2034" s="38">
        <v>1.5484120730618787</v>
      </c>
      <c r="F2034" s="38">
        <f t="shared" si="31"/>
        <v>3</v>
      </c>
    </row>
    <row r="2035" spans="2:6" x14ac:dyDescent="0.25">
      <c r="B2035" s="39">
        <v>44281.416666666664</v>
      </c>
      <c r="C2035" s="39">
        <v>44281.458333333336</v>
      </c>
      <c r="D2035" s="38">
        <v>1.4889789540177396</v>
      </c>
      <c r="F2035" s="38">
        <f t="shared" si="31"/>
        <v>3</v>
      </c>
    </row>
    <row r="2036" spans="2:6" x14ac:dyDescent="0.25">
      <c r="B2036" s="39">
        <v>44281.458333333336</v>
      </c>
      <c r="C2036" s="39">
        <v>44281.5</v>
      </c>
      <c r="D2036" s="38">
        <v>1.4253828815514828</v>
      </c>
      <c r="F2036" s="38">
        <f t="shared" si="31"/>
        <v>3</v>
      </c>
    </row>
    <row r="2037" spans="2:6" x14ac:dyDescent="0.25">
      <c r="B2037" s="39">
        <v>44281.5</v>
      </c>
      <c r="C2037" s="39">
        <v>44281.541666666664</v>
      </c>
      <c r="D2037" s="38">
        <v>1.3431403908552333</v>
      </c>
      <c r="F2037" s="38">
        <f t="shared" si="31"/>
        <v>3</v>
      </c>
    </row>
    <row r="2038" spans="2:6" x14ac:dyDescent="0.25">
      <c r="B2038" s="39">
        <v>44281.541666666664</v>
      </c>
      <c r="C2038" s="39">
        <v>44281.583333333336</v>
      </c>
      <c r="D2038" s="38">
        <v>1.2605978835246134</v>
      </c>
      <c r="F2038" s="38">
        <f t="shared" si="31"/>
        <v>3</v>
      </c>
    </row>
    <row r="2039" spans="2:6" x14ac:dyDescent="0.25">
      <c r="B2039" s="39">
        <v>44281.583333333336</v>
      </c>
      <c r="C2039" s="39">
        <v>44281.625</v>
      </c>
      <c r="D2039" s="38">
        <v>1.2751717188873888</v>
      </c>
      <c r="F2039" s="38">
        <f t="shared" si="31"/>
        <v>3</v>
      </c>
    </row>
    <row r="2040" spans="2:6" x14ac:dyDescent="0.25">
      <c r="B2040" s="39">
        <v>44281.625</v>
      </c>
      <c r="C2040" s="39">
        <v>44281.666666666664</v>
      </c>
      <c r="D2040" s="38">
        <v>1.2193951760590744</v>
      </c>
      <c r="F2040" s="38">
        <f t="shared" si="31"/>
        <v>3</v>
      </c>
    </row>
    <row r="2041" spans="2:6" x14ac:dyDescent="0.25">
      <c r="B2041" s="39">
        <v>44281.666666666664</v>
      </c>
      <c r="C2041" s="39">
        <v>44281.708333333336</v>
      </c>
      <c r="D2041" s="38">
        <v>1.2066872760020613</v>
      </c>
      <c r="F2041" s="38">
        <f t="shared" si="31"/>
        <v>3</v>
      </c>
    </row>
    <row r="2042" spans="2:6" x14ac:dyDescent="0.25">
      <c r="B2042" s="39">
        <v>44281.708333333336</v>
      </c>
      <c r="C2042" s="39">
        <v>44281.75</v>
      </c>
      <c r="D2042" s="38">
        <v>1.3356329379045426</v>
      </c>
      <c r="F2042" s="38">
        <f t="shared" si="31"/>
        <v>3</v>
      </c>
    </row>
    <row r="2043" spans="2:6" x14ac:dyDescent="0.25">
      <c r="B2043" s="39">
        <v>44281.75</v>
      </c>
      <c r="C2043" s="39">
        <v>44281.791666666664</v>
      </c>
      <c r="D2043" s="38">
        <v>1.2806854594815571</v>
      </c>
      <c r="F2043" s="38">
        <f t="shared" si="31"/>
        <v>3</v>
      </c>
    </row>
    <row r="2044" spans="2:6" x14ac:dyDescent="0.25">
      <c r="B2044" s="39">
        <v>44281.791666666664</v>
      </c>
      <c r="C2044" s="39">
        <v>44281.833333333336</v>
      </c>
      <c r="D2044" s="38">
        <v>1.2863584665752266</v>
      </c>
      <c r="F2044" s="38">
        <f t="shared" si="31"/>
        <v>3</v>
      </c>
    </row>
    <row r="2045" spans="2:6" x14ac:dyDescent="0.25">
      <c r="B2045" s="39">
        <v>44281.833333333336</v>
      </c>
      <c r="C2045" s="39">
        <v>44281.875</v>
      </c>
      <c r="D2045" s="38">
        <v>1.3631615511110369</v>
      </c>
      <c r="F2045" s="38">
        <f t="shared" si="31"/>
        <v>3</v>
      </c>
    </row>
    <row r="2046" spans="2:6" x14ac:dyDescent="0.25">
      <c r="B2046" s="39">
        <v>44281.875</v>
      </c>
      <c r="C2046" s="39">
        <v>44281.916666666664</v>
      </c>
      <c r="D2046" s="38">
        <v>1.3449892062427722</v>
      </c>
      <c r="F2046" s="38">
        <f t="shared" si="31"/>
        <v>3</v>
      </c>
    </row>
    <row r="2047" spans="2:6" x14ac:dyDescent="0.25">
      <c r="B2047" s="39">
        <v>44281.916666666664</v>
      </c>
      <c r="C2047" s="39">
        <v>44281.958333333336</v>
      </c>
      <c r="D2047" s="38">
        <v>1.3574362818599963</v>
      </c>
      <c r="F2047" s="38">
        <f t="shared" si="31"/>
        <v>3</v>
      </c>
    </row>
    <row r="2048" spans="2:6" x14ac:dyDescent="0.25">
      <c r="B2048" s="39">
        <v>44281.958333333336</v>
      </c>
      <c r="C2048" s="39">
        <v>44282</v>
      </c>
      <c r="D2048" s="38">
        <v>1.1240626620858343</v>
      </c>
      <c r="F2048" s="38">
        <f t="shared" si="31"/>
        <v>3</v>
      </c>
    </row>
    <row r="2049" spans="2:6" x14ac:dyDescent="0.25">
      <c r="B2049" s="39">
        <v>44282</v>
      </c>
      <c r="C2049" s="39">
        <v>44282.041666666664</v>
      </c>
      <c r="D2049" s="38">
        <v>1.1029117888669391</v>
      </c>
      <c r="F2049" s="38">
        <f t="shared" si="31"/>
        <v>3</v>
      </c>
    </row>
    <row r="2050" spans="2:6" x14ac:dyDescent="0.25">
      <c r="B2050" s="39">
        <v>44282.041666666664</v>
      </c>
      <c r="C2050" s="39">
        <v>44282.083333333336</v>
      </c>
      <c r="D2050" s="38">
        <v>1.0664813797173827</v>
      </c>
      <c r="F2050" s="38">
        <f t="shared" si="31"/>
        <v>3</v>
      </c>
    </row>
    <row r="2051" spans="2:6" x14ac:dyDescent="0.25">
      <c r="B2051" s="39">
        <v>44282.083333333336</v>
      </c>
      <c r="C2051" s="39">
        <v>44282.125</v>
      </c>
      <c r="D2051" s="38">
        <v>1.0961863546345141</v>
      </c>
      <c r="F2051" s="38">
        <f t="shared" si="31"/>
        <v>3</v>
      </c>
    </row>
    <row r="2052" spans="2:6" x14ac:dyDescent="0.25">
      <c r="B2052" s="39">
        <v>44282.125</v>
      </c>
      <c r="C2052" s="39">
        <v>44282.166666666664</v>
      </c>
      <c r="D2052" s="38">
        <v>1.092076671242215</v>
      </c>
      <c r="F2052" s="38">
        <f t="shared" si="31"/>
        <v>3</v>
      </c>
    </row>
    <row r="2053" spans="2:6" x14ac:dyDescent="0.25">
      <c r="B2053" s="39">
        <v>44282.166666666664</v>
      </c>
      <c r="C2053" s="39">
        <v>44282.208333333336</v>
      </c>
      <c r="D2053" s="38">
        <v>1.1404826573167623</v>
      </c>
      <c r="F2053" s="38">
        <f t="shared" si="31"/>
        <v>3</v>
      </c>
    </row>
    <row r="2054" spans="2:6" x14ac:dyDescent="0.25">
      <c r="B2054" s="39">
        <v>44282.208333333336</v>
      </c>
      <c r="C2054" s="39">
        <v>44282.25</v>
      </c>
      <c r="D2054" s="38">
        <v>1.2262440585935586</v>
      </c>
      <c r="F2054" s="38">
        <f t="shared" si="31"/>
        <v>3</v>
      </c>
    </row>
    <row r="2055" spans="2:6" x14ac:dyDescent="0.25">
      <c r="B2055" s="39">
        <v>44282.25</v>
      </c>
      <c r="C2055" s="39">
        <v>44282.291666666664</v>
      </c>
      <c r="D2055" s="38">
        <v>1.3003220223277734</v>
      </c>
      <c r="F2055" s="38">
        <f t="shared" si="31"/>
        <v>3</v>
      </c>
    </row>
    <row r="2056" spans="2:6" x14ac:dyDescent="0.25">
      <c r="B2056" s="39">
        <v>44282.291666666664</v>
      </c>
      <c r="C2056" s="39">
        <v>44282.333333333336</v>
      </c>
      <c r="D2056" s="38">
        <v>1.3754454349126313</v>
      </c>
      <c r="F2056" s="38">
        <f t="shared" si="31"/>
        <v>3</v>
      </c>
    </row>
    <row r="2057" spans="2:6" x14ac:dyDescent="0.25">
      <c r="B2057" s="39">
        <v>44282.333333333336</v>
      </c>
      <c r="C2057" s="39">
        <v>44282.375</v>
      </c>
      <c r="D2057" s="38">
        <v>1.6247050681307975</v>
      </c>
      <c r="F2057" s="38">
        <f t="shared" si="31"/>
        <v>3</v>
      </c>
    </row>
    <row r="2058" spans="2:6" x14ac:dyDescent="0.25">
      <c r="B2058" s="39">
        <v>44282.375</v>
      </c>
      <c r="C2058" s="39">
        <v>44282.416666666664</v>
      </c>
      <c r="D2058" s="38">
        <v>1.5985139899114811</v>
      </c>
      <c r="F2058" s="38">
        <f t="shared" ref="F2058:F2121" si="32">+MONTH(B2058)</f>
        <v>3</v>
      </c>
    </row>
    <row r="2059" spans="2:6" x14ac:dyDescent="0.25">
      <c r="B2059" s="39">
        <v>44282.416666666664</v>
      </c>
      <c r="C2059" s="39">
        <v>44282.458333333336</v>
      </c>
      <c r="D2059" s="38">
        <v>1.5211918495394583</v>
      </c>
      <c r="F2059" s="38">
        <f t="shared" si="32"/>
        <v>3</v>
      </c>
    </row>
    <row r="2060" spans="2:6" x14ac:dyDescent="0.25">
      <c r="B2060" s="39">
        <v>44282.458333333336</v>
      </c>
      <c r="C2060" s="39">
        <v>44282.5</v>
      </c>
      <c r="D2060" s="38">
        <v>1.4310091430449812</v>
      </c>
      <c r="F2060" s="38">
        <f t="shared" si="32"/>
        <v>3</v>
      </c>
    </row>
    <row r="2061" spans="2:6" x14ac:dyDescent="0.25">
      <c r="B2061" s="39">
        <v>44282.5</v>
      </c>
      <c r="C2061" s="39">
        <v>44282.541666666664</v>
      </c>
      <c r="D2061" s="38">
        <v>1.2412856696804297</v>
      </c>
      <c r="F2061" s="38">
        <f t="shared" si="32"/>
        <v>3</v>
      </c>
    </row>
    <row r="2062" spans="2:6" x14ac:dyDescent="0.25">
      <c r="B2062" s="39">
        <v>44282.541666666664</v>
      </c>
      <c r="C2062" s="39">
        <v>44282.583333333336</v>
      </c>
      <c r="D2062" s="38">
        <v>1.2379365312826216</v>
      </c>
      <c r="F2062" s="38">
        <f t="shared" si="32"/>
        <v>3</v>
      </c>
    </row>
    <row r="2063" spans="2:6" x14ac:dyDescent="0.25">
      <c r="B2063" s="39">
        <v>44282.583333333336</v>
      </c>
      <c r="C2063" s="39">
        <v>44282.625</v>
      </c>
      <c r="D2063" s="38">
        <v>1.1210819672093326</v>
      </c>
      <c r="F2063" s="38">
        <f t="shared" si="32"/>
        <v>3</v>
      </c>
    </row>
    <row r="2064" spans="2:6" x14ac:dyDescent="0.25">
      <c r="B2064" s="39">
        <v>44282.625</v>
      </c>
      <c r="C2064" s="39">
        <v>44282.666666666664</v>
      </c>
      <c r="D2064" s="38">
        <v>1.1294896514244923</v>
      </c>
      <c r="F2064" s="38">
        <f t="shared" si="32"/>
        <v>3</v>
      </c>
    </row>
    <row r="2065" spans="2:6" x14ac:dyDescent="0.25">
      <c r="B2065" s="39">
        <v>44282.666666666664</v>
      </c>
      <c r="C2065" s="39">
        <v>44282.708333333336</v>
      </c>
      <c r="D2065" s="38">
        <v>1.1220996965883501</v>
      </c>
      <c r="F2065" s="38">
        <f t="shared" si="32"/>
        <v>3</v>
      </c>
    </row>
    <row r="2066" spans="2:6" x14ac:dyDescent="0.25">
      <c r="B2066" s="39">
        <v>44282.708333333336</v>
      </c>
      <c r="C2066" s="39">
        <v>44282.75</v>
      </c>
      <c r="D2066" s="38">
        <v>1.1182559860944381</v>
      </c>
      <c r="F2066" s="38">
        <f t="shared" si="32"/>
        <v>3</v>
      </c>
    </row>
    <row r="2067" spans="2:6" x14ac:dyDescent="0.25">
      <c r="B2067" s="39">
        <v>44282.75</v>
      </c>
      <c r="C2067" s="39">
        <v>44282.791666666664</v>
      </c>
      <c r="D2067" s="38">
        <v>1.2295724284685776</v>
      </c>
      <c r="F2067" s="38">
        <f t="shared" si="32"/>
        <v>3</v>
      </c>
    </row>
    <row r="2068" spans="2:6" x14ac:dyDescent="0.25">
      <c r="B2068" s="39">
        <v>44282.791666666664</v>
      </c>
      <c r="C2068" s="39">
        <v>44282.833333333336</v>
      </c>
      <c r="D2068" s="38">
        <v>1.2410640668338044</v>
      </c>
      <c r="F2068" s="38">
        <f t="shared" si="32"/>
        <v>3</v>
      </c>
    </row>
    <row r="2069" spans="2:6" x14ac:dyDescent="0.25">
      <c r="B2069" s="39">
        <v>44282.833333333336</v>
      </c>
      <c r="C2069" s="39">
        <v>44282.875</v>
      </c>
      <c r="D2069" s="38">
        <v>1.2679849721160008</v>
      </c>
      <c r="F2069" s="38">
        <f t="shared" si="32"/>
        <v>3</v>
      </c>
    </row>
    <row r="2070" spans="2:6" x14ac:dyDescent="0.25">
      <c r="B2070" s="39">
        <v>44282.875</v>
      </c>
      <c r="C2070" s="39">
        <v>44282.916666666664</v>
      </c>
      <c r="D2070" s="38">
        <v>1.2095538910075558</v>
      </c>
      <c r="F2070" s="38">
        <f t="shared" si="32"/>
        <v>3</v>
      </c>
    </row>
    <row r="2071" spans="2:6" x14ac:dyDescent="0.25">
      <c r="B2071" s="39">
        <v>44282.916666666664</v>
      </c>
      <c r="C2071" s="39">
        <v>44282.958333333336</v>
      </c>
      <c r="D2071" s="38">
        <v>1.1261707376687236</v>
      </c>
      <c r="F2071" s="38">
        <f t="shared" si="32"/>
        <v>3</v>
      </c>
    </row>
    <row r="2072" spans="2:6" x14ac:dyDescent="0.25">
      <c r="B2072" s="39">
        <v>44282.958333333336</v>
      </c>
      <c r="C2072" s="39">
        <v>44283</v>
      </c>
      <c r="D2072" s="38">
        <v>1.0120067526806951</v>
      </c>
      <c r="F2072" s="38">
        <f t="shared" si="32"/>
        <v>3</v>
      </c>
    </row>
    <row r="2073" spans="2:6" x14ac:dyDescent="0.25">
      <c r="B2073" s="39">
        <v>44283</v>
      </c>
      <c r="C2073" s="39">
        <v>44283.041666666664</v>
      </c>
      <c r="D2073" s="38">
        <v>0.94103425860274015</v>
      </c>
      <c r="F2073" s="38">
        <f t="shared" si="32"/>
        <v>3</v>
      </c>
    </row>
    <row r="2074" spans="2:6" x14ac:dyDescent="0.25">
      <c r="B2074" s="39">
        <v>44283.041666666664</v>
      </c>
      <c r="C2074" s="39">
        <v>44283.083333333336</v>
      </c>
      <c r="D2074" s="38">
        <v>0.90801538959276862</v>
      </c>
      <c r="F2074" s="38">
        <f t="shared" si="32"/>
        <v>3</v>
      </c>
    </row>
    <row r="2075" spans="2:6" x14ac:dyDescent="0.25">
      <c r="B2075" s="39">
        <v>44283.083333333336</v>
      </c>
      <c r="C2075" s="39">
        <v>44283.125</v>
      </c>
      <c r="D2075" s="38">
        <v>0.93720815343560959</v>
      </c>
      <c r="F2075" s="38">
        <f t="shared" si="32"/>
        <v>3</v>
      </c>
    </row>
    <row r="2076" spans="2:6" x14ac:dyDescent="0.25">
      <c r="B2076" s="39">
        <v>44283.125</v>
      </c>
      <c r="C2076" s="39">
        <v>44283.166666666664</v>
      </c>
      <c r="D2076" s="38">
        <v>0.91612557128079941</v>
      </c>
      <c r="F2076" s="38">
        <f t="shared" si="32"/>
        <v>3</v>
      </c>
    </row>
    <row r="2077" spans="2:6" x14ac:dyDescent="0.25">
      <c r="B2077" s="39">
        <v>44283.166666666664</v>
      </c>
      <c r="C2077" s="39">
        <v>44283.208333333336</v>
      </c>
      <c r="D2077" s="38">
        <v>0.94115240578811121</v>
      </c>
      <c r="F2077" s="38">
        <f t="shared" si="32"/>
        <v>3</v>
      </c>
    </row>
    <row r="2078" spans="2:6" x14ac:dyDescent="0.25">
      <c r="B2078" s="39">
        <v>44283.208333333336</v>
      </c>
      <c r="C2078" s="39">
        <v>44283.25</v>
      </c>
      <c r="D2078" s="38">
        <v>1.0171156003787769</v>
      </c>
      <c r="F2078" s="38">
        <f t="shared" si="32"/>
        <v>3</v>
      </c>
    </row>
    <row r="2079" spans="2:6" x14ac:dyDescent="0.25">
      <c r="B2079" s="39">
        <v>44283.25</v>
      </c>
      <c r="C2079" s="39">
        <v>44283.291666666664</v>
      </c>
      <c r="D2079" s="38">
        <v>1.0858711578336526</v>
      </c>
      <c r="F2079" s="38">
        <f t="shared" si="32"/>
        <v>3</v>
      </c>
    </row>
    <row r="2080" spans="2:6" x14ac:dyDescent="0.25">
      <c r="B2080" s="39">
        <v>44283.291666666664</v>
      </c>
      <c r="C2080" s="39">
        <v>44283.333333333336</v>
      </c>
      <c r="D2080" s="38">
        <v>1.2284631886525195</v>
      </c>
      <c r="F2080" s="38">
        <f t="shared" si="32"/>
        <v>3</v>
      </c>
    </row>
    <row r="2081" spans="2:6" x14ac:dyDescent="0.25">
      <c r="B2081" s="39">
        <v>44283.333333333336</v>
      </c>
      <c r="C2081" s="39">
        <v>44283.375</v>
      </c>
      <c r="D2081" s="38">
        <v>1.4304115257792263</v>
      </c>
      <c r="F2081" s="38">
        <f t="shared" si="32"/>
        <v>3</v>
      </c>
    </row>
    <row r="2082" spans="2:6" x14ac:dyDescent="0.25">
      <c r="B2082" s="39">
        <v>44283.375</v>
      </c>
      <c r="C2082" s="39">
        <v>44283.416666666664</v>
      </c>
      <c r="D2082" s="38">
        <v>1.4061669367814542</v>
      </c>
      <c r="F2082" s="38">
        <f t="shared" si="32"/>
        <v>3</v>
      </c>
    </row>
    <row r="2083" spans="2:6" x14ac:dyDescent="0.25">
      <c r="B2083" s="39">
        <v>44283.416666666664</v>
      </c>
      <c r="C2083" s="39">
        <v>44283.458333333336</v>
      </c>
      <c r="D2083" s="38">
        <v>1.4045838212946189</v>
      </c>
      <c r="F2083" s="38">
        <f t="shared" si="32"/>
        <v>3</v>
      </c>
    </row>
    <row r="2084" spans="2:6" x14ac:dyDescent="0.25">
      <c r="B2084" s="39">
        <v>44283.458333333336</v>
      </c>
      <c r="C2084" s="39">
        <v>44283.5</v>
      </c>
      <c r="D2084" s="38">
        <v>1.3296473939480842</v>
      </c>
      <c r="F2084" s="38">
        <f t="shared" si="32"/>
        <v>3</v>
      </c>
    </row>
    <row r="2085" spans="2:6" x14ac:dyDescent="0.25">
      <c r="B2085" s="39">
        <v>44283.5</v>
      </c>
      <c r="C2085" s="39">
        <v>44283.541666666664</v>
      </c>
      <c r="D2085" s="38">
        <v>1.1128641599940521</v>
      </c>
      <c r="F2085" s="38">
        <f t="shared" si="32"/>
        <v>3</v>
      </c>
    </row>
    <row r="2086" spans="2:6" x14ac:dyDescent="0.25">
      <c r="B2086" s="39">
        <v>44283.541666666664</v>
      </c>
      <c r="C2086" s="39">
        <v>44283.583333333336</v>
      </c>
      <c r="D2086" s="38">
        <v>1.1117681690600003</v>
      </c>
      <c r="F2086" s="38">
        <f t="shared" si="32"/>
        <v>3</v>
      </c>
    </row>
    <row r="2087" spans="2:6" x14ac:dyDescent="0.25">
      <c r="B2087" s="39">
        <v>44283.583333333336</v>
      </c>
      <c r="C2087" s="39">
        <v>44283.625</v>
      </c>
      <c r="D2087" s="38">
        <v>1.1276248342031707</v>
      </c>
      <c r="F2087" s="38">
        <f t="shared" si="32"/>
        <v>3</v>
      </c>
    </row>
    <row r="2088" spans="2:6" x14ac:dyDescent="0.25">
      <c r="B2088" s="39">
        <v>44283.625</v>
      </c>
      <c r="C2088" s="39">
        <v>44283.666666666664</v>
      </c>
      <c r="D2088" s="38">
        <v>1.1134247342592889</v>
      </c>
      <c r="F2088" s="38">
        <f t="shared" si="32"/>
        <v>3</v>
      </c>
    </row>
    <row r="2089" spans="2:6" x14ac:dyDescent="0.25">
      <c r="B2089" s="39">
        <v>44283.666666666664</v>
      </c>
      <c r="C2089" s="39">
        <v>44283.708333333336</v>
      </c>
      <c r="D2089" s="38">
        <v>1.1315681238068784</v>
      </c>
      <c r="F2089" s="38">
        <f t="shared" si="32"/>
        <v>3</v>
      </c>
    </row>
    <row r="2090" spans="2:6" x14ac:dyDescent="0.25">
      <c r="B2090" s="39">
        <v>44283.708333333336</v>
      </c>
      <c r="C2090" s="39">
        <v>44283.75</v>
      </c>
      <c r="D2090" s="38">
        <v>1.1724148353513781</v>
      </c>
      <c r="F2090" s="38">
        <f t="shared" si="32"/>
        <v>3</v>
      </c>
    </row>
    <row r="2091" spans="2:6" x14ac:dyDescent="0.25">
      <c r="B2091" s="39">
        <v>44283.75</v>
      </c>
      <c r="C2091" s="39">
        <v>44283.791666666664</v>
      </c>
      <c r="D2091" s="38">
        <v>1.2797225619142814</v>
      </c>
      <c r="F2091" s="38">
        <f t="shared" si="32"/>
        <v>3</v>
      </c>
    </row>
    <row r="2092" spans="2:6" x14ac:dyDescent="0.25">
      <c r="B2092" s="39">
        <v>44283.791666666664</v>
      </c>
      <c r="C2092" s="39">
        <v>44283.833333333336</v>
      </c>
      <c r="D2092" s="38">
        <v>1.2604104505829263</v>
      </c>
      <c r="F2092" s="38">
        <f t="shared" si="32"/>
        <v>3</v>
      </c>
    </row>
    <row r="2093" spans="2:6" x14ac:dyDescent="0.25">
      <c r="B2093" s="39">
        <v>44283.833333333336</v>
      </c>
      <c r="C2093" s="39">
        <v>44283.875</v>
      </c>
      <c r="D2093" s="38">
        <v>1.3108139012085414</v>
      </c>
      <c r="F2093" s="38">
        <f t="shared" si="32"/>
        <v>3</v>
      </c>
    </row>
    <row r="2094" spans="2:6" x14ac:dyDescent="0.25">
      <c r="B2094" s="39">
        <v>44283.875</v>
      </c>
      <c r="C2094" s="39">
        <v>44283.916666666664</v>
      </c>
      <c r="D2094" s="38">
        <v>1.2772309265627839</v>
      </c>
      <c r="F2094" s="38">
        <f t="shared" si="32"/>
        <v>3</v>
      </c>
    </row>
    <row r="2095" spans="2:6" x14ac:dyDescent="0.25">
      <c r="B2095" s="39">
        <v>44283.916666666664</v>
      </c>
      <c r="C2095" s="39">
        <v>44283.958333333336</v>
      </c>
      <c r="D2095" s="38">
        <v>1.1759351149004926</v>
      </c>
      <c r="F2095" s="38">
        <f t="shared" si="32"/>
        <v>3</v>
      </c>
    </row>
    <row r="2096" spans="2:6" x14ac:dyDescent="0.25">
      <c r="B2096" s="39">
        <v>44283.958333333336</v>
      </c>
      <c r="C2096" s="39">
        <v>44284</v>
      </c>
      <c r="D2096" s="38">
        <v>0.88067398846839051</v>
      </c>
      <c r="F2096" s="38">
        <f t="shared" si="32"/>
        <v>3</v>
      </c>
    </row>
    <row r="2097" spans="2:6" x14ac:dyDescent="0.25">
      <c r="B2097" s="39">
        <v>44284</v>
      </c>
      <c r="C2097" s="39">
        <v>44284.041666666664</v>
      </c>
      <c r="D2097" s="38">
        <v>0.8067593097083714</v>
      </c>
      <c r="F2097" s="38">
        <f t="shared" si="32"/>
        <v>3</v>
      </c>
    </row>
    <row r="2098" spans="2:6" x14ac:dyDescent="0.25">
      <c r="B2098" s="39">
        <v>44284.041666666664</v>
      </c>
      <c r="C2098" s="39">
        <v>44284.083333333336</v>
      </c>
      <c r="D2098" s="38">
        <v>0.75115822427484502</v>
      </c>
      <c r="F2098" s="38">
        <f t="shared" si="32"/>
        <v>3</v>
      </c>
    </row>
    <row r="2099" spans="2:6" x14ac:dyDescent="0.25">
      <c r="B2099" s="39">
        <v>44284.083333333336</v>
      </c>
      <c r="C2099" s="39">
        <v>44284.125</v>
      </c>
      <c r="D2099" s="38">
        <v>0.74574439584845509</v>
      </c>
      <c r="F2099" s="38">
        <f t="shared" si="32"/>
        <v>3</v>
      </c>
    </row>
    <row r="2100" spans="2:6" x14ac:dyDescent="0.25">
      <c r="B2100" s="39">
        <v>44284.125</v>
      </c>
      <c r="C2100" s="39">
        <v>44284.166666666664</v>
      </c>
      <c r="D2100" s="38">
        <v>0.75757443811569047</v>
      </c>
      <c r="F2100" s="38">
        <f t="shared" si="32"/>
        <v>3</v>
      </c>
    </row>
    <row r="2101" spans="2:6" x14ac:dyDescent="0.25">
      <c r="B2101" s="39">
        <v>44284.166666666664</v>
      </c>
      <c r="C2101" s="39">
        <v>44284.208333333336</v>
      </c>
      <c r="D2101" s="38">
        <v>0.87922425301019647</v>
      </c>
      <c r="F2101" s="38">
        <f t="shared" si="32"/>
        <v>3</v>
      </c>
    </row>
    <row r="2102" spans="2:6" x14ac:dyDescent="0.25">
      <c r="B2102" s="39">
        <v>44284.208333333336</v>
      </c>
      <c r="C2102" s="39">
        <v>44284.25</v>
      </c>
      <c r="D2102" s="38">
        <v>1.0122622059178445</v>
      </c>
      <c r="F2102" s="38">
        <f t="shared" si="32"/>
        <v>3</v>
      </c>
    </row>
    <row r="2103" spans="2:6" x14ac:dyDescent="0.25">
      <c r="B2103" s="39">
        <v>44284.25</v>
      </c>
      <c r="C2103" s="39">
        <v>44284.291666666664</v>
      </c>
      <c r="D2103" s="38">
        <v>1.204131735259186</v>
      </c>
      <c r="F2103" s="38">
        <f t="shared" si="32"/>
        <v>3</v>
      </c>
    </row>
    <row r="2104" spans="2:6" x14ac:dyDescent="0.25">
      <c r="B2104" s="39">
        <v>44284.291666666664</v>
      </c>
      <c r="C2104" s="39">
        <v>44284.333333333336</v>
      </c>
      <c r="D2104" s="38">
        <v>1.4193266756499137</v>
      </c>
      <c r="F2104" s="38">
        <f t="shared" si="32"/>
        <v>3</v>
      </c>
    </row>
    <row r="2105" spans="2:6" x14ac:dyDescent="0.25">
      <c r="B2105" s="39">
        <v>44284.333333333336</v>
      </c>
      <c r="C2105" s="39">
        <v>44284.375</v>
      </c>
      <c r="D2105" s="38">
        <v>1.4414729447713308</v>
      </c>
      <c r="F2105" s="38">
        <f t="shared" si="32"/>
        <v>3</v>
      </c>
    </row>
    <row r="2106" spans="2:6" x14ac:dyDescent="0.25">
      <c r="B2106" s="39">
        <v>44284.375</v>
      </c>
      <c r="C2106" s="39">
        <v>44284.416666666664</v>
      </c>
      <c r="D2106" s="38">
        <v>1.4631033187076234</v>
      </c>
      <c r="F2106" s="38">
        <f t="shared" si="32"/>
        <v>3</v>
      </c>
    </row>
    <row r="2107" spans="2:6" x14ac:dyDescent="0.25">
      <c r="B2107" s="39">
        <v>44284.416666666664</v>
      </c>
      <c r="C2107" s="39">
        <v>44284.458333333336</v>
      </c>
      <c r="D2107" s="38">
        <v>1.5297965911772879</v>
      </c>
      <c r="F2107" s="38">
        <f t="shared" si="32"/>
        <v>3</v>
      </c>
    </row>
    <row r="2108" spans="2:6" x14ac:dyDescent="0.25">
      <c r="B2108" s="39">
        <v>44284.458333333336</v>
      </c>
      <c r="C2108" s="39">
        <v>44284.5</v>
      </c>
      <c r="D2108" s="38">
        <v>1.4577491659899273</v>
      </c>
      <c r="F2108" s="38">
        <f t="shared" si="32"/>
        <v>3</v>
      </c>
    </row>
    <row r="2109" spans="2:6" x14ac:dyDescent="0.25">
      <c r="B2109" s="39">
        <v>44284.5</v>
      </c>
      <c r="C2109" s="39">
        <v>44284.541666666664</v>
      </c>
      <c r="D2109" s="38">
        <v>1.5186577357196098</v>
      </c>
      <c r="F2109" s="38">
        <f t="shared" si="32"/>
        <v>3</v>
      </c>
    </row>
    <row r="2110" spans="2:6" x14ac:dyDescent="0.25">
      <c r="B2110" s="39">
        <v>44284.541666666664</v>
      </c>
      <c r="C2110" s="39">
        <v>44284.583333333336</v>
      </c>
      <c r="D2110" s="38">
        <v>1.4126889812511403</v>
      </c>
      <c r="F2110" s="38">
        <f t="shared" si="32"/>
        <v>3</v>
      </c>
    </row>
    <row r="2111" spans="2:6" x14ac:dyDescent="0.25">
      <c r="B2111" s="39">
        <v>44284.583333333336</v>
      </c>
      <c r="C2111" s="39">
        <v>44284.625</v>
      </c>
      <c r="D2111" s="38">
        <v>1.3529838852157572</v>
      </c>
      <c r="F2111" s="38">
        <f t="shared" si="32"/>
        <v>3</v>
      </c>
    </row>
    <row r="2112" spans="2:6" x14ac:dyDescent="0.25">
      <c r="B2112" s="39">
        <v>44284.625</v>
      </c>
      <c r="C2112" s="39">
        <v>44284.666666666664</v>
      </c>
      <c r="D2112" s="38">
        <v>1.3331994409673364</v>
      </c>
      <c r="F2112" s="38">
        <f t="shared" si="32"/>
        <v>3</v>
      </c>
    </row>
    <row r="2113" spans="2:6" x14ac:dyDescent="0.25">
      <c r="B2113" s="39">
        <v>44284.666666666664</v>
      </c>
      <c r="C2113" s="39">
        <v>44284.708333333336</v>
      </c>
      <c r="D2113" s="38">
        <v>1.4377719717467956</v>
      </c>
      <c r="F2113" s="38">
        <f t="shared" si="32"/>
        <v>3</v>
      </c>
    </row>
    <row r="2114" spans="2:6" x14ac:dyDescent="0.25">
      <c r="B2114" s="39">
        <v>44284.708333333336</v>
      </c>
      <c r="C2114" s="39">
        <v>44284.75</v>
      </c>
      <c r="D2114" s="38">
        <v>1.501886483601625</v>
      </c>
      <c r="F2114" s="38">
        <f t="shared" si="32"/>
        <v>3</v>
      </c>
    </row>
    <row r="2115" spans="2:6" x14ac:dyDescent="0.25">
      <c r="B2115" s="39">
        <v>44284.75</v>
      </c>
      <c r="C2115" s="39">
        <v>44284.791666666664</v>
      </c>
      <c r="D2115" s="38">
        <v>1.5562838613913366</v>
      </c>
      <c r="F2115" s="38">
        <f t="shared" si="32"/>
        <v>3</v>
      </c>
    </row>
    <row r="2116" spans="2:6" x14ac:dyDescent="0.25">
      <c r="B2116" s="39">
        <v>44284.791666666664</v>
      </c>
      <c r="C2116" s="39">
        <v>44284.833333333336</v>
      </c>
      <c r="D2116" s="38">
        <v>1.5311487439608682</v>
      </c>
      <c r="F2116" s="38">
        <f t="shared" si="32"/>
        <v>3</v>
      </c>
    </row>
    <row r="2117" spans="2:6" x14ac:dyDescent="0.25">
      <c r="B2117" s="39">
        <v>44284.833333333336</v>
      </c>
      <c r="C2117" s="39">
        <v>44284.875</v>
      </c>
      <c r="D2117" s="38">
        <v>1.7037196655879394</v>
      </c>
      <c r="F2117" s="38">
        <f t="shared" si="32"/>
        <v>3</v>
      </c>
    </row>
    <row r="2118" spans="2:6" x14ac:dyDescent="0.25">
      <c r="B2118" s="39">
        <v>44284.875</v>
      </c>
      <c r="C2118" s="39">
        <v>44284.916666666664</v>
      </c>
      <c r="D2118" s="38">
        <v>1.5886369274292582</v>
      </c>
      <c r="F2118" s="38">
        <f t="shared" si="32"/>
        <v>3</v>
      </c>
    </row>
    <row r="2119" spans="2:6" x14ac:dyDescent="0.25">
      <c r="B2119" s="39">
        <v>44284.916666666664</v>
      </c>
      <c r="C2119" s="39">
        <v>44284.958333333336</v>
      </c>
      <c r="D2119" s="38">
        <v>1.4771969220278502</v>
      </c>
      <c r="F2119" s="38">
        <f t="shared" si="32"/>
        <v>3</v>
      </c>
    </row>
    <row r="2120" spans="2:6" x14ac:dyDescent="0.25">
      <c r="B2120" s="39">
        <v>44284.958333333336</v>
      </c>
      <c r="C2120" s="39">
        <v>44285</v>
      </c>
      <c r="D2120" s="38">
        <v>1.2832707628412074</v>
      </c>
      <c r="F2120" s="38">
        <f t="shared" si="32"/>
        <v>3</v>
      </c>
    </row>
    <row r="2121" spans="2:6" x14ac:dyDescent="0.25">
      <c r="B2121" s="39">
        <v>44285</v>
      </c>
      <c r="C2121" s="39">
        <v>44285.041666666664</v>
      </c>
      <c r="D2121" s="38">
        <v>1.1932848853580764</v>
      </c>
      <c r="F2121" s="38">
        <f t="shared" si="32"/>
        <v>3</v>
      </c>
    </row>
    <row r="2122" spans="2:6" x14ac:dyDescent="0.25">
      <c r="B2122" s="39">
        <v>44285.041666666664</v>
      </c>
      <c r="C2122" s="39">
        <v>44285.083333333336</v>
      </c>
      <c r="D2122" s="38">
        <v>1.1714418596284408</v>
      </c>
      <c r="F2122" s="38">
        <f t="shared" ref="F2122:F2185" si="33">+MONTH(B2122)</f>
        <v>3</v>
      </c>
    </row>
    <row r="2123" spans="2:6" x14ac:dyDescent="0.25">
      <c r="B2123" s="39">
        <v>44285.083333333336</v>
      </c>
      <c r="C2123" s="39">
        <v>44285.125</v>
      </c>
      <c r="D2123" s="38">
        <v>1.1667241102312591</v>
      </c>
      <c r="F2123" s="38">
        <f t="shared" si="33"/>
        <v>3</v>
      </c>
    </row>
    <row r="2124" spans="2:6" x14ac:dyDescent="0.25">
      <c r="B2124" s="39">
        <v>44285.125</v>
      </c>
      <c r="C2124" s="39">
        <v>44285.166666666664</v>
      </c>
      <c r="D2124" s="38">
        <v>1.1784637566024043</v>
      </c>
      <c r="F2124" s="38">
        <f t="shared" si="33"/>
        <v>3</v>
      </c>
    </row>
    <row r="2125" spans="2:6" x14ac:dyDescent="0.25">
      <c r="B2125" s="39">
        <v>44285.166666666664</v>
      </c>
      <c r="C2125" s="39">
        <v>44285.208333333336</v>
      </c>
      <c r="D2125" s="38">
        <v>1.273277310704988</v>
      </c>
      <c r="F2125" s="38">
        <f t="shared" si="33"/>
        <v>3</v>
      </c>
    </row>
    <row r="2126" spans="2:6" x14ac:dyDescent="0.25">
      <c r="B2126" s="39">
        <v>44285.208333333336</v>
      </c>
      <c r="C2126" s="39">
        <v>44285.25</v>
      </c>
      <c r="D2126" s="38">
        <v>1.3896589288718242</v>
      </c>
      <c r="F2126" s="38">
        <f t="shared" si="33"/>
        <v>3</v>
      </c>
    </row>
    <row r="2127" spans="2:6" x14ac:dyDescent="0.25">
      <c r="B2127" s="39">
        <v>44285.25</v>
      </c>
      <c r="C2127" s="39">
        <v>44285.291666666664</v>
      </c>
      <c r="D2127" s="38">
        <v>1.634685450477964</v>
      </c>
      <c r="F2127" s="38">
        <f t="shared" si="33"/>
        <v>3</v>
      </c>
    </row>
    <row r="2128" spans="2:6" x14ac:dyDescent="0.25">
      <c r="B2128" s="39">
        <v>44285.291666666664</v>
      </c>
      <c r="C2128" s="39">
        <v>44285.333333333336</v>
      </c>
      <c r="D2128" s="38">
        <v>1.810622830275451</v>
      </c>
      <c r="F2128" s="38">
        <f t="shared" si="33"/>
        <v>3</v>
      </c>
    </row>
    <row r="2129" spans="2:6" x14ac:dyDescent="0.25">
      <c r="B2129" s="39">
        <v>44285.333333333336</v>
      </c>
      <c r="C2129" s="39">
        <v>44285.375</v>
      </c>
      <c r="D2129" s="38">
        <v>1.7368543357270876</v>
      </c>
      <c r="F2129" s="38">
        <f t="shared" si="33"/>
        <v>3</v>
      </c>
    </row>
    <row r="2130" spans="2:6" x14ac:dyDescent="0.25">
      <c r="B2130" s="39">
        <v>44285.375</v>
      </c>
      <c r="C2130" s="39">
        <v>44285.416666666664</v>
      </c>
      <c r="D2130" s="38">
        <v>1.5472185990416825</v>
      </c>
      <c r="F2130" s="38">
        <f t="shared" si="33"/>
        <v>3</v>
      </c>
    </row>
    <row r="2131" spans="2:6" x14ac:dyDescent="0.25">
      <c r="B2131" s="39">
        <v>44285.416666666664</v>
      </c>
      <c r="C2131" s="39">
        <v>44285.458333333336</v>
      </c>
      <c r="D2131" s="38">
        <v>1.4100117573837736</v>
      </c>
      <c r="F2131" s="38">
        <f t="shared" si="33"/>
        <v>3</v>
      </c>
    </row>
    <row r="2132" spans="2:6" x14ac:dyDescent="0.25">
      <c r="B2132" s="39">
        <v>44285.458333333336</v>
      </c>
      <c r="C2132" s="39">
        <v>44285.5</v>
      </c>
      <c r="D2132" s="38">
        <v>1.3489403076645219</v>
      </c>
      <c r="F2132" s="38">
        <f t="shared" si="33"/>
        <v>3</v>
      </c>
    </row>
    <row r="2133" spans="2:6" x14ac:dyDescent="0.25">
      <c r="B2133" s="39">
        <v>44285.5</v>
      </c>
      <c r="C2133" s="39">
        <v>44285.541666666664</v>
      </c>
      <c r="D2133" s="38">
        <v>1.2532070597202687</v>
      </c>
      <c r="F2133" s="38">
        <f t="shared" si="33"/>
        <v>3</v>
      </c>
    </row>
    <row r="2134" spans="2:6" x14ac:dyDescent="0.25">
      <c r="B2134" s="39">
        <v>44285.541666666664</v>
      </c>
      <c r="C2134" s="39">
        <v>44285.583333333336</v>
      </c>
      <c r="D2134" s="38">
        <v>1.1947449110666601</v>
      </c>
      <c r="F2134" s="38">
        <f t="shared" si="33"/>
        <v>3</v>
      </c>
    </row>
    <row r="2135" spans="2:6" x14ac:dyDescent="0.25">
      <c r="B2135" s="39">
        <v>44285.583333333336</v>
      </c>
      <c r="C2135" s="39">
        <v>44285.625</v>
      </c>
      <c r="D2135" s="38">
        <v>1.1758683552679516</v>
      </c>
      <c r="F2135" s="38">
        <f t="shared" si="33"/>
        <v>3</v>
      </c>
    </row>
    <row r="2136" spans="2:6" x14ac:dyDescent="0.25">
      <c r="B2136" s="39">
        <v>44285.625</v>
      </c>
      <c r="C2136" s="39">
        <v>44285.666666666664</v>
      </c>
      <c r="D2136" s="38">
        <v>1.1918323500592665</v>
      </c>
      <c r="F2136" s="38">
        <f t="shared" si="33"/>
        <v>3</v>
      </c>
    </row>
    <row r="2137" spans="2:6" x14ac:dyDescent="0.25">
      <c r="B2137" s="39">
        <v>44285.666666666664</v>
      </c>
      <c r="C2137" s="39">
        <v>44285.708333333336</v>
      </c>
      <c r="D2137" s="38">
        <v>1.262509205911325</v>
      </c>
      <c r="F2137" s="38">
        <f t="shared" si="33"/>
        <v>3</v>
      </c>
    </row>
    <row r="2138" spans="2:6" x14ac:dyDescent="0.25">
      <c r="B2138" s="39">
        <v>44285.708333333336</v>
      </c>
      <c r="C2138" s="39">
        <v>44285.75</v>
      </c>
      <c r="D2138" s="38">
        <v>1.3267198722056699</v>
      </c>
      <c r="F2138" s="38">
        <f t="shared" si="33"/>
        <v>3</v>
      </c>
    </row>
    <row r="2139" spans="2:6" x14ac:dyDescent="0.25">
      <c r="B2139" s="39">
        <v>44285.75</v>
      </c>
      <c r="C2139" s="39">
        <v>44285.791666666664</v>
      </c>
      <c r="D2139" s="38">
        <v>1.4075407204839721</v>
      </c>
      <c r="F2139" s="38">
        <f t="shared" si="33"/>
        <v>3</v>
      </c>
    </row>
    <row r="2140" spans="2:6" x14ac:dyDescent="0.25">
      <c r="B2140" s="39">
        <v>44285.791666666664</v>
      </c>
      <c r="C2140" s="39">
        <v>44285.833333333336</v>
      </c>
      <c r="D2140" s="38">
        <v>1.4915507313111296</v>
      </c>
      <c r="F2140" s="38">
        <f t="shared" si="33"/>
        <v>3</v>
      </c>
    </row>
    <row r="2141" spans="2:6" x14ac:dyDescent="0.25">
      <c r="B2141" s="39">
        <v>44285.833333333336</v>
      </c>
      <c r="C2141" s="39">
        <v>44285.875</v>
      </c>
      <c r="D2141" s="38">
        <v>1.575454872345178</v>
      </c>
      <c r="F2141" s="38">
        <f t="shared" si="33"/>
        <v>3</v>
      </c>
    </row>
    <row r="2142" spans="2:6" x14ac:dyDescent="0.25">
      <c r="B2142" s="39">
        <v>44285.875</v>
      </c>
      <c r="C2142" s="39">
        <v>44285.916666666664</v>
      </c>
      <c r="D2142" s="38">
        <v>1.5557653264442348</v>
      </c>
      <c r="F2142" s="38">
        <f t="shared" si="33"/>
        <v>3</v>
      </c>
    </row>
    <row r="2143" spans="2:6" x14ac:dyDescent="0.25">
      <c r="B2143" s="39">
        <v>44285.916666666664</v>
      </c>
      <c r="C2143" s="39">
        <v>44285.958333333336</v>
      </c>
      <c r="D2143" s="38">
        <v>1.3806659999467321</v>
      </c>
      <c r="F2143" s="38">
        <f t="shared" si="33"/>
        <v>3</v>
      </c>
    </row>
    <row r="2144" spans="2:6" x14ac:dyDescent="0.25">
      <c r="B2144" s="39">
        <v>44285.958333333336</v>
      </c>
      <c r="C2144" s="39">
        <v>44286</v>
      </c>
      <c r="D2144" s="38">
        <v>1.2857084947161384</v>
      </c>
      <c r="F2144" s="38">
        <f t="shared" si="33"/>
        <v>3</v>
      </c>
    </row>
    <row r="2145" spans="2:6" x14ac:dyDescent="0.25">
      <c r="B2145" s="39">
        <v>44286</v>
      </c>
      <c r="C2145" s="39">
        <v>44286.041666666664</v>
      </c>
      <c r="D2145" s="38">
        <v>1.2005491648047557</v>
      </c>
      <c r="F2145" s="38">
        <f t="shared" si="33"/>
        <v>3</v>
      </c>
    </row>
    <row r="2146" spans="2:6" x14ac:dyDescent="0.25">
      <c r="B2146" s="39">
        <v>44286.041666666664</v>
      </c>
      <c r="C2146" s="39">
        <v>44286.083333333336</v>
      </c>
      <c r="D2146" s="38">
        <v>1.1871258673055016</v>
      </c>
      <c r="F2146" s="38">
        <f t="shared" si="33"/>
        <v>3</v>
      </c>
    </row>
    <row r="2147" spans="2:6" x14ac:dyDescent="0.25">
      <c r="B2147" s="39">
        <v>44286.083333333336</v>
      </c>
      <c r="C2147" s="39">
        <v>44286.125</v>
      </c>
      <c r="D2147" s="38">
        <v>1.1687582526189706</v>
      </c>
      <c r="F2147" s="38">
        <f t="shared" si="33"/>
        <v>3</v>
      </c>
    </row>
    <row r="2148" spans="2:6" x14ac:dyDescent="0.25">
      <c r="B2148" s="39">
        <v>44286.125</v>
      </c>
      <c r="C2148" s="39">
        <v>44286.166666666664</v>
      </c>
      <c r="D2148" s="38">
        <v>1.2061956211561071</v>
      </c>
      <c r="F2148" s="38">
        <f t="shared" si="33"/>
        <v>3</v>
      </c>
    </row>
    <row r="2149" spans="2:6" x14ac:dyDescent="0.25">
      <c r="B2149" s="39">
        <v>44286.166666666664</v>
      </c>
      <c r="C2149" s="39">
        <v>44286.208333333336</v>
      </c>
      <c r="D2149" s="38">
        <v>1.2912697589681199</v>
      </c>
      <c r="F2149" s="38">
        <f t="shared" si="33"/>
        <v>3</v>
      </c>
    </row>
    <row r="2150" spans="2:6" x14ac:dyDescent="0.25">
      <c r="B2150" s="39">
        <v>44286.208333333336</v>
      </c>
      <c r="C2150" s="39">
        <v>44286.25</v>
      </c>
      <c r="D2150" s="38">
        <v>1.42474155789026</v>
      </c>
      <c r="F2150" s="38">
        <f t="shared" si="33"/>
        <v>3</v>
      </c>
    </row>
    <row r="2151" spans="2:6" x14ac:dyDescent="0.25">
      <c r="B2151" s="39">
        <v>44286.25</v>
      </c>
      <c r="C2151" s="39">
        <v>44286.291666666664</v>
      </c>
      <c r="D2151" s="38">
        <v>1.6816925491006587</v>
      </c>
      <c r="F2151" s="38">
        <f t="shared" si="33"/>
        <v>3</v>
      </c>
    </row>
    <row r="2152" spans="2:6" x14ac:dyDescent="0.25">
      <c r="B2152" s="39">
        <v>44286.291666666664</v>
      </c>
      <c r="C2152" s="39">
        <v>44286.333333333336</v>
      </c>
      <c r="D2152" s="38">
        <v>1.8789066430318224</v>
      </c>
      <c r="F2152" s="38">
        <f t="shared" si="33"/>
        <v>3</v>
      </c>
    </row>
    <row r="2153" spans="2:6" x14ac:dyDescent="0.25">
      <c r="B2153" s="39">
        <v>44286.333333333336</v>
      </c>
      <c r="C2153" s="39">
        <v>44286.375</v>
      </c>
      <c r="D2153" s="38">
        <v>1.6163185291491711</v>
      </c>
      <c r="F2153" s="38">
        <f t="shared" si="33"/>
        <v>3</v>
      </c>
    </row>
    <row r="2154" spans="2:6" x14ac:dyDescent="0.25">
      <c r="B2154" s="39">
        <v>44286.375</v>
      </c>
      <c r="C2154" s="39">
        <v>44286.416666666664</v>
      </c>
      <c r="D2154" s="38">
        <v>1.479000344891902</v>
      </c>
      <c r="F2154" s="38">
        <f t="shared" si="33"/>
        <v>3</v>
      </c>
    </row>
    <row r="2155" spans="2:6" x14ac:dyDescent="0.25">
      <c r="B2155" s="39">
        <v>44286.416666666664</v>
      </c>
      <c r="C2155" s="39">
        <v>44286.458333333336</v>
      </c>
      <c r="D2155" s="38">
        <v>1.4272761512530054</v>
      </c>
      <c r="F2155" s="38">
        <f t="shared" si="33"/>
        <v>3</v>
      </c>
    </row>
    <row r="2156" spans="2:6" x14ac:dyDescent="0.25">
      <c r="B2156" s="39">
        <v>44286.458333333336</v>
      </c>
      <c r="C2156" s="39">
        <v>44286.5</v>
      </c>
      <c r="D2156" s="38">
        <v>1.2633614117548848</v>
      </c>
      <c r="F2156" s="38">
        <f t="shared" si="33"/>
        <v>3</v>
      </c>
    </row>
    <row r="2157" spans="2:6" x14ac:dyDescent="0.25">
      <c r="B2157" s="39">
        <v>44286.5</v>
      </c>
      <c r="C2157" s="39">
        <v>44286.541666666664</v>
      </c>
      <c r="D2157" s="38">
        <v>1.1681899139996517</v>
      </c>
      <c r="F2157" s="38">
        <f t="shared" si="33"/>
        <v>3</v>
      </c>
    </row>
    <row r="2158" spans="2:6" x14ac:dyDescent="0.25">
      <c r="B2158" s="39">
        <v>44286.541666666664</v>
      </c>
      <c r="C2158" s="39">
        <v>44286.583333333336</v>
      </c>
      <c r="D2158" s="38">
        <v>1.1594323332370065</v>
      </c>
      <c r="F2158" s="38">
        <f t="shared" si="33"/>
        <v>3</v>
      </c>
    </row>
    <row r="2159" spans="2:6" x14ac:dyDescent="0.25">
      <c r="B2159" s="39">
        <v>44286.583333333336</v>
      </c>
      <c r="C2159" s="39">
        <v>44286.625</v>
      </c>
      <c r="D2159" s="38">
        <v>1.0885764233774078</v>
      </c>
      <c r="F2159" s="38">
        <f t="shared" si="33"/>
        <v>3</v>
      </c>
    </row>
    <row r="2160" spans="2:6" x14ac:dyDescent="0.25">
      <c r="B2160" s="39">
        <v>44286.625</v>
      </c>
      <c r="C2160" s="39">
        <v>44286.666666666664</v>
      </c>
      <c r="D2160" s="38">
        <v>1.0406852375507987</v>
      </c>
      <c r="F2160" s="38">
        <f t="shared" si="33"/>
        <v>3</v>
      </c>
    </row>
    <row r="2161" spans="2:6" x14ac:dyDescent="0.25">
      <c r="B2161" s="39">
        <v>44286.666666666664</v>
      </c>
      <c r="C2161" s="39">
        <v>44286.708333333336</v>
      </c>
      <c r="D2161" s="38">
        <v>1.042432473044643</v>
      </c>
      <c r="F2161" s="38">
        <f t="shared" si="33"/>
        <v>3</v>
      </c>
    </row>
    <row r="2162" spans="2:6" x14ac:dyDescent="0.25">
      <c r="B2162" s="39">
        <v>44286.708333333336</v>
      </c>
      <c r="C2162" s="39">
        <v>44286.75</v>
      </c>
      <c r="D2162" s="38">
        <v>1.1794429347496684</v>
      </c>
      <c r="F2162" s="38">
        <f t="shared" si="33"/>
        <v>3</v>
      </c>
    </row>
    <row r="2163" spans="2:6" x14ac:dyDescent="0.25">
      <c r="B2163" s="39">
        <v>44286.75</v>
      </c>
      <c r="C2163" s="39">
        <v>44286.791666666664</v>
      </c>
      <c r="D2163" s="38">
        <v>1.2383961388001927</v>
      </c>
      <c r="F2163" s="38">
        <f t="shared" si="33"/>
        <v>3</v>
      </c>
    </row>
    <row r="2164" spans="2:6" x14ac:dyDescent="0.25">
      <c r="B2164" s="39">
        <v>44286.791666666664</v>
      </c>
      <c r="C2164" s="39">
        <v>44286.833333333336</v>
      </c>
      <c r="D2164" s="38">
        <v>1.2739047828457575</v>
      </c>
      <c r="F2164" s="38">
        <f t="shared" si="33"/>
        <v>3</v>
      </c>
    </row>
    <row r="2165" spans="2:6" x14ac:dyDescent="0.25">
      <c r="B2165" s="39">
        <v>44286.833333333336</v>
      </c>
      <c r="C2165" s="39">
        <v>44286.875</v>
      </c>
      <c r="D2165" s="38">
        <v>1.3743204424235191</v>
      </c>
      <c r="F2165" s="38">
        <f t="shared" si="33"/>
        <v>3</v>
      </c>
    </row>
    <row r="2166" spans="2:6" x14ac:dyDescent="0.25">
      <c r="B2166" s="39">
        <v>44286.875</v>
      </c>
      <c r="C2166" s="39">
        <v>44286.916666666664</v>
      </c>
      <c r="D2166" s="38">
        <v>1.4032144556065569</v>
      </c>
      <c r="F2166" s="38">
        <f t="shared" si="33"/>
        <v>3</v>
      </c>
    </row>
    <row r="2167" spans="2:6" x14ac:dyDescent="0.25">
      <c r="B2167" s="39">
        <v>44286.916666666664</v>
      </c>
      <c r="C2167" s="39">
        <v>44286.958333333336</v>
      </c>
      <c r="D2167" s="38">
        <v>1.2662724333676072</v>
      </c>
      <c r="F2167" s="38">
        <f t="shared" si="33"/>
        <v>3</v>
      </c>
    </row>
    <row r="2168" spans="2:6" x14ac:dyDescent="0.25">
      <c r="B2168" s="39">
        <v>44286.958333333336</v>
      </c>
      <c r="C2168" s="39">
        <v>44287</v>
      </c>
      <c r="D2168" s="38">
        <v>1.0659151582884301</v>
      </c>
      <c r="F2168" s="38">
        <f t="shared" si="33"/>
        <v>3</v>
      </c>
    </row>
    <row r="2169" spans="2:6" x14ac:dyDescent="0.25">
      <c r="B2169" s="39">
        <v>44287</v>
      </c>
      <c r="C2169" s="39">
        <v>44287.041666666664</v>
      </c>
      <c r="D2169" s="38">
        <v>0.99110060479414397</v>
      </c>
      <c r="F2169" s="38">
        <f t="shared" si="33"/>
        <v>4</v>
      </c>
    </row>
    <row r="2170" spans="2:6" x14ac:dyDescent="0.25">
      <c r="B2170" s="39">
        <v>44287.041666666664</v>
      </c>
      <c r="C2170" s="39">
        <v>44287.083333333336</v>
      </c>
      <c r="D2170" s="38">
        <v>0.96440190213535704</v>
      </c>
      <c r="F2170" s="38">
        <f t="shared" si="33"/>
        <v>4</v>
      </c>
    </row>
    <row r="2171" spans="2:6" x14ac:dyDescent="0.25">
      <c r="B2171" s="39">
        <v>44287.083333333336</v>
      </c>
      <c r="C2171" s="39">
        <v>44287.125</v>
      </c>
      <c r="D2171" s="38">
        <v>0.98420750209003849</v>
      </c>
      <c r="F2171" s="38">
        <f t="shared" si="33"/>
        <v>4</v>
      </c>
    </row>
    <row r="2172" spans="2:6" x14ac:dyDescent="0.25">
      <c r="B2172" s="39">
        <v>44287.125</v>
      </c>
      <c r="C2172" s="39">
        <v>44287.166666666664</v>
      </c>
      <c r="D2172" s="38">
        <v>1.0517771265875813</v>
      </c>
      <c r="F2172" s="38">
        <f t="shared" si="33"/>
        <v>4</v>
      </c>
    </row>
    <row r="2173" spans="2:6" x14ac:dyDescent="0.25">
      <c r="B2173" s="39">
        <v>44287.166666666664</v>
      </c>
      <c r="C2173" s="39">
        <v>44287.208333333336</v>
      </c>
      <c r="D2173" s="38">
        <v>1.0948064092742231</v>
      </c>
      <c r="F2173" s="38">
        <f t="shared" si="33"/>
        <v>4</v>
      </c>
    </row>
    <row r="2174" spans="2:6" x14ac:dyDescent="0.25">
      <c r="B2174" s="39">
        <v>44287.208333333336</v>
      </c>
      <c r="C2174" s="39">
        <v>44287.25</v>
      </c>
      <c r="D2174" s="38">
        <v>1.2163466520702495</v>
      </c>
      <c r="F2174" s="38">
        <f t="shared" si="33"/>
        <v>4</v>
      </c>
    </row>
    <row r="2175" spans="2:6" x14ac:dyDescent="0.25">
      <c r="B2175" s="39">
        <v>44287.25</v>
      </c>
      <c r="C2175" s="39">
        <v>44287.291666666664</v>
      </c>
      <c r="D2175" s="38">
        <v>1.4012806046699338</v>
      </c>
      <c r="F2175" s="38">
        <f t="shared" si="33"/>
        <v>4</v>
      </c>
    </row>
    <row r="2176" spans="2:6" x14ac:dyDescent="0.25">
      <c r="B2176" s="39">
        <v>44287.291666666664</v>
      </c>
      <c r="C2176" s="39">
        <v>44287.333333333336</v>
      </c>
      <c r="D2176" s="38">
        <v>1.5961005526723018</v>
      </c>
      <c r="F2176" s="38">
        <f t="shared" si="33"/>
        <v>4</v>
      </c>
    </row>
    <row r="2177" spans="2:6" x14ac:dyDescent="0.25">
      <c r="B2177" s="39">
        <v>44287.333333333336</v>
      </c>
      <c r="C2177" s="39">
        <v>44287.375</v>
      </c>
      <c r="D2177" s="38">
        <v>1.4773992799021232</v>
      </c>
      <c r="F2177" s="38">
        <f t="shared" si="33"/>
        <v>4</v>
      </c>
    </row>
    <row r="2178" spans="2:6" x14ac:dyDescent="0.25">
      <c r="B2178" s="39">
        <v>44287.375</v>
      </c>
      <c r="C2178" s="39">
        <v>44287.416666666664</v>
      </c>
      <c r="D2178" s="38">
        <v>1.3333807927773034</v>
      </c>
      <c r="F2178" s="38">
        <f t="shared" si="33"/>
        <v>4</v>
      </c>
    </row>
    <row r="2179" spans="2:6" x14ac:dyDescent="0.25">
      <c r="B2179" s="39">
        <v>44287.416666666664</v>
      </c>
      <c r="C2179" s="39">
        <v>44287.458333333336</v>
      </c>
      <c r="D2179" s="38">
        <v>1.2158564481692189</v>
      </c>
      <c r="F2179" s="38">
        <f t="shared" si="33"/>
        <v>4</v>
      </c>
    </row>
    <row r="2180" spans="2:6" x14ac:dyDescent="0.25">
      <c r="B2180" s="39">
        <v>44287.458333333336</v>
      </c>
      <c r="C2180" s="39">
        <v>44287.5</v>
      </c>
      <c r="D2180" s="38">
        <v>1.2138591112645567</v>
      </c>
      <c r="F2180" s="38">
        <f t="shared" si="33"/>
        <v>4</v>
      </c>
    </row>
    <row r="2181" spans="2:6" x14ac:dyDescent="0.25">
      <c r="B2181" s="39">
        <v>44287.5</v>
      </c>
      <c r="C2181" s="39">
        <v>44287.541666666664</v>
      </c>
      <c r="D2181" s="38">
        <v>1.1083734673055452</v>
      </c>
      <c r="F2181" s="38">
        <f t="shared" si="33"/>
        <v>4</v>
      </c>
    </row>
    <row r="2182" spans="2:6" x14ac:dyDescent="0.25">
      <c r="B2182" s="39">
        <v>44287.541666666664</v>
      </c>
      <c r="C2182" s="39">
        <v>44287.583333333336</v>
      </c>
      <c r="D2182" s="38">
        <v>1.0193666722904295</v>
      </c>
      <c r="F2182" s="38">
        <f t="shared" si="33"/>
        <v>4</v>
      </c>
    </row>
    <row r="2183" spans="2:6" x14ac:dyDescent="0.25">
      <c r="B2183" s="39">
        <v>44287.583333333336</v>
      </c>
      <c r="C2183" s="39">
        <v>44287.625</v>
      </c>
      <c r="D2183" s="38">
        <v>1.0099152083284673</v>
      </c>
      <c r="F2183" s="38">
        <f t="shared" si="33"/>
        <v>4</v>
      </c>
    </row>
    <row r="2184" spans="2:6" x14ac:dyDescent="0.25">
      <c r="B2184" s="39">
        <v>44287.625</v>
      </c>
      <c r="C2184" s="39">
        <v>44287.666666666664</v>
      </c>
      <c r="D2184" s="38">
        <v>0.9882976984896874</v>
      </c>
      <c r="F2184" s="38">
        <f t="shared" si="33"/>
        <v>4</v>
      </c>
    </row>
    <row r="2185" spans="2:6" x14ac:dyDescent="0.25">
      <c r="B2185" s="39">
        <v>44287.666666666664</v>
      </c>
      <c r="C2185" s="39">
        <v>44287.708333333336</v>
      </c>
      <c r="D2185" s="38">
        <v>1.0389977149875835</v>
      </c>
      <c r="F2185" s="38">
        <f t="shared" si="33"/>
        <v>4</v>
      </c>
    </row>
    <row r="2186" spans="2:6" x14ac:dyDescent="0.25">
      <c r="B2186" s="39">
        <v>44287.708333333336</v>
      </c>
      <c r="C2186" s="39">
        <v>44287.75</v>
      </c>
      <c r="D2186" s="38">
        <v>1.1282647205725256</v>
      </c>
      <c r="F2186" s="38">
        <f t="shared" ref="F2186:F2249" si="34">+MONTH(B2186)</f>
        <v>4</v>
      </c>
    </row>
    <row r="2187" spans="2:6" x14ac:dyDescent="0.25">
      <c r="B2187" s="39">
        <v>44287.75</v>
      </c>
      <c r="C2187" s="39">
        <v>44287.791666666664</v>
      </c>
      <c r="D2187" s="38">
        <v>1.1715937771772291</v>
      </c>
      <c r="F2187" s="38">
        <f t="shared" si="34"/>
        <v>4</v>
      </c>
    </row>
    <row r="2188" spans="2:6" x14ac:dyDescent="0.25">
      <c r="B2188" s="39">
        <v>44287.791666666664</v>
      </c>
      <c r="C2188" s="39">
        <v>44287.833333333336</v>
      </c>
      <c r="D2188" s="38">
        <v>1.1939331623132903</v>
      </c>
      <c r="F2188" s="38">
        <f t="shared" si="34"/>
        <v>4</v>
      </c>
    </row>
    <row r="2189" spans="2:6" x14ac:dyDescent="0.25">
      <c r="B2189" s="39">
        <v>44287.833333333336</v>
      </c>
      <c r="C2189" s="39">
        <v>44287.875</v>
      </c>
      <c r="D2189" s="38">
        <v>1.2316729695942032</v>
      </c>
      <c r="F2189" s="38">
        <f t="shared" si="34"/>
        <v>4</v>
      </c>
    </row>
    <row r="2190" spans="2:6" x14ac:dyDescent="0.25">
      <c r="B2190" s="39">
        <v>44287.875</v>
      </c>
      <c r="C2190" s="39">
        <v>44287.916666666664</v>
      </c>
      <c r="D2190" s="38">
        <v>1.1867334976415485</v>
      </c>
      <c r="F2190" s="38">
        <f t="shared" si="34"/>
        <v>4</v>
      </c>
    </row>
    <row r="2191" spans="2:6" x14ac:dyDescent="0.25">
      <c r="B2191" s="39">
        <v>44287.916666666664</v>
      </c>
      <c r="C2191" s="39">
        <v>44287.958333333336</v>
      </c>
      <c r="D2191" s="38">
        <v>1.0886092739828663</v>
      </c>
      <c r="F2191" s="38">
        <f t="shared" si="34"/>
        <v>4</v>
      </c>
    </row>
    <row r="2192" spans="2:6" x14ac:dyDescent="0.25">
      <c r="B2192" s="39">
        <v>44287.958333333336</v>
      </c>
      <c r="C2192" s="39">
        <v>44288</v>
      </c>
      <c r="D2192" s="38">
        <v>0.92825318522083311</v>
      </c>
      <c r="F2192" s="38">
        <f t="shared" si="34"/>
        <v>4</v>
      </c>
    </row>
    <row r="2193" spans="2:6" x14ac:dyDescent="0.25">
      <c r="B2193" s="39">
        <v>44288</v>
      </c>
      <c r="C2193" s="39">
        <v>44288.041666666664</v>
      </c>
      <c r="D2193" s="38">
        <v>0.84852493698946607</v>
      </c>
      <c r="F2193" s="38">
        <f t="shared" si="34"/>
        <v>4</v>
      </c>
    </row>
    <row r="2194" spans="2:6" x14ac:dyDescent="0.25">
      <c r="B2194" s="39">
        <v>44288.041666666664</v>
      </c>
      <c r="C2194" s="39">
        <v>44288.083333333336</v>
      </c>
      <c r="D2194" s="38">
        <v>0.7862803792362999</v>
      </c>
      <c r="F2194" s="38">
        <f t="shared" si="34"/>
        <v>4</v>
      </c>
    </row>
    <row r="2195" spans="2:6" x14ac:dyDescent="0.25">
      <c r="B2195" s="39">
        <v>44288.083333333336</v>
      </c>
      <c r="C2195" s="39">
        <v>44288.125</v>
      </c>
      <c r="D2195" s="38">
        <v>0.77661434967774112</v>
      </c>
      <c r="F2195" s="38">
        <f t="shared" si="34"/>
        <v>4</v>
      </c>
    </row>
    <row r="2196" spans="2:6" x14ac:dyDescent="0.25">
      <c r="B2196" s="39">
        <v>44288.125</v>
      </c>
      <c r="C2196" s="39">
        <v>44288.166666666664</v>
      </c>
      <c r="D2196" s="38">
        <v>0.79916542429379211</v>
      </c>
      <c r="F2196" s="38">
        <f t="shared" si="34"/>
        <v>4</v>
      </c>
    </row>
    <row r="2197" spans="2:6" x14ac:dyDescent="0.25">
      <c r="B2197" s="39">
        <v>44288.166666666664</v>
      </c>
      <c r="C2197" s="39">
        <v>44288.208333333336</v>
      </c>
      <c r="D2197" s="38">
        <v>0.83921689536863164</v>
      </c>
      <c r="F2197" s="38">
        <f t="shared" si="34"/>
        <v>4</v>
      </c>
    </row>
    <row r="2198" spans="2:6" x14ac:dyDescent="0.25">
      <c r="B2198" s="39">
        <v>44288.208333333336</v>
      </c>
      <c r="C2198" s="39">
        <v>44288.25</v>
      </c>
      <c r="D2198" s="38">
        <v>0.92084216010597808</v>
      </c>
      <c r="F2198" s="38">
        <f t="shared" si="34"/>
        <v>4</v>
      </c>
    </row>
    <row r="2199" spans="2:6" x14ac:dyDescent="0.25">
      <c r="B2199" s="39">
        <v>44288.25</v>
      </c>
      <c r="C2199" s="39">
        <v>44288.291666666664</v>
      </c>
      <c r="D2199" s="38">
        <v>1.1396989908014994</v>
      </c>
      <c r="F2199" s="38">
        <f t="shared" si="34"/>
        <v>4</v>
      </c>
    </row>
    <row r="2200" spans="2:6" x14ac:dyDescent="0.25">
      <c r="B2200" s="39">
        <v>44288.291666666664</v>
      </c>
      <c r="C2200" s="39">
        <v>44288.333333333336</v>
      </c>
      <c r="D2200" s="38">
        <v>1.2966561191578529</v>
      </c>
      <c r="F2200" s="38">
        <f t="shared" si="34"/>
        <v>4</v>
      </c>
    </row>
    <row r="2201" spans="2:6" x14ac:dyDescent="0.25">
      <c r="B2201" s="39">
        <v>44288.333333333336</v>
      </c>
      <c r="C2201" s="39">
        <v>44288.375</v>
      </c>
      <c r="D2201" s="38">
        <v>1.3147901601460099</v>
      </c>
      <c r="F2201" s="38">
        <f t="shared" si="34"/>
        <v>4</v>
      </c>
    </row>
    <row r="2202" spans="2:6" x14ac:dyDescent="0.25">
      <c r="B2202" s="39">
        <v>44288.375</v>
      </c>
      <c r="C2202" s="39">
        <v>44288.416666666664</v>
      </c>
      <c r="D2202" s="38">
        <v>1.2710419928774335</v>
      </c>
      <c r="F2202" s="38">
        <f t="shared" si="34"/>
        <v>4</v>
      </c>
    </row>
    <row r="2203" spans="2:6" x14ac:dyDescent="0.25">
      <c r="B2203" s="39">
        <v>44288.416666666664</v>
      </c>
      <c r="C2203" s="39">
        <v>44288.458333333336</v>
      </c>
      <c r="D2203" s="38">
        <v>1.103222717245969</v>
      </c>
      <c r="F2203" s="38">
        <f t="shared" si="34"/>
        <v>4</v>
      </c>
    </row>
    <row r="2204" spans="2:6" x14ac:dyDescent="0.25">
      <c r="B2204" s="39">
        <v>44288.458333333336</v>
      </c>
      <c r="C2204" s="39">
        <v>44288.5</v>
      </c>
      <c r="D2204" s="38">
        <v>1.0925881216402524</v>
      </c>
      <c r="F2204" s="38">
        <f t="shared" si="34"/>
        <v>4</v>
      </c>
    </row>
    <row r="2205" spans="2:6" x14ac:dyDescent="0.25">
      <c r="B2205" s="39">
        <v>44288.5</v>
      </c>
      <c r="C2205" s="39">
        <v>44288.541666666664</v>
      </c>
      <c r="D2205" s="38">
        <v>1.0391718650160593</v>
      </c>
      <c r="F2205" s="38">
        <f t="shared" si="34"/>
        <v>4</v>
      </c>
    </row>
    <row r="2206" spans="2:6" x14ac:dyDescent="0.25">
      <c r="B2206" s="39">
        <v>44288.541666666664</v>
      </c>
      <c r="C2206" s="39">
        <v>44288.583333333336</v>
      </c>
      <c r="D2206" s="38">
        <v>1.0318115763810902</v>
      </c>
      <c r="F2206" s="38">
        <f t="shared" si="34"/>
        <v>4</v>
      </c>
    </row>
    <row r="2207" spans="2:6" x14ac:dyDescent="0.25">
      <c r="B2207" s="39">
        <v>44288.583333333336</v>
      </c>
      <c r="C2207" s="39">
        <v>44288.625</v>
      </c>
      <c r="D2207" s="38">
        <v>0.9392465748319524</v>
      </c>
      <c r="F2207" s="38">
        <f t="shared" si="34"/>
        <v>4</v>
      </c>
    </row>
    <row r="2208" spans="2:6" x14ac:dyDescent="0.25">
      <c r="B2208" s="39">
        <v>44288.625</v>
      </c>
      <c r="C2208" s="39">
        <v>44288.666666666664</v>
      </c>
      <c r="D2208" s="38">
        <v>1.0227461924754322</v>
      </c>
      <c r="F2208" s="38">
        <f t="shared" si="34"/>
        <v>4</v>
      </c>
    </row>
    <row r="2209" spans="2:6" x14ac:dyDescent="0.25">
      <c r="B2209" s="39">
        <v>44288.666666666664</v>
      </c>
      <c r="C2209" s="39">
        <v>44288.708333333336</v>
      </c>
      <c r="D2209" s="38">
        <v>1.0657387301243875</v>
      </c>
      <c r="F2209" s="38">
        <f t="shared" si="34"/>
        <v>4</v>
      </c>
    </row>
    <row r="2210" spans="2:6" x14ac:dyDescent="0.25">
      <c r="B2210" s="39">
        <v>44288.708333333336</v>
      </c>
      <c r="C2210" s="39">
        <v>44288.75</v>
      </c>
      <c r="D2210" s="38">
        <v>1.1199493032996366</v>
      </c>
      <c r="F2210" s="38">
        <f t="shared" si="34"/>
        <v>4</v>
      </c>
    </row>
    <row r="2211" spans="2:6" x14ac:dyDescent="0.25">
      <c r="B2211" s="39">
        <v>44288.75</v>
      </c>
      <c r="C2211" s="39">
        <v>44288.791666666664</v>
      </c>
      <c r="D2211" s="38">
        <v>1.1614256627365807</v>
      </c>
      <c r="F2211" s="38">
        <f t="shared" si="34"/>
        <v>4</v>
      </c>
    </row>
    <row r="2212" spans="2:6" x14ac:dyDescent="0.25">
      <c r="B2212" s="39">
        <v>44288.791666666664</v>
      </c>
      <c r="C2212" s="39">
        <v>44288.833333333336</v>
      </c>
      <c r="D2212" s="38">
        <v>1.1220946960785707</v>
      </c>
      <c r="F2212" s="38">
        <f t="shared" si="34"/>
        <v>4</v>
      </c>
    </row>
    <row r="2213" spans="2:6" x14ac:dyDescent="0.25">
      <c r="B2213" s="39">
        <v>44288.833333333336</v>
      </c>
      <c r="C2213" s="39">
        <v>44288.875</v>
      </c>
      <c r="D2213" s="38">
        <v>1.2247497107815395</v>
      </c>
      <c r="F2213" s="38">
        <f t="shared" si="34"/>
        <v>4</v>
      </c>
    </row>
    <row r="2214" spans="2:6" x14ac:dyDescent="0.25">
      <c r="B2214" s="39">
        <v>44288.875</v>
      </c>
      <c r="C2214" s="39">
        <v>44288.916666666664</v>
      </c>
      <c r="D2214" s="38">
        <v>1.1928526204720653</v>
      </c>
      <c r="F2214" s="38">
        <f t="shared" si="34"/>
        <v>4</v>
      </c>
    </row>
    <row r="2215" spans="2:6" x14ac:dyDescent="0.25">
      <c r="B2215" s="39">
        <v>44288.916666666664</v>
      </c>
      <c r="C2215" s="39">
        <v>44288.958333333336</v>
      </c>
      <c r="D2215" s="38">
        <v>1.0399146199114979</v>
      </c>
      <c r="F2215" s="38">
        <f t="shared" si="34"/>
        <v>4</v>
      </c>
    </row>
    <row r="2216" spans="2:6" x14ac:dyDescent="0.25">
      <c r="B2216" s="39">
        <v>44288.958333333336</v>
      </c>
      <c r="C2216" s="39">
        <v>44289</v>
      </c>
      <c r="D2216" s="38">
        <v>0.9378864684940067</v>
      </c>
      <c r="F2216" s="38">
        <f t="shared" si="34"/>
        <v>4</v>
      </c>
    </row>
    <row r="2217" spans="2:6" x14ac:dyDescent="0.25">
      <c r="B2217" s="39">
        <v>44289</v>
      </c>
      <c r="C2217" s="39">
        <v>44289.041666666664</v>
      </c>
      <c r="D2217" s="38">
        <v>0.86310976941526818</v>
      </c>
      <c r="F2217" s="38">
        <f t="shared" si="34"/>
        <v>4</v>
      </c>
    </row>
    <row r="2218" spans="2:6" x14ac:dyDescent="0.25">
      <c r="B2218" s="39">
        <v>44289.041666666664</v>
      </c>
      <c r="C2218" s="39">
        <v>44289.083333333336</v>
      </c>
      <c r="D2218" s="38">
        <v>0.75748173270835406</v>
      </c>
      <c r="F2218" s="38">
        <f t="shared" si="34"/>
        <v>4</v>
      </c>
    </row>
    <row r="2219" spans="2:6" x14ac:dyDescent="0.25">
      <c r="B2219" s="39">
        <v>44289.083333333336</v>
      </c>
      <c r="C2219" s="39">
        <v>44289.125</v>
      </c>
      <c r="D2219" s="38">
        <v>0.76363616946912405</v>
      </c>
      <c r="F2219" s="38">
        <f t="shared" si="34"/>
        <v>4</v>
      </c>
    </row>
    <row r="2220" spans="2:6" x14ac:dyDescent="0.25">
      <c r="B2220" s="39">
        <v>44289.125</v>
      </c>
      <c r="C2220" s="39">
        <v>44289.166666666664</v>
      </c>
      <c r="D2220" s="38">
        <v>0.73690662820702091</v>
      </c>
      <c r="F2220" s="38">
        <f t="shared" si="34"/>
        <v>4</v>
      </c>
    </row>
    <row r="2221" spans="2:6" x14ac:dyDescent="0.25">
      <c r="B2221" s="39">
        <v>44289.166666666664</v>
      </c>
      <c r="C2221" s="39">
        <v>44289.208333333336</v>
      </c>
      <c r="D2221" s="38">
        <v>0.78831841569095717</v>
      </c>
      <c r="F2221" s="38">
        <f t="shared" si="34"/>
        <v>4</v>
      </c>
    </row>
    <row r="2222" spans="2:6" x14ac:dyDescent="0.25">
      <c r="B2222" s="39">
        <v>44289.208333333336</v>
      </c>
      <c r="C2222" s="39">
        <v>44289.25</v>
      </c>
      <c r="D2222" s="38">
        <v>0.82121869564119876</v>
      </c>
      <c r="F2222" s="38">
        <f t="shared" si="34"/>
        <v>4</v>
      </c>
    </row>
    <row r="2223" spans="2:6" x14ac:dyDescent="0.25">
      <c r="B2223" s="39">
        <v>44289.25</v>
      </c>
      <c r="C2223" s="39">
        <v>44289.291666666664</v>
      </c>
      <c r="D2223" s="38">
        <v>0.97007762984222701</v>
      </c>
      <c r="F2223" s="38">
        <f t="shared" si="34"/>
        <v>4</v>
      </c>
    </row>
    <row r="2224" spans="2:6" x14ac:dyDescent="0.25">
      <c r="B2224" s="39">
        <v>44289.291666666664</v>
      </c>
      <c r="C2224" s="39">
        <v>44289.333333333336</v>
      </c>
      <c r="D2224" s="38">
        <v>1.0866509699375939</v>
      </c>
      <c r="F2224" s="38">
        <f t="shared" si="34"/>
        <v>4</v>
      </c>
    </row>
    <row r="2225" spans="2:6" x14ac:dyDescent="0.25">
      <c r="B2225" s="39">
        <v>44289.333333333336</v>
      </c>
      <c r="C2225" s="39">
        <v>44289.375</v>
      </c>
      <c r="D2225" s="38">
        <v>1.2217865526415299</v>
      </c>
      <c r="F2225" s="38">
        <f t="shared" si="34"/>
        <v>4</v>
      </c>
    </row>
    <row r="2226" spans="2:6" x14ac:dyDescent="0.25">
      <c r="B2226" s="39">
        <v>44289.375</v>
      </c>
      <c r="C2226" s="39">
        <v>44289.416666666664</v>
      </c>
      <c r="D2226" s="38">
        <v>1.2784529931589126</v>
      </c>
      <c r="F2226" s="38">
        <f t="shared" si="34"/>
        <v>4</v>
      </c>
    </row>
    <row r="2227" spans="2:6" x14ac:dyDescent="0.25">
      <c r="B2227" s="39">
        <v>44289.416666666664</v>
      </c>
      <c r="C2227" s="39">
        <v>44289.458333333336</v>
      </c>
      <c r="D2227" s="38">
        <v>1.2629645556819553</v>
      </c>
      <c r="F2227" s="38">
        <f t="shared" si="34"/>
        <v>4</v>
      </c>
    </row>
    <row r="2228" spans="2:6" x14ac:dyDescent="0.25">
      <c r="B2228" s="39">
        <v>44289.458333333336</v>
      </c>
      <c r="C2228" s="39">
        <v>44289.5</v>
      </c>
      <c r="D2228" s="38">
        <v>1.1686268184405768</v>
      </c>
      <c r="F2228" s="38">
        <f t="shared" si="34"/>
        <v>4</v>
      </c>
    </row>
    <row r="2229" spans="2:6" x14ac:dyDescent="0.25">
      <c r="B2229" s="39">
        <v>44289.5</v>
      </c>
      <c r="C2229" s="39">
        <v>44289.541666666664</v>
      </c>
      <c r="D2229" s="38">
        <v>1.1128709170555822</v>
      </c>
      <c r="F2229" s="38">
        <f t="shared" si="34"/>
        <v>4</v>
      </c>
    </row>
    <row r="2230" spans="2:6" x14ac:dyDescent="0.25">
      <c r="B2230" s="39">
        <v>44289.541666666664</v>
      </c>
      <c r="C2230" s="39">
        <v>44289.583333333336</v>
      </c>
      <c r="D2230" s="38">
        <v>1.03491358607337</v>
      </c>
      <c r="F2230" s="38">
        <f t="shared" si="34"/>
        <v>4</v>
      </c>
    </row>
    <row r="2231" spans="2:6" x14ac:dyDescent="0.25">
      <c r="B2231" s="39">
        <v>44289.583333333336</v>
      </c>
      <c r="C2231" s="39">
        <v>44289.625</v>
      </c>
      <c r="D2231" s="38">
        <v>1.0645624882572873</v>
      </c>
      <c r="F2231" s="38">
        <f t="shared" si="34"/>
        <v>4</v>
      </c>
    </row>
    <row r="2232" spans="2:6" x14ac:dyDescent="0.25">
      <c r="B2232" s="39">
        <v>44289.625</v>
      </c>
      <c r="C2232" s="39">
        <v>44289.666666666664</v>
      </c>
      <c r="D2232" s="38">
        <v>1.043345536185422</v>
      </c>
      <c r="F2232" s="38">
        <f t="shared" si="34"/>
        <v>4</v>
      </c>
    </row>
    <row r="2233" spans="2:6" x14ac:dyDescent="0.25">
      <c r="B2233" s="39">
        <v>44289.666666666664</v>
      </c>
      <c r="C2233" s="39">
        <v>44289.708333333336</v>
      </c>
      <c r="D2233" s="38">
        <v>1.0818731549082647</v>
      </c>
      <c r="F2233" s="38">
        <f t="shared" si="34"/>
        <v>4</v>
      </c>
    </row>
    <row r="2234" spans="2:6" x14ac:dyDescent="0.25">
      <c r="B2234" s="39">
        <v>44289.708333333336</v>
      </c>
      <c r="C2234" s="39">
        <v>44289.75</v>
      </c>
      <c r="D2234" s="38">
        <v>1.2062090652203292</v>
      </c>
      <c r="F2234" s="38">
        <f t="shared" si="34"/>
        <v>4</v>
      </c>
    </row>
    <row r="2235" spans="2:6" x14ac:dyDescent="0.25">
      <c r="B2235" s="39">
        <v>44289.75</v>
      </c>
      <c r="C2235" s="39">
        <v>44289.791666666664</v>
      </c>
      <c r="D2235" s="38">
        <v>1.1960418656394818</v>
      </c>
      <c r="F2235" s="38">
        <f t="shared" si="34"/>
        <v>4</v>
      </c>
    </row>
    <row r="2236" spans="2:6" x14ac:dyDescent="0.25">
      <c r="B2236" s="39">
        <v>44289.791666666664</v>
      </c>
      <c r="C2236" s="39">
        <v>44289.833333333336</v>
      </c>
      <c r="D2236" s="38">
        <v>1.1847698691074724</v>
      </c>
      <c r="F2236" s="38">
        <f t="shared" si="34"/>
        <v>4</v>
      </c>
    </row>
    <row r="2237" spans="2:6" x14ac:dyDescent="0.25">
      <c r="B2237" s="39">
        <v>44289.833333333336</v>
      </c>
      <c r="C2237" s="39">
        <v>44289.875</v>
      </c>
      <c r="D2237" s="38">
        <v>1.2540706181099681</v>
      </c>
      <c r="F2237" s="38">
        <f t="shared" si="34"/>
        <v>4</v>
      </c>
    </row>
    <row r="2238" spans="2:6" x14ac:dyDescent="0.25">
      <c r="B2238" s="39">
        <v>44289.875</v>
      </c>
      <c r="C2238" s="39">
        <v>44289.916666666664</v>
      </c>
      <c r="D2238" s="38">
        <v>1.2320679835106809</v>
      </c>
      <c r="F2238" s="38">
        <f t="shared" si="34"/>
        <v>4</v>
      </c>
    </row>
    <row r="2239" spans="2:6" x14ac:dyDescent="0.25">
      <c r="B2239" s="39">
        <v>44289.916666666664</v>
      </c>
      <c r="C2239" s="39">
        <v>44289.958333333336</v>
      </c>
      <c r="D2239" s="38">
        <v>1.1153926277488182</v>
      </c>
      <c r="F2239" s="38">
        <f t="shared" si="34"/>
        <v>4</v>
      </c>
    </row>
    <row r="2240" spans="2:6" x14ac:dyDescent="0.25">
      <c r="B2240" s="39">
        <v>44289.958333333336</v>
      </c>
      <c r="C2240" s="39">
        <v>44290</v>
      </c>
      <c r="D2240" s="38">
        <v>0.97470933658529491</v>
      </c>
      <c r="F2240" s="38">
        <f t="shared" si="34"/>
        <v>4</v>
      </c>
    </row>
    <row r="2241" spans="2:6" x14ac:dyDescent="0.25">
      <c r="B2241" s="39">
        <v>44290</v>
      </c>
      <c r="C2241" s="39">
        <v>44290.041666666664</v>
      </c>
      <c r="D2241" s="38">
        <v>0.86082907494121585</v>
      </c>
      <c r="F2241" s="38">
        <f t="shared" si="34"/>
        <v>4</v>
      </c>
    </row>
    <row r="2242" spans="2:6" x14ac:dyDescent="0.25">
      <c r="B2242" s="39">
        <v>44290.041666666664</v>
      </c>
      <c r="C2242" s="39">
        <v>44290.083333333336</v>
      </c>
      <c r="D2242" s="38">
        <v>0.75211443979033299</v>
      </c>
      <c r="F2242" s="38">
        <f t="shared" si="34"/>
        <v>4</v>
      </c>
    </row>
    <row r="2243" spans="2:6" x14ac:dyDescent="0.25">
      <c r="B2243" s="39">
        <v>44290.083333333336</v>
      </c>
      <c r="C2243" s="39">
        <v>44290.125</v>
      </c>
      <c r="D2243" s="38">
        <v>0.69691563862842698</v>
      </c>
      <c r="F2243" s="38">
        <f t="shared" si="34"/>
        <v>4</v>
      </c>
    </row>
    <row r="2244" spans="2:6" x14ac:dyDescent="0.25">
      <c r="B2244" s="39">
        <v>44290.125</v>
      </c>
      <c r="C2244" s="39">
        <v>44290.166666666664</v>
      </c>
      <c r="D2244" s="38">
        <v>0.71133991998718871</v>
      </c>
      <c r="F2244" s="38">
        <f t="shared" si="34"/>
        <v>4</v>
      </c>
    </row>
    <row r="2245" spans="2:6" x14ac:dyDescent="0.25">
      <c r="B2245" s="39">
        <v>44290.166666666664</v>
      </c>
      <c r="C2245" s="39">
        <v>44290.208333333336</v>
      </c>
      <c r="D2245" s="38">
        <v>0.68890624811881218</v>
      </c>
      <c r="F2245" s="38">
        <f t="shared" si="34"/>
        <v>4</v>
      </c>
    </row>
    <row r="2246" spans="2:6" x14ac:dyDescent="0.25">
      <c r="B2246" s="39">
        <v>44290.208333333336</v>
      </c>
      <c r="C2246" s="39">
        <v>44290.25</v>
      </c>
      <c r="D2246" s="38">
        <v>0.78645648157816461</v>
      </c>
      <c r="F2246" s="38">
        <f t="shared" si="34"/>
        <v>4</v>
      </c>
    </row>
    <row r="2247" spans="2:6" x14ac:dyDescent="0.25">
      <c r="B2247" s="39">
        <v>44290.25</v>
      </c>
      <c r="C2247" s="39">
        <v>44290.291666666664</v>
      </c>
      <c r="D2247" s="38">
        <v>0.84139616249638616</v>
      </c>
      <c r="F2247" s="38">
        <f t="shared" si="34"/>
        <v>4</v>
      </c>
    </row>
    <row r="2248" spans="2:6" x14ac:dyDescent="0.25">
      <c r="B2248" s="39">
        <v>44290.291666666664</v>
      </c>
      <c r="C2248" s="39">
        <v>44290.333333333336</v>
      </c>
      <c r="D2248" s="38">
        <v>0.95079263384495893</v>
      </c>
      <c r="F2248" s="38">
        <f t="shared" si="34"/>
        <v>4</v>
      </c>
    </row>
    <row r="2249" spans="2:6" x14ac:dyDescent="0.25">
      <c r="B2249" s="39">
        <v>44290.333333333336</v>
      </c>
      <c r="C2249" s="39">
        <v>44290.375</v>
      </c>
      <c r="D2249" s="38">
        <v>1.1595006657239095</v>
      </c>
      <c r="F2249" s="38">
        <f t="shared" si="34"/>
        <v>4</v>
      </c>
    </row>
    <row r="2250" spans="2:6" x14ac:dyDescent="0.25">
      <c r="B2250" s="39">
        <v>44290.375</v>
      </c>
      <c r="C2250" s="39">
        <v>44290.416666666664</v>
      </c>
      <c r="D2250" s="38">
        <v>1.3097820591287974</v>
      </c>
      <c r="F2250" s="38">
        <f t="shared" ref="F2250:F2313" si="35">+MONTH(B2250)</f>
        <v>4</v>
      </c>
    </row>
    <row r="2251" spans="2:6" x14ac:dyDescent="0.25">
      <c r="B2251" s="39">
        <v>44290.416666666664</v>
      </c>
      <c r="C2251" s="39">
        <v>44290.458333333336</v>
      </c>
      <c r="D2251" s="38">
        <v>1.2364234294175311</v>
      </c>
      <c r="F2251" s="38">
        <f t="shared" si="35"/>
        <v>4</v>
      </c>
    </row>
    <row r="2252" spans="2:6" x14ac:dyDescent="0.25">
      <c r="B2252" s="39">
        <v>44290.458333333336</v>
      </c>
      <c r="C2252" s="39">
        <v>44290.5</v>
      </c>
      <c r="D2252" s="38">
        <v>1.2263430977526202</v>
      </c>
      <c r="F2252" s="38">
        <f t="shared" si="35"/>
        <v>4</v>
      </c>
    </row>
    <row r="2253" spans="2:6" x14ac:dyDescent="0.25">
      <c r="B2253" s="39">
        <v>44290.5</v>
      </c>
      <c r="C2253" s="39">
        <v>44290.541666666664</v>
      </c>
      <c r="D2253" s="38">
        <v>1.181051642197458</v>
      </c>
      <c r="F2253" s="38">
        <f t="shared" si="35"/>
        <v>4</v>
      </c>
    </row>
    <row r="2254" spans="2:6" x14ac:dyDescent="0.25">
      <c r="B2254" s="39">
        <v>44290.541666666664</v>
      </c>
      <c r="C2254" s="39">
        <v>44290.583333333336</v>
      </c>
      <c r="D2254" s="38">
        <v>1.1489970740241846</v>
      </c>
      <c r="F2254" s="38">
        <f t="shared" si="35"/>
        <v>4</v>
      </c>
    </row>
    <row r="2255" spans="2:6" x14ac:dyDescent="0.25">
      <c r="B2255" s="39">
        <v>44290.583333333336</v>
      </c>
      <c r="C2255" s="39">
        <v>44290.625</v>
      </c>
      <c r="D2255" s="38">
        <v>1.1318281686499259</v>
      </c>
      <c r="F2255" s="38">
        <f t="shared" si="35"/>
        <v>4</v>
      </c>
    </row>
    <row r="2256" spans="2:6" x14ac:dyDescent="0.25">
      <c r="B2256" s="39">
        <v>44290.625</v>
      </c>
      <c r="C2256" s="39">
        <v>44290.666666666664</v>
      </c>
      <c r="D2256" s="38">
        <v>1.1856074470494895</v>
      </c>
      <c r="F2256" s="38">
        <f t="shared" si="35"/>
        <v>4</v>
      </c>
    </row>
    <row r="2257" spans="2:6" x14ac:dyDescent="0.25">
      <c r="B2257" s="39">
        <v>44290.666666666664</v>
      </c>
      <c r="C2257" s="39">
        <v>44290.708333333336</v>
      </c>
      <c r="D2257" s="38">
        <v>1.189768171774291</v>
      </c>
      <c r="F2257" s="38">
        <f t="shared" si="35"/>
        <v>4</v>
      </c>
    </row>
    <row r="2258" spans="2:6" x14ac:dyDescent="0.25">
      <c r="B2258" s="39">
        <v>44290.708333333336</v>
      </c>
      <c r="C2258" s="39">
        <v>44290.75</v>
      </c>
      <c r="D2258" s="38">
        <v>1.2423844011201395</v>
      </c>
      <c r="F2258" s="38">
        <f t="shared" si="35"/>
        <v>4</v>
      </c>
    </row>
    <row r="2259" spans="2:6" x14ac:dyDescent="0.25">
      <c r="B2259" s="39">
        <v>44290.75</v>
      </c>
      <c r="C2259" s="39">
        <v>44290.791666666664</v>
      </c>
      <c r="D2259" s="38">
        <v>1.2457879372829692</v>
      </c>
      <c r="F2259" s="38">
        <f t="shared" si="35"/>
        <v>4</v>
      </c>
    </row>
    <row r="2260" spans="2:6" x14ac:dyDescent="0.25">
      <c r="B2260" s="39">
        <v>44290.791666666664</v>
      </c>
      <c r="C2260" s="39">
        <v>44290.833333333336</v>
      </c>
      <c r="D2260" s="38">
        <v>1.3096841216987791</v>
      </c>
      <c r="F2260" s="38">
        <f t="shared" si="35"/>
        <v>4</v>
      </c>
    </row>
    <row r="2261" spans="2:6" x14ac:dyDescent="0.25">
      <c r="B2261" s="39">
        <v>44290.833333333336</v>
      </c>
      <c r="C2261" s="39">
        <v>44290.875</v>
      </c>
      <c r="D2261" s="38">
        <v>1.3324403389718842</v>
      </c>
      <c r="F2261" s="38">
        <f t="shared" si="35"/>
        <v>4</v>
      </c>
    </row>
    <row r="2262" spans="2:6" x14ac:dyDescent="0.25">
      <c r="B2262" s="39">
        <v>44290.875</v>
      </c>
      <c r="C2262" s="39">
        <v>44290.916666666664</v>
      </c>
      <c r="D2262" s="38">
        <v>1.2872386114899121</v>
      </c>
      <c r="F2262" s="38">
        <f t="shared" si="35"/>
        <v>4</v>
      </c>
    </row>
    <row r="2263" spans="2:6" x14ac:dyDescent="0.25">
      <c r="B2263" s="39">
        <v>44290.916666666664</v>
      </c>
      <c r="C2263" s="39">
        <v>44290.958333333336</v>
      </c>
      <c r="D2263" s="38">
        <v>1.1128934409458304</v>
      </c>
      <c r="F2263" s="38">
        <f t="shared" si="35"/>
        <v>4</v>
      </c>
    </row>
    <row r="2264" spans="2:6" x14ac:dyDescent="0.25">
      <c r="B2264" s="39">
        <v>44290.958333333336</v>
      </c>
      <c r="C2264" s="39">
        <v>44291</v>
      </c>
      <c r="D2264" s="38">
        <v>0.89252517201495585</v>
      </c>
      <c r="F2264" s="38">
        <f t="shared" si="35"/>
        <v>4</v>
      </c>
    </row>
    <row r="2265" spans="2:6" x14ac:dyDescent="0.25">
      <c r="B2265" s="39">
        <v>44291</v>
      </c>
      <c r="C2265" s="39">
        <v>44291.041666666664</v>
      </c>
      <c r="D2265" s="38">
        <v>0.82197207834106234</v>
      </c>
      <c r="F2265" s="38">
        <f t="shared" si="35"/>
        <v>4</v>
      </c>
    </row>
    <row r="2266" spans="2:6" x14ac:dyDescent="0.25">
      <c r="B2266" s="39">
        <v>44291.041666666664</v>
      </c>
      <c r="C2266" s="39">
        <v>44291.083333333336</v>
      </c>
      <c r="D2266" s="38">
        <v>0.78190602931449793</v>
      </c>
      <c r="F2266" s="38">
        <f t="shared" si="35"/>
        <v>4</v>
      </c>
    </row>
    <row r="2267" spans="2:6" x14ac:dyDescent="0.25">
      <c r="B2267" s="39">
        <v>44291.083333333336</v>
      </c>
      <c r="C2267" s="39">
        <v>44291.125</v>
      </c>
      <c r="D2267" s="38">
        <v>0.71831878603491006</v>
      </c>
      <c r="F2267" s="38">
        <f t="shared" si="35"/>
        <v>4</v>
      </c>
    </row>
    <row r="2268" spans="2:6" x14ac:dyDescent="0.25">
      <c r="B2268" s="39">
        <v>44291.125</v>
      </c>
      <c r="C2268" s="39">
        <v>44291.166666666664</v>
      </c>
      <c r="D2268" s="38">
        <v>0.71911935974783181</v>
      </c>
      <c r="F2268" s="38">
        <f t="shared" si="35"/>
        <v>4</v>
      </c>
    </row>
    <row r="2269" spans="2:6" x14ac:dyDescent="0.25">
      <c r="B2269" s="39">
        <v>44291.166666666664</v>
      </c>
      <c r="C2269" s="39">
        <v>44291.208333333336</v>
      </c>
      <c r="D2269" s="38">
        <v>0.79065897292456111</v>
      </c>
      <c r="F2269" s="38">
        <f t="shared" si="35"/>
        <v>4</v>
      </c>
    </row>
    <row r="2270" spans="2:6" x14ac:dyDescent="0.25">
      <c r="B2270" s="39">
        <v>44291.208333333336</v>
      </c>
      <c r="C2270" s="39">
        <v>44291.25</v>
      </c>
      <c r="D2270" s="38">
        <v>0.85380075351913209</v>
      </c>
      <c r="F2270" s="38">
        <f t="shared" si="35"/>
        <v>4</v>
      </c>
    </row>
    <row r="2271" spans="2:6" x14ac:dyDescent="0.25">
      <c r="B2271" s="39">
        <v>44291.25</v>
      </c>
      <c r="C2271" s="39">
        <v>44291.291666666664</v>
      </c>
      <c r="D2271" s="38">
        <v>1.0319143683779455</v>
      </c>
      <c r="F2271" s="38">
        <f t="shared" si="35"/>
        <v>4</v>
      </c>
    </row>
    <row r="2272" spans="2:6" x14ac:dyDescent="0.25">
      <c r="B2272" s="39">
        <v>44291.291666666664</v>
      </c>
      <c r="C2272" s="39">
        <v>44291.333333333336</v>
      </c>
      <c r="D2272" s="38">
        <v>1.2224208822809026</v>
      </c>
      <c r="F2272" s="38">
        <f t="shared" si="35"/>
        <v>4</v>
      </c>
    </row>
    <row r="2273" spans="2:6" x14ac:dyDescent="0.25">
      <c r="B2273" s="39">
        <v>44291.333333333336</v>
      </c>
      <c r="C2273" s="39">
        <v>44291.375</v>
      </c>
      <c r="D2273" s="38">
        <v>1.2588088302231102</v>
      </c>
      <c r="F2273" s="38">
        <f t="shared" si="35"/>
        <v>4</v>
      </c>
    </row>
    <row r="2274" spans="2:6" x14ac:dyDescent="0.25">
      <c r="B2274" s="39">
        <v>44291.375</v>
      </c>
      <c r="C2274" s="39">
        <v>44291.416666666664</v>
      </c>
      <c r="D2274" s="38">
        <v>1.1942123159704063</v>
      </c>
      <c r="F2274" s="38">
        <f t="shared" si="35"/>
        <v>4</v>
      </c>
    </row>
    <row r="2275" spans="2:6" x14ac:dyDescent="0.25">
      <c r="B2275" s="39">
        <v>44291.416666666664</v>
      </c>
      <c r="C2275" s="39">
        <v>44291.458333333336</v>
      </c>
      <c r="D2275" s="38">
        <v>1.219528106631051</v>
      </c>
      <c r="F2275" s="38">
        <f t="shared" si="35"/>
        <v>4</v>
      </c>
    </row>
    <row r="2276" spans="2:6" x14ac:dyDescent="0.25">
      <c r="B2276" s="39">
        <v>44291.458333333336</v>
      </c>
      <c r="C2276" s="39">
        <v>44291.5</v>
      </c>
      <c r="D2276" s="38">
        <v>1.2435297755824082</v>
      </c>
      <c r="F2276" s="38">
        <f t="shared" si="35"/>
        <v>4</v>
      </c>
    </row>
    <row r="2277" spans="2:6" x14ac:dyDescent="0.25">
      <c r="B2277" s="39">
        <v>44291.5</v>
      </c>
      <c r="C2277" s="39">
        <v>44291.541666666664</v>
      </c>
      <c r="D2277" s="38">
        <v>1.2496121530452557</v>
      </c>
      <c r="F2277" s="38">
        <f t="shared" si="35"/>
        <v>4</v>
      </c>
    </row>
    <row r="2278" spans="2:6" x14ac:dyDescent="0.25">
      <c r="B2278" s="39">
        <v>44291.541666666664</v>
      </c>
      <c r="C2278" s="39">
        <v>44291.583333333336</v>
      </c>
      <c r="D2278" s="38">
        <v>1.1580274712852217</v>
      </c>
      <c r="F2278" s="38">
        <f t="shared" si="35"/>
        <v>4</v>
      </c>
    </row>
    <row r="2279" spans="2:6" x14ac:dyDescent="0.25">
      <c r="B2279" s="39">
        <v>44291.583333333336</v>
      </c>
      <c r="C2279" s="39">
        <v>44291.625</v>
      </c>
      <c r="D2279" s="38">
        <v>1.1559704918177602</v>
      </c>
      <c r="F2279" s="38">
        <f t="shared" si="35"/>
        <v>4</v>
      </c>
    </row>
    <row r="2280" spans="2:6" x14ac:dyDescent="0.25">
      <c r="B2280" s="39">
        <v>44291.625</v>
      </c>
      <c r="C2280" s="39">
        <v>44291.666666666664</v>
      </c>
      <c r="D2280" s="38">
        <v>1.2342074686250517</v>
      </c>
      <c r="F2280" s="38">
        <f t="shared" si="35"/>
        <v>4</v>
      </c>
    </row>
    <row r="2281" spans="2:6" x14ac:dyDescent="0.25">
      <c r="B2281" s="39">
        <v>44291.666666666664</v>
      </c>
      <c r="C2281" s="39">
        <v>44291.708333333336</v>
      </c>
      <c r="D2281" s="38">
        <v>1.291185699190782</v>
      </c>
      <c r="F2281" s="38">
        <f t="shared" si="35"/>
        <v>4</v>
      </c>
    </row>
    <row r="2282" spans="2:6" x14ac:dyDescent="0.25">
      <c r="B2282" s="39">
        <v>44291.708333333336</v>
      </c>
      <c r="C2282" s="39">
        <v>44291.75</v>
      </c>
      <c r="D2282" s="38">
        <v>1.3922916605061297</v>
      </c>
      <c r="F2282" s="38">
        <f t="shared" si="35"/>
        <v>4</v>
      </c>
    </row>
    <row r="2283" spans="2:6" x14ac:dyDescent="0.25">
      <c r="B2283" s="39">
        <v>44291.75</v>
      </c>
      <c r="C2283" s="39">
        <v>44291.791666666664</v>
      </c>
      <c r="D2283" s="38">
        <v>1.4990091831584025</v>
      </c>
      <c r="F2283" s="38">
        <f t="shared" si="35"/>
        <v>4</v>
      </c>
    </row>
    <row r="2284" spans="2:6" x14ac:dyDescent="0.25">
      <c r="B2284" s="39">
        <v>44291.791666666664</v>
      </c>
      <c r="C2284" s="39">
        <v>44291.833333333336</v>
      </c>
      <c r="D2284" s="38">
        <v>1.5537273890476981</v>
      </c>
      <c r="F2284" s="38">
        <f t="shared" si="35"/>
        <v>4</v>
      </c>
    </row>
    <row r="2285" spans="2:6" x14ac:dyDescent="0.25">
      <c r="B2285" s="39">
        <v>44291.833333333336</v>
      </c>
      <c r="C2285" s="39">
        <v>44291.875</v>
      </c>
      <c r="D2285" s="38">
        <v>1.5471595220985939</v>
      </c>
      <c r="F2285" s="38">
        <f t="shared" si="35"/>
        <v>4</v>
      </c>
    </row>
    <row r="2286" spans="2:6" x14ac:dyDescent="0.25">
      <c r="B2286" s="39">
        <v>44291.875</v>
      </c>
      <c r="C2286" s="39">
        <v>44291.916666666664</v>
      </c>
      <c r="D2286" s="38">
        <v>1.5195090956711501</v>
      </c>
      <c r="F2286" s="38">
        <f t="shared" si="35"/>
        <v>4</v>
      </c>
    </row>
    <row r="2287" spans="2:6" x14ac:dyDescent="0.25">
      <c r="B2287" s="39">
        <v>44291.916666666664</v>
      </c>
      <c r="C2287" s="39">
        <v>44291.958333333336</v>
      </c>
      <c r="D2287" s="38">
        <v>1.2627788565337141</v>
      </c>
      <c r="F2287" s="38">
        <f t="shared" si="35"/>
        <v>4</v>
      </c>
    </row>
    <row r="2288" spans="2:6" x14ac:dyDescent="0.25">
      <c r="B2288" s="39">
        <v>44291.958333333336</v>
      </c>
      <c r="C2288" s="39">
        <v>44292</v>
      </c>
      <c r="D2288" s="38">
        <v>1.1255314778777794</v>
      </c>
      <c r="F2288" s="38">
        <f t="shared" si="35"/>
        <v>4</v>
      </c>
    </row>
    <row r="2289" spans="2:6" x14ac:dyDescent="0.25">
      <c r="B2289" s="39">
        <v>44292</v>
      </c>
      <c r="C2289" s="39">
        <v>44292.041666666664</v>
      </c>
      <c r="D2289" s="38">
        <v>1.0447070445657991</v>
      </c>
      <c r="F2289" s="38">
        <f t="shared" si="35"/>
        <v>4</v>
      </c>
    </row>
    <row r="2290" spans="2:6" x14ac:dyDescent="0.25">
      <c r="B2290" s="39">
        <v>44292.041666666664</v>
      </c>
      <c r="C2290" s="39">
        <v>44292.083333333336</v>
      </c>
      <c r="D2290" s="38">
        <v>0.98085275941459771</v>
      </c>
      <c r="F2290" s="38">
        <f t="shared" si="35"/>
        <v>4</v>
      </c>
    </row>
    <row r="2291" spans="2:6" x14ac:dyDescent="0.25">
      <c r="B2291" s="39">
        <v>44292.083333333336</v>
      </c>
      <c r="C2291" s="39">
        <v>44292.125</v>
      </c>
      <c r="D2291" s="38">
        <v>1.007956988965611</v>
      </c>
      <c r="F2291" s="38">
        <f t="shared" si="35"/>
        <v>4</v>
      </c>
    </row>
    <row r="2292" spans="2:6" x14ac:dyDescent="0.25">
      <c r="B2292" s="39">
        <v>44292.125</v>
      </c>
      <c r="C2292" s="39">
        <v>44292.166666666664</v>
      </c>
      <c r="D2292" s="38">
        <v>1.0309862898628195</v>
      </c>
      <c r="F2292" s="38">
        <f t="shared" si="35"/>
        <v>4</v>
      </c>
    </row>
    <row r="2293" spans="2:6" x14ac:dyDescent="0.25">
      <c r="B2293" s="39">
        <v>44292.166666666664</v>
      </c>
      <c r="C2293" s="39">
        <v>44292.208333333336</v>
      </c>
      <c r="D2293" s="38">
        <v>1.0671915753014587</v>
      </c>
      <c r="F2293" s="38">
        <f t="shared" si="35"/>
        <v>4</v>
      </c>
    </row>
    <row r="2294" spans="2:6" x14ac:dyDescent="0.25">
      <c r="B2294" s="39">
        <v>44292.208333333336</v>
      </c>
      <c r="C2294" s="39">
        <v>44292.25</v>
      </c>
      <c r="D2294" s="38">
        <v>1.2231354740159412</v>
      </c>
      <c r="F2294" s="38">
        <f t="shared" si="35"/>
        <v>4</v>
      </c>
    </row>
    <row r="2295" spans="2:6" x14ac:dyDescent="0.25">
      <c r="B2295" s="39">
        <v>44292.25</v>
      </c>
      <c r="C2295" s="39">
        <v>44292.291666666664</v>
      </c>
      <c r="D2295" s="38">
        <v>1.4778170319713368</v>
      </c>
      <c r="F2295" s="38">
        <f t="shared" si="35"/>
        <v>4</v>
      </c>
    </row>
    <row r="2296" spans="2:6" x14ac:dyDescent="0.25">
      <c r="B2296" s="39">
        <v>44292.291666666664</v>
      </c>
      <c r="C2296" s="39">
        <v>44292.333333333336</v>
      </c>
      <c r="D2296" s="38">
        <v>1.6498042926937946</v>
      </c>
      <c r="F2296" s="38">
        <f t="shared" si="35"/>
        <v>4</v>
      </c>
    </row>
    <row r="2297" spans="2:6" x14ac:dyDescent="0.25">
      <c r="B2297" s="39">
        <v>44292.333333333336</v>
      </c>
      <c r="C2297" s="39">
        <v>44292.375</v>
      </c>
      <c r="D2297" s="38">
        <v>1.4135727768400501</v>
      </c>
      <c r="F2297" s="38">
        <f t="shared" si="35"/>
        <v>4</v>
      </c>
    </row>
    <row r="2298" spans="2:6" x14ac:dyDescent="0.25">
      <c r="B2298" s="39">
        <v>44292.375</v>
      </c>
      <c r="C2298" s="39">
        <v>44292.416666666664</v>
      </c>
      <c r="D2298" s="38">
        <v>1.3126642238403603</v>
      </c>
      <c r="F2298" s="38">
        <f t="shared" si="35"/>
        <v>4</v>
      </c>
    </row>
    <row r="2299" spans="2:6" x14ac:dyDescent="0.25">
      <c r="B2299" s="39">
        <v>44292.416666666664</v>
      </c>
      <c r="C2299" s="39">
        <v>44292.458333333336</v>
      </c>
      <c r="D2299" s="38">
        <v>1.3215886213476198</v>
      </c>
      <c r="F2299" s="38">
        <f t="shared" si="35"/>
        <v>4</v>
      </c>
    </row>
    <row r="2300" spans="2:6" x14ac:dyDescent="0.25">
      <c r="B2300" s="39">
        <v>44292.458333333336</v>
      </c>
      <c r="C2300" s="39">
        <v>44292.5</v>
      </c>
      <c r="D2300" s="38">
        <v>1.2571806561592924</v>
      </c>
      <c r="F2300" s="38">
        <f t="shared" si="35"/>
        <v>4</v>
      </c>
    </row>
    <row r="2301" spans="2:6" x14ac:dyDescent="0.25">
      <c r="B2301" s="39">
        <v>44292.5</v>
      </c>
      <c r="C2301" s="39">
        <v>44292.541666666664</v>
      </c>
      <c r="D2301" s="38">
        <v>1.2134485500171828</v>
      </c>
      <c r="F2301" s="38">
        <f t="shared" si="35"/>
        <v>4</v>
      </c>
    </row>
    <row r="2302" spans="2:6" x14ac:dyDescent="0.25">
      <c r="B2302" s="39">
        <v>44292.541666666664</v>
      </c>
      <c r="C2302" s="39">
        <v>44292.583333333336</v>
      </c>
      <c r="D2302" s="38">
        <v>1.1115162341266844</v>
      </c>
      <c r="F2302" s="38">
        <f t="shared" si="35"/>
        <v>4</v>
      </c>
    </row>
    <row r="2303" spans="2:6" x14ac:dyDescent="0.25">
      <c r="B2303" s="39">
        <v>44292.583333333336</v>
      </c>
      <c r="C2303" s="39">
        <v>44292.625</v>
      </c>
      <c r="D2303" s="38">
        <v>1.0767780629534773</v>
      </c>
      <c r="F2303" s="38">
        <f t="shared" si="35"/>
        <v>4</v>
      </c>
    </row>
    <row r="2304" spans="2:6" x14ac:dyDescent="0.25">
      <c r="B2304" s="39">
        <v>44292.625</v>
      </c>
      <c r="C2304" s="39">
        <v>44292.666666666664</v>
      </c>
      <c r="D2304" s="38">
        <v>1.0797154322114078</v>
      </c>
      <c r="F2304" s="38">
        <f t="shared" si="35"/>
        <v>4</v>
      </c>
    </row>
    <row r="2305" spans="2:6" x14ac:dyDescent="0.25">
      <c r="B2305" s="39">
        <v>44292.666666666664</v>
      </c>
      <c r="C2305" s="39">
        <v>44292.708333333336</v>
      </c>
      <c r="D2305" s="38">
        <v>1.1153816842129081</v>
      </c>
      <c r="F2305" s="38">
        <f t="shared" si="35"/>
        <v>4</v>
      </c>
    </row>
    <row r="2306" spans="2:6" x14ac:dyDescent="0.25">
      <c r="B2306" s="39">
        <v>44292.708333333336</v>
      </c>
      <c r="C2306" s="39">
        <v>44292.75</v>
      </c>
      <c r="D2306" s="38">
        <v>1.1365711335389042</v>
      </c>
      <c r="F2306" s="38">
        <f t="shared" si="35"/>
        <v>4</v>
      </c>
    </row>
    <row r="2307" spans="2:6" x14ac:dyDescent="0.25">
      <c r="B2307" s="39">
        <v>44292.75</v>
      </c>
      <c r="C2307" s="39">
        <v>44292.791666666664</v>
      </c>
      <c r="D2307" s="38">
        <v>1.2134050419875342</v>
      </c>
      <c r="F2307" s="38">
        <f t="shared" si="35"/>
        <v>4</v>
      </c>
    </row>
    <row r="2308" spans="2:6" x14ac:dyDescent="0.25">
      <c r="B2308" s="39">
        <v>44292.791666666664</v>
      </c>
      <c r="C2308" s="39">
        <v>44292.833333333336</v>
      </c>
      <c r="D2308" s="38">
        <v>1.3071069290691197</v>
      </c>
      <c r="F2308" s="38">
        <f t="shared" si="35"/>
        <v>4</v>
      </c>
    </row>
    <row r="2309" spans="2:6" x14ac:dyDescent="0.25">
      <c r="B2309" s="39">
        <v>44292.833333333336</v>
      </c>
      <c r="C2309" s="39">
        <v>44292.875</v>
      </c>
      <c r="D2309" s="38">
        <v>1.3834944439940771</v>
      </c>
      <c r="F2309" s="38">
        <f t="shared" si="35"/>
        <v>4</v>
      </c>
    </row>
    <row r="2310" spans="2:6" x14ac:dyDescent="0.25">
      <c r="B2310" s="39">
        <v>44292.875</v>
      </c>
      <c r="C2310" s="39">
        <v>44292.916666666664</v>
      </c>
      <c r="D2310" s="38">
        <v>1.3977562638128722</v>
      </c>
      <c r="F2310" s="38">
        <f t="shared" si="35"/>
        <v>4</v>
      </c>
    </row>
    <row r="2311" spans="2:6" x14ac:dyDescent="0.25">
      <c r="B2311" s="39">
        <v>44292.916666666664</v>
      </c>
      <c r="C2311" s="39">
        <v>44292.958333333336</v>
      </c>
      <c r="D2311" s="38">
        <v>1.186379741781634</v>
      </c>
      <c r="F2311" s="38">
        <f t="shared" si="35"/>
        <v>4</v>
      </c>
    </row>
    <row r="2312" spans="2:6" x14ac:dyDescent="0.25">
      <c r="B2312" s="39">
        <v>44292.958333333336</v>
      </c>
      <c r="C2312" s="39">
        <v>44293</v>
      </c>
      <c r="D2312" s="38">
        <v>1.0239879780373489</v>
      </c>
      <c r="F2312" s="38">
        <f t="shared" si="35"/>
        <v>4</v>
      </c>
    </row>
    <row r="2313" spans="2:6" x14ac:dyDescent="0.25">
      <c r="B2313" s="39">
        <v>44293</v>
      </c>
      <c r="C2313" s="39">
        <v>44293.041666666664</v>
      </c>
      <c r="D2313" s="38">
        <v>0.99066844748265148</v>
      </c>
      <c r="F2313" s="38">
        <f t="shared" si="35"/>
        <v>4</v>
      </c>
    </row>
    <row r="2314" spans="2:6" x14ac:dyDescent="0.25">
      <c r="B2314" s="39">
        <v>44293.041666666664</v>
      </c>
      <c r="C2314" s="39">
        <v>44293.083333333336</v>
      </c>
      <c r="D2314" s="38">
        <v>0.93887265406404352</v>
      </c>
      <c r="F2314" s="38">
        <f t="shared" ref="F2314:F2377" si="36">+MONTH(B2314)</f>
        <v>4</v>
      </c>
    </row>
    <row r="2315" spans="2:6" x14ac:dyDescent="0.25">
      <c r="B2315" s="39">
        <v>44293.083333333336</v>
      </c>
      <c r="C2315" s="39">
        <v>44293.125</v>
      </c>
      <c r="D2315" s="38">
        <v>0.95531467702897999</v>
      </c>
      <c r="F2315" s="38">
        <f t="shared" si="36"/>
        <v>4</v>
      </c>
    </row>
    <row r="2316" spans="2:6" x14ac:dyDescent="0.25">
      <c r="B2316" s="39">
        <v>44293.125</v>
      </c>
      <c r="C2316" s="39">
        <v>44293.166666666664</v>
      </c>
      <c r="D2316" s="38">
        <v>0.98899957888372525</v>
      </c>
      <c r="F2316" s="38">
        <f t="shared" si="36"/>
        <v>4</v>
      </c>
    </row>
    <row r="2317" spans="2:6" x14ac:dyDescent="0.25">
      <c r="B2317" s="39">
        <v>44293.166666666664</v>
      </c>
      <c r="C2317" s="39">
        <v>44293.208333333336</v>
      </c>
      <c r="D2317" s="38">
        <v>1.0774165003586404</v>
      </c>
      <c r="F2317" s="38">
        <f t="shared" si="36"/>
        <v>4</v>
      </c>
    </row>
    <row r="2318" spans="2:6" x14ac:dyDescent="0.25">
      <c r="B2318" s="39">
        <v>44293.208333333336</v>
      </c>
      <c r="C2318" s="39">
        <v>44293.25</v>
      </c>
      <c r="D2318" s="38">
        <v>1.1623908519044701</v>
      </c>
      <c r="F2318" s="38">
        <f t="shared" si="36"/>
        <v>4</v>
      </c>
    </row>
    <row r="2319" spans="2:6" x14ac:dyDescent="0.25">
      <c r="B2319" s="39">
        <v>44293.25</v>
      </c>
      <c r="C2319" s="39">
        <v>44293.291666666664</v>
      </c>
      <c r="D2319" s="38">
        <v>1.4108551955899769</v>
      </c>
      <c r="F2319" s="38">
        <f t="shared" si="36"/>
        <v>4</v>
      </c>
    </row>
    <row r="2320" spans="2:6" x14ac:dyDescent="0.25">
      <c r="B2320" s="39">
        <v>44293.291666666664</v>
      </c>
      <c r="C2320" s="39">
        <v>44293.333333333336</v>
      </c>
      <c r="D2320" s="38">
        <v>1.5817651486858679</v>
      </c>
      <c r="F2320" s="38">
        <f t="shared" si="36"/>
        <v>4</v>
      </c>
    </row>
    <row r="2321" spans="2:6" x14ac:dyDescent="0.25">
      <c r="B2321" s="39">
        <v>44293.333333333336</v>
      </c>
      <c r="C2321" s="39">
        <v>44293.375</v>
      </c>
      <c r="D2321" s="38">
        <v>1.450722408545031</v>
      </c>
      <c r="F2321" s="38">
        <f t="shared" si="36"/>
        <v>4</v>
      </c>
    </row>
    <row r="2322" spans="2:6" x14ac:dyDescent="0.25">
      <c r="B2322" s="39">
        <v>44293.375</v>
      </c>
      <c r="C2322" s="39">
        <v>44293.416666666664</v>
      </c>
      <c r="D2322" s="38">
        <v>1.2579557506081289</v>
      </c>
      <c r="F2322" s="38">
        <f t="shared" si="36"/>
        <v>4</v>
      </c>
    </row>
    <row r="2323" spans="2:6" x14ac:dyDescent="0.25">
      <c r="B2323" s="39">
        <v>44293.416666666664</v>
      </c>
      <c r="C2323" s="39">
        <v>44293.458333333336</v>
      </c>
      <c r="D2323" s="38">
        <v>1.1629440830678104</v>
      </c>
      <c r="F2323" s="38">
        <f t="shared" si="36"/>
        <v>4</v>
      </c>
    </row>
    <row r="2324" spans="2:6" x14ac:dyDescent="0.25">
      <c r="B2324" s="39">
        <v>44293.458333333336</v>
      </c>
      <c r="C2324" s="39">
        <v>44293.5</v>
      </c>
      <c r="D2324" s="38">
        <v>1.131908059933761</v>
      </c>
      <c r="F2324" s="38">
        <f t="shared" si="36"/>
        <v>4</v>
      </c>
    </row>
    <row r="2325" spans="2:6" x14ac:dyDescent="0.25">
      <c r="B2325" s="39">
        <v>44293.5</v>
      </c>
      <c r="C2325" s="39">
        <v>44293.541666666664</v>
      </c>
      <c r="D2325" s="38">
        <v>1.0591593422094585</v>
      </c>
      <c r="F2325" s="38">
        <f t="shared" si="36"/>
        <v>4</v>
      </c>
    </row>
    <row r="2326" spans="2:6" x14ac:dyDescent="0.25">
      <c r="B2326" s="39">
        <v>44293.541666666664</v>
      </c>
      <c r="C2326" s="39">
        <v>44293.583333333336</v>
      </c>
      <c r="D2326" s="38">
        <v>0.97916789999924958</v>
      </c>
      <c r="F2326" s="38">
        <f t="shared" si="36"/>
        <v>4</v>
      </c>
    </row>
    <row r="2327" spans="2:6" x14ac:dyDescent="0.25">
      <c r="B2327" s="39">
        <v>44293.583333333336</v>
      </c>
      <c r="C2327" s="39">
        <v>44293.625</v>
      </c>
      <c r="D2327" s="38">
        <v>0.96347118832284906</v>
      </c>
      <c r="F2327" s="38">
        <f t="shared" si="36"/>
        <v>4</v>
      </c>
    </row>
    <row r="2328" spans="2:6" x14ac:dyDescent="0.25">
      <c r="B2328" s="39">
        <v>44293.625</v>
      </c>
      <c r="C2328" s="39">
        <v>44293.666666666664</v>
      </c>
      <c r="D2328" s="38">
        <v>0.94371849010060793</v>
      </c>
      <c r="F2328" s="38">
        <f t="shared" si="36"/>
        <v>4</v>
      </c>
    </row>
    <row r="2329" spans="2:6" x14ac:dyDescent="0.25">
      <c r="B2329" s="39">
        <v>44293.666666666664</v>
      </c>
      <c r="C2329" s="39">
        <v>44293.708333333336</v>
      </c>
      <c r="D2329" s="38">
        <v>1.0025724955290307</v>
      </c>
      <c r="F2329" s="38">
        <f t="shared" si="36"/>
        <v>4</v>
      </c>
    </row>
    <row r="2330" spans="2:6" x14ac:dyDescent="0.25">
      <c r="B2330" s="39">
        <v>44293.708333333336</v>
      </c>
      <c r="C2330" s="39">
        <v>44293.75</v>
      </c>
      <c r="D2330" s="38">
        <v>1.1174433928697762</v>
      </c>
      <c r="F2330" s="38">
        <f t="shared" si="36"/>
        <v>4</v>
      </c>
    </row>
    <row r="2331" spans="2:6" x14ac:dyDescent="0.25">
      <c r="B2331" s="39">
        <v>44293.75</v>
      </c>
      <c r="C2331" s="39">
        <v>44293.791666666664</v>
      </c>
      <c r="D2331" s="38">
        <v>1.1796509241972295</v>
      </c>
      <c r="F2331" s="38">
        <f t="shared" si="36"/>
        <v>4</v>
      </c>
    </row>
    <row r="2332" spans="2:6" x14ac:dyDescent="0.25">
      <c r="B2332" s="39">
        <v>44293.791666666664</v>
      </c>
      <c r="C2332" s="39">
        <v>44293.833333333336</v>
      </c>
      <c r="D2332" s="38">
        <v>1.2332761076984395</v>
      </c>
      <c r="F2332" s="38">
        <f t="shared" si="36"/>
        <v>4</v>
      </c>
    </row>
    <row r="2333" spans="2:6" x14ac:dyDescent="0.25">
      <c r="B2333" s="39">
        <v>44293.833333333336</v>
      </c>
      <c r="C2333" s="39">
        <v>44293.875</v>
      </c>
      <c r="D2333" s="38">
        <v>1.289820131864325</v>
      </c>
      <c r="F2333" s="38">
        <f t="shared" si="36"/>
        <v>4</v>
      </c>
    </row>
    <row r="2334" spans="2:6" x14ac:dyDescent="0.25">
      <c r="B2334" s="39">
        <v>44293.875</v>
      </c>
      <c r="C2334" s="39">
        <v>44293.916666666664</v>
      </c>
      <c r="D2334" s="38">
        <v>1.2717102196426755</v>
      </c>
      <c r="F2334" s="38">
        <f t="shared" si="36"/>
        <v>4</v>
      </c>
    </row>
    <row r="2335" spans="2:6" x14ac:dyDescent="0.25">
      <c r="B2335" s="39">
        <v>44293.916666666664</v>
      </c>
      <c r="C2335" s="39">
        <v>44293.958333333336</v>
      </c>
      <c r="D2335" s="38">
        <v>1.0849028035330834</v>
      </c>
      <c r="F2335" s="38">
        <f t="shared" si="36"/>
        <v>4</v>
      </c>
    </row>
    <row r="2336" spans="2:6" x14ac:dyDescent="0.25">
      <c r="B2336" s="39">
        <v>44293.958333333336</v>
      </c>
      <c r="C2336" s="39">
        <v>44294</v>
      </c>
      <c r="D2336" s="38">
        <v>0.99374872659001445</v>
      </c>
      <c r="F2336" s="38">
        <f t="shared" si="36"/>
        <v>4</v>
      </c>
    </row>
    <row r="2337" spans="2:6" x14ac:dyDescent="0.25">
      <c r="B2337" s="39">
        <v>44294</v>
      </c>
      <c r="C2337" s="39">
        <v>44294.041666666664</v>
      </c>
      <c r="D2337" s="38">
        <v>0.8379465959671627</v>
      </c>
      <c r="F2337" s="38">
        <f t="shared" si="36"/>
        <v>4</v>
      </c>
    </row>
    <row r="2338" spans="2:6" x14ac:dyDescent="0.25">
      <c r="B2338" s="39">
        <v>44294.041666666664</v>
      </c>
      <c r="C2338" s="39">
        <v>44294.083333333336</v>
      </c>
      <c r="D2338" s="38">
        <v>0.77136610433338548</v>
      </c>
      <c r="F2338" s="38">
        <f t="shared" si="36"/>
        <v>4</v>
      </c>
    </row>
    <row r="2339" spans="2:6" x14ac:dyDescent="0.25">
      <c r="B2339" s="39">
        <v>44294.083333333336</v>
      </c>
      <c r="C2339" s="39">
        <v>44294.125</v>
      </c>
      <c r="D2339" s="38">
        <v>0.76856282338936976</v>
      </c>
      <c r="F2339" s="38">
        <f t="shared" si="36"/>
        <v>4</v>
      </c>
    </row>
    <row r="2340" spans="2:6" x14ac:dyDescent="0.25">
      <c r="B2340" s="39">
        <v>44294.125</v>
      </c>
      <c r="C2340" s="39">
        <v>44294.166666666664</v>
      </c>
      <c r="D2340" s="38">
        <v>0.79690046027900285</v>
      </c>
      <c r="F2340" s="38">
        <f t="shared" si="36"/>
        <v>4</v>
      </c>
    </row>
    <row r="2341" spans="2:6" x14ac:dyDescent="0.25">
      <c r="B2341" s="39">
        <v>44294.166666666664</v>
      </c>
      <c r="C2341" s="39">
        <v>44294.208333333336</v>
      </c>
      <c r="D2341" s="38">
        <v>0.83087841842656773</v>
      </c>
      <c r="F2341" s="38">
        <f t="shared" si="36"/>
        <v>4</v>
      </c>
    </row>
    <row r="2342" spans="2:6" x14ac:dyDescent="0.25">
      <c r="B2342" s="39">
        <v>44294.208333333336</v>
      </c>
      <c r="C2342" s="39">
        <v>44294.25</v>
      </c>
      <c r="D2342" s="38">
        <v>0.9006330986372526</v>
      </c>
      <c r="F2342" s="38">
        <f t="shared" si="36"/>
        <v>4</v>
      </c>
    </row>
    <row r="2343" spans="2:6" x14ac:dyDescent="0.25">
      <c r="B2343" s="39">
        <v>44294.25</v>
      </c>
      <c r="C2343" s="39">
        <v>44294.291666666664</v>
      </c>
      <c r="D2343" s="38">
        <v>1.0711773406029779</v>
      </c>
      <c r="F2343" s="38">
        <f t="shared" si="36"/>
        <v>4</v>
      </c>
    </row>
    <row r="2344" spans="2:6" x14ac:dyDescent="0.25">
      <c r="B2344" s="39">
        <v>44294.291666666664</v>
      </c>
      <c r="C2344" s="39">
        <v>44294.333333333336</v>
      </c>
      <c r="D2344" s="38">
        <v>1.3089875795161725</v>
      </c>
      <c r="F2344" s="38">
        <f t="shared" si="36"/>
        <v>4</v>
      </c>
    </row>
    <row r="2345" spans="2:6" x14ac:dyDescent="0.25">
      <c r="B2345" s="39">
        <v>44294.333333333336</v>
      </c>
      <c r="C2345" s="39">
        <v>44294.375</v>
      </c>
      <c r="D2345" s="38">
        <v>1.2326258008811561</v>
      </c>
      <c r="F2345" s="38">
        <f t="shared" si="36"/>
        <v>4</v>
      </c>
    </row>
    <row r="2346" spans="2:6" x14ac:dyDescent="0.25">
      <c r="B2346" s="39">
        <v>44294.375</v>
      </c>
      <c r="C2346" s="39">
        <v>44294.416666666664</v>
      </c>
      <c r="D2346" s="38">
        <v>1.1510986978000357</v>
      </c>
      <c r="F2346" s="38">
        <f t="shared" si="36"/>
        <v>4</v>
      </c>
    </row>
    <row r="2347" spans="2:6" x14ac:dyDescent="0.25">
      <c r="B2347" s="39">
        <v>44294.416666666664</v>
      </c>
      <c r="C2347" s="39">
        <v>44294.458333333336</v>
      </c>
      <c r="D2347" s="38">
        <v>1.1867670513442257</v>
      </c>
      <c r="F2347" s="38">
        <f t="shared" si="36"/>
        <v>4</v>
      </c>
    </row>
    <row r="2348" spans="2:6" x14ac:dyDescent="0.25">
      <c r="B2348" s="39">
        <v>44294.458333333336</v>
      </c>
      <c r="C2348" s="39">
        <v>44294.5</v>
      </c>
      <c r="D2348" s="38">
        <v>1.1319393810903835</v>
      </c>
      <c r="F2348" s="38">
        <f t="shared" si="36"/>
        <v>4</v>
      </c>
    </row>
    <row r="2349" spans="2:6" x14ac:dyDescent="0.25">
      <c r="B2349" s="39">
        <v>44294.5</v>
      </c>
      <c r="C2349" s="39">
        <v>44294.541666666664</v>
      </c>
      <c r="D2349" s="38">
        <v>1.184833422083188</v>
      </c>
      <c r="F2349" s="38">
        <f t="shared" si="36"/>
        <v>4</v>
      </c>
    </row>
    <row r="2350" spans="2:6" x14ac:dyDescent="0.25">
      <c r="B2350" s="39">
        <v>44294.541666666664</v>
      </c>
      <c r="C2350" s="39">
        <v>44294.583333333336</v>
      </c>
      <c r="D2350" s="38">
        <v>1.11947307837162</v>
      </c>
      <c r="F2350" s="38">
        <f t="shared" si="36"/>
        <v>4</v>
      </c>
    </row>
    <row r="2351" spans="2:6" x14ac:dyDescent="0.25">
      <c r="B2351" s="39">
        <v>44294.583333333336</v>
      </c>
      <c r="C2351" s="39">
        <v>44294.625</v>
      </c>
      <c r="D2351" s="38">
        <v>1.1248395115560785</v>
      </c>
      <c r="F2351" s="38">
        <f t="shared" si="36"/>
        <v>4</v>
      </c>
    </row>
    <row r="2352" spans="2:6" x14ac:dyDescent="0.25">
      <c r="B2352" s="39">
        <v>44294.625</v>
      </c>
      <c r="C2352" s="39">
        <v>44294.666666666664</v>
      </c>
      <c r="D2352" s="38">
        <v>1.0978720131048147</v>
      </c>
      <c r="F2352" s="38">
        <f t="shared" si="36"/>
        <v>4</v>
      </c>
    </row>
    <row r="2353" spans="2:6" x14ac:dyDescent="0.25">
      <c r="B2353" s="39">
        <v>44294.666666666664</v>
      </c>
      <c r="C2353" s="39">
        <v>44294.708333333336</v>
      </c>
      <c r="D2353" s="38">
        <v>1.1756177445315295</v>
      </c>
      <c r="F2353" s="38">
        <f t="shared" si="36"/>
        <v>4</v>
      </c>
    </row>
    <row r="2354" spans="2:6" x14ac:dyDescent="0.25">
      <c r="B2354" s="39">
        <v>44294.708333333336</v>
      </c>
      <c r="C2354" s="39">
        <v>44294.75</v>
      </c>
      <c r="D2354" s="38">
        <v>1.275699322609861</v>
      </c>
      <c r="F2354" s="38">
        <f t="shared" si="36"/>
        <v>4</v>
      </c>
    </row>
    <row r="2355" spans="2:6" x14ac:dyDescent="0.25">
      <c r="B2355" s="39">
        <v>44294.75</v>
      </c>
      <c r="C2355" s="39">
        <v>44294.791666666664</v>
      </c>
      <c r="D2355" s="38">
        <v>1.3474716624819318</v>
      </c>
      <c r="F2355" s="38">
        <f t="shared" si="36"/>
        <v>4</v>
      </c>
    </row>
    <row r="2356" spans="2:6" x14ac:dyDescent="0.25">
      <c r="B2356" s="39">
        <v>44294.791666666664</v>
      </c>
      <c r="C2356" s="39">
        <v>44294.833333333336</v>
      </c>
      <c r="D2356" s="38">
        <v>1.3560477026423423</v>
      </c>
      <c r="F2356" s="38">
        <f t="shared" si="36"/>
        <v>4</v>
      </c>
    </row>
    <row r="2357" spans="2:6" x14ac:dyDescent="0.25">
      <c r="B2357" s="39">
        <v>44294.833333333336</v>
      </c>
      <c r="C2357" s="39">
        <v>44294.875</v>
      </c>
      <c r="D2357" s="38">
        <v>1.4253750251664752</v>
      </c>
      <c r="F2357" s="38">
        <f t="shared" si="36"/>
        <v>4</v>
      </c>
    </row>
    <row r="2358" spans="2:6" x14ac:dyDescent="0.25">
      <c r="B2358" s="39">
        <v>44294.875</v>
      </c>
      <c r="C2358" s="39">
        <v>44294.916666666664</v>
      </c>
      <c r="D2358" s="38">
        <v>1.4070408047681915</v>
      </c>
      <c r="F2358" s="38">
        <f t="shared" si="36"/>
        <v>4</v>
      </c>
    </row>
    <row r="2359" spans="2:6" x14ac:dyDescent="0.25">
      <c r="B2359" s="39">
        <v>44294.916666666664</v>
      </c>
      <c r="C2359" s="39">
        <v>44294.958333333336</v>
      </c>
      <c r="D2359" s="38">
        <v>1.3087917846935779</v>
      </c>
      <c r="F2359" s="38">
        <f t="shared" si="36"/>
        <v>4</v>
      </c>
    </row>
    <row r="2360" spans="2:6" x14ac:dyDescent="0.25">
      <c r="B2360" s="39">
        <v>44294.958333333336</v>
      </c>
      <c r="C2360" s="39">
        <v>44295</v>
      </c>
      <c r="D2360" s="38">
        <v>1.1074395855753616</v>
      </c>
      <c r="F2360" s="38">
        <f t="shared" si="36"/>
        <v>4</v>
      </c>
    </row>
    <row r="2361" spans="2:6" x14ac:dyDescent="0.25">
      <c r="B2361" s="39">
        <v>44295</v>
      </c>
      <c r="C2361" s="39">
        <v>44295.041666666664</v>
      </c>
      <c r="D2361" s="38">
        <v>0.99408297297643544</v>
      </c>
      <c r="F2361" s="38">
        <f t="shared" si="36"/>
        <v>4</v>
      </c>
    </row>
    <row r="2362" spans="2:6" x14ac:dyDescent="0.25">
      <c r="B2362" s="39">
        <v>44295.041666666664</v>
      </c>
      <c r="C2362" s="39">
        <v>44295.083333333336</v>
      </c>
      <c r="D2362" s="38">
        <v>1.0348814803184756</v>
      </c>
      <c r="F2362" s="38">
        <f t="shared" si="36"/>
        <v>4</v>
      </c>
    </row>
    <row r="2363" spans="2:6" x14ac:dyDescent="0.25">
      <c r="B2363" s="39">
        <v>44295.083333333336</v>
      </c>
      <c r="C2363" s="39">
        <v>44295.125</v>
      </c>
      <c r="D2363" s="38">
        <v>1.0435833240891066</v>
      </c>
      <c r="F2363" s="38">
        <f t="shared" si="36"/>
        <v>4</v>
      </c>
    </row>
    <row r="2364" spans="2:6" x14ac:dyDescent="0.25">
      <c r="B2364" s="39">
        <v>44295.125</v>
      </c>
      <c r="C2364" s="39">
        <v>44295.166666666664</v>
      </c>
      <c r="D2364" s="38">
        <v>1.1211891949857384</v>
      </c>
      <c r="F2364" s="38">
        <f t="shared" si="36"/>
        <v>4</v>
      </c>
    </row>
    <row r="2365" spans="2:6" x14ac:dyDescent="0.25">
      <c r="B2365" s="39">
        <v>44295.166666666664</v>
      </c>
      <c r="C2365" s="39">
        <v>44295.208333333336</v>
      </c>
      <c r="D2365" s="38">
        <v>1.1530572223754751</v>
      </c>
      <c r="F2365" s="38">
        <f t="shared" si="36"/>
        <v>4</v>
      </c>
    </row>
    <row r="2366" spans="2:6" x14ac:dyDescent="0.25">
      <c r="B2366" s="39">
        <v>44295.208333333336</v>
      </c>
      <c r="C2366" s="39">
        <v>44295.25</v>
      </c>
      <c r="D2366" s="38">
        <v>1.293018863989851</v>
      </c>
      <c r="F2366" s="38">
        <f t="shared" si="36"/>
        <v>4</v>
      </c>
    </row>
    <row r="2367" spans="2:6" x14ac:dyDescent="0.25">
      <c r="B2367" s="39">
        <v>44295.25</v>
      </c>
      <c r="C2367" s="39">
        <v>44295.291666666664</v>
      </c>
      <c r="D2367" s="38">
        <v>1.499130362726852</v>
      </c>
      <c r="F2367" s="38">
        <f t="shared" si="36"/>
        <v>4</v>
      </c>
    </row>
    <row r="2368" spans="2:6" x14ac:dyDescent="0.25">
      <c r="B2368" s="39">
        <v>44295.291666666664</v>
      </c>
      <c r="C2368" s="39">
        <v>44295.333333333336</v>
      </c>
      <c r="D2368" s="38">
        <v>1.7697936739763547</v>
      </c>
      <c r="F2368" s="38">
        <f t="shared" si="36"/>
        <v>4</v>
      </c>
    </row>
    <row r="2369" spans="2:6" x14ac:dyDescent="0.25">
      <c r="B2369" s="39">
        <v>44295.333333333336</v>
      </c>
      <c r="C2369" s="39">
        <v>44295.375</v>
      </c>
      <c r="D2369" s="38">
        <v>1.6328777009462665</v>
      </c>
      <c r="F2369" s="38">
        <f t="shared" si="36"/>
        <v>4</v>
      </c>
    </row>
    <row r="2370" spans="2:6" x14ac:dyDescent="0.25">
      <c r="B2370" s="39">
        <v>44295.375</v>
      </c>
      <c r="C2370" s="39">
        <v>44295.416666666664</v>
      </c>
      <c r="D2370" s="38">
        <v>1.378660272918967</v>
      </c>
      <c r="F2370" s="38">
        <f t="shared" si="36"/>
        <v>4</v>
      </c>
    </row>
    <row r="2371" spans="2:6" x14ac:dyDescent="0.25">
      <c r="B2371" s="39">
        <v>44295.416666666664</v>
      </c>
      <c r="C2371" s="39">
        <v>44295.458333333336</v>
      </c>
      <c r="D2371" s="38">
        <v>1.3915580201781144</v>
      </c>
      <c r="F2371" s="38">
        <f t="shared" si="36"/>
        <v>4</v>
      </c>
    </row>
    <row r="2372" spans="2:6" x14ac:dyDescent="0.25">
      <c r="B2372" s="39">
        <v>44295.458333333336</v>
      </c>
      <c r="C2372" s="39">
        <v>44295.5</v>
      </c>
      <c r="D2372" s="38">
        <v>1.2394059530581669</v>
      </c>
      <c r="F2372" s="38">
        <f t="shared" si="36"/>
        <v>4</v>
      </c>
    </row>
    <row r="2373" spans="2:6" x14ac:dyDescent="0.25">
      <c r="B2373" s="39">
        <v>44295.5</v>
      </c>
      <c r="C2373" s="39">
        <v>44295.541666666664</v>
      </c>
      <c r="D2373" s="38">
        <v>1.1848191014115252</v>
      </c>
      <c r="F2373" s="38">
        <f t="shared" si="36"/>
        <v>4</v>
      </c>
    </row>
    <row r="2374" spans="2:6" x14ac:dyDescent="0.25">
      <c r="B2374" s="39">
        <v>44295.541666666664</v>
      </c>
      <c r="C2374" s="39">
        <v>44295.583333333336</v>
      </c>
      <c r="D2374" s="38">
        <v>1.1012320498749633</v>
      </c>
      <c r="F2374" s="38">
        <f t="shared" si="36"/>
        <v>4</v>
      </c>
    </row>
    <row r="2375" spans="2:6" x14ac:dyDescent="0.25">
      <c r="B2375" s="39">
        <v>44295.583333333336</v>
      </c>
      <c r="C2375" s="39">
        <v>44295.625</v>
      </c>
      <c r="D2375" s="38">
        <v>1.1336995011836017</v>
      </c>
      <c r="F2375" s="38">
        <f t="shared" si="36"/>
        <v>4</v>
      </c>
    </row>
    <row r="2376" spans="2:6" x14ac:dyDescent="0.25">
      <c r="B2376" s="39">
        <v>44295.625</v>
      </c>
      <c r="C2376" s="39">
        <v>44295.666666666664</v>
      </c>
      <c r="D2376" s="38">
        <v>1.0881414770493214</v>
      </c>
      <c r="F2376" s="38">
        <f t="shared" si="36"/>
        <v>4</v>
      </c>
    </row>
    <row r="2377" spans="2:6" x14ac:dyDescent="0.25">
      <c r="B2377" s="39">
        <v>44295.666666666664</v>
      </c>
      <c r="C2377" s="39">
        <v>44295.708333333336</v>
      </c>
      <c r="D2377" s="38">
        <v>1.0822355501876892</v>
      </c>
      <c r="F2377" s="38">
        <f t="shared" si="36"/>
        <v>4</v>
      </c>
    </row>
    <row r="2378" spans="2:6" x14ac:dyDescent="0.25">
      <c r="B2378" s="39">
        <v>44295.708333333336</v>
      </c>
      <c r="C2378" s="39">
        <v>44295.75</v>
      </c>
      <c r="D2378" s="38">
        <v>1.1091882001197797</v>
      </c>
      <c r="F2378" s="38">
        <f t="shared" ref="F2378:F2441" si="37">+MONTH(B2378)</f>
        <v>4</v>
      </c>
    </row>
    <row r="2379" spans="2:6" x14ac:dyDescent="0.25">
      <c r="B2379" s="39">
        <v>44295.75</v>
      </c>
      <c r="C2379" s="39">
        <v>44295.791666666664</v>
      </c>
      <c r="D2379" s="38">
        <v>1.1737047671346967</v>
      </c>
      <c r="F2379" s="38">
        <f t="shared" si="37"/>
        <v>4</v>
      </c>
    </row>
    <row r="2380" spans="2:6" x14ac:dyDescent="0.25">
      <c r="B2380" s="39">
        <v>44295.791666666664</v>
      </c>
      <c r="C2380" s="39">
        <v>44295.833333333336</v>
      </c>
      <c r="D2380" s="38">
        <v>1.1506582520733604</v>
      </c>
      <c r="F2380" s="38">
        <f t="shared" si="37"/>
        <v>4</v>
      </c>
    </row>
    <row r="2381" spans="2:6" x14ac:dyDescent="0.25">
      <c r="B2381" s="39">
        <v>44295.833333333336</v>
      </c>
      <c r="C2381" s="39">
        <v>44295.875</v>
      </c>
      <c r="D2381" s="38">
        <v>1.167523649170233</v>
      </c>
      <c r="F2381" s="38">
        <f t="shared" si="37"/>
        <v>4</v>
      </c>
    </row>
    <row r="2382" spans="2:6" x14ac:dyDescent="0.25">
      <c r="B2382" s="39">
        <v>44295.875</v>
      </c>
      <c r="C2382" s="39">
        <v>44295.916666666664</v>
      </c>
      <c r="D2382" s="38">
        <v>1.2736187048637442</v>
      </c>
      <c r="F2382" s="38">
        <f t="shared" si="37"/>
        <v>4</v>
      </c>
    </row>
    <row r="2383" spans="2:6" x14ac:dyDescent="0.25">
      <c r="B2383" s="39">
        <v>44295.916666666664</v>
      </c>
      <c r="C2383" s="39">
        <v>44295.958333333336</v>
      </c>
      <c r="D2383" s="38">
        <v>1.2054488725905477</v>
      </c>
      <c r="F2383" s="38">
        <f t="shared" si="37"/>
        <v>4</v>
      </c>
    </row>
    <row r="2384" spans="2:6" x14ac:dyDescent="0.25">
      <c r="B2384" s="39">
        <v>44295.958333333336</v>
      </c>
      <c r="C2384" s="39">
        <v>44296</v>
      </c>
      <c r="D2384" s="38">
        <v>1.047599304633585</v>
      </c>
      <c r="F2384" s="38">
        <f t="shared" si="37"/>
        <v>4</v>
      </c>
    </row>
    <row r="2385" spans="2:6" x14ac:dyDescent="0.25">
      <c r="B2385" s="39">
        <v>44296</v>
      </c>
      <c r="C2385" s="39">
        <v>44296.041666666664</v>
      </c>
      <c r="D2385" s="38">
        <v>0.94661447786899222</v>
      </c>
      <c r="F2385" s="38">
        <f t="shared" si="37"/>
        <v>4</v>
      </c>
    </row>
    <row r="2386" spans="2:6" x14ac:dyDescent="0.25">
      <c r="B2386" s="39">
        <v>44296.041666666664</v>
      </c>
      <c r="C2386" s="39">
        <v>44296.083333333336</v>
      </c>
      <c r="D2386" s="38">
        <v>0.90489903704360231</v>
      </c>
      <c r="F2386" s="38">
        <f t="shared" si="37"/>
        <v>4</v>
      </c>
    </row>
    <row r="2387" spans="2:6" x14ac:dyDescent="0.25">
      <c r="B2387" s="39">
        <v>44296.083333333336</v>
      </c>
      <c r="C2387" s="39">
        <v>44296.125</v>
      </c>
      <c r="D2387" s="38">
        <v>0.92337902405681149</v>
      </c>
      <c r="F2387" s="38">
        <f t="shared" si="37"/>
        <v>4</v>
      </c>
    </row>
    <row r="2388" spans="2:6" x14ac:dyDescent="0.25">
      <c r="B2388" s="39">
        <v>44296.125</v>
      </c>
      <c r="C2388" s="39">
        <v>44296.166666666664</v>
      </c>
      <c r="D2388" s="38">
        <v>0.93953361418213599</v>
      </c>
      <c r="F2388" s="38">
        <f t="shared" si="37"/>
        <v>4</v>
      </c>
    </row>
    <row r="2389" spans="2:6" x14ac:dyDescent="0.25">
      <c r="B2389" s="39">
        <v>44296.166666666664</v>
      </c>
      <c r="C2389" s="39">
        <v>44296.208333333336</v>
      </c>
      <c r="D2389" s="38">
        <v>1.003864731260949</v>
      </c>
      <c r="F2389" s="38">
        <f t="shared" si="37"/>
        <v>4</v>
      </c>
    </row>
    <row r="2390" spans="2:6" x14ac:dyDescent="0.25">
      <c r="B2390" s="39">
        <v>44296.208333333336</v>
      </c>
      <c r="C2390" s="39">
        <v>44296.25</v>
      </c>
      <c r="D2390" s="38">
        <v>1.0661779911999447</v>
      </c>
      <c r="F2390" s="38">
        <f t="shared" si="37"/>
        <v>4</v>
      </c>
    </row>
    <row r="2391" spans="2:6" x14ac:dyDescent="0.25">
      <c r="B2391" s="39">
        <v>44296.25</v>
      </c>
      <c r="C2391" s="39">
        <v>44296.291666666664</v>
      </c>
      <c r="D2391" s="38">
        <v>1.2057297327218743</v>
      </c>
      <c r="F2391" s="38">
        <f t="shared" si="37"/>
        <v>4</v>
      </c>
    </row>
    <row r="2392" spans="2:6" x14ac:dyDescent="0.25">
      <c r="B2392" s="39">
        <v>44296.291666666664</v>
      </c>
      <c r="C2392" s="39">
        <v>44296.333333333336</v>
      </c>
      <c r="D2392" s="38">
        <v>1.3194209684160318</v>
      </c>
      <c r="F2392" s="38">
        <f t="shared" si="37"/>
        <v>4</v>
      </c>
    </row>
    <row r="2393" spans="2:6" x14ac:dyDescent="0.25">
      <c r="B2393" s="39">
        <v>44296.333333333336</v>
      </c>
      <c r="C2393" s="39">
        <v>44296.375</v>
      </c>
      <c r="D2393" s="38">
        <v>1.3936707763673664</v>
      </c>
      <c r="F2393" s="38">
        <f t="shared" si="37"/>
        <v>4</v>
      </c>
    </row>
    <row r="2394" spans="2:6" x14ac:dyDescent="0.25">
      <c r="B2394" s="39">
        <v>44296.375</v>
      </c>
      <c r="C2394" s="39">
        <v>44296.416666666664</v>
      </c>
      <c r="D2394" s="38">
        <v>1.395999338082289</v>
      </c>
      <c r="F2394" s="38">
        <f t="shared" si="37"/>
        <v>4</v>
      </c>
    </row>
    <row r="2395" spans="2:6" x14ac:dyDescent="0.25">
      <c r="B2395" s="39">
        <v>44296.416666666664</v>
      </c>
      <c r="C2395" s="39">
        <v>44296.458333333336</v>
      </c>
      <c r="D2395" s="38">
        <v>1.3926396813831903</v>
      </c>
      <c r="F2395" s="38">
        <f t="shared" si="37"/>
        <v>4</v>
      </c>
    </row>
    <row r="2396" spans="2:6" x14ac:dyDescent="0.25">
      <c r="B2396" s="39">
        <v>44296.458333333336</v>
      </c>
      <c r="C2396" s="39">
        <v>44296.5</v>
      </c>
      <c r="D2396" s="38">
        <v>1.2924285907364612</v>
      </c>
      <c r="F2396" s="38">
        <f t="shared" si="37"/>
        <v>4</v>
      </c>
    </row>
    <row r="2397" spans="2:6" x14ac:dyDescent="0.25">
      <c r="B2397" s="39">
        <v>44296.5</v>
      </c>
      <c r="C2397" s="39">
        <v>44296.541666666664</v>
      </c>
      <c r="D2397" s="38">
        <v>1.2483039751054927</v>
      </c>
      <c r="F2397" s="38">
        <f t="shared" si="37"/>
        <v>4</v>
      </c>
    </row>
    <row r="2398" spans="2:6" x14ac:dyDescent="0.25">
      <c r="B2398" s="39">
        <v>44296.541666666664</v>
      </c>
      <c r="C2398" s="39">
        <v>44296.583333333336</v>
      </c>
      <c r="D2398" s="38">
        <v>1.1240351670287188</v>
      </c>
      <c r="F2398" s="38">
        <f t="shared" si="37"/>
        <v>4</v>
      </c>
    </row>
    <row r="2399" spans="2:6" x14ac:dyDescent="0.25">
      <c r="B2399" s="39">
        <v>44296.583333333336</v>
      </c>
      <c r="C2399" s="39">
        <v>44296.625</v>
      </c>
      <c r="D2399" s="38">
        <v>1.1108853902909499</v>
      </c>
      <c r="F2399" s="38">
        <f t="shared" si="37"/>
        <v>4</v>
      </c>
    </row>
    <row r="2400" spans="2:6" x14ac:dyDescent="0.25">
      <c r="B2400" s="39">
        <v>44296.625</v>
      </c>
      <c r="C2400" s="39">
        <v>44296.666666666664</v>
      </c>
      <c r="D2400" s="38">
        <v>1.1117701118455505</v>
      </c>
      <c r="F2400" s="38">
        <f t="shared" si="37"/>
        <v>4</v>
      </c>
    </row>
    <row r="2401" spans="2:6" x14ac:dyDescent="0.25">
      <c r="B2401" s="39">
        <v>44296.666666666664</v>
      </c>
      <c r="C2401" s="39">
        <v>44296.708333333336</v>
      </c>
      <c r="D2401" s="38">
        <v>1.1575266142267444</v>
      </c>
      <c r="F2401" s="38">
        <f t="shared" si="37"/>
        <v>4</v>
      </c>
    </row>
    <row r="2402" spans="2:6" x14ac:dyDescent="0.25">
      <c r="B2402" s="39">
        <v>44296.708333333336</v>
      </c>
      <c r="C2402" s="39">
        <v>44296.75</v>
      </c>
      <c r="D2402" s="38">
        <v>1.1742863286752823</v>
      </c>
      <c r="F2402" s="38">
        <f t="shared" si="37"/>
        <v>4</v>
      </c>
    </row>
    <row r="2403" spans="2:6" x14ac:dyDescent="0.25">
      <c r="B2403" s="39">
        <v>44296.75</v>
      </c>
      <c r="C2403" s="39">
        <v>44296.791666666664</v>
      </c>
      <c r="D2403" s="38">
        <v>1.2138853507789871</v>
      </c>
      <c r="F2403" s="38">
        <f t="shared" si="37"/>
        <v>4</v>
      </c>
    </row>
    <row r="2404" spans="2:6" x14ac:dyDescent="0.25">
      <c r="B2404" s="39">
        <v>44296.791666666664</v>
      </c>
      <c r="C2404" s="39">
        <v>44296.833333333336</v>
      </c>
      <c r="D2404" s="38">
        <v>1.211497837565239</v>
      </c>
      <c r="F2404" s="38">
        <f t="shared" si="37"/>
        <v>4</v>
      </c>
    </row>
    <row r="2405" spans="2:6" x14ac:dyDescent="0.25">
      <c r="B2405" s="39">
        <v>44296.833333333336</v>
      </c>
      <c r="C2405" s="39">
        <v>44296.875</v>
      </c>
      <c r="D2405" s="38">
        <v>1.3043188327876178</v>
      </c>
      <c r="F2405" s="38">
        <f t="shared" si="37"/>
        <v>4</v>
      </c>
    </row>
    <row r="2406" spans="2:6" x14ac:dyDescent="0.25">
      <c r="B2406" s="39">
        <v>44296.875</v>
      </c>
      <c r="C2406" s="39">
        <v>44296.916666666664</v>
      </c>
      <c r="D2406" s="38">
        <v>1.344422093069666</v>
      </c>
      <c r="F2406" s="38">
        <f t="shared" si="37"/>
        <v>4</v>
      </c>
    </row>
    <row r="2407" spans="2:6" x14ac:dyDescent="0.25">
      <c r="B2407" s="39">
        <v>44296.916666666664</v>
      </c>
      <c r="C2407" s="39">
        <v>44296.958333333336</v>
      </c>
      <c r="D2407" s="38">
        <v>1.2736230672260695</v>
      </c>
      <c r="F2407" s="38">
        <f t="shared" si="37"/>
        <v>4</v>
      </c>
    </row>
    <row r="2408" spans="2:6" x14ac:dyDescent="0.25">
      <c r="B2408" s="39">
        <v>44296.958333333336</v>
      </c>
      <c r="C2408" s="39">
        <v>44297</v>
      </c>
      <c r="D2408" s="38">
        <v>1.1436943073291588</v>
      </c>
      <c r="F2408" s="38">
        <f t="shared" si="37"/>
        <v>4</v>
      </c>
    </row>
    <row r="2409" spans="2:6" x14ac:dyDescent="0.25">
      <c r="B2409" s="39">
        <v>44297</v>
      </c>
      <c r="C2409" s="39">
        <v>44297.041666666664</v>
      </c>
      <c r="D2409" s="38">
        <v>1.1107582656794583</v>
      </c>
      <c r="F2409" s="38">
        <f t="shared" si="37"/>
        <v>4</v>
      </c>
    </row>
    <row r="2410" spans="2:6" x14ac:dyDescent="0.25">
      <c r="B2410" s="39">
        <v>44297.041666666664</v>
      </c>
      <c r="C2410" s="39">
        <v>44297.083333333336</v>
      </c>
      <c r="D2410" s="38">
        <v>1.0660076119394402</v>
      </c>
      <c r="F2410" s="38">
        <f t="shared" si="37"/>
        <v>4</v>
      </c>
    </row>
    <row r="2411" spans="2:6" x14ac:dyDescent="0.25">
      <c r="B2411" s="39">
        <v>44297.083333333336</v>
      </c>
      <c r="C2411" s="39">
        <v>44297.125</v>
      </c>
      <c r="D2411" s="38">
        <v>1.1023673429204559</v>
      </c>
      <c r="F2411" s="38">
        <f t="shared" si="37"/>
        <v>4</v>
      </c>
    </row>
    <row r="2412" spans="2:6" x14ac:dyDescent="0.25">
      <c r="B2412" s="39">
        <v>44297.125</v>
      </c>
      <c r="C2412" s="39">
        <v>44297.166666666664</v>
      </c>
      <c r="D2412" s="38">
        <v>1.0920431422409915</v>
      </c>
      <c r="F2412" s="38">
        <f t="shared" si="37"/>
        <v>4</v>
      </c>
    </row>
    <row r="2413" spans="2:6" x14ac:dyDescent="0.25">
      <c r="B2413" s="39">
        <v>44297.166666666664</v>
      </c>
      <c r="C2413" s="39">
        <v>44297.208333333336</v>
      </c>
      <c r="D2413" s="38">
        <v>1.1135450924892236</v>
      </c>
      <c r="F2413" s="38">
        <f t="shared" si="37"/>
        <v>4</v>
      </c>
    </row>
    <row r="2414" spans="2:6" x14ac:dyDescent="0.25">
      <c r="B2414" s="39">
        <v>44297.208333333336</v>
      </c>
      <c r="C2414" s="39">
        <v>44297.25</v>
      </c>
      <c r="D2414" s="38">
        <v>1.2421827016229086</v>
      </c>
      <c r="F2414" s="38">
        <f t="shared" si="37"/>
        <v>4</v>
      </c>
    </row>
    <row r="2415" spans="2:6" x14ac:dyDescent="0.25">
      <c r="B2415" s="39">
        <v>44297.25</v>
      </c>
      <c r="C2415" s="39">
        <v>44297.291666666664</v>
      </c>
      <c r="D2415" s="38">
        <v>1.3093335559486969</v>
      </c>
      <c r="F2415" s="38">
        <f t="shared" si="37"/>
        <v>4</v>
      </c>
    </row>
    <row r="2416" spans="2:6" x14ac:dyDescent="0.25">
      <c r="B2416" s="39">
        <v>44297.291666666664</v>
      </c>
      <c r="C2416" s="39">
        <v>44297.333333333336</v>
      </c>
      <c r="D2416" s="38">
        <v>1.4725499592257019</v>
      </c>
      <c r="F2416" s="38">
        <f t="shared" si="37"/>
        <v>4</v>
      </c>
    </row>
    <row r="2417" spans="2:6" x14ac:dyDescent="0.25">
      <c r="B2417" s="39">
        <v>44297.333333333336</v>
      </c>
      <c r="C2417" s="39">
        <v>44297.375</v>
      </c>
      <c r="D2417" s="38">
        <v>1.5870586373577156</v>
      </c>
      <c r="F2417" s="38">
        <f t="shared" si="37"/>
        <v>4</v>
      </c>
    </row>
    <row r="2418" spans="2:6" x14ac:dyDescent="0.25">
      <c r="B2418" s="39">
        <v>44297.375</v>
      </c>
      <c r="C2418" s="39">
        <v>44297.416666666664</v>
      </c>
      <c r="D2418" s="38">
        <v>1.6199652170436627</v>
      </c>
      <c r="F2418" s="38">
        <f t="shared" si="37"/>
        <v>4</v>
      </c>
    </row>
    <row r="2419" spans="2:6" x14ac:dyDescent="0.25">
      <c r="B2419" s="39">
        <v>44297.416666666664</v>
      </c>
      <c r="C2419" s="39">
        <v>44297.458333333336</v>
      </c>
      <c r="D2419" s="38">
        <v>1.5447824368983587</v>
      </c>
      <c r="F2419" s="38">
        <f t="shared" si="37"/>
        <v>4</v>
      </c>
    </row>
    <row r="2420" spans="2:6" x14ac:dyDescent="0.25">
      <c r="B2420" s="39">
        <v>44297.458333333336</v>
      </c>
      <c r="C2420" s="39">
        <v>44297.5</v>
      </c>
      <c r="D2420" s="38">
        <v>1.4984597484289433</v>
      </c>
      <c r="F2420" s="38">
        <f t="shared" si="37"/>
        <v>4</v>
      </c>
    </row>
    <row r="2421" spans="2:6" x14ac:dyDescent="0.25">
      <c r="B2421" s="39">
        <v>44297.5</v>
      </c>
      <c r="C2421" s="39">
        <v>44297.541666666664</v>
      </c>
      <c r="D2421" s="38">
        <v>1.3826375180306973</v>
      </c>
      <c r="F2421" s="38">
        <f t="shared" si="37"/>
        <v>4</v>
      </c>
    </row>
    <row r="2422" spans="2:6" x14ac:dyDescent="0.25">
      <c r="B2422" s="39">
        <v>44297.541666666664</v>
      </c>
      <c r="C2422" s="39">
        <v>44297.583333333336</v>
      </c>
      <c r="D2422" s="38">
        <v>1.3010680678684197</v>
      </c>
      <c r="F2422" s="38">
        <f t="shared" si="37"/>
        <v>4</v>
      </c>
    </row>
    <row r="2423" spans="2:6" x14ac:dyDescent="0.25">
      <c r="B2423" s="39">
        <v>44297.583333333336</v>
      </c>
      <c r="C2423" s="39">
        <v>44297.625</v>
      </c>
      <c r="D2423" s="38">
        <v>1.3091383281530438</v>
      </c>
      <c r="F2423" s="38">
        <f t="shared" si="37"/>
        <v>4</v>
      </c>
    </row>
    <row r="2424" spans="2:6" x14ac:dyDescent="0.25">
      <c r="B2424" s="39">
        <v>44297.625</v>
      </c>
      <c r="C2424" s="39">
        <v>44297.666666666664</v>
      </c>
      <c r="D2424" s="38">
        <v>1.2843572901540263</v>
      </c>
      <c r="F2424" s="38">
        <f t="shared" si="37"/>
        <v>4</v>
      </c>
    </row>
    <row r="2425" spans="2:6" x14ac:dyDescent="0.25">
      <c r="B2425" s="39">
        <v>44297.666666666664</v>
      </c>
      <c r="C2425" s="39">
        <v>44297.708333333336</v>
      </c>
      <c r="D2425" s="38">
        <v>1.3193693749194353</v>
      </c>
      <c r="F2425" s="38">
        <f t="shared" si="37"/>
        <v>4</v>
      </c>
    </row>
    <row r="2426" spans="2:6" x14ac:dyDescent="0.25">
      <c r="B2426" s="39">
        <v>44297.708333333336</v>
      </c>
      <c r="C2426" s="39">
        <v>44297.75</v>
      </c>
      <c r="D2426" s="38">
        <v>1.3498296039095665</v>
      </c>
      <c r="F2426" s="38">
        <f t="shared" si="37"/>
        <v>4</v>
      </c>
    </row>
    <row r="2427" spans="2:6" x14ac:dyDescent="0.25">
      <c r="B2427" s="39">
        <v>44297.75</v>
      </c>
      <c r="C2427" s="39">
        <v>44297.791666666664</v>
      </c>
      <c r="D2427" s="38">
        <v>1.3995592812775253</v>
      </c>
      <c r="F2427" s="38">
        <f t="shared" si="37"/>
        <v>4</v>
      </c>
    </row>
    <row r="2428" spans="2:6" x14ac:dyDescent="0.25">
      <c r="B2428" s="39">
        <v>44297.791666666664</v>
      </c>
      <c r="C2428" s="39">
        <v>44297.833333333336</v>
      </c>
      <c r="D2428" s="38">
        <v>1.4100981244594335</v>
      </c>
      <c r="F2428" s="38">
        <f t="shared" si="37"/>
        <v>4</v>
      </c>
    </row>
    <row r="2429" spans="2:6" x14ac:dyDescent="0.25">
      <c r="B2429" s="39">
        <v>44297.833333333336</v>
      </c>
      <c r="C2429" s="39">
        <v>44297.875</v>
      </c>
      <c r="D2429" s="38">
        <v>1.5165263545407071</v>
      </c>
      <c r="F2429" s="38">
        <f t="shared" si="37"/>
        <v>4</v>
      </c>
    </row>
    <row r="2430" spans="2:6" x14ac:dyDescent="0.25">
      <c r="B2430" s="39">
        <v>44297.875</v>
      </c>
      <c r="C2430" s="39">
        <v>44297.916666666664</v>
      </c>
      <c r="D2430" s="38">
        <v>1.4735337183834949</v>
      </c>
      <c r="F2430" s="38">
        <f t="shared" si="37"/>
        <v>4</v>
      </c>
    </row>
    <row r="2431" spans="2:6" x14ac:dyDescent="0.25">
      <c r="B2431" s="39">
        <v>44297.916666666664</v>
      </c>
      <c r="C2431" s="39">
        <v>44297.958333333336</v>
      </c>
      <c r="D2431" s="38">
        <v>1.3675619626410218</v>
      </c>
      <c r="F2431" s="38">
        <f t="shared" si="37"/>
        <v>4</v>
      </c>
    </row>
    <row r="2432" spans="2:6" x14ac:dyDescent="0.25">
      <c r="B2432" s="39">
        <v>44297.958333333336</v>
      </c>
      <c r="C2432" s="39">
        <v>44298</v>
      </c>
      <c r="D2432" s="38">
        <v>1.1606950807944643</v>
      </c>
      <c r="F2432" s="38">
        <f t="shared" si="37"/>
        <v>4</v>
      </c>
    </row>
    <row r="2433" spans="2:6" x14ac:dyDescent="0.25">
      <c r="B2433" s="39">
        <v>44298</v>
      </c>
      <c r="C2433" s="39">
        <v>44298.041666666664</v>
      </c>
      <c r="D2433" s="38">
        <v>1.0813759271183718</v>
      </c>
      <c r="F2433" s="38">
        <f t="shared" si="37"/>
        <v>4</v>
      </c>
    </row>
    <row r="2434" spans="2:6" x14ac:dyDescent="0.25">
      <c r="B2434" s="39">
        <v>44298.041666666664</v>
      </c>
      <c r="C2434" s="39">
        <v>44298.083333333336</v>
      </c>
      <c r="D2434" s="38">
        <v>1.0528542313793627</v>
      </c>
      <c r="F2434" s="38">
        <f t="shared" si="37"/>
        <v>4</v>
      </c>
    </row>
    <row r="2435" spans="2:6" x14ac:dyDescent="0.25">
      <c r="B2435" s="39">
        <v>44298.083333333336</v>
      </c>
      <c r="C2435" s="39">
        <v>44298.125</v>
      </c>
      <c r="D2435" s="38">
        <v>1.0521605993291911</v>
      </c>
      <c r="F2435" s="38">
        <f t="shared" si="37"/>
        <v>4</v>
      </c>
    </row>
    <row r="2436" spans="2:6" x14ac:dyDescent="0.25">
      <c r="B2436" s="39">
        <v>44298.125</v>
      </c>
      <c r="C2436" s="39">
        <v>44298.166666666664</v>
      </c>
      <c r="D2436" s="38">
        <v>1.1004781822667047</v>
      </c>
      <c r="F2436" s="38">
        <f t="shared" si="37"/>
        <v>4</v>
      </c>
    </row>
    <row r="2437" spans="2:6" x14ac:dyDescent="0.25">
      <c r="B2437" s="39">
        <v>44298.166666666664</v>
      </c>
      <c r="C2437" s="39">
        <v>44298.208333333336</v>
      </c>
      <c r="D2437" s="38">
        <v>1.1482702138753815</v>
      </c>
      <c r="F2437" s="38">
        <f t="shared" si="37"/>
        <v>4</v>
      </c>
    </row>
    <row r="2438" spans="2:6" x14ac:dyDescent="0.25">
      <c r="B2438" s="39">
        <v>44298.208333333336</v>
      </c>
      <c r="C2438" s="39">
        <v>44298.25</v>
      </c>
      <c r="D2438" s="38">
        <v>1.3057992841101682</v>
      </c>
      <c r="F2438" s="38">
        <f t="shared" si="37"/>
        <v>4</v>
      </c>
    </row>
    <row r="2439" spans="2:6" x14ac:dyDescent="0.25">
      <c r="B2439" s="39">
        <v>44298.25</v>
      </c>
      <c r="C2439" s="39">
        <v>44298.291666666664</v>
      </c>
      <c r="D2439" s="38">
        <v>1.5687803223592731</v>
      </c>
      <c r="F2439" s="38">
        <f t="shared" si="37"/>
        <v>4</v>
      </c>
    </row>
    <row r="2440" spans="2:6" x14ac:dyDescent="0.25">
      <c r="B2440" s="39">
        <v>44298.291666666664</v>
      </c>
      <c r="C2440" s="39">
        <v>44298.333333333336</v>
      </c>
      <c r="D2440" s="38">
        <v>1.6861716544435961</v>
      </c>
      <c r="F2440" s="38">
        <f t="shared" si="37"/>
        <v>4</v>
      </c>
    </row>
    <row r="2441" spans="2:6" x14ac:dyDescent="0.25">
      <c r="B2441" s="39">
        <v>44298.333333333336</v>
      </c>
      <c r="C2441" s="39">
        <v>44298.375</v>
      </c>
      <c r="D2441" s="38">
        <v>1.6967345900891675</v>
      </c>
      <c r="F2441" s="38">
        <f t="shared" si="37"/>
        <v>4</v>
      </c>
    </row>
    <row r="2442" spans="2:6" x14ac:dyDescent="0.25">
      <c r="B2442" s="39">
        <v>44298.375</v>
      </c>
      <c r="C2442" s="39">
        <v>44298.416666666664</v>
      </c>
      <c r="D2442" s="38">
        <v>1.4884338519219158</v>
      </c>
      <c r="F2442" s="38">
        <f t="shared" ref="F2442:F2505" si="38">+MONTH(B2442)</f>
        <v>4</v>
      </c>
    </row>
    <row r="2443" spans="2:6" x14ac:dyDescent="0.25">
      <c r="B2443" s="39">
        <v>44298.416666666664</v>
      </c>
      <c r="C2443" s="39">
        <v>44298.458333333336</v>
      </c>
      <c r="D2443" s="38">
        <v>1.3668741348761004</v>
      </c>
      <c r="F2443" s="38">
        <f t="shared" si="38"/>
        <v>4</v>
      </c>
    </row>
    <row r="2444" spans="2:6" x14ac:dyDescent="0.25">
      <c r="B2444" s="39">
        <v>44298.458333333336</v>
      </c>
      <c r="C2444" s="39">
        <v>44298.5</v>
      </c>
      <c r="D2444" s="38">
        <v>1.309525056150862</v>
      </c>
      <c r="F2444" s="38">
        <f t="shared" si="38"/>
        <v>4</v>
      </c>
    </row>
    <row r="2445" spans="2:6" x14ac:dyDescent="0.25">
      <c r="B2445" s="39">
        <v>44298.5</v>
      </c>
      <c r="C2445" s="39">
        <v>44298.541666666664</v>
      </c>
      <c r="D2445" s="38">
        <v>1.2598859055822802</v>
      </c>
      <c r="F2445" s="38">
        <f t="shared" si="38"/>
        <v>4</v>
      </c>
    </row>
    <row r="2446" spans="2:6" x14ac:dyDescent="0.25">
      <c r="B2446" s="39">
        <v>44298.541666666664</v>
      </c>
      <c r="C2446" s="39">
        <v>44298.583333333336</v>
      </c>
      <c r="D2446" s="38">
        <v>1.1543350258900142</v>
      </c>
      <c r="F2446" s="38">
        <f t="shared" si="38"/>
        <v>4</v>
      </c>
    </row>
    <row r="2447" spans="2:6" x14ac:dyDescent="0.25">
      <c r="B2447" s="39">
        <v>44298.583333333336</v>
      </c>
      <c r="C2447" s="39">
        <v>44298.625</v>
      </c>
      <c r="D2447" s="38">
        <v>1.0894057082497794</v>
      </c>
      <c r="F2447" s="38">
        <f t="shared" si="38"/>
        <v>4</v>
      </c>
    </row>
    <row r="2448" spans="2:6" x14ac:dyDescent="0.25">
      <c r="B2448" s="39">
        <v>44298.625</v>
      </c>
      <c r="C2448" s="39">
        <v>44298.666666666664</v>
      </c>
      <c r="D2448" s="38">
        <v>1.0464361503416977</v>
      </c>
      <c r="F2448" s="38">
        <f t="shared" si="38"/>
        <v>4</v>
      </c>
    </row>
    <row r="2449" spans="2:6" x14ac:dyDescent="0.25">
      <c r="B2449" s="39">
        <v>44298.666666666664</v>
      </c>
      <c r="C2449" s="39">
        <v>44298.708333333336</v>
      </c>
      <c r="D2449" s="38">
        <v>1.1479253034676657</v>
      </c>
      <c r="F2449" s="38">
        <f t="shared" si="38"/>
        <v>4</v>
      </c>
    </row>
    <row r="2450" spans="2:6" x14ac:dyDescent="0.25">
      <c r="B2450" s="39">
        <v>44298.708333333336</v>
      </c>
      <c r="C2450" s="39">
        <v>44298.75</v>
      </c>
      <c r="D2450" s="38">
        <v>1.181162279834447</v>
      </c>
      <c r="F2450" s="38">
        <f t="shared" si="38"/>
        <v>4</v>
      </c>
    </row>
    <row r="2451" spans="2:6" x14ac:dyDescent="0.25">
      <c r="B2451" s="39">
        <v>44298.75</v>
      </c>
      <c r="C2451" s="39">
        <v>44298.791666666664</v>
      </c>
      <c r="D2451" s="38">
        <v>1.2611568466523027</v>
      </c>
      <c r="F2451" s="38">
        <f t="shared" si="38"/>
        <v>4</v>
      </c>
    </row>
    <row r="2452" spans="2:6" x14ac:dyDescent="0.25">
      <c r="B2452" s="39">
        <v>44298.791666666664</v>
      </c>
      <c r="C2452" s="39">
        <v>44298.833333333336</v>
      </c>
      <c r="D2452" s="38">
        <v>1.35441131159618</v>
      </c>
      <c r="F2452" s="38">
        <f t="shared" si="38"/>
        <v>4</v>
      </c>
    </row>
    <row r="2453" spans="2:6" x14ac:dyDescent="0.25">
      <c r="B2453" s="39">
        <v>44298.833333333336</v>
      </c>
      <c r="C2453" s="39">
        <v>44298.875</v>
      </c>
      <c r="D2453" s="38">
        <v>1.4398539056594077</v>
      </c>
      <c r="F2453" s="38">
        <f t="shared" si="38"/>
        <v>4</v>
      </c>
    </row>
    <row r="2454" spans="2:6" x14ac:dyDescent="0.25">
      <c r="B2454" s="39">
        <v>44298.875</v>
      </c>
      <c r="C2454" s="39">
        <v>44298.916666666664</v>
      </c>
      <c r="D2454" s="38">
        <v>1.4315157026144587</v>
      </c>
      <c r="F2454" s="38">
        <f t="shared" si="38"/>
        <v>4</v>
      </c>
    </row>
    <row r="2455" spans="2:6" x14ac:dyDescent="0.25">
      <c r="B2455" s="39">
        <v>44298.916666666664</v>
      </c>
      <c r="C2455" s="39">
        <v>44298.958333333336</v>
      </c>
      <c r="D2455" s="38">
        <v>1.246735291200012</v>
      </c>
      <c r="F2455" s="38">
        <f t="shared" si="38"/>
        <v>4</v>
      </c>
    </row>
    <row r="2456" spans="2:6" x14ac:dyDescent="0.25">
      <c r="B2456" s="39">
        <v>44298.958333333336</v>
      </c>
      <c r="C2456" s="39">
        <v>44299</v>
      </c>
      <c r="D2456" s="38">
        <v>1.0632534077228313</v>
      </c>
      <c r="F2456" s="38">
        <f t="shared" si="38"/>
        <v>4</v>
      </c>
    </row>
    <row r="2457" spans="2:6" x14ac:dyDescent="0.25">
      <c r="B2457" s="39">
        <v>44299</v>
      </c>
      <c r="C2457" s="39">
        <v>44299.041666666664</v>
      </c>
      <c r="D2457" s="38">
        <v>1.0131348091458436</v>
      </c>
      <c r="F2457" s="38">
        <f t="shared" si="38"/>
        <v>4</v>
      </c>
    </row>
    <row r="2458" spans="2:6" x14ac:dyDescent="0.25">
      <c r="B2458" s="39">
        <v>44299.041666666664</v>
      </c>
      <c r="C2458" s="39">
        <v>44299.083333333336</v>
      </c>
      <c r="D2458" s="38">
        <v>0.95742601415835138</v>
      </c>
      <c r="F2458" s="38">
        <f t="shared" si="38"/>
        <v>4</v>
      </c>
    </row>
    <row r="2459" spans="2:6" x14ac:dyDescent="0.25">
      <c r="B2459" s="39">
        <v>44299.083333333336</v>
      </c>
      <c r="C2459" s="39">
        <v>44299.125</v>
      </c>
      <c r="D2459" s="38">
        <v>0.95321077553713074</v>
      </c>
      <c r="F2459" s="38">
        <f t="shared" si="38"/>
        <v>4</v>
      </c>
    </row>
    <row r="2460" spans="2:6" x14ac:dyDescent="0.25">
      <c r="B2460" s="39">
        <v>44299.125</v>
      </c>
      <c r="C2460" s="39">
        <v>44299.166666666664</v>
      </c>
      <c r="D2460" s="38">
        <v>1.0209717685496038</v>
      </c>
      <c r="F2460" s="38">
        <f t="shared" si="38"/>
        <v>4</v>
      </c>
    </row>
    <row r="2461" spans="2:6" x14ac:dyDescent="0.25">
      <c r="B2461" s="39">
        <v>44299.166666666664</v>
      </c>
      <c r="C2461" s="39">
        <v>44299.208333333336</v>
      </c>
      <c r="D2461" s="38">
        <v>1.0733757597427291</v>
      </c>
      <c r="F2461" s="38">
        <f t="shared" si="38"/>
        <v>4</v>
      </c>
    </row>
    <row r="2462" spans="2:6" x14ac:dyDescent="0.25">
      <c r="B2462" s="39">
        <v>44299.208333333336</v>
      </c>
      <c r="C2462" s="39">
        <v>44299.25</v>
      </c>
      <c r="D2462" s="38">
        <v>1.1721738133444801</v>
      </c>
      <c r="F2462" s="38">
        <f t="shared" si="38"/>
        <v>4</v>
      </c>
    </row>
    <row r="2463" spans="2:6" x14ac:dyDescent="0.25">
      <c r="B2463" s="39">
        <v>44299.25</v>
      </c>
      <c r="C2463" s="39">
        <v>44299.291666666664</v>
      </c>
      <c r="D2463" s="38">
        <v>1.361953523145546</v>
      </c>
      <c r="F2463" s="38">
        <f t="shared" si="38"/>
        <v>4</v>
      </c>
    </row>
    <row r="2464" spans="2:6" x14ac:dyDescent="0.25">
      <c r="B2464" s="39">
        <v>44299.291666666664</v>
      </c>
      <c r="C2464" s="39">
        <v>44299.333333333336</v>
      </c>
      <c r="D2464" s="38">
        <v>1.5636875533727319</v>
      </c>
      <c r="F2464" s="38">
        <f t="shared" si="38"/>
        <v>4</v>
      </c>
    </row>
    <row r="2465" spans="2:6" x14ac:dyDescent="0.25">
      <c r="B2465" s="39">
        <v>44299.333333333336</v>
      </c>
      <c r="C2465" s="39">
        <v>44299.375</v>
      </c>
      <c r="D2465" s="38">
        <v>1.4373219066819869</v>
      </c>
      <c r="F2465" s="38">
        <f t="shared" si="38"/>
        <v>4</v>
      </c>
    </row>
    <row r="2466" spans="2:6" x14ac:dyDescent="0.25">
      <c r="B2466" s="39">
        <v>44299.375</v>
      </c>
      <c r="C2466" s="39">
        <v>44299.416666666664</v>
      </c>
      <c r="D2466" s="38">
        <v>1.3659000437525428</v>
      </c>
      <c r="F2466" s="38">
        <f t="shared" si="38"/>
        <v>4</v>
      </c>
    </row>
    <row r="2467" spans="2:6" x14ac:dyDescent="0.25">
      <c r="B2467" s="39">
        <v>44299.416666666664</v>
      </c>
      <c r="C2467" s="39">
        <v>44299.458333333336</v>
      </c>
      <c r="D2467" s="38">
        <v>1.3159324577246603</v>
      </c>
      <c r="F2467" s="38">
        <f t="shared" si="38"/>
        <v>4</v>
      </c>
    </row>
    <row r="2468" spans="2:6" x14ac:dyDescent="0.25">
      <c r="B2468" s="39">
        <v>44299.458333333336</v>
      </c>
      <c r="C2468" s="39">
        <v>44299.5</v>
      </c>
      <c r="D2468" s="38">
        <v>1.2308380598309543</v>
      </c>
      <c r="F2468" s="38">
        <f t="shared" si="38"/>
        <v>4</v>
      </c>
    </row>
    <row r="2469" spans="2:6" x14ac:dyDescent="0.25">
      <c r="B2469" s="39">
        <v>44299.5</v>
      </c>
      <c r="C2469" s="39">
        <v>44299.541666666664</v>
      </c>
      <c r="D2469" s="38">
        <v>1.1830005965929329</v>
      </c>
      <c r="F2469" s="38">
        <f t="shared" si="38"/>
        <v>4</v>
      </c>
    </row>
    <row r="2470" spans="2:6" x14ac:dyDescent="0.25">
      <c r="B2470" s="39">
        <v>44299.541666666664</v>
      </c>
      <c r="C2470" s="39">
        <v>44299.583333333336</v>
      </c>
      <c r="D2470" s="38">
        <v>1.0599031359180033</v>
      </c>
      <c r="F2470" s="38">
        <f t="shared" si="38"/>
        <v>4</v>
      </c>
    </row>
    <row r="2471" spans="2:6" x14ac:dyDescent="0.25">
      <c r="B2471" s="39">
        <v>44299.583333333336</v>
      </c>
      <c r="C2471" s="39">
        <v>44299.625</v>
      </c>
      <c r="D2471" s="38">
        <v>1.0350693276063125</v>
      </c>
      <c r="F2471" s="38">
        <f t="shared" si="38"/>
        <v>4</v>
      </c>
    </row>
    <row r="2472" spans="2:6" x14ac:dyDescent="0.25">
      <c r="B2472" s="39">
        <v>44299.625</v>
      </c>
      <c r="C2472" s="39">
        <v>44299.666666666664</v>
      </c>
      <c r="D2472" s="38">
        <v>1.1269253415251761</v>
      </c>
      <c r="F2472" s="38">
        <f t="shared" si="38"/>
        <v>4</v>
      </c>
    </row>
    <row r="2473" spans="2:6" x14ac:dyDescent="0.25">
      <c r="B2473" s="39">
        <v>44299.666666666664</v>
      </c>
      <c r="C2473" s="39">
        <v>44299.708333333336</v>
      </c>
      <c r="D2473" s="38">
        <v>1.1476787251214529</v>
      </c>
      <c r="F2473" s="38">
        <f t="shared" si="38"/>
        <v>4</v>
      </c>
    </row>
    <row r="2474" spans="2:6" x14ac:dyDescent="0.25">
      <c r="B2474" s="39">
        <v>44299.708333333336</v>
      </c>
      <c r="C2474" s="39">
        <v>44299.75</v>
      </c>
      <c r="D2474" s="38">
        <v>1.2649316886502684</v>
      </c>
      <c r="F2474" s="38">
        <f t="shared" si="38"/>
        <v>4</v>
      </c>
    </row>
    <row r="2475" spans="2:6" x14ac:dyDescent="0.25">
      <c r="B2475" s="39">
        <v>44299.75</v>
      </c>
      <c r="C2475" s="39">
        <v>44299.791666666664</v>
      </c>
      <c r="D2475" s="38">
        <v>1.3422068316968687</v>
      </c>
      <c r="F2475" s="38">
        <f t="shared" si="38"/>
        <v>4</v>
      </c>
    </row>
    <row r="2476" spans="2:6" x14ac:dyDescent="0.25">
      <c r="B2476" s="39">
        <v>44299.791666666664</v>
      </c>
      <c r="C2476" s="39">
        <v>44299.833333333336</v>
      </c>
      <c r="D2476" s="38">
        <v>1.3996867818318408</v>
      </c>
      <c r="F2476" s="38">
        <f t="shared" si="38"/>
        <v>4</v>
      </c>
    </row>
    <row r="2477" spans="2:6" x14ac:dyDescent="0.25">
      <c r="B2477" s="39">
        <v>44299.833333333336</v>
      </c>
      <c r="C2477" s="39">
        <v>44299.875</v>
      </c>
      <c r="D2477" s="38">
        <v>1.4141062585384603</v>
      </c>
      <c r="F2477" s="38">
        <f t="shared" si="38"/>
        <v>4</v>
      </c>
    </row>
    <row r="2478" spans="2:6" x14ac:dyDescent="0.25">
      <c r="B2478" s="39">
        <v>44299.875</v>
      </c>
      <c r="C2478" s="39">
        <v>44299.916666666664</v>
      </c>
      <c r="D2478" s="38">
        <v>1.3969397787020574</v>
      </c>
      <c r="F2478" s="38">
        <f t="shared" si="38"/>
        <v>4</v>
      </c>
    </row>
    <row r="2479" spans="2:6" x14ac:dyDescent="0.25">
      <c r="B2479" s="39">
        <v>44299.916666666664</v>
      </c>
      <c r="C2479" s="39">
        <v>44299.958333333336</v>
      </c>
      <c r="D2479" s="38">
        <v>1.2826624088673282</v>
      </c>
      <c r="F2479" s="38">
        <f t="shared" si="38"/>
        <v>4</v>
      </c>
    </row>
    <row r="2480" spans="2:6" x14ac:dyDescent="0.25">
      <c r="B2480" s="39">
        <v>44299.958333333336</v>
      </c>
      <c r="C2480" s="39">
        <v>44300</v>
      </c>
      <c r="D2480" s="38">
        <v>1.0708305133777818</v>
      </c>
      <c r="F2480" s="38">
        <f t="shared" si="38"/>
        <v>4</v>
      </c>
    </row>
    <row r="2481" spans="2:6" x14ac:dyDescent="0.25">
      <c r="B2481" s="39">
        <v>44300</v>
      </c>
      <c r="C2481" s="39">
        <v>44300.041666666664</v>
      </c>
      <c r="D2481" s="38">
        <v>1.0124814877440886</v>
      </c>
      <c r="F2481" s="38">
        <f t="shared" si="38"/>
        <v>4</v>
      </c>
    </row>
    <row r="2482" spans="2:6" x14ac:dyDescent="0.25">
      <c r="B2482" s="39">
        <v>44300.041666666664</v>
      </c>
      <c r="C2482" s="39">
        <v>44300.083333333336</v>
      </c>
      <c r="D2482" s="38">
        <v>0.96891710550531762</v>
      </c>
      <c r="F2482" s="38">
        <f t="shared" si="38"/>
        <v>4</v>
      </c>
    </row>
    <row r="2483" spans="2:6" x14ac:dyDescent="0.25">
      <c r="B2483" s="39">
        <v>44300.083333333336</v>
      </c>
      <c r="C2483" s="39">
        <v>44300.125</v>
      </c>
      <c r="D2483" s="38">
        <v>0.98189529857847679</v>
      </c>
      <c r="F2483" s="38">
        <f t="shared" si="38"/>
        <v>4</v>
      </c>
    </row>
    <row r="2484" spans="2:6" x14ac:dyDescent="0.25">
      <c r="B2484" s="39">
        <v>44300.125</v>
      </c>
      <c r="C2484" s="39">
        <v>44300.166666666664</v>
      </c>
      <c r="D2484" s="38">
        <v>0.99032356765185836</v>
      </c>
      <c r="F2484" s="38">
        <f t="shared" si="38"/>
        <v>4</v>
      </c>
    </row>
    <row r="2485" spans="2:6" x14ac:dyDescent="0.25">
      <c r="B2485" s="39">
        <v>44300.166666666664</v>
      </c>
      <c r="C2485" s="39">
        <v>44300.208333333336</v>
      </c>
      <c r="D2485" s="38">
        <v>1.0659857242500022</v>
      </c>
      <c r="F2485" s="38">
        <f t="shared" si="38"/>
        <v>4</v>
      </c>
    </row>
    <row r="2486" spans="2:6" x14ac:dyDescent="0.25">
      <c r="B2486" s="39">
        <v>44300.208333333336</v>
      </c>
      <c r="C2486" s="39">
        <v>44300.25</v>
      </c>
      <c r="D2486" s="38">
        <v>1.1640261339152695</v>
      </c>
      <c r="F2486" s="38">
        <f t="shared" si="38"/>
        <v>4</v>
      </c>
    </row>
    <row r="2487" spans="2:6" x14ac:dyDescent="0.25">
      <c r="B2487" s="39">
        <v>44300.25</v>
      </c>
      <c r="C2487" s="39">
        <v>44300.291666666664</v>
      </c>
      <c r="D2487" s="38">
        <v>1.3655262199623408</v>
      </c>
      <c r="F2487" s="38">
        <f t="shared" si="38"/>
        <v>4</v>
      </c>
    </row>
    <row r="2488" spans="2:6" x14ac:dyDescent="0.25">
      <c r="B2488" s="39">
        <v>44300.291666666664</v>
      </c>
      <c r="C2488" s="39">
        <v>44300.333333333336</v>
      </c>
      <c r="D2488" s="38">
        <v>1.4670351631102936</v>
      </c>
      <c r="F2488" s="38">
        <f t="shared" si="38"/>
        <v>4</v>
      </c>
    </row>
    <row r="2489" spans="2:6" x14ac:dyDescent="0.25">
      <c r="B2489" s="39">
        <v>44300.333333333336</v>
      </c>
      <c r="C2489" s="39">
        <v>44300.375</v>
      </c>
      <c r="D2489" s="38">
        <v>1.4473592570586804</v>
      </c>
      <c r="F2489" s="38">
        <f t="shared" si="38"/>
        <v>4</v>
      </c>
    </row>
    <row r="2490" spans="2:6" x14ac:dyDescent="0.25">
      <c r="B2490" s="39">
        <v>44300.375</v>
      </c>
      <c r="C2490" s="39">
        <v>44300.416666666664</v>
      </c>
      <c r="D2490" s="38">
        <v>1.3325080973738528</v>
      </c>
      <c r="F2490" s="38">
        <f t="shared" si="38"/>
        <v>4</v>
      </c>
    </row>
    <row r="2491" spans="2:6" x14ac:dyDescent="0.25">
      <c r="B2491" s="39">
        <v>44300.416666666664</v>
      </c>
      <c r="C2491" s="39">
        <v>44300.458333333336</v>
      </c>
      <c r="D2491" s="38">
        <v>1.3483472813075867</v>
      </c>
      <c r="F2491" s="38">
        <f t="shared" si="38"/>
        <v>4</v>
      </c>
    </row>
    <row r="2492" spans="2:6" x14ac:dyDescent="0.25">
      <c r="B2492" s="39">
        <v>44300.458333333336</v>
      </c>
      <c r="C2492" s="39">
        <v>44300.5</v>
      </c>
      <c r="D2492" s="38">
        <v>1.2766653184815575</v>
      </c>
      <c r="F2492" s="38">
        <f t="shared" si="38"/>
        <v>4</v>
      </c>
    </row>
    <row r="2493" spans="2:6" x14ac:dyDescent="0.25">
      <c r="B2493" s="39">
        <v>44300.5</v>
      </c>
      <c r="C2493" s="39">
        <v>44300.541666666664</v>
      </c>
      <c r="D2493" s="38">
        <v>1.257601300714867</v>
      </c>
      <c r="F2493" s="38">
        <f t="shared" si="38"/>
        <v>4</v>
      </c>
    </row>
    <row r="2494" spans="2:6" x14ac:dyDescent="0.25">
      <c r="B2494" s="39">
        <v>44300.541666666664</v>
      </c>
      <c r="C2494" s="39">
        <v>44300.583333333336</v>
      </c>
      <c r="D2494" s="38">
        <v>1.1755352978520961</v>
      </c>
      <c r="F2494" s="38">
        <f t="shared" si="38"/>
        <v>4</v>
      </c>
    </row>
    <row r="2495" spans="2:6" x14ac:dyDescent="0.25">
      <c r="B2495" s="39">
        <v>44300.583333333336</v>
      </c>
      <c r="C2495" s="39">
        <v>44300.625</v>
      </c>
      <c r="D2495" s="38">
        <v>1.0858985389752762</v>
      </c>
      <c r="F2495" s="38">
        <f t="shared" si="38"/>
        <v>4</v>
      </c>
    </row>
    <row r="2496" spans="2:6" x14ac:dyDescent="0.25">
      <c r="B2496" s="39">
        <v>44300.625</v>
      </c>
      <c r="C2496" s="39">
        <v>44300.666666666664</v>
      </c>
      <c r="D2496" s="38">
        <v>1.0877207879401176</v>
      </c>
      <c r="F2496" s="38">
        <f t="shared" si="38"/>
        <v>4</v>
      </c>
    </row>
    <row r="2497" spans="2:6" x14ac:dyDescent="0.25">
      <c r="B2497" s="39">
        <v>44300.666666666664</v>
      </c>
      <c r="C2497" s="39">
        <v>44300.708333333336</v>
      </c>
      <c r="D2497" s="38">
        <v>1.1800728182726212</v>
      </c>
      <c r="F2497" s="38">
        <f t="shared" si="38"/>
        <v>4</v>
      </c>
    </row>
    <row r="2498" spans="2:6" x14ac:dyDescent="0.25">
      <c r="B2498" s="39">
        <v>44300.708333333336</v>
      </c>
      <c r="C2498" s="39">
        <v>44300.75</v>
      </c>
      <c r="D2498" s="38">
        <v>1.3381077122826164</v>
      </c>
      <c r="F2498" s="38">
        <f t="shared" si="38"/>
        <v>4</v>
      </c>
    </row>
    <row r="2499" spans="2:6" x14ac:dyDescent="0.25">
      <c r="B2499" s="39">
        <v>44300.75</v>
      </c>
      <c r="C2499" s="39">
        <v>44300.791666666664</v>
      </c>
      <c r="D2499" s="38">
        <v>1.3816076286754704</v>
      </c>
      <c r="F2499" s="38">
        <f t="shared" si="38"/>
        <v>4</v>
      </c>
    </row>
    <row r="2500" spans="2:6" x14ac:dyDescent="0.25">
      <c r="B2500" s="39">
        <v>44300.791666666664</v>
      </c>
      <c r="C2500" s="39">
        <v>44300.833333333336</v>
      </c>
      <c r="D2500" s="38">
        <v>1.3717973714988838</v>
      </c>
      <c r="F2500" s="38">
        <f t="shared" si="38"/>
        <v>4</v>
      </c>
    </row>
    <row r="2501" spans="2:6" x14ac:dyDescent="0.25">
      <c r="B2501" s="39">
        <v>44300.833333333336</v>
      </c>
      <c r="C2501" s="39">
        <v>44300.875</v>
      </c>
      <c r="D2501" s="38">
        <v>1.3914440025105173</v>
      </c>
      <c r="F2501" s="38">
        <f t="shared" si="38"/>
        <v>4</v>
      </c>
    </row>
    <row r="2502" spans="2:6" x14ac:dyDescent="0.25">
      <c r="B2502" s="39">
        <v>44300.875</v>
      </c>
      <c r="C2502" s="39">
        <v>44300.916666666664</v>
      </c>
      <c r="D2502" s="38">
        <v>1.4502978342246642</v>
      </c>
      <c r="F2502" s="38">
        <f t="shared" si="38"/>
        <v>4</v>
      </c>
    </row>
    <row r="2503" spans="2:6" x14ac:dyDescent="0.25">
      <c r="B2503" s="39">
        <v>44300.916666666664</v>
      </c>
      <c r="C2503" s="39">
        <v>44300.958333333336</v>
      </c>
      <c r="D2503" s="38">
        <v>1.2309427415139516</v>
      </c>
      <c r="F2503" s="38">
        <f t="shared" si="38"/>
        <v>4</v>
      </c>
    </row>
    <row r="2504" spans="2:6" x14ac:dyDescent="0.25">
      <c r="B2504" s="39">
        <v>44300.958333333336</v>
      </c>
      <c r="C2504" s="39">
        <v>44301</v>
      </c>
      <c r="D2504" s="38">
        <v>1.057928060002794</v>
      </c>
      <c r="F2504" s="38">
        <f t="shared" si="38"/>
        <v>4</v>
      </c>
    </row>
    <row r="2505" spans="2:6" x14ac:dyDescent="0.25">
      <c r="B2505" s="39">
        <v>44301</v>
      </c>
      <c r="C2505" s="39">
        <v>44301.041666666664</v>
      </c>
      <c r="D2505" s="38">
        <v>0.96994642322495705</v>
      </c>
      <c r="F2505" s="38">
        <f t="shared" si="38"/>
        <v>4</v>
      </c>
    </row>
    <row r="2506" spans="2:6" x14ac:dyDescent="0.25">
      <c r="B2506" s="39">
        <v>44301.041666666664</v>
      </c>
      <c r="C2506" s="39">
        <v>44301.083333333336</v>
      </c>
      <c r="D2506" s="38">
        <v>0.93947168003924331</v>
      </c>
      <c r="F2506" s="38">
        <f t="shared" ref="F2506:F2569" si="39">+MONTH(B2506)</f>
        <v>4</v>
      </c>
    </row>
    <row r="2507" spans="2:6" x14ac:dyDescent="0.25">
      <c r="B2507" s="39">
        <v>44301.083333333336</v>
      </c>
      <c r="C2507" s="39">
        <v>44301.125</v>
      </c>
      <c r="D2507" s="38">
        <v>0.94748130106086637</v>
      </c>
      <c r="F2507" s="38">
        <f t="shared" si="39"/>
        <v>4</v>
      </c>
    </row>
    <row r="2508" spans="2:6" x14ac:dyDescent="0.25">
      <c r="B2508" s="39">
        <v>44301.125</v>
      </c>
      <c r="C2508" s="39">
        <v>44301.166666666664</v>
      </c>
      <c r="D2508" s="38">
        <v>0.93902861240696189</v>
      </c>
      <c r="F2508" s="38">
        <f t="shared" si="39"/>
        <v>4</v>
      </c>
    </row>
    <row r="2509" spans="2:6" x14ac:dyDescent="0.25">
      <c r="B2509" s="39">
        <v>44301.166666666664</v>
      </c>
      <c r="C2509" s="39">
        <v>44301.208333333336</v>
      </c>
      <c r="D2509" s="38">
        <v>0.97889556766599739</v>
      </c>
      <c r="F2509" s="38">
        <f t="shared" si="39"/>
        <v>4</v>
      </c>
    </row>
    <row r="2510" spans="2:6" x14ac:dyDescent="0.25">
      <c r="B2510" s="39">
        <v>44301.208333333336</v>
      </c>
      <c r="C2510" s="39">
        <v>44301.25</v>
      </c>
      <c r="D2510" s="38">
        <v>1.1104458941325281</v>
      </c>
      <c r="F2510" s="38">
        <f t="shared" si="39"/>
        <v>4</v>
      </c>
    </row>
    <row r="2511" spans="2:6" x14ac:dyDescent="0.25">
      <c r="B2511" s="39">
        <v>44301.25</v>
      </c>
      <c r="C2511" s="39">
        <v>44301.291666666664</v>
      </c>
      <c r="D2511" s="38">
        <v>1.331610646077922</v>
      </c>
      <c r="F2511" s="38">
        <f t="shared" si="39"/>
        <v>4</v>
      </c>
    </row>
    <row r="2512" spans="2:6" x14ac:dyDescent="0.25">
      <c r="B2512" s="39">
        <v>44301.291666666664</v>
      </c>
      <c r="C2512" s="39">
        <v>44301.333333333336</v>
      </c>
      <c r="D2512" s="38">
        <v>1.4569686101005574</v>
      </c>
      <c r="F2512" s="38">
        <f t="shared" si="39"/>
        <v>4</v>
      </c>
    </row>
    <row r="2513" spans="2:6" x14ac:dyDescent="0.25">
      <c r="B2513" s="39">
        <v>44301.333333333336</v>
      </c>
      <c r="C2513" s="39">
        <v>44301.375</v>
      </c>
      <c r="D2513" s="38">
        <v>1.4364281651582025</v>
      </c>
      <c r="F2513" s="38">
        <f t="shared" si="39"/>
        <v>4</v>
      </c>
    </row>
    <row r="2514" spans="2:6" x14ac:dyDescent="0.25">
      <c r="B2514" s="39">
        <v>44301.375</v>
      </c>
      <c r="C2514" s="39">
        <v>44301.416666666664</v>
      </c>
      <c r="D2514" s="38">
        <v>1.2798427343431209</v>
      </c>
      <c r="F2514" s="38">
        <f t="shared" si="39"/>
        <v>4</v>
      </c>
    </row>
    <row r="2515" spans="2:6" x14ac:dyDescent="0.25">
      <c r="B2515" s="39">
        <v>44301.416666666664</v>
      </c>
      <c r="C2515" s="39">
        <v>44301.458333333336</v>
      </c>
      <c r="D2515" s="38">
        <v>1.2532372356692305</v>
      </c>
      <c r="F2515" s="38">
        <f t="shared" si="39"/>
        <v>4</v>
      </c>
    </row>
    <row r="2516" spans="2:6" x14ac:dyDescent="0.25">
      <c r="B2516" s="39">
        <v>44301.458333333336</v>
      </c>
      <c r="C2516" s="39">
        <v>44301.5</v>
      </c>
      <c r="D2516" s="38">
        <v>1.1984203713750705</v>
      </c>
      <c r="F2516" s="38">
        <f t="shared" si="39"/>
        <v>4</v>
      </c>
    </row>
    <row r="2517" spans="2:6" x14ac:dyDescent="0.25">
      <c r="B2517" s="39">
        <v>44301.5</v>
      </c>
      <c r="C2517" s="39">
        <v>44301.541666666664</v>
      </c>
      <c r="D2517" s="38">
        <v>1.1501817235151286</v>
      </c>
      <c r="F2517" s="38">
        <f t="shared" si="39"/>
        <v>4</v>
      </c>
    </row>
    <row r="2518" spans="2:6" x14ac:dyDescent="0.25">
      <c r="B2518" s="39">
        <v>44301.541666666664</v>
      </c>
      <c r="C2518" s="39">
        <v>44301.583333333336</v>
      </c>
      <c r="D2518" s="38">
        <v>1.0584558525385395</v>
      </c>
      <c r="F2518" s="38">
        <f t="shared" si="39"/>
        <v>4</v>
      </c>
    </row>
    <row r="2519" spans="2:6" x14ac:dyDescent="0.25">
      <c r="B2519" s="39">
        <v>44301.583333333336</v>
      </c>
      <c r="C2519" s="39">
        <v>44301.625</v>
      </c>
      <c r="D2519" s="38">
        <v>1.0314414461431975</v>
      </c>
      <c r="F2519" s="38">
        <f t="shared" si="39"/>
        <v>4</v>
      </c>
    </row>
    <row r="2520" spans="2:6" x14ac:dyDescent="0.25">
      <c r="B2520" s="39">
        <v>44301.625</v>
      </c>
      <c r="C2520" s="39">
        <v>44301.666666666664</v>
      </c>
      <c r="D2520" s="38">
        <v>1.03732172183247</v>
      </c>
      <c r="F2520" s="38">
        <f t="shared" si="39"/>
        <v>4</v>
      </c>
    </row>
    <row r="2521" spans="2:6" x14ac:dyDescent="0.25">
      <c r="B2521" s="39">
        <v>44301.666666666664</v>
      </c>
      <c r="C2521" s="39">
        <v>44301.708333333336</v>
      </c>
      <c r="D2521" s="38">
        <v>1.0971664793898619</v>
      </c>
      <c r="F2521" s="38">
        <f t="shared" si="39"/>
        <v>4</v>
      </c>
    </row>
    <row r="2522" spans="2:6" x14ac:dyDescent="0.25">
      <c r="B2522" s="39">
        <v>44301.708333333336</v>
      </c>
      <c r="C2522" s="39">
        <v>44301.75</v>
      </c>
      <c r="D2522" s="38">
        <v>1.1885021545512708</v>
      </c>
      <c r="F2522" s="38">
        <f t="shared" si="39"/>
        <v>4</v>
      </c>
    </row>
    <row r="2523" spans="2:6" x14ac:dyDescent="0.25">
      <c r="B2523" s="39">
        <v>44301.75</v>
      </c>
      <c r="C2523" s="39">
        <v>44301.791666666664</v>
      </c>
      <c r="D2523" s="38">
        <v>1.2434418703272228</v>
      </c>
      <c r="F2523" s="38">
        <f t="shared" si="39"/>
        <v>4</v>
      </c>
    </row>
    <row r="2524" spans="2:6" x14ac:dyDescent="0.25">
      <c r="B2524" s="39">
        <v>44301.791666666664</v>
      </c>
      <c r="C2524" s="39">
        <v>44301.833333333336</v>
      </c>
      <c r="D2524" s="38">
        <v>1.3443858639704624</v>
      </c>
      <c r="F2524" s="38">
        <f t="shared" si="39"/>
        <v>4</v>
      </c>
    </row>
    <row r="2525" spans="2:6" x14ac:dyDescent="0.25">
      <c r="B2525" s="39">
        <v>44301.833333333336</v>
      </c>
      <c r="C2525" s="39">
        <v>44301.875</v>
      </c>
      <c r="D2525" s="38">
        <v>1.3683551938213463</v>
      </c>
      <c r="F2525" s="38">
        <f t="shared" si="39"/>
        <v>4</v>
      </c>
    </row>
    <row r="2526" spans="2:6" x14ac:dyDescent="0.25">
      <c r="B2526" s="39">
        <v>44301.875</v>
      </c>
      <c r="C2526" s="39">
        <v>44301.916666666664</v>
      </c>
      <c r="D2526" s="38">
        <v>1.2596809405265137</v>
      </c>
      <c r="F2526" s="38">
        <f t="shared" si="39"/>
        <v>4</v>
      </c>
    </row>
    <row r="2527" spans="2:6" x14ac:dyDescent="0.25">
      <c r="B2527" s="39">
        <v>44301.916666666664</v>
      </c>
      <c r="C2527" s="39">
        <v>44301.958333333336</v>
      </c>
      <c r="D2527" s="38">
        <v>1.183827569407226</v>
      </c>
      <c r="F2527" s="38">
        <f t="shared" si="39"/>
        <v>4</v>
      </c>
    </row>
    <row r="2528" spans="2:6" x14ac:dyDescent="0.25">
      <c r="B2528" s="39">
        <v>44301.958333333336</v>
      </c>
      <c r="C2528" s="39">
        <v>44302</v>
      </c>
      <c r="D2528" s="38">
        <v>1.1034146799125903</v>
      </c>
      <c r="F2528" s="38">
        <f t="shared" si="39"/>
        <v>4</v>
      </c>
    </row>
    <row r="2529" spans="2:6" x14ac:dyDescent="0.25">
      <c r="B2529" s="39">
        <v>44302</v>
      </c>
      <c r="C2529" s="39">
        <v>44302.041666666664</v>
      </c>
      <c r="D2529" s="38">
        <v>0.92119836401250621</v>
      </c>
      <c r="F2529" s="38">
        <f t="shared" si="39"/>
        <v>4</v>
      </c>
    </row>
    <row r="2530" spans="2:6" x14ac:dyDescent="0.25">
      <c r="B2530" s="39">
        <v>44302.041666666664</v>
      </c>
      <c r="C2530" s="39">
        <v>44302.083333333336</v>
      </c>
      <c r="D2530" s="38">
        <v>0.85211667240005695</v>
      </c>
      <c r="F2530" s="38">
        <f t="shared" si="39"/>
        <v>4</v>
      </c>
    </row>
    <row r="2531" spans="2:6" x14ac:dyDescent="0.25">
      <c r="B2531" s="39">
        <v>44302.083333333336</v>
      </c>
      <c r="C2531" s="39">
        <v>44302.125</v>
      </c>
      <c r="D2531" s="38">
        <v>0.87476159503784545</v>
      </c>
      <c r="F2531" s="38">
        <f t="shared" si="39"/>
        <v>4</v>
      </c>
    </row>
    <row r="2532" spans="2:6" x14ac:dyDescent="0.25">
      <c r="B2532" s="39">
        <v>44302.125</v>
      </c>
      <c r="C2532" s="39">
        <v>44302.166666666664</v>
      </c>
      <c r="D2532" s="38">
        <v>0.83917873062384951</v>
      </c>
      <c r="F2532" s="38">
        <f t="shared" si="39"/>
        <v>4</v>
      </c>
    </row>
    <row r="2533" spans="2:6" x14ac:dyDescent="0.25">
      <c r="B2533" s="39">
        <v>44302.166666666664</v>
      </c>
      <c r="C2533" s="39">
        <v>44302.208333333336</v>
      </c>
      <c r="D2533" s="38">
        <v>0.91768128188831788</v>
      </c>
      <c r="F2533" s="38">
        <f t="shared" si="39"/>
        <v>4</v>
      </c>
    </row>
    <row r="2534" spans="2:6" x14ac:dyDescent="0.25">
      <c r="B2534" s="39">
        <v>44302.208333333336</v>
      </c>
      <c r="C2534" s="39">
        <v>44302.25</v>
      </c>
      <c r="D2534" s="38">
        <v>1.0013734684585012</v>
      </c>
      <c r="F2534" s="38">
        <f t="shared" si="39"/>
        <v>4</v>
      </c>
    </row>
    <row r="2535" spans="2:6" x14ac:dyDescent="0.25">
      <c r="B2535" s="39">
        <v>44302.25</v>
      </c>
      <c r="C2535" s="39">
        <v>44302.291666666664</v>
      </c>
      <c r="D2535" s="38">
        <v>1.2054585078139721</v>
      </c>
      <c r="F2535" s="38">
        <f t="shared" si="39"/>
        <v>4</v>
      </c>
    </row>
    <row r="2536" spans="2:6" x14ac:dyDescent="0.25">
      <c r="B2536" s="39">
        <v>44302.291666666664</v>
      </c>
      <c r="C2536" s="39">
        <v>44302.333333333336</v>
      </c>
      <c r="D2536" s="38">
        <v>1.3577593751249597</v>
      </c>
      <c r="F2536" s="38">
        <f t="shared" si="39"/>
        <v>4</v>
      </c>
    </row>
    <row r="2537" spans="2:6" x14ac:dyDescent="0.25">
      <c r="B2537" s="39">
        <v>44302.333333333336</v>
      </c>
      <c r="C2537" s="39">
        <v>44302.375</v>
      </c>
      <c r="D2537" s="38">
        <v>1.3325417818986593</v>
      </c>
      <c r="F2537" s="38">
        <f t="shared" si="39"/>
        <v>4</v>
      </c>
    </row>
    <row r="2538" spans="2:6" x14ac:dyDescent="0.25">
      <c r="B2538" s="39">
        <v>44302.375</v>
      </c>
      <c r="C2538" s="39">
        <v>44302.416666666664</v>
      </c>
      <c r="D2538" s="38">
        <v>1.2350196123669392</v>
      </c>
      <c r="F2538" s="38">
        <f t="shared" si="39"/>
        <v>4</v>
      </c>
    </row>
    <row r="2539" spans="2:6" x14ac:dyDescent="0.25">
      <c r="B2539" s="39">
        <v>44302.416666666664</v>
      </c>
      <c r="C2539" s="39">
        <v>44302.458333333336</v>
      </c>
      <c r="D2539" s="38">
        <v>1.2445464346977466</v>
      </c>
      <c r="F2539" s="38">
        <f t="shared" si="39"/>
        <v>4</v>
      </c>
    </row>
    <row r="2540" spans="2:6" x14ac:dyDescent="0.25">
      <c r="B2540" s="39">
        <v>44302.458333333336</v>
      </c>
      <c r="C2540" s="39">
        <v>44302.5</v>
      </c>
      <c r="D2540" s="38">
        <v>1.1197762802580185</v>
      </c>
      <c r="F2540" s="38">
        <f t="shared" si="39"/>
        <v>4</v>
      </c>
    </row>
    <row r="2541" spans="2:6" x14ac:dyDescent="0.25">
      <c r="B2541" s="39">
        <v>44302.5</v>
      </c>
      <c r="C2541" s="39">
        <v>44302.541666666664</v>
      </c>
      <c r="D2541" s="38">
        <v>1.0606489310928437</v>
      </c>
      <c r="F2541" s="38">
        <f t="shared" si="39"/>
        <v>4</v>
      </c>
    </row>
    <row r="2542" spans="2:6" x14ac:dyDescent="0.25">
      <c r="B2542" s="39">
        <v>44302.541666666664</v>
      </c>
      <c r="C2542" s="39">
        <v>44302.583333333336</v>
      </c>
      <c r="D2542" s="38">
        <v>1.0650289756632527</v>
      </c>
      <c r="F2542" s="38">
        <f t="shared" si="39"/>
        <v>4</v>
      </c>
    </row>
    <row r="2543" spans="2:6" x14ac:dyDescent="0.25">
      <c r="B2543" s="39">
        <v>44302.583333333336</v>
      </c>
      <c r="C2543" s="39">
        <v>44302.625</v>
      </c>
      <c r="D2543" s="38">
        <v>1.0252967449422636</v>
      </c>
      <c r="F2543" s="38">
        <f t="shared" si="39"/>
        <v>4</v>
      </c>
    </row>
    <row r="2544" spans="2:6" x14ac:dyDescent="0.25">
      <c r="B2544" s="39">
        <v>44302.625</v>
      </c>
      <c r="C2544" s="39">
        <v>44302.666666666664</v>
      </c>
      <c r="D2544" s="38">
        <v>1.034392165669324</v>
      </c>
      <c r="F2544" s="38">
        <f t="shared" si="39"/>
        <v>4</v>
      </c>
    </row>
    <row r="2545" spans="2:6" x14ac:dyDescent="0.25">
      <c r="B2545" s="39">
        <v>44302.666666666664</v>
      </c>
      <c r="C2545" s="39">
        <v>44302.708333333336</v>
      </c>
      <c r="D2545" s="38">
        <v>1.0813805749753997</v>
      </c>
      <c r="F2545" s="38">
        <f t="shared" si="39"/>
        <v>4</v>
      </c>
    </row>
    <row r="2546" spans="2:6" x14ac:dyDescent="0.25">
      <c r="B2546" s="39">
        <v>44302.708333333336</v>
      </c>
      <c r="C2546" s="39">
        <v>44302.75</v>
      </c>
      <c r="D2546" s="38">
        <v>1.145828139157298</v>
      </c>
      <c r="F2546" s="38">
        <f t="shared" si="39"/>
        <v>4</v>
      </c>
    </row>
    <row r="2547" spans="2:6" x14ac:dyDescent="0.25">
      <c r="B2547" s="39">
        <v>44302.75</v>
      </c>
      <c r="C2547" s="39">
        <v>44302.791666666664</v>
      </c>
      <c r="D2547" s="38">
        <v>1.1799228679410594</v>
      </c>
      <c r="F2547" s="38">
        <f t="shared" si="39"/>
        <v>4</v>
      </c>
    </row>
    <row r="2548" spans="2:6" x14ac:dyDescent="0.25">
      <c r="B2548" s="39">
        <v>44302.791666666664</v>
      </c>
      <c r="C2548" s="39">
        <v>44302.833333333336</v>
      </c>
      <c r="D2548" s="38">
        <v>1.1848319727668555</v>
      </c>
      <c r="F2548" s="38">
        <f t="shared" si="39"/>
        <v>4</v>
      </c>
    </row>
    <row r="2549" spans="2:6" x14ac:dyDescent="0.25">
      <c r="B2549" s="39">
        <v>44302.833333333336</v>
      </c>
      <c r="C2549" s="39">
        <v>44302.875</v>
      </c>
      <c r="D2549" s="38">
        <v>1.2244326532596301</v>
      </c>
      <c r="F2549" s="38">
        <f t="shared" si="39"/>
        <v>4</v>
      </c>
    </row>
    <row r="2550" spans="2:6" x14ac:dyDescent="0.25">
      <c r="B2550" s="39">
        <v>44302.875</v>
      </c>
      <c r="C2550" s="39">
        <v>44302.916666666664</v>
      </c>
      <c r="D2550" s="38">
        <v>1.2435677871622215</v>
      </c>
      <c r="F2550" s="38">
        <f t="shared" si="39"/>
        <v>4</v>
      </c>
    </row>
    <row r="2551" spans="2:6" x14ac:dyDescent="0.25">
      <c r="B2551" s="39">
        <v>44302.916666666664</v>
      </c>
      <c r="C2551" s="39">
        <v>44302.958333333336</v>
      </c>
      <c r="D2551" s="38">
        <v>1.1920044521340063</v>
      </c>
      <c r="F2551" s="38">
        <f t="shared" si="39"/>
        <v>4</v>
      </c>
    </row>
    <row r="2552" spans="2:6" x14ac:dyDescent="0.25">
      <c r="B2552" s="39">
        <v>44302.958333333336</v>
      </c>
      <c r="C2552" s="39">
        <v>44303</v>
      </c>
      <c r="D2552" s="38">
        <v>1.0180239050898183</v>
      </c>
      <c r="F2552" s="38">
        <f t="shared" si="39"/>
        <v>4</v>
      </c>
    </row>
    <row r="2553" spans="2:6" x14ac:dyDescent="0.25">
      <c r="B2553" s="39">
        <v>44303</v>
      </c>
      <c r="C2553" s="39">
        <v>44303.041666666664</v>
      </c>
      <c r="D2553" s="38">
        <v>0.94139530141857553</v>
      </c>
      <c r="F2553" s="38">
        <f t="shared" si="39"/>
        <v>4</v>
      </c>
    </row>
    <row r="2554" spans="2:6" x14ac:dyDescent="0.25">
      <c r="B2554" s="39">
        <v>44303.041666666664</v>
      </c>
      <c r="C2554" s="39">
        <v>44303.083333333336</v>
      </c>
      <c r="D2554" s="38">
        <v>0.91435332571556327</v>
      </c>
      <c r="F2554" s="38">
        <f t="shared" si="39"/>
        <v>4</v>
      </c>
    </row>
    <row r="2555" spans="2:6" x14ac:dyDescent="0.25">
      <c r="B2555" s="39">
        <v>44303.083333333336</v>
      </c>
      <c r="C2555" s="39">
        <v>44303.125</v>
      </c>
      <c r="D2555" s="38">
        <v>0.87968888638329812</v>
      </c>
      <c r="F2555" s="38">
        <f t="shared" si="39"/>
        <v>4</v>
      </c>
    </row>
    <row r="2556" spans="2:6" x14ac:dyDescent="0.25">
      <c r="B2556" s="39">
        <v>44303.125</v>
      </c>
      <c r="C2556" s="39">
        <v>44303.166666666664</v>
      </c>
      <c r="D2556" s="38">
        <v>0.90175341834001199</v>
      </c>
      <c r="F2556" s="38">
        <f t="shared" si="39"/>
        <v>4</v>
      </c>
    </row>
    <row r="2557" spans="2:6" x14ac:dyDescent="0.25">
      <c r="B2557" s="39">
        <v>44303.166666666664</v>
      </c>
      <c r="C2557" s="39">
        <v>44303.208333333336</v>
      </c>
      <c r="D2557" s="38">
        <v>0.97559017382228586</v>
      </c>
      <c r="F2557" s="38">
        <f t="shared" si="39"/>
        <v>4</v>
      </c>
    </row>
    <row r="2558" spans="2:6" x14ac:dyDescent="0.25">
      <c r="B2558" s="39">
        <v>44303.208333333336</v>
      </c>
      <c r="C2558" s="39">
        <v>44303.25</v>
      </c>
      <c r="D2558" s="38">
        <v>1.014200153890644</v>
      </c>
      <c r="F2558" s="38">
        <f t="shared" si="39"/>
        <v>4</v>
      </c>
    </row>
    <row r="2559" spans="2:6" x14ac:dyDescent="0.25">
      <c r="B2559" s="39">
        <v>44303.25</v>
      </c>
      <c r="C2559" s="39">
        <v>44303.291666666664</v>
      </c>
      <c r="D2559" s="38">
        <v>1.1335674864746788</v>
      </c>
      <c r="F2559" s="38">
        <f t="shared" si="39"/>
        <v>4</v>
      </c>
    </row>
    <row r="2560" spans="2:6" x14ac:dyDescent="0.25">
      <c r="B2560" s="39">
        <v>44303.291666666664</v>
      </c>
      <c r="C2560" s="39">
        <v>44303.333333333336</v>
      </c>
      <c r="D2560" s="38">
        <v>1.23904182278832</v>
      </c>
      <c r="F2560" s="38">
        <f t="shared" si="39"/>
        <v>4</v>
      </c>
    </row>
    <row r="2561" spans="2:6" x14ac:dyDescent="0.25">
      <c r="B2561" s="39">
        <v>44303.333333333336</v>
      </c>
      <c r="C2561" s="39">
        <v>44303.375</v>
      </c>
      <c r="D2561" s="38">
        <v>1.2881479551854524</v>
      </c>
      <c r="F2561" s="38">
        <f t="shared" si="39"/>
        <v>4</v>
      </c>
    </row>
    <row r="2562" spans="2:6" x14ac:dyDescent="0.25">
      <c r="B2562" s="39">
        <v>44303.375</v>
      </c>
      <c r="C2562" s="39">
        <v>44303.416666666664</v>
      </c>
      <c r="D2562" s="38">
        <v>1.3610408135993677</v>
      </c>
      <c r="F2562" s="38">
        <f t="shared" si="39"/>
        <v>4</v>
      </c>
    </row>
    <row r="2563" spans="2:6" x14ac:dyDescent="0.25">
      <c r="B2563" s="39">
        <v>44303.416666666664</v>
      </c>
      <c r="C2563" s="39">
        <v>44303.458333333336</v>
      </c>
      <c r="D2563" s="38">
        <v>1.3200137413911746</v>
      </c>
      <c r="F2563" s="38">
        <f t="shared" si="39"/>
        <v>4</v>
      </c>
    </row>
    <row r="2564" spans="2:6" x14ac:dyDescent="0.25">
      <c r="B2564" s="39">
        <v>44303.458333333336</v>
      </c>
      <c r="C2564" s="39">
        <v>44303.5</v>
      </c>
      <c r="D2564" s="38">
        <v>1.2963264418066476</v>
      </c>
      <c r="F2564" s="38">
        <f t="shared" si="39"/>
        <v>4</v>
      </c>
    </row>
    <row r="2565" spans="2:6" x14ac:dyDescent="0.25">
      <c r="B2565" s="39">
        <v>44303.5</v>
      </c>
      <c r="C2565" s="39">
        <v>44303.541666666664</v>
      </c>
      <c r="D2565" s="38">
        <v>1.218245159951826</v>
      </c>
      <c r="F2565" s="38">
        <f t="shared" si="39"/>
        <v>4</v>
      </c>
    </row>
    <row r="2566" spans="2:6" x14ac:dyDescent="0.25">
      <c r="B2566" s="39">
        <v>44303.541666666664</v>
      </c>
      <c r="C2566" s="39">
        <v>44303.583333333336</v>
      </c>
      <c r="D2566" s="38">
        <v>1.1127326400753561</v>
      </c>
      <c r="F2566" s="38">
        <f t="shared" si="39"/>
        <v>4</v>
      </c>
    </row>
    <row r="2567" spans="2:6" x14ac:dyDescent="0.25">
      <c r="B2567" s="39">
        <v>44303.583333333336</v>
      </c>
      <c r="C2567" s="39">
        <v>44303.625</v>
      </c>
      <c r="D2567" s="38">
        <v>1.0638462347037063</v>
      </c>
      <c r="F2567" s="38">
        <f t="shared" si="39"/>
        <v>4</v>
      </c>
    </row>
    <row r="2568" spans="2:6" x14ac:dyDescent="0.25">
      <c r="B2568" s="39">
        <v>44303.625</v>
      </c>
      <c r="C2568" s="39">
        <v>44303.666666666664</v>
      </c>
      <c r="D2568" s="38">
        <v>1.0589702708480866</v>
      </c>
      <c r="F2568" s="38">
        <f t="shared" si="39"/>
        <v>4</v>
      </c>
    </row>
    <row r="2569" spans="2:6" x14ac:dyDescent="0.25">
      <c r="B2569" s="39">
        <v>44303.666666666664</v>
      </c>
      <c r="C2569" s="39">
        <v>44303.708333333336</v>
      </c>
      <c r="D2569" s="38">
        <v>1.1271062645288341</v>
      </c>
      <c r="F2569" s="38">
        <f t="shared" si="39"/>
        <v>4</v>
      </c>
    </row>
    <row r="2570" spans="2:6" x14ac:dyDescent="0.25">
      <c r="B2570" s="39">
        <v>44303.708333333336</v>
      </c>
      <c r="C2570" s="39">
        <v>44303.75</v>
      </c>
      <c r="D2570" s="38">
        <v>1.1184203254098224</v>
      </c>
      <c r="F2570" s="38">
        <f t="shared" ref="F2570:F2633" si="40">+MONTH(B2570)</f>
        <v>4</v>
      </c>
    </row>
    <row r="2571" spans="2:6" x14ac:dyDescent="0.25">
      <c r="B2571" s="39">
        <v>44303.75</v>
      </c>
      <c r="C2571" s="39">
        <v>44303.791666666664</v>
      </c>
      <c r="D2571" s="38">
        <v>1.17002389147349</v>
      </c>
      <c r="F2571" s="38">
        <f t="shared" si="40"/>
        <v>4</v>
      </c>
    </row>
    <row r="2572" spans="2:6" x14ac:dyDescent="0.25">
      <c r="B2572" s="39">
        <v>44303.791666666664</v>
      </c>
      <c r="C2572" s="39">
        <v>44303.833333333336</v>
      </c>
      <c r="D2572" s="38">
        <v>1.1459882369551841</v>
      </c>
      <c r="F2572" s="38">
        <f t="shared" si="40"/>
        <v>4</v>
      </c>
    </row>
    <row r="2573" spans="2:6" x14ac:dyDescent="0.25">
      <c r="B2573" s="39">
        <v>44303.833333333336</v>
      </c>
      <c r="C2573" s="39">
        <v>44303.875</v>
      </c>
      <c r="D2573" s="38">
        <v>1.163311922351594</v>
      </c>
      <c r="F2573" s="38">
        <f t="shared" si="40"/>
        <v>4</v>
      </c>
    </row>
    <row r="2574" spans="2:6" x14ac:dyDescent="0.25">
      <c r="B2574" s="39">
        <v>44303.875</v>
      </c>
      <c r="C2574" s="39">
        <v>44303.916666666664</v>
      </c>
      <c r="D2574" s="38">
        <v>1.1801085725107952</v>
      </c>
      <c r="F2574" s="38">
        <f t="shared" si="40"/>
        <v>4</v>
      </c>
    </row>
    <row r="2575" spans="2:6" x14ac:dyDescent="0.25">
      <c r="B2575" s="39">
        <v>44303.916666666664</v>
      </c>
      <c r="C2575" s="39">
        <v>44303.958333333336</v>
      </c>
      <c r="D2575" s="38">
        <v>1.1121926267463518</v>
      </c>
      <c r="F2575" s="38">
        <f t="shared" si="40"/>
        <v>4</v>
      </c>
    </row>
    <row r="2576" spans="2:6" x14ac:dyDescent="0.25">
      <c r="B2576" s="39">
        <v>44303.958333333336</v>
      </c>
      <c r="C2576" s="39">
        <v>44304</v>
      </c>
      <c r="D2576" s="38">
        <v>0.99541080363649848</v>
      </c>
      <c r="F2576" s="38">
        <f t="shared" si="40"/>
        <v>4</v>
      </c>
    </row>
    <row r="2577" spans="2:6" x14ac:dyDescent="0.25">
      <c r="B2577" s="39">
        <v>44304</v>
      </c>
      <c r="C2577" s="39">
        <v>44304.041666666664</v>
      </c>
      <c r="D2577" s="38">
        <v>0.92732983460294349</v>
      </c>
      <c r="F2577" s="38">
        <f t="shared" si="40"/>
        <v>4</v>
      </c>
    </row>
    <row r="2578" spans="2:6" x14ac:dyDescent="0.25">
      <c r="B2578" s="39">
        <v>44304.041666666664</v>
      </c>
      <c r="C2578" s="39">
        <v>44304.083333333336</v>
      </c>
      <c r="D2578" s="38">
        <v>0.8568995968829165</v>
      </c>
      <c r="F2578" s="38">
        <f t="shared" si="40"/>
        <v>4</v>
      </c>
    </row>
    <row r="2579" spans="2:6" x14ac:dyDescent="0.25">
      <c r="B2579" s="39">
        <v>44304.083333333336</v>
      </c>
      <c r="C2579" s="39">
        <v>44304.125</v>
      </c>
      <c r="D2579" s="38">
        <v>0.830952324797672</v>
      </c>
      <c r="F2579" s="38">
        <f t="shared" si="40"/>
        <v>4</v>
      </c>
    </row>
    <row r="2580" spans="2:6" x14ac:dyDescent="0.25">
      <c r="B2580" s="39">
        <v>44304.125</v>
      </c>
      <c r="C2580" s="39">
        <v>44304.166666666664</v>
      </c>
      <c r="D2580" s="38">
        <v>0.83553250755798369</v>
      </c>
      <c r="F2580" s="38">
        <f t="shared" si="40"/>
        <v>4</v>
      </c>
    </row>
    <row r="2581" spans="2:6" x14ac:dyDescent="0.25">
      <c r="B2581" s="39">
        <v>44304.166666666664</v>
      </c>
      <c r="C2581" s="39">
        <v>44304.208333333336</v>
      </c>
      <c r="D2581" s="38">
        <v>0.87757873161316113</v>
      </c>
      <c r="F2581" s="38">
        <f t="shared" si="40"/>
        <v>4</v>
      </c>
    </row>
    <row r="2582" spans="2:6" x14ac:dyDescent="0.25">
      <c r="B2582" s="39">
        <v>44304.208333333336</v>
      </c>
      <c r="C2582" s="39">
        <v>44304.25</v>
      </c>
      <c r="D2582" s="38">
        <v>0.93388659384743455</v>
      </c>
      <c r="F2582" s="38">
        <f t="shared" si="40"/>
        <v>4</v>
      </c>
    </row>
    <row r="2583" spans="2:6" x14ac:dyDescent="0.25">
      <c r="B2583" s="39">
        <v>44304.25</v>
      </c>
      <c r="C2583" s="39">
        <v>44304.291666666664</v>
      </c>
      <c r="D2583" s="38">
        <v>1.0443879887813248</v>
      </c>
      <c r="F2583" s="38">
        <f t="shared" si="40"/>
        <v>4</v>
      </c>
    </row>
    <row r="2584" spans="2:6" x14ac:dyDescent="0.25">
      <c r="B2584" s="39">
        <v>44304.291666666664</v>
      </c>
      <c r="C2584" s="39">
        <v>44304.333333333336</v>
      </c>
      <c r="D2584" s="38">
        <v>1.1937107719151947</v>
      </c>
      <c r="F2584" s="38">
        <f t="shared" si="40"/>
        <v>4</v>
      </c>
    </row>
    <row r="2585" spans="2:6" x14ac:dyDescent="0.25">
      <c r="B2585" s="39">
        <v>44304.333333333336</v>
      </c>
      <c r="C2585" s="39">
        <v>44304.375</v>
      </c>
      <c r="D2585" s="38">
        <v>1.2363086704292467</v>
      </c>
      <c r="F2585" s="38">
        <f t="shared" si="40"/>
        <v>4</v>
      </c>
    </row>
    <row r="2586" spans="2:6" x14ac:dyDescent="0.25">
      <c r="B2586" s="39">
        <v>44304.375</v>
      </c>
      <c r="C2586" s="39">
        <v>44304.416666666664</v>
      </c>
      <c r="D2586" s="38">
        <v>1.3333251899369203</v>
      </c>
      <c r="F2586" s="38">
        <f t="shared" si="40"/>
        <v>4</v>
      </c>
    </row>
    <row r="2587" spans="2:6" x14ac:dyDescent="0.25">
      <c r="B2587" s="39">
        <v>44304.416666666664</v>
      </c>
      <c r="C2587" s="39">
        <v>44304.458333333336</v>
      </c>
      <c r="D2587" s="38">
        <v>1.3126163558581772</v>
      </c>
      <c r="F2587" s="38">
        <f t="shared" si="40"/>
        <v>4</v>
      </c>
    </row>
    <row r="2588" spans="2:6" x14ac:dyDescent="0.25">
      <c r="B2588" s="39">
        <v>44304.458333333336</v>
      </c>
      <c r="C2588" s="39">
        <v>44304.5</v>
      </c>
      <c r="D2588" s="38">
        <v>1.2367191511695386</v>
      </c>
      <c r="F2588" s="38">
        <f t="shared" si="40"/>
        <v>4</v>
      </c>
    </row>
    <row r="2589" spans="2:6" x14ac:dyDescent="0.25">
      <c r="B2589" s="39">
        <v>44304.5</v>
      </c>
      <c r="C2589" s="39">
        <v>44304.541666666664</v>
      </c>
      <c r="D2589" s="38">
        <v>1.1447760807852123</v>
      </c>
      <c r="F2589" s="38">
        <f t="shared" si="40"/>
        <v>4</v>
      </c>
    </row>
    <row r="2590" spans="2:6" x14ac:dyDescent="0.25">
      <c r="B2590" s="39">
        <v>44304.541666666664</v>
      </c>
      <c r="C2590" s="39">
        <v>44304.583333333336</v>
      </c>
      <c r="D2590" s="38">
        <v>1.1686334417375179</v>
      </c>
      <c r="F2590" s="38">
        <f t="shared" si="40"/>
        <v>4</v>
      </c>
    </row>
    <row r="2591" spans="2:6" x14ac:dyDescent="0.25">
      <c r="B2591" s="39">
        <v>44304.583333333336</v>
      </c>
      <c r="C2591" s="39">
        <v>44304.625</v>
      </c>
      <c r="D2591" s="38">
        <v>1.1269042614439819</v>
      </c>
      <c r="F2591" s="38">
        <f t="shared" si="40"/>
        <v>4</v>
      </c>
    </row>
    <row r="2592" spans="2:6" x14ac:dyDescent="0.25">
      <c r="B2592" s="39">
        <v>44304.625</v>
      </c>
      <c r="C2592" s="39">
        <v>44304.666666666664</v>
      </c>
      <c r="D2592" s="38">
        <v>1.1472054157025051</v>
      </c>
      <c r="F2592" s="38">
        <f t="shared" si="40"/>
        <v>4</v>
      </c>
    </row>
    <row r="2593" spans="2:6" x14ac:dyDescent="0.25">
      <c r="B2593" s="39">
        <v>44304.666666666664</v>
      </c>
      <c r="C2593" s="39">
        <v>44304.708333333336</v>
      </c>
      <c r="D2593" s="38">
        <v>1.2365944367205122</v>
      </c>
      <c r="F2593" s="38">
        <f t="shared" si="40"/>
        <v>4</v>
      </c>
    </row>
    <row r="2594" spans="2:6" x14ac:dyDescent="0.25">
      <c r="B2594" s="39">
        <v>44304.708333333336</v>
      </c>
      <c r="C2594" s="39">
        <v>44304.75</v>
      </c>
      <c r="D2594" s="38">
        <v>1.3150656194223262</v>
      </c>
      <c r="F2594" s="38">
        <f t="shared" si="40"/>
        <v>4</v>
      </c>
    </row>
    <row r="2595" spans="2:6" x14ac:dyDescent="0.25">
      <c r="B2595" s="39">
        <v>44304.75</v>
      </c>
      <c r="C2595" s="39">
        <v>44304.791666666664</v>
      </c>
      <c r="D2595" s="38">
        <v>1.3300969876067179</v>
      </c>
      <c r="F2595" s="38">
        <f t="shared" si="40"/>
        <v>4</v>
      </c>
    </row>
    <row r="2596" spans="2:6" x14ac:dyDescent="0.25">
      <c r="B2596" s="39">
        <v>44304.791666666664</v>
      </c>
      <c r="C2596" s="39">
        <v>44304.833333333336</v>
      </c>
      <c r="D2596" s="38">
        <v>1.3726600663613384</v>
      </c>
      <c r="F2596" s="38">
        <f t="shared" si="40"/>
        <v>4</v>
      </c>
    </row>
    <row r="2597" spans="2:6" x14ac:dyDescent="0.25">
      <c r="B2597" s="39">
        <v>44304.833333333336</v>
      </c>
      <c r="C2597" s="39">
        <v>44304.875</v>
      </c>
      <c r="D2597" s="38">
        <v>1.2713166624494345</v>
      </c>
      <c r="F2597" s="38">
        <f t="shared" si="40"/>
        <v>4</v>
      </c>
    </row>
    <row r="2598" spans="2:6" x14ac:dyDescent="0.25">
      <c r="B2598" s="39">
        <v>44304.875</v>
      </c>
      <c r="C2598" s="39">
        <v>44304.916666666664</v>
      </c>
      <c r="D2598" s="38">
        <v>1.3099949391030687</v>
      </c>
      <c r="F2598" s="38">
        <f t="shared" si="40"/>
        <v>4</v>
      </c>
    </row>
    <row r="2599" spans="2:6" x14ac:dyDescent="0.25">
      <c r="B2599" s="39">
        <v>44304.916666666664</v>
      </c>
      <c r="C2599" s="39">
        <v>44304.958333333336</v>
      </c>
      <c r="D2599" s="38">
        <v>1.1411373535299549</v>
      </c>
      <c r="F2599" s="38">
        <f t="shared" si="40"/>
        <v>4</v>
      </c>
    </row>
    <row r="2600" spans="2:6" x14ac:dyDescent="0.25">
      <c r="B2600" s="39">
        <v>44304.958333333336</v>
      </c>
      <c r="C2600" s="39">
        <v>44305</v>
      </c>
      <c r="D2600" s="38">
        <v>0.91084874355602563</v>
      </c>
      <c r="F2600" s="38">
        <f t="shared" si="40"/>
        <v>4</v>
      </c>
    </row>
    <row r="2601" spans="2:6" x14ac:dyDescent="0.25">
      <c r="B2601" s="39">
        <v>44305</v>
      </c>
      <c r="C2601" s="39">
        <v>44305.041666666664</v>
      </c>
      <c r="D2601" s="38">
        <v>0.8408149865433151</v>
      </c>
      <c r="F2601" s="38">
        <f t="shared" si="40"/>
        <v>4</v>
      </c>
    </row>
    <row r="2602" spans="2:6" x14ac:dyDescent="0.25">
      <c r="B2602" s="39">
        <v>44305.041666666664</v>
      </c>
      <c r="C2602" s="39">
        <v>44305.083333333336</v>
      </c>
      <c r="D2602" s="38">
        <v>0.77664306406074657</v>
      </c>
      <c r="F2602" s="38">
        <f t="shared" si="40"/>
        <v>4</v>
      </c>
    </row>
    <row r="2603" spans="2:6" x14ac:dyDescent="0.25">
      <c r="B2603" s="39">
        <v>44305.083333333336</v>
      </c>
      <c r="C2603" s="39">
        <v>44305.125</v>
      </c>
      <c r="D2603" s="38">
        <v>0.74288868053346124</v>
      </c>
      <c r="F2603" s="38">
        <f t="shared" si="40"/>
        <v>4</v>
      </c>
    </row>
    <row r="2604" spans="2:6" x14ac:dyDescent="0.25">
      <c r="B2604" s="39">
        <v>44305.125</v>
      </c>
      <c r="C2604" s="39">
        <v>44305.166666666664</v>
      </c>
      <c r="D2604" s="38">
        <v>0.7483555912789337</v>
      </c>
      <c r="F2604" s="38">
        <f t="shared" si="40"/>
        <v>4</v>
      </c>
    </row>
    <row r="2605" spans="2:6" x14ac:dyDescent="0.25">
      <c r="B2605" s="39">
        <v>44305.166666666664</v>
      </c>
      <c r="C2605" s="39">
        <v>44305.208333333336</v>
      </c>
      <c r="D2605" s="38">
        <v>0.79160214353858793</v>
      </c>
      <c r="F2605" s="38">
        <f t="shared" si="40"/>
        <v>4</v>
      </c>
    </row>
    <row r="2606" spans="2:6" x14ac:dyDescent="0.25">
      <c r="B2606" s="39">
        <v>44305.208333333336</v>
      </c>
      <c r="C2606" s="39">
        <v>44305.25</v>
      </c>
      <c r="D2606" s="38">
        <v>0.86399160843015388</v>
      </c>
      <c r="F2606" s="38">
        <f t="shared" si="40"/>
        <v>4</v>
      </c>
    </row>
    <row r="2607" spans="2:6" x14ac:dyDescent="0.25">
      <c r="B2607" s="39">
        <v>44305.25</v>
      </c>
      <c r="C2607" s="39">
        <v>44305.291666666664</v>
      </c>
      <c r="D2607" s="38">
        <v>1.0302706618904542</v>
      </c>
      <c r="F2607" s="38">
        <f t="shared" si="40"/>
        <v>4</v>
      </c>
    </row>
    <row r="2608" spans="2:6" x14ac:dyDescent="0.25">
      <c r="B2608" s="39">
        <v>44305.291666666664</v>
      </c>
      <c r="C2608" s="39">
        <v>44305.333333333336</v>
      </c>
      <c r="D2608" s="38">
        <v>1.2886274741856407</v>
      </c>
      <c r="F2608" s="38">
        <f t="shared" si="40"/>
        <v>4</v>
      </c>
    </row>
    <row r="2609" spans="2:6" x14ac:dyDescent="0.25">
      <c r="B2609" s="39">
        <v>44305.333333333336</v>
      </c>
      <c r="C2609" s="39">
        <v>44305.375</v>
      </c>
      <c r="D2609" s="38">
        <v>1.1539508240784015</v>
      </c>
      <c r="F2609" s="38">
        <f t="shared" si="40"/>
        <v>4</v>
      </c>
    </row>
    <row r="2610" spans="2:6" x14ac:dyDescent="0.25">
      <c r="B2610" s="39">
        <v>44305.375</v>
      </c>
      <c r="C2610" s="39">
        <v>44305.416666666664</v>
      </c>
      <c r="D2610" s="38">
        <v>1.1077866985534359</v>
      </c>
      <c r="F2610" s="38">
        <f t="shared" si="40"/>
        <v>4</v>
      </c>
    </row>
    <row r="2611" spans="2:6" x14ac:dyDescent="0.25">
      <c r="B2611" s="39">
        <v>44305.416666666664</v>
      </c>
      <c r="C2611" s="39">
        <v>44305.458333333336</v>
      </c>
      <c r="D2611" s="38">
        <v>1.0945468526949136</v>
      </c>
      <c r="F2611" s="38">
        <f t="shared" si="40"/>
        <v>4</v>
      </c>
    </row>
    <row r="2612" spans="2:6" x14ac:dyDescent="0.25">
      <c r="B2612" s="39">
        <v>44305.458333333336</v>
      </c>
      <c r="C2612" s="39">
        <v>44305.5</v>
      </c>
      <c r="D2612" s="38">
        <v>1.1721723413952441</v>
      </c>
      <c r="F2612" s="38">
        <f t="shared" si="40"/>
        <v>4</v>
      </c>
    </row>
    <row r="2613" spans="2:6" x14ac:dyDescent="0.25">
      <c r="B2613" s="39">
        <v>44305.5</v>
      </c>
      <c r="C2613" s="39">
        <v>44305.541666666664</v>
      </c>
      <c r="D2613" s="38">
        <v>1.1034496376612124</v>
      </c>
      <c r="F2613" s="38">
        <f t="shared" si="40"/>
        <v>4</v>
      </c>
    </row>
    <row r="2614" spans="2:6" x14ac:dyDescent="0.25">
      <c r="B2614" s="39">
        <v>44305.541666666664</v>
      </c>
      <c r="C2614" s="39">
        <v>44305.583333333336</v>
      </c>
      <c r="D2614" s="38">
        <v>1.1316416766167887</v>
      </c>
      <c r="F2614" s="38">
        <f t="shared" si="40"/>
        <v>4</v>
      </c>
    </row>
    <row r="2615" spans="2:6" x14ac:dyDescent="0.25">
      <c r="B2615" s="39">
        <v>44305.583333333336</v>
      </c>
      <c r="C2615" s="39">
        <v>44305.625</v>
      </c>
      <c r="D2615" s="38">
        <v>1.0974603507061012</v>
      </c>
      <c r="F2615" s="38">
        <f t="shared" si="40"/>
        <v>4</v>
      </c>
    </row>
    <row r="2616" spans="2:6" x14ac:dyDescent="0.25">
      <c r="B2616" s="39">
        <v>44305.625</v>
      </c>
      <c r="C2616" s="39">
        <v>44305.666666666664</v>
      </c>
      <c r="D2616" s="38">
        <v>1.0943268788630172</v>
      </c>
      <c r="F2616" s="38">
        <f t="shared" si="40"/>
        <v>4</v>
      </c>
    </row>
    <row r="2617" spans="2:6" x14ac:dyDescent="0.25">
      <c r="B2617" s="39">
        <v>44305.666666666664</v>
      </c>
      <c r="C2617" s="39">
        <v>44305.708333333336</v>
      </c>
      <c r="D2617" s="38">
        <v>1.124029448804031</v>
      </c>
      <c r="F2617" s="38">
        <f t="shared" si="40"/>
        <v>4</v>
      </c>
    </row>
    <row r="2618" spans="2:6" x14ac:dyDescent="0.25">
      <c r="B2618" s="39">
        <v>44305.708333333336</v>
      </c>
      <c r="C2618" s="39">
        <v>44305.75</v>
      </c>
      <c r="D2618" s="38">
        <v>1.1980649466005926</v>
      </c>
      <c r="F2618" s="38">
        <f t="shared" si="40"/>
        <v>4</v>
      </c>
    </row>
    <row r="2619" spans="2:6" x14ac:dyDescent="0.25">
      <c r="B2619" s="39">
        <v>44305.75</v>
      </c>
      <c r="C2619" s="39">
        <v>44305.791666666664</v>
      </c>
      <c r="D2619" s="38">
        <v>1.2719114205973863</v>
      </c>
      <c r="F2619" s="38">
        <f t="shared" si="40"/>
        <v>4</v>
      </c>
    </row>
    <row r="2620" spans="2:6" x14ac:dyDescent="0.25">
      <c r="B2620" s="39">
        <v>44305.791666666664</v>
      </c>
      <c r="C2620" s="39">
        <v>44305.833333333336</v>
      </c>
      <c r="D2620" s="38">
        <v>1.3318392654753377</v>
      </c>
      <c r="F2620" s="38">
        <f t="shared" si="40"/>
        <v>4</v>
      </c>
    </row>
    <row r="2621" spans="2:6" x14ac:dyDescent="0.25">
      <c r="B2621" s="39">
        <v>44305.833333333336</v>
      </c>
      <c r="C2621" s="39">
        <v>44305.875</v>
      </c>
      <c r="D2621" s="38">
        <v>1.3520767592368961</v>
      </c>
      <c r="F2621" s="38">
        <f t="shared" si="40"/>
        <v>4</v>
      </c>
    </row>
    <row r="2622" spans="2:6" x14ac:dyDescent="0.25">
      <c r="B2622" s="39">
        <v>44305.875</v>
      </c>
      <c r="C2622" s="39">
        <v>44305.916666666664</v>
      </c>
      <c r="D2622" s="38">
        <v>1.3292742007618448</v>
      </c>
      <c r="F2622" s="38">
        <f t="shared" si="40"/>
        <v>4</v>
      </c>
    </row>
    <row r="2623" spans="2:6" x14ac:dyDescent="0.25">
      <c r="B2623" s="39">
        <v>44305.916666666664</v>
      </c>
      <c r="C2623" s="39">
        <v>44305.958333333336</v>
      </c>
      <c r="D2623" s="38">
        <v>1.1315765697536244</v>
      </c>
      <c r="F2623" s="38">
        <f t="shared" si="40"/>
        <v>4</v>
      </c>
    </row>
    <row r="2624" spans="2:6" x14ac:dyDescent="0.25">
      <c r="B2624" s="39">
        <v>44305.958333333336</v>
      </c>
      <c r="C2624" s="39">
        <v>44306</v>
      </c>
      <c r="D2624" s="38">
        <v>0.9640178722010182</v>
      </c>
      <c r="F2624" s="38">
        <f t="shared" si="40"/>
        <v>4</v>
      </c>
    </row>
    <row r="2625" spans="2:6" x14ac:dyDescent="0.25">
      <c r="B2625" s="39">
        <v>44306</v>
      </c>
      <c r="C2625" s="39">
        <v>44306.041666666664</v>
      </c>
      <c r="D2625" s="38">
        <v>0.91344295775310325</v>
      </c>
      <c r="F2625" s="38">
        <f t="shared" si="40"/>
        <v>4</v>
      </c>
    </row>
    <row r="2626" spans="2:6" x14ac:dyDescent="0.25">
      <c r="B2626" s="39">
        <v>44306.041666666664</v>
      </c>
      <c r="C2626" s="39">
        <v>44306.083333333336</v>
      </c>
      <c r="D2626" s="38">
        <v>0.87639683026054105</v>
      </c>
      <c r="F2626" s="38">
        <f t="shared" si="40"/>
        <v>4</v>
      </c>
    </row>
    <row r="2627" spans="2:6" x14ac:dyDescent="0.25">
      <c r="B2627" s="39">
        <v>44306.083333333336</v>
      </c>
      <c r="C2627" s="39">
        <v>44306.125</v>
      </c>
      <c r="D2627" s="38">
        <v>0.90784301436945225</v>
      </c>
      <c r="F2627" s="38">
        <f t="shared" si="40"/>
        <v>4</v>
      </c>
    </row>
    <row r="2628" spans="2:6" x14ac:dyDescent="0.25">
      <c r="B2628" s="39">
        <v>44306.125</v>
      </c>
      <c r="C2628" s="39">
        <v>44306.166666666664</v>
      </c>
      <c r="D2628" s="38">
        <v>0.93687748865354203</v>
      </c>
      <c r="F2628" s="38">
        <f t="shared" si="40"/>
        <v>4</v>
      </c>
    </row>
    <row r="2629" spans="2:6" x14ac:dyDescent="0.25">
      <c r="B2629" s="39">
        <v>44306.166666666664</v>
      </c>
      <c r="C2629" s="39">
        <v>44306.208333333336</v>
      </c>
      <c r="D2629" s="38">
        <v>0.98679967945545122</v>
      </c>
      <c r="F2629" s="38">
        <f t="shared" si="40"/>
        <v>4</v>
      </c>
    </row>
    <row r="2630" spans="2:6" x14ac:dyDescent="0.25">
      <c r="B2630" s="39">
        <v>44306.208333333336</v>
      </c>
      <c r="C2630" s="39">
        <v>44306.25</v>
      </c>
      <c r="D2630" s="38">
        <v>1.0550483119093721</v>
      </c>
      <c r="F2630" s="38">
        <f t="shared" si="40"/>
        <v>4</v>
      </c>
    </row>
    <row r="2631" spans="2:6" x14ac:dyDescent="0.25">
      <c r="B2631" s="39">
        <v>44306.25</v>
      </c>
      <c r="C2631" s="39">
        <v>44306.291666666664</v>
      </c>
      <c r="D2631" s="38">
        <v>1.3056236483700094</v>
      </c>
      <c r="F2631" s="38">
        <f t="shared" si="40"/>
        <v>4</v>
      </c>
    </row>
    <row r="2632" spans="2:6" x14ac:dyDescent="0.25">
      <c r="B2632" s="39">
        <v>44306.291666666664</v>
      </c>
      <c r="C2632" s="39">
        <v>44306.333333333336</v>
      </c>
      <c r="D2632" s="38">
        <v>1.5227347450782478</v>
      </c>
      <c r="F2632" s="38">
        <f t="shared" si="40"/>
        <v>4</v>
      </c>
    </row>
    <row r="2633" spans="2:6" x14ac:dyDescent="0.25">
      <c r="B2633" s="39">
        <v>44306.333333333336</v>
      </c>
      <c r="C2633" s="39">
        <v>44306.375</v>
      </c>
      <c r="D2633" s="38">
        <v>1.3634181793451685</v>
      </c>
      <c r="F2633" s="38">
        <f t="shared" si="40"/>
        <v>4</v>
      </c>
    </row>
    <row r="2634" spans="2:6" x14ac:dyDescent="0.25">
      <c r="B2634" s="39">
        <v>44306.375</v>
      </c>
      <c r="C2634" s="39">
        <v>44306.416666666664</v>
      </c>
      <c r="D2634" s="38">
        <v>1.3501698430945488</v>
      </c>
      <c r="F2634" s="38">
        <f t="shared" ref="F2634:F2697" si="41">+MONTH(B2634)</f>
        <v>4</v>
      </c>
    </row>
    <row r="2635" spans="2:6" x14ac:dyDescent="0.25">
      <c r="B2635" s="39">
        <v>44306.416666666664</v>
      </c>
      <c r="C2635" s="39">
        <v>44306.458333333336</v>
      </c>
      <c r="D2635" s="38">
        <v>1.2191940129061523</v>
      </c>
      <c r="F2635" s="38">
        <f t="shared" si="41"/>
        <v>4</v>
      </c>
    </row>
    <row r="2636" spans="2:6" x14ac:dyDescent="0.25">
      <c r="B2636" s="39">
        <v>44306.458333333336</v>
      </c>
      <c r="C2636" s="39">
        <v>44306.5</v>
      </c>
      <c r="D2636" s="38">
        <v>1.1409348647368709</v>
      </c>
      <c r="F2636" s="38">
        <f t="shared" si="41"/>
        <v>4</v>
      </c>
    </row>
    <row r="2637" spans="2:6" x14ac:dyDescent="0.25">
      <c r="B2637" s="39">
        <v>44306.5</v>
      </c>
      <c r="C2637" s="39">
        <v>44306.541666666664</v>
      </c>
      <c r="D2637" s="38">
        <v>1.1340481490958494</v>
      </c>
      <c r="F2637" s="38">
        <f t="shared" si="41"/>
        <v>4</v>
      </c>
    </row>
    <row r="2638" spans="2:6" x14ac:dyDescent="0.25">
      <c r="B2638" s="39">
        <v>44306.541666666664</v>
      </c>
      <c r="C2638" s="39">
        <v>44306.583333333336</v>
      </c>
      <c r="D2638" s="38">
        <v>1.0467210745599722</v>
      </c>
      <c r="F2638" s="38">
        <f t="shared" si="41"/>
        <v>4</v>
      </c>
    </row>
    <row r="2639" spans="2:6" x14ac:dyDescent="0.25">
      <c r="B2639" s="39">
        <v>44306.583333333336</v>
      </c>
      <c r="C2639" s="39">
        <v>44306.625</v>
      </c>
      <c r="D2639" s="38">
        <v>1.0061743756640722</v>
      </c>
      <c r="F2639" s="38">
        <f t="shared" si="41"/>
        <v>4</v>
      </c>
    </row>
    <row r="2640" spans="2:6" x14ac:dyDescent="0.25">
      <c r="B2640" s="39">
        <v>44306.625</v>
      </c>
      <c r="C2640" s="39">
        <v>44306.666666666664</v>
      </c>
      <c r="D2640" s="38">
        <v>1.0376586291627199</v>
      </c>
      <c r="F2640" s="38">
        <f t="shared" si="41"/>
        <v>4</v>
      </c>
    </row>
    <row r="2641" spans="2:6" x14ac:dyDescent="0.25">
      <c r="B2641" s="39">
        <v>44306.666666666664</v>
      </c>
      <c r="C2641" s="39">
        <v>44306.708333333336</v>
      </c>
      <c r="D2641" s="38">
        <v>1.1143570982737558</v>
      </c>
      <c r="F2641" s="38">
        <f t="shared" si="41"/>
        <v>4</v>
      </c>
    </row>
    <row r="2642" spans="2:6" x14ac:dyDescent="0.25">
      <c r="B2642" s="39">
        <v>44306.708333333336</v>
      </c>
      <c r="C2642" s="39">
        <v>44306.75</v>
      </c>
      <c r="D2642" s="38">
        <v>1.21100965289949</v>
      </c>
      <c r="F2642" s="38">
        <f t="shared" si="41"/>
        <v>4</v>
      </c>
    </row>
    <row r="2643" spans="2:6" x14ac:dyDescent="0.25">
      <c r="B2643" s="39">
        <v>44306.75</v>
      </c>
      <c r="C2643" s="39">
        <v>44306.791666666664</v>
      </c>
      <c r="D2643" s="38">
        <v>1.2350832107670879</v>
      </c>
      <c r="F2643" s="38">
        <f t="shared" si="41"/>
        <v>4</v>
      </c>
    </row>
    <row r="2644" spans="2:6" x14ac:dyDescent="0.25">
      <c r="B2644" s="39">
        <v>44306.791666666664</v>
      </c>
      <c r="C2644" s="39">
        <v>44306.833333333336</v>
      </c>
      <c r="D2644" s="38">
        <v>1.2797185711808294</v>
      </c>
      <c r="F2644" s="38">
        <f t="shared" si="41"/>
        <v>4</v>
      </c>
    </row>
    <row r="2645" spans="2:6" x14ac:dyDescent="0.25">
      <c r="B2645" s="39">
        <v>44306.833333333336</v>
      </c>
      <c r="C2645" s="39">
        <v>44306.875</v>
      </c>
      <c r="D2645" s="38">
        <v>1.2638754306958113</v>
      </c>
      <c r="F2645" s="38">
        <f t="shared" si="41"/>
        <v>4</v>
      </c>
    </row>
    <row r="2646" spans="2:6" x14ac:dyDescent="0.25">
      <c r="B2646" s="39">
        <v>44306.875</v>
      </c>
      <c r="C2646" s="39">
        <v>44306.916666666664</v>
      </c>
      <c r="D2646" s="38">
        <v>1.3178051423423045</v>
      </c>
      <c r="F2646" s="38">
        <f t="shared" si="41"/>
        <v>4</v>
      </c>
    </row>
    <row r="2647" spans="2:6" x14ac:dyDescent="0.25">
      <c r="B2647" s="39">
        <v>44306.916666666664</v>
      </c>
      <c r="C2647" s="39">
        <v>44306.958333333336</v>
      </c>
      <c r="D2647" s="38">
        <v>1.1417898202620376</v>
      </c>
      <c r="F2647" s="38">
        <f t="shared" si="41"/>
        <v>4</v>
      </c>
    </row>
    <row r="2648" spans="2:6" x14ac:dyDescent="0.25">
      <c r="B2648" s="39">
        <v>44306.958333333336</v>
      </c>
      <c r="C2648" s="39">
        <v>44307</v>
      </c>
      <c r="D2648" s="38">
        <v>0.97305371953050646</v>
      </c>
      <c r="F2648" s="38">
        <f t="shared" si="41"/>
        <v>4</v>
      </c>
    </row>
    <row r="2649" spans="2:6" x14ac:dyDescent="0.25">
      <c r="B2649" s="39">
        <v>44307</v>
      </c>
      <c r="C2649" s="39">
        <v>44307.041666666664</v>
      </c>
      <c r="D2649" s="38">
        <v>0.89315634331214266</v>
      </c>
      <c r="F2649" s="38">
        <f t="shared" si="41"/>
        <v>4</v>
      </c>
    </row>
    <row r="2650" spans="2:6" x14ac:dyDescent="0.25">
      <c r="B2650" s="39">
        <v>44307.041666666664</v>
      </c>
      <c r="C2650" s="39">
        <v>44307.083333333336</v>
      </c>
      <c r="D2650" s="38">
        <v>0.84451016241582033</v>
      </c>
      <c r="F2650" s="38">
        <f t="shared" si="41"/>
        <v>4</v>
      </c>
    </row>
    <row r="2651" spans="2:6" x14ac:dyDescent="0.25">
      <c r="B2651" s="39">
        <v>44307.083333333336</v>
      </c>
      <c r="C2651" s="39">
        <v>44307.125</v>
      </c>
      <c r="D2651" s="38">
        <v>0.84062717790145369</v>
      </c>
      <c r="F2651" s="38">
        <f t="shared" si="41"/>
        <v>4</v>
      </c>
    </row>
    <row r="2652" spans="2:6" x14ac:dyDescent="0.25">
      <c r="B2652" s="39">
        <v>44307.125</v>
      </c>
      <c r="C2652" s="39">
        <v>44307.166666666664</v>
      </c>
      <c r="D2652" s="38">
        <v>0.88928746343312326</v>
      </c>
      <c r="F2652" s="38">
        <f t="shared" si="41"/>
        <v>4</v>
      </c>
    </row>
    <row r="2653" spans="2:6" x14ac:dyDescent="0.25">
      <c r="B2653" s="39">
        <v>44307.166666666664</v>
      </c>
      <c r="C2653" s="39">
        <v>44307.208333333336</v>
      </c>
      <c r="D2653" s="38">
        <v>1.0062568644564223</v>
      </c>
      <c r="F2653" s="38">
        <f t="shared" si="41"/>
        <v>4</v>
      </c>
    </row>
    <row r="2654" spans="2:6" x14ac:dyDescent="0.25">
      <c r="B2654" s="39">
        <v>44307.208333333336</v>
      </c>
      <c r="C2654" s="39">
        <v>44307.25</v>
      </c>
      <c r="D2654" s="38">
        <v>1.0794432537149363</v>
      </c>
      <c r="F2654" s="38">
        <f t="shared" si="41"/>
        <v>4</v>
      </c>
    </row>
    <row r="2655" spans="2:6" x14ac:dyDescent="0.25">
      <c r="B2655" s="39">
        <v>44307.25</v>
      </c>
      <c r="C2655" s="39">
        <v>44307.291666666664</v>
      </c>
      <c r="D2655" s="38">
        <v>1.3047941720875336</v>
      </c>
      <c r="F2655" s="38">
        <f t="shared" si="41"/>
        <v>4</v>
      </c>
    </row>
    <row r="2656" spans="2:6" x14ac:dyDescent="0.25">
      <c r="B2656" s="39">
        <v>44307.291666666664</v>
      </c>
      <c r="C2656" s="39">
        <v>44307.333333333336</v>
      </c>
      <c r="D2656" s="38">
        <v>1.4243286389145451</v>
      </c>
      <c r="F2656" s="38">
        <f t="shared" si="41"/>
        <v>4</v>
      </c>
    </row>
    <row r="2657" spans="2:6" x14ac:dyDescent="0.25">
      <c r="B2657" s="39">
        <v>44307.333333333336</v>
      </c>
      <c r="C2657" s="39">
        <v>44307.375</v>
      </c>
      <c r="D2657" s="38">
        <v>1.2627471100022865</v>
      </c>
      <c r="F2657" s="38">
        <f t="shared" si="41"/>
        <v>4</v>
      </c>
    </row>
    <row r="2658" spans="2:6" x14ac:dyDescent="0.25">
      <c r="B2658" s="39">
        <v>44307.375</v>
      </c>
      <c r="C2658" s="39">
        <v>44307.416666666664</v>
      </c>
      <c r="D2658" s="38">
        <v>1.1902170470848563</v>
      </c>
      <c r="F2658" s="38">
        <f t="shared" si="41"/>
        <v>4</v>
      </c>
    </row>
    <row r="2659" spans="2:6" x14ac:dyDescent="0.25">
      <c r="B2659" s="39">
        <v>44307.416666666664</v>
      </c>
      <c r="C2659" s="39">
        <v>44307.458333333336</v>
      </c>
      <c r="D2659" s="38">
        <v>1.087180282960158</v>
      </c>
      <c r="F2659" s="38">
        <f t="shared" si="41"/>
        <v>4</v>
      </c>
    </row>
    <row r="2660" spans="2:6" x14ac:dyDescent="0.25">
      <c r="B2660" s="39">
        <v>44307.458333333336</v>
      </c>
      <c r="C2660" s="39">
        <v>44307.5</v>
      </c>
      <c r="D2660" s="38">
        <v>1.0817380106710415</v>
      </c>
      <c r="F2660" s="38">
        <f t="shared" si="41"/>
        <v>4</v>
      </c>
    </row>
    <row r="2661" spans="2:6" x14ac:dyDescent="0.25">
      <c r="B2661" s="39">
        <v>44307.5</v>
      </c>
      <c r="C2661" s="39">
        <v>44307.541666666664</v>
      </c>
      <c r="D2661" s="38">
        <v>1.0469276605799323</v>
      </c>
      <c r="F2661" s="38">
        <f t="shared" si="41"/>
        <v>4</v>
      </c>
    </row>
    <row r="2662" spans="2:6" x14ac:dyDescent="0.25">
      <c r="B2662" s="39">
        <v>44307.541666666664</v>
      </c>
      <c r="C2662" s="39">
        <v>44307.583333333336</v>
      </c>
      <c r="D2662" s="38">
        <v>1.0062215556030643</v>
      </c>
      <c r="F2662" s="38">
        <f t="shared" si="41"/>
        <v>4</v>
      </c>
    </row>
    <row r="2663" spans="2:6" x14ac:dyDescent="0.25">
      <c r="B2663" s="39">
        <v>44307.583333333336</v>
      </c>
      <c r="C2663" s="39">
        <v>44307.625</v>
      </c>
      <c r="D2663" s="38">
        <v>0.92466010764183049</v>
      </c>
      <c r="F2663" s="38">
        <f t="shared" si="41"/>
        <v>4</v>
      </c>
    </row>
    <row r="2664" spans="2:6" x14ac:dyDescent="0.25">
      <c r="B2664" s="39">
        <v>44307.625</v>
      </c>
      <c r="C2664" s="39">
        <v>44307.666666666664</v>
      </c>
      <c r="D2664" s="38">
        <v>0.90599523604064669</v>
      </c>
      <c r="F2664" s="38">
        <f t="shared" si="41"/>
        <v>4</v>
      </c>
    </row>
    <row r="2665" spans="2:6" x14ac:dyDescent="0.25">
      <c r="B2665" s="39">
        <v>44307.666666666664</v>
      </c>
      <c r="C2665" s="39">
        <v>44307.708333333336</v>
      </c>
      <c r="D2665" s="38">
        <v>0.95753721406306114</v>
      </c>
      <c r="F2665" s="38">
        <f t="shared" si="41"/>
        <v>4</v>
      </c>
    </row>
    <row r="2666" spans="2:6" x14ac:dyDescent="0.25">
      <c r="B2666" s="39">
        <v>44307.708333333336</v>
      </c>
      <c r="C2666" s="39">
        <v>44307.75</v>
      </c>
      <c r="D2666" s="38">
        <v>1.0989973072353625</v>
      </c>
      <c r="F2666" s="38">
        <f t="shared" si="41"/>
        <v>4</v>
      </c>
    </row>
    <row r="2667" spans="2:6" x14ac:dyDescent="0.25">
      <c r="B2667" s="39">
        <v>44307.75</v>
      </c>
      <c r="C2667" s="39">
        <v>44307.791666666664</v>
      </c>
      <c r="D2667" s="38">
        <v>1.1490228782177729</v>
      </c>
      <c r="F2667" s="38">
        <f t="shared" si="41"/>
        <v>4</v>
      </c>
    </row>
    <row r="2668" spans="2:6" x14ac:dyDescent="0.25">
      <c r="B2668" s="39">
        <v>44307.791666666664</v>
      </c>
      <c r="C2668" s="39">
        <v>44307.833333333336</v>
      </c>
      <c r="D2668" s="38">
        <v>1.1672621195760478</v>
      </c>
      <c r="F2668" s="38">
        <f t="shared" si="41"/>
        <v>4</v>
      </c>
    </row>
    <row r="2669" spans="2:6" x14ac:dyDescent="0.25">
      <c r="B2669" s="39">
        <v>44307.833333333336</v>
      </c>
      <c r="C2669" s="39">
        <v>44307.875</v>
      </c>
      <c r="D2669" s="38">
        <v>1.2298415151977014</v>
      </c>
      <c r="F2669" s="38">
        <f t="shared" si="41"/>
        <v>4</v>
      </c>
    </row>
    <row r="2670" spans="2:6" x14ac:dyDescent="0.25">
      <c r="B2670" s="39">
        <v>44307.875</v>
      </c>
      <c r="C2670" s="39">
        <v>44307.916666666664</v>
      </c>
      <c r="D2670" s="38">
        <v>1.2678079928176611</v>
      </c>
      <c r="F2670" s="38">
        <f t="shared" si="41"/>
        <v>4</v>
      </c>
    </row>
    <row r="2671" spans="2:6" x14ac:dyDescent="0.25">
      <c r="B2671" s="39">
        <v>44307.916666666664</v>
      </c>
      <c r="C2671" s="39">
        <v>44307.958333333336</v>
      </c>
      <c r="D2671" s="38">
        <v>1.0538858754021851</v>
      </c>
      <c r="F2671" s="38">
        <f t="shared" si="41"/>
        <v>4</v>
      </c>
    </row>
    <row r="2672" spans="2:6" x14ac:dyDescent="0.25">
      <c r="B2672" s="39">
        <v>44307.958333333336</v>
      </c>
      <c r="C2672" s="39">
        <v>44308</v>
      </c>
      <c r="D2672" s="38">
        <v>0.89849142142410054</v>
      </c>
      <c r="F2672" s="38">
        <f t="shared" si="41"/>
        <v>4</v>
      </c>
    </row>
    <row r="2673" spans="2:6" x14ac:dyDescent="0.25">
      <c r="B2673" s="39">
        <v>44308</v>
      </c>
      <c r="C2673" s="39">
        <v>44308.041666666664</v>
      </c>
      <c r="D2673" s="38">
        <v>0.8274834506005958</v>
      </c>
      <c r="F2673" s="38">
        <f t="shared" si="41"/>
        <v>4</v>
      </c>
    </row>
    <row r="2674" spans="2:6" x14ac:dyDescent="0.25">
      <c r="B2674" s="39">
        <v>44308.041666666664</v>
      </c>
      <c r="C2674" s="39">
        <v>44308.083333333336</v>
      </c>
      <c r="D2674" s="38">
        <v>0.83033913550181004</v>
      </c>
      <c r="F2674" s="38">
        <f t="shared" si="41"/>
        <v>4</v>
      </c>
    </row>
    <row r="2675" spans="2:6" x14ac:dyDescent="0.25">
      <c r="B2675" s="39">
        <v>44308.083333333336</v>
      </c>
      <c r="C2675" s="39">
        <v>44308.125</v>
      </c>
      <c r="D2675" s="38">
        <v>0.79874264152972019</v>
      </c>
      <c r="F2675" s="38">
        <f t="shared" si="41"/>
        <v>4</v>
      </c>
    </row>
    <row r="2676" spans="2:6" x14ac:dyDescent="0.25">
      <c r="B2676" s="39">
        <v>44308.125</v>
      </c>
      <c r="C2676" s="39">
        <v>44308.166666666664</v>
      </c>
      <c r="D2676" s="38">
        <v>0.84897277251217618</v>
      </c>
      <c r="F2676" s="38">
        <f t="shared" si="41"/>
        <v>4</v>
      </c>
    </row>
    <row r="2677" spans="2:6" x14ac:dyDescent="0.25">
      <c r="B2677" s="39">
        <v>44308.166666666664</v>
      </c>
      <c r="C2677" s="39">
        <v>44308.208333333336</v>
      </c>
      <c r="D2677" s="38">
        <v>0.91284849370271592</v>
      </c>
      <c r="F2677" s="38">
        <f t="shared" si="41"/>
        <v>4</v>
      </c>
    </row>
    <row r="2678" spans="2:6" x14ac:dyDescent="0.25">
      <c r="B2678" s="39">
        <v>44308.208333333336</v>
      </c>
      <c r="C2678" s="39">
        <v>44308.25</v>
      </c>
      <c r="D2678" s="38">
        <v>0.99442753458822897</v>
      </c>
      <c r="F2678" s="38">
        <f t="shared" si="41"/>
        <v>4</v>
      </c>
    </row>
    <row r="2679" spans="2:6" x14ac:dyDescent="0.25">
      <c r="B2679" s="39">
        <v>44308.25</v>
      </c>
      <c r="C2679" s="39">
        <v>44308.291666666664</v>
      </c>
      <c r="D2679" s="38">
        <v>1.1830818174756603</v>
      </c>
      <c r="F2679" s="38">
        <f t="shared" si="41"/>
        <v>4</v>
      </c>
    </row>
    <row r="2680" spans="2:6" x14ac:dyDescent="0.25">
      <c r="B2680" s="39">
        <v>44308.291666666664</v>
      </c>
      <c r="C2680" s="39">
        <v>44308.333333333336</v>
      </c>
      <c r="D2680" s="38">
        <v>1.354704659496756</v>
      </c>
      <c r="F2680" s="38">
        <f t="shared" si="41"/>
        <v>4</v>
      </c>
    </row>
    <row r="2681" spans="2:6" x14ac:dyDescent="0.25">
      <c r="B2681" s="39">
        <v>44308.333333333336</v>
      </c>
      <c r="C2681" s="39">
        <v>44308.375</v>
      </c>
      <c r="D2681" s="38">
        <v>1.2497142038717435</v>
      </c>
      <c r="F2681" s="38">
        <f t="shared" si="41"/>
        <v>4</v>
      </c>
    </row>
    <row r="2682" spans="2:6" x14ac:dyDescent="0.25">
      <c r="B2682" s="39">
        <v>44308.375</v>
      </c>
      <c r="C2682" s="39">
        <v>44308.416666666664</v>
      </c>
      <c r="D2682" s="38">
        <v>1.0792661392669911</v>
      </c>
      <c r="F2682" s="38">
        <f t="shared" si="41"/>
        <v>4</v>
      </c>
    </row>
    <row r="2683" spans="2:6" x14ac:dyDescent="0.25">
      <c r="B2683" s="39">
        <v>44308.416666666664</v>
      </c>
      <c r="C2683" s="39">
        <v>44308.458333333336</v>
      </c>
      <c r="D2683" s="38">
        <v>1.053627492922808</v>
      </c>
      <c r="F2683" s="38">
        <f t="shared" si="41"/>
        <v>4</v>
      </c>
    </row>
    <row r="2684" spans="2:6" x14ac:dyDescent="0.25">
      <c r="B2684" s="39">
        <v>44308.458333333336</v>
      </c>
      <c r="C2684" s="39">
        <v>44308.5</v>
      </c>
      <c r="D2684" s="38">
        <v>1.0317032526666754</v>
      </c>
      <c r="F2684" s="38">
        <f t="shared" si="41"/>
        <v>4</v>
      </c>
    </row>
    <row r="2685" spans="2:6" x14ac:dyDescent="0.25">
      <c r="B2685" s="39">
        <v>44308.5</v>
      </c>
      <c r="C2685" s="39">
        <v>44308.541666666664</v>
      </c>
      <c r="D2685" s="38">
        <v>0.97646174430518429</v>
      </c>
      <c r="F2685" s="38">
        <f t="shared" si="41"/>
        <v>4</v>
      </c>
    </row>
    <row r="2686" spans="2:6" x14ac:dyDescent="0.25">
      <c r="B2686" s="39">
        <v>44308.541666666664</v>
      </c>
      <c r="C2686" s="39">
        <v>44308.583333333336</v>
      </c>
      <c r="D2686" s="38">
        <v>0.99063900706736752</v>
      </c>
      <c r="F2686" s="38">
        <f t="shared" si="41"/>
        <v>4</v>
      </c>
    </row>
    <row r="2687" spans="2:6" x14ac:dyDescent="0.25">
      <c r="B2687" s="39">
        <v>44308.583333333336</v>
      </c>
      <c r="C2687" s="39">
        <v>44308.625</v>
      </c>
      <c r="D2687" s="38">
        <v>0.97973117840676516</v>
      </c>
      <c r="F2687" s="38">
        <f t="shared" si="41"/>
        <v>4</v>
      </c>
    </row>
    <row r="2688" spans="2:6" x14ac:dyDescent="0.25">
      <c r="B2688" s="39">
        <v>44308.625</v>
      </c>
      <c r="C2688" s="39">
        <v>44308.666666666664</v>
      </c>
      <c r="D2688" s="38">
        <v>0.92619843961997428</v>
      </c>
      <c r="F2688" s="38">
        <f t="shared" si="41"/>
        <v>4</v>
      </c>
    </row>
    <row r="2689" spans="2:6" x14ac:dyDescent="0.25">
      <c r="B2689" s="39">
        <v>44308.666666666664</v>
      </c>
      <c r="C2689" s="39">
        <v>44308.708333333336</v>
      </c>
      <c r="D2689" s="38">
        <v>1.0901350752369106</v>
      </c>
      <c r="F2689" s="38">
        <f t="shared" si="41"/>
        <v>4</v>
      </c>
    </row>
    <row r="2690" spans="2:6" x14ac:dyDescent="0.25">
      <c r="B2690" s="39">
        <v>44308.708333333336</v>
      </c>
      <c r="C2690" s="39">
        <v>44308.75</v>
      </c>
      <c r="D2690" s="38">
        <v>1.1692938430538113</v>
      </c>
      <c r="F2690" s="38">
        <f t="shared" si="41"/>
        <v>4</v>
      </c>
    </row>
    <row r="2691" spans="2:6" x14ac:dyDescent="0.25">
      <c r="B2691" s="39">
        <v>44308.75</v>
      </c>
      <c r="C2691" s="39">
        <v>44308.791666666664</v>
      </c>
      <c r="D2691" s="38">
        <v>1.2738070855155905</v>
      </c>
      <c r="F2691" s="38">
        <f t="shared" si="41"/>
        <v>4</v>
      </c>
    </row>
    <row r="2692" spans="2:6" x14ac:dyDescent="0.25">
      <c r="B2692" s="39">
        <v>44308.791666666664</v>
      </c>
      <c r="C2692" s="39">
        <v>44308.833333333336</v>
      </c>
      <c r="D2692" s="38">
        <v>1.2296446096920641</v>
      </c>
      <c r="F2692" s="38">
        <f t="shared" si="41"/>
        <v>4</v>
      </c>
    </row>
    <row r="2693" spans="2:6" x14ac:dyDescent="0.25">
      <c r="B2693" s="39">
        <v>44308.833333333336</v>
      </c>
      <c r="C2693" s="39">
        <v>44308.875</v>
      </c>
      <c r="D2693" s="38">
        <v>1.2076094777883051</v>
      </c>
      <c r="F2693" s="38">
        <f t="shared" si="41"/>
        <v>4</v>
      </c>
    </row>
    <row r="2694" spans="2:6" x14ac:dyDescent="0.25">
      <c r="B2694" s="39">
        <v>44308.875</v>
      </c>
      <c r="C2694" s="39">
        <v>44308.916666666664</v>
      </c>
      <c r="D2694" s="38">
        <v>1.2247498664094196</v>
      </c>
      <c r="F2694" s="38">
        <f t="shared" si="41"/>
        <v>4</v>
      </c>
    </row>
    <row r="2695" spans="2:6" x14ac:dyDescent="0.25">
      <c r="B2695" s="39">
        <v>44308.916666666664</v>
      </c>
      <c r="C2695" s="39">
        <v>44308.958333333336</v>
      </c>
      <c r="D2695" s="38">
        <v>1.071213618709707</v>
      </c>
      <c r="F2695" s="38">
        <f t="shared" si="41"/>
        <v>4</v>
      </c>
    </row>
    <row r="2696" spans="2:6" x14ac:dyDescent="0.25">
      <c r="B2696" s="39">
        <v>44308.958333333336</v>
      </c>
      <c r="C2696" s="39">
        <v>44309</v>
      </c>
      <c r="D2696" s="38">
        <v>0.94828129927828864</v>
      </c>
      <c r="F2696" s="38">
        <f t="shared" si="41"/>
        <v>4</v>
      </c>
    </row>
    <row r="2697" spans="2:6" x14ac:dyDescent="0.25">
      <c r="B2697" s="39">
        <v>44309</v>
      </c>
      <c r="C2697" s="39">
        <v>44309.041666666664</v>
      </c>
      <c r="D2697" s="38">
        <v>0.79709012392694367</v>
      </c>
      <c r="F2697" s="38">
        <f t="shared" si="41"/>
        <v>4</v>
      </c>
    </row>
    <row r="2698" spans="2:6" x14ac:dyDescent="0.25">
      <c r="B2698" s="39">
        <v>44309.041666666664</v>
      </c>
      <c r="C2698" s="39">
        <v>44309.083333333336</v>
      </c>
      <c r="D2698" s="38">
        <v>0.77237175165938055</v>
      </c>
      <c r="F2698" s="38">
        <f t="shared" ref="F2698:F2761" si="42">+MONTH(B2698)</f>
        <v>4</v>
      </c>
    </row>
    <row r="2699" spans="2:6" x14ac:dyDescent="0.25">
      <c r="B2699" s="39">
        <v>44309.083333333336</v>
      </c>
      <c r="C2699" s="39">
        <v>44309.125</v>
      </c>
      <c r="D2699" s="38">
        <v>0.75510407475216523</v>
      </c>
      <c r="F2699" s="38">
        <f t="shared" si="42"/>
        <v>4</v>
      </c>
    </row>
    <row r="2700" spans="2:6" x14ac:dyDescent="0.25">
      <c r="B2700" s="39">
        <v>44309.125</v>
      </c>
      <c r="C2700" s="39">
        <v>44309.166666666664</v>
      </c>
      <c r="D2700" s="38">
        <v>0.78399784473123768</v>
      </c>
      <c r="F2700" s="38">
        <f t="shared" si="42"/>
        <v>4</v>
      </c>
    </row>
    <row r="2701" spans="2:6" x14ac:dyDescent="0.25">
      <c r="B2701" s="39">
        <v>44309.166666666664</v>
      </c>
      <c r="C2701" s="39">
        <v>44309.208333333336</v>
      </c>
      <c r="D2701" s="38">
        <v>0.86244059592101729</v>
      </c>
      <c r="F2701" s="38">
        <f t="shared" si="42"/>
        <v>4</v>
      </c>
    </row>
    <row r="2702" spans="2:6" x14ac:dyDescent="0.25">
      <c r="B2702" s="39">
        <v>44309.208333333336</v>
      </c>
      <c r="C2702" s="39">
        <v>44309.25</v>
      </c>
      <c r="D2702" s="38">
        <v>0.9059193218357281</v>
      </c>
      <c r="F2702" s="38">
        <f t="shared" si="42"/>
        <v>4</v>
      </c>
    </row>
    <row r="2703" spans="2:6" x14ac:dyDescent="0.25">
      <c r="B2703" s="39">
        <v>44309.25</v>
      </c>
      <c r="C2703" s="39">
        <v>44309.291666666664</v>
      </c>
      <c r="D2703" s="38">
        <v>1.1485878121791535</v>
      </c>
      <c r="F2703" s="38">
        <f t="shared" si="42"/>
        <v>4</v>
      </c>
    </row>
    <row r="2704" spans="2:6" x14ac:dyDescent="0.25">
      <c r="B2704" s="39">
        <v>44309.291666666664</v>
      </c>
      <c r="C2704" s="39">
        <v>44309.333333333336</v>
      </c>
      <c r="D2704" s="38">
        <v>1.2418253025970254</v>
      </c>
      <c r="F2704" s="38">
        <f t="shared" si="42"/>
        <v>4</v>
      </c>
    </row>
    <row r="2705" spans="2:6" x14ac:dyDescent="0.25">
      <c r="B2705" s="39">
        <v>44309.333333333336</v>
      </c>
      <c r="C2705" s="39">
        <v>44309.375</v>
      </c>
      <c r="D2705" s="38">
        <v>1.1245440410509944</v>
      </c>
      <c r="F2705" s="38">
        <f t="shared" si="42"/>
        <v>4</v>
      </c>
    </row>
    <row r="2706" spans="2:6" x14ac:dyDescent="0.25">
      <c r="B2706" s="39">
        <v>44309.375</v>
      </c>
      <c r="C2706" s="39">
        <v>44309.416666666664</v>
      </c>
      <c r="D2706" s="38">
        <v>1.1469531975312433</v>
      </c>
      <c r="F2706" s="38">
        <f t="shared" si="42"/>
        <v>4</v>
      </c>
    </row>
    <row r="2707" spans="2:6" x14ac:dyDescent="0.25">
      <c r="B2707" s="39">
        <v>44309.416666666664</v>
      </c>
      <c r="C2707" s="39">
        <v>44309.458333333336</v>
      </c>
      <c r="D2707" s="38">
        <v>1.0976875934549493</v>
      </c>
      <c r="F2707" s="38">
        <f t="shared" si="42"/>
        <v>4</v>
      </c>
    </row>
    <row r="2708" spans="2:6" x14ac:dyDescent="0.25">
      <c r="B2708" s="39">
        <v>44309.458333333336</v>
      </c>
      <c r="C2708" s="39">
        <v>44309.5</v>
      </c>
      <c r="D2708" s="38">
        <v>1.0617663891839491</v>
      </c>
      <c r="F2708" s="38">
        <f t="shared" si="42"/>
        <v>4</v>
      </c>
    </row>
    <row r="2709" spans="2:6" x14ac:dyDescent="0.25">
      <c r="B2709" s="39">
        <v>44309.5</v>
      </c>
      <c r="C2709" s="39">
        <v>44309.541666666664</v>
      </c>
      <c r="D2709" s="38">
        <v>1.0415239905951001</v>
      </c>
      <c r="F2709" s="38">
        <f t="shared" si="42"/>
        <v>4</v>
      </c>
    </row>
    <row r="2710" spans="2:6" x14ac:dyDescent="0.25">
      <c r="B2710" s="39">
        <v>44309.541666666664</v>
      </c>
      <c r="C2710" s="39">
        <v>44309.583333333336</v>
      </c>
      <c r="D2710" s="38">
        <v>0.98826279248322391</v>
      </c>
      <c r="F2710" s="38">
        <f t="shared" si="42"/>
        <v>4</v>
      </c>
    </row>
    <row r="2711" spans="2:6" x14ac:dyDescent="0.25">
      <c r="B2711" s="39">
        <v>44309.583333333336</v>
      </c>
      <c r="C2711" s="39">
        <v>44309.625</v>
      </c>
      <c r="D2711" s="38">
        <v>0.93048181431635368</v>
      </c>
      <c r="F2711" s="38">
        <f t="shared" si="42"/>
        <v>4</v>
      </c>
    </row>
    <row r="2712" spans="2:6" x14ac:dyDescent="0.25">
      <c r="B2712" s="39">
        <v>44309.625</v>
      </c>
      <c r="C2712" s="39">
        <v>44309.666666666664</v>
      </c>
      <c r="D2712" s="38">
        <v>0.96343983214496742</v>
      </c>
      <c r="F2712" s="38">
        <f t="shared" si="42"/>
        <v>4</v>
      </c>
    </row>
    <row r="2713" spans="2:6" x14ac:dyDescent="0.25">
      <c r="B2713" s="39">
        <v>44309.666666666664</v>
      </c>
      <c r="C2713" s="39">
        <v>44309.708333333336</v>
      </c>
      <c r="D2713" s="38">
        <v>1.0095826538434221</v>
      </c>
      <c r="F2713" s="38">
        <f t="shared" si="42"/>
        <v>4</v>
      </c>
    </row>
    <row r="2714" spans="2:6" x14ac:dyDescent="0.25">
      <c r="B2714" s="39">
        <v>44309.708333333336</v>
      </c>
      <c r="C2714" s="39">
        <v>44309.75</v>
      </c>
      <c r="D2714" s="38">
        <v>1.0126183279786547</v>
      </c>
      <c r="F2714" s="38">
        <f t="shared" si="42"/>
        <v>4</v>
      </c>
    </row>
    <row r="2715" spans="2:6" x14ac:dyDescent="0.25">
      <c r="B2715" s="39">
        <v>44309.75</v>
      </c>
      <c r="C2715" s="39">
        <v>44309.791666666664</v>
      </c>
      <c r="D2715" s="38">
        <v>1.063186325786708</v>
      </c>
      <c r="F2715" s="38">
        <f t="shared" si="42"/>
        <v>4</v>
      </c>
    </row>
    <row r="2716" spans="2:6" x14ac:dyDescent="0.25">
      <c r="B2716" s="39">
        <v>44309.791666666664</v>
      </c>
      <c r="C2716" s="39">
        <v>44309.833333333336</v>
      </c>
      <c r="D2716" s="38">
        <v>1.1021924787406499</v>
      </c>
      <c r="F2716" s="38">
        <f t="shared" si="42"/>
        <v>4</v>
      </c>
    </row>
    <row r="2717" spans="2:6" x14ac:dyDescent="0.25">
      <c r="B2717" s="39">
        <v>44309.833333333336</v>
      </c>
      <c r="C2717" s="39">
        <v>44309.875</v>
      </c>
      <c r="D2717" s="38">
        <v>1.0408388719046688</v>
      </c>
      <c r="F2717" s="38">
        <f t="shared" si="42"/>
        <v>4</v>
      </c>
    </row>
    <row r="2718" spans="2:6" x14ac:dyDescent="0.25">
      <c r="B2718" s="39">
        <v>44309.875</v>
      </c>
      <c r="C2718" s="39">
        <v>44309.916666666664</v>
      </c>
      <c r="D2718" s="38">
        <v>1.0889335194976999</v>
      </c>
      <c r="F2718" s="38">
        <f t="shared" si="42"/>
        <v>4</v>
      </c>
    </row>
    <row r="2719" spans="2:6" x14ac:dyDescent="0.25">
      <c r="B2719" s="39">
        <v>44309.916666666664</v>
      </c>
      <c r="C2719" s="39">
        <v>44309.958333333336</v>
      </c>
      <c r="D2719" s="38">
        <v>0.97762310613489634</v>
      </c>
      <c r="F2719" s="38">
        <f t="shared" si="42"/>
        <v>4</v>
      </c>
    </row>
    <row r="2720" spans="2:6" x14ac:dyDescent="0.25">
      <c r="B2720" s="39">
        <v>44309.958333333336</v>
      </c>
      <c r="C2720" s="39">
        <v>44310</v>
      </c>
      <c r="D2720" s="38">
        <v>0.89333717726540129</v>
      </c>
      <c r="F2720" s="38">
        <f t="shared" si="42"/>
        <v>4</v>
      </c>
    </row>
    <row r="2721" spans="2:6" x14ac:dyDescent="0.25">
      <c r="B2721" s="39">
        <v>44310</v>
      </c>
      <c r="C2721" s="39">
        <v>44310.041666666664</v>
      </c>
      <c r="D2721" s="38">
        <v>0.8128046124998296</v>
      </c>
      <c r="F2721" s="38">
        <f t="shared" si="42"/>
        <v>4</v>
      </c>
    </row>
    <row r="2722" spans="2:6" x14ac:dyDescent="0.25">
      <c r="B2722" s="39">
        <v>44310.041666666664</v>
      </c>
      <c r="C2722" s="39">
        <v>44310.083333333336</v>
      </c>
      <c r="D2722" s="38">
        <v>0.7477448896191411</v>
      </c>
      <c r="F2722" s="38">
        <f t="shared" si="42"/>
        <v>4</v>
      </c>
    </row>
    <row r="2723" spans="2:6" x14ac:dyDescent="0.25">
      <c r="B2723" s="39">
        <v>44310.083333333336</v>
      </c>
      <c r="C2723" s="39">
        <v>44310.125</v>
      </c>
      <c r="D2723" s="38">
        <v>0.73899013271517233</v>
      </c>
      <c r="F2723" s="38">
        <f t="shared" si="42"/>
        <v>4</v>
      </c>
    </row>
    <row r="2724" spans="2:6" x14ac:dyDescent="0.25">
      <c r="B2724" s="39">
        <v>44310.125</v>
      </c>
      <c r="C2724" s="39">
        <v>44310.166666666664</v>
      </c>
      <c r="D2724" s="38">
        <v>0.71958204569000628</v>
      </c>
      <c r="F2724" s="38">
        <f t="shared" si="42"/>
        <v>4</v>
      </c>
    </row>
    <row r="2725" spans="2:6" x14ac:dyDescent="0.25">
      <c r="B2725" s="39">
        <v>44310.166666666664</v>
      </c>
      <c r="C2725" s="39">
        <v>44310.208333333336</v>
      </c>
      <c r="D2725" s="38">
        <v>0.74957423047322291</v>
      </c>
      <c r="F2725" s="38">
        <f t="shared" si="42"/>
        <v>4</v>
      </c>
    </row>
    <row r="2726" spans="2:6" x14ac:dyDescent="0.25">
      <c r="B2726" s="39">
        <v>44310.208333333336</v>
      </c>
      <c r="C2726" s="39">
        <v>44310.25</v>
      </c>
      <c r="D2726" s="38">
        <v>0.79327298818123393</v>
      </c>
      <c r="F2726" s="38">
        <f t="shared" si="42"/>
        <v>4</v>
      </c>
    </row>
    <row r="2727" spans="2:6" x14ac:dyDescent="0.25">
      <c r="B2727" s="39">
        <v>44310.25</v>
      </c>
      <c r="C2727" s="39">
        <v>44310.291666666664</v>
      </c>
      <c r="D2727" s="38">
        <v>0.88281640530989935</v>
      </c>
      <c r="F2727" s="38">
        <f t="shared" si="42"/>
        <v>4</v>
      </c>
    </row>
    <row r="2728" spans="2:6" x14ac:dyDescent="0.25">
      <c r="B2728" s="39">
        <v>44310.291666666664</v>
      </c>
      <c r="C2728" s="39">
        <v>44310.333333333336</v>
      </c>
      <c r="D2728" s="38">
        <v>0.99246453512284816</v>
      </c>
      <c r="F2728" s="38">
        <f t="shared" si="42"/>
        <v>4</v>
      </c>
    </row>
    <row r="2729" spans="2:6" x14ac:dyDescent="0.25">
      <c r="B2729" s="39">
        <v>44310.333333333336</v>
      </c>
      <c r="C2729" s="39">
        <v>44310.375</v>
      </c>
      <c r="D2729" s="38">
        <v>1.1417648865824783</v>
      </c>
      <c r="F2729" s="38">
        <f t="shared" si="42"/>
        <v>4</v>
      </c>
    </row>
    <row r="2730" spans="2:6" x14ac:dyDescent="0.25">
      <c r="B2730" s="39">
        <v>44310.375</v>
      </c>
      <c r="C2730" s="39">
        <v>44310.416666666664</v>
      </c>
      <c r="D2730" s="38">
        <v>1.2415144459133123</v>
      </c>
      <c r="F2730" s="38">
        <f t="shared" si="42"/>
        <v>4</v>
      </c>
    </row>
    <row r="2731" spans="2:6" x14ac:dyDescent="0.25">
      <c r="B2731" s="39">
        <v>44310.416666666664</v>
      </c>
      <c r="C2731" s="39">
        <v>44310.458333333336</v>
      </c>
      <c r="D2731" s="38">
        <v>1.31859871352715</v>
      </c>
      <c r="F2731" s="38">
        <f t="shared" si="42"/>
        <v>4</v>
      </c>
    </row>
    <row r="2732" spans="2:6" x14ac:dyDescent="0.25">
      <c r="B2732" s="39">
        <v>44310.458333333336</v>
      </c>
      <c r="C2732" s="39">
        <v>44310.5</v>
      </c>
      <c r="D2732" s="38">
        <v>1.3032623001052464</v>
      </c>
      <c r="F2732" s="38">
        <f t="shared" si="42"/>
        <v>4</v>
      </c>
    </row>
    <row r="2733" spans="2:6" x14ac:dyDescent="0.25">
      <c r="B2733" s="39">
        <v>44310.5</v>
      </c>
      <c r="C2733" s="39">
        <v>44310.541666666664</v>
      </c>
      <c r="D2733" s="38">
        <v>1.2108686923281813</v>
      </c>
      <c r="F2733" s="38">
        <f t="shared" si="42"/>
        <v>4</v>
      </c>
    </row>
    <row r="2734" spans="2:6" x14ac:dyDescent="0.25">
      <c r="B2734" s="39">
        <v>44310.541666666664</v>
      </c>
      <c r="C2734" s="39">
        <v>44310.583333333336</v>
      </c>
      <c r="D2734" s="38">
        <v>1.1695168798762414</v>
      </c>
      <c r="F2734" s="38">
        <f t="shared" si="42"/>
        <v>4</v>
      </c>
    </row>
    <row r="2735" spans="2:6" x14ac:dyDescent="0.25">
      <c r="B2735" s="39">
        <v>44310.583333333336</v>
      </c>
      <c r="C2735" s="39">
        <v>44310.625</v>
      </c>
      <c r="D2735" s="38">
        <v>1.0898862064000956</v>
      </c>
      <c r="F2735" s="38">
        <f t="shared" si="42"/>
        <v>4</v>
      </c>
    </row>
    <row r="2736" spans="2:6" x14ac:dyDescent="0.25">
      <c r="B2736" s="39">
        <v>44310.625</v>
      </c>
      <c r="C2736" s="39">
        <v>44310.666666666664</v>
      </c>
      <c r="D2736" s="38">
        <v>1.114371351870628</v>
      </c>
      <c r="F2736" s="38">
        <f t="shared" si="42"/>
        <v>4</v>
      </c>
    </row>
    <row r="2737" spans="2:6" x14ac:dyDescent="0.25">
      <c r="B2737" s="39">
        <v>44310.666666666664</v>
      </c>
      <c r="C2737" s="39">
        <v>44310.708333333336</v>
      </c>
      <c r="D2737" s="38">
        <v>1.1336858431180352</v>
      </c>
      <c r="F2737" s="38">
        <f t="shared" si="42"/>
        <v>4</v>
      </c>
    </row>
    <row r="2738" spans="2:6" x14ac:dyDescent="0.25">
      <c r="B2738" s="39">
        <v>44310.708333333336</v>
      </c>
      <c r="C2738" s="39">
        <v>44310.75</v>
      </c>
      <c r="D2738" s="38">
        <v>1.111938505618133</v>
      </c>
      <c r="F2738" s="38">
        <f t="shared" si="42"/>
        <v>4</v>
      </c>
    </row>
    <row r="2739" spans="2:6" x14ac:dyDescent="0.25">
      <c r="B2739" s="39">
        <v>44310.75</v>
      </c>
      <c r="C2739" s="39">
        <v>44310.791666666664</v>
      </c>
      <c r="D2739" s="38">
        <v>1.1520688301469937</v>
      </c>
      <c r="F2739" s="38">
        <f t="shared" si="42"/>
        <v>4</v>
      </c>
    </row>
    <row r="2740" spans="2:6" x14ac:dyDescent="0.25">
      <c r="B2740" s="39">
        <v>44310.791666666664</v>
      </c>
      <c r="C2740" s="39">
        <v>44310.833333333336</v>
      </c>
      <c r="D2740" s="38">
        <v>1.152299150122235</v>
      </c>
      <c r="F2740" s="38">
        <f t="shared" si="42"/>
        <v>4</v>
      </c>
    </row>
    <row r="2741" spans="2:6" x14ac:dyDescent="0.25">
      <c r="B2741" s="39">
        <v>44310.833333333336</v>
      </c>
      <c r="C2741" s="39">
        <v>44310.875</v>
      </c>
      <c r="D2741" s="38">
        <v>1.0873291852869107</v>
      </c>
      <c r="F2741" s="38">
        <f t="shared" si="42"/>
        <v>4</v>
      </c>
    </row>
    <row r="2742" spans="2:6" x14ac:dyDescent="0.25">
      <c r="B2742" s="39">
        <v>44310.875</v>
      </c>
      <c r="C2742" s="39">
        <v>44310.916666666664</v>
      </c>
      <c r="D2742" s="38">
        <v>1.1295904073894489</v>
      </c>
      <c r="F2742" s="38">
        <f t="shared" si="42"/>
        <v>4</v>
      </c>
    </row>
    <row r="2743" spans="2:6" x14ac:dyDescent="0.25">
      <c r="B2743" s="39">
        <v>44310.916666666664</v>
      </c>
      <c r="C2743" s="39">
        <v>44310.958333333336</v>
      </c>
      <c r="D2743" s="38">
        <v>1.0595996118449571</v>
      </c>
      <c r="F2743" s="38">
        <f t="shared" si="42"/>
        <v>4</v>
      </c>
    </row>
    <row r="2744" spans="2:6" x14ac:dyDescent="0.25">
      <c r="B2744" s="39">
        <v>44310.958333333336</v>
      </c>
      <c r="C2744" s="39">
        <v>44311</v>
      </c>
      <c r="D2744" s="38">
        <v>0.97101418805845952</v>
      </c>
      <c r="F2744" s="38">
        <f t="shared" si="42"/>
        <v>4</v>
      </c>
    </row>
    <row r="2745" spans="2:6" x14ac:dyDescent="0.25">
      <c r="B2745" s="39">
        <v>44311</v>
      </c>
      <c r="C2745" s="39">
        <v>44311.041666666664</v>
      </c>
      <c r="D2745" s="38">
        <v>0.87100535477252128</v>
      </c>
      <c r="F2745" s="38">
        <f t="shared" si="42"/>
        <v>4</v>
      </c>
    </row>
    <row r="2746" spans="2:6" x14ac:dyDescent="0.25">
      <c r="B2746" s="39">
        <v>44311.041666666664</v>
      </c>
      <c r="C2746" s="39">
        <v>44311.083333333336</v>
      </c>
      <c r="D2746" s="38">
        <v>0.78519117514800318</v>
      </c>
      <c r="F2746" s="38">
        <f t="shared" si="42"/>
        <v>4</v>
      </c>
    </row>
    <row r="2747" spans="2:6" x14ac:dyDescent="0.25">
      <c r="B2747" s="39">
        <v>44311.083333333336</v>
      </c>
      <c r="C2747" s="39">
        <v>44311.125</v>
      </c>
      <c r="D2747" s="38">
        <v>0.77334259303207409</v>
      </c>
      <c r="F2747" s="38">
        <f t="shared" si="42"/>
        <v>4</v>
      </c>
    </row>
    <row r="2748" spans="2:6" x14ac:dyDescent="0.25">
      <c r="B2748" s="39">
        <v>44311.125</v>
      </c>
      <c r="C2748" s="39">
        <v>44311.166666666664</v>
      </c>
      <c r="D2748" s="38">
        <v>0.78338040410088261</v>
      </c>
      <c r="F2748" s="38">
        <f t="shared" si="42"/>
        <v>4</v>
      </c>
    </row>
    <row r="2749" spans="2:6" x14ac:dyDescent="0.25">
      <c r="B2749" s="39">
        <v>44311.166666666664</v>
      </c>
      <c r="C2749" s="39">
        <v>44311.208333333336</v>
      </c>
      <c r="D2749" s="38">
        <v>0.76192878987566104</v>
      </c>
      <c r="F2749" s="38">
        <f t="shared" si="42"/>
        <v>4</v>
      </c>
    </row>
    <row r="2750" spans="2:6" x14ac:dyDescent="0.25">
      <c r="B2750" s="39">
        <v>44311.208333333336</v>
      </c>
      <c r="C2750" s="39">
        <v>44311.25</v>
      </c>
      <c r="D2750" s="38">
        <v>0.77347019475888013</v>
      </c>
      <c r="F2750" s="38">
        <f t="shared" si="42"/>
        <v>4</v>
      </c>
    </row>
    <row r="2751" spans="2:6" x14ac:dyDescent="0.25">
      <c r="B2751" s="39">
        <v>44311.25</v>
      </c>
      <c r="C2751" s="39">
        <v>44311.291666666664</v>
      </c>
      <c r="D2751" s="38">
        <v>0.85124158889462476</v>
      </c>
      <c r="F2751" s="38">
        <f t="shared" si="42"/>
        <v>4</v>
      </c>
    </row>
    <row r="2752" spans="2:6" x14ac:dyDescent="0.25">
      <c r="B2752" s="39">
        <v>44311.291666666664</v>
      </c>
      <c r="C2752" s="39">
        <v>44311.333333333336</v>
      </c>
      <c r="D2752" s="38">
        <v>0.98413182098651564</v>
      </c>
      <c r="F2752" s="38">
        <f t="shared" si="42"/>
        <v>4</v>
      </c>
    </row>
    <row r="2753" spans="2:6" x14ac:dyDescent="0.25">
      <c r="B2753" s="39">
        <v>44311.333333333336</v>
      </c>
      <c r="C2753" s="39">
        <v>44311.375</v>
      </c>
      <c r="D2753" s="38">
        <v>1.2000441765432501</v>
      </c>
      <c r="F2753" s="38">
        <f t="shared" si="42"/>
        <v>4</v>
      </c>
    </row>
    <row r="2754" spans="2:6" x14ac:dyDescent="0.25">
      <c r="B2754" s="39">
        <v>44311.375</v>
      </c>
      <c r="C2754" s="39">
        <v>44311.416666666664</v>
      </c>
      <c r="D2754" s="38">
        <v>1.3081566263606823</v>
      </c>
      <c r="F2754" s="38">
        <f t="shared" si="42"/>
        <v>4</v>
      </c>
    </row>
    <row r="2755" spans="2:6" x14ac:dyDescent="0.25">
      <c r="B2755" s="39">
        <v>44311.416666666664</v>
      </c>
      <c r="C2755" s="39">
        <v>44311.458333333336</v>
      </c>
      <c r="D2755" s="38">
        <v>1.3717381495723382</v>
      </c>
      <c r="F2755" s="38">
        <f t="shared" si="42"/>
        <v>4</v>
      </c>
    </row>
    <row r="2756" spans="2:6" x14ac:dyDescent="0.25">
      <c r="B2756" s="39">
        <v>44311.458333333336</v>
      </c>
      <c r="C2756" s="39">
        <v>44311.5</v>
      </c>
      <c r="D2756" s="38">
        <v>1.3958626223819643</v>
      </c>
      <c r="F2756" s="38">
        <f t="shared" si="42"/>
        <v>4</v>
      </c>
    </row>
    <row r="2757" spans="2:6" x14ac:dyDescent="0.25">
      <c r="B2757" s="39">
        <v>44311.5</v>
      </c>
      <c r="C2757" s="39">
        <v>44311.541666666664</v>
      </c>
      <c r="D2757" s="38">
        <v>1.3641329805475182</v>
      </c>
      <c r="F2757" s="38">
        <f t="shared" si="42"/>
        <v>4</v>
      </c>
    </row>
    <row r="2758" spans="2:6" x14ac:dyDescent="0.25">
      <c r="B2758" s="39">
        <v>44311.541666666664</v>
      </c>
      <c r="C2758" s="39">
        <v>44311.583333333336</v>
      </c>
      <c r="D2758" s="38">
        <v>1.2291018127226476</v>
      </c>
      <c r="F2758" s="38">
        <f t="shared" si="42"/>
        <v>4</v>
      </c>
    </row>
    <row r="2759" spans="2:6" x14ac:dyDescent="0.25">
      <c r="B2759" s="39">
        <v>44311.583333333336</v>
      </c>
      <c r="C2759" s="39">
        <v>44311.625</v>
      </c>
      <c r="D2759" s="38">
        <v>1.1871650665226414</v>
      </c>
      <c r="F2759" s="38">
        <f t="shared" si="42"/>
        <v>4</v>
      </c>
    </row>
    <row r="2760" spans="2:6" x14ac:dyDescent="0.25">
      <c r="B2760" s="39">
        <v>44311.625</v>
      </c>
      <c r="C2760" s="39">
        <v>44311.666666666664</v>
      </c>
      <c r="D2760" s="38">
        <v>1.2687670038890333</v>
      </c>
      <c r="F2760" s="38">
        <f t="shared" si="42"/>
        <v>4</v>
      </c>
    </row>
    <row r="2761" spans="2:6" x14ac:dyDescent="0.25">
      <c r="B2761" s="39">
        <v>44311.666666666664</v>
      </c>
      <c r="C2761" s="39">
        <v>44311.708333333336</v>
      </c>
      <c r="D2761" s="38">
        <v>1.2520927997815579</v>
      </c>
      <c r="F2761" s="38">
        <f t="shared" si="42"/>
        <v>4</v>
      </c>
    </row>
    <row r="2762" spans="2:6" x14ac:dyDescent="0.25">
      <c r="B2762" s="39">
        <v>44311.708333333336</v>
      </c>
      <c r="C2762" s="39">
        <v>44311.75</v>
      </c>
      <c r="D2762" s="38">
        <v>1.3294919726041352</v>
      </c>
      <c r="F2762" s="38">
        <f t="shared" ref="F2762:F2825" si="43">+MONTH(B2762)</f>
        <v>4</v>
      </c>
    </row>
    <row r="2763" spans="2:6" x14ac:dyDescent="0.25">
      <c r="B2763" s="39">
        <v>44311.75</v>
      </c>
      <c r="C2763" s="39">
        <v>44311.791666666664</v>
      </c>
      <c r="D2763" s="38">
        <v>1.2929829939678616</v>
      </c>
      <c r="F2763" s="38">
        <f t="shared" si="43"/>
        <v>4</v>
      </c>
    </row>
    <row r="2764" spans="2:6" x14ac:dyDescent="0.25">
      <c r="B2764" s="39">
        <v>44311.791666666664</v>
      </c>
      <c r="C2764" s="39">
        <v>44311.833333333336</v>
      </c>
      <c r="D2764" s="38">
        <v>1.3332427363808896</v>
      </c>
      <c r="F2764" s="38">
        <f t="shared" si="43"/>
        <v>4</v>
      </c>
    </row>
    <row r="2765" spans="2:6" x14ac:dyDescent="0.25">
      <c r="B2765" s="39">
        <v>44311.833333333336</v>
      </c>
      <c r="C2765" s="39">
        <v>44311.875</v>
      </c>
      <c r="D2765" s="38">
        <v>1.3350787831448521</v>
      </c>
      <c r="F2765" s="38">
        <f t="shared" si="43"/>
        <v>4</v>
      </c>
    </row>
    <row r="2766" spans="2:6" x14ac:dyDescent="0.25">
      <c r="B2766" s="39">
        <v>44311.875</v>
      </c>
      <c r="C2766" s="39">
        <v>44311.916666666664</v>
      </c>
      <c r="D2766" s="38">
        <v>1.2994224459656598</v>
      </c>
      <c r="F2766" s="38">
        <f t="shared" si="43"/>
        <v>4</v>
      </c>
    </row>
    <row r="2767" spans="2:6" x14ac:dyDescent="0.25">
      <c r="B2767" s="39">
        <v>44311.916666666664</v>
      </c>
      <c r="C2767" s="39">
        <v>44311.958333333336</v>
      </c>
      <c r="D2767" s="38">
        <v>1.1482101483909399</v>
      </c>
      <c r="F2767" s="38">
        <f t="shared" si="43"/>
        <v>4</v>
      </c>
    </row>
    <row r="2768" spans="2:6" x14ac:dyDescent="0.25">
      <c r="B2768" s="39">
        <v>44311.958333333336</v>
      </c>
      <c r="C2768" s="39">
        <v>44312</v>
      </c>
      <c r="D2768" s="38">
        <v>0.98629786053422652</v>
      </c>
      <c r="F2768" s="38">
        <f t="shared" si="43"/>
        <v>4</v>
      </c>
    </row>
    <row r="2769" spans="2:6" x14ac:dyDescent="0.25">
      <c r="B2769" s="39">
        <v>44312</v>
      </c>
      <c r="C2769" s="39">
        <v>44312.041666666664</v>
      </c>
      <c r="D2769" s="38">
        <v>0.87383762322349201</v>
      </c>
      <c r="F2769" s="38">
        <f t="shared" si="43"/>
        <v>4</v>
      </c>
    </row>
    <row r="2770" spans="2:6" x14ac:dyDescent="0.25">
      <c r="B2770" s="39">
        <v>44312.041666666664</v>
      </c>
      <c r="C2770" s="39">
        <v>44312.083333333336</v>
      </c>
      <c r="D2770" s="38">
        <v>0.83198700090782718</v>
      </c>
      <c r="F2770" s="38">
        <f t="shared" si="43"/>
        <v>4</v>
      </c>
    </row>
    <row r="2771" spans="2:6" x14ac:dyDescent="0.25">
      <c r="B2771" s="39">
        <v>44312.083333333336</v>
      </c>
      <c r="C2771" s="39">
        <v>44312.125</v>
      </c>
      <c r="D2771" s="38">
        <v>0.80498344117919229</v>
      </c>
      <c r="F2771" s="38">
        <f t="shared" si="43"/>
        <v>4</v>
      </c>
    </row>
    <row r="2772" spans="2:6" x14ac:dyDescent="0.25">
      <c r="B2772" s="39">
        <v>44312.125</v>
      </c>
      <c r="C2772" s="39">
        <v>44312.166666666664</v>
      </c>
      <c r="D2772" s="38">
        <v>0.81363109611174422</v>
      </c>
      <c r="F2772" s="38">
        <f t="shared" si="43"/>
        <v>4</v>
      </c>
    </row>
    <row r="2773" spans="2:6" x14ac:dyDescent="0.25">
      <c r="B2773" s="39">
        <v>44312.166666666664</v>
      </c>
      <c r="C2773" s="39">
        <v>44312.208333333336</v>
      </c>
      <c r="D2773" s="38">
        <v>0.84541456321635744</v>
      </c>
      <c r="F2773" s="38">
        <f t="shared" si="43"/>
        <v>4</v>
      </c>
    </row>
    <row r="2774" spans="2:6" x14ac:dyDescent="0.25">
      <c r="B2774" s="39">
        <v>44312.208333333336</v>
      </c>
      <c r="C2774" s="39">
        <v>44312.25</v>
      </c>
      <c r="D2774" s="38">
        <v>0.92828938321389398</v>
      </c>
      <c r="F2774" s="38">
        <f t="shared" si="43"/>
        <v>4</v>
      </c>
    </row>
    <row r="2775" spans="2:6" x14ac:dyDescent="0.25">
      <c r="B2775" s="39">
        <v>44312.25</v>
      </c>
      <c r="C2775" s="39">
        <v>44312.291666666664</v>
      </c>
      <c r="D2775" s="38">
        <v>1.1033420087191179</v>
      </c>
      <c r="F2775" s="38">
        <f t="shared" si="43"/>
        <v>4</v>
      </c>
    </row>
    <row r="2776" spans="2:6" x14ac:dyDescent="0.25">
      <c r="B2776" s="39">
        <v>44312.291666666664</v>
      </c>
      <c r="C2776" s="39">
        <v>44312.333333333336</v>
      </c>
      <c r="D2776" s="38">
        <v>1.2354073856890939</v>
      </c>
      <c r="F2776" s="38">
        <f t="shared" si="43"/>
        <v>4</v>
      </c>
    </row>
    <row r="2777" spans="2:6" x14ac:dyDescent="0.25">
      <c r="B2777" s="39">
        <v>44312.333333333336</v>
      </c>
      <c r="C2777" s="39">
        <v>44312.375</v>
      </c>
      <c r="D2777" s="38">
        <v>1.1663378251887084</v>
      </c>
      <c r="F2777" s="38">
        <f t="shared" si="43"/>
        <v>4</v>
      </c>
    </row>
    <row r="2778" spans="2:6" x14ac:dyDescent="0.25">
      <c r="B2778" s="39">
        <v>44312.375</v>
      </c>
      <c r="C2778" s="39">
        <v>44312.416666666664</v>
      </c>
      <c r="D2778" s="38">
        <v>1.2091778909217252</v>
      </c>
      <c r="F2778" s="38">
        <f t="shared" si="43"/>
        <v>4</v>
      </c>
    </row>
    <row r="2779" spans="2:6" x14ac:dyDescent="0.25">
      <c r="B2779" s="39">
        <v>44312.416666666664</v>
      </c>
      <c r="C2779" s="39">
        <v>44312.458333333336</v>
      </c>
      <c r="D2779" s="38">
        <v>1.2823927881003025</v>
      </c>
      <c r="F2779" s="38">
        <f t="shared" si="43"/>
        <v>4</v>
      </c>
    </row>
    <row r="2780" spans="2:6" x14ac:dyDescent="0.25">
      <c r="B2780" s="39">
        <v>44312.458333333336</v>
      </c>
      <c r="C2780" s="39">
        <v>44312.5</v>
      </c>
      <c r="D2780" s="38">
        <v>1.2851844271709918</v>
      </c>
      <c r="F2780" s="38">
        <f t="shared" si="43"/>
        <v>4</v>
      </c>
    </row>
    <row r="2781" spans="2:6" x14ac:dyDescent="0.25">
      <c r="B2781" s="39">
        <v>44312.5</v>
      </c>
      <c r="C2781" s="39">
        <v>44312.541666666664</v>
      </c>
      <c r="D2781" s="38">
        <v>1.2407849092896366</v>
      </c>
      <c r="F2781" s="38">
        <f t="shared" si="43"/>
        <v>4</v>
      </c>
    </row>
    <row r="2782" spans="2:6" x14ac:dyDescent="0.25">
      <c r="B2782" s="39">
        <v>44312.541666666664</v>
      </c>
      <c r="C2782" s="39">
        <v>44312.583333333336</v>
      </c>
      <c r="D2782" s="38">
        <v>1.1997920586897759</v>
      </c>
      <c r="F2782" s="38">
        <f t="shared" si="43"/>
        <v>4</v>
      </c>
    </row>
    <row r="2783" spans="2:6" x14ac:dyDescent="0.25">
      <c r="B2783" s="39">
        <v>44312.583333333336</v>
      </c>
      <c r="C2783" s="39">
        <v>44312.625</v>
      </c>
      <c r="D2783" s="38">
        <v>1.1663123475346804</v>
      </c>
      <c r="F2783" s="38">
        <f t="shared" si="43"/>
        <v>4</v>
      </c>
    </row>
    <row r="2784" spans="2:6" x14ac:dyDescent="0.25">
      <c r="B2784" s="39">
        <v>44312.625</v>
      </c>
      <c r="C2784" s="39">
        <v>44312.666666666664</v>
      </c>
      <c r="D2784" s="38">
        <v>1.2211909913008041</v>
      </c>
      <c r="F2784" s="38">
        <f t="shared" si="43"/>
        <v>4</v>
      </c>
    </row>
    <row r="2785" spans="2:6" x14ac:dyDescent="0.25">
      <c r="B2785" s="39">
        <v>44312.666666666664</v>
      </c>
      <c r="C2785" s="39">
        <v>44312.708333333336</v>
      </c>
      <c r="D2785" s="38">
        <v>1.2986978376352605</v>
      </c>
      <c r="F2785" s="38">
        <f t="shared" si="43"/>
        <v>4</v>
      </c>
    </row>
    <row r="2786" spans="2:6" x14ac:dyDescent="0.25">
      <c r="B2786" s="39">
        <v>44312.708333333336</v>
      </c>
      <c r="C2786" s="39">
        <v>44312.75</v>
      </c>
      <c r="D2786" s="38">
        <v>1.4156892941476882</v>
      </c>
      <c r="F2786" s="38">
        <f t="shared" si="43"/>
        <v>4</v>
      </c>
    </row>
    <row r="2787" spans="2:6" x14ac:dyDescent="0.25">
      <c r="B2787" s="39">
        <v>44312.75</v>
      </c>
      <c r="C2787" s="39">
        <v>44312.791666666664</v>
      </c>
      <c r="D2787" s="38">
        <v>1.4772360811970477</v>
      </c>
      <c r="F2787" s="38">
        <f t="shared" si="43"/>
        <v>4</v>
      </c>
    </row>
    <row r="2788" spans="2:6" x14ac:dyDescent="0.25">
      <c r="B2788" s="39">
        <v>44312.791666666664</v>
      </c>
      <c r="C2788" s="39">
        <v>44312.833333333336</v>
      </c>
      <c r="D2788" s="38">
        <v>1.5137878679815262</v>
      </c>
      <c r="F2788" s="38">
        <f t="shared" si="43"/>
        <v>4</v>
      </c>
    </row>
    <row r="2789" spans="2:6" x14ac:dyDescent="0.25">
      <c r="B2789" s="39">
        <v>44312.833333333336</v>
      </c>
      <c r="C2789" s="39">
        <v>44312.875</v>
      </c>
      <c r="D2789" s="38">
        <v>1.4823422179588273</v>
      </c>
      <c r="F2789" s="38">
        <f t="shared" si="43"/>
        <v>4</v>
      </c>
    </row>
    <row r="2790" spans="2:6" x14ac:dyDescent="0.25">
      <c r="B2790" s="39">
        <v>44312.875</v>
      </c>
      <c r="C2790" s="39">
        <v>44312.916666666664</v>
      </c>
      <c r="D2790" s="38">
        <v>1.4607929649628959</v>
      </c>
      <c r="F2790" s="38">
        <f t="shared" si="43"/>
        <v>4</v>
      </c>
    </row>
    <row r="2791" spans="2:6" x14ac:dyDescent="0.25">
      <c r="B2791" s="39">
        <v>44312.916666666664</v>
      </c>
      <c r="C2791" s="39">
        <v>44312.958333333336</v>
      </c>
      <c r="D2791" s="38">
        <v>1.2307466086757908</v>
      </c>
      <c r="F2791" s="38">
        <f t="shared" si="43"/>
        <v>4</v>
      </c>
    </row>
    <row r="2792" spans="2:6" x14ac:dyDescent="0.25">
      <c r="B2792" s="39">
        <v>44312.958333333336</v>
      </c>
      <c r="C2792" s="39">
        <v>44313</v>
      </c>
      <c r="D2792" s="38">
        <v>1.0520489839023333</v>
      </c>
      <c r="F2792" s="38">
        <f t="shared" si="43"/>
        <v>4</v>
      </c>
    </row>
    <row r="2793" spans="2:6" x14ac:dyDescent="0.25">
      <c r="B2793" s="39">
        <v>44313</v>
      </c>
      <c r="C2793" s="39">
        <v>44313.041666666664</v>
      </c>
      <c r="D2793" s="38">
        <v>0.95053551393279823</v>
      </c>
      <c r="F2793" s="38">
        <f t="shared" si="43"/>
        <v>4</v>
      </c>
    </row>
    <row r="2794" spans="2:6" x14ac:dyDescent="0.25">
      <c r="B2794" s="39">
        <v>44313.041666666664</v>
      </c>
      <c r="C2794" s="39">
        <v>44313.083333333336</v>
      </c>
      <c r="D2794" s="38">
        <v>0.90416716986765711</v>
      </c>
      <c r="F2794" s="38">
        <f t="shared" si="43"/>
        <v>4</v>
      </c>
    </row>
    <row r="2795" spans="2:6" x14ac:dyDescent="0.25">
      <c r="B2795" s="39">
        <v>44313.083333333336</v>
      </c>
      <c r="C2795" s="39">
        <v>44313.125</v>
      </c>
      <c r="D2795" s="38">
        <v>0.90285927413484302</v>
      </c>
      <c r="F2795" s="38">
        <f t="shared" si="43"/>
        <v>4</v>
      </c>
    </row>
    <row r="2796" spans="2:6" x14ac:dyDescent="0.25">
      <c r="B2796" s="39">
        <v>44313.125</v>
      </c>
      <c r="C2796" s="39">
        <v>44313.166666666664</v>
      </c>
      <c r="D2796" s="38">
        <v>0.94312803801061618</v>
      </c>
      <c r="F2796" s="38">
        <f t="shared" si="43"/>
        <v>4</v>
      </c>
    </row>
    <row r="2797" spans="2:6" x14ac:dyDescent="0.25">
      <c r="B2797" s="39">
        <v>44313.166666666664</v>
      </c>
      <c r="C2797" s="39">
        <v>44313.208333333336</v>
      </c>
      <c r="D2797" s="38">
        <v>1.0200984210228816</v>
      </c>
      <c r="F2797" s="38">
        <f t="shared" si="43"/>
        <v>4</v>
      </c>
    </row>
    <row r="2798" spans="2:6" x14ac:dyDescent="0.25">
      <c r="B2798" s="39">
        <v>44313.208333333336</v>
      </c>
      <c r="C2798" s="39">
        <v>44313.25</v>
      </c>
      <c r="D2798" s="38">
        <v>1.0782241067305134</v>
      </c>
      <c r="F2798" s="38">
        <f t="shared" si="43"/>
        <v>4</v>
      </c>
    </row>
    <row r="2799" spans="2:6" x14ac:dyDescent="0.25">
      <c r="B2799" s="39">
        <v>44313.25</v>
      </c>
      <c r="C2799" s="39">
        <v>44313.291666666664</v>
      </c>
      <c r="D2799" s="38">
        <v>1.3030804764912236</v>
      </c>
      <c r="F2799" s="38">
        <f t="shared" si="43"/>
        <v>4</v>
      </c>
    </row>
    <row r="2800" spans="2:6" x14ac:dyDescent="0.25">
      <c r="B2800" s="39">
        <v>44313.291666666664</v>
      </c>
      <c r="C2800" s="39">
        <v>44313.333333333336</v>
      </c>
      <c r="D2800" s="38">
        <v>1.4260680277160711</v>
      </c>
      <c r="F2800" s="38">
        <f t="shared" si="43"/>
        <v>4</v>
      </c>
    </row>
    <row r="2801" spans="2:6" x14ac:dyDescent="0.25">
      <c r="B2801" s="39">
        <v>44313.333333333336</v>
      </c>
      <c r="C2801" s="39">
        <v>44313.375</v>
      </c>
      <c r="D2801" s="38">
        <v>1.3086463911733666</v>
      </c>
      <c r="F2801" s="38">
        <f t="shared" si="43"/>
        <v>4</v>
      </c>
    </row>
    <row r="2802" spans="2:6" x14ac:dyDescent="0.25">
      <c r="B2802" s="39">
        <v>44313.375</v>
      </c>
      <c r="C2802" s="39">
        <v>44313.416666666664</v>
      </c>
      <c r="D2802" s="38">
        <v>1.1783587623730942</v>
      </c>
      <c r="F2802" s="38">
        <f t="shared" si="43"/>
        <v>4</v>
      </c>
    </row>
    <row r="2803" spans="2:6" x14ac:dyDescent="0.25">
      <c r="B2803" s="39">
        <v>44313.416666666664</v>
      </c>
      <c r="C2803" s="39">
        <v>44313.458333333336</v>
      </c>
      <c r="D2803" s="38">
        <v>1.1184454971242435</v>
      </c>
      <c r="F2803" s="38">
        <f t="shared" si="43"/>
        <v>4</v>
      </c>
    </row>
    <row r="2804" spans="2:6" x14ac:dyDescent="0.25">
      <c r="B2804" s="39">
        <v>44313.458333333336</v>
      </c>
      <c r="C2804" s="39">
        <v>44313.5</v>
      </c>
      <c r="D2804" s="38">
        <v>1.1472776244986098</v>
      </c>
      <c r="F2804" s="38">
        <f t="shared" si="43"/>
        <v>4</v>
      </c>
    </row>
    <row r="2805" spans="2:6" x14ac:dyDescent="0.25">
      <c r="B2805" s="39">
        <v>44313.5</v>
      </c>
      <c r="C2805" s="39">
        <v>44313.541666666664</v>
      </c>
      <c r="D2805" s="38">
        <v>1.0480885046919097</v>
      </c>
      <c r="F2805" s="38">
        <f t="shared" si="43"/>
        <v>4</v>
      </c>
    </row>
    <row r="2806" spans="2:6" x14ac:dyDescent="0.25">
      <c r="B2806" s="39">
        <v>44313.541666666664</v>
      </c>
      <c r="C2806" s="39">
        <v>44313.583333333336</v>
      </c>
      <c r="D2806" s="38">
        <v>1.0195456674851291</v>
      </c>
      <c r="F2806" s="38">
        <f t="shared" si="43"/>
        <v>4</v>
      </c>
    </row>
    <row r="2807" spans="2:6" x14ac:dyDescent="0.25">
      <c r="B2807" s="39">
        <v>44313.583333333336</v>
      </c>
      <c r="C2807" s="39">
        <v>44313.625</v>
      </c>
      <c r="D2807" s="38">
        <v>0.96277143448196711</v>
      </c>
      <c r="F2807" s="38">
        <f t="shared" si="43"/>
        <v>4</v>
      </c>
    </row>
    <row r="2808" spans="2:6" x14ac:dyDescent="0.25">
      <c r="B2808" s="39">
        <v>44313.625</v>
      </c>
      <c r="C2808" s="39">
        <v>44313.666666666664</v>
      </c>
      <c r="D2808" s="38">
        <v>0.95358534946856655</v>
      </c>
      <c r="F2808" s="38">
        <f t="shared" si="43"/>
        <v>4</v>
      </c>
    </row>
    <row r="2809" spans="2:6" x14ac:dyDescent="0.25">
      <c r="B2809" s="39">
        <v>44313.666666666664</v>
      </c>
      <c r="C2809" s="39">
        <v>44313.708333333336</v>
      </c>
      <c r="D2809" s="38">
        <v>0.99020410518516511</v>
      </c>
      <c r="F2809" s="38">
        <f t="shared" si="43"/>
        <v>4</v>
      </c>
    </row>
    <row r="2810" spans="2:6" x14ac:dyDescent="0.25">
      <c r="B2810" s="39">
        <v>44313.708333333336</v>
      </c>
      <c r="C2810" s="39">
        <v>44313.75</v>
      </c>
      <c r="D2810" s="38">
        <v>1.0003486038712328</v>
      </c>
      <c r="F2810" s="38">
        <f t="shared" si="43"/>
        <v>4</v>
      </c>
    </row>
    <row r="2811" spans="2:6" x14ac:dyDescent="0.25">
      <c r="B2811" s="39">
        <v>44313.75</v>
      </c>
      <c r="C2811" s="39">
        <v>44313.791666666664</v>
      </c>
      <c r="D2811" s="38">
        <v>1.1423384291312628</v>
      </c>
      <c r="F2811" s="38">
        <f t="shared" si="43"/>
        <v>4</v>
      </c>
    </row>
    <row r="2812" spans="2:6" x14ac:dyDescent="0.25">
      <c r="B2812" s="39">
        <v>44313.791666666664</v>
      </c>
      <c r="C2812" s="39">
        <v>44313.833333333336</v>
      </c>
      <c r="D2812" s="38">
        <v>1.174238022961593</v>
      </c>
      <c r="F2812" s="38">
        <f t="shared" si="43"/>
        <v>4</v>
      </c>
    </row>
    <row r="2813" spans="2:6" x14ac:dyDescent="0.25">
      <c r="B2813" s="39">
        <v>44313.833333333336</v>
      </c>
      <c r="C2813" s="39">
        <v>44313.875</v>
      </c>
      <c r="D2813" s="38">
        <v>1.2058736130629475</v>
      </c>
      <c r="F2813" s="38">
        <f t="shared" si="43"/>
        <v>4</v>
      </c>
    </row>
    <row r="2814" spans="2:6" x14ac:dyDescent="0.25">
      <c r="B2814" s="39">
        <v>44313.875</v>
      </c>
      <c r="C2814" s="39">
        <v>44313.916666666664</v>
      </c>
      <c r="D2814" s="38">
        <v>1.1710446957786249</v>
      </c>
      <c r="F2814" s="38">
        <f t="shared" si="43"/>
        <v>4</v>
      </c>
    </row>
    <row r="2815" spans="2:6" x14ac:dyDescent="0.25">
      <c r="B2815" s="39">
        <v>44313.916666666664</v>
      </c>
      <c r="C2815" s="39">
        <v>44313.958333333336</v>
      </c>
      <c r="D2815" s="38">
        <v>1.0530099574617129</v>
      </c>
      <c r="F2815" s="38">
        <f t="shared" si="43"/>
        <v>4</v>
      </c>
    </row>
    <row r="2816" spans="2:6" x14ac:dyDescent="0.25">
      <c r="B2816" s="39">
        <v>44313.958333333336</v>
      </c>
      <c r="C2816" s="39">
        <v>44314</v>
      </c>
      <c r="D2816" s="38">
        <v>0.9460170072088947</v>
      </c>
      <c r="F2816" s="38">
        <f t="shared" si="43"/>
        <v>4</v>
      </c>
    </row>
    <row r="2817" spans="2:6" x14ac:dyDescent="0.25">
      <c r="B2817" s="39">
        <v>44314</v>
      </c>
      <c r="C2817" s="39">
        <v>44314.041666666664</v>
      </c>
      <c r="D2817" s="38">
        <v>0.83082582033474595</v>
      </c>
      <c r="F2817" s="38">
        <f t="shared" si="43"/>
        <v>4</v>
      </c>
    </row>
    <row r="2818" spans="2:6" x14ac:dyDescent="0.25">
      <c r="B2818" s="39">
        <v>44314.041666666664</v>
      </c>
      <c r="C2818" s="39">
        <v>44314.083333333336</v>
      </c>
      <c r="D2818" s="38">
        <v>0.78662573961308602</v>
      </c>
      <c r="F2818" s="38">
        <f t="shared" si="43"/>
        <v>4</v>
      </c>
    </row>
    <row r="2819" spans="2:6" x14ac:dyDescent="0.25">
      <c r="B2819" s="39">
        <v>44314.083333333336</v>
      </c>
      <c r="C2819" s="39">
        <v>44314.125</v>
      </c>
      <c r="D2819" s="38">
        <v>0.77574039051266341</v>
      </c>
      <c r="F2819" s="38">
        <f t="shared" si="43"/>
        <v>4</v>
      </c>
    </row>
    <row r="2820" spans="2:6" x14ac:dyDescent="0.25">
      <c r="B2820" s="39">
        <v>44314.125</v>
      </c>
      <c r="C2820" s="39">
        <v>44314.166666666664</v>
      </c>
      <c r="D2820" s="38">
        <v>0.77994967759891831</v>
      </c>
      <c r="F2820" s="38">
        <f t="shared" si="43"/>
        <v>4</v>
      </c>
    </row>
    <row r="2821" spans="2:6" x14ac:dyDescent="0.25">
      <c r="B2821" s="39">
        <v>44314.166666666664</v>
      </c>
      <c r="C2821" s="39">
        <v>44314.208333333336</v>
      </c>
      <c r="D2821" s="38">
        <v>0.84468523754083147</v>
      </c>
      <c r="F2821" s="38">
        <f t="shared" si="43"/>
        <v>4</v>
      </c>
    </row>
    <row r="2822" spans="2:6" x14ac:dyDescent="0.25">
      <c r="B2822" s="39">
        <v>44314.208333333336</v>
      </c>
      <c r="C2822" s="39">
        <v>44314.25</v>
      </c>
      <c r="D2822" s="38">
        <v>0.95974718467503517</v>
      </c>
      <c r="F2822" s="38">
        <f t="shared" si="43"/>
        <v>4</v>
      </c>
    </row>
    <row r="2823" spans="2:6" x14ac:dyDescent="0.25">
      <c r="B2823" s="39">
        <v>44314.25</v>
      </c>
      <c r="C2823" s="39">
        <v>44314.291666666664</v>
      </c>
      <c r="D2823" s="38">
        <v>1.1203108832741719</v>
      </c>
      <c r="F2823" s="38">
        <f t="shared" si="43"/>
        <v>4</v>
      </c>
    </row>
    <row r="2824" spans="2:6" x14ac:dyDescent="0.25">
      <c r="B2824" s="39">
        <v>44314.291666666664</v>
      </c>
      <c r="C2824" s="39">
        <v>44314.333333333336</v>
      </c>
      <c r="D2824" s="38">
        <v>1.2370213288958878</v>
      </c>
      <c r="F2824" s="38">
        <f t="shared" si="43"/>
        <v>4</v>
      </c>
    </row>
    <row r="2825" spans="2:6" x14ac:dyDescent="0.25">
      <c r="B2825" s="39">
        <v>44314.333333333336</v>
      </c>
      <c r="C2825" s="39">
        <v>44314.375</v>
      </c>
      <c r="D2825" s="38">
        <v>1.173712925163398</v>
      </c>
      <c r="F2825" s="38">
        <f t="shared" si="43"/>
        <v>4</v>
      </c>
    </row>
    <row r="2826" spans="2:6" x14ac:dyDescent="0.25">
      <c r="B2826" s="39">
        <v>44314.375</v>
      </c>
      <c r="C2826" s="39">
        <v>44314.416666666664</v>
      </c>
      <c r="D2826" s="38">
        <v>1.0933793771350533</v>
      </c>
      <c r="F2826" s="38">
        <f t="shared" ref="F2826:F2889" si="44">+MONTH(B2826)</f>
        <v>4</v>
      </c>
    </row>
    <row r="2827" spans="2:6" x14ac:dyDescent="0.25">
      <c r="B2827" s="39">
        <v>44314.416666666664</v>
      </c>
      <c r="C2827" s="39">
        <v>44314.458333333336</v>
      </c>
      <c r="D2827" s="38">
        <v>1.0691530428070324</v>
      </c>
      <c r="F2827" s="38">
        <f t="shared" si="44"/>
        <v>4</v>
      </c>
    </row>
    <row r="2828" spans="2:6" x14ac:dyDescent="0.25">
      <c r="B2828" s="39">
        <v>44314.458333333336</v>
      </c>
      <c r="C2828" s="39">
        <v>44314.5</v>
      </c>
      <c r="D2828" s="38">
        <v>1.0131394965580665</v>
      </c>
      <c r="F2828" s="38">
        <f t="shared" si="44"/>
        <v>4</v>
      </c>
    </row>
    <row r="2829" spans="2:6" x14ac:dyDescent="0.25">
      <c r="B2829" s="39">
        <v>44314.5</v>
      </c>
      <c r="C2829" s="39">
        <v>44314.541666666664</v>
      </c>
      <c r="D2829" s="38">
        <v>0.98866384622255943</v>
      </c>
      <c r="F2829" s="38">
        <f t="shared" si="44"/>
        <v>4</v>
      </c>
    </row>
    <row r="2830" spans="2:6" x14ac:dyDescent="0.25">
      <c r="B2830" s="39">
        <v>44314.541666666664</v>
      </c>
      <c r="C2830" s="39">
        <v>44314.583333333336</v>
      </c>
      <c r="D2830" s="38">
        <v>0.9442414236147999</v>
      </c>
      <c r="F2830" s="38">
        <f t="shared" si="44"/>
        <v>4</v>
      </c>
    </row>
    <row r="2831" spans="2:6" x14ac:dyDescent="0.25">
      <c r="B2831" s="39">
        <v>44314.583333333336</v>
      </c>
      <c r="C2831" s="39">
        <v>44314.625</v>
      </c>
      <c r="D2831" s="38">
        <v>0.97260677327419331</v>
      </c>
      <c r="F2831" s="38">
        <f t="shared" si="44"/>
        <v>4</v>
      </c>
    </row>
    <row r="2832" spans="2:6" x14ac:dyDescent="0.25">
      <c r="B2832" s="39">
        <v>44314.625</v>
      </c>
      <c r="C2832" s="39">
        <v>44314.666666666664</v>
      </c>
      <c r="D2832" s="38">
        <v>0.95327550337901545</v>
      </c>
      <c r="F2832" s="38">
        <f t="shared" si="44"/>
        <v>4</v>
      </c>
    </row>
    <row r="2833" spans="2:6" x14ac:dyDescent="0.25">
      <c r="B2833" s="39">
        <v>44314.666666666664</v>
      </c>
      <c r="C2833" s="39">
        <v>44314.708333333336</v>
      </c>
      <c r="D2833" s="38">
        <v>0.98562633249855525</v>
      </c>
      <c r="F2833" s="38">
        <f t="shared" si="44"/>
        <v>4</v>
      </c>
    </row>
    <row r="2834" spans="2:6" x14ac:dyDescent="0.25">
      <c r="B2834" s="39">
        <v>44314.708333333336</v>
      </c>
      <c r="C2834" s="39">
        <v>44314.75</v>
      </c>
      <c r="D2834" s="38">
        <v>1.1564756470324944</v>
      </c>
      <c r="F2834" s="38">
        <f t="shared" si="44"/>
        <v>4</v>
      </c>
    </row>
    <row r="2835" spans="2:6" x14ac:dyDescent="0.25">
      <c r="B2835" s="39">
        <v>44314.75</v>
      </c>
      <c r="C2835" s="39">
        <v>44314.791666666664</v>
      </c>
      <c r="D2835" s="38">
        <v>1.192809713723838</v>
      </c>
      <c r="F2835" s="38">
        <f t="shared" si="44"/>
        <v>4</v>
      </c>
    </row>
    <row r="2836" spans="2:6" x14ac:dyDescent="0.25">
      <c r="B2836" s="39">
        <v>44314.791666666664</v>
      </c>
      <c r="C2836" s="39">
        <v>44314.833333333336</v>
      </c>
      <c r="D2836" s="38">
        <v>1.1595976497943403</v>
      </c>
      <c r="F2836" s="38">
        <f t="shared" si="44"/>
        <v>4</v>
      </c>
    </row>
    <row r="2837" spans="2:6" x14ac:dyDescent="0.25">
      <c r="B2837" s="39">
        <v>44314.833333333336</v>
      </c>
      <c r="C2837" s="39">
        <v>44314.875</v>
      </c>
      <c r="D2837" s="38">
        <v>1.1660421060328823</v>
      </c>
      <c r="F2837" s="38">
        <f t="shared" si="44"/>
        <v>4</v>
      </c>
    </row>
    <row r="2838" spans="2:6" x14ac:dyDescent="0.25">
      <c r="B2838" s="39">
        <v>44314.875</v>
      </c>
      <c r="C2838" s="39">
        <v>44314.916666666664</v>
      </c>
      <c r="D2838" s="38">
        <v>1.2205082856580562</v>
      </c>
      <c r="F2838" s="38">
        <f t="shared" si="44"/>
        <v>4</v>
      </c>
    </row>
    <row r="2839" spans="2:6" x14ac:dyDescent="0.25">
      <c r="B2839" s="39">
        <v>44314.916666666664</v>
      </c>
      <c r="C2839" s="39">
        <v>44314.958333333336</v>
      </c>
      <c r="D2839" s="38">
        <v>1.0738619496413147</v>
      </c>
      <c r="F2839" s="38">
        <f t="shared" si="44"/>
        <v>4</v>
      </c>
    </row>
    <row r="2840" spans="2:6" x14ac:dyDescent="0.25">
      <c r="B2840" s="39">
        <v>44314.958333333336</v>
      </c>
      <c r="C2840" s="39">
        <v>44315</v>
      </c>
      <c r="D2840" s="38">
        <v>0.87228920522092512</v>
      </c>
      <c r="F2840" s="38">
        <f t="shared" si="44"/>
        <v>4</v>
      </c>
    </row>
    <row r="2841" spans="2:6" x14ac:dyDescent="0.25">
      <c r="B2841" s="39">
        <v>44315</v>
      </c>
      <c r="C2841" s="39">
        <v>44315.041666666664</v>
      </c>
      <c r="D2841" s="38">
        <v>0.73727550479310933</v>
      </c>
      <c r="F2841" s="38">
        <f t="shared" si="44"/>
        <v>4</v>
      </c>
    </row>
    <row r="2842" spans="2:6" x14ac:dyDescent="0.25">
      <c r="B2842" s="39">
        <v>44315.041666666664</v>
      </c>
      <c r="C2842" s="39">
        <v>44315.083333333336</v>
      </c>
      <c r="D2842" s="38">
        <v>0.71407867272987458</v>
      </c>
      <c r="F2842" s="38">
        <f t="shared" si="44"/>
        <v>4</v>
      </c>
    </row>
    <row r="2843" spans="2:6" x14ac:dyDescent="0.25">
      <c r="B2843" s="39">
        <v>44315.083333333336</v>
      </c>
      <c r="C2843" s="39">
        <v>44315.125</v>
      </c>
      <c r="D2843" s="38">
        <v>0.68888071754068447</v>
      </c>
      <c r="F2843" s="38">
        <f t="shared" si="44"/>
        <v>4</v>
      </c>
    </row>
    <row r="2844" spans="2:6" x14ac:dyDescent="0.25">
      <c r="B2844" s="39">
        <v>44315.125</v>
      </c>
      <c r="C2844" s="39">
        <v>44315.166666666664</v>
      </c>
      <c r="D2844" s="38">
        <v>0.68150310904137645</v>
      </c>
      <c r="F2844" s="38">
        <f t="shared" si="44"/>
        <v>4</v>
      </c>
    </row>
    <row r="2845" spans="2:6" x14ac:dyDescent="0.25">
      <c r="B2845" s="39">
        <v>44315.166666666664</v>
      </c>
      <c r="C2845" s="39">
        <v>44315.208333333336</v>
      </c>
      <c r="D2845" s="38">
        <v>0.7339033597671708</v>
      </c>
      <c r="F2845" s="38">
        <f t="shared" si="44"/>
        <v>4</v>
      </c>
    </row>
    <row r="2846" spans="2:6" x14ac:dyDescent="0.25">
      <c r="B2846" s="39">
        <v>44315.208333333336</v>
      </c>
      <c r="C2846" s="39">
        <v>44315.25</v>
      </c>
      <c r="D2846" s="38">
        <v>0.84613984314697321</v>
      </c>
      <c r="F2846" s="38">
        <f t="shared" si="44"/>
        <v>4</v>
      </c>
    </row>
    <row r="2847" spans="2:6" x14ac:dyDescent="0.25">
      <c r="B2847" s="39">
        <v>44315.25</v>
      </c>
      <c r="C2847" s="39">
        <v>44315.291666666664</v>
      </c>
      <c r="D2847" s="38">
        <v>0.98924879589386738</v>
      </c>
      <c r="F2847" s="38">
        <f t="shared" si="44"/>
        <v>4</v>
      </c>
    </row>
    <row r="2848" spans="2:6" x14ac:dyDescent="0.25">
      <c r="B2848" s="39">
        <v>44315.291666666664</v>
      </c>
      <c r="C2848" s="39">
        <v>44315.333333333336</v>
      </c>
      <c r="D2848" s="38">
        <v>1.123437969389407</v>
      </c>
      <c r="F2848" s="38">
        <f t="shared" si="44"/>
        <v>4</v>
      </c>
    </row>
    <row r="2849" spans="2:6" x14ac:dyDescent="0.25">
      <c r="B2849" s="39">
        <v>44315.333333333336</v>
      </c>
      <c r="C2849" s="39">
        <v>44315.375</v>
      </c>
      <c r="D2849" s="38">
        <v>1.06782748172808</v>
      </c>
      <c r="F2849" s="38">
        <f t="shared" si="44"/>
        <v>4</v>
      </c>
    </row>
    <row r="2850" spans="2:6" x14ac:dyDescent="0.25">
      <c r="B2850" s="39">
        <v>44315.375</v>
      </c>
      <c r="C2850" s="39">
        <v>44315.416666666664</v>
      </c>
      <c r="D2850" s="38">
        <v>0.99333563789887858</v>
      </c>
      <c r="F2850" s="38">
        <f t="shared" si="44"/>
        <v>4</v>
      </c>
    </row>
    <row r="2851" spans="2:6" x14ac:dyDescent="0.25">
      <c r="B2851" s="39">
        <v>44315.416666666664</v>
      </c>
      <c r="C2851" s="39">
        <v>44315.458333333336</v>
      </c>
      <c r="D2851" s="38">
        <v>0.99785397367914674</v>
      </c>
      <c r="F2851" s="38">
        <f t="shared" si="44"/>
        <v>4</v>
      </c>
    </row>
    <row r="2852" spans="2:6" x14ac:dyDescent="0.25">
      <c r="B2852" s="39">
        <v>44315.458333333336</v>
      </c>
      <c r="C2852" s="39">
        <v>44315.5</v>
      </c>
      <c r="D2852" s="38">
        <v>0.99236483809679121</v>
      </c>
      <c r="F2852" s="38">
        <f t="shared" si="44"/>
        <v>4</v>
      </c>
    </row>
    <row r="2853" spans="2:6" x14ac:dyDescent="0.25">
      <c r="B2853" s="39">
        <v>44315.5</v>
      </c>
      <c r="C2853" s="39">
        <v>44315.541666666664</v>
      </c>
      <c r="D2853" s="38">
        <v>0.98525322214658817</v>
      </c>
      <c r="F2853" s="38">
        <f t="shared" si="44"/>
        <v>4</v>
      </c>
    </row>
    <row r="2854" spans="2:6" x14ac:dyDescent="0.25">
      <c r="B2854" s="39">
        <v>44315.541666666664</v>
      </c>
      <c r="C2854" s="39">
        <v>44315.583333333336</v>
      </c>
      <c r="D2854" s="38">
        <v>0.9075035990142456</v>
      </c>
      <c r="F2854" s="38">
        <f t="shared" si="44"/>
        <v>4</v>
      </c>
    </row>
    <row r="2855" spans="2:6" x14ac:dyDescent="0.25">
      <c r="B2855" s="39">
        <v>44315.583333333336</v>
      </c>
      <c r="C2855" s="39">
        <v>44315.625</v>
      </c>
      <c r="D2855" s="38">
        <v>0.94604323568056237</v>
      </c>
      <c r="F2855" s="38">
        <f t="shared" si="44"/>
        <v>4</v>
      </c>
    </row>
    <row r="2856" spans="2:6" x14ac:dyDescent="0.25">
      <c r="B2856" s="39">
        <v>44315.625</v>
      </c>
      <c r="C2856" s="39">
        <v>44315.666666666664</v>
      </c>
      <c r="D2856" s="38">
        <v>1.0622519945114406</v>
      </c>
      <c r="F2856" s="38">
        <f t="shared" si="44"/>
        <v>4</v>
      </c>
    </row>
    <row r="2857" spans="2:6" x14ac:dyDescent="0.25">
      <c r="B2857" s="39">
        <v>44315.666666666664</v>
      </c>
      <c r="C2857" s="39">
        <v>44315.708333333336</v>
      </c>
      <c r="D2857" s="38">
        <v>1.1155277236548207</v>
      </c>
      <c r="F2857" s="38">
        <f t="shared" si="44"/>
        <v>4</v>
      </c>
    </row>
    <row r="2858" spans="2:6" x14ac:dyDescent="0.25">
      <c r="B2858" s="39">
        <v>44315.708333333336</v>
      </c>
      <c r="C2858" s="39">
        <v>44315.75</v>
      </c>
      <c r="D2858" s="38">
        <v>1.2147201776416083</v>
      </c>
      <c r="F2858" s="38">
        <f t="shared" si="44"/>
        <v>4</v>
      </c>
    </row>
    <row r="2859" spans="2:6" x14ac:dyDescent="0.25">
      <c r="B2859" s="39">
        <v>44315.75</v>
      </c>
      <c r="C2859" s="39">
        <v>44315.791666666664</v>
      </c>
      <c r="D2859" s="38">
        <v>1.304506163536405</v>
      </c>
      <c r="F2859" s="38">
        <f t="shared" si="44"/>
        <v>4</v>
      </c>
    </row>
    <row r="2860" spans="2:6" x14ac:dyDescent="0.25">
      <c r="B2860" s="39">
        <v>44315.791666666664</v>
      </c>
      <c r="C2860" s="39">
        <v>44315.833333333336</v>
      </c>
      <c r="D2860" s="38">
        <v>1.349804006998109</v>
      </c>
      <c r="F2860" s="38">
        <f t="shared" si="44"/>
        <v>4</v>
      </c>
    </row>
    <row r="2861" spans="2:6" x14ac:dyDescent="0.25">
      <c r="B2861" s="39">
        <v>44315.833333333336</v>
      </c>
      <c r="C2861" s="39">
        <v>44315.875</v>
      </c>
      <c r="D2861" s="38">
        <v>1.3766702759353295</v>
      </c>
      <c r="F2861" s="38">
        <f t="shared" si="44"/>
        <v>4</v>
      </c>
    </row>
    <row r="2862" spans="2:6" x14ac:dyDescent="0.25">
      <c r="B2862" s="39">
        <v>44315.875</v>
      </c>
      <c r="C2862" s="39">
        <v>44315.916666666664</v>
      </c>
      <c r="D2862" s="38">
        <v>1.3864602682469864</v>
      </c>
      <c r="F2862" s="38">
        <f t="shared" si="44"/>
        <v>4</v>
      </c>
    </row>
    <row r="2863" spans="2:6" x14ac:dyDescent="0.25">
      <c r="B2863" s="39">
        <v>44315.916666666664</v>
      </c>
      <c r="C2863" s="39">
        <v>44315.958333333336</v>
      </c>
      <c r="D2863" s="38">
        <v>1.1954641164488342</v>
      </c>
      <c r="F2863" s="38">
        <f t="shared" si="44"/>
        <v>4</v>
      </c>
    </row>
    <row r="2864" spans="2:6" x14ac:dyDescent="0.25">
      <c r="B2864" s="39">
        <v>44315.958333333336</v>
      </c>
      <c r="C2864" s="39">
        <v>44316</v>
      </c>
      <c r="D2864" s="38">
        <v>1.0016551251018435</v>
      </c>
      <c r="F2864" s="38">
        <f t="shared" si="44"/>
        <v>4</v>
      </c>
    </row>
    <row r="2865" spans="2:6" x14ac:dyDescent="0.25">
      <c r="B2865" s="39">
        <v>44316</v>
      </c>
      <c r="C2865" s="39">
        <v>44316.041666666664</v>
      </c>
      <c r="D2865" s="38">
        <v>0.84940931034660327</v>
      </c>
      <c r="F2865" s="38">
        <f t="shared" si="44"/>
        <v>4</v>
      </c>
    </row>
    <row r="2866" spans="2:6" x14ac:dyDescent="0.25">
      <c r="B2866" s="39">
        <v>44316.041666666664</v>
      </c>
      <c r="C2866" s="39">
        <v>44316.083333333336</v>
      </c>
      <c r="D2866" s="38">
        <v>0.72614132742741189</v>
      </c>
      <c r="F2866" s="38">
        <f t="shared" si="44"/>
        <v>4</v>
      </c>
    </row>
    <row r="2867" spans="2:6" x14ac:dyDescent="0.25">
      <c r="B2867" s="39">
        <v>44316.083333333336</v>
      </c>
      <c r="C2867" s="39">
        <v>44316.125</v>
      </c>
      <c r="D2867" s="38">
        <v>0.65229376741246414</v>
      </c>
      <c r="F2867" s="38">
        <f t="shared" si="44"/>
        <v>4</v>
      </c>
    </row>
    <row r="2868" spans="2:6" x14ac:dyDescent="0.25">
      <c r="B2868" s="39">
        <v>44316.125</v>
      </c>
      <c r="C2868" s="39">
        <v>44316.166666666664</v>
      </c>
      <c r="D2868" s="38">
        <v>0.63388949707215658</v>
      </c>
      <c r="F2868" s="38">
        <f t="shared" si="44"/>
        <v>4</v>
      </c>
    </row>
    <row r="2869" spans="2:6" x14ac:dyDescent="0.25">
      <c r="B2869" s="39">
        <v>44316.166666666664</v>
      </c>
      <c r="C2869" s="39">
        <v>44316.208333333336</v>
      </c>
      <c r="D2869" s="38">
        <v>0.63968225069511631</v>
      </c>
      <c r="F2869" s="38">
        <f t="shared" si="44"/>
        <v>4</v>
      </c>
    </row>
    <row r="2870" spans="2:6" x14ac:dyDescent="0.25">
      <c r="B2870" s="39">
        <v>44316.208333333336</v>
      </c>
      <c r="C2870" s="39">
        <v>44316.25</v>
      </c>
      <c r="D2870" s="38">
        <v>0.70261941953479379</v>
      </c>
      <c r="F2870" s="38">
        <f t="shared" si="44"/>
        <v>4</v>
      </c>
    </row>
    <row r="2871" spans="2:6" x14ac:dyDescent="0.25">
      <c r="B2871" s="39">
        <v>44316.25</v>
      </c>
      <c r="C2871" s="39">
        <v>44316.291666666664</v>
      </c>
      <c r="D2871" s="38">
        <v>0.82450448926528908</v>
      </c>
      <c r="F2871" s="38">
        <f t="shared" si="44"/>
        <v>4</v>
      </c>
    </row>
    <row r="2872" spans="2:6" x14ac:dyDescent="0.25">
      <c r="B2872" s="39">
        <v>44316.291666666664</v>
      </c>
      <c r="C2872" s="39">
        <v>44316.333333333336</v>
      </c>
      <c r="D2872" s="38">
        <v>1.0014361382920034</v>
      </c>
      <c r="F2872" s="38">
        <f t="shared" si="44"/>
        <v>4</v>
      </c>
    </row>
    <row r="2873" spans="2:6" x14ac:dyDescent="0.25">
      <c r="B2873" s="39">
        <v>44316.333333333336</v>
      </c>
      <c r="C2873" s="39">
        <v>44316.375</v>
      </c>
      <c r="D2873" s="38">
        <v>1.0036545643881856</v>
      </c>
      <c r="F2873" s="38">
        <f t="shared" si="44"/>
        <v>4</v>
      </c>
    </row>
    <row r="2874" spans="2:6" x14ac:dyDescent="0.25">
      <c r="B2874" s="39">
        <v>44316.375</v>
      </c>
      <c r="C2874" s="39">
        <v>44316.416666666664</v>
      </c>
      <c r="D2874" s="38">
        <v>1.0026667028983549</v>
      </c>
      <c r="F2874" s="38">
        <f t="shared" si="44"/>
        <v>4</v>
      </c>
    </row>
    <row r="2875" spans="2:6" x14ac:dyDescent="0.25">
      <c r="B2875" s="39">
        <v>44316.416666666664</v>
      </c>
      <c r="C2875" s="39">
        <v>44316.458333333336</v>
      </c>
      <c r="D2875" s="38">
        <v>1.0212145386842846</v>
      </c>
      <c r="F2875" s="38">
        <f t="shared" si="44"/>
        <v>4</v>
      </c>
    </row>
    <row r="2876" spans="2:6" x14ac:dyDescent="0.25">
      <c r="B2876" s="39">
        <v>44316.458333333336</v>
      </c>
      <c r="C2876" s="39">
        <v>44316.5</v>
      </c>
      <c r="D2876" s="38">
        <v>1.0237198444974127</v>
      </c>
      <c r="F2876" s="38">
        <f t="shared" si="44"/>
        <v>4</v>
      </c>
    </row>
    <row r="2877" spans="2:6" x14ac:dyDescent="0.25">
      <c r="B2877" s="39">
        <v>44316.5</v>
      </c>
      <c r="C2877" s="39">
        <v>44316.541666666664</v>
      </c>
      <c r="D2877" s="38">
        <v>1.1141527801965836</v>
      </c>
      <c r="F2877" s="38">
        <f t="shared" si="44"/>
        <v>4</v>
      </c>
    </row>
    <row r="2878" spans="2:6" x14ac:dyDescent="0.25">
      <c r="B2878" s="39">
        <v>44316.541666666664</v>
      </c>
      <c r="C2878" s="39">
        <v>44316.583333333336</v>
      </c>
      <c r="D2878" s="38">
        <v>1.0960574805428147</v>
      </c>
      <c r="F2878" s="38">
        <f t="shared" si="44"/>
        <v>4</v>
      </c>
    </row>
    <row r="2879" spans="2:6" x14ac:dyDescent="0.25">
      <c r="B2879" s="39">
        <v>44316.583333333336</v>
      </c>
      <c r="C2879" s="39">
        <v>44316.625</v>
      </c>
      <c r="D2879" s="38">
        <v>1.2058644974680941</v>
      </c>
      <c r="F2879" s="38">
        <f t="shared" si="44"/>
        <v>4</v>
      </c>
    </row>
    <row r="2880" spans="2:6" x14ac:dyDescent="0.25">
      <c r="B2880" s="39">
        <v>44316.625</v>
      </c>
      <c r="C2880" s="39">
        <v>44316.666666666664</v>
      </c>
      <c r="D2880" s="38">
        <v>1.2787715913179118</v>
      </c>
      <c r="F2880" s="38">
        <f t="shared" si="44"/>
        <v>4</v>
      </c>
    </row>
    <row r="2881" spans="2:6" x14ac:dyDescent="0.25">
      <c r="B2881" s="39">
        <v>44316.666666666664</v>
      </c>
      <c r="C2881" s="39">
        <v>44316.708333333336</v>
      </c>
      <c r="D2881" s="38">
        <v>1.3532870007829507</v>
      </c>
      <c r="F2881" s="38">
        <f t="shared" si="44"/>
        <v>4</v>
      </c>
    </row>
    <row r="2882" spans="2:6" x14ac:dyDescent="0.25">
      <c r="B2882" s="39">
        <v>44316.708333333336</v>
      </c>
      <c r="C2882" s="39">
        <v>44316.75</v>
      </c>
      <c r="D2882" s="38">
        <v>1.4034524967220601</v>
      </c>
      <c r="F2882" s="38">
        <f t="shared" si="44"/>
        <v>4</v>
      </c>
    </row>
    <row r="2883" spans="2:6" x14ac:dyDescent="0.25">
      <c r="B2883" s="39">
        <v>44316.75</v>
      </c>
      <c r="C2883" s="39">
        <v>44316.791666666664</v>
      </c>
      <c r="D2883" s="38">
        <v>1.5037692206550737</v>
      </c>
      <c r="F2883" s="38">
        <f t="shared" si="44"/>
        <v>4</v>
      </c>
    </row>
    <row r="2884" spans="2:6" x14ac:dyDescent="0.25">
      <c r="B2884" s="39">
        <v>44316.791666666664</v>
      </c>
      <c r="C2884" s="39">
        <v>44316.833333333336</v>
      </c>
      <c r="D2884" s="38">
        <v>1.4433501098995152</v>
      </c>
      <c r="F2884" s="38">
        <f t="shared" si="44"/>
        <v>4</v>
      </c>
    </row>
    <row r="2885" spans="2:6" x14ac:dyDescent="0.25">
      <c r="B2885" s="39">
        <v>44316.833333333336</v>
      </c>
      <c r="C2885" s="39">
        <v>44316.875</v>
      </c>
      <c r="D2885" s="38">
        <v>1.3808967161492423</v>
      </c>
      <c r="F2885" s="38">
        <f t="shared" si="44"/>
        <v>4</v>
      </c>
    </row>
    <row r="2886" spans="2:6" x14ac:dyDescent="0.25">
      <c r="B2886" s="39">
        <v>44316.875</v>
      </c>
      <c r="C2886" s="39">
        <v>44316.916666666664</v>
      </c>
      <c r="D2886" s="38">
        <v>1.4145053967262411</v>
      </c>
      <c r="F2886" s="38">
        <f t="shared" si="44"/>
        <v>4</v>
      </c>
    </row>
    <row r="2887" spans="2:6" x14ac:dyDescent="0.25">
      <c r="B2887" s="39">
        <v>44316.916666666664</v>
      </c>
      <c r="C2887" s="39">
        <v>44316.958333333336</v>
      </c>
      <c r="D2887" s="38">
        <v>1.1731821801552367</v>
      </c>
      <c r="F2887" s="38">
        <f t="shared" si="44"/>
        <v>4</v>
      </c>
    </row>
    <row r="2888" spans="2:6" x14ac:dyDescent="0.25">
      <c r="B2888" s="39">
        <v>44316.958333333336</v>
      </c>
      <c r="C2888" s="39">
        <v>44317</v>
      </c>
      <c r="D2888" s="38">
        <v>1.0063168281147881</v>
      </c>
      <c r="F2888" s="38">
        <f t="shared" si="44"/>
        <v>4</v>
      </c>
    </row>
    <row r="2889" spans="2:6" x14ac:dyDescent="0.25">
      <c r="B2889" s="39">
        <v>44317</v>
      </c>
      <c r="C2889" s="39">
        <v>44317.041666666664</v>
      </c>
      <c r="D2889" s="38">
        <v>0.88252890659092276</v>
      </c>
      <c r="F2889" s="38">
        <f t="shared" si="44"/>
        <v>5</v>
      </c>
    </row>
    <row r="2890" spans="2:6" x14ac:dyDescent="0.25">
      <c r="B2890" s="39">
        <v>44317.041666666664</v>
      </c>
      <c r="C2890" s="39">
        <v>44317.083333333336</v>
      </c>
      <c r="D2890" s="38">
        <v>0.78000581657081991</v>
      </c>
      <c r="F2890" s="38">
        <f t="shared" ref="F2890:F2953" si="45">+MONTH(B2890)</f>
        <v>5</v>
      </c>
    </row>
    <row r="2891" spans="2:6" x14ac:dyDescent="0.25">
      <c r="B2891" s="39">
        <v>44317.083333333336</v>
      </c>
      <c r="C2891" s="39">
        <v>44317.125</v>
      </c>
      <c r="D2891" s="38">
        <v>0.66970279959445822</v>
      </c>
      <c r="F2891" s="38">
        <f t="shared" si="45"/>
        <v>5</v>
      </c>
    </row>
    <row r="2892" spans="2:6" x14ac:dyDescent="0.25">
      <c r="B2892" s="39">
        <v>44317.125</v>
      </c>
      <c r="C2892" s="39">
        <v>44317.166666666664</v>
      </c>
      <c r="D2892" s="38">
        <v>0.63955246866235538</v>
      </c>
      <c r="F2892" s="38">
        <f t="shared" si="45"/>
        <v>5</v>
      </c>
    </row>
    <row r="2893" spans="2:6" x14ac:dyDescent="0.25">
      <c r="B2893" s="39">
        <v>44317.166666666664</v>
      </c>
      <c r="C2893" s="39">
        <v>44317.208333333336</v>
      </c>
      <c r="D2893" s="38">
        <v>0.62594903724962248</v>
      </c>
      <c r="F2893" s="38">
        <f t="shared" si="45"/>
        <v>5</v>
      </c>
    </row>
    <row r="2894" spans="2:6" x14ac:dyDescent="0.25">
      <c r="B2894" s="39">
        <v>44317.208333333336</v>
      </c>
      <c r="C2894" s="39">
        <v>44317.25</v>
      </c>
      <c r="D2894" s="38">
        <v>0.63747767158664781</v>
      </c>
      <c r="F2894" s="38">
        <f t="shared" si="45"/>
        <v>5</v>
      </c>
    </row>
    <row r="2895" spans="2:6" x14ac:dyDescent="0.25">
      <c r="B2895" s="39">
        <v>44317.25</v>
      </c>
      <c r="C2895" s="39">
        <v>44317.291666666664</v>
      </c>
      <c r="D2895" s="38">
        <v>0.7695849808228844</v>
      </c>
      <c r="F2895" s="38">
        <f t="shared" si="45"/>
        <v>5</v>
      </c>
    </row>
    <row r="2896" spans="2:6" x14ac:dyDescent="0.25">
      <c r="B2896" s="39">
        <v>44317.291666666664</v>
      </c>
      <c r="C2896" s="39">
        <v>44317.333333333336</v>
      </c>
      <c r="D2896" s="38">
        <v>0.8417789891617139</v>
      </c>
      <c r="F2896" s="38">
        <f t="shared" si="45"/>
        <v>5</v>
      </c>
    </row>
    <row r="2897" spans="2:6" x14ac:dyDescent="0.25">
      <c r="B2897" s="39">
        <v>44317.333333333336</v>
      </c>
      <c r="C2897" s="39">
        <v>44317.375</v>
      </c>
      <c r="D2897" s="38">
        <v>0.99785313335347137</v>
      </c>
      <c r="F2897" s="38">
        <f t="shared" si="45"/>
        <v>5</v>
      </c>
    </row>
    <row r="2898" spans="2:6" x14ac:dyDescent="0.25">
      <c r="B2898" s="39">
        <v>44317.375</v>
      </c>
      <c r="C2898" s="39">
        <v>44317.416666666664</v>
      </c>
      <c r="D2898" s="38">
        <v>1.0973688854306649</v>
      </c>
      <c r="F2898" s="38">
        <f t="shared" si="45"/>
        <v>5</v>
      </c>
    </row>
    <row r="2899" spans="2:6" x14ac:dyDescent="0.25">
      <c r="B2899" s="39">
        <v>44317.416666666664</v>
      </c>
      <c r="C2899" s="39">
        <v>44317.458333333336</v>
      </c>
      <c r="D2899" s="38">
        <v>1.1198005725159603</v>
      </c>
      <c r="F2899" s="38">
        <f t="shared" si="45"/>
        <v>5</v>
      </c>
    </row>
    <row r="2900" spans="2:6" x14ac:dyDescent="0.25">
      <c r="B2900" s="39">
        <v>44317.458333333336</v>
      </c>
      <c r="C2900" s="39">
        <v>44317.5</v>
      </c>
      <c r="D2900" s="38">
        <v>1.0602735654711823</v>
      </c>
      <c r="F2900" s="38">
        <f t="shared" si="45"/>
        <v>5</v>
      </c>
    </row>
    <row r="2901" spans="2:6" x14ac:dyDescent="0.25">
      <c r="B2901" s="39">
        <v>44317.5</v>
      </c>
      <c r="C2901" s="39">
        <v>44317.541666666664</v>
      </c>
      <c r="D2901" s="38">
        <v>1.0653042426854835</v>
      </c>
      <c r="F2901" s="38">
        <f t="shared" si="45"/>
        <v>5</v>
      </c>
    </row>
    <row r="2902" spans="2:6" x14ac:dyDescent="0.25">
      <c r="B2902" s="39">
        <v>44317.541666666664</v>
      </c>
      <c r="C2902" s="39">
        <v>44317.583333333336</v>
      </c>
      <c r="D2902" s="38">
        <v>1.0682817952692913</v>
      </c>
      <c r="F2902" s="38">
        <f t="shared" si="45"/>
        <v>5</v>
      </c>
    </row>
    <row r="2903" spans="2:6" x14ac:dyDescent="0.25">
      <c r="B2903" s="39">
        <v>44317.583333333336</v>
      </c>
      <c r="C2903" s="39">
        <v>44317.625</v>
      </c>
      <c r="D2903" s="38">
        <v>1.0812527798480456</v>
      </c>
      <c r="F2903" s="38">
        <f t="shared" si="45"/>
        <v>5</v>
      </c>
    </row>
    <row r="2904" spans="2:6" x14ac:dyDescent="0.25">
      <c r="B2904" s="39">
        <v>44317.625</v>
      </c>
      <c r="C2904" s="39">
        <v>44317.666666666664</v>
      </c>
      <c r="D2904" s="38">
        <v>1.1212320982331543</v>
      </c>
      <c r="F2904" s="38">
        <f t="shared" si="45"/>
        <v>5</v>
      </c>
    </row>
    <row r="2905" spans="2:6" x14ac:dyDescent="0.25">
      <c r="B2905" s="39">
        <v>44317.666666666664</v>
      </c>
      <c r="C2905" s="39">
        <v>44317.708333333336</v>
      </c>
      <c r="D2905" s="38">
        <v>1.1661109480285374</v>
      </c>
      <c r="F2905" s="38">
        <f t="shared" si="45"/>
        <v>5</v>
      </c>
    </row>
    <row r="2906" spans="2:6" x14ac:dyDescent="0.25">
      <c r="B2906" s="39">
        <v>44317.708333333336</v>
      </c>
      <c r="C2906" s="39">
        <v>44317.75</v>
      </c>
      <c r="D2906" s="38">
        <v>1.1790982061607698</v>
      </c>
      <c r="F2906" s="38">
        <f t="shared" si="45"/>
        <v>5</v>
      </c>
    </row>
    <row r="2907" spans="2:6" x14ac:dyDescent="0.25">
      <c r="B2907" s="39">
        <v>44317.75</v>
      </c>
      <c r="C2907" s="39">
        <v>44317.791666666664</v>
      </c>
      <c r="D2907" s="38">
        <v>1.2346937188731644</v>
      </c>
      <c r="F2907" s="38">
        <f t="shared" si="45"/>
        <v>5</v>
      </c>
    </row>
    <row r="2908" spans="2:6" x14ac:dyDescent="0.25">
      <c r="B2908" s="39">
        <v>44317.791666666664</v>
      </c>
      <c r="C2908" s="39">
        <v>44317.833333333336</v>
      </c>
      <c r="D2908" s="38">
        <v>1.2533194937501888</v>
      </c>
      <c r="F2908" s="38">
        <f t="shared" si="45"/>
        <v>5</v>
      </c>
    </row>
    <row r="2909" spans="2:6" x14ac:dyDescent="0.25">
      <c r="B2909" s="39">
        <v>44317.833333333336</v>
      </c>
      <c r="C2909" s="39">
        <v>44317.875</v>
      </c>
      <c r="D2909" s="38">
        <v>1.1511428264002912</v>
      </c>
      <c r="F2909" s="38">
        <f t="shared" si="45"/>
        <v>5</v>
      </c>
    </row>
    <row r="2910" spans="2:6" x14ac:dyDescent="0.25">
      <c r="B2910" s="39">
        <v>44317.875</v>
      </c>
      <c r="C2910" s="39">
        <v>44317.916666666664</v>
      </c>
      <c r="D2910" s="38">
        <v>1.1055354125314465</v>
      </c>
      <c r="F2910" s="38">
        <f t="shared" si="45"/>
        <v>5</v>
      </c>
    </row>
    <row r="2911" spans="2:6" x14ac:dyDescent="0.25">
      <c r="B2911" s="39">
        <v>44317.916666666664</v>
      </c>
      <c r="C2911" s="39">
        <v>44317.958333333336</v>
      </c>
      <c r="D2911" s="38">
        <v>1.0860571263309289</v>
      </c>
      <c r="F2911" s="38">
        <f t="shared" si="45"/>
        <v>5</v>
      </c>
    </row>
    <row r="2912" spans="2:6" x14ac:dyDescent="0.25">
      <c r="B2912" s="39">
        <v>44317.958333333336</v>
      </c>
      <c r="C2912" s="39">
        <v>44318</v>
      </c>
      <c r="D2912" s="38">
        <v>0.90619641563848441</v>
      </c>
      <c r="F2912" s="38">
        <f t="shared" si="45"/>
        <v>5</v>
      </c>
    </row>
    <row r="2913" spans="2:6" x14ac:dyDescent="0.25">
      <c r="B2913" s="39">
        <v>44318</v>
      </c>
      <c r="C2913" s="39">
        <v>44318.041666666664</v>
      </c>
      <c r="D2913" s="38">
        <v>0.7993608468134703</v>
      </c>
      <c r="F2913" s="38">
        <f t="shared" si="45"/>
        <v>5</v>
      </c>
    </row>
    <row r="2914" spans="2:6" x14ac:dyDescent="0.25">
      <c r="B2914" s="39">
        <v>44318.041666666664</v>
      </c>
      <c r="C2914" s="39">
        <v>44318.083333333336</v>
      </c>
      <c r="D2914" s="38">
        <v>0.71669733736665864</v>
      </c>
      <c r="F2914" s="38">
        <f t="shared" si="45"/>
        <v>5</v>
      </c>
    </row>
    <row r="2915" spans="2:6" x14ac:dyDescent="0.25">
      <c r="B2915" s="39">
        <v>44318.083333333336</v>
      </c>
      <c r="C2915" s="39">
        <v>44318.125</v>
      </c>
      <c r="D2915" s="38">
        <v>0.69378422003854379</v>
      </c>
      <c r="F2915" s="38">
        <f t="shared" si="45"/>
        <v>5</v>
      </c>
    </row>
    <row r="2916" spans="2:6" x14ac:dyDescent="0.25">
      <c r="B2916" s="39">
        <v>44318.125</v>
      </c>
      <c r="C2916" s="39">
        <v>44318.166666666664</v>
      </c>
      <c r="D2916" s="38">
        <v>0.7001961640841825</v>
      </c>
      <c r="F2916" s="38">
        <f t="shared" si="45"/>
        <v>5</v>
      </c>
    </row>
    <row r="2917" spans="2:6" x14ac:dyDescent="0.25">
      <c r="B2917" s="39">
        <v>44318.166666666664</v>
      </c>
      <c r="C2917" s="39">
        <v>44318.208333333336</v>
      </c>
      <c r="D2917" s="38">
        <v>0.65810856824131625</v>
      </c>
      <c r="F2917" s="38">
        <f t="shared" si="45"/>
        <v>5</v>
      </c>
    </row>
    <row r="2918" spans="2:6" x14ac:dyDescent="0.25">
      <c r="B2918" s="39">
        <v>44318.208333333336</v>
      </c>
      <c r="C2918" s="39">
        <v>44318.25</v>
      </c>
      <c r="D2918" s="38">
        <v>0.69838802951657386</v>
      </c>
      <c r="F2918" s="38">
        <f t="shared" si="45"/>
        <v>5</v>
      </c>
    </row>
    <row r="2919" spans="2:6" x14ac:dyDescent="0.25">
      <c r="B2919" s="39">
        <v>44318.25</v>
      </c>
      <c r="C2919" s="39">
        <v>44318.291666666664</v>
      </c>
      <c r="D2919" s="38">
        <v>0.72319425988383113</v>
      </c>
      <c r="F2919" s="38">
        <f t="shared" si="45"/>
        <v>5</v>
      </c>
    </row>
    <row r="2920" spans="2:6" x14ac:dyDescent="0.25">
      <c r="B2920" s="39">
        <v>44318.291666666664</v>
      </c>
      <c r="C2920" s="39">
        <v>44318.333333333336</v>
      </c>
      <c r="D2920" s="38">
        <v>0.85570671256042674</v>
      </c>
      <c r="F2920" s="38">
        <f t="shared" si="45"/>
        <v>5</v>
      </c>
    </row>
    <row r="2921" spans="2:6" x14ac:dyDescent="0.25">
      <c r="B2921" s="39">
        <v>44318.333333333336</v>
      </c>
      <c r="C2921" s="39">
        <v>44318.375</v>
      </c>
      <c r="D2921" s="38">
        <v>1.0539822373915939</v>
      </c>
      <c r="F2921" s="38">
        <f t="shared" si="45"/>
        <v>5</v>
      </c>
    </row>
    <row r="2922" spans="2:6" x14ac:dyDescent="0.25">
      <c r="B2922" s="39">
        <v>44318.375</v>
      </c>
      <c r="C2922" s="39">
        <v>44318.416666666664</v>
      </c>
      <c r="D2922" s="38">
        <v>1.2372911089896674</v>
      </c>
      <c r="F2922" s="38">
        <f t="shared" si="45"/>
        <v>5</v>
      </c>
    </row>
    <row r="2923" spans="2:6" x14ac:dyDescent="0.25">
      <c r="B2923" s="39">
        <v>44318.416666666664</v>
      </c>
      <c r="C2923" s="39">
        <v>44318.458333333336</v>
      </c>
      <c r="D2923" s="38">
        <v>1.2540825666636124</v>
      </c>
      <c r="F2923" s="38">
        <f t="shared" si="45"/>
        <v>5</v>
      </c>
    </row>
    <row r="2924" spans="2:6" x14ac:dyDescent="0.25">
      <c r="B2924" s="39">
        <v>44318.458333333336</v>
      </c>
      <c r="C2924" s="39">
        <v>44318.5</v>
      </c>
      <c r="D2924" s="38">
        <v>1.2582652403697578</v>
      </c>
      <c r="F2924" s="38">
        <f t="shared" si="45"/>
        <v>5</v>
      </c>
    </row>
    <row r="2925" spans="2:6" x14ac:dyDescent="0.25">
      <c r="B2925" s="39">
        <v>44318.5</v>
      </c>
      <c r="C2925" s="39">
        <v>44318.541666666664</v>
      </c>
      <c r="D2925" s="38">
        <v>1.1963368851899214</v>
      </c>
      <c r="F2925" s="38">
        <f t="shared" si="45"/>
        <v>5</v>
      </c>
    </row>
    <row r="2926" spans="2:6" x14ac:dyDescent="0.25">
      <c r="B2926" s="39">
        <v>44318.541666666664</v>
      </c>
      <c r="C2926" s="39">
        <v>44318.583333333336</v>
      </c>
      <c r="D2926" s="38">
        <v>1.1758717119055486</v>
      </c>
      <c r="F2926" s="38">
        <f t="shared" si="45"/>
        <v>5</v>
      </c>
    </row>
    <row r="2927" spans="2:6" x14ac:dyDescent="0.25">
      <c r="B2927" s="39">
        <v>44318.583333333336</v>
      </c>
      <c r="C2927" s="39">
        <v>44318.625</v>
      </c>
      <c r="D2927" s="38">
        <v>1.1214932915191975</v>
      </c>
      <c r="F2927" s="38">
        <f t="shared" si="45"/>
        <v>5</v>
      </c>
    </row>
    <row r="2928" spans="2:6" x14ac:dyDescent="0.25">
      <c r="B2928" s="39">
        <v>44318.625</v>
      </c>
      <c r="C2928" s="39">
        <v>44318.666666666664</v>
      </c>
      <c r="D2928" s="38">
        <v>1.1513820636987204</v>
      </c>
      <c r="F2928" s="38">
        <f t="shared" si="45"/>
        <v>5</v>
      </c>
    </row>
    <row r="2929" spans="2:6" x14ac:dyDescent="0.25">
      <c r="B2929" s="39">
        <v>44318.666666666664</v>
      </c>
      <c r="C2929" s="39">
        <v>44318.708333333336</v>
      </c>
      <c r="D2929" s="38">
        <v>1.1595133290137174</v>
      </c>
      <c r="F2929" s="38">
        <f t="shared" si="45"/>
        <v>5</v>
      </c>
    </row>
    <row r="2930" spans="2:6" x14ac:dyDescent="0.25">
      <c r="B2930" s="39">
        <v>44318.708333333336</v>
      </c>
      <c r="C2930" s="39">
        <v>44318.75</v>
      </c>
      <c r="D2930" s="38">
        <v>1.1049879292043328</v>
      </c>
      <c r="F2930" s="38">
        <f t="shared" si="45"/>
        <v>5</v>
      </c>
    </row>
    <row r="2931" spans="2:6" x14ac:dyDescent="0.25">
      <c r="B2931" s="39">
        <v>44318.75</v>
      </c>
      <c r="C2931" s="39">
        <v>44318.791666666664</v>
      </c>
      <c r="D2931" s="38">
        <v>1.2109488906314243</v>
      </c>
      <c r="F2931" s="38">
        <f t="shared" si="45"/>
        <v>5</v>
      </c>
    </row>
    <row r="2932" spans="2:6" x14ac:dyDescent="0.25">
      <c r="B2932" s="39">
        <v>44318.791666666664</v>
      </c>
      <c r="C2932" s="39">
        <v>44318.833333333336</v>
      </c>
      <c r="D2932" s="38">
        <v>1.2479988143713083</v>
      </c>
      <c r="F2932" s="38">
        <f t="shared" si="45"/>
        <v>5</v>
      </c>
    </row>
    <row r="2933" spans="2:6" x14ac:dyDescent="0.25">
      <c r="B2933" s="39">
        <v>44318.833333333336</v>
      </c>
      <c r="C2933" s="39">
        <v>44318.875</v>
      </c>
      <c r="D2933" s="38">
        <v>1.1920729562813404</v>
      </c>
      <c r="F2933" s="38">
        <f t="shared" si="45"/>
        <v>5</v>
      </c>
    </row>
    <row r="2934" spans="2:6" x14ac:dyDescent="0.25">
      <c r="B2934" s="39">
        <v>44318.875</v>
      </c>
      <c r="C2934" s="39">
        <v>44318.916666666664</v>
      </c>
      <c r="D2934" s="38">
        <v>1.2514116334514647</v>
      </c>
      <c r="F2934" s="38">
        <f t="shared" si="45"/>
        <v>5</v>
      </c>
    </row>
    <row r="2935" spans="2:6" x14ac:dyDescent="0.25">
      <c r="B2935" s="39">
        <v>44318.916666666664</v>
      </c>
      <c r="C2935" s="39">
        <v>44318.958333333336</v>
      </c>
      <c r="D2935" s="38">
        <v>1.0631337541947281</v>
      </c>
      <c r="F2935" s="38">
        <f t="shared" si="45"/>
        <v>5</v>
      </c>
    </row>
    <row r="2936" spans="2:6" x14ac:dyDescent="0.25">
      <c r="B2936" s="39">
        <v>44318.958333333336</v>
      </c>
      <c r="C2936" s="39">
        <v>44319</v>
      </c>
      <c r="D2936" s="38">
        <v>0.87080005602841526</v>
      </c>
      <c r="F2936" s="38">
        <f t="shared" si="45"/>
        <v>5</v>
      </c>
    </row>
    <row r="2937" spans="2:6" x14ac:dyDescent="0.25">
      <c r="B2937" s="39">
        <v>44319</v>
      </c>
      <c r="C2937" s="39">
        <v>44319.041666666664</v>
      </c>
      <c r="D2937" s="38">
        <v>0.75421779266814815</v>
      </c>
      <c r="F2937" s="38">
        <f t="shared" si="45"/>
        <v>5</v>
      </c>
    </row>
    <row r="2938" spans="2:6" x14ac:dyDescent="0.25">
      <c r="B2938" s="39">
        <v>44319.041666666664</v>
      </c>
      <c r="C2938" s="39">
        <v>44319.083333333336</v>
      </c>
      <c r="D2938" s="38">
        <v>0.70327606489028427</v>
      </c>
      <c r="F2938" s="38">
        <f t="shared" si="45"/>
        <v>5</v>
      </c>
    </row>
    <row r="2939" spans="2:6" x14ac:dyDescent="0.25">
      <c r="B2939" s="39">
        <v>44319.083333333336</v>
      </c>
      <c r="C2939" s="39">
        <v>44319.125</v>
      </c>
      <c r="D2939" s="38">
        <v>0.70496351871766016</v>
      </c>
      <c r="F2939" s="38">
        <f t="shared" si="45"/>
        <v>5</v>
      </c>
    </row>
    <row r="2940" spans="2:6" x14ac:dyDescent="0.25">
      <c r="B2940" s="39">
        <v>44319.125</v>
      </c>
      <c r="C2940" s="39">
        <v>44319.166666666664</v>
      </c>
      <c r="D2940" s="38">
        <v>0.71079489004805474</v>
      </c>
      <c r="F2940" s="38">
        <f t="shared" si="45"/>
        <v>5</v>
      </c>
    </row>
    <row r="2941" spans="2:6" x14ac:dyDescent="0.25">
      <c r="B2941" s="39">
        <v>44319.166666666664</v>
      </c>
      <c r="C2941" s="39">
        <v>44319.208333333336</v>
      </c>
      <c r="D2941" s="38">
        <v>0.73815717188323959</v>
      </c>
      <c r="F2941" s="38">
        <f t="shared" si="45"/>
        <v>5</v>
      </c>
    </row>
    <row r="2942" spans="2:6" x14ac:dyDescent="0.25">
      <c r="B2942" s="39">
        <v>44319.208333333336</v>
      </c>
      <c r="C2942" s="39">
        <v>44319.25</v>
      </c>
      <c r="D2942" s="38">
        <v>0.85738474298761491</v>
      </c>
      <c r="F2942" s="38">
        <f t="shared" si="45"/>
        <v>5</v>
      </c>
    </row>
    <row r="2943" spans="2:6" x14ac:dyDescent="0.25">
      <c r="B2943" s="39">
        <v>44319.25</v>
      </c>
      <c r="C2943" s="39">
        <v>44319.291666666664</v>
      </c>
      <c r="D2943" s="38">
        <v>0.98849308767886113</v>
      </c>
      <c r="F2943" s="38">
        <f t="shared" si="45"/>
        <v>5</v>
      </c>
    </row>
    <row r="2944" spans="2:6" x14ac:dyDescent="0.25">
      <c r="B2944" s="39">
        <v>44319.291666666664</v>
      </c>
      <c r="C2944" s="39">
        <v>44319.333333333336</v>
      </c>
      <c r="D2944" s="38">
        <v>1.1901448197698239</v>
      </c>
      <c r="F2944" s="38">
        <f t="shared" si="45"/>
        <v>5</v>
      </c>
    </row>
    <row r="2945" spans="2:6" x14ac:dyDescent="0.25">
      <c r="B2945" s="39">
        <v>44319.333333333336</v>
      </c>
      <c r="C2945" s="39">
        <v>44319.375</v>
      </c>
      <c r="D2945" s="38">
        <v>1.1421500032758465</v>
      </c>
      <c r="F2945" s="38">
        <f t="shared" si="45"/>
        <v>5</v>
      </c>
    </row>
    <row r="2946" spans="2:6" x14ac:dyDescent="0.25">
      <c r="B2946" s="39">
        <v>44319.375</v>
      </c>
      <c r="C2946" s="39">
        <v>44319.416666666664</v>
      </c>
      <c r="D2946" s="38">
        <v>1.1144387217185354</v>
      </c>
      <c r="F2946" s="38">
        <f t="shared" si="45"/>
        <v>5</v>
      </c>
    </row>
    <row r="2947" spans="2:6" x14ac:dyDescent="0.25">
      <c r="B2947" s="39">
        <v>44319.416666666664</v>
      </c>
      <c r="C2947" s="39">
        <v>44319.458333333336</v>
      </c>
      <c r="D2947" s="38">
        <v>1.0297468093925721</v>
      </c>
      <c r="F2947" s="38">
        <f t="shared" si="45"/>
        <v>5</v>
      </c>
    </row>
    <row r="2948" spans="2:6" x14ac:dyDescent="0.25">
      <c r="B2948" s="39">
        <v>44319.458333333336</v>
      </c>
      <c r="C2948" s="39">
        <v>44319.5</v>
      </c>
      <c r="D2948" s="38">
        <v>1.0339665324515044</v>
      </c>
      <c r="F2948" s="38">
        <f t="shared" si="45"/>
        <v>5</v>
      </c>
    </row>
    <row r="2949" spans="2:6" x14ac:dyDescent="0.25">
      <c r="B2949" s="39">
        <v>44319.5</v>
      </c>
      <c r="C2949" s="39">
        <v>44319.541666666664</v>
      </c>
      <c r="D2949" s="38">
        <v>1.0313914005536562</v>
      </c>
      <c r="F2949" s="38">
        <f t="shared" si="45"/>
        <v>5</v>
      </c>
    </row>
    <row r="2950" spans="2:6" x14ac:dyDescent="0.25">
      <c r="B2950" s="39">
        <v>44319.541666666664</v>
      </c>
      <c r="C2950" s="39">
        <v>44319.583333333336</v>
      </c>
      <c r="D2950" s="38">
        <v>0.99048068176599835</v>
      </c>
      <c r="F2950" s="38">
        <f t="shared" si="45"/>
        <v>5</v>
      </c>
    </row>
    <row r="2951" spans="2:6" x14ac:dyDescent="0.25">
      <c r="B2951" s="39">
        <v>44319.583333333336</v>
      </c>
      <c r="C2951" s="39">
        <v>44319.625</v>
      </c>
      <c r="D2951" s="38">
        <v>0.96921588425762417</v>
      </c>
      <c r="F2951" s="38">
        <f t="shared" si="45"/>
        <v>5</v>
      </c>
    </row>
    <row r="2952" spans="2:6" x14ac:dyDescent="0.25">
      <c r="B2952" s="39">
        <v>44319.625</v>
      </c>
      <c r="C2952" s="39">
        <v>44319.666666666664</v>
      </c>
      <c r="D2952" s="38">
        <v>0.91347882960594429</v>
      </c>
      <c r="F2952" s="38">
        <f t="shared" si="45"/>
        <v>5</v>
      </c>
    </row>
    <row r="2953" spans="2:6" x14ac:dyDescent="0.25">
      <c r="B2953" s="39">
        <v>44319.666666666664</v>
      </c>
      <c r="C2953" s="39">
        <v>44319.708333333336</v>
      </c>
      <c r="D2953" s="38">
        <v>1.0060596956220851</v>
      </c>
      <c r="F2953" s="38">
        <f t="shared" si="45"/>
        <v>5</v>
      </c>
    </row>
    <row r="2954" spans="2:6" x14ac:dyDescent="0.25">
      <c r="B2954" s="39">
        <v>44319.708333333336</v>
      </c>
      <c r="C2954" s="39">
        <v>44319.75</v>
      </c>
      <c r="D2954" s="38">
        <v>1.1536100571805263</v>
      </c>
      <c r="F2954" s="38">
        <f t="shared" ref="F2954:F3017" si="46">+MONTH(B2954)</f>
        <v>5</v>
      </c>
    </row>
    <row r="2955" spans="2:6" x14ac:dyDescent="0.25">
      <c r="B2955" s="39">
        <v>44319.75</v>
      </c>
      <c r="C2955" s="39">
        <v>44319.791666666664</v>
      </c>
      <c r="D2955" s="38">
        <v>1.1925378040715127</v>
      </c>
      <c r="F2955" s="38">
        <f t="shared" si="46"/>
        <v>5</v>
      </c>
    </row>
    <row r="2956" spans="2:6" x14ac:dyDescent="0.25">
      <c r="B2956" s="39">
        <v>44319.791666666664</v>
      </c>
      <c r="C2956" s="39">
        <v>44319.833333333336</v>
      </c>
      <c r="D2956" s="38">
        <v>1.1973523446921646</v>
      </c>
      <c r="F2956" s="38">
        <f t="shared" si="46"/>
        <v>5</v>
      </c>
    </row>
    <row r="2957" spans="2:6" x14ac:dyDescent="0.25">
      <c r="B2957" s="39">
        <v>44319.833333333336</v>
      </c>
      <c r="C2957" s="39">
        <v>44319.875</v>
      </c>
      <c r="D2957" s="38">
        <v>1.2632074254775778</v>
      </c>
      <c r="F2957" s="38">
        <f t="shared" si="46"/>
        <v>5</v>
      </c>
    </row>
    <row r="2958" spans="2:6" x14ac:dyDescent="0.25">
      <c r="B2958" s="39">
        <v>44319.875</v>
      </c>
      <c r="C2958" s="39">
        <v>44319.916666666664</v>
      </c>
      <c r="D2958" s="38">
        <v>1.3110527326327115</v>
      </c>
      <c r="F2958" s="38">
        <f t="shared" si="46"/>
        <v>5</v>
      </c>
    </row>
    <row r="2959" spans="2:6" x14ac:dyDescent="0.25">
      <c r="B2959" s="39">
        <v>44319.916666666664</v>
      </c>
      <c r="C2959" s="39">
        <v>44319.958333333336</v>
      </c>
      <c r="D2959" s="38">
        <v>1.0792916745788506</v>
      </c>
      <c r="F2959" s="38">
        <f t="shared" si="46"/>
        <v>5</v>
      </c>
    </row>
    <row r="2960" spans="2:6" x14ac:dyDescent="0.25">
      <c r="B2960" s="39">
        <v>44319.958333333336</v>
      </c>
      <c r="C2960" s="39">
        <v>44320</v>
      </c>
      <c r="D2960" s="38">
        <v>0.89227275024710861</v>
      </c>
      <c r="F2960" s="38">
        <f t="shared" si="46"/>
        <v>5</v>
      </c>
    </row>
    <row r="2961" spans="2:6" x14ac:dyDescent="0.25">
      <c r="B2961" s="39">
        <v>44320</v>
      </c>
      <c r="C2961" s="39">
        <v>44320.041666666664</v>
      </c>
      <c r="D2961" s="38">
        <v>0.7829540425497804</v>
      </c>
      <c r="F2961" s="38">
        <f t="shared" si="46"/>
        <v>5</v>
      </c>
    </row>
    <row r="2962" spans="2:6" x14ac:dyDescent="0.25">
      <c r="B2962" s="39">
        <v>44320.041666666664</v>
      </c>
      <c r="C2962" s="39">
        <v>44320.083333333336</v>
      </c>
      <c r="D2962" s="38">
        <v>0.72670030465982605</v>
      </c>
      <c r="F2962" s="38">
        <f t="shared" si="46"/>
        <v>5</v>
      </c>
    </row>
    <row r="2963" spans="2:6" x14ac:dyDescent="0.25">
      <c r="B2963" s="39">
        <v>44320.083333333336</v>
      </c>
      <c r="C2963" s="39">
        <v>44320.125</v>
      </c>
      <c r="D2963" s="38">
        <v>0.70866850867633469</v>
      </c>
      <c r="F2963" s="38">
        <f t="shared" si="46"/>
        <v>5</v>
      </c>
    </row>
    <row r="2964" spans="2:6" x14ac:dyDescent="0.25">
      <c r="B2964" s="39">
        <v>44320.125</v>
      </c>
      <c r="C2964" s="39">
        <v>44320.166666666664</v>
      </c>
      <c r="D2964" s="38">
        <v>0.69115867563592892</v>
      </c>
      <c r="F2964" s="38">
        <f t="shared" si="46"/>
        <v>5</v>
      </c>
    </row>
    <row r="2965" spans="2:6" x14ac:dyDescent="0.25">
      <c r="B2965" s="39">
        <v>44320.166666666664</v>
      </c>
      <c r="C2965" s="39">
        <v>44320.208333333336</v>
      </c>
      <c r="D2965" s="38">
        <v>0.7141514293751563</v>
      </c>
      <c r="F2965" s="38">
        <f t="shared" si="46"/>
        <v>5</v>
      </c>
    </row>
    <row r="2966" spans="2:6" x14ac:dyDescent="0.25">
      <c r="B2966" s="39">
        <v>44320.208333333336</v>
      </c>
      <c r="C2966" s="39">
        <v>44320.25</v>
      </c>
      <c r="D2966" s="38">
        <v>0.82522407813472876</v>
      </c>
      <c r="F2966" s="38">
        <f t="shared" si="46"/>
        <v>5</v>
      </c>
    </row>
    <row r="2967" spans="2:6" x14ac:dyDescent="0.25">
      <c r="B2967" s="39">
        <v>44320.25</v>
      </c>
      <c r="C2967" s="39">
        <v>44320.291666666664</v>
      </c>
      <c r="D2967" s="38">
        <v>0.95903895343976842</v>
      </c>
      <c r="F2967" s="38">
        <f t="shared" si="46"/>
        <v>5</v>
      </c>
    </row>
    <row r="2968" spans="2:6" x14ac:dyDescent="0.25">
      <c r="B2968" s="39">
        <v>44320.291666666664</v>
      </c>
      <c r="C2968" s="39">
        <v>44320.333333333336</v>
      </c>
      <c r="D2968" s="38">
        <v>1.1124531648849405</v>
      </c>
      <c r="F2968" s="38">
        <f t="shared" si="46"/>
        <v>5</v>
      </c>
    </row>
    <row r="2969" spans="2:6" x14ac:dyDescent="0.25">
      <c r="B2969" s="39">
        <v>44320.333333333336</v>
      </c>
      <c r="C2969" s="39">
        <v>44320.375</v>
      </c>
      <c r="D2969" s="38">
        <v>1.0344716801201213</v>
      </c>
      <c r="F2969" s="38">
        <f t="shared" si="46"/>
        <v>5</v>
      </c>
    </row>
    <row r="2970" spans="2:6" x14ac:dyDescent="0.25">
      <c r="B2970" s="39">
        <v>44320.375</v>
      </c>
      <c r="C2970" s="39">
        <v>44320.416666666664</v>
      </c>
      <c r="D2970" s="38">
        <v>0.9581238424021854</v>
      </c>
      <c r="F2970" s="38">
        <f t="shared" si="46"/>
        <v>5</v>
      </c>
    </row>
    <row r="2971" spans="2:6" x14ac:dyDescent="0.25">
      <c r="B2971" s="39">
        <v>44320.416666666664</v>
      </c>
      <c r="C2971" s="39">
        <v>44320.458333333336</v>
      </c>
      <c r="D2971" s="38">
        <v>0.93843291830086417</v>
      </c>
      <c r="F2971" s="38">
        <f t="shared" si="46"/>
        <v>5</v>
      </c>
    </row>
    <row r="2972" spans="2:6" x14ac:dyDescent="0.25">
      <c r="B2972" s="39">
        <v>44320.458333333336</v>
      </c>
      <c r="C2972" s="39">
        <v>44320.5</v>
      </c>
      <c r="D2972" s="38">
        <v>0.93731799252147785</v>
      </c>
      <c r="F2972" s="38">
        <f t="shared" si="46"/>
        <v>5</v>
      </c>
    </row>
    <row r="2973" spans="2:6" x14ac:dyDescent="0.25">
      <c r="B2973" s="39">
        <v>44320.5</v>
      </c>
      <c r="C2973" s="39">
        <v>44320.541666666664</v>
      </c>
      <c r="D2973" s="38">
        <v>0.9780778435427856</v>
      </c>
      <c r="F2973" s="38">
        <f t="shared" si="46"/>
        <v>5</v>
      </c>
    </row>
    <row r="2974" spans="2:6" x14ac:dyDescent="0.25">
      <c r="B2974" s="39">
        <v>44320.541666666664</v>
      </c>
      <c r="C2974" s="39">
        <v>44320.583333333336</v>
      </c>
      <c r="D2974" s="38">
        <v>0.9699937717686814</v>
      </c>
      <c r="F2974" s="38">
        <f t="shared" si="46"/>
        <v>5</v>
      </c>
    </row>
    <row r="2975" spans="2:6" x14ac:dyDescent="0.25">
      <c r="B2975" s="39">
        <v>44320.583333333336</v>
      </c>
      <c r="C2975" s="39">
        <v>44320.625</v>
      </c>
      <c r="D2975" s="38">
        <v>0.91547107828439178</v>
      </c>
      <c r="F2975" s="38">
        <f t="shared" si="46"/>
        <v>5</v>
      </c>
    </row>
    <row r="2976" spans="2:6" x14ac:dyDescent="0.25">
      <c r="B2976" s="39">
        <v>44320.625</v>
      </c>
      <c r="C2976" s="39">
        <v>44320.666666666664</v>
      </c>
      <c r="D2976" s="38">
        <v>0.94644114868042128</v>
      </c>
      <c r="F2976" s="38">
        <f t="shared" si="46"/>
        <v>5</v>
      </c>
    </row>
    <row r="2977" spans="2:6" x14ac:dyDescent="0.25">
      <c r="B2977" s="39">
        <v>44320.666666666664</v>
      </c>
      <c r="C2977" s="39">
        <v>44320.708333333336</v>
      </c>
      <c r="D2977" s="38">
        <v>1.0114788280350935</v>
      </c>
      <c r="F2977" s="38">
        <f t="shared" si="46"/>
        <v>5</v>
      </c>
    </row>
    <row r="2978" spans="2:6" x14ac:dyDescent="0.25">
      <c r="B2978" s="39">
        <v>44320.708333333336</v>
      </c>
      <c r="C2978" s="39">
        <v>44320.75</v>
      </c>
      <c r="D2978" s="38">
        <v>1.146443181654357</v>
      </c>
      <c r="F2978" s="38">
        <f t="shared" si="46"/>
        <v>5</v>
      </c>
    </row>
    <row r="2979" spans="2:6" x14ac:dyDescent="0.25">
      <c r="B2979" s="39">
        <v>44320.75</v>
      </c>
      <c r="C2979" s="39">
        <v>44320.791666666664</v>
      </c>
      <c r="D2979" s="38">
        <v>1.1948027049616157</v>
      </c>
      <c r="F2979" s="38">
        <f t="shared" si="46"/>
        <v>5</v>
      </c>
    </row>
    <row r="2980" spans="2:6" x14ac:dyDescent="0.25">
      <c r="B2980" s="39">
        <v>44320.791666666664</v>
      </c>
      <c r="C2980" s="39">
        <v>44320.833333333336</v>
      </c>
      <c r="D2980" s="38">
        <v>1.2266640890972593</v>
      </c>
      <c r="F2980" s="38">
        <f t="shared" si="46"/>
        <v>5</v>
      </c>
    </row>
    <row r="2981" spans="2:6" x14ac:dyDescent="0.25">
      <c r="B2981" s="39">
        <v>44320.833333333336</v>
      </c>
      <c r="C2981" s="39">
        <v>44320.875</v>
      </c>
      <c r="D2981" s="38">
        <v>1.2602629118985018</v>
      </c>
      <c r="F2981" s="38">
        <f t="shared" si="46"/>
        <v>5</v>
      </c>
    </row>
    <row r="2982" spans="2:6" x14ac:dyDescent="0.25">
      <c r="B2982" s="39">
        <v>44320.875</v>
      </c>
      <c r="C2982" s="39">
        <v>44320.916666666664</v>
      </c>
      <c r="D2982" s="38">
        <v>1.2175624442254309</v>
      </c>
      <c r="F2982" s="38">
        <f t="shared" si="46"/>
        <v>5</v>
      </c>
    </row>
    <row r="2983" spans="2:6" x14ac:dyDescent="0.25">
      <c r="B2983" s="39">
        <v>44320.916666666664</v>
      </c>
      <c r="C2983" s="39">
        <v>44320.958333333336</v>
      </c>
      <c r="D2983" s="38">
        <v>1.0512492502438155</v>
      </c>
      <c r="F2983" s="38">
        <f t="shared" si="46"/>
        <v>5</v>
      </c>
    </row>
    <row r="2984" spans="2:6" x14ac:dyDescent="0.25">
      <c r="B2984" s="39">
        <v>44320.958333333336</v>
      </c>
      <c r="C2984" s="39">
        <v>44321</v>
      </c>
      <c r="D2984" s="38">
        <v>0.86540842497382608</v>
      </c>
      <c r="F2984" s="38">
        <f t="shared" si="46"/>
        <v>5</v>
      </c>
    </row>
    <row r="2985" spans="2:6" x14ac:dyDescent="0.25">
      <c r="B2985" s="39">
        <v>44321</v>
      </c>
      <c r="C2985" s="39">
        <v>44321.041666666664</v>
      </c>
      <c r="D2985" s="38">
        <v>0.77575485590271565</v>
      </c>
      <c r="F2985" s="38">
        <f t="shared" si="46"/>
        <v>5</v>
      </c>
    </row>
    <row r="2986" spans="2:6" x14ac:dyDescent="0.25">
      <c r="B2986" s="39">
        <v>44321.041666666664</v>
      </c>
      <c r="C2986" s="39">
        <v>44321.083333333336</v>
      </c>
      <c r="D2986" s="38">
        <v>0.72909863330766866</v>
      </c>
      <c r="F2986" s="38">
        <f t="shared" si="46"/>
        <v>5</v>
      </c>
    </row>
    <row r="2987" spans="2:6" x14ac:dyDescent="0.25">
      <c r="B2987" s="39">
        <v>44321.083333333336</v>
      </c>
      <c r="C2987" s="39">
        <v>44321.125</v>
      </c>
      <c r="D2987" s="38">
        <v>0.72031927348031854</v>
      </c>
      <c r="F2987" s="38">
        <f t="shared" si="46"/>
        <v>5</v>
      </c>
    </row>
    <row r="2988" spans="2:6" x14ac:dyDescent="0.25">
      <c r="B2988" s="39">
        <v>44321.125</v>
      </c>
      <c r="C2988" s="39">
        <v>44321.166666666664</v>
      </c>
      <c r="D2988" s="38">
        <v>0.70114318927374275</v>
      </c>
      <c r="F2988" s="38">
        <f t="shared" si="46"/>
        <v>5</v>
      </c>
    </row>
    <row r="2989" spans="2:6" x14ac:dyDescent="0.25">
      <c r="B2989" s="39">
        <v>44321.166666666664</v>
      </c>
      <c r="C2989" s="39">
        <v>44321.208333333336</v>
      </c>
      <c r="D2989" s="38">
        <v>0.75974630848770219</v>
      </c>
      <c r="F2989" s="38">
        <f t="shared" si="46"/>
        <v>5</v>
      </c>
    </row>
    <row r="2990" spans="2:6" x14ac:dyDescent="0.25">
      <c r="B2990" s="39">
        <v>44321.208333333336</v>
      </c>
      <c r="C2990" s="39">
        <v>44321.25</v>
      </c>
      <c r="D2990" s="38">
        <v>0.85428438248736938</v>
      </c>
      <c r="F2990" s="38">
        <f t="shared" si="46"/>
        <v>5</v>
      </c>
    </row>
    <row r="2991" spans="2:6" x14ac:dyDescent="0.25">
      <c r="B2991" s="39">
        <v>44321.25</v>
      </c>
      <c r="C2991" s="39">
        <v>44321.291666666664</v>
      </c>
      <c r="D2991" s="38">
        <v>1.0166267367232067</v>
      </c>
      <c r="F2991" s="38">
        <f t="shared" si="46"/>
        <v>5</v>
      </c>
    </row>
    <row r="2992" spans="2:6" x14ac:dyDescent="0.25">
      <c r="B2992" s="39">
        <v>44321.291666666664</v>
      </c>
      <c r="C2992" s="39">
        <v>44321.333333333336</v>
      </c>
      <c r="D2992" s="38">
        <v>1.1567862213510922</v>
      </c>
      <c r="F2992" s="38">
        <f t="shared" si="46"/>
        <v>5</v>
      </c>
    </row>
    <row r="2993" spans="2:6" x14ac:dyDescent="0.25">
      <c r="B2993" s="39">
        <v>44321.333333333336</v>
      </c>
      <c r="C2993" s="39">
        <v>44321.375</v>
      </c>
      <c r="D2993" s="38">
        <v>1.0795651871208212</v>
      </c>
      <c r="F2993" s="38">
        <f t="shared" si="46"/>
        <v>5</v>
      </c>
    </row>
    <row r="2994" spans="2:6" x14ac:dyDescent="0.25">
      <c r="B2994" s="39">
        <v>44321.375</v>
      </c>
      <c r="C2994" s="39">
        <v>44321.416666666664</v>
      </c>
      <c r="D2994" s="38">
        <v>1.0132990386590957</v>
      </c>
      <c r="F2994" s="38">
        <f t="shared" si="46"/>
        <v>5</v>
      </c>
    </row>
    <row r="2995" spans="2:6" x14ac:dyDescent="0.25">
      <c r="B2995" s="39">
        <v>44321.416666666664</v>
      </c>
      <c r="C2995" s="39">
        <v>44321.458333333336</v>
      </c>
      <c r="D2995" s="38">
        <v>0.94195476719202775</v>
      </c>
      <c r="F2995" s="38">
        <f t="shared" si="46"/>
        <v>5</v>
      </c>
    </row>
    <row r="2996" spans="2:6" x14ac:dyDescent="0.25">
      <c r="B2996" s="39">
        <v>44321.458333333336</v>
      </c>
      <c r="C2996" s="39">
        <v>44321.5</v>
      </c>
      <c r="D2996" s="38">
        <v>0.97046232340234784</v>
      </c>
      <c r="F2996" s="38">
        <f t="shared" si="46"/>
        <v>5</v>
      </c>
    </row>
    <row r="2997" spans="2:6" x14ac:dyDescent="0.25">
      <c r="B2997" s="39">
        <v>44321.5</v>
      </c>
      <c r="C2997" s="39">
        <v>44321.541666666664</v>
      </c>
      <c r="D2997" s="38">
        <v>0.95194670053934494</v>
      </c>
      <c r="F2997" s="38">
        <f t="shared" si="46"/>
        <v>5</v>
      </c>
    </row>
    <row r="2998" spans="2:6" x14ac:dyDescent="0.25">
      <c r="B2998" s="39">
        <v>44321.541666666664</v>
      </c>
      <c r="C2998" s="39">
        <v>44321.583333333336</v>
      </c>
      <c r="D2998" s="38">
        <v>0.92961346480639784</v>
      </c>
      <c r="F2998" s="38">
        <f t="shared" si="46"/>
        <v>5</v>
      </c>
    </row>
    <row r="2999" spans="2:6" x14ac:dyDescent="0.25">
      <c r="B2999" s="39">
        <v>44321.583333333336</v>
      </c>
      <c r="C2999" s="39">
        <v>44321.625</v>
      </c>
      <c r="D2999" s="38">
        <v>0.9421890804089007</v>
      </c>
      <c r="F2999" s="38">
        <f t="shared" si="46"/>
        <v>5</v>
      </c>
    </row>
    <row r="3000" spans="2:6" x14ac:dyDescent="0.25">
      <c r="B3000" s="39">
        <v>44321.625</v>
      </c>
      <c r="C3000" s="39">
        <v>44321.666666666664</v>
      </c>
      <c r="D3000" s="38">
        <v>1.0175141273945796</v>
      </c>
      <c r="F3000" s="38">
        <f t="shared" si="46"/>
        <v>5</v>
      </c>
    </row>
    <row r="3001" spans="2:6" x14ac:dyDescent="0.25">
      <c r="B3001" s="39">
        <v>44321.666666666664</v>
      </c>
      <c r="C3001" s="39">
        <v>44321.708333333336</v>
      </c>
      <c r="D3001" s="38">
        <v>1.109828910555998</v>
      </c>
      <c r="F3001" s="38">
        <f t="shared" si="46"/>
        <v>5</v>
      </c>
    </row>
    <row r="3002" spans="2:6" x14ac:dyDescent="0.25">
      <c r="B3002" s="39">
        <v>44321.708333333336</v>
      </c>
      <c r="C3002" s="39">
        <v>44321.75</v>
      </c>
      <c r="D3002" s="38">
        <v>1.2232167216940859</v>
      </c>
      <c r="F3002" s="38">
        <f t="shared" si="46"/>
        <v>5</v>
      </c>
    </row>
    <row r="3003" spans="2:6" x14ac:dyDescent="0.25">
      <c r="B3003" s="39">
        <v>44321.75</v>
      </c>
      <c r="C3003" s="39">
        <v>44321.791666666664</v>
      </c>
      <c r="D3003" s="38">
        <v>1.2741795748579632</v>
      </c>
      <c r="F3003" s="38">
        <f t="shared" si="46"/>
        <v>5</v>
      </c>
    </row>
    <row r="3004" spans="2:6" x14ac:dyDescent="0.25">
      <c r="B3004" s="39">
        <v>44321.791666666664</v>
      </c>
      <c r="C3004" s="39">
        <v>44321.833333333336</v>
      </c>
      <c r="D3004" s="38">
        <v>1.3863110716936864</v>
      </c>
      <c r="F3004" s="38">
        <f t="shared" si="46"/>
        <v>5</v>
      </c>
    </row>
    <row r="3005" spans="2:6" x14ac:dyDescent="0.25">
      <c r="B3005" s="39">
        <v>44321.833333333336</v>
      </c>
      <c r="C3005" s="39">
        <v>44321.875</v>
      </c>
      <c r="D3005" s="38">
        <v>1.3072065680040634</v>
      </c>
      <c r="F3005" s="38">
        <f t="shared" si="46"/>
        <v>5</v>
      </c>
    </row>
    <row r="3006" spans="2:6" x14ac:dyDescent="0.25">
      <c r="B3006" s="39">
        <v>44321.875</v>
      </c>
      <c r="C3006" s="39">
        <v>44321.916666666664</v>
      </c>
      <c r="D3006" s="38">
        <v>1.2987922917359962</v>
      </c>
      <c r="F3006" s="38">
        <f t="shared" si="46"/>
        <v>5</v>
      </c>
    </row>
    <row r="3007" spans="2:6" x14ac:dyDescent="0.25">
      <c r="B3007" s="39">
        <v>44321.916666666664</v>
      </c>
      <c r="C3007" s="39">
        <v>44321.958333333336</v>
      </c>
      <c r="D3007" s="38">
        <v>1.1645876173202183</v>
      </c>
      <c r="F3007" s="38">
        <f t="shared" si="46"/>
        <v>5</v>
      </c>
    </row>
    <row r="3008" spans="2:6" x14ac:dyDescent="0.25">
      <c r="B3008" s="39">
        <v>44321.958333333336</v>
      </c>
      <c r="C3008" s="39">
        <v>44322</v>
      </c>
      <c r="D3008" s="38">
        <v>0.89783262995997193</v>
      </c>
      <c r="F3008" s="38">
        <f t="shared" si="46"/>
        <v>5</v>
      </c>
    </row>
    <row r="3009" spans="2:6" x14ac:dyDescent="0.25">
      <c r="B3009" s="39">
        <v>44322</v>
      </c>
      <c r="C3009" s="39">
        <v>44322.041666666664</v>
      </c>
      <c r="D3009" s="38">
        <v>0.73451535700253079</v>
      </c>
      <c r="F3009" s="38">
        <f t="shared" si="46"/>
        <v>5</v>
      </c>
    </row>
    <row r="3010" spans="2:6" x14ac:dyDescent="0.25">
      <c r="B3010" s="39">
        <v>44322.041666666664</v>
      </c>
      <c r="C3010" s="39">
        <v>44322.083333333336</v>
      </c>
      <c r="D3010" s="38">
        <v>0.67663062760720372</v>
      </c>
      <c r="F3010" s="38">
        <f t="shared" si="46"/>
        <v>5</v>
      </c>
    </row>
    <row r="3011" spans="2:6" x14ac:dyDescent="0.25">
      <c r="B3011" s="39">
        <v>44322.083333333336</v>
      </c>
      <c r="C3011" s="39">
        <v>44322.125</v>
      </c>
      <c r="D3011" s="38">
        <v>0.68873377528129553</v>
      </c>
      <c r="F3011" s="38">
        <f t="shared" si="46"/>
        <v>5</v>
      </c>
    </row>
    <row r="3012" spans="2:6" x14ac:dyDescent="0.25">
      <c r="B3012" s="39">
        <v>44322.125</v>
      </c>
      <c r="C3012" s="39">
        <v>44322.166666666664</v>
      </c>
      <c r="D3012" s="38">
        <v>0.66113025778771428</v>
      </c>
      <c r="F3012" s="38">
        <f t="shared" si="46"/>
        <v>5</v>
      </c>
    </row>
    <row r="3013" spans="2:6" x14ac:dyDescent="0.25">
      <c r="B3013" s="39">
        <v>44322.166666666664</v>
      </c>
      <c r="C3013" s="39">
        <v>44322.208333333336</v>
      </c>
      <c r="D3013" s="38">
        <v>0.67335460312706619</v>
      </c>
      <c r="F3013" s="38">
        <f t="shared" si="46"/>
        <v>5</v>
      </c>
    </row>
    <row r="3014" spans="2:6" x14ac:dyDescent="0.25">
      <c r="B3014" s="39">
        <v>44322.208333333336</v>
      </c>
      <c r="C3014" s="39">
        <v>44322.25</v>
      </c>
      <c r="D3014" s="38">
        <v>0.7665082019394277</v>
      </c>
      <c r="F3014" s="38">
        <f t="shared" si="46"/>
        <v>5</v>
      </c>
    </row>
    <row r="3015" spans="2:6" x14ac:dyDescent="0.25">
      <c r="B3015" s="39">
        <v>44322.25</v>
      </c>
      <c r="C3015" s="39">
        <v>44322.291666666664</v>
      </c>
      <c r="D3015" s="38">
        <v>0.93587963231375915</v>
      </c>
      <c r="F3015" s="38">
        <f t="shared" si="46"/>
        <v>5</v>
      </c>
    </row>
    <row r="3016" spans="2:6" x14ac:dyDescent="0.25">
      <c r="B3016" s="39">
        <v>44322.291666666664</v>
      </c>
      <c r="C3016" s="39">
        <v>44322.333333333336</v>
      </c>
      <c r="D3016" s="38">
        <v>1.0309850377672876</v>
      </c>
      <c r="F3016" s="38">
        <f t="shared" si="46"/>
        <v>5</v>
      </c>
    </row>
    <row r="3017" spans="2:6" x14ac:dyDescent="0.25">
      <c r="B3017" s="39">
        <v>44322.333333333336</v>
      </c>
      <c r="C3017" s="39">
        <v>44322.375</v>
      </c>
      <c r="D3017" s="38">
        <v>0.97559846284332374</v>
      </c>
      <c r="F3017" s="38">
        <f t="shared" si="46"/>
        <v>5</v>
      </c>
    </row>
    <row r="3018" spans="2:6" x14ac:dyDescent="0.25">
      <c r="B3018" s="39">
        <v>44322.375</v>
      </c>
      <c r="C3018" s="39">
        <v>44322.416666666664</v>
      </c>
      <c r="D3018" s="38">
        <v>0.95134749039376731</v>
      </c>
      <c r="F3018" s="38">
        <f t="shared" ref="F3018:F3081" si="47">+MONTH(B3018)</f>
        <v>5</v>
      </c>
    </row>
    <row r="3019" spans="2:6" x14ac:dyDescent="0.25">
      <c r="B3019" s="39">
        <v>44322.416666666664</v>
      </c>
      <c r="C3019" s="39">
        <v>44322.458333333336</v>
      </c>
      <c r="D3019" s="38">
        <v>0.97664951507946263</v>
      </c>
      <c r="F3019" s="38">
        <f t="shared" si="47"/>
        <v>5</v>
      </c>
    </row>
    <row r="3020" spans="2:6" x14ac:dyDescent="0.25">
      <c r="B3020" s="39">
        <v>44322.458333333336</v>
      </c>
      <c r="C3020" s="39">
        <v>44322.5</v>
      </c>
      <c r="D3020" s="38">
        <v>0.95024358936867226</v>
      </c>
      <c r="F3020" s="38">
        <f t="shared" si="47"/>
        <v>5</v>
      </c>
    </row>
    <row r="3021" spans="2:6" x14ac:dyDescent="0.25">
      <c r="B3021" s="39">
        <v>44322.5</v>
      </c>
      <c r="C3021" s="39">
        <v>44322.541666666664</v>
      </c>
      <c r="D3021" s="38">
        <v>0.96873994091076487</v>
      </c>
      <c r="F3021" s="38">
        <f t="shared" si="47"/>
        <v>5</v>
      </c>
    </row>
    <row r="3022" spans="2:6" x14ac:dyDescent="0.25">
      <c r="B3022" s="39">
        <v>44322.541666666664</v>
      </c>
      <c r="C3022" s="39">
        <v>44322.583333333336</v>
      </c>
      <c r="D3022" s="38">
        <v>1.0118499408612256</v>
      </c>
      <c r="F3022" s="38">
        <f t="shared" si="47"/>
        <v>5</v>
      </c>
    </row>
    <row r="3023" spans="2:6" x14ac:dyDescent="0.25">
      <c r="B3023" s="39">
        <v>44322.583333333336</v>
      </c>
      <c r="C3023" s="39">
        <v>44322.625</v>
      </c>
      <c r="D3023" s="38">
        <v>1.1021814767706433</v>
      </c>
      <c r="F3023" s="38">
        <f t="shared" si="47"/>
        <v>5</v>
      </c>
    </row>
    <row r="3024" spans="2:6" x14ac:dyDescent="0.25">
      <c r="B3024" s="39">
        <v>44322.625</v>
      </c>
      <c r="C3024" s="39">
        <v>44322.666666666664</v>
      </c>
      <c r="D3024" s="38">
        <v>1.2139885245563331</v>
      </c>
      <c r="F3024" s="38">
        <f t="shared" si="47"/>
        <v>5</v>
      </c>
    </row>
    <row r="3025" spans="2:6" x14ac:dyDescent="0.25">
      <c r="B3025" s="39">
        <v>44322.666666666664</v>
      </c>
      <c r="C3025" s="39">
        <v>44322.708333333336</v>
      </c>
      <c r="D3025" s="38">
        <v>1.3917301413608489</v>
      </c>
      <c r="F3025" s="38">
        <f t="shared" si="47"/>
        <v>5</v>
      </c>
    </row>
    <row r="3026" spans="2:6" x14ac:dyDescent="0.25">
      <c r="B3026" s="39">
        <v>44322.708333333336</v>
      </c>
      <c r="C3026" s="39">
        <v>44322.75</v>
      </c>
      <c r="D3026" s="38">
        <v>1.5196894819425342</v>
      </c>
      <c r="F3026" s="38">
        <f t="shared" si="47"/>
        <v>5</v>
      </c>
    </row>
    <row r="3027" spans="2:6" x14ac:dyDescent="0.25">
      <c r="B3027" s="39">
        <v>44322.75</v>
      </c>
      <c r="C3027" s="39">
        <v>44322.791666666664</v>
      </c>
      <c r="D3027" s="38">
        <v>1.5940171213041319</v>
      </c>
      <c r="F3027" s="38">
        <f t="shared" si="47"/>
        <v>5</v>
      </c>
    </row>
    <row r="3028" spans="2:6" x14ac:dyDescent="0.25">
      <c r="B3028" s="39">
        <v>44322.791666666664</v>
      </c>
      <c r="C3028" s="39">
        <v>44322.833333333336</v>
      </c>
      <c r="D3028" s="38">
        <v>1.5399590554824942</v>
      </c>
      <c r="F3028" s="38">
        <f t="shared" si="47"/>
        <v>5</v>
      </c>
    </row>
    <row r="3029" spans="2:6" x14ac:dyDescent="0.25">
      <c r="B3029" s="39">
        <v>44322.833333333336</v>
      </c>
      <c r="C3029" s="39">
        <v>44322.875</v>
      </c>
      <c r="D3029" s="38">
        <v>1.5015848386906281</v>
      </c>
      <c r="F3029" s="38">
        <f t="shared" si="47"/>
        <v>5</v>
      </c>
    </row>
    <row r="3030" spans="2:6" x14ac:dyDescent="0.25">
      <c r="B3030" s="39">
        <v>44322.875</v>
      </c>
      <c r="C3030" s="39">
        <v>44322.916666666664</v>
      </c>
      <c r="D3030" s="38">
        <v>1.4154083305592795</v>
      </c>
      <c r="F3030" s="38">
        <f t="shared" si="47"/>
        <v>5</v>
      </c>
    </row>
    <row r="3031" spans="2:6" x14ac:dyDescent="0.25">
      <c r="B3031" s="39">
        <v>44322.916666666664</v>
      </c>
      <c r="C3031" s="39">
        <v>44322.958333333336</v>
      </c>
      <c r="D3031" s="38">
        <v>1.2062877684155624</v>
      </c>
      <c r="F3031" s="38">
        <f t="shared" si="47"/>
        <v>5</v>
      </c>
    </row>
    <row r="3032" spans="2:6" x14ac:dyDescent="0.25">
      <c r="B3032" s="39">
        <v>44322.958333333336</v>
      </c>
      <c r="C3032" s="39">
        <v>44323</v>
      </c>
      <c r="D3032" s="38">
        <v>1.0023393145879145</v>
      </c>
      <c r="F3032" s="38">
        <f t="shared" si="47"/>
        <v>5</v>
      </c>
    </row>
    <row r="3033" spans="2:6" x14ac:dyDescent="0.25">
      <c r="B3033" s="39">
        <v>44323</v>
      </c>
      <c r="C3033" s="39">
        <v>44323.041666666664</v>
      </c>
      <c r="D3033" s="38">
        <v>0.87800133562377458</v>
      </c>
      <c r="F3033" s="38">
        <f t="shared" si="47"/>
        <v>5</v>
      </c>
    </row>
    <row r="3034" spans="2:6" x14ac:dyDescent="0.25">
      <c r="B3034" s="39">
        <v>44323.041666666664</v>
      </c>
      <c r="C3034" s="39">
        <v>44323.083333333336</v>
      </c>
      <c r="D3034" s="38">
        <v>0.75265390518319963</v>
      </c>
      <c r="F3034" s="38">
        <f t="shared" si="47"/>
        <v>5</v>
      </c>
    </row>
    <row r="3035" spans="2:6" x14ac:dyDescent="0.25">
      <c r="B3035" s="39">
        <v>44323.083333333336</v>
      </c>
      <c r="C3035" s="39">
        <v>44323.125</v>
      </c>
      <c r="D3035" s="38">
        <v>0.69644127977009174</v>
      </c>
      <c r="F3035" s="38">
        <f t="shared" si="47"/>
        <v>5</v>
      </c>
    </row>
    <row r="3036" spans="2:6" x14ac:dyDescent="0.25">
      <c r="B3036" s="39">
        <v>44323.125</v>
      </c>
      <c r="C3036" s="39">
        <v>44323.166666666664</v>
      </c>
      <c r="D3036" s="38">
        <v>0.6562996764254283</v>
      </c>
      <c r="F3036" s="38">
        <f t="shared" si="47"/>
        <v>5</v>
      </c>
    </row>
    <row r="3037" spans="2:6" x14ac:dyDescent="0.25">
      <c r="B3037" s="39">
        <v>44323.166666666664</v>
      </c>
      <c r="C3037" s="39">
        <v>44323.208333333336</v>
      </c>
      <c r="D3037" s="38">
        <v>0.65544955887598821</v>
      </c>
      <c r="F3037" s="38">
        <f t="shared" si="47"/>
        <v>5</v>
      </c>
    </row>
    <row r="3038" spans="2:6" x14ac:dyDescent="0.25">
      <c r="B3038" s="39">
        <v>44323.208333333336</v>
      </c>
      <c r="C3038" s="39">
        <v>44323.25</v>
      </c>
      <c r="D3038" s="38">
        <v>0.69275198616333944</v>
      </c>
      <c r="F3038" s="38">
        <f t="shared" si="47"/>
        <v>5</v>
      </c>
    </row>
    <row r="3039" spans="2:6" x14ac:dyDescent="0.25">
      <c r="B3039" s="39">
        <v>44323.25</v>
      </c>
      <c r="C3039" s="39">
        <v>44323.291666666664</v>
      </c>
      <c r="D3039" s="38">
        <v>0.79381363124952176</v>
      </c>
      <c r="F3039" s="38">
        <f t="shared" si="47"/>
        <v>5</v>
      </c>
    </row>
    <row r="3040" spans="2:6" x14ac:dyDescent="0.25">
      <c r="B3040" s="39">
        <v>44323.291666666664</v>
      </c>
      <c r="C3040" s="39">
        <v>44323.333333333336</v>
      </c>
      <c r="D3040" s="38">
        <v>0.91186907113023274</v>
      </c>
      <c r="F3040" s="38">
        <f t="shared" si="47"/>
        <v>5</v>
      </c>
    </row>
    <row r="3041" spans="2:6" x14ac:dyDescent="0.25">
      <c r="B3041" s="39">
        <v>44323.333333333336</v>
      </c>
      <c r="C3041" s="39">
        <v>44323.375</v>
      </c>
      <c r="D3041" s="38">
        <v>0.88410817926812102</v>
      </c>
      <c r="F3041" s="38">
        <f t="shared" si="47"/>
        <v>5</v>
      </c>
    </row>
    <row r="3042" spans="2:6" x14ac:dyDescent="0.25">
      <c r="B3042" s="39">
        <v>44323.375</v>
      </c>
      <c r="C3042" s="39">
        <v>44323.416666666664</v>
      </c>
      <c r="D3042" s="38">
        <v>0.96830015306438977</v>
      </c>
      <c r="F3042" s="38">
        <f t="shared" si="47"/>
        <v>5</v>
      </c>
    </row>
    <row r="3043" spans="2:6" x14ac:dyDescent="0.25">
      <c r="B3043" s="39">
        <v>44323.416666666664</v>
      </c>
      <c r="C3043" s="39">
        <v>44323.458333333336</v>
      </c>
      <c r="D3043" s="38">
        <v>1.0254898608414977</v>
      </c>
      <c r="F3043" s="38">
        <f t="shared" si="47"/>
        <v>5</v>
      </c>
    </row>
    <row r="3044" spans="2:6" x14ac:dyDescent="0.25">
      <c r="B3044" s="39">
        <v>44323.458333333336</v>
      </c>
      <c r="C3044" s="39">
        <v>44323.5</v>
      </c>
      <c r="D3044" s="38">
        <v>0.97855463827339439</v>
      </c>
      <c r="F3044" s="38">
        <f t="shared" si="47"/>
        <v>5</v>
      </c>
    </row>
    <row r="3045" spans="2:6" x14ac:dyDescent="0.25">
      <c r="B3045" s="39">
        <v>44323.5</v>
      </c>
      <c r="C3045" s="39">
        <v>44323.541666666664</v>
      </c>
      <c r="D3045" s="38">
        <v>1.0174149873164455</v>
      </c>
      <c r="F3045" s="38">
        <f t="shared" si="47"/>
        <v>5</v>
      </c>
    </row>
    <row r="3046" spans="2:6" x14ac:dyDescent="0.25">
      <c r="B3046" s="39">
        <v>44323.541666666664</v>
      </c>
      <c r="C3046" s="39">
        <v>44323.583333333336</v>
      </c>
      <c r="D3046" s="38">
        <v>0.99773391448121973</v>
      </c>
      <c r="F3046" s="38">
        <f t="shared" si="47"/>
        <v>5</v>
      </c>
    </row>
    <row r="3047" spans="2:6" x14ac:dyDescent="0.25">
      <c r="B3047" s="39">
        <v>44323.583333333336</v>
      </c>
      <c r="C3047" s="39">
        <v>44323.625</v>
      </c>
      <c r="D3047" s="38">
        <v>0.98789998478331076</v>
      </c>
      <c r="F3047" s="38">
        <f t="shared" si="47"/>
        <v>5</v>
      </c>
    </row>
    <row r="3048" spans="2:6" x14ac:dyDescent="0.25">
      <c r="B3048" s="39">
        <v>44323.625</v>
      </c>
      <c r="C3048" s="39">
        <v>44323.666666666664</v>
      </c>
      <c r="D3048" s="38">
        <v>1.0370213304897469</v>
      </c>
      <c r="F3048" s="38">
        <f t="shared" si="47"/>
        <v>5</v>
      </c>
    </row>
    <row r="3049" spans="2:6" x14ac:dyDescent="0.25">
      <c r="B3049" s="39">
        <v>44323.666666666664</v>
      </c>
      <c r="C3049" s="39">
        <v>44323.708333333336</v>
      </c>
      <c r="D3049" s="38">
        <v>1.0318992424632509</v>
      </c>
      <c r="F3049" s="38">
        <f t="shared" si="47"/>
        <v>5</v>
      </c>
    </row>
    <row r="3050" spans="2:6" x14ac:dyDescent="0.25">
      <c r="B3050" s="39">
        <v>44323.708333333336</v>
      </c>
      <c r="C3050" s="39">
        <v>44323.75</v>
      </c>
      <c r="D3050" s="38">
        <v>1.1128912910506774</v>
      </c>
      <c r="F3050" s="38">
        <f t="shared" si="47"/>
        <v>5</v>
      </c>
    </row>
    <row r="3051" spans="2:6" x14ac:dyDescent="0.25">
      <c r="B3051" s="39">
        <v>44323.75</v>
      </c>
      <c r="C3051" s="39">
        <v>44323.791666666664</v>
      </c>
      <c r="D3051" s="38">
        <v>1.1416916023778994</v>
      </c>
      <c r="F3051" s="38">
        <f t="shared" si="47"/>
        <v>5</v>
      </c>
    </row>
    <row r="3052" spans="2:6" x14ac:dyDescent="0.25">
      <c r="B3052" s="39">
        <v>44323.791666666664</v>
      </c>
      <c r="C3052" s="39">
        <v>44323.833333333336</v>
      </c>
      <c r="D3052" s="38">
        <v>1.1357704389199981</v>
      </c>
      <c r="F3052" s="38">
        <f t="shared" si="47"/>
        <v>5</v>
      </c>
    </row>
    <row r="3053" spans="2:6" x14ac:dyDescent="0.25">
      <c r="B3053" s="39">
        <v>44323.833333333336</v>
      </c>
      <c r="C3053" s="39">
        <v>44323.875</v>
      </c>
      <c r="D3053" s="38">
        <v>1.2029451150873636</v>
      </c>
      <c r="F3053" s="38">
        <f t="shared" si="47"/>
        <v>5</v>
      </c>
    </row>
    <row r="3054" spans="2:6" x14ac:dyDescent="0.25">
      <c r="B3054" s="39">
        <v>44323.875</v>
      </c>
      <c r="C3054" s="39">
        <v>44323.916666666664</v>
      </c>
      <c r="D3054" s="38">
        <v>1.1270895459769559</v>
      </c>
      <c r="F3054" s="38">
        <f t="shared" si="47"/>
        <v>5</v>
      </c>
    </row>
    <row r="3055" spans="2:6" x14ac:dyDescent="0.25">
      <c r="B3055" s="39">
        <v>44323.916666666664</v>
      </c>
      <c r="C3055" s="39">
        <v>44323.958333333336</v>
      </c>
      <c r="D3055" s="38">
        <v>1.0737759800329152</v>
      </c>
      <c r="F3055" s="38">
        <f t="shared" si="47"/>
        <v>5</v>
      </c>
    </row>
    <row r="3056" spans="2:6" x14ac:dyDescent="0.25">
      <c r="B3056" s="39">
        <v>44323.958333333336</v>
      </c>
      <c r="C3056" s="39">
        <v>44324</v>
      </c>
      <c r="D3056" s="38">
        <v>0.9216825592088882</v>
      </c>
      <c r="F3056" s="38">
        <f t="shared" si="47"/>
        <v>5</v>
      </c>
    </row>
    <row r="3057" spans="2:6" x14ac:dyDescent="0.25">
      <c r="B3057" s="39">
        <v>44324</v>
      </c>
      <c r="C3057" s="39">
        <v>44324.041666666664</v>
      </c>
      <c r="D3057" s="38">
        <v>0.82943728897129709</v>
      </c>
      <c r="F3057" s="38">
        <f t="shared" si="47"/>
        <v>5</v>
      </c>
    </row>
    <row r="3058" spans="2:6" x14ac:dyDescent="0.25">
      <c r="B3058" s="39">
        <v>44324.041666666664</v>
      </c>
      <c r="C3058" s="39">
        <v>44324.083333333336</v>
      </c>
      <c r="D3058" s="38">
        <v>0.77722148498933918</v>
      </c>
      <c r="F3058" s="38">
        <f t="shared" si="47"/>
        <v>5</v>
      </c>
    </row>
    <row r="3059" spans="2:6" x14ac:dyDescent="0.25">
      <c r="B3059" s="39">
        <v>44324.083333333336</v>
      </c>
      <c r="C3059" s="39">
        <v>44324.125</v>
      </c>
      <c r="D3059" s="38">
        <v>0.75264167224339473</v>
      </c>
      <c r="F3059" s="38">
        <f t="shared" si="47"/>
        <v>5</v>
      </c>
    </row>
    <row r="3060" spans="2:6" x14ac:dyDescent="0.25">
      <c r="B3060" s="39">
        <v>44324.125</v>
      </c>
      <c r="C3060" s="39">
        <v>44324.166666666664</v>
      </c>
      <c r="D3060" s="38">
        <v>0.74116469349421321</v>
      </c>
      <c r="F3060" s="38">
        <f t="shared" si="47"/>
        <v>5</v>
      </c>
    </row>
    <row r="3061" spans="2:6" x14ac:dyDescent="0.25">
      <c r="B3061" s="39">
        <v>44324.166666666664</v>
      </c>
      <c r="C3061" s="39">
        <v>44324.208333333336</v>
      </c>
      <c r="D3061" s="38">
        <v>0.78333720161423559</v>
      </c>
      <c r="F3061" s="38">
        <f t="shared" si="47"/>
        <v>5</v>
      </c>
    </row>
    <row r="3062" spans="2:6" x14ac:dyDescent="0.25">
      <c r="B3062" s="39">
        <v>44324.208333333336</v>
      </c>
      <c r="C3062" s="39">
        <v>44324.25</v>
      </c>
      <c r="D3062" s="38">
        <v>0.8688294938923139</v>
      </c>
      <c r="F3062" s="38">
        <f t="shared" si="47"/>
        <v>5</v>
      </c>
    </row>
    <row r="3063" spans="2:6" x14ac:dyDescent="0.25">
      <c r="B3063" s="39">
        <v>44324.25</v>
      </c>
      <c r="C3063" s="39">
        <v>44324.291666666664</v>
      </c>
      <c r="D3063" s="38">
        <v>0.93875162233682041</v>
      </c>
      <c r="F3063" s="38">
        <f t="shared" si="47"/>
        <v>5</v>
      </c>
    </row>
    <row r="3064" spans="2:6" x14ac:dyDescent="0.25">
      <c r="B3064" s="39">
        <v>44324.291666666664</v>
      </c>
      <c r="C3064" s="39">
        <v>44324.333333333336</v>
      </c>
      <c r="D3064" s="38">
        <v>1.0356518743220213</v>
      </c>
      <c r="F3064" s="38">
        <f t="shared" si="47"/>
        <v>5</v>
      </c>
    </row>
    <row r="3065" spans="2:6" x14ac:dyDescent="0.25">
      <c r="B3065" s="39">
        <v>44324.333333333336</v>
      </c>
      <c r="C3065" s="39">
        <v>44324.375</v>
      </c>
      <c r="D3065" s="38">
        <v>1.2354889937635127</v>
      </c>
      <c r="F3065" s="38">
        <f t="shared" si="47"/>
        <v>5</v>
      </c>
    </row>
    <row r="3066" spans="2:6" x14ac:dyDescent="0.25">
      <c r="B3066" s="39">
        <v>44324.375</v>
      </c>
      <c r="C3066" s="39">
        <v>44324.416666666664</v>
      </c>
      <c r="D3066" s="38">
        <v>1.2448036191918066</v>
      </c>
      <c r="F3066" s="38">
        <f t="shared" si="47"/>
        <v>5</v>
      </c>
    </row>
    <row r="3067" spans="2:6" x14ac:dyDescent="0.25">
      <c r="B3067" s="39">
        <v>44324.416666666664</v>
      </c>
      <c r="C3067" s="39">
        <v>44324.458333333336</v>
      </c>
      <c r="D3067" s="38">
        <v>1.215740307712768</v>
      </c>
      <c r="F3067" s="38">
        <f t="shared" si="47"/>
        <v>5</v>
      </c>
    </row>
    <row r="3068" spans="2:6" x14ac:dyDescent="0.25">
      <c r="B3068" s="39">
        <v>44324.458333333336</v>
      </c>
      <c r="C3068" s="39">
        <v>44324.5</v>
      </c>
      <c r="D3068" s="38">
        <v>1.1790201916042877</v>
      </c>
      <c r="F3068" s="38">
        <f t="shared" si="47"/>
        <v>5</v>
      </c>
    </row>
    <row r="3069" spans="2:6" x14ac:dyDescent="0.25">
      <c r="B3069" s="39">
        <v>44324.5</v>
      </c>
      <c r="C3069" s="39">
        <v>44324.541666666664</v>
      </c>
      <c r="D3069" s="38">
        <v>1.1402189503411901</v>
      </c>
      <c r="F3069" s="38">
        <f t="shared" si="47"/>
        <v>5</v>
      </c>
    </row>
    <row r="3070" spans="2:6" x14ac:dyDescent="0.25">
      <c r="B3070" s="39">
        <v>44324.541666666664</v>
      </c>
      <c r="C3070" s="39">
        <v>44324.583333333336</v>
      </c>
      <c r="D3070" s="38">
        <v>1.0911641333448974</v>
      </c>
      <c r="F3070" s="38">
        <f t="shared" si="47"/>
        <v>5</v>
      </c>
    </row>
    <row r="3071" spans="2:6" x14ac:dyDescent="0.25">
      <c r="B3071" s="39">
        <v>44324.583333333336</v>
      </c>
      <c r="C3071" s="39">
        <v>44324.625</v>
      </c>
      <c r="D3071" s="38">
        <v>1.1166049133597435</v>
      </c>
      <c r="F3071" s="38">
        <f t="shared" si="47"/>
        <v>5</v>
      </c>
    </row>
    <row r="3072" spans="2:6" x14ac:dyDescent="0.25">
      <c r="B3072" s="39">
        <v>44324.625</v>
      </c>
      <c r="C3072" s="39">
        <v>44324.666666666664</v>
      </c>
      <c r="D3072" s="38">
        <v>1.0200142086279911</v>
      </c>
      <c r="F3072" s="38">
        <f t="shared" si="47"/>
        <v>5</v>
      </c>
    </row>
    <row r="3073" spans="2:6" x14ac:dyDescent="0.25">
      <c r="B3073" s="39">
        <v>44324.666666666664</v>
      </c>
      <c r="C3073" s="39">
        <v>44324.708333333336</v>
      </c>
      <c r="D3073" s="38">
        <v>1.0276821246201606</v>
      </c>
      <c r="F3073" s="38">
        <f t="shared" si="47"/>
        <v>5</v>
      </c>
    </row>
    <row r="3074" spans="2:6" x14ac:dyDescent="0.25">
      <c r="B3074" s="39">
        <v>44324.708333333336</v>
      </c>
      <c r="C3074" s="39">
        <v>44324.75</v>
      </c>
      <c r="D3074" s="38">
        <v>1.1244888372052797</v>
      </c>
      <c r="F3074" s="38">
        <f t="shared" si="47"/>
        <v>5</v>
      </c>
    </row>
    <row r="3075" spans="2:6" x14ac:dyDescent="0.25">
      <c r="B3075" s="39">
        <v>44324.75</v>
      </c>
      <c r="C3075" s="39">
        <v>44324.791666666664</v>
      </c>
      <c r="D3075" s="38">
        <v>1.0931873560324705</v>
      </c>
      <c r="F3075" s="38">
        <f t="shared" si="47"/>
        <v>5</v>
      </c>
    </row>
    <row r="3076" spans="2:6" x14ac:dyDescent="0.25">
      <c r="B3076" s="39">
        <v>44324.791666666664</v>
      </c>
      <c r="C3076" s="39">
        <v>44324.833333333336</v>
      </c>
      <c r="D3076" s="38">
        <v>1.1535048062872091</v>
      </c>
      <c r="F3076" s="38">
        <f t="shared" si="47"/>
        <v>5</v>
      </c>
    </row>
    <row r="3077" spans="2:6" x14ac:dyDescent="0.25">
      <c r="B3077" s="39">
        <v>44324.833333333336</v>
      </c>
      <c r="C3077" s="39">
        <v>44324.875</v>
      </c>
      <c r="D3077" s="38">
        <v>1.1440765343309602</v>
      </c>
      <c r="F3077" s="38">
        <f t="shared" si="47"/>
        <v>5</v>
      </c>
    </row>
    <row r="3078" spans="2:6" x14ac:dyDescent="0.25">
      <c r="B3078" s="39">
        <v>44324.875</v>
      </c>
      <c r="C3078" s="39">
        <v>44324.916666666664</v>
      </c>
      <c r="D3078" s="38">
        <v>1.1818629334452371</v>
      </c>
      <c r="F3078" s="38">
        <f t="shared" si="47"/>
        <v>5</v>
      </c>
    </row>
    <row r="3079" spans="2:6" x14ac:dyDescent="0.25">
      <c r="B3079" s="39">
        <v>44324.916666666664</v>
      </c>
      <c r="C3079" s="39">
        <v>44324.958333333336</v>
      </c>
      <c r="D3079" s="38">
        <v>1.117105980819181</v>
      </c>
      <c r="F3079" s="38">
        <f t="shared" si="47"/>
        <v>5</v>
      </c>
    </row>
    <row r="3080" spans="2:6" x14ac:dyDescent="0.25">
      <c r="B3080" s="39">
        <v>44324.958333333336</v>
      </c>
      <c r="C3080" s="39">
        <v>44325</v>
      </c>
      <c r="D3080" s="38">
        <v>1.0058892336907184</v>
      </c>
      <c r="F3080" s="38">
        <f t="shared" si="47"/>
        <v>5</v>
      </c>
    </row>
    <row r="3081" spans="2:6" x14ac:dyDescent="0.25">
      <c r="B3081" s="39">
        <v>44325</v>
      </c>
      <c r="C3081" s="39">
        <v>44325.041666666664</v>
      </c>
      <c r="D3081" s="38">
        <v>0.89231038187922251</v>
      </c>
      <c r="F3081" s="38">
        <f t="shared" si="47"/>
        <v>5</v>
      </c>
    </row>
    <row r="3082" spans="2:6" x14ac:dyDescent="0.25">
      <c r="B3082" s="39">
        <v>44325.041666666664</v>
      </c>
      <c r="C3082" s="39">
        <v>44325.083333333336</v>
      </c>
      <c r="D3082" s="38">
        <v>0.84156391689779286</v>
      </c>
      <c r="F3082" s="38">
        <f t="shared" ref="F3082:F3145" si="48">+MONTH(B3082)</f>
        <v>5</v>
      </c>
    </row>
    <row r="3083" spans="2:6" x14ac:dyDescent="0.25">
      <c r="B3083" s="39">
        <v>44325.083333333336</v>
      </c>
      <c r="C3083" s="39">
        <v>44325.125</v>
      </c>
      <c r="D3083" s="38">
        <v>0.82817911537526034</v>
      </c>
      <c r="F3083" s="38">
        <f t="shared" si="48"/>
        <v>5</v>
      </c>
    </row>
    <row r="3084" spans="2:6" x14ac:dyDescent="0.25">
      <c r="B3084" s="39">
        <v>44325.125</v>
      </c>
      <c r="C3084" s="39">
        <v>44325.166666666664</v>
      </c>
      <c r="D3084" s="38">
        <v>0.84818038693244091</v>
      </c>
      <c r="F3084" s="38">
        <f t="shared" si="48"/>
        <v>5</v>
      </c>
    </row>
    <row r="3085" spans="2:6" x14ac:dyDescent="0.25">
      <c r="B3085" s="39">
        <v>44325.166666666664</v>
      </c>
      <c r="C3085" s="39">
        <v>44325.208333333336</v>
      </c>
      <c r="D3085" s="38">
        <v>0.86767645234321056</v>
      </c>
      <c r="F3085" s="38">
        <f t="shared" si="48"/>
        <v>5</v>
      </c>
    </row>
    <row r="3086" spans="2:6" x14ac:dyDescent="0.25">
      <c r="B3086" s="39">
        <v>44325.208333333336</v>
      </c>
      <c r="C3086" s="39">
        <v>44325.25</v>
      </c>
      <c r="D3086" s="38">
        <v>0.87954588149382318</v>
      </c>
      <c r="F3086" s="38">
        <f t="shared" si="48"/>
        <v>5</v>
      </c>
    </row>
    <row r="3087" spans="2:6" x14ac:dyDescent="0.25">
      <c r="B3087" s="39">
        <v>44325.25</v>
      </c>
      <c r="C3087" s="39">
        <v>44325.291666666664</v>
      </c>
      <c r="D3087" s="38">
        <v>0.99998580504638834</v>
      </c>
      <c r="F3087" s="38">
        <f t="shared" si="48"/>
        <v>5</v>
      </c>
    </row>
    <row r="3088" spans="2:6" x14ac:dyDescent="0.25">
      <c r="B3088" s="39">
        <v>44325.291666666664</v>
      </c>
      <c r="C3088" s="39">
        <v>44325.333333333336</v>
      </c>
      <c r="D3088" s="38">
        <v>1.1270775719205854</v>
      </c>
      <c r="F3088" s="38">
        <f t="shared" si="48"/>
        <v>5</v>
      </c>
    </row>
    <row r="3089" spans="2:6" x14ac:dyDescent="0.25">
      <c r="B3089" s="39">
        <v>44325.333333333336</v>
      </c>
      <c r="C3089" s="39">
        <v>44325.375</v>
      </c>
      <c r="D3089" s="38">
        <v>1.2137877771604157</v>
      </c>
      <c r="F3089" s="38">
        <f t="shared" si="48"/>
        <v>5</v>
      </c>
    </row>
    <row r="3090" spans="2:6" x14ac:dyDescent="0.25">
      <c r="B3090" s="39">
        <v>44325.375</v>
      </c>
      <c r="C3090" s="39">
        <v>44325.416666666664</v>
      </c>
      <c r="D3090" s="38">
        <v>1.2982873498757506</v>
      </c>
      <c r="F3090" s="38">
        <f t="shared" si="48"/>
        <v>5</v>
      </c>
    </row>
    <row r="3091" spans="2:6" x14ac:dyDescent="0.25">
      <c r="B3091" s="39">
        <v>44325.416666666664</v>
      </c>
      <c r="C3091" s="39">
        <v>44325.458333333336</v>
      </c>
      <c r="D3091" s="38">
        <v>1.2803237866103936</v>
      </c>
      <c r="F3091" s="38">
        <f t="shared" si="48"/>
        <v>5</v>
      </c>
    </row>
    <row r="3092" spans="2:6" x14ac:dyDescent="0.25">
      <c r="B3092" s="39">
        <v>44325.458333333336</v>
      </c>
      <c r="C3092" s="39">
        <v>44325.5</v>
      </c>
      <c r="D3092" s="38">
        <v>1.2350371166471628</v>
      </c>
      <c r="F3092" s="38">
        <f t="shared" si="48"/>
        <v>5</v>
      </c>
    </row>
    <row r="3093" spans="2:6" x14ac:dyDescent="0.25">
      <c r="B3093" s="39">
        <v>44325.5</v>
      </c>
      <c r="C3093" s="39">
        <v>44325.541666666664</v>
      </c>
      <c r="D3093" s="38">
        <v>1.0899160563765946</v>
      </c>
      <c r="F3093" s="38">
        <f t="shared" si="48"/>
        <v>5</v>
      </c>
    </row>
    <row r="3094" spans="2:6" x14ac:dyDescent="0.25">
      <c r="B3094" s="39">
        <v>44325.541666666664</v>
      </c>
      <c r="C3094" s="39">
        <v>44325.583333333336</v>
      </c>
      <c r="D3094" s="38">
        <v>1.0740754277046356</v>
      </c>
      <c r="F3094" s="38">
        <f t="shared" si="48"/>
        <v>5</v>
      </c>
    </row>
    <row r="3095" spans="2:6" x14ac:dyDescent="0.25">
      <c r="B3095" s="39">
        <v>44325.583333333336</v>
      </c>
      <c r="C3095" s="39">
        <v>44325.625</v>
      </c>
      <c r="D3095" s="38">
        <v>1.009686043734753</v>
      </c>
      <c r="F3095" s="38">
        <f t="shared" si="48"/>
        <v>5</v>
      </c>
    </row>
    <row r="3096" spans="2:6" x14ac:dyDescent="0.25">
      <c r="B3096" s="39">
        <v>44325.625</v>
      </c>
      <c r="C3096" s="39">
        <v>44325.666666666664</v>
      </c>
      <c r="D3096" s="38">
        <v>1.0526447181206793</v>
      </c>
      <c r="F3096" s="38">
        <f t="shared" si="48"/>
        <v>5</v>
      </c>
    </row>
    <row r="3097" spans="2:6" x14ac:dyDescent="0.25">
      <c r="B3097" s="39">
        <v>44325.666666666664</v>
      </c>
      <c r="C3097" s="39">
        <v>44325.708333333336</v>
      </c>
      <c r="D3097" s="38">
        <v>1.1735934463848285</v>
      </c>
      <c r="F3097" s="38">
        <f t="shared" si="48"/>
        <v>5</v>
      </c>
    </row>
    <row r="3098" spans="2:6" x14ac:dyDescent="0.25">
      <c r="B3098" s="39">
        <v>44325.708333333336</v>
      </c>
      <c r="C3098" s="39">
        <v>44325.75</v>
      </c>
      <c r="D3098" s="38">
        <v>1.2014395704334329</v>
      </c>
      <c r="F3098" s="38">
        <f t="shared" si="48"/>
        <v>5</v>
      </c>
    </row>
    <row r="3099" spans="2:6" x14ac:dyDescent="0.25">
      <c r="B3099" s="39">
        <v>44325.75</v>
      </c>
      <c r="C3099" s="39">
        <v>44325.791666666664</v>
      </c>
      <c r="D3099" s="38">
        <v>1.1441900305836332</v>
      </c>
      <c r="F3099" s="38">
        <f t="shared" si="48"/>
        <v>5</v>
      </c>
    </row>
    <row r="3100" spans="2:6" x14ac:dyDescent="0.25">
      <c r="B3100" s="39">
        <v>44325.791666666664</v>
      </c>
      <c r="C3100" s="39">
        <v>44325.833333333336</v>
      </c>
      <c r="D3100" s="38">
        <v>1.1514405334962055</v>
      </c>
      <c r="F3100" s="38">
        <f t="shared" si="48"/>
        <v>5</v>
      </c>
    </row>
    <row r="3101" spans="2:6" x14ac:dyDescent="0.25">
      <c r="B3101" s="39">
        <v>44325.833333333336</v>
      </c>
      <c r="C3101" s="39">
        <v>44325.875</v>
      </c>
      <c r="D3101" s="38">
        <v>1.1932772662087527</v>
      </c>
      <c r="F3101" s="38">
        <f t="shared" si="48"/>
        <v>5</v>
      </c>
    </row>
    <row r="3102" spans="2:6" x14ac:dyDescent="0.25">
      <c r="B3102" s="39">
        <v>44325.875</v>
      </c>
      <c r="C3102" s="39">
        <v>44325.916666666664</v>
      </c>
      <c r="D3102" s="38">
        <v>1.2078088537538449</v>
      </c>
      <c r="F3102" s="38">
        <f t="shared" si="48"/>
        <v>5</v>
      </c>
    </row>
    <row r="3103" spans="2:6" x14ac:dyDescent="0.25">
      <c r="B3103" s="39">
        <v>44325.916666666664</v>
      </c>
      <c r="C3103" s="39">
        <v>44325.958333333336</v>
      </c>
      <c r="D3103" s="38">
        <v>1.1335774254115893</v>
      </c>
      <c r="F3103" s="38">
        <f t="shared" si="48"/>
        <v>5</v>
      </c>
    </row>
    <row r="3104" spans="2:6" x14ac:dyDescent="0.25">
      <c r="B3104" s="39">
        <v>44325.958333333336</v>
      </c>
      <c r="C3104" s="39">
        <v>44326</v>
      </c>
      <c r="D3104" s="38">
        <v>0.94033915899837572</v>
      </c>
      <c r="F3104" s="38">
        <f t="shared" si="48"/>
        <v>5</v>
      </c>
    </row>
    <row r="3105" spans="2:6" x14ac:dyDescent="0.25">
      <c r="B3105" s="39">
        <v>44326</v>
      </c>
      <c r="C3105" s="39">
        <v>44326.041666666664</v>
      </c>
      <c r="D3105" s="38">
        <v>0.79364437314604563</v>
      </c>
      <c r="F3105" s="38">
        <f t="shared" si="48"/>
        <v>5</v>
      </c>
    </row>
    <row r="3106" spans="2:6" x14ac:dyDescent="0.25">
      <c r="B3106" s="39">
        <v>44326.041666666664</v>
      </c>
      <c r="C3106" s="39">
        <v>44326.083333333336</v>
      </c>
      <c r="D3106" s="38">
        <v>0.75996887541976266</v>
      </c>
      <c r="F3106" s="38">
        <f t="shared" si="48"/>
        <v>5</v>
      </c>
    </row>
    <row r="3107" spans="2:6" x14ac:dyDescent="0.25">
      <c r="B3107" s="39">
        <v>44326.083333333336</v>
      </c>
      <c r="C3107" s="39">
        <v>44326.125</v>
      </c>
      <c r="D3107" s="38">
        <v>0.78215817182868563</v>
      </c>
      <c r="F3107" s="38">
        <f t="shared" si="48"/>
        <v>5</v>
      </c>
    </row>
    <row r="3108" spans="2:6" x14ac:dyDescent="0.25">
      <c r="B3108" s="39">
        <v>44326.125</v>
      </c>
      <c r="C3108" s="39">
        <v>44326.166666666664</v>
      </c>
      <c r="D3108" s="38">
        <v>0.78261803713123246</v>
      </c>
      <c r="F3108" s="38">
        <f t="shared" si="48"/>
        <v>5</v>
      </c>
    </row>
    <row r="3109" spans="2:6" x14ac:dyDescent="0.25">
      <c r="B3109" s="39">
        <v>44326.166666666664</v>
      </c>
      <c r="C3109" s="39">
        <v>44326.208333333336</v>
      </c>
      <c r="D3109" s="38">
        <v>0.82407843943388859</v>
      </c>
      <c r="F3109" s="38">
        <f t="shared" si="48"/>
        <v>5</v>
      </c>
    </row>
    <row r="3110" spans="2:6" x14ac:dyDescent="0.25">
      <c r="B3110" s="39">
        <v>44326.208333333336</v>
      </c>
      <c r="C3110" s="39">
        <v>44326.25</v>
      </c>
      <c r="D3110" s="38">
        <v>0.94563911301122072</v>
      </c>
      <c r="F3110" s="38">
        <f t="shared" si="48"/>
        <v>5</v>
      </c>
    </row>
    <row r="3111" spans="2:6" x14ac:dyDescent="0.25">
      <c r="B3111" s="39">
        <v>44326.25</v>
      </c>
      <c r="C3111" s="39">
        <v>44326.291666666664</v>
      </c>
      <c r="D3111" s="38">
        <v>1.114190472619329</v>
      </c>
      <c r="F3111" s="38">
        <f t="shared" si="48"/>
        <v>5</v>
      </c>
    </row>
    <row r="3112" spans="2:6" x14ac:dyDescent="0.25">
      <c r="B3112" s="39">
        <v>44326.291666666664</v>
      </c>
      <c r="C3112" s="39">
        <v>44326.333333333336</v>
      </c>
      <c r="D3112" s="38">
        <v>1.2563207762677777</v>
      </c>
      <c r="F3112" s="38">
        <f t="shared" si="48"/>
        <v>5</v>
      </c>
    </row>
    <row r="3113" spans="2:6" x14ac:dyDescent="0.25">
      <c r="B3113" s="39">
        <v>44326.333333333336</v>
      </c>
      <c r="C3113" s="39">
        <v>44326.375</v>
      </c>
      <c r="D3113" s="38">
        <v>1.1518640086887184</v>
      </c>
      <c r="F3113" s="38">
        <f t="shared" si="48"/>
        <v>5</v>
      </c>
    </row>
    <row r="3114" spans="2:6" x14ac:dyDescent="0.25">
      <c r="B3114" s="39">
        <v>44326.375</v>
      </c>
      <c r="C3114" s="39">
        <v>44326.416666666664</v>
      </c>
      <c r="D3114" s="38">
        <v>1.0198891059956003</v>
      </c>
      <c r="F3114" s="38">
        <f t="shared" si="48"/>
        <v>5</v>
      </c>
    </row>
    <row r="3115" spans="2:6" x14ac:dyDescent="0.25">
      <c r="B3115" s="39">
        <v>44326.416666666664</v>
      </c>
      <c r="C3115" s="39">
        <v>44326.458333333336</v>
      </c>
      <c r="D3115" s="38">
        <v>1.04740178836029</v>
      </c>
      <c r="F3115" s="38">
        <f t="shared" si="48"/>
        <v>5</v>
      </c>
    </row>
    <row r="3116" spans="2:6" x14ac:dyDescent="0.25">
      <c r="B3116" s="39">
        <v>44326.458333333336</v>
      </c>
      <c r="C3116" s="39">
        <v>44326.5</v>
      </c>
      <c r="D3116" s="38">
        <v>1.0193767751543306</v>
      </c>
      <c r="F3116" s="38">
        <f t="shared" si="48"/>
        <v>5</v>
      </c>
    </row>
    <row r="3117" spans="2:6" x14ac:dyDescent="0.25">
      <c r="B3117" s="39">
        <v>44326.5</v>
      </c>
      <c r="C3117" s="39">
        <v>44326.541666666664</v>
      </c>
      <c r="D3117" s="38">
        <v>1.0954039697012741</v>
      </c>
      <c r="F3117" s="38">
        <f t="shared" si="48"/>
        <v>5</v>
      </c>
    </row>
    <row r="3118" spans="2:6" x14ac:dyDescent="0.25">
      <c r="B3118" s="39">
        <v>44326.541666666664</v>
      </c>
      <c r="C3118" s="39">
        <v>44326.583333333336</v>
      </c>
      <c r="D3118" s="38">
        <v>1.0227887255686769</v>
      </c>
      <c r="F3118" s="38">
        <f t="shared" si="48"/>
        <v>5</v>
      </c>
    </row>
    <row r="3119" spans="2:6" x14ac:dyDescent="0.25">
      <c r="B3119" s="39">
        <v>44326.583333333336</v>
      </c>
      <c r="C3119" s="39">
        <v>44326.625</v>
      </c>
      <c r="D3119" s="38">
        <v>1.0287056729584307</v>
      </c>
      <c r="F3119" s="38">
        <f t="shared" si="48"/>
        <v>5</v>
      </c>
    </row>
    <row r="3120" spans="2:6" x14ac:dyDescent="0.25">
      <c r="B3120" s="39">
        <v>44326.625</v>
      </c>
      <c r="C3120" s="39">
        <v>44326.666666666664</v>
      </c>
      <c r="D3120" s="38">
        <v>1.0651704305146126</v>
      </c>
      <c r="F3120" s="38">
        <f t="shared" si="48"/>
        <v>5</v>
      </c>
    </row>
    <row r="3121" spans="2:6" x14ac:dyDescent="0.25">
      <c r="B3121" s="39">
        <v>44326.666666666664</v>
      </c>
      <c r="C3121" s="39">
        <v>44326.708333333336</v>
      </c>
      <c r="D3121" s="38">
        <v>1.0837957244469187</v>
      </c>
      <c r="F3121" s="38">
        <f t="shared" si="48"/>
        <v>5</v>
      </c>
    </row>
    <row r="3122" spans="2:6" x14ac:dyDescent="0.25">
      <c r="B3122" s="39">
        <v>44326.708333333336</v>
      </c>
      <c r="C3122" s="39">
        <v>44326.75</v>
      </c>
      <c r="D3122" s="38">
        <v>1.134501020416913</v>
      </c>
      <c r="F3122" s="38">
        <f t="shared" si="48"/>
        <v>5</v>
      </c>
    </row>
    <row r="3123" spans="2:6" x14ac:dyDescent="0.25">
      <c r="B3123" s="39">
        <v>44326.75</v>
      </c>
      <c r="C3123" s="39">
        <v>44326.791666666664</v>
      </c>
      <c r="D3123" s="38">
        <v>1.2501926859395476</v>
      </c>
      <c r="F3123" s="38">
        <f t="shared" si="48"/>
        <v>5</v>
      </c>
    </row>
    <row r="3124" spans="2:6" x14ac:dyDescent="0.25">
      <c r="B3124" s="39">
        <v>44326.791666666664</v>
      </c>
      <c r="C3124" s="39">
        <v>44326.833333333336</v>
      </c>
      <c r="D3124" s="38">
        <v>1.1950471008145449</v>
      </c>
      <c r="F3124" s="38">
        <f t="shared" si="48"/>
        <v>5</v>
      </c>
    </row>
    <row r="3125" spans="2:6" x14ac:dyDescent="0.25">
      <c r="B3125" s="39">
        <v>44326.833333333336</v>
      </c>
      <c r="C3125" s="39">
        <v>44326.875</v>
      </c>
      <c r="D3125" s="38">
        <v>1.2102416231209749</v>
      </c>
      <c r="F3125" s="38">
        <f t="shared" si="48"/>
        <v>5</v>
      </c>
    </row>
    <row r="3126" spans="2:6" x14ac:dyDescent="0.25">
      <c r="B3126" s="39">
        <v>44326.875</v>
      </c>
      <c r="C3126" s="39">
        <v>44326.916666666664</v>
      </c>
      <c r="D3126" s="38">
        <v>1.2893787744924625</v>
      </c>
      <c r="F3126" s="38">
        <f t="shared" si="48"/>
        <v>5</v>
      </c>
    </row>
    <row r="3127" spans="2:6" x14ac:dyDescent="0.25">
      <c r="B3127" s="39">
        <v>44326.916666666664</v>
      </c>
      <c r="C3127" s="39">
        <v>44326.958333333336</v>
      </c>
      <c r="D3127" s="38">
        <v>1.1214767358375013</v>
      </c>
      <c r="F3127" s="38">
        <f t="shared" si="48"/>
        <v>5</v>
      </c>
    </row>
    <row r="3128" spans="2:6" x14ac:dyDescent="0.25">
      <c r="B3128" s="39">
        <v>44326.958333333336</v>
      </c>
      <c r="C3128" s="39">
        <v>44327</v>
      </c>
      <c r="D3128" s="38">
        <v>0.95226700031291145</v>
      </c>
      <c r="F3128" s="38">
        <f t="shared" si="48"/>
        <v>5</v>
      </c>
    </row>
    <row r="3129" spans="2:6" x14ac:dyDescent="0.25">
      <c r="B3129" s="39">
        <v>44327</v>
      </c>
      <c r="C3129" s="39">
        <v>44327.041666666664</v>
      </c>
      <c r="D3129" s="38">
        <v>0.79764964978744346</v>
      </c>
      <c r="F3129" s="38">
        <f t="shared" si="48"/>
        <v>5</v>
      </c>
    </row>
    <row r="3130" spans="2:6" x14ac:dyDescent="0.25">
      <c r="B3130" s="39">
        <v>44327.041666666664</v>
      </c>
      <c r="C3130" s="39">
        <v>44327.083333333336</v>
      </c>
      <c r="D3130" s="38">
        <v>0.78532780204148944</v>
      </c>
      <c r="F3130" s="38">
        <f t="shared" si="48"/>
        <v>5</v>
      </c>
    </row>
    <row r="3131" spans="2:6" x14ac:dyDescent="0.25">
      <c r="B3131" s="39">
        <v>44327.083333333336</v>
      </c>
      <c r="C3131" s="39">
        <v>44327.125</v>
      </c>
      <c r="D3131" s="38">
        <v>0.76387120640929007</v>
      </c>
      <c r="F3131" s="38">
        <f t="shared" si="48"/>
        <v>5</v>
      </c>
    </row>
    <row r="3132" spans="2:6" x14ac:dyDescent="0.25">
      <c r="B3132" s="39">
        <v>44327.125</v>
      </c>
      <c r="C3132" s="39">
        <v>44327.166666666664</v>
      </c>
      <c r="D3132" s="38">
        <v>0.74560087512257145</v>
      </c>
      <c r="F3132" s="38">
        <f t="shared" si="48"/>
        <v>5</v>
      </c>
    </row>
    <row r="3133" spans="2:6" x14ac:dyDescent="0.25">
      <c r="B3133" s="39">
        <v>44327.166666666664</v>
      </c>
      <c r="C3133" s="39">
        <v>44327.208333333336</v>
      </c>
      <c r="D3133" s="38">
        <v>0.81861833472920542</v>
      </c>
      <c r="F3133" s="38">
        <f t="shared" si="48"/>
        <v>5</v>
      </c>
    </row>
    <row r="3134" spans="2:6" x14ac:dyDescent="0.25">
      <c r="B3134" s="39">
        <v>44327.208333333336</v>
      </c>
      <c r="C3134" s="39">
        <v>44327.25</v>
      </c>
      <c r="D3134" s="38">
        <v>0.94765995345644261</v>
      </c>
      <c r="F3134" s="38">
        <f t="shared" si="48"/>
        <v>5</v>
      </c>
    </row>
    <row r="3135" spans="2:6" x14ac:dyDescent="0.25">
      <c r="B3135" s="39">
        <v>44327.25</v>
      </c>
      <c r="C3135" s="39">
        <v>44327.291666666664</v>
      </c>
      <c r="D3135" s="38">
        <v>1.1074908826434497</v>
      </c>
      <c r="F3135" s="38">
        <f t="shared" si="48"/>
        <v>5</v>
      </c>
    </row>
    <row r="3136" spans="2:6" x14ac:dyDescent="0.25">
      <c r="B3136" s="39">
        <v>44327.291666666664</v>
      </c>
      <c r="C3136" s="39">
        <v>44327.333333333336</v>
      </c>
      <c r="D3136" s="38">
        <v>1.1548590959799934</v>
      </c>
      <c r="F3136" s="38">
        <f t="shared" si="48"/>
        <v>5</v>
      </c>
    </row>
    <row r="3137" spans="2:6" x14ac:dyDescent="0.25">
      <c r="B3137" s="39">
        <v>44327.333333333336</v>
      </c>
      <c r="C3137" s="39">
        <v>44327.375</v>
      </c>
      <c r="D3137" s="38">
        <v>1.0922896306100729</v>
      </c>
      <c r="F3137" s="38">
        <f t="shared" si="48"/>
        <v>5</v>
      </c>
    </row>
    <row r="3138" spans="2:6" x14ac:dyDescent="0.25">
      <c r="B3138" s="39">
        <v>44327.375</v>
      </c>
      <c r="C3138" s="39">
        <v>44327.416666666664</v>
      </c>
      <c r="D3138" s="38">
        <v>1.0432555924676716</v>
      </c>
      <c r="F3138" s="38">
        <f t="shared" si="48"/>
        <v>5</v>
      </c>
    </row>
    <row r="3139" spans="2:6" x14ac:dyDescent="0.25">
      <c r="B3139" s="39">
        <v>44327.416666666664</v>
      </c>
      <c r="C3139" s="39">
        <v>44327.458333333336</v>
      </c>
      <c r="D3139" s="38">
        <v>0.97053097069182959</v>
      </c>
      <c r="F3139" s="38">
        <f t="shared" si="48"/>
        <v>5</v>
      </c>
    </row>
    <row r="3140" spans="2:6" x14ac:dyDescent="0.25">
      <c r="B3140" s="39">
        <v>44327.458333333336</v>
      </c>
      <c r="C3140" s="39">
        <v>44327.5</v>
      </c>
      <c r="D3140" s="38">
        <v>0.96024934047016841</v>
      </c>
      <c r="F3140" s="38">
        <f t="shared" si="48"/>
        <v>5</v>
      </c>
    </row>
    <row r="3141" spans="2:6" x14ac:dyDescent="0.25">
      <c r="B3141" s="39">
        <v>44327.5</v>
      </c>
      <c r="C3141" s="39">
        <v>44327.541666666664</v>
      </c>
      <c r="D3141" s="38">
        <v>0.97731291340410797</v>
      </c>
      <c r="F3141" s="38">
        <f t="shared" si="48"/>
        <v>5</v>
      </c>
    </row>
    <row r="3142" spans="2:6" x14ac:dyDescent="0.25">
      <c r="B3142" s="39">
        <v>44327.541666666664</v>
      </c>
      <c r="C3142" s="39">
        <v>44327.583333333336</v>
      </c>
      <c r="D3142" s="38">
        <v>0.94904376946249991</v>
      </c>
      <c r="F3142" s="38">
        <f t="shared" si="48"/>
        <v>5</v>
      </c>
    </row>
    <row r="3143" spans="2:6" x14ac:dyDescent="0.25">
      <c r="B3143" s="39">
        <v>44327.583333333336</v>
      </c>
      <c r="C3143" s="39">
        <v>44327.625</v>
      </c>
      <c r="D3143" s="38">
        <v>0.92993473925616288</v>
      </c>
      <c r="F3143" s="38">
        <f t="shared" si="48"/>
        <v>5</v>
      </c>
    </row>
    <row r="3144" spans="2:6" x14ac:dyDescent="0.25">
      <c r="B3144" s="39">
        <v>44327.625</v>
      </c>
      <c r="C3144" s="39">
        <v>44327.666666666664</v>
      </c>
      <c r="D3144" s="38">
        <v>0.96043735591303181</v>
      </c>
      <c r="F3144" s="38">
        <f t="shared" si="48"/>
        <v>5</v>
      </c>
    </row>
    <row r="3145" spans="2:6" x14ac:dyDescent="0.25">
      <c r="B3145" s="39">
        <v>44327.666666666664</v>
      </c>
      <c r="C3145" s="39">
        <v>44327.708333333336</v>
      </c>
      <c r="D3145" s="38">
        <v>1.0436081691380363</v>
      </c>
      <c r="F3145" s="38">
        <f t="shared" si="48"/>
        <v>5</v>
      </c>
    </row>
    <row r="3146" spans="2:6" x14ac:dyDescent="0.25">
      <c r="B3146" s="39">
        <v>44327.708333333336</v>
      </c>
      <c r="C3146" s="39">
        <v>44327.75</v>
      </c>
      <c r="D3146" s="38">
        <v>1.1956594597534951</v>
      </c>
      <c r="F3146" s="38">
        <f t="shared" ref="F3146:F3209" si="49">+MONTH(B3146)</f>
        <v>5</v>
      </c>
    </row>
    <row r="3147" spans="2:6" x14ac:dyDescent="0.25">
      <c r="B3147" s="39">
        <v>44327.75</v>
      </c>
      <c r="C3147" s="39">
        <v>44327.791666666664</v>
      </c>
      <c r="D3147" s="38">
        <v>1.3279632276487414</v>
      </c>
      <c r="F3147" s="38">
        <f t="shared" si="49"/>
        <v>5</v>
      </c>
    </row>
    <row r="3148" spans="2:6" x14ac:dyDescent="0.25">
      <c r="B3148" s="39">
        <v>44327.791666666664</v>
      </c>
      <c r="C3148" s="39">
        <v>44327.833333333336</v>
      </c>
      <c r="D3148" s="38">
        <v>1.2287540504230432</v>
      </c>
      <c r="F3148" s="38">
        <f t="shared" si="49"/>
        <v>5</v>
      </c>
    </row>
    <row r="3149" spans="2:6" x14ac:dyDescent="0.25">
      <c r="B3149" s="39">
        <v>44327.833333333336</v>
      </c>
      <c r="C3149" s="39">
        <v>44327.875</v>
      </c>
      <c r="D3149" s="38">
        <v>1.2398763762938392</v>
      </c>
      <c r="F3149" s="38">
        <f t="shared" si="49"/>
        <v>5</v>
      </c>
    </row>
    <row r="3150" spans="2:6" x14ac:dyDescent="0.25">
      <c r="B3150" s="39">
        <v>44327.875</v>
      </c>
      <c r="C3150" s="39">
        <v>44327.916666666664</v>
      </c>
      <c r="D3150" s="38">
        <v>1.2417060701988334</v>
      </c>
      <c r="F3150" s="38">
        <f t="shared" si="49"/>
        <v>5</v>
      </c>
    </row>
    <row r="3151" spans="2:6" x14ac:dyDescent="0.25">
      <c r="B3151" s="39">
        <v>44327.916666666664</v>
      </c>
      <c r="C3151" s="39">
        <v>44327.958333333336</v>
      </c>
      <c r="D3151" s="38">
        <v>1.1456245068127016</v>
      </c>
      <c r="F3151" s="38">
        <f t="shared" si="49"/>
        <v>5</v>
      </c>
    </row>
    <row r="3152" spans="2:6" x14ac:dyDescent="0.25">
      <c r="B3152" s="39">
        <v>44327.958333333336</v>
      </c>
      <c r="C3152" s="39">
        <v>44328</v>
      </c>
      <c r="D3152" s="38">
        <v>0.95005768749399899</v>
      </c>
      <c r="F3152" s="38">
        <f t="shared" si="49"/>
        <v>5</v>
      </c>
    </row>
    <row r="3153" spans="2:6" x14ac:dyDescent="0.25">
      <c r="B3153" s="39">
        <v>44328</v>
      </c>
      <c r="C3153" s="39">
        <v>44328.041666666664</v>
      </c>
      <c r="D3153" s="38">
        <v>0.84126035469773652</v>
      </c>
      <c r="F3153" s="38">
        <f t="shared" si="49"/>
        <v>5</v>
      </c>
    </row>
    <row r="3154" spans="2:6" x14ac:dyDescent="0.25">
      <c r="B3154" s="39">
        <v>44328.041666666664</v>
      </c>
      <c r="C3154" s="39">
        <v>44328.083333333336</v>
      </c>
      <c r="D3154" s="38">
        <v>0.74024631665555929</v>
      </c>
      <c r="F3154" s="38">
        <f t="shared" si="49"/>
        <v>5</v>
      </c>
    </row>
    <row r="3155" spans="2:6" x14ac:dyDescent="0.25">
      <c r="B3155" s="39">
        <v>44328.083333333336</v>
      </c>
      <c r="C3155" s="39">
        <v>44328.125</v>
      </c>
      <c r="D3155" s="38">
        <v>0.7151865284188732</v>
      </c>
      <c r="F3155" s="38">
        <f t="shared" si="49"/>
        <v>5</v>
      </c>
    </row>
    <row r="3156" spans="2:6" x14ac:dyDescent="0.25">
      <c r="B3156" s="39">
        <v>44328.125</v>
      </c>
      <c r="C3156" s="39">
        <v>44328.166666666664</v>
      </c>
      <c r="D3156" s="38">
        <v>0.74569124105167373</v>
      </c>
      <c r="F3156" s="38">
        <f t="shared" si="49"/>
        <v>5</v>
      </c>
    </row>
    <row r="3157" spans="2:6" x14ac:dyDescent="0.25">
      <c r="B3157" s="39">
        <v>44328.166666666664</v>
      </c>
      <c r="C3157" s="39">
        <v>44328.208333333336</v>
      </c>
      <c r="D3157" s="38">
        <v>0.76505336223991605</v>
      </c>
      <c r="F3157" s="38">
        <f t="shared" si="49"/>
        <v>5</v>
      </c>
    </row>
    <row r="3158" spans="2:6" x14ac:dyDescent="0.25">
      <c r="B3158" s="39">
        <v>44328.208333333336</v>
      </c>
      <c r="C3158" s="39">
        <v>44328.25</v>
      </c>
      <c r="D3158" s="38">
        <v>0.83987045132655369</v>
      </c>
      <c r="F3158" s="38">
        <f t="shared" si="49"/>
        <v>5</v>
      </c>
    </row>
    <row r="3159" spans="2:6" x14ac:dyDescent="0.25">
      <c r="B3159" s="39">
        <v>44328.25</v>
      </c>
      <c r="C3159" s="39">
        <v>44328.291666666664</v>
      </c>
      <c r="D3159" s="38">
        <v>1.0063263214254827</v>
      </c>
      <c r="F3159" s="38">
        <f t="shared" si="49"/>
        <v>5</v>
      </c>
    </row>
    <row r="3160" spans="2:6" x14ac:dyDescent="0.25">
      <c r="B3160" s="39">
        <v>44328.291666666664</v>
      </c>
      <c r="C3160" s="39">
        <v>44328.333333333336</v>
      </c>
      <c r="D3160" s="38">
        <v>1.1301301238715473</v>
      </c>
      <c r="F3160" s="38">
        <f t="shared" si="49"/>
        <v>5</v>
      </c>
    </row>
    <row r="3161" spans="2:6" x14ac:dyDescent="0.25">
      <c r="B3161" s="39">
        <v>44328.333333333336</v>
      </c>
      <c r="C3161" s="39">
        <v>44328.375</v>
      </c>
      <c r="D3161" s="38">
        <v>1.0683019292956601</v>
      </c>
      <c r="F3161" s="38">
        <f t="shared" si="49"/>
        <v>5</v>
      </c>
    </row>
    <row r="3162" spans="2:6" x14ac:dyDescent="0.25">
      <c r="B3162" s="39">
        <v>44328.375</v>
      </c>
      <c r="C3162" s="39">
        <v>44328.416666666664</v>
      </c>
      <c r="D3162" s="38">
        <v>0.98184953562752819</v>
      </c>
      <c r="F3162" s="38">
        <f t="shared" si="49"/>
        <v>5</v>
      </c>
    </row>
    <row r="3163" spans="2:6" x14ac:dyDescent="0.25">
      <c r="B3163" s="39">
        <v>44328.416666666664</v>
      </c>
      <c r="C3163" s="39">
        <v>44328.458333333336</v>
      </c>
      <c r="D3163" s="38">
        <v>0.96813967646517207</v>
      </c>
      <c r="F3163" s="38">
        <f t="shared" si="49"/>
        <v>5</v>
      </c>
    </row>
    <row r="3164" spans="2:6" x14ac:dyDescent="0.25">
      <c r="B3164" s="39">
        <v>44328.458333333336</v>
      </c>
      <c r="C3164" s="39">
        <v>44328.5</v>
      </c>
      <c r="D3164" s="38">
        <v>0.99660021229369011</v>
      </c>
      <c r="F3164" s="38">
        <f t="shared" si="49"/>
        <v>5</v>
      </c>
    </row>
    <row r="3165" spans="2:6" x14ac:dyDescent="0.25">
      <c r="B3165" s="39">
        <v>44328.5</v>
      </c>
      <c r="C3165" s="39">
        <v>44328.541666666664</v>
      </c>
      <c r="D3165" s="38">
        <v>0.99052783902966446</v>
      </c>
      <c r="F3165" s="38">
        <f t="shared" si="49"/>
        <v>5</v>
      </c>
    </row>
    <row r="3166" spans="2:6" x14ac:dyDescent="0.25">
      <c r="B3166" s="39">
        <v>44328.541666666664</v>
      </c>
      <c r="C3166" s="39">
        <v>44328.583333333336</v>
      </c>
      <c r="D3166" s="38">
        <v>0.97717265647068663</v>
      </c>
      <c r="F3166" s="38">
        <f t="shared" si="49"/>
        <v>5</v>
      </c>
    </row>
    <row r="3167" spans="2:6" x14ac:dyDescent="0.25">
      <c r="B3167" s="39">
        <v>44328.583333333336</v>
      </c>
      <c r="C3167" s="39">
        <v>44328.625</v>
      </c>
      <c r="D3167" s="38">
        <v>0.96800202932637391</v>
      </c>
      <c r="F3167" s="38">
        <f t="shared" si="49"/>
        <v>5</v>
      </c>
    </row>
    <row r="3168" spans="2:6" x14ac:dyDescent="0.25">
      <c r="B3168" s="39">
        <v>44328.625</v>
      </c>
      <c r="C3168" s="39">
        <v>44328.666666666664</v>
      </c>
      <c r="D3168" s="38">
        <v>1.017009610255077</v>
      </c>
      <c r="F3168" s="38">
        <f t="shared" si="49"/>
        <v>5</v>
      </c>
    </row>
    <row r="3169" spans="2:6" x14ac:dyDescent="0.25">
      <c r="B3169" s="39">
        <v>44328.666666666664</v>
      </c>
      <c r="C3169" s="39">
        <v>44328.708333333336</v>
      </c>
      <c r="D3169" s="38">
        <v>1.1508959388717634</v>
      </c>
      <c r="F3169" s="38">
        <f t="shared" si="49"/>
        <v>5</v>
      </c>
    </row>
    <row r="3170" spans="2:6" x14ac:dyDescent="0.25">
      <c r="B3170" s="39">
        <v>44328.708333333336</v>
      </c>
      <c r="C3170" s="39">
        <v>44328.75</v>
      </c>
      <c r="D3170" s="38">
        <v>1.3185259207009801</v>
      </c>
      <c r="F3170" s="38">
        <f t="shared" si="49"/>
        <v>5</v>
      </c>
    </row>
    <row r="3171" spans="2:6" x14ac:dyDescent="0.25">
      <c r="B3171" s="39">
        <v>44328.75</v>
      </c>
      <c r="C3171" s="39">
        <v>44328.791666666664</v>
      </c>
      <c r="D3171" s="38">
        <v>1.3997573678262136</v>
      </c>
      <c r="F3171" s="38">
        <f t="shared" si="49"/>
        <v>5</v>
      </c>
    </row>
    <row r="3172" spans="2:6" x14ac:dyDescent="0.25">
      <c r="B3172" s="39">
        <v>44328.791666666664</v>
      </c>
      <c r="C3172" s="39">
        <v>44328.833333333336</v>
      </c>
      <c r="D3172" s="38">
        <v>1.4514996389247972</v>
      </c>
      <c r="F3172" s="38">
        <f t="shared" si="49"/>
        <v>5</v>
      </c>
    </row>
    <row r="3173" spans="2:6" x14ac:dyDescent="0.25">
      <c r="B3173" s="39">
        <v>44328.833333333336</v>
      </c>
      <c r="C3173" s="39">
        <v>44328.875</v>
      </c>
      <c r="D3173" s="38">
        <v>1.3901849610617696</v>
      </c>
      <c r="F3173" s="38">
        <f t="shared" si="49"/>
        <v>5</v>
      </c>
    </row>
    <row r="3174" spans="2:6" x14ac:dyDescent="0.25">
      <c r="B3174" s="39">
        <v>44328.875</v>
      </c>
      <c r="C3174" s="39">
        <v>44328.916666666664</v>
      </c>
      <c r="D3174" s="38">
        <v>1.3433871485312803</v>
      </c>
      <c r="F3174" s="38">
        <f t="shared" si="49"/>
        <v>5</v>
      </c>
    </row>
    <row r="3175" spans="2:6" x14ac:dyDescent="0.25">
      <c r="B3175" s="39">
        <v>44328.916666666664</v>
      </c>
      <c r="C3175" s="39">
        <v>44328.958333333336</v>
      </c>
      <c r="D3175" s="38">
        <v>1.1809690867521447</v>
      </c>
      <c r="F3175" s="38">
        <f t="shared" si="49"/>
        <v>5</v>
      </c>
    </row>
    <row r="3176" spans="2:6" x14ac:dyDescent="0.25">
      <c r="B3176" s="39">
        <v>44328.958333333336</v>
      </c>
      <c r="C3176" s="39">
        <v>44329</v>
      </c>
      <c r="D3176" s="38">
        <v>0.96352565964246817</v>
      </c>
      <c r="F3176" s="38">
        <f t="shared" si="49"/>
        <v>5</v>
      </c>
    </row>
    <row r="3177" spans="2:6" x14ac:dyDescent="0.25">
      <c r="B3177" s="39">
        <v>44329</v>
      </c>
      <c r="C3177" s="39">
        <v>44329.041666666664</v>
      </c>
      <c r="D3177" s="38">
        <v>0.8181471873018078</v>
      </c>
      <c r="F3177" s="38">
        <f t="shared" si="49"/>
        <v>5</v>
      </c>
    </row>
    <row r="3178" spans="2:6" x14ac:dyDescent="0.25">
      <c r="B3178" s="39">
        <v>44329.041666666664</v>
      </c>
      <c r="C3178" s="39">
        <v>44329.083333333336</v>
      </c>
      <c r="D3178" s="38">
        <v>0.71594504300010875</v>
      </c>
      <c r="F3178" s="38">
        <f t="shared" si="49"/>
        <v>5</v>
      </c>
    </row>
    <row r="3179" spans="2:6" x14ac:dyDescent="0.25">
      <c r="B3179" s="39">
        <v>44329.083333333336</v>
      </c>
      <c r="C3179" s="39">
        <v>44329.125</v>
      </c>
      <c r="D3179" s="38">
        <v>0.68842975700619025</v>
      </c>
      <c r="F3179" s="38">
        <f t="shared" si="49"/>
        <v>5</v>
      </c>
    </row>
    <row r="3180" spans="2:6" x14ac:dyDescent="0.25">
      <c r="B3180" s="39">
        <v>44329.125</v>
      </c>
      <c r="C3180" s="39">
        <v>44329.166666666664</v>
      </c>
      <c r="D3180" s="38">
        <v>0.66551233441270208</v>
      </c>
      <c r="F3180" s="38">
        <f t="shared" si="49"/>
        <v>5</v>
      </c>
    </row>
    <row r="3181" spans="2:6" x14ac:dyDescent="0.25">
      <c r="B3181" s="39">
        <v>44329.166666666664</v>
      </c>
      <c r="C3181" s="39">
        <v>44329.208333333336</v>
      </c>
      <c r="D3181" s="38">
        <v>0.65810443515296135</v>
      </c>
      <c r="F3181" s="38">
        <f t="shared" si="49"/>
        <v>5</v>
      </c>
    </row>
    <row r="3182" spans="2:6" x14ac:dyDescent="0.25">
      <c r="B3182" s="39">
        <v>44329.208333333336</v>
      </c>
      <c r="C3182" s="39">
        <v>44329.25</v>
      </c>
      <c r="D3182" s="38">
        <v>0.72318322193321938</v>
      </c>
      <c r="F3182" s="38">
        <f t="shared" si="49"/>
        <v>5</v>
      </c>
    </row>
    <row r="3183" spans="2:6" x14ac:dyDescent="0.25">
      <c r="B3183" s="39">
        <v>44329.25</v>
      </c>
      <c r="C3183" s="39">
        <v>44329.291666666664</v>
      </c>
      <c r="D3183" s="38">
        <v>0.84663284866887145</v>
      </c>
      <c r="F3183" s="38">
        <f t="shared" si="49"/>
        <v>5</v>
      </c>
    </row>
    <row r="3184" spans="2:6" x14ac:dyDescent="0.25">
      <c r="B3184" s="39">
        <v>44329.291666666664</v>
      </c>
      <c r="C3184" s="39">
        <v>44329.333333333336</v>
      </c>
      <c r="D3184" s="38">
        <v>0.95955612390248546</v>
      </c>
      <c r="F3184" s="38">
        <f t="shared" si="49"/>
        <v>5</v>
      </c>
    </row>
    <row r="3185" spans="2:6" x14ac:dyDescent="0.25">
      <c r="B3185" s="39">
        <v>44329.333333333336</v>
      </c>
      <c r="C3185" s="39">
        <v>44329.375</v>
      </c>
      <c r="D3185" s="38">
        <v>0.93862752647009229</v>
      </c>
      <c r="F3185" s="38">
        <f t="shared" si="49"/>
        <v>5</v>
      </c>
    </row>
    <row r="3186" spans="2:6" x14ac:dyDescent="0.25">
      <c r="B3186" s="39">
        <v>44329.375</v>
      </c>
      <c r="C3186" s="39">
        <v>44329.416666666664</v>
      </c>
      <c r="D3186" s="38">
        <v>0.95206337843230948</v>
      </c>
      <c r="F3186" s="38">
        <f t="shared" si="49"/>
        <v>5</v>
      </c>
    </row>
    <row r="3187" spans="2:6" x14ac:dyDescent="0.25">
      <c r="B3187" s="39">
        <v>44329.416666666664</v>
      </c>
      <c r="C3187" s="39">
        <v>44329.458333333336</v>
      </c>
      <c r="D3187" s="38">
        <v>0.94629276352429093</v>
      </c>
      <c r="F3187" s="38">
        <f t="shared" si="49"/>
        <v>5</v>
      </c>
    </row>
    <row r="3188" spans="2:6" x14ac:dyDescent="0.25">
      <c r="B3188" s="39">
        <v>44329.458333333336</v>
      </c>
      <c r="C3188" s="39">
        <v>44329.5</v>
      </c>
      <c r="D3188" s="38">
        <v>0.96977371684368574</v>
      </c>
      <c r="F3188" s="38">
        <f t="shared" si="49"/>
        <v>5</v>
      </c>
    </row>
    <row r="3189" spans="2:6" x14ac:dyDescent="0.25">
      <c r="B3189" s="39">
        <v>44329.5</v>
      </c>
      <c r="C3189" s="39">
        <v>44329.541666666664</v>
      </c>
      <c r="D3189" s="38">
        <v>1.0097789210438257</v>
      </c>
      <c r="F3189" s="38">
        <f t="shared" si="49"/>
        <v>5</v>
      </c>
    </row>
    <row r="3190" spans="2:6" x14ac:dyDescent="0.25">
      <c r="B3190" s="39">
        <v>44329.541666666664</v>
      </c>
      <c r="C3190" s="39">
        <v>44329.583333333336</v>
      </c>
      <c r="D3190" s="38">
        <v>1.0649608753960247</v>
      </c>
      <c r="F3190" s="38">
        <f t="shared" si="49"/>
        <v>5</v>
      </c>
    </row>
    <row r="3191" spans="2:6" x14ac:dyDescent="0.25">
      <c r="B3191" s="39">
        <v>44329.583333333336</v>
      </c>
      <c r="C3191" s="39">
        <v>44329.625</v>
      </c>
      <c r="D3191" s="38">
        <v>1.1326717814420437</v>
      </c>
      <c r="F3191" s="38">
        <f t="shared" si="49"/>
        <v>5</v>
      </c>
    </row>
    <row r="3192" spans="2:6" x14ac:dyDescent="0.25">
      <c r="B3192" s="39">
        <v>44329.625</v>
      </c>
      <c r="C3192" s="39">
        <v>44329.666666666664</v>
      </c>
      <c r="D3192" s="38">
        <v>1.2571403506959877</v>
      </c>
      <c r="F3192" s="38">
        <f t="shared" si="49"/>
        <v>5</v>
      </c>
    </row>
    <row r="3193" spans="2:6" x14ac:dyDescent="0.25">
      <c r="B3193" s="39">
        <v>44329.666666666664</v>
      </c>
      <c r="C3193" s="39">
        <v>44329.708333333336</v>
      </c>
      <c r="D3193" s="38">
        <v>1.382696974396461</v>
      </c>
      <c r="F3193" s="38">
        <f t="shared" si="49"/>
        <v>5</v>
      </c>
    </row>
    <row r="3194" spans="2:6" x14ac:dyDescent="0.25">
      <c r="B3194" s="39">
        <v>44329.708333333336</v>
      </c>
      <c r="C3194" s="39">
        <v>44329.75</v>
      </c>
      <c r="D3194" s="38">
        <v>1.5316474949005987</v>
      </c>
      <c r="F3194" s="38">
        <f t="shared" si="49"/>
        <v>5</v>
      </c>
    </row>
    <row r="3195" spans="2:6" x14ac:dyDescent="0.25">
      <c r="B3195" s="39">
        <v>44329.75</v>
      </c>
      <c r="C3195" s="39">
        <v>44329.791666666664</v>
      </c>
      <c r="D3195" s="38">
        <v>1.5482382305498621</v>
      </c>
      <c r="F3195" s="38">
        <f t="shared" si="49"/>
        <v>5</v>
      </c>
    </row>
    <row r="3196" spans="2:6" x14ac:dyDescent="0.25">
      <c r="B3196" s="39">
        <v>44329.791666666664</v>
      </c>
      <c r="C3196" s="39">
        <v>44329.833333333336</v>
      </c>
      <c r="D3196" s="38">
        <v>1.5320204156761026</v>
      </c>
      <c r="F3196" s="38">
        <f t="shared" si="49"/>
        <v>5</v>
      </c>
    </row>
    <row r="3197" spans="2:6" x14ac:dyDescent="0.25">
      <c r="B3197" s="39">
        <v>44329.833333333336</v>
      </c>
      <c r="C3197" s="39">
        <v>44329.875</v>
      </c>
      <c r="D3197" s="38">
        <v>1.5022779354277647</v>
      </c>
      <c r="F3197" s="38">
        <f t="shared" si="49"/>
        <v>5</v>
      </c>
    </row>
    <row r="3198" spans="2:6" x14ac:dyDescent="0.25">
      <c r="B3198" s="39">
        <v>44329.875</v>
      </c>
      <c r="C3198" s="39">
        <v>44329.916666666664</v>
      </c>
      <c r="D3198" s="38">
        <v>1.444907445797718</v>
      </c>
      <c r="F3198" s="38">
        <f t="shared" si="49"/>
        <v>5</v>
      </c>
    </row>
    <row r="3199" spans="2:6" x14ac:dyDescent="0.25">
      <c r="B3199" s="39">
        <v>44329.916666666664</v>
      </c>
      <c r="C3199" s="39">
        <v>44329.958333333336</v>
      </c>
      <c r="D3199" s="38">
        <v>1.2422200398499703</v>
      </c>
      <c r="F3199" s="38">
        <f t="shared" si="49"/>
        <v>5</v>
      </c>
    </row>
    <row r="3200" spans="2:6" x14ac:dyDescent="0.25">
      <c r="B3200" s="39">
        <v>44329.958333333336</v>
      </c>
      <c r="C3200" s="39">
        <v>44330</v>
      </c>
      <c r="D3200" s="38">
        <v>1.0193080598094864</v>
      </c>
      <c r="F3200" s="38">
        <f t="shared" si="49"/>
        <v>5</v>
      </c>
    </row>
    <row r="3201" spans="2:6" x14ac:dyDescent="0.25">
      <c r="B3201" s="39">
        <v>44330</v>
      </c>
      <c r="C3201" s="39">
        <v>44330.041666666664</v>
      </c>
      <c r="D3201" s="38">
        <v>0.79913793157027424</v>
      </c>
      <c r="F3201" s="38">
        <f t="shared" si="49"/>
        <v>5</v>
      </c>
    </row>
    <row r="3202" spans="2:6" x14ac:dyDescent="0.25">
      <c r="B3202" s="39">
        <v>44330.041666666664</v>
      </c>
      <c r="C3202" s="39">
        <v>44330.083333333336</v>
      </c>
      <c r="D3202" s="38">
        <v>0.72113078733251801</v>
      </c>
      <c r="F3202" s="38">
        <f t="shared" si="49"/>
        <v>5</v>
      </c>
    </row>
    <row r="3203" spans="2:6" x14ac:dyDescent="0.25">
      <c r="B3203" s="39">
        <v>44330.083333333336</v>
      </c>
      <c r="C3203" s="39">
        <v>44330.125</v>
      </c>
      <c r="D3203" s="38">
        <v>0.66124199275841922</v>
      </c>
      <c r="F3203" s="38">
        <f t="shared" si="49"/>
        <v>5</v>
      </c>
    </row>
    <row r="3204" spans="2:6" x14ac:dyDescent="0.25">
      <c r="B3204" s="39">
        <v>44330.125</v>
      </c>
      <c r="C3204" s="39">
        <v>44330.166666666664</v>
      </c>
      <c r="D3204" s="38">
        <v>0.62789574406235382</v>
      </c>
      <c r="F3204" s="38">
        <f t="shared" si="49"/>
        <v>5</v>
      </c>
    </row>
    <row r="3205" spans="2:6" x14ac:dyDescent="0.25">
      <c r="B3205" s="39">
        <v>44330.166666666664</v>
      </c>
      <c r="C3205" s="39">
        <v>44330.208333333336</v>
      </c>
      <c r="D3205" s="38">
        <v>0.64239154661055531</v>
      </c>
      <c r="F3205" s="38">
        <f t="shared" si="49"/>
        <v>5</v>
      </c>
    </row>
    <row r="3206" spans="2:6" x14ac:dyDescent="0.25">
      <c r="B3206" s="39">
        <v>44330.208333333336</v>
      </c>
      <c r="C3206" s="39">
        <v>44330.25</v>
      </c>
      <c r="D3206" s="38">
        <v>0.67789354685877323</v>
      </c>
      <c r="F3206" s="38">
        <f t="shared" si="49"/>
        <v>5</v>
      </c>
    </row>
    <row r="3207" spans="2:6" x14ac:dyDescent="0.25">
      <c r="B3207" s="39">
        <v>44330.25</v>
      </c>
      <c r="C3207" s="39">
        <v>44330.291666666664</v>
      </c>
      <c r="D3207" s="38">
        <v>0.7713246908365341</v>
      </c>
      <c r="F3207" s="38">
        <f t="shared" si="49"/>
        <v>5</v>
      </c>
    </row>
    <row r="3208" spans="2:6" x14ac:dyDescent="0.25">
      <c r="B3208" s="39">
        <v>44330.291666666664</v>
      </c>
      <c r="C3208" s="39">
        <v>44330.333333333336</v>
      </c>
      <c r="D3208" s="38">
        <v>0.89856937231133882</v>
      </c>
      <c r="F3208" s="38">
        <f t="shared" si="49"/>
        <v>5</v>
      </c>
    </row>
    <row r="3209" spans="2:6" x14ac:dyDescent="0.25">
      <c r="B3209" s="39">
        <v>44330.333333333336</v>
      </c>
      <c r="C3209" s="39">
        <v>44330.375</v>
      </c>
      <c r="D3209" s="38">
        <v>0.89136546461731481</v>
      </c>
      <c r="F3209" s="38">
        <f t="shared" si="49"/>
        <v>5</v>
      </c>
    </row>
    <row r="3210" spans="2:6" x14ac:dyDescent="0.25">
      <c r="B3210" s="39">
        <v>44330.375</v>
      </c>
      <c r="C3210" s="39">
        <v>44330.416666666664</v>
      </c>
      <c r="D3210" s="38">
        <v>0.939568759324241</v>
      </c>
      <c r="F3210" s="38">
        <f t="shared" ref="F3210:F3273" si="50">+MONTH(B3210)</f>
        <v>5</v>
      </c>
    </row>
    <row r="3211" spans="2:6" x14ac:dyDescent="0.25">
      <c r="B3211" s="39">
        <v>44330.416666666664</v>
      </c>
      <c r="C3211" s="39">
        <v>44330.458333333336</v>
      </c>
      <c r="D3211" s="38">
        <v>0.94211324908390082</v>
      </c>
      <c r="F3211" s="38">
        <f t="shared" si="50"/>
        <v>5</v>
      </c>
    </row>
    <row r="3212" spans="2:6" x14ac:dyDescent="0.25">
      <c r="B3212" s="39">
        <v>44330.458333333336</v>
      </c>
      <c r="C3212" s="39">
        <v>44330.5</v>
      </c>
      <c r="D3212" s="38">
        <v>0.94915222503979313</v>
      </c>
      <c r="F3212" s="38">
        <f t="shared" si="50"/>
        <v>5</v>
      </c>
    </row>
    <row r="3213" spans="2:6" x14ac:dyDescent="0.25">
      <c r="B3213" s="39">
        <v>44330.5</v>
      </c>
      <c r="C3213" s="39">
        <v>44330.541666666664</v>
      </c>
      <c r="D3213" s="38">
        <v>1.0115491508361536</v>
      </c>
      <c r="F3213" s="38">
        <f t="shared" si="50"/>
        <v>5</v>
      </c>
    </row>
    <row r="3214" spans="2:6" x14ac:dyDescent="0.25">
      <c r="B3214" s="39">
        <v>44330.541666666664</v>
      </c>
      <c r="C3214" s="39">
        <v>44330.583333333336</v>
      </c>
      <c r="D3214" s="38">
        <v>1.0072780989428518</v>
      </c>
      <c r="F3214" s="38">
        <f t="shared" si="50"/>
        <v>5</v>
      </c>
    </row>
    <row r="3215" spans="2:6" x14ac:dyDescent="0.25">
      <c r="B3215" s="39">
        <v>44330.583333333336</v>
      </c>
      <c r="C3215" s="39">
        <v>44330.625</v>
      </c>
      <c r="D3215" s="38">
        <v>0.99476304666034077</v>
      </c>
      <c r="F3215" s="38">
        <f t="shared" si="50"/>
        <v>5</v>
      </c>
    </row>
    <row r="3216" spans="2:6" x14ac:dyDescent="0.25">
      <c r="B3216" s="39">
        <v>44330.625</v>
      </c>
      <c r="C3216" s="39">
        <v>44330.666666666664</v>
      </c>
      <c r="D3216" s="38">
        <v>1.0637832524078179</v>
      </c>
      <c r="F3216" s="38">
        <f t="shared" si="50"/>
        <v>5</v>
      </c>
    </row>
    <row r="3217" spans="2:6" x14ac:dyDescent="0.25">
      <c r="B3217" s="39">
        <v>44330.666666666664</v>
      </c>
      <c r="C3217" s="39">
        <v>44330.708333333336</v>
      </c>
      <c r="D3217" s="38">
        <v>1.1724947669364523</v>
      </c>
      <c r="F3217" s="38">
        <f t="shared" si="50"/>
        <v>5</v>
      </c>
    </row>
    <row r="3218" spans="2:6" x14ac:dyDescent="0.25">
      <c r="B3218" s="39">
        <v>44330.708333333336</v>
      </c>
      <c r="C3218" s="39">
        <v>44330.75</v>
      </c>
      <c r="D3218" s="38">
        <v>1.292735320785976</v>
      </c>
      <c r="F3218" s="38">
        <f t="shared" si="50"/>
        <v>5</v>
      </c>
    </row>
    <row r="3219" spans="2:6" x14ac:dyDescent="0.25">
      <c r="B3219" s="39">
        <v>44330.75</v>
      </c>
      <c r="C3219" s="39">
        <v>44330.791666666664</v>
      </c>
      <c r="D3219" s="38">
        <v>1.4017911823017302</v>
      </c>
      <c r="F3219" s="38">
        <f t="shared" si="50"/>
        <v>5</v>
      </c>
    </row>
    <row r="3220" spans="2:6" x14ac:dyDescent="0.25">
      <c r="B3220" s="39">
        <v>44330.791666666664</v>
      </c>
      <c r="C3220" s="39">
        <v>44330.833333333336</v>
      </c>
      <c r="D3220" s="38">
        <v>1.3723821333056458</v>
      </c>
      <c r="F3220" s="38">
        <f t="shared" si="50"/>
        <v>5</v>
      </c>
    </row>
    <row r="3221" spans="2:6" x14ac:dyDescent="0.25">
      <c r="B3221" s="39">
        <v>44330.833333333336</v>
      </c>
      <c r="C3221" s="39">
        <v>44330.875</v>
      </c>
      <c r="D3221" s="38">
        <v>1.3059916829290681</v>
      </c>
      <c r="F3221" s="38">
        <f t="shared" si="50"/>
        <v>5</v>
      </c>
    </row>
    <row r="3222" spans="2:6" x14ac:dyDescent="0.25">
      <c r="B3222" s="39">
        <v>44330.875</v>
      </c>
      <c r="C3222" s="39">
        <v>44330.916666666664</v>
      </c>
      <c r="D3222" s="38">
        <v>1.2711677288278616</v>
      </c>
      <c r="F3222" s="38">
        <f t="shared" si="50"/>
        <v>5</v>
      </c>
    </row>
    <row r="3223" spans="2:6" x14ac:dyDescent="0.25">
      <c r="B3223" s="39">
        <v>44330.916666666664</v>
      </c>
      <c r="C3223" s="39">
        <v>44330.958333333336</v>
      </c>
      <c r="D3223" s="38">
        <v>1.16226810660694</v>
      </c>
      <c r="F3223" s="38">
        <f t="shared" si="50"/>
        <v>5</v>
      </c>
    </row>
    <row r="3224" spans="2:6" x14ac:dyDescent="0.25">
      <c r="B3224" s="39">
        <v>44330.958333333336</v>
      </c>
      <c r="C3224" s="39">
        <v>44331</v>
      </c>
      <c r="D3224" s="38">
        <v>1.0068780304915697</v>
      </c>
      <c r="F3224" s="38">
        <f t="shared" si="50"/>
        <v>5</v>
      </c>
    </row>
    <row r="3225" spans="2:6" x14ac:dyDescent="0.25">
      <c r="B3225" s="39">
        <v>44331</v>
      </c>
      <c r="C3225" s="39">
        <v>44331.041666666664</v>
      </c>
      <c r="D3225" s="38">
        <v>0.82219129769242749</v>
      </c>
      <c r="F3225" s="38">
        <f t="shared" si="50"/>
        <v>5</v>
      </c>
    </row>
    <row r="3226" spans="2:6" x14ac:dyDescent="0.25">
      <c r="B3226" s="39">
        <v>44331.041666666664</v>
      </c>
      <c r="C3226" s="39">
        <v>44331.083333333336</v>
      </c>
      <c r="D3226" s="38">
        <v>0.71502418072867069</v>
      </c>
      <c r="F3226" s="38">
        <f t="shared" si="50"/>
        <v>5</v>
      </c>
    </row>
    <row r="3227" spans="2:6" x14ac:dyDescent="0.25">
      <c r="B3227" s="39">
        <v>44331.083333333336</v>
      </c>
      <c r="C3227" s="39">
        <v>44331.125</v>
      </c>
      <c r="D3227" s="38">
        <v>0.63619237174531251</v>
      </c>
      <c r="F3227" s="38">
        <f t="shared" si="50"/>
        <v>5</v>
      </c>
    </row>
    <row r="3228" spans="2:6" x14ac:dyDescent="0.25">
      <c r="B3228" s="39">
        <v>44331.125</v>
      </c>
      <c r="C3228" s="39">
        <v>44331.166666666664</v>
      </c>
      <c r="D3228" s="38">
        <v>0.62570809167937613</v>
      </c>
      <c r="F3228" s="38">
        <f t="shared" si="50"/>
        <v>5</v>
      </c>
    </row>
    <row r="3229" spans="2:6" x14ac:dyDescent="0.25">
      <c r="B3229" s="39">
        <v>44331.166666666664</v>
      </c>
      <c r="C3229" s="39">
        <v>44331.208333333336</v>
      </c>
      <c r="D3229" s="38">
        <v>0.62099345427714481</v>
      </c>
      <c r="F3229" s="38">
        <f t="shared" si="50"/>
        <v>5</v>
      </c>
    </row>
    <row r="3230" spans="2:6" x14ac:dyDescent="0.25">
      <c r="B3230" s="39">
        <v>44331.208333333336</v>
      </c>
      <c r="C3230" s="39">
        <v>44331.25</v>
      </c>
      <c r="D3230" s="38">
        <v>0.65699561970650133</v>
      </c>
      <c r="F3230" s="38">
        <f t="shared" si="50"/>
        <v>5</v>
      </c>
    </row>
    <row r="3231" spans="2:6" x14ac:dyDescent="0.25">
      <c r="B3231" s="39">
        <v>44331.25</v>
      </c>
      <c r="C3231" s="39">
        <v>44331.291666666664</v>
      </c>
      <c r="D3231" s="38">
        <v>0.67521589395619064</v>
      </c>
      <c r="F3231" s="38">
        <f t="shared" si="50"/>
        <v>5</v>
      </c>
    </row>
    <row r="3232" spans="2:6" x14ac:dyDescent="0.25">
      <c r="B3232" s="39">
        <v>44331.291666666664</v>
      </c>
      <c r="C3232" s="39">
        <v>44331.333333333336</v>
      </c>
      <c r="D3232" s="38">
        <v>0.76885728257055319</v>
      </c>
      <c r="F3232" s="38">
        <f t="shared" si="50"/>
        <v>5</v>
      </c>
    </row>
    <row r="3233" spans="2:6" x14ac:dyDescent="0.25">
      <c r="B3233" s="39">
        <v>44331.333333333336</v>
      </c>
      <c r="C3233" s="39">
        <v>44331.375</v>
      </c>
      <c r="D3233" s="38">
        <v>0.96489852370574047</v>
      </c>
      <c r="F3233" s="38">
        <f t="shared" si="50"/>
        <v>5</v>
      </c>
    </row>
    <row r="3234" spans="2:6" x14ac:dyDescent="0.25">
      <c r="B3234" s="39">
        <v>44331.375</v>
      </c>
      <c r="C3234" s="39">
        <v>44331.416666666664</v>
      </c>
      <c r="D3234" s="38">
        <v>1.1039408205191259</v>
      </c>
      <c r="F3234" s="38">
        <f t="shared" si="50"/>
        <v>5</v>
      </c>
    </row>
    <row r="3235" spans="2:6" x14ac:dyDescent="0.25">
      <c r="B3235" s="39">
        <v>44331.416666666664</v>
      </c>
      <c r="C3235" s="39">
        <v>44331.458333333336</v>
      </c>
      <c r="D3235" s="38">
        <v>1.0951439550498665</v>
      </c>
      <c r="F3235" s="38">
        <f t="shared" si="50"/>
        <v>5</v>
      </c>
    </row>
    <row r="3236" spans="2:6" x14ac:dyDescent="0.25">
      <c r="B3236" s="39">
        <v>44331.458333333336</v>
      </c>
      <c r="C3236" s="39">
        <v>44331.5</v>
      </c>
      <c r="D3236" s="38">
        <v>1.0329676299953443</v>
      </c>
      <c r="F3236" s="38">
        <f t="shared" si="50"/>
        <v>5</v>
      </c>
    </row>
    <row r="3237" spans="2:6" x14ac:dyDescent="0.25">
      <c r="B3237" s="39">
        <v>44331.5</v>
      </c>
      <c r="C3237" s="39">
        <v>44331.541666666664</v>
      </c>
      <c r="D3237" s="38">
        <v>1.0692537558171398</v>
      </c>
      <c r="F3237" s="38">
        <f t="shared" si="50"/>
        <v>5</v>
      </c>
    </row>
    <row r="3238" spans="2:6" x14ac:dyDescent="0.25">
      <c r="B3238" s="39">
        <v>44331.541666666664</v>
      </c>
      <c r="C3238" s="39">
        <v>44331.583333333336</v>
      </c>
      <c r="D3238" s="38">
        <v>1.0703400851290992</v>
      </c>
      <c r="F3238" s="38">
        <f t="shared" si="50"/>
        <v>5</v>
      </c>
    </row>
    <row r="3239" spans="2:6" x14ac:dyDescent="0.25">
      <c r="B3239" s="39">
        <v>44331.583333333336</v>
      </c>
      <c r="C3239" s="39">
        <v>44331.625</v>
      </c>
      <c r="D3239" s="38">
        <v>1.1642099865822964</v>
      </c>
      <c r="F3239" s="38">
        <f t="shared" si="50"/>
        <v>5</v>
      </c>
    </row>
    <row r="3240" spans="2:6" x14ac:dyDescent="0.25">
      <c r="B3240" s="39">
        <v>44331.625</v>
      </c>
      <c r="C3240" s="39">
        <v>44331.666666666664</v>
      </c>
      <c r="D3240" s="38">
        <v>1.1841313947882297</v>
      </c>
      <c r="F3240" s="38">
        <f t="shared" si="50"/>
        <v>5</v>
      </c>
    </row>
    <row r="3241" spans="2:6" x14ac:dyDescent="0.25">
      <c r="B3241" s="39">
        <v>44331.666666666664</v>
      </c>
      <c r="C3241" s="39">
        <v>44331.708333333336</v>
      </c>
      <c r="D3241" s="38">
        <v>1.27723043030385</v>
      </c>
      <c r="F3241" s="38">
        <f t="shared" si="50"/>
        <v>5</v>
      </c>
    </row>
    <row r="3242" spans="2:6" x14ac:dyDescent="0.25">
      <c r="B3242" s="39">
        <v>44331.708333333336</v>
      </c>
      <c r="C3242" s="39">
        <v>44331.75</v>
      </c>
      <c r="D3242" s="38">
        <v>1.3359224876433866</v>
      </c>
      <c r="F3242" s="38">
        <f t="shared" si="50"/>
        <v>5</v>
      </c>
    </row>
    <row r="3243" spans="2:6" x14ac:dyDescent="0.25">
      <c r="B3243" s="39">
        <v>44331.75</v>
      </c>
      <c r="C3243" s="39">
        <v>44331.791666666664</v>
      </c>
      <c r="D3243" s="38">
        <v>1.3122233210970085</v>
      </c>
      <c r="F3243" s="38">
        <f t="shared" si="50"/>
        <v>5</v>
      </c>
    </row>
    <row r="3244" spans="2:6" x14ac:dyDescent="0.25">
      <c r="B3244" s="39">
        <v>44331.791666666664</v>
      </c>
      <c r="C3244" s="39">
        <v>44331.833333333336</v>
      </c>
      <c r="D3244" s="38">
        <v>1.3216820468456885</v>
      </c>
      <c r="F3244" s="38">
        <f t="shared" si="50"/>
        <v>5</v>
      </c>
    </row>
    <row r="3245" spans="2:6" x14ac:dyDescent="0.25">
      <c r="B3245" s="39">
        <v>44331.833333333336</v>
      </c>
      <c r="C3245" s="39">
        <v>44331.875</v>
      </c>
      <c r="D3245" s="38">
        <v>1.3142017513265454</v>
      </c>
      <c r="F3245" s="38">
        <f t="shared" si="50"/>
        <v>5</v>
      </c>
    </row>
    <row r="3246" spans="2:6" x14ac:dyDescent="0.25">
      <c r="B3246" s="39">
        <v>44331.875</v>
      </c>
      <c r="C3246" s="39">
        <v>44331.916666666664</v>
      </c>
      <c r="D3246" s="38">
        <v>1.295899943124877</v>
      </c>
      <c r="F3246" s="38">
        <f t="shared" si="50"/>
        <v>5</v>
      </c>
    </row>
    <row r="3247" spans="2:6" x14ac:dyDescent="0.25">
      <c r="B3247" s="39">
        <v>44331.916666666664</v>
      </c>
      <c r="C3247" s="39">
        <v>44331.958333333336</v>
      </c>
      <c r="D3247" s="38">
        <v>1.1967551488196062</v>
      </c>
      <c r="F3247" s="38">
        <f t="shared" si="50"/>
        <v>5</v>
      </c>
    </row>
    <row r="3248" spans="2:6" x14ac:dyDescent="0.25">
      <c r="B3248" s="39">
        <v>44331.958333333336</v>
      </c>
      <c r="C3248" s="39">
        <v>44332</v>
      </c>
      <c r="D3248" s="38">
        <v>0.98174624974376345</v>
      </c>
      <c r="F3248" s="38">
        <f t="shared" si="50"/>
        <v>5</v>
      </c>
    </row>
    <row r="3249" spans="2:6" x14ac:dyDescent="0.25">
      <c r="B3249" s="39">
        <v>44332</v>
      </c>
      <c r="C3249" s="39">
        <v>44332.041666666664</v>
      </c>
      <c r="D3249" s="38">
        <v>0.78605890472768003</v>
      </c>
      <c r="F3249" s="38">
        <f t="shared" si="50"/>
        <v>5</v>
      </c>
    </row>
    <row r="3250" spans="2:6" x14ac:dyDescent="0.25">
      <c r="B3250" s="39">
        <v>44332.041666666664</v>
      </c>
      <c r="C3250" s="39">
        <v>44332.083333333336</v>
      </c>
      <c r="D3250" s="38">
        <v>0.70273165497133516</v>
      </c>
      <c r="F3250" s="38">
        <f t="shared" si="50"/>
        <v>5</v>
      </c>
    </row>
    <row r="3251" spans="2:6" x14ac:dyDescent="0.25">
      <c r="B3251" s="39">
        <v>44332.083333333336</v>
      </c>
      <c r="C3251" s="39">
        <v>44332.125</v>
      </c>
      <c r="D3251" s="38">
        <v>0.67146822601575185</v>
      </c>
      <c r="F3251" s="38">
        <f t="shared" si="50"/>
        <v>5</v>
      </c>
    </row>
    <row r="3252" spans="2:6" x14ac:dyDescent="0.25">
      <c r="B3252" s="39">
        <v>44332.125</v>
      </c>
      <c r="C3252" s="39">
        <v>44332.166666666664</v>
      </c>
      <c r="D3252" s="38">
        <v>0.64519986888321113</v>
      </c>
      <c r="F3252" s="38">
        <f t="shared" si="50"/>
        <v>5</v>
      </c>
    </row>
    <row r="3253" spans="2:6" x14ac:dyDescent="0.25">
      <c r="B3253" s="39">
        <v>44332.166666666664</v>
      </c>
      <c r="C3253" s="39">
        <v>44332.208333333336</v>
      </c>
      <c r="D3253" s="38">
        <v>0.62291260484272826</v>
      </c>
      <c r="F3253" s="38">
        <f t="shared" si="50"/>
        <v>5</v>
      </c>
    </row>
    <row r="3254" spans="2:6" x14ac:dyDescent="0.25">
      <c r="B3254" s="39">
        <v>44332.208333333336</v>
      </c>
      <c r="C3254" s="39">
        <v>44332.25</v>
      </c>
      <c r="D3254" s="38">
        <v>0.61813565925632863</v>
      </c>
      <c r="F3254" s="38">
        <f t="shared" si="50"/>
        <v>5</v>
      </c>
    </row>
    <row r="3255" spans="2:6" x14ac:dyDescent="0.25">
      <c r="B3255" s="39">
        <v>44332.25</v>
      </c>
      <c r="C3255" s="39">
        <v>44332.291666666664</v>
      </c>
      <c r="D3255" s="38">
        <v>0.67834676503832425</v>
      </c>
      <c r="F3255" s="38">
        <f t="shared" si="50"/>
        <v>5</v>
      </c>
    </row>
    <row r="3256" spans="2:6" x14ac:dyDescent="0.25">
      <c r="B3256" s="39">
        <v>44332.291666666664</v>
      </c>
      <c r="C3256" s="39">
        <v>44332.333333333336</v>
      </c>
      <c r="D3256" s="38">
        <v>0.75602747910574986</v>
      </c>
      <c r="F3256" s="38">
        <f t="shared" si="50"/>
        <v>5</v>
      </c>
    </row>
    <row r="3257" spans="2:6" x14ac:dyDescent="0.25">
      <c r="B3257" s="39">
        <v>44332.333333333336</v>
      </c>
      <c r="C3257" s="39">
        <v>44332.375</v>
      </c>
      <c r="D3257" s="38">
        <v>0.90122898598669188</v>
      </c>
      <c r="F3257" s="38">
        <f t="shared" si="50"/>
        <v>5</v>
      </c>
    </row>
    <row r="3258" spans="2:6" x14ac:dyDescent="0.25">
      <c r="B3258" s="39">
        <v>44332.375</v>
      </c>
      <c r="C3258" s="39">
        <v>44332.416666666664</v>
      </c>
      <c r="D3258" s="38">
        <v>1.0312181092057588</v>
      </c>
      <c r="F3258" s="38">
        <f t="shared" si="50"/>
        <v>5</v>
      </c>
    </row>
    <row r="3259" spans="2:6" x14ac:dyDescent="0.25">
      <c r="B3259" s="39">
        <v>44332.416666666664</v>
      </c>
      <c r="C3259" s="39">
        <v>44332.458333333336</v>
      </c>
      <c r="D3259" s="38">
        <v>1.0351090149466859</v>
      </c>
      <c r="F3259" s="38">
        <f t="shared" si="50"/>
        <v>5</v>
      </c>
    </row>
    <row r="3260" spans="2:6" x14ac:dyDescent="0.25">
      <c r="B3260" s="39">
        <v>44332.458333333336</v>
      </c>
      <c r="C3260" s="39">
        <v>44332.5</v>
      </c>
      <c r="D3260" s="38">
        <v>1.1069856198527455</v>
      </c>
      <c r="F3260" s="38">
        <f t="shared" si="50"/>
        <v>5</v>
      </c>
    </row>
    <row r="3261" spans="2:6" x14ac:dyDescent="0.25">
      <c r="B3261" s="39">
        <v>44332.5</v>
      </c>
      <c r="C3261" s="39">
        <v>44332.541666666664</v>
      </c>
      <c r="D3261" s="38">
        <v>1.1417019628890903</v>
      </c>
      <c r="F3261" s="38">
        <f t="shared" si="50"/>
        <v>5</v>
      </c>
    </row>
    <row r="3262" spans="2:6" x14ac:dyDescent="0.25">
      <c r="B3262" s="39">
        <v>44332.541666666664</v>
      </c>
      <c r="C3262" s="39">
        <v>44332.583333333336</v>
      </c>
      <c r="D3262" s="38">
        <v>1.2699278544472086</v>
      </c>
      <c r="F3262" s="38">
        <f t="shared" si="50"/>
        <v>5</v>
      </c>
    </row>
    <row r="3263" spans="2:6" x14ac:dyDescent="0.25">
      <c r="B3263" s="39">
        <v>44332.583333333336</v>
      </c>
      <c r="C3263" s="39">
        <v>44332.625</v>
      </c>
      <c r="D3263" s="38">
        <v>1.344976125585668</v>
      </c>
      <c r="F3263" s="38">
        <f t="shared" si="50"/>
        <v>5</v>
      </c>
    </row>
    <row r="3264" spans="2:6" x14ac:dyDescent="0.25">
      <c r="B3264" s="39">
        <v>44332.625</v>
      </c>
      <c r="C3264" s="39">
        <v>44332.666666666664</v>
      </c>
      <c r="D3264" s="38">
        <v>1.4852823524594978</v>
      </c>
      <c r="F3264" s="38">
        <f t="shared" si="50"/>
        <v>5</v>
      </c>
    </row>
    <row r="3265" spans="2:6" x14ac:dyDescent="0.25">
      <c r="B3265" s="39">
        <v>44332.666666666664</v>
      </c>
      <c r="C3265" s="39">
        <v>44332.708333333336</v>
      </c>
      <c r="D3265" s="38">
        <v>1.6441501217956662</v>
      </c>
      <c r="F3265" s="38">
        <f t="shared" si="50"/>
        <v>5</v>
      </c>
    </row>
    <row r="3266" spans="2:6" x14ac:dyDescent="0.25">
      <c r="B3266" s="39">
        <v>44332.708333333336</v>
      </c>
      <c r="C3266" s="39">
        <v>44332.75</v>
      </c>
      <c r="D3266" s="38">
        <v>1.7738654053390397</v>
      </c>
      <c r="F3266" s="38">
        <f t="shared" si="50"/>
        <v>5</v>
      </c>
    </row>
    <row r="3267" spans="2:6" x14ac:dyDescent="0.25">
      <c r="B3267" s="39">
        <v>44332.75</v>
      </c>
      <c r="C3267" s="39">
        <v>44332.791666666664</v>
      </c>
      <c r="D3267" s="38">
        <v>1.8026696890878924</v>
      </c>
      <c r="F3267" s="38">
        <f t="shared" si="50"/>
        <v>5</v>
      </c>
    </row>
    <row r="3268" spans="2:6" x14ac:dyDescent="0.25">
      <c r="B3268" s="39">
        <v>44332.791666666664</v>
      </c>
      <c r="C3268" s="39">
        <v>44332.833333333336</v>
      </c>
      <c r="D3268" s="38">
        <v>1.7506914005323646</v>
      </c>
      <c r="F3268" s="38">
        <f t="shared" si="50"/>
        <v>5</v>
      </c>
    </row>
    <row r="3269" spans="2:6" x14ac:dyDescent="0.25">
      <c r="B3269" s="39">
        <v>44332.833333333336</v>
      </c>
      <c r="C3269" s="39">
        <v>44332.875</v>
      </c>
      <c r="D3269" s="38">
        <v>1.6957698175275937</v>
      </c>
      <c r="F3269" s="38">
        <f t="shared" si="50"/>
        <v>5</v>
      </c>
    </row>
    <row r="3270" spans="2:6" x14ac:dyDescent="0.25">
      <c r="B3270" s="39">
        <v>44332.875</v>
      </c>
      <c r="C3270" s="39">
        <v>44332.916666666664</v>
      </c>
      <c r="D3270" s="38">
        <v>1.5540202076747658</v>
      </c>
      <c r="F3270" s="38">
        <f t="shared" si="50"/>
        <v>5</v>
      </c>
    </row>
    <row r="3271" spans="2:6" x14ac:dyDescent="0.25">
      <c r="B3271" s="39">
        <v>44332.916666666664</v>
      </c>
      <c r="C3271" s="39">
        <v>44332.958333333336</v>
      </c>
      <c r="D3271" s="38">
        <v>1.2929843661528975</v>
      </c>
      <c r="F3271" s="38">
        <f t="shared" si="50"/>
        <v>5</v>
      </c>
    </row>
    <row r="3272" spans="2:6" x14ac:dyDescent="0.25">
      <c r="B3272" s="39">
        <v>44332.958333333336</v>
      </c>
      <c r="C3272" s="39">
        <v>44333</v>
      </c>
      <c r="D3272" s="38">
        <v>1.0403726770731754</v>
      </c>
      <c r="F3272" s="38">
        <f t="shared" si="50"/>
        <v>5</v>
      </c>
    </row>
    <row r="3273" spans="2:6" x14ac:dyDescent="0.25">
      <c r="B3273" s="39">
        <v>44333</v>
      </c>
      <c r="C3273" s="39">
        <v>44333.041666666664</v>
      </c>
      <c r="D3273" s="38">
        <v>0.88686480060291006</v>
      </c>
      <c r="F3273" s="38">
        <f t="shared" si="50"/>
        <v>5</v>
      </c>
    </row>
    <row r="3274" spans="2:6" x14ac:dyDescent="0.25">
      <c r="B3274" s="39">
        <v>44333.041666666664</v>
      </c>
      <c r="C3274" s="39">
        <v>44333.083333333336</v>
      </c>
      <c r="D3274" s="38">
        <v>0.76489498002113532</v>
      </c>
      <c r="F3274" s="38">
        <f t="shared" ref="F3274:F3337" si="51">+MONTH(B3274)</f>
        <v>5</v>
      </c>
    </row>
    <row r="3275" spans="2:6" x14ac:dyDescent="0.25">
      <c r="B3275" s="39">
        <v>44333.083333333336</v>
      </c>
      <c r="C3275" s="39">
        <v>44333.125</v>
      </c>
      <c r="D3275" s="38">
        <v>0.66632059067616944</v>
      </c>
      <c r="F3275" s="38">
        <f t="shared" si="51"/>
        <v>5</v>
      </c>
    </row>
    <row r="3276" spans="2:6" x14ac:dyDescent="0.25">
      <c r="B3276" s="39">
        <v>44333.125</v>
      </c>
      <c r="C3276" s="39">
        <v>44333.166666666664</v>
      </c>
      <c r="D3276" s="38">
        <v>0.62918593379782006</v>
      </c>
      <c r="F3276" s="38">
        <f t="shared" si="51"/>
        <v>5</v>
      </c>
    </row>
    <row r="3277" spans="2:6" x14ac:dyDescent="0.25">
      <c r="B3277" s="39">
        <v>44333.166666666664</v>
      </c>
      <c r="C3277" s="39">
        <v>44333.208333333336</v>
      </c>
      <c r="D3277" s="38">
        <v>0.64562950727640567</v>
      </c>
      <c r="F3277" s="38">
        <f t="shared" si="51"/>
        <v>5</v>
      </c>
    </row>
    <row r="3278" spans="2:6" x14ac:dyDescent="0.25">
      <c r="B3278" s="39">
        <v>44333.208333333336</v>
      </c>
      <c r="C3278" s="39">
        <v>44333.25</v>
      </c>
      <c r="D3278" s="38">
        <v>0.69172286891404566</v>
      </c>
      <c r="F3278" s="38">
        <f t="shared" si="51"/>
        <v>5</v>
      </c>
    </row>
    <row r="3279" spans="2:6" x14ac:dyDescent="0.25">
      <c r="B3279" s="39">
        <v>44333.25</v>
      </c>
      <c r="C3279" s="39">
        <v>44333.291666666664</v>
      </c>
      <c r="D3279" s="38">
        <v>0.77846915234987046</v>
      </c>
      <c r="F3279" s="38">
        <f t="shared" si="51"/>
        <v>5</v>
      </c>
    </row>
    <row r="3280" spans="2:6" x14ac:dyDescent="0.25">
      <c r="B3280" s="39">
        <v>44333.291666666664</v>
      </c>
      <c r="C3280" s="39">
        <v>44333.333333333336</v>
      </c>
      <c r="D3280" s="38">
        <v>0.9555668031752691</v>
      </c>
      <c r="F3280" s="38">
        <f t="shared" si="51"/>
        <v>5</v>
      </c>
    </row>
    <row r="3281" spans="2:6" x14ac:dyDescent="0.25">
      <c r="B3281" s="39">
        <v>44333.333333333336</v>
      </c>
      <c r="C3281" s="39">
        <v>44333.375</v>
      </c>
      <c r="D3281" s="38">
        <v>0.90387060225458371</v>
      </c>
      <c r="F3281" s="38">
        <f t="shared" si="51"/>
        <v>5</v>
      </c>
    </row>
    <row r="3282" spans="2:6" x14ac:dyDescent="0.25">
      <c r="B3282" s="39">
        <v>44333.375</v>
      </c>
      <c r="C3282" s="39">
        <v>44333.416666666664</v>
      </c>
      <c r="D3282" s="38">
        <v>0.92912302977445882</v>
      </c>
      <c r="F3282" s="38">
        <f t="shared" si="51"/>
        <v>5</v>
      </c>
    </row>
    <row r="3283" spans="2:6" x14ac:dyDescent="0.25">
      <c r="B3283" s="39">
        <v>44333.416666666664</v>
      </c>
      <c r="C3283" s="39">
        <v>44333.458333333336</v>
      </c>
      <c r="D3283" s="38">
        <v>1.0318113829994064</v>
      </c>
      <c r="F3283" s="38">
        <f t="shared" si="51"/>
        <v>5</v>
      </c>
    </row>
    <row r="3284" spans="2:6" x14ac:dyDescent="0.25">
      <c r="B3284" s="39">
        <v>44333.458333333336</v>
      </c>
      <c r="C3284" s="39">
        <v>44333.5</v>
      </c>
      <c r="D3284" s="38">
        <v>1.1296936782915181</v>
      </c>
      <c r="F3284" s="38">
        <f t="shared" si="51"/>
        <v>5</v>
      </c>
    </row>
    <row r="3285" spans="2:6" x14ac:dyDescent="0.25">
      <c r="B3285" s="39">
        <v>44333.5</v>
      </c>
      <c r="C3285" s="39">
        <v>44333.541666666664</v>
      </c>
      <c r="D3285" s="38">
        <v>1.1875188416398779</v>
      </c>
      <c r="F3285" s="38">
        <f t="shared" si="51"/>
        <v>5</v>
      </c>
    </row>
    <row r="3286" spans="2:6" x14ac:dyDescent="0.25">
      <c r="B3286" s="39">
        <v>44333.541666666664</v>
      </c>
      <c r="C3286" s="39">
        <v>44333.583333333336</v>
      </c>
      <c r="D3286" s="38">
        <v>1.2414154146160743</v>
      </c>
      <c r="F3286" s="38">
        <f t="shared" si="51"/>
        <v>5</v>
      </c>
    </row>
    <row r="3287" spans="2:6" x14ac:dyDescent="0.25">
      <c r="B3287" s="39">
        <v>44333.583333333336</v>
      </c>
      <c r="C3287" s="39">
        <v>44333.625</v>
      </c>
      <c r="D3287" s="38">
        <v>1.4026992049954818</v>
      </c>
      <c r="F3287" s="38">
        <f t="shared" si="51"/>
        <v>5</v>
      </c>
    </row>
    <row r="3288" spans="2:6" x14ac:dyDescent="0.25">
      <c r="B3288" s="39">
        <v>44333.625</v>
      </c>
      <c r="C3288" s="39">
        <v>44333.666666666664</v>
      </c>
      <c r="D3288" s="38">
        <v>1.6021709881250434</v>
      </c>
      <c r="F3288" s="38">
        <f t="shared" si="51"/>
        <v>5</v>
      </c>
    </row>
    <row r="3289" spans="2:6" x14ac:dyDescent="0.25">
      <c r="B3289" s="39">
        <v>44333.666666666664</v>
      </c>
      <c r="C3289" s="39">
        <v>44333.708333333336</v>
      </c>
      <c r="D3289" s="38">
        <v>1.7498296991422309</v>
      </c>
      <c r="F3289" s="38">
        <f t="shared" si="51"/>
        <v>5</v>
      </c>
    </row>
    <row r="3290" spans="2:6" x14ac:dyDescent="0.25">
      <c r="B3290" s="39">
        <v>44333.708333333336</v>
      </c>
      <c r="C3290" s="39">
        <v>44333.75</v>
      </c>
      <c r="D3290" s="38">
        <v>1.961620834913286</v>
      </c>
      <c r="F3290" s="38">
        <f t="shared" si="51"/>
        <v>5</v>
      </c>
    </row>
    <row r="3291" spans="2:6" x14ac:dyDescent="0.25">
      <c r="B3291" s="39">
        <v>44333.75</v>
      </c>
      <c r="C3291" s="39">
        <v>44333.791666666664</v>
      </c>
      <c r="D3291" s="38">
        <v>2.0096694535891961</v>
      </c>
      <c r="F3291" s="38">
        <f t="shared" si="51"/>
        <v>5</v>
      </c>
    </row>
    <row r="3292" spans="2:6" x14ac:dyDescent="0.25">
      <c r="B3292" s="39">
        <v>44333.791666666664</v>
      </c>
      <c r="C3292" s="39">
        <v>44333.833333333336</v>
      </c>
      <c r="D3292" s="38">
        <v>1.9522681317465429</v>
      </c>
      <c r="F3292" s="38">
        <f t="shared" si="51"/>
        <v>5</v>
      </c>
    </row>
    <row r="3293" spans="2:6" x14ac:dyDescent="0.25">
      <c r="B3293" s="39">
        <v>44333.833333333336</v>
      </c>
      <c r="C3293" s="39">
        <v>44333.875</v>
      </c>
      <c r="D3293" s="38">
        <v>1.8135565649540677</v>
      </c>
      <c r="F3293" s="38">
        <f t="shared" si="51"/>
        <v>5</v>
      </c>
    </row>
    <row r="3294" spans="2:6" x14ac:dyDescent="0.25">
      <c r="B3294" s="39">
        <v>44333.875</v>
      </c>
      <c r="C3294" s="39">
        <v>44333.916666666664</v>
      </c>
      <c r="D3294" s="38">
        <v>1.7404566884038326</v>
      </c>
      <c r="F3294" s="38">
        <f t="shared" si="51"/>
        <v>5</v>
      </c>
    </row>
    <row r="3295" spans="2:6" x14ac:dyDescent="0.25">
      <c r="B3295" s="39">
        <v>44333.916666666664</v>
      </c>
      <c r="C3295" s="39">
        <v>44333.958333333336</v>
      </c>
      <c r="D3295" s="38">
        <v>1.4766258212081265</v>
      </c>
      <c r="F3295" s="38">
        <f t="shared" si="51"/>
        <v>5</v>
      </c>
    </row>
    <row r="3296" spans="2:6" x14ac:dyDescent="0.25">
      <c r="B3296" s="39">
        <v>44333.958333333336</v>
      </c>
      <c r="C3296" s="39">
        <v>44334</v>
      </c>
      <c r="D3296" s="38">
        <v>1.1414373498177202</v>
      </c>
      <c r="F3296" s="38">
        <f t="shared" si="51"/>
        <v>5</v>
      </c>
    </row>
    <row r="3297" spans="2:6" x14ac:dyDescent="0.25">
      <c r="B3297" s="39">
        <v>44334</v>
      </c>
      <c r="C3297" s="39">
        <v>44334.041666666664</v>
      </c>
      <c r="D3297" s="38">
        <v>0.9153360622686002</v>
      </c>
      <c r="F3297" s="38">
        <f t="shared" si="51"/>
        <v>5</v>
      </c>
    </row>
    <row r="3298" spans="2:6" x14ac:dyDescent="0.25">
      <c r="B3298" s="39">
        <v>44334.041666666664</v>
      </c>
      <c r="C3298" s="39">
        <v>44334.083333333336</v>
      </c>
      <c r="D3298" s="38">
        <v>0.77091461476160839</v>
      </c>
      <c r="F3298" s="38">
        <f t="shared" si="51"/>
        <v>5</v>
      </c>
    </row>
    <row r="3299" spans="2:6" x14ac:dyDescent="0.25">
      <c r="B3299" s="39">
        <v>44334.083333333336</v>
      </c>
      <c r="C3299" s="39">
        <v>44334.125</v>
      </c>
      <c r="D3299" s="38">
        <v>0.73287938433644417</v>
      </c>
      <c r="F3299" s="38">
        <f t="shared" si="51"/>
        <v>5</v>
      </c>
    </row>
    <row r="3300" spans="2:6" x14ac:dyDescent="0.25">
      <c r="B3300" s="39">
        <v>44334.125</v>
      </c>
      <c r="C3300" s="39">
        <v>44334.166666666664</v>
      </c>
      <c r="D3300" s="38">
        <v>0.67742141905543518</v>
      </c>
      <c r="F3300" s="38">
        <f t="shared" si="51"/>
        <v>5</v>
      </c>
    </row>
    <row r="3301" spans="2:6" x14ac:dyDescent="0.25">
      <c r="B3301" s="39">
        <v>44334.166666666664</v>
      </c>
      <c r="C3301" s="39">
        <v>44334.208333333336</v>
      </c>
      <c r="D3301" s="38">
        <v>0.6815354350343541</v>
      </c>
      <c r="F3301" s="38">
        <f t="shared" si="51"/>
        <v>5</v>
      </c>
    </row>
    <row r="3302" spans="2:6" x14ac:dyDescent="0.25">
      <c r="B3302" s="39">
        <v>44334.208333333336</v>
      </c>
      <c r="C3302" s="39">
        <v>44334.25</v>
      </c>
      <c r="D3302" s="38">
        <v>0.72315766946968685</v>
      </c>
      <c r="F3302" s="38">
        <f t="shared" si="51"/>
        <v>5</v>
      </c>
    </row>
    <row r="3303" spans="2:6" x14ac:dyDescent="0.25">
      <c r="B3303" s="39">
        <v>44334.25</v>
      </c>
      <c r="C3303" s="39">
        <v>44334.291666666664</v>
      </c>
      <c r="D3303" s="38">
        <v>0.838083653260982</v>
      </c>
      <c r="F3303" s="38">
        <f t="shared" si="51"/>
        <v>5</v>
      </c>
    </row>
    <row r="3304" spans="2:6" x14ac:dyDescent="0.25">
      <c r="B3304" s="39">
        <v>44334.291666666664</v>
      </c>
      <c r="C3304" s="39">
        <v>44334.333333333336</v>
      </c>
      <c r="D3304" s="38">
        <v>0.98781284656549251</v>
      </c>
      <c r="F3304" s="38">
        <f t="shared" si="51"/>
        <v>5</v>
      </c>
    </row>
    <row r="3305" spans="2:6" x14ac:dyDescent="0.25">
      <c r="B3305" s="39">
        <v>44334.333333333336</v>
      </c>
      <c r="C3305" s="39">
        <v>44334.375</v>
      </c>
      <c r="D3305" s="38">
        <v>0.97359617290505973</v>
      </c>
      <c r="F3305" s="38">
        <f t="shared" si="51"/>
        <v>5</v>
      </c>
    </row>
    <row r="3306" spans="2:6" x14ac:dyDescent="0.25">
      <c r="B3306" s="39">
        <v>44334.375</v>
      </c>
      <c r="C3306" s="39">
        <v>44334.416666666664</v>
      </c>
      <c r="D3306" s="38">
        <v>0.94642106618456301</v>
      </c>
      <c r="F3306" s="38">
        <f t="shared" si="51"/>
        <v>5</v>
      </c>
    </row>
    <row r="3307" spans="2:6" x14ac:dyDescent="0.25">
      <c r="B3307" s="39">
        <v>44334.416666666664</v>
      </c>
      <c r="C3307" s="39">
        <v>44334.458333333336</v>
      </c>
      <c r="D3307" s="38">
        <v>0.98205522474891394</v>
      </c>
      <c r="F3307" s="38">
        <f t="shared" si="51"/>
        <v>5</v>
      </c>
    </row>
    <row r="3308" spans="2:6" x14ac:dyDescent="0.25">
      <c r="B3308" s="39">
        <v>44334.458333333336</v>
      </c>
      <c r="C3308" s="39">
        <v>44334.5</v>
      </c>
      <c r="D3308" s="38">
        <v>0.97891862797523377</v>
      </c>
      <c r="F3308" s="38">
        <f t="shared" si="51"/>
        <v>5</v>
      </c>
    </row>
    <row r="3309" spans="2:6" x14ac:dyDescent="0.25">
      <c r="B3309" s="39">
        <v>44334.5</v>
      </c>
      <c r="C3309" s="39">
        <v>44334.541666666664</v>
      </c>
      <c r="D3309" s="38">
        <v>1.0105037343483589</v>
      </c>
      <c r="F3309" s="38">
        <f t="shared" si="51"/>
        <v>5</v>
      </c>
    </row>
    <row r="3310" spans="2:6" x14ac:dyDescent="0.25">
      <c r="B3310" s="39">
        <v>44334.541666666664</v>
      </c>
      <c r="C3310" s="39">
        <v>44334.583333333336</v>
      </c>
      <c r="D3310" s="38">
        <v>1.0213164053275066</v>
      </c>
      <c r="F3310" s="38">
        <f t="shared" si="51"/>
        <v>5</v>
      </c>
    </row>
    <row r="3311" spans="2:6" x14ac:dyDescent="0.25">
      <c r="B3311" s="39">
        <v>44334.583333333336</v>
      </c>
      <c r="C3311" s="39">
        <v>44334.625</v>
      </c>
      <c r="D3311" s="38">
        <v>1.0935516517394519</v>
      </c>
      <c r="F3311" s="38">
        <f t="shared" si="51"/>
        <v>5</v>
      </c>
    </row>
    <row r="3312" spans="2:6" x14ac:dyDescent="0.25">
      <c r="B3312" s="39">
        <v>44334.625</v>
      </c>
      <c r="C3312" s="39">
        <v>44334.666666666664</v>
      </c>
      <c r="D3312" s="38">
        <v>1.1397417595677277</v>
      </c>
      <c r="F3312" s="38">
        <f t="shared" si="51"/>
        <v>5</v>
      </c>
    </row>
    <row r="3313" spans="2:6" x14ac:dyDescent="0.25">
      <c r="B3313" s="39">
        <v>44334.666666666664</v>
      </c>
      <c r="C3313" s="39">
        <v>44334.708333333336</v>
      </c>
      <c r="D3313" s="38">
        <v>1.2260331904445081</v>
      </c>
      <c r="F3313" s="38">
        <f t="shared" si="51"/>
        <v>5</v>
      </c>
    </row>
    <row r="3314" spans="2:6" x14ac:dyDescent="0.25">
      <c r="B3314" s="39">
        <v>44334.708333333336</v>
      </c>
      <c r="C3314" s="39">
        <v>44334.75</v>
      </c>
      <c r="D3314" s="38">
        <v>1.4031419409054078</v>
      </c>
      <c r="F3314" s="38">
        <f t="shared" si="51"/>
        <v>5</v>
      </c>
    </row>
    <row r="3315" spans="2:6" x14ac:dyDescent="0.25">
      <c r="B3315" s="39">
        <v>44334.75</v>
      </c>
      <c r="C3315" s="39">
        <v>44334.791666666664</v>
      </c>
      <c r="D3315" s="38">
        <v>1.4979543707705953</v>
      </c>
      <c r="F3315" s="38">
        <f t="shared" si="51"/>
        <v>5</v>
      </c>
    </row>
    <row r="3316" spans="2:6" x14ac:dyDescent="0.25">
      <c r="B3316" s="39">
        <v>44334.791666666664</v>
      </c>
      <c r="C3316" s="39">
        <v>44334.833333333336</v>
      </c>
      <c r="D3316" s="38">
        <v>1.4457150024061416</v>
      </c>
      <c r="F3316" s="38">
        <f t="shared" si="51"/>
        <v>5</v>
      </c>
    </row>
    <row r="3317" spans="2:6" x14ac:dyDescent="0.25">
      <c r="B3317" s="39">
        <v>44334.833333333336</v>
      </c>
      <c r="C3317" s="39">
        <v>44334.875</v>
      </c>
      <c r="D3317" s="38">
        <v>1.3529379144604068</v>
      </c>
      <c r="F3317" s="38">
        <f t="shared" si="51"/>
        <v>5</v>
      </c>
    </row>
    <row r="3318" spans="2:6" x14ac:dyDescent="0.25">
      <c r="B3318" s="39">
        <v>44334.875</v>
      </c>
      <c r="C3318" s="39">
        <v>44334.916666666664</v>
      </c>
      <c r="D3318" s="38">
        <v>1.3154903450776485</v>
      </c>
      <c r="F3318" s="38">
        <f t="shared" si="51"/>
        <v>5</v>
      </c>
    </row>
    <row r="3319" spans="2:6" x14ac:dyDescent="0.25">
      <c r="B3319" s="39">
        <v>44334.916666666664</v>
      </c>
      <c r="C3319" s="39">
        <v>44334.958333333336</v>
      </c>
      <c r="D3319" s="38">
        <v>1.1712382623255648</v>
      </c>
      <c r="F3319" s="38">
        <f t="shared" si="51"/>
        <v>5</v>
      </c>
    </row>
    <row r="3320" spans="2:6" x14ac:dyDescent="0.25">
      <c r="B3320" s="39">
        <v>44334.958333333336</v>
      </c>
      <c r="C3320" s="39">
        <v>44335</v>
      </c>
      <c r="D3320" s="38">
        <v>0.97416824499259447</v>
      </c>
      <c r="F3320" s="38">
        <f t="shared" si="51"/>
        <v>5</v>
      </c>
    </row>
    <row r="3321" spans="2:6" x14ac:dyDescent="0.25">
      <c r="B3321" s="39">
        <v>44335</v>
      </c>
      <c r="C3321" s="39">
        <v>44335.041666666664</v>
      </c>
      <c r="D3321" s="38">
        <v>0.73083258233510284</v>
      </c>
      <c r="F3321" s="38">
        <f t="shared" si="51"/>
        <v>5</v>
      </c>
    </row>
    <row r="3322" spans="2:6" x14ac:dyDescent="0.25">
      <c r="B3322" s="39">
        <v>44335.041666666664</v>
      </c>
      <c r="C3322" s="39">
        <v>44335.083333333336</v>
      </c>
      <c r="D3322" s="38">
        <v>0.6343133433311674</v>
      </c>
      <c r="F3322" s="38">
        <f t="shared" si="51"/>
        <v>5</v>
      </c>
    </row>
    <row r="3323" spans="2:6" x14ac:dyDescent="0.25">
      <c r="B3323" s="39">
        <v>44335.083333333336</v>
      </c>
      <c r="C3323" s="39">
        <v>44335.125</v>
      </c>
      <c r="D3323" s="38">
        <v>0.59246893639814502</v>
      </c>
      <c r="F3323" s="38">
        <f t="shared" si="51"/>
        <v>5</v>
      </c>
    </row>
    <row r="3324" spans="2:6" x14ac:dyDescent="0.25">
      <c r="B3324" s="39">
        <v>44335.125</v>
      </c>
      <c r="C3324" s="39">
        <v>44335.166666666664</v>
      </c>
      <c r="D3324" s="38">
        <v>0.57609944850146588</v>
      </c>
      <c r="F3324" s="38">
        <f t="shared" si="51"/>
        <v>5</v>
      </c>
    </row>
    <row r="3325" spans="2:6" x14ac:dyDescent="0.25">
      <c r="B3325" s="39">
        <v>44335.166666666664</v>
      </c>
      <c r="C3325" s="39">
        <v>44335.208333333336</v>
      </c>
      <c r="D3325" s="38">
        <v>0.61627067500981603</v>
      </c>
      <c r="F3325" s="38">
        <f t="shared" si="51"/>
        <v>5</v>
      </c>
    </row>
    <row r="3326" spans="2:6" x14ac:dyDescent="0.25">
      <c r="B3326" s="39">
        <v>44335.208333333336</v>
      </c>
      <c r="C3326" s="39">
        <v>44335.25</v>
      </c>
      <c r="D3326" s="38">
        <v>0.68636956094521562</v>
      </c>
      <c r="F3326" s="38">
        <f t="shared" si="51"/>
        <v>5</v>
      </c>
    </row>
    <row r="3327" spans="2:6" x14ac:dyDescent="0.25">
      <c r="B3327" s="39">
        <v>44335.25</v>
      </c>
      <c r="C3327" s="39">
        <v>44335.291666666664</v>
      </c>
      <c r="D3327" s="38">
        <v>0.78536343481239113</v>
      </c>
      <c r="F3327" s="38">
        <f t="shared" si="51"/>
        <v>5</v>
      </c>
    </row>
    <row r="3328" spans="2:6" x14ac:dyDescent="0.25">
      <c r="B3328" s="39">
        <v>44335.291666666664</v>
      </c>
      <c r="C3328" s="39">
        <v>44335.333333333336</v>
      </c>
      <c r="D3328" s="38">
        <v>0.91664036478093736</v>
      </c>
      <c r="F3328" s="38">
        <f t="shared" si="51"/>
        <v>5</v>
      </c>
    </row>
    <row r="3329" spans="2:6" x14ac:dyDescent="0.25">
      <c r="B3329" s="39">
        <v>44335.333333333336</v>
      </c>
      <c r="C3329" s="39">
        <v>44335.375</v>
      </c>
      <c r="D3329" s="38">
        <v>0.92335125020288722</v>
      </c>
      <c r="F3329" s="38">
        <f t="shared" si="51"/>
        <v>5</v>
      </c>
    </row>
    <row r="3330" spans="2:6" x14ac:dyDescent="0.25">
      <c r="B3330" s="39">
        <v>44335.375</v>
      </c>
      <c r="C3330" s="39">
        <v>44335.416666666664</v>
      </c>
      <c r="D3330" s="38">
        <v>0.90362432949693638</v>
      </c>
      <c r="F3330" s="38">
        <f t="shared" si="51"/>
        <v>5</v>
      </c>
    </row>
    <row r="3331" spans="2:6" x14ac:dyDescent="0.25">
      <c r="B3331" s="39">
        <v>44335.416666666664</v>
      </c>
      <c r="C3331" s="39">
        <v>44335.458333333336</v>
      </c>
      <c r="D3331" s="38">
        <v>0.85530766765925503</v>
      </c>
      <c r="F3331" s="38">
        <f t="shared" si="51"/>
        <v>5</v>
      </c>
    </row>
    <row r="3332" spans="2:6" x14ac:dyDescent="0.25">
      <c r="B3332" s="39">
        <v>44335.458333333336</v>
      </c>
      <c r="C3332" s="39">
        <v>44335.5</v>
      </c>
      <c r="D3332" s="38">
        <v>0.88037279690536652</v>
      </c>
      <c r="F3332" s="38">
        <f t="shared" si="51"/>
        <v>5</v>
      </c>
    </row>
    <row r="3333" spans="2:6" x14ac:dyDescent="0.25">
      <c r="B3333" s="39">
        <v>44335.5</v>
      </c>
      <c r="C3333" s="39">
        <v>44335.541666666664</v>
      </c>
      <c r="D3333" s="38">
        <v>0.87963027180603359</v>
      </c>
      <c r="F3333" s="38">
        <f t="shared" si="51"/>
        <v>5</v>
      </c>
    </row>
    <row r="3334" spans="2:6" x14ac:dyDescent="0.25">
      <c r="B3334" s="39">
        <v>44335.541666666664</v>
      </c>
      <c r="C3334" s="39">
        <v>44335.583333333336</v>
      </c>
      <c r="D3334" s="38">
        <v>0.88471309860546488</v>
      </c>
      <c r="F3334" s="38">
        <f t="shared" si="51"/>
        <v>5</v>
      </c>
    </row>
    <row r="3335" spans="2:6" x14ac:dyDescent="0.25">
      <c r="B3335" s="39">
        <v>44335.583333333336</v>
      </c>
      <c r="C3335" s="39">
        <v>44335.625</v>
      </c>
      <c r="D3335" s="38">
        <v>0.84929623320320335</v>
      </c>
      <c r="F3335" s="38">
        <f t="shared" si="51"/>
        <v>5</v>
      </c>
    </row>
    <row r="3336" spans="2:6" x14ac:dyDescent="0.25">
      <c r="B3336" s="39">
        <v>44335.625</v>
      </c>
      <c r="C3336" s="39">
        <v>44335.666666666664</v>
      </c>
      <c r="D3336" s="38">
        <v>0.89458077168322414</v>
      </c>
      <c r="F3336" s="38">
        <f t="shared" si="51"/>
        <v>5</v>
      </c>
    </row>
    <row r="3337" spans="2:6" x14ac:dyDescent="0.25">
      <c r="B3337" s="39">
        <v>44335.666666666664</v>
      </c>
      <c r="C3337" s="39">
        <v>44335.708333333336</v>
      </c>
      <c r="D3337" s="38">
        <v>1.0190780889999809</v>
      </c>
      <c r="F3337" s="38">
        <f t="shared" si="51"/>
        <v>5</v>
      </c>
    </row>
    <row r="3338" spans="2:6" x14ac:dyDescent="0.25">
      <c r="B3338" s="39">
        <v>44335.708333333336</v>
      </c>
      <c r="C3338" s="39">
        <v>44335.75</v>
      </c>
      <c r="D3338" s="38">
        <v>1.1262064054305609</v>
      </c>
      <c r="F3338" s="38">
        <f t="shared" ref="F3338:F3401" si="52">+MONTH(B3338)</f>
        <v>5</v>
      </c>
    </row>
    <row r="3339" spans="2:6" x14ac:dyDescent="0.25">
      <c r="B3339" s="39">
        <v>44335.75</v>
      </c>
      <c r="C3339" s="39">
        <v>44335.791666666664</v>
      </c>
      <c r="D3339" s="38">
        <v>1.1568632779386063</v>
      </c>
      <c r="F3339" s="38">
        <f t="shared" si="52"/>
        <v>5</v>
      </c>
    </row>
    <row r="3340" spans="2:6" x14ac:dyDescent="0.25">
      <c r="B3340" s="39">
        <v>44335.791666666664</v>
      </c>
      <c r="C3340" s="39">
        <v>44335.833333333336</v>
      </c>
      <c r="D3340" s="38">
        <v>1.2042740711503523</v>
      </c>
      <c r="F3340" s="38">
        <f t="shared" si="52"/>
        <v>5</v>
      </c>
    </row>
    <row r="3341" spans="2:6" x14ac:dyDescent="0.25">
      <c r="B3341" s="39">
        <v>44335.833333333336</v>
      </c>
      <c r="C3341" s="39">
        <v>44335.875</v>
      </c>
      <c r="D3341" s="38">
        <v>1.104152483423416</v>
      </c>
      <c r="F3341" s="38">
        <f t="shared" si="52"/>
        <v>5</v>
      </c>
    </row>
    <row r="3342" spans="2:6" x14ac:dyDescent="0.25">
      <c r="B3342" s="39">
        <v>44335.875</v>
      </c>
      <c r="C3342" s="39">
        <v>44335.916666666664</v>
      </c>
      <c r="D3342" s="38">
        <v>1.1446278080792502</v>
      </c>
      <c r="F3342" s="38">
        <f t="shared" si="52"/>
        <v>5</v>
      </c>
    </row>
    <row r="3343" spans="2:6" x14ac:dyDescent="0.25">
      <c r="B3343" s="39">
        <v>44335.916666666664</v>
      </c>
      <c r="C3343" s="39">
        <v>44335.958333333336</v>
      </c>
      <c r="D3343" s="38">
        <v>1.0454518939919921</v>
      </c>
      <c r="F3343" s="38">
        <f t="shared" si="52"/>
        <v>5</v>
      </c>
    </row>
    <row r="3344" spans="2:6" x14ac:dyDescent="0.25">
      <c r="B3344" s="39">
        <v>44335.958333333336</v>
      </c>
      <c r="C3344" s="39">
        <v>44336</v>
      </c>
      <c r="D3344" s="38">
        <v>0.78507046370365174</v>
      </c>
      <c r="F3344" s="38">
        <f t="shared" si="52"/>
        <v>5</v>
      </c>
    </row>
    <row r="3345" spans="2:6" x14ac:dyDescent="0.25">
      <c r="B3345" s="39">
        <v>44336</v>
      </c>
      <c r="C3345" s="39">
        <v>44336.041666666664</v>
      </c>
      <c r="D3345" s="38">
        <v>0.76597994087230159</v>
      </c>
      <c r="F3345" s="38">
        <f t="shared" si="52"/>
        <v>5</v>
      </c>
    </row>
    <row r="3346" spans="2:6" x14ac:dyDescent="0.25">
      <c r="B3346" s="39">
        <v>44336.041666666664</v>
      </c>
      <c r="C3346" s="39">
        <v>44336.083333333336</v>
      </c>
      <c r="D3346" s="38">
        <v>0.74952546246369711</v>
      </c>
      <c r="F3346" s="38">
        <f t="shared" si="52"/>
        <v>5</v>
      </c>
    </row>
    <row r="3347" spans="2:6" x14ac:dyDescent="0.25">
      <c r="B3347" s="39">
        <v>44336.083333333336</v>
      </c>
      <c r="C3347" s="39">
        <v>44336.125</v>
      </c>
      <c r="D3347" s="38">
        <v>0.74406939662820881</v>
      </c>
      <c r="F3347" s="38">
        <f t="shared" si="52"/>
        <v>5</v>
      </c>
    </row>
    <row r="3348" spans="2:6" x14ac:dyDescent="0.25">
      <c r="B3348" s="39">
        <v>44336.125</v>
      </c>
      <c r="C3348" s="39">
        <v>44336.166666666664</v>
      </c>
      <c r="D3348" s="38">
        <v>0.6924646131383887</v>
      </c>
      <c r="F3348" s="38">
        <f t="shared" si="52"/>
        <v>5</v>
      </c>
    </row>
    <row r="3349" spans="2:6" x14ac:dyDescent="0.25">
      <c r="B3349" s="39">
        <v>44336.166666666664</v>
      </c>
      <c r="C3349" s="39">
        <v>44336.208333333336</v>
      </c>
      <c r="D3349" s="38">
        <v>0.76685959176774365</v>
      </c>
      <c r="F3349" s="38">
        <f t="shared" si="52"/>
        <v>5</v>
      </c>
    </row>
    <row r="3350" spans="2:6" x14ac:dyDescent="0.25">
      <c r="B3350" s="39">
        <v>44336.208333333336</v>
      </c>
      <c r="C3350" s="39">
        <v>44336.25</v>
      </c>
      <c r="D3350" s="38">
        <v>0.86168231607339807</v>
      </c>
      <c r="F3350" s="38">
        <f t="shared" si="52"/>
        <v>5</v>
      </c>
    </row>
    <row r="3351" spans="2:6" x14ac:dyDescent="0.25">
      <c r="B3351" s="39">
        <v>44336.25</v>
      </c>
      <c r="C3351" s="39">
        <v>44336.291666666664</v>
      </c>
      <c r="D3351" s="38">
        <v>1.0130182246166715</v>
      </c>
      <c r="F3351" s="38">
        <f t="shared" si="52"/>
        <v>5</v>
      </c>
    </row>
    <row r="3352" spans="2:6" x14ac:dyDescent="0.25">
      <c r="B3352" s="39">
        <v>44336.291666666664</v>
      </c>
      <c r="C3352" s="39">
        <v>44336.333333333336</v>
      </c>
      <c r="D3352" s="38">
        <v>1.1146472114888952</v>
      </c>
      <c r="F3352" s="38">
        <f t="shared" si="52"/>
        <v>5</v>
      </c>
    </row>
    <row r="3353" spans="2:6" x14ac:dyDescent="0.25">
      <c r="B3353" s="39">
        <v>44336.333333333336</v>
      </c>
      <c r="C3353" s="39">
        <v>44336.375</v>
      </c>
      <c r="D3353" s="38">
        <v>1.008029854459336</v>
      </c>
      <c r="F3353" s="38">
        <f t="shared" si="52"/>
        <v>5</v>
      </c>
    </row>
    <row r="3354" spans="2:6" x14ac:dyDescent="0.25">
      <c r="B3354" s="39">
        <v>44336.375</v>
      </c>
      <c r="C3354" s="39">
        <v>44336.416666666664</v>
      </c>
      <c r="D3354" s="38">
        <v>1.0827455087402291</v>
      </c>
      <c r="F3354" s="38">
        <f t="shared" si="52"/>
        <v>5</v>
      </c>
    </row>
    <row r="3355" spans="2:6" x14ac:dyDescent="0.25">
      <c r="B3355" s="39">
        <v>44336.416666666664</v>
      </c>
      <c r="C3355" s="39">
        <v>44336.458333333336</v>
      </c>
      <c r="D3355" s="38">
        <v>1.0511883588712172</v>
      </c>
      <c r="F3355" s="38">
        <f t="shared" si="52"/>
        <v>5</v>
      </c>
    </row>
    <row r="3356" spans="2:6" x14ac:dyDescent="0.25">
      <c r="B3356" s="39">
        <v>44336.458333333336</v>
      </c>
      <c r="C3356" s="39">
        <v>44336.5</v>
      </c>
      <c r="D3356" s="38">
        <v>1.0333792738734546</v>
      </c>
      <c r="F3356" s="38">
        <f t="shared" si="52"/>
        <v>5</v>
      </c>
    </row>
    <row r="3357" spans="2:6" x14ac:dyDescent="0.25">
      <c r="B3357" s="39">
        <v>44336.5</v>
      </c>
      <c r="C3357" s="39">
        <v>44336.541666666664</v>
      </c>
      <c r="D3357" s="38">
        <v>0.98340388597062089</v>
      </c>
      <c r="F3357" s="38">
        <f t="shared" si="52"/>
        <v>5</v>
      </c>
    </row>
    <row r="3358" spans="2:6" x14ac:dyDescent="0.25">
      <c r="B3358" s="39">
        <v>44336.541666666664</v>
      </c>
      <c r="C3358" s="39">
        <v>44336.583333333336</v>
      </c>
      <c r="D3358" s="38">
        <v>0.99790057559723955</v>
      </c>
      <c r="F3358" s="38">
        <f t="shared" si="52"/>
        <v>5</v>
      </c>
    </row>
    <row r="3359" spans="2:6" x14ac:dyDescent="0.25">
      <c r="B3359" s="39">
        <v>44336.583333333336</v>
      </c>
      <c r="C3359" s="39">
        <v>44336.625</v>
      </c>
      <c r="D3359" s="38">
        <v>0.98492686310244393</v>
      </c>
      <c r="F3359" s="38">
        <f t="shared" si="52"/>
        <v>5</v>
      </c>
    </row>
    <row r="3360" spans="2:6" x14ac:dyDescent="0.25">
      <c r="B3360" s="39">
        <v>44336.625</v>
      </c>
      <c r="C3360" s="39">
        <v>44336.666666666664</v>
      </c>
      <c r="D3360" s="38">
        <v>0.95768871951427115</v>
      </c>
      <c r="F3360" s="38">
        <f t="shared" si="52"/>
        <v>5</v>
      </c>
    </row>
    <row r="3361" spans="2:6" x14ac:dyDescent="0.25">
      <c r="B3361" s="39">
        <v>44336.666666666664</v>
      </c>
      <c r="C3361" s="39">
        <v>44336.708333333336</v>
      </c>
      <c r="D3361" s="38">
        <v>1.0229272431049277</v>
      </c>
      <c r="F3361" s="38">
        <f t="shared" si="52"/>
        <v>5</v>
      </c>
    </row>
    <row r="3362" spans="2:6" x14ac:dyDescent="0.25">
      <c r="B3362" s="39">
        <v>44336.708333333336</v>
      </c>
      <c r="C3362" s="39">
        <v>44336.75</v>
      </c>
      <c r="D3362" s="38">
        <v>1.11184954250709</v>
      </c>
      <c r="F3362" s="38">
        <f t="shared" si="52"/>
        <v>5</v>
      </c>
    </row>
    <row r="3363" spans="2:6" x14ac:dyDescent="0.25">
      <c r="B3363" s="39">
        <v>44336.75</v>
      </c>
      <c r="C3363" s="39">
        <v>44336.791666666664</v>
      </c>
      <c r="D3363" s="38">
        <v>1.1745642797964979</v>
      </c>
      <c r="F3363" s="38">
        <f t="shared" si="52"/>
        <v>5</v>
      </c>
    </row>
    <row r="3364" spans="2:6" x14ac:dyDescent="0.25">
      <c r="B3364" s="39">
        <v>44336.791666666664</v>
      </c>
      <c r="C3364" s="39">
        <v>44336.833333333336</v>
      </c>
      <c r="D3364" s="38">
        <v>1.2117303301318918</v>
      </c>
      <c r="F3364" s="38">
        <f t="shared" si="52"/>
        <v>5</v>
      </c>
    </row>
    <row r="3365" spans="2:6" x14ac:dyDescent="0.25">
      <c r="B3365" s="39">
        <v>44336.833333333336</v>
      </c>
      <c r="C3365" s="39">
        <v>44336.875</v>
      </c>
      <c r="D3365" s="38">
        <v>1.1817712493741197</v>
      </c>
      <c r="F3365" s="38">
        <f t="shared" si="52"/>
        <v>5</v>
      </c>
    </row>
    <row r="3366" spans="2:6" x14ac:dyDescent="0.25">
      <c r="B3366" s="39">
        <v>44336.875</v>
      </c>
      <c r="C3366" s="39">
        <v>44336.916666666664</v>
      </c>
      <c r="D3366" s="38">
        <v>1.184779364718145</v>
      </c>
      <c r="F3366" s="38">
        <f t="shared" si="52"/>
        <v>5</v>
      </c>
    </row>
    <row r="3367" spans="2:6" x14ac:dyDescent="0.25">
      <c r="B3367" s="39">
        <v>44336.916666666664</v>
      </c>
      <c r="C3367" s="39">
        <v>44336.958333333336</v>
      </c>
      <c r="D3367" s="38">
        <v>1.0160929777553165</v>
      </c>
      <c r="F3367" s="38">
        <f t="shared" si="52"/>
        <v>5</v>
      </c>
    </row>
    <row r="3368" spans="2:6" x14ac:dyDescent="0.25">
      <c r="B3368" s="39">
        <v>44336.958333333336</v>
      </c>
      <c r="C3368" s="39">
        <v>44337</v>
      </c>
      <c r="D3368" s="38">
        <v>0.8976993447077759</v>
      </c>
      <c r="F3368" s="38">
        <f t="shared" si="52"/>
        <v>5</v>
      </c>
    </row>
    <row r="3369" spans="2:6" x14ac:dyDescent="0.25">
      <c r="B3369" s="39">
        <v>44337</v>
      </c>
      <c r="C3369" s="39">
        <v>44337.041666666664</v>
      </c>
      <c r="D3369" s="38">
        <v>0.82654821353478436</v>
      </c>
      <c r="F3369" s="38">
        <f t="shared" si="52"/>
        <v>5</v>
      </c>
    </row>
    <row r="3370" spans="2:6" x14ac:dyDescent="0.25">
      <c r="B3370" s="39">
        <v>44337.041666666664</v>
      </c>
      <c r="C3370" s="39">
        <v>44337.083333333336</v>
      </c>
      <c r="D3370" s="38">
        <v>0.80791622431211119</v>
      </c>
      <c r="F3370" s="38">
        <f t="shared" si="52"/>
        <v>5</v>
      </c>
    </row>
    <row r="3371" spans="2:6" x14ac:dyDescent="0.25">
      <c r="B3371" s="39">
        <v>44337.083333333336</v>
      </c>
      <c r="C3371" s="39">
        <v>44337.125</v>
      </c>
      <c r="D3371" s="38">
        <v>0.76756709391191358</v>
      </c>
      <c r="F3371" s="38">
        <f t="shared" si="52"/>
        <v>5</v>
      </c>
    </row>
    <row r="3372" spans="2:6" x14ac:dyDescent="0.25">
      <c r="B3372" s="39">
        <v>44337.125</v>
      </c>
      <c r="C3372" s="39">
        <v>44337.166666666664</v>
      </c>
      <c r="D3372" s="38">
        <v>0.77481827384616975</v>
      </c>
      <c r="F3372" s="38">
        <f t="shared" si="52"/>
        <v>5</v>
      </c>
    </row>
    <row r="3373" spans="2:6" x14ac:dyDescent="0.25">
      <c r="B3373" s="39">
        <v>44337.166666666664</v>
      </c>
      <c r="C3373" s="39">
        <v>44337.208333333336</v>
      </c>
      <c r="D3373" s="38">
        <v>0.80194840693102165</v>
      </c>
      <c r="F3373" s="38">
        <f t="shared" si="52"/>
        <v>5</v>
      </c>
    </row>
    <row r="3374" spans="2:6" x14ac:dyDescent="0.25">
      <c r="B3374" s="39">
        <v>44337.208333333336</v>
      </c>
      <c r="C3374" s="39">
        <v>44337.25</v>
      </c>
      <c r="D3374" s="38">
        <v>0.89029337165703104</v>
      </c>
      <c r="F3374" s="38">
        <f t="shared" si="52"/>
        <v>5</v>
      </c>
    </row>
    <row r="3375" spans="2:6" x14ac:dyDescent="0.25">
      <c r="B3375" s="39">
        <v>44337.25</v>
      </c>
      <c r="C3375" s="39">
        <v>44337.291666666664</v>
      </c>
      <c r="D3375" s="38">
        <v>1.0053583744454406</v>
      </c>
      <c r="F3375" s="38">
        <f t="shared" si="52"/>
        <v>5</v>
      </c>
    </row>
    <row r="3376" spans="2:6" x14ac:dyDescent="0.25">
      <c r="B3376" s="39">
        <v>44337.291666666664</v>
      </c>
      <c r="C3376" s="39">
        <v>44337.333333333336</v>
      </c>
      <c r="D3376" s="38">
        <v>1.0880823486826374</v>
      </c>
      <c r="F3376" s="38">
        <f t="shared" si="52"/>
        <v>5</v>
      </c>
    </row>
    <row r="3377" spans="2:6" x14ac:dyDescent="0.25">
      <c r="B3377" s="39">
        <v>44337.333333333336</v>
      </c>
      <c r="C3377" s="39">
        <v>44337.375</v>
      </c>
      <c r="D3377" s="38">
        <v>1.0935277407376205</v>
      </c>
      <c r="F3377" s="38">
        <f t="shared" si="52"/>
        <v>5</v>
      </c>
    </row>
    <row r="3378" spans="2:6" x14ac:dyDescent="0.25">
      <c r="B3378" s="39">
        <v>44337.375</v>
      </c>
      <c r="C3378" s="39">
        <v>44337.416666666664</v>
      </c>
      <c r="D3378" s="38">
        <v>1.1024069437900978</v>
      </c>
      <c r="F3378" s="38">
        <f t="shared" si="52"/>
        <v>5</v>
      </c>
    </row>
    <row r="3379" spans="2:6" x14ac:dyDescent="0.25">
      <c r="B3379" s="39">
        <v>44337.416666666664</v>
      </c>
      <c r="C3379" s="39">
        <v>44337.458333333336</v>
      </c>
      <c r="D3379" s="38">
        <v>1.2090792194521152</v>
      </c>
      <c r="F3379" s="38">
        <f t="shared" si="52"/>
        <v>5</v>
      </c>
    </row>
    <row r="3380" spans="2:6" x14ac:dyDescent="0.25">
      <c r="B3380" s="39">
        <v>44337.458333333336</v>
      </c>
      <c r="C3380" s="39">
        <v>44337.5</v>
      </c>
      <c r="D3380" s="38">
        <v>1.1571037507571755</v>
      </c>
      <c r="F3380" s="38">
        <f t="shared" si="52"/>
        <v>5</v>
      </c>
    </row>
    <row r="3381" spans="2:6" x14ac:dyDescent="0.25">
      <c r="B3381" s="39">
        <v>44337.5</v>
      </c>
      <c r="C3381" s="39">
        <v>44337.541666666664</v>
      </c>
      <c r="D3381" s="38">
        <v>1.129289632571981</v>
      </c>
      <c r="F3381" s="38">
        <f t="shared" si="52"/>
        <v>5</v>
      </c>
    </row>
    <row r="3382" spans="2:6" x14ac:dyDescent="0.25">
      <c r="B3382" s="39">
        <v>44337.541666666664</v>
      </c>
      <c r="C3382" s="39">
        <v>44337.583333333336</v>
      </c>
      <c r="D3382" s="38">
        <v>1.0654564210837398</v>
      </c>
      <c r="F3382" s="38">
        <f t="shared" si="52"/>
        <v>5</v>
      </c>
    </row>
    <row r="3383" spans="2:6" x14ac:dyDescent="0.25">
      <c r="B3383" s="39">
        <v>44337.583333333336</v>
      </c>
      <c r="C3383" s="39">
        <v>44337.625</v>
      </c>
      <c r="D3383" s="38">
        <v>1.0472200079677194</v>
      </c>
      <c r="F3383" s="38">
        <f t="shared" si="52"/>
        <v>5</v>
      </c>
    </row>
    <row r="3384" spans="2:6" x14ac:dyDescent="0.25">
      <c r="B3384" s="39">
        <v>44337.625</v>
      </c>
      <c r="C3384" s="39">
        <v>44337.666666666664</v>
      </c>
      <c r="D3384" s="38">
        <v>1.0988759800929193</v>
      </c>
      <c r="F3384" s="38">
        <f t="shared" si="52"/>
        <v>5</v>
      </c>
    </row>
    <row r="3385" spans="2:6" x14ac:dyDescent="0.25">
      <c r="B3385" s="39">
        <v>44337.666666666664</v>
      </c>
      <c r="C3385" s="39">
        <v>44337.708333333336</v>
      </c>
      <c r="D3385" s="38">
        <v>1.0820497217180001</v>
      </c>
      <c r="F3385" s="38">
        <f t="shared" si="52"/>
        <v>5</v>
      </c>
    </row>
    <row r="3386" spans="2:6" x14ac:dyDescent="0.25">
      <c r="B3386" s="39">
        <v>44337.708333333336</v>
      </c>
      <c r="C3386" s="39">
        <v>44337.75</v>
      </c>
      <c r="D3386" s="38">
        <v>1.1393097862516393</v>
      </c>
      <c r="F3386" s="38">
        <f t="shared" si="52"/>
        <v>5</v>
      </c>
    </row>
    <row r="3387" spans="2:6" x14ac:dyDescent="0.25">
      <c r="B3387" s="39">
        <v>44337.75</v>
      </c>
      <c r="C3387" s="39">
        <v>44337.791666666664</v>
      </c>
      <c r="D3387" s="38">
        <v>1.1815086914041315</v>
      </c>
      <c r="F3387" s="38">
        <f t="shared" si="52"/>
        <v>5</v>
      </c>
    </row>
    <row r="3388" spans="2:6" x14ac:dyDescent="0.25">
      <c r="B3388" s="39">
        <v>44337.791666666664</v>
      </c>
      <c r="C3388" s="39">
        <v>44337.833333333336</v>
      </c>
      <c r="D3388" s="38">
        <v>1.1880243909394301</v>
      </c>
      <c r="F3388" s="38">
        <f t="shared" si="52"/>
        <v>5</v>
      </c>
    </row>
    <row r="3389" spans="2:6" x14ac:dyDescent="0.25">
      <c r="B3389" s="39">
        <v>44337.833333333336</v>
      </c>
      <c r="C3389" s="39">
        <v>44337.875</v>
      </c>
      <c r="D3389" s="38">
        <v>1.2175120112074389</v>
      </c>
      <c r="F3389" s="38">
        <f t="shared" si="52"/>
        <v>5</v>
      </c>
    </row>
    <row r="3390" spans="2:6" x14ac:dyDescent="0.25">
      <c r="B3390" s="39">
        <v>44337.875</v>
      </c>
      <c r="C3390" s="39">
        <v>44337.916666666664</v>
      </c>
      <c r="D3390" s="38">
        <v>1.2166550365562561</v>
      </c>
      <c r="F3390" s="38">
        <f t="shared" si="52"/>
        <v>5</v>
      </c>
    </row>
    <row r="3391" spans="2:6" x14ac:dyDescent="0.25">
      <c r="B3391" s="39">
        <v>44337.916666666664</v>
      </c>
      <c r="C3391" s="39">
        <v>44337.958333333336</v>
      </c>
      <c r="D3391" s="38">
        <v>1.1419590602117666</v>
      </c>
      <c r="F3391" s="38">
        <f t="shared" si="52"/>
        <v>5</v>
      </c>
    </row>
    <row r="3392" spans="2:6" x14ac:dyDescent="0.25">
      <c r="B3392" s="39">
        <v>44337.958333333336</v>
      </c>
      <c r="C3392" s="39">
        <v>44338</v>
      </c>
      <c r="D3392" s="38">
        <v>0.99806736008219099</v>
      </c>
      <c r="F3392" s="38">
        <f t="shared" si="52"/>
        <v>5</v>
      </c>
    </row>
    <row r="3393" spans="2:6" x14ac:dyDescent="0.25">
      <c r="B3393" s="39">
        <v>44338</v>
      </c>
      <c r="C3393" s="39">
        <v>44338.041666666664</v>
      </c>
      <c r="D3393" s="38">
        <v>0.90201832634794599</v>
      </c>
      <c r="F3393" s="38">
        <f t="shared" si="52"/>
        <v>5</v>
      </c>
    </row>
    <row r="3394" spans="2:6" x14ac:dyDescent="0.25">
      <c r="B3394" s="39">
        <v>44338.041666666664</v>
      </c>
      <c r="C3394" s="39">
        <v>44338.083333333336</v>
      </c>
      <c r="D3394" s="38">
        <v>0.8603268163480271</v>
      </c>
      <c r="F3394" s="38">
        <f t="shared" si="52"/>
        <v>5</v>
      </c>
    </row>
    <row r="3395" spans="2:6" x14ac:dyDescent="0.25">
      <c r="B3395" s="39">
        <v>44338.083333333336</v>
      </c>
      <c r="C3395" s="39">
        <v>44338.125</v>
      </c>
      <c r="D3395" s="38">
        <v>0.79966505459953374</v>
      </c>
      <c r="F3395" s="38">
        <f t="shared" si="52"/>
        <v>5</v>
      </c>
    </row>
    <row r="3396" spans="2:6" x14ac:dyDescent="0.25">
      <c r="B3396" s="39">
        <v>44338.125</v>
      </c>
      <c r="C3396" s="39">
        <v>44338.166666666664</v>
      </c>
      <c r="D3396" s="38">
        <v>0.78173475668980397</v>
      </c>
      <c r="F3396" s="38">
        <f t="shared" si="52"/>
        <v>5</v>
      </c>
    </row>
    <row r="3397" spans="2:6" x14ac:dyDescent="0.25">
      <c r="B3397" s="39">
        <v>44338.166666666664</v>
      </c>
      <c r="C3397" s="39">
        <v>44338.208333333336</v>
      </c>
      <c r="D3397" s="38">
        <v>0.82994645501582998</v>
      </c>
      <c r="F3397" s="38">
        <f t="shared" si="52"/>
        <v>5</v>
      </c>
    </row>
    <row r="3398" spans="2:6" x14ac:dyDescent="0.25">
      <c r="B3398" s="39">
        <v>44338.208333333336</v>
      </c>
      <c r="C3398" s="39">
        <v>44338.25</v>
      </c>
      <c r="D3398" s="38">
        <v>0.86951177264625001</v>
      </c>
      <c r="F3398" s="38">
        <f t="shared" si="52"/>
        <v>5</v>
      </c>
    </row>
    <row r="3399" spans="2:6" x14ac:dyDescent="0.25">
      <c r="B3399" s="39">
        <v>44338.25</v>
      </c>
      <c r="C3399" s="39">
        <v>44338.291666666664</v>
      </c>
      <c r="D3399" s="38">
        <v>0.95314842307170922</v>
      </c>
      <c r="F3399" s="38">
        <f t="shared" si="52"/>
        <v>5</v>
      </c>
    </row>
    <row r="3400" spans="2:6" x14ac:dyDescent="0.25">
      <c r="B3400" s="39">
        <v>44338.291666666664</v>
      </c>
      <c r="C3400" s="39">
        <v>44338.333333333336</v>
      </c>
      <c r="D3400" s="38">
        <v>1.0866907595992641</v>
      </c>
      <c r="F3400" s="38">
        <f t="shared" si="52"/>
        <v>5</v>
      </c>
    </row>
    <row r="3401" spans="2:6" x14ac:dyDescent="0.25">
      <c r="B3401" s="39">
        <v>44338.333333333336</v>
      </c>
      <c r="C3401" s="39">
        <v>44338.375</v>
      </c>
      <c r="D3401" s="38">
        <v>1.1105446490541231</v>
      </c>
      <c r="F3401" s="38">
        <f t="shared" si="52"/>
        <v>5</v>
      </c>
    </row>
    <row r="3402" spans="2:6" x14ac:dyDescent="0.25">
      <c r="B3402" s="39">
        <v>44338.375</v>
      </c>
      <c r="C3402" s="39">
        <v>44338.416666666664</v>
      </c>
      <c r="D3402" s="38">
        <v>1.1746311426593328</v>
      </c>
      <c r="F3402" s="38">
        <f t="shared" ref="F3402:F3465" si="53">+MONTH(B3402)</f>
        <v>5</v>
      </c>
    </row>
    <row r="3403" spans="2:6" x14ac:dyDescent="0.25">
      <c r="B3403" s="39">
        <v>44338.416666666664</v>
      </c>
      <c r="C3403" s="39">
        <v>44338.458333333336</v>
      </c>
      <c r="D3403" s="38">
        <v>1.2806117636251781</v>
      </c>
      <c r="F3403" s="38">
        <f t="shared" si="53"/>
        <v>5</v>
      </c>
    </row>
    <row r="3404" spans="2:6" x14ac:dyDescent="0.25">
      <c r="B3404" s="39">
        <v>44338.458333333336</v>
      </c>
      <c r="C3404" s="39">
        <v>44338.5</v>
      </c>
      <c r="D3404" s="38">
        <v>1.2381545900879782</v>
      </c>
      <c r="F3404" s="38">
        <f t="shared" si="53"/>
        <v>5</v>
      </c>
    </row>
    <row r="3405" spans="2:6" x14ac:dyDescent="0.25">
      <c r="B3405" s="39">
        <v>44338.5</v>
      </c>
      <c r="C3405" s="39">
        <v>44338.541666666664</v>
      </c>
      <c r="D3405" s="38">
        <v>1.2359607882361898</v>
      </c>
      <c r="F3405" s="38">
        <f t="shared" si="53"/>
        <v>5</v>
      </c>
    </row>
    <row r="3406" spans="2:6" x14ac:dyDescent="0.25">
      <c r="B3406" s="39">
        <v>44338.541666666664</v>
      </c>
      <c r="C3406" s="39">
        <v>44338.583333333336</v>
      </c>
      <c r="D3406" s="38">
        <v>1.148991964599881</v>
      </c>
      <c r="F3406" s="38">
        <f t="shared" si="53"/>
        <v>5</v>
      </c>
    </row>
    <row r="3407" spans="2:6" x14ac:dyDescent="0.25">
      <c r="B3407" s="39">
        <v>44338.583333333336</v>
      </c>
      <c r="C3407" s="39">
        <v>44338.625</v>
      </c>
      <c r="D3407" s="38">
        <v>1.1048575120887261</v>
      </c>
      <c r="F3407" s="38">
        <f t="shared" si="53"/>
        <v>5</v>
      </c>
    </row>
    <row r="3408" spans="2:6" x14ac:dyDescent="0.25">
      <c r="B3408" s="39">
        <v>44338.625</v>
      </c>
      <c r="C3408" s="39">
        <v>44338.666666666664</v>
      </c>
      <c r="D3408" s="38">
        <v>1.0909398103315018</v>
      </c>
      <c r="F3408" s="38">
        <f t="shared" si="53"/>
        <v>5</v>
      </c>
    </row>
    <row r="3409" spans="2:6" x14ac:dyDescent="0.25">
      <c r="B3409" s="39">
        <v>44338.666666666664</v>
      </c>
      <c r="C3409" s="39">
        <v>44338.708333333336</v>
      </c>
      <c r="D3409" s="38">
        <v>1.077447328834612</v>
      </c>
      <c r="F3409" s="38">
        <f t="shared" si="53"/>
        <v>5</v>
      </c>
    </row>
    <row r="3410" spans="2:6" x14ac:dyDescent="0.25">
      <c r="B3410" s="39">
        <v>44338.708333333336</v>
      </c>
      <c r="C3410" s="39">
        <v>44338.75</v>
      </c>
      <c r="D3410" s="38">
        <v>1.0978714853233216</v>
      </c>
      <c r="F3410" s="38">
        <f t="shared" si="53"/>
        <v>5</v>
      </c>
    </row>
    <row r="3411" spans="2:6" x14ac:dyDescent="0.25">
      <c r="B3411" s="39">
        <v>44338.75</v>
      </c>
      <c r="C3411" s="39">
        <v>44338.791666666664</v>
      </c>
      <c r="D3411" s="38">
        <v>1.1664021381910241</v>
      </c>
      <c r="F3411" s="38">
        <f t="shared" si="53"/>
        <v>5</v>
      </c>
    </row>
    <row r="3412" spans="2:6" x14ac:dyDescent="0.25">
      <c r="B3412" s="39">
        <v>44338.791666666664</v>
      </c>
      <c r="C3412" s="39">
        <v>44338.833333333336</v>
      </c>
      <c r="D3412" s="38">
        <v>1.1334390485921502</v>
      </c>
      <c r="F3412" s="38">
        <f t="shared" si="53"/>
        <v>5</v>
      </c>
    </row>
    <row r="3413" spans="2:6" x14ac:dyDescent="0.25">
      <c r="B3413" s="39">
        <v>44338.833333333336</v>
      </c>
      <c r="C3413" s="39">
        <v>44338.875</v>
      </c>
      <c r="D3413" s="38">
        <v>1.0848960794536324</v>
      </c>
      <c r="F3413" s="38">
        <f t="shared" si="53"/>
        <v>5</v>
      </c>
    </row>
    <row r="3414" spans="2:6" x14ac:dyDescent="0.25">
      <c r="B3414" s="39">
        <v>44338.875</v>
      </c>
      <c r="C3414" s="39">
        <v>44338.916666666664</v>
      </c>
      <c r="D3414" s="38">
        <v>1.1211053276369383</v>
      </c>
      <c r="F3414" s="38">
        <f t="shared" si="53"/>
        <v>5</v>
      </c>
    </row>
    <row r="3415" spans="2:6" x14ac:dyDescent="0.25">
      <c r="B3415" s="39">
        <v>44338.916666666664</v>
      </c>
      <c r="C3415" s="39">
        <v>44338.958333333336</v>
      </c>
      <c r="D3415" s="38">
        <v>1.0824617168175621</v>
      </c>
      <c r="F3415" s="38">
        <f t="shared" si="53"/>
        <v>5</v>
      </c>
    </row>
    <row r="3416" spans="2:6" x14ac:dyDescent="0.25">
      <c r="B3416" s="39">
        <v>44338.958333333336</v>
      </c>
      <c r="C3416" s="39">
        <v>44339</v>
      </c>
      <c r="D3416" s="38">
        <v>0.99082682095301655</v>
      </c>
      <c r="F3416" s="38">
        <f t="shared" si="53"/>
        <v>5</v>
      </c>
    </row>
    <row r="3417" spans="2:6" x14ac:dyDescent="0.25">
      <c r="B3417" s="39">
        <v>44339</v>
      </c>
      <c r="C3417" s="39">
        <v>44339.041666666664</v>
      </c>
      <c r="D3417" s="38">
        <v>0.88135945240235036</v>
      </c>
      <c r="F3417" s="38">
        <f t="shared" si="53"/>
        <v>5</v>
      </c>
    </row>
    <row r="3418" spans="2:6" x14ac:dyDescent="0.25">
      <c r="B3418" s="39">
        <v>44339.041666666664</v>
      </c>
      <c r="C3418" s="39">
        <v>44339.083333333336</v>
      </c>
      <c r="D3418" s="38">
        <v>0.84381316663273132</v>
      </c>
      <c r="F3418" s="38">
        <f t="shared" si="53"/>
        <v>5</v>
      </c>
    </row>
    <row r="3419" spans="2:6" x14ac:dyDescent="0.25">
      <c r="B3419" s="39">
        <v>44339.083333333336</v>
      </c>
      <c r="C3419" s="39">
        <v>44339.125</v>
      </c>
      <c r="D3419" s="38">
        <v>0.78831925592436725</v>
      </c>
      <c r="F3419" s="38">
        <f t="shared" si="53"/>
        <v>5</v>
      </c>
    </row>
    <row r="3420" spans="2:6" x14ac:dyDescent="0.25">
      <c r="B3420" s="39">
        <v>44339.125</v>
      </c>
      <c r="C3420" s="39">
        <v>44339.166666666664</v>
      </c>
      <c r="D3420" s="38">
        <v>0.79329456847102808</v>
      </c>
      <c r="F3420" s="38">
        <f t="shared" si="53"/>
        <v>5</v>
      </c>
    </row>
    <row r="3421" spans="2:6" x14ac:dyDescent="0.25">
      <c r="B3421" s="39">
        <v>44339.166666666664</v>
      </c>
      <c r="C3421" s="39">
        <v>44339.208333333336</v>
      </c>
      <c r="D3421" s="38">
        <v>0.80694466113156438</v>
      </c>
      <c r="F3421" s="38">
        <f t="shared" si="53"/>
        <v>5</v>
      </c>
    </row>
    <row r="3422" spans="2:6" x14ac:dyDescent="0.25">
      <c r="B3422" s="39">
        <v>44339.208333333336</v>
      </c>
      <c r="C3422" s="39">
        <v>44339.25</v>
      </c>
      <c r="D3422" s="38">
        <v>0.81149902252397377</v>
      </c>
      <c r="F3422" s="38">
        <f t="shared" si="53"/>
        <v>5</v>
      </c>
    </row>
    <row r="3423" spans="2:6" x14ac:dyDescent="0.25">
      <c r="B3423" s="39">
        <v>44339.25</v>
      </c>
      <c r="C3423" s="39">
        <v>44339.291666666664</v>
      </c>
      <c r="D3423" s="38">
        <v>0.9091098778265968</v>
      </c>
      <c r="F3423" s="38">
        <f t="shared" si="53"/>
        <v>5</v>
      </c>
    </row>
    <row r="3424" spans="2:6" x14ac:dyDescent="0.25">
      <c r="B3424" s="39">
        <v>44339.291666666664</v>
      </c>
      <c r="C3424" s="39">
        <v>44339.333333333336</v>
      </c>
      <c r="D3424" s="38">
        <v>0.99651123687584497</v>
      </c>
      <c r="F3424" s="38">
        <f t="shared" si="53"/>
        <v>5</v>
      </c>
    </row>
    <row r="3425" spans="2:6" x14ac:dyDescent="0.25">
      <c r="B3425" s="39">
        <v>44339.333333333336</v>
      </c>
      <c r="C3425" s="39">
        <v>44339.375</v>
      </c>
      <c r="D3425" s="38">
        <v>1.1217201531558487</v>
      </c>
      <c r="F3425" s="38">
        <f t="shared" si="53"/>
        <v>5</v>
      </c>
    </row>
    <row r="3426" spans="2:6" x14ac:dyDescent="0.25">
      <c r="B3426" s="39">
        <v>44339.375</v>
      </c>
      <c r="C3426" s="39">
        <v>44339.416666666664</v>
      </c>
      <c r="D3426" s="38">
        <v>1.2457657910267717</v>
      </c>
      <c r="F3426" s="38">
        <f t="shared" si="53"/>
        <v>5</v>
      </c>
    </row>
    <row r="3427" spans="2:6" x14ac:dyDescent="0.25">
      <c r="B3427" s="39">
        <v>44339.416666666664</v>
      </c>
      <c r="C3427" s="39">
        <v>44339.458333333336</v>
      </c>
      <c r="D3427" s="38">
        <v>1.3357489611089763</v>
      </c>
      <c r="F3427" s="38">
        <f t="shared" si="53"/>
        <v>5</v>
      </c>
    </row>
    <row r="3428" spans="2:6" x14ac:dyDescent="0.25">
      <c r="B3428" s="39">
        <v>44339.458333333336</v>
      </c>
      <c r="C3428" s="39">
        <v>44339.5</v>
      </c>
      <c r="D3428" s="38">
        <v>1.2331888127178676</v>
      </c>
      <c r="F3428" s="38">
        <f t="shared" si="53"/>
        <v>5</v>
      </c>
    </row>
    <row r="3429" spans="2:6" x14ac:dyDescent="0.25">
      <c r="B3429" s="39">
        <v>44339.5</v>
      </c>
      <c r="C3429" s="39">
        <v>44339.541666666664</v>
      </c>
      <c r="D3429" s="38">
        <v>1.2524015159769615</v>
      </c>
      <c r="F3429" s="38">
        <f t="shared" si="53"/>
        <v>5</v>
      </c>
    </row>
    <row r="3430" spans="2:6" x14ac:dyDescent="0.25">
      <c r="B3430" s="39">
        <v>44339.541666666664</v>
      </c>
      <c r="C3430" s="39">
        <v>44339.583333333336</v>
      </c>
      <c r="D3430" s="38">
        <v>1.1634292581005832</v>
      </c>
      <c r="F3430" s="38">
        <f t="shared" si="53"/>
        <v>5</v>
      </c>
    </row>
    <row r="3431" spans="2:6" x14ac:dyDescent="0.25">
      <c r="B3431" s="39">
        <v>44339.583333333336</v>
      </c>
      <c r="C3431" s="39">
        <v>44339.625</v>
      </c>
      <c r="D3431" s="38">
        <v>1.1281832148454261</v>
      </c>
      <c r="F3431" s="38">
        <f t="shared" si="53"/>
        <v>5</v>
      </c>
    </row>
    <row r="3432" spans="2:6" x14ac:dyDescent="0.25">
      <c r="B3432" s="39">
        <v>44339.625</v>
      </c>
      <c r="C3432" s="39">
        <v>44339.666666666664</v>
      </c>
      <c r="D3432" s="38">
        <v>1.1242000671703196</v>
      </c>
      <c r="F3432" s="38">
        <f t="shared" si="53"/>
        <v>5</v>
      </c>
    </row>
    <row r="3433" spans="2:6" x14ac:dyDescent="0.25">
      <c r="B3433" s="39">
        <v>44339.666666666664</v>
      </c>
      <c r="C3433" s="39">
        <v>44339.708333333336</v>
      </c>
      <c r="D3433" s="38">
        <v>1.1562513087262689</v>
      </c>
      <c r="F3433" s="38">
        <f t="shared" si="53"/>
        <v>5</v>
      </c>
    </row>
    <row r="3434" spans="2:6" x14ac:dyDescent="0.25">
      <c r="B3434" s="39">
        <v>44339.708333333336</v>
      </c>
      <c r="C3434" s="39">
        <v>44339.75</v>
      </c>
      <c r="D3434" s="38">
        <v>1.2290265456904548</v>
      </c>
      <c r="F3434" s="38">
        <f t="shared" si="53"/>
        <v>5</v>
      </c>
    </row>
    <row r="3435" spans="2:6" x14ac:dyDescent="0.25">
      <c r="B3435" s="39">
        <v>44339.75</v>
      </c>
      <c r="C3435" s="39">
        <v>44339.791666666664</v>
      </c>
      <c r="D3435" s="38">
        <v>1.2741824299220654</v>
      </c>
      <c r="F3435" s="38">
        <f t="shared" si="53"/>
        <v>5</v>
      </c>
    </row>
    <row r="3436" spans="2:6" x14ac:dyDescent="0.25">
      <c r="B3436" s="39">
        <v>44339.791666666664</v>
      </c>
      <c r="C3436" s="39">
        <v>44339.833333333336</v>
      </c>
      <c r="D3436" s="38">
        <v>1.1632619344862016</v>
      </c>
      <c r="F3436" s="38">
        <f t="shared" si="53"/>
        <v>5</v>
      </c>
    </row>
    <row r="3437" spans="2:6" x14ac:dyDescent="0.25">
      <c r="B3437" s="39">
        <v>44339.833333333336</v>
      </c>
      <c r="C3437" s="39">
        <v>44339.875</v>
      </c>
      <c r="D3437" s="38">
        <v>1.2740724663932386</v>
      </c>
      <c r="F3437" s="38">
        <f t="shared" si="53"/>
        <v>5</v>
      </c>
    </row>
    <row r="3438" spans="2:6" x14ac:dyDescent="0.25">
      <c r="B3438" s="39">
        <v>44339.875</v>
      </c>
      <c r="C3438" s="39">
        <v>44339.916666666664</v>
      </c>
      <c r="D3438" s="38">
        <v>1.2534681838903248</v>
      </c>
      <c r="F3438" s="38">
        <f t="shared" si="53"/>
        <v>5</v>
      </c>
    </row>
    <row r="3439" spans="2:6" x14ac:dyDescent="0.25">
      <c r="B3439" s="39">
        <v>44339.916666666664</v>
      </c>
      <c r="C3439" s="39">
        <v>44339.958333333336</v>
      </c>
      <c r="D3439" s="38">
        <v>1.1546691000431828</v>
      </c>
      <c r="F3439" s="38">
        <f t="shared" si="53"/>
        <v>5</v>
      </c>
    </row>
    <row r="3440" spans="2:6" x14ac:dyDescent="0.25">
      <c r="B3440" s="39">
        <v>44339.958333333336</v>
      </c>
      <c r="C3440" s="39">
        <v>44340</v>
      </c>
      <c r="D3440" s="38">
        <v>0.96873133139696332</v>
      </c>
      <c r="F3440" s="38">
        <f t="shared" si="53"/>
        <v>5</v>
      </c>
    </row>
    <row r="3441" spans="2:6" x14ac:dyDescent="0.25">
      <c r="B3441" s="39">
        <v>44340</v>
      </c>
      <c r="C3441" s="39">
        <v>44340.041666666664</v>
      </c>
      <c r="D3441" s="38">
        <v>0.81940598242128138</v>
      </c>
      <c r="F3441" s="38">
        <f t="shared" si="53"/>
        <v>5</v>
      </c>
    </row>
    <row r="3442" spans="2:6" x14ac:dyDescent="0.25">
      <c r="B3442" s="39">
        <v>44340.041666666664</v>
      </c>
      <c r="C3442" s="39">
        <v>44340.083333333336</v>
      </c>
      <c r="D3442" s="38">
        <v>0.74804059306436643</v>
      </c>
      <c r="F3442" s="38">
        <f t="shared" si="53"/>
        <v>5</v>
      </c>
    </row>
    <row r="3443" spans="2:6" x14ac:dyDescent="0.25">
      <c r="B3443" s="39">
        <v>44340.083333333336</v>
      </c>
      <c r="C3443" s="39">
        <v>44340.125</v>
      </c>
      <c r="D3443" s="38">
        <v>0.73805937349123429</v>
      </c>
      <c r="F3443" s="38">
        <f t="shared" si="53"/>
        <v>5</v>
      </c>
    </row>
    <row r="3444" spans="2:6" x14ac:dyDescent="0.25">
      <c r="B3444" s="39">
        <v>44340.125</v>
      </c>
      <c r="C3444" s="39">
        <v>44340.166666666664</v>
      </c>
      <c r="D3444" s="38">
        <v>0.73731511243554426</v>
      </c>
      <c r="F3444" s="38">
        <f t="shared" si="53"/>
        <v>5</v>
      </c>
    </row>
    <row r="3445" spans="2:6" x14ac:dyDescent="0.25">
      <c r="B3445" s="39">
        <v>44340.166666666664</v>
      </c>
      <c r="C3445" s="39">
        <v>44340.208333333336</v>
      </c>
      <c r="D3445" s="38">
        <v>0.73954609661114146</v>
      </c>
      <c r="F3445" s="38">
        <f t="shared" si="53"/>
        <v>5</v>
      </c>
    </row>
    <row r="3446" spans="2:6" x14ac:dyDescent="0.25">
      <c r="B3446" s="39">
        <v>44340.208333333336</v>
      </c>
      <c r="C3446" s="39">
        <v>44340.25</v>
      </c>
      <c r="D3446" s="38">
        <v>0.81767536176499123</v>
      </c>
      <c r="F3446" s="38">
        <f t="shared" si="53"/>
        <v>5</v>
      </c>
    </row>
    <row r="3447" spans="2:6" x14ac:dyDescent="0.25">
      <c r="B3447" s="39">
        <v>44340.25</v>
      </c>
      <c r="C3447" s="39">
        <v>44340.291666666664</v>
      </c>
      <c r="D3447" s="38">
        <v>0.9594377204449005</v>
      </c>
      <c r="F3447" s="38">
        <f t="shared" si="53"/>
        <v>5</v>
      </c>
    </row>
    <row r="3448" spans="2:6" x14ac:dyDescent="0.25">
      <c r="B3448" s="39">
        <v>44340.291666666664</v>
      </c>
      <c r="C3448" s="39">
        <v>44340.333333333336</v>
      </c>
      <c r="D3448" s="38">
        <v>1.1134559673460329</v>
      </c>
      <c r="F3448" s="38">
        <f t="shared" si="53"/>
        <v>5</v>
      </c>
    </row>
    <row r="3449" spans="2:6" x14ac:dyDescent="0.25">
      <c r="B3449" s="39">
        <v>44340.333333333336</v>
      </c>
      <c r="C3449" s="39">
        <v>44340.375</v>
      </c>
      <c r="D3449" s="38">
        <v>1.0726907755300417</v>
      </c>
      <c r="F3449" s="38">
        <f t="shared" si="53"/>
        <v>5</v>
      </c>
    </row>
    <row r="3450" spans="2:6" x14ac:dyDescent="0.25">
      <c r="B3450" s="39">
        <v>44340.375</v>
      </c>
      <c r="C3450" s="39">
        <v>44340.416666666664</v>
      </c>
      <c r="D3450" s="38">
        <v>1.0214387776805542</v>
      </c>
      <c r="F3450" s="38">
        <f t="shared" si="53"/>
        <v>5</v>
      </c>
    </row>
    <row r="3451" spans="2:6" x14ac:dyDescent="0.25">
      <c r="B3451" s="39">
        <v>44340.416666666664</v>
      </c>
      <c r="C3451" s="39">
        <v>44340.458333333336</v>
      </c>
      <c r="D3451" s="38">
        <v>1.0176286662361342</v>
      </c>
      <c r="F3451" s="38">
        <f t="shared" si="53"/>
        <v>5</v>
      </c>
    </row>
    <row r="3452" spans="2:6" x14ac:dyDescent="0.25">
      <c r="B3452" s="39">
        <v>44340.458333333336</v>
      </c>
      <c r="C3452" s="39">
        <v>44340.5</v>
      </c>
      <c r="D3452" s="38">
        <v>1.0373184768056134</v>
      </c>
      <c r="F3452" s="38">
        <f t="shared" si="53"/>
        <v>5</v>
      </c>
    </row>
    <row r="3453" spans="2:6" x14ac:dyDescent="0.25">
      <c r="B3453" s="39">
        <v>44340.5</v>
      </c>
      <c r="C3453" s="39">
        <v>44340.541666666664</v>
      </c>
      <c r="D3453" s="38">
        <v>1.0172266112927604</v>
      </c>
      <c r="F3453" s="38">
        <f t="shared" si="53"/>
        <v>5</v>
      </c>
    </row>
    <row r="3454" spans="2:6" x14ac:dyDescent="0.25">
      <c r="B3454" s="39">
        <v>44340.541666666664</v>
      </c>
      <c r="C3454" s="39">
        <v>44340.583333333336</v>
      </c>
      <c r="D3454" s="38">
        <v>0.99220518375195998</v>
      </c>
      <c r="F3454" s="38">
        <f t="shared" si="53"/>
        <v>5</v>
      </c>
    </row>
    <row r="3455" spans="2:6" x14ac:dyDescent="0.25">
      <c r="B3455" s="39">
        <v>44340.583333333336</v>
      </c>
      <c r="C3455" s="39">
        <v>44340.625</v>
      </c>
      <c r="D3455" s="38">
        <v>0.96870262203579893</v>
      </c>
      <c r="F3455" s="38">
        <f t="shared" si="53"/>
        <v>5</v>
      </c>
    </row>
    <row r="3456" spans="2:6" x14ac:dyDescent="0.25">
      <c r="B3456" s="39">
        <v>44340.625</v>
      </c>
      <c r="C3456" s="39">
        <v>44340.666666666664</v>
      </c>
      <c r="D3456" s="38">
        <v>1.0488206318513931</v>
      </c>
      <c r="F3456" s="38">
        <f t="shared" si="53"/>
        <v>5</v>
      </c>
    </row>
    <row r="3457" spans="2:6" x14ac:dyDescent="0.25">
      <c r="B3457" s="39">
        <v>44340.666666666664</v>
      </c>
      <c r="C3457" s="39">
        <v>44340.708333333336</v>
      </c>
      <c r="D3457" s="38">
        <v>1.0487836049764303</v>
      </c>
      <c r="F3457" s="38">
        <f t="shared" si="53"/>
        <v>5</v>
      </c>
    </row>
    <row r="3458" spans="2:6" x14ac:dyDescent="0.25">
      <c r="B3458" s="39">
        <v>44340.708333333336</v>
      </c>
      <c r="C3458" s="39">
        <v>44340.75</v>
      </c>
      <c r="D3458" s="38">
        <v>1.1781115208868507</v>
      </c>
      <c r="F3458" s="38">
        <f t="shared" si="53"/>
        <v>5</v>
      </c>
    </row>
    <row r="3459" spans="2:6" x14ac:dyDescent="0.25">
      <c r="B3459" s="39">
        <v>44340.75</v>
      </c>
      <c r="C3459" s="39">
        <v>44340.791666666664</v>
      </c>
      <c r="D3459" s="38">
        <v>1.2247540590451897</v>
      </c>
      <c r="F3459" s="38">
        <f t="shared" si="53"/>
        <v>5</v>
      </c>
    </row>
    <row r="3460" spans="2:6" x14ac:dyDescent="0.25">
      <c r="B3460" s="39">
        <v>44340.791666666664</v>
      </c>
      <c r="C3460" s="39">
        <v>44340.833333333336</v>
      </c>
      <c r="D3460" s="38">
        <v>1.2806290358474757</v>
      </c>
      <c r="F3460" s="38">
        <f t="shared" si="53"/>
        <v>5</v>
      </c>
    </row>
    <row r="3461" spans="2:6" x14ac:dyDescent="0.25">
      <c r="B3461" s="39">
        <v>44340.833333333336</v>
      </c>
      <c r="C3461" s="39">
        <v>44340.875</v>
      </c>
      <c r="D3461" s="38">
        <v>1.1605400013461571</v>
      </c>
      <c r="F3461" s="38">
        <f t="shared" si="53"/>
        <v>5</v>
      </c>
    </row>
    <row r="3462" spans="2:6" x14ac:dyDescent="0.25">
      <c r="B3462" s="39">
        <v>44340.875</v>
      </c>
      <c r="C3462" s="39">
        <v>44340.916666666664</v>
      </c>
      <c r="D3462" s="38">
        <v>1.1663826941166746</v>
      </c>
      <c r="F3462" s="38">
        <f t="shared" si="53"/>
        <v>5</v>
      </c>
    </row>
    <row r="3463" spans="2:6" x14ac:dyDescent="0.25">
      <c r="B3463" s="39">
        <v>44340.916666666664</v>
      </c>
      <c r="C3463" s="39">
        <v>44340.958333333336</v>
      </c>
      <c r="D3463" s="38">
        <v>1.0254945491515113</v>
      </c>
      <c r="F3463" s="38">
        <f t="shared" si="53"/>
        <v>5</v>
      </c>
    </row>
    <row r="3464" spans="2:6" x14ac:dyDescent="0.25">
      <c r="B3464" s="39">
        <v>44340.958333333336</v>
      </c>
      <c r="C3464" s="39">
        <v>44341</v>
      </c>
      <c r="D3464" s="38">
        <v>0.84758269651394214</v>
      </c>
      <c r="F3464" s="38">
        <f t="shared" si="53"/>
        <v>5</v>
      </c>
    </row>
    <row r="3465" spans="2:6" x14ac:dyDescent="0.25">
      <c r="B3465" s="39">
        <v>44341</v>
      </c>
      <c r="C3465" s="39">
        <v>44341.041666666664</v>
      </c>
      <c r="D3465" s="38">
        <v>0.75274908238443039</v>
      </c>
      <c r="F3465" s="38">
        <f t="shared" si="53"/>
        <v>5</v>
      </c>
    </row>
    <row r="3466" spans="2:6" x14ac:dyDescent="0.25">
      <c r="B3466" s="39">
        <v>44341.041666666664</v>
      </c>
      <c r="C3466" s="39">
        <v>44341.083333333336</v>
      </c>
      <c r="D3466" s="38">
        <v>0.69231449411449997</v>
      </c>
      <c r="F3466" s="38">
        <f t="shared" ref="F3466:F3529" si="54">+MONTH(B3466)</f>
        <v>5</v>
      </c>
    </row>
    <row r="3467" spans="2:6" x14ac:dyDescent="0.25">
      <c r="B3467" s="39">
        <v>44341.083333333336</v>
      </c>
      <c r="C3467" s="39">
        <v>44341.125</v>
      </c>
      <c r="D3467" s="38">
        <v>0.68260498046660689</v>
      </c>
      <c r="F3467" s="38">
        <f t="shared" si="54"/>
        <v>5</v>
      </c>
    </row>
    <row r="3468" spans="2:6" x14ac:dyDescent="0.25">
      <c r="B3468" s="39">
        <v>44341.125</v>
      </c>
      <c r="C3468" s="39">
        <v>44341.166666666664</v>
      </c>
      <c r="D3468" s="38">
        <v>0.66492618984694984</v>
      </c>
      <c r="F3468" s="38">
        <f t="shared" si="54"/>
        <v>5</v>
      </c>
    </row>
    <row r="3469" spans="2:6" x14ac:dyDescent="0.25">
      <c r="B3469" s="39">
        <v>44341.166666666664</v>
      </c>
      <c r="C3469" s="39">
        <v>44341.208333333336</v>
      </c>
      <c r="D3469" s="38">
        <v>0.70887656321185533</v>
      </c>
      <c r="F3469" s="38">
        <f t="shared" si="54"/>
        <v>5</v>
      </c>
    </row>
    <row r="3470" spans="2:6" x14ac:dyDescent="0.25">
      <c r="B3470" s="39">
        <v>44341.208333333336</v>
      </c>
      <c r="C3470" s="39">
        <v>44341.25</v>
      </c>
      <c r="D3470" s="38">
        <v>0.78650148812555021</v>
      </c>
      <c r="F3470" s="38">
        <f t="shared" si="54"/>
        <v>5</v>
      </c>
    </row>
    <row r="3471" spans="2:6" x14ac:dyDescent="0.25">
      <c r="B3471" s="39">
        <v>44341.25</v>
      </c>
      <c r="C3471" s="39">
        <v>44341.291666666664</v>
      </c>
      <c r="D3471" s="38">
        <v>0.90303462537940737</v>
      </c>
      <c r="F3471" s="38">
        <f t="shared" si="54"/>
        <v>5</v>
      </c>
    </row>
    <row r="3472" spans="2:6" x14ac:dyDescent="0.25">
      <c r="B3472" s="39">
        <v>44341.291666666664</v>
      </c>
      <c r="C3472" s="39">
        <v>44341.333333333336</v>
      </c>
      <c r="D3472" s="38">
        <v>1.0109479184151344</v>
      </c>
      <c r="F3472" s="38">
        <f t="shared" si="54"/>
        <v>5</v>
      </c>
    </row>
    <row r="3473" spans="2:6" x14ac:dyDescent="0.25">
      <c r="B3473" s="39">
        <v>44341.333333333336</v>
      </c>
      <c r="C3473" s="39">
        <v>44341.375</v>
      </c>
      <c r="D3473" s="38">
        <v>0.99592672196926868</v>
      </c>
      <c r="F3473" s="38">
        <f t="shared" si="54"/>
        <v>5</v>
      </c>
    </row>
    <row r="3474" spans="2:6" x14ac:dyDescent="0.25">
      <c r="B3474" s="39">
        <v>44341.375</v>
      </c>
      <c r="C3474" s="39">
        <v>44341.416666666664</v>
      </c>
      <c r="D3474" s="38">
        <v>0.98656370146662642</v>
      </c>
      <c r="F3474" s="38">
        <f t="shared" si="54"/>
        <v>5</v>
      </c>
    </row>
    <row r="3475" spans="2:6" x14ac:dyDescent="0.25">
      <c r="B3475" s="39">
        <v>44341.416666666664</v>
      </c>
      <c r="C3475" s="39">
        <v>44341.458333333336</v>
      </c>
      <c r="D3475" s="38">
        <v>0.96199982293296693</v>
      </c>
      <c r="F3475" s="38">
        <f t="shared" si="54"/>
        <v>5</v>
      </c>
    </row>
    <row r="3476" spans="2:6" x14ac:dyDescent="0.25">
      <c r="B3476" s="39">
        <v>44341.458333333336</v>
      </c>
      <c r="C3476" s="39">
        <v>44341.5</v>
      </c>
      <c r="D3476" s="38">
        <v>0.91949093722710062</v>
      </c>
      <c r="F3476" s="38">
        <f t="shared" si="54"/>
        <v>5</v>
      </c>
    </row>
    <row r="3477" spans="2:6" x14ac:dyDescent="0.25">
      <c r="B3477" s="39">
        <v>44341.5</v>
      </c>
      <c r="C3477" s="39">
        <v>44341.541666666664</v>
      </c>
      <c r="D3477" s="38">
        <v>0.98915338769745875</v>
      </c>
      <c r="F3477" s="38">
        <f t="shared" si="54"/>
        <v>5</v>
      </c>
    </row>
    <row r="3478" spans="2:6" x14ac:dyDescent="0.25">
      <c r="B3478" s="39">
        <v>44341.541666666664</v>
      </c>
      <c r="C3478" s="39">
        <v>44341.583333333336</v>
      </c>
      <c r="D3478" s="38">
        <v>0.95695663968807398</v>
      </c>
      <c r="F3478" s="38">
        <f t="shared" si="54"/>
        <v>5</v>
      </c>
    </row>
    <row r="3479" spans="2:6" x14ac:dyDescent="0.25">
      <c r="B3479" s="39">
        <v>44341.583333333336</v>
      </c>
      <c r="C3479" s="39">
        <v>44341.625</v>
      </c>
      <c r="D3479" s="38">
        <v>0.89086712236573085</v>
      </c>
      <c r="F3479" s="38">
        <f t="shared" si="54"/>
        <v>5</v>
      </c>
    </row>
    <row r="3480" spans="2:6" x14ac:dyDescent="0.25">
      <c r="B3480" s="39">
        <v>44341.625</v>
      </c>
      <c r="C3480" s="39">
        <v>44341.666666666664</v>
      </c>
      <c r="D3480" s="38">
        <v>0.89577771190380107</v>
      </c>
      <c r="F3480" s="38">
        <f t="shared" si="54"/>
        <v>5</v>
      </c>
    </row>
    <row r="3481" spans="2:6" x14ac:dyDescent="0.25">
      <c r="B3481" s="39">
        <v>44341.666666666664</v>
      </c>
      <c r="C3481" s="39">
        <v>44341.708333333336</v>
      </c>
      <c r="D3481" s="38">
        <v>1.0781380699323833</v>
      </c>
      <c r="F3481" s="38">
        <f t="shared" si="54"/>
        <v>5</v>
      </c>
    </row>
    <row r="3482" spans="2:6" x14ac:dyDescent="0.25">
      <c r="B3482" s="39">
        <v>44341.708333333336</v>
      </c>
      <c r="C3482" s="39">
        <v>44341.75</v>
      </c>
      <c r="D3482" s="38">
        <v>1.1758539507478638</v>
      </c>
      <c r="F3482" s="38">
        <f t="shared" si="54"/>
        <v>5</v>
      </c>
    </row>
    <row r="3483" spans="2:6" x14ac:dyDescent="0.25">
      <c r="B3483" s="39">
        <v>44341.75</v>
      </c>
      <c r="C3483" s="39">
        <v>44341.791666666664</v>
      </c>
      <c r="D3483" s="38">
        <v>1.1680381778934428</v>
      </c>
      <c r="F3483" s="38">
        <f t="shared" si="54"/>
        <v>5</v>
      </c>
    </row>
    <row r="3484" spans="2:6" x14ac:dyDescent="0.25">
      <c r="B3484" s="39">
        <v>44341.791666666664</v>
      </c>
      <c r="C3484" s="39">
        <v>44341.833333333336</v>
      </c>
      <c r="D3484" s="38">
        <v>1.1335128768944853</v>
      </c>
      <c r="F3484" s="38">
        <f t="shared" si="54"/>
        <v>5</v>
      </c>
    </row>
    <row r="3485" spans="2:6" x14ac:dyDescent="0.25">
      <c r="B3485" s="39">
        <v>44341.833333333336</v>
      </c>
      <c r="C3485" s="39">
        <v>44341.875</v>
      </c>
      <c r="D3485" s="38">
        <v>1.1789682791163556</v>
      </c>
      <c r="F3485" s="38">
        <f t="shared" si="54"/>
        <v>5</v>
      </c>
    </row>
    <row r="3486" spans="2:6" x14ac:dyDescent="0.25">
      <c r="B3486" s="39">
        <v>44341.875</v>
      </c>
      <c r="C3486" s="39">
        <v>44341.916666666664</v>
      </c>
      <c r="D3486" s="38">
        <v>1.1512715310499668</v>
      </c>
      <c r="F3486" s="38">
        <f t="shared" si="54"/>
        <v>5</v>
      </c>
    </row>
    <row r="3487" spans="2:6" x14ac:dyDescent="0.25">
      <c r="B3487" s="39">
        <v>44341.916666666664</v>
      </c>
      <c r="C3487" s="39">
        <v>44341.958333333336</v>
      </c>
      <c r="D3487" s="38">
        <v>1.0671489164048502</v>
      </c>
      <c r="F3487" s="38">
        <f t="shared" si="54"/>
        <v>5</v>
      </c>
    </row>
    <row r="3488" spans="2:6" x14ac:dyDescent="0.25">
      <c r="B3488" s="39">
        <v>44341.958333333336</v>
      </c>
      <c r="C3488" s="39">
        <v>44342</v>
      </c>
      <c r="D3488" s="38">
        <v>0.86455897365051204</v>
      </c>
      <c r="F3488" s="38">
        <f t="shared" si="54"/>
        <v>5</v>
      </c>
    </row>
    <row r="3489" spans="2:6" x14ac:dyDescent="0.25">
      <c r="B3489" s="39">
        <v>44342</v>
      </c>
      <c r="C3489" s="39">
        <v>44342.041666666664</v>
      </c>
      <c r="D3489" s="38">
        <v>0.79475749678927221</v>
      </c>
      <c r="F3489" s="38">
        <f t="shared" si="54"/>
        <v>5</v>
      </c>
    </row>
    <row r="3490" spans="2:6" x14ac:dyDescent="0.25">
      <c r="B3490" s="39">
        <v>44342.041666666664</v>
      </c>
      <c r="C3490" s="39">
        <v>44342.083333333336</v>
      </c>
      <c r="D3490" s="38">
        <v>0.75464118516191159</v>
      </c>
      <c r="F3490" s="38">
        <f t="shared" si="54"/>
        <v>5</v>
      </c>
    </row>
    <row r="3491" spans="2:6" x14ac:dyDescent="0.25">
      <c r="B3491" s="39">
        <v>44342.083333333336</v>
      </c>
      <c r="C3491" s="39">
        <v>44342.125</v>
      </c>
      <c r="D3491" s="38">
        <v>0.72239132039464737</v>
      </c>
      <c r="F3491" s="38">
        <f t="shared" si="54"/>
        <v>5</v>
      </c>
    </row>
    <row r="3492" spans="2:6" x14ac:dyDescent="0.25">
      <c r="B3492" s="39">
        <v>44342.125</v>
      </c>
      <c r="C3492" s="39">
        <v>44342.166666666664</v>
      </c>
      <c r="D3492" s="38">
        <v>0.71748446312025549</v>
      </c>
      <c r="F3492" s="38">
        <f t="shared" si="54"/>
        <v>5</v>
      </c>
    </row>
    <row r="3493" spans="2:6" x14ac:dyDescent="0.25">
      <c r="B3493" s="39">
        <v>44342.166666666664</v>
      </c>
      <c r="C3493" s="39">
        <v>44342.208333333336</v>
      </c>
      <c r="D3493" s="38">
        <v>0.71155915995305152</v>
      </c>
      <c r="F3493" s="38">
        <f t="shared" si="54"/>
        <v>5</v>
      </c>
    </row>
    <row r="3494" spans="2:6" x14ac:dyDescent="0.25">
      <c r="B3494" s="39">
        <v>44342.208333333336</v>
      </c>
      <c r="C3494" s="39">
        <v>44342.25</v>
      </c>
      <c r="D3494" s="38">
        <v>0.8213817281787491</v>
      </c>
      <c r="F3494" s="38">
        <f t="shared" si="54"/>
        <v>5</v>
      </c>
    </row>
    <row r="3495" spans="2:6" x14ac:dyDescent="0.25">
      <c r="B3495" s="39">
        <v>44342.25</v>
      </c>
      <c r="C3495" s="39">
        <v>44342.291666666664</v>
      </c>
      <c r="D3495" s="38">
        <v>0.95743334902568278</v>
      </c>
      <c r="F3495" s="38">
        <f t="shared" si="54"/>
        <v>5</v>
      </c>
    </row>
    <row r="3496" spans="2:6" x14ac:dyDescent="0.25">
      <c r="B3496" s="39">
        <v>44342.291666666664</v>
      </c>
      <c r="C3496" s="39">
        <v>44342.333333333336</v>
      </c>
      <c r="D3496" s="38">
        <v>1.0531386742914028</v>
      </c>
      <c r="F3496" s="38">
        <f t="shared" si="54"/>
        <v>5</v>
      </c>
    </row>
    <row r="3497" spans="2:6" x14ac:dyDescent="0.25">
      <c r="B3497" s="39">
        <v>44342.333333333336</v>
      </c>
      <c r="C3497" s="39">
        <v>44342.375</v>
      </c>
      <c r="D3497" s="38">
        <v>0.96165986671048054</v>
      </c>
      <c r="F3497" s="38">
        <f t="shared" si="54"/>
        <v>5</v>
      </c>
    </row>
    <row r="3498" spans="2:6" x14ac:dyDescent="0.25">
      <c r="B3498" s="39">
        <v>44342.375</v>
      </c>
      <c r="C3498" s="39">
        <v>44342.416666666664</v>
      </c>
      <c r="D3498" s="38">
        <v>0.95304945994322898</v>
      </c>
      <c r="F3498" s="38">
        <f t="shared" si="54"/>
        <v>5</v>
      </c>
    </row>
    <row r="3499" spans="2:6" x14ac:dyDescent="0.25">
      <c r="B3499" s="39">
        <v>44342.416666666664</v>
      </c>
      <c r="C3499" s="39">
        <v>44342.458333333336</v>
      </c>
      <c r="D3499" s="38">
        <v>0.92332420048666475</v>
      </c>
      <c r="F3499" s="38">
        <f t="shared" si="54"/>
        <v>5</v>
      </c>
    </row>
    <row r="3500" spans="2:6" x14ac:dyDescent="0.25">
      <c r="B3500" s="39">
        <v>44342.458333333336</v>
      </c>
      <c r="C3500" s="39">
        <v>44342.5</v>
      </c>
      <c r="D3500" s="38">
        <v>0.94811771391746347</v>
      </c>
      <c r="F3500" s="38">
        <f t="shared" si="54"/>
        <v>5</v>
      </c>
    </row>
    <row r="3501" spans="2:6" x14ac:dyDescent="0.25">
      <c r="B3501" s="39">
        <v>44342.5</v>
      </c>
      <c r="C3501" s="39">
        <v>44342.541666666664</v>
      </c>
      <c r="D3501" s="38">
        <v>0.89834189695179967</v>
      </c>
      <c r="F3501" s="38">
        <f t="shared" si="54"/>
        <v>5</v>
      </c>
    </row>
    <row r="3502" spans="2:6" x14ac:dyDescent="0.25">
      <c r="B3502" s="39">
        <v>44342.541666666664</v>
      </c>
      <c r="C3502" s="39">
        <v>44342.583333333336</v>
      </c>
      <c r="D3502" s="38">
        <v>0.92953457618560287</v>
      </c>
      <c r="F3502" s="38">
        <f t="shared" si="54"/>
        <v>5</v>
      </c>
    </row>
    <row r="3503" spans="2:6" x14ac:dyDescent="0.25">
      <c r="B3503" s="39">
        <v>44342.583333333336</v>
      </c>
      <c r="C3503" s="39">
        <v>44342.625</v>
      </c>
      <c r="D3503" s="38">
        <v>0.92161694356118096</v>
      </c>
      <c r="F3503" s="38">
        <f t="shared" si="54"/>
        <v>5</v>
      </c>
    </row>
    <row r="3504" spans="2:6" x14ac:dyDescent="0.25">
      <c r="B3504" s="39">
        <v>44342.625</v>
      </c>
      <c r="C3504" s="39">
        <v>44342.666666666664</v>
      </c>
      <c r="D3504" s="38">
        <v>0.95280940954857141</v>
      </c>
      <c r="F3504" s="38">
        <f t="shared" si="54"/>
        <v>5</v>
      </c>
    </row>
    <row r="3505" spans="2:6" x14ac:dyDescent="0.25">
      <c r="B3505" s="39">
        <v>44342.666666666664</v>
      </c>
      <c r="C3505" s="39">
        <v>44342.708333333336</v>
      </c>
      <c r="D3505" s="38">
        <v>1.0690885776352381</v>
      </c>
      <c r="F3505" s="38">
        <f t="shared" si="54"/>
        <v>5</v>
      </c>
    </row>
    <row r="3506" spans="2:6" x14ac:dyDescent="0.25">
      <c r="B3506" s="39">
        <v>44342.708333333336</v>
      </c>
      <c r="C3506" s="39">
        <v>44342.75</v>
      </c>
      <c r="D3506" s="38">
        <v>1.1505237726414894</v>
      </c>
      <c r="F3506" s="38">
        <f t="shared" si="54"/>
        <v>5</v>
      </c>
    </row>
    <row r="3507" spans="2:6" x14ac:dyDescent="0.25">
      <c r="B3507" s="39">
        <v>44342.75</v>
      </c>
      <c r="C3507" s="39">
        <v>44342.791666666664</v>
      </c>
      <c r="D3507" s="38">
        <v>1.2123401498061204</v>
      </c>
      <c r="F3507" s="38">
        <f t="shared" si="54"/>
        <v>5</v>
      </c>
    </row>
    <row r="3508" spans="2:6" x14ac:dyDescent="0.25">
      <c r="B3508" s="39">
        <v>44342.791666666664</v>
      </c>
      <c r="C3508" s="39">
        <v>44342.833333333336</v>
      </c>
      <c r="D3508" s="38">
        <v>1.2011444073381201</v>
      </c>
      <c r="F3508" s="38">
        <f t="shared" si="54"/>
        <v>5</v>
      </c>
    </row>
    <row r="3509" spans="2:6" x14ac:dyDescent="0.25">
      <c r="B3509" s="39">
        <v>44342.833333333336</v>
      </c>
      <c r="C3509" s="39">
        <v>44342.875</v>
      </c>
      <c r="D3509" s="38">
        <v>1.2447968095942534</v>
      </c>
      <c r="F3509" s="38">
        <f t="shared" si="54"/>
        <v>5</v>
      </c>
    </row>
    <row r="3510" spans="2:6" x14ac:dyDescent="0.25">
      <c r="B3510" s="39">
        <v>44342.875</v>
      </c>
      <c r="C3510" s="39">
        <v>44342.916666666664</v>
      </c>
      <c r="D3510" s="38">
        <v>1.2802577095684946</v>
      </c>
      <c r="F3510" s="38">
        <f t="shared" si="54"/>
        <v>5</v>
      </c>
    </row>
    <row r="3511" spans="2:6" x14ac:dyDescent="0.25">
      <c r="B3511" s="39">
        <v>44342.916666666664</v>
      </c>
      <c r="C3511" s="39">
        <v>44342.958333333336</v>
      </c>
      <c r="D3511" s="38">
        <v>1.0753911222150794</v>
      </c>
      <c r="F3511" s="38">
        <f t="shared" si="54"/>
        <v>5</v>
      </c>
    </row>
    <row r="3512" spans="2:6" x14ac:dyDescent="0.25">
      <c r="B3512" s="39">
        <v>44342.958333333336</v>
      </c>
      <c r="C3512" s="39">
        <v>44343</v>
      </c>
      <c r="D3512" s="38">
        <v>0.9279117028519841</v>
      </c>
      <c r="F3512" s="38">
        <f t="shared" si="54"/>
        <v>5</v>
      </c>
    </row>
    <row r="3513" spans="2:6" x14ac:dyDescent="0.25">
      <c r="B3513" s="39">
        <v>44343</v>
      </c>
      <c r="C3513" s="39">
        <v>44343.041666666664</v>
      </c>
      <c r="D3513" s="38">
        <v>0.79490907619545703</v>
      </c>
      <c r="F3513" s="38">
        <f t="shared" si="54"/>
        <v>5</v>
      </c>
    </row>
    <row r="3514" spans="2:6" x14ac:dyDescent="0.25">
      <c r="B3514" s="39">
        <v>44343.041666666664</v>
      </c>
      <c r="C3514" s="39">
        <v>44343.083333333336</v>
      </c>
      <c r="D3514" s="38">
        <v>0.72879392668686616</v>
      </c>
      <c r="F3514" s="38">
        <f t="shared" si="54"/>
        <v>5</v>
      </c>
    </row>
    <row r="3515" spans="2:6" x14ac:dyDescent="0.25">
      <c r="B3515" s="39">
        <v>44343.083333333336</v>
      </c>
      <c r="C3515" s="39">
        <v>44343.125</v>
      </c>
      <c r="D3515" s="38">
        <v>0.67514456338494899</v>
      </c>
      <c r="F3515" s="38">
        <f t="shared" si="54"/>
        <v>5</v>
      </c>
    </row>
    <row r="3516" spans="2:6" x14ac:dyDescent="0.25">
      <c r="B3516" s="39">
        <v>44343.125</v>
      </c>
      <c r="C3516" s="39">
        <v>44343.166666666664</v>
      </c>
      <c r="D3516" s="38">
        <v>0.65617079313674698</v>
      </c>
      <c r="F3516" s="38">
        <f t="shared" si="54"/>
        <v>5</v>
      </c>
    </row>
    <row r="3517" spans="2:6" x14ac:dyDescent="0.25">
      <c r="B3517" s="39">
        <v>44343.166666666664</v>
      </c>
      <c r="C3517" s="39">
        <v>44343.208333333336</v>
      </c>
      <c r="D3517" s="38">
        <v>0.68027359263588283</v>
      </c>
      <c r="F3517" s="38">
        <f t="shared" si="54"/>
        <v>5</v>
      </c>
    </row>
    <row r="3518" spans="2:6" x14ac:dyDescent="0.25">
      <c r="B3518" s="39">
        <v>44343.208333333336</v>
      </c>
      <c r="C3518" s="39">
        <v>44343.25</v>
      </c>
      <c r="D3518" s="38">
        <v>0.79975076805058176</v>
      </c>
      <c r="F3518" s="38">
        <f t="shared" si="54"/>
        <v>5</v>
      </c>
    </row>
    <row r="3519" spans="2:6" x14ac:dyDescent="0.25">
      <c r="B3519" s="39">
        <v>44343.25</v>
      </c>
      <c r="C3519" s="39">
        <v>44343.291666666664</v>
      </c>
      <c r="D3519" s="38">
        <v>0.94393147596855642</v>
      </c>
      <c r="F3519" s="38">
        <f t="shared" si="54"/>
        <v>5</v>
      </c>
    </row>
    <row r="3520" spans="2:6" x14ac:dyDescent="0.25">
      <c r="B3520" s="39">
        <v>44343.291666666664</v>
      </c>
      <c r="C3520" s="39">
        <v>44343.333333333336</v>
      </c>
      <c r="D3520" s="38">
        <v>1.0896354897572902</v>
      </c>
      <c r="F3520" s="38">
        <f t="shared" si="54"/>
        <v>5</v>
      </c>
    </row>
    <row r="3521" spans="2:6" x14ac:dyDescent="0.25">
      <c r="B3521" s="39">
        <v>44343.333333333336</v>
      </c>
      <c r="C3521" s="39">
        <v>44343.375</v>
      </c>
      <c r="D3521" s="38">
        <v>0.99023674408388052</v>
      </c>
      <c r="F3521" s="38">
        <f t="shared" si="54"/>
        <v>5</v>
      </c>
    </row>
    <row r="3522" spans="2:6" x14ac:dyDescent="0.25">
      <c r="B3522" s="39">
        <v>44343.375</v>
      </c>
      <c r="C3522" s="39">
        <v>44343.416666666664</v>
      </c>
      <c r="D3522" s="38">
        <v>0.9619635925244957</v>
      </c>
      <c r="F3522" s="38">
        <f t="shared" si="54"/>
        <v>5</v>
      </c>
    </row>
    <row r="3523" spans="2:6" x14ac:dyDescent="0.25">
      <c r="B3523" s="39">
        <v>44343.416666666664</v>
      </c>
      <c r="C3523" s="39">
        <v>44343.458333333336</v>
      </c>
      <c r="D3523" s="38">
        <v>0.91573011025612083</v>
      </c>
      <c r="F3523" s="38">
        <f t="shared" si="54"/>
        <v>5</v>
      </c>
    </row>
    <row r="3524" spans="2:6" x14ac:dyDescent="0.25">
      <c r="B3524" s="39">
        <v>44343.458333333336</v>
      </c>
      <c r="C3524" s="39">
        <v>44343.5</v>
      </c>
      <c r="D3524" s="38">
        <v>0.97557030489691421</v>
      </c>
      <c r="F3524" s="38">
        <f t="shared" si="54"/>
        <v>5</v>
      </c>
    </row>
    <row r="3525" spans="2:6" x14ac:dyDescent="0.25">
      <c r="B3525" s="39">
        <v>44343.5</v>
      </c>
      <c r="C3525" s="39">
        <v>44343.541666666664</v>
      </c>
      <c r="D3525" s="38">
        <v>0.98724000589007832</v>
      </c>
      <c r="F3525" s="38">
        <f t="shared" si="54"/>
        <v>5</v>
      </c>
    </row>
    <row r="3526" spans="2:6" x14ac:dyDescent="0.25">
      <c r="B3526" s="39">
        <v>44343.541666666664</v>
      </c>
      <c r="C3526" s="39">
        <v>44343.583333333336</v>
      </c>
      <c r="D3526" s="38">
        <v>1.0011785844666963</v>
      </c>
      <c r="F3526" s="38">
        <f t="shared" si="54"/>
        <v>5</v>
      </c>
    </row>
    <row r="3527" spans="2:6" x14ac:dyDescent="0.25">
      <c r="B3527" s="39">
        <v>44343.583333333336</v>
      </c>
      <c r="C3527" s="39">
        <v>44343.625</v>
      </c>
      <c r="D3527" s="38">
        <v>1.1663592436718362</v>
      </c>
      <c r="F3527" s="38">
        <f t="shared" si="54"/>
        <v>5</v>
      </c>
    </row>
    <row r="3528" spans="2:6" x14ac:dyDescent="0.25">
      <c r="B3528" s="39">
        <v>44343.625</v>
      </c>
      <c r="C3528" s="39">
        <v>44343.666666666664</v>
      </c>
      <c r="D3528" s="38">
        <v>1.1133996794192242</v>
      </c>
      <c r="F3528" s="38">
        <f t="shared" si="54"/>
        <v>5</v>
      </c>
    </row>
    <row r="3529" spans="2:6" x14ac:dyDescent="0.25">
      <c r="B3529" s="39">
        <v>44343.666666666664</v>
      </c>
      <c r="C3529" s="39">
        <v>44343.708333333336</v>
      </c>
      <c r="D3529" s="38">
        <v>1.3127217722718461</v>
      </c>
      <c r="F3529" s="38">
        <f t="shared" si="54"/>
        <v>5</v>
      </c>
    </row>
    <row r="3530" spans="2:6" x14ac:dyDescent="0.25">
      <c r="B3530" s="39">
        <v>44343.708333333336</v>
      </c>
      <c r="C3530" s="39">
        <v>44343.75</v>
      </c>
      <c r="D3530" s="38">
        <v>1.474974140096039</v>
      </c>
      <c r="F3530" s="38">
        <f t="shared" ref="F3530:F3593" si="55">+MONTH(B3530)</f>
        <v>5</v>
      </c>
    </row>
    <row r="3531" spans="2:6" x14ac:dyDescent="0.25">
      <c r="B3531" s="39">
        <v>44343.75</v>
      </c>
      <c r="C3531" s="39">
        <v>44343.791666666664</v>
      </c>
      <c r="D3531" s="38">
        <v>1.539852035336138</v>
      </c>
      <c r="F3531" s="38">
        <f t="shared" si="55"/>
        <v>5</v>
      </c>
    </row>
    <row r="3532" spans="2:6" x14ac:dyDescent="0.25">
      <c r="B3532" s="39">
        <v>44343.791666666664</v>
      </c>
      <c r="C3532" s="39">
        <v>44343.833333333336</v>
      </c>
      <c r="D3532" s="38">
        <v>1.4202890170916833</v>
      </c>
      <c r="F3532" s="38">
        <f t="shared" si="55"/>
        <v>5</v>
      </c>
    </row>
    <row r="3533" spans="2:6" x14ac:dyDescent="0.25">
      <c r="B3533" s="39">
        <v>44343.833333333336</v>
      </c>
      <c r="C3533" s="39">
        <v>44343.875</v>
      </c>
      <c r="D3533" s="38">
        <v>1.3605660323862629</v>
      </c>
      <c r="F3533" s="38">
        <f t="shared" si="55"/>
        <v>5</v>
      </c>
    </row>
    <row r="3534" spans="2:6" x14ac:dyDescent="0.25">
      <c r="B3534" s="39">
        <v>44343.875</v>
      </c>
      <c r="C3534" s="39">
        <v>44343.916666666664</v>
      </c>
      <c r="D3534" s="38">
        <v>1.3280729641676534</v>
      </c>
      <c r="F3534" s="38">
        <f t="shared" si="55"/>
        <v>5</v>
      </c>
    </row>
    <row r="3535" spans="2:6" x14ac:dyDescent="0.25">
      <c r="B3535" s="39">
        <v>44343.916666666664</v>
      </c>
      <c r="C3535" s="39">
        <v>44343.958333333336</v>
      </c>
      <c r="D3535" s="38">
        <v>1.1965885572557302</v>
      </c>
      <c r="F3535" s="38">
        <f t="shared" si="55"/>
        <v>5</v>
      </c>
    </row>
    <row r="3536" spans="2:6" x14ac:dyDescent="0.25">
      <c r="B3536" s="39">
        <v>44343.958333333336</v>
      </c>
      <c r="C3536" s="39">
        <v>44344</v>
      </c>
      <c r="D3536" s="38">
        <v>0.99139801421197371</v>
      </c>
      <c r="F3536" s="38">
        <f t="shared" si="55"/>
        <v>5</v>
      </c>
    </row>
    <row r="3537" spans="2:6" x14ac:dyDescent="0.25">
      <c r="B3537" s="39">
        <v>44344</v>
      </c>
      <c r="C3537" s="39">
        <v>44344.041666666664</v>
      </c>
      <c r="D3537" s="38">
        <v>0.85260264769819594</v>
      </c>
      <c r="F3537" s="38">
        <f t="shared" si="55"/>
        <v>5</v>
      </c>
    </row>
    <row r="3538" spans="2:6" x14ac:dyDescent="0.25">
      <c r="B3538" s="39">
        <v>44344.041666666664</v>
      </c>
      <c r="C3538" s="39">
        <v>44344.083333333336</v>
      </c>
      <c r="D3538" s="38">
        <v>0.72435441675734769</v>
      </c>
      <c r="F3538" s="38">
        <f t="shared" si="55"/>
        <v>5</v>
      </c>
    </row>
    <row r="3539" spans="2:6" x14ac:dyDescent="0.25">
      <c r="B3539" s="39">
        <v>44344.083333333336</v>
      </c>
      <c r="C3539" s="39">
        <v>44344.125</v>
      </c>
      <c r="D3539" s="38">
        <v>0.66090368635584473</v>
      </c>
      <c r="F3539" s="38">
        <f t="shared" si="55"/>
        <v>5</v>
      </c>
    </row>
    <row r="3540" spans="2:6" x14ac:dyDescent="0.25">
      <c r="B3540" s="39">
        <v>44344.125</v>
      </c>
      <c r="C3540" s="39">
        <v>44344.166666666664</v>
      </c>
      <c r="D3540" s="38">
        <v>0.63760026075181864</v>
      </c>
      <c r="F3540" s="38">
        <f t="shared" si="55"/>
        <v>5</v>
      </c>
    </row>
    <row r="3541" spans="2:6" x14ac:dyDescent="0.25">
      <c r="B3541" s="39">
        <v>44344.166666666664</v>
      </c>
      <c r="C3541" s="39">
        <v>44344.208333333336</v>
      </c>
      <c r="D3541" s="38">
        <v>0.65977335206347154</v>
      </c>
      <c r="F3541" s="38">
        <f t="shared" si="55"/>
        <v>5</v>
      </c>
    </row>
    <row r="3542" spans="2:6" x14ac:dyDescent="0.25">
      <c r="B3542" s="39">
        <v>44344.208333333336</v>
      </c>
      <c r="C3542" s="39">
        <v>44344.25</v>
      </c>
      <c r="D3542" s="38">
        <v>0.71378240914530866</v>
      </c>
      <c r="F3542" s="38">
        <f t="shared" si="55"/>
        <v>5</v>
      </c>
    </row>
    <row r="3543" spans="2:6" x14ac:dyDescent="0.25">
      <c r="B3543" s="39">
        <v>44344.25</v>
      </c>
      <c r="C3543" s="39">
        <v>44344.291666666664</v>
      </c>
      <c r="D3543" s="38">
        <v>0.80853863988497865</v>
      </c>
      <c r="F3543" s="38">
        <f t="shared" si="55"/>
        <v>5</v>
      </c>
    </row>
    <row r="3544" spans="2:6" x14ac:dyDescent="0.25">
      <c r="B3544" s="39">
        <v>44344.291666666664</v>
      </c>
      <c r="C3544" s="39">
        <v>44344.333333333336</v>
      </c>
      <c r="D3544" s="38">
        <v>0.9126287226332972</v>
      </c>
      <c r="F3544" s="38">
        <f t="shared" si="55"/>
        <v>5</v>
      </c>
    </row>
    <row r="3545" spans="2:6" x14ac:dyDescent="0.25">
      <c r="B3545" s="39">
        <v>44344.333333333336</v>
      </c>
      <c r="C3545" s="39">
        <v>44344.375</v>
      </c>
      <c r="D3545" s="38">
        <v>0.90325590245191067</v>
      </c>
      <c r="F3545" s="38">
        <f t="shared" si="55"/>
        <v>5</v>
      </c>
    </row>
    <row r="3546" spans="2:6" x14ac:dyDescent="0.25">
      <c r="B3546" s="39">
        <v>44344.375</v>
      </c>
      <c r="C3546" s="39">
        <v>44344.416666666664</v>
      </c>
      <c r="D3546" s="38">
        <v>0.9753204311393564</v>
      </c>
      <c r="F3546" s="38">
        <f t="shared" si="55"/>
        <v>5</v>
      </c>
    </row>
    <row r="3547" spans="2:6" x14ac:dyDescent="0.25">
      <c r="B3547" s="39">
        <v>44344.416666666664</v>
      </c>
      <c r="C3547" s="39">
        <v>44344.458333333336</v>
      </c>
      <c r="D3547" s="38">
        <v>0.99301406966531613</v>
      </c>
      <c r="F3547" s="38">
        <f t="shared" si="55"/>
        <v>5</v>
      </c>
    </row>
    <row r="3548" spans="2:6" x14ac:dyDescent="0.25">
      <c r="B3548" s="39">
        <v>44344.458333333336</v>
      </c>
      <c r="C3548" s="39">
        <v>44344.5</v>
      </c>
      <c r="D3548" s="38">
        <v>1.0344551580137995</v>
      </c>
      <c r="F3548" s="38">
        <f t="shared" si="55"/>
        <v>5</v>
      </c>
    </row>
    <row r="3549" spans="2:6" x14ac:dyDescent="0.25">
      <c r="B3549" s="39">
        <v>44344.5</v>
      </c>
      <c r="C3549" s="39">
        <v>44344.541666666664</v>
      </c>
      <c r="D3549" s="38">
        <v>1.0373478918345393</v>
      </c>
      <c r="F3549" s="38">
        <f t="shared" si="55"/>
        <v>5</v>
      </c>
    </row>
    <row r="3550" spans="2:6" x14ac:dyDescent="0.25">
      <c r="B3550" s="39">
        <v>44344.541666666664</v>
      </c>
      <c r="C3550" s="39">
        <v>44344.583333333336</v>
      </c>
      <c r="D3550" s="38">
        <v>1.0140754138776475</v>
      </c>
      <c r="F3550" s="38">
        <f t="shared" si="55"/>
        <v>5</v>
      </c>
    </row>
    <row r="3551" spans="2:6" x14ac:dyDescent="0.25">
      <c r="B3551" s="39">
        <v>44344.583333333336</v>
      </c>
      <c r="C3551" s="39">
        <v>44344.625</v>
      </c>
      <c r="D3551" s="38">
        <v>0.99989186592730028</v>
      </c>
      <c r="F3551" s="38">
        <f t="shared" si="55"/>
        <v>5</v>
      </c>
    </row>
    <row r="3552" spans="2:6" x14ac:dyDescent="0.25">
      <c r="B3552" s="39">
        <v>44344.625</v>
      </c>
      <c r="C3552" s="39">
        <v>44344.666666666664</v>
      </c>
      <c r="D3552" s="38">
        <v>1.0465147396746193</v>
      </c>
      <c r="F3552" s="38">
        <f t="shared" si="55"/>
        <v>5</v>
      </c>
    </row>
    <row r="3553" spans="2:6" x14ac:dyDescent="0.25">
      <c r="B3553" s="39">
        <v>44344.666666666664</v>
      </c>
      <c r="C3553" s="39">
        <v>44344.708333333336</v>
      </c>
      <c r="D3553" s="38">
        <v>1.1058990287796966</v>
      </c>
      <c r="F3553" s="38">
        <f t="shared" si="55"/>
        <v>5</v>
      </c>
    </row>
    <row r="3554" spans="2:6" x14ac:dyDescent="0.25">
      <c r="B3554" s="39">
        <v>44344.708333333336</v>
      </c>
      <c r="C3554" s="39">
        <v>44344.75</v>
      </c>
      <c r="D3554" s="38">
        <v>1.2261625644578313</v>
      </c>
      <c r="F3554" s="38">
        <f t="shared" si="55"/>
        <v>5</v>
      </c>
    </row>
    <row r="3555" spans="2:6" x14ac:dyDescent="0.25">
      <c r="B3555" s="39">
        <v>44344.75</v>
      </c>
      <c r="C3555" s="39">
        <v>44344.791666666664</v>
      </c>
      <c r="D3555" s="38">
        <v>1.2487118545968059</v>
      </c>
      <c r="F3555" s="38">
        <f t="shared" si="55"/>
        <v>5</v>
      </c>
    </row>
    <row r="3556" spans="2:6" x14ac:dyDescent="0.25">
      <c r="B3556" s="39">
        <v>44344.791666666664</v>
      </c>
      <c r="C3556" s="39">
        <v>44344.833333333336</v>
      </c>
      <c r="D3556" s="38">
        <v>1.1593264893330468</v>
      </c>
      <c r="F3556" s="38">
        <f t="shared" si="55"/>
        <v>5</v>
      </c>
    </row>
    <row r="3557" spans="2:6" x14ac:dyDescent="0.25">
      <c r="B3557" s="39">
        <v>44344.833333333336</v>
      </c>
      <c r="C3557" s="39">
        <v>44344.875</v>
      </c>
      <c r="D3557" s="38">
        <v>1.1138546743797808</v>
      </c>
      <c r="F3557" s="38">
        <f t="shared" si="55"/>
        <v>5</v>
      </c>
    </row>
    <row r="3558" spans="2:6" x14ac:dyDescent="0.25">
      <c r="B3558" s="39">
        <v>44344.875</v>
      </c>
      <c r="C3558" s="39">
        <v>44344.916666666664</v>
      </c>
      <c r="D3558" s="38">
        <v>1.1104137221235089</v>
      </c>
      <c r="F3558" s="38">
        <f t="shared" si="55"/>
        <v>5</v>
      </c>
    </row>
    <row r="3559" spans="2:6" x14ac:dyDescent="0.25">
      <c r="B3559" s="39">
        <v>44344.916666666664</v>
      </c>
      <c r="C3559" s="39">
        <v>44344.958333333336</v>
      </c>
      <c r="D3559" s="38">
        <v>1.1093670285460313</v>
      </c>
      <c r="F3559" s="38">
        <f t="shared" si="55"/>
        <v>5</v>
      </c>
    </row>
    <row r="3560" spans="2:6" x14ac:dyDescent="0.25">
      <c r="B3560" s="39">
        <v>44344.958333333336</v>
      </c>
      <c r="C3560" s="39">
        <v>44345</v>
      </c>
      <c r="D3560" s="38">
        <v>0.92908087828036134</v>
      </c>
      <c r="F3560" s="38">
        <f t="shared" si="55"/>
        <v>5</v>
      </c>
    </row>
    <row r="3561" spans="2:6" x14ac:dyDescent="0.25">
      <c r="B3561" s="39">
        <v>44345</v>
      </c>
      <c r="C3561" s="39">
        <v>44345.041666666664</v>
      </c>
      <c r="D3561" s="38">
        <v>0.79619331664925141</v>
      </c>
      <c r="F3561" s="38">
        <f t="shared" si="55"/>
        <v>5</v>
      </c>
    </row>
    <row r="3562" spans="2:6" x14ac:dyDescent="0.25">
      <c r="B3562" s="39">
        <v>44345.041666666664</v>
      </c>
      <c r="C3562" s="39">
        <v>44345.083333333336</v>
      </c>
      <c r="D3562" s="38">
        <v>0.70530553366751092</v>
      </c>
      <c r="F3562" s="38">
        <f t="shared" si="55"/>
        <v>5</v>
      </c>
    </row>
    <row r="3563" spans="2:6" x14ac:dyDescent="0.25">
      <c r="B3563" s="39">
        <v>44345.083333333336</v>
      </c>
      <c r="C3563" s="39">
        <v>44345.125</v>
      </c>
      <c r="D3563" s="38">
        <v>0.6656904439870357</v>
      </c>
      <c r="F3563" s="38">
        <f t="shared" si="55"/>
        <v>5</v>
      </c>
    </row>
    <row r="3564" spans="2:6" x14ac:dyDescent="0.25">
      <c r="B3564" s="39">
        <v>44345.125</v>
      </c>
      <c r="C3564" s="39">
        <v>44345.166666666664</v>
      </c>
      <c r="D3564" s="38">
        <v>0.66764128352394658</v>
      </c>
      <c r="F3564" s="38">
        <f t="shared" si="55"/>
        <v>5</v>
      </c>
    </row>
    <row r="3565" spans="2:6" x14ac:dyDescent="0.25">
      <c r="B3565" s="39">
        <v>44345.166666666664</v>
      </c>
      <c r="C3565" s="39">
        <v>44345.208333333336</v>
      </c>
      <c r="D3565" s="38">
        <v>0.66113416311978201</v>
      </c>
      <c r="F3565" s="38">
        <f t="shared" si="55"/>
        <v>5</v>
      </c>
    </row>
    <row r="3566" spans="2:6" x14ac:dyDescent="0.25">
      <c r="B3566" s="39">
        <v>44345.208333333336</v>
      </c>
      <c r="C3566" s="39">
        <v>44345.25</v>
      </c>
      <c r="D3566" s="38">
        <v>0.72015543481930089</v>
      </c>
      <c r="F3566" s="38">
        <f t="shared" si="55"/>
        <v>5</v>
      </c>
    </row>
    <row r="3567" spans="2:6" x14ac:dyDescent="0.25">
      <c r="B3567" s="39">
        <v>44345.25</v>
      </c>
      <c r="C3567" s="39">
        <v>44345.291666666664</v>
      </c>
      <c r="D3567" s="38">
        <v>0.78789153432194448</v>
      </c>
      <c r="F3567" s="38">
        <f t="shared" si="55"/>
        <v>5</v>
      </c>
    </row>
    <row r="3568" spans="2:6" x14ac:dyDescent="0.25">
      <c r="B3568" s="39">
        <v>44345.291666666664</v>
      </c>
      <c r="C3568" s="39">
        <v>44345.333333333336</v>
      </c>
      <c r="D3568" s="38">
        <v>0.91888615141565688</v>
      </c>
      <c r="F3568" s="38">
        <f t="shared" si="55"/>
        <v>5</v>
      </c>
    </row>
    <row r="3569" spans="2:6" x14ac:dyDescent="0.25">
      <c r="B3569" s="39">
        <v>44345.333333333336</v>
      </c>
      <c r="C3569" s="39">
        <v>44345.375</v>
      </c>
      <c r="D3569" s="38">
        <v>1.0082348910337544</v>
      </c>
      <c r="F3569" s="38">
        <f t="shared" si="55"/>
        <v>5</v>
      </c>
    </row>
    <row r="3570" spans="2:6" x14ac:dyDescent="0.25">
      <c r="B3570" s="39">
        <v>44345.375</v>
      </c>
      <c r="C3570" s="39">
        <v>44345.416666666664</v>
      </c>
      <c r="D3570" s="38">
        <v>1.1333416031276333</v>
      </c>
      <c r="F3570" s="38">
        <f t="shared" si="55"/>
        <v>5</v>
      </c>
    </row>
    <row r="3571" spans="2:6" x14ac:dyDescent="0.25">
      <c r="B3571" s="39">
        <v>44345.416666666664</v>
      </c>
      <c r="C3571" s="39">
        <v>44345.458333333336</v>
      </c>
      <c r="D3571" s="38">
        <v>1.089866828710492</v>
      </c>
      <c r="F3571" s="38">
        <f t="shared" si="55"/>
        <v>5</v>
      </c>
    </row>
    <row r="3572" spans="2:6" x14ac:dyDescent="0.25">
      <c r="B3572" s="39">
        <v>44345.458333333336</v>
      </c>
      <c r="C3572" s="39">
        <v>44345.5</v>
      </c>
      <c r="D3572" s="38">
        <v>1.064005360116772</v>
      </c>
      <c r="F3572" s="38">
        <f t="shared" si="55"/>
        <v>5</v>
      </c>
    </row>
    <row r="3573" spans="2:6" x14ac:dyDescent="0.25">
      <c r="B3573" s="39">
        <v>44345.5</v>
      </c>
      <c r="C3573" s="39">
        <v>44345.541666666664</v>
      </c>
      <c r="D3573" s="38">
        <v>1.0011547725508052</v>
      </c>
      <c r="F3573" s="38">
        <f t="shared" si="55"/>
        <v>5</v>
      </c>
    </row>
    <row r="3574" spans="2:6" x14ac:dyDescent="0.25">
      <c r="B3574" s="39">
        <v>44345.541666666664</v>
      </c>
      <c r="C3574" s="39">
        <v>44345.583333333336</v>
      </c>
      <c r="D3574" s="38">
        <v>1.026796187307436</v>
      </c>
      <c r="F3574" s="38">
        <f t="shared" si="55"/>
        <v>5</v>
      </c>
    </row>
    <row r="3575" spans="2:6" x14ac:dyDescent="0.25">
      <c r="B3575" s="39">
        <v>44345.583333333336</v>
      </c>
      <c r="C3575" s="39">
        <v>44345.625</v>
      </c>
      <c r="D3575" s="38">
        <v>1.0629296355580558</v>
      </c>
      <c r="F3575" s="38">
        <f t="shared" si="55"/>
        <v>5</v>
      </c>
    </row>
    <row r="3576" spans="2:6" x14ac:dyDescent="0.25">
      <c r="B3576" s="39">
        <v>44345.625</v>
      </c>
      <c r="C3576" s="39">
        <v>44345.666666666664</v>
      </c>
      <c r="D3576" s="38">
        <v>1.1115476563265763</v>
      </c>
      <c r="F3576" s="38">
        <f t="shared" si="55"/>
        <v>5</v>
      </c>
    </row>
    <row r="3577" spans="2:6" x14ac:dyDescent="0.25">
      <c r="B3577" s="39">
        <v>44345.666666666664</v>
      </c>
      <c r="C3577" s="39">
        <v>44345.708333333336</v>
      </c>
      <c r="D3577" s="38">
        <v>1.2137501305589262</v>
      </c>
      <c r="F3577" s="38">
        <f t="shared" si="55"/>
        <v>5</v>
      </c>
    </row>
    <row r="3578" spans="2:6" x14ac:dyDescent="0.25">
      <c r="B3578" s="39">
        <v>44345.708333333336</v>
      </c>
      <c r="C3578" s="39">
        <v>44345.75</v>
      </c>
      <c r="D3578" s="38">
        <v>1.2355798096633894</v>
      </c>
      <c r="F3578" s="38">
        <f t="shared" si="55"/>
        <v>5</v>
      </c>
    </row>
    <row r="3579" spans="2:6" x14ac:dyDescent="0.25">
      <c r="B3579" s="39">
        <v>44345.75</v>
      </c>
      <c r="C3579" s="39">
        <v>44345.791666666664</v>
      </c>
      <c r="D3579" s="38">
        <v>1.2975364954082784</v>
      </c>
      <c r="F3579" s="38">
        <f t="shared" si="55"/>
        <v>5</v>
      </c>
    </row>
    <row r="3580" spans="2:6" x14ac:dyDescent="0.25">
      <c r="B3580" s="39">
        <v>44345.791666666664</v>
      </c>
      <c r="C3580" s="39">
        <v>44345.833333333336</v>
      </c>
      <c r="D3580" s="38">
        <v>1.2501984971679911</v>
      </c>
      <c r="F3580" s="38">
        <f t="shared" si="55"/>
        <v>5</v>
      </c>
    </row>
    <row r="3581" spans="2:6" x14ac:dyDescent="0.25">
      <c r="B3581" s="39">
        <v>44345.833333333336</v>
      </c>
      <c r="C3581" s="39">
        <v>44345.875</v>
      </c>
      <c r="D3581" s="38">
        <v>1.1674715823991944</v>
      </c>
      <c r="F3581" s="38">
        <f t="shared" si="55"/>
        <v>5</v>
      </c>
    </row>
    <row r="3582" spans="2:6" x14ac:dyDescent="0.25">
      <c r="B3582" s="39">
        <v>44345.875</v>
      </c>
      <c r="C3582" s="39">
        <v>44345.916666666664</v>
      </c>
      <c r="D3582" s="38">
        <v>1.2025624042299479</v>
      </c>
      <c r="F3582" s="38">
        <f t="shared" si="55"/>
        <v>5</v>
      </c>
    </row>
    <row r="3583" spans="2:6" x14ac:dyDescent="0.25">
      <c r="B3583" s="39">
        <v>44345.916666666664</v>
      </c>
      <c r="C3583" s="39">
        <v>44345.958333333336</v>
      </c>
      <c r="D3583" s="38">
        <v>1.0993643504020869</v>
      </c>
      <c r="F3583" s="38">
        <f t="shared" si="55"/>
        <v>5</v>
      </c>
    </row>
    <row r="3584" spans="2:6" x14ac:dyDescent="0.25">
      <c r="B3584" s="39">
        <v>44345.958333333336</v>
      </c>
      <c r="C3584" s="39">
        <v>44346</v>
      </c>
      <c r="D3584" s="38">
        <v>0.92375931672413747</v>
      </c>
      <c r="F3584" s="38">
        <f t="shared" si="55"/>
        <v>5</v>
      </c>
    </row>
    <row r="3585" spans="2:6" x14ac:dyDescent="0.25">
      <c r="B3585" s="39">
        <v>44346</v>
      </c>
      <c r="C3585" s="39">
        <v>44346.041666666664</v>
      </c>
      <c r="D3585" s="38">
        <v>0.7497675493417576</v>
      </c>
      <c r="F3585" s="38">
        <f t="shared" si="55"/>
        <v>5</v>
      </c>
    </row>
    <row r="3586" spans="2:6" x14ac:dyDescent="0.25">
      <c r="B3586" s="39">
        <v>44346.041666666664</v>
      </c>
      <c r="C3586" s="39">
        <v>44346.083333333336</v>
      </c>
      <c r="D3586" s="38">
        <v>0.66086549314980214</v>
      </c>
      <c r="F3586" s="38">
        <f t="shared" si="55"/>
        <v>5</v>
      </c>
    </row>
    <row r="3587" spans="2:6" x14ac:dyDescent="0.25">
      <c r="B3587" s="39">
        <v>44346.083333333336</v>
      </c>
      <c r="C3587" s="39">
        <v>44346.125</v>
      </c>
      <c r="D3587" s="38">
        <v>0.62336747532311687</v>
      </c>
      <c r="F3587" s="38">
        <f t="shared" si="55"/>
        <v>5</v>
      </c>
    </row>
    <row r="3588" spans="2:6" x14ac:dyDescent="0.25">
      <c r="B3588" s="39">
        <v>44346.125</v>
      </c>
      <c r="C3588" s="39">
        <v>44346.166666666664</v>
      </c>
      <c r="D3588" s="38">
        <v>0.62129021705985066</v>
      </c>
      <c r="F3588" s="38">
        <f t="shared" si="55"/>
        <v>5</v>
      </c>
    </row>
    <row r="3589" spans="2:6" x14ac:dyDescent="0.25">
      <c r="B3589" s="39">
        <v>44346.166666666664</v>
      </c>
      <c r="C3589" s="39">
        <v>44346.208333333336</v>
      </c>
      <c r="D3589" s="38">
        <v>0.62928682227301447</v>
      </c>
      <c r="F3589" s="38">
        <f t="shared" si="55"/>
        <v>5</v>
      </c>
    </row>
    <row r="3590" spans="2:6" x14ac:dyDescent="0.25">
      <c r="B3590" s="39">
        <v>44346.208333333336</v>
      </c>
      <c r="C3590" s="39">
        <v>44346.25</v>
      </c>
      <c r="D3590" s="38">
        <v>0.70970049894526022</v>
      </c>
      <c r="F3590" s="38">
        <f t="shared" si="55"/>
        <v>5</v>
      </c>
    </row>
    <row r="3591" spans="2:6" x14ac:dyDescent="0.25">
      <c r="B3591" s="39">
        <v>44346.25</v>
      </c>
      <c r="C3591" s="39">
        <v>44346.291666666664</v>
      </c>
      <c r="D3591" s="38">
        <v>0.72259359503506315</v>
      </c>
      <c r="F3591" s="38">
        <f t="shared" si="55"/>
        <v>5</v>
      </c>
    </row>
    <row r="3592" spans="2:6" x14ac:dyDescent="0.25">
      <c r="B3592" s="39">
        <v>44346.291666666664</v>
      </c>
      <c r="C3592" s="39">
        <v>44346.333333333336</v>
      </c>
      <c r="D3592" s="38">
        <v>0.82998448995684637</v>
      </c>
      <c r="F3592" s="38">
        <f t="shared" si="55"/>
        <v>5</v>
      </c>
    </row>
    <row r="3593" spans="2:6" x14ac:dyDescent="0.25">
      <c r="B3593" s="39">
        <v>44346.333333333336</v>
      </c>
      <c r="C3593" s="39">
        <v>44346.375</v>
      </c>
      <c r="D3593" s="38">
        <v>0.9069686400377911</v>
      </c>
      <c r="F3593" s="38">
        <f t="shared" si="55"/>
        <v>5</v>
      </c>
    </row>
    <row r="3594" spans="2:6" x14ac:dyDescent="0.25">
      <c r="B3594" s="39">
        <v>44346.375</v>
      </c>
      <c r="C3594" s="39">
        <v>44346.416666666664</v>
      </c>
      <c r="D3594" s="38">
        <v>1.0653016405962952</v>
      </c>
      <c r="F3594" s="38">
        <f t="shared" ref="F3594:F3657" si="56">+MONTH(B3594)</f>
        <v>5</v>
      </c>
    </row>
    <row r="3595" spans="2:6" x14ac:dyDescent="0.25">
      <c r="B3595" s="39">
        <v>44346.416666666664</v>
      </c>
      <c r="C3595" s="39">
        <v>44346.458333333336</v>
      </c>
      <c r="D3595" s="38">
        <v>1.0967773753067587</v>
      </c>
      <c r="F3595" s="38">
        <f t="shared" si="56"/>
        <v>5</v>
      </c>
    </row>
    <row r="3596" spans="2:6" x14ac:dyDescent="0.25">
      <c r="B3596" s="39">
        <v>44346.458333333336</v>
      </c>
      <c r="C3596" s="39">
        <v>44346.5</v>
      </c>
      <c r="D3596" s="38">
        <v>1.1899748530208087</v>
      </c>
      <c r="F3596" s="38">
        <f t="shared" si="56"/>
        <v>5</v>
      </c>
    </row>
    <row r="3597" spans="2:6" x14ac:dyDescent="0.25">
      <c r="B3597" s="39">
        <v>44346.5</v>
      </c>
      <c r="C3597" s="39">
        <v>44346.541666666664</v>
      </c>
      <c r="D3597" s="38">
        <v>1.1303311801070626</v>
      </c>
      <c r="F3597" s="38">
        <f t="shared" si="56"/>
        <v>5</v>
      </c>
    </row>
    <row r="3598" spans="2:6" x14ac:dyDescent="0.25">
      <c r="B3598" s="39">
        <v>44346.541666666664</v>
      </c>
      <c r="C3598" s="39">
        <v>44346.583333333336</v>
      </c>
      <c r="D3598" s="38">
        <v>1.2140137466013785</v>
      </c>
      <c r="F3598" s="38">
        <f t="shared" si="56"/>
        <v>5</v>
      </c>
    </row>
    <row r="3599" spans="2:6" x14ac:dyDescent="0.25">
      <c r="B3599" s="39">
        <v>44346.583333333336</v>
      </c>
      <c r="C3599" s="39">
        <v>44346.625</v>
      </c>
      <c r="D3599" s="38">
        <v>1.2229801714779132</v>
      </c>
      <c r="F3599" s="38">
        <f t="shared" si="56"/>
        <v>5</v>
      </c>
    </row>
    <row r="3600" spans="2:6" x14ac:dyDescent="0.25">
      <c r="B3600" s="39">
        <v>44346.625</v>
      </c>
      <c r="C3600" s="39">
        <v>44346.666666666664</v>
      </c>
      <c r="D3600" s="38">
        <v>1.3080166172039416</v>
      </c>
      <c r="F3600" s="38">
        <f t="shared" si="56"/>
        <v>5</v>
      </c>
    </row>
    <row r="3601" spans="2:6" x14ac:dyDescent="0.25">
      <c r="B3601" s="39">
        <v>44346.666666666664</v>
      </c>
      <c r="C3601" s="39">
        <v>44346.708333333336</v>
      </c>
      <c r="D3601" s="38">
        <v>1.4366430050607375</v>
      </c>
      <c r="F3601" s="38">
        <f t="shared" si="56"/>
        <v>5</v>
      </c>
    </row>
    <row r="3602" spans="2:6" x14ac:dyDescent="0.25">
      <c r="B3602" s="39">
        <v>44346.708333333336</v>
      </c>
      <c r="C3602" s="39">
        <v>44346.75</v>
      </c>
      <c r="D3602" s="38">
        <v>1.5966497613516535</v>
      </c>
      <c r="F3602" s="38">
        <f t="shared" si="56"/>
        <v>5</v>
      </c>
    </row>
    <row r="3603" spans="2:6" x14ac:dyDescent="0.25">
      <c r="B3603" s="39">
        <v>44346.75</v>
      </c>
      <c r="C3603" s="39">
        <v>44346.791666666664</v>
      </c>
      <c r="D3603" s="38">
        <v>1.5909645796044622</v>
      </c>
      <c r="F3603" s="38">
        <f t="shared" si="56"/>
        <v>5</v>
      </c>
    </row>
    <row r="3604" spans="2:6" x14ac:dyDescent="0.25">
      <c r="B3604" s="39">
        <v>44346.791666666664</v>
      </c>
      <c r="C3604" s="39">
        <v>44346.833333333336</v>
      </c>
      <c r="D3604" s="38">
        <v>1.4712159901238464</v>
      </c>
      <c r="F3604" s="38">
        <f t="shared" si="56"/>
        <v>5</v>
      </c>
    </row>
    <row r="3605" spans="2:6" x14ac:dyDescent="0.25">
      <c r="B3605" s="39">
        <v>44346.833333333336</v>
      </c>
      <c r="C3605" s="39">
        <v>44346.875</v>
      </c>
      <c r="D3605" s="38">
        <v>1.4901525851385617</v>
      </c>
      <c r="F3605" s="38">
        <f t="shared" si="56"/>
        <v>5</v>
      </c>
    </row>
    <row r="3606" spans="2:6" x14ac:dyDescent="0.25">
      <c r="B3606" s="39">
        <v>44346.875</v>
      </c>
      <c r="C3606" s="39">
        <v>44346.916666666664</v>
      </c>
      <c r="D3606" s="38">
        <v>1.3646226981627914</v>
      </c>
      <c r="F3606" s="38">
        <f t="shared" si="56"/>
        <v>5</v>
      </c>
    </row>
    <row r="3607" spans="2:6" x14ac:dyDescent="0.25">
      <c r="B3607" s="39">
        <v>44346.916666666664</v>
      </c>
      <c r="C3607" s="39">
        <v>44346.958333333336</v>
      </c>
      <c r="D3607" s="38">
        <v>1.2442392811537857</v>
      </c>
      <c r="F3607" s="38">
        <f t="shared" si="56"/>
        <v>5</v>
      </c>
    </row>
    <row r="3608" spans="2:6" x14ac:dyDescent="0.25">
      <c r="B3608" s="39">
        <v>44346.958333333336</v>
      </c>
      <c r="C3608" s="39">
        <v>44347</v>
      </c>
      <c r="D3608" s="38">
        <v>1.0724829877710222</v>
      </c>
      <c r="F3608" s="38">
        <f t="shared" si="56"/>
        <v>5</v>
      </c>
    </row>
    <row r="3609" spans="2:6" x14ac:dyDescent="0.25">
      <c r="B3609" s="39">
        <v>44347</v>
      </c>
      <c r="C3609" s="39">
        <v>44347.041666666664</v>
      </c>
      <c r="D3609" s="38">
        <v>0.86213315846663974</v>
      </c>
      <c r="F3609" s="38">
        <f t="shared" si="56"/>
        <v>5</v>
      </c>
    </row>
    <row r="3610" spans="2:6" x14ac:dyDescent="0.25">
      <c r="B3610" s="39">
        <v>44347.041666666664</v>
      </c>
      <c r="C3610" s="39">
        <v>44347.083333333336</v>
      </c>
      <c r="D3610" s="38">
        <v>0.74672005186807566</v>
      </c>
      <c r="F3610" s="38">
        <f t="shared" si="56"/>
        <v>5</v>
      </c>
    </row>
    <row r="3611" spans="2:6" x14ac:dyDescent="0.25">
      <c r="B3611" s="39">
        <v>44347.083333333336</v>
      </c>
      <c r="C3611" s="39">
        <v>44347.125</v>
      </c>
      <c r="D3611" s="38">
        <v>0.66198864186934736</v>
      </c>
      <c r="F3611" s="38">
        <f t="shared" si="56"/>
        <v>5</v>
      </c>
    </row>
    <row r="3612" spans="2:6" x14ac:dyDescent="0.25">
      <c r="B3612" s="39">
        <v>44347.125</v>
      </c>
      <c r="C3612" s="39">
        <v>44347.166666666664</v>
      </c>
      <c r="D3612" s="38">
        <v>0.602104244286778</v>
      </c>
      <c r="F3612" s="38">
        <f t="shared" si="56"/>
        <v>5</v>
      </c>
    </row>
    <row r="3613" spans="2:6" x14ac:dyDescent="0.25">
      <c r="B3613" s="39">
        <v>44347.166666666664</v>
      </c>
      <c r="C3613" s="39">
        <v>44347.208333333336</v>
      </c>
      <c r="D3613" s="38">
        <v>0.5995805212539691</v>
      </c>
      <c r="F3613" s="38">
        <f t="shared" si="56"/>
        <v>5</v>
      </c>
    </row>
    <row r="3614" spans="2:6" x14ac:dyDescent="0.25">
      <c r="B3614" s="39">
        <v>44347.208333333336</v>
      </c>
      <c r="C3614" s="39">
        <v>44347.25</v>
      </c>
      <c r="D3614" s="38">
        <v>0.60970729421814862</v>
      </c>
      <c r="F3614" s="38">
        <f t="shared" si="56"/>
        <v>5</v>
      </c>
    </row>
    <row r="3615" spans="2:6" x14ac:dyDescent="0.25">
      <c r="B3615" s="39">
        <v>44347.25</v>
      </c>
      <c r="C3615" s="39">
        <v>44347.291666666664</v>
      </c>
      <c r="D3615" s="38">
        <v>0.68421773239542927</v>
      </c>
      <c r="F3615" s="38">
        <f t="shared" si="56"/>
        <v>5</v>
      </c>
    </row>
    <row r="3616" spans="2:6" x14ac:dyDescent="0.25">
      <c r="B3616" s="39">
        <v>44347.291666666664</v>
      </c>
      <c r="C3616" s="39">
        <v>44347.333333333336</v>
      </c>
      <c r="D3616" s="38">
        <v>0.78887011330149237</v>
      </c>
      <c r="F3616" s="38">
        <f t="shared" si="56"/>
        <v>5</v>
      </c>
    </row>
    <row r="3617" spans="2:6" x14ac:dyDescent="0.25">
      <c r="B3617" s="39">
        <v>44347.333333333336</v>
      </c>
      <c r="C3617" s="39">
        <v>44347.375</v>
      </c>
      <c r="D3617" s="38">
        <v>0.86135815696828999</v>
      </c>
      <c r="F3617" s="38">
        <f t="shared" si="56"/>
        <v>5</v>
      </c>
    </row>
    <row r="3618" spans="2:6" x14ac:dyDescent="0.25">
      <c r="B3618" s="39">
        <v>44347.375</v>
      </c>
      <c r="C3618" s="39">
        <v>44347.416666666664</v>
      </c>
      <c r="D3618" s="38">
        <v>1.0938059397524995</v>
      </c>
      <c r="F3618" s="38">
        <f t="shared" si="56"/>
        <v>5</v>
      </c>
    </row>
    <row r="3619" spans="2:6" x14ac:dyDescent="0.25">
      <c r="B3619" s="39">
        <v>44347.416666666664</v>
      </c>
      <c r="C3619" s="39">
        <v>44347.458333333336</v>
      </c>
      <c r="D3619" s="38">
        <v>1.1761890649530273</v>
      </c>
      <c r="F3619" s="38">
        <f t="shared" si="56"/>
        <v>5</v>
      </c>
    </row>
    <row r="3620" spans="2:6" x14ac:dyDescent="0.25">
      <c r="B3620" s="39">
        <v>44347.458333333336</v>
      </c>
      <c r="C3620" s="39">
        <v>44347.5</v>
      </c>
      <c r="D3620" s="38">
        <v>1.2050666479674839</v>
      </c>
      <c r="F3620" s="38">
        <f t="shared" si="56"/>
        <v>5</v>
      </c>
    </row>
    <row r="3621" spans="2:6" x14ac:dyDescent="0.25">
      <c r="B3621" s="39">
        <v>44347.5</v>
      </c>
      <c r="C3621" s="39">
        <v>44347.541666666664</v>
      </c>
      <c r="D3621" s="38">
        <v>1.3005918338077684</v>
      </c>
      <c r="F3621" s="38">
        <f t="shared" si="56"/>
        <v>5</v>
      </c>
    </row>
    <row r="3622" spans="2:6" x14ac:dyDescent="0.25">
      <c r="B3622" s="39">
        <v>44347.541666666664</v>
      </c>
      <c r="C3622" s="39">
        <v>44347.583333333336</v>
      </c>
      <c r="D3622" s="38">
        <v>1.4116723285884376</v>
      </c>
      <c r="F3622" s="38">
        <f t="shared" si="56"/>
        <v>5</v>
      </c>
    </row>
    <row r="3623" spans="2:6" x14ac:dyDescent="0.25">
      <c r="B3623" s="39">
        <v>44347.583333333336</v>
      </c>
      <c r="C3623" s="39">
        <v>44347.625</v>
      </c>
      <c r="D3623" s="38">
        <v>1.5287262316589325</v>
      </c>
      <c r="F3623" s="38">
        <f t="shared" si="56"/>
        <v>5</v>
      </c>
    </row>
    <row r="3624" spans="2:6" x14ac:dyDescent="0.25">
      <c r="B3624" s="39">
        <v>44347.625</v>
      </c>
      <c r="C3624" s="39">
        <v>44347.666666666664</v>
      </c>
      <c r="D3624" s="38">
        <v>1.5488048507676007</v>
      </c>
      <c r="F3624" s="38">
        <f t="shared" si="56"/>
        <v>5</v>
      </c>
    </row>
    <row r="3625" spans="2:6" x14ac:dyDescent="0.25">
      <c r="B3625" s="39">
        <v>44347.666666666664</v>
      </c>
      <c r="C3625" s="39">
        <v>44347.708333333336</v>
      </c>
      <c r="D3625" s="38">
        <v>1.7430546490134384</v>
      </c>
      <c r="F3625" s="38">
        <f t="shared" si="56"/>
        <v>5</v>
      </c>
    </row>
    <row r="3626" spans="2:6" x14ac:dyDescent="0.25">
      <c r="B3626" s="39">
        <v>44347.708333333336</v>
      </c>
      <c r="C3626" s="39">
        <v>44347.75</v>
      </c>
      <c r="D3626" s="38">
        <v>1.8112131841963741</v>
      </c>
      <c r="F3626" s="38">
        <f t="shared" si="56"/>
        <v>5</v>
      </c>
    </row>
    <row r="3627" spans="2:6" x14ac:dyDescent="0.25">
      <c r="B3627" s="39">
        <v>44347.75</v>
      </c>
      <c r="C3627" s="39">
        <v>44347.791666666664</v>
      </c>
      <c r="D3627" s="38">
        <v>1.9616197800814394</v>
      </c>
      <c r="F3627" s="38">
        <f t="shared" si="56"/>
        <v>5</v>
      </c>
    </row>
    <row r="3628" spans="2:6" x14ac:dyDescent="0.25">
      <c r="B3628" s="39">
        <v>44347.791666666664</v>
      </c>
      <c r="C3628" s="39">
        <v>44347.833333333336</v>
      </c>
      <c r="D3628" s="38">
        <v>1.8810960936052019</v>
      </c>
      <c r="F3628" s="38">
        <f t="shared" si="56"/>
        <v>5</v>
      </c>
    </row>
    <row r="3629" spans="2:6" x14ac:dyDescent="0.25">
      <c r="B3629" s="39">
        <v>44347.833333333336</v>
      </c>
      <c r="C3629" s="39">
        <v>44347.875</v>
      </c>
      <c r="D3629" s="38">
        <v>1.7886138730652434</v>
      </c>
      <c r="F3629" s="38">
        <f t="shared" si="56"/>
        <v>5</v>
      </c>
    </row>
    <row r="3630" spans="2:6" x14ac:dyDescent="0.25">
      <c r="B3630" s="39">
        <v>44347.875</v>
      </c>
      <c r="C3630" s="39">
        <v>44347.916666666664</v>
      </c>
      <c r="D3630" s="38">
        <v>1.7440433624082328</v>
      </c>
      <c r="F3630" s="38">
        <f t="shared" si="56"/>
        <v>5</v>
      </c>
    </row>
    <row r="3631" spans="2:6" x14ac:dyDescent="0.25">
      <c r="B3631" s="39">
        <v>44347.916666666664</v>
      </c>
      <c r="C3631" s="39">
        <v>44347.958333333336</v>
      </c>
      <c r="D3631" s="38">
        <v>1.4797333790618123</v>
      </c>
      <c r="F3631" s="38">
        <f t="shared" si="56"/>
        <v>5</v>
      </c>
    </row>
    <row r="3632" spans="2:6" x14ac:dyDescent="0.25">
      <c r="B3632" s="39">
        <v>44347.958333333336</v>
      </c>
      <c r="C3632" s="39">
        <v>44348</v>
      </c>
      <c r="D3632" s="38">
        <v>1.1829650554165489</v>
      </c>
      <c r="F3632" s="38">
        <f t="shared" si="56"/>
        <v>5</v>
      </c>
    </row>
    <row r="3633" spans="2:6" x14ac:dyDescent="0.25">
      <c r="B3633" s="39">
        <v>44348</v>
      </c>
      <c r="C3633" s="39">
        <v>44348.041666666664</v>
      </c>
      <c r="D3633" s="38">
        <v>0.9542390302757725</v>
      </c>
      <c r="F3633" s="38">
        <f t="shared" si="56"/>
        <v>6</v>
      </c>
    </row>
    <row r="3634" spans="2:6" x14ac:dyDescent="0.25">
      <c r="B3634" s="39">
        <v>44348.041666666664</v>
      </c>
      <c r="C3634" s="39">
        <v>44348.083333333336</v>
      </c>
      <c r="D3634" s="38">
        <v>0.8284868620477881</v>
      </c>
      <c r="F3634" s="38">
        <f t="shared" si="56"/>
        <v>6</v>
      </c>
    </row>
    <row r="3635" spans="2:6" x14ac:dyDescent="0.25">
      <c r="B3635" s="39">
        <v>44348.083333333336</v>
      </c>
      <c r="C3635" s="39">
        <v>44348.125</v>
      </c>
      <c r="D3635" s="38">
        <v>0.71886799772455567</v>
      </c>
      <c r="F3635" s="38">
        <f t="shared" si="56"/>
        <v>6</v>
      </c>
    </row>
    <row r="3636" spans="2:6" x14ac:dyDescent="0.25">
      <c r="B3636" s="39">
        <v>44348.125</v>
      </c>
      <c r="C3636" s="39">
        <v>44348.166666666664</v>
      </c>
      <c r="D3636" s="38">
        <v>0.67435141428789602</v>
      </c>
      <c r="F3636" s="38">
        <f t="shared" si="56"/>
        <v>6</v>
      </c>
    </row>
    <row r="3637" spans="2:6" x14ac:dyDescent="0.25">
      <c r="B3637" s="39">
        <v>44348.166666666664</v>
      </c>
      <c r="C3637" s="39">
        <v>44348.208333333336</v>
      </c>
      <c r="D3637" s="38">
        <v>0.63715374162973271</v>
      </c>
      <c r="F3637" s="38">
        <f t="shared" si="56"/>
        <v>6</v>
      </c>
    </row>
    <row r="3638" spans="2:6" x14ac:dyDescent="0.25">
      <c r="B3638" s="39">
        <v>44348.208333333336</v>
      </c>
      <c r="C3638" s="39">
        <v>44348.25</v>
      </c>
      <c r="D3638" s="38">
        <v>0.70999586419416372</v>
      </c>
      <c r="F3638" s="38">
        <f t="shared" si="56"/>
        <v>6</v>
      </c>
    </row>
    <row r="3639" spans="2:6" x14ac:dyDescent="0.25">
      <c r="B3639" s="39">
        <v>44348.25</v>
      </c>
      <c r="C3639" s="39">
        <v>44348.291666666664</v>
      </c>
      <c r="D3639" s="38">
        <v>0.79820516216498505</v>
      </c>
      <c r="F3639" s="38">
        <f t="shared" si="56"/>
        <v>6</v>
      </c>
    </row>
    <row r="3640" spans="2:6" x14ac:dyDescent="0.25">
      <c r="B3640" s="39">
        <v>44348.291666666664</v>
      </c>
      <c r="C3640" s="39">
        <v>44348.333333333336</v>
      </c>
      <c r="D3640" s="38">
        <v>0.87124194267467814</v>
      </c>
      <c r="F3640" s="38">
        <f t="shared" si="56"/>
        <v>6</v>
      </c>
    </row>
    <row r="3641" spans="2:6" x14ac:dyDescent="0.25">
      <c r="B3641" s="39">
        <v>44348.333333333336</v>
      </c>
      <c r="C3641" s="39">
        <v>44348.375</v>
      </c>
      <c r="D3641" s="38">
        <v>0.88663342087076213</v>
      </c>
      <c r="F3641" s="38">
        <f t="shared" si="56"/>
        <v>6</v>
      </c>
    </row>
    <row r="3642" spans="2:6" x14ac:dyDescent="0.25">
      <c r="B3642" s="39">
        <v>44348.375</v>
      </c>
      <c r="C3642" s="39">
        <v>44348.416666666664</v>
      </c>
      <c r="D3642" s="38">
        <v>1.0354903683672465</v>
      </c>
      <c r="F3642" s="38">
        <f t="shared" si="56"/>
        <v>6</v>
      </c>
    </row>
    <row r="3643" spans="2:6" x14ac:dyDescent="0.25">
      <c r="B3643" s="39">
        <v>44348.416666666664</v>
      </c>
      <c r="C3643" s="39">
        <v>44348.458333333336</v>
      </c>
      <c r="D3643" s="38">
        <v>1.1252442958444453</v>
      </c>
      <c r="F3643" s="38">
        <f t="shared" si="56"/>
        <v>6</v>
      </c>
    </row>
    <row r="3644" spans="2:6" x14ac:dyDescent="0.25">
      <c r="B3644" s="39">
        <v>44348.458333333336</v>
      </c>
      <c r="C3644" s="39">
        <v>44348.5</v>
      </c>
      <c r="D3644" s="38">
        <v>1.2445915882882044</v>
      </c>
      <c r="F3644" s="38">
        <f t="shared" si="56"/>
        <v>6</v>
      </c>
    </row>
    <row r="3645" spans="2:6" x14ac:dyDescent="0.25">
      <c r="B3645" s="39">
        <v>44348.5</v>
      </c>
      <c r="C3645" s="39">
        <v>44348.541666666664</v>
      </c>
      <c r="D3645" s="38">
        <v>1.3921183627979723</v>
      </c>
      <c r="F3645" s="38">
        <f t="shared" si="56"/>
        <v>6</v>
      </c>
    </row>
    <row r="3646" spans="2:6" x14ac:dyDescent="0.25">
      <c r="B3646" s="39">
        <v>44348.541666666664</v>
      </c>
      <c r="C3646" s="39">
        <v>44348.583333333336</v>
      </c>
      <c r="D3646" s="38">
        <v>1.4864616475336085</v>
      </c>
      <c r="F3646" s="38">
        <f t="shared" si="56"/>
        <v>6</v>
      </c>
    </row>
    <row r="3647" spans="2:6" x14ac:dyDescent="0.25">
      <c r="B3647" s="39">
        <v>44348.583333333336</v>
      </c>
      <c r="C3647" s="39">
        <v>44348.625</v>
      </c>
      <c r="D3647" s="38">
        <v>1.6652410575013274</v>
      </c>
      <c r="F3647" s="38">
        <f t="shared" si="56"/>
        <v>6</v>
      </c>
    </row>
    <row r="3648" spans="2:6" x14ac:dyDescent="0.25">
      <c r="B3648" s="39">
        <v>44348.625</v>
      </c>
      <c r="C3648" s="39">
        <v>44348.666666666664</v>
      </c>
      <c r="D3648" s="38">
        <v>1.8161193663233668</v>
      </c>
      <c r="F3648" s="38">
        <f t="shared" si="56"/>
        <v>6</v>
      </c>
    </row>
    <row r="3649" spans="2:6" x14ac:dyDescent="0.25">
      <c r="B3649" s="39">
        <v>44348.666666666664</v>
      </c>
      <c r="C3649" s="39">
        <v>44348.708333333336</v>
      </c>
      <c r="D3649" s="38">
        <v>2.0474505674190033</v>
      </c>
      <c r="F3649" s="38">
        <f t="shared" si="56"/>
        <v>6</v>
      </c>
    </row>
    <row r="3650" spans="2:6" x14ac:dyDescent="0.25">
      <c r="B3650" s="39">
        <v>44348.708333333336</v>
      </c>
      <c r="C3650" s="39">
        <v>44348.75</v>
      </c>
      <c r="D3650" s="38">
        <v>2.1799251167309404</v>
      </c>
      <c r="F3650" s="38">
        <f t="shared" si="56"/>
        <v>6</v>
      </c>
    </row>
    <row r="3651" spans="2:6" x14ac:dyDescent="0.25">
      <c r="B3651" s="39">
        <v>44348.75</v>
      </c>
      <c r="C3651" s="39">
        <v>44348.791666666664</v>
      </c>
      <c r="D3651" s="38">
        <v>2.2273949645065247</v>
      </c>
      <c r="F3651" s="38">
        <f t="shared" si="56"/>
        <v>6</v>
      </c>
    </row>
    <row r="3652" spans="2:6" x14ac:dyDescent="0.25">
      <c r="B3652" s="39">
        <v>44348.791666666664</v>
      </c>
      <c r="C3652" s="39">
        <v>44348.833333333336</v>
      </c>
      <c r="D3652" s="38">
        <v>2.2279590476135263</v>
      </c>
      <c r="F3652" s="38">
        <f t="shared" si="56"/>
        <v>6</v>
      </c>
    </row>
    <row r="3653" spans="2:6" x14ac:dyDescent="0.25">
      <c r="B3653" s="39">
        <v>44348.833333333336</v>
      </c>
      <c r="C3653" s="39">
        <v>44348.875</v>
      </c>
      <c r="D3653" s="38">
        <v>2.0874392027742297</v>
      </c>
      <c r="F3653" s="38">
        <f t="shared" si="56"/>
        <v>6</v>
      </c>
    </row>
    <row r="3654" spans="2:6" x14ac:dyDescent="0.25">
      <c r="B3654" s="39">
        <v>44348.875</v>
      </c>
      <c r="C3654" s="39">
        <v>44348.916666666664</v>
      </c>
      <c r="D3654" s="38">
        <v>1.8561957952817418</v>
      </c>
      <c r="F3654" s="38">
        <f t="shared" si="56"/>
        <v>6</v>
      </c>
    </row>
    <row r="3655" spans="2:6" x14ac:dyDescent="0.25">
      <c r="B3655" s="39">
        <v>44348.916666666664</v>
      </c>
      <c r="C3655" s="39">
        <v>44348.958333333336</v>
      </c>
      <c r="D3655" s="38">
        <v>1.6528533976461406</v>
      </c>
      <c r="F3655" s="38">
        <f t="shared" si="56"/>
        <v>6</v>
      </c>
    </row>
    <row r="3656" spans="2:6" x14ac:dyDescent="0.25">
      <c r="B3656" s="39">
        <v>44348.958333333336</v>
      </c>
      <c r="C3656" s="39">
        <v>44349</v>
      </c>
      <c r="D3656" s="38">
        <v>1.3395087134294876</v>
      </c>
      <c r="F3656" s="38">
        <f t="shared" si="56"/>
        <v>6</v>
      </c>
    </row>
    <row r="3657" spans="2:6" x14ac:dyDescent="0.25">
      <c r="B3657" s="39">
        <v>44349</v>
      </c>
      <c r="C3657" s="39">
        <v>44349.041666666664</v>
      </c>
      <c r="D3657" s="38">
        <v>1.0456585410247434</v>
      </c>
      <c r="F3657" s="38">
        <f t="shared" si="56"/>
        <v>6</v>
      </c>
    </row>
    <row r="3658" spans="2:6" x14ac:dyDescent="0.25">
      <c r="B3658" s="39">
        <v>44349.041666666664</v>
      </c>
      <c r="C3658" s="39">
        <v>44349.083333333336</v>
      </c>
      <c r="D3658" s="38">
        <v>0.88075786859494121</v>
      </c>
      <c r="F3658" s="38">
        <f t="shared" ref="F3658:F3721" si="57">+MONTH(B3658)</f>
        <v>6</v>
      </c>
    </row>
    <row r="3659" spans="2:6" x14ac:dyDescent="0.25">
      <c r="B3659" s="39">
        <v>44349.083333333336</v>
      </c>
      <c r="C3659" s="39">
        <v>44349.125</v>
      </c>
      <c r="D3659" s="38">
        <v>0.77050241049547596</v>
      </c>
      <c r="F3659" s="38">
        <f t="shared" si="57"/>
        <v>6</v>
      </c>
    </row>
    <row r="3660" spans="2:6" x14ac:dyDescent="0.25">
      <c r="B3660" s="39">
        <v>44349.125</v>
      </c>
      <c r="C3660" s="39">
        <v>44349.166666666664</v>
      </c>
      <c r="D3660" s="38">
        <v>0.73779059281147874</v>
      </c>
      <c r="F3660" s="38">
        <f t="shared" si="57"/>
        <v>6</v>
      </c>
    </row>
    <row r="3661" spans="2:6" x14ac:dyDescent="0.25">
      <c r="B3661" s="39">
        <v>44349.166666666664</v>
      </c>
      <c r="C3661" s="39">
        <v>44349.208333333336</v>
      </c>
      <c r="D3661" s="38">
        <v>0.74394922703995547</v>
      </c>
      <c r="F3661" s="38">
        <f t="shared" si="57"/>
        <v>6</v>
      </c>
    </row>
    <row r="3662" spans="2:6" x14ac:dyDescent="0.25">
      <c r="B3662" s="39">
        <v>44349.208333333336</v>
      </c>
      <c r="C3662" s="39">
        <v>44349.25</v>
      </c>
      <c r="D3662" s="38">
        <v>0.7413124299088355</v>
      </c>
      <c r="F3662" s="38">
        <f t="shared" si="57"/>
        <v>6</v>
      </c>
    </row>
    <row r="3663" spans="2:6" x14ac:dyDescent="0.25">
      <c r="B3663" s="39">
        <v>44349.25</v>
      </c>
      <c r="C3663" s="39">
        <v>44349.291666666664</v>
      </c>
      <c r="D3663" s="38">
        <v>0.79099746823924844</v>
      </c>
      <c r="F3663" s="38">
        <f t="shared" si="57"/>
        <v>6</v>
      </c>
    </row>
    <row r="3664" spans="2:6" x14ac:dyDescent="0.25">
      <c r="B3664" s="39">
        <v>44349.291666666664</v>
      </c>
      <c r="C3664" s="39">
        <v>44349.333333333336</v>
      </c>
      <c r="D3664" s="38">
        <v>0.95281096618788963</v>
      </c>
      <c r="F3664" s="38">
        <f t="shared" si="57"/>
        <v>6</v>
      </c>
    </row>
    <row r="3665" spans="2:6" x14ac:dyDescent="0.25">
      <c r="B3665" s="39">
        <v>44349.333333333336</v>
      </c>
      <c r="C3665" s="39">
        <v>44349.375</v>
      </c>
      <c r="D3665" s="38">
        <v>0.98815678809564345</v>
      </c>
      <c r="F3665" s="38">
        <f t="shared" si="57"/>
        <v>6</v>
      </c>
    </row>
    <row r="3666" spans="2:6" x14ac:dyDescent="0.25">
      <c r="B3666" s="39">
        <v>44349.375</v>
      </c>
      <c r="C3666" s="39">
        <v>44349.416666666664</v>
      </c>
      <c r="D3666" s="38">
        <v>1.1373095844337595</v>
      </c>
      <c r="F3666" s="38">
        <f t="shared" si="57"/>
        <v>6</v>
      </c>
    </row>
    <row r="3667" spans="2:6" x14ac:dyDescent="0.25">
      <c r="B3667" s="39">
        <v>44349.416666666664</v>
      </c>
      <c r="C3667" s="39">
        <v>44349.458333333336</v>
      </c>
      <c r="D3667" s="38">
        <v>1.2005261246872645</v>
      </c>
      <c r="F3667" s="38">
        <f t="shared" si="57"/>
        <v>6</v>
      </c>
    </row>
    <row r="3668" spans="2:6" x14ac:dyDescent="0.25">
      <c r="B3668" s="39">
        <v>44349.458333333336</v>
      </c>
      <c r="C3668" s="39">
        <v>44349.5</v>
      </c>
      <c r="D3668" s="38">
        <v>1.4111095918411243</v>
      </c>
      <c r="F3668" s="38">
        <f t="shared" si="57"/>
        <v>6</v>
      </c>
    </row>
    <row r="3669" spans="2:6" x14ac:dyDescent="0.25">
      <c r="B3669" s="39">
        <v>44349.5</v>
      </c>
      <c r="C3669" s="39">
        <v>44349.541666666664</v>
      </c>
      <c r="D3669" s="38">
        <v>1.6474610350802725</v>
      </c>
      <c r="F3669" s="38">
        <f t="shared" si="57"/>
        <v>6</v>
      </c>
    </row>
    <row r="3670" spans="2:6" x14ac:dyDescent="0.25">
      <c r="B3670" s="39">
        <v>44349.541666666664</v>
      </c>
      <c r="C3670" s="39">
        <v>44349.583333333336</v>
      </c>
      <c r="D3670" s="38">
        <v>1.8264984575645506</v>
      </c>
      <c r="F3670" s="38">
        <f t="shared" si="57"/>
        <v>6</v>
      </c>
    </row>
    <row r="3671" spans="2:6" x14ac:dyDescent="0.25">
      <c r="B3671" s="39">
        <v>44349.583333333336</v>
      </c>
      <c r="C3671" s="39">
        <v>44349.625</v>
      </c>
      <c r="D3671" s="38">
        <v>2.0328725753103902</v>
      </c>
      <c r="F3671" s="38">
        <f t="shared" si="57"/>
        <v>6</v>
      </c>
    </row>
    <row r="3672" spans="2:6" x14ac:dyDescent="0.25">
      <c r="B3672" s="39">
        <v>44349.625</v>
      </c>
      <c r="C3672" s="39">
        <v>44349.666666666664</v>
      </c>
      <c r="D3672" s="38">
        <v>2.0739754426567538</v>
      </c>
      <c r="F3672" s="38">
        <f t="shared" si="57"/>
        <v>6</v>
      </c>
    </row>
    <row r="3673" spans="2:6" x14ac:dyDescent="0.25">
      <c r="B3673" s="39">
        <v>44349.666666666664</v>
      </c>
      <c r="C3673" s="39">
        <v>44349.708333333336</v>
      </c>
      <c r="D3673" s="38">
        <v>2.33886654855417</v>
      </c>
      <c r="F3673" s="38">
        <f t="shared" si="57"/>
        <v>6</v>
      </c>
    </row>
    <row r="3674" spans="2:6" x14ac:dyDescent="0.25">
      <c r="B3674" s="39">
        <v>44349.708333333336</v>
      </c>
      <c r="C3674" s="39">
        <v>44349.75</v>
      </c>
      <c r="D3674" s="38">
        <v>2.5345724626429651</v>
      </c>
      <c r="F3674" s="38">
        <f t="shared" si="57"/>
        <v>6</v>
      </c>
    </row>
    <row r="3675" spans="2:6" x14ac:dyDescent="0.25">
      <c r="B3675" s="39">
        <v>44349.75</v>
      </c>
      <c r="C3675" s="39">
        <v>44349.791666666664</v>
      </c>
      <c r="D3675" s="38">
        <v>2.6137011297739394</v>
      </c>
      <c r="F3675" s="38">
        <f t="shared" si="57"/>
        <v>6</v>
      </c>
    </row>
    <row r="3676" spans="2:6" x14ac:dyDescent="0.25">
      <c r="B3676" s="39">
        <v>44349.791666666664</v>
      </c>
      <c r="C3676" s="39">
        <v>44349.833333333336</v>
      </c>
      <c r="D3676" s="38">
        <v>2.6403271077143531</v>
      </c>
      <c r="F3676" s="38">
        <f t="shared" si="57"/>
        <v>6</v>
      </c>
    </row>
    <row r="3677" spans="2:6" x14ac:dyDescent="0.25">
      <c r="B3677" s="39">
        <v>44349.833333333336</v>
      </c>
      <c r="C3677" s="39">
        <v>44349.875</v>
      </c>
      <c r="D3677" s="38">
        <v>2.5099431387162392</v>
      </c>
      <c r="F3677" s="38">
        <f t="shared" si="57"/>
        <v>6</v>
      </c>
    </row>
    <row r="3678" spans="2:6" x14ac:dyDescent="0.25">
      <c r="B3678" s="39">
        <v>44349.875</v>
      </c>
      <c r="C3678" s="39">
        <v>44349.916666666664</v>
      </c>
      <c r="D3678" s="38">
        <v>2.3182553027924442</v>
      </c>
      <c r="F3678" s="38">
        <f t="shared" si="57"/>
        <v>6</v>
      </c>
    </row>
    <row r="3679" spans="2:6" x14ac:dyDescent="0.25">
      <c r="B3679" s="39">
        <v>44349.916666666664</v>
      </c>
      <c r="C3679" s="39">
        <v>44349.958333333336</v>
      </c>
      <c r="D3679" s="38">
        <v>1.9229472742926825</v>
      </c>
      <c r="F3679" s="38">
        <f t="shared" si="57"/>
        <v>6</v>
      </c>
    </row>
    <row r="3680" spans="2:6" x14ac:dyDescent="0.25">
      <c r="B3680" s="39">
        <v>44349.958333333336</v>
      </c>
      <c r="C3680" s="39">
        <v>44350</v>
      </c>
      <c r="D3680" s="38">
        <v>1.6345200412254983</v>
      </c>
      <c r="F3680" s="38">
        <f t="shared" si="57"/>
        <v>6</v>
      </c>
    </row>
    <row r="3681" spans="2:6" x14ac:dyDescent="0.25">
      <c r="B3681" s="39">
        <v>44350</v>
      </c>
      <c r="C3681" s="39">
        <v>44350.041666666664</v>
      </c>
      <c r="D3681" s="38">
        <v>1.3145359807999246</v>
      </c>
      <c r="F3681" s="38">
        <f t="shared" si="57"/>
        <v>6</v>
      </c>
    </row>
    <row r="3682" spans="2:6" x14ac:dyDescent="0.25">
      <c r="B3682" s="39">
        <v>44350.041666666664</v>
      </c>
      <c r="C3682" s="39">
        <v>44350.083333333336</v>
      </c>
      <c r="D3682" s="38">
        <v>1.0573710372391858</v>
      </c>
      <c r="F3682" s="38">
        <f t="shared" si="57"/>
        <v>6</v>
      </c>
    </row>
    <row r="3683" spans="2:6" x14ac:dyDescent="0.25">
      <c r="B3683" s="39">
        <v>44350.083333333336</v>
      </c>
      <c r="C3683" s="39">
        <v>44350.125</v>
      </c>
      <c r="D3683" s="38">
        <v>0.91285137735946198</v>
      </c>
      <c r="F3683" s="38">
        <f t="shared" si="57"/>
        <v>6</v>
      </c>
    </row>
    <row r="3684" spans="2:6" x14ac:dyDescent="0.25">
      <c r="B3684" s="39">
        <v>44350.125</v>
      </c>
      <c r="C3684" s="39">
        <v>44350.166666666664</v>
      </c>
      <c r="D3684" s="38">
        <v>0.82980672816891365</v>
      </c>
      <c r="F3684" s="38">
        <f t="shared" si="57"/>
        <v>6</v>
      </c>
    </row>
    <row r="3685" spans="2:6" x14ac:dyDescent="0.25">
      <c r="B3685" s="39">
        <v>44350.166666666664</v>
      </c>
      <c r="C3685" s="39">
        <v>44350.208333333336</v>
      </c>
      <c r="D3685" s="38">
        <v>0.79467118376244061</v>
      </c>
      <c r="F3685" s="38">
        <f t="shared" si="57"/>
        <v>6</v>
      </c>
    </row>
    <row r="3686" spans="2:6" x14ac:dyDescent="0.25">
      <c r="B3686" s="39">
        <v>44350.208333333336</v>
      </c>
      <c r="C3686" s="39">
        <v>44350.25</v>
      </c>
      <c r="D3686" s="38">
        <v>0.81289591819393203</v>
      </c>
      <c r="F3686" s="38">
        <f t="shared" si="57"/>
        <v>6</v>
      </c>
    </row>
    <row r="3687" spans="2:6" x14ac:dyDescent="0.25">
      <c r="B3687" s="39">
        <v>44350.25</v>
      </c>
      <c r="C3687" s="39">
        <v>44350.291666666664</v>
      </c>
      <c r="D3687" s="38">
        <v>0.90071041515933381</v>
      </c>
      <c r="F3687" s="38">
        <f t="shared" si="57"/>
        <v>6</v>
      </c>
    </row>
    <row r="3688" spans="2:6" x14ac:dyDescent="0.25">
      <c r="B3688" s="39">
        <v>44350.291666666664</v>
      </c>
      <c r="C3688" s="39">
        <v>44350.333333333336</v>
      </c>
      <c r="D3688" s="38">
        <v>1.0263170764428231</v>
      </c>
      <c r="F3688" s="38">
        <f t="shared" si="57"/>
        <v>6</v>
      </c>
    </row>
    <row r="3689" spans="2:6" x14ac:dyDescent="0.25">
      <c r="B3689" s="39">
        <v>44350.333333333336</v>
      </c>
      <c r="C3689" s="39">
        <v>44350.375</v>
      </c>
      <c r="D3689" s="38">
        <v>1.0680483065862738</v>
      </c>
      <c r="F3689" s="38">
        <f t="shared" si="57"/>
        <v>6</v>
      </c>
    </row>
    <row r="3690" spans="2:6" x14ac:dyDescent="0.25">
      <c r="B3690" s="39">
        <v>44350.375</v>
      </c>
      <c r="C3690" s="39">
        <v>44350.416666666664</v>
      </c>
      <c r="D3690" s="38">
        <v>1.1585423603366876</v>
      </c>
      <c r="F3690" s="38">
        <f t="shared" si="57"/>
        <v>6</v>
      </c>
    </row>
    <row r="3691" spans="2:6" x14ac:dyDescent="0.25">
      <c r="B3691" s="39">
        <v>44350.416666666664</v>
      </c>
      <c r="C3691" s="39">
        <v>44350.458333333336</v>
      </c>
      <c r="D3691" s="38">
        <v>1.3152720349687315</v>
      </c>
      <c r="F3691" s="38">
        <f t="shared" si="57"/>
        <v>6</v>
      </c>
    </row>
    <row r="3692" spans="2:6" x14ac:dyDescent="0.25">
      <c r="B3692" s="39">
        <v>44350.458333333336</v>
      </c>
      <c r="C3692" s="39">
        <v>44350.5</v>
      </c>
      <c r="D3692" s="38">
        <v>1.5861520054599982</v>
      </c>
      <c r="F3692" s="38">
        <f t="shared" si="57"/>
        <v>6</v>
      </c>
    </row>
    <row r="3693" spans="2:6" x14ac:dyDescent="0.25">
      <c r="B3693" s="39">
        <v>44350.5</v>
      </c>
      <c r="C3693" s="39">
        <v>44350.541666666664</v>
      </c>
      <c r="D3693" s="38">
        <v>1.8226068520299696</v>
      </c>
      <c r="F3693" s="38">
        <f t="shared" si="57"/>
        <v>6</v>
      </c>
    </row>
    <row r="3694" spans="2:6" x14ac:dyDescent="0.25">
      <c r="B3694" s="39">
        <v>44350.541666666664</v>
      </c>
      <c r="C3694" s="39">
        <v>44350.583333333336</v>
      </c>
      <c r="D3694" s="38">
        <v>1.9828664251031858</v>
      </c>
      <c r="F3694" s="38">
        <f t="shared" si="57"/>
        <v>6</v>
      </c>
    </row>
    <row r="3695" spans="2:6" x14ac:dyDescent="0.25">
      <c r="B3695" s="39">
        <v>44350.583333333336</v>
      </c>
      <c r="C3695" s="39">
        <v>44350.625</v>
      </c>
      <c r="D3695" s="38">
        <v>2.2587365562555606</v>
      </c>
      <c r="F3695" s="38">
        <f t="shared" si="57"/>
        <v>6</v>
      </c>
    </row>
    <row r="3696" spans="2:6" x14ac:dyDescent="0.25">
      <c r="B3696" s="39">
        <v>44350.625</v>
      </c>
      <c r="C3696" s="39">
        <v>44350.666666666664</v>
      </c>
      <c r="D3696" s="38">
        <v>2.3815458624949839</v>
      </c>
      <c r="F3696" s="38">
        <f t="shared" si="57"/>
        <v>6</v>
      </c>
    </row>
    <row r="3697" spans="2:6" x14ac:dyDescent="0.25">
      <c r="B3697" s="39">
        <v>44350.666666666664</v>
      </c>
      <c r="C3697" s="39">
        <v>44350.708333333336</v>
      </c>
      <c r="D3697" s="38">
        <v>2.6536145880426134</v>
      </c>
      <c r="F3697" s="38">
        <f t="shared" si="57"/>
        <v>6</v>
      </c>
    </row>
    <row r="3698" spans="2:6" x14ac:dyDescent="0.25">
      <c r="B3698" s="39">
        <v>44350.708333333336</v>
      </c>
      <c r="C3698" s="39">
        <v>44350.75</v>
      </c>
      <c r="D3698" s="38">
        <v>2.8200011547921058</v>
      </c>
      <c r="F3698" s="38">
        <f t="shared" si="57"/>
        <v>6</v>
      </c>
    </row>
    <row r="3699" spans="2:6" x14ac:dyDescent="0.25">
      <c r="B3699" s="39">
        <v>44350.75</v>
      </c>
      <c r="C3699" s="39">
        <v>44350.791666666664</v>
      </c>
      <c r="D3699" s="38">
        <v>2.7254482970396654</v>
      </c>
      <c r="F3699" s="38">
        <f t="shared" si="57"/>
        <v>6</v>
      </c>
    </row>
    <row r="3700" spans="2:6" x14ac:dyDescent="0.25">
      <c r="B3700" s="39">
        <v>44350.791666666664</v>
      </c>
      <c r="C3700" s="39">
        <v>44350.833333333336</v>
      </c>
      <c r="D3700" s="38">
        <v>2.6783741092142446</v>
      </c>
      <c r="F3700" s="38">
        <f t="shared" si="57"/>
        <v>6</v>
      </c>
    </row>
    <row r="3701" spans="2:6" x14ac:dyDescent="0.25">
      <c r="B3701" s="39">
        <v>44350.833333333336</v>
      </c>
      <c r="C3701" s="39">
        <v>44350.875</v>
      </c>
      <c r="D3701" s="38">
        <v>2.4871028125814467</v>
      </c>
      <c r="F3701" s="38">
        <f t="shared" si="57"/>
        <v>6</v>
      </c>
    </row>
    <row r="3702" spans="2:6" x14ac:dyDescent="0.25">
      <c r="B3702" s="39">
        <v>44350.875</v>
      </c>
      <c r="C3702" s="39">
        <v>44350.916666666664</v>
      </c>
      <c r="D3702" s="38">
        <v>2.279159487435221</v>
      </c>
      <c r="F3702" s="38">
        <f t="shared" si="57"/>
        <v>6</v>
      </c>
    </row>
    <row r="3703" spans="2:6" x14ac:dyDescent="0.25">
      <c r="B3703" s="39">
        <v>44350.916666666664</v>
      </c>
      <c r="C3703" s="39">
        <v>44350.958333333336</v>
      </c>
      <c r="D3703" s="38">
        <v>2.0030208693563916</v>
      </c>
      <c r="F3703" s="38">
        <f t="shared" si="57"/>
        <v>6</v>
      </c>
    </row>
    <row r="3704" spans="2:6" x14ac:dyDescent="0.25">
      <c r="B3704" s="39">
        <v>44350.958333333336</v>
      </c>
      <c r="C3704" s="39">
        <v>44351</v>
      </c>
      <c r="D3704" s="38">
        <v>1.6804155763767341</v>
      </c>
      <c r="F3704" s="38">
        <f t="shared" si="57"/>
        <v>6</v>
      </c>
    </row>
    <row r="3705" spans="2:6" x14ac:dyDescent="0.25">
      <c r="B3705" s="39">
        <v>44351</v>
      </c>
      <c r="C3705" s="39">
        <v>44351.041666666664</v>
      </c>
      <c r="D3705" s="38">
        <v>1.4504413655373225</v>
      </c>
      <c r="F3705" s="38">
        <f t="shared" si="57"/>
        <v>6</v>
      </c>
    </row>
    <row r="3706" spans="2:6" x14ac:dyDescent="0.25">
      <c r="B3706" s="39">
        <v>44351.041666666664</v>
      </c>
      <c r="C3706" s="39">
        <v>44351.083333333336</v>
      </c>
      <c r="D3706" s="38">
        <v>1.2264421201106717</v>
      </c>
      <c r="F3706" s="38">
        <f t="shared" si="57"/>
        <v>6</v>
      </c>
    </row>
    <row r="3707" spans="2:6" x14ac:dyDescent="0.25">
      <c r="B3707" s="39">
        <v>44351.083333333336</v>
      </c>
      <c r="C3707" s="39">
        <v>44351.125</v>
      </c>
      <c r="D3707" s="38">
        <v>1.1098543924268389</v>
      </c>
      <c r="F3707" s="38">
        <f t="shared" si="57"/>
        <v>6</v>
      </c>
    </row>
    <row r="3708" spans="2:6" x14ac:dyDescent="0.25">
      <c r="B3708" s="39">
        <v>44351.125</v>
      </c>
      <c r="C3708" s="39">
        <v>44351.166666666664</v>
      </c>
      <c r="D3708" s="38">
        <v>0.97040086315908225</v>
      </c>
      <c r="F3708" s="38">
        <f t="shared" si="57"/>
        <v>6</v>
      </c>
    </row>
    <row r="3709" spans="2:6" x14ac:dyDescent="0.25">
      <c r="B3709" s="39">
        <v>44351.166666666664</v>
      </c>
      <c r="C3709" s="39">
        <v>44351.208333333336</v>
      </c>
      <c r="D3709" s="38">
        <v>0.90756047793089023</v>
      </c>
      <c r="F3709" s="38">
        <f t="shared" si="57"/>
        <v>6</v>
      </c>
    </row>
    <row r="3710" spans="2:6" x14ac:dyDescent="0.25">
      <c r="B3710" s="39">
        <v>44351.208333333336</v>
      </c>
      <c r="C3710" s="39">
        <v>44351.25</v>
      </c>
      <c r="D3710" s="38">
        <v>0.92873617795794561</v>
      </c>
      <c r="F3710" s="38">
        <f t="shared" si="57"/>
        <v>6</v>
      </c>
    </row>
    <row r="3711" spans="2:6" x14ac:dyDescent="0.25">
      <c r="B3711" s="39">
        <v>44351.25</v>
      </c>
      <c r="C3711" s="39">
        <v>44351.291666666664</v>
      </c>
      <c r="D3711" s="38">
        <v>0.9702916226923417</v>
      </c>
      <c r="F3711" s="38">
        <f t="shared" si="57"/>
        <v>6</v>
      </c>
    </row>
    <row r="3712" spans="2:6" x14ac:dyDescent="0.25">
      <c r="B3712" s="39">
        <v>44351.291666666664</v>
      </c>
      <c r="C3712" s="39">
        <v>44351.333333333336</v>
      </c>
      <c r="D3712" s="38">
        <v>1.1510012945157067</v>
      </c>
      <c r="F3712" s="38">
        <f t="shared" si="57"/>
        <v>6</v>
      </c>
    </row>
    <row r="3713" spans="2:6" x14ac:dyDescent="0.25">
      <c r="B3713" s="39">
        <v>44351.333333333336</v>
      </c>
      <c r="C3713" s="39">
        <v>44351.375</v>
      </c>
      <c r="D3713" s="38">
        <v>1.2540631687406021</v>
      </c>
      <c r="F3713" s="38">
        <f t="shared" si="57"/>
        <v>6</v>
      </c>
    </row>
    <row r="3714" spans="2:6" x14ac:dyDescent="0.25">
      <c r="B3714" s="39">
        <v>44351.375</v>
      </c>
      <c r="C3714" s="39">
        <v>44351.416666666664</v>
      </c>
      <c r="D3714" s="38">
        <v>1.2881329283432987</v>
      </c>
      <c r="F3714" s="38">
        <f t="shared" si="57"/>
        <v>6</v>
      </c>
    </row>
    <row r="3715" spans="2:6" x14ac:dyDescent="0.25">
      <c r="B3715" s="39">
        <v>44351.416666666664</v>
      </c>
      <c r="C3715" s="39">
        <v>44351.458333333336</v>
      </c>
      <c r="D3715" s="38">
        <v>1.4694076598887773</v>
      </c>
      <c r="F3715" s="38">
        <f t="shared" si="57"/>
        <v>6</v>
      </c>
    </row>
    <row r="3716" spans="2:6" x14ac:dyDescent="0.25">
      <c r="B3716" s="39">
        <v>44351.458333333336</v>
      </c>
      <c r="C3716" s="39">
        <v>44351.5</v>
      </c>
      <c r="D3716" s="38">
        <v>1.6205933708343248</v>
      </c>
      <c r="F3716" s="38">
        <f t="shared" si="57"/>
        <v>6</v>
      </c>
    </row>
    <row r="3717" spans="2:6" x14ac:dyDescent="0.25">
      <c r="B3717" s="39">
        <v>44351.5</v>
      </c>
      <c r="C3717" s="39">
        <v>44351.541666666664</v>
      </c>
      <c r="D3717" s="38">
        <v>1.7680561777644863</v>
      </c>
      <c r="F3717" s="38">
        <f t="shared" si="57"/>
        <v>6</v>
      </c>
    </row>
    <row r="3718" spans="2:6" x14ac:dyDescent="0.25">
      <c r="B3718" s="39">
        <v>44351.541666666664</v>
      </c>
      <c r="C3718" s="39">
        <v>44351.583333333336</v>
      </c>
      <c r="D3718" s="38">
        <v>1.9846878294631647</v>
      </c>
      <c r="F3718" s="38">
        <f t="shared" si="57"/>
        <v>6</v>
      </c>
    </row>
    <row r="3719" spans="2:6" x14ac:dyDescent="0.25">
      <c r="B3719" s="39">
        <v>44351.583333333336</v>
      </c>
      <c r="C3719" s="39">
        <v>44351.625</v>
      </c>
      <c r="D3719" s="38">
        <v>2.1576295933901357</v>
      </c>
      <c r="F3719" s="38">
        <f t="shared" si="57"/>
        <v>6</v>
      </c>
    </row>
    <row r="3720" spans="2:6" x14ac:dyDescent="0.25">
      <c r="B3720" s="39">
        <v>44351.625</v>
      </c>
      <c r="C3720" s="39">
        <v>44351.666666666664</v>
      </c>
      <c r="D3720" s="38">
        <v>2.2609222241849065</v>
      </c>
      <c r="F3720" s="38">
        <f t="shared" si="57"/>
        <v>6</v>
      </c>
    </row>
    <row r="3721" spans="2:6" x14ac:dyDescent="0.25">
      <c r="B3721" s="39">
        <v>44351.666666666664</v>
      </c>
      <c r="C3721" s="39">
        <v>44351.708333333336</v>
      </c>
      <c r="D3721" s="38">
        <v>2.4372787254902386</v>
      </c>
      <c r="F3721" s="38">
        <f t="shared" si="57"/>
        <v>6</v>
      </c>
    </row>
    <row r="3722" spans="2:6" x14ac:dyDescent="0.25">
      <c r="B3722" s="39">
        <v>44351.708333333336</v>
      </c>
      <c r="C3722" s="39">
        <v>44351.75</v>
      </c>
      <c r="D3722" s="38">
        <v>2.6085458266744754</v>
      </c>
      <c r="F3722" s="38">
        <f t="shared" ref="F3722:F3785" si="58">+MONTH(B3722)</f>
        <v>6</v>
      </c>
    </row>
    <row r="3723" spans="2:6" x14ac:dyDescent="0.25">
      <c r="B3723" s="39">
        <v>44351.75</v>
      </c>
      <c r="C3723" s="39">
        <v>44351.791666666664</v>
      </c>
      <c r="D3723" s="38">
        <v>2.5952521757090148</v>
      </c>
      <c r="F3723" s="38">
        <f t="shared" si="58"/>
        <v>6</v>
      </c>
    </row>
    <row r="3724" spans="2:6" x14ac:dyDescent="0.25">
      <c r="B3724" s="39">
        <v>44351.791666666664</v>
      </c>
      <c r="C3724" s="39">
        <v>44351.833333333336</v>
      </c>
      <c r="D3724" s="38">
        <v>2.5209211638034899</v>
      </c>
      <c r="F3724" s="38">
        <f t="shared" si="58"/>
        <v>6</v>
      </c>
    </row>
    <row r="3725" spans="2:6" x14ac:dyDescent="0.25">
      <c r="B3725" s="39">
        <v>44351.833333333336</v>
      </c>
      <c r="C3725" s="39">
        <v>44351.875</v>
      </c>
      <c r="D3725" s="38">
        <v>2.3455320530393373</v>
      </c>
      <c r="F3725" s="38">
        <f t="shared" si="58"/>
        <v>6</v>
      </c>
    </row>
    <row r="3726" spans="2:6" x14ac:dyDescent="0.25">
      <c r="B3726" s="39">
        <v>44351.875</v>
      </c>
      <c r="C3726" s="39">
        <v>44351.916666666664</v>
      </c>
      <c r="D3726" s="38">
        <v>2.1194135899238637</v>
      </c>
      <c r="F3726" s="38">
        <f t="shared" si="58"/>
        <v>6</v>
      </c>
    </row>
    <row r="3727" spans="2:6" x14ac:dyDescent="0.25">
      <c r="B3727" s="39">
        <v>44351.916666666664</v>
      </c>
      <c r="C3727" s="39">
        <v>44351.958333333336</v>
      </c>
      <c r="D3727" s="38">
        <v>1.8798862700598047</v>
      </c>
      <c r="F3727" s="38">
        <f t="shared" si="58"/>
        <v>6</v>
      </c>
    </row>
    <row r="3728" spans="2:6" x14ac:dyDescent="0.25">
      <c r="B3728" s="39">
        <v>44351.958333333336</v>
      </c>
      <c r="C3728" s="39">
        <v>44352</v>
      </c>
      <c r="D3728" s="38">
        <v>1.6043323484659107</v>
      </c>
      <c r="F3728" s="38">
        <f t="shared" si="58"/>
        <v>6</v>
      </c>
    </row>
    <row r="3729" spans="2:6" x14ac:dyDescent="0.25">
      <c r="B3729" s="39">
        <v>44352</v>
      </c>
      <c r="C3729" s="39">
        <v>44352.041666666664</v>
      </c>
      <c r="D3729" s="38">
        <v>1.3783307797185607</v>
      </c>
      <c r="F3729" s="38">
        <f t="shared" si="58"/>
        <v>6</v>
      </c>
    </row>
    <row r="3730" spans="2:6" x14ac:dyDescent="0.25">
      <c r="B3730" s="39">
        <v>44352.041666666664</v>
      </c>
      <c r="C3730" s="39">
        <v>44352.083333333336</v>
      </c>
      <c r="D3730" s="38">
        <v>1.1393022005975377</v>
      </c>
      <c r="F3730" s="38">
        <f t="shared" si="58"/>
        <v>6</v>
      </c>
    </row>
    <row r="3731" spans="2:6" x14ac:dyDescent="0.25">
      <c r="B3731" s="39">
        <v>44352.083333333336</v>
      </c>
      <c r="C3731" s="39">
        <v>44352.125</v>
      </c>
      <c r="D3731" s="38">
        <v>0.95796911885242286</v>
      </c>
      <c r="F3731" s="38">
        <f t="shared" si="58"/>
        <v>6</v>
      </c>
    </row>
    <row r="3732" spans="2:6" x14ac:dyDescent="0.25">
      <c r="B3732" s="39">
        <v>44352.125</v>
      </c>
      <c r="C3732" s="39">
        <v>44352.166666666664</v>
      </c>
      <c r="D3732" s="38">
        <v>0.843831292934901</v>
      </c>
      <c r="F3732" s="38">
        <f t="shared" si="58"/>
        <v>6</v>
      </c>
    </row>
    <row r="3733" spans="2:6" x14ac:dyDescent="0.25">
      <c r="B3733" s="39">
        <v>44352.166666666664</v>
      </c>
      <c r="C3733" s="39">
        <v>44352.208333333336</v>
      </c>
      <c r="D3733" s="38">
        <v>0.78457167340198952</v>
      </c>
      <c r="F3733" s="38">
        <f t="shared" si="58"/>
        <v>6</v>
      </c>
    </row>
    <row r="3734" spans="2:6" x14ac:dyDescent="0.25">
      <c r="B3734" s="39">
        <v>44352.208333333336</v>
      </c>
      <c r="C3734" s="39">
        <v>44352.25</v>
      </c>
      <c r="D3734" s="38">
        <v>0.77761193512829241</v>
      </c>
      <c r="F3734" s="38">
        <f t="shared" si="58"/>
        <v>6</v>
      </c>
    </row>
    <row r="3735" spans="2:6" x14ac:dyDescent="0.25">
      <c r="B3735" s="39">
        <v>44352.25</v>
      </c>
      <c r="C3735" s="39">
        <v>44352.291666666664</v>
      </c>
      <c r="D3735" s="38">
        <v>0.78811397684297357</v>
      </c>
      <c r="F3735" s="38">
        <f t="shared" si="58"/>
        <v>6</v>
      </c>
    </row>
    <row r="3736" spans="2:6" x14ac:dyDescent="0.25">
      <c r="B3736" s="39">
        <v>44352.291666666664</v>
      </c>
      <c r="C3736" s="39">
        <v>44352.333333333336</v>
      </c>
      <c r="D3736" s="38">
        <v>0.9151347743709819</v>
      </c>
      <c r="F3736" s="38">
        <f t="shared" si="58"/>
        <v>6</v>
      </c>
    </row>
    <row r="3737" spans="2:6" x14ac:dyDescent="0.25">
      <c r="B3737" s="39">
        <v>44352.333333333336</v>
      </c>
      <c r="C3737" s="39">
        <v>44352.375</v>
      </c>
      <c r="D3737" s="38">
        <v>1.0888626091794102</v>
      </c>
      <c r="F3737" s="38">
        <f t="shared" si="58"/>
        <v>6</v>
      </c>
    </row>
    <row r="3738" spans="2:6" x14ac:dyDescent="0.25">
      <c r="B3738" s="39">
        <v>44352.375</v>
      </c>
      <c r="C3738" s="39">
        <v>44352.416666666664</v>
      </c>
      <c r="D3738" s="38">
        <v>1.2085194669436072</v>
      </c>
      <c r="F3738" s="38">
        <f t="shared" si="58"/>
        <v>6</v>
      </c>
    </row>
    <row r="3739" spans="2:6" x14ac:dyDescent="0.25">
      <c r="B3739" s="39">
        <v>44352.416666666664</v>
      </c>
      <c r="C3739" s="39">
        <v>44352.458333333336</v>
      </c>
      <c r="D3739" s="38">
        <v>1.2999023052020346</v>
      </c>
      <c r="F3739" s="38">
        <f t="shared" si="58"/>
        <v>6</v>
      </c>
    </row>
    <row r="3740" spans="2:6" x14ac:dyDescent="0.25">
      <c r="B3740" s="39">
        <v>44352.458333333336</v>
      </c>
      <c r="C3740" s="39">
        <v>44352.5</v>
      </c>
      <c r="D3740" s="38">
        <v>1.4525439166480667</v>
      </c>
      <c r="F3740" s="38">
        <f t="shared" si="58"/>
        <v>6</v>
      </c>
    </row>
    <row r="3741" spans="2:6" x14ac:dyDescent="0.25">
      <c r="B3741" s="39">
        <v>44352.5</v>
      </c>
      <c r="C3741" s="39">
        <v>44352.541666666664</v>
      </c>
      <c r="D3741" s="38">
        <v>1.4976189053738533</v>
      </c>
      <c r="F3741" s="38">
        <f t="shared" si="58"/>
        <v>6</v>
      </c>
    </row>
    <row r="3742" spans="2:6" x14ac:dyDescent="0.25">
      <c r="B3742" s="39">
        <v>44352.541666666664</v>
      </c>
      <c r="C3742" s="39">
        <v>44352.583333333336</v>
      </c>
      <c r="D3742" s="38">
        <v>1.6226147750225521</v>
      </c>
      <c r="F3742" s="38">
        <f t="shared" si="58"/>
        <v>6</v>
      </c>
    </row>
    <row r="3743" spans="2:6" x14ac:dyDescent="0.25">
      <c r="B3743" s="39">
        <v>44352.583333333336</v>
      </c>
      <c r="C3743" s="39">
        <v>44352.625</v>
      </c>
      <c r="D3743" s="38">
        <v>1.7428274463006079</v>
      </c>
      <c r="F3743" s="38">
        <f t="shared" si="58"/>
        <v>6</v>
      </c>
    </row>
    <row r="3744" spans="2:6" x14ac:dyDescent="0.25">
      <c r="B3744" s="39">
        <v>44352.625</v>
      </c>
      <c r="C3744" s="39">
        <v>44352.666666666664</v>
      </c>
      <c r="D3744" s="38">
        <v>1.962245243324414</v>
      </c>
      <c r="F3744" s="38">
        <f t="shared" si="58"/>
        <v>6</v>
      </c>
    </row>
    <row r="3745" spans="2:6" x14ac:dyDescent="0.25">
      <c r="B3745" s="39">
        <v>44352.666666666664</v>
      </c>
      <c r="C3745" s="39">
        <v>44352.708333333336</v>
      </c>
      <c r="D3745" s="38">
        <v>2.0226322385303002</v>
      </c>
      <c r="F3745" s="38">
        <f t="shared" si="58"/>
        <v>6</v>
      </c>
    </row>
    <row r="3746" spans="2:6" x14ac:dyDescent="0.25">
      <c r="B3746" s="39">
        <v>44352.708333333336</v>
      </c>
      <c r="C3746" s="39">
        <v>44352.75</v>
      </c>
      <c r="D3746" s="38">
        <v>2.0898691638765099</v>
      </c>
      <c r="F3746" s="38">
        <f t="shared" si="58"/>
        <v>6</v>
      </c>
    </row>
    <row r="3747" spans="2:6" x14ac:dyDescent="0.25">
      <c r="B3747" s="39">
        <v>44352.75</v>
      </c>
      <c r="C3747" s="39">
        <v>44352.791666666664</v>
      </c>
      <c r="D3747" s="38">
        <v>2.1045473343008392</v>
      </c>
      <c r="F3747" s="38">
        <f t="shared" si="58"/>
        <v>6</v>
      </c>
    </row>
    <row r="3748" spans="2:6" x14ac:dyDescent="0.25">
      <c r="B3748" s="39">
        <v>44352.791666666664</v>
      </c>
      <c r="C3748" s="39">
        <v>44352.833333333336</v>
      </c>
      <c r="D3748" s="38">
        <v>2.1063071533611701</v>
      </c>
      <c r="F3748" s="38">
        <f t="shared" si="58"/>
        <v>6</v>
      </c>
    </row>
    <row r="3749" spans="2:6" x14ac:dyDescent="0.25">
      <c r="B3749" s="39">
        <v>44352.833333333336</v>
      </c>
      <c r="C3749" s="39">
        <v>44352.875</v>
      </c>
      <c r="D3749" s="38">
        <v>1.877345701073593</v>
      </c>
      <c r="F3749" s="38">
        <f t="shared" si="58"/>
        <v>6</v>
      </c>
    </row>
    <row r="3750" spans="2:6" x14ac:dyDescent="0.25">
      <c r="B3750" s="39">
        <v>44352.875</v>
      </c>
      <c r="C3750" s="39">
        <v>44352.916666666664</v>
      </c>
      <c r="D3750" s="38">
        <v>1.704595232664089</v>
      </c>
      <c r="F3750" s="38">
        <f t="shared" si="58"/>
        <v>6</v>
      </c>
    </row>
    <row r="3751" spans="2:6" x14ac:dyDescent="0.25">
      <c r="B3751" s="39">
        <v>44352.916666666664</v>
      </c>
      <c r="C3751" s="39">
        <v>44352.958333333336</v>
      </c>
      <c r="D3751" s="38">
        <v>1.4917211080433765</v>
      </c>
      <c r="F3751" s="38">
        <f t="shared" si="58"/>
        <v>6</v>
      </c>
    </row>
    <row r="3752" spans="2:6" x14ac:dyDescent="0.25">
      <c r="B3752" s="39">
        <v>44352.958333333336</v>
      </c>
      <c r="C3752" s="39">
        <v>44353</v>
      </c>
      <c r="D3752" s="38">
        <v>1.1805580163807299</v>
      </c>
      <c r="F3752" s="38">
        <f t="shared" si="58"/>
        <v>6</v>
      </c>
    </row>
    <row r="3753" spans="2:6" x14ac:dyDescent="0.25">
      <c r="B3753" s="39">
        <v>44353</v>
      </c>
      <c r="C3753" s="39">
        <v>44353.041666666664</v>
      </c>
      <c r="D3753" s="38">
        <v>0.9490772201793759</v>
      </c>
      <c r="F3753" s="38">
        <f t="shared" si="58"/>
        <v>6</v>
      </c>
    </row>
    <row r="3754" spans="2:6" x14ac:dyDescent="0.25">
      <c r="B3754" s="39">
        <v>44353.041666666664</v>
      </c>
      <c r="C3754" s="39">
        <v>44353.083333333336</v>
      </c>
      <c r="D3754" s="38">
        <v>0.77525253991184673</v>
      </c>
      <c r="F3754" s="38">
        <f t="shared" si="58"/>
        <v>6</v>
      </c>
    </row>
    <row r="3755" spans="2:6" x14ac:dyDescent="0.25">
      <c r="B3755" s="39">
        <v>44353.083333333336</v>
      </c>
      <c r="C3755" s="39">
        <v>44353.125</v>
      </c>
      <c r="D3755" s="38">
        <v>0.69359045861158186</v>
      </c>
      <c r="F3755" s="38">
        <f t="shared" si="58"/>
        <v>6</v>
      </c>
    </row>
    <row r="3756" spans="2:6" x14ac:dyDescent="0.25">
      <c r="B3756" s="39">
        <v>44353.125</v>
      </c>
      <c r="C3756" s="39">
        <v>44353.166666666664</v>
      </c>
      <c r="D3756" s="38">
        <v>0.6855147372699476</v>
      </c>
      <c r="F3756" s="38">
        <f t="shared" si="58"/>
        <v>6</v>
      </c>
    </row>
    <row r="3757" spans="2:6" x14ac:dyDescent="0.25">
      <c r="B3757" s="39">
        <v>44353.166666666664</v>
      </c>
      <c r="C3757" s="39">
        <v>44353.208333333336</v>
      </c>
      <c r="D3757" s="38">
        <v>0.63519354371917958</v>
      </c>
      <c r="F3757" s="38">
        <f t="shared" si="58"/>
        <v>6</v>
      </c>
    </row>
    <row r="3758" spans="2:6" x14ac:dyDescent="0.25">
      <c r="B3758" s="39">
        <v>44353.208333333336</v>
      </c>
      <c r="C3758" s="39">
        <v>44353.25</v>
      </c>
      <c r="D3758" s="38">
        <v>0.65666864657411206</v>
      </c>
      <c r="F3758" s="38">
        <f t="shared" si="58"/>
        <v>6</v>
      </c>
    </row>
    <row r="3759" spans="2:6" x14ac:dyDescent="0.25">
      <c r="B3759" s="39">
        <v>44353.25</v>
      </c>
      <c r="C3759" s="39">
        <v>44353.291666666664</v>
      </c>
      <c r="D3759" s="38">
        <v>0.70064790292015255</v>
      </c>
      <c r="F3759" s="38">
        <f t="shared" si="58"/>
        <v>6</v>
      </c>
    </row>
    <row r="3760" spans="2:6" x14ac:dyDescent="0.25">
      <c r="B3760" s="39">
        <v>44353.291666666664</v>
      </c>
      <c r="C3760" s="39">
        <v>44353.333333333336</v>
      </c>
      <c r="D3760" s="38">
        <v>0.81848908861462211</v>
      </c>
      <c r="F3760" s="38">
        <f t="shared" si="58"/>
        <v>6</v>
      </c>
    </row>
    <row r="3761" spans="2:6" x14ac:dyDescent="0.25">
      <c r="B3761" s="39">
        <v>44353.333333333336</v>
      </c>
      <c r="C3761" s="39">
        <v>44353.375</v>
      </c>
      <c r="D3761" s="38">
        <v>0.90734446064783547</v>
      </c>
      <c r="F3761" s="38">
        <f t="shared" si="58"/>
        <v>6</v>
      </c>
    </row>
    <row r="3762" spans="2:6" x14ac:dyDescent="0.25">
      <c r="B3762" s="39">
        <v>44353.375</v>
      </c>
      <c r="C3762" s="39">
        <v>44353.416666666664</v>
      </c>
      <c r="D3762" s="38">
        <v>1.0303725029610971</v>
      </c>
      <c r="F3762" s="38">
        <f t="shared" si="58"/>
        <v>6</v>
      </c>
    </row>
    <row r="3763" spans="2:6" x14ac:dyDescent="0.25">
      <c r="B3763" s="39">
        <v>44353.416666666664</v>
      </c>
      <c r="C3763" s="39">
        <v>44353.458333333336</v>
      </c>
      <c r="D3763" s="38">
        <v>1.0450302324414906</v>
      </c>
      <c r="F3763" s="38">
        <f t="shared" si="58"/>
        <v>6</v>
      </c>
    </row>
    <row r="3764" spans="2:6" x14ac:dyDescent="0.25">
      <c r="B3764" s="39">
        <v>44353.458333333336</v>
      </c>
      <c r="C3764" s="39">
        <v>44353.5</v>
      </c>
      <c r="D3764" s="38">
        <v>1.0802389247513837</v>
      </c>
      <c r="F3764" s="38">
        <f t="shared" si="58"/>
        <v>6</v>
      </c>
    </row>
    <row r="3765" spans="2:6" x14ac:dyDescent="0.25">
      <c r="B3765" s="39">
        <v>44353.5</v>
      </c>
      <c r="C3765" s="39">
        <v>44353.541666666664</v>
      </c>
      <c r="D3765" s="38">
        <v>1.1368169234880292</v>
      </c>
      <c r="F3765" s="38">
        <f t="shared" si="58"/>
        <v>6</v>
      </c>
    </row>
    <row r="3766" spans="2:6" x14ac:dyDescent="0.25">
      <c r="B3766" s="39">
        <v>44353.541666666664</v>
      </c>
      <c r="C3766" s="39">
        <v>44353.583333333336</v>
      </c>
      <c r="D3766" s="38">
        <v>1.1426578933385063</v>
      </c>
      <c r="F3766" s="38">
        <f t="shared" si="58"/>
        <v>6</v>
      </c>
    </row>
    <row r="3767" spans="2:6" x14ac:dyDescent="0.25">
      <c r="B3767" s="39">
        <v>44353.583333333336</v>
      </c>
      <c r="C3767" s="39">
        <v>44353.625</v>
      </c>
      <c r="D3767" s="38">
        <v>1.3096918991161683</v>
      </c>
      <c r="F3767" s="38">
        <f t="shared" si="58"/>
        <v>6</v>
      </c>
    </row>
    <row r="3768" spans="2:6" x14ac:dyDescent="0.25">
      <c r="B3768" s="39">
        <v>44353.625</v>
      </c>
      <c r="C3768" s="39">
        <v>44353.666666666664</v>
      </c>
      <c r="D3768" s="38">
        <v>1.4296080466640597</v>
      </c>
      <c r="F3768" s="38">
        <f t="shared" si="58"/>
        <v>6</v>
      </c>
    </row>
    <row r="3769" spans="2:6" x14ac:dyDescent="0.25">
      <c r="B3769" s="39">
        <v>44353.666666666664</v>
      </c>
      <c r="C3769" s="39">
        <v>44353.708333333336</v>
      </c>
      <c r="D3769" s="38">
        <v>1.4785174154542651</v>
      </c>
      <c r="F3769" s="38">
        <f t="shared" si="58"/>
        <v>6</v>
      </c>
    </row>
    <row r="3770" spans="2:6" x14ac:dyDescent="0.25">
      <c r="B3770" s="39">
        <v>44353.708333333336</v>
      </c>
      <c r="C3770" s="39">
        <v>44353.75</v>
      </c>
      <c r="D3770" s="38">
        <v>1.6499742886839142</v>
      </c>
      <c r="F3770" s="38">
        <f t="shared" si="58"/>
        <v>6</v>
      </c>
    </row>
    <row r="3771" spans="2:6" x14ac:dyDescent="0.25">
      <c r="B3771" s="39">
        <v>44353.75</v>
      </c>
      <c r="C3771" s="39">
        <v>44353.791666666664</v>
      </c>
      <c r="D3771" s="38">
        <v>1.6880449440965215</v>
      </c>
      <c r="F3771" s="38">
        <f t="shared" si="58"/>
        <v>6</v>
      </c>
    </row>
    <row r="3772" spans="2:6" x14ac:dyDescent="0.25">
      <c r="B3772" s="39">
        <v>44353.791666666664</v>
      </c>
      <c r="C3772" s="39">
        <v>44353.833333333336</v>
      </c>
      <c r="D3772" s="38">
        <v>1.616569156747252</v>
      </c>
      <c r="F3772" s="38">
        <f t="shared" si="58"/>
        <v>6</v>
      </c>
    </row>
    <row r="3773" spans="2:6" x14ac:dyDescent="0.25">
      <c r="B3773" s="39">
        <v>44353.833333333336</v>
      </c>
      <c r="C3773" s="39">
        <v>44353.875</v>
      </c>
      <c r="D3773" s="38">
        <v>1.5057158508283597</v>
      </c>
      <c r="F3773" s="38">
        <f t="shared" si="58"/>
        <v>6</v>
      </c>
    </row>
    <row r="3774" spans="2:6" x14ac:dyDescent="0.25">
      <c r="B3774" s="39">
        <v>44353.875</v>
      </c>
      <c r="C3774" s="39">
        <v>44353.916666666664</v>
      </c>
      <c r="D3774" s="38">
        <v>1.3695872938538949</v>
      </c>
      <c r="F3774" s="38">
        <f t="shared" si="58"/>
        <v>6</v>
      </c>
    </row>
    <row r="3775" spans="2:6" x14ac:dyDescent="0.25">
      <c r="B3775" s="39">
        <v>44353.916666666664</v>
      </c>
      <c r="C3775" s="39">
        <v>44353.958333333336</v>
      </c>
      <c r="D3775" s="38">
        <v>1.2563454590242225</v>
      </c>
      <c r="F3775" s="38">
        <f t="shared" si="58"/>
        <v>6</v>
      </c>
    </row>
    <row r="3776" spans="2:6" x14ac:dyDescent="0.25">
      <c r="B3776" s="39">
        <v>44353.958333333336</v>
      </c>
      <c r="C3776" s="39">
        <v>44354</v>
      </c>
      <c r="D3776" s="38">
        <v>0.98917850505892169</v>
      </c>
      <c r="F3776" s="38">
        <f t="shared" si="58"/>
        <v>6</v>
      </c>
    </row>
    <row r="3777" spans="2:6" x14ac:dyDescent="0.25">
      <c r="B3777" s="39">
        <v>44354</v>
      </c>
      <c r="C3777" s="39">
        <v>44354.041666666664</v>
      </c>
      <c r="D3777" s="38">
        <v>0.77886271073799651</v>
      </c>
      <c r="F3777" s="38">
        <f t="shared" si="58"/>
        <v>6</v>
      </c>
    </row>
    <row r="3778" spans="2:6" x14ac:dyDescent="0.25">
      <c r="B3778" s="39">
        <v>44354.041666666664</v>
      </c>
      <c r="C3778" s="39">
        <v>44354.083333333336</v>
      </c>
      <c r="D3778" s="38">
        <v>0.67107230121430295</v>
      </c>
      <c r="F3778" s="38">
        <f t="shared" si="58"/>
        <v>6</v>
      </c>
    </row>
    <row r="3779" spans="2:6" x14ac:dyDescent="0.25">
      <c r="B3779" s="39">
        <v>44354.083333333336</v>
      </c>
      <c r="C3779" s="39">
        <v>44354.125</v>
      </c>
      <c r="D3779" s="38">
        <v>0.62709495190815012</v>
      </c>
      <c r="F3779" s="38">
        <f t="shared" si="58"/>
        <v>6</v>
      </c>
    </row>
    <row r="3780" spans="2:6" x14ac:dyDescent="0.25">
      <c r="B3780" s="39">
        <v>44354.125</v>
      </c>
      <c r="C3780" s="39">
        <v>44354.166666666664</v>
      </c>
      <c r="D3780" s="38">
        <v>0.59230510552725069</v>
      </c>
      <c r="F3780" s="38">
        <f t="shared" si="58"/>
        <v>6</v>
      </c>
    </row>
    <row r="3781" spans="2:6" x14ac:dyDescent="0.25">
      <c r="B3781" s="39">
        <v>44354.166666666664</v>
      </c>
      <c r="C3781" s="39">
        <v>44354.208333333336</v>
      </c>
      <c r="D3781" s="38">
        <v>0.60103873657855211</v>
      </c>
      <c r="F3781" s="38">
        <f t="shared" si="58"/>
        <v>6</v>
      </c>
    </row>
    <row r="3782" spans="2:6" x14ac:dyDescent="0.25">
      <c r="B3782" s="39">
        <v>44354.208333333336</v>
      </c>
      <c r="C3782" s="39">
        <v>44354.25</v>
      </c>
      <c r="D3782" s="38">
        <v>0.66278042295649786</v>
      </c>
      <c r="F3782" s="38">
        <f t="shared" si="58"/>
        <v>6</v>
      </c>
    </row>
    <row r="3783" spans="2:6" x14ac:dyDescent="0.25">
      <c r="B3783" s="39">
        <v>44354.25</v>
      </c>
      <c r="C3783" s="39">
        <v>44354.291666666664</v>
      </c>
      <c r="D3783" s="38">
        <v>0.77124862780110737</v>
      </c>
      <c r="F3783" s="38">
        <f t="shared" si="58"/>
        <v>6</v>
      </c>
    </row>
    <row r="3784" spans="2:6" x14ac:dyDescent="0.25">
      <c r="B3784" s="39">
        <v>44354.291666666664</v>
      </c>
      <c r="C3784" s="39">
        <v>44354.333333333336</v>
      </c>
      <c r="D3784" s="38">
        <v>0.88840703986702185</v>
      </c>
      <c r="F3784" s="38">
        <f t="shared" si="58"/>
        <v>6</v>
      </c>
    </row>
    <row r="3785" spans="2:6" x14ac:dyDescent="0.25">
      <c r="B3785" s="39">
        <v>44354.333333333336</v>
      </c>
      <c r="C3785" s="39">
        <v>44354.375</v>
      </c>
      <c r="D3785" s="38">
        <v>0.85998405825773749</v>
      </c>
      <c r="F3785" s="38">
        <f t="shared" si="58"/>
        <v>6</v>
      </c>
    </row>
    <row r="3786" spans="2:6" x14ac:dyDescent="0.25">
      <c r="B3786" s="39">
        <v>44354.375</v>
      </c>
      <c r="C3786" s="39">
        <v>44354.416666666664</v>
      </c>
      <c r="D3786" s="38">
        <v>0.91286319440516484</v>
      </c>
      <c r="F3786" s="38">
        <f t="shared" ref="F3786:F3849" si="59">+MONTH(B3786)</f>
        <v>6</v>
      </c>
    </row>
    <row r="3787" spans="2:6" x14ac:dyDescent="0.25">
      <c r="B3787" s="39">
        <v>44354.416666666664</v>
      </c>
      <c r="C3787" s="39">
        <v>44354.458333333336</v>
      </c>
      <c r="D3787" s="38">
        <v>0.95537710181209612</v>
      </c>
      <c r="F3787" s="38">
        <f t="shared" si="59"/>
        <v>6</v>
      </c>
    </row>
    <row r="3788" spans="2:6" x14ac:dyDescent="0.25">
      <c r="B3788" s="39">
        <v>44354.458333333336</v>
      </c>
      <c r="C3788" s="39">
        <v>44354.5</v>
      </c>
      <c r="D3788" s="38">
        <v>1.0407474482392489</v>
      </c>
      <c r="F3788" s="38">
        <f t="shared" si="59"/>
        <v>6</v>
      </c>
    </row>
    <row r="3789" spans="2:6" x14ac:dyDescent="0.25">
      <c r="B3789" s="39">
        <v>44354.5</v>
      </c>
      <c r="C3789" s="39">
        <v>44354.541666666664</v>
      </c>
      <c r="D3789" s="38">
        <v>1.0813381944355887</v>
      </c>
      <c r="F3789" s="38">
        <f t="shared" si="59"/>
        <v>6</v>
      </c>
    </row>
    <row r="3790" spans="2:6" x14ac:dyDescent="0.25">
      <c r="B3790" s="39">
        <v>44354.541666666664</v>
      </c>
      <c r="C3790" s="39">
        <v>44354.583333333336</v>
      </c>
      <c r="D3790" s="38">
        <v>1.1262998357078282</v>
      </c>
      <c r="F3790" s="38">
        <f t="shared" si="59"/>
        <v>6</v>
      </c>
    </row>
    <row r="3791" spans="2:6" x14ac:dyDescent="0.25">
      <c r="B3791" s="39">
        <v>44354.583333333336</v>
      </c>
      <c r="C3791" s="39">
        <v>44354.625</v>
      </c>
      <c r="D3791" s="38">
        <v>1.1924822402540356</v>
      </c>
      <c r="F3791" s="38">
        <f t="shared" si="59"/>
        <v>6</v>
      </c>
    </row>
    <row r="3792" spans="2:6" x14ac:dyDescent="0.25">
      <c r="B3792" s="39">
        <v>44354.625</v>
      </c>
      <c r="C3792" s="39">
        <v>44354.666666666664</v>
      </c>
      <c r="D3792" s="38">
        <v>1.2956234789531971</v>
      </c>
      <c r="F3792" s="38">
        <f t="shared" si="59"/>
        <v>6</v>
      </c>
    </row>
    <row r="3793" spans="2:6" x14ac:dyDescent="0.25">
      <c r="B3793" s="39">
        <v>44354.666666666664</v>
      </c>
      <c r="C3793" s="39">
        <v>44354.708333333336</v>
      </c>
      <c r="D3793" s="38">
        <v>1.4486129328461483</v>
      </c>
      <c r="F3793" s="38">
        <f t="shared" si="59"/>
        <v>6</v>
      </c>
    </row>
    <row r="3794" spans="2:6" x14ac:dyDescent="0.25">
      <c r="B3794" s="39">
        <v>44354.708333333336</v>
      </c>
      <c r="C3794" s="39">
        <v>44354.75</v>
      </c>
      <c r="D3794" s="38">
        <v>1.6443222907729125</v>
      </c>
      <c r="F3794" s="38">
        <f t="shared" si="59"/>
        <v>6</v>
      </c>
    </row>
    <row r="3795" spans="2:6" x14ac:dyDescent="0.25">
      <c r="B3795" s="39">
        <v>44354.75</v>
      </c>
      <c r="C3795" s="39">
        <v>44354.791666666664</v>
      </c>
      <c r="D3795" s="38">
        <v>1.7449515273699194</v>
      </c>
      <c r="F3795" s="38">
        <f t="shared" si="59"/>
        <v>6</v>
      </c>
    </row>
    <row r="3796" spans="2:6" x14ac:dyDescent="0.25">
      <c r="B3796" s="39">
        <v>44354.791666666664</v>
      </c>
      <c r="C3796" s="39">
        <v>44354.833333333336</v>
      </c>
      <c r="D3796" s="38">
        <v>1.7225823065599137</v>
      </c>
      <c r="F3796" s="38">
        <f t="shared" si="59"/>
        <v>6</v>
      </c>
    </row>
    <row r="3797" spans="2:6" x14ac:dyDescent="0.25">
      <c r="B3797" s="39">
        <v>44354.833333333336</v>
      </c>
      <c r="C3797" s="39">
        <v>44354.875</v>
      </c>
      <c r="D3797" s="38">
        <v>1.6011872445226656</v>
      </c>
      <c r="F3797" s="38">
        <f t="shared" si="59"/>
        <v>6</v>
      </c>
    </row>
    <row r="3798" spans="2:6" x14ac:dyDescent="0.25">
      <c r="B3798" s="39">
        <v>44354.875</v>
      </c>
      <c r="C3798" s="39">
        <v>44354.916666666664</v>
      </c>
      <c r="D3798" s="38">
        <v>1.4628953574019408</v>
      </c>
      <c r="F3798" s="38">
        <f t="shared" si="59"/>
        <v>6</v>
      </c>
    </row>
    <row r="3799" spans="2:6" x14ac:dyDescent="0.25">
      <c r="B3799" s="39">
        <v>44354.916666666664</v>
      </c>
      <c r="C3799" s="39">
        <v>44354.958333333336</v>
      </c>
      <c r="D3799" s="38">
        <v>1.3282894467052559</v>
      </c>
      <c r="F3799" s="38">
        <f t="shared" si="59"/>
        <v>6</v>
      </c>
    </row>
    <row r="3800" spans="2:6" x14ac:dyDescent="0.25">
      <c r="B3800" s="39">
        <v>44354.958333333336</v>
      </c>
      <c r="C3800" s="39">
        <v>44355</v>
      </c>
      <c r="D3800" s="38">
        <v>1.0713855388289391</v>
      </c>
      <c r="F3800" s="38">
        <f t="shared" si="59"/>
        <v>6</v>
      </c>
    </row>
    <row r="3801" spans="2:6" x14ac:dyDescent="0.25">
      <c r="B3801" s="39">
        <v>44355</v>
      </c>
      <c r="C3801" s="39">
        <v>44355.041666666664</v>
      </c>
      <c r="D3801" s="38">
        <v>0.88521827173607093</v>
      </c>
      <c r="F3801" s="38">
        <f t="shared" si="59"/>
        <v>6</v>
      </c>
    </row>
    <row r="3802" spans="2:6" x14ac:dyDescent="0.25">
      <c r="B3802" s="39">
        <v>44355.041666666664</v>
      </c>
      <c r="C3802" s="39">
        <v>44355.083333333336</v>
      </c>
      <c r="D3802" s="38">
        <v>0.75558341992168243</v>
      </c>
      <c r="F3802" s="38">
        <f t="shared" si="59"/>
        <v>6</v>
      </c>
    </row>
    <row r="3803" spans="2:6" x14ac:dyDescent="0.25">
      <c r="B3803" s="39">
        <v>44355.083333333336</v>
      </c>
      <c r="C3803" s="39">
        <v>44355.125</v>
      </c>
      <c r="D3803" s="38">
        <v>0.66105552522901301</v>
      </c>
      <c r="F3803" s="38">
        <f t="shared" si="59"/>
        <v>6</v>
      </c>
    </row>
    <row r="3804" spans="2:6" x14ac:dyDescent="0.25">
      <c r="B3804" s="39">
        <v>44355.125</v>
      </c>
      <c r="C3804" s="39">
        <v>44355.166666666664</v>
      </c>
      <c r="D3804" s="38">
        <v>0.63753077956286253</v>
      </c>
      <c r="F3804" s="38">
        <f t="shared" si="59"/>
        <v>6</v>
      </c>
    </row>
    <row r="3805" spans="2:6" x14ac:dyDescent="0.25">
      <c r="B3805" s="39">
        <v>44355.166666666664</v>
      </c>
      <c r="C3805" s="39">
        <v>44355.208333333336</v>
      </c>
      <c r="D3805" s="38">
        <v>0.6353821391541602</v>
      </c>
      <c r="F3805" s="38">
        <f t="shared" si="59"/>
        <v>6</v>
      </c>
    </row>
    <row r="3806" spans="2:6" x14ac:dyDescent="0.25">
      <c r="B3806" s="39">
        <v>44355.208333333336</v>
      </c>
      <c r="C3806" s="39">
        <v>44355.25</v>
      </c>
      <c r="D3806" s="38">
        <v>0.70323845677661978</v>
      </c>
      <c r="F3806" s="38">
        <f t="shared" si="59"/>
        <v>6</v>
      </c>
    </row>
    <row r="3807" spans="2:6" x14ac:dyDescent="0.25">
      <c r="B3807" s="39">
        <v>44355.25</v>
      </c>
      <c r="C3807" s="39">
        <v>44355.291666666664</v>
      </c>
      <c r="D3807" s="38">
        <v>0.76687049140957597</v>
      </c>
      <c r="F3807" s="38">
        <f t="shared" si="59"/>
        <v>6</v>
      </c>
    </row>
    <row r="3808" spans="2:6" x14ac:dyDescent="0.25">
      <c r="B3808" s="39">
        <v>44355.291666666664</v>
      </c>
      <c r="C3808" s="39">
        <v>44355.333333333336</v>
      </c>
      <c r="D3808" s="38">
        <v>0.85696518477244532</v>
      </c>
      <c r="F3808" s="38">
        <f t="shared" si="59"/>
        <v>6</v>
      </c>
    </row>
    <row r="3809" spans="2:6" x14ac:dyDescent="0.25">
      <c r="B3809" s="39">
        <v>44355.333333333336</v>
      </c>
      <c r="C3809" s="39">
        <v>44355.375</v>
      </c>
      <c r="D3809" s="38">
        <v>0.91018424538081744</v>
      </c>
      <c r="F3809" s="38">
        <f t="shared" si="59"/>
        <v>6</v>
      </c>
    </row>
    <row r="3810" spans="2:6" x14ac:dyDescent="0.25">
      <c r="B3810" s="39">
        <v>44355.375</v>
      </c>
      <c r="C3810" s="39">
        <v>44355.416666666664</v>
      </c>
      <c r="D3810" s="38">
        <v>0.91897450831552008</v>
      </c>
      <c r="F3810" s="38">
        <f t="shared" si="59"/>
        <v>6</v>
      </c>
    </row>
    <row r="3811" spans="2:6" x14ac:dyDescent="0.25">
      <c r="B3811" s="39">
        <v>44355.416666666664</v>
      </c>
      <c r="C3811" s="39">
        <v>44355.458333333336</v>
      </c>
      <c r="D3811" s="38">
        <v>0.90788467899106207</v>
      </c>
      <c r="F3811" s="38">
        <f t="shared" si="59"/>
        <v>6</v>
      </c>
    </row>
    <row r="3812" spans="2:6" x14ac:dyDescent="0.25">
      <c r="B3812" s="39">
        <v>44355.458333333336</v>
      </c>
      <c r="C3812" s="39">
        <v>44355.5</v>
      </c>
      <c r="D3812" s="38">
        <v>0.96176766412191195</v>
      </c>
      <c r="F3812" s="38">
        <f t="shared" si="59"/>
        <v>6</v>
      </c>
    </row>
    <row r="3813" spans="2:6" x14ac:dyDescent="0.25">
      <c r="B3813" s="39">
        <v>44355.5</v>
      </c>
      <c r="C3813" s="39">
        <v>44355.541666666664</v>
      </c>
      <c r="D3813" s="38">
        <v>1.0513408582154946</v>
      </c>
      <c r="F3813" s="38">
        <f t="shared" si="59"/>
        <v>6</v>
      </c>
    </row>
    <row r="3814" spans="2:6" x14ac:dyDescent="0.25">
      <c r="B3814" s="39">
        <v>44355.541666666664</v>
      </c>
      <c r="C3814" s="39">
        <v>44355.583333333336</v>
      </c>
      <c r="D3814" s="38">
        <v>1.124120178454449</v>
      </c>
      <c r="F3814" s="38">
        <f t="shared" si="59"/>
        <v>6</v>
      </c>
    </row>
    <row r="3815" spans="2:6" x14ac:dyDescent="0.25">
      <c r="B3815" s="39">
        <v>44355.583333333336</v>
      </c>
      <c r="C3815" s="39">
        <v>44355.625</v>
      </c>
      <c r="D3815" s="38">
        <v>1.2142926310219251</v>
      </c>
      <c r="F3815" s="38">
        <f t="shared" si="59"/>
        <v>6</v>
      </c>
    </row>
    <row r="3816" spans="2:6" x14ac:dyDescent="0.25">
      <c r="B3816" s="39">
        <v>44355.625</v>
      </c>
      <c r="C3816" s="39">
        <v>44355.666666666664</v>
      </c>
      <c r="D3816" s="38">
        <v>1.3171260895674903</v>
      </c>
      <c r="F3816" s="38">
        <f t="shared" si="59"/>
        <v>6</v>
      </c>
    </row>
    <row r="3817" spans="2:6" x14ac:dyDescent="0.25">
      <c r="B3817" s="39">
        <v>44355.666666666664</v>
      </c>
      <c r="C3817" s="39">
        <v>44355.708333333336</v>
      </c>
      <c r="D3817" s="38">
        <v>1.4117786319582348</v>
      </c>
      <c r="F3817" s="38">
        <f t="shared" si="59"/>
        <v>6</v>
      </c>
    </row>
    <row r="3818" spans="2:6" x14ac:dyDescent="0.25">
      <c r="B3818" s="39">
        <v>44355.708333333336</v>
      </c>
      <c r="C3818" s="39">
        <v>44355.75</v>
      </c>
      <c r="D3818" s="38">
        <v>1.6543532430275762</v>
      </c>
      <c r="F3818" s="38">
        <f t="shared" si="59"/>
        <v>6</v>
      </c>
    </row>
    <row r="3819" spans="2:6" x14ac:dyDescent="0.25">
      <c r="B3819" s="39">
        <v>44355.75</v>
      </c>
      <c r="C3819" s="39">
        <v>44355.791666666664</v>
      </c>
      <c r="D3819" s="38">
        <v>1.8081892669662312</v>
      </c>
      <c r="F3819" s="38">
        <f t="shared" si="59"/>
        <v>6</v>
      </c>
    </row>
    <row r="3820" spans="2:6" x14ac:dyDescent="0.25">
      <c r="B3820" s="39">
        <v>44355.791666666664</v>
      </c>
      <c r="C3820" s="39">
        <v>44355.833333333336</v>
      </c>
      <c r="D3820" s="38">
        <v>1.8623009077913388</v>
      </c>
      <c r="F3820" s="38">
        <f t="shared" si="59"/>
        <v>6</v>
      </c>
    </row>
    <row r="3821" spans="2:6" x14ac:dyDescent="0.25">
      <c r="B3821" s="39">
        <v>44355.833333333336</v>
      </c>
      <c r="C3821" s="39">
        <v>44355.875</v>
      </c>
      <c r="D3821" s="38">
        <v>1.7034068615213189</v>
      </c>
      <c r="F3821" s="38">
        <f t="shared" si="59"/>
        <v>6</v>
      </c>
    </row>
    <row r="3822" spans="2:6" x14ac:dyDescent="0.25">
      <c r="B3822" s="39">
        <v>44355.875</v>
      </c>
      <c r="C3822" s="39">
        <v>44355.916666666664</v>
      </c>
      <c r="D3822" s="38">
        <v>1.6148385220882304</v>
      </c>
      <c r="F3822" s="38">
        <f t="shared" si="59"/>
        <v>6</v>
      </c>
    </row>
    <row r="3823" spans="2:6" x14ac:dyDescent="0.25">
      <c r="B3823" s="39">
        <v>44355.916666666664</v>
      </c>
      <c r="C3823" s="39">
        <v>44355.958333333336</v>
      </c>
      <c r="D3823" s="38">
        <v>1.461714636143991</v>
      </c>
      <c r="F3823" s="38">
        <f t="shared" si="59"/>
        <v>6</v>
      </c>
    </row>
    <row r="3824" spans="2:6" x14ac:dyDescent="0.25">
      <c r="B3824" s="39">
        <v>44355.958333333336</v>
      </c>
      <c r="C3824" s="39">
        <v>44356</v>
      </c>
      <c r="D3824" s="38">
        <v>1.1561683633644038</v>
      </c>
      <c r="F3824" s="38">
        <f t="shared" si="59"/>
        <v>6</v>
      </c>
    </row>
    <row r="3825" spans="2:6" x14ac:dyDescent="0.25">
      <c r="B3825" s="39">
        <v>44356</v>
      </c>
      <c r="C3825" s="39">
        <v>44356.041666666664</v>
      </c>
      <c r="D3825" s="38">
        <v>0.92041017833822214</v>
      </c>
      <c r="F3825" s="38">
        <f t="shared" si="59"/>
        <v>6</v>
      </c>
    </row>
    <row r="3826" spans="2:6" x14ac:dyDescent="0.25">
      <c r="B3826" s="39">
        <v>44356.041666666664</v>
      </c>
      <c r="C3826" s="39">
        <v>44356.083333333336</v>
      </c>
      <c r="D3826" s="38">
        <v>0.79019822379792204</v>
      </c>
      <c r="F3826" s="38">
        <f t="shared" si="59"/>
        <v>6</v>
      </c>
    </row>
    <row r="3827" spans="2:6" x14ac:dyDescent="0.25">
      <c r="B3827" s="39">
        <v>44356.083333333336</v>
      </c>
      <c r="C3827" s="39">
        <v>44356.125</v>
      </c>
      <c r="D3827" s="38">
        <v>0.67946709183384779</v>
      </c>
      <c r="F3827" s="38">
        <f t="shared" si="59"/>
        <v>6</v>
      </c>
    </row>
    <row r="3828" spans="2:6" x14ac:dyDescent="0.25">
      <c r="B3828" s="39">
        <v>44356.125</v>
      </c>
      <c r="C3828" s="39">
        <v>44356.166666666664</v>
      </c>
      <c r="D3828" s="38">
        <v>0.65062068326914657</v>
      </c>
      <c r="F3828" s="38">
        <f t="shared" si="59"/>
        <v>6</v>
      </c>
    </row>
    <row r="3829" spans="2:6" x14ac:dyDescent="0.25">
      <c r="B3829" s="39">
        <v>44356.166666666664</v>
      </c>
      <c r="C3829" s="39">
        <v>44356.208333333336</v>
      </c>
      <c r="D3829" s="38">
        <v>0.62915907518633074</v>
      </c>
      <c r="F3829" s="38">
        <f t="shared" si="59"/>
        <v>6</v>
      </c>
    </row>
    <row r="3830" spans="2:6" x14ac:dyDescent="0.25">
      <c r="B3830" s="39">
        <v>44356.208333333336</v>
      </c>
      <c r="C3830" s="39">
        <v>44356.25</v>
      </c>
      <c r="D3830" s="38">
        <v>0.68239043358617257</v>
      </c>
      <c r="F3830" s="38">
        <f t="shared" si="59"/>
        <v>6</v>
      </c>
    </row>
    <row r="3831" spans="2:6" x14ac:dyDescent="0.25">
      <c r="B3831" s="39">
        <v>44356.25</v>
      </c>
      <c r="C3831" s="39">
        <v>44356.291666666664</v>
      </c>
      <c r="D3831" s="38">
        <v>0.7574523777086879</v>
      </c>
      <c r="F3831" s="38">
        <f t="shared" si="59"/>
        <v>6</v>
      </c>
    </row>
    <row r="3832" spans="2:6" x14ac:dyDescent="0.25">
      <c r="B3832" s="39">
        <v>44356.291666666664</v>
      </c>
      <c r="C3832" s="39">
        <v>44356.333333333336</v>
      </c>
      <c r="D3832" s="38">
        <v>0.89540390092129141</v>
      </c>
      <c r="F3832" s="38">
        <f t="shared" si="59"/>
        <v>6</v>
      </c>
    </row>
    <row r="3833" spans="2:6" x14ac:dyDescent="0.25">
      <c r="B3833" s="39">
        <v>44356.333333333336</v>
      </c>
      <c r="C3833" s="39">
        <v>44356.375</v>
      </c>
      <c r="D3833" s="38">
        <v>0.91676859195531035</v>
      </c>
      <c r="F3833" s="38">
        <f t="shared" si="59"/>
        <v>6</v>
      </c>
    </row>
    <row r="3834" spans="2:6" x14ac:dyDescent="0.25">
      <c r="B3834" s="39">
        <v>44356.375</v>
      </c>
      <c r="C3834" s="39">
        <v>44356.416666666664</v>
      </c>
      <c r="D3834" s="38">
        <v>0.94012224242313247</v>
      </c>
      <c r="F3834" s="38">
        <f t="shared" si="59"/>
        <v>6</v>
      </c>
    </row>
    <row r="3835" spans="2:6" x14ac:dyDescent="0.25">
      <c r="B3835" s="39">
        <v>44356.416666666664</v>
      </c>
      <c r="C3835" s="39">
        <v>44356.458333333336</v>
      </c>
      <c r="D3835" s="38">
        <v>0.93950617381206236</v>
      </c>
      <c r="F3835" s="38">
        <f t="shared" si="59"/>
        <v>6</v>
      </c>
    </row>
    <row r="3836" spans="2:6" x14ac:dyDescent="0.25">
      <c r="B3836" s="39">
        <v>44356.458333333336</v>
      </c>
      <c r="C3836" s="39">
        <v>44356.5</v>
      </c>
      <c r="D3836" s="38">
        <v>1.0833958453519235</v>
      </c>
      <c r="F3836" s="38">
        <f t="shared" si="59"/>
        <v>6</v>
      </c>
    </row>
    <row r="3837" spans="2:6" x14ac:dyDescent="0.25">
      <c r="B3837" s="39">
        <v>44356.5</v>
      </c>
      <c r="C3837" s="39">
        <v>44356.541666666664</v>
      </c>
      <c r="D3837" s="38">
        <v>1.1372913363887032</v>
      </c>
      <c r="F3837" s="38">
        <f t="shared" si="59"/>
        <v>6</v>
      </c>
    </row>
    <row r="3838" spans="2:6" x14ac:dyDescent="0.25">
      <c r="B3838" s="39">
        <v>44356.541666666664</v>
      </c>
      <c r="C3838" s="39">
        <v>44356.583333333336</v>
      </c>
      <c r="D3838" s="38">
        <v>1.1967388468780591</v>
      </c>
      <c r="F3838" s="38">
        <f t="shared" si="59"/>
        <v>6</v>
      </c>
    </row>
    <row r="3839" spans="2:6" x14ac:dyDescent="0.25">
      <c r="B3839" s="39">
        <v>44356.583333333336</v>
      </c>
      <c r="C3839" s="39">
        <v>44356.625</v>
      </c>
      <c r="D3839" s="38">
        <v>1.2554296496160073</v>
      </c>
      <c r="F3839" s="38">
        <f t="shared" si="59"/>
        <v>6</v>
      </c>
    </row>
    <row r="3840" spans="2:6" x14ac:dyDescent="0.25">
      <c r="B3840" s="39">
        <v>44356.625</v>
      </c>
      <c r="C3840" s="39">
        <v>44356.666666666664</v>
      </c>
      <c r="D3840" s="38">
        <v>1.383449485119528</v>
      </c>
      <c r="F3840" s="38">
        <f t="shared" si="59"/>
        <v>6</v>
      </c>
    </row>
    <row r="3841" spans="2:6" x14ac:dyDescent="0.25">
      <c r="B3841" s="39">
        <v>44356.666666666664</v>
      </c>
      <c r="C3841" s="39">
        <v>44356.708333333336</v>
      </c>
      <c r="D3841" s="38">
        <v>1.5864205700134644</v>
      </c>
      <c r="F3841" s="38">
        <f t="shared" si="59"/>
        <v>6</v>
      </c>
    </row>
    <row r="3842" spans="2:6" x14ac:dyDescent="0.25">
      <c r="B3842" s="39">
        <v>44356.708333333336</v>
      </c>
      <c r="C3842" s="39">
        <v>44356.75</v>
      </c>
      <c r="D3842" s="38">
        <v>1.7230968491786276</v>
      </c>
      <c r="F3842" s="38">
        <f t="shared" si="59"/>
        <v>6</v>
      </c>
    </row>
    <row r="3843" spans="2:6" x14ac:dyDescent="0.25">
      <c r="B3843" s="39">
        <v>44356.75</v>
      </c>
      <c r="C3843" s="39">
        <v>44356.791666666664</v>
      </c>
      <c r="D3843" s="38">
        <v>1.7351710584204389</v>
      </c>
      <c r="F3843" s="38">
        <f t="shared" si="59"/>
        <v>6</v>
      </c>
    </row>
    <row r="3844" spans="2:6" x14ac:dyDescent="0.25">
      <c r="B3844" s="39">
        <v>44356.791666666664</v>
      </c>
      <c r="C3844" s="39">
        <v>44356.833333333336</v>
      </c>
      <c r="D3844" s="38">
        <v>1.7303497288245084</v>
      </c>
      <c r="F3844" s="38">
        <f t="shared" si="59"/>
        <v>6</v>
      </c>
    </row>
    <row r="3845" spans="2:6" x14ac:dyDescent="0.25">
      <c r="B3845" s="39">
        <v>44356.833333333336</v>
      </c>
      <c r="C3845" s="39">
        <v>44356.875</v>
      </c>
      <c r="D3845" s="38">
        <v>1.6130709975958766</v>
      </c>
      <c r="F3845" s="38">
        <f t="shared" si="59"/>
        <v>6</v>
      </c>
    </row>
    <row r="3846" spans="2:6" x14ac:dyDescent="0.25">
      <c r="B3846" s="39">
        <v>44356.875</v>
      </c>
      <c r="C3846" s="39">
        <v>44356.916666666664</v>
      </c>
      <c r="D3846" s="38">
        <v>1.5205555997684532</v>
      </c>
      <c r="F3846" s="38">
        <f t="shared" si="59"/>
        <v>6</v>
      </c>
    </row>
    <row r="3847" spans="2:6" x14ac:dyDescent="0.25">
      <c r="B3847" s="39">
        <v>44356.916666666664</v>
      </c>
      <c r="C3847" s="39">
        <v>44356.958333333336</v>
      </c>
      <c r="D3847" s="38">
        <v>1.3020774861383833</v>
      </c>
      <c r="F3847" s="38">
        <f t="shared" si="59"/>
        <v>6</v>
      </c>
    </row>
    <row r="3848" spans="2:6" x14ac:dyDescent="0.25">
      <c r="B3848" s="39">
        <v>44356.958333333336</v>
      </c>
      <c r="C3848" s="39">
        <v>44357</v>
      </c>
      <c r="D3848" s="38">
        <v>1.0409410169420723</v>
      </c>
      <c r="F3848" s="38">
        <f t="shared" si="59"/>
        <v>6</v>
      </c>
    </row>
    <row r="3849" spans="2:6" x14ac:dyDescent="0.25">
      <c r="B3849" s="39">
        <v>44357</v>
      </c>
      <c r="C3849" s="39">
        <v>44357.041666666664</v>
      </c>
      <c r="D3849" s="38">
        <v>0.85630697518650911</v>
      </c>
      <c r="F3849" s="38">
        <f t="shared" si="59"/>
        <v>6</v>
      </c>
    </row>
    <row r="3850" spans="2:6" x14ac:dyDescent="0.25">
      <c r="B3850" s="39">
        <v>44357.041666666664</v>
      </c>
      <c r="C3850" s="39">
        <v>44357.083333333336</v>
      </c>
      <c r="D3850" s="38">
        <v>0.77007491161288477</v>
      </c>
      <c r="F3850" s="38">
        <f t="shared" ref="F3850:F3913" si="60">+MONTH(B3850)</f>
        <v>6</v>
      </c>
    </row>
    <row r="3851" spans="2:6" x14ac:dyDescent="0.25">
      <c r="B3851" s="39">
        <v>44357.083333333336</v>
      </c>
      <c r="C3851" s="39">
        <v>44357.125</v>
      </c>
      <c r="D3851" s="38">
        <v>0.68036427010753042</v>
      </c>
      <c r="F3851" s="38">
        <f t="shared" si="60"/>
        <v>6</v>
      </c>
    </row>
    <row r="3852" spans="2:6" x14ac:dyDescent="0.25">
      <c r="B3852" s="39">
        <v>44357.125</v>
      </c>
      <c r="C3852" s="39">
        <v>44357.166666666664</v>
      </c>
      <c r="D3852" s="38">
        <v>0.62553618242136633</v>
      </c>
      <c r="F3852" s="38">
        <f t="shared" si="60"/>
        <v>6</v>
      </c>
    </row>
    <row r="3853" spans="2:6" x14ac:dyDescent="0.25">
      <c r="B3853" s="39">
        <v>44357.166666666664</v>
      </c>
      <c r="C3853" s="39">
        <v>44357.208333333336</v>
      </c>
      <c r="D3853" s="38">
        <v>0.63952861793138283</v>
      </c>
      <c r="F3853" s="38">
        <f t="shared" si="60"/>
        <v>6</v>
      </c>
    </row>
    <row r="3854" spans="2:6" x14ac:dyDescent="0.25">
      <c r="B3854" s="39">
        <v>44357.208333333336</v>
      </c>
      <c r="C3854" s="39">
        <v>44357.25</v>
      </c>
      <c r="D3854" s="38">
        <v>0.68482041949565431</v>
      </c>
      <c r="F3854" s="38">
        <f t="shared" si="60"/>
        <v>6</v>
      </c>
    </row>
    <row r="3855" spans="2:6" x14ac:dyDescent="0.25">
      <c r="B3855" s="39">
        <v>44357.25</v>
      </c>
      <c r="C3855" s="39">
        <v>44357.291666666664</v>
      </c>
      <c r="D3855" s="38">
        <v>0.73568217834534577</v>
      </c>
      <c r="F3855" s="38">
        <f t="shared" si="60"/>
        <v>6</v>
      </c>
    </row>
    <row r="3856" spans="2:6" x14ac:dyDescent="0.25">
      <c r="B3856" s="39">
        <v>44357.291666666664</v>
      </c>
      <c r="C3856" s="39">
        <v>44357.333333333336</v>
      </c>
      <c r="D3856" s="38">
        <v>0.8855965793873567</v>
      </c>
      <c r="F3856" s="38">
        <f t="shared" si="60"/>
        <v>6</v>
      </c>
    </row>
    <row r="3857" spans="2:6" x14ac:dyDescent="0.25">
      <c r="B3857" s="39">
        <v>44357.333333333336</v>
      </c>
      <c r="C3857" s="39">
        <v>44357.375</v>
      </c>
      <c r="D3857" s="38">
        <v>0.92786080306632501</v>
      </c>
      <c r="F3857" s="38">
        <f t="shared" si="60"/>
        <v>6</v>
      </c>
    </row>
    <row r="3858" spans="2:6" x14ac:dyDescent="0.25">
      <c r="B3858" s="39">
        <v>44357.375</v>
      </c>
      <c r="C3858" s="39">
        <v>44357.416666666664</v>
      </c>
      <c r="D3858" s="38">
        <v>0.95567487616594049</v>
      </c>
      <c r="F3858" s="38">
        <f t="shared" si="60"/>
        <v>6</v>
      </c>
    </row>
    <row r="3859" spans="2:6" x14ac:dyDescent="0.25">
      <c r="B3859" s="39">
        <v>44357.416666666664</v>
      </c>
      <c r="C3859" s="39">
        <v>44357.458333333336</v>
      </c>
      <c r="D3859" s="38">
        <v>1.0007655478764328</v>
      </c>
      <c r="F3859" s="38">
        <f t="shared" si="60"/>
        <v>6</v>
      </c>
    </row>
    <row r="3860" spans="2:6" x14ac:dyDescent="0.25">
      <c r="B3860" s="39">
        <v>44357.458333333336</v>
      </c>
      <c r="C3860" s="39">
        <v>44357.5</v>
      </c>
      <c r="D3860" s="38">
        <v>1.0265744867487296</v>
      </c>
      <c r="F3860" s="38">
        <f t="shared" si="60"/>
        <v>6</v>
      </c>
    </row>
    <row r="3861" spans="2:6" x14ac:dyDescent="0.25">
      <c r="B3861" s="39">
        <v>44357.5</v>
      </c>
      <c r="C3861" s="39">
        <v>44357.541666666664</v>
      </c>
      <c r="D3861" s="38">
        <v>1.0599102715759501</v>
      </c>
      <c r="F3861" s="38">
        <f t="shared" si="60"/>
        <v>6</v>
      </c>
    </row>
    <row r="3862" spans="2:6" x14ac:dyDescent="0.25">
      <c r="B3862" s="39">
        <v>44357.541666666664</v>
      </c>
      <c r="C3862" s="39">
        <v>44357.583333333336</v>
      </c>
      <c r="D3862" s="38">
        <v>1.0197314845882575</v>
      </c>
      <c r="F3862" s="38">
        <f t="shared" si="60"/>
        <v>6</v>
      </c>
    </row>
    <row r="3863" spans="2:6" x14ac:dyDescent="0.25">
      <c r="B3863" s="39">
        <v>44357.583333333336</v>
      </c>
      <c r="C3863" s="39">
        <v>44357.625</v>
      </c>
      <c r="D3863" s="38">
        <v>1.0421779085830352</v>
      </c>
      <c r="F3863" s="38">
        <f t="shared" si="60"/>
        <v>6</v>
      </c>
    </row>
    <row r="3864" spans="2:6" x14ac:dyDescent="0.25">
      <c r="B3864" s="39">
        <v>44357.625</v>
      </c>
      <c r="C3864" s="39">
        <v>44357.666666666664</v>
      </c>
      <c r="D3864" s="38">
        <v>0.99492748372112927</v>
      </c>
      <c r="F3864" s="38">
        <f t="shared" si="60"/>
        <v>6</v>
      </c>
    </row>
    <row r="3865" spans="2:6" x14ac:dyDescent="0.25">
      <c r="B3865" s="39">
        <v>44357.666666666664</v>
      </c>
      <c r="C3865" s="39">
        <v>44357.708333333336</v>
      </c>
      <c r="D3865" s="38">
        <v>1.035284178093385</v>
      </c>
      <c r="F3865" s="38">
        <f t="shared" si="60"/>
        <v>6</v>
      </c>
    </row>
    <row r="3866" spans="2:6" x14ac:dyDescent="0.25">
      <c r="B3866" s="39">
        <v>44357.708333333336</v>
      </c>
      <c r="C3866" s="39">
        <v>44357.75</v>
      </c>
      <c r="D3866" s="38">
        <v>1.1022614727072253</v>
      </c>
      <c r="F3866" s="38">
        <f t="shared" si="60"/>
        <v>6</v>
      </c>
    </row>
    <row r="3867" spans="2:6" x14ac:dyDescent="0.25">
      <c r="B3867" s="39">
        <v>44357.75</v>
      </c>
      <c r="C3867" s="39">
        <v>44357.791666666664</v>
      </c>
      <c r="D3867" s="38">
        <v>1.1435852786014808</v>
      </c>
      <c r="F3867" s="38">
        <f t="shared" si="60"/>
        <v>6</v>
      </c>
    </row>
    <row r="3868" spans="2:6" x14ac:dyDescent="0.25">
      <c r="B3868" s="39">
        <v>44357.791666666664</v>
      </c>
      <c r="C3868" s="39">
        <v>44357.833333333336</v>
      </c>
      <c r="D3868" s="38">
        <v>1.1963952597603458</v>
      </c>
      <c r="F3868" s="38">
        <f t="shared" si="60"/>
        <v>6</v>
      </c>
    </row>
    <row r="3869" spans="2:6" x14ac:dyDescent="0.25">
      <c r="B3869" s="39">
        <v>44357.833333333336</v>
      </c>
      <c r="C3869" s="39">
        <v>44357.875</v>
      </c>
      <c r="D3869" s="38">
        <v>1.1717235703761648</v>
      </c>
      <c r="F3869" s="38">
        <f t="shared" si="60"/>
        <v>6</v>
      </c>
    </row>
    <row r="3870" spans="2:6" x14ac:dyDescent="0.25">
      <c r="B3870" s="39">
        <v>44357.875</v>
      </c>
      <c r="C3870" s="39">
        <v>44357.916666666664</v>
      </c>
      <c r="D3870" s="38">
        <v>1.1873538452484855</v>
      </c>
      <c r="F3870" s="38">
        <f t="shared" si="60"/>
        <v>6</v>
      </c>
    </row>
    <row r="3871" spans="2:6" x14ac:dyDescent="0.25">
      <c r="B3871" s="39">
        <v>44357.916666666664</v>
      </c>
      <c r="C3871" s="39">
        <v>44357.958333333336</v>
      </c>
      <c r="D3871" s="38">
        <v>1.0349537360788004</v>
      </c>
      <c r="F3871" s="38">
        <f t="shared" si="60"/>
        <v>6</v>
      </c>
    </row>
    <row r="3872" spans="2:6" x14ac:dyDescent="0.25">
      <c r="B3872" s="39">
        <v>44357.958333333336</v>
      </c>
      <c r="C3872" s="39">
        <v>44358</v>
      </c>
      <c r="D3872" s="38">
        <v>0.86919873828441618</v>
      </c>
      <c r="F3872" s="38">
        <f t="shared" si="60"/>
        <v>6</v>
      </c>
    </row>
    <row r="3873" spans="2:6" x14ac:dyDescent="0.25">
      <c r="B3873" s="39">
        <v>44358</v>
      </c>
      <c r="C3873" s="39">
        <v>44358.041666666664</v>
      </c>
      <c r="D3873" s="38">
        <v>0.76821182092371421</v>
      </c>
      <c r="F3873" s="38">
        <f t="shared" si="60"/>
        <v>6</v>
      </c>
    </row>
    <row r="3874" spans="2:6" x14ac:dyDescent="0.25">
      <c r="B3874" s="39">
        <v>44358.041666666664</v>
      </c>
      <c r="C3874" s="39">
        <v>44358.083333333336</v>
      </c>
      <c r="D3874" s="38">
        <v>0.71900656516659212</v>
      </c>
      <c r="F3874" s="38">
        <f t="shared" si="60"/>
        <v>6</v>
      </c>
    </row>
    <row r="3875" spans="2:6" x14ac:dyDescent="0.25">
      <c r="B3875" s="39">
        <v>44358.083333333336</v>
      </c>
      <c r="C3875" s="39">
        <v>44358.125</v>
      </c>
      <c r="D3875" s="38">
        <v>0.6973044247284117</v>
      </c>
      <c r="F3875" s="38">
        <f t="shared" si="60"/>
        <v>6</v>
      </c>
    </row>
    <row r="3876" spans="2:6" x14ac:dyDescent="0.25">
      <c r="B3876" s="39">
        <v>44358.125</v>
      </c>
      <c r="C3876" s="39">
        <v>44358.166666666664</v>
      </c>
      <c r="D3876" s="38">
        <v>0.6554742995355276</v>
      </c>
      <c r="F3876" s="38">
        <f t="shared" si="60"/>
        <v>6</v>
      </c>
    </row>
    <row r="3877" spans="2:6" x14ac:dyDescent="0.25">
      <c r="B3877" s="39">
        <v>44358.166666666664</v>
      </c>
      <c r="C3877" s="39">
        <v>44358.208333333336</v>
      </c>
      <c r="D3877" s="38">
        <v>0.68976472746479622</v>
      </c>
      <c r="F3877" s="38">
        <f t="shared" si="60"/>
        <v>6</v>
      </c>
    </row>
    <row r="3878" spans="2:6" x14ac:dyDescent="0.25">
      <c r="B3878" s="39">
        <v>44358.208333333336</v>
      </c>
      <c r="C3878" s="39">
        <v>44358.25</v>
      </c>
      <c r="D3878" s="38">
        <v>0.72463071542548274</v>
      </c>
      <c r="F3878" s="38">
        <f t="shared" si="60"/>
        <v>6</v>
      </c>
    </row>
    <row r="3879" spans="2:6" x14ac:dyDescent="0.25">
      <c r="B3879" s="39">
        <v>44358.25</v>
      </c>
      <c r="C3879" s="39">
        <v>44358.291666666664</v>
      </c>
      <c r="D3879" s="38">
        <v>0.79702909138815792</v>
      </c>
      <c r="F3879" s="38">
        <f t="shared" si="60"/>
        <v>6</v>
      </c>
    </row>
    <row r="3880" spans="2:6" x14ac:dyDescent="0.25">
      <c r="B3880" s="39">
        <v>44358.291666666664</v>
      </c>
      <c r="C3880" s="39">
        <v>44358.333333333336</v>
      </c>
      <c r="D3880" s="38">
        <v>0.88713632239040241</v>
      </c>
      <c r="F3880" s="38">
        <f t="shared" si="60"/>
        <v>6</v>
      </c>
    </row>
    <row r="3881" spans="2:6" x14ac:dyDescent="0.25">
      <c r="B3881" s="39">
        <v>44358.333333333336</v>
      </c>
      <c r="C3881" s="39">
        <v>44358.375</v>
      </c>
      <c r="D3881" s="38">
        <v>0.95586211720470837</v>
      </c>
      <c r="F3881" s="38">
        <f t="shared" si="60"/>
        <v>6</v>
      </c>
    </row>
    <row r="3882" spans="2:6" x14ac:dyDescent="0.25">
      <c r="B3882" s="39">
        <v>44358.375</v>
      </c>
      <c r="C3882" s="39">
        <v>44358.416666666664</v>
      </c>
      <c r="D3882" s="38">
        <v>0.90570116879559082</v>
      </c>
      <c r="F3882" s="38">
        <f t="shared" si="60"/>
        <v>6</v>
      </c>
    </row>
    <row r="3883" spans="2:6" x14ac:dyDescent="0.25">
      <c r="B3883" s="39">
        <v>44358.416666666664</v>
      </c>
      <c r="C3883" s="39">
        <v>44358.458333333336</v>
      </c>
      <c r="D3883" s="38">
        <v>0.95942199689593499</v>
      </c>
      <c r="F3883" s="38">
        <f t="shared" si="60"/>
        <v>6</v>
      </c>
    </row>
    <row r="3884" spans="2:6" x14ac:dyDescent="0.25">
      <c r="B3884" s="39">
        <v>44358.458333333336</v>
      </c>
      <c r="C3884" s="39">
        <v>44358.5</v>
      </c>
      <c r="D3884" s="38">
        <v>1.0049051398821471</v>
      </c>
      <c r="F3884" s="38">
        <f t="shared" si="60"/>
        <v>6</v>
      </c>
    </row>
    <row r="3885" spans="2:6" x14ac:dyDescent="0.25">
      <c r="B3885" s="39">
        <v>44358.5</v>
      </c>
      <c r="C3885" s="39">
        <v>44358.541666666664</v>
      </c>
      <c r="D3885" s="38">
        <v>0.99357364013256311</v>
      </c>
      <c r="F3885" s="38">
        <f t="shared" si="60"/>
        <v>6</v>
      </c>
    </row>
    <row r="3886" spans="2:6" x14ac:dyDescent="0.25">
      <c r="B3886" s="39">
        <v>44358.541666666664</v>
      </c>
      <c r="C3886" s="39">
        <v>44358.583333333336</v>
      </c>
      <c r="D3886" s="38">
        <v>1.0275650314072788</v>
      </c>
      <c r="F3886" s="38">
        <f t="shared" si="60"/>
        <v>6</v>
      </c>
    </row>
    <row r="3887" spans="2:6" x14ac:dyDescent="0.25">
      <c r="B3887" s="39">
        <v>44358.583333333336</v>
      </c>
      <c r="C3887" s="39">
        <v>44358.625</v>
      </c>
      <c r="D3887" s="38">
        <v>1.013719418683249</v>
      </c>
      <c r="F3887" s="38">
        <f t="shared" si="60"/>
        <v>6</v>
      </c>
    </row>
    <row r="3888" spans="2:6" x14ac:dyDescent="0.25">
      <c r="B3888" s="39">
        <v>44358.625</v>
      </c>
      <c r="C3888" s="39">
        <v>44358.666666666664</v>
      </c>
      <c r="D3888" s="38">
        <v>1.0424648015554108</v>
      </c>
      <c r="F3888" s="38">
        <f t="shared" si="60"/>
        <v>6</v>
      </c>
    </row>
    <row r="3889" spans="2:6" x14ac:dyDescent="0.25">
      <c r="B3889" s="39">
        <v>44358.666666666664</v>
      </c>
      <c r="C3889" s="39">
        <v>44358.708333333336</v>
      </c>
      <c r="D3889" s="38">
        <v>1.1445010941440876</v>
      </c>
      <c r="F3889" s="38">
        <f t="shared" si="60"/>
        <v>6</v>
      </c>
    </row>
    <row r="3890" spans="2:6" x14ac:dyDescent="0.25">
      <c r="B3890" s="39">
        <v>44358.708333333336</v>
      </c>
      <c r="C3890" s="39">
        <v>44358.75</v>
      </c>
      <c r="D3890" s="38">
        <v>1.236297778492879</v>
      </c>
      <c r="F3890" s="38">
        <f t="shared" si="60"/>
        <v>6</v>
      </c>
    </row>
    <row r="3891" spans="2:6" x14ac:dyDescent="0.25">
      <c r="B3891" s="39">
        <v>44358.75</v>
      </c>
      <c r="C3891" s="39">
        <v>44358.791666666664</v>
      </c>
      <c r="D3891" s="38">
        <v>1.3636438221989506</v>
      </c>
      <c r="F3891" s="38">
        <f t="shared" si="60"/>
        <v>6</v>
      </c>
    </row>
    <row r="3892" spans="2:6" x14ac:dyDescent="0.25">
      <c r="B3892" s="39">
        <v>44358.791666666664</v>
      </c>
      <c r="C3892" s="39">
        <v>44358.833333333336</v>
      </c>
      <c r="D3892" s="38">
        <v>1.3266275828456662</v>
      </c>
      <c r="F3892" s="38">
        <f t="shared" si="60"/>
        <v>6</v>
      </c>
    </row>
    <row r="3893" spans="2:6" x14ac:dyDescent="0.25">
      <c r="B3893" s="39">
        <v>44358.833333333336</v>
      </c>
      <c r="C3893" s="39">
        <v>44358.875</v>
      </c>
      <c r="D3893" s="38">
        <v>1.3281970825571139</v>
      </c>
      <c r="F3893" s="38">
        <f t="shared" si="60"/>
        <v>6</v>
      </c>
    </row>
    <row r="3894" spans="2:6" x14ac:dyDescent="0.25">
      <c r="B3894" s="39">
        <v>44358.875</v>
      </c>
      <c r="C3894" s="39">
        <v>44358.916666666664</v>
      </c>
      <c r="D3894" s="38">
        <v>1.2344357021426398</v>
      </c>
      <c r="F3894" s="38">
        <f t="shared" si="60"/>
        <v>6</v>
      </c>
    </row>
    <row r="3895" spans="2:6" x14ac:dyDescent="0.25">
      <c r="B3895" s="39">
        <v>44358.916666666664</v>
      </c>
      <c r="C3895" s="39">
        <v>44358.958333333336</v>
      </c>
      <c r="D3895" s="38">
        <v>1.2512686968903557</v>
      </c>
      <c r="F3895" s="38">
        <f t="shared" si="60"/>
        <v>6</v>
      </c>
    </row>
    <row r="3896" spans="2:6" x14ac:dyDescent="0.25">
      <c r="B3896" s="39">
        <v>44358.958333333336</v>
      </c>
      <c r="C3896" s="39">
        <v>44359</v>
      </c>
      <c r="D3896" s="38">
        <v>1.0853258120694473</v>
      </c>
      <c r="F3896" s="38">
        <f t="shared" si="60"/>
        <v>6</v>
      </c>
    </row>
    <row r="3897" spans="2:6" x14ac:dyDescent="0.25">
      <c r="B3897" s="39">
        <v>44359</v>
      </c>
      <c r="C3897" s="39">
        <v>44359.041666666664</v>
      </c>
      <c r="D3897" s="38">
        <v>0.82855954734855486</v>
      </c>
      <c r="F3897" s="38">
        <f t="shared" si="60"/>
        <v>6</v>
      </c>
    </row>
    <row r="3898" spans="2:6" x14ac:dyDescent="0.25">
      <c r="B3898" s="39">
        <v>44359.041666666664</v>
      </c>
      <c r="C3898" s="39">
        <v>44359.083333333336</v>
      </c>
      <c r="D3898" s="38">
        <v>0.7224845435807189</v>
      </c>
      <c r="F3898" s="38">
        <f t="shared" si="60"/>
        <v>6</v>
      </c>
    </row>
    <row r="3899" spans="2:6" x14ac:dyDescent="0.25">
      <c r="B3899" s="39">
        <v>44359.083333333336</v>
      </c>
      <c r="C3899" s="39">
        <v>44359.125</v>
      </c>
      <c r="D3899" s="38">
        <v>0.70745422093304777</v>
      </c>
      <c r="F3899" s="38">
        <f t="shared" si="60"/>
        <v>6</v>
      </c>
    </row>
    <row r="3900" spans="2:6" x14ac:dyDescent="0.25">
      <c r="B3900" s="39">
        <v>44359.125</v>
      </c>
      <c r="C3900" s="39">
        <v>44359.166666666664</v>
      </c>
      <c r="D3900" s="38">
        <v>0.66036998881227971</v>
      </c>
      <c r="F3900" s="38">
        <f t="shared" si="60"/>
        <v>6</v>
      </c>
    </row>
    <row r="3901" spans="2:6" x14ac:dyDescent="0.25">
      <c r="B3901" s="39">
        <v>44359.166666666664</v>
      </c>
      <c r="C3901" s="39">
        <v>44359.208333333336</v>
      </c>
      <c r="D3901" s="38">
        <v>0.65148957584060407</v>
      </c>
      <c r="F3901" s="38">
        <f t="shared" si="60"/>
        <v>6</v>
      </c>
    </row>
    <row r="3902" spans="2:6" x14ac:dyDescent="0.25">
      <c r="B3902" s="39">
        <v>44359.208333333336</v>
      </c>
      <c r="C3902" s="39">
        <v>44359.25</v>
      </c>
      <c r="D3902" s="38">
        <v>0.64291614282682574</v>
      </c>
      <c r="F3902" s="38">
        <f t="shared" si="60"/>
        <v>6</v>
      </c>
    </row>
    <row r="3903" spans="2:6" x14ac:dyDescent="0.25">
      <c r="B3903" s="39">
        <v>44359.25</v>
      </c>
      <c r="C3903" s="39">
        <v>44359.291666666664</v>
      </c>
      <c r="D3903" s="38">
        <v>0.69667756785215762</v>
      </c>
      <c r="F3903" s="38">
        <f t="shared" si="60"/>
        <v>6</v>
      </c>
    </row>
    <row r="3904" spans="2:6" x14ac:dyDescent="0.25">
      <c r="B3904" s="39">
        <v>44359.291666666664</v>
      </c>
      <c r="C3904" s="39">
        <v>44359.333333333336</v>
      </c>
      <c r="D3904" s="38">
        <v>0.76397085662422637</v>
      </c>
      <c r="F3904" s="38">
        <f t="shared" si="60"/>
        <v>6</v>
      </c>
    </row>
    <row r="3905" spans="2:6" x14ac:dyDescent="0.25">
      <c r="B3905" s="39">
        <v>44359.333333333336</v>
      </c>
      <c r="C3905" s="39">
        <v>44359.375</v>
      </c>
      <c r="D3905" s="38">
        <v>0.91068305889836743</v>
      </c>
      <c r="F3905" s="38">
        <f t="shared" si="60"/>
        <v>6</v>
      </c>
    </row>
    <row r="3906" spans="2:6" x14ac:dyDescent="0.25">
      <c r="B3906" s="39">
        <v>44359.375</v>
      </c>
      <c r="C3906" s="39">
        <v>44359.416666666664</v>
      </c>
      <c r="D3906" s="38">
        <v>1.0113993682683213</v>
      </c>
      <c r="F3906" s="38">
        <f t="shared" si="60"/>
        <v>6</v>
      </c>
    </row>
    <row r="3907" spans="2:6" x14ac:dyDescent="0.25">
      <c r="B3907" s="39">
        <v>44359.416666666664</v>
      </c>
      <c r="C3907" s="39">
        <v>44359.458333333336</v>
      </c>
      <c r="D3907" s="38">
        <v>1.1865441465575872</v>
      </c>
      <c r="F3907" s="38">
        <f t="shared" si="60"/>
        <v>6</v>
      </c>
    </row>
    <row r="3908" spans="2:6" x14ac:dyDescent="0.25">
      <c r="B3908" s="39">
        <v>44359.458333333336</v>
      </c>
      <c r="C3908" s="39">
        <v>44359.5</v>
      </c>
      <c r="D3908" s="38">
        <v>1.2467525539282067</v>
      </c>
      <c r="F3908" s="38">
        <f t="shared" si="60"/>
        <v>6</v>
      </c>
    </row>
    <row r="3909" spans="2:6" x14ac:dyDescent="0.25">
      <c r="B3909" s="39">
        <v>44359.5</v>
      </c>
      <c r="C3909" s="39">
        <v>44359.541666666664</v>
      </c>
      <c r="D3909" s="38">
        <v>1.3059883111997181</v>
      </c>
      <c r="F3909" s="38">
        <f t="shared" si="60"/>
        <v>6</v>
      </c>
    </row>
    <row r="3910" spans="2:6" x14ac:dyDescent="0.25">
      <c r="B3910" s="39">
        <v>44359.541666666664</v>
      </c>
      <c r="C3910" s="39">
        <v>44359.583333333336</v>
      </c>
      <c r="D3910" s="38">
        <v>1.36161209362453</v>
      </c>
      <c r="F3910" s="38">
        <f t="shared" si="60"/>
        <v>6</v>
      </c>
    </row>
    <row r="3911" spans="2:6" x14ac:dyDescent="0.25">
      <c r="B3911" s="39">
        <v>44359.583333333336</v>
      </c>
      <c r="C3911" s="39">
        <v>44359.625</v>
      </c>
      <c r="D3911" s="38">
        <v>1.5048247731814464</v>
      </c>
      <c r="F3911" s="38">
        <f t="shared" si="60"/>
        <v>6</v>
      </c>
    </row>
    <row r="3912" spans="2:6" x14ac:dyDescent="0.25">
      <c r="B3912" s="39">
        <v>44359.625</v>
      </c>
      <c r="C3912" s="39">
        <v>44359.666666666664</v>
      </c>
      <c r="D3912" s="38">
        <v>1.6372948069157311</v>
      </c>
      <c r="F3912" s="38">
        <f t="shared" si="60"/>
        <v>6</v>
      </c>
    </row>
    <row r="3913" spans="2:6" x14ac:dyDescent="0.25">
      <c r="B3913" s="39">
        <v>44359.666666666664</v>
      </c>
      <c r="C3913" s="39">
        <v>44359.708333333336</v>
      </c>
      <c r="D3913" s="38">
        <v>1.911059429759554</v>
      </c>
      <c r="F3913" s="38">
        <f t="shared" si="60"/>
        <v>6</v>
      </c>
    </row>
    <row r="3914" spans="2:6" x14ac:dyDescent="0.25">
      <c r="B3914" s="39">
        <v>44359.708333333336</v>
      </c>
      <c r="C3914" s="39">
        <v>44359.75</v>
      </c>
      <c r="D3914" s="38">
        <v>1.8606306783547846</v>
      </c>
      <c r="F3914" s="38">
        <f t="shared" ref="F3914:F3977" si="61">+MONTH(B3914)</f>
        <v>6</v>
      </c>
    </row>
    <row r="3915" spans="2:6" x14ac:dyDescent="0.25">
      <c r="B3915" s="39">
        <v>44359.75</v>
      </c>
      <c r="C3915" s="39">
        <v>44359.791666666664</v>
      </c>
      <c r="D3915" s="38">
        <v>1.9436839489526794</v>
      </c>
      <c r="F3915" s="38">
        <f t="shared" si="61"/>
        <v>6</v>
      </c>
    </row>
    <row r="3916" spans="2:6" x14ac:dyDescent="0.25">
      <c r="B3916" s="39">
        <v>44359.791666666664</v>
      </c>
      <c r="C3916" s="39">
        <v>44359.833333333336</v>
      </c>
      <c r="D3916" s="38">
        <v>1.95870475199111</v>
      </c>
      <c r="F3916" s="38">
        <f t="shared" si="61"/>
        <v>6</v>
      </c>
    </row>
    <row r="3917" spans="2:6" x14ac:dyDescent="0.25">
      <c r="B3917" s="39">
        <v>44359.833333333336</v>
      </c>
      <c r="C3917" s="39">
        <v>44359.875</v>
      </c>
      <c r="D3917" s="38">
        <v>1.7824476599586594</v>
      </c>
      <c r="F3917" s="38">
        <f t="shared" si="61"/>
        <v>6</v>
      </c>
    </row>
    <row r="3918" spans="2:6" x14ac:dyDescent="0.25">
      <c r="B3918" s="39">
        <v>44359.875</v>
      </c>
      <c r="C3918" s="39">
        <v>44359.916666666664</v>
      </c>
      <c r="D3918" s="38">
        <v>1.5870828283462042</v>
      </c>
      <c r="F3918" s="38">
        <f t="shared" si="61"/>
        <v>6</v>
      </c>
    </row>
    <row r="3919" spans="2:6" x14ac:dyDescent="0.25">
      <c r="B3919" s="39">
        <v>44359.916666666664</v>
      </c>
      <c r="C3919" s="39">
        <v>44359.958333333336</v>
      </c>
      <c r="D3919" s="38">
        <v>1.4260141122874035</v>
      </c>
      <c r="F3919" s="38">
        <f t="shared" si="61"/>
        <v>6</v>
      </c>
    </row>
    <row r="3920" spans="2:6" x14ac:dyDescent="0.25">
      <c r="B3920" s="39">
        <v>44359.958333333336</v>
      </c>
      <c r="C3920" s="39">
        <v>44360</v>
      </c>
      <c r="D3920" s="38">
        <v>1.251114785534861</v>
      </c>
      <c r="F3920" s="38">
        <f t="shared" si="61"/>
        <v>6</v>
      </c>
    </row>
    <row r="3921" spans="2:6" x14ac:dyDescent="0.25">
      <c r="B3921" s="39">
        <v>44360</v>
      </c>
      <c r="C3921" s="39">
        <v>44360.041666666664</v>
      </c>
      <c r="D3921" s="38">
        <v>1.0262229168153876</v>
      </c>
      <c r="F3921" s="38">
        <f t="shared" si="61"/>
        <v>6</v>
      </c>
    </row>
    <row r="3922" spans="2:6" x14ac:dyDescent="0.25">
      <c r="B3922" s="39">
        <v>44360.041666666664</v>
      </c>
      <c r="C3922" s="39">
        <v>44360.083333333336</v>
      </c>
      <c r="D3922" s="38">
        <v>0.85935103092528742</v>
      </c>
      <c r="F3922" s="38">
        <f t="shared" si="61"/>
        <v>6</v>
      </c>
    </row>
    <row r="3923" spans="2:6" x14ac:dyDescent="0.25">
      <c r="B3923" s="39">
        <v>44360.083333333336</v>
      </c>
      <c r="C3923" s="39">
        <v>44360.125</v>
      </c>
      <c r="D3923" s="38">
        <v>0.77169415104413475</v>
      </c>
      <c r="F3923" s="38">
        <f t="shared" si="61"/>
        <v>6</v>
      </c>
    </row>
    <row r="3924" spans="2:6" x14ac:dyDescent="0.25">
      <c r="B3924" s="39">
        <v>44360.125</v>
      </c>
      <c r="C3924" s="39">
        <v>44360.166666666664</v>
      </c>
      <c r="D3924" s="38">
        <v>0.69504486246468544</v>
      </c>
      <c r="F3924" s="38">
        <f t="shared" si="61"/>
        <v>6</v>
      </c>
    </row>
    <row r="3925" spans="2:6" x14ac:dyDescent="0.25">
      <c r="B3925" s="39">
        <v>44360.166666666664</v>
      </c>
      <c r="C3925" s="39">
        <v>44360.208333333336</v>
      </c>
      <c r="D3925" s="38">
        <v>0.6736834096184785</v>
      </c>
      <c r="F3925" s="38">
        <f t="shared" si="61"/>
        <v>6</v>
      </c>
    </row>
    <row r="3926" spans="2:6" x14ac:dyDescent="0.25">
      <c r="B3926" s="39">
        <v>44360.208333333336</v>
      </c>
      <c r="C3926" s="39">
        <v>44360.25</v>
      </c>
      <c r="D3926" s="38">
        <v>0.6443706194268729</v>
      </c>
      <c r="F3926" s="38">
        <f t="shared" si="61"/>
        <v>6</v>
      </c>
    </row>
    <row r="3927" spans="2:6" x14ac:dyDescent="0.25">
      <c r="B3927" s="39">
        <v>44360.25</v>
      </c>
      <c r="C3927" s="39">
        <v>44360.291666666664</v>
      </c>
      <c r="D3927" s="38">
        <v>0.70246615204162044</v>
      </c>
      <c r="F3927" s="38">
        <f t="shared" si="61"/>
        <v>6</v>
      </c>
    </row>
    <row r="3928" spans="2:6" x14ac:dyDescent="0.25">
      <c r="B3928" s="39">
        <v>44360.291666666664</v>
      </c>
      <c r="C3928" s="39">
        <v>44360.333333333336</v>
      </c>
      <c r="D3928" s="38">
        <v>0.79315955956727369</v>
      </c>
      <c r="F3928" s="38">
        <f t="shared" si="61"/>
        <v>6</v>
      </c>
    </row>
    <row r="3929" spans="2:6" x14ac:dyDescent="0.25">
      <c r="B3929" s="39">
        <v>44360.333333333336</v>
      </c>
      <c r="C3929" s="39">
        <v>44360.375</v>
      </c>
      <c r="D3929" s="38">
        <v>0.9627495321477072</v>
      </c>
      <c r="F3929" s="38">
        <f t="shared" si="61"/>
        <v>6</v>
      </c>
    </row>
    <row r="3930" spans="2:6" x14ac:dyDescent="0.25">
      <c r="B3930" s="39">
        <v>44360.375</v>
      </c>
      <c r="C3930" s="39">
        <v>44360.416666666664</v>
      </c>
      <c r="D3930" s="38">
        <v>1.1609748727114431</v>
      </c>
      <c r="F3930" s="38">
        <f t="shared" si="61"/>
        <v>6</v>
      </c>
    </row>
    <row r="3931" spans="2:6" x14ac:dyDescent="0.25">
      <c r="B3931" s="39">
        <v>44360.416666666664</v>
      </c>
      <c r="C3931" s="39">
        <v>44360.458333333336</v>
      </c>
      <c r="D3931" s="38">
        <v>1.2560194540600171</v>
      </c>
      <c r="F3931" s="38">
        <f t="shared" si="61"/>
        <v>6</v>
      </c>
    </row>
    <row r="3932" spans="2:6" x14ac:dyDescent="0.25">
      <c r="B3932" s="39">
        <v>44360.458333333336</v>
      </c>
      <c r="C3932" s="39">
        <v>44360.5</v>
      </c>
      <c r="D3932" s="38">
        <v>1.4653612659692474</v>
      </c>
      <c r="F3932" s="38">
        <f t="shared" si="61"/>
        <v>6</v>
      </c>
    </row>
    <row r="3933" spans="2:6" x14ac:dyDescent="0.25">
      <c r="B3933" s="39">
        <v>44360.5</v>
      </c>
      <c r="C3933" s="39">
        <v>44360.541666666664</v>
      </c>
      <c r="D3933" s="38">
        <v>1.6896545189081731</v>
      </c>
      <c r="F3933" s="38">
        <f t="shared" si="61"/>
        <v>6</v>
      </c>
    </row>
    <row r="3934" spans="2:6" x14ac:dyDescent="0.25">
      <c r="B3934" s="39">
        <v>44360.541666666664</v>
      </c>
      <c r="C3934" s="39">
        <v>44360.583333333336</v>
      </c>
      <c r="D3934" s="38">
        <v>1.9110906284903402</v>
      </c>
      <c r="F3934" s="38">
        <f t="shared" si="61"/>
        <v>6</v>
      </c>
    </row>
    <row r="3935" spans="2:6" x14ac:dyDescent="0.25">
      <c r="B3935" s="39">
        <v>44360.583333333336</v>
      </c>
      <c r="C3935" s="39">
        <v>44360.625</v>
      </c>
      <c r="D3935" s="38">
        <v>2.1053963585291902</v>
      </c>
      <c r="F3935" s="38">
        <f t="shared" si="61"/>
        <v>6</v>
      </c>
    </row>
    <row r="3936" spans="2:6" x14ac:dyDescent="0.25">
      <c r="B3936" s="39">
        <v>44360.625</v>
      </c>
      <c r="C3936" s="39">
        <v>44360.666666666664</v>
      </c>
      <c r="D3936" s="38">
        <v>2.34141588050035</v>
      </c>
      <c r="F3936" s="38">
        <f t="shared" si="61"/>
        <v>6</v>
      </c>
    </row>
    <row r="3937" spans="2:6" x14ac:dyDescent="0.25">
      <c r="B3937" s="39">
        <v>44360.666666666664</v>
      </c>
      <c r="C3937" s="39">
        <v>44360.708333333336</v>
      </c>
      <c r="D3937" s="38">
        <v>2.5517805676978575</v>
      </c>
      <c r="F3937" s="38">
        <f t="shared" si="61"/>
        <v>6</v>
      </c>
    </row>
    <row r="3938" spans="2:6" x14ac:dyDescent="0.25">
      <c r="B3938" s="39">
        <v>44360.708333333336</v>
      </c>
      <c r="C3938" s="39">
        <v>44360.75</v>
      </c>
      <c r="D3938" s="38">
        <v>2.7100521741535366</v>
      </c>
      <c r="F3938" s="38">
        <f t="shared" si="61"/>
        <v>6</v>
      </c>
    </row>
    <row r="3939" spans="2:6" x14ac:dyDescent="0.25">
      <c r="B3939" s="39">
        <v>44360.75</v>
      </c>
      <c r="C3939" s="39">
        <v>44360.791666666664</v>
      </c>
      <c r="D3939" s="38">
        <v>2.7436701475963252</v>
      </c>
      <c r="F3939" s="38">
        <f t="shared" si="61"/>
        <v>6</v>
      </c>
    </row>
    <row r="3940" spans="2:6" x14ac:dyDescent="0.25">
      <c r="B3940" s="39">
        <v>44360.791666666664</v>
      </c>
      <c r="C3940" s="39">
        <v>44360.833333333336</v>
      </c>
      <c r="D3940" s="38">
        <v>2.6611319930465367</v>
      </c>
      <c r="F3940" s="38">
        <f t="shared" si="61"/>
        <v>6</v>
      </c>
    </row>
    <row r="3941" spans="2:6" x14ac:dyDescent="0.25">
      <c r="B3941" s="39">
        <v>44360.833333333336</v>
      </c>
      <c r="C3941" s="39">
        <v>44360.875</v>
      </c>
      <c r="D3941" s="38">
        <v>2.522129330758228</v>
      </c>
      <c r="F3941" s="38">
        <f t="shared" si="61"/>
        <v>6</v>
      </c>
    </row>
    <row r="3942" spans="2:6" x14ac:dyDescent="0.25">
      <c r="B3942" s="39">
        <v>44360.875</v>
      </c>
      <c r="C3942" s="39">
        <v>44360.916666666664</v>
      </c>
      <c r="D3942" s="38">
        <v>2.3728480602309863</v>
      </c>
      <c r="F3942" s="38">
        <f t="shared" si="61"/>
        <v>6</v>
      </c>
    </row>
    <row r="3943" spans="2:6" x14ac:dyDescent="0.25">
      <c r="B3943" s="39">
        <v>44360.916666666664</v>
      </c>
      <c r="C3943" s="39">
        <v>44360.958333333336</v>
      </c>
      <c r="D3943" s="38">
        <v>2.0538385835446675</v>
      </c>
      <c r="F3943" s="38">
        <f t="shared" si="61"/>
        <v>6</v>
      </c>
    </row>
    <row r="3944" spans="2:6" x14ac:dyDescent="0.25">
      <c r="B3944" s="39">
        <v>44360.958333333336</v>
      </c>
      <c r="C3944" s="39">
        <v>44361</v>
      </c>
      <c r="D3944" s="38">
        <v>1.7775819239189112</v>
      </c>
      <c r="F3944" s="38">
        <f t="shared" si="61"/>
        <v>6</v>
      </c>
    </row>
    <row r="3945" spans="2:6" x14ac:dyDescent="0.25">
      <c r="B3945" s="39">
        <v>44361</v>
      </c>
      <c r="C3945" s="39">
        <v>44361.041666666664</v>
      </c>
      <c r="D3945" s="38">
        <v>1.3889762553647413</v>
      </c>
      <c r="F3945" s="38">
        <f t="shared" si="61"/>
        <v>6</v>
      </c>
    </row>
    <row r="3946" spans="2:6" x14ac:dyDescent="0.25">
      <c r="B3946" s="39">
        <v>44361.041666666664</v>
      </c>
      <c r="C3946" s="39">
        <v>44361.083333333336</v>
      </c>
      <c r="D3946" s="38">
        <v>1.1846713934176452</v>
      </c>
      <c r="F3946" s="38">
        <f t="shared" si="61"/>
        <v>6</v>
      </c>
    </row>
    <row r="3947" spans="2:6" x14ac:dyDescent="0.25">
      <c r="B3947" s="39">
        <v>44361.083333333336</v>
      </c>
      <c r="C3947" s="39">
        <v>44361.125</v>
      </c>
      <c r="D3947" s="38">
        <v>1.0098789289034442</v>
      </c>
      <c r="F3947" s="38">
        <f t="shared" si="61"/>
        <v>6</v>
      </c>
    </row>
    <row r="3948" spans="2:6" x14ac:dyDescent="0.25">
      <c r="B3948" s="39">
        <v>44361.125</v>
      </c>
      <c r="C3948" s="39">
        <v>44361.166666666664</v>
      </c>
      <c r="D3948" s="38">
        <v>0.8720064103208196</v>
      </c>
      <c r="F3948" s="38">
        <f t="shared" si="61"/>
        <v>6</v>
      </c>
    </row>
    <row r="3949" spans="2:6" x14ac:dyDescent="0.25">
      <c r="B3949" s="39">
        <v>44361.166666666664</v>
      </c>
      <c r="C3949" s="39">
        <v>44361.208333333336</v>
      </c>
      <c r="D3949" s="38">
        <v>0.79892940007933144</v>
      </c>
      <c r="F3949" s="38">
        <f t="shared" si="61"/>
        <v>6</v>
      </c>
    </row>
    <row r="3950" spans="2:6" x14ac:dyDescent="0.25">
      <c r="B3950" s="39">
        <v>44361.208333333336</v>
      </c>
      <c r="C3950" s="39">
        <v>44361.25</v>
      </c>
      <c r="D3950" s="38">
        <v>0.79259382208494877</v>
      </c>
      <c r="F3950" s="38">
        <f t="shared" si="61"/>
        <v>6</v>
      </c>
    </row>
    <row r="3951" spans="2:6" x14ac:dyDescent="0.25">
      <c r="B3951" s="39">
        <v>44361.25</v>
      </c>
      <c r="C3951" s="39">
        <v>44361.291666666664</v>
      </c>
      <c r="D3951" s="38">
        <v>0.88118483761608457</v>
      </c>
      <c r="F3951" s="38">
        <f t="shared" si="61"/>
        <v>6</v>
      </c>
    </row>
    <row r="3952" spans="2:6" x14ac:dyDescent="0.25">
      <c r="B3952" s="39">
        <v>44361.291666666664</v>
      </c>
      <c r="C3952" s="39">
        <v>44361.333333333336</v>
      </c>
      <c r="D3952" s="38">
        <v>0.98310152515209426</v>
      </c>
      <c r="F3952" s="38">
        <f t="shared" si="61"/>
        <v>6</v>
      </c>
    </row>
    <row r="3953" spans="2:6" x14ac:dyDescent="0.25">
      <c r="B3953" s="39">
        <v>44361.333333333336</v>
      </c>
      <c r="C3953" s="39">
        <v>44361.375</v>
      </c>
      <c r="D3953" s="38">
        <v>1.0673756379688428</v>
      </c>
      <c r="F3953" s="38">
        <f t="shared" si="61"/>
        <v>6</v>
      </c>
    </row>
    <row r="3954" spans="2:6" x14ac:dyDescent="0.25">
      <c r="B3954" s="39">
        <v>44361.375</v>
      </c>
      <c r="C3954" s="39">
        <v>44361.416666666664</v>
      </c>
      <c r="D3954" s="38">
        <v>1.2230908409479986</v>
      </c>
      <c r="F3954" s="38">
        <f t="shared" si="61"/>
        <v>6</v>
      </c>
    </row>
    <row r="3955" spans="2:6" x14ac:dyDescent="0.25">
      <c r="B3955" s="39">
        <v>44361.416666666664</v>
      </c>
      <c r="C3955" s="39">
        <v>44361.458333333336</v>
      </c>
      <c r="D3955" s="38">
        <v>1.4203962884762484</v>
      </c>
      <c r="F3955" s="38">
        <f t="shared" si="61"/>
        <v>6</v>
      </c>
    </row>
    <row r="3956" spans="2:6" x14ac:dyDescent="0.25">
      <c r="B3956" s="39">
        <v>44361.458333333336</v>
      </c>
      <c r="C3956" s="39">
        <v>44361.5</v>
      </c>
      <c r="D3956" s="38">
        <v>1.6310064700925451</v>
      </c>
      <c r="F3956" s="38">
        <f t="shared" si="61"/>
        <v>6</v>
      </c>
    </row>
    <row r="3957" spans="2:6" x14ac:dyDescent="0.25">
      <c r="B3957" s="39">
        <v>44361.5</v>
      </c>
      <c r="C3957" s="39">
        <v>44361.541666666664</v>
      </c>
      <c r="D3957" s="38">
        <v>1.8175516521988542</v>
      </c>
      <c r="F3957" s="38">
        <f t="shared" si="61"/>
        <v>6</v>
      </c>
    </row>
    <row r="3958" spans="2:6" x14ac:dyDescent="0.25">
      <c r="B3958" s="39">
        <v>44361.541666666664</v>
      </c>
      <c r="C3958" s="39">
        <v>44361.583333333336</v>
      </c>
      <c r="D3958" s="38">
        <v>1.9973131278653999</v>
      </c>
      <c r="F3958" s="38">
        <f t="shared" si="61"/>
        <v>6</v>
      </c>
    </row>
    <row r="3959" spans="2:6" x14ac:dyDescent="0.25">
      <c r="B3959" s="39">
        <v>44361.583333333336</v>
      </c>
      <c r="C3959" s="39">
        <v>44361.625</v>
      </c>
      <c r="D3959" s="38">
        <v>2.1328169803402486</v>
      </c>
      <c r="F3959" s="38">
        <f t="shared" si="61"/>
        <v>6</v>
      </c>
    </row>
    <row r="3960" spans="2:6" x14ac:dyDescent="0.25">
      <c r="B3960" s="39">
        <v>44361.625</v>
      </c>
      <c r="C3960" s="39">
        <v>44361.666666666664</v>
      </c>
      <c r="D3960" s="38">
        <v>2.2788415039177927</v>
      </c>
      <c r="F3960" s="38">
        <f t="shared" si="61"/>
        <v>6</v>
      </c>
    </row>
    <row r="3961" spans="2:6" x14ac:dyDescent="0.25">
      <c r="B3961" s="39">
        <v>44361.666666666664</v>
      </c>
      <c r="C3961" s="39">
        <v>44361.708333333336</v>
      </c>
      <c r="D3961" s="38">
        <v>2.4284143539473173</v>
      </c>
      <c r="F3961" s="38">
        <f t="shared" si="61"/>
        <v>6</v>
      </c>
    </row>
    <row r="3962" spans="2:6" x14ac:dyDescent="0.25">
      <c r="B3962" s="39">
        <v>44361.708333333336</v>
      </c>
      <c r="C3962" s="39">
        <v>44361.75</v>
      </c>
      <c r="D3962" s="38">
        <v>2.6236159664117142</v>
      </c>
      <c r="F3962" s="38">
        <f t="shared" si="61"/>
        <v>6</v>
      </c>
    </row>
    <row r="3963" spans="2:6" x14ac:dyDescent="0.25">
      <c r="B3963" s="39">
        <v>44361.75</v>
      </c>
      <c r="C3963" s="39">
        <v>44361.791666666664</v>
      </c>
      <c r="D3963" s="38">
        <v>2.7127087616231882</v>
      </c>
      <c r="F3963" s="38">
        <f t="shared" si="61"/>
        <v>6</v>
      </c>
    </row>
    <row r="3964" spans="2:6" x14ac:dyDescent="0.25">
      <c r="B3964" s="39">
        <v>44361.791666666664</v>
      </c>
      <c r="C3964" s="39">
        <v>44361.833333333336</v>
      </c>
      <c r="D3964" s="38">
        <v>2.7050289599435144</v>
      </c>
      <c r="F3964" s="38">
        <f t="shared" si="61"/>
        <v>6</v>
      </c>
    </row>
    <row r="3965" spans="2:6" x14ac:dyDescent="0.25">
      <c r="B3965" s="39">
        <v>44361.833333333336</v>
      </c>
      <c r="C3965" s="39">
        <v>44361.875</v>
      </c>
      <c r="D3965" s="38">
        <v>2.5579670351919086</v>
      </c>
      <c r="F3965" s="38">
        <f t="shared" si="61"/>
        <v>6</v>
      </c>
    </row>
    <row r="3966" spans="2:6" x14ac:dyDescent="0.25">
      <c r="B3966" s="39">
        <v>44361.875</v>
      </c>
      <c r="C3966" s="39">
        <v>44361.916666666664</v>
      </c>
      <c r="D3966" s="38">
        <v>2.3163438349427379</v>
      </c>
      <c r="F3966" s="38">
        <f t="shared" si="61"/>
        <v>6</v>
      </c>
    </row>
    <row r="3967" spans="2:6" x14ac:dyDescent="0.25">
      <c r="B3967" s="39">
        <v>44361.916666666664</v>
      </c>
      <c r="C3967" s="39">
        <v>44361.958333333336</v>
      </c>
      <c r="D3967" s="38">
        <v>2.0133648233942969</v>
      </c>
      <c r="F3967" s="38">
        <f t="shared" si="61"/>
        <v>6</v>
      </c>
    </row>
    <row r="3968" spans="2:6" x14ac:dyDescent="0.25">
      <c r="B3968" s="39">
        <v>44361.958333333336</v>
      </c>
      <c r="C3968" s="39">
        <v>44362</v>
      </c>
      <c r="D3968" s="38">
        <v>1.7184229902261989</v>
      </c>
      <c r="F3968" s="38">
        <f t="shared" si="61"/>
        <v>6</v>
      </c>
    </row>
    <row r="3969" spans="2:6" x14ac:dyDescent="0.25">
      <c r="B3969" s="39">
        <v>44362</v>
      </c>
      <c r="C3969" s="39">
        <v>44362.041666666664</v>
      </c>
      <c r="D3969" s="38">
        <v>1.3374639122697491</v>
      </c>
      <c r="F3969" s="38">
        <f t="shared" si="61"/>
        <v>6</v>
      </c>
    </row>
    <row r="3970" spans="2:6" x14ac:dyDescent="0.25">
      <c r="B3970" s="39">
        <v>44362.041666666664</v>
      </c>
      <c r="C3970" s="39">
        <v>44362.083333333336</v>
      </c>
      <c r="D3970" s="38">
        <v>1.1055216936997592</v>
      </c>
      <c r="F3970" s="38">
        <f t="shared" si="61"/>
        <v>6</v>
      </c>
    </row>
    <row r="3971" spans="2:6" x14ac:dyDescent="0.25">
      <c r="B3971" s="39">
        <v>44362.083333333336</v>
      </c>
      <c r="C3971" s="39">
        <v>44362.125</v>
      </c>
      <c r="D3971" s="38">
        <v>0.96792987655168972</v>
      </c>
      <c r="F3971" s="38">
        <f t="shared" si="61"/>
        <v>6</v>
      </c>
    </row>
    <row r="3972" spans="2:6" x14ac:dyDescent="0.25">
      <c r="B3972" s="39">
        <v>44362.125</v>
      </c>
      <c r="C3972" s="39">
        <v>44362.166666666664</v>
      </c>
      <c r="D3972" s="38">
        <v>0.88755217446288037</v>
      </c>
      <c r="F3972" s="38">
        <f t="shared" si="61"/>
        <v>6</v>
      </c>
    </row>
    <row r="3973" spans="2:6" x14ac:dyDescent="0.25">
      <c r="B3973" s="39">
        <v>44362.166666666664</v>
      </c>
      <c r="C3973" s="39">
        <v>44362.208333333336</v>
      </c>
      <c r="D3973" s="38">
        <v>0.81771589888649532</v>
      </c>
      <c r="F3973" s="38">
        <f t="shared" si="61"/>
        <v>6</v>
      </c>
    </row>
    <row r="3974" spans="2:6" x14ac:dyDescent="0.25">
      <c r="B3974" s="39">
        <v>44362.208333333336</v>
      </c>
      <c r="C3974" s="39">
        <v>44362.25</v>
      </c>
      <c r="D3974" s="38">
        <v>0.8476460076537955</v>
      </c>
      <c r="F3974" s="38">
        <f t="shared" si="61"/>
        <v>6</v>
      </c>
    </row>
    <row r="3975" spans="2:6" x14ac:dyDescent="0.25">
      <c r="B3975" s="39">
        <v>44362.25</v>
      </c>
      <c r="C3975" s="39">
        <v>44362.291666666664</v>
      </c>
      <c r="D3975" s="38">
        <v>0.91641879154213912</v>
      </c>
      <c r="F3975" s="38">
        <f t="shared" si="61"/>
        <v>6</v>
      </c>
    </row>
    <row r="3976" spans="2:6" x14ac:dyDescent="0.25">
      <c r="B3976" s="39">
        <v>44362.291666666664</v>
      </c>
      <c r="C3976" s="39">
        <v>44362.333333333336</v>
      </c>
      <c r="D3976" s="38">
        <v>0.99899247716279838</v>
      </c>
      <c r="F3976" s="38">
        <f t="shared" si="61"/>
        <v>6</v>
      </c>
    </row>
    <row r="3977" spans="2:6" x14ac:dyDescent="0.25">
      <c r="B3977" s="39">
        <v>44362.333333333336</v>
      </c>
      <c r="C3977" s="39">
        <v>44362.375</v>
      </c>
      <c r="D3977" s="38">
        <v>1.0258613784468666</v>
      </c>
      <c r="F3977" s="38">
        <f t="shared" si="61"/>
        <v>6</v>
      </c>
    </row>
    <row r="3978" spans="2:6" x14ac:dyDescent="0.25">
      <c r="B3978" s="39">
        <v>44362.375</v>
      </c>
      <c r="C3978" s="39">
        <v>44362.416666666664</v>
      </c>
      <c r="D3978" s="38">
        <v>1.1950221938271099</v>
      </c>
      <c r="F3978" s="38">
        <f t="shared" ref="F3978:F4041" si="62">+MONTH(B3978)</f>
        <v>6</v>
      </c>
    </row>
    <row r="3979" spans="2:6" x14ac:dyDescent="0.25">
      <c r="B3979" s="39">
        <v>44362.416666666664</v>
      </c>
      <c r="C3979" s="39">
        <v>44362.458333333336</v>
      </c>
      <c r="D3979" s="38">
        <v>1.2953033584020328</v>
      </c>
      <c r="F3979" s="38">
        <f t="shared" si="62"/>
        <v>6</v>
      </c>
    </row>
    <row r="3980" spans="2:6" x14ac:dyDescent="0.25">
      <c r="B3980" s="39">
        <v>44362.458333333336</v>
      </c>
      <c r="C3980" s="39">
        <v>44362.5</v>
      </c>
      <c r="D3980" s="38">
        <v>1.4381581622477229</v>
      </c>
      <c r="F3980" s="38">
        <f t="shared" si="62"/>
        <v>6</v>
      </c>
    </row>
    <row r="3981" spans="2:6" x14ac:dyDescent="0.25">
      <c r="B3981" s="39">
        <v>44362.5</v>
      </c>
      <c r="C3981" s="39">
        <v>44362.541666666664</v>
      </c>
      <c r="D3981" s="38">
        <v>1.6177432354938586</v>
      </c>
      <c r="F3981" s="38">
        <f t="shared" si="62"/>
        <v>6</v>
      </c>
    </row>
    <row r="3982" spans="2:6" x14ac:dyDescent="0.25">
      <c r="B3982" s="39">
        <v>44362.541666666664</v>
      </c>
      <c r="C3982" s="39">
        <v>44362.583333333336</v>
      </c>
      <c r="D3982" s="38">
        <v>1.7914067760036194</v>
      </c>
      <c r="F3982" s="38">
        <f t="shared" si="62"/>
        <v>6</v>
      </c>
    </row>
    <row r="3983" spans="2:6" x14ac:dyDescent="0.25">
      <c r="B3983" s="39">
        <v>44362.583333333336</v>
      </c>
      <c r="C3983" s="39">
        <v>44362.625</v>
      </c>
      <c r="D3983" s="38">
        <v>1.899776161989392</v>
      </c>
      <c r="F3983" s="38">
        <f t="shared" si="62"/>
        <v>6</v>
      </c>
    </row>
    <row r="3984" spans="2:6" x14ac:dyDescent="0.25">
      <c r="B3984" s="39">
        <v>44362.625</v>
      </c>
      <c r="C3984" s="39">
        <v>44362.666666666664</v>
      </c>
      <c r="D3984" s="38">
        <v>1.9877768556944118</v>
      </c>
      <c r="F3984" s="38">
        <f t="shared" si="62"/>
        <v>6</v>
      </c>
    </row>
    <row r="3985" spans="2:6" x14ac:dyDescent="0.25">
      <c r="B3985" s="39">
        <v>44362.666666666664</v>
      </c>
      <c r="C3985" s="39">
        <v>44362.708333333336</v>
      </c>
      <c r="D3985" s="38">
        <v>2.1727727814779225</v>
      </c>
      <c r="F3985" s="38">
        <f t="shared" si="62"/>
        <v>6</v>
      </c>
    </row>
    <row r="3986" spans="2:6" x14ac:dyDescent="0.25">
      <c r="B3986" s="39">
        <v>44362.708333333336</v>
      </c>
      <c r="C3986" s="39">
        <v>44362.75</v>
      </c>
      <c r="D3986" s="38">
        <v>2.3516294022469992</v>
      </c>
      <c r="F3986" s="38">
        <f t="shared" si="62"/>
        <v>6</v>
      </c>
    </row>
    <row r="3987" spans="2:6" x14ac:dyDescent="0.25">
      <c r="B3987" s="39">
        <v>44362.75</v>
      </c>
      <c r="C3987" s="39">
        <v>44362.791666666664</v>
      </c>
      <c r="D3987" s="38">
        <v>2.4215549775421867</v>
      </c>
      <c r="F3987" s="38">
        <f t="shared" si="62"/>
        <v>6</v>
      </c>
    </row>
    <row r="3988" spans="2:6" x14ac:dyDescent="0.25">
      <c r="B3988" s="39">
        <v>44362.791666666664</v>
      </c>
      <c r="C3988" s="39">
        <v>44362.833333333336</v>
      </c>
      <c r="D3988" s="38">
        <v>2.3965467794988102</v>
      </c>
      <c r="F3988" s="38">
        <f t="shared" si="62"/>
        <v>6</v>
      </c>
    </row>
    <row r="3989" spans="2:6" x14ac:dyDescent="0.25">
      <c r="B3989" s="39">
        <v>44362.833333333336</v>
      </c>
      <c r="C3989" s="39">
        <v>44362.875</v>
      </c>
      <c r="D3989" s="38">
        <v>2.1828449888314601</v>
      </c>
      <c r="F3989" s="38">
        <f t="shared" si="62"/>
        <v>6</v>
      </c>
    </row>
    <row r="3990" spans="2:6" x14ac:dyDescent="0.25">
      <c r="B3990" s="39">
        <v>44362.875</v>
      </c>
      <c r="C3990" s="39">
        <v>44362.916666666664</v>
      </c>
      <c r="D3990" s="38">
        <v>1.8766742911413434</v>
      </c>
      <c r="F3990" s="38">
        <f t="shared" si="62"/>
        <v>6</v>
      </c>
    </row>
    <row r="3991" spans="2:6" x14ac:dyDescent="0.25">
      <c r="B3991" s="39">
        <v>44362.916666666664</v>
      </c>
      <c r="C3991" s="39">
        <v>44362.958333333336</v>
      </c>
      <c r="D3991" s="38">
        <v>1.6193956891842236</v>
      </c>
      <c r="F3991" s="38">
        <f t="shared" si="62"/>
        <v>6</v>
      </c>
    </row>
    <row r="3992" spans="2:6" x14ac:dyDescent="0.25">
      <c r="B3992" s="39">
        <v>44362.958333333336</v>
      </c>
      <c r="C3992" s="39">
        <v>44363</v>
      </c>
      <c r="D3992" s="38">
        <v>1.2938975776297206</v>
      </c>
      <c r="F3992" s="38">
        <f t="shared" si="62"/>
        <v>6</v>
      </c>
    </row>
    <row r="3993" spans="2:6" x14ac:dyDescent="0.25">
      <c r="B3993" s="39">
        <v>44363</v>
      </c>
      <c r="C3993" s="39">
        <v>44363.041666666664</v>
      </c>
      <c r="D3993" s="38">
        <v>1.048056586704373</v>
      </c>
      <c r="F3993" s="38">
        <f t="shared" si="62"/>
        <v>6</v>
      </c>
    </row>
    <row r="3994" spans="2:6" x14ac:dyDescent="0.25">
      <c r="B3994" s="39">
        <v>44363.041666666664</v>
      </c>
      <c r="C3994" s="39">
        <v>44363.083333333336</v>
      </c>
      <c r="D3994" s="38">
        <v>0.87702701765984725</v>
      </c>
      <c r="F3994" s="38">
        <f t="shared" si="62"/>
        <v>6</v>
      </c>
    </row>
    <row r="3995" spans="2:6" x14ac:dyDescent="0.25">
      <c r="B3995" s="39">
        <v>44363.083333333336</v>
      </c>
      <c r="C3995" s="39">
        <v>44363.125</v>
      </c>
      <c r="D3995" s="38">
        <v>0.74928560812827294</v>
      </c>
      <c r="F3995" s="38">
        <f t="shared" si="62"/>
        <v>6</v>
      </c>
    </row>
    <row r="3996" spans="2:6" x14ac:dyDescent="0.25">
      <c r="B3996" s="39">
        <v>44363.125</v>
      </c>
      <c r="C3996" s="39">
        <v>44363.166666666664</v>
      </c>
      <c r="D3996" s="38">
        <v>0.70109779892563495</v>
      </c>
      <c r="F3996" s="38">
        <f t="shared" si="62"/>
        <v>6</v>
      </c>
    </row>
    <row r="3997" spans="2:6" x14ac:dyDescent="0.25">
      <c r="B3997" s="39">
        <v>44363.166666666664</v>
      </c>
      <c r="C3997" s="39">
        <v>44363.208333333336</v>
      </c>
      <c r="D3997" s="38">
        <v>0.67375635550436042</v>
      </c>
      <c r="F3997" s="38">
        <f t="shared" si="62"/>
        <v>6</v>
      </c>
    </row>
    <row r="3998" spans="2:6" x14ac:dyDescent="0.25">
      <c r="B3998" s="39">
        <v>44363.208333333336</v>
      </c>
      <c r="C3998" s="39">
        <v>44363.25</v>
      </c>
      <c r="D3998" s="38">
        <v>0.70750980897656957</v>
      </c>
      <c r="F3998" s="38">
        <f t="shared" si="62"/>
        <v>6</v>
      </c>
    </row>
    <row r="3999" spans="2:6" x14ac:dyDescent="0.25">
      <c r="B3999" s="39">
        <v>44363.25</v>
      </c>
      <c r="C3999" s="39">
        <v>44363.291666666664</v>
      </c>
      <c r="D3999" s="38">
        <v>0.78178741605200619</v>
      </c>
      <c r="F3999" s="38">
        <f t="shared" si="62"/>
        <v>6</v>
      </c>
    </row>
    <row r="4000" spans="2:6" x14ac:dyDescent="0.25">
      <c r="B4000" s="39">
        <v>44363.291666666664</v>
      </c>
      <c r="C4000" s="39">
        <v>44363.333333333336</v>
      </c>
      <c r="D4000" s="38">
        <v>0.89147699910609224</v>
      </c>
      <c r="F4000" s="38">
        <f t="shared" si="62"/>
        <v>6</v>
      </c>
    </row>
    <row r="4001" spans="2:6" x14ac:dyDescent="0.25">
      <c r="B4001" s="39">
        <v>44363.333333333336</v>
      </c>
      <c r="C4001" s="39">
        <v>44363.375</v>
      </c>
      <c r="D4001" s="38">
        <v>0.92318672738819163</v>
      </c>
      <c r="F4001" s="38">
        <f t="shared" si="62"/>
        <v>6</v>
      </c>
    </row>
    <row r="4002" spans="2:6" x14ac:dyDescent="0.25">
      <c r="B4002" s="39">
        <v>44363.375</v>
      </c>
      <c r="C4002" s="39">
        <v>44363.416666666664</v>
      </c>
      <c r="D4002" s="38">
        <v>0.9885868377946857</v>
      </c>
      <c r="F4002" s="38">
        <f t="shared" si="62"/>
        <v>6</v>
      </c>
    </row>
    <row r="4003" spans="2:6" x14ac:dyDescent="0.25">
      <c r="B4003" s="39">
        <v>44363.416666666664</v>
      </c>
      <c r="C4003" s="39">
        <v>44363.458333333336</v>
      </c>
      <c r="D4003" s="38">
        <v>1.0063101744345075</v>
      </c>
      <c r="F4003" s="38">
        <f t="shared" si="62"/>
        <v>6</v>
      </c>
    </row>
    <row r="4004" spans="2:6" x14ac:dyDescent="0.25">
      <c r="B4004" s="39">
        <v>44363.458333333336</v>
      </c>
      <c r="C4004" s="39">
        <v>44363.5</v>
      </c>
      <c r="D4004" s="38">
        <v>1.0849210982073578</v>
      </c>
      <c r="F4004" s="38">
        <f t="shared" si="62"/>
        <v>6</v>
      </c>
    </row>
    <row r="4005" spans="2:6" x14ac:dyDescent="0.25">
      <c r="B4005" s="39">
        <v>44363.5</v>
      </c>
      <c r="C4005" s="39">
        <v>44363.541666666664</v>
      </c>
      <c r="D4005" s="38">
        <v>1.2020316128875399</v>
      </c>
      <c r="F4005" s="38">
        <f t="shared" si="62"/>
        <v>6</v>
      </c>
    </row>
    <row r="4006" spans="2:6" x14ac:dyDescent="0.25">
      <c r="B4006" s="39">
        <v>44363.541666666664</v>
      </c>
      <c r="C4006" s="39">
        <v>44363.583333333336</v>
      </c>
      <c r="D4006" s="38">
        <v>1.2482225689319473</v>
      </c>
      <c r="F4006" s="38">
        <f t="shared" si="62"/>
        <v>6</v>
      </c>
    </row>
    <row r="4007" spans="2:6" x14ac:dyDescent="0.25">
      <c r="B4007" s="39">
        <v>44363.583333333336</v>
      </c>
      <c r="C4007" s="39">
        <v>44363.625</v>
      </c>
      <c r="D4007" s="38">
        <v>1.3779110619675781</v>
      </c>
      <c r="F4007" s="38">
        <f t="shared" si="62"/>
        <v>6</v>
      </c>
    </row>
    <row r="4008" spans="2:6" x14ac:dyDescent="0.25">
      <c r="B4008" s="39">
        <v>44363.625</v>
      </c>
      <c r="C4008" s="39">
        <v>44363.666666666664</v>
      </c>
      <c r="D4008" s="38">
        <v>1.4847410441561333</v>
      </c>
      <c r="F4008" s="38">
        <f t="shared" si="62"/>
        <v>6</v>
      </c>
    </row>
    <row r="4009" spans="2:6" x14ac:dyDescent="0.25">
      <c r="B4009" s="39">
        <v>44363.666666666664</v>
      </c>
      <c r="C4009" s="39">
        <v>44363.708333333336</v>
      </c>
      <c r="D4009" s="38">
        <v>1.7192842887918072</v>
      </c>
      <c r="F4009" s="38">
        <f t="shared" si="62"/>
        <v>6</v>
      </c>
    </row>
    <row r="4010" spans="2:6" x14ac:dyDescent="0.25">
      <c r="B4010" s="39">
        <v>44363.708333333336</v>
      </c>
      <c r="C4010" s="39">
        <v>44363.75</v>
      </c>
      <c r="D4010" s="38">
        <v>1.8883014827549067</v>
      </c>
      <c r="F4010" s="38">
        <f t="shared" si="62"/>
        <v>6</v>
      </c>
    </row>
    <row r="4011" spans="2:6" x14ac:dyDescent="0.25">
      <c r="B4011" s="39">
        <v>44363.75</v>
      </c>
      <c r="C4011" s="39">
        <v>44363.791666666664</v>
      </c>
      <c r="D4011" s="38">
        <v>1.9763709052176222</v>
      </c>
      <c r="F4011" s="38">
        <f t="shared" si="62"/>
        <v>6</v>
      </c>
    </row>
    <row r="4012" spans="2:6" x14ac:dyDescent="0.25">
      <c r="B4012" s="39">
        <v>44363.791666666664</v>
      </c>
      <c r="C4012" s="39">
        <v>44363.833333333336</v>
      </c>
      <c r="D4012" s="38">
        <v>1.8996151362999123</v>
      </c>
      <c r="F4012" s="38">
        <f t="shared" si="62"/>
        <v>6</v>
      </c>
    </row>
    <row r="4013" spans="2:6" x14ac:dyDescent="0.25">
      <c r="B4013" s="39">
        <v>44363.833333333336</v>
      </c>
      <c r="C4013" s="39">
        <v>44363.875</v>
      </c>
      <c r="D4013" s="38">
        <v>1.7922550187607948</v>
      </c>
      <c r="F4013" s="38">
        <f t="shared" si="62"/>
        <v>6</v>
      </c>
    </row>
    <row r="4014" spans="2:6" x14ac:dyDescent="0.25">
      <c r="B4014" s="39">
        <v>44363.875</v>
      </c>
      <c r="C4014" s="39">
        <v>44363.916666666664</v>
      </c>
      <c r="D4014" s="38">
        <v>1.6723665954924687</v>
      </c>
      <c r="F4014" s="38">
        <f t="shared" si="62"/>
        <v>6</v>
      </c>
    </row>
    <row r="4015" spans="2:6" x14ac:dyDescent="0.25">
      <c r="B4015" s="39">
        <v>44363.916666666664</v>
      </c>
      <c r="C4015" s="39">
        <v>44363.958333333336</v>
      </c>
      <c r="D4015" s="38">
        <v>1.461717965637068</v>
      </c>
      <c r="F4015" s="38">
        <f t="shared" si="62"/>
        <v>6</v>
      </c>
    </row>
    <row r="4016" spans="2:6" x14ac:dyDescent="0.25">
      <c r="B4016" s="39">
        <v>44363.958333333336</v>
      </c>
      <c r="C4016" s="39">
        <v>44364</v>
      </c>
      <c r="D4016" s="38">
        <v>1.2598453174694675</v>
      </c>
      <c r="F4016" s="38">
        <f t="shared" si="62"/>
        <v>6</v>
      </c>
    </row>
    <row r="4017" spans="2:6" x14ac:dyDescent="0.25">
      <c r="B4017" s="39">
        <v>44364</v>
      </c>
      <c r="C4017" s="39">
        <v>44364.041666666664</v>
      </c>
      <c r="D4017" s="38">
        <v>0.95460118837120389</v>
      </c>
      <c r="F4017" s="38">
        <f t="shared" si="62"/>
        <v>6</v>
      </c>
    </row>
    <row r="4018" spans="2:6" x14ac:dyDescent="0.25">
      <c r="B4018" s="39">
        <v>44364.041666666664</v>
      </c>
      <c r="C4018" s="39">
        <v>44364.083333333336</v>
      </c>
      <c r="D4018" s="38">
        <v>0.81144339720399439</v>
      </c>
      <c r="F4018" s="38">
        <f t="shared" si="62"/>
        <v>6</v>
      </c>
    </row>
    <row r="4019" spans="2:6" x14ac:dyDescent="0.25">
      <c r="B4019" s="39">
        <v>44364.083333333336</v>
      </c>
      <c r="C4019" s="39">
        <v>44364.125</v>
      </c>
      <c r="D4019" s="38">
        <v>0.72983428768217329</v>
      </c>
      <c r="F4019" s="38">
        <f t="shared" si="62"/>
        <v>6</v>
      </c>
    </row>
    <row r="4020" spans="2:6" x14ac:dyDescent="0.25">
      <c r="B4020" s="39">
        <v>44364.125</v>
      </c>
      <c r="C4020" s="39">
        <v>44364.166666666664</v>
      </c>
      <c r="D4020" s="38">
        <v>0.68651270249518637</v>
      </c>
      <c r="F4020" s="38">
        <f t="shared" si="62"/>
        <v>6</v>
      </c>
    </row>
    <row r="4021" spans="2:6" x14ac:dyDescent="0.25">
      <c r="B4021" s="39">
        <v>44364.166666666664</v>
      </c>
      <c r="C4021" s="39">
        <v>44364.208333333336</v>
      </c>
      <c r="D4021" s="38">
        <v>0.68015683752174416</v>
      </c>
      <c r="F4021" s="38">
        <f t="shared" si="62"/>
        <v>6</v>
      </c>
    </row>
    <row r="4022" spans="2:6" x14ac:dyDescent="0.25">
      <c r="B4022" s="39">
        <v>44364.208333333336</v>
      </c>
      <c r="C4022" s="39">
        <v>44364.25</v>
      </c>
      <c r="D4022" s="38">
        <v>0.69133456109922953</v>
      </c>
      <c r="F4022" s="38">
        <f t="shared" si="62"/>
        <v>6</v>
      </c>
    </row>
    <row r="4023" spans="2:6" x14ac:dyDescent="0.25">
      <c r="B4023" s="39">
        <v>44364.25</v>
      </c>
      <c r="C4023" s="39">
        <v>44364.291666666664</v>
      </c>
      <c r="D4023" s="38">
        <v>0.77969671126620255</v>
      </c>
      <c r="F4023" s="38">
        <f t="shared" si="62"/>
        <v>6</v>
      </c>
    </row>
    <row r="4024" spans="2:6" x14ac:dyDescent="0.25">
      <c r="B4024" s="39">
        <v>44364.291666666664</v>
      </c>
      <c r="C4024" s="39">
        <v>44364.333333333336</v>
      </c>
      <c r="D4024" s="38">
        <v>0.87998351691871424</v>
      </c>
      <c r="F4024" s="38">
        <f t="shared" si="62"/>
        <v>6</v>
      </c>
    </row>
    <row r="4025" spans="2:6" x14ac:dyDescent="0.25">
      <c r="B4025" s="39">
        <v>44364.333333333336</v>
      </c>
      <c r="C4025" s="39">
        <v>44364.375</v>
      </c>
      <c r="D4025" s="38">
        <v>0.97266685519130625</v>
      </c>
      <c r="F4025" s="38">
        <f t="shared" si="62"/>
        <v>6</v>
      </c>
    </row>
    <row r="4026" spans="2:6" x14ac:dyDescent="0.25">
      <c r="B4026" s="39">
        <v>44364.375</v>
      </c>
      <c r="C4026" s="39">
        <v>44364.416666666664</v>
      </c>
      <c r="D4026" s="38">
        <v>1.0271184748893858</v>
      </c>
      <c r="F4026" s="38">
        <f t="shared" si="62"/>
        <v>6</v>
      </c>
    </row>
    <row r="4027" spans="2:6" x14ac:dyDescent="0.25">
      <c r="B4027" s="39">
        <v>44364.416666666664</v>
      </c>
      <c r="C4027" s="39">
        <v>44364.458333333336</v>
      </c>
      <c r="D4027" s="38">
        <v>1.1451492128916883</v>
      </c>
      <c r="F4027" s="38">
        <f t="shared" si="62"/>
        <v>6</v>
      </c>
    </row>
    <row r="4028" spans="2:6" x14ac:dyDescent="0.25">
      <c r="B4028" s="39">
        <v>44364.458333333336</v>
      </c>
      <c r="C4028" s="39">
        <v>44364.5</v>
      </c>
      <c r="D4028" s="38">
        <v>1.2276735374092576</v>
      </c>
      <c r="F4028" s="38">
        <f t="shared" si="62"/>
        <v>6</v>
      </c>
    </row>
    <row r="4029" spans="2:6" x14ac:dyDescent="0.25">
      <c r="B4029" s="39">
        <v>44364.5</v>
      </c>
      <c r="C4029" s="39">
        <v>44364.541666666664</v>
      </c>
      <c r="D4029" s="38">
        <v>1.3205949833212005</v>
      </c>
      <c r="F4029" s="38">
        <f t="shared" si="62"/>
        <v>6</v>
      </c>
    </row>
    <row r="4030" spans="2:6" x14ac:dyDescent="0.25">
      <c r="B4030" s="39">
        <v>44364.541666666664</v>
      </c>
      <c r="C4030" s="39">
        <v>44364.583333333336</v>
      </c>
      <c r="D4030" s="38">
        <v>1.4573878979098391</v>
      </c>
      <c r="F4030" s="38">
        <f t="shared" si="62"/>
        <v>6</v>
      </c>
    </row>
    <row r="4031" spans="2:6" x14ac:dyDescent="0.25">
      <c r="B4031" s="39">
        <v>44364.583333333336</v>
      </c>
      <c r="C4031" s="39">
        <v>44364.625</v>
      </c>
      <c r="D4031" s="38">
        <v>1.6987107330183722</v>
      </c>
      <c r="F4031" s="38">
        <f t="shared" si="62"/>
        <v>6</v>
      </c>
    </row>
    <row r="4032" spans="2:6" x14ac:dyDescent="0.25">
      <c r="B4032" s="39">
        <v>44364.625</v>
      </c>
      <c r="C4032" s="39">
        <v>44364.666666666664</v>
      </c>
      <c r="D4032" s="38">
        <v>1.8135868279314111</v>
      </c>
      <c r="F4032" s="38">
        <f t="shared" si="62"/>
        <v>6</v>
      </c>
    </row>
    <row r="4033" spans="2:6" x14ac:dyDescent="0.25">
      <c r="B4033" s="39">
        <v>44364.666666666664</v>
      </c>
      <c r="C4033" s="39">
        <v>44364.708333333336</v>
      </c>
      <c r="D4033" s="38">
        <v>2.0154851235788365</v>
      </c>
      <c r="F4033" s="38">
        <f t="shared" si="62"/>
        <v>6</v>
      </c>
    </row>
    <row r="4034" spans="2:6" x14ac:dyDescent="0.25">
      <c r="B4034" s="39">
        <v>44364.708333333336</v>
      </c>
      <c r="C4034" s="39">
        <v>44364.75</v>
      </c>
      <c r="D4034" s="38">
        <v>2.1997640987366642</v>
      </c>
      <c r="F4034" s="38">
        <f t="shared" si="62"/>
        <v>6</v>
      </c>
    </row>
    <row r="4035" spans="2:6" x14ac:dyDescent="0.25">
      <c r="B4035" s="39">
        <v>44364.75</v>
      </c>
      <c r="C4035" s="39">
        <v>44364.791666666664</v>
      </c>
      <c r="D4035" s="38">
        <v>2.3229843761653606</v>
      </c>
      <c r="F4035" s="38">
        <f t="shared" si="62"/>
        <v>6</v>
      </c>
    </row>
    <row r="4036" spans="2:6" x14ac:dyDescent="0.25">
      <c r="B4036" s="39">
        <v>44364.791666666664</v>
      </c>
      <c r="C4036" s="39">
        <v>44364.833333333336</v>
      </c>
      <c r="D4036" s="38">
        <v>2.2786470106417451</v>
      </c>
      <c r="F4036" s="38">
        <f t="shared" si="62"/>
        <v>6</v>
      </c>
    </row>
    <row r="4037" spans="2:6" x14ac:dyDescent="0.25">
      <c r="B4037" s="39">
        <v>44364.833333333336</v>
      </c>
      <c r="C4037" s="39">
        <v>44364.875</v>
      </c>
      <c r="D4037" s="38">
        <v>2.1037810712648124</v>
      </c>
      <c r="F4037" s="38">
        <f t="shared" si="62"/>
        <v>6</v>
      </c>
    </row>
    <row r="4038" spans="2:6" x14ac:dyDescent="0.25">
      <c r="B4038" s="39">
        <v>44364.875</v>
      </c>
      <c r="C4038" s="39">
        <v>44364.916666666664</v>
      </c>
      <c r="D4038" s="38">
        <v>1.9267002661602739</v>
      </c>
      <c r="F4038" s="38">
        <f t="shared" si="62"/>
        <v>6</v>
      </c>
    </row>
    <row r="4039" spans="2:6" x14ac:dyDescent="0.25">
      <c r="B4039" s="39">
        <v>44364.916666666664</v>
      </c>
      <c r="C4039" s="39">
        <v>44364.958333333336</v>
      </c>
      <c r="D4039" s="38">
        <v>1.6373614661395803</v>
      </c>
      <c r="F4039" s="38">
        <f t="shared" si="62"/>
        <v>6</v>
      </c>
    </row>
    <row r="4040" spans="2:6" x14ac:dyDescent="0.25">
      <c r="B4040" s="39">
        <v>44364.958333333336</v>
      </c>
      <c r="C4040" s="39">
        <v>44365</v>
      </c>
      <c r="D4040" s="38">
        <v>1.3978208034669095</v>
      </c>
      <c r="F4040" s="38">
        <f t="shared" si="62"/>
        <v>6</v>
      </c>
    </row>
    <row r="4041" spans="2:6" x14ac:dyDescent="0.25">
      <c r="B4041" s="39">
        <v>44365</v>
      </c>
      <c r="C4041" s="39">
        <v>44365.041666666664</v>
      </c>
      <c r="D4041" s="38">
        <v>1.0838538624149958</v>
      </c>
      <c r="F4041" s="38">
        <f t="shared" si="62"/>
        <v>6</v>
      </c>
    </row>
    <row r="4042" spans="2:6" x14ac:dyDescent="0.25">
      <c r="B4042" s="39">
        <v>44365.041666666664</v>
      </c>
      <c r="C4042" s="39">
        <v>44365.083333333336</v>
      </c>
      <c r="D4042" s="38">
        <v>0.90083392870650103</v>
      </c>
      <c r="F4042" s="38">
        <f t="shared" ref="F4042:F4105" si="63">+MONTH(B4042)</f>
        <v>6</v>
      </c>
    </row>
    <row r="4043" spans="2:6" x14ac:dyDescent="0.25">
      <c r="B4043" s="39">
        <v>44365.083333333336</v>
      </c>
      <c r="C4043" s="39">
        <v>44365.125</v>
      </c>
      <c r="D4043" s="38">
        <v>0.7872945157679041</v>
      </c>
      <c r="F4043" s="38">
        <f t="shared" si="63"/>
        <v>6</v>
      </c>
    </row>
    <row r="4044" spans="2:6" x14ac:dyDescent="0.25">
      <c r="B4044" s="39">
        <v>44365.125</v>
      </c>
      <c r="C4044" s="39">
        <v>44365.166666666664</v>
      </c>
      <c r="D4044" s="38">
        <v>0.71188709686406371</v>
      </c>
      <c r="F4044" s="38">
        <f t="shared" si="63"/>
        <v>6</v>
      </c>
    </row>
    <row r="4045" spans="2:6" x14ac:dyDescent="0.25">
      <c r="B4045" s="39">
        <v>44365.166666666664</v>
      </c>
      <c r="C4045" s="39">
        <v>44365.208333333336</v>
      </c>
      <c r="D4045" s="38">
        <v>0.69516183782215868</v>
      </c>
      <c r="F4045" s="38">
        <f t="shared" si="63"/>
        <v>6</v>
      </c>
    </row>
    <row r="4046" spans="2:6" x14ac:dyDescent="0.25">
      <c r="B4046" s="39">
        <v>44365.208333333336</v>
      </c>
      <c r="C4046" s="39">
        <v>44365.25</v>
      </c>
      <c r="D4046" s="38">
        <v>0.71766727243894302</v>
      </c>
      <c r="F4046" s="38">
        <f t="shared" si="63"/>
        <v>6</v>
      </c>
    </row>
    <row r="4047" spans="2:6" x14ac:dyDescent="0.25">
      <c r="B4047" s="39">
        <v>44365.25</v>
      </c>
      <c r="C4047" s="39">
        <v>44365.291666666664</v>
      </c>
      <c r="D4047" s="38">
        <v>0.76060072400866796</v>
      </c>
      <c r="F4047" s="38">
        <f t="shared" si="63"/>
        <v>6</v>
      </c>
    </row>
    <row r="4048" spans="2:6" x14ac:dyDescent="0.25">
      <c r="B4048" s="39">
        <v>44365.291666666664</v>
      </c>
      <c r="C4048" s="39">
        <v>44365.333333333336</v>
      </c>
      <c r="D4048" s="38">
        <v>0.86694324801899558</v>
      </c>
      <c r="F4048" s="38">
        <f t="shared" si="63"/>
        <v>6</v>
      </c>
    </row>
    <row r="4049" spans="2:6" x14ac:dyDescent="0.25">
      <c r="B4049" s="39">
        <v>44365.333333333336</v>
      </c>
      <c r="C4049" s="39">
        <v>44365.375</v>
      </c>
      <c r="D4049" s="38">
        <v>0.92696560897552682</v>
      </c>
      <c r="F4049" s="38">
        <f t="shared" si="63"/>
        <v>6</v>
      </c>
    </row>
    <row r="4050" spans="2:6" x14ac:dyDescent="0.25">
      <c r="B4050" s="39">
        <v>44365.375</v>
      </c>
      <c r="C4050" s="39">
        <v>44365.416666666664</v>
      </c>
      <c r="D4050" s="38">
        <v>1.1027642875140506</v>
      </c>
      <c r="F4050" s="38">
        <f t="shared" si="63"/>
        <v>6</v>
      </c>
    </row>
    <row r="4051" spans="2:6" x14ac:dyDescent="0.25">
      <c r="B4051" s="39">
        <v>44365.416666666664</v>
      </c>
      <c r="C4051" s="39">
        <v>44365.458333333336</v>
      </c>
      <c r="D4051" s="38">
        <v>1.1132338900849781</v>
      </c>
      <c r="F4051" s="38">
        <f t="shared" si="63"/>
        <v>6</v>
      </c>
    </row>
    <row r="4052" spans="2:6" x14ac:dyDescent="0.25">
      <c r="B4052" s="39">
        <v>44365.458333333336</v>
      </c>
      <c r="C4052" s="39">
        <v>44365.5</v>
      </c>
      <c r="D4052" s="38">
        <v>1.2386038876207268</v>
      </c>
      <c r="F4052" s="38">
        <f t="shared" si="63"/>
        <v>6</v>
      </c>
    </row>
    <row r="4053" spans="2:6" x14ac:dyDescent="0.25">
      <c r="B4053" s="39">
        <v>44365.5</v>
      </c>
      <c r="C4053" s="39">
        <v>44365.541666666664</v>
      </c>
      <c r="D4053" s="38">
        <v>1.4572559343750837</v>
      </c>
      <c r="F4053" s="38">
        <f t="shared" si="63"/>
        <v>6</v>
      </c>
    </row>
    <row r="4054" spans="2:6" x14ac:dyDescent="0.25">
      <c r="B4054" s="39">
        <v>44365.541666666664</v>
      </c>
      <c r="C4054" s="39">
        <v>44365.583333333336</v>
      </c>
      <c r="D4054" s="38">
        <v>1.6055527439800004</v>
      </c>
      <c r="F4054" s="38">
        <f t="shared" si="63"/>
        <v>6</v>
      </c>
    </row>
    <row r="4055" spans="2:6" x14ac:dyDescent="0.25">
      <c r="B4055" s="39">
        <v>44365.583333333336</v>
      </c>
      <c r="C4055" s="39">
        <v>44365.625</v>
      </c>
      <c r="D4055" s="38">
        <v>1.8739481672772831</v>
      </c>
      <c r="F4055" s="38">
        <f t="shared" si="63"/>
        <v>6</v>
      </c>
    </row>
    <row r="4056" spans="2:6" x14ac:dyDescent="0.25">
      <c r="B4056" s="39">
        <v>44365.625</v>
      </c>
      <c r="C4056" s="39">
        <v>44365.666666666664</v>
      </c>
      <c r="D4056" s="38">
        <v>2.0687881659263825</v>
      </c>
      <c r="F4056" s="38">
        <f t="shared" si="63"/>
        <v>6</v>
      </c>
    </row>
    <row r="4057" spans="2:6" x14ac:dyDescent="0.25">
      <c r="B4057" s="39">
        <v>44365.666666666664</v>
      </c>
      <c r="C4057" s="39">
        <v>44365.708333333336</v>
      </c>
      <c r="D4057" s="38">
        <v>2.2039950925118932</v>
      </c>
      <c r="F4057" s="38">
        <f t="shared" si="63"/>
        <v>6</v>
      </c>
    </row>
    <row r="4058" spans="2:6" x14ac:dyDescent="0.25">
      <c r="B4058" s="39">
        <v>44365.708333333336</v>
      </c>
      <c r="C4058" s="39">
        <v>44365.75</v>
      </c>
      <c r="D4058" s="38">
        <v>2.4479263310707449</v>
      </c>
      <c r="F4058" s="38">
        <f t="shared" si="63"/>
        <v>6</v>
      </c>
    </row>
    <row r="4059" spans="2:6" x14ac:dyDescent="0.25">
      <c r="B4059" s="39">
        <v>44365.75</v>
      </c>
      <c r="C4059" s="39">
        <v>44365.791666666664</v>
      </c>
      <c r="D4059" s="38">
        <v>2.5187445516681572</v>
      </c>
      <c r="F4059" s="38">
        <f t="shared" si="63"/>
        <v>6</v>
      </c>
    </row>
    <row r="4060" spans="2:6" x14ac:dyDescent="0.25">
      <c r="B4060" s="39">
        <v>44365.791666666664</v>
      </c>
      <c r="C4060" s="39">
        <v>44365.833333333336</v>
      </c>
      <c r="D4060" s="38">
        <v>2.4819203328740826</v>
      </c>
      <c r="F4060" s="38">
        <f t="shared" si="63"/>
        <v>6</v>
      </c>
    </row>
    <row r="4061" spans="2:6" x14ac:dyDescent="0.25">
      <c r="B4061" s="39">
        <v>44365.833333333336</v>
      </c>
      <c r="C4061" s="39">
        <v>44365.875</v>
      </c>
      <c r="D4061" s="38">
        <v>2.3199596027528808</v>
      </c>
      <c r="F4061" s="38">
        <f t="shared" si="63"/>
        <v>6</v>
      </c>
    </row>
    <row r="4062" spans="2:6" x14ac:dyDescent="0.25">
      <c r="B4062" s="39">
        <v>44365.875</v>
      </c>
      <c r="C4062" s="39">
        <v>44365.916666666664</v>
      </c>
      <c r="D4062" s="38">
        <v>2.1123075011133019</v>
      </c>
      <c r="F4062" s="38">
        <f t="shared" si="63"/>
        <v>6</v>
      </c>
    </row>
    <row r="4063" spans="2:6" x14ac:dyDescent="0.25">
      <c r="B4063" s="39">
        <v>44365.916666666664</v>
      </c>
      <c r="C4063" s="39">
        <v>44365.958333333336</v>
      </c>
      <c r="D4063" s="38">
        <v>1.8412723483093134</v>
      </c>
      <c r="F4063" s="38">
        <f t="shared" si="63"/>
        <v>6</v>
      </c>
    </row>
    <row r="4064" spans="2:6" x14ac:dyDescent="0.25">
      <c r="B4064" s="39">
        <v>44365.958333333336</v>
      </c>
      <c r="C4064" s="39">
        <v>44366</v>
      </c>
      <c r="D4064" s="38">
        <v>1.5902208851490924</v>
      </c>
      <c r="F4064" s="38">
        <f t="shared" si="63"/>
        <v>6</v>
      </c>
    </row>
    <row r="4065" spans="2:6" x14ac:dyDescent="0.25">
      <c r="B4065" s="39">
        <v>44366</v>
      </c>
      <c r="C4065" s="39">
        <v>44366.041666666664</v>
      </c>
      <c r="D4065" s="38">
        <v>1.2840496369497163</v>
      </c>
      <c r="F4065" s="38">
        <f t="shared" si="63"/>
        <v>6</v>
      </c>
    </row>
    <row r="4066" spans="2:6" x14ac:dyDescent="0.25">
      <c r="B4066" s="39">
        <v>44366.041666666664</v>
      </c>
      <c r="C4066" s="39">
        <v>44366.083333333336</v>
      </c>
      <c r="D4066" s="38">
        <v>1.0473527479467781</v>
      </c>
      <c r="F4066" s="38">
        <f t="shared" si="63"/>
        <v>6</v>
      </c>
    </row>
    <row r="4067" spans="2:6" x14ac:dyDescent="0.25">
      <c r="B4067" s="39">
        <v>44366.083333333336</v>
      </c>
      <c r="C4067" s="39">
        <v>44366.125</v>
      </c>
      <c r="D4067" s="38">
        <v>0.92590619950121389</v>
      </c>
      <c r="F4067" s="38">
        <f t="shared" si="63"/>
        <v>6</v>
      </c>
    </row>
    <row r="4068" spans="2:6" x14ac:dyDescent="0.25">
      <c r="B4068" s="39">
        <v>44366.125</v>
      </c>
      <c r="C4068" s="39">
        <v>44366.166666666664</v>
      </c>
      <c r="D4068" s="38">
        <v>0.81134177587861422</v>
      </c>
      <c r="F4068" s="38">
        <f t="shared" si="63"/>
        <v>6</v>
      </c>
    </row>
    <row r="4069" spans="2:6" x14ac:dyDescent="0.25">
      <c r="B4069" s="39">
        <v>44366.166666666664</v>
      </c>
      <c r="C4069" s="39">
        <v>44366.208333333336</v>
      </c>
      <c r="D4069" s="38">
        <v>0.74335215168916113</v>
      </c>
      <c r="F4069" s="38">
        <f t="shared" si="63"/>
        <v>6</v>
      </c>
    </row>
    <row r="4070" spans="2:6" x14ac:dyDescent="0.25">
      <c r="B4070" s="39">
        <v>44366.208333333336</v>
      </c>
      <c r="C4070" s="39">
        <v>44366.25</v>
      </c>
      <c r="D4070" s="38">
        <v>0.74939074065706313</v>
      </c>
      <c r="F4070" s="38">
        <f t="shared" si="63"/>
        <v>6</v>
      </c>
    </row>
    <row r="4071" spans="2:6" x14ac:dyDescent="0.25">
      <c r="B4071" s="39">
        <v>44366.25</v>
      </c>
      <c r="C4071" s="39">
        <v>44366.291666666664</v>
      </c>
      <c r="D4071" s="38">
        <v>0.75874581340838876</v>
      </c>
      <c r="F4071" s="38">
        <f t="shared" si="63"/>
        <v>6</v>
      </c>
    </row>
    <row r="4072" spans="2:6" x14ac:dyDescent="0.25">
      <c r="B4072" s="39">
        <v>44366.291666666664</v>
      </c>
      <c r="C4072" s="39">
        <v>44366.333333333336</v>
      </c>
      <c r="D4072" s="38">
        <v>0.88037396823589953</v>
      </c>
      <c r="F4072" s="38">
        <f t="shared" si="63"/>
        <v>6</v>
      </c>
    </row>
    <row r="4073" spans="2:6" x14ac:dyDescent="0.25">
      <c r="B4073" s="39">
        <v>44366.333333333336</v>
      </c>
      <c r="C4073" s="39">
        <v>44366.375</v>
      </c>
      <c r="D4073" s="38">
        <v>1.0112175068857716</v>
      </c>
      <c r="F4073" s="38">
        <f t="shared" si="63"/>
        <v>6</v>
      </c>
    </row>
    <row r="4074" spans="2:6" x14ac:dyDescent="0.25">
      <c r="B4074" s="39">
        <v>44366.375</v>
      </c>
      <c r="C4074" s="39">
        <v>44366.416666666664</v>
      </c>
      <c r="D4074" s="38">
        <v>1.2316733286478543</v>
      </c>
      <c r="F4074" s="38">
        <f t="shared" si="63"/>
        <v>6</v>
      </c>
    </row>
    <row r="4075" spans="2:6" x14ac:dyDescent="0.25">
      <c r="B4075" s="39">
        <v>44366.416666666664</v>
      </c>
      <c r="C4075" s="39">
        <v>44366.458333333336</v>
      </c>
      <c r="D4075" s="38">
        <v>1.3759439107065685</v>
      </c>
      <c r="F4075" s="38">
        <f t="shared" si="63"/>
        <v>6</v>
      </c>
    </row>
    <row r="4076" spans="2:6" x14ac:dyDescent="0.25">
      <c r="B4076" s="39">
        <v>44366.458333333336</v>
      </c>
      <c r="C4076" s="39">
        <v>44366.5</v>
      </c>
      <c r="D4076" s="38">
        <v>1.5462815574130793</v>
      </c>
      <c r="F4076" s="38">
        <f t="shared" si="63"/>
        <v>6</v>
      </c>
    </row>
    <row r="4077" spans="2:6" x14ac:dyDescent="0.25">
      <c r="B4077" s="39">
        <v>44366.5</v>
      </c>
      <c r="C4077" s="39">
        <v>44366.541666666664</v>
      </c>
      <c r="D4077" s="38">
        <v>1.7432884285705403</v>
      </c>
      <c r="F4077" s="38">
        <f t="shared" si="63"/>
        <v>6</v>
      </c>
    </row>
    <row r="4078" spans="2:6" x14ac:dyDescent="0.25">
      <c r="B4078" s="39">
        <v>44366.541666666664</v>
      </c>
      <c r="C4078" s="39">
        <v>44366.583333333336</v>
      </c>
      <c r="D4078" s="38">
        <v>1.9366183700220161</v>
      </c>
      <c r="F4078" s="38">
        <f t="shared" si="63"/>
        <v>6</v>
      </c>
    </row>
    <row r="4079" spans="2:6" x14ac:dyDescent="0.25">
      <c r="B4079" s="39">
        <v>44366.583333333336</v>
      </c>
      <c r="C4079" s="39">
        <v>44366.625</v>
      </c>
      <c r="D4079" s="38">
        <v>2.1129779607973083</v>
      </c>
      <c r="F4079" s="38">
        <f t="shared" si="63"/>
        <v>6</v>
      </c>
    </row>
    <row r="4080" spans="2:6" x14ac:dyDescent="0.25">
      <c r="B4080" s="39">
        <v>44366.625</v>
      </c>
      <c r="C4080" s="39">
        <v>44366.666666666664</v>
      </c>
      <c r="D4080" s="38">
        <v>2.2827851769399286</v>
      </c>
      <c r="F4080" s="38">
        <f t="shared" si="63"/>
        <v>6</v>
      </c>
    </row>
    <row r="4081" spans="2:6" x14ac:dyDescent="0.25">
      <c r="B4081" s="39">
        <v>44366.666666666664</v>
      </c>
      <c r="C4081" s="39">
        <v>44366.708333333336</v>
      </c>
      <c r="D4081" s="38">
        <v>2.4595948190951846</v>
      </c>
      <c r="F4081" s="38">
        <f t="shared" si="63"/>
        <v>6</v>
      </c>
    </row>
    <row r="4082" spans="2:6" x14ac:dyDescent="0.25">
      <c r="B4082" s="39">
        <v>44366.708333333336</v>
      </c>
      <c r="C4082" s="39">
        <v>44366.75</v>
      </c>
      <c r="D4082" s="38">
        <v>2.6043606704585081</v>
      </c>
      <c r="F4082" s="38">
        <f t="shared" si="63"/>
        <v>6</v>
      </c>
    </row>
    <row r="4083" spans="2:6" x14ac:dyDescent="0.25">
      <c r="B4083" s="39">
        <v>44366.75</v>
      </c>
      <c r="C4083" s="39">
        <v>44366.791666666664</v>
      </c>
      <c r="D4083" s="38">
        <v>2.59680071320382</v>
      </c>
      <c r="F4083" s="38">
        <f t="shared" si="63"/>
        <v>6</v>
      </c>
    </row>
    <row r="4084" spans="2:6" x14ac:dyDescent="0.25">
      <c r="B4084" s="39">
        <v>44366.791666666664</v>
      </c>
      <c r="C4084" s="39">
        <v>44366.833333333336</v>
      </c>
      <c r="D4084" s="38">
        <v>2.4857620496750785</v>
      </c>
      <c r="F4084" s="38">
        <f t="shared" si="63"/>
        <v>6</v>
      </c>
    </row>
    <row r="4085" spans="2:6" x14ac:dyDescent="0.25">
      <c r="B4085" s="39">
        <v>44366.833333333336</v>
      </c>
      <c r="C4085" s="39">
        <v>44366.875</v>
      </c>
      <c r="D4085" s="38">
        <v>2.3433693400788194</v>
      </c>
      <c r="F4085" s="38">
        <f t="shared" si="63"/>
        <v>6</v>
      </c>
    </row>
    <row r="4086" spans="2:6" x14ac:dyDescent="0.25">
      <c r="B4086" s="39">
        <v>44366.875</v>
      </c>
      <c r="C4086" s="39">
        <v>44366.916666666664</v>
      </c>
      <c r="D4086" s="38">
        <v>2.0952691002776356</v>
      </c>
      <c r="F4086" s="38">
        <f t="shared" si="63"/>
        <v>6</v>
      </c>
    </row>
    <row r="4087" spans="2:6" x14ac:dyDescent="0.25">
      <c r="B4087" s="39">
        <v>44366.916666666664</v>
      </c>
      <c r="C4087" s="39">
        <v>44366.958333333336</v>
      </c>
      <c r="D4087" s="38">
        <v>1.895931349965126</v>
      </c>
      <c r="F4087" s="38">
        <f t="shared" si="63"/>
        <v>6</v>
      </c>
    </row>
    <row r="4088" spans="2:6" x14ac:dyDescent="0.25">
      <c r="B4088" s="39">
        <v>44366.958333333336</v>
      </c>
      <c r="C4088" s="39">
        <v>44367</v>
      </c>
      <c r="D4088" s="38">
        <v>1.5799618821049863</v>
      </c>
      <c r="F4088" s="38">
        <f t="shared" si="63"/>
        <v>6</v>
      </c>
    </row>
    <row r="4089" spans="2:6" x14ac:dyDescent="0.25">
      <c r="B4089" s="39">
        <v>44367</v>
      </c>
      <c r="C4089" s="39">
        <v>44367.041666666664</v>
      </c>
      <c r="D4089" s="38">
        <v>1.2629805677060713</v>
      </c>
      <c r="F4089" s="38">
        <f t="shared" si="63"/>
        <v>6</v>
      </c>
    </row>
    <row r="4090" spans="2:6" x14ac:dyDescent="0.25">
      <c r="B4090" s="39">
        <v>44367.041666666664</v>
      </c>
      <c r="C4090" s="39">
        <v>44367.083333333336</v>
      </c>
      <c r="D4090" s="38">
        <v>1.0441815952639824</v>
      </c>
      <c r="F4090" s="38">
        <f t="shared" si="63"/>
        <v>6</v>
      </c>
    </row>
    <row r="4091" spans="2:6" x14ac:dyDescent="0.25">
      <c r="B4091" s="39">
        <v>44367.083333333336</v>
      </c>
      <c r="C4091" s="39">
        <v>44367.125</v>
      </c>
      <c r="D4091" s="38">
        <v>0.91787672220517658</v>
      </c>
      <c r="F4091" s="38">
        <f t="shared" si="63"/>
        <v>6</v>
      </c>
    </row>
    <row r="4092" spans="2:6" x14ac:dyDescent="0.25">
      <c r="B4092" s="39">
        <v>44367.125</v>
      </c>
      <c r="C4092" s="39">
        <v>44367.166666666664</v>
      </c>
      <c r="D4092" s="38">
        <v>0.81374990162786009</v>
      </c>
      <c r="F4092" s="38">
        <f t="shared" si="63"/>
        <v>6</v>
      </c>
    </row>
    <row r="4093" spans="2:6" x14ac:dyDescent="0.25">
      <c r="B4093" s="39">
        <v>44367.166666666664</v>
      </c>
      <c r="C4093" s="39">
        <v>44367.208333333336</v>
      </c>
      <c r="D4093" s="38">
        <v>0.76176308924688874</v>
      </c>
      <c r="F4093" s="38">
        <f t="shared" si="63"/>
        <v>6</v>
      </c>
    </row>
    <row r="4094" spans="2:6" x14ac:dyDescent="0.25">
      <c r="B4094" s="39">
        <v>44367.208333333336</v>
      </c>
      <c r="C4094" s="39">
        <v>44367.25</v>
      </c>
      <c r="D4094" s="38">
        <v>0.75301661635074113</v>
      </c>
      <c r="F4094" s="38">
        <f t="shared" si="63"/>
        <v>6</v>
      </c>
    </row>
    <row r="4095" spans="2:6" x14ac:dyDescent="0.25">
      <c r="B4095" s="39">
        <v>44367.25</v>
      </c>
      <c r="C4095" s="39">
        <v>44367.291666666664</v>
      </c>
      <c r="D4095" s="38">
        <v>0.77212254333822739</v>
      </c>
      <c r="F4095" s="38">
        <f t="shared" si="63"/>
        <v>6</v>
      </c>
    </row>
    <row r="4096" spans="2:6" x14ac:dyDescent="0.25">
      <c r="B4096" s="39">
        <v>44367.291666666664</v>
      </c>
      <c r="C4096" s="39">
        <v>44367.333333333336</v>
      </c>
      <c r="D4096" s="38">
        <v>0.91109895343250014</v>
      </c>
      <c r="F4096" s="38">
        <f t="shared" si="63"/>
        <v>6</v>
      </c>
    </row>
    <row r="4097" spans="2:6" x14ac:dyDescent="0.25">
      <c r="B4097" s="39">
        <v>44367.333333333336</v>
      </c>
      <c r="C4097" s="39">
        <v>44367.375</v>
      </c>
      <c r="D4097" s="38">
        <v>1.0791709304930239</v>
      </c>
      <c r="F4097" s="38">
        <f t="shared" si="63"/>
        <v>6</v>
      </c>
    </row>
    <row r="4098" spans="2:6" x14ac:dyDescent="0.25">
      <c r="B4098" s="39">
        <v>44367.375</v>
      </c>
      <c r="C4098" s="39">
        <v>44367.416666666664</v>
      </c>
      <c r="D4098" s="38">
        <v>1.2651399671033892</v>
      </c>
      <c r="F4098" s="38">
        <f t="shared" si="63"/>
        <v>6</v>
      </c>
    </row>
    <row r="4099" spans="2:6" x14ac:dyDescent="0.25">
      <c r="B4099" s="39">
        <v>44367.416666666664</v>
      </c>
      <c r="C4099" s="39">
        <v>44367.458333333336</v>
      </c>
      <c r="D4099" s="38">
        <v>1.4432859271596423</v>
      </c>
      <c r="F4099" s="38">
        <f t="shared" si="63"/>
        <v>6</v>
      </c>
    </row>
    <row r="4100" spans="2:6" x14ac:dyDescent="0.25">
      <c r="B4100" s="39">
        <v>44367.458333333336</v>
      </c>
      <c r="C4100" s="39">
        <v>44367.5</v>
      </c>
      <c r="D4100" s="38">
        <v>1.5956348767698387</v>
      </c>
      <c r="F4100" s="38">
        <f t="shared" si="63"/>
        <v>6</v>
      </c>
    </row>
    <row r="4101" spans="2:6" x14ac:dyDescent="0.25">
      <c r="B4101" s="39">
        <v>44367.5</v>
      </c>
      <c r="C4101" s="39">
        <v>44367.541666666664</v>
      </c>
      <c r="D4101" s="38">
        <v>1.6952949010540379</v>
      </c>
      <c r="F4101" s="38">
        <f t="shared" si="63"/>
        <v>6</v>
      </c>
    </row>
    <row r="4102" spans="2:6" x14ac:dyDescent="0.25">
      <c r="B4102" s="39">
        <v>44367.541666666664</v>
      </c>
      <c r="C4102" s="39">
        <v>44367.583333333336</v>
      </c>
      <c r="D4102" s="38">
        <v>1.8962875071806649</v>
      </c>
      <c r="F4102" s="38">
        <f t="shared" si="63"/>
        <v>6</v>
      </c>
    </row>
    <row r="4103" spans="2:6" x14ac:dyDescent="0.25">
      <c r="B4103" s="39">
        <v>44367.583333333336</v>
      </c>
      <c r="C4103" s="39">
        <v>44367.625</v>
      </c>
      <c r="D4103" s="38">
        <v>1.9835277537072782</v>
      </c>
      <c r="F4103" s="38">
        <f t="shared" si="63"/>
        <v>6</v>
      </c>
    </row>
    <row r="4104" spans="2:6" x14ac:dyDescent="0.25">
      <c r="B4104" s="39">
        <v>44367.625</v>
      </c>
      <c r="C4104" s="39">
        <v>44367.666666666664</v>
      </c>
      <c r="D4104" s="38">
        <v>2.0906549755034143</v>
      </c>
      <c r="F4104" s="38">
        <f t="shared" si="63"/>
        <v>6</v>
      </c>
    </row>
    <row r="4105" spans="2:6" x14ac:dyDescent="0.25">
      <c r="B4105" s="39">
        <v>44367.666666666664</v>
      </c>
      <c r="C4105" s="39">
        <v>44367.708333333336</v>
      </c>
      <c r="D4105" s="38">
        <v>2.3057884339025221</v>
      </c>
      <c r="F4105" s="38">
        <f t="shared" si="63"/>
        <v>6</v>
      </c>
    </row>
    <row r="4106" spans="2:6" x14ac:dyDescent="0.25">
      <c r="B4106" s="39">
        <v>44367.708333333336</v>
      </c>
      <c r="C4106" s="39">
        <v>44367.75</v>
      </c>
      <c r="D4106" s="38">
        <v>2.3603454949331244</v>
      </c>
      <c r="F4106" s="38">
        <f t="shared" ref="F4106:F4169" si="64">+MONTH(B4106)</f>
        <v>6</v>
      </c>
    </row>
    <row r="4107" spans="2:6" x14ac:dyDescent="0.25">
      <c r="B4107" s="39">
        <v>44367.75</v>
      </c>
      <c r="C4107" s="39">
        <v>44367.791666666664</v>
      </c>
      <c r="D4107" s="38">
        <v>2.3988264273053321</v>
      </c>
      <c r="F4107" s="38">
        <f t="shared" si="64"/>
        <v>6</v>
      </c>
    </row>
    <row r="4108" spans="2:6" x14ac:dyDescent="0.25">
      <c r="B4108" s="39">
        <v>44367.791666666664</v>
      </c>
      <c r="C4108" s="39">
        <v>44367.833333333336</v>
      </c>
      <c r="D4108" s="38">
        <v>2.4188843004620892</v>
      </c>
      <c r="F4108" s="38">
        <f t="shared" si="64"/>
        <v>6</v>
      </c>
    </row>
    <row r="4109" spans="2:6" x14ac:dyDescent="0.25">
      <c r="B4109" s="39">
        <v>44367.833333333336</v>
      </c>
      <c r="C4109" s="39">
        <v>44367.875</v>
      </c>
      <c r="D4109" s="38">
        <v>2.3339326774856248</v>
      </c>
      <c r="F4109" s="38">
        <f t="shared" si="64"/>
        <v>6</v>
      </c>
    </row>
    <row r="4110" spans="2:6" x14ac:dyDescent="0.25">
      <c r="B4110" s="39">
        <v>44367.875</v>
      </c>
      <c r="C4110" s="39">
        <v>44367.916666666664</v>
      </c>
      <c r="D4110" s="38">
        <v>2.1642749309023714</v>
      </c>
      <c r="F4110" s="38">
        <f t="shared" si="64"/>
        <v>6</v>
      </c>
    </row>
    <row r="4111" spans="2:6" x14ac:dyDescent="0.25">
      <c r="B4111" s="39">
        <v>44367.916666666664</v>
      </c>
      <c r="C4111" s="39">
        <v>44367.958333333336</v>
      </c>
      <c r="D4111" s="38">
        <v>1.8429746386102397</v>
      </c>
      <c r="F4111" s="38">
        <f t="shared" si="64"/>
        <v>6</v>
      </c>
    </row>
    <row r="4112" spans="2:6" x14ac:dyDescent="0.25">
      <c r="B4112" s="39">
        <v>44367.958333333336</v>
      </c>
      <c r="C4112" s="39">
        <v>44368</v>
      </c>
      <c r="D4112" s="38">
        <v>1.5474766121063472</v>
      </c>
      <c r="F4112" s="38">
        <f t="shared" si="64"/>
        <v>6</v>
      </c>
    </row>
    <row r="4113" spans="2:6" x14ac:dyDescent="0.25">
      <c r="B4113" s="39">
        <v>44368</v>
      </c>
      <c r="C4113" s="39">
        <v>44368.041666666664</v>
      </c>
      <c r="D4113" s="38">
        <v>1.2257196867363744</v>
      </c>
      <c r="F4113" s="38">
        <f t="shared" si="64"/>
        <v>6</v>
      </c>
    </row>
    <row r="4114" spans="2:6" x14ac:dyDescent="0.25">
      <c r="B4114" s="39">
        <v>44368.041666666664</v>
      </c>
      <c r="C4114" s="39">
        <v>44368.083333333336</v>
      </c>
      <c r="D4114" s="38">
        <v>1.0046517506730563</v>
      </c>
      <c r="F4114" s="38">
        <f t="shared" si="64"/>
        <v>6</v>
      </c>
    </row>
    <row r="4115" spans="2:6" x14ac:dyDescent="0.25">
      <c r="B4115" s="39">
        <v>44368.083333333336</v>
      </c>
      <c r="C4115" s="39">
        <v>44368.125</v>
      </c>
      <c r="D4115" s="38">
        <v>0.85593725271798726</v>
      </c>
      <c r="F4115" s="38">
        <f t="shared" si="64"/>
        <v>6</v>
      </c>
    </row>
    <row r="4116" spans="2:6" x14ac:dyDescent="0.25">
      <c r="B4116" s="39">
        <v>44368.125</v>
      </c>
      <c r="C4116" s="39">
        <v>44368.166666666664</v>
      </c>
      <c r="D4116" s="38">
        <v>0.76864056867970709</v>
      </c>
      <c r="F4116" s="38">
        <f t="shared" si="64"/>
        <v>6</v>
      </c>
    </row>
    <row r="4117" spans="2:6" x14ac:dyDescent="0.25">
      <c r="B4117" s="39">
        <v>44368.166666666664</v>
      </c>
      <c r="C4117" s="39">
        <v>44368.208333333336</v>
      </c>
      <c r="D4117" s="38">
        <v>0.73362398032547183</v>
      </c>
      <c r="F4117" s="38">
        <f t="shared" si="64"/>
        <v>6</v>
      </c>
    </row>
    <row r="4118" spans="2:6" x14ac:dyDescent="0.25">
      <c r="B4118" s="39">
        <v>44368.208333333336</v>
      </c>
      <c r="C4118" s="39">
        <v>44368.25</v>
      </c>
      <c r="D4118" s="38">
        <v>0.74839882038577854</v>
      </c>
      <c r="F4118" s="38">
        <f t="shared" si="64"/>
        <v>6</v>
      </c>
    </row>
    <row r="4119" spans="2:6" x14ac:dyDescent="0.25">
      <c r="B4119" s="39">
        <v>44368.25</v>
      </c>
      <c r="C4119" s="39">
        <v>44368.291666666664</v>
      </c>
      <c r="D4119" s="38">
        <v>0.86391171645435727</v>
      </c>
      <c r="F4119" s="38">
        <f t="shared" si="64"/>
        <v>6</v>
      </c>
    </row>
    <row r="4120" spans="2:6" x14ac:dyDescent="0.25">
      <c r="B4120" s="39">
        <v>44368.291666666664</v>
      </c>
      <c r="C4120" s="39">
        <v>44368.333333333336</v>
      </c>
      <c r="D4120" s="38">
        <v>0.99361489106993495</v>
      </c>
      <c r="F4120" s="38">
        <f t="shared" si="64"/>
        <v>6</v>
      </c>
    </row>
    <row r="4121" spans="2:6" x14ac:dyDescent="0.25">
      <c r="B4121" s="39">
        <v>44368.333333333336</v>
      </c>
      <c r="C4121" s="39">
        <v>44368.375</v>
      </c>
      <c r="D4121" s="38">
        <v>1.0690924843457994</v>
      </c>
      <c r="F4121" s="38">
        <f t="shared" si="64"/>
        <v>6</v>
      </c>
    </row>
    <row r="4122" spans="2:6" x14ac:dyDescent="0.25">
      <c r="B4122" s="39">
        <v>44368.375</v>
      </c>
      <c r="C4122" s="39">
        <v>44368.416666666664</v>
      </c>
      <c r="D4122" s="38">
        <v>1.2108416631663792</v>
      </c>
      <c r="F4122" s="38">
        <f t="shared" si="64"/>
        <v>6</v>
      </c>
    </row>
    <row r="4123" spans="2:6" x14ac:dyDescent="0.25">
      <c r="B4123" s="39">
        <v>44368.416666666664</v>
      </c>
      <c r="C4123" s="39">
        <v>44368.458333333336</v>
      </c>
      <c r="D4123" s="38">
        <v>1.414913579221039</v>
      </c>
      <c r="F4123" s="38">
        <f t="shared" si="64"/>
        <v>6</v>
      </c>
    </row>
    <row r="4124" spans="2:6" x14ac:dyDescent="0.25">
      <c r="B4124" s="39">
        <v>44368.458333333336</v>
      </c>
      <c r="C4124" s="39">
        <v>44368.5</v>
      </c>
      <c r="D4124" s="38">
        <v>1.6183233692534231</v>
      </c>
      <c r="F4124" s="38">
        <f t="shared" si="64"/>
        <v>6</v>
      </c>
    </row>
    <row r="4125" spans="2:6" x14ac:dyDescent="0.25">
      <c r="B4125" s="39">
        <v>44368.5</v>
      </c>
      <c r="C4125" s="39">
        <v>44368.541666666664</v>
      </c>
      <c r="D4125" s="38">
        <v>1.7783900990807355</v>
      </c>
      <c r="F4125" s="38">
        <f t="shared" si="64"/>
        <v>6</v>
      </c>
    </row>
    <row r="4126" spans="2:6" x14ac:dyDescent="0.25">
      <c r="B4126" s="39">
        <v>44368.541666666664</v>
      </c>
      <c r="C4126" s="39">
        <v>44368.583333333336</v>
      </c>
      <c r="D4126" s="38">
        <v>1.9711551936654164</v>
      </c>
      <c r="F4126" s="38">
        <f t="shared" si="64"/>
        <v>6</v>
      </c>
    </row>
    <row r="4127" spans="2:6" x14ac:dyDescent="0.25">
      <c r="B4127" s="39">
        <v>44368.583333333336</v>
      </c>
      <c r="C4127" s="39">
        <v>44368.625</v>
      </c>
      <c r="D4127" s="38">
        <v>2.1486009472531618</v>
      </c>
      <c r="F4127" s="38">
        <f t="shared" si="64"/>
        <v>6</v>
      </c>
    </row>
    <row r="4128" spans="2:6" x14ac:dyDescent="0.25">
      <c r="B4128" s="39">
        <v>44368.625</v>
      </c>
      <c r="C4128" s="39">
        <v>44368.666666666664</v>
      </c>
      <c r="D4128" s="38">
        <v>2.3752359306113688</v>
      </c>
      <c r="F4128" s="38">
        <f t="shared" si="64"/>
        <v>6</v>
      </c>
    </row>
    <row r="4129" spans="2:6" x14ac:dyDescent="0.25">
      <c r="B4129" s="39">
        <v>44368.666666666664</v>
      </c>
      <c r="C4129" s="39">
        <v>44368.708333333336</v>
      </c>
      <c r="D4129" s="38">
        <v>2.4660339554157051</v>
      </c>
      <c r="F4129" s="38">
        <f t="shared" si="64"/>
        <v>6</v>
      </c>
    </row>
    <row r="4130" spans="2:6" x14ac:dyDescent="0.25">
      <c r="B4130" s="39">
        <v>44368.708333333336</v>
      </c>
      <c r="C4130" s="39">
        <v>44368.75</v>
      </c>
      <c r="D4130" s="38">
        <v>2.7039808720074809</v>
      </c>
      <c r="F4130" s="38">
        <f t="shared" si="64"/>
        <v>6</v>
      </c>
    </row>
    <row r="4131" spans="2:6" x14ac:dyDescent="0.25">
      <c r="B4131" s="39">
        <v>44368.75</v>
      </c>
      <c r="C4131" s="39">
        <v>44368.791666666664</v>
      </c>
      <c r="D4131" s="38">
        <v>2.7218749767192025</v>
      </c>
      <c r="F4131" s="38">
        <f t="shared" si="64"/>
        <v>6</v>
      </c>
    </row>
    <row r="4132" spans="2:6" x14ac:dyDescent="0.25">
      <c r="B4132" s="39">
        <v>44368.791666666664</v>
      </c>
      <c r="C4132" s="39">
        <v>44368.833333333336</v>
      </c>
      <c r="D4132" s="38">
        <v>2.7412045055017642</v>
      </c>
      <c r="F4132" s="38">
        <f t="shared" si="64"/>
        <v>6</v>
      </c>
    </row>
    <row r="4133" spans="2:6" x14ac:dyDescent="0.25">
      <c r="B4133" s="39">
        <v>44368.833333333336</v>
      </c>
      <c r="C4133" s="39">
        <v>44368.875</v>
      </c>
      <c r="D4133" s="38">
        <v>2.6912571482257648</v>
      </c>
      <c r="F4133" s="38">
        <f t="shared" si="64"/>
        <v>6</v>
      </c>
    </row>
    <row r="4134" spans="2:6" x14ac:dyDescent="0.25">
      <c r="B4134" s="39">
        <v>44368.875</v>
      </c>
      <c r="C4134" s="39">
        <v>44368.916666666664</v>
      </c>
      <c r="D4134" s="38">
        <v>2.4306316982086504</v>
      </c>
      <c r="F4134" s="38">
        <f t="shared" si="64"/>
        <v>6</v>
      </c>
    </row>
    <row r="4135" spans="2:6" x14ac:dyDescent="0.25">
      <c r="B4135" s="39">
        <v>44368.916666666664</v>
      </c>
      <c r="C4135" s="39">
        <v>44368.958333333336</v>
      </c>
      <c r="D4135" s="38">
        <v>2.0665319190599534</v>
      </c>
      <c r="F4135" s="38">
        <f t="shared" si="64"/>
        <v>6</v>
      </c>
    </row>
    <row r="4136" spans="2:6" x14ac:dyDescent="0.25">
      <c r="B4136" s="39">
        <v>44368.958333333336</v>
      </c>
      <c r="C4136" s="39">
        <v>44369</v>
      </c>
      <c r="D4136" s="38">
        <v>1.7533839697427207</v>
      </c>
      <c r="F4136" s="38">
        <f t="shared" si="64"/>
        <v>6</v>
      </c>
    </row>
    <row r="4137" spans="2:6" x14ac:dyDescent="0.25">
      <c r="B4137" s="39">
        <v>44369</v>
      </c>
      <c r="C4137" s="39">
        <v>44369.041666666664</v>
      </c>
      <c r="D4137" s="38">
        <v>1.4870419819200698</v>
      </c>
      <c r="F4137" s="38">
        <f t="shared" si="64"/>
        <v>6</v>
      </c>
    </row>
    <row r="4138" spans="2:6" x14ac:dyDescent="0.25">
      <c r="B4138" s="39">
        <v>44369.041666666664</v>
      </c>
      <c r="C4138" s="39">
        <v>44369.083333333336</v>
      </c>
      <c r="D4138" s="38">
        <v>1.2362611015725142</v>
      </c>
      <c r="F4138" s="38">
        <f t="shared" si="64"/>
        <v>6</v>
      </c>
    </row>
    <row r="4139" spans="2:6" x14ac:dyDescent="0.25">
      <c r="B4139" s="39">
        <v>44369.083333333336</v>
      </c>
      <c r="C4139" s="39">
        <v>44369.125</v>
      </c>
      <c r="D4139" s="38">
        <v>1.099538597766909</v>
      </c>
      <c r="F4139" s="38">
        <f t="shared" si="64"/>
        <v>6</v>
      </c>
    </row>
    <row r="4140" spans="2:6" x14ac:dyDescent="0.25">
      <c r="B4140" s="39">
        <v>44369.125</v>
      </c>
      <c r="C4140" s="39">
        <v>44369.166666666664</v>
      </c>
      <c r="D4140" s="38">
        <v>0.97406078162490894</v>
      </c>
      <c r="F4140" s="38">
        <f t="shared" si="64"/>
        <v>6</v>
      </c>
    </row>
    <row r="4141" spans="2:6" x14ac:dyDescent="0.25">
      <c r="B4141" s="39">
        <v>44369.166666666664</v>
      </c>
      <c r="C4141" s="39">
        <v>44369.208333333336</v>
      </c>
      <c r="D4141" s="38">
        <v>0.92630677738512712</v>
      </c>
      <c r="F4141" s="38">
        <f t="shared" si="64"/>
        <v>6</v>
      </c>
    </row>
    <row r="4142" spans="2:6" x14ac:dyDescent="0.25">
      <c r="B4142" s="39">
        <v>44369.208333333336</v>
      </c>
      <c r="C4142" s="39">
        <v>44369.25</v>
      </c>
      <c r="D4142" s="38">
        <v>0.96527550808689866</v>
      </c>
      <c r="F4142" s="38">
        <f t="shared" si="64"/>
        <v>6</v>
      </c>
    </row>
    <row r="4143" spans="2:6" x14ac:dyDescent="0.25">
      <c r="B4143" s="39">
        <v>44369.25</v>
      </c>
      <c r="C4143" s="39">
        <v>44369.291666666664</v>
      </c>
      <c r="D4143" s="38">
        <v>1.0208876258806314</v>
      </c>
      <c r="F4143" s="38">
        <f t="shared" si="64"/>
        <v>6</v>
      </c>
    </row>
    <row r="4144" spans="2:6" x14ac:dyDescent="0.25">
      <c r="B4144" s="39">
        <v>44369.291666666664</v>
      </c>
      <c r="C4144" s="39">
        <v>44369.333333333336</v>
      </c>
      <c r="D4144" s="38">
        <v>1.0967466637581935</v>
      </c>
      <c r="F4144" s="38">
        <f t="shared" si="64"/>
        <v>6</v>
      </c>
    </row>
    <row r="4145" spans="2:6" x14ac:dyDescent="0.25">
      <c r="B4145" s="39">
        <v>44369.333333333336</v>
      </c>
      <c r="C4145" s="39">
        <v>44369.375</v>
      </c>
      <c r="D4145" s="38">
        <v>1.130357313894222</v>
      </c>
      <c r="F4145" s="38">
        <f t="shared" si="64"/>
        <v>6</v>
      </c>
    </row>
    <row r="4146" spans="2:6" x14ac:dyDescent="0.25">
      <c r="B4146" s="39">
        <v>44369.375</v>
      </c>
      <c r="C4146" s="39">
        <v>44369.416666666664</v>
      </c>
      <c r="D4146" s="38">
        <v>1.3881954286003564</v>
      </c>
      <c r="F4146" s="38">
        <f t="shared" si="64"/>
        <v>6</v>
      </c>
    </row>
    <row r="4147" spans="2:6" x14ac:dyDescent="0.25">
      <c r="B4147" s="39">
        <v>44369.416666666664</v>
      </c>
      <c r="C4147" s="39">
        <v>44369.458333333336</v>
      </c>
      <c r="D4147" s="38">
        <v>1.5948466207195988</v>
      </c>
      <c r="F4147" s="38">
        <f t="shared" si="64"/>
        <v>6</v>
      </c>
    </row>
    <row r="4148" spans="2:6" x14ac:dyDescent="0.25">
      <c r="B4148" s="39">
        <v>44369.458333333336</v>
      </c>
      <c r="C4148" s="39">
        <v>44369.5</v>
      </c>
      <c r="D4148" s="38">
        <v>1.7756297876061888</v>
      </c>
      <c r="F4148" s="38">
        <f t="shared" si="64"/>
        <v>6</v>
      </c>
    </row>
    <row r="4149" spans="2:6" x14ac:dyDescent="0.25">
      <c r="B4149" s="39">
        <v>44369.5</v>
      </c>
      <c r="C4149" s="39">
        <v>44369.541666666664</v>
      </c>
      <c r="D4149" s="38">
        <v>2.0681778066864549</v>
      </c>
      <c r="F4149" s="38">
        <f t="shared" si="64"/>
        <v>6</v>
      </c>
    </row>
    <row r="4150" spans="2:6" x14ac:dyDescent="0.25">
      <c r="B4150" s="39">
        <v>44369.541666666664</v>
      </c>
      <c r="C4150" s="39">
        <v>44369.583333333336</v>
      </c>
      <c r="D4150" s="38">
        <v>2.2351428540629463</v>
      </c>
      <c r="F4150" s="38">
        <f t="shared" si="64"/>
        <v>6</v>
      </c>
    </row>
    <row r="4151" spans="2:6" x14ac:dyDescent="0.25">
      <c r="B4151" s="39">
        <v>44369.583333333336</v>
      </c>
      <c r="C4151" s="39">
        <v>44369.625</v>
      </c>
      <c r="D4151" s="38">
        <v>2.4505561517713303</v>
      </c>
      <c r="F4151" s="38">
        <f t="shared" si="64"/>
        <v>6</v>
      </c>
    </row>
    <row r="4152" spans="2:6" x14ac:dyDescent="0.25">
      <c r="B4152" s="39">
        <v>44369.625</v>
      </c>
      <c r="C4152" s="39">
        <v>44369.666666666664</v>
      </c>
      <c r="D4152" s="38">
        <v>2.5632085562802978</v>
      </c>
      <c r="F4152" s="38">
        <f t="shared" si="64"/>
        <v>6</v>
      </c>
    </row>
    <row r="4153" spans="2:6" x14ac:dyDescent="0.25">
      <c r="B4153" s="39">
        <v>44369.666666666664</v>
      </c>
      <c r="C4153" s="39">
        <v>44369.708333333336</v>
      </c>
      <c r="D4153" s="38">
        <v>2.6531721355089353</v>
      </c>
      <c r="F4153" s="38">
        <f t="shared" si="64"/>
        <v>6</v>
      </c>
    </row>
    <row r="4154" spans="2:6" x14ac:dyDescent="0.25">
      <c r="B4154" s="39">
        <v>44369.708333333336</v>
      </c>
      <c r="C4154" s="39">
        <v>44369.75</v>
      </c>
      <c r="D4154" s="38">
        <v>2.8355995256173072</v>
      </c>
      <c r="F4154" s="38">
        <f t="shared" si="64"/>
        <v>6</v>
      </c>
    </row>
    <row r="4155" spans="2:6" x14ac:dyDescent="0.25">
      <c r="B4155" s="39">
        <v>44369.75</v>
      </c>
      <c r="C4155" s="39">
        <v>44369.791666666664</v>
      </c>
      <c r="D4155" s="38">
        <v>2.8163390701789157</v>
      </c>
      <c r="F4155" s="38">
        <f t="shared" si="64"/>
        <v>6</v>
      </c>
    </row>
    <row r="4156" spans="2:6" x14ac:dyDescent="0.25">
      <c r="B4156" s="39">
        <v>44369.791666666664</v>
      </c>
      <c r="C4156" s="39">
        <v>44369.833333333336</v>
      </c>
      <c r="D4156" s="38">
        <v>2.551840328739547</v>
      </c>
      <c r="F4156" s="38">
        <f t="shared" si="64"/>
        <v>6</v>
      </c>
    </row>
    <row r="4157" spans="2:6" x14ac:dyDescent="0.25">
      <c r="B4157" s="39">
        <v>44369.833333333336</v>
      </c>
      <c r="C4157" s="39">
        <v>44369.875</v>
      </c>
      <c r="D4157" s="38">
        <v>2.0868745045139208</v>
      </c>
      <c r="F4157" s="38">
        <f t="shared" si="64"/>
        <v>6</v>
      </c>
    </row>
    <row r="4158" spans="2:6" x14ac:dyDescent="0.25">
      <c r="B4158" s="39">
        <v>44369.875</v>
      </c>
      <c r="C4158" s="39">
        <v>44369.916666666664</v>
      </c>
      <c r="D4158" s="38">
        <v>1.8939550206259241</v>
      </c>
      <c r="F4158" s="38">
        <f t="shared" si="64"/>
        <v>6</v>
      </c>
    </row>
    <row r="4159" spans="2:6" x14ac:dyDescent="0.25">
      <c r="B4159" s="39">
        <v>44369.916666666664</v>
      </c>
      <c r="C4159" s="39">
        <v>44369.958333333336</v>
      </c>
      <c r="D4159" s="38">
        <v>1.7119516458838648</v>
      </c>
      <c r="F4159" s="38">
        <f t="shared" si="64"/>
        <v>6</v>
      </c>
    </row>
    <row r="4160" spans="2:6" x14ac:dyDescent="0.25">
      <c r="B4160" s="39">
        <v>44369.958333333336</v>
      </c>
      <c r="C4160" s="39">
        <v>44370</v>
      </c>
      <c r="D4160" s="38">
        <v>1.478641627753768</v>
      </c>
      <c r="F4160" s="38">
        <f t="shared" si="64"/>
        <v>6</v>
      </c>
    </row>
    <row r="4161" spans="2:6" x14ac:dyDescent="0.25">
      <c r="B4161" s="39">
        <v>44370</v>
      </c>
      <c r="C4161" s="39">
        <v>44370.041666666664</v>
      </c>
      <c r="D4161" s="38">
        <v>1.2574445846406275</v>
      </c>
      <c r="F4161" s="38">
        <f t="shared" si="64"/>
        <v>6</v>
      </c>
    </row>
    <row r="4162" spans="2:6" x14ac:dyDescent="0.25">
      <c r="B4162" s="39">
        <v>44370.041666666664</v>
      </c>
      <c r="C4162" s="39">
        <v>44370.083333333336</v>
      </c>
      <c r="D4162" s="38">
        <v>1.0282294707354891</v>
      </c>
      <c r="F4162" s="38">
        <f t="shared" si="64"/>
        <v>6</v>
      </c>
    </row>
    <row r="4163" spans="2:6" x14ac:dyDescent="0.25">
      <c r="B4163" s="39">
        <v>44370.083333333336</v>
      </c>
      <c r="C4163" s="39">
        <v>44370.125</v>
      </c>
      <c r="D4163" s="38">
        <v>0.90034581944851566</v>
      </c>
      <c r="F4163" s="38">
        <f t="shared" si="64"/>
        <v>6</v>
      </c>
    </row>
    <row r="4164" spans="2:6" x14ac:dyDescent="0.25">
      <c r="B4164" s="39">
        <v>44370.125</v>
      </c>
      <c r="C4164" s="39">
        <v>44370.166666666664</v>
      </c>
      <c r="D4164" s="38">
        <v>0.79104215405500811</v>
      </c>
      <c r="F4164" s="38">
        <f t="shared" si="64"/>
        <v>6</v>
      </c>
    </row>
    <row r="4165" spans="2:6" x14ac:dyDescent="0.25">
      <c r="B4165" s="39">
        <v>44370.166666666664</v>
      </c>
      <c r="C4165" s="39">
        <v>44370.208333333336</v>
      </c>
      <c r="D4165" s="38">
        <v>0.76741115797159387</v>
      </c>
      <c r="F4165" s="38">
        <f t="shared" si="64"/>
        <v>6</v>
      </c>
    </row>
    <row r="4166" spans="2:6" x14ac:dyDescent="0.25">
      <c r="B4166" s="39">
        <v>44370.208333333336</v>
      </c>
      <c r="C4166" s="39">
        <v>44370.25</v>
      </c>
      <c r="D4166" s="38">
        <v>0.78965761126882816</v>
      </c>
      <c r="F4166" s="38">
        <f t="shared" si="64"/>
        <v>6</v>
      </c>
    </row>
    <row r="4167" spans="2:6" x14ac:dyDescent="0.25">
      <c r="B4167" s="39">
        <v>44370.25</v>
      </c>
      <c r="C4167" s="39">
        <v>44370.291666666664</v>
      </c>
      <c r="D4167" s="38">
        <v>0.84458289801185338</v>
      </c>
      <c r="F4167" s="38">
        <f t="shared" si="64"/>
        <v>6</v>
      </c>
    </row>
    <row r="4168" spans="2:6" x14ac:dyDescent="0.25">
      <c r="B4168" s="39">
        <v>44370.291666666664</v>
      </c>
      <c r="C4168" s="39">
        <v>44370.333333333336</v>
      </c>
      <c r="D4168" s="38">
        <v>0.9625478128068069</v>
      </c>
      <c r="F4168" s="38">
        <f t="shared" si="64"/>
        <v>6</v>
      </c>
    </row>
    <row r="4169" spans="2:6" x14ac:dyDescent="0.25">
      <c r="B4169" s="39">
        <v>44370.333333333336</v>
      </c>
      <c r="C4169" s="39">
        <v>44370.375</v>
      </c>
      <c r="D4169" s="38">
        <v>1.1452638236997976</v>
      </c>
      <c r="F4169" s="38">
        <f t="shared" si="64"/>
        <v>6</v>
      </c>
    </row>
    <row r="4170" spans="2:6" x14ac:dyDescent="0.25">
      <c r="B4170" s="39">
        <v>44370.375</v>
      </c>
      <c r="C4170" s="39">
        <v>44370.416666666664</v>
      </c>
      <c r="D4170" s="38">
        <v>1.2560579406881041</v>
      </c>
      <c r="F4170" s="38">
        <f t="shared" ref="F4170:F4233" si="65">+MONTH(B4170)</f>
        <v>6</v>
      </c>
    </row>
    <row r="4171" spans="2:6" x14ac:dyDescent="0.25">
      <c r="B4171" s="39">
        <v>44370.416666666664</v>
      </c>
      <c r="C4171" s="39">
        <v>44370.458333333336</v>
      </c>
      <c r="D4171" s="38">
        <v>1.3838043044272821</v>
      </c>
      <c r="F4171" s="38">
        <f t="shared" si="65"/>
        <v>6</v>
      </c>
    </row>
    <row r="4172" spans="2:6" x14ac:dyDescent="0.25">
      <c r="B4172" s="39">
        <v>44370.458333333336</v>
      </c>
      <c r="C4172" s="39">
        <v>44370.5</v>
      </c>
      <c r="D4172" s="38">
        <v>1.5177741115702843</v>
      </c>
      <c r="F4172" s="38">
        <f t="shared" si="65"/>
        <v>6</v>
      </c>
    </row>
    <row r="4173" spans="2:6" x14ac:dyDescent="0.25">
      <c r="B4173" s="39">
        <v>44370.5</v>
      </c>
      <c r="C4173" s="39">
        <v>44370.541666666664</v>
      </c>
      <c r="D4173" s="38">
        <v>1.6305876984174472</v>
      </c>
      <c r="F4173" s="38">
        <f t="shared" si="65"/>
        <v>6</v>
      </c>
    </row>
    <row r="4174" spans="2:6" x14ac:dyDescent="0.25">
      <c r="B4174" s="39">
        <v>44370.541666666664</v>
      </c>
      <c r="C4174" s="39">
        <v>44370.583333333336</v>
      </c>
      <c r="D4174" s="38">
        <v>1.7943928055671321</v>
      </c>
      <c r="F4174" s="38">
        <f t="shared" si="65"/>
        <v>6</v>
      </c>
    </row>
    <row r="4175" spans="2:6" x14ac:dyDescent="0.25">
      <c r="B4175" s="39">
        <v>44370.583333333336</v>
      </c>
      <c r="C4175" s="39">
        <v>44370.625</v>
      </c>
      <c r="D4175" s="38">
        <v>2.0124365797586559</v>
      </c>
      <c r="F4175" s="38">
        <f t="shared" si="65"/>
        <v>6</v>
      </c>
    </row>
    <row r="4176" spans="2:6" x14ac:dyDescent="0.25">
      <c r="B4176" s="39">
        <v>44370.625</v>
      </c>
      <c r="C4176" s="39">
        <v>44370.666666666664</v>
      </c>
      <c r="D4176" s="38">
        <v>2.2056465855312601</v>
      </c>
      <c r="F4176" s="38">
        <f t="shared" si="65"/>
        <v>6</v>
      </c>
    </row>
    <row r="4177" spans="2:6" x14ac:dyDescent="0.25">
      <c r="B4177" s="39">
        <v>44370.666666666664</v>
      </c>
      <c r="C4177" s="39">
        <v>44370.708333333336</v>
      </c>
      <c r="D4177" s="38">
        <v>2.3907358687160332</v>
      </c>
      <c r="F4177" s="38">
        <f t="shared" si="65"/>
        <v>6</v>
      </c>
    </row>
    <row r="4178" spans="2:6" x14ac:dyDescent="0.25">
      <c r="B4178" s="39">
        <v>44370.708333333336</v>
      </c>
      <c r="C4178" s="39">
        <v>44370.75</v>
      </c>
      <c r="D4178" s="38">
        <v>2.5348307828332048</v>
      </c>
      <c r="F4178" s="38">
        <f t="shared" si="65"/>
        <v>6</v>
      </c>
    </row>
    <row r="4179" spans="2:6" x14ac:dyDescent="0.25">
      <c r="B4179" s="39">
        <v>44370.75</v>
      </c>
      <c r="C4179" s="39">
        <v>44370.791666666664</v>
      </c>
      <c r="D4179" s="38">
        <v>2.6037266766761347</v>
      </c>
      <c r="F4179" s="38">
        <f t="shared" si="65"/>
        <v>6</v>
      </c>
    </row>
    <row r="4180" spans="2:6" x14ac:dyDescent="0.25">
      <c r="B4180" s="39">
        <v>44370.791666666664</v>
      </c>
      <c r="C4180" s="39">
        <v>44370.833333333336</v>
      </c>
      <c r="D4180" s="38">
        <v>2.4164817265046059</v>
      </c>
      <c r="F4180" s="38">
        <f t="shared" si="65"/>
        <v>6</v>
      </c>
    </row>
    <row r="4181" spans="2:6" x14ac:dyDescent="0.25">
      <c r="B4181" s="39">
        <v>44370.833333333336</v>
      </c>
      <c r="C4181" s="39">
        <v>44370.875</v>
      </c>
      <c r="D4181" s="38">
        <v>2.2153179336009297</v>
      </c>
      <c r="F4181" s="38">
        <f t="shared" si="65"/>
        <v>6</v>
      </c>
    </row>
    <row r="4182" spans="2:6" x14ac:dyDescent="0.25">
      <c r="B4182" s="39">
        <v>44370.875</v>
      </c>
      <c r="C4182" s="39">
        <v>44370.916666666664</v>
      </c>
      <c r="D4182" s="38">
        <v>2.0664741892929088</v>
      </c>
      <c r="F4182" s="38">
        <f t="shared" si="65"/>
        <v>6</v>
      </c>
    </row>
    <row r="4183" spans="2:6" x14ac:dyDescent="0.25">
      <c r="B4183" s="39">
        <v>44370.916666666664</v>
      </c>
      <c r="C4183" s="39">
        <v>44370.958333333336</v>
      </c>
      <c r="D4183" s="38">
        <v>1.7954551418720022</v>
      </c>
      <c r="F4183" s="38">
        <f t="shared" si="65"/>
        <v>6</v>
      </c>
    </row>
    <row r="4184" spans="2:6" x14ac:dyDescent="0.25">
      <c r="B4184" s="39">
        <v>44370.958333333336</v>
      </c>
      <c r="C4184" s="39">
        <v>44371</v>
      </c>
      <c r="D4184" s="38">
        <v>1.4580951739784078</v>
      </c>
      <c r="F4184" s="38">
        <f t="shared" si="65"/>
        <v>6</v>
      </c>
    </row>
    <row r="4185" spans="2:6" x14ac:dyDescent="0.25">
      <c r="B4185" s="39">
        <v>44371</v>
      </c>
      <c r="C4185" s="39">
        <v>44371.041666666664</v>
      </c>
      <c r="D4185" s="38">
        <v>1.165108659609299</v>
      </c>
      <c r="F4185" s="38">
        <f t="shared" si="65"/>
        <v>6</v>
      </c>
    </row>
    <row r="4186" spans="2:6" x14ac:dyDescent="0.25">
      <c r="B4186" s="39">
        <v>44371.041666666664</v>
      </c>
      <c r="C4186" s="39">
        <v>44371.083333333336</v>
      </c>
      <c r="D4186" s="38">
        <v>0.96335236174322292</v>
      </c>
      <c r="F4186" s="38">
        <f t="shared" si="65"/>
        <v>6</v>
      </c>
    </row>
    <row r="4187" spans="2:6" x14ac:dyDescent="0.25">
      <c r="B4187" s="39">
        <v>44371.083333333336</v>
      </c>
      <c r="C4187" s="39">
        <v>44371.125</v>
      </c>
      <c r="D4187" s="38">
        <v>0.84727455425834075</v>
      </c>
      <c r="F4187" s="38">
        <f t="shared" si="65"/>
        <v>6</v>
      </c>
    </row>
    <row r="4188" spans="2:6" x14ac:dyDescent="0.25">
      <c r="B4188" s="39">
        <v>44371.125</v>
      </c>
      <c r="C4188" s="39">
        <v>44371.166666666664</v>
      </c>
      <c r="D4188" s="38">
        <v>0.78076941970261682</v>
      </c>
      <c r="F4188" s="38">
        <f t="shared" si="65"/>
        <v>6</v>
      </c>
    </row>
    <row r="4189" spans="2:6" x14ac:dyDescent="0.25">
      <c r="B4189" s="39">
        <v>44371.166666666664</v>
      </c>
      <c r="C4189" s="39">
        <v>44371.208333333336</v>
      </c>
      <c r="D4189" s="38">
        <v>0.75437373225267512</v>
      </c>
      <c r="F4189" s="38">
        <f t="shared" si="65"/>
        <v>6</v>
      </c>
    </row>
    <row r="4190" spans="2:6" x14ac:dyDescent="0.25">
      <c r="B4190" s="39">
        <v>44371.208333333336</v>
      </c>
      <c r="C4190" s="39">
        <v>44371.25</v>
      </c>
      <c r="D4190" s="38">
        <v>0.77014864705644126</v>
      </c>
      <c r="F4190" s="38">
        <f t="shared" si="65"/>
        <v>6</v>
      </c>
    </row>
    <row r="4191" spans="2:6" x14ac:dyDescent="0.25">
      <c r="B4191" s="39">
        <v>44371.25</v>
      </c>
      <c r="C4191" s="39">
        <v>44371.291666666664</v>
      </c>
      <c r="D4191" s="38">
        <v>0.86161122990130656</v>
      </c>
      <c r="F4191" s="38">
        <f t="shared" si="65"/>
        <v>6</v>
      </c>
    </row>
    <row r="4192" spans="2:6" x14ac:dyDescent="0.25">
      <c r="B4192" s="39">
        <v>44371.291666666664</v>
      </c>
      <c r="C4192" s="39">
        <v>44371.333333333336</v>
      </c>
      <c r="D4192" s="38">
        <v>0.95424441427214335</v>
      </c>
      <c r="F4192" s="38">
        <f t="shared" si="65"/>
        <v>6</v>
      </c>
    </row>
    <row r="4193" spans="2:6" x14ac:dyDescent="0.25">
      <c r="B4193" s="39">
        <v>44371.333333333336</v>
      </c>
      <c r="C4193" s="39">
        <v>44371.375</v>
      </c>
      <c r="D4193" s="38">
        <v>1.0556967778261543</v>
      </c>
      <c r="F4193" s="38">
        <f t="shared" si="65"/>
        <v>6</v>
      </c>
    </row>
    <row r="4194" spans="2:6" x14ac:dyDescent="0.25">
      <c r="B4194" s="39">
        <v>44371.375</v>
      </c>
      <c r="C4194" s="39">
        <v>44371.416666666664</v>
      </c>
      <c r="D4194" s="38">
        <v>1.1621919119639781</v>
      </c>
      <c r="F4194" s="38">
        <f t="shared" si="65"/>
        <v>6</v>
      </c>
    </row>
    <row r="4195" spans="2:6" x14ac:dyDescent="0.25">
      <c r="B4195" s="39">
        <v>44371.416666666664</v>
      </c>
      <c r="C4195" s="39">
        <v>44371.458333333336</v>
      </c>
      <c r="D4195" s="38">
        <v>1.2584161953799631</v>
      </c>
      <c r="F4195" s="38">
        <f t="shared" si="65"/>
        <v>6</v>
      </c>
    </row>
    <row r="4196" spans="2:6" x14ac:dyDescent="0.25">
      <c r="B4196" s="39">
        <v>44371.458333333336</v>
      </c>
      <c r="C4196" s="39">
        <v>44371.5</v>
      </c>
      <c r="D4196" s="38">
        <v>1.4953222472365895</v>
      </c>
      <c r="F4196" s="38">
        <f t="shared" si="65"/>
        <v>6</v>
      </c>
    </row>
    <row r="4197" spans="2:6" x14ac:dyDescent="0.25">
      <c r="B4197" s="39">
        <v>44371.5</v>
      </c>
      <c r="C4197" s="39">
        <v>44371.541666666664</v>
      </c>
      <c r="D4197" s="38">
        <v>1.7060545297580094</v>
      </c>
      <c r="F4197" s="38">
        <f t="shared" si="65"/>
        <v>6</v>
      </c>
    </row>
    <row r="4198" spans="2:6" x14ac:dyDescent="0.25">
      <c r="B4198" s="39">
        <v>44371.541666666664</v>
      </c>
      <c r="C4198" s="39">
        <v>44371.583333333336</v>
      </c>
      <c r="D4198" s="38">
        <v>1.9308692163870904</v>
      </c>
      <c r="F4198" s="38">
        <f t="shared" si="65"/>
        <v>6</v>
      </c>
    </row>
    <row r="4199" spans="2:6" x14ac:dyDescent="0.25">
      <c r="B4199" s="39">
        <v>44371.583333333336</v>
      </c>
      <c r="C4199" s="39">
        <v>44371.625</v>
      </c>
      <c r="D4199" s="38">
        <v>2.0742800636533705</v>
      </c>
      <c r="F4199" s="38">
        <f t="shared" si="65"/>
        <v>6</v>
      </c>
    </row>
    <row r="4200" spans="2:6" x14ac:dyDescent="0.25">
      <c r="B4200" s="39">
        <v>44371.625</v>
      </c>
      <c r="C4200" s="39">
        <v>44371.666666666664</v>
      </c>
      <c r="D4200" s="38">
        <v>2.1796933527863445</v>
      </c>
      <c r="F4200" s="38">
        <f t="shared" si="65"/>
        <v>6</v>
      </c>
    </row>
    <row r="4201" spans="2:6" x14ac:dyDescent="0.25">
      <c r="B4201" s="39">
        <v>44371.666666666664</v>
      </c>
      <c r="C4201" s="39">
        <v>44371.708333333336</v>
      </c>
      <c r="D4201" s="38">
        <v>2.334815412586023</v>
      </c>
      <c r="F4201" s="38">
        <f t="shared" si="65"/>
        <v>6</v>
      </c>
    </row>
    <row r="4202" spans="2:6" x14ac:dyDescent="0.25">
      <c r="B4202" s="39">
        <v>44371.708333333336</v>
      </c>
      <c r="C4202" s="39">
        <v>44371.75</v>
      </c>
      <c r="D4202" s="38">
        <v>2.5526026536501951</v>
      </c>
      <c r="F4202" s="38">
        <f t="shared" si="65"/>
        <v>6</v>
      </c>
    </row>
    <row r="4203" spans="2:6" x14ac:dyDescent="0.25">
      <c r="B4203" s="39">
        <v>44371.75</v>
      </c>
      <c r="C4203" s="39">
        <v>44371.791666666664</v>
      </c>
      <c r="D4203" s="38">
        <v>2.5658580419097028</v>
      </c>
      <c r="F4203" s="38">
        <f t="shared" si="65"/>
        <v>6</v>
      </c>
    </row>
    <row r="4204" spans="2:6" x14ac:dyDescent="0.25">
      <c r="B4204" s="39">
        <v>44371.791666666664</v>
      </c>
      <c r="C4204" s="39">
        <v>44371.833333333336</v>
      </c>
      <c r="D4204" s="38">
        <v>2.4904228212446871</v>
      </c>
      <c r="F4204" s="38">
        <f t="shared" si="65"/>
        <v>6</v>
      </c>
    </row>
    <row r="4205" spans="2:6" x14ac:dyDescent="0.25">
      <c r="B4205" s="39">
        <v>44371.833333333336</v>
      </c>
      <c r="C4205" s="39">
        <v>44371.875</v>
      </c>
      <c r="D4205" s="38">
        <v>2.3892350876507251</v>
      </c>
      <c r="F4205" s="38">
        <f t="shared" si="65"/>
        <v>6</v>
      </c>
    </row>
    <row r="4206" spans="2:6" x14ac:dyDescent="0.25">
      <c r="B4206" s="39">
        <v>44371.875</v>
      </c>
      <c r="C4206" s="39">
        <v>44371.916666666664</v>
      </c>
      <c r="D4206" s="38">
        <v>2.1370674815189834</v>
      </c>
      <c r="F4206" s="38">
        <f t="shared" si="65"/>
        <v>6</v>
      </c>
    </row>
    <row r="4207" spans="2:6" x14ac:dyDescent="0.25">
      <c r="B4207" s="39">
        <v>44371.916666666664</v>
      </c>
      <c r="C4207" s="39">
        <v>44371.958333333336</v>
      </c>
      <c r="D4207" s="38">
        <v>1.9435553013165763</v>
      </c>
      <c r="F4207" s="38">
        <f t="shared" si="65"/>
        <v>6</v>
      </c>
    </row>
    <row r="4208" spans="2:6" x14ac:dyDescent="0.25">
      <c r="B4208" s="39">
        <v>44371.958333333336</v>
      </c>
      <c r="C4208" s="39">
        <v>44372</v>
      </c>
      <c r="D4208" s="38">
        <v>1.5840964326540321</v>
      </c>
      <c r="F4208" s="38">
        <f t="shared" si="65"/>
        <v>6</v>
      </c>
    </row>
    <row r="4209" spans="2:6" x14ac:dyDescent="0.25">
      <c r="B4209" s="39">
        <v>44372</v>
      </c>
      <c r="C4209" s="39">
        <v>44372.041666666664</v>
      </c>
      <c r="D4209" s="38">
        <v>1.2812422812713471</v>
      </c>
      <c r="F4209" s="38">
        <f t="shared" si="65"/>
        <v>6</v>
      </c>
    </row>
    <row r="4210" spans="2:6" x14ac:dyDescent="0.25">
      <c r="B4210" s="39">
        <v>44372.041666666664</v>
      </c>
      <c r="C4210" s="39">
        <v>44372.083333333336</v>
      </c>
      <c r="D4210" s="38">
        <v>1.0561382466988474</v>
      </c>
      <c r="F4210" s="38">
        <f t="shared" si="65"/>
        <v>6</v>
      </c>
    </row>
    <row r="4211" spans="2:6" x14ac:dyDescent="0.25">
      <c r="B4211" s="39">
        <v>44372.083333333336</v>
      </c>
      <c r="C4211" s="39">
        <v>44372.125</v>
      </c>
      <c r="D4211" s="38">
        <v>0.90375610503328541</v>
      </c>
      <c r="F4211" s="38">
        <f t="shared" si="65"/>
        <v>6</v>
      </c>
    </row>
    <row r="4212" spans="2:6" x14ac:dyDescent="0.25">
      <c r="B4212" s="39">
        <v>44372.125</v>
      </c>
      <c r="C4212" s="39">
        <v>44372.166666666664</v>
      </c>
      <c r="D4212" s="38">
        <v>0.8412774624133742</v>
      </c>
      <c r="F4212" s="38">
        <f t="shared" si="65"/>
        <v>6</v>
      </c>
    </row>
    <row r="4213" spans="2:6" x14ac:dyDescent="0.25">
      <c r="B4213" s="39">
        <v>44372.166666666664</v>
      </c>
      <c r="C4213" s="39">
        <v>44372.208333333336</v>
      </c>
      <c r="D4213" s="38">
        <v>0.78383500073090229</v>
      </c>
      <c r="F4213" s="38">
        <f t="shared" si="65"/>
        <v>6</v>
      </c>
    </row>
    <row r="4214" spans="2:6" x14ac:dyDescent="0.25">
      <c r="B4214" s="39">
        <v>44372.208333333336</v>
      </c>
      <c r="C4214" s="39">
        <v>44372.25</v>
      </c>
      <c r="D4214" s="38">
        <v>0.7981383647064435</v>
      </c>
      <c r="F4214" s="38">
        <f t="shared" si="65"/>
        <v>6</v>
      </c>
    </row>
    <row r="4215" spans="2:6" x14ac:dyDescent="0.25">
      <c r="B4215" s="39">
        <v>44372.25</v>
      </c>
      <c r="C4215" s="39">
        <v>44372.291666666664</v>
      </c>
      <c r="D4215" s="38">
        <v>0.84341221569483693</v>
      </c>
      <c r="F4215" s="38">
        <f t="shared" si="65"/>
        <v>6</v>
      </c>
    </row>
    <row r="4216" spans="2:6" x14ac:dyDescent="0.25">
      <c r="B4216" s="39">
        <v>44372.291666666664</v>
      </c>
      <c r="C4216" s="39">
        <v>44372.333333333336</v>
      </c>
      <c r="D4216" s="38">
        <v>1.0036764109452672</v>
      </c>
      <c r="F4216" s="38">
        <f t="shared" si="65"/>
        <v>6</v>
      </c>
    </row>
    <row r="4217" spans="2:6" x14ac:dyDescent="0.25">
      <c r="B4217" s="39">
        <v>44372.333333333336</v>
      </c>
      <c r="C4217" s="39">
        <v>44372.375</v>
      </c>
      <c r="D4217" s="38">
        <v>1.088093829400725</v>
      </c>
      <c r="F4217" s="38">
        <f t="shared" si="65"/>
        <v>6</v>
      </c>
    </row>
    <row r="4218" spans="2:6" x14ac:dyDescent="0.25">
      <c r="B4218" s="39">
        <v>44372.375</v>
      </c>
      <c r="C4218" s="39">
        <v>44372.416666666664</v>
      </c>
      <c r="D4218" s="38">
        <v>1.2210716099182746</v>
      </c>
      <c r="F4218" s="38">
        <f t="shared" si="65"/>
        <v>6</v>
      </c>
    </row>
    <row r="4219" spans="2:6" x14ac:dyDescent="0.25">
      <c r="B4219" s="39">
        <v>44372.416666666664</v>
      </c>
      <c r="C4219" s="39">
        <v>44372.458333333336</v>
      </c>
      <c r="D4219" s="38">
        <v>1.3718648302114889</v>
      </c>
      <c r="F4219" s="38">
        <f t="shared" si="65"/>
        <v>6</v>
      </c>
    </row>
    <row r="4220" spans="2:6" x14ac:dyDescent="0.25">
      <c r="B4220" s="39">
        <v>44372.458333333336</v>
      </c>
      <c r="C4220" s="39">
        <v>44372.5</v>
      </c>
      <c r="D4220" s="38">
        <v>1.5810186018559598</v>
      </c>
      <c r="F4220" s="38">
        <f t="shared" si="65"/>
        <v>6</v>
      </c>
    </row>
    <row r="4221" spans="2:6" x14ac:dyDescent="0.25">
      <c r="B4221" s="39">
        <v>44372.5</v>
      </c>
      <c r="C4221" s="39">
        <v>44372.541666666664</v>
      </c>
      <c r="D4221" s="38">
        <v>1.8304352342823165</v>
      </c>
      <c r="F4221" s="38">
        <f t="shared" si="65"/>
        <v>6</v>
      </c>
    </row>
    <row r="4222" spans="2:6" x14ac:dyDescent="0.25">
      <c r="B4222" s="39">
        <v>44372.541666666664</v>
      </c>
      <c r="C4222" s="39">
        <v>44372.583333333336</v>
      </c>
      <c r="D4222" s="38">
        <v>1.9385819115891638</v>
      </c>
      <c r="F4222" s="38">
        <f t="shared" si="65"/>
        <v>6</v>
      </c>
    </row>
    <row r="4223" spans="2:6" x14ac:dyDescent="0.25">
      <c r="B4223" s="39">
        <v>44372.583333333336</v>
      </c>
      <c r="C4223" s="39">
        <v>44372.625</v>
      </c>
      <c r="D4223" s="38">
        <v>2.1027571544877151</v>
      </c>
      <c r="F4223" s="38">
        <f t="shared" si="65"/>
        <v>6</v>
      </c>
    </row>
    <row r="4224" spans="2:6" x14ac:dyDescent="0.25">
      <c r="B4224" s="39">
        <v>44372.625</v>
      </c>
      <c r="C4224" s="39">
        <v>44372.666666666664</v>
      </c>
      <c r="D4224" s="38">
        <v>2.2219123957757407</v>
      </c>
      <c r="F4224" s="38">
        <f t="shared" si="65"/>
        <v>6</v>
      </c>
    </row>
    <row r="4225" spans="2:6" x14ac:dyDescent="0.25">
      <c r="B4225" s="39">
        <v>44372.666666666664</v>
      </c>
      <c r="C4225" s="39">
        <v>44372.708333333336</v>
      </c>
      <c r="D4225" s="38">
        <v>2.3394929622150604</v>
      </c>
      <c r="F4225" s="38">
        <f t="shared" si="65"/>
        <v>6</v>
      </c>
    </row>
    <row r="4226" spans="2:6" x14ac:dyDescent="0.25">
      <c r="B4226" s="39">
        <v>44372.708333333336</v>
      </c>
      <c r="C4226" s="39">
        <v>44372.75</v>
      </c>
      <c r="D4226" s="38">
        <v>2.4539774379213051</v>
      </c>
      <c r="F4226" s="38">
        <f t="shared" si="65"/>
        <v>6</v>
      </c>
    </row>
    <row r="4227" spans="2:6" x14ac:dyDescent="0.25">
      <c r="B4227" s="39">
        <v>44372.75</v>
      </c>
      <c r="C4227" s="39">
        <v>44372.791666666664</v>
      </c>
      <c r="D4227" s="38">
        <v>2.5373471690007374</v>
      </c>
      <c r="F4227" s="38">
        <f t="shared" si="65"/>
        <v>6</v>
      </c>
    </row>
    <row r="4228" spans="2:6" x14ac:dyDescent="0.25">
      <c r="B4228" s="39">
        <v>44372.791666666664</v>
      </c>
      <c r="C4228" s="39">
        <v>44372.833333333336</v>
      </c>
      <c r="D4228" s="38">
        <v>2.4417384358282876</v>
      </c>
      <c r="F4228" s="38">
        <f t="shared" si="65"/>
        <v>6</v>
      </c>
    </row>
    <row r="4229" spans="2:6" x14ac:dyDescent="0.25">
      <c r="B4229" s="39">
        <v>44372.833333333336</v>
      </c>
      <c r="C4229" s="39">
        <v>44372.875</v>
      </c>
      <c r="D4229" s="38">
        <v>2.2402196312468212</v>
      </c>
      <c r="F4229" s="38">
        <f t="shared" si="65"/>
        <v>6</v>
      </c>
    </row>
    <row r="4230" spans="2:6" x14ac:dyDescent="0.25">
      <c r="B4230" s="39">
        <v>44372.875</v>
      </c>
      <c r="C4230" s="39">
        <v>44372.916666666664</v>
      </c>
      <c r="D4230" s="38">
        <v>2.0398006684322438</v>
      </c>
      <c r="F4230" s="38">
        <f t="shared" si="65"/>
        <v>6</v>
      </c>
    </row>
    <row r="4231" spans="2:6" x14ac:dyDescent="0.25">
      <c r="B4231" s="39">
        <v>44372.916666666664</v>
      </c>
      <c r="C4231" s="39">
        <v>44372.958333333336</v>
      </c>
      <c r="D4231" s="38">
        <v>1.8606061166976016</v>
      </c>
      <c r="F4231" s="38">
        <f t="shared" si="65"/>
        <v>6</v>
      </c>
    </row>
    <row r="4232" spans="2:6" x14ac:dyDescent="0.25">
      <c r="B4232" s="39">
        <v>44372.958333333336</v>
      </c>
      <c r="C4232" s="39">
        <v>44373</v>
      </c>
      <c r="D4232" s="38">
        <v>1.6281609104747998</v>
      </c>
      <c r="F4232" s="38">
        <f t="shared" si="65"/>
        <v>6</v>
      </c>
    </row>
    <row r="4233" spans="2:6" x14ac:dyDescent="0.25">
      <c r="B4233" s="39">
        <v>44373</v>
      </c>
      <c r="C4233" s="39">
        <v>44373.041666666664</v>
      </c>
      <c r="D4233" s="38">
        <v>1.3358217622668729</v>
      </c>
      <c r="F4233" s="38">
        <f t="shared" si="65"/>
        <v>6</v>
      </c>
    </row>
    <row r="4234" spans="2:6" x14ac:dyDescent="0.25">
      <c r="B4234" s="39">
        <v>44373.041666666664</v>
      </c>
      <c r="C4234" s="39">
        <v>44373.083333333336</v>
      </c>
      <c r="D4234" s="38">
        <v>1.1341018849214164</v>
      </c>
      <c r="F4234" s="38">
        <f t="shared" ref="F4234:F4297" si="66">+MONTH(B4234)</f>
        <v>6</v>
      </c>
    </row>
    <row r="4235" spans="2:6" x14ac:dyDescent="0.25">
      <c r="B4235" s="39">
        <v>44373.083333333336</v>
      </c>
      <c r="C4235" s="39">
        <v>44373.125</v>
      </c>
      <c r="D4235" s="38">
        <v>0.9582392630402643</v>
      </c>
      <c r="F4235" s="38">
        <f t="shared" si="66"/>
        <v>6</v>
      </c>
    </row>
    <row r="4236" spans="2:6" x14ac:dyDescent="0.25">
      <c r="B4236" s="39">
        <v>44373.125</v>
      </c>
      <c r="C4236" s="39">
        <v>44373.166666666664</v>
      </c>
      <c r="D4236" s="38">
        <v>0.88335691064691846</v>
      </c>
      <c r="F4236" s="38">
        <f t="shared" si="66"/>
        <v>6</v>
      </c>
    </row>
    <row r="4237" spans="2:6" x14ac:dyDescent="0.25">
      <c r="B4237" s="39">
        <v>44373.166666666664</v>
      </c>
      <c r="C4237" s="39">
        <v>44373.208333333336</v>
      </c>
      <c r="D4237" s="38">
        <v>0.7899879239160067</v>
      </c>
      <c r="F4237" s="38">
        <f t="shared" si="66"/>
        <v>6</v>
      </c>
    </row>
    <row r="4238" spans="2:6" x14ac:dyDescent="0.25">
      <c r="B4238" s="39">
        <v>44373.208333333336</v>
      </c>
      <c r="C4238" s="39">
        <v>44373.25</v>
      </c>
      <c r="D4238" s="38">
        <v>0.80557558062467005</v>
      </c>
      <c r="F4238" s="38">
        <f t="shared" si="66"/>
        <v>6</v>
      </c>
    </row>
    <row r="4239" spans="2:6" x14ac:dyDescent="0.25">
      <c r="B4239" s="39">
        <v>44373.25</v>
      </c>
      <c r="C4239" s="39">
        <v>44373.291666666664</v>
      </c>
      <c r="D4239" s="38">
        <v>0.85339494265255533</v>
      </c>
      <c r="F4239" s="38">
        <f t="shared" si="66"/>
        <v>6</v>
      </c>
    </row>
    <row r="4240" spans="2:6" x14ac:dyDescent="0.25">
      <c r="B4240" s="39">
        <v>44373.291666666664</v>
      </c>
      <c r="C4240" s="39">
        <v>44373.333333333336</v>
      </c>
      <c r="D4240" s="38">
        <v>0.97807781121518111</v>
      </c>
      <c r="F4240" s="38">
        <f t="shared" si="66"/>
        <v>6</v>
      </c>
    </row>
    <row r="4241" spans="2:6" x14ac:dyDescent="0.25">
      <c r="B4241" s="39">
        <v>44373.333333333336</v>
      </c>
      <c r="C4241" s="39">
        <v>44373.375</v>
      </c>
      <c r="D4241" s="38">
        <v>1.2013319816782249</v>
      </c>
      <c r="F4241" s="38">
        <f t="shared" si="66"/>
        <v>6</v>
      </c>
    </row>
    <row r="4242" spans="2:6" x14ac:dyDescent="0.25">
      <c r="B4242" s="39">
        <v>44373.375</v>
      </c>
      <c r="C4242" s="39">
        <v>44373.416666666664</v>
      </c>
      <c r="D4242" s="38">
        <v>1.3721506891162554</v>
      </c>
      <c r="F4242" s="38">
        <f t="shared" si="66"/>
        <v>6</v>
      </c>
    </row>
    <row r="4243" spans="2:6" x14ac:dyDescent="0.25">
      <c r="B4243" s="39">
        <v>44373.416666666664</v>
      </c>
      <c r="C4243" s="39">
        <v>44373.458333333336</v>
      </c>
      <c r="D4243" s="38">
        <v>1.5969959272102578</v>
      </c>
      <c r="F4243" s="38">
        <f t="shared" si="66"/>
        <v>6</v>
      </c>
    </row>
    <row r="4244" spans="2:6" x14ac:dyDescent="0.25">
      <c r="B4244" s="39">
        <v>44373.458333333336</v>
      </c>
      <c r="C4244" s="39">
        <v>44373.5</v>
      </c>
      <c r="D4244" s="38">
        <v>1.8676696868745162</v>
      </c>
      <c r="F4244" s="38">
        <f t="shared" si="66"/>
        <v>6</v>
      </c>
    </row>
    <row r="4245" spans="2:6" x14ac:dyDescent="0.25">
      <c r="B4245" s="39">
        <v>44373.5</v>
      </c>
      <c r="C4245" s="39">
        <v>44373.541666666664</v>
      </c>
      <c r="D4245" s="38">
        <v>1.9697772354257912</v>
      </c>
      <c r="F4245" s="38">
        <f t="shared" si="66"/>
        <v>6</v>
      </c>
    </row>
    <row r="4246" spans="2:6" x14ac:dyDescent="0.25">
      <c r="B4246" s="39">
        <v>44373.541666666664</v>
      </c>
      <c r="C4246" s="39">
        <v>44373.583333333336</v>
      </c>
      <c r="D4246" s="38">
        <v>2.2213977264032976</v>
      </c>
      <c r="F4246" s="38">
        <f t="shared" si="66"/>
        <v>6</v>
      </c>
    </row>
    <row r="4247" spans="2:6" x14ac:dyDescent="0.25">
      <c r="B4247" s="39">
        <v>44373.583333333336</v>
      </c>
      <c r="C4247" s="39">
        <v>44373.625</v>
      </c>
      <c r="D4247" s="38">
        <v>2.3378109362156292</v>
      </c>
      <c r="F4247" s="38">
        <f t="shared" si="66"/>
        <v>6</v>
      </c>
    </row>
    <row r="4248" spans="2:6" x14ac:dyDescent="0.25">
      <c r="B4248" s="39">
        <v>44373.625</v>
      </c>
      <c r="C4248" s="39">
        <v>44373.666666666664</v>
      </c>
      <c r="D4248" s="38">
        <v>2.4768996291356951</v>
      </c>
      <c r="F4248" s="38">
        <f t="shared" si="66"/>
        <v>6</v>
      </c>
    </row>
    <row r="4249" spans="2:6" x14ac:dyDescent="0.25">
      <c r="B4249" s="39">
        <v>44373.666666666664</v>
      </c>
      <c r="C4249" s="39">
        <v>44373.708333333336</v>
      </c>
      <c r="D4249" s="38">
        <v>2.6255845502797865</v>
      </c>
      <c r="F4249" s="38">
        <f t="shared" si="66"/>
        <v>6</v>
      </c>
    </row>
    <row r="4250" spans="2:6" x14ac:dyDescent="0.25">
      <c r="B4250" s="39">
        <v>44373.708333333336</v>
      </c>
      <c r="C4250" s="39">
        <v>44373.75</v>
      </c>
      <c r="D4250" s="38">
        <v>2.6726432909444178</v>
      </c>
      <c r="F4250" s="38">
        <f t="shared" si="66"/>
        <v>6</v>
      </c>
    </row>
    <row r="4251" spans="2:6" x14ac:dyDescent="0.25">
      <c r="B4251" s="39">
        <v>44373.75</v>
      </c>
      <c r="C4251" s="39">
        <v>44373.791666666664</v>
      </c>
      <c r="D4251" s="38">
        <v>2.6407239092272352</v>
      </c>
      <c r="F4251" s="38">
        <f t="shared" si="66"/>
        <v>6</v>
      </c>
    </row>
    <row r="4252" spans="2:6" x14ac:dyDescent="0.25">
      <c r="B4252" s="39">
        <v>44373.791666666664</v>
      </c>
      <c r="C4252" s="39">
        <v>44373.833333333336</v>
      </c>
      <c r="D4252" s="38">
        <v>2.6333014241184505</v>
      </c>
      <c r="F4252" s="38">
        <f t="shared" si="66"/>
        <v>6</v>
      </c>
    </row>
    <row r="4253" spans="2:6" x14ac:dyDescent="0.25">
      <c r="B4253" s="39">
        <v>44373.833333333336</v>
      </c>
      <c r="C4253" s="39">
        <v>44373.875</v>
      </c>
      <c r="D4253" s="38">
        <v>2.4278060328090656</v>
      </c>
      <c r="F4253" s="38">
        <f t="shared" si="66"/>
        <v>6</v>
      </c>
    </row>
    <row r="4254" spans="2:6" x14ac:dyDescent="0.25">
      <c r="B4254" s="39">
        <v>44373.875</v>
      </c>
      <c r="C4254" s="39">
        <v>44373.916666666664</v>
      </c>
      <c r="D4254" s="38">
        <v>2.1935343742739968</v>
      </c>
      <c r="F4254" s="38">
        <f t="shared" si="66"/>
        <v>6</v>
      </c>
    </row>
    <row r="4255" spans="2:6" x14ac:dyDescent="0.25">
      <c r="B4255" s="39">
        <v>44373.916666666664</v>
      </c>
      <c r="C4255" s="39">
        <v>44373.958333333336</v>
      </c>
      <c r="D4255" s="38">
        <v>1.919843490109272</v>
      </c>
      <c r="F4255" s="38">
        <f t="shared" si="66"/>
        <v>6</v>
      </c>
    </row>
    <row r="4256" spans="2:6" x14ac:dyDescent="0.25">
      <c r="B4256" s="39">
        <v>44373.958333333336</v>
      </c>
      <c r="C4256" s="39">
        <v>44374</v>
      </c>
      <c r="D4256" s="38">
        <v>1.6864359469927555</v>
      </c>
      <c r="F4256" s="38">
        <f t="shared" si="66"/>
        <v>6</v>
      </c>
    </row>
    <row r="4257" spans="2:6" x14ac:dyDescent="0.25">
      <c r="B4257" s="39">
        <v>44374</v>
      </c>
      <c r="C4257" s="39">
        <v>44374.041666666664</v>
      </c>
      <c r="D4257" s="38">
        <v>1.3902060377643608</v>
      </c>
      <c r="F4257" s="38">
        <f t="shared" si="66"/>
        <v>6</v>
      </c>
    </row>
    <row r="4258" spans="2:6" x14ac:dyDescent="0.25">
      <c r="B4258" s="39">
        <v>44374.041666666664</v>
      </c>
      <c r="C4258" s="39">
        <v>44374.083333333336</v>
      </c>
      <c r="D4258" s="38">
        <v>1.2324172838930731</v>
      </c>
      <c r="F4258" s="38">
        <f t="shared" si="66"/>
        <v>6</v>
      </c>
    </row>
    <row r="4259" spans="2:6" x14ac:dyDescent="0.25">
      <c r="B4259" s="39">
        <v>44374.083333333336</v>
      </c>
      <c r="C4259" s="39">
        <v>44374.125</v>
      </c>
      <c r="D4259" s="38">
        <v>1.1163421647738927</v>
      </c>
      <c r="F4259" s="38">
        <f t="shared" si="66"/>
        <v>6</v>
      </c>
    </row>
    <row r="4260" spans="2:6" x14ac:dyDescent="0.25">
      <c r="B4260" s="39">
        <v>44374.125</v>
      </c>
      <c r="C4260" s="39">
        <v>44374.166666666664</v>
      </c>
      <c r="D4260" s="38">
        <v>0.99368103626338888</v>
      </c>
      <c r="F4260" s="38">
        <f t="shared" si="66"/>
        <v>6</v>
      </c>
    </row>
    <row r="4261" spans="2:6" x14ac:dyDescent="0.25">
      <c r="B4261" s="39">
        <v>44374.166666666664</v>
      </c>
      <c r="C4261" s="39">
        <v>44374.208333333336</v>
      </c>
      <c r="D4261" s="38">
        <v>0.94019139587243683</v>
      </c>
      <c r="F4261" s="38">
        <f t="shared" si="66"/>
        <v>6</v>
      </c>
    </row>
    <row r="4262" spans="2:6" x14ac:dyDescent="0.25">
      <c r="B4262" s="39">
        <v>44374.208333333336</v>
      </c>
      <c r="C4262" s="39">
        <v>44374.25</v>
      </c>
      <c r="D4262" s="38">
        <v>0.88422070415171317</v>
      </c>
      <c r="F4262" s="38">
        <f t="shared" si="66"/>
        <v>6</v>
      </c>
    </row>
    <row r="4263" spans="2:6" x14ac:dyDescent="0.25">
      <c r="B4263" s="39">
        <v>44374.25</v>
      </c>
      <c r="C4263" s="39">
        <v>44374.291666666664</v>
      </c>
      <c r="D4263" s="38">
        <v>0.86636726325950386</v>
      </c>
      <c r="F4263" s="38">
        <f t="shared" si="66"/>
        <v>6</v>
      </c>
    </row>
    <row r="4264" spans="2:6" x14ac:dyDescent="0.25">
      <c r="B4264" s="39">
        <v>44374.291666666664</v>
      </c>
      <c r="C4264" s="39">
        <v>44374.333333333336</v>
      </c>
      <c r="D4264" s="38">
        <v>1.021762352881167</v>
      </c>
      <c r="F4264" s="38">
        <f t="shared" si="66"/>
        <v>6</v>
      </c>
    </row>
    <row r="4265" spans="2:6" x14ac:dyDescent="0.25">
      <c r="B4265" s="39">
        <v>44374.333333333336</v>
      </c>
      <c r="C4265" s="39">
        <v>44374.375</v>
      </c>
      <c r="D4265" s="38">
        <v>1.2709566885366228</v>
      </c>
      <c r="F4265" s="38">
        <f t="shared" si="66"/>
        <v>6</v>
      </c>
    </row>
    <row r="4266" spans="2:6" x14ac:dyDescent="0.25">
      <c r="B4266" s="39">
        <v>44374.375</v>
      </c>
      <c r="C4266" s="39">
        <v>44374.416666666664</v>
      </c>
      <c r="D4266" s="38">
        <v>1.4442123330584968</v>
      </c>
      <c r="F4266" s="38">
        <f t="shared" si="66"/>
        <v>6</v>
      </c>
    </row>
    <row r="4267" spans="2:6" x14ac:dyDescent="0.25">
      <c r="B4267" s="39">
        <v>44374.416666666664</v>
      </c>
      <c r="C4267" s="39">
        <v>44374.458333333336</v>
      </c>
      <c r="D4267" s="38">
        <v>1.7573892218300722</v>
      </c>
      <c r="F4267" s="38">
        <f t="shared" si="66"/>
        <v>6</v>
      </c>
    </row>
    <row r="4268" spans="2:6" x14ac:dyDescent="0.25">
      <c r="B4268" s="39">
        <v>44374.458333333336</v>
      </c>
      <c r="C4268" s="39">
        <v>44374.5</v>
      </c>
      <c r="D4268" s="38">
        <v>1.985593803965928</v>
      </c>
      <c r="F4268" s="38">
        <f t="shared" si="66"/>
        <v>6</v>
      </c>
    </row>
    <row r="4269" spans="2:6" x14ac:dyDescent="0.25">
      <c r="B4269" s="39">
        <v>44374.5</v>
      </c>
      <c r="C4269" s="39">
        <v>44374.541666666664</v>
      </c>
      <c r="D4269" s="38">
        <v>2.2143653604941922</v>
      </c>
      <c r="F4269" s="38">
        <f t="shared" si="66"/>
        <v>6</v>
      </c>
    </row>
    <row r="4270" spans="2:6" x14ac:dyDescent="0.25">
      <c r="B4270" s="39">
        <v>44374.541666666664</v>
      </c>
      <c r="C4270" s="39">
        <v>44374.583333333336</v>
      </c>
      <c r="D4270" s="38">
        <v>2.4037757279536693</v>
      </c>
      <c r="F4270" s="38">
        <f t="shared" si="66"/>
        <v>6</v>
      </c>
    </row>
    <row r="4271" spans="2:6" x14ac:dyDescent="0.25">
      <c r="B4271" s="39">
        <v>44374.583333333336</v>
      </c>
      <c r="C4271" s="39">
        <v>44374.625</v>
      </c>
      <c r="D4271" s="38">
        <v>2.5256238266859321</v>
      </c>
      <c r="F4271" s="38">
        <f t="shared" si="66"/>
        <v>6</v>
      </c>
    </row>
    <row r="4272" spans="2:6" x14ac:dyDescent="0.25">
      <c r="B4272" s="39">
        <v>44374.625</v>
      </c>
      <c r="C4272" s="39">
        <v>44374.666666666664</v>
      </c>
      <c r="D4272" s="38">
        <v>2.6076511257319299</v>
      </c>
      <c r="F4272" s="38">
        <f t="shared" si="66"/>
        <v>6</v>
      </c>
    </row>
    <row r="4273" spans="2:6" x14ac:dyDescent="0.25">
      <c r="B4273" s="39">
        <v>44374.666666666664</v>
      </c>
      <c r="C4273" s="39">
        <v>44374.708333333336</v>
      </c>
      <c r="D4273" s="38">
        <v>2.7782724079818157</v>
      </c>
      <c r="F4273" s="38">
        <f t="shared" si="66"/>
        <v>6</v>
      </c>
    </row>
    <row r="4274" spans="2:6" x14ac:dyDescent="0.25">
      <c r="B4274" s="39">
        <v>44374.708333333336</v>
      </c>
      <c r="C4274" s="39">
        <v>44374.75</v>
      </c>
      <c r="D4274" s="38">
        <v>2.8961273723288312</v>
      </c>
      <c r="F4274" s="38">
        <f t="shared" si="66"/>
        <v>6</v>
      </c>
    </row>
    <row r="4275" spans="2:6" x14ac:dyDescent="0.25">
      <c r="B4275" s="39">
        <v>44374.75</v>
      </c>
      <c r="C4275" s="39">
        <v>44374.791666666664</v>
      </c>
      <c r="D4275" s="38">
        <v>2.9021666578053642</v>
      </c>
      <c r="F4275" s="38">
        <f t="shared" si="66"/>
        <v>6</v>
      </c>
    </row>
    <row r="4276" spans="2:6" x14ac:dyDescent="0.25">
      <c r="B4276" s="39">
        <v>44374.791666666664</v>
      </c>
      <c r="C4276" s="39">
        <v>44374.833333333336</v>
      </c>
      <c r="D4276" s="38">
        <v>2.8430011927910543</v>
      </c>
      <c r="F4276" s="38">
        <f t="shared" si="66"/>
        <v>6</v>
      </c>
    </row>
    <row r="4277" spans="2:6" x14ac:dyDescent="0.25">
      <c r="B4277" s="39">
        <v>44374.833333333336</v>
      </c>
      <c r="C4277" s="39">
        <v>44374.875</v>
      </c>
      <c r="D4277" s="38">
        <v>2.7639298729727853</v>
      </c>
      <c r="F4277" s="38">
        <f t="shared" si="66"/>
        <v>6</v>
      </c>
    </row>
    <row r="4278" spans="2:6" x14ac:dyDescent="0.25">
      <c r="B4278" s="39">
        <v>44374.875</v>
      </c>
      <c r="C4278" s="39">
        <v>44374.916666666664</v>
      </c>
      <c r="D4278" s="38">
        <v>2.5541163692930837</v>
      </c>
      <c r="F4278" s="38">
        <f t="shared" si="66"/>
        <v>6</v>
      </c>
    </row>
    <row r="4279" spans="2:6" x14ac:dyDescent="0.25">
      <c r="B4279" s="39">
        <v>44374.916666666664</v>
      </c>
      <c r="C4279" s="39">
        <v>44374.958333333336</v>
      </c>
      <c r="D4279" s="38">
        <v>2.3192426371403267</v>
      </c>
      <c r="F4279" s="38">
        <f t="shared" si="66"/>
        <v>6</v>
      </c>
    </row>
    <row r="4280" spans="2:6" x14ac:dyDescent="0.25">
      <c r="B4280" s="39">
        <v>44374.958333333336</v>
      </c>
      <c r="C4280" s="39">
        <v>44375</v>
      </c>
      <c r="D4280" s="38">
        <v>1.8967275320749584</v>
      </c>
      <c r="F4280" s="38">
        <f t="shared" si="66"/>
        <v>6</v>
      </c>
    </row>
    <row r="4281" spans="2:6" x14ac:dyDescent="0.25">
      <c r="B4281" s="39">
        <v>44375</v>
      </c>
      <c r="C4281" s="39">
        <v>44375.041666666664</v>
      </c>
      <c r="D4281" s="38">
        <v>1.6056205036551081</v>
      </c>
      <c r="F4281" s="38">
        <f t="shared" si="66"/>
        <v>6</v>
      </c>
    </row>
    <row r="4282" spans="2:6" x14ac:dyDescent="0.25">
      <c r="B4282" s="39">
        <v>44375.041666666664</v>
      </c>
      <c r="C4282" s="39">
        <v>44375.083333333336</v>
      </c>
      <c r="D4282" s="38">
        <v>1.3234582631105702</v>
      </c>
      <c r="F4282" s="38">
        <f t="shared" si="66"/>
        <v>6</v>
      </c>
    </row>
    <row r="4283" spans="2:6" x14ac:dyDescent="0.25">
      <c r="B4283" s="39">
        <v>44375.083333333336</v>
      </c>
      <c r="C4283" s="39">
        <v>44375.125</v>
      </c>
      <c r="D4283" s="38">
        <v>1.1653212333177931</v>
      </c>
      <c r="F4283" s="38">
        <f t="shared" si="66"/>
        <v>6</v>
      </c>
    </row>
    <row r="4284" spans="2:6" x14ac:dyDescent="0.25">
      <c r="B4284" s="39">
        <v>44375.125</v>
      </c>
      <c r="C4284" s="39">
        <v>44375.166666666664</v>
      </c>
      <c r="D4284" s="38">
        <v>1.0419727729350843</v>
      </c>
      <c r="F4284" s="38">
        <f t="shared" si="66"/>
        <v>6</v>
      </c>
    </row>
    <row r="4285" spans="2:6" x14ac:dyDescent="0.25">
      <c r="B4285" s="39">
        <v>44375.166666666664</v>
      </c>
      <c r="C4285" s="39">
        <v>44375.208333333336</v>
      </c>
      <c r="D4285" s="38">
        <v>0.96859177477264746</v>
      </c>
      <c r="F4285" s="38">
        <f t="shared" si="66"/>
        <v>6</v>
      </c>
    </row>
    <row r="4286" spans="2:6" x14ac:dyDescent="0.25">
      <c r="B4286" s="39">
        <v>44375.208333333336</v>
      </c>
      <c r="C4286" s="39">
        <v>44375.25</v>
      </c>
      <c r="D4286" s="38">
        <v>0.94999987270576769</v>
      </c>
      <c r="F4286" s="38">
        <f t="shared" si="66"/>
        <v>6</v>
      </c>
    </row>
    <row r="4287" spans="2:6" x14ac:dyDescent="0.25">
      <c r="B4287" s="39">
        <v>44375.25</v>
      </c>
      <c r="C4287" s="39">
        <v>44375.291666666664</v>
      </c>
      <c r="D4287" s="38">
        <v>0.95625303032311648</v>
      </c>
      <c r="F4287" s="38">
        <f t="shared" si="66"/>
        <v>6</v>
      </c>
    </row>
    <row r="4288" spans="2:6" x14ac:dyDescent="0.25">
      <c r="B4288" s="39">
        <v>44375.291666666664</v>
      </c>
      <c r="C4288" s="39">
        <v>44375.333333333336</v>
      </c>
      <c r="D4288" s="38">
        <v>1.105206041754873</v>
      </c>
      <c r="F4288" s="38">
        <f t="shared" si="66"/>
        <v>6</v>
      </c>
    </row>
    <row r="4289" spans="2:6" x14ac:dyDescent="0.25">
      <c r="B4289" s="39">
        <v>44375.333333333336</v>
      </c>
      <c r="C4289" s="39">
        <v>44375.375</v>
      </c>
      <c r="D4289" s="38">
        <v>1.2853552879550978</v>
      </c>
      <c r="F4289" s="38">
        <f t="shared" si="66"/>
        <v>6</v>
      </c>
    </row>
    <row r="4290" spans="2:6" x14ac:dyDescent="0.25">
      <c r="B4290" s="39">
        <v>44375.375</v>
      </c>
      <c r="C4290" s="39">
        <v>44375.416666666664</v>
      </c>
      <c r="D4290" s="38">
        <v>1.5176495731533099</v>
      </c>
      <c r="F4290" s="38">
        <f t="shared" si="66"/>
        <v>6</v>
      </c>
    </row>
    <row r="4291" spans="2:6" x14ac:dyDescent="0.25">
      <c r="B4291" s="39">
        <v>44375.416666666664</v>
      </c>
      <c r="C4291" s="39">
        <v>44375.458333333336</v>
      </c>
      <c r="D4291" s="38">
        <v>1.6847171933492593</v>
      </c>
      <c r="F4291" s="38">
        <f t="shared" si="66"/>
        <v>6</v>
      </c>
    </row>
    <row r="4292" spans="2:6" x14ac:dyDescent="0.25">
      <c r="B4292" s="39">
        <v>44375.458333333336</v>
      </c>
      <c r="C4292" s="39">
        <v>44375.5</v>
      </c>
      <c r="D4292" s="38">
        <v>1.945227743449208</v>
      </c>
      <c r="F4292" s="38">
        <f t="shared" si="66"/>
        <v>6</v>
      </c>
    </row>
    <row r="4293" spans="2:6" x14ac:dyDescent="0.25">
      <c r="B4293" s="39">
        <v>44375.5</v>
      </c>
      <c r="C4293" s="39">
        <v>44375.541666666664</v>
      </c>
      <c r="D4293" s="38">
        <v>2.1857963301784982</v>
      </c>
      <c r="F4293" s="38">
        <f t="shared" si="66"/>
        <v>6</v>
      </c>
    </row>
    <row r="4294" spans="2:6" x14ac:dyDescent="0.25">
      <c r="B4294" s="39">
        <v>44375.541666666664</v>
      </c>
      <c r="C4294" s="39">
        <v>44375.583333333336</v>
      </c>
      <c r="D4294" s="38">
        <v>2.4746706972848602</v>
      </c>
      <c r="F4294" s="38">
        <f t="shared" si="66"/>
        <v>6</v>
      </c>
    </row>
    <row r="4295" spans="2:6" x14ac:dyDescent="0.25">
      <c r="B4295" s="39">
        <v>44375.583333333336</v>
      </c>
      <c r="C4295" s="39">
        <v>44375.625</v>
      </c>
      <c r="D4295" s="38">
        <v>2.6310753170487478</v>
      </c>
      <c r="F4295" s="38">
        <f t="shared" si="66"/>
        <v>6</v>
      </c>
    </row>
    <row r="4296" spans="2:6" x14ac:dyDescent="0.25">
      <c r="B4296" s="39">
        <v>44375.625</v>
      </c>
      <c r="C4296" s="39">
        <v>44375.666666666664</v>
      </c>
      <c r="D4296" s="38">
        <v>2.7545343593517018</v>
      </c>
      <c r="F4296" s="38">
        <f t="shared" si="66"/>
        <v>6</v>
      </c>
    </row>
    <row r="4297" spans="2:6" x14ac:dyDescent="0.25">
      <c r="B4297" s="39">
        <v>44375.666666666664</v>
      </c>
      <c r="C4297" s="39">
        <v>44375.708333333336</v>
      </c>
      <c r="D4297" s="38">
        <v>2.8369508708429345</v>
      </c>
      <c r="F4297" s="38">
        <f t="shared" si="66"/>
        <v>6</v>
      </c>
    </row>
    <row r="4298" spans="2:6" x14ac:dyDescent="0.25">
      <c r="B4298" s="39">
        <v>44375.708333333336</v>
      </c>
      <c r="C4298" s="39">
        <v>44375.75</v>
      </c>
      <c r="D4298" s="38">
        <v>2.9367635533808705</v>
      </c>
      <c r="F4298" s="38">
        <f t="shared" ref="F4298:F4361" si="67">+MONTH(B4298)</f>
        <v>6</v>
      </c>
    </row>
    <row r="4299" spans="2:6" x14ac:dyDescent="0.25">
      <c r="B4299" s="39">
        <v>44375.75</v>
      </c>
      <c r="C4299" s="39">
        <v>44375.791666666664</v>
      </c>
      <c r="D4299" s="38">
        <v>2.8578429552679587</v>
      </c>
      <c r="F4299" s="38">
        <f t="shared" si="67"/>
        <v>6</v>
      </c>
    </row>
    <row r="4300" spans="2:6" x14ac:dyDescent="0.25">
      <c r="B4300" s="39">
        <v>44375.791666666664</v>
      </c>
      <c r="C4300" s="39">
        <v>44375.833333333336</v>
      </c>
      <c r="D4300" s="38">
        <v>2.9417507632611248</v>
      </c>
      <c r="F4300" s="38">
        <f t="shared" si="67"/>
        <v>6</v>
      </c>
    </row>
    <row r="4301" spans="2:6" x14ac:dyDescent="0.25">
      <c r="B4301" s="39">
        <v>44375.833333333336</v>
      </c>
      <c r="C4301" s="39">
        <v>44375.875</v>
      </c>
      <c r="D4301" s="38">
        <v>2.8154263491727352</v>
      </c>
      <c r="F4301" s="38">
        <f t="shared" si="67"/>
        <v>6</v>
      </c>
    </row>
    <row r="4302" spans="2:6" x14ac:dyDescent="0.25">
      <c r="B4302" s="39">
        <v>44375.875</v>
      </c>
      <c r="C4302" s="39">
        <v>44375.916666666664</v>
      </c>
      <c r="D4302" s="38">
        <v>2.6627709839559905</v>
      </c>
      <c r="F4302" s="38">
        <f t="shared" si="67"/>
        <v>6</v>
      </c>
    </row>
    <row r="4303" spans="2:6" x14ac:dyDescent="0.25">
      <c r="B4303" s="39">
        <v>44375.916666666664</v>
      </c>
      <c r="C4303" s="39">
        <v>44375.958333333336</v>
      </c>
      <c r="D4303" s="38">
        <v>2.4336653391999592</v>
      </c>
      <c r="F4303" s="38">
        <f t="shared" si="67"/>
        <v>6</v>
      </c>
    </row>
    <row r="4304" spans="2:6" x14ac:dyDescent="0.25">
      <c r="B4304" s="39">
        <v>44375.958333333336</v>
      </c>
      <c r="C4304" s="39">
        <v>44376</v>
      </c>
      <c r="D4304" s="38">
        <v>2.1188326273634672</v>
      </c>
      <c r="F4304" s="38">
        <f t="shared" si="67"/>
        <v>6</v>
      </c>
    </row>
    <row r="4305" spans="2:6" x14ac:dyDescent="0.25">
      <c r="B4305" s="39">
        <v>44376</v>
      </c>
      <c r="C4305" s="39">
        <v>44376.041666666664</v>
      </c>
      <c r="D4305" s="38">
        <v>1.7745636528146151</v>
      </c>
      <c r="F4305" s="38">
        <f t="shared" si="67"/>
        <v>6</v>
      </c>
    </row>
    <row r="4306" spans="2:6" x14ac:dyDescent="0.25">
      <c r="B4306" s="39">
        <v>44376.041666666664</v>
      </c>
      <c r="C4306" s="39">
        <v>44376.083333333336</v>
      </c>
      <c r="D4306" s="38">
        <v>1.5374610819853958</v>
      </c>
      <c r="F4306" s="38">
        <f t="shared" si="67"/>
        <v>6</v>
      </c>
    </row>
    <row r="4307" spans="2:6" x14ac:dyDescent="0.25">
      <c r="B4307" s="39">
        <v>44376.083333333336</v>
      </c>
      <c r="C4307" s="39">
        <v>44376.125</v>
      </c>
      <c r="D4307" s="38">
        <v>1.3128662988625091</v>
      </c>
      <c r="F4307" s="38">
        <f t="shared" si="67"/>
        <v>6</v>
      </c>
    </row>
    <row r="4308" spans="2:6" x14ac:dyDescent="0.25">
      <c r="B4308" s="39">
        <v>44376.125</v>
      </c>
      <c r="C4308" s="39">
        <v>44376.166666666664</v>
      </c>
      <c r="D4308" s="38">
        <v>1.14610328836187</v>
      </c>
      <c r="F4308" s="38">
        <f t="shared" si="67"/>
        <v>6</v>
      </c>
    </row>
    <row r="4309" spans="2:6" x14ac:dyDescent="0.25">
      <c r="B4309" s="39">
        <v>44376.166666666664</v>
      </c>
      <c r="C4309" s="39">
        <v>44376.208333333336</v>
      </c>
      <c r="D4309" s="38">
        <v>1.1047265135934212</v>
      </c>
      <c r="F4309" s="38">
        <f t="shared" si="67"/>
        <v>6</v>
      </c>
    </row>
    <row r="4310" spans="2:6" x14ac:dyDescent="0.25">
      <c r="B4310" s="39">
        <v>44376.208333333336</v>
      </c>
      <c r="C4310" s="39">
        <v>44376.25</v>
      </c>
      <c r="D4310" s="38">
        <v>1.0231685333218665</v>
      </c>
      <c r="F4310" s="38">
        <f t="shared" si="67"/>
        <v>6</v>
      </c>
    </row>
    <row r="4311" spans="2:6" x14ac:dyDescent="0.25">
      <c r="B4311" s="39">
        <v>44376.25</v>
      </c>
      <c r="C4311" s="39">
        <v>44376.291666666664</v>
      </c>
      <c r="D4311" s="38">
        <v>1.0374480683957779</v>
      </c>
      <c r="F4311" s="38">
        <f t="shared" si="67"/>
        <v>6</v>
      </c>
    </row>
    <row r="4312" spans="2:6" x14ac:dyDescent="0.25">
      <c r="B4312" s="39">
        <v>44376.291666666664</v>
      </c>
      <c r="C4312" s="39">
        <v>44376.333333333336</v>
      </c>
      <c r="D4312" s="38">
        <v>1.2167358027246089</v>
      </c>
      <c r="F4312" s="38">
        <f t="shared" si="67"/>
        <v>6</v>
      </c>
    </row>
    <row r="4313" spans="2:6" x14ac:dyDescent="0.25">
      <c r="B4313" s="39">
        <v>44376.333333333336</v>
      </c>
      <c r="C4313" s="39">
        <v>44376.375</v>
      </c>
      <c r="D4313" s="38">
        <v>1.2971911100869271</v>
      </c>
      <c r="F4313" s="38">
        <f t="shared" si="67"/>
        <v>6</v>
      </c>
    </row>
    <row r="4314" spans="2:6" x14ac:dyDescent="0.25">
      <c r="B4314" s="39">
        <v>44376.375</v>
      </c>
      <c r="C4314" s="39">
        <v>44376.416666666664</v>
      </c>
      <c r="D4314" s="38">
        <v>1.5770142676850007</v>
      </c>
      <c r="F4314" s="38">
        <f t="shared" si="67"/>
        <v>6</v>
      </c>
    </row>
    <row r="4315" spans="2:6" x14ac:dyDescent="0.25">
      <c r="B4315" s="39">
        <v>44376.416666666664</v>
      </c>
      <c r="C4315" s="39">
        <v>44376.458333333336</v>
      </c>
      <c r="D4315" s="38">
        <v>1.8352132133386414</v>
      </c>
      <c r="F4315" s="38">
        <f t="shared" si="67"/>
        <v>6</v>
      </c>
    </row>
    <row r="4316" spans="2:6" x14ac:dyDescent="0.25">
      <c r="B4316" s="39">
        <v>44376.458333333336</v>
      </c>
      <c r="C4316" s="39">
        <v>44376.5</v>
      </c>
      <c r="D4316" s="38">
        <v>2.0598259815133653</v>
      </c>
      <c r="F4316" s="38">
        <f t="shared" si="67"/>
        <v>6</v>
      </c>
    </row>
    <row r="4317" spans="2:6" x14ac:dyDescent="0.25">
      <c r="B4317" s="39">
        <v>44376.5</v>
      </c>
      <c r="C4317" s="39">
        <v>44376.541666666664</v>
      </c>
      <c r="D4317" s="38">
        <v>2.3235510191541957</v>
      </c>
      <c r="F4317" s="38">
        <f t="shared" si="67"/>
        <v>6</v>
      </c>
    </row>
    <row r="4318" spans="2:6" x14ac:dyDescent="0.25">
      <c r="B4318" s="39">
        <v>44376.541666666664</v>
      </c>
      <c r="C4318" s="39">
        <v>44376.583333333336</v>
      </c>
      <c r="D4318" s="38">
        <v>2.4963173319125662</v>
      </c>
      <c r="F4318" s="38">
        <f t="shared" si="67"/>
        <v>6</v>
      </c>
    </row>
    <row r="4319" spans="2:6" x14ac:dyDescent="0.25">
      <c r="B4319" s="39">
        <v>44376.583333333336</v>
      </c>
      <c r="C4319" s="39">
        <v>44376.625</v>
      </c>
      <c r="D4319" s="38">
        <v>2.6696206054912976</v>
      </c>
      <c r="F4319" s="38">
        <f t="shared" si="67"/>
        <v>6</v>
      </c>
    </row>
    <row r="4320" spans="2:6" x14ac:dyDescent="0.25">
      <c r="B4320" s="39">
        <v>44376.625</v>
      </c>
      <c r="C4320" s="39">
        <v>44376.666666666664</v>
      </c>
      <c r="D4320" s="38">
        <v>2.8587052396327781</v>
      </c>
      <c r="F4320" s="38">
        <f t="shared" si="67"/>
        <v>6</v>
      </c>
    </row>
    <row r="4321" spans="2:6" x14ac:dyDescent="0.25">
      <c r="B4321" s="39">
        <v>44376.666666666664</v>
      </c>
      <c r="C4321" s="39">
        <v>44376.708333333336</v>
      </c>
      <c r="D4321" s="38">
        <v>2.9616275746149596</v>
      </c>
      <c r="F4321" s="38">
        <f t="shared" si="67"/>
        <v>6</v>
      </c>
    </row>
    <row r="4322" spans="2:6" x14ac:dyDescent="0.25">
      <c r="B4322" s="39">
        <v>44376.708333333336</v>
      </c>
      <c r="C4322" s="39">
        <v>44376.75</v>
      </c>
      <c r="D4322" s="38">
        <v>3.0901028840810487</v>
      </c>
      <c r="F4322" s="38">
        <f t="shared" si="67"/>
        <v>6</v>
      </c>
    </row>
    <row r="4323" spans="2:6" x14ac:dyDescent="0.25">
      <c r="B4323" s="39">
        <v>44376.75</v>
      </c>
      <c r="C4323" s="39">
        <v>44376.791666666664</v>
      </c>
      <c r="D4323" s="38">
        <v>3.0886463629563452</v>
      </c>
      <c r="F4323" s="38">
        <f t="shared" si="67"/>
        <v>6</v>
      </c>
    </row>
    <row r="4324" spans="2:6" x14ac:dyDescent="0.25">
      <c r="B4324" s="39">
        <v>44376.791666666664</v>
      </c>
      <c r="C4324" s="39">
        <v>44376.833333333336</v>
      </c>
      <c r="D4324" s="38">
        <v>3.0535469272452662</v>
      </c>
      <c r="F4324" s="38">
        <f t="shared" si="67"/>
        <v>6</v>
      </c>
    </row>
    <row r="4325" spans="2:6" x14ac:dyDescent="0.25">
      <c r="B4325" s="39">
        <v>44376.833333333336</v>
      </c>
      <c r="C4325" s="39">
        <v>44376.875</v>
      </c>
      <c r="D4325" s="38">
        <v>2.8989567933528648</v>
      </c>
      <c r="F4325" s="38">
        <f t="shared" si="67"/>
        <v>6</v>
      </c>
    </row>
    <row r="4326" spans="2:6" x14ac:dyDescent="0.25">
      <c r="B4326" s="39">
        <v>44376.875</v>
      </c>
      <c r="C4326" s="39">
        <v>44376.916666666664</v>
      </c>
      <c r="D4326" s="38">
        <v>2.7467808083993144</v>
      </c>
      <c r="F4326" s="38">
        <f t="shared" si="67"/>
        <v>6</v>
      </c>
    </row>
    <row r="4327" spans="2:6" x14ac:dyDescent="0.25">
      <c r="B4327" s="39">
        <v>44376.916666666664</v>
      </c>
      <c r="C4327" s="39">
        <v>44376.958333333336</v>
      </c>
      <c r="D4327" s="38">
        <v>2.500030657691156</v>
      </c>
      <c r="F4327" s="38">
        <f t="shared" si="67"/>
        <v>6</v>
      </c>
    </row>
    <row r="4328" spans="2:6" x14ac:dyDescent="0.25">
      <c r="B4328" s="39">
        <v>44376.958333333336</v>
      </c>
      <c r="C4328" s="39">
        <v>44377</v>
      </c>
      <c r="D4328" s="38">
        <v>2.2018753458472684</v>
      </c>
      <c r="F4328" s="38">
        <f t="shared" si="67"/>
        <v>6</v>
      </c>
    </row>
    <row r="4329" spans="2:6" x14ac:dyDescent="0.25">
      <c r="B4329" s="39">
        <v>44377</v>
      </c>
      <c r="C4329" s="39">
        <v>44377.041666666664</v>
      </c>
      <c r="D4329" s="38">
        <v>1.9065443547282639</v>
      </c>
      <c r="F4329" s="38">
        <f t="shared" si="67"/>
        <v>6</v>
      </c>
    </row>
    <row r="4330" spans="2:6" x14ac:dyDescent="0.25">
      <c r="B4330" s="39">
        <v>44377.041666666664</v>
      </c>
      <c r="C4330" s="39">
        <v>44377.083333333336</v>
      </c>
      <c r="D4330" s="38">
        <v>1.745376058483658</v>
      </c>
      <c r="F4330" s="38">
        <f t="shared" si="67"/>
        <v>6</v>
      </c>
    </row>
    <row r="4331" spans="2:6" x14ac:dyDescent="0.25">
      <c r="B4331" s="39">
        <v>44377.083333333336</v>
      </c>
      <c r="C4331" s="39">
        <v>44377.125</v>
      </c>
      <c r="D4331" s="38">
        <v>1.6073538377527634</v>
      </c>
      <c r="F4331" s="38">
        <f t="shared" si="67"/>
        <v>6</v>
      </c>
    </row>
    <row r="4332" spans="2:6" x14ac:dyDescent="0.25">
      <c r="B4332" s="39">
        <v>44377.125</v>
      </c>
      <c r="C4332" s="39">
        <v>44377.166666666664</v>
      </c>
      <c r="D4332" s="38">
        <v>1.4671663148503666</v>
      </c>
      <c r="F4332" s="38">
        <f t="shared" si="67"/>
        <v>6</v>
      </c>
    </row>
    <row r="4333" spans="2:6" x14ac:dyDescent="0.25">
      <c r="B4333" s="39">
        <v>44377.166666666664</v>
      </c>
      <c r="C4333" s="39">
        <v>44377.208333333336</v>
      </c>
      <c r="D4333" s="38">
        <v>1.3592488468713895</v>
      </c>
      <c r="F4333" s="38">
        <f t="shared" si="67"/>
        <v>6</v>
      </c>
    </row>
    <row r="4334" spans="2:6" x14ac:dyDescent="0.25">
      <c r="B4334" s="39">
        <v>44377.208333333336</v>
      </c>
      <c r="C4334" s="39">
        <v>44377.25</v>
      </c>
      <c r="D4334" s="38">
        <v>1.3005858499649141</v>
      </c>
      <c r="F4334" s="38">
        <f t="shared" si="67"/>
        <v>6</v>
      </c>
    </row>
    <row r="4335" spans="2:6" x14ac:dyDescent="0.25">
      <c r="B4335" s="39">
        <v>44377.25</v>
      </c>
      <c r="C4335" s="39">
        <v>44377.291666666664</v>
      </c>
      <c r="D4335" s="38">
        <v>1.2948601826328066</v>
      </c>
      <c r="F4335" s="38">
        <f t="shared" si="67"/>
        <v>6</v>
      </c>
    </row>
    <row r="4336" spans="2:6" x14ac:dyDescent="0.25">
      <c r="B4336" s="39">
        <v>44377.291666666664</v>
      </c>
      <c r="C4336" s="39">
        <v>44377.333333333336</v>
      </c>
      <c r="D4336" s="38">
        <v>1.3624927298849163</v>
      </c>
      <c r="F4336" s="38">
        <f t="shared" si="67"/>
        <v>6</v>
      </c>
    </row>
    <row r="4337" spans="2:6" x14ac:dyDescent="0.25">
      <c r="B4337" s="39">
        <v>44377.333333333336</v>
      </c>
      <c r="C4337" s="39">
        <v>44377.375</v>
      </c>
      <c r="D4337" s="38">
        <v>1.4714050585639666</v>
      </c>
      <c r="F4337" s="38">
        <f t="shared" si="67"/>
        <v>6</v>
      </c>
    </row>
    <row r="4338" spans="2:6" x14ac:dyDescent="0.25">
      <c r="B4338" s="39">
        <v>44377.375</v>
      </c>
      <c r="C4338" s="39">
        <v>44377.416666666664</v>
      </c>
      <c r="D4338" s="38">
        <v>1.6373097795227769</v>
      </c>
      <c r="F4338" s="38">
        <f t="shared" si="67"/>
        <v>6</v>
      </c>
    </row>
    <row r="4339" spans="2:6" x14ac:dyDescent="0.25">
      <c r="B4339" s="39">
        <v>44377.416666666664</v>
      </c>
      <c r="C4339" s="39">
        <v>44377.458333333336</v>
      </c>
      <c r="D4339" s="38">
        <v>1.8835398010701947</v>
      </c>
      <c r="F4339" s="38">
        <f t="shared" si="67"/>
        <v>6</v>
      </c>
    </row>
    <row r="4340" spans="2:6" x14ac:dyDescent="0.25">
      <c r="B4340" s="39">
        <v>44377.458333333336</v>
      </c>
      <c r="C4340" s="39">
        <v>44377.5</v>
      </c>
      <c r="D4340" s="38">
        <v>2.1603249227114909</v>
      </c>
      <c r="F4340" s="38">
        <f t="shared" si="67"/>
        <v>6</v>
      </c>
    </row>
    <row r="4341" spans="2:6" x14ac:dyDescent="0.25">
      <c r="B4341" s="39">
        <v>44377.5</v>
      </c>
      <c r="C4341" s="39">
        <v>44377.541666666664</v>
      </c>
      <c r="D4341" s="38">
        <v>2.3123669963305096</v>
      </c>
      <c r="F4341" s="38">
        <f t="shared" si="67"/>
        <v>6</v>
      </c>
    </row>
    <row r="4342" spans="2:6" x14ac:dyDescent="0.25">
      <c r="B4342" s="39">
        <v>44377.541666666664</v>
      </c>
      <c r="C4342" s="39">
        <v>44377.583333333336</v>
      </c>
      <c r="D4342" s="38">
        <v>2.5023367027143291</v>
      </c>
      <c r="F4342" s="38">
        <f t="shared" si="67"/>
        <v>6</v>
      </c>
    </row>
    <row r="4343" spans="2:6" x14ac:dyDescent="0.25">
      <c r="B4343" s="39">
        <v>44377.583333333336</v>
      </c>
      <c r="C4343" s="39">
        <v>44377.625</v>
      </c>
      <c r="D4343" s="38">
        <v>2.6298318225955684</v>
      </c>
      <c r="F4343" s="38">
        <f t="shared" si="67"/>
        <v>6</v>
      </c>
    </row>
    <row r="4344" spans="2:6" x14ac:dyDescent="0.25">
      <c r="B4344" s="39">
        <v>44377.625</v>
      </c>
      <c r="C4344" s="39">
        <v>44377.666666666664</v>
      </c>
      <c r="D4344" s="38">
        <v>2.7287765466679406</v>
      </c>
      <c r="F4344" s="38">
        <f t="shared" si="67"/>
        <v>6</v>
      </c>
    </row>
    <row r="4345" spans="2:6" x14ac:dyDescent="0.25">
      <c r="B4345" s="39">
        <v>44377.666666666664</v>
      </c>
      <c r="C4345" s="39">
        <v>44377.708333333336</v>
      </c>
      <c r="D4345" s="38">
        <v>2.901157783888149</v>
      </c>
      <c r="F4345" s="38">
        <f t="shared" si="67"/>
        <v>6</v>
      </c>
    </row>
    <row r="4346" spans="2:6" x14ac:dyDescent="0.25">
      <c r="B4346" s="39">
        <v>44377.708333333336</v>
      </c>
      <c r="C4346" s="39">
        <v>44377.75</v>
      </c>
      <c r="D4346" s="38">
        <v>3.0046951700845619</v>
      </c>
      <c r="F4346" s="38">
        <f t="shared" si="67"/>
        <v>6</v>
      </c>
    </row>
    <row r="4347" spans="2:6" x14ac:dyDescent="0.25">
      <c r="B4347" s="39">
        <v>44377.75</v>
      </c>
      <c r="C4347" s="39">
        <v>44377.791666666664</v>
      </c>
      <c r="D4347" s="38">
        <v>3.1192149029091865</v>
      </c>
      <c r="F4347" s="38">
        <f t="shared" si="67"/>
        <v>6</v>
      </c>
    </row>
    <row r="4348" spans="2:6" x14ac:dyDescent="0.25">
      <c r="B4348" s="39">
        <v>44377.791666666664</v>
      </c>
      <c r="C4348" s="39">
        <v>44377.833333333336</v>
      </c>
      <c r="D4348" s="38">
        <v>3.061553840957651</v>
      </c>
      <c r="F4348" s="38">
        <f t="shared" si="67"/>
        <v>6</v>
      </c>
    </row>
    <row r="4349" spans="2:6" x14ac:dyDescent="0.25">
      <c r="B4349" s="39">
        <v>44377.833333333336</v>
      </c>
      <c r="C4349" s="39">
        <v>44377.875</v>
      </c>
      <c r="D4349" s="38">
        <v>2.8728622718427075</v>
      </c>
      <c r="F4349" s="38">
        <f t="shared" si="67"/>
        <v>6</v>
      </c>
    </row>
    <row r="4350" spans="2:6" x14ac:dyDescent="0.25">
      <c r="B4350" s="39">
        <v>44377.875</v>
      </c>
      <c r="C4350" s="39">
        <v>44377.916666666664</v>
      </c>
      <c r="D4350" s="38">
        <v>2.6462651226241585</v>
      </c>
      <c r="F4350" s="38">
        <f t="shared" si="67"/>
        <v>6</v>
      </c>
    </row>
    <row r="4351" spans="2:6" x14ac:dyDescent="0.25">
      <c r="B4351" s="39">
        <v>44377.916666666664</v>
      </c>
      <c r="C4351" s="39">
        <v>44377.958333333336</v>
      </c>
      <c r="D4351" s="38">
        <v>2.4247201220256835</v>
      </c>
      <c r="F4351" s="38">
        <f t="shared" si="67"/>
        <v>6</v>
      </c>
    </row>
    <row r="4352" spans="2:6" x14ac:dyDescent="0.25">
      <c r="B4352" s="39">
        <v>44377.958333333336</v>
      </c>
      <c r="C4352" s="39">
        <v>44378</v>
      </c>
      <c r="D4352" s="38">
        <v>2.1058237565046736</v>
      </c>
      <c r="F4352" s="38">
        <f t="shared" si="67"/>
        <v>6</v>
      </c>
    </row>
    <row r="4353" spans="2:6" x14ac:dyDescent="0.25">
      <c r="B4353" s="39">
        <v>44378</v>
      </c>
      <c r="C4353" s="39">
        <v>44378.041666666664</v>
      </c>
      <c r="D4353" s="38">
        <v>1.8176966496933493</v>
      </c>
      <c r="F4353" s="38">
        <f t="shared" si="67"/>
        <v>7</v>
      </c>
    </row>
    <row r="4354" spans="2:6" x14ac:dyDescent="0.25">
      <c r="B4354" s="39">
        <v>44378.041666666664</v>
      </c>
      <c r="C4354" s="39">
        <v>44378.083333333336</v>
      </c>
      <c r="D4354" s="38">
        <v>1.5861256440075777</v>
      </c>
      <c r="F4354" s="38">
        <f t="shared" si="67"/>
        <v>7</v>
      </c>
    </row>
    <row r="4355" spans="2:6" x14ac:dyDescent="0.25">
      <c r="B4355" s="39">
        <v>44378.083333333336</v>
      </c>
      <c r="C4355" s="39">
        <v>44378.125</v>
      </c>
      <c r="D4355" s="38">
        <v>1.3612798829422403</v>
      </c>
      <c r="F4355" s="38">
        <f t="shared" si="67"/>
        <v>7</v>
      </c>
    </row>
    <row r="4356" spans="2:6" x14ac:dyDescent="0.25">
      <c r="B4356" s="39">
        <v>44378.125</v>
      </c>
      <c r="C4356" s="39">
        <v>44378.166666666664</v>
      </c>
      <c r="D4356" s="38">
        <v>1.2060500004477634</v>
      </c>
      <c r="F4356" s="38">
        <f t="shared" si="67"/>
        <v>7</v>
      </c>
    </row>
    <row r="4357" spans="2:6" x14ac:dyDescent="0.25">
      <c r="B4357" s="39">
        <v>44378.166666666664</v>
      </c>
      <c r="C4357" s="39">
        <v>44378.208333333336</v>
      </c>
      <c r="D4357" s="38">
        <v>1.1079926584382918</v>
      </c>
      <c r="F4357" s="38">
        <f t="shared" si="67"/>
        <v>7</v>
      </c>
    </row>
    <row r="4358" spans="2:6" x14ac:dyDescent="0.25">
      <c r="B4358" s="39">
        <v>44378.208333333336</v>
      </c>
      <c r="C4358" s="39">
        <v>44378.25</v>
      </c>
      <c r="D4358" s="38">
        <v>1.0635013787016045</v>
      </c>
      <c r="F4358" s="38">
        <f t="shared" si="67"/>
        <v>7</v>
      </c>
    </row>
    <row r="4359" spans="2:6" x14ac:dyDescent="0.25">
      <c r="B4359" s="39">
        <v>44378.25</v>
      </c>
      <c r="C4359" s="39">
        <v>44378.291666666664</v>
      </c>
      <c r="D4359" s="38">
        <v>1.1212244628251069</v>
      </c>
      <c r="F4359" s="38">
        <f t="shared" si="67"/>
        <v>7</v>
      </c>
    </row>
    <row r="4360" spans="2:6" x14ac:dyDescent="0.25">
      <c r="B4360" s="39">
        <v>44378.291666666664</v>
      </c>
      <c r="C4360" s="39">
        <v>44378.333333333336</v>
      </c>
      <c r="D4360" s="38">
        <v>1.2120213529383865</v>
      </c>
      <c r="F4360" s="38">
        <f t="shared" si="67"/>
        <v>7</v>
      </c>
    </row>
    <row r="4361" spans="2:6" x14ac:dyDescent="0.25">
      <c r="B4361" s="39">
        <v>44378.333333333336</v>
      </c>
      <c r="C4361" s="39">
        <v>44378.375</v>
      </c>
      <c r="D4361" s="38">
        <v>1.3606235985240009</v>
      </c>
      <c r="F4361" s="38">
        <f t="shared" si="67"/>
        <v>7</v>
      </c>
    </row>
    <row r="4362" spans="2:6" x14ac:dyDescent="0.25">
      <c r="B4362" s="39">
        <v>44378.375</v>
      </c>
      <c r="C4362" s="39">
        <v>44378.416666666664</v>
      </c>
      <c r="D4362" s="38">
        <v>1.5908077255089974</v>
      </c>
      <c r="F4362" s="38">
        <f t="shared" ref="F4362:F4425" si="68">+MONTH(B4362)</f>
        <v>7</v>
      </c>
    </row>
    <row r="4363" spans="2:6" x14ac:dyDescent="0.25">
      <c r="B4363" s="39">
        <v>44378.416666666664</v>
      </c>
      <c r="C4363" s="39">
        <v>44378.458333333336</v>
      </c>
      <c r="D4363" s="38">
        <v>1.8196905110306147</v>
      </c>
      <c r="F4363" s="38">
        <f t="shared" si="68"/>
        <v>7</v>
      </c>
    </row>
    <row r="4364" spans="2:6" x14ac:dyDescent="0.25">
      <c r="B4364" s="39">
        <v>44378.458333333336</v>
      </c>
      <c r="C4364" s="39">
        <v>44378.5</v>
      </c>
      <c r="D4364" s="38">
        <v>2.004438477786064</v>
      </c>
      <c r="F4364" s="38">
        <f t="shared" si="68"/>
        <v>7</v>
      </c>
    </row>
    <row r="4365" spans="2:6" x14ac:dyDescent="0.25">
      <c r="B4365" s="39">
        <v>44378.5</v>
      </c>
      <c r="C4365" s="39">
        <v>44378.541666666664</v>
      </c>
      <c r="D4365" s="38">
        <v>2.2922734650141776</v>
      </c>
      <c r="F4365" s="38">
        <f t="shared" si="68"/>
        <v>7</v>
      </c>
    </row>
    <row r="4366" spans="2:6" x14ac:dyDescent="0.25">
      <c r="B4366" s="39">
        <v>44378.541666666664</v>
      </c>
      <c r="C4366" s="39">
        <v>44378.583333333336</v>
      </c>
      <c r="D4366" s="38">
        <v>2.4792988592078826</v>
      </c>
      <c r="F4366" s="38">
        <f t="shared" si="68"/>
        <v>7</v>
      </c>
    </row>
    <row r="4367" spans="2:6" x14ac:dyDescent="0.25">
      <c r="B4367" s="39">
        <v>44378.583333333336</v>
      </c>
      <c r="C4367" s="39">
        <v>44378.625</v>
      </c>
      <c r="D4367" s="38">
        <v>2.6755795372394782</v>
      </c>
      <c r="F4367" s="38">
        <f t="shared" si="68"/>
        <v>7</v>
      </c>
    </row>
    <row r="4368" spans="2:6" x14ac:dyDescent="0.25">
      <c r="B4368" s="39">
        <v>44378.625</v>
      </c>
      <c r="C4368" s="39">
        <v>44378.666666666664</v>
      </c>
      <c r="D4368" s="38">
        <v>2.7875311520873551</v>
      </c>
      <c r="F4368" s="38">
        <f t="shared" si="68"/>
        <v>7</v>
      </c>
    </row>
    <row r="4369" spans="2:6" x14ac:dyDescent="0.25">
      <c r="B4369" s="39">
        <v>44378.666666666664</v>
      </c>
      <c r="C4369" s="39">
        <v>44378.708333333336</v>
      </c>
      <c r="D4369" s="38">
        <v>2.9890293492979896</v>
      </c>
      <c r="F4369" s="38">
        <f t="shared" si="68"/>
        <v>7</v>
      </c>
    </row>
    <row r="4370" spans="2:6" x14ac:dyDescent="0.25">
      <c r="B4370" s="39">
        <v>44378.708333333336</v>
      </c>
      <c r="C4370" s="39">
        <v>44378.75</v>
      </c>
      <c r="D4370" s="38">
        <v>3.0689981979802048</v>
      </c>
      <c r="F4370" s="38">
        <f t="shared" si="68"/>
        <v>7</v>
      </c>
    </row>
    <row r="4371" spans="2:6" x14ac:dyDescent="0.25">
      <c r="B4371" s="39">
        <v>44378.75</v>
      </c>
      <c r="C4371" s="39">
        <v>44378.791666666664</v>
      </c>
      <c r="D4371" s="38">
        <v>2.9815327594451366</v>
      </c>
      <c r="F4371" s="38">
        <f t="shared" si="68"/>
        <v>7</v>
      </c>
    </row>
    <row r="4372" spans="2:6" x14ac:dyDescent="0.25">
      <c r="B4372" s="39">
        <v>44378.791666666664</v>
      </c>
      <c r="C4372" s="39">
        <v>44378.833333333336</v>
      </c>
      <c r="D4372" s="38">
        <v>2.7912148576514682</v>
      </c>
      <c r="F4372" s="38">
        <f t="shared" si="68"/>
        <v>7</v>
      </c>
    </row>
    <row r="4373" spans="2:6" x14ac:dyDescent="0.25">
      <c r="B4373" s="39">
        <v>44378.833333333336</v>
      </c>
      <c r="C4373" s="39">
        <v>44378.875</v>
      </c>
      <c r="D4373" s="38">
        <v>2.6371517433129279</v>
      </c>
      <c r="F4373" s="38">
        <f t="shared" si="68"/>
        <v>7</v>
      </c>
    </row>
    <row r="4374" spans="2:6" x14ac:dyDescent="0.25">
      <c r="B4374" s="39">
        <v>44378.875</v>
      </c>
      <c r="C4374" s="39">
        <v>44378.916666666664</v>
      </c>
      <c r="D4374" s="38">
        <v>2.5198632279668325</v>
      </c>
      <c r="F4374" s="38">
        <f t="shared" si="68"/>
        <v>7</v>
      </c>
    </row>
    <row r="4375" spans="2:6" x14ac:dyDescent="0.25">
      <c r="B4375" s="39">
        <v>44378.916666666664</v>
      </c>
      <c r="C4375" s="39">
        <v>44378.958333333336</v>
      </c>
      <c r="D4375" s="38">
        <v>2.1556596103974521</v>
      </c>
      <c r="F4375" s="38">
        <f t="shared" si="68"/>
        <v>7</v>
      </c>
    </row>
    <row r="4376" spans="2:6" x14ac:dyDescent="0.25">
      <c r="B4376" s="39">
        <v>44378.958333333336</v>
      </c>
      <c r="C4376" s="39">
        <v>44379</v>
      </c>
      <c r="D4376" s="38">
        <v>1.8266550605993592</v>
      </c>
      <c r="F4376" s="38">
        <f t="shared" si="68"/>
        <v>7</v>
      </c>
    </row>
    <row r="4377" spans="2:6" x14ac:dyDescent="0.25">
      <c r="B4377" s="39">
        <v>44379</v>
      </c>
      <c r="C4377" s="39">
        <v>44379.041666666664</v>
      </c>
      <c r="D4377" s="38">
        <v>1.5710718266040586</v>
      </c>
      <c r="F4377" s="38">
        <f t="shared" si="68"/>
        <v>7</v>
      </c>
    </row>
    <row r="4378" spans="2:6" x14ac:dyDescent="0.25">
      <c r="B4378" s="39">
        <v>44379.041666666664</v>
      </c>
      <c r="C4378" s="39">
        <v>44379.083333333336</v>
      </c>
      <c r="D4378" s="38">
        <v>1.3444654249495316</v>
      </c>
      <c r="F4378" s="38">
        <f t="shared" si="68"/>
        <v>7</v>
      </c>
    </row>
    <row r="4379" spans="2:6" x14ac:dyDescent="0.25">
      <c r="B4379" s="39">
        <v>44379.083333333336</v>
      </c>
      <c r="C4379" s="39">
        <v>44379.125</v>
      </c>
      <c r="D4379" s="38">
        <v>1.1643735601248688</v>
      </c>
      <c r="F4379" s="38">
        <f t="shared" si="68"/>
        <v>7</v>
      </c>
    </row>
    <row r="4380" spans="2:6" x14ac:dyDescent="0.25">
      <c r="B4380" s="39">
        <v>44379.125</v>
      </c>
      <c r="C4380" s="39">
        <v>44379.166666666664</v>
      </c>
      <c r="D4380" s="38">
        <v>1.0682609928099196</v>
      </c>
      <c r="F4380" s="38">
        <f t="shared" si="68"/>
        <v>7</v>
      </c>
    </row>
    <row r="4381" spans="2:6" x14ac:dyDescent="0.25">
      <c r="B4381" s="39">
        <v>44379.166666666664</v>
      </c>
      <c r="C4381" s="39">
        <v>44379.208333333336</v>
      </c>
      <c r="D4381" s="38">
        <v>0.98819134742897652</v>
      </c>
      <c r="F4381" s="38">
        <f t="shared" si="68"/>
        <v>7</v>
      </c>
    </row>
    <row r="4382" spans="2:6" x14ac:dyDescent="0.25">
      <c r="B4382" s="39">
        <v>44379.208333333336</v>
      </c>
      <c r="C4382" s="39">
        <v>44379.25</v>
      </c>
      <c r="D4382" s="38">
        <v>0.94073459631127576</v>
      </c>
      <c r="F4382" s="38">
        <f t="shared" si="68"/>
        <v>7</v>
      </c>
    </row>
    <row r="4383" spans="2:6" x14ac:dyDescent="0.25">
      <c r="B4383" s="39">
        <v>44379.25</v>
      </c>
      <c r="C4383" s="39">
        <v>44379.291666666664</v>
      </c>
      <c r="D4383" s="38">
        <v>0.97027701291895907</v>
      </c>
      <c r="F4383" s="38">
        <f t="shared" si="68"/>
        <v>7</v>
      </c>
    </row>
    <row r="4384" spans="2:6" x14ac:dyDescent="0.25">
      <c r="B4384" s="39">
        <v>44379.291666666664</v>
      </c>
      <c r="C4384" s="39">
        <v>44379.333333333336</v>
      </c>
      <c r="D4384" s="38">
        <v>1.1455264350136052</v>
      </c>
      <c r="F4384" s="38">
        <f t="shared" si="68"/>
        <v>7</v>
      </c>
    </row>
    <row r="4385" spans="2:6" x14ac:dyDescent="0.25">
      <c r="B4385" s="39">
        <v>44379.333333333336</v>
      </c>
      <c r="C4385" s="39">
        <v>44379.375</v>
      </c>
      <c r="D4385" s="38">
        <v>1.3330618196484854</v>
      </c>
      <c r="F4385" s="38">
        <f t="shared" si="68"/>
        <v>7</v>
      </c>
    </row>
    <row r="4386" spans="2:6" x14ac:dyDescent="0.25">
      <c r="B4386" s="39">
        <v>44379.375</v>
      </c>
      <c r="C4386" s="39">
        <v>44379.416666666664</v>
      </c>
      <c r="D4386" s="38">
        <v>1.4890541390775867</v>
      </c>
      <c r="F4386" s="38">
        <f t="shared" si="68"/>
        <v>7</v>
      </c>
    </row>
    <row r="4387" spans="2:6" x14ac:dyDescent="0.25">
      <c r="B4387" s="39">
        <v>44379.416666666664</v>
      </c>
      <c r="C4387" s="39">
        <v>44379.458333333336</v>
      </c>
      <c r="D4387" s="38">
        <v>1.7670309686085719</v>
      </c>
      <c r="F4387" s="38">
        <f t="shared" si="68"/>
        <v>7</v>
      </c>
    </row>
    <row r="4388" spans="2:6" x14ac:dyDescent="0.25">
      <c r="B4388" s="39">
        <v>44379.458333333336</v>
      </c>
      <c r="C4388" s="39">
        <v>44379.5</v>
      </c>
      <c r="D4388" s="38">
        <v>2.0306455084049695</v>
      </c>
      <c r="F4388" s="38">
        <f t="shared" si="68"/>
        <v>7</v>
      </c>
    </row>
    <row r="4389" spans="2:6" x14ac:dyDescent="0.25">
      <c r="B4389" s="39">
        <v>44379.5</v>
      </c>
      <c r="C4389" s="39">
        <v>44379.541666666664</v>
      </c>
      <c r="D4389" s="38">
        <v>2.2733950756312247</v>
      </c>
      <c r="F4389" s="38">
        <f t="shared" si="68"/>
        <v>7</v>
      </c>
    </row>
    <row r="4390" spans="2:6" x14ac:dyDescent="0.25">
      <c r="B4390" s="39">
        <v>44379.541666666664</v>
      </c>
      <c r="C4390" s="39">
        <v>44379.583333333336</v>
      </c>
      <c r="D4390" s="38">
        <v>2.5221897413272725</v>
      </c>
      <c r="F4390" s="38">
        <f t="shared" si="68"/>
        <v>7</v>
      </c>
    </row>
    <row r="4391" spans="2:6" x14ac:dyDescent="0.25">
      <c r="B4391" s="39">
        <v>44379.583333333336</v>
      </c>
      <c r="C4391" s="39">
        <v>44379.625</v>
      </c>
      <c r="D4391" s="38">
        <v>2.5932015620726694</v>
      </c>
      <c r="F4391" s="38">
        <f t="shared" si="68"/>
        <v>7</v>
      </c>
    </row>
    <row r="4392" spans="2:6" x14ac:dyDescent="0.25">
      <c r="B4392" s="39">
        <v>44379.625</v>
      </c>
      <c r="C4392" s="39">
        <v>44379.666666666664</v>
      </c>
      <c r="D4392" s="38">
        <v>2.7834790364666566</v>
      </c>
      <c r="F4392" s="38">
        <f t="shared" si="68"/>
        <v>7</v>
      </c>
    </row>
    <row r="4393" spans="2:6" x14ac:dyDescent="0.25">
      <c r="B4393" s="39">
        <v>44379.666666666664</v>
      </c>
      <c r="C4393" s="39">
        <v>44379.708333333336</v>
      </c>
      <c r="D4393" s="38">
        <v>2.9518552821296105</v>
      </c>
      <c r="F4393" s="38">
        <f t="shared" si="68"/>
        <v>7</v>
      </c>
    </row>
    <row r="4394" spans="2:6" x14ac:dyDescent="0.25">
      <c r="B4394" s="39">
        <v>44379.708333333336</v>
      </c>
      <c r="C4394" s="39">
        <v>44379.75</v>
      </c>
      <c r="D4394" s="38">
        <v>2.9862667685700384</v>
      </c>
      <c r="F4394" s="38">
        <f t="shared" si="68"/>
        <v>7</v>
      </c>
    </row>
    <row r="4395" spans="2:6" x14ac:dyDescent="0.25">
      <c r="B4395" s="39">
        <v>44379.75</v>
      </c>
      <c r="C4395" s="39">
        <v>44379.791666666664</v>
      </c>
      <c r="D4395" s="38">
        <v>3.0347320428218656</v>
      </c>
      <c r="F4395" s="38">
        <f t="shared" si="68"/>
        <v>7</v>
      </c>
    </row>
    <row r="4396" spans="2:6" x14ac:dyDescent="0.25">
      <c r="B4396" s="39">
        <v>44379.791666666664</v>
      </c>
      <c r="C4396" s="39">
        <v>44379.833333333336</v>
      </c>
      <c r="D4396" s="38">
        <v>2.9609329639530069</v>
      </c>
      <c r="F4396" s="38">
        <f t="shared" si="68"/>
        <v>7</v>
      </c>
    </row>
    <row r="4397" spans="2:6" x14ac:dyDescent="0.25">
      <c r="B4397" s="39">
        <v>44379.833333333336</v>
      </c>
      <c r="C4397" s="39">
        <v>44379.875</v>
      </c>
      <c r="D4397" s="38">
        <v>2.7641920971135341</v>
      </c>
      <c r="F4397" s="38">
        <f t="shared" si="68"/>
        <v>7</v>
      </c>
    </row>
    <row r="4398" spans="2:6" x14ac:dyDescent="0.25">
      <c r="B4398" s="39">
        <v>44379.875</v>
      </c>
      <c r="C4398" s="39">
        <v>44379.916666666664</v>
      </c>
      <c r="D4398" s="38">
        <v>2.6428273336806885</v>
      </c>
      <c r="F4398" s="38">
        <f t="shared" si="68"/>
        <v>7</v>
      </c>
    </row>
    <row r="4399" spans="2:6" x14ac:dyDescent="0.25">
      <c r="B4399" s="39">
        <v>44379.916666666664</v>
      </c>
      <c r="C4399" s="39">
        <v>44379.958333333336</v>
      </c>
      <c r="D4399" s="38">
        <v>2.3755668519428288</v>
      </c>
      <c r="F4399" s="38">
        <f t="shared" si="68"/>
        <v>7</v>
      </c>
    </row>
    <row r="4400" spans="2:6" x14ac:dyDescent="0.25">
      <c r="B4400" s="39">
        <v>44379.958333333336</v>
      </c>
      <c r="C4400" s="39">
        <v>44380</v>
      </c>
      <c r="D4400" s="38">
        <v>2.053191044670148</v>
      </c>
      <c r="F4400" s="38">
        <f t="shared" si="68"/>
        <v>7</v>
      </c>
    </row>
    <row r="4401" spans="2:6" x14ac:dyDescent="0.25">
      <c r="B4401" s="39">
        <v>44380</v>
      </c>
      <c r="C4401" s="39">
        <v>44380.041666666664</v>
      </c>
      <c r="D4401" s="38">
        <v>1.7515435500698249</v>
      </c>
      <c r="F4401" s="38">
        <f t="shared" si="68"/>
        <v>7</v>
      </c>
    </row>
    <row r="4402" spans="2:6" x14ac:dyDescent="0.25">
      <c r="B4402" s="39">
        <v>44380.041666666664</v>
      </c>
      <c r="C4402" s="39">
        <v>44380.083333333336</v>
      </c>
      <c r="D4402" s="38">
        <v>1.5094730173795021</v>
      </c>
      <c r="F4402" s="38">
        <f t="shared" si="68"/>
        <v>7</v>
      </c>
    </row>
    <row r="4403" spans="2:6" x14ac:dyDescent="0.25">
      <c r="B4403" s="39">
        <v>44380.083333333336</v>
      </c>
      <c r="C4403" s="39">
        <v>44380.125</v>
      </c>
      <c r="D4403" s="38">
        <v>1.2990863222701621</v>
      </c>
      <c r="F4403" s="38">
        <f t="shared" si="68"/>
        <v>7</v>
      </c>
    </row>
    <row r="4404" spans="2:6" x14ac:dyDescent="0.25">
      <c r="B4404" s="39">
        <v>44380.125</v>
      </c>
      <c r="C4404" s="39">
        <v>44380.166666666664</v>
      </c>
      <c r="D4404" s="38">
        <v>1.1438641877227205</v>
      </c>
      <c r="F4404" s="38">
        <f t="shared" si="68"/>
        <v>7</v>
      </c>
    </row>
    <row r="4405" spans="2:6" x14ac:dyDescent="0.25">
      <c r="B4405" s="39">
        <v>44380.166666666664</v>
      </c>
      <c r="C4405" s="39">
        <v>44380.208333333336</v>
      </c>
      <c r="D4405" s="38">
        <v>1.0541626467895904</v>
      </c>
      <c r="F4405" s="38">
        <f t="shared" si="68"/>
        <v>7</v>
      </c>
    </row>
    <row r="4406" spans="2:6" x14ac:dyDescent="0.25">
      <c r="B4406" s="39">
        <v>44380.208333333336</v>
      </c>
      <c r="C4406" s="39">
        <v>44380.25</v>
      </c>
      <c r="D4406" s="38">
        <v>1.0177145115704067</v>
      </c>
      <c r="F4406" s="38">
        <f t="shared" si="68"/>
        <v>7</v>
      </c>
    </row>
    <row r="4407" spans="2:6" x14ac:dyDescent="0.25">
      <c r="B4407" s="39">
        <v>44380.25</v>
      </c>
      <c r="C4407" s="39">
        <v>44380.291666666664</v>
      </c>
      <c r="D4407" s="38">
        <v>1.0035074954009398</v>
      </c>
      <c r="F4407" s="38">
        <f t="shared" si="68"/>
        <v>7</v>
      </c>
    </row>
    <row r="4408" spans="2:6" x14ac:dyDescent="0.25">
      <c r="B4408" s="39">
        <v>44380.291666666664</v>
      </c>
      <c r="C4408" s="39">
        <v>44380.333333333336</v>
      </c>
      <c r="D4408" s="38">
        <v>1.1425917448901892</v>
      </c>
      <c r="F4408" s="38">
        <f t="shared" si="68"/>
        <v>7</v>
      </c>
    </row>
    <row r="4409" spans="2:6" x14ac:dyDescent="0.25">
      <c r="B4409" s="39">
        <v>44380.333333333336</v>
      </c>
      <c r="C4409" s="39">
        <v>44380.375</v>
      </c>
      <c r="D4409" s="38">
        <v>1.3305316640485552</v>
      </c>
      <c r="F4409" s="38">
        <f t="shared" si="68"/>
        <v>7</v>
      </c>
    </row>
    <row r="4410" spans="2:6" x14ac:dyDescent="0.25">
      <c r="B4410" s="39">
        <v>44380.375</v>
      </c>
      <c r="C4410" s="39">
        <v>44380.416666666664</v>
      </c>
      <c r="D4410" s="38">
        <v>1.573953937428243</v>
      </c>
      <c r="F4410" s="38">
        <f t="shared" si="68"/>
        <v>7</v>
      </c>
    </row>
    <row r="4411" spans="2:6" x14ac:dyDescent="0.25">
      <c r="B4411" s="39">
        <v>44380.416666666664</v>
      </c>
      <c r="C4411" s="39">
        <v>44380.458333333336</v>
      </c>
      <c r="D4411" s="38">
        <v>1.8538555930097611</v>
      </c>
      <c r="F4411" s="38">
        <f t="shared" si="68"/>
        <v>7</v>
      </c>
    </row>
    <row r="4412" spans="2:6" x14ac:dyDescent="0.25">
      <c r="B4412" s="39">
        <v>44380.458333333336</v>
      </c>
      <c r="C4412" s="39">
        <v>44380.5</v>
      </c>
      <c r="D4412" s="38">
        <v>2.0731813839269733</v>
      </c>
      <c r="F4412" s="38">
        <f t="shared" si="68"/>
        <v>7</v>
      </c>
    </row>
    <row r="4413" spans="2:6" x14ac:dyDescent="0.25">
      <c r="B4413" s="39">
        <v>44380.5</v>
      </c>
      <c r="C4413" s="39">
        <v>44380.541666666664</v>
      </c>
      <c r="D4413" s="38">
        <v>2.3088899437172867</v>
      </c>
      <c r="F4413" s="38">
        <f t="shared" si="68"/>
        <v>7</v>
      </c>
    </row>
    <row r="4414" spans="2:6" x14ac:dyDescent="0.25">
      <c r="B4414" s="39">
        <v>44380.541666666664</v>
      </c>
      <c r="C4414" s="39">
        <v>44380.583333333336</v>
      </c>
      <c r="D4414" s="38">
        <v>2.4740271396153917</v>
      </c>
      <c r="F4414" s="38">
        <f t="shared" si="68"/>
        <v>7</v>
      </c>
    </row>
    <row r="4415" spans="2:6" x14ac:dyDescent="0.25">
      <c r="B4415" s="39">
        <v>44380.583333333336</v>
      </c>
      <c r="C4415" s="39">
        <v>44380.625</v>
      </c>
      <c r="D4415" s="38">
        <v>2.7078396562386806</v>
      </c>
      <c r="F4415" s="38">
        <f t="shared" si="68"/>
        <v>7</v>
      </c>
    </row>
    <row r="4416" spans="2:6" x14ac:dyDescent="0.25">
      <c r="B4416" s="39">
        <v>44380.625</v>
      </c>
      <c r="C4416" s="39">
        <v>44380.666666666664</v>
      </c>
      <c r="D4416" s="38">
        <v>2.8596818374504256</v>
      </c>
      <c r="F4416" s="38">
        <f t="shared" si="68"/>
        <v>7</v>
      </c>
    </row>
    <row r="4417" spans="2:6" x14ac:dyDescent="0.25">
      <c r="B4417" s="39">
        <v>44380.666666666664</v>
      </c>
      <c r="C4417" s="39">
        <v>44380.708333333336</v>
      </c>
      <c r="D4417" s="38">
        <v>2.8754584551059823</v>
      </c>
      <c r="F4417" s="38">
        <f t="shared" si="68"/>
        <v>7</v>
      </c>
    </row>
    <row r="4418" spans="2:6" x14ac:dyDescent="0.25">
      <c r="B4418" s="39">
        <v>44380.708333333336</v>
      </c>
      <c r="C4418" s="39">
        <v>44380.75</v>
      </c>
      <c r="D4418" s="38">
        <v>2.9539901084775564</v>
      </c>
      <c r="F4418" s="38">
        <f t="shared" si="68"/>
        <v>7</v>
      </c>
    </row>
    <row r="4419" spans="2:6" x14ac:dyDescent="0.25">
      <c r="B4419" s="39">
        <v>44380.75</v>
      </c>
      <c r="C4419" s="39">
        <v>44380.791666666664</v>
      </c>
      <c r="D4419" s="38">
        <v>2.8241560029654251</v>
      </c>
      <c r="F4419" s="38">
        <f t="shared" si="68"/>
        <v>7</v>
      </c>
    </row>
    <row r="4420" spans="2:6" x14ac:dyDescent="0.25">
      <c r="B4420" s="39">
        <v>44380.791666666664</v>
      </c>
      <c r="C4420" s="39">
        <v>44380.833333333336</v>
      </c>
      <c r="D4420" s="38">
        <v>2.7703742914251679</v>
      </c>
      <c r="F4420" s="38">
        <f t="shared" si="68"/>
        <v>7</v>
      </c>
    </row>
    <row r="4421" spans="2:6" x14ac:dyDescent="0.25">
      <c r="B4421" s="39">
        <v>44380.833333333336</v>
      </c>
      <c r="C4421" s="39">
        <v>44380.875</v>
      </c>
      <c r="D4421" s="38">
        <v>2.7191972076350619</v>
      </c>
      <c r="F4421" s="38">
        <f t="shared" si="68"/>
        <v>7</v>
      </c>
    </row>
    <row r="4422" spans="2:6" x14ac:dyDescent="0.25">
      <c r="B4422" s="39">
        <v>44380.875</v>
      </c>
      <c r="C4422" s="39">
        <v>44380.916666666664</v>
      </c>
      <c r="D4422" s="38">
        <v>2.4692978817311562</v>
      </c>
      <c r="F4422" s="38">
        <f t="shared" si="68"/>
        <v>7</v>
      </c>
    </row>
    <row r="4423" spans="2:6" x14ac:dyDescent="0.25">
      <c r="B4423" s="39">
        <v>44380.916666666664</v>
      </c>
      <c r="C4423" s="39">
        <v>44380.958333333336</v>
      </c>
      <c r="D4423" s="38">
        <v>2.2915566880785363</v>
      </c>
      <c r="F4423" s="38">
        <f t="shared" si="68"/>
        <v>7</v>
      </c>
    </row>
    <row r="4424" spans="2:6" x14ac:dyDescent="0.25">
      <c r="B4424" s="39">
        <v>44380.958333333336</v>
      </c>
      <c r="C4424" s="39">
        <v>44381</v>
      </c>
      <c r="D4424" s="38">
        <v>2.0752132776619803</v>
      </c>
      <c r="F4424" s="38">
        <f t="shared" si="68"/>
        <v>7</v>
      </c>
    </row>
    <row r="4425" spans="2:6" x14ac:dyDescent="0.25">
      <c r="B4425" s="39">
        <v>44381</v>
      </c>
      <c r="C4425" s="39">
        <v>44381.041666666664</v>
      </c>
      <c r="D4425" s="38">
        <v>1.7646272691061402</v>
      </c>
      <c r="F4425" s="38">
        <f t="shared" si="68"/>
        <v>7</v>
      </c>
    </row>
    <row r="4426" spans="2:6" x14ac:dyDescent="0.25">
      <c r="B4426" s="39">
        <v>44381.041666666664</v>
      </c>
      <c r="C4426" s="39">
        <v>44381.083333333336</v>
      </c>
      <c r="D4426" s="38">
        <v>1.5543369497020811</v>
      </c>
      <c r="F4426" s="38">
        <f t="shared" ref="F4426:F4489" si="69">+MONTH(B4426)</f>
        <v>7</v>
      </c>
    </row>
    <row r="4427" spans="2:6" x14ac:dyDescent="0.25">
      <c r="B4427" s="39">
        <v>44381.083333333336</v>
      </c>
      <c r="C4427" s="39">
        <v>44381.125</v>
      </c>
      <c r="D4427" s="38">
        <v>1.3385891811553499</v>
      </c>
      <c r="F4427" s="38">
        <f t="shared" si="69"/>
        <v>7</v>
      </c>
    </row>
    <row r="4428" spans="2:6" x14ac:dyDescent="0.25">
      <c r="B4428" s="39">
        <v>44381.125</v>
      </c>
      <c r="C4428" s="39">
        <v>44381.166666666664</v>
      </c>
      <c r="D4428" s="38">
        <v>1.2211966163117531</v>
      </c>
      <c r="F4428" s="38">
        <f t="shared" si="69"/>
        <v>7</v>
      </c>
    </row>
    <row r="4429" spans="2:6" x14ac:dyDescent="0.25">
      <c r="B4429" s="39">
        <v>44381.166666666664</v>
      </c>
      <c r="C4429" s="39">
        <v>44381.208333333336</v>
      </c>
      <c r="D4429" s="38">
        <v>1.0923509796186384</v>
      </c>
      <c r="F4429" s="38">
        <f t="shared" si="69"/>
        <v>7</v>
      </c>
    </row>
    <row r="4430" spans="2:6" x14ac:dyDescent="0.25">
      <c r="B4430" s="39">
        <v>44381.208333333336</v>
      </c>
      <c r="C4430" s="39">
        <v>44381.25</v>
      </c>
      <c r="D4430" s="38">
        <v>1.0389065197106424</v>
      </c>
      <c r="F4430" s="38">
        <f t="shared" si="69"/>
        <v>7</v>
      </c>
    </row>
    <row r="4431" spans="2:6" x14ac:dyDescent="0.25">
      <c r="B4431" s="39">
        <v>44381.25</v>
      </c>
      <c r="C4431" s="39">
        <v>44381.291666666664</v>
      </c>
      <c r="D4431" s="38">
        <v>0.98300281370117482</v>
      </c>
      <c r="F4431" s="38">
        <f t="shared" si="69"/>
        <v>7</v>
      </c>
    </row>
    <row r="4432" spans="2:6" x14ac:dyDescent="0.25">
      <c r="B4432" s="39">
        <v>44381.291666666664</v>
      </c>
      <c r="C4432" s="39">
        <v>44381.333333333336</v>
      </c>
      <c r="D4432" s="38">
        <v>1.1015445090527347</v>
      </c>
      <c r="F4432" s="38">
        <f t="shared" si="69"/>
        <v>7</v>
      </c>
    </row>
    <row r="4433" spans="2:6" x14ac:dyDescent="0.25">
      <c r="B4433" s="39">
        <v>44381.333333333336</v>
      </c>
      <c r="C4433" s="39">
        <v>44381.375</v>
      </c>
      <c r="D4433" s="38">
        <v>1.2542357060607647</v>
      </c>
      <c r="F4433" s="38">
        <f t="shared" si="69"/>
        <v>7</v>
      </c>
    </row>
    <row r="4434" spans="2:6" x14ac:dyDescent="0.25">
      <c r="B4434" s="39">
        <v>44381.375</v>
      </c>
      <c r="C4434" s="39">
        <v>44381.416666666664</v>
      </c>
      <c r="D4434" s="38">
        <v>1.4506369107080708</v>
      </c>
      <c r="F4434" s="38">
        <f t="shared" si="69"/>
        <v>7</v>
      </c>
    </row>
    <row r="4435" spans="2:6" x14ac:dyDescent="0.25">
      <c r="B4435" s="39">
        <v>44381.416666666664</v>
      </c>
      <c r="C4435" s="39">
        <v>44381.458333333336</v>
      </c>
      <c r="D4435" s="38">
        <v>1.6710608482471261</v>
      </c>
      <c r="F4435" s="38">
        <f t="shared" si="69"/>
        <v>7</v>
      </c>
    </row>
    <row r="4436" spans="2:6" x14ac:dyDescent="0.25">
      <c r="B4436" s="39">
        <v>44381.458333333336</v>
      </c>
      <c r="C4436" s="39">
        <v>44381.5</v>
      </c>
      <c r="D4436" s="38">
        <v>1.9772987695826747</v>
      </c>
      <c r="F4436" s="38">
        <f t="shared" si="69"/>
        <v>7</v>
      </c>
    </row>
    <row r="4437" spans="2:6" x14ac:dyDescent="0.25">
      <c r="B4437" s="39">
        <v>44381.5</v>
      </c>
      <c r="C4437" s="39">
        <v>44381.541666666664</v>
      </c>
      <c r="D4437" s="38">
        <v>2.1886709686857198</v>
      </c>
      <c r="F4437" s="38">
        <f t="shared" si="69"/>
        <v>7</v>
      </c>
    </row>
    <row r="4438" spans="2:6" x14ac:dyDescent="0.25">
      <c r="B4438" s="39">
        <v>44381.541666666664</v>
      </c>
      <c r="C4438" s="39">
        <v>44381.583333333336</v>
      </c>
      <c r="D4438" s="38">
        <v>2.318877480936913</v>
      </c>
      <c r="F4438" s="38">
        <f t="shared" si="69"/>
        <v>7</v>
      </c>
    </row>
    <row r="4439" spans="2:6" x14ac:dyDescent="0.25">
      <c r="B4439" s="39">
        <v>44381.583333333336</v>
      </c>
      <c r="C4439" s="39">
        <v>44381.625</v>
      </c>
      <c r="D4439" s="38">
        <v>2.5009999108489733</v>
      </c>
      <c r="F4439" s="38">
        <f t="shared" si="69"/>
        <v>7</v>
      </c>
    </row>
    <row r="4440" spans="2:6" x14ac:dyDescent="0.25">
      <c r="B4440" s="39">
        <v>44381.625</v>
      </c>
      <c r="C4440" s="39">
        <v>44381.666666666664</v>
      </c>
      <c r="D4440" s="38">
        <v>2.6100449834751283</v>
      </c>
      <c r="F4440" s="38">
        <f t="shared" si="69"/>
        <v>7</v>
      </c>
    </row>
    <row r="4441" spans="2:6" x14ac:dyDescent="0.25">
      <c r="B4441" s="39">
        <v>44381.666666666664</v>
      </c>
      <c r="C4441" s="39">
        <v>44381.708333333336</v>
      </c>
      <c r="D4441" s="38">
        <v>2.7377121725749052</v>
      </c>
      <c r="F4441" s="38">
        <f t="shared" si="69"/>
        <v>7</v>
      </c>
    </row>
    <row r="4442" spans="2:6" x14ac:dyDescent="0.25">
      <c r="B4442" s="39">
        <v>44381.708333333336</v>
      </c>
      <c r="C4442" s="39">
        <v>44381.75</v>
      </c>
      <c r="D4442" s="38">
        <v>2.7991973966539243</v>
      </c>
      <c r="F4442" s="38">
        <f t="shared" si="69"/>
        <v>7</v>
      </c>
    </row>
    <row r="4443" spans="2:6" x14ac:dyDescent="0.25">
      <c r="B4443" s="39">
        <v>44381.75</v>
      </c>
      <c r="C4443" s="39">
        <v>44381.791666666664</v>
      </c>
      <c r="D4443" s="38">
        <v>2.7529659313306638</v>
      </c>
      <c r="F4443" s="38">
        <f t="shared" si="69"/>
        <v>7</v>
      </c>
    </row>
    <row r="4444" spans="2:6" x14ac:dyDescent="0.25">
      <c r="B4444" s="39">
        <v>44381.791666666664</v>
      </c>
      <c r="C4444" s="39">
        <v>44381.833333333336</v>
      </c>
      <c r="D4444" s="38">
        <v>2.5806569179531844</v>
      </c>
      <c r="F4444" s="38">
        <f t="shared" si="69"/>
        <v>7</v>
      </c>
    </row>
    <row r="4445" spans="2:6" x14ac:dyDescent="0.25">
      <c r="B4445" s="39">
        <v>44381.833333333336</v>
      </c>
      <c r="C4445" s="39">
        <v>44381.875</v>
      </c>
      <c r="D4445" s="38">
        <v>2.4180875387405858</v>
      </c>
      <c r="F4445" s="38">
        <f t="shared" si="69"/>
        <v>7</v>
      </c>
    </row>
    <row r="4446" spans="2:6" x14ac:dyDescent="0.25">
      <c r="B4446" s="39">
        <v>44381.875</v>
      </c>
      <c r="C4446" s="39">
        <v>44381.916666666664</v>
      </c>
      <c r="D4446" s="38">
        <v>2.1763322983348536</v>
      </c>
      <c r="F4446" s="38">
        <f t="shared" si="69"/>
        <v>7</v>
      </c>
    </row>
    <row r="4447" spans="2:6" x14ac:dyDescent="0.25">
      <c r="B4447" s="39">
        <v>44381.916666666664</v>
      </c>
      <c r="C4447" s="39">
        <v>44381.958333333336</v>
      </c>
      <c r="D4447" s="38">
        <v>2.0053732531302337</v>
      </c>
      <c r="F4447" s="38">
        <f t="shared" si="69"/>
        <v>7</v>
      </c>
    </row>
    <row r="4448" spans="2:6" x14ac:dyDescent="0.25">
      <c r="B4448" s="39">
        <v>44381.958333333336</v>
      </c>
      <c r="C4448" s="39">
        <v>44382</v>
      </c>
      <c r="D4448" s="38">
        <v>1.8517529105961217</v>
      </c>
      <c r="F4448" s="38">
        <f t="shared" si="69"/>
        <v>7</v>
      </c>
    </row>
    <row r="4449" spans="2:6" x14ac:dyDescent="0.25">
      <c r="B4449" s="39">
        <v>44382</v>
      </c>
      <c r="C4449" s="39">
        <v>44382.041666666664</v>
      </c>
      <c r="D4449" s="38">
        <v>1.61112144801162</v>
      </c>
      <c r="F4449" s="38">
        <f t="shared" si="69"/>
        <v>7</v>
      </c>
    </row>
    <row r="4450" spans="2:6" x14ac:dyDescent="0.25">
      <c r="B4450" s="39">
        <v>44382.041666666664</v>
      </c>
      <c r="C4450" s="39">
        <v>44382.083333333336</v>
      </c>
      <c r="D4450" s="38">
        <v>1.3916262077656454</v>
      </c>
      <c r="F4450" s="38">
        <f t="shared" si="69"/>
        <v>7</v>
      </c>
    </row>
    <row r="4451" spans="2:6" x14ac:dyDescent="0.25">
      <c r="B4451" s="39">
        <v>44382.083333333336</v>
      </c>
      <c r="C4451" s="39">
        <v>44382.125</v>
      </c>
      <c r="D4451" s="38">
        <v>1.2360020418420252</v>
      </c>
      <c r="F4451" s="38">
        <f t="shared" si="69"/>
        <v>7</v>
      </c>
    </row>
    <row r="4452" spans="2:6" x14ac:dyDescent="0.25">
      <c r="B4452" s="39">
        <v>44382.125</v>
      </c>
      <c r="C4452" s="39">
        <v>44382.166666666664</v>
      </c>
      <c r="D4452" s="38">
        <v>1.1419028201676444</v>
      </c>
      <c r="F4452" s="38">
        <f t="shared" si="69"/>
        <v>7</v>
      </c>
    </row>
    <row r="4453" spans="2:6" x14ac:dyDescent="0.25">
      <c r="B4453" s="39">
        <v>44382.166666666664</v>
      </c>
      <c r="C4453" s="39">
        <v>44382.208333333336</v>
      </c>
      <c r="D4453" s="38">
        <v>1.0257735490009519</v>
      </c>
      <c r="F4453" s="38">
        <f t="shared" si="69"/>
        <v>7</v>
      </c>
    </row>
    <row r="4454" spans="2:6" x14ac:dyDescent="0.25">
      <c r="B4454" s="39">
        <v>44382.208333333336</v>
      </c>
      <c r="C4454" s="39">
        <v>44382.25</v>
      </c>
      <c r="D4454" s="38">
        <v>0.97128096147054177</v>
      </c>
      <c r="F4454" s="38">
        <f t="shared" si="69"/>
        <v>7</v>
      </c>
    </row>
    <row r="4455" spans="2:6" x14ac:dyDescent="0.25">
      <c r="B4455" s="39">
        <v>44382.25</v>
      </c>
      <c r="C4455" s="39">
        <v>44382.291666666664</v>
      </c>
      <c r="D4455" s="38">
        <v>0.96679185696425185</v>
      </c>
      <c r="F4455" s="38">
        <f t="shared" si="69"/>
        <v>7</v>
      </c>
    </row>
    <row r="4456" spans="2:6" x14ac:dyDescent="0.25">
      <c r="B4456" s="39">
        <v>44382.291666666664</v>
      </c>
      <c r="C4456" s="39">
        <v>44382.333333333336</v>
      </c>
      <c r="D4456" s="38">
        <v>1.0389055156482778</v>
      </c>
      <c r="F4456" s="38">
        <f t="shared" si="69"/>
        <v>7</v>
      </c>
    </row>
    <row r="4457" spans="2:6" x14ac:dyDescent="0.25">
      <c r="B4457" s="39">
        <v>44382.333333333336</v>
      </c>
      <c r="C4457" s="39">
        <v>44382.375</v>
      </c>
      <c r="D4457" s="38">
        <v>1.2730822261241075</v>
      </c>
      <c r="F4457" s="38">
        <f t="shared" si="69"/>
        <v>7</v>
      </c>
    </row>
    <row r="4458" spans="2:6" x14ac:dyDescent="0.25">
      <c r="B4458" s="39">
        <v>44382.375</v>
      </c>
      <c r="C4458" s="39">
        <v>44382.416666666664</v>
      </c>
      <c r="D4458" s="38">
        <v>1.5155487795656639</v>
      </c>
      <c r="F4458" s="38">
        <f t="shared" si="69"/>
        <v>7</v>
      </c>
    </row>
    <row r="4459" spans="2:6" x14ac:dyDescent="0.25">
      <c r="B4459" s="39">
        <v>44382.416666666664</v>
      </c>
      <c r="C4459" s="39">
        <v>44382.458333333336</v>
      </c>
      <c r="D4459" s="38">
        <v>1.7795942876665973</v>
      </c>
      <c r="F4459" s="38">
        <f t="shared" si="69"/>
        <v>7</v>
      </c>
    </row>
    <row r="4460" spans="2:6" x14ac:dyDescent="0.25">
      <c r="B4460" s="39">
        <v>44382.458333333336</v>
      </c>
      <c r="C4460" s="39">
        <v>44382.5</v>
      </c>
      <c r="D4460" s="38">
        <v>2.1611833881268248</v>
      </c>
      <c r="F4460" s="38">
        <f t="shared" si="69"/>
        <v>7</v>
      </c>
    </row>
    <row r="4461" spans="2:6" x14ac:dyDescent="0.25">
      <c r="B4461" s="39">
        <v>44382.5</v>
      </c>
      <c r="C4461" s="39">
        <v>44382.541666666664</v>
      </c>
      <c r="D4461" s="38">
        <v>2.3427111641251019</v>
      </c>
      <c r="F4461" s="38">
        <f t="shared" si="69"/>
        <v>7</v>
      </c>
    </row>
    <row r="4462" spans="2:6" x14ac:dyDescent="0.25">
      <c r="B4462" s="39">
        <v>44382.541666666664</v>
      </c>
      <c r="C4462" s="39">
        <v>44382.583333333336</v>
      </c>
      <c r="D4462" s="38">
        <v>2.5498886104324199</v>
      </c>
      <c r="F4462" s="38">
        <f t="shared" si="69"/>
        <v>7</v>
      </c>
    </row>
    <row r="4463" spans="2:6" x14ac:dyDescent="0.25">
      <c r="B4463" s="39">
        <v>44382.583333333336</v>
      </c>
      <c r="C4463" s="39">
        <v>44382.625</v>
      </c>
      <c r="D4463" s="38">
        <v>2.7112788615134154</v>
      </c>
      <c r="F4463" s="38">
        <f t="shared" si="69"/>
        <v>7</v>
      </c>
    </row>
    <row r="4464" spans="2:6" x14ac:dyDescent="0.25">
      <c r="B4464" s="39">
        <v>44382.625</v>
      </c>
      <c r="C4464" s="39">
        <v>44382.666666666664</v>
      </c>
      <c r="D4464" s="38">
        <v>2.8357499264628117</v>
      </c>
      <c r="F4464" s="38">
        <f t="shared" si="69"/>
        <v>7</v>
      </c>
    </row>
    <row r="4465" spans="2:6" x14ac:dyDescent="0.25">
      <c r="B4465" s="39">
        <v>44382.666666666664</v>
      </c>
      <c r="C4465" s="39">
        <v>44382.708333333336</v>
      </c>
      <c r="D4465" s="38">
        <v>3.0134828389208796</v>
      </c>
      <c r="F4465" s="38">
        <f t="shared" si="69"/>
        <v>7</v>
      </c>
    </row>
    <row r="4466" spans="2:6" x14ac:dyDescent="0.25">
      <c r="B4466" s="39">
        <v>44382.708333333336</v>
      </c>
      <c r="C4466" s="39">
        <v>44382.75</v>
      </c>
      <c r="D4466" s="38">
        <v>3.0158389238737748</v>
      </c>
      <c r="F4466" s="38">
        <f t="shared" si="69"/>
        <v>7</v>
      </c>
    </row>
    <row r="4467" spans="2:6" x14ac:dyDescent="0.25">
      <c r="B4467" s="39">
        <v>44382.75</v>
      </c>
      <c r="C4467" s="39">
        <v>44382.791666666664</v>
      </c>
      <c r="D4467" s="38">
        <v>3.0824083252193857</v>
      </c>
      <c r="F4467" s="38">
        <f t="shared" si="69"/>
        <v>7</v>
      </c>
    </row>
    <row r="4468" spans="2:6" x14ac:dyDescent="0.25">
      <c r="B4468" s="39">
        <v>44382.791666666664</v>
      </c>
      <c r="C4468" s="39">
        <v>44382.833333333336</v>
      </c>
      <c r="D4468" s="38">
        <v>3.0125543048801458</v>
      </c>
      <c r="F4468" s="38">
        <f t="shared" si="69"/>
        <v>7</v>
      </c>
    </row>
    <row r="4469" spans="2:6" x14ac:dyDescent="0.25">
      <c r="B4469" s="39">
        <v>44382.833333333336</v>
      </c>
      <c r="C4469" s="39">
        <v>44382.875</v>
      </c>
      <c r="D4469" s="38">
        <v>2.7873712822427055</v>
      </c>
      <c r="F4469" s="38">
        <f t="shared" si="69"/>
        <v>7</v>
      </c>
    </row>
    <row r="4470" spans="2:6" x14ac:dyDescent="0.25">
      <c r="B4470" s="39">
        <v>44382.875</v>
      </c>
      <c r="C4470" s="39">
        <v>44382.916666666664</v>
      </c>
      <c r="D4470" s="38">
        <v>2.6131419638623052</v>
      </c>
      <c r="F4470" s="38">
        <f t="shared" si="69"/>
        <v>7</v>
      </c>
    </row>
    <row r="4471" spans="2:6" x14ac:dyDescent="0.25">
      <c r="B4471" s="39">
        <v>44382.916666666664</v>
      </c>
      <c r="C4471" s="39">
        <v>44382.958333333336</v>
      </c>
      <c r="D4471" s="38">
        <v>2.2989642891671216</v>
      </c>
      <c r="F4471" s="38">
        <f t="shared" si="69"/>
        <v>7</v>
      </c>
    </row>
    <row r="4472" spans="2:6" x14ac:dyDescent="0.25">
      <c r="B4472" s="39">
        <v>44382.958333333336</v>
      </c>
      <c r="C4472" s="39">
        <v>44383</v>
      </c>
      <c r="D4472" s="38">
        <v>1.9432260998286226</v>
      </c>
      <c r="F4472" s="38">
        <f t="shared" si="69"/>
        <v>7</v>
      </c>
    </row>
    <row r="4473" spans="2:6" x14ac:dyDescent="0.25">
      <c r="B4473" s="39">
        <v>44383</v>
      </c>
      <c r="C4473" s="39">
        <v>44383.041666666664</v>
      </c>
      <c r="D4473" s="38">
        <v>1.6104785458859949</v>
      </c>
      <c r="F4473" s="38">
        <f t="shared" si="69"/>
        <v>7</v>
      </c>
    </row>
    <row r="4474" spans="2:6" x14ac:dyDescent="0.25">
      <c r="B4474" s="39">
        <v>44383.041666666664</v>
      </c>
      <c r="C4474" s="39">
        <v>44383.083333333336</v>
      </c>
      <c r="D4474" s="38">
        <v>1.3732991431232437</v>
      </c>
      <c r="F4474" s="38">
        <f t="shared" si="69"/>
        <v>7</v>
      </c>
    </row>
    <row r="4475" spans="2:6" x14ac:dyDescent="0.25">
      <c r="B4475" s="39">
        <v>44383.083333333336</v>
      </c>
      <c r="C4475" s="39">
        <v>44383.125</v>
      </c>
      <c r="D4475" s="38">
        <v>1.186319929024527</v>
      </c>
      <c r="F4475" s="38">
        <f t="shared" si="69"/>
        <v>7</v>
      </c>
    </row>
    <row r="4476" spans="2:6" x14ac:dyDescent="0.25">
      <c r="B4476" s="39">
        <v>44383.125</v>
      </c>
      <c r="C4476" s="39">
        <v>44383.166666666664</v>
      </c>
      <c r="D4476" s="38">
        <v>1.0265806447981076</v>
      </c>
      <c r="F4476" s="38">
        <f t="shared" si="69"/>
        <v>7</v>
      </c>
    </row>
    <row r="4477" spans="2:6" x14ac:dyDescent="0.25">
      <c r="B4477" s="39">
        <v>44383.166666666664</v>
      </c>
      <c r="C4477" s="39">
        <v>44383.208333333336</v>
      </c>
      <c r="D4477" s="38">
        <v>0.94088883196214645</v>
      </c>
      <c r="F4477" s="38">
        <f t="shared" si="69"/>
        <v>7</v>
      </c>
    </row>
    <row r="4478" spans="2:6" x14ac:dyDescent="0.25">
      <c r="B4478" s="39">
        <v>44383.208333333336</v>
      </c>
      <c r="C4478" s="39">
        <v>44383.25</v>
      </c>
      <c r="D4478" s="38">
        <v>0.90574232619155615</v>
      </c>
      <c r="F4478" s="38">
        <f t="shared" si="69"/>
        <v>7</v>
      </c>
    </row>
    <row r="4479" spans="2:6" x14ac:dyDescent="0.25">
      <c r="B4479" s="39">
        <v>44383.25</v>
      </c>
      <c r="C4479" s="39">
        <v>44383.291666666664</v>
      </c>
      <c r="D4479" s="38">
        <v>0.96431810520342143</v>
      </c>
      <c r="F4479" s="38">
        <f t="shared" si="69"/>
        <v>7</v>
      </c>
    </row>
    <row r="4480" spans="2:6" x14ac:dyDescent="0.25">
      <c r="B4480" s="39">
        <v>44383.291666666664</v>
      </c>
      <c r="C4480" s="39">
        <v>44383.333333333336</v>
      </c>
      <c r="D4480" s="38">
        <v>1.047148126264438</v>
      </c>
      <c r="F4480" s="38">
        <f t="shared" si="69"/>
        <v>7</v>
      </c>
    </row>
    <row r="4481" spans="2:6" x14ac:dyDescent="0.25">
      <c r="B4481" s="39">
        <v>44383.333333333336</v>
      </c>
      <c r="C4481" s="39">
        <v>44383.375</v>
      </c>
      <c r="D4481" s="38">
        <v>1.1752801355869438</v>
      </c>
      <c r="F4481" s="38">
        <f t="shared" si="69"/>
        <v>7</v>
      </c>
    </row>
    <row r="4482" spans="2:6" x14ac:dyDescent="0.25">
      <c r="B4482" s="39">
        <v>44383.375</v>
      </c>
      <c r="C4482" s="39">
        <v>44383.416666666664</v>
      </c>
      <c r="D4482" s="38">
        <v>1.3993936681323655</v>
      </c>
      <c r="F4482" s="38">
        <f t="shared" si="69"/>
        <v>7</v>
      </c>
    </row>
    <row r="4483" spans="2:6" x14ac:dyDescent="0.25">
      <c r="B4483" s="39">
        <v>44383.416666666664</v>
      </c>
      <c r="C4483" s="39">
        <v>44383.458333333336</v>
      </c>
      <c r="D4483" s="38">
        <v>1.6135278536268223</v>
      </c>
      <c r="F4483" s="38">
        <f t="shared" si="69"/>
        <v>7</v>
      </c>
    </row>
    <row r="4484" spans="2:6" x14ac:dyDescent="0.25">
      <c r="B4484" s="39">
        <v>44383.458333333336</v>
      </c>
      <c r="C4484" s="39">
        <v>44383.5</v>
      </c>
      <c r="D4484" s="38">
        <v>1.7674457457012187</v>
      </c>
      <c r="F4484" s="38">
        <f t="shared" si="69"/>
        <v>7</v>
      </c>
    </row>
    <row r="4485" spans="2:6" x14ac:dyDescent="0.25">
      <c r="B4485" s="39">
        <v>44383.5</v>
      </c>
      <c r="C4485" s="39">
        <v>44383.541666666664</v>
      </c>
      <c r="D4485" s="38">
        <v>2.1593850790789531</v>
      </c>
      <c r="F4485" s="38">
        <f t="shared" si="69"/>
        <v>7</v>
      </c>
    </row>
    <row r="4486" spans="2:6" x14ac:dyDescent="0.25">
      <c r="B4486" s="39">
        <v>44383.541666666664</v>
      </c>
      <c r="C4486" s="39">
        <v>44383.583333333336</v>
      </c>
      <c r="D4486" s="38">
        <v>2.385960825190419</v>
      </c>
      <c r="F4486" s="38">
        <f t="shared" si="69"/>
        <v>7</v>
      </c>
    </row>
    <row r="4487" spans="2:6" x14ac:dyDescent="0.25">
      <c r="B4487" s="39">
        <v>44383.583333333336</v>
      </c>
      <c r="C4487" s="39">
        <v>44383.625</v>
      </c>
      <c r="D4487" s="38">
        <v>2.609874153595368</v>
      </c>
      <c r="F4487" s="38">
        <f t="shared" si="69"/>
        <v>7</v>
      </c>
    </row>
    <row r="4488" spans="2:6" x14ac:dyDescent="0.25">
      <c r="B4488" s="39">
        <v>44383.625</v>
      </c>
      <c r="C4488" s="39">
        <v>44383.666666666664</v>
      </c>
      <c r="D4488" s="38">
        <v>2.7980422988177023</v>
      </c>
      <c r="F4488" s="38">
        <f t="shared" si="69"/>
        <v>7</v>
      </c>
    </row>
    <row r="4489" spans="2:6" x14ac:dyDescent="0.25">
      <c r="B4489" s="39">
        <v>44383.666666666664</v>
      </c>
      <c r="C4489" s="39">
        <v>44383.708333333336</v>
      </c>
      <c r="D4489" s="38">
        <v>2.9452435963680665</v>
      </c>
      <c r="F4489" s="38">
        <f t="shared" si="69"/>
        <v>7</v>
      </c>
    </row>
    <row r="4490" spans="2:6" x14ac:dyDescent="0.25">
      <c r="B4490" s="39">
        <v>44383.708333333336</v>
      </c>
      <c r="C4490" s="39">
        <v>44383.75</v>
      </c>
      <c r="D4490" s="38">
        <v>3.0452287337298838</v>
      </c>
      <c r="F4490" s="38">
        <f t="shared" ref="F4490:F4553" si="70">+MONTH(B4490)</f>
        <v>7</v>
      </c>
    </row>
    <row r="4491" spans="2:6" x14ac:dyDescent="0.25">
      <c r="B4491" s="39">
        <v>44383.75</v>
      </c>
      <c r="C4491" s="39">
        <v>44383.791666666664</v>
      </c>
      <c r="D4491" s="38">
        <v>3.1659324519280521</v>
      </c>
      <c r="F4491" s="38">
        <f t="shared" si="70"/>
        <v>7</v>
      </c>
    </row>
    <row r="4492" spans="2:6" x14ac:dyDescent="0.25">
      <c r="B4492" s="39">
        <v>44383.791666666664</v>
      </c>
      <c r="C4492" s="39">
        <v>44383.833333333336</v>
      </c>
      <c r="D4492" s="38">
        <v>3.0977130684613177</v>
      </c>
      <c r="F4492" s="38">
        <f t="shared" si="70"/>
        <v>7</v>
      </c>
    </row>
    <row r="4493" spans="2:6" x14ac:dyDescent="0.25">
      <c r="B4493" s="39">
        <v>44383.833333333336</v>
      </c>
      <c r="C4493" s="39">
        <v>44383.875</v>
      </c>
      <c r="D4493" s="38">
        <v>2.9879378663322984</v>
      </c>
      <c r="F4493" s="38">
        <f t="shared" si="70"/>
        <v>7</v>
      </c>
    </row>
    <row r="4494" spans="2:6" x14ac:dyDescent="0.25">
      <c r="B4494" s="39">
        <v>44383.875</v>
      </c>
      <c r="C4494" s="39">
        <v>44383.916666666664</v>
      </c>
      <c r="D4494" s="38">
        <v>2.8011381339737911</v>
      </c>
      <c r="F4494" s="38">
        <f t="shared" si="70"/>
        <v>7</v>
      </c>
    </row>
    <row r="4495" spans="2:6" x14ac:dyDescent="0.25">
      <c r="B4495" s="39">
        <v>44383.916666666664</v>
      </c>
      <c r="C4495" s="39">
        <v>44383.958333333336</v>
      </c>
      <c r="D4495" s="38">
        <v>2.5590463643180223</v>
      </c>
      <c r="F4495" s="38">
        <f t="shared" si="70"/>
        <v>7</v>
      </c>
    </row>
    <row r="4496" spans="2:6" x14ac:dyDescent="0.25">
      <c r="B4496" s="39">
        <v>44383.958333333336</v>
      </c>
      <c r="C4496" s="39">
        <v>44384</v>
      </c>
      <c r="D4496" s="38">
        <v>2.200225620762803</v>
      </c>
      <c r="F4496" s="38">
        <f t="shared" si="70"/>
        <v>7</v>
      </c>
    </row>
    <row r="4497" spans="2:6" x14ac:dyDescent="0.25">
      <c r="B4497" s="39">
        <v>44384</v>
      </c>
      <c r="C4497" s="39">
        <v>44384.041666666664</v>
      </c>
      <c r="D4497" s="38">
        <v>1.9123797595453631</v>
      </c>
      <c r="F4497" s="38">
        <f t="shared" si="70"/>
        <v>7</v>
      </c>
    </row>
    <row r="4498" spans="2:6" x14ac:dyDescent="0.25">
      <c r="B4498" s="39">
        <v>44384.041666666664</v>
      </c>
      <c r="C4498" s="39">
        <v>44384.083333333336</v>
      </c>
      <c r="D4498" s="38">
        <v>1.6627122875274629</v>
      </c>
      <c r="F4498" s="38">
        <f t="shared" si="70"/>
        <v>7</v>
      </c>
    </row>
    <row r="4499" spans="2:6" x14ac:dyDescent="0.25">
      <c r="B4499" s="39">
        <v>44384.083333333336</v>
      </c>
      <c r="C4499" s="39">
        <v>44384.125</v>
      </c>
      <c r="D4499" s="38">
        <v>1.4931192719331354</v>
      </c>
      <c r="F4499" s="38">
        <f t="shared" si="70"/>
        <v>7</v>
      </c>
    </row>
    <row r="4500" spans="2:6" x14ac:dyDescent="0.25">
      <c r="B4500" s="39">
        <v>44384.125</v>
      </c>
      <c r="C4500" s="39">
        <v>44384.166666666664</v>
      </c>
      <c r="D4500" s="38">
        <v>1.3268879581635378</v>
      </c>
      <c r="F4500" s="38">
        <f t="shared" si="70"/>
        <v>7</v>
      </c>
    </row>
    <row r="4501" spans="2:6" x14ac:dyDescent="0.25">
      <c r="B4501" s="39">
        <v>44384.166666666664</v>
      </c>
      <c r="C4501" s="39">
        <v>44384.208333333336</v>
      </c>
      <c r="D4501" s="38">
        <v>1.1956571200134933</v>
      </c>
      <c r="F4501" s="38">
        <f t="shared" si="70"/>
        <v>7</v>
      </c>
    </row>
    <row r="4502" spans="2:6" x14ac:dyDescent="0.25">
      <c r="B4502" s="39">
        <v>44384.208333333336</v>
      </c>
      <c r="C4502" s="39">
        <v>44384.25</v>
      </c>
      <c r="D4502" s="38">
        <v>1.0761560559469852</v>
      </c>
      <c r="F4502" s="38">
        <f t="shared" si="70"/>
        <v>7</v>
      </c>
    </row>
    <row r="4503" spans="2:6" x14ac:dyDescent="0.25">
      <c r="B4503" s="39">
        <v>44384.25</v>
      </c>
      <c r="C4503" s="39">
        <v>44384.291666666664</v>
      </c>
      <c r="D4503" s="38">
        <v>1.1435109532181267</v>
      </c>
      <c r="F4503" s="38">
        <f t="shared" si="70"/>
        <v>7</v>
      </c>
    </row>
    <row r="4504" spans="2:6" x14ac:dyDescent="0.25">
      <c r="B4504" s="39">
        <v>44384.291666666664</v>
      </c>
      <c r="C4504" s="39">
        <v>44384.333333333336</v>
      </c>
      <c r="D4504" s="38">
        <v>1.2242712115504359</v>
      </c>
      <c r="F4504" s="38">
        <f t="shared" si="70"/>
        <v>7</v>
      </c>
    </row>
    <row r="4505" spans="2:6" x14ac:dyDescent="0.25">
      <c r="B4505" s="39">
        <v>44384.333333333336</v>
      </c>
      <c r="C4505" s="39">
        <v>44384.375</v>
      </c>
      <c r="D4505" s="38">
        <v>1.3668085713661091</v>
      </c>
      <c r="F4505" s="38">
        <f t="shared" si="70"/>
        <v>7</v>
      </c>
    </row>
    <row r="4506" spans="2:6" x14ac:dyDescent="0.25">
      <c r="B4506" s="39">
        <v>44384.375</v>
      </c>
      <c r="C4506" s="39">
        <v>44384.416666666664</v>
      </c>
      <c r="D4506" s="38">
        <v>1.5703074285299767</v>
      </c>
      <c r="F4506" s="38">
        <f t="shared" si="70"/>
        <v>7</v>
      </c>
    </row>
    <row r="4507" spans="2:6" x14ac:dyDescent="0.25">
      <c r="B4507" s="39">
        <v>44384.416666666664</v>
      </c>
      <c r="C4507" s="39">
        <v>44384.458333333336</v>
      </c>
      <c r="D4507" s="38">
        <v>1.7502654925963461</v>
      </c>
      <c r="F4507" s="38">
        <f t="shared" si="70"/>
        <v>7</v>
      </c>
    </row>
    <row r="4508" spans="2:6" x14ac:dyDescent="0.25">
      <c r="B4508" s="39">
        <v>44384.458333333336</v>
      </c>
      <c r="C4508" s="39">
        <v>44384.5</v>
      </c>
      <c r="D4508" s="38">
        <v>2.0705879114394525</v>
      </c>
      <c r="F4508" s="38">
        <f t="shared" si="70"/>
        <v>7</v>
      </c>
    </row>
    <row r="4509" spans="2:6" x14ac:dyDescent="0.25">
      <c r="B4509" s="39">
        <v>44384.5</v>
      </c>
      <c r="C4509" s="39">
        <v>44384.541666666664</v>
      </c>
      <c r="D4509" s="38">
        <v>2.3412702433241579</v>
      </c>
      <c r="F4509" s="38">
        <f t="shared" si="70"/>
        <v>7</v>
      </c>
    </row>
    <row r="4510" spans="2:6" x14ac:dyDescent="0.25">
      <c r="B4510" s="39">
        <v>44384.541666666664</v>
      </c>
      <c r="C4510" s="39">
        <v>44384.583333333336</v>
      </c>
      <c r="D4510" s="38">
        <v>2.5285127120267217</v>
      </c>
      <c r="F4510" s="38">
        <f t="shared" si="70"/>
        <v>7</v>
      </c>
    </row>
    <row r="4511" spans="2:6" x14ac:dyDescent="0.25">
      <c r="B4511" s="39">
        <v>44384.583333333336</v>
      </c>
      <c r="C4511" s="39">
        <v>44384.625</v>
      </c>
      <c r="D4511" s="38">
        <v>2.5288262060332665</v>
      </c>
      <c r="F4511" s="38">
        <f t="shared" si="70"/>
        <v>7</v>
      </c>
    </row>
    <row r="4512" spans="2:6" x14ac:dyDescent="0.25">
      <c r="B4512" s="39">
        <v>44384.625</v>
      </c>
      <c r="C4512" s="39">
        <v>44384.666666666664</v>
      </c>
      <c r="D4512" s="38">
        <v>2.6688020458206148</v>
      </c>
      <c r="F4512" s="38">
        <f t="shared" si="70"/>
        <v>7</v>
      </c>
    </row>
    <row r="4513" spans="2:6" x14ac:dyDescent="0.25">
      <c r="B4513" s="39">
        <v>44384.666666666664</v>
      </c>
      <c r="C4513" s="39">
        <v>44384.708333333336</v>
      </c>
      <c r="D4513" s="38">
        <v>2.8120098695663396</v>
      </c>
      <c r="F4513" s="38">
        <f t="shared" si="70"/>
        <v>7</v>
      </c>
    </row>
    <row r="4514" spans="2:6" x14ac:dyDescent="0.25">
      <c r="B4514" s="39">
        <v>44384.708333333336</v>
      </c>
      <c r="C4514" s="39">
        <v>44384.75</v>
      </c>
      <c r="D4514" s="38">
        <v>2.8822397113976015</v>
      </c>
      <c r="F4514" s="38">
        <f t="shared" si="70"/>
        <v>7</v>
      </c>
    </row>
    <row r="4515" spans="2:6" x14ac:dyDescent="0.25">
      <c r="B4515" s="39">
        <v>44384.75</v>
      </c>
      <c r="C4515" s="39">
        <v>44384.791666666664</v>
      </c>
      <c r="D4515" s="38">
        <v>2.9270079517378118</v>
      </c>
      <c r="F4515" s="38">
        <f t="shared" si="70"/>
        <v>7</v>
      </c>
    </row>
    <row r="4516" spans="2:6" x14ac:dyDescent="0.25">
      <c r="B4516" s="39">
        <v>44384.791666666664</v>
      </c>
      <c r="C4516" s="39">
        <v>44384.833333333336</v>
      </c>
      <c r="D4516" s="38">
        <v>2.8446793423607097</v>
      </c>
      <c r="F4516" s="38">
        <f t="shared" si="70"/>
        <v>7</v>
      </c>
    </row>
    <row r="4517" spans="2:6" x14ac:dyDescent="0.25">
      <c r="B4517" s="39">
        <v>44384.833333333336</v>
      </c>
      <c r="C4517" s="39">
        <v>44384.875</v>
      </c>
      <c r="D4517" s="38">
        <v>2.7801611907226436</v>
      </c>
      <c r="F4517" s="38">
        <f t="shared" si="70"/>
        <v>7</v>
      </c>
    </row>
    <row r="4518" spans="2:6" x14ac:dyDescent="0.25">
      <c r="B4518" s="39">
        <v>44384.875</v>
      </c>
      <c r="C4518" s="39">
        <v>44384.916666666664</v>
      </c>
      <c r="D4518" s="38">
        <v>2.5273138115690394</v>
      </c>
      <c r="F4518" s="38">
        <f t="shared" si="70"/>
        <v>7</v>
      </c>
    </row>
    <row r="4519" spans="2:6" x14ac:dyDescent="0.25">
      <c r="B4519" s="39">
        <v>44384.916666666664</v>
      </c>
      <c r="C4519" s="39">
        <v>44384.958333333336</v>
      </c>
      <c r="D4519" s="38">
        <v>2.3427378775804248</v>
      </c>
      <c r="F4519" s="38">
        <f t="shared" si="70"/>
        <v>7</v>
      </c>
    </row>
    <row r="4520" spans="2:6" x14ac:dyDescent="0.25">
      <c r="B4520" s="39">
        <v>44384.958333333336</v>
      </c>
      <c r="C4520" s="39">
        <v>44385</v>
      </c>
      <c r="D4520" s="38">
        <v>1.8805451230643926</v>
      </c>
      <c r="F4520" s="38">
        <f t="shared" si="70"/>
        <v>7</v>
      </c>
    </row>
    <row r="4521" spans="2:6" x14ac:dyDescent="0.25">
      <c r="B4521" s="39">
        <v>44385</v>
      </c>
      <c r="C4521" s="39">
        <v>44385.041666666664</v>
      </c>
      <c r="D4521" s="38">
        <v>1.5786736335459703</v>
      </c>
      <c r="F4521" s="38">
        <f t="shared" si="70"/>
        <v>7</v>
      </c>
    </row>
    <row r="4522" spans="2:6" x14ac:dyDescent="0.25">
      <c r="B4522" s="39">
        <v>44385.041666666664</v>
      </c>
      <c r="C4522" s="39">
        <v>44385.083333333336</v>
      </c>
      <c r="D4522" s="38">
        <v>1.3073127943107652</v>
      </c>
      <c r="F4522" s="38">
        <f t="shared" si="70"/>
        <v>7</v>
      </c>
    </row>
    <row r="4523" spans="2:6" x14ac:dyDescent="0.25">
      <c r="B4523" s="39">
        <v>44385.083333333336</v>
      </c>
      <c r="C4523" s="39">
        <v>44385.125</v>
      </c>
      <c r="D4523" s="38">
        <v>1.1114899859948018</v>
      </c>
      <c r="F4523" s="38">
        <f t="shared" si="70"/>
        <v>7</v>
      </c>
    </row>
    <row r="4524" spans="2:6" x14ac:dyDescent="0.25">
      <c r="B4524" s="39">
        <v>44385.125</v>
      </c>
      <c r="C4524" s="39">
        <v>44385.166666666664</v>
      </c>
      <c r="D4524" s="38">
        <v>0.99784138326966321</v>
      </c>
      <c r="F4524" s="38">
        <f t="shared" si="70"/>
        <v>7</v>
      </c>
    </row>
    <row r="4525" spans="2:6" x14ac:dyDescent="0.25">
      <c r="B4525" s="39">
        <v>44385.166666666664</v>
      </c>
      <c r="C4525" s="39">
        <v>44385.208333333336</v>
      </c>
      <c r="D4525" s="38">
        <v>0.91638942218017572</v>
      </c>
      <c r="F4525" s="38">
        <f t="shared" si="70"/>
        <v>7</v>
      </c>
    </row>
    <row r="4526" spans="2:6" x14ac:dyDescent="0.25">
      <c r="B4526" s="39">
        <v>44385.208333333336</v>
      </c>
      <c r="C4526" s="39">
        <v>44385.25</v>
      </c>
      <c r="D4526" s="38">
        <v>0.89745065188363105</v>
      </c>
      <c r="F4526" s="38">
        <f t="shared" si="70"/>
        <v>7</v>
      </c>
    </row>
    <row r="4527" spans="2:6" x14ac:dyDescent="0.25">
      <c r="B4527" s="39">
        <v>44385.25</v>
      </c>
      <c r="C4527" s="39">
        <v>44385.291666666664</v>
      </c>
      <c r="D4527" s="38">
        <v>0.9386711325901933</v>
      </c>
      <c r="F4527" s="38">
        <f t="shared" si="70"/>
        <v>7</v>
      </c>
    </row>
    <row r="4528" spans="2:6" x14ac:dyDescent="0.25">
      <c r="B4528" s="39">
        <v>44385.291666666664</v>
      </c>
      <c r="C4528" s="39">
        <v>44385.333333333336</v>
      </c>
      <c r="D4528" s="38">
        <v>1.0635406085408643</v>
      </c>
      <c r="F4528" s="38">
        <f t="shared" si="70"/>
        <v>7</v>
      </c>
    </row>
    <row r="4529" spans="2:6" x14ac:dyDescent="0.25">
      <c r="B4529" s="39">
        <v>44385.333333333336</v>
      </c>
      <c r="C4529" s="39">
        <v>44385.375</v>
      </c>
      <c r="D4529" s="38">
        <v>1.1435314553704803</v>
      </c>
      <c r="F4529" s="38">
        <f t="shared" si="70"/>
        <v>7</v>
      </c>
    </row>
    <row r="4530" spans="2:6" x14ac:dyDescent="0.25">
      <c r="B4530" s="39">
        <v>44385.375</v>
      </c>
      <c r="C4530" s="39">
        <v>44385.416666666664</v>
      </c>
      <c r="D4530" s="38">
        <v>1.2027717183359197</v>
      </c>
      <c r="F4530" s="38">
        <f t="shared" si="70"/>
        <v>7</v>
      </c>
    </row>
    <row r="4531" spans="2:6" x14ac:dyDescent="0.25">
      <c r="B4531" s="39">
        <v>44385.416666666664</v>
      </c>
      <c r="C4531" s="39">
        <v>44385.458333333336</v>
      </c>
      <c r="D4531" s="38">
        <v>1.4198057296120428</v>
      </c>
      <c r="F4531" s="38">
        <f t="shared" si="70"/>
        <v>7</v>
      </c>
    </row>
    <row r="4532" spans="2:6" x14ac:dyDescent="0.25">
      <c r="B4532" s="39">
        <v>44385.458333333336</v>
      </c>
      <c r="C4532" s="39">
        <v>44385.5</v>
      </c>
      <c r="D4532" s="38">
        <v>1.6456816912661287</v>
      </c>
      <c r="F4532" s="38">
        <f t="shared" si="70"/>
        <v>7</v>
      </c>
    </row>
    <row r="4533" spans="2:6" x14ac:dyDescent="0.25">
      <c r="B4533" s="39">
        <v>44385.5</v>
      </c>
      <c r="C4533" s="39">
        <v>44385.541666666664</v>
      </c>
      <c r="D4533" s="38">
        <v>1.8261813762301902</v>
      </c>
      <c r="F4533" s="38">
        <f t="shared" si="70"/>
        <v>7</v>
      </c>
    </row>
    <row r="4534" spans="2:6" x14ac:dyDescent="0.25">
      <c r="B4534" s="39">
        <v>44385.541666666664</v>
      </c>
      <c r="C4534" s="39">
        <v>44385.583333333336</v>
      </c>
      <c r="D4534" s="38">
        <v>2.001013418102592</v>
      </c>
      <c r="F4534" s="38">
        <f t="shared" si="70"/>
        <v>7</v>
      </c>
    </row>
    <row r="4535" spans="2:6" x14ac:dyDescent="0.25">
      <c r="B4535" s="39">
        <v>44385.583333333336</v>
      </c>
      <c r="C4535" s="39">
        <v>44385.625</v>
      </c>
      <c r="D4535" s="38">
        <v>2.2494358552296014</v>
      </c>
      <c r="F4535" s="38">
        <f t="shared" si="70"/>
        <v>7</v>
      </c>
    </row>
    <row r="4536" spans="2:6" x14ac:dyDescent="0.25">
      <c r="B4536" s="39">
        <v>44385.625</v>
      </c>
      <c r="C4536" s="39">
        <v>44385.666666666664</v>
      </c>
      <c r="D4536" s="38">
        <v>2.455473023579243</v>
      </c>
      <c r="F4536" s="38">
        <f t="shared" si="70"/>
        <v>7</v>
      </c>
    </row>
    <row r="4537" spans="2:6" x14ac:dyDescent="0.25">
      <c r="B4537" s="39">
        <v>44385.666666666664</v>
      </c>
      <c r="C4537" s="39">
        <v>44385.708333333336</v>
      </c>
      <c r="D4537" s="38">
        <v>2.5847913046072346</v>
      </c>
      <c r="F4537" s="38">
        <f t="shared" si="70"/>
        <v>7</v>
      </c>
    </row>
    <row r="4538" spans="2:6" x14ac:dyDescent="0.25">
      <c r="B4538" s="39">
        <v>44385.708333333336</v>
      </c>
      <c r="C4538" s="39">
        <v>44385.75</v>
      </c>
      <c r="D4538" s="38">
        <v>2.783752567918234</v>
      </c>
      <c r="F4538" s="38">
        <f t="shared" si="70"/>
        <v>7</v>
      </c>
    </row>
    <row r="4539" spans="2:6" x14ac:dyDescent="0.25">
      <c r="B4539" s="39">
        <v>44385.75</v>
      </c>
      <c r="C4539" s="39">
        <v>44385.791666666664</v>
      </c>
      <c r="D4539" s="38">
        <v>2.8196158718483231</v>
      </c>
      <c r="F4539" s="38">
        <f t="shared" si="70"/>
        <v>7</v>
      </c>
    </row>
    <row r="4540" spans="2:6" x14ac:dyDescent="0.25">
      <c r="B4540" s="39">
        <v>44385.791666666664</v>
      </c>
      <c r="C4540" s="39">
        <v>44385.833333333336</v>
      </c>
      <c r="D4540" s="38">
        <v>2.751963223206813</v>
      </c>
      <c r="F4540" s="38">
        <f t="shared" si="70"/>
        <v>7</v>
      </c>
    </row>
    <row r="4541" spans="2:6" x14ac:dyDescent="0.25">
      <c r="B4541" s="39">
        <v>44385.833333333336</v>
      </c>
      <c r="C4541" s="39">
        <v>44385.875</v>
      </c>
      <c r="D4541" s="38">
        <v>2.6514794263139092</v>
      </c>
      <c r="F4541" s="38">
        <f t="shared" si="70"/>
        <v>7</v>
      </c>
    </row>
    <row r="4542" spans="2:6" x14ac:dyDescent="0.25">
      <c r="B4542" s="39">
        <v>44385.875</v>
      </c>
      <c r="C4542" s="39">
        <v>44385.916666666664</v>
      </c>
      <c r="D4542" s="38">
        <v>2.3480339619152817</v>
      </c>
      <c r="F4542" s="38">
        <f t="shared" si="70"/>
        <v>7</v>
      </c>
    </row>
    <row r="4543" spans="2:6" x14ac:dyDescent="0.25">
      <c r="B4543" s="39">
        <v>44385.916666666664</v>
      </c>
      <c r="C4543" s="39">
        <v>44385.958333333336</v>
      </c>
      <c r="D4543" s="38">
        <v>2.168680876748152</v>
      </c>
      <c r="F4543" s="38">
        <f t="shared" si="70"/>
        <v>7</v>
      </c>
    </row>
    <row r="4544" spans="2:6" x14ac:dyDescent="0.25">
      <c r="B4544" s="39">
        <v>44385.958333333336</v>
      </c>
      <c r="C4544" s="39">
        <v>44386</v>
      </c>
      <c r="D4544" s="38">
        <v>1.7217462987153949</v>
      </c>
      <c r="F4544" s="38">
        <f t="shared" si="70"/>
        <v>7</v>
      </c>
    </row>
    <row r="4545" spans="2:6" x14ac:dyDescent="0.25">
      <c r="B4545" s="39">
        <v>44386</v>
      </c>
      <c r="C4545" s="39">
        <v>44386.041666666664</v>
      </c>
      <c r="D4545" s="38">
        <v>1.4469706933003779</v>
      </c>
      <c r="F4545" s="38">
        <f t="shared" si="70"/>
        <v>7</v>
      </c>
    </row>
    <row r="4546" spans="2:6" x14ac:dyDescent="0.25">
      <c r="B4546" s="39">
        <v>44386.041666666664</v>
      </c>
      <c r="C4546" s="39">
        <v>44386.083333333336</v>
      </c>
      <c r="D4546" s="38">
        <v>1.2136272259605632</v>
      </c>
      <c r="F4546" s="38">
        <f t="shared" si="70"/>
        <v>7</v>
      </c>
    </row>
    <row r="4547" spans="2:6" x14ac:dyDescent="0.25">
      <c r="B4547" s="39">
        <v>44386.083333333336</v>
      </c>
      <c r="C4547" s="39">
        <v>44386.125</v>
      </c>
      <c r="D4547" s="38">
        <v>1.0306433573061471</v>
      </c>
      <c r="F4547" s="38">
        <f t="shared" si="70"/>
        <v>7</v>
      </c>
    </row>
    <row r="4548" spans="2:6" x14ac:dyDescent="0.25">
      <c r="B4548" s="39">
        <v>44386.125</v>
      </c>
      <c r="C4548" s="39">
        <v>44386.166666666664</v>
      </c>
      <c r="D4548" s="38">
        <v>0.9405237718059769</v>
      </c>
      <c r="F4548" s="38">
        <f t="shared" si="70"/>
        <v>7</v>
      </c>
    </row>
    <row r="4549" spans="2:6" x14ac:dyDescent="0.25">
      <c r="B4549" s="39">
        <v>44386.166666666664</v>
      </c>
      <c r="C4549" s="39">
        <v>44386.208333333336</v>
      </c>
      <c r="D4549" s="38">
        <v>0.84468033986059354</v>
      </c>
      <c r="F4549" s="38">
        <f t="shared" si="70"/>
        <v>7</v>
      </c>
    </row>
    <row r="4550" spans="2:6" x14ac:dyDescent="0.25">
      <c r="B4550" s="39">
        <v>44386.208333333336</v>
      </c>
      <c r="C4550" s="39">
        <v>44386.25</v>
      </c>
      <c r="D4550" s="38">
        <v>0.8496039537701694</v>
      </c>
      <c r="F4550" s="38">
        <f t="shared" si="70"/>
        <v>7</v>
      </c>
    </row>
    <row r="4551" spans="2:6" x14ac:dyDescent="0.25">
      <c r="B4551" s="39">
        <v>44386.25</v>
      </c>
      <c r="C4551" s="39">
        <v>44386.291666666664</v>
      </c>
      <c r="D4551" s="38">
        <v>0.87775295508751072</v>
      </c>
      <c r="F4551" s="38">
        <f t="shared" si="70"/>
        <v>7</v>
      </c>
    </row>
    <row r="4552" spans="2:6" x14ac:dyDescent="0.25">
      <c r="B4552" s="39">
        <v>44386.291666666664</v>
      </c>
      <c r="C4552" s="39">
        <v>44386.333333333336</v>
      </c>
      <c r="D4552" s="38">
        <v>0.95302000696362876</v>
      </c>
      <c r="F4552" s="38">
        <f t="shared" si="70"/>
        <v>7</v>
      </c>
    </row>
    <row r="4553" spans="2:6" x14ac:dyDescent="0.25">
      <c r="B4553" s="39">
        <v>44386.333333333336</v>
      </c>
      <c r="C4553" s="39">
        <v>44386.375</v>
      </c>
      <c r="D4553" s="38">
        <v>1.107181324533848</v>
      </c>
      <c r="F4553" s="38">
        <f t="shared" si="70"/>
        <v>7</v>
      </c>
    </row>
    <row r="4554" spans="2:6" x14ac:dyDescent="0.25">
      <c r="B4554" s="39">
        <v>44386.375</v>
      </c>
      <c r="C4554" s="39">
        <v>44386.416666666664</v>
      </c>
      <c r="D4554" s="38">
        <v>1.2394781523744973</v>
      </c>
      <c r="F4554" s="38">
        <f t="shared" ref="F4554:F4617" si="71">+MONTH(B4554)</f>
        <v>7</v>
      </c>
    </row>
    <row r="4555" spans="2:6" x14ac:dyDescent="0.25">
      <c r="B4555" s="39">
        <v>44386.416666666664</v>
      </c>
      <c r="C4555" s="39">
        <v>44386.458333333336</v>
      </c>
      <c r="D4555" s="38">
        <v>1.3705985774669636</v>
      </c>
      <c r="F4555" s="38">
        <f t="shared" si="71"/>
        <v>7</v>
      </c>
    </row>
    <row r="4556" spans="2:6" x14ac:dyDescent="0.25">
      <c r="B4556" s="39">
        <v>44386.458333333336</v>
      </c>
      <c r="C4556" s="39">
        <v>44386.5</v>
      </c>
      <c r="D4556" s="38">
        <v>1.573025329518644</v>
      </c>
      <c r="F4556" s="38">
        <f t="shared" si="71"/>
        <v>7</v>
      </c>
    </row>
    <row r="4557" spans="2:6" x14ac:dyDescent="0.25">
      <c r="B4557" s="39">
        <v>44386.5</v>
      </c>
      <c r="C4557" s="39">
        <v>44386.541666666664</v>
      </c>
      <c r="D4557" s="38">
        <v>1.7451171295591652</v>
      </c>
      <c r="F4557" s="38">
        <f t="shared" si="71"/>
        <v>7</v>
      </c>
    </row>
    <row r="4558" spans="2:6" x14ac:dyDescent="0.25">
      <c r="B4558" s="39">
        <v>44386.541666666664</v>
      </c>
      <c r="C4558" s="39">
        <v>44386.583333333336</v>
      </c>
      <c r="D4558" s="38">
        <v>1.9059901250973308</v>
      </c>
      <c r="F4558" s="38">
        <f t="shared" si="71"/>
        <v>7</v>
      </c>
    </row>
    <row r="4559" spans="2:6" x14ac:dyDescent="0.25">
      <c r="B4559" s="39">
        <v>44386.583333333336</v>
      </c>
      <c r="C4559" s="39">
        <v>44386.625</v>
      </c>
      <c r="D4559" s="38">
        <v>2.102522046835746</v>
      </c>
      <c r="F4559" s="38">
        <f t="shared" si="71"/>
        <v>7</v>
      </c>
    </row>
    <row r="4560" spans="2:6" x14ac:dyDescent="0.25">
      <c r="B4560" s="39">
        <v>44386.625</v>
      </c>
      <c r="C4560" s="39">
        <v>44386.666666666664</v>
      </c>
      <c r="D4560" s="38">
        <v>2.3130991722044465</v>
      </c>
      <c r="F4560" s="38">
        <f t="shared" si="71"/>
        <v>7</v>
      </c>
    </row>
    <row r="4561" spans="2:6" x14ac:dyDescent="0.25">
      <c r="B4561" s="39">
        <v>44386.666666666664</v>
      </c>
      <c r="C4561" s="39">
        <v>44386.708333333336</v>
      </c>
      <c r="D4561" s="38">
        <v>2.4886451984212608</v>
      </c>
      <c r="F4561" s="38">
        <f t="shared" si="71"/>
        <v>7</v>
      </c>
    </row>
    <row r="4562" spans="2:6" x14ac:dyDescent="0.25">
      <c r="B4562" s="39">
        <v>44386.708333333336</v>
      </c>
      <c r="C4562" s="39">
        <v>44386.75</v>
      </c>
      <c r="D4562" s="38">
        <v>2.5953622386792907</v>
      </c>
      <c r="F4562" s="38">
        <f t="shared" si="71"/>
        <v>7</v>
      </c>
    </row>
    <row r="4563" spans="2:6" x14ac:dyDescent="0.25">
      <c r="B4563" s="39">
        <v>44386.75</v>
      </c>
      <c r="C4563" s="39">
        <v>44386.791666666664</v>
      </c>
      <c r="D4563" s="38">
        <v>2.6550760452741238</v>
      </c>
      <c r="F4563" s="38">
        <f t="shared" si="71"/>
        <v>7</v>
      </c>
    </row>
    <row r="4564" spans="2:6" x14ac:dyDescent="0.25">
      <c r="B4564" s="39">
        <v>44386.791666666664</v>
      </c>
      <c r="C4564" s="39">
        <v>44386.833333333336</v>
      </c>
      <c r="D4564" s="38">
        <v>2.5621694263349166</v>
      </c>
      <c r="F4564" s="38">
        <f t="shared" si="71"/>
        <v>7</v>
      </c>
    </row>
    <row r="4565" spans="2:6" x14ac:dyDescent="0.25">
      <c r="B4565" s="39">
        <v>44386.833333333336</v>
      </c>
      <c r="C4565" s="39">
        <v>44386.875</v>
      </c>
      <c r="D4565" s="38">
        <v>2.3078061406510177</v>
      </c>
      <c r="F4565" s="38">
        <f t="shared" si="71"/>
        <v>7</v>
      </c>
    </row>
    <row r="4566" spans="2:6" x14ac:dyDescent="0.25">
      <c r="B4566" s="39">
        <v>44386.875</v>
      </c>
      <c r="C4566" s="39">
        <v>44386.916666666664</v>
      </c>
      <c r="D4566" s="38">
        <v>2.1576962679086606</v>
      </c>
      <c r="F4566" s="38">
        <f t="shared" si="71"/>
        <v>7</v>
      </c>
    </row>
    <row r="4567" spans="2:6" x14ac:dyDescent="0.25">
      <c r="B4567" s="39">
        <v>44386.916666666664</v>
      </c>
      <c r="C4567" s="39">
        <v>44386.958333333336</v>
      </c>
      <c r="D4567" s="38">
        <v>1.982320199325817</v>
      </c>
      <c r="F4567" s="38">
        <f t="shared" si="71"/>
        <v>7</v>
      </c>
    </row>
    <row r="4568" spans="2:6" x14ac:dyDescent="0.25">
      <c r="B4568" s="39">
        <v>44386.958333333336</v>
      </c>
      <c r="C4568" s="39">
        <v>44387</v>
      </c>
      <c r="D4568" s="38">
        <v>1.6582024713924635</v>
      </c>
      <c r="F4568" s="38">
        <f t="shared" si="71"/>
        <v>7</v>
      </c>
    </row>
    <row r="4569" spans="2:6" x14ac:dyDescent="0.25">
      <c r="B4569" s="39">
        <v>44387</v>
      </c>
      <c r="C4569" s="39">
        <v>44387.041666666664</v>
      </c>
      <c r="D4569" s="38">
        <v>1.3158603337746138</v>
      </c>
      <c r="F4569" s="38">
        <f t="shared" si="71"/>
        <v>7</v>
      </c>
    </row>
    <row r="4570" spans="2:6" x14ac:dyDescent="0.25">
      <c r="B4570" s="39">
        <v>44387.041666666664</v>
      </c>
      <c r="C4570" s="39">
        <v>44387.083333333336</v>
      </c>
      <c r="D4570" s="38">
        <v>1.0931912598680618</v>
      </c>
      <c r="F4570" s="38">
        <f t="shared" si="71"/>
        <v>7</v>
      </c>
    </row>
    <row r="4571" spans="2:6" x14ac:dyDescent="0.25">
      <c r="B4571" s="39">
        <v>44387.083333333336</v>
      </c>
      <c r="C4571" s="39">
        <v>44387.125</v>
      </c>
      <c r="D4571" s="38">
        <v>0.91884128019255606</v>
      </c>
      <c r="F4571" s="38">
        <f t="shared" si="71"/>
        <v>7</v>
      </c>
    </row>
    <row r="4572" spans="2:6" x14ac:dyDescent="0.25">
      <c r="B4572" s="39">
        <v>44387.125</v>
      </c>
      <c r="C4572" s="39">
        <v>44387.166666666664</v>
      </c>
      <c r="D4572" s="38">
        <v>0.81455001725029164</v>
      </c>
      <c r="F4572" s="38">
        <f t="shared" si="71"/>
        <v>7</v>
      </c>
    </row>
    <row r="4573" spans="2:6" x14ac:dyDescent="0.25">
      <c r="B4573" s="39">
        <v>44387.166666666664</v>
      </c>
      <c r="C4573" s="39">
        <v>44387.208333333336</v>
      </c>
      <c r="D4573" s="38">
        <v>0.77188775624593409</v>
      </c>
      <c r="F4573" s="38">
        <f t="shared" si="71"/>
        <v>7</v>
      </c>
    </row>
    <row r="4574" spans="2:6" x14ac:dyDescent="0.25">
      <c r="B4574" s="39">
        <v>44387.208333333336</v>
      </c>
      <c r="C4574" s="39">
        <v>44387.25</v>
      </c>
      <c r="D4574" s="38">
        <v>0.75338115467347144</v>
      </c>
      <c r="F4574" s="38">
        <f t="shared" si="71"/>
        <v>7</v>
      </c>
    </row>
    <row r="4575" spans="2:6" x14ac:dyDescent="0.25">
      <c r="B4575" s="39">
        <v>44387.25</v>
      </c>
      <c r="C4575" s="39">
        <v>44387.291666666664</v>
      </c>
      <c r="D4575" s="38">
        <v>0.79842698619112673</v>
      </c>
      <c r="F4575" s="38">
        <f t="shared" si="71"/>
        <v>7</v>
      </c>
    </row>
    <row r="4576" spans="2:6" x14ac:dyDescent="0.25">
      <c r="B4576" s="39">
        <v>44387.291666666664</v>
      </c>
      <c r="C4576" s="39">
        <v>44387.333333333336</v>
      </c>
      <c r="D4576" s="38">
        <v>0.84404937142519498</v>
      </c>
      <c r="F4576" s="38">
        <f t="shared" si="71"/>
        <v>7</v>
      </c>
    </row>
    <row r="4577" spans="2:6" x14ac:dyDescent="0.25">
      <c r="B4577" s="39">
        <v>44387.333333333336</v>
      </c>
      <c r="C4577" s="39">
        <v>44387.375</v>
      </c>
      <c r="D4577" s="38">
        <v>1.0008516660838394</v>
      </c>
      <c r="F4577" s="38">
        <f t="shared" si="71"/>
        <v>7</v>
      </c>
    </row>
    <row r="4578" spans="2:6" x14ac:dyDescent="0.25">
      <c r="B4578" s="39">
        <v>44387.375</v>
      </c>
      <c r="C4578" s="39">
        <v>44387.416666666664</v>
      </c>
      <c r="D4578" s="38">
        <v>1.157992830407629</v>
      </c>
      <c r="F4578" s="38">
        <f t="shared" si="71"/>
        <v>7</v>
      </c>
    </row>
    <row r="4579" spans="2:6" x14ac:dyDescent="0.25">
      <c r="B4579" s="39">
        <v>44387.416666666664</v>
      </c>
      <c r="C4579" s="39">
        <v>44387.458333333336</v>
      </c>
      <c r="D4579" s="38">
        <v>1.3502999476190665</v>
      </c>
      <c r="F4579" s="38">
        <f t="shared" si="71"/>
        <v>7</v>
      </c>
    </row>
    <row r="4580" spans="2:6" x14ac:dyDescent="0.25">
      <c r="B4580" s="39">
        <v>44387.458333333336</v>
      </c>
      <c r="C4580" s="39">
        <v>44387.5</v>
      </c>
      <c r="D4580" s="38">
        <v>1.6659903312212865</v>
      </c>
      <c r="F4580" s="38">
        <f t="shared" si="71"/>
        <v>7</v>
      </c>
    </row>
    <row r="4581" spans="2:6" x14ac:dyDescent="0.25">
      <c r="B4581" s="39">
        <v>44387.5</v>
      </c>
      <c r="C4581" s="39">
        <v>44387.541666666664</v>
      </c>
      <c r="D4581" s="38">
        <v>1.8548005309755038</v>
      </c>
      <c r="F4581" s="38">
        <f t="shared" si="71"/>
        <v>7</v>
      </c>
    </row>
    <row r="4582" spans="2:6" x14ac:dyDescent="0.25">
      <c r="B4582" s="39">
        <v>44387.541666666664</v>
      </c>
      <c r="C4582" s="39">
        <v>44387.583333333336</v>
      </c>
      <c r="D4582" s="38">
        <v>2.0639752831180602</v>
      </c>
      <c r="F4582" s="38">
        <f t="shared" si="71"/>
        <v>7</v>
      </c>
    </row>
    <row r="4583" spans="2:6" x14ac:dyDescent="0.25">
      <c r="B4583" s="39">
        <v>44387.583333333336</v>
      </c>
      <c r="C4583" s="39">
        <v>44387.625</v>
      </c>
      <c r="D4583" s="38">
        <v>2.3518957517033448</v>
      </c>
      <c r="F4583" s="38">
        <f t="shared" si="71"/>
        <v>7</v>
      </c>
    </row>
    <row r="4584" spans="2:6" x14ac:dyDescent="0.25">
      <c r="B4584" s="39">
        <v>44387.625</v>
      </c>
      <c r="C4584" s="39">
        <v>44387.666666666664</v>
      </c>
      <c r="D4584" s="38">
        <v>2.5418861716723669</v>
      </c>
      <c r="F4584" s="38">
        <f t="shared" si="71"/>
        <v>7</v>
      </c>
    </row>
    <row r="4585" spans="2:6" x14ac:dyDescent="0.25">
      <c r="B4585" s="39">
        <v>44387.666666666664</v>
      </c>
      <c r="C4585" s="39">
        <v>44387.708333333336</v>
      </c>
      <c r="D4585" s="38">
        <v>2.7669362338047261</v>
      </c>
      <c r="F4585" s="38">
        <f t="shared" si="71"/>
        <v>7</v>
      </c>
    </row>
    <row r="4586" spans="2:6" x14ac:dyDescent="0.25">
      <c r="B4586" s="39">
        <v>44387.708333333336</v>
      </c>
      <c r="C4586" s="39">
        <v>44387.75</v>
      </c>
      <c r="D4586" s="38">
        <v>2.856855028864536</v>
      </c>
      <c r="F4586" s="38">
        <f t="shared" si="71"/>
        <v>7</v>
      </c>
    </row>
    <row r="4587" spans="2:6" x14ac:dyDescent="0.25">
      <c r="B4587" s="39">
        <v>44387.75</v>
      </c>
      <c r="C4587" s="39">
        <v>44387.791666666664</v>
      </c>
      <c r="D4587" s="38">
        <v>2.9014188767502094</v>
      </c>
      <c r="F4587" s="38">
        <f t="shared" si="71"/>
        <v>7</v>
      </c>
    </row>
    <row r="4588" spans="2:6" x14ac:dyDescent="0.25">
      <c r="B4588" s="39">
        <v>44387.791666666664</v>
      </c>
      <c r="C4588" s="39">
        <v>44387.833333333336</v>
      </c>
      <c r="D4588" s="38">
        <v>2.798734857192176</v>
      </c>
      <c r="F4588" s="38">
        <f t="shared" si="71"/>
        <v>7</v>
      </c>
    </row>
    <row r="4589" spans="2:6" x14ac:dyDescent="0.25">
      <c r="B4589" s="39">
        <v>44387.833333333336</v>
      </c>
      <c r="C4589" s="39">
        <v>44387.875</v>
      </c>
      <c r="D4589" s="38">
        <v>2.59980221060921</v>
      </c>
      <c r="F4589" s="38">
        <f t="shared" si="71"/>
        <v>7</v>
      </c>
    </row>
    <row r="4590" spans="2:6" x14ac:dyDescent="0.25">
      <c r="B4590" s="39">
        <v>44387.875</v>
      </c>
      <c r="C4590" s="39">
        <v>44387.916666666664</v>
      </c>
      <c r="D4590" s="38">
        <v>2.421724098723141</v>
      </c>
      <c r="F4590" s="38">
        <f t="shared" si="71"/>
        <v>7</v>
      </c>
    </row>
    <row r="4591" spans="2:6" x14ac:dyDescent="0.25">
      <c r="B4591" s="39">
        <v>44387.916666666664</v>
      </c>
      <c r="C4591" s="39">
        <v>44387.958333333336</v>
      </c>
      <c r="D4591" s="38">
        <v>2.2543939263119093</v>
      </c>
      <c r="F4591" s="38">
        <f t="shared" si="71"/>
        <v>7</v>
      </c>
    </row>
    <row r="4592" spans="2:6" x14ac:dyDescent="0.25">
      <c r="B4592" s="39">
        <v>44387.958333333336</v>
      </c>
      <c r="C4592" s="39">
        <v>44388</v>
      </c>
      <c r="D4592" s="38">
        <v>1.8910828773747395</v>
      </c>
      <c r="F4592" s="38">
        <f t="shared" si="71"/>
        <v>7</v>
      </c>
    </row>
    <row r="4593" spans="2:6" x14ac:dyDescent="0.25">
      <c r="B4593" s="39">
        <v>44388</v>
      </c>
      <c r="C4593" s="39">
        <v>44388.041666666664</v>
      </c>
      <c r="D4593" s="38">
        <v>1.6365069537655441</v>
      </c>
      <c r="F4593" s="38">
        <f t="shared" si="71"/>
        <v>7</v>
      </c>
    </row>
    <row r="4594" spans="2:6" x14ac:dyDescent="0.25">
      <c r="B4594" s="39">
        <v>44388.041666666664</v>
      </c>
      <c r="C4594" s="39">
        <v>44388.083333333336</v>
      </c>
      <c r="D4594" s="38">
        <v>1.3597205916385109</v>
      </c>
      <c r="F4594" s="38">
        <f t="shared" si="71"/>
        <v>7</v>
      </c>
    </row>
    <row r="4595" spans="2:6" x14ac:dyDescent="0.25">
      <c r="B4595" s="39">
        <v>44388.083333333336</v>
      </c>
      <c r="C4595" s="39">
        <v>44388.125</v>
      </c>
      <c r="D4595" s="38">
        <v>1.1986996106355341</v>
      </c>
      <c r="F4595" s="38">
        <f t="shared" si="71"/>
        <v>7</v>
      </c>
    </row>
    <row r="4596" spans="2:6" x14ac:dyDescent="0.25">
      <c r="B4596" s="39">
        <v>44388.125</v>
      </c>
      <c r="C4596" s="39">
        <v>44388.166666666664</v>
      </c>
      <c r="D4596" s="38">
        <v>1.0721308459404275</v>
      </c>
      <c r="F4596" s="38">
        <f t="shared" si="71"/>
        <v>7</v>
      </c>
    </row>
    <row r="4597" spans="2:6" x14ac:dyDescent="0.25">
      <c r="B4597" s="39">
        <v>44388.166666666664</v>
      </c>
      <c r="C4597" s="39">
        <v>44388.208333333336</v>
      </c>
      <c r="D4597" s="38">
        <v>0.9661098691229848</v>
      </c>
      <c r="F4597" s="38">
        <f t="shared" si="71"/>
        <v>7</v>
      </c>
    </row>
    <row r="4598" spans="2:6" x14ac:dyDescent="0.25">
      <c r="B4598" s="39">
        <v>44388.208333333336</v>
      </c>
      <c r="C4598" s="39">
        <v>44388.25</v>
      </c>
      <c r="D4598" s="38">
        <v>0.91723706481923195</v>
      </c>
      <c r="F4598" s="38">
        <f t="shared" si="71"/>
        <v>7</v>
      </c>
    </row>
    <row r="4599" spans="2:6" x14ac:dyDescent="0.25">
      <c r="B4599" s="39">
        <v>44388.25</v>
      </c>
      <c r="C4599" s="39">
        <v>44388.291666666664</v>
      </c>
      <c r="D4599" s="38">
        <v>0.93094922397793811</v>
      </c>
      <c r="F4599" s="38">
        <f t="shared" si="71"/>
        <v>7</v>
      </c>
    </row>
    <row r="4600" spans="2:6" x14ac:dyDescent="0.25">
      <c r="B4600" s="39">
        <v>44388.291666666664</v>
      </c>
      <c r="C4600" s="39">
        <v>44388.333333333336</v>
      </c>
      <c r="D4600" s="38">
        <v>0.94894609975287658</v>
      </c>
      <c r="F4600" s="38">
        <f t="shared" si="71"/>
        <v>7</v>
      </c>
    </row>
    <row r="4601" spans="2:6" x14ac:dyDescent="0.25">
      <c r="B4601" s="39">
        <v>44388.333333333336</v>
      </c>
      <c r="C4601" s="39">
        <v>44388.375</v>
      </c>
      <c r="D4601" s="38">
        <v>1.0985960106436223</v>
      </c>
      <c r="F4601" s="38">
        <f t="shared" si="71"/>
        <v>7</v>
      </c>
    </row>
    <row r="4602" spans="2:6" x14ac:dyDescent="0.25">
      <c r="B4602" s="39">
        <v>44388.375</v>
      </c>
      <c r="C4602" s="39">
        <v>44388.416666666664</v>
      </c>
      <c r="D4602" s="38">
        <v>1.2463408876549058</v>
      </c>
      <c r="F4602" s="38">
        <f t="shared" si="71"/>
        <v>7</v>
      </c>
    </row>
    <row r="4603" spans="2:6" x14ac:dyDescent="0.25">
      <c r="B4603" s="39">
        <v>44388.416666666664</v>
      </c>
      <c r="C4603" s="39">
        <v>44388.458333333336</v>
      </c>
      <c r="D4603" s="38">
        <v>1.5152777989295305</v>
      </c>
      <c r="F4603" s="38">
        <f t="shared" si="71"/>
        <v>7</v>
      </c>
    </row>
    <row r="4604" spans="2:6" x14ac:dyDescent="0.25">
      <c r="B4604" s="39">
        <v>44388.458333333336</v>
      </c>
      <c r="C4604" s="39">
        <v>44388.5</v>
      </c>
      <c r="D4604" s="38">
        <v>1.7103604885224577</v>
      </c>
      <c r="F4604" s="38">
        <f t="shared" si="71"/>
        <v>7</v>
      </c>
    </row>
    <row r="4605" spans="2:6" x14ac:dyDescent="0.25">
      <c r="B4605" s="39">
        <v>44388.5</v>
      </c>
      <c r="C4605" s="39">
        <v>44388.541666666664</v>
      </c>
      <c r="D4605" s="38">
        <v>1.9720446782371119</v>
      </c>
      <c r="F4605" s="38">
        <f t="shared" si="71"/>
        <v>7</v>
      </c>
    </row>
    <row r="4606" spans="2:6" x14ac:dyDescent="0.25">
      <c r="B4606" s="39">
        <v>44388.541666666664</v>
      </c>
      <c r="C4606" s="39">
        <v>44388.583333333336</v>
      </c>
      <c r="D4606" s="38">
        <v>2.1973456172408268</v>
      </c>
      <c r="F4606" s="38">
        <f t="shared" si="71"/>
        <v>7</v>
      </c>
    </row>
    <row r="4607" spans="2:6" x14ac:dyDescent="0.25">
      <c r="B4607" s="39">
        <v>44388.583333333336</v>
      </c>
      <c r="C4607" s="39">
        <v>44388.625</v>
      </c>
      <c r="D4607" s="38">
        <v>2.4050296254948891</v>
      </c>
      <c r="F4607" s="38">
        <f t="shared" si="71"/>
        <v>7</v>
      </c>
    </row>
    <row r="4608" spans="2:6" x14ac:dyDescent="0.25">
      <c r="B4608" s="39">
        <v>44388.625</v>
      </c>
      <c r="C4608" s="39">
        <v>44388.666666666664</v>
      </c>
      <c r="D4608" s="38">
        <v>2.601291562229278</v>
      </c>
      <c r="F4608" s="38">
        <f t="shared" si="71"/>
        <v>7</v>
      </c>
    </row>
    <row r="4609" spans="2:6" x14ac:dyDescent="0.25">
      <c r="B4609" s="39">
        <v>44388.666666666664</v>
      </c>
      <c r="C4609" s="39">
        <v>44388.708333333336</v>
      </c>
      <c r="D4609" s="38">
        <v>2.769129736581355</v>
      </c>
      <c r="F4609" s="38">
        <f t="shared" si="71"/>
        <v>7</v>
      </c>
    </row>
    <row r="4610" spans="2:6" x14ac:dyDescent="0.25">
      <c r="B4610" s="39">
        <v>44388.708333333336</v>
      </c>
      <c r="C4610" s="39">
        <v>44388.75</v>
      </c>
      <c r="D4610" s="38">
        <v>2.9548383034693879</v>
      </c>
      <c r="F4610" s="38">
        <f t="shared" si="71"/>
        <v>7</v>
      </c>
    </row>
    <row r="4611" spans="2:6" x14ac:dyDescent="0.25">
      <c r="B4611" s="39">
        <v>44388.75</v>
      </c>
      <c r="C4611" s="39">
        <v>44388.791666666664</v>
      </c>
      <c r="D4611" s="38">
        <v>2.9580420217533532</v>
      </c>
      <c r="F4611" s="38">
        <f t="shared" si="71"/>
        <v>7</v>
      </c>
    </row>
    <row r="4612" spans="2:6" x14ac:dyDescent="0.25">
      <c r="B4612" s="39">
        <v>44388.791666666664</v>
      </c>
      <c r="C4612" s="39">
        <v>44388.833333333336</v>
      </c>
      <c r="D4612" s="38">
        <v>2.8338796143271971</v>
      </c>
      <c r="F4612" s="38">
        <f t="shared" si="71"/>
        <v>7</v>
      </c>
    </row>
    <row r="4613" spans="2:6" x14ac:dyDescent="0.25">
      <c r="B4613" s="39">
        <v>44388.833333333336</v>
      </c>
      <c r="C4613" s="39">
        <v>44388.875</v>
      </c>
      <c r="D4613" s="38">
        <v>2.6385087381562755</v>
      </c>
      <c r="F4613" s="38">
        <f t="shared" si="71"/>
        <v>7</v>
      </c>
    </row>
    <row r="4614" spans="2:6" x14ac:dyDescent="0.25">
      <c r="B4614" s="39">
        <v>44388.875</v>
      </c>
      <c r="C4614" s="39">
        <v>44388.916666666664</v>
      </c>
      <c r="D4614" s="38">
        <v>2.4149745971816219</v>
      </c>
      <c r="F4614" s="38">
        <f t="shared" si="71"/>
        <v>7</v>
      </c>
    </row>
    <row r="4615" spans="2:6" x14ac:dyDescent="0.25">
      <c r="B4615" s="39">
        <v>44388.916666666664</v>
      </c>
      <c r="C4615" s="39">
        <v>44388.958333333336</v>
      </c>
      <c r="D4615" s="38">
        <v>2.1075765826880319</v>
      </c>
      <c r="F4615" s="38">
        <f t="shared" si="71"/>
        <v>7</v>
      </c>
    </row>
    <row r="4616" spans="2:6" x14ac:dyDescent="0.25">
      <c r="B4616" s="39">
        <v>44388.958333333336</v>
      </c>
      <c r="C4616" s="39">
        <v>44389</v>
      </c>
      <c r="D4616" s="38">
        <v>1.8104599100912979</v>
      </c>
      <c r="F4616" s="38">
        <f t="shared" si="71"/>
        <v>7</v>
      </c>
    </row>
    <row r="4617" spans="2:6" x14ac:dyDescent="0.25">
      <c r="B4617" s="39">
        <v>44389</v>
      </c>
      <c r="C4617" s="39">
        <v>44389.041666666664</v>
      </c>
      <c r="D4617" s="38">
        <v>1.4756266520232175</v>
      </c>
      <c r="F4617" s="38">
        <f t="shared" si="71"/>
        <v>7</v>
      </c>
    </row>
    <row r="4618" spans="2:6" x14ac:dyDescent="0.25">
      <c r="B4618" s="39">
        <v>44389.041666666664</v>
      </c>
      <c r="C4618" s="39">
        <v>44389.083333333336</v>
      </c>
      <c r="D4618" s="38">
        <v>1.210510393216826</v>
      </c>
      <c r="F4618" s="38">
        <f t="shared" ref="F4618:F4681" si="72">+MONTH(B4618)</f>
        <v>7</v>
      </c>
    </row>
    <row r="4619" spans="2:6" x14ac:dyDescent="0.25">
      <c r="B4619" s="39">
        <v>44389.083333333336</v>
      </c>
      <c r="C4619" s="39">
        <v>44389.125</v>
      </c>
      <c r="D4619" s="38">
        <v>1.0755292662938878</v>
      </c>
      <c r="F4619" s="38">
        <f t="shared" si="72"/>
        <v>7</v>
      </c>
    </row>
    <row r="4620" spans="2:6" x14ac:dyDescent="0.25">
      <c r="B4620" s="39">
        <v>44389.125</v>
      </c>
      <c r="C4620" s="39">
        <v>44389.166666666664</v>
      </c>
      <c r="D4620" s="38">
        <v>0.98938986220858838</v>
      </c>
      <c r="F4620" s="38">
        <f t="shared" si="72"/>
        <v>7</v>
      </c>
    </row>
    <row r="4621" spans="2:6" x14ac:dyDescent="0.25">
      <c r="B4621" s="39">
        <v>44389.166666666664</v>
      </c>
      <c r="C4621" s="39">
        <v>44389.208333333336</v>
      </c>
      <c r="D4621" s="38">
        <v>0.89292536735301387</v>
      </c>
      <c r="F4621" s="38">
        <f t="shared" si="72"/>
        <v>7</v>
      </c>
    </row>
    <row r="4622" spans="2:6" x14ac:dyDescent="0.25">
      <c r="B4622" s="39">
        <v>44389.208333333336</v>
      </c>
      <c r="C4622" s="39">
        <v>44389.25</v>
      </c>
      <c r="D4622" s="38">
        <v>0.83213230720390774</v>
      </c>
      <c r="F4622" s="38">
        <f t="shared" si="72"/>
        <v>7</v>
      </c>
    </row>
    <row r="4623" spans="2:6" x14ac:dyDescent="0.25">
      <c r="B4623" s="39">
        <v>44389.25</v>
      </c>
      <c r="C4623" s="39">
        <v>44389.291666666664</v>
      </c>
      <c r="D4623" s="38">
        <v>0.83712366901687918</v>
      </c>
      <c r="F4623" s="38">
        <f t="shared" si="72"/>
        <v>7</v>
      </c>
    </row>
    <row r="4624" spans="2:6" x14ac:dyDescent="0.25">
      <c r="B4624" s="39">
        <v>44389.291666666664</v>
      </c>
      <c r="C4624" s="39">
        <v>44389.333333333336</v>
      </c>
      <c r="D4624" s="38">
        <v>0.95234286296038773</v>
      </c>
      <c r="F4624" s="38">
        <f t="shared" si="72"/>
        <v>7</v>
      </c>
    </row>
    <row r="4625" spans="2:6" x14ac:dyDescent="0.25">
      <c r="B4625" s="39">
        <v>44389.333333333336</v>
      </c>
      <c r="C4625" s="39">
        <v>44389.375</v>
      </c>
      <c r="D4625" s="38">
        <v>1.0936440891690691</v>
      </c>
      <c r="F4625" s="38">
        <f t="shared" si="72"/>
        <v>7</v>
      </c>
    </row>
    <row r="4626" spans="2:6" x14ac:dyDescent="0.25">
      <c r="B4626" s="39">
        <v>44389.375</v>
      </c>
      <c r="C4626" s="39">
        <v>44389.416666666664</v>
      </c>
      <c r="D4626" s="38">
        <v>1.2249794233547129</v>
      </c>
      <c r="F4626" s="38">
        <f t="shared" si="72"/>
        <v>7</v>
      </c>
    </row>
    <row r="4627" spans="2:6" x14ac:dyDescent="0.25">
      <c r="B4627" s="39">
        <v>44389.416666666664</v>
      </c>
      <c r="C4627" s="39">
        <v>44389.458333333336</v>
      </c>
      <c r="D4627" s="38">
        <v>1.3721645923332304</v>
      </c>
      <c r="F4627" s="38">
        <f t="shared" si="72"/>
        <v>7</v>
      </c>
    </row>
    <row r="4628" spans="2:6" x14ac:dyDescent="0.25">
      <c r="B4628" s="39">
        <v>44389.458333333336</v>
      </c>
      <c r="C4628" s="39">
        <v>44389.5</v>
      </c>
      <c r="D4628" s="38">
        <v>1.5537480325064081</v>
      </c>
      <c r="F4628" s="38">
        <f t="shared" si="72"/>
        <v>7</v>
      </c>
    </row>
    <row r="4629" spans="2:6" x14ac:dyDescent="0.25">
      <c r="B4629" s="39">
        <v>44389.5</v>
      </c>
      <c r="C4629" s="39">
        <v>44389.541666666664</v>
      </c>
      <c r="D4629" s="38">
        <v>1.818240539511782</v>
      </c>
      <c r="F4629" s="38">
        <f t="shared" si="72"/>
        <v>7</v>
      </c>
    </row>
    <row r="4630" spans="2:6" x14ac:dyDescent="0.25">
      <c r="B4630" s="39">
        <v>44389.541666666664</v>
      </c>
      <c r="C4630" s="39">
        <v>44389.583333333336</v>
      </c>
      <c r="D4630" s="38">
        <v>2.105173314964893</v>
      </c>
      <c r="F4630" s="38">
        <f t="shared" si="72"/>
        <v>7</v>
      </c>
    </row>
    <row r="4631" spans="2:6" x14ac:dyDescent="0.25">
      <c r="B4631" s="39">
        <v>44389.583333333336</v>
      </c>
      <c r="C4631" s="39">
        <v>44389.625</v>
      </c>
      <c r="D4631" s="38">
        <v>2.3905916979432318</v>
      </c>
      <c r="F4631" s="38">
        <f t="shared" si="72"/>
        <v>7</v>
      </c>
    </row>
    <row r="4632" spans="2:6" x14ac:dyDescent="0.25">
      <c r="B4632" s="39">
        <v>44389.625</v>
      </c>
      <c r="C4632" s="39">
        <v>44389.666666666664</v>
      </c>
      <c r="D4632" s="38">
        <v>2.5555839341431685</v>
      </c>
      <c r="F4632" s="38">
        <f t="shared" si="72"/>
        <v>7</v>
      </c>
    </row>
    <row r="4633" spans="2:6" x14ac:dyDescent="0.25">
      <c r="B4633" s="39">
        <v>44389.666666666664</v>
      </c>
      <c r="C4633" s="39">
        <v>44389.708333333336</v>
      </c>
      <c r="D4633" s="38">
        <v>2.7107173836461977</v>
      </c>
      <c r="F4633" s="38">
        <f t="shared" si="72"/>
        <v>7</v>
      </c>
    </row>
    <row r="4634" spans="2:6" x14ac:dyDescent="0.25">
      <c r="B4634" s="39">
        <v>44389.708333333336</v>
      </c>
      <c r="C4634" s="39">
        <v>44389.75</v>
      </c>
      <c r="D4634" s="38">
        <v>2.8706977051631073</v>
      </c>
      <c r="F4634" s="38">
        <f t="shared" si="72"/>
        <v>7</v>
      </c>
    </row>
    <row r="4635" spans="2:6" x14ac:dyDescent="0.25">
      <c r="B4635" s="39">
        <v>44389.75</v>
      </c>
      <c r="C4635" s="39">
        <v>44389.791666666664</v>
      </c>
      <c r="D4635" s="38">
        <v>2.9337138874738615</v>
      </c>
      <c r="F4635" s="38">
        <f t="shared" si="72"/>
        <v>7</v>
      </c>
    </row>
    <row r="4636" spans="2:6" x14ac:dyDescent="0.25">
      <c r="B4636" s="39">
        <v>44389.791666666664</v>
      </c>
      <c r="C4636" s="39">
        <v>44389.833333333336</v>
      </c>
      <c r="D4636" s="38">
        <v>2.8913480819811745</v>
      </c>
      <c r="F4636" s="38">
        <f t="shared" si="72"/>
        <v>7</v>
      </c>
    </row>
    <row r="4637" spans="2:6" x14ac:dyDescent="0.25">
      <c r="B4637" s="39">
        <v>44389.833333333336</v>
      </c>
      <c r="C4637" s="39">
        <v>44389.875</v>
      </c>
      <c r="D4637" s="38">
        <v>2.7164759497751989</v>
      </c>
      <c r="F4637" s="38">
        <f t="shared" si="72"/>
        <v>7</v>
      </c>
    </row>
    <row r="4638" spans="2:6" x14ac:dyDescent="0.25">
      <c r="B4638" s="39">
        <v>44389.875</v>
      </c>
      <c r="C4638" s="39">
        <v>44389.916666666664</v>
      </c>
      <c r="D4638" s="38">
        <v>2.4886823970015906</v>
      </c>
      <c r="F4638" s="38">
        <f t="shared" si="72"/>
        <v>7</v>
      </c>
    </row>
    <row r="4639" spans="2:6" x14ac:dyDescent="0.25">
      <c r="B4639" s="39">
        <v>44389.916666666664</v>
      </c>
      <c r="C4639" s="39">
        <v>44389.958333333336</v>
      </c>
      <c r="D4639" s="38">
        <v>2.2336019620894683</v>
      </c>
      <c r="F4639" s="38">
        <f t="shared" si="72"/>
        <v>7</v>
      </c>
    </row>
    <row r="4640" spans="2:6" x14ac:dyDescent="0.25">
      <c r="B4640" s="39">
        <v>44389.958333333336</v>
      </c>
      <c r="C4640" s="39">
        <v>44390</v>
      </c>
      <c r="D4640" s="38">
        <v>1.8893055756362263</v>
      </c>
      <c r="F4640" s="38">
        <f t="shared" si="72"/>
        <v>7</v>
      </c>
    </row>
    <row r="4641" spans="2:6" x14ac:dyDescent="0.25">
      <c r="B4641" s="39">
        <v>44390</v>
      </c>
      <c r="C4641" s="39">
        <v>44390.041666666664</v>
      </c>
      <c r="D4641" s="38">
        <v>1.5592676532901866</v>
      </c>
      <c r="F4641" s="38">
        <f t="shared" si="72"/>
        <v>7</v>
      </c>
    </row>
    <row r="4642" spans="2:6" x14ac:dyDescent="0.25">
      <c r="B4642" s="39">
        <v>44390.041666666664</v>
      </c>
      <c r="C4642" s="39">
        <v>44390.083333333336</v>
      </c>
      <c r="D4642" s="38">
        <v>1.2888950674523505</v>
      </c>
      <c r="F4642" s="38">
        <f t="shared" si="72"/>
        <v>7</v>
      </c>
    </row>
    <row r="4643" spans="2:6" x14ac:dyDescent="0.25">
      <c r="B4643" s="39">
        <v>44390.083333333336</v>
      </c>
      <c r="C4643" s="39">
        <v>44390.125</v>
      </c>
      <c r="D4643" s="38">
        <v>1.1336382987695082</v>
      </c>
      <c r="F4643" s="38">
        <f t="shared" si="72"/>
        <v>7</v>
      </c>
    </row>
    <row r="4644" spans="2:6" x14ac:dyDescent="0.25">
      <c r="B4644" s="39">
        <v>44390.125</v>
      </c>
      <c r="C4644" s="39">
        <v>44390.166666666664</v>
      </c>
      <c r="D4644" s="38">
        <v>1.0239078654974498</v>
      </c>
      <c r="F4644" s="38">
        <f t="shared" si="72"/>
        <v>7</v>
      </c>
    </row>
    <row r="4645" spans="2:6" x14ac:dyDescent="0.25">
      <c r="B4645" s="39">
        <v>44390.166666666664</v>
      </c>
      <c r="C4645" s="39">
        <v>44390.208333333336</v>
      </c>
      <c r="D4645" s="38">
        <v>0.94631561611245663</v>
      </c>
      <c r="F4645" s="38">
        <f t="shared" si="72"/>
        <v>7</v>
      </c>
    </row>
    <row r="4646" spans="2:6" x14ac:dyDescent="0.25">
      <c r="B4646" s="39">
        <v>44390.208333333336</v>
      </c>
      <c r="C4646" s="39">
        <v>44390.25</v>
      </c>
      <c r="D4646" s="38">
        <v>0.90306100497250286</v>
      </c>
      <c r="F4646" s="38">
        <f t="shared" si="72"/>
        <v>7</v>
      </c>
    </row>
    <row r="4647" spans="2:6" x14ac:dyDescent="0.25">
      <c r="B4647" s="39">
        <v>44390.25</v>
      </c>
      <c r="C4647" s="39">
        <v>44390.291666666664</v>
      </c>
      <c r="D4647" s="38">
        <v>0.92247524318938878</v>
      </c>
      <c r="F4647" s="38">
        <f t="shared" si="72"/>
        <v>7</v>
      </c>
    </row>
    <row r="4648" spans="2:6" x14ac:dyDescent="0.25">
      <c r="B4648" s="39">
        <v>44390.291666666664</v>
      </c>
      <c r="C4648" s="39">
        <v>44390.333333333336</v>
      </c>
      <c r="D4648" s="38">
        <v>0.99951783884487966</v>
      </c>
      <c r="F4648" s="38">
        <f t="shared" si="72"/>
        <v>7</v>
      </c>
    </row>
    <row r="4649" spans="2:6" x14ac:dyDescent="0.25">
      <c r="B4649" s="39">
        <v>44390.333333333336</v>
      </c>
      <c r="C4649" s="39">
        <v>44390.375</v>
      </c>
      <c r="D4649" s="38">
        <v>1.1349721215471058</v>
      </c>
      <c r="F4649" s="38">
        <f t="shared" si="72"/>
        <v>7</v>
      </c>
    </row>
    <row r="4650" spans="2:6" x14ac:dyDescent="0.25">
      <c r="B4650" s="39">
        <v>44390.375</v>
      </c>
      <c r="C4650" s="39">
        <v>44390.416666666664</v>
      </c>
      <c r="D4650" s="38">
        <v>1.2445985700508981</v>
      </c>
      <c r="F4650" s="38">
        <f t="shared" si="72"/>
        <v>7</v>
      </c>
    </row>
    <row r="4651" spans="2:6" x14ac:dyDescent="0.25">
      <c r="B4651" s="39">
        <v>44390.416666666664</v>
      </c>
      <c r="C4651" s="39">
        <v>44390.458333333336</v>
      </c>
      <c r="D4651" s="38">
        <v>1.3928811370357306</v>
      </c>
      <c r="F4651" s="38">
        <f t="shared" si="72"/>
        <v>7</v>
      </c>
    </row>
    <row r="4652" spans="2:6" x14ac:dyDescent="0.25">
      <c r="B4652" s="39">
        <v>44390.458333333336</v>
      </c>
      <c r="C4652" s="39">
        <v>44390.5</v>
      </c>
      <c r="D4652" s="38">
        <v>1.5561440996143465</v>
      </c>
      <c r="F4652" s="38">
        <f t="shared" si="72"/>
        <v>7</v>
      </c>
    </row>
    <row r="4653" spans="2:6" x14ac:dyDescent="0.25">
      <c r="B4653" s="39">
        <v>44390.5</v>
      </c>
      <c r="C4653" s="39">
        <v>44390.541666666664</v>
      </c>
      <c r="D4653" s="38">
        <v>1.7742645303034046</v>
      </c>
      <c r="F4653" s="38">
        <f t="shared" si="72"/>
        <v>7</v>
      </c>
    </row>
    <row r="4654" spans="2:6" x14ac:dyDescent="0.25">
      <c r="B4654" s="39">
        <v>44390.541666666664</v>
      </c>
      <c r="C4654" s="39">
        <v>44390.583333333336</v>
      </c>
      <c r="D4654" s="38">
        <v>1.9868601674132234</v>
      </c>
      <c r="F4654" s="38">
        <f t="shared" si="72"/>
        <v>7</v>
      </c>
    </row>
    <row r="4655" spans="2:6" x14ac:dyDescent="0.25">
      <c r="B4655" s="39">
        <v>44390.583333333336</v>
      </c>
      <c r="C4655" s="39">
        <v>44390.625</v>
      </c>
      <c r="D4655" s="38">
        <v>2.2021774540246444</v>
      </c>
      <c r="F4655" s="38">
        <f t="shared" si="72"/>
        <v>7</v>
      </c>
    </row>
    <row r="4656" spans="2:6" x14ac:dyDescent="0.25">
      <c r="B4656" s="39">
        <v>44390.625</v>
      </c>
      <c r="C4656" s="39">
        <v>44390.666666666664</v>
      </c>
      <c r="D4656" s="38">
        <v>2.3212667002649923</v>
      </c>
      <c r="F4656" s="38">
        <f t="shared" si="72"/>
        <v>7</v>
      </c>
    </row>
    <row r="4657" spans="2:6" x14ac:dyDescent="0.25">
      <c r="B4657" s="39">
        <v>44390.666666666664</v>
      </c>
      <c r="C4657" s="39">
        <v>44390.708333333336</v>
      </c>
      <c r="D4657" s="38">
        <v>2.564706031146454</v>
      </c>
      <c r="F4657" s="38">
        <f t="shared" si="72"/>
        <v>7</v>
      </c>
    </row>
    <row r="4658" spans="2:6" x14ac:dyDescent="0.25">
      <c r="B4658" s="39">
        <v>44390.708333333336</v>
      </c>
      <c r="C4658" s="39">
        <v>44390.75</v>
      </c>
      <c r="D4658" s="38">
        <v>2.6469920929149136</v>
      </c>
      <c r="F4658" s="38">
        <f t="shared" si="72"/>
        <v>7</v>
      </c>
    </row>
    <row r="4659" spans="2:6" x14ac:dyDescent="0.25">
      <c r="B4659" s="39">
        <v>44390.75</v>
      </c>
      <c r="C4659" s="39">
        <v>44390.791666666664</v>
      </c>
      <c r="D4659" s="38">
        <v>2.7849838765683916</v>
      </c>
      <c r="F4659" s="38">
        <f t="shared" si="72"/>
        <v>7</v>
      </c>
    </row>
    <row r="4660" spans="2:6" x14ac:dyDescent="0.25">
      <c r="B4660" s="39">
        <v>44390.791666666664</v>
      </c>
      <c r="C4660" s="39">
        <v>44390.833333333336</v>
      </c>
      <c r="D4660" s="38">
        <v>2.6746950346119411</v>
      </c>
      <c r="F4660" s="38">
        <f t="shared" si="72"/>
        <v>7</v>
      </c>
    </row>
    <row r="4661" spans="2:6" x14ac:dyDescent="0.25">
      <c r="B4661" s="39">
        <v>44390.833333333336</v>
      </c>
      <c r="C4661" s="39">
        <v>44390.875</v>
      </c>
      <c r="D4661" s="38">
        <v>2.5485348766541365</v>
      </c>
      <c r="F4661" s="38">
        <f t="shared" si="72"/>
        <v>7</v>
      </c>
    </row>
    <row r="4662" spans="2:6" x14ac:dyDescent="0.25">
      <c r="B4662" s="39">
        <v>44390.875</v>
      </c>
      <c r="C4662" s="39">
        <v>44390.916666666664</v>
      </c>
      <c r="D4662" s="38">
        <v>2.3693058811445327</v>
      </c>
      <c r="F4662" s="38">
        <f t="shared" si="72"/>
        <v>7</v>
      </c>
    </row>
    <row r="4663" spans="2:6" x14ac:dyDescent="0.25">
      <c r="B4663" s="39">
        <v>44390.916666666664</v>
      </c>
      <c r="C4663" s="39">
        <v>44390.958333333336</v>
      </c>
      <c r="D4663" s="38">
        <v>2.1219238000215799</v>
      </c>
      <c r="F4663" s="38">
        <f t="shared" si="72"/>
        <v>7</v>
      </c>
    </row>
    <row r="4664" spans="2:6" x14ac:dyDescent="0.25">
      <c r="B4664" s="39">
        <v>44390.958333333336</v>
      </c>
      <c r="C4664" s="39">
        <v>44391</v>
      </c>
      <c r="D4664" s="38">
        <v>1.7242100688245421</v>
      </c>
      <c r="F4664" s="38">
        <f t="shared" si="72"/>
        <v>7</v>
      </c>
    </row>
    <row r="4665" spans="2:6" x14ac:dyDescent="0.25">
      <c r="B4665" s="39">
        <v>44391</v>
      </c>
      <c r="C4665" s="39">
        <v>44391.041666666664</v>
      </c>
      <c r="D4665" s="38">
        <v>1.3868436876027646</v>
      </c>
      <c r="F4665" s="38">
        <f t="shared" si="72"/>
        <v>7</v>
      </c>
    </row>
    <row r="4666" spans="2:6" x14ac:dyDescent="0.25">
      <c r="B4666" s="39">
        <v>44391.041666666664</v>
      </c>
      <c r="C4666" s="39">
        <v>44391.083333333336</v>
      </c>
      <c r="D4666" s="38">
        <v>1.1394968568548958</v>
      </c>
      <c r="F4666" s="38">
        <f t="shared" si="72"/>
        <v>7</v>
      </c>
    </row>
    <row r="4667" spans="2:6" x14ac:dyDescent="0.25">
      <c r="B4667" s="39">
        <v>44391.083333333336</v>
      </c>
      <c r="C4667" s="39">
        <v>44391.125</v>
      </c>
      <c r="D4667" s="38">
        <v>1.0165899964701861</v>
      </c>
      <c r="F4667" s="38">
        <f t="shared" si="72"/>
        <v>7</v>
      </c>
    </row>
    <row r="4668" spans="2:6" x14ac:dyDescent="0.25">
      <c r="B4668" s="39">
        <v>44391.125</v>
      </c>
      <c r="C4668" s="39">
        <v>44391.166666666664</v>
      </c>
      <c r="D4668" s="38">
        <v>0.8988324246398417</v>
      </c>
      <c r="F4668" s="38">
        <f t="shared" si="72"/>
        <v>7</v>
      </c>
    </row>
    <row r="4669" spans="2:6" x14ac:dyDescent="0.25">
      <c r="B4669" s="39">
        <v>44391.166666666664</v>
      </c>
      <c r="C4669" s="39">
        <v>44391.208333333336</v>
      </c>
      <c r="D4669" s="38">
        <v>0.85379404796218439</v>
      </c>
      <c r="F4669" s="38">
        <f t="shared" si="72"/>
        <v>7</v>
      </c>
    </row>
    <row r="4670" spans="2:6" x14ac:dyDescent="0.25">
      <c r="B4670" s="39">
        <v>44391.208333333336</v>
      </c>
      <c r="C4670" s="39">
        <v>44391.25</v>
      </c>
      <c r="D4670" s="38">
        <v>0.84084078543811114</v>
      </c>
      <c r="F4670" s="38">
        <f t="shared" si="72"/>
        <v>7</v>
      </c>
    </row>
    <row r="4671" spans="2:6" x14ac:dyDescent="0.25">
      <c r="B4671" s="39">
        <v>44391.25</v>
      </c>
      <c r="C4671" s="39">
        <v>44391.291666666664</v>
      </c>
      <c r="D4671" s="38">
        <v>0.85082453572086059</v>
      </c>
      <c r="F4671" s="38">
        <f t="shared" si="72"/>
        <v>7</v>
      </c>
    </row>
    <row r="4672" spans="2:6" x14ac:dyDescent="0.25">
      <c r="B4672" s="39">
        <v>44391.291666666664</v>
      </c>
      <c r="C4672" s="39">
        <v>44391.333333333336</v>
      </c>
      <c r="D4672" s="38">
        <v>0.97313994678717075</v>
      </c>
      <c r="F4672" s="38">
        <f t="shared" si="72"/>
        <v>7</v>
      </c>
    </row>
    <row r="4673" spans="2:6" x14ac:dyDescent="0.25">
      <c r="B4673" s="39">
        <v>44391.333333333336</v>
      </c>
      <c r="C4673" s="39">
        <v>44391.375</v>
      </c>
      <c r="D4673" s="38">
        <v>1.0405967827803242</v>
      </c>
      <c r="F4673" s="38">
        <f t="shared" si="72"/>
        <v>7</v>
      </c>
    </row>
    <row r="4674" spans="2:6" x14ac:dyDescent="0.25">
      <c r="B4674" s="39">
        <v>44391.375</v>
      </c>
      <c r="C4674" s="39">
        <v>44391.416666666664</v>
      </c>
      <c r="D4674" s="38">
        <v>1.1644891413874148</v>
      </c>
      <c r="F4674" s="38">
        <f t="shared" si="72"/>
        <v>7</v>
      </c>
    </row>
    <row r="4675" spans="2:6" x14ac:dyDescent="0.25">
      <c r="B4675" s="39">
        <v>44391.416666666664</v>
      </c>
      <c r="C4675" s="39">
        <v>44391.458333333336</v>
      </c>
      <c r="D4675" s="38">
        <v>1.3033381402819793</v>
      </c>
      <c r="F4675" s="38">
        <f t="shared" si="72"/>
        <v>7</v>
      </c>
    </row>
    <row r="4676" spans="2:6" x14ac:dyDescent="0.25">
      <c r="B4676" s="39">
        <v>44391.458333333336</v>
      </c>
      <c r="C4676" s="39">
        <v>44391.5</v>
      </c>
      <c r="D4676" s="38">
        <v>1.5512127359273169</v>
      </c>
      <c r="F4676" s="38">
        <f t="shared" si="72"/>
        <v>7</v>
      </c>
    </row>
    <row r="4677" spans="2:6" x14ac:dyDescent="0.25">
      <c r="B4677" s="39">
        <v>44391.5</v>
      </c>
      <c r="C4677" s="39">
        <v>44391.541666666664</v>
      </c>
      <c r="D4677" s="38">
        <v>1.7732898090186631</v>
      </c>
      <c r="F4677" s="38">
        <f t="shared" si="72"/>
        <v>7</v>
      </c>
    </row>
    <row r="4678" spans="2:6" x14ac:dyDescent="0.25">
      <c r="B4678" s="39">
        <v>44391.541666666664</v>
      </c>
      <c r="C4678" s="39">
        <v>44391.583333333336</v>
      </c>
      <c r="D4678" s="38">
        <v>2.0140605658328288</v>
      </c>
      <c r="F4678" s="38">
        <f t="shared" si="72"/>
        <v>7</v>
      </c>
    </row>
    <row r="4679" spans="2:6" x14ac:dyDescent="0.25">
      <c r="B4679" s="39">
        <v>44391.583333333336</v>
      </c>
      <c r="C4679" s="39">
        <v>44391.625</v>
      </c>
      <c r="D4679" s="38">
        <v>2.341181699421174</v>
      </c>
      <c r="F4679" s="38">
        <f t="shared" si="72"/>
        <v>7</v>
      </c>
    </row>
    <row r="4680" spans="2:6" x14ac:dyDescent="0.25">
      <c r="B4680" s="39">
        <v>44391.625</v>
      </c>
      <c r="C4680" s="39">
        <v>44391.666666666664</v>
      </c>
      <c r="D4680" s="38">
        <v>2.5123414216210831</v>
      </c>
      <c r="F4680" s="38">
        <f t="shared" si="72"/>
        <v>7</v>
      </c>
    </row>
    <row r="4681" spans="2:6" x14ac:dyDescent="0.25">
      <c r="B4681" s="39">
        <v>44391.666666666664</v>
      </c>
      <c r="C4681" s="39">
        <v>44391.708333333336</v>
      </c>
      <c r="D4681" s="38">
        <v>2.648590111574157</v>
      </c>
      <c r="F4681" s="38">
        <f t="shared" si="72"/>
        <v>7</v>
      </c>
    </row>
    <row r="4682" spans="2:6" x14ac:dyDescent="0.25">
      <c r="B4682" s="39">
        <v>44391.708333333336</v>
      </c>
      <c r="C4682" s="39">
        <v>44391.75</v>
      </c>
      <c r="D4682" s="38">
        <v>2.8105637566163741</v>
      </c>
      <c r="F4682" s="38">
        <f t="shared" ref="F4682:F4745" si="73">+MONTH(B4682)</f>
        <v>7</v>
      </c>
    </row>
    <row r="4683" spans="2:6" x14ac:dyDescent="0.25">
      <c r="B4683" s="39">
        <v>44391.75</v>
      </c>
      <c r="C4683" s="39">
        <v>44391.791666666664</v>
      </c>
      <c r="D4683" s="38">
        <v>2.8486099635656315</v>
      </c>
      <c r="F4683" s="38">
        <f t="shared" si="73"/>
        <v>7</v>
      </c>
    </row>
    <row r="4684" spans="2:6" x14ac:dyDescent="0.25">
      <c r="B4684" s="39">
        <v>44391.791666666664</v>
      </c>
      <c r="C4684" s="39">
        <v>44391.833333333336</v>
      </c>
      <c r="D4684" s="38">
        <v>2.7503005695342919</v>
      </c>
      <c r="F4684" s="38">
        <f t="shared" si="73"/>
        <v>7</v>
      </c>
    </row>
    <row r="4685" spans="2:6" x14ac:dyDescent="0.25">
      <c r="B4685" s="39">
        <v>44391.833333333336</v>
      </c>
      <c r="C4685" s="39">
        <v>44391.875</v>
      </c>
      <c r="D4685" s="38">
        <v>2.5536601394637599</v>
      </c>
      <c r="F4685" s="38">
        <f t="shared" si="73"/>
        <v>7</v>
      </c>
    </row>
    <row r="4686" spans="2:6" x14ac:dyDescent="0.25">
      <c r="B4686" s="39">
        <v>44391.875</v>
      </c>
      <c r="C4686" s="39">
        <v>44391.916666666664</v>
      </c>
      <c r="D4686" s="38">
        <v>2.3280171129036726</v>
      </c>
      <c r="F4686" s="38">
        <f t="shared" si="73"/>
        <v>7</v>
      </c>
    </row>
    <row r="4687" spans="2:6" x14ac:dyDescent="0.25">
      <c r="B4687" s="39">
        <v>44391.916666666664</v>
      </c>
      <c r="C4687" s="39">
        <v>44391.958333333336</v>
      </c>
      <c r="D4687" s="38">
        <v>2.1354654914355402</v>
      </c>
      <c r="F4687" s="38">
        <f t="shared" si="73"/>
        <v>7</v>
      </c>
    </row>
    <row r="4688" spans="2:6" x14ac:dyDescent="0.25">
      <c r="B4688" s="39">
        <v>44391.958333333336</v>
      </c>
      <c r="C4688" s="39">
        <v>44392</v>
      </c>
      <c r="D4688" s="38">
        <v>1.8035405933747881</v>
      </c>
      <c r="F4688" s="38">
        <f t="shared" si="73"/>
        <v>7</v>
      </c>
    </row>
    <row r="4689" spans="2:6" x14ac:dyDescent="0.25">
      <c r="B4689" s="39">
        <v>44392</v>
      </c>
      <c r="C4689" s="39">
        <v>44392.041666666664</v>
      </c>
      <c r="D4689" s="38">
        <v>1.48609048105797</v>
      </c>
      <c r="F4689" s="38">
        <f t="shared" si="73"/>
        <v>7</v>
      </c>
    </row>
    <row r="4690" spans="2:6" x14ac:dyDescent="0.25">
      <c r="B4690" s="39">
        <v>44392.041666666664</v>
      </c>
      <c r="C4690" s="39">
        <v>44392.083333333336</v>
      </c>
      <c r="D4690" s="38">
        <v>1.2405472898880754</v>
      </c>
      <c r="F4690" s="38">
        <f t="shared" si="73"/>
        <v>7</v>
      </c>
    </row>
    <row r="4691" spans="2:6" x14ac:dyDescent="0.25">
      <c r="B4691" s="39">
        <v>44392.083333333336</v>
      </c>
      <c r="C4691" s="39">
        <v>44392.125</v>
      </c>
      <c r="D4691" s="38">
        <v>1.0853060838327884</v>
      </c>
      <c r="F4691" s="38">
        <f t="shared" si="73"/>
        <v>7</v>
      </c>
    </row>
    <row r="4692" spans="2:6" x14ac:dyDescent="0.25">
      <c r="B4692" s="39">
        <v>44392.125</v>
      </c>
      <c r="C4692" s="39">
        <v>44392.166666666664</v>
      </c>
      <c r="D4692" s="38">
        <v>0.98566663429478441</v>
      </c>
      <c r="F4692" s="38">
        <f t="shared" si="73"/>
        <v>7</v>
      </c>
    </row>
    <row r="4693" spans="2:6" x14ac:dyDescent="0.25">
      <c r="B4693" s="39">
        <v>44392.166666666664</v>
      </c>
      <c r="C4693" s="39">
        <v>44392.208333333336</v>
      </c>
      <c r="D4693" s="38">
        <v>0.9388800219246225</v>
      </c>
      <c r="F4693" s="38">
        <f t="shared" si="73"/>
        <v>7</v>
      </c>
    </row>
    <row r="4694" spans="2:6" x14ac:dyDescent="0.25">
      <c r="B4694" s="39">
        <v>44392.208333333336</v>
      </c>
      <c r="C4694" s="39">
        <v>44392.25</v>
      </c>
      <c r="D4694" s="38">
        <v>0.87114493036383933</v>
      </c>
      <c r="F4694" s="38">
        <f t="shared" si="73"/>
        <v>7</v>
      </c>
    </row>
    <row r="4695" spans="2:6" x14ac:dyDescent="0.25">
      <c r="B4695" s="39">
        <v>44392.25</v>
      </c>
      <c r="C4695" s="39">
        <v>44392.291666666664</v>
      </c>
      <c r="D4695" s="38">
        <v>0.88292173633553017</v>
      </c>
      <c r="F4695" s="38">
        <f t="shared" si="73"/>
        <v>7</v>
      </c>
    </row>
    <row r="4696" spans="2:6" x14ac:dyDescent="0.25">
      <c r="B4696" s="39">
        <v>44392.291666666664</v>
      </c>
      <c r="C4696" s="39">
        <v>44392.333333333336</v>
      </c>
      <c r="D4696" s="38">
        <v>1.0119077416990647</v>
      </c>
      <c r="F4696" s="38">
        <f t="shared" si="73"/>
        <v>7</v>
      </c>
    </row>
    <row r="4697" spans="2:6" x14ac:dyDescent="0.25">
      <c r="B4697" s="39">
        <v>44392.333333333336</v>
      </c>
      <c r="C4697" s="39">
        <v>44392.375</v>
      </c>
      <c r="D4697" s="38">
        <v>1.1016927781800105</v>
      </c>
      <c r="F4697" s="38">
        <f t="shared" si="73"/>
        <v>7</v>
      </c>
    </row>
    <row r="4698" spans="2:6" x14ac:dyDescent="0.25">
      <c r="B4698" s="39">
        <v>44392.375</v>
      </c>
      <c r="C4698" s="39">
        <v>44392.416666666664</v>
      </c>
      <c r="D4698" s="38">
        <v>1.1470954450339463</v>
      </c>
      <c r="F4698" s="38">
        <f t="shared" si="73"/>
        <v>7</v>
      </c>
    </row>
    <row r="4699" spans="2:6" x14ac:dyDescent="0.25">
      <c r="B4699" s="39">
        <v>44392.416666666664</v>
      </c>
      <c r="C4699" s="39">
        <v>44392.458333333336</v>
      </c>
      <c r="D4699" s="38">
        <v>1.4016039513344285</v>
      </c>
      <c r="F4699" s="38">
        <f t="shared" si="73"/>
        <v>7</v>
      </c>
    </row>
    <row r="4700" spans="2:6" x14ac:dyDescent="0.25">
      <c r="B4700" s="39">
        <v>44392.458333333336</v>
      </c>
      <c r="C4700" s="39">
        <v>44392.5</v>
      </c>
      <c r="D4700" s="38">
        <v>1.6379438262495714</v>
      </c>
      <c r="F4700" s="38">
        <f t="shared" si="73"/>
        <v>7</v>
      </c>
    </row>
    <row r="4701" spans="2:6" x14ac:dyDescent="0.25">
      <c r="B4701" s="39">
        <v>44392.5</v>
      </c>
      <c r="C4701" s="39">
        <v>44392.541666666664</v>
      </c>
      <c r="D4701" s="38">
        <v>1.9027226966386195</v>
      </c>
      <c r="F4701" s="38">
        <f t="shared" si="73"/>
        <v>7</v>
      </c>
    </row>
    <row r="4702" spans="2:6" x14ac:dyDescent="0.25">
      <c r="B4702" s="39">
        <v>44392.541666666664</v>
      </c>
      <c r="C4702" s="39">
        <v>44392.583333333336</v>
      </c>
      <c r="D4702" s="38">
        <v>2.1754991398524721</v>
      </c>
      <c r="F4702" s="38">
        <f t="shared" si="73"/>
        <v>7</v>
      </c>
    </row>
    <row r="4703" spans="2:6" x14ac:dyDescent="0.25">
      <c r="B4703" s="39">
        <v>44392.583333333336</v>
      </c>
      <c r="C4703" s="39">
        <v>44392.625</v>
      </c>
      <c r="D4703" s="38">
        <v>2.31643576546904</v>
      </c>
      <c r="F4703" s="38">
        <f t="shared" si="73"/>
        <v>7</v>
      </c>
    </row>
    <row r="4704" spans="2:6" x14ac:dyDescent="0.25">
      <c r="B4704" s="39">
        <v>44392.625</v>
      </c>
      <c r="C4704" s="39">
        <v>44392.666666666664</v>
      </c>
      <c r="D4704" s="38">
        <v>2.4352255028373082</v>
      </c>
      <c r="F4704" s="38">
        <f t="shared" si="73"/>
        <v>7</v>
      </c>
    </row>
    <row r="4705" spans="2:6" x14ac:dyDescent="0.25">
      <c r="B4705" s="39">
        <v>44392.666666666664</v>
      </c>
      <c r="C4705" s="39">
        <v>44392.708333333336</v>
      </c>
      <c r="D4705" s="38">
        <v>2.6284797659972208</v>
      </c>
      <c r="F4705" s="38">
        <f t="shared" si="73"/>
        <v>7</v>
      </c>
    </row>
    <row r="4706" spans="2:6" x14ac:dyDescent="0.25">
      <c r="B4706" s="39">
        <v>44392.708333333336</v>
      </c>
      <c r="C4706" s="39">
        <v>44392.75</v>
      </c>
      <c r="D4706" s="38">
        <v>2.7597081527048184</v>
      </c>
      <c r="F4706" s="38">
        <f t="shared" si="73"/>
        <v>7</v>
      </c>
    </row>
    <row r="4707" spans="2:6" x14ac:dyDescent="0.25">
      <c r="B4707" s="39">
        <v>44392.75</v>
      </c>
      <c r="C4707" s="39">
        <v>44392.791666666664</v>
      </c>
      <c r="D4707" s="38">
        <v>2.8421767233341613</v>
      </c>
      <c r="F4707" s="38">
        <f t="shared" si="73"/>
        <v>7</v>
      </c>
    </row>
    <row r="4708" spans="2:6" x14ac:dyDescent="0.25">
      <c r="B4708" s="39">
        <v>44392.791666666664</v>
      </c>
      <c r="C4708" s="39">
        <v>44392.833333333336</v>
      </c>
      <c r="D4708" s="38">
        <v>2.7441510767104811</v>
      </c>
      <c r="F4708" s="38">
        <f t="shared" si="73"/>
        <v>7</v>
      </c>
    </row>
    <row r="4709" spans="2:6" x14ac:dyDescent="0.25">
      <c r="B4709" s="39">
        <v>44392.833333333336</v>
      </c>
      <c r="C4709" s="39">
        <v>44392.875</v>
      </c>
      <c r="D4709" s="38">
        <v>2.5658793545271354</v>
      </c>
      <c r="F4709" s="38">
        <f t="shared" si="73"/>
        <v>7</v>
      </c>
    </row>
    <row r="4710" spans="2:6" x14ac:dyDescent="0.25">
      <c r="B4710" s="39">
        <v>44392.875</v>
      </c>
      <c r="C4710" s="39">
        <v>44392.916666666664</v>
      </c>
      <c r="D4710" s="38">
        <v>2.3767378702690918</v>
      </c>
      <c r="F4710" s="38">
        <f t="shared" si="73"/>
        <v>7</v>
      </c>
    </row>
    <row r="4711" spans="2:6" x14ac:dyDescent="0.25">
      <c r="B4711" s="39">
        <v>44392.916666666664</v>
      </c>
      <c r="C4711" s="39">
        <v>44392.958333333336</v>
      </c>
      <c r="D4711" s="38">
        <v>2.052486234391552</v>
      </c>
      <c r="F4711" s="38">
        <f t="shared" si="73"/>
        <v>7</v>
      </c>
    </row>
    <row r="4712" spans="2:6" x14ac:dyDescent="0.25">
      <c r="B4712" s="39">
        <v>44392.958333333336</v>
      </c>
      <c r="C4712" s="39">
        <v>44393</v>
      </c>
      <c r="D4712" s="38">
        <v>1.7473877631425174</v>
      </c>
      <c r="F4712" s="38">
        <f t="shared" si="73"/>
        <v>7</v>
      </c>
    </row>
    <row r="4713" spans="2:6" x14ac:dyDescent="0.25">
      <c r="B4713" s="39">
        <v>44393</v>
      </c>
      <c r="C4713" s="39">
        <v>44393.041666666664</v>
      </c>
      <c r="D4713" s="38">
        <v>1.4936932672759282</v>
      </c>
      <c r="F4713" s="38">
        <f t="shared" si="73"/>
        <v>7</v>
      </c>
    </row>
    <row r="4714" spans="2:6" x14ac:dyDescent="0.25">
      <c r="B4714" s="39">
        <v>44393.041666666664</v>
      </c>
      <c r="C4714" s="39">
        <v>44393.083333333336</v>
      </c>
      <c r="D4714" s="38">
        <v>1.2487765528881258</v>
      </c>
      <c r="F4714" s="38">
        <f t="shared" si="73"/>
        <v>7</v>
      </c>
    </row>
    <row r="4715" spans="2:6" x14ac:dyDescent="0.25">
      <c r="B4715" s="39">
        <v>44393.083333333336</v>
      </c>
      <c r="C4715" s="39">
        <v>44393.125</v>
      </c>
      <c r="D4715" s="38">
        <v>1.0810095323228603</v>
      </c>
      <c r="F4715" s="38">
        <f t="shared" si="73"/>
        <v>7</v>
      </c>
    </row>
    <row r="4716" spans="2:6" x14ac:dyDescent="0.25">
      <c r="B4716" s="39">
        <v>44393.125</v>
      </c>
      <c r="C4716" s="39">
        <v>44393.166666666664</v>
      </c>
      <c r="D4716" s="38">
        <v>0.96068332913092891</v>
      </c>
      <c r="F4716" s="38">
        <f t="shared" si="73"/>
        <v>7</v>
      </c>
    </row>
    <row r="4717" spans="2:6" x14ac:dyDescent="0.25">
      <c r="B4717" s="39">
        <v>44393.166666666664</v>
      </c>
      <c r="C4717" s="39">
        <v>44393.208333333336</v>
      </c>
      <c r="D4717" s="38">
        <v>0.88487034819307353</v>
      </c>
      <c r="F4717" s="38">
        <f t="shared" si="73"/>
        <v>7</v>
      </c>
    </row>
    <row r="4718" spans="2:6" x14ac:dyDescent="0.25">
      <c r="B4718" s="39">
        <v>44393.208333333336</v>
      </c>
      <c r="C4718" s="39">
        <v>44393.25</v>
      </c>
      <c r="D4718" s="38">
        <v>0.83396361305652456</v>
      </c>
      <c r="F4718" s="38">
        <f t="shared" si="73"/>
        <v>7</v>
      </c>
    </row>
    <row r="4719" spans="2:6" x14ac:dyDescent="0.25">
      <c r="B4719" s="39">
        <v>44393.25</v>
      </c>
      <c r="C4719" s="39">
        <v>44393.291666666664</v>
      </c>
      <c r="D4719" s="38">
        <v>0.85840858778446283</v>
      </c>
      <c r="F4719" s="38">
        <f t="shared" si="73"/>
        <v>7</v>
      </c>
    </row>
    <row r="4720" spans="2:6" x14ac:dyDescent="0.25">
      <c r="B4720" s="39">
        <v>44393.291666666664</v>
      </c>
      <c r="C4720" s="39">
        <v>44393.333333333336</v>
      </c>
      <c r="D4720" s="38">
        <v>0.9814663611325285</v>
      </c>
      <c r="F4720" s="38">
        <f t="shared" si="73"/>
        <v>7</v>
      </c>
    </row>
    <row r="4721" spans="2:6" x14ac:dyDescent="0.25">
      <c r="B4721" s="39">
        <v>44393.333333333336</v>
      </c>
      <c r="C4721" s="39">
        <v>44393.375</v>
      </c>
      <c r="D4721" s="38">
        <v>1.1294844712928602</v>
      </c>
      <c r="F4721" s="38">
        <f t="shared" si="73"/>
        <v>7</v>
      </c>
    </row>
    <row r="4722" spans="2:6" x14ac:dyDescent="0.25">
      <c r="B4722" s="39">
        <v>44393.375</v>
      </c>
      <c r="C4722" s="39">
        <v>44393.416666666664</v>
      </c>
      <c r="D4722" s="38">
        <v>1.266117845537458</v>
      </c>
      <c r="F4722" s="38">
        <f t="shared" si="73"/>
        <v>7</v>
      </c>
    </row>
    <row r="4723" spans="2:6" x14ac:dyDescent="0.25">
      <c r="B4723" s="39">
        <v>44393.416666666664</v>
      </c>
      <c r="C4723" s="39">
        <v>44393.458333333336</v>
      </c>
      <c r="D4723" s="38">
        <v>1.4176999128580303</v>
      </c>
      <c r="F4723" s="38">
        <f t="shared" si="73"/>
        <v>7</v>
      </c>
    </row>
    <row r="4724" spans="2:6" x14ac:dyDescent="0.25">
      <c r="B4724" s="39">
        <v>44393.458333333336</v>
      </c>
      <c r="C4724" s="39">
        <v>44393.5</v>
      </c>
      <c r="D4724" s="38">
        <v>1.5694300638348815</v>
      </c>
      <c r="F4724" s="38">
        <f t="shared" si="73"/>
        <v>7</v>
      </c>
    </row>
    <row r="4725" spans="2:6" x14ac:dyDescent="0.25">
      <c r="B4725" s="39">
        <v>44393.5</v>
      </c>
      <c r="C4725" s="39">
        <v>44393.541666666664</v>
      </c>
      <c r="D4725" s="38">
        <v>1.8333882099308414</v>
      </c>
      <c r="F4725" s="38">
        <f t="shared" si="73"/>
        <v>7</v>
      </c>
    </row>
    <row r="4726" spans="2:6" x14ac:dyDescent="0.25">
      <c r="B4726" s="39">
        <v>44393.541666666664</v>
      </c>
      <c r="C4726" s="39">
        <v>44393.583333333336</v>
      </c>
      <c r="D4726" s="38">
        <v>2.0963376081101397</v>
      </c>
      <c r="F4726" s="38">
        <f t="shared" si="73"/>
        <v>7</v>
      </c>
    </row>
    <row r="4727" spans="2:6" x14ac:dyDescent="0.25">
      <c r="B4727" s="39">
        <v>44393.583333333336</v>
      </c>
      <c r="C4727" s="39">
        <v>44393.625</v>
      </c>
      <c r="D4727" s="38">
        <v>2.3104147138096778</v>
      </c>
      <c r="F4727" s="38">
        <f t="shared" si="73"/>
        <v>7</v>
      </c>
    </row>
    <row r="4728" spans="2:6" x14ac:dyDescent="0.25">
      <c r="B4728" s="39">
        <v>44393.625</v>
      </c>
      <c r="C4728" s="39">
        <v>44393.666666666664</v>
      </c>
      <c r="D4728" s="38">
        <v>2.4057671530393328</v>
      </c>
      <c r="F4728" s="38">
        <f t="shared" si="73"/>
        <v>7</v>
      </c>
    </row>
    <row r="4729" spans="2:6" x14ac:dyDescent="0.25">
      <c r="B4729" s="39">
        <v>44393.666666666664</v>
      </c>
      <c r="C4729" s="39">
        <v>44393.708333333336</v>
      </c>
      <c r="D4729" s="38">
        <v>2.5797485660594406</v>
      </c>
      <c r="F4729" s="38">
        <f t="shared" si="73"/>
        <v>7</v>
      </c>
    </row>
    <row r="4730" spans="2:6" x14ac:dyDescent="0.25">
      <c r="B4730" s="39">
        <v>44393.708333333336</v>
      </c>
      <c r="C4730" s="39">
        <v>44393.75</v>
      </c>
      <c r="D4730" s="38">
        <v>2.7255462204526362</v>
      </c>
      <c r="F4730" s="38">
        <f t="shared" si="73"/>
        <v>7</v>
      </c>
    </row>
    <row r="4731" spans="2:6" x14ac:dyDescent="0.25">
      <c r="B4731" s="39">
        <v>44393.75</v>
      </c>
      <c r="C4731" s="39">
        <v>44393.791666666664</v>
      </c>
      <c r="D4731" s="38">
        <v>2.8029292630438856</v>
      </c>
      <c r="F4731" s="38">
        <f t="shared" si="73"/>
        <v>7</v>
      </c>
    </row>
    <row r="4732" spans="2:6" x14ac:dyDescent="0.25">
      <c r="B4732" s="39">
        <v>44393.791666666664</v>
      </c>
      <c r="C4732" s="39">
        <v>44393.833333333336</v>
      </c>
      <c r="D4732" s="38">
        <v>2.6554762505522707</v>
      </c>
      <c r="F4732" s="38">
        <f t="shared" si="73"/>
        <v>7</v>
      </c>
    </row>
    <row r="4733" spans="2:6" x14ac:dyDescent="0.25">
      <c r="B4733" s="39">
        <v>44393.833333333336</v>
      </c>
      <c r="C4733" s="39">
        <v>44393.875</v>
      </c>
      <c r="D4733" s="38">
        <v>2.4771550440152801</v>
      </c>
      <c r="F4733" s="38">
        <f t="shared" si="73"/>
        <v>7</v>
      </c>
    </row>
    <row r="4734" spans="2:6" x14ac:dyDescent="0.25">
      <c r="B4734" s="39">
        <v>44393.875</v>
      </c>
      <c r="C4734" s="39">
        <v>44393.916666666664</v>
      </c>
      <c r="D4734" s="38">
        <v>2.2267332790181484</v>
      </c>
      <c r="F4734" s="38">
        <f t="shared" si="73"/>
        <v>7</v>
      </c>
    </row>
    <row r="4735" spans="2:6" x14ac:dyDescent="0.25">
      <c r="B4735" s="39">
        <v>44393.916666666664</v>
      </c>
      <c r="C4735" s="39">
        <v>44393.958333333336</v>
      </c>
      <c r="D4735" s="38">
        <v>1.9970736521735657</v>
      </c>
      <c r="F4735" s="38">
        <f t="shared" si="73"/>
        <v>7</v>
      </c>
    </row>
    <row r="4736" spans="2:6" x14ac:dyDescent="0.25">
      <c r="B4736" s="39">
        <v>44393.958333333336</v>
      </c>
      <c r="C4736" s="39">
        <v>44394</v>
      </c>
      <c r="D4736" s="38">
        <v>1.7392375570442691</v>
      </c>
      <c r="F4736" s="38">
        <f t="shared" si="73"/>
        <v>7</v>
      </c>
    </row>
    <row r="4737" spans="2:6" x14ac:dyDescent="0.25">
      <c r="B4737" s="39">
        <v>44394</v>
      </c>
      <c r="C4737" s="39">
        <v>44394.041666666664</v>
      </c>
      <c r="D4737" s="38">
        <v>1.4354556937036147</v>
      </c>
      <c r="F4737" s="38">
        <f t="shared" si="73"/>
        <v>7</v>
      </c>
    </row>
    <row r="4738" spans="2:6" x14ac:dyDescent="0.25">
      <c r="B4738" s="39">
        <v>44394.041666666664</v>
      </c>
      <c r="C4738" s="39">
        <v>44394.083333333336</v>
      </c>
      <c r="D4738" s="38">
        <v>1.210536896919004</v>
      </c>
      <c r="F4738" s="38">
        <f t="shared" si="73"/>
        <v>7</v>
      </c>
    </row>
    <row r="4739" spans="2:6" x14ac:dyDescent="0.25">
      <c r="B4739" s="39">
        <v>44394.083333333336</v>
      </c>
      <c r="C4739" s="39">
        <v>44394.125</v>
      </c>
      <c r="D4739" s="38">
        <v>1.0253708587855539</v>
      </c>
      <c r="F4739" s="38">
        <f t="shared" si="73"/>
        <v>7</v>
      </c>
    </row>
    <row r="4740" spans="2:6" x14ac:dyDescent="0.25">
      <c r="B4740" s="39">
        <v>44394.125</v>
      </c>
      <c r="C4740" s="39">
        <v>44394.166666666664</v>
      </c>
      <c r="D4740" s="38">
        <v>0.92104435979595145</v>
      </c>
      <c r="F4740" s="38">
        <f t="shared" si="73"/>
        <v>7</v>
      </c>
    </row>
    <row r="4741" spans="2:6" x14ac:dyDescent="0.25">
      <c r="B4741" s="39">
        <v>44394.166666666664</v>
      </c>
      <c r="C4741" s="39">
        <v>44394.208333333336</v>
      </c>
      <c r="D4741" s="38">
        <v>0.83998010754500907</v>
      </c>
      <c r="F4741" s="38">
        <f t="shared" si="73"/>
        <v>7</v>
      </c>
    </row>
    <row r="4742" spans="2:6" x14ac:dyDescent="0.25">
      <c r="B4742" s="39">
        <v>44394.208333333336</v>
      </c>
      <c r="C4742" s="39">
        <v>44394.25</v>
      </c>
      <c r="D4742" s="38">
        <v>0.83151162804932655</v>
      </c>
      <c r="F4742" s="38">
        <f t="shared" si="73"/>
        <v>7</v>
      </c>
    </row>
    <row r="4743" spans="2:6" x14ac:dyDescent="0.25">
      <c r="B4743" s="39">
        <v>44394.25</v>
      </c>
      <c r="C4743" s="39">
        <v>44394.291666666664</v>
      </c>
      <c r="D4743" s="38">
        <v>0.81073686783818444</v>
      </c>
      <c r="F4743" s="38">
        <f t="shared" si="73"/>
        <v>7</v>
      </c>
    </row>
    <row r="4744" spans="2:6" x14ac:dyDescent="0.25">
      <c r="B4744" s="39">
        <v>44394.291666666664</v>
      </c>
      <c r="C4744" s="39">
        <v>44394.333333333336</v>
      </c>
      <c r="D4744" s="38">
        <v>0.89844022516029876</v>
      </c>
      <c r="F4744" s="38">
        <f t="shared" si="73"/>
        <v>7</v>
      </c>
    </row>
    <row r="4745" spans="2:6" x14ac:dyDescent="0.25">
      <c r="B4745" s="39">
        <v>44394.333333333336</v>
      </c>
      <c r="C4745" s="39">
        <v>44394.375</v>
      </c>
      <c r="D4745" s="38">
        <v>1.0555855865434425</v>
      </c>
      <c r="F4745" s="38">
        <f t="shared" si="73"/>
        <v>7</v>
      </c>
    </row>
    <row r="4746" spans="2:6" x14ac:dyDescent="0.25">
      <c r="B4746" s="39">
        <v>44394.375</v>
      </c>
      <c r="C4746" s="39">
        <v>44394.416666666664</v>
      </c>
      <c r="D4746" s="38">
        <v>1.2113194885671474</v>
      </c>
      <c r="F4746" s="38">
        <f t="shared" ref="F4746:F4809" si="74">+MONTH(B4746)</f>
        <v>7</v>
      </c>
    </row>
    <row r="4747" spans="2:6" x14ac:dyDescent="0.25">
      <c r="B4747" s="39">
        <v>44394.416666666664</v>
      </c>
      <c r="C4747" s="39">
        <v>44394.458333333336</v>
      </c>
      <c r="D4747" s="38">
        <v>1.3909026106515139</v>
      </c>
      <c r="F4747" s="38">
        <f t="shared" si="74"/>
        <v>7</v>
      </c>
    </row>
    <row r="4748" spans="2:6" x14ac:dyDescent="0.25">
      <c r="B4748" s="39">
        <v>44394.458333333336</v>
      </c>
      <c r="C4748" s="39">
        <v>44394.5</v>
      </c>
      <c r="D4748" s="38">
        <v>1.5791583594590162</v>
      </c>
      <c r="F4748" s="38">
        <f t="shared" si="74"/>
        <v>7</v>
      </c>
    </row>
    <row r="4749" spans="2:6" x14ac:dyDescent="0.25">
      <c r="B4749" s="39">
        <v>44394.5</v>
      </c>
      <c r="C4749" s="39">
        <v>44394.541666666664</v>
      </c>
      <c r="D4749" s="38">
        <v>1.7790859506437957</v>
      </c>
      <c r="F4749" s="38">
        <f t="shared" si="74"/>
        <v>7</v>
      </c>
    </row>
    <row r="4750" spans="2:6" x14ac:dyDescent="0.25">
      <c r="B4750" s="39">
        <v>44394.541666666664</v>
      </c>
      <c r="C4750" s="39">
        <v>44394.583333333336</v>
      </c>
      <c r="D4750" s="38">
        <v>2.0681311667701943</v>
      </c>
      <c r="F4750" s="38">
        <f t="shared" si="74"/>
        <v>7</v>
      </c>
    </row>
    <row r="4751" spans="2:6" x14ac:dyDescent="0.25">
      <c r="B4751" s="39">
        <v>44394.583333333336</v>
      </c>
      <c r="C4751" s="39">
        <v>44394.625</v>
      </c>
      <c r="D4751" s="38">
        <v>2.2435096696180366</v>
      </c>
      <c r="F4751" s="38">
        <f t="shared" si="74"/>
        <v>7</v>
      </c>
    </row>
    <row r="4752" spans="2:6" x14ac:dyDescent="0.25">
      <c r="B4752" s="39">
        <v>44394.625</v>
      </c>
      <c r="C4752" s="39">
        <v>44394.666666666664</v>
      </c>
      <c r="D4752" s="38">
        <v>2.4223934783525292</v>
      </c>
      <c r="F4752" s="38">
        <f t="shared" si="74"/>
        <v>7</v>
      </c>
    </row>
    <row r="4753" spans="2:6" x14ac:dyDescent="0.25">
      <c r="B4753" s="39">
        <v>44394.666666666664</v>
      </c>
      <c r="C4753" s="39">
        <v>44394.708333333336</v>
      </c>
      <c r="D4753" s="38">
        <v>2.5851103974198142</v>
      </c>
      <c r="F4753" s="38">
        <f t="shared" si="74"/>
        <v>7</v>
      </c>
    </row>
    <row r="4754" spans="2:6" x14ac:dyDescent="0.25">
      <c r="B4754" s="39">
        <v>44394.708333333336</v>
      </c>
      <c r="C4754" s="39">
        <v>44394.75</v>
      </c>
      <c r="D4754" s="38">
        <v>2.6732872075766951</v>
      </c>
      <c r="F4754" s="38">
        <f t="shared" si="74"/>
        <v>7</v>
      </c>
    </row>
    <row r="4755" spans="2:6" x14ac:dyDescent="0.25">
      <c r="B4755" s="39">
        <v>44394.75</v>
      </c>
      <c r="C4755" s="39">
        <v>44394.791666666664</v>
      </c>
      <c r="D4755" s="38">
        <v>2.6391199631915727</v>
      </c>
      <c r="F4755" s="38">
        <f t="shared" si="74"/>
        <v>7</v>
      </c>
    </row>
    <row r="4756" spans="2:6" x14ac:dyDescent="0.25">
      <c r="B4756" s="39">
        <v>44394.791666666664</v>
      </c>
      <c r="C4756" s="39">
        <v>44394.833333333336</v>
      </c>
      <c r="D4756" s="38">
        <v>2.6023785281208327</v>
      </c>
      <c r="F4756" s="38">
        <f t="shared" si="74"/>
        <v>7</v>
      </c>
    </row>
    <row r="4757" spans="2:6" x14ac:dyDescent="0.25">
      <c r="B4757" s="39">
        <v>44394.833333333336</v>
      </c>
      <c r="C4757" s="39">
        <v>44394.875</v>
      </c>
      <c r="D4757" s="38">
        <v>2.4409963185332741</v>
      </c>
      <c r="F4757" s="38">
        <f t="shared" si="74"/>
        <v>7</v>
      </c>
    </row>
    <row r="4758" spans="2:6" x14ac:dyDescent="0.25">
      <c r="B4758" s="39">
        <v>44394.875</v>
      </c>
      <c r="C4758" s="39">
        <v>44394.916666666664</v>
      </c>
      <c r="D4758" s="38">
        <v>2.1552796042190963</v>
      </c>
      <c r="F4758" s="38">
        <f t="shared" si="74"/>
        <v>7</v>
      </c>
    </row>
    <row r="4759" spans="2:6" x14ac:dyDescent="0.25">
      <c r="B4759" s="39">
        <v>44394.916666666664</v>
      </c>
      <c r="C4759" s="39">
        <v>44394.958333333336</v>
      </c>
      <c r="D4759" s="38">
        <v>1.9301334328832547</v>
      </c>
      <c r="F4759" s="38">
        <f t="shared" si="74"/>
        <v>7</v>
      </c>
    </row>
    <row r="4760" spans="2:6" x14ac:dyDescent="0.25">
      <c r="B4760" s="39">
        <v>44394.958333333336</v>
      </c>
      <c r="C4760" s="39">
        <v>44395</v>
      </c>
      <c r="D4760" s="38">
        <v>1.6823309794428576</v>
      </c>
      <c r="F4760" s="38">
        <f t="shared" si="74"/>
        <v>7</v>
      </c>
    </row>
    <row r="4761" spans="2:6" x14ac:dyDescent="0.25">
      <c r="B4761" s="39">
        <v>44395</v>
      </c>
      <c r="C4761" s="39">
        <v>44395.041666666664</v>
      </c>
      <c r="D4761" s="38">
        <v>1.383501140103689</v>
      </c>
      <c r="F4761" s="38">
        <f t="shared" si="74"/>
        <v>7</v>
      </c>
    </row>
    <row r="4762" spans="2:6" x14ac:dyDescent="0.25">
      <c r="B4762" s="39">
        <v>44395.041666666664</v>
      </c>
      <c r="C4762" s="39">
        <v>44395.083333333336</v>
      </c>
      <c r="D4762" s="38">
        <v>1.1391843528446672</v>
      </c>
      <c r="F4762" s="38">
        <f t="shared" si="74"/>
        <v>7</v>
      </c>
    </row>
    <row r="4763" spans="2:6" x14ac:dyDescent="0.25">
      <c r="B4763" s="39">
        <v>44395.083333333336</v>
      </c>
      <c r="C4763" s="39">
        <v>44395.125</v>
      </c>
      <c r="D4763" s="38">
        <v>0.99479046869267762</v>
      </c>
      <c r="F4763" s="38">
        <f t="shared" si="74"/>
        <v>7</v>
      </c>
    </row>
    <row r="4764" spans="2:6" x14ac:dyDescent="0.25">
      <c r="B4764" s="39">
        <v>44395.125</v>
      </c>
      <c r="C4764" s="39">
        <v>44395.166666666664</v>
      </c>
      <c r="D4764" s="38">
        <v>0.87941882278556283</v>
      </c>
      <c r="F4764" s="38">
        <f t="shared" si="74"/>
        <v>7</v>
      </c>
    </row>
    <row r="4765" spans="2:6" x14ac:dyDescent="0.25">
      <c r="B4765" s="39">
        <v>44395.166666666664</v>
      </c>
      <c r="C4765" s="39">
        <v>44395.208333333336</v>
      </c>
      <c r="D4765" s="38">
        <v>0.81111135485220831</v>
      </c>
      <c r="F4765" s="38">
        <f t="shared" si="74"/>
        <v>7</v>
      </c>
    </row>
    <row r="4766" spans="2:6" x14ac:dyDescent="0.25">
      <c r="B4766" s="39">
        <v>44395.208333333336</v>
      </c>
      <c r="C4766" s="39">
        <v>44395.25</v>
      </c>
      <c r="D4766" s="38">
        <v>0.76766837898648932</v>
      </c>
      <c r="F4766" s="38">
        <f t="shared" si="74"/>
        <v>7</v>
      </c>
    </row>
    <row r="4767" spans="2:6" x14ac:dyDescent="0.25">
      <c r="B4767" s="39">
        <v>44395.25</v>
      </c>
      <c r="C4767" s="39">
        <v>44395.291666666664</v>
      </c>
      <c r="D4767" s="38">
        <v>0.78083237478795375</v>
      </c>
      <c r="F4767" s="38">
        <f t="shared" si="74"/>
        <v>7</v>
      </c>
    </row>
    <row r="4768" spans="2:6" x14ac:dyDescent="0.25">
      <c r="B4768" s="39">
        <v>44395.291666666664</v>
      </c>
      <c r="C4768" s="39">
        <v>44395.333333333336</v>
      </c>
      <c r="D4768" s="38">
        <v>0.86042571840657245</v>
      </c>
      <c r="F4768" s="38">
        <f t="shared" si="74"/>
        <v>7</v>
      </c>
    </row>
    <row r="4769" spans="2:6" x14ac:dyDescent="0.25">
      <c r="B4769" s="39">
        <v>44395.333333333336</v>
      </c>
      <c r="C4769" s="39">
        <v>44395.375</v>
      </c>
      <c r="D4769" s="38">
        <v>0.99759966599059791</v>
      </c>
      <c r="F4769" s="38">
        <f t="shared" si="74"/>
        <v>7</v>
      </c>
    </row>
    <row r="4770" spans="2:6" x14ac:dyDescent="0.25">
      <c r="B4770" s="39">
        <v>44395.375</v>
      </c>
      <c r="C4770" s="39">
        <v>44395.416666666664</v>
      </c>
      <c r="D4770" s="38">
        <v>1.187211476415962</v>
      </c>
      <c r="F4770" s="38">
        <f t="shared" si="74"/>
        <v>7</v>
      </c>
    </row>
    <row r="4771" spans="2:6" x14ac:dyDescent="0.25">
      <c r="B4771" s="39">
        <v>44395.416666666664</v>
      </c>
      <c r="C4771" s="39">
        <v>44395.458333333336</v>
      </c>
      <c r="D4771" s="38">
        <v>1.4015381164168701</v>
      </c>
      <c r="F4771" s="38">
        <f t="shared" si="74"/>
        <v>7</v>
      </c>
    </row>
    <row r="4772" spans="2:6" x14ac:dyDescent="0.25">
      <c r="B4772" s="39">
        <v>44395.458333333336</v>
      </c>
      <c r="C4772" s="39">
        <v>44395.5</v>
      </c>
      <c r="D4772" s="38">
        <v>1.6180892249411489</v>
      </c>
      <c r="F4772" s="38">
        <f t="shared" si="74"/>
        <v>7</v>
      </c>
    </row>
    <row r="4773" spans="2:6" x14ac:dyDescent="0.25">
      <c r="B4773" s="39">
        <v>44395.5</v>
      </c>
      <c r="C4773" s="39">
        <v>44395.541666666664</v>
      </c>
      <c r="D4773" s="38">
        <v>1.8810007266001518</v>
      </c>
      <c r="F4773" s="38">
        <f t="shared" si="74"/>
        <v>7</v>
      </c>
    </row>
    <row r="4774" spans="2:6" x14ac:dyDescent="0.25">
      <c r="B4774" s="39">
        <v>44395.541666666664</v>
      </c>
      <c r="C4774" s="39">
        <v>44395.583333333336</v>
      </c>
      <c r="D4774" s="38">
        <v>2.1127411541714842</v>
      </c>
      <c r="F4774" s="38">
        <f t="shared" si="74"/>
        <v>7</v>
      </c>
    </row>
    <row r="4775" spans="2:6" x14ac:dyDescent="0.25">
      <c r="B4775" s="39">
        <v>44395.583333333336</v>
      </c>
      <c r="C4775" s="39">
        <v>44395.625</v>
      </c>
      <c r="D4775" s="38">
        <v>2.3385687659818797</v>
      </c>
      <c r="F4775" s="38">
        <f t="shared" si="74"/>
        <v>7</v>
      </c>
    </row>
    <row r="4776" spans="2:6" x14ac:dyDescent="0.25">
      <c r="B4776" s="39">
        <v>44395.625</v>
      </c>
      <c r="C4776" s="39">
        <v>44395.666666666664</v>
      </c>
      <c r="D4776" s="38">
        <v>2.5633263360100011</v>
      </c>
      <c r="F4776" s="38">
        <f t="shared" si="74"/>
        <v>7</v>
      </c>
    </row>
    <row r="4777" spans="2:6" x14ac:dyDescent="0.25">
      <c r="B4777" s="39">
        <v>44395.666666666664</v>
      </c>
      <c r="C4777" s="39">
        <v>44395.708333333336</v>
      </c>
      <c r="D4777" s="38">
        <v>2.7894909433051147</v>
      </c>
      <c r="F4777" s="38">
        <f t="shared" si="74"/>
        <v>7</v>
      </c>
    </row>
    <row r="4778" spans="2:6" x14ac:dyDescent="0.25">
      <c r="B4778" s="39">
        <v>44395.708333333336</v>
      </c>
      <c r="C4778" s="39">
        <v>44395.75</v>
      </c>
      <c r="D4778" s="38">
        <v>2.8796438533124502</v>
      </c>
      <c r="F4778" s="38">
        <f t="shared" si="74"/>
        <v>7</v>
      </c>
    </row>
    <row r="4779" spans="2:6" x14ac:dyDescent="0.25">
      <c r="B4779" s="39">
        <v>44395.75</v>
      </c>
      <c r="C4779" s="39">
        <v>44395.791666666664</v>
      </c>
      <c r="D4779" s="38">
        <v>2.8415683005785133</v>
      </c>
      <c r="F4779" s="38">
        <f t="shared" si="74"/>
        <v>7</v>
      </c>
    </row>
    <row r="4780" spans="2:6" x14ac:dyDescent="0.25">
      <c r="B4780" s="39">
        <v>44395.791666666664</v>
      </c>
      <c r="C4780" s="39">
        <v>44395.833333333336</v>
      </c>
      <c r="D4780" s="38">
        <v>2.774627543279069</v>
      </c>
      <c r="F4780" s="38">
        <f t="shared" si="74"/>
        <v>7</v>
      </c>
    </row>
    <row r="4781" spans="2:6" x14ac:dyDescent="0.25">
      <c r="B4781" s="39">
        <v>44395.833333333336</v>
      </c>
      <c r="C4781" s="39">
        <v>44395.875</v>
      </c>
      <c r="D4781" s="38">
        <v>2.6825774854166498</v>
      </c>
      <c r="F4781" s="38">
        <f t="shared" si="74"/>
        <v>7</v>
      </c>
    </row>
    <row r="4782" spans="2:6" x14ac:dyDescent="0.25">
      <c r="B4782" s="39">
        <v>44395.875</v>
      </c>
      <c r="C4782" s="39">
        <v>44395.916666666664</v>
      </c>
      <c r="D4782" s="38">
        <v>2.5402728395977143</v>
      </c>
      <c r="F4782" s="38">
        <f t="shared" si="74"/>
        <v>7</v>
      </c>
    </row>
    <row r="4783" spans="2:6" x14ac:dyDescent="0.25">
      <c r="B4783" s="39">
        <v>44395.916666666664</v>
      </c>
      <c r="C4783" s="39">
        <v>44395.958333333336</v>
      </c>
      <c r="D4783" s="38">
        <v>2.2352957537673563</v>
      </c>
      <c r="F4783" s="38">
        <f t="shared" si="74"/>
        <v>7</v>
      </c>
    </row>
    <row r="4784" spans="2:6" x14ac:dyDescent="0.25">
      <c r="B4784" s="39">
        <v>44395.958333333336</v>
      </c>
      <c r="C4784" s="39">
        <v>44396</v>
      </c>
      <c r="D4784" s="38">
        <v>1.8869792675191726</v>
      </c>
      <c r="F4784" s="38">
        <f t="shared" si="74"/>
        <v>7</v>
      </c>
    </row>
    <row r="4785" spans="2:6" x14ac:dyDescent="0.25">
      <c r="B4785" s="39">
        <v>44396</v>
      </c>
      <c r="C4785" s="39">
        <v>44396.041666666664</v>
      </c>
      <c r="D4785" s="38">
        <v>1.5398139254051642</v>
      </c>
      <c r="F4785" s="38">
        <f t="shared" si="74"/>
        <v>7</v>
      </c>
    </row>
    <row r="4786" spans="2:6" x14ac:dyDescent="0.25">
      <c r="B4786" s="39">
        <v>44396.041666666664</v>
      </c>
      <c r="C4786" s="39">
        <v>44396.083333333336</v>
      </c>
      <c r="D4786" s="38">
        <v>1.371229390036794</v>
      </c>
      <c r="F4786" s="38">
        <f t="shared" si="74"/>
        <v>7</v>
      </c>
    </row>
    <row r="4787" spans="2:6" x14ac:dyDescent="0.25">
      <c r="B4787" s="39">
        <v>44396.083333333336</v>
      </c>
      <c r="C4787" s="39">
        <v>44396.125</v>
      </c>
      <c r="D4787" s="38">
        <v>1.2118842001495407</v>
      </c>
      <c r="F4787" s="38">
        <f t="shared" si="74"/>
        <v>7</v>
      </c>
    </row>
    <row r="4788" spans="2:6" x14ac:dyDescent="0.25">
      <c r="B4788" s="39">
        <v>44396.125</v>
      </c>
      <c r="C4788" s="39">
        <v>44396.166666666664</v>
      </c>
      <c r="D4788" s="38">
        <v>1.1223614060388256</v>
      </c>
      <c r="F4788" s="38">
        <f t="shared" si="74"/>
        <v>7</v>
      </c>
    </row>
    <row r="4789" spans="2:6" x14ac:dyDescent="0.25">
      <c r="B4789" s="39">
        <v>44396.166666666664</v>
      </c>
      <c r="C4789" s="39">
        <v>44396.208333333336</v>
      </c>
      <c r="D4789" s="38">
        <v>1.0494637374197655</v>
      </c>
      <c r="F4789" s="38">
        <f t="shared" si="74"/>
        <v>7</v>
      </c>
    </row>
    <row r="4790" spans="2:6" x14ac:dyDescent="0.25">
      <c r="B4790" s="39">
        <v>44396.208333333336</v>
      </c>
      <c r="C4790" s="39">
        <v>44396.25</v>
      </c>
      <c r="D4790" s="38">
        <v>1.0120438384800032</v>
      </c>
      <c r="F4790" s="38">
        <f t="shared" si="74"/>
        <v>7</v>
      </c>
    </row>
    <row r="4791" spans="2:6" x14ac:dyDescent="0.25">
      <c r="B4791" s="39">
        <v>44396.25</v>
      </c>
      <c r="C4791" s="39">
        <v>44396.291666666664</v>
      </c>
      <c r="D4791" s="38">
        <v>1.0651204962121519</v>
      </c>
      <c r="F4791" s="38">
        <f t="shared" si="74"/>
        <v>7</v>
      </c>
    </row>
    <row r="4792" spans="2:6" x14ac:dyDescent="0.25">
      <c r="B4792" s="39">
        <v>44396.291666666664</v>
      </c>
      <c r="C4792" s="39">
        <v>44396.333333333336</v>
      </c>
      <c r="D4792" s="38">
        <v>1.1542307732217167</v>
      </c>
      <c r="F4792" s="38">
        <f t="shared" si="74"/>
        <v>7</v>
      </c>
    </row>
    <row r="4793" spans="2:6" x14ac:dyDescent="0.25">
      <c r="B4793" s="39">
        <v>44396.333333333336</v>
      </c>
      <c r="C4793" s="39">
        <v>44396.375</v>
      </c>
      <c r="D4793" s="38">
        <v>1.2291619740544648</v>
      </c>
      <c r="F4793" s="38">
        <f t="shared" si="74"/>
        <v>7</v>
      </c>
    </row>
    <row r="4794" spans="2:6" x14ac:dyDescent="0.25">
      <c r="B4794" s="39">
        <v>44396.375</v>
      </c>
      <c r="C4794" s="39">
        <v>44396.416666666664</v>
      </c>
      <c r="D4794" s="38">
        <v>1.3709541616286518</v>
      </c>
      <c r="F4794" s="38">
        <f t="shared" si="74"/>
        <v>7</v>
      </c>
    </row>
    <row r="4795" spans="2:6" x14ac:dyDescent="0.25">
      <c r="B4795" s="39">
        <v>44396.416666666664</v>
      </c>
      <c r="C4795" s="39">
        <v>44396.458333333336</v>
      </c>
      <c r="D4795" s="38">
        <v>1.5581848049279168</v>
      </c>
      <c r="F4795" s="38">
        <f t="shared" si="74"/>
        <v>7</v>
      </c>
    </row>
    <row r="4796" spans="2:6" x14ac:dyDescent="0.25">
      <c r="B4796" s="39">
        <v>44396.458333333336</v>
      </c>
      <c r="C4796" s="39">
        <v>44396.5</v>
      </c>
      <c r="D4796" s="38">
        <v>1.7429201261423821</v>
      </c>
      <c r="F4796" s="38">
        <f t="shared" si="74"/>
        <v>7</v>
      </c>
    </row>
    <row r="4797" spans="2:6" x14ac:dyDescent="0.25">
      <c r="B4797" s="39">
        <v>44396.5</v>
      </c>
      <c r="C4797" s="39">
        <v>44396.541666666664</v>
      </c>
      <c r="D4797" s="38">
        <v>1.9592776393143763</v>
      </c>
      <c r="F4797" s="38">
        <f t="shared" si="74"/>
        <v>7</v>
      </c>
    </row>
    <row r="4798" spans="2:6" x14ac:dyDescent="0.25">
      <c r="B4798" s="39">
        <v>44396.541666666664</v>
      </c>
      <c r="C4798" s="39">
        <v>44396.583333333336</v>
      </c>
      <c r="D4798" s="38">
        <v>2.1568495766023652</v>
      </c>
      <c r="F4798" s="38">
        <f t="shared" si="74"/>
        <v>7</v>
      </c>
    </row>
    <row r="4799" spans="2:6" x14ac:dyDescent="0.25">
      <c r="B4799" s="39">
        <v>44396.583333333336</v>
      </c>
      <c r="C4799" s="39">
        <v>44396.625</v>
      </c>
      <c r="D4799" s="38">
        <v>2.2760722038432291</v>
      </c>
      <c r="F4799" s="38">
        <f t="shared" si="74"/>
        <v>7</v>
      </c>
    </row>
    <row r="4800" spans="2:6" x14ac:dyDescent="0.25">
      <c r="B4800" s="39">
        <v>44396.625</v>
      </c>
      <c r="C4800" s="39">
        <v>44396.666666666664</v>
      </c>
      <c r="D4800" s="38">
        <v>2.3071046838846616</v>
      </c>
      <c r="F4800" s="38">
        <f t="shared" si="74"/>
        <v>7</v>
      </c>
    </row>
    <row r="4801" spans="2:6" x14ac:dyDescent="0.25">
      <c r="B4801" s="39">
        <v>44396.666666666664</v>
      </c>
      <c r="C4801" s="39">
        <v>44396.708333333336</v>
      </c>
      <c r="D4801" s="38">
        <v>2.4423311671593031</v>
      </c>
      <c r="F4801" s="38">
        <f t="shared" si="74"/>
        <v>7</v>
      </c>
    </row>
    <row r="4802" spans="2:6" x14ac:dyDescent="0.25">
      <c r="B4802" s="39">
        <v>44396.708333333336</v>
      </c>
      <c r="C4802" s="39">
        <v>44396.75</v>
      </c>
      <c r="D4802" s="38">
        <v>2.4541662822650618</v>
      </c>
      <c r="F4802" s="38">
        <f t="shared" si="74"/>
        <v>7</v>
      </c>
    </row>
    <row r="4803" spans="2:6" x14ac:dyDescent="0.25">
      <c r="B4803" s="39">
        <v>44396.75</v>
      </c>
      <c r="C4803" s="39">
        <v>44396.791666666664</v>
      </c>
      <c r="D4803" s="38">
        <v>2.5312855611770395</v>
      </c>
      <c r="F4803" s="38">
        <f t="shared" si="74"/>
        <v>7</v>
      </c>
    </row>
    <row r="4804" spans="2:6" x14ac:dyDescent="0.25">
      <c r="B4804" s="39">
        <v>44396.791666666664</v>
      </c>
      <c r="C4804" s="39">
        <v>44396.833333333336</v>
      </c>
      <c r="D4804" s="38">
        <v>2.4987351599067753</v>
      </c>
      <c r="F4804" s="38">
        <f t="shared" si="74"/>
        <v>7</v>
      </c>
    </row>
    <row r="4805" spans="2:6" x14ac:dyDescent="0.25">
      <c r="B4805" s="39">
        <v>44396.833333333336</v>
      </c>
      <c r="C4805" s="39">
        <v>44396.875</v>
      </c>
      <c r="D4805" s="38">
        <v>2.2957730525737983</v>
      </c>
      <c r="F4805" s="38">
        <f t="shared" si="74"/>
        <v>7</v>
      </c>
    </row>
    <row r="4806" spans="2:6" x14ac:dyDescent="0.25">
      <c r="B4806" s="39">
        <v>44396.875</v>
      </c>
      <c r="C4806" s="39">
        <v>44396.916666666664</v>
      </c>
      <c r="D4806" s="38">
        <v>2.2188169611714428</v>
      </c>
      <c r="F4806" s="38">
        <f t="shared" si="74"/>
        <v>7</v>
      </c>
    </row>
    <row r="4807" spans="2:6" x14ac:dyDescent="0.25">
      <c r="B4807" s="39">
        <v>44396.916666666664</v>
      </c>
      <c r="C4807" s="39">
        <v>44396.958333333336</v>
      </c>
      <c r="D4807" s="38">
        <v>2.0287251219045479</v>
      </c>
      <c r="F4807" s="38">
        <f t="shared" si="74"/>
        <v>7</v>
      </c>
    </row>
    <row r="4808" spans="2:6" x14ac:dyDescent="0.25">
      <c r="B4808" s="39">
        <v>44396.958333333336</v>
      </c>
      <c r="C4808" s="39">
        <v>44397</v>
      </c>
      <c r="D4808" s="38">
        <v>1.7517516264871096</v>
      </c>
      <c r="F4808" s="38">
        <f t="shared" si="74"/>
        <v>7</v>
      </c>
    </row>
    <row r="4809" spans="2:6" x14ac:dyDescent="0.25">
      <c r="B4809" s="39">
        <v>44397</v>
      </c>
      <c r="C4809" s="39">
        <v>44397.041666666664</v>
      </c>
      <c r="D4809" s="38">
        <v>1.451939854864682</v>
      </c>
      <c r="F4809" s="38">
        <f t="shared" si="74"/>
        <v>7</v>
      </c>
    </row>
    <row r="4810" spans="2:6" x14ac:dyDescent="0.25">
      <c r="B4810" s="39">
        <v>44397.041666666664</v>
      </c>
      <c r="C4810" s="39">
        <v>44397.083333333336</v>
      </c>
      <c r="D4810" s="38">
        <v>1.2826702168355055</v>
      </c>
      <c r="F4810" s="38">
        <f t="shared" ref="F4810:F4873" si="75">+MONTH(B4810)</f>
        <v>7</v>
      </c>
    </row>
    <row r="4811" spans="2:6" x14ac:dyDescent="0.25">
      <c r="B4811" s="39">
        <v>44397.083333333336</v>
      </c>
      <c r="C4811" s="39">
        <v>44397.125</v>
      </c>
      <c r="D4811" s="38">
        <v>1.1680380687460974</v>
      </c>
      <c r="F4811" s="38">
        <f t="shared" si="75"/>
        <v>7</v>
      </c>
    </row>
    <row r="4812" spans="2:6" x14ac:dyDescent="0.25">
      <c r="B4812" s="39">
        <v>44397.125</v>
      </c>
      <c r="C4812" s="39">
        <v>44397.166666666664</v>
      </c>
      <c r="D4812" s="38">
        <v>1.0529244487590954</v>
      </c>
      <c r="F4812" s="38">
        <f t="shared" si="75"/>
        <v>7</v>
      </c>
    </row>
    <row r="4813" spans="2:6" x14ac:dyDescent="0.25">
      <c r="B4813" s="39">
        <v>44397.166666666664</v>
      </c>
      <c r="C4813" s="39">
        <v>44397.208333333336</v>
      </c>
      <c r="D4813" s="38">
        <v>0.99353859694068691</v>
      </c>
      <c r="F4813" s="38">
        <f t="shared" si="75"/>
        <v>7</v>
      </c>
    </row>
    <row r="4814" spans="2:6" x14ac:dyDescent="0.25">
      <c r="B4814" s="39">
        <v>44397.208333333336</v>
      </c>
      <c r="C4814" s="39">
        <v>44397.25</v>
      </c>
      <c r="D4814" s="38">
        <v>0.99987764695916825</v>
      </c>
      <c r="F4814" s="38">
        <f t="shared" si="75"/>
        <v>7</v>
      </c>
    </row>
    <row r="4815" spans="2:6" x14ac:dyDescent="0.25">
      <c r="B4815" s="39">
        <v>44397.25</v>
      </c>
      <c r="C4815" s="39">
        <v>44397.291666666664</v>
      </c>
      <c r="D4815" s="38">
        <v>1.0321934036903819</v>
      </c>
      <c r="F4815" s="38">
        <f t="shared" si="75"/>
        <v>7</v>
      </c>
    </row>
    <row r="4816" spans="2:6" x14ac:dyDescent="0.25">
      <c r="B4816" s="39">
        <v>44397.291666666664</v>
      </c>
      <c r="C4816" s="39">
        <v>44397.333333333336</v>
      </c>
      <c r="D4816" s="38">
        <v>1.1054750596426912</v>
      </c>
      <c r="F4816" s="38">
        <f t="shared" si="75"/>
        <v>7</v>
      </c>
    </row>
    <row r="4817" spans="2:6" x14ac:dyDescent="0.25">
      <c r="B4817" s="39">
        <v>44397.333333333336</v>
      </c>
      <c r="C4817" s="39">
        <v>44397.375</v>
      </c>
      <c r="D4817" s="38">
        <v>1.1622650056545245</v>
      </c>
      <c r="F4817" s="38">
        <f t="shared" si="75"/>
        <v>7</v>
      </c>
    </row>
    <row r="4818" spans="2:6" x14ac:dyDescent="0.25">
      <c r="B4818" s="39">
        <v>44397.375</v>
      </c>
      <c r="C4818" s="39">
        <v>44397.416666666664</v>
      </c>
      <c r="D4818" s="38">
        <v>1.26242222741767</v>
      </c>
      <c r="F4818" s="38">
        <f t="shared" si="75"/>
        <v>7</v>
      </c>
    </row>
    <row r="4819" spans="2:6" x14ac:dyDescent="0.25">
      <c r="B4819" s="39">
        <v>44397.416666666664</v>
      </c>
      <c r="C4819" s="39">
        <v>44397.458333333336</v>
      </c>
      <c r="D4819" s="38">
        <v>1.4428917085435256</v>
      </c>
      <c r="F4819" s="38">
        <f t="shared" si="75"/>
        <v>7</v>
      </c>
    </row>
    <row r="4820" spans="2:6" x14ac:dyDescent="0.25">
      <c r="B4820" s="39">
        <v>44397.458333333336</v>
      </c>
      <c r="C4820" s="39">
        <v>44397.5</v>
      </c>
      <c r="D4820" s="38">
        <v>1.5758232258052323</v>
      </c>
      <c r="F4820" s="38">
        <f t="shared" si="75"/>
        <v>7</v>
      </c>
    </row>
    <row r="4821" spans="2:6" x14ac:dyDescent="0.25">
      <c r="B4821" s="39">
        <v>44397.5</v>
      </c>
      <c r="C4821" s="39">
        <v>44397.541666666664</v>
      </c>
      <c r="D4821" s="38">
        <v>1.742389135972886</v>
      </c>
      <c r="F4821" s="38">
        <f t="shared" si="75"/>
        <v>7</v>
      </c>
    </row>
    <row r="4822" spans="2:6" x14ac:dyDescent="0.25">
      <c r="B4822" s="39">
        <v>44397.541666666664</v>
      </c>
      <c r="C4822" s="39">
        <v>44397.583333333336</v>
      </c>
      <c r="D4822" s="38">
        <v>1.758747059448398</v>
      </c>
      <c r="F4822" s="38">
        <f t="shared" si="75"/>
        <v>7</v>
      </c>
    </row>
    <row r="4823" spans="2:6" x14ac:dyDescent="0.25">
      <c r="B4823" s="39">
        <v>44397.583333333336</v>
      </c>
      <c r="C4823" s="39">
        <v>44397.625</v>
      </c>
      <c r="D4823" s="38">
        <v>1.8917059317546112</v>
      </c>
      <c r="F4823" s="38">
        <f t="shared" si="75"/>
        <v>7</v>
      </c>
    </row>
    <row r="4824" spans="2:6" x14ac:dyDescent="0.25">
      <c r="B4824" s="39">
        <v>44397.625</v>
      </c>
      <c r="C4824" s="39">
        <v>44397.666666666664</v>
      </c>
      <c r="D4824" s="38">
        <v>2.1594941814433271</v>
      </c>
      <c r="F4824" s="38">
        <f t="shared" si="75"/>
        <v>7</v>
      </c>
    </row>
    <row r="4825" spans="2:6" x14ac:dyDescent="0.25">
      <c r="B4825" s="39">
        <v>44397.666666666664</v>
      </c>
      <c r="C4825" s="39">
        <v>44397.708333333336</v>
      </c>
      <c r="D4825" s="38">
        <v>2.3271309134312879</v>
      </c>
      <c r="F4825" s="38">
        <f t="shared" si="75"/>
        <v>7</v>
      </c>
    </row>
    <row r="4826" spans="2:6" x14ac:dyDescent="0.25">
      <c r="B4826" s="39">
        <v>44397.708333333336</v>
      </c>
      <c r="C4826" s="39">
        <v>44397.75</v>
      </c>
      <c r="D4826" s="38">
        <v>2.4854301280382738</v>
      </c>
      <c r="F4826" s="38">
        <f t="shared" si="75"/>
        <v>7</v>
      </c>
    </row>
    <row r="4827" spans="2:6" x14ac:dyDescent="0.25">
      <c r="B4827" s="39">
        <v>44397.75</v>
      </c>
      <c r="C4827" s="39">
        <v>44397.791666666664</v>
      </c>
      <c r="D4827" s="38">
        <v>2.5666473684184852</v>
      </c>
      <c r="F4827" s="38">
        <f t="shared" si="75"/>
        <v>7</v>
      </c>
    </row>
    <row r="4828" spans="2:6" x14ac:dyDescent="0.25">
      <c r="B4828" s="39">
        <v>44397.791666666664</v>
      </c>
      <c r="C4828" s="39">
        <v>44397.833333333336</v>
      </c>
      <c r="D4828" s="38">
        <v>2.4463266701957203</v>
      </c>
      <c r="F4828" s="38">
        <f t="shared" si="75"/>
        <v>7</v>
      </c>
    </row>
    <row r="4829" spans="2:6" x14ac:dyDescent="0.25">
      <c r="B4829" s="39">
        <v>44397.833333333336</v>
      </c>
      <c r="C4829" s="39">
        <v>44397.875</v>
      </c>
      <c r="D4829" s="38">
        <v>2.332623663683361</v>
      </c>
      <c r="F4829" s="38">
        <f t="shared" si="75"/>
        <v>7</v>
      </c>
    </row>
    <row r="4830" spans="2:6" x14ac:dyDescent="0.25">
      <c r="B4830" s="39">
        <v>44397.875</v>
      </c>
      <c r="C4830" s="39">
        <v>44397.916666666664</v>
      </c>
      <c r="D4830" s="38">
        <v>2.1256205295482307</v>
      </c>
      <c r="F4830" s="38">
        <f t="shared" si="75"/>
        <v>7</v>
      </c>
    </row>
    <row r="4831" spans="2:6" x14ac:dyDescent="0.25">
      <c r="B4831" s="39">
        <v>44397.916666666664</v>
      </c>
      <c r="C4831" s="39">
        <v>44397.958333333336</v>
      </c>
      <c r="D4831" s="38">
        <v>1.8840319449164935</v>
      </c>
      <c r="F4831" s="38">
        <f t="shared" si="75"/>
        <v>7</v>
      </c>
    </row>
    <row r="4832" spans="2:6" x14ac:dyDescent="0.25">
      <c r="B4832" s="39">
        <v>44397.958333333336</v>
      </c>
      <c r="C4832" s="39">
        <v>44398</v>
      </c>
      <c r="D4832" s="38">
        <v>1.6407839930707049</v>
      </c>
      <c r="F4832" s="38">
        <f t="shared" si="75"/>
        <v>7</v>
      </c>
    </row>
    <row r="4833" spans="2:6" x14ac:dyDescent="0.25">
      <c r="B4833" s="39">
        <v>44398</v>
      </c>
      <c r="C4833" s="39">
        <v>44398.041666666664</v>
      </c>
      <c r="D4833" s="38">
        <v>1.3229264685765221</v>
      </c>
      <c r="F4833" s="38">
        <f t="shared" si="75"/>
        <v>7</v>
      </c>
    </row>
    <row r="4834" spans="2:6" x14ac:dyDescent="0.25">
      <c r="B4834" s="39">
        <v>44398.041666666664</v>
      </c>
      <c r="C4834" s="39">
        <v>44398.083333333336</v>
      </c>
      <c r="D4834" s="38">
        <v>1.1847454036995841</v>
      </c>
      <c r="F4834" s="38">
        <f t="shared" si="75"/>
        <v>7</v>
      </c>
    </row>
    <row r="4835" spans="2:6" x14ac:dyDescent="0.25">
      <c r="B4835" s="39">
        <v>44398.083333333336</v>
      </c>
      <c r="C4835" s="39">
        <v>44398.125</v>
      </c>
      <c r="D4835" s="38">
        <v>1.0697061658065286</v>
      </c>
      <c r="F4835" s="38">
        <f t="shared" si="75"/>
        <v>7</v>
      </c>
    </row>
    <row r="4836" spans="2:6" x14ac:dyDescent="0.25">
      <c r="B4836" s="39">
        <v>44398.125</v>
      </c>
      <c r="C4836" s="39">
        <v>44398.166666666664</v>
      </c>
      <c r="D4836" s="38">
        <v>0.97560897947028158</v>
      </c>
      <c r="F4836" s="38">
        <f t="shared" si="75"/>
        <v>7</v>
      </c>
    </row>
    <row r="4837" spans="2:6" x14ac:dyDescent="0.25">
      <c r="B4837" s="39">
        <v>44398.166666666664</v>
      </c>
      <c r="C4837" s="39">
        <v>44398.208333333336</v>
      </c>
      <c r="D4837" s="38">
        <v>0.93329655672869116</v>
      </c>
      <c r="F4837" s="38">
        <f t="shared" si="75"/>
        <v>7</v>
      </c>
    </row>
    <row r="4838" spans="2:6" x14ac:dyDescent="0.25">
      <c r="B4838" s="39">
        <v>44398.208333333336</v>
      </c>
      <c r="C4838" s="39">
        <v>44398.25</v>
      </c>
      <c r="D4838" s="38">
        <v>0.90135164430617043</v>
      </c>
      <c r="F4838" s="38">
        <f t="shared" si="75"/>
        <v>7</v>
      </c>
    </row>
    <row r="4839" spans="2:6" x14ac:dyDescent="0.25">
      <c r="B4839" s="39">
        <v>44398.25</v>
      </c>
      <c r="C4839" s="39">
        <v>44398.291666666664</v>
      </c>
      <c r="D4839" s="38">
        <v>0.90506011671985775</v>
      </c>
      <c r="F4839" s="38">
        <f t="shared" si="75"/>
        <v>7</v>
      </c>
    </row>
    <row r="4840" spans="2:6" x14ac:dyDescent="0.25">
      <c r="B4840" s="39">
        <v>44398.291666666664</v>
      </c>
      <c r="C4840" s="39">
        <v>44398.333333333336</v>
      </c>
      <c r="D4840" s="38">
        <v>1.0293169485345111</v>
      </c>
      <c r="F4840" s="38">
        <f t="shared" si="75"/>
        <v>7</v>
      </c>
    </row>
    <row r="4841" spans="2:6" x14ac:dyDescent="0.25">
      <c r="B4841" s="39">
        <v>44398.333333333336</v>
      </c>
      <c r="C4841" s="39">
        <v>44398.375</v>
      </c>
      <c r="D4841" s="38">
        <v>1.0962049785699823</v>
      </c>
      <c r="F4841" s="38">
        <f t="shared" si="75"/>
        <v>7</v>
      </c>
    </row>
    <row r="4842" spans="2:6" x14ac:dyDescent="0.25">
      <c r="B4842" s="39">
        <v>44398.375</v>
      </c>
      <c r="C4842" s="39">
        <v>44398.416666666664</v>
      </c>
      <c r="D4842" s="38">
        <v>1.1950594635679628</v>
      </c>
      <c r="F4842" s="38">
        <f t="shared" si="75"/>
        <v>7</v>
      </c>
    </row>
    <row r="4843" spans="2:6" x14ac:dyDescent="0.25">
      <c r="B4843" s="39">
        <v>44398.416666666664</v>
      </c>
      <c r="C4843" s="39">
        <v>44398.458333333336</v>
      </c>
      <c r="D4843" s="38">
        <v>1.4216566746411188</v>
      </c>
      <c r="F4843" s="38">
        <f t="shared" si="75"/>
        <v>7</v>
      </c>
    </row>
    <row r="4844" spans="2:6" x14ac:dyDescent="0.25">
      <c r="B4844" s="39">
        <v>44398.458333333336</v>
      </c>
      <c r="C4844" s="39">
        <v>44398.5</v>
      </c>
      <c r="D4844" s="38">
        <v>1.6608000879690776</v>
      </c>
      <c r="F4844" s="38">
        <f t="shared" si="75"/>
        <v>7</v>
      </c>
    </row>
    <row r="4845" spans="2:6" x14ac:dyDescent="0.25">
      <c r="B4845" s="39">
        <v>44398.5</v>
      </c>
      <c r="C4845" s="39">
        <v>44398.541666666664</v>
      </c>
      <c r="D4845" s="38">
        <v>1.9320901508729307</v>
      </c>
      <c r="F4845" s="38">
        <f t="shared" si="75"/>
        <v>7</v>
      </c>
    </row>
    <row r="4846" spans="2:6" x14ac:dyDescent="0.25">
      <c r="B4846" s="39">
        <v>44398.541666666664</v>
      </c>
      <c r="C4846" s="39">
        <v>44398.583333333336</v>
      </c>
      <c r="D4846" s="38">
        <v>2.113113705670568</v>
      </c>
      <c r="F4846" s="38">
        <f t="shared" si="75"/>
        <v>7</v>
      </c>
    </row>
    <row r="4847" spans="2:6" x14ac:dyDescent="0.25">
      <c r="B4847" s="39">
        <v>44398.583333333336</v>
      </c>
      <c r="C4847" s="39">
        <v>44398.625</v>
      </c>
      <c r="D4847" s="38">
        <v>2.3105078907595478</v>
      </c>
      <c r="F4847" s="38">
        <f t="shared" si="75"/>
        <v>7</v>
      </c>
    </row>
    <row r="4848" spans="2:6" x14ac:dyDescent="0.25">
      <c r="B4848" s="39">
        <v>44398.625</v>
      </c>
      <c r="C4848" s="39">
        <v>44398.666666666664</v>
      </c>
      <c r="D4848" s="38">
        <v>2.4726637457518685</v>
      </c>
      <c r="F4848" s="38">
        <f t="shared" si="75"/>
        <v>7</v>
      </c>
    </row>
    <row r="4849" spans="2:6" x14ac:dyDescent="0.25">
      <c r="B4849" s="39">
        <v>44398.666666666664</v>
      </c>
      <c r="C4849" s="39">
        <v>44398.708333333336</v>
      </c>
      <c r="D4849" s="38">
        <v>2.6741463912330761</v>
      </c>
      <c r="F4849" s="38">
        <f t="shared" si="75"/>
        <v>7</v>
      </c>
    </row>
    <row r="4850" spans="2:6" x14ac:dyDescent="0.25">
      <c r="B4850" s="39">
        <v>44398.708333333336</v>
      </c>
      <c r="C4850" s="39">
        <v>44398.75</v>
      </c>
      <c r="D4850" s="38">
        <v>2.7639512667414423</v>
      </c>
      <c r="F4850" s="38">
        <f t="shared" si="75"/>
        <v>7</v>
      </c>
    </row>
    <row r="4851" spans="2:6" x14ac:dyDescent="0.25">
      <c r="B4851" s="39">
        <v>44398.75</v>
      </c>
      <c r="C4851" s="39">
        <v>44398.791666666664</v>
      </c>
      <c r="D4851" s="38">
        <v>2.7022584765937006</v>
      </c>
      <c r="F4851" s="38">
        <f t="shared" si="75"/>
        <v>7</v>
      </c>
    </row>
    <row r="4852" spans="2:6" x14ac:dyDescent="0.25">
      <c r="B4852" s="39">
        <v>44398.791666666664</v>
      </c>
      <c r="C4852" s="39">
        <v>44398.833333333336</v>
      </c>
      <c r="D4852" s="38">
        <v>2.5639036480261894</v>
      </c>
      <c r="F4852" s="38">
        <f t="shared" si="75"/>
        <v>7</v>
      </c>
    </row>
    <row r="4853" spans="2:6" x14ac:dyDescent="0.25">
      <c r="B4853" s="39">
        <v>44398.833333333336</v>
      </c>
      <c r="C4853" s="39">
        <v>44398.875</v>
      </c>
      <c r="D4853" s="38">
        <v>2.4017779427432364</v>
      </c>
      <c r="F4853" s="38">
        <f t="shared" si="75"/>
        <v>7</v>
      </c>
    </row>
    <row r="4854" spans="2:6" x14ac:dyDescent="0.25">
      <c r="B4854" s="39">
        <v>44398.875</v>
      </c>
      <c r="C4854" s="39">
        <v>44398.916666666664</v>
      </c>
      <c r="D4854" s="38">
        <v>2.2148627092224475</v>
      </c>
      <c r="F4854" s="38">
        <f t="shared" si="75"/>
        <v>7</v>
      </c>
    </row>
    <row r="4855" spans="2:6" x14ac:dyDescent="0.25">
      <c r="B4855" s="39">
        <v>44398.916666666664</v>
      </c>
      <c r="C4855" s="39">
        <v>44398.958333333336</v>
      </c>
      <c r="D4855" s="38">
        <v>2.0250839242188747</v>
      </c>
      <c r="F4855" s="38">
        <f t="shared" si="75"/>
        <v>7</v>
      </c>
    </row>
    <row r="4856" spans="2:6" x14ac:dyDescent="0.25">
      <c r="B4856" s="39">
        <v>44398.958333333336</v>
      </c>
      <c r="C4856" s="39">
        <v>44399</v>
      </c>
      <c r="D4856" s="38">
        <v>1.7035841260068896</v>
      </c>
      <c r="F4856" s="38">
        <f t="shared" si="75"/>
        <v>7</v>
      </c>
    </row>
    <row r="4857" spans="2:6" x14ac:dyDescent="0.25">
      <c r="B4857" s="39">
        <v>44399</v>
      </c>
      <c r="C4857" s="39">
        <v>44399.041666666664</v>
      </c>
      <c r="D4857" s="38">
        <v>1.3699560425921766</v>
      </c>
      <c r="F4857" s="38">
        <f t="shared" si="75"/>
        <v>7</v>
      </c>
    </row>
    <row r="4858" spans="2:6" x14ac:dyDescent="0.25">
      <c r="B4858" s="39">
        <v>44399.041666666664</v>
      </c>
      <c r="C4858" s="39">
        <v>44399.083333333336</v>
      </c>
      <c r="D4858" s="38">
        <v>1.160444923448313</v>
      </c>
      <c r="F4858" s="38">
        <f t="shared" si="75"/>
        <v>7</v>
      </c>
    </row>
    <row r="4859" spans="2:6" x14ac:dyDescent="0.25">
      <c r="B4859" s="39">
        <v>44399.083333333336</v>
      </c>
      <c r="C4859" s="39">
        <v>44399.125</v>
      </c>
      <c r="D4859" s="38">
        <v>0.99153344170638946</v>
      </c>
      <c r="F4859" s="38">
        <f t="shared" si="75"/>
        <v>7</v>
      </c>
    </row>
    <row r="4860" spans="2:6" x14ac:dyDescent="0.25">
      <c r="B4860" s="39">
        <v>44399.125</v>
      </c>
      <c r="C4860" s="39">
        <v>44399.166666666664</v>
      </c>
      <c r="D4860" s="38">
        <v>0.8924427352575649</v>
      </c>
      <c r="F4860" s="38">
        <f t="shared" si="75"/>
        <v>7</v>
      </c>
    </row>
    <row r="4861" spans="2:6" x14ac:dyDescent="0.25">
      <c r="B4861" s="39">
        <v>44399.166666666664</v>
      </c>
      <c r="C4861" s="39">
        <v>44399.208333333336</v>
      </c>
      <c r="D4861" s="38">
        <v>0.84123828457813887</v>
      </c>
      <c r="F4861" s="38">
        <f t="shared" si="75"/>
        <v>7</v>
      </c>
    </row>
    <row r="4862" spans="2:6" x14ac:dyDescent="0.25">
      <c r="B4862" s="39">
        <v>44399.208333333336</v>
      </c>
      <c r="C4862" s="39">
        <v>44399.25</v>
      </c>
      <c r="D4862" s="38">
        <v>0.83303979222599667</v>
      </c>
      <c r="F4862" s="38">
        <f t="shared" si="75"/>
        <v>7</v>
      </c>
    </row>
    <row r="4863" spans="2:6" x14ac:dyDescent="0.25">
      <c r="B4863" s="39">
        <v>44399.25</v>
      </c>
      <c r="C4863" s="39">
        <v>44399.291666666664</v>
      </c>
      <c r="D4863" s="38">
        <v>0.8648846934571629</v>
      </c>
      <c r="F4863" s="38">
        <f t="shared" si="75"/>
        <v>7</v>
      </c>
    </row>
    <row r="4864" spans="2:6" x14ac:dyDescent="0.25">
      <c r="B4864" s="39">
        <v>44399.291666666664</v>
      </c>
      <c r="C4864" s="39">
        <v>44399.333333333336</v>
      </c>
      <c r="D4864" s="38">
        <v>0.98741957165284311</v>
      </c>
      <c r="F4864" s="38">
        <f t="shared" si="75"/>
        <v>7</v>
      </c>
    </row>
    <row r="4865" spans="2:6" x14ac:dyDescent="0.25">
      <c r="B4865" s="39">
        <v>44399.333333333336</v>
      </c>
      <c r="C4865" s="39">
        <v>44399.375</v>
      </c>
      <c r="D4865" s="38">
        <v>1.0135945056209223</v>
      </c>
      <c r="F4865" s="38">
        <f t="shared" si="75"/>
        <v>7</v>
      </c>
    </row>
    <row r="4866" spans="2:6" x14ac:dyDescent="0.25">
      <c r="B4866" s="39">
        <v>44399.375</v>
      </c>
      <c r="C4866" s="39">
        <v>44399.416666666664</v>
      </c>
      <c r="D4866" s="38">
        <v>1.1076087058179533</v>
      </c>
      <c r="F4866" s="38">
        <f t="shared" si="75"/>
        <v>7</v>
      </c>
    </row>
    <row r="4867" spans="2:6" x14ac:dyDescent="0.25">
      <c r="B4867" s="39">
        <v>44399.416666666664</v>
      </c>
      <c r="C4867" s="39">
        <v>44399.458333333336</v>
      </c>
      <c r="D4867" s="38">
        <v>1.2319225433411485</v>
      </c>
      <c r="F4867" s="38">
        <f t="shared" si="75"/>
        <v>7</v>
      </c>
    </row>
    <row r="4868" spans="2:6" x14ac:dyDescent="0.25">
      <c r="B4868" s="39">
        <v>44399.458333333336</v>
      </c>
      <c r="C4868" s="39">
        <v>44399.5</v>
      </c>
      <c r="D4868" s="38">
        <v>1.2957426123134514</v>
      </c>
      <c r="F4868" s="38">
        <f t="shared" si="75"/>
        <v>7</v>
      </c>
    </row>
    <row r="4869" spans="2:6" x14ac:dyDescent="0.25">
      <c r="B4869" s="39">
        <v>44399.5</v>
      </c>
      <c r="C4869" s="39">
        <v>44399.541666666664</v>
      </c>
      <c r="D4869" s="38">
        <v>1.426137656585156</v>
      </c>
      <c r="F4869" s="38">
        <f t="shared" si="75"/>
        <v>7</v>
      </c>
    </row>
    <row r="4870" spans="2:6" x14ac:dyDescent="0.25">
      <c r="B4870" s="39">
        <v>44399.541666666664</v>
      </c>
      <c r="C4870" s="39">
        <v>44399.583333333336</v>
      </c>
      <c r="D4870" s="38">
        <v>1.6154114378379538</v>
      </c>
      <c r="F4870" s="38">
        <f t="shared" si="75"/>
        <v>7</v>
      </c>
    </row>
    <row r="4871" spans="2:6" x14ac:dyDescent="0.25">
      <c r="B4871" s="39">
        <v>44399.583333333336</v>
      </c>
      <c r="C4871" s="39">
        <v>44399.625</v>
      </c>
      <c r="D4871" s="38">
        <v>1.7721438318049754</v>
      </c>
      <c r="F4871" s="38">
        <f t="shared" si="75"/>
        <v>7</v>
      </c>
    </row>
    <row r="4872" spans="2:6" x14ac:dyDescent="0.25">
      <c r="B4872" s="39">
        <v>44399.625</v>
      </c>
      <c r="C4872" s="39">
        <v>44399.666666666664</v>
      </c>
      <c r="D4872" s="38">
        <v>1.9578750909138882</v>
      </c>
      <c r="F4872" s="38">
        <f t="shared" si="75"/>
        <v>7</v>
      </c>
    </row>
    <row r="4873" spans="2:6" x14ac:dyDescent="0.25">
      <c r="B4873" s="39">
        <v>44399.666666666664</v>
      </c>
      <c r="C4873" s="39">
        <v>44399.708333333336</v>
      </c>
      <c r="D4873" s="38">
        <v>2.1676889323386752</v>
      </c>
      <c r="F4873" s="38">
        <f t="shared" si="75"/>
        <v>7</v>
      </c>
    </row>
    <row r="4874" spans="2:6" x14ac:dyDescent="0.25">
      <c r="B4874" s="39">
        <v>44399.708333333336</v>
      </c>
      <c r="C4874" s="39">
        <v>44399.75</v>
      </c>
      <c r="D4874" s="38">
        <v>2.3643829139234045</v>
      </c>
      <c r="F4874" s="38">
        <f t="shared" ref="F4874:F4937" si="76">+MONTH(B4874)</f>
        <v>7</v>
      </c>
    </row>
    <row r="4875" spans="2:6" x14ac:dyDescent="0.25">
      <c r="B4875" s="39">
        <v>44399.75</v>
      </c>
      <c r="C4875" s="39">
        <v>44399.791666666664</v>
      </c>
      <c r="D4875" s="38">
        <v>2.4033503406611709</v>
      </c>
      <c r="F4875" s="38">
        <f t="shared" si="76"/>
        <v>7</v>
      </c>
    </row>
    <row r="4876" spans="2:6" x14ac:dyDescent="0.25">
      <c r="B4876" s="39">
        <v>44399.791666666664</v>
      </c>
      <c r="C4876" s="39">
        <v>44399.833333333336</v>
      </c>
      <c r="D4876" s="38">
        <v>2.351471338902996</v>
      </c>
      <c r="F4876" s="38">
        <f t="shared" si="76"/>
        <v>7</v>
      </c>
    </row>
    <row r="4877" spans="2:6" x14ac:dyDescent="0.25">
      <c r="B4877" s="39">
        <v>44399.833333333336</v>
      </c>
      <c r="C4877" s="39">
        <v>44399.875</v>
      </c>
      <c r="D4877" s="38">
        <v>2.148137363771204</v>
      </c>
      <c r="F4877" s="38">
        <f t="shared" si="76"/>
        <v>7</v>
      </c>
    </row>
    <row r="4878" spans="2:6" x14ac:dyDescent="0.25">
      <c r="B4878" s="39">
        <v>44399.875</v>
      </c>
      <c r="C4878" s="39">
        <v>44399.916666666664</v>
      </c>
      <c r="D4878" s="38">
        <v>1.9744542268922571</v>
      </c>
      <c r="F4878" s="38">
        <f t="shared" si="76"/>
        <v>7</v>
      </c>
    </row>
    <row r="4879" spans="2:6" x14ac:dyDescent="0.25">
      <c r="B4879" s="39">
        <v>44399.916666666664</v>
      </c>
      <c r="C4879" s="39">
        <v>44399.958333333336</v>
      </c>
      <c r="D4879" s="38">
        <v>1.7990224295261137</v>
      </c>
      <c r="F4879" s="38">
        <f t="shared" si="76"/>
        <v>7</v>
      </c>
    </row>
    <row r="4880" spans="2:6" x14ac:dyDescent="0.25">
      <c r="B4880" s="39">
        <v>44399.958333333336</v>
      </c>
      <c r="C4880" s="39">
        <v>44400</v>
      </c>
      <c r="D4880" s="38">
        <v>1.4731619777914076</v>
      </c>
      <c r="F4880" s="38">
        <f t="shared" si="76"/>
        <v>7</v>
      </c>
    </row>
    <row r="4881" spans="2:6" x14ac:dyDescent="0.25">
      <c r="B4881" s="39">
        <v>44400</v>
      </c>
      <c r="C4881" s="39">
        <v>44400.041666666664</v>
      </c>
      <c r="D4881" s="38">
        <v>1.1823281468870113</v>
      </c>
      <c r="F4881" s="38">
        <f t="shared" si="76"/>
        <v>7</v>
      </c>
    </row>
    <row r="4882" spans="2:6" x14ac:dyDescent="0.25">
      <c r="B4882" s="39">
        <v>44400.041666666664</v>
      </c>
      <c r="C4882" s="39">
        <v>44400.083333333336</v>
      </c>
      <c r="D4882" s="38">
        <v>1.0163343799193973</v>
      </c>
      <c r="F4882" s="38">
        <f t="shared" si="76"/>
        <v>7</v>
      </c>
    </row>
    <row r="4883" spans="2:6" x14ac:dyDescent="0.25">
      <c r="B4883" s="39">
        <v>44400.083333333336</v>
      </c>
      <c r="C4883" s="39">
        <v>44400.125</v>
      </c>
      <c r="D4883" s="38">
        <v>0.88520099211770875</v>
      </c>
      <c r="F4883" s="38">
        <f t="shared" si="76"/>
        <v>7</v>
      </c>
    </row>
    <row r="4884" spans="2:6" x14ac:dyDescent="0.25">
      <c r="B4884" s="39">
        <v>44400.125</v>
      </c>
      <c r="C4884" s="39">
        <v>44400.166666666664</v>
      </c>
      <c r="D4884" s="38">
        <v>0.81950877551546975</v>
      </c>
      <c r="F4884" s="38">
        <f t="shared" si="76"/>
        <v>7</v>
      </c>
    </row>
    <row r="4885" spans="2:6" x14ac:dyDescent="0.25">
      <c r="B4885" s="39">
        <v>44400.166666666664</v>
      </c>
      <c r="C4885" s="39">
        <v>44400.208333333336</v>
      </c>
      <c r="D4885" s="38">
        <v>0.75269696431739963</v>
      </c>
      <c r="F4885" s="38">
        <f t="shared" si="76"/>
        <v>7</v>
      </c>
    </row>
    <row r="4886" spans="2:6" x14ac:dyDescent="0.25">
      <c r="B4886" s="39">
        <v>44400.208333333336</v>
      </c>
      <c r="C4886" s="39">
        <v>44400.25</v>
      </c>
      <c r="D4886" s="38">
        <v>0.76680092367422004</v>
      </c>
      <c r="F4886" s="38">
        <f t="shared" si="76"/>
        <v>7</v>
      </c>
    </row>
    <row r="4887" spans="2:6" x14ac:dyDescent="0.25">
      <c r="B4887" s="39">
        <v>44400.25</v>
      </c>
      <c r="C4887" s="39">
        <v>44400.291666666664</v>
      </c>
      <c r="D4887" s="38">
        <v>0.79402923384004687</v>
      </c>
      <c r="F4887" s="38">
        <f t="shared" si="76"/>
        <v>7</v>
      </c>
    </row>
    <row r="4888" spans="2:6" x14ac:dyDescent="0.25">
      <c r="B4888" s="39">
        <v>44400.291666666664</v>
      </c>
      <c r="C4888" s="39">
        <v>44400.333333333336</v>
      </c>
      <c r="D4888" s="38">
        <v>0.85644259927215427</v>
      </c>
      <c r="F4888" s="38">
        <f t="shared" si="76"/>
        <v>7</v>
      </c>
    </row>
    <row r="4889" spans="2:6" x14ac:dyDescent="0.25">
      <c r="B4889" s="39">
        <v>44400.333333333336</v>
      </c>
      <c r="C4889" s="39">
        <v>44400.375</v>
      </c>
      <c r="D4889" s="38">
        <v>0.92847345932474379</v>
      </c>
      <c r="F4889" s="38">
        <f t="shared" si="76"/>
        <v>7</v>
      </c>
    </row>
    <row r="4890" spans="2:6" x14ac:dyDescent="0.25">
      <c r="B4890" s="39">
        <v>44400.375</v>
      </c>
      <c r="C4890" s="39">
        <v>44400.416666666664</v>
      </c>
      <c r="D4890" s="38">
        <v>0.9933846305905617</v>
      </c>
      <c r="F4890" s="38">
        <f t="shared" si="76"/>
        <v>7</v>
      </c>
    </row>
    <row r="4891" spans="2:6" x14ac:dyDescent="0.25">
      <c r="B4891" s="39">
        <v>44400.416666666664</v>
      </c>
      <c r="C4891" s="39">
        <v>44400.458333333336</v>
      </c>
      <c r="D4891" s="38">
        <v>1.1198225821141656</v>
      </c>
      <c r="F4891" s="38">
        <f t="shared" si="76"/>
        <v>7</v>
      </c>
    </row>
    <row r="4892" spans="2:6" x14ac:dyDescent="0.25">
      <c r="B4892" s="39">
        <v>44400.458333333336</v>
      </c>
      <c r="C4892" s="39">
        <v>44400.5</v>
      </c>
      <c r="D4892" s="38">
        <v>1.3014787514628026</v>
      </c>
      <c r="F4892" s="38">
        <f t="shared" si="76"/>
        <v>7</v>
      </c>
    </row>
    <row r="4893" spans="2:6" x14ac:dyDescent="0.25">
      <c r="B4893" s="39">
        <v>44400.5</v>
      </c>
      <c r="C4893" s="39">
        <v>44400.541666666664</v>
      </c>
      <c r="D4893" s="38">
        <v>1.4375277394045878</v>
      </c>
      <c r="F4893" s="38">
        <f t="shared" si="76"/>
        <v>7</v>
      </c>
    </row>
    <row r="4894" spans="2:6" x14ac:dyDescent="0.25">
      <c r="B4894" s="39">
        <v>44400.541666666664</v>
      </c>
      <c r="C4894" s="39">
        <v>44400.583333333336</v>
      </c>
      <c r="D4894" s="38">
        <v>1.591915499649156</v>
      </c>
      <c r="F4894" s="38">
        <f t="shared" si="76"/>
        <v>7</v>
      </c>
    </row>
    <row r="4895" spans="2:6" x14ac:dyDescent="0.25">
      <c r="B4895" s="39">
        <v>44400.583333333336</v>
      </c>
      <c r="C4895" s="39">
        <v>44400.625</v>
      </c>
      <c r="D4895" s="38">
        <v>1.7440496557377134</v>
      </c>
      <c r="F4895" s="38">
        <f t="shared" si="76"/>
        <v>7</v>
      </c>
    </row>
    <row r="4896" spans="2:6" x14ac:dyDescent="0.25">
      <c r="B4896" s="39">
        <v>44400.625</v>
      </c>
      <c r="C4896" s="39">
        <v>44400.666666666664</v>
      </c>
      <c r="D4896" s="38">
        <v>1.9430465826287782</v>
      </c>
      <c r="F4896" s="38">
        <f t="shared" si="76"/>
        <v>7</v>
      </c>
    </row>
    <row r="4897" spans="2:6" x14ac:dyDescent="0.25">
      <c r="B4897" s="39">
        <v>44400.666666666664</v>
      </c>
      <c r="C4897" s="39">
        <v>44400.708333333336</v>
      </c>
      <c r="D4897" s="38">
        <v>2.2001745893476845</v>
      </c>
      <c r="F4897" s="38">
        <f t="shared" si="76"/>
        <v>7</v>
      </c>
    </row>
    <row r="4898" spans="2:6" x14ac:dyDescent="0.25">
      <c r="B4898" s="39">
        <v>44400.708333333336</v>
      </c>
      <c r="C4898" s="39">
        <v>44400.75</v>
      </c>
      <c r="D4898" s="38">
        <v>2.4325062688248882</v>
      </c>
      <c r="F4898" s="38">
        <f t="shared" si="76"/>
        <v>7</v>
      </c>
    </row>
    <row r="4899" spans="2:6" x14ac:dyDescent="0.25">
      <c r="B4899" s="39">
        <v>44400.75</v>
      </c>
      <c r="C4899" s="39">
        <v>44400.791666666664</v>
      </c>
      <c r="D4899" s="38">
        <v>2.4534679266042221</v>
      </c>
      <c r="F4899" s="38">
        <f t="shared" si="76"/>
        <v>7</v>
      </c>
    </row>
    <row r="4900" spans="2:6" x14ac:dyDescent="0.25">
      <c r="B4900" s="39">
        <v>44400.791666666664</v>
      </c>
      <c r="C4900" s="39">
        <v>44400.833333333336</v>
      </c>
      <c r="D4900" s="38">
        <v>2.3933876261312488</v>
      </c>
      <c r="F4900" s="38">
        <f t="shared" si="76"/>
        <v>7</v>
      </c>
    </row>
    <row r="4901" spans="2:6" x14ac:dyDescent="0.25">
      <c r="B4901" s="39">
        <v>44400.833333333336</v>
      </c>
      <c r="C4901" s="39">
        <v>44400.875</v>
      </c>
      <c r="D4901" s="38">
        <v>2.2615396500989169</v>
      </c>
      <c r="F4901" s="38">
        <f t="shared" si="76"/>
        <v>7</v>
      </c>
    </row>
    <row r="4902" spans="2:6" x14ac:dyDescent="0.25">
      <c r="B4902" s="39">
        <v>44400.875</v>
      </c>
      <c r="C4902" s="39">
        <v>44400.916666666664</v>
      </c>
      <c r="D4902" s="38">
        <v>2.0866448895248939</v>
      </c>
      <c r="F4902" s="38">
        <f t="shared" si="76"/>
        <v>7</v>
      </c>
    </row>
    <row r="4903" spans="2:6" x14ac:dyDescent="0.25">
      <c r="B4903" s="39">
        <v>44400.916666666664</v>
      </c>
      <c r="C4903" s="39">
        <v>44400.958333333336</v>
      </c>
      <c r="D4903" s="38">
        <v>1.8136285548644191</v>
      </c>
      <c r="F4903" s="38">
        <f t="shared" si="76"/>
        <v>7</v>
      </c>
    </row>
    <row r="4904" spans="2:6" x14ac:dyDescent="0.25">
      <c r="B4904" s="39">
        <v>44400.958333333336</v>
      </c>
      <c r="C4904" s="39">
        <v>44401</v>
      </c>
      <c r="D4904" s="38">
        <v>1.4741850374122636</v>
      </c>
      <c r="F4904" s="38">
        <f t="shared" si="76"/>
        <v>7</v>
      </c>
    </row>
    <row r="4905" spans="2:6" x14ac:dyDescent="0.25">
      <c r="B4905" s="39">
        <v>44401</v>
      </c>
      <c r="C4905" s="39">
        <v>44401.041666666664</v>
      </c>
      <c r="D4905" s="38">
        <v>1.2403682833639542</v>
      </c>
      <c r="F4905" s="38">
        <f t="shared" si="76"/>
        <v>7</v>
      </c>
    </row>
    <row r="4906" spans="2:6" x14ac:dyDescent="0.25">
      <c r="B4906" s="39">
        <v>44401.041666666664</v>
      </c>
      <c r="C4906" s="39">
        <v>44401.083333333336</v>
      </c>
      <c r="D4906" s="38">
        <v>1.0459718797256323</v>
      </c>
      <c r="F4906" s="38">
        <f t="shared" si="76"/>
        <v>7</v>
      </c>
    </row>
    <row r="4907" spans="2:6" x14ac:dyDescent="0.25">
      <c r="B4907" s="39">
        <v>44401.083333333336</v>
      </c>
      <c r="C4907" s="39">
        <v>44401.125</v>
      </c>
      <c r="D4907" s="38">
        <v>0.90318716713385216</v>
      </c>
      <c r="F4907" s="38">
        <f t="shared" si="76"/>
        <v>7</v>
      </c>
    </row>
    <row r="4908" spans="2:6" x14ac:dyDescent="0.25">
      <c r="B4908" s="39">
        <v>44401.125</v>
      </c>
      <c r="C4908" s="39">
        <v>44401.166666666664</v>
      </c>
      <c r="D4908" s="38">
        <v>0.7950916652453448</v>
      </c>
      <c r="F4908" s="38">
        <f t="shared" si="76"/>
        <v>7</v>
      </c>
    </row>
    <row r="4909" spans="2:6" x14ac:dyDescent="0.25">
      <c r="B4909" s="39">
        <v>44401.166666666664</v>
      </c>
      <c r="C4909" s="39">
        <v>44401.208333333336</v>
      </c>
      <c r="D4909" s="38">
        <v>0.78861705261629889</v>
      </c>
      <c r="F4909" s="38">
        <f t="shared" si="76"/>
        <v>7</v>
      </c>
    </row>
    <row r="4910" spans="2:6" x14ac:dyDescent="0.25">
      <c r="B4910" s="39">
        <v>44401.208333333336</v>
      </c>
      <c r="C4910" s="39">
        <v>44401.25</v>
      </c>
      <c r="D4910" s="38">
        <v>0.78177137457130519</v>
      </c>
      <c r="F4910" s="38">
        <f t="shared" si="76"/>
        <v>7</v>
      </c>
    </row>
    <row r="4911" spans="2:6" x14ac:dyDescent="0.25">
      <c r="B4911" s="39">
        <v>44401.25</v>
      </c>
      <c r="C4911" s="39">
        <v>44401.291666666664</v>
      </c>
      <c r="D4911" s="38">
        <v>0.77853136278950452</v>
      </c>
      <c r="F4911" s="38">
        <f t="shared" si="76"/>
        <v>7</v>
      </c>
    </row>
    <row r="4912" spans="2:6" x14ac:dyDescent="0.25">
      <c r="B4912" s="39">
        <v>44401.291666666664</v>
      </c>
      <c r="C4912" s="39">
        <v>44401.333333333336</v>
      </c>
      <c r="D4912" s="38">
        <v>0.83744501369249835</v>
      </c>
      <c r="F4912" s="38">
        <f t="shared" si="76"/>
        <v>7</v>
      </c>
    </row>
    <row r="4913" spans="2:6" x14ac:dyDescent="0.25">
      <c r="B4913" s="39">
        <v>44401.333333333336</v>
      </c>
      <c r="C4913" s="39">
        <v>44401.375</v>
      </c>
      <c r="D4913" s="38">
        <v>0.96796610948730544</v>
      </c>
      <c r="F4913" s="38">
        <f t="shared" si="76"/>
        <v>7</v>
      </c>
    </row>
    <row r="4914" spans="2:6" x14ac:dyDescent="0.25">
      <c r="B4914" s="39">
        <v>44401.375</v>
      </c>
      <c r="C4914" s="39">
        <v>44401.416666666664</v>
      </c>
      <c r="D4914" s="38">
        <v>1.1859849698312712</v>
      </c>
      <c r="F4914" s="38">
        <f t="shared" si="76"/>
        <v>7</v>
      </c>
    </row>
    <row r="4915" spans="2:6" x14ac:dyDescent="0.25">
      <c r="B4915" s="39">
        <v>44401.416666666664</v>
      </c>
      <c r="C4915" s="39">
        <v>44401.458333333336</v>
      </c>
      <c r="D4915" s="38">
        <v>1.3327730489646841</v>
      </c>
      <c r="F4915" s="38">
        <f t="shared" si="76"/>
        <v>7</v>
      </c>
    </row>
    <row r="4916" spans="2:6" x14ac:dyDescent="0.25">
      <c r="B4916" s="39">
        <v>44401.458333333336</v>
      </c>
      <c r="C4916" s="39">
        <v>44401.5</v>
      </c>
      <c r="D4916" s="38">
        <v>1.4213374948479995</v>
      </c>
      <c r="F4916" s="38">
        <f t="shared" si="76"/>
        <v>7</v>
      </c>
    </row>
    <row r="4917" spans="2:6" x14ac:dyDescent="0.25">
      <c r="B4917" s="39">
        <v>44401.5</v>
      </c>
      <c r="C4917" s="39">
        <v>44401.541666666664</v>
      </c>
      <c r="D4917" s="38">
        <v>1.6667864965598755</v>
      </c>
      <c r="F4917" s="38">
        <f t="shared" si="76"/>
        <v>7</v>
      </c>
    </row>
    <row r="4918" spans="2:6" x14ac:dyDescent="0.25">
      <c r="B4918" s="39">
        <v>44401.541666666664</v>
      </c>
      <c r="C4918" s="39">
        <v>44401.583333333336</v>
      </c>
      <c r="D4918" s="38">
        <v>1.8929076991705693</v>
      </c>
      <c r="F4918" s="38">
        <f t="shared" si="76"/>
        <v>7</v>
      </c>
    </row>
    <row r="4919" spans="2:6" x14ac:dyDescent="0.25">
      <c r="B4919" s="39">
        <v>44401.583333333336</v>
      </c>
      <c r="C4919" s="39">
        <v>44401.625</v>
      </c>
      <c r="D4919" s="38">
        <v>2.1462549190794107</v>
      </c>
      <c r="F4919" s="38">
        <f t="shared" si="76"/>
        <v>7</v>
      </c>
    </row>
    <row r="4920" spans="2:6" x14ac:dyDescent="0.25">
      <c r="B4920" s="39">
        <v>44401.625</v>
      </c>
      <c r="C4920" s="39">
        <v>44401.666666666664</v>
      </c>
      <c r="D4920" s="38">
        <v>2.3382457901176323</v>
      </c>
      <c r="F4920" s="38">
        <f t="shared" si="76"/>
        <v>7</v>
      </c>
    </row>
    <row r="4921" spans="2:6" x14ac:dyDescent="0.25">
      <c r="B4921" s="39">
        <v>44401.666666666664</v>
      </c>
      <c r="C4921" s="39">
        <v>44401.708333333336</v>
      </c>
      <c r="D4921" s="38">
        <v>2.49891892122971</v>
      </c>
      <c r="F4921" s="38">
        <f t="shared" si="76"/>
        <v>7</v>
      </c>
    </row>
    <row r="4922" spans="2:6" x14ac:dyDescent="0.25">
      <c r="B4922" s="39">
        <v>44401.708333333336</v>
      </c>
      <c r="C4922" s="39">
        <v>44401.75</v>
      </c>
      <c r="D4922" s="38">
        <v>2.6006781349050327</v>
      </c>
      <c r="F4922" s="38">
        <f t="shared" si="76"/>
        <v>7</v>
      </c>
    </row>
    <row r="4923" spans="2:6" x14ac:dyDescent="0.25">
      <c r="B4923" s="39">
        <v>44401.75</v>
      </c>
      <c r="C4923" s="39">
        <v>44401.791666666664</v>
      </c>
      <c r="D4923" s="38">
        <v>2.5354647496877782</v>
      </c>
      <c r="F4923" s="38">
        <f t="shared" si="76"/>
        <v>7</v>
      </c>
    </row>
    <row r="4924" spans="2:6" x14ac:dyDescent="0.25">
      <c r="B4924" s="39">
        <v>44401.791666666664</v>
      </c>
      <c r="C4924" s="39">
        <v>44401.833333333336</v>
      </c>
      <c r="D4924" s="38">
        <v>2.3735354640554065</v>
      </c>
      <c r="F4924" s="38">
        <f t="shared" si="76"/>
        <v>7</v>
      </c>
    </row>
    <row r="4925" spans="2:6" x14ac:dyDescent="0.25">
      <c r="B4925" s="39">
        <v>44401.833333333336</v>
      </c>
      <c r="C4925" s="39">
        <v>44401.875</v>
      </c>
      <c r="D4925" s="38">
        <v>2.1694618680196278</v>
      </c>
      <c r="F4925" s="38">
        <f t="shared" si="76"/>
        <v>7</v>
      </c>
    </row>
    <row r="4926" spans="2:6" x14ac:dyDescent="0.25">
      <c r="B4926" s="39">
        <v>44401.875</v>
      </c>
      <c r="C4926" s="39">
        <v>44401.916666666664</v>
      </c>
      <c r="D4926" s="38">
        <v>2.0168041060808646</v>
      </c>
      <c r="F4926" s="38">
        <f t="shared" si="76"/>
        <v>7</v>
      </c>
    </row>
    <row r="4927" spans="2:6" x14ac:dyDescent="0.25">
      <c r="B4927" s="39">
        <v>44401.916666666664</v>
      </c>
      <c r="C4927" s="39">
        <v>44401.958333333336</v>
      </c>
      <c r="D4927" s="38">
        <v>1.7504733396358401</v>
      </c>
      <c r="F4927" s="38">
        <f t="shared" si="76"/>
        <v>7</v>
      </c>
    </row>
    <row r="4928" spans="2:6" x14ac:dyDescent="0.25">
      <c r="B4928" s="39">
        <v>44401.958333333336</v>
      </c>
      <c r="C4928" s="39">
        <v>44402</v>
      </c>
      <c r="D4928" s="38">
        <v>1.4613559941509635</v>
      </c>
      <c r="F4928" s="38">
        <f t="shared" si="76"/>
        <v>7</v>
      </c>
    </row>
    <row r="4929" spans="2:6" x14ac:dyDescent="0.25">
      <c r="B4929" s="39">
        <v>44402</v>
      </c>
      <c r="C4929" s="39">
        <v>44402.041666666664</v>
      </c>
      <c r="D4929" s="38">
        <v>1.210262040904122</v>
      </c>
      <c r="F4929" s="38">
        <f t="shared" si="76"/>
        <v>7</v>
      </c>
    </row>
    <row r="4930" spans="2:6" x14ac:dyDescent="0.25">
      <c r="B4930" s="39">
        <v>44402.041666666664</v>
      </c>
      <c r="C4930" s="39">
        <v>44402.083333333336</v>
      </c>
      <c r="D4930" s="38">
        <v>1.0110279365417214</v>
      </c>
      <c r="F4930" s="38">
        <f t="shared" si="76"/>
        <v>7</v>
      </c>
    </row>
    <row r="4931" spans="2:6" x14ac:dyDescent="0.25">
      <c r="B4931" s="39">
        <v>44402.083333333336</v>
      </c>
      <c r="C4931" s="39">
        <v>44402.125</v>
      </c>
      <c r="D4931" s="38">
        <v>0.92941098140929057</v>
      </c>
      <c r="F4931" s="38">
        <f t="shared" si="76"/>
        <v>7</v>
      </c>
    </row>
    <row r="4932" spans="2:6" x14ac:dyDescent="0.25">
      <c r="B4932" s="39">
        <v>44402.125</v>
      </c>
      <c r="C4932" s="39">
        <v>44402.166666666664</v>
      </c>
      <c r="D4932" s="38">
        <v>0.82078233566932013</v>
      </c>
      <c r="F4932" s="38">
        <f t="shared" si="76"/>
        <v>7</v>
      </c>
    </row>
    <row r="4933" spans="2:6" x14ac:dyDescent="0.25">
      <c r="B4933" s="39">
        <v>44402.166666666664</v>
      </c>
      <c r="C4933" s="39">
        <v>44402.208333333336</v>
      </c>
      <c r="D4933" s="38">
        <v>0.78746717642758657</v>
      </c>
      <c r="F4933" s="38">
        <f t="shared" si="76"/>
        <v>7</v>
      </c>
    </row>
    <row r="4934" spans="2:6" x14ac:dyDescent="0.25">
      <c r="B4934" s="39">
        <v>44402.208333333336</v>
      </c>
      <c r="C4934" s="39">
        <v>44402.25</v>
      </c>
      <c r="D4934" s="38">
        <v>0.77767639298551938</v>
      </c>
      <c r="F4934" s="38">
        <f t="shared" si="76"/>
        <v>7</v>
      </c>
    </row>
    <row r="4935" spans="2:6" x14ac:dyDescent="0.25">
      <c r="B4935" s="39">
        <v>44402.25</v>
      </c>
      <c r="C4935" s="39">
        <v>44402.291666666664</v>
      </c>
      <c r="D4935" s="38">
        <v>0.78759215747738665</v>
      </c>
      <c r="F4935" s="38">
        <f t="shared" si="76"/>
        <v>7</v>
      </c>
    </row>
    <row r="4936" spans="2:6" x14ac:dyDescent="0.25">
      <c r="B4936" s="39">
        <v>44402.291666666664</v>
      </c>
      <c r="C4936" s="39">
        <v>44402.333333333336</v>
      </c>
      <c r="D4936" s="38">
        <v>0.87097261915280189</v>
      </c>
      <c r="F4936" s="38">
        <f t="shared" si="76"/>
        <v>7</v>
      </c>
    </row>
    <row r="4937" spans="2:6" x14ac:dyDescent="0.25">
      <c r="B4937" s="39">
        <v>44402.333333333336</v>
      </c>
      <c r="C4937" s="39">
        <v>44402.375</v>
      </c>
      <c r="D4937" s="38">
        <v>0.97844784673016139</v>
      </c>
      <c r="F4937" s="38">
        <f t="shared" si="76"/>
        <v>7</v>
      </c>
    </row>
    <row r="4938" spans="2:6" x14ac:dyDescent="0.25">
      <c r="B4938" s="39">
        <v>44402.375</v>
      </c>
      <c r="C4938" s="39">
        <v>44402.416666666664</v>
      </c>
      <c r="D4938" s="38">
        <v>1.0618903484085731</v>
      </c>
      <c r="F4938" s="38">
        <f t="shared" ref="F4938:F5001" si="77">+MONTH(B4938)</f>
        <v>7</v>
      </c>
    </row>
    <row r="4939" spans="2:6" x14ac:dyDescent="0.25">
      <c r="B4939" s="39">
        <v>44402.416666666664</v>
      </c>
      <c r="C4939" s="39">
        <v>44402.458333333336</v>
      </c>
      <c r="D4939" s="38">
        <v>1.288987026172399</v>
      </c>
      <c r="F4939" s="38">
        <f t="shared" si="77"/>
        <v>7</v>
      </c>
    </row>
    <row r="4940" spans="2:6" x14ac:dyDescent="0.25">
      <c r="B4940" s="39">
        <v>44402.458333333336</v>
      </c>
      <c r="C4940" s="39">
        <v>44402.5</v>
      </c>
      <c r="D4940" s="38">
        <v>1.4019486590464276</v>
      </c>
      <c r="F4940" s="38">
        <f t="shared" si="77"/>
        <v>7</v>
      </c>
    </row>
    <row r="4941" spans="2:6" x14ac:dyDescent="0.25">
      <c r="B4941" s="39">
        <v>44402.5</v>
      </c>
      <c r="C4941" s="39">
        <v>44402.541666666664</v>
      </c>
      <c r="D4941" s="38">
        <v>1.5996945504593363</v>
      </c>
      <c r="F4941" s="38">
        <f t="shared" si="77"/>
        <v>7</v>
      </c>
    </row>
    <row r="4942" spans="2:6" x14ac:dyDescent="0.25">
      <c r="B4942" s="39">
        <v>44402.541666666664</v>
      </c>
      <c r="C4942" s="39">
        <v>44402.583333333336</v>
      </c>
      <c r="D4942" s="38">
        <v>1.7900701081788815</v>
      </c>
      <c r="F4942" s="38">
        <f t="shared" si="77"/>
        <v>7</v>
      </c>
    </row>
    <row r="4943" spans="2:6" x14ac:dyDescent="0.25">
      <c r="B4943" s="39">
        <v>44402.583333333336</v>
      </c>
      <c r="C4943" s="39">
        <v>44402.625</v>
      </c>
      <c r="D4943" s="38">
        <v>2.0578178805635092</v>
      </c>
      <c r="F4943" s="38">
        <f t="shared" si="77"/>
        <v>7</v>
      </c>
    </row>
    <row r="4944" spans="2:6" x14ac:dyDescent="0.25">
      <c r="B4944" s="39">
        <v>44402.625</v>
      </c>
      <c r="C4944" s="39">
        <v>44402.666666666664</v>
      </c>
      <c r="D4944" s="38">
        <v>2.2927371348514947</v>
      </c>
      <c r="F4944" s="38">
        <f t="shared" si="77"/>
        <v>7</v>
      </c>
    </row>
    <row r="4945" spans="2:6" x14ac:dyDescent="0.25">
      <c r="B4945" s="39">
        <v>44402.666666666664</v>
      </c>
      <c r="C4945" s="39">
        <v>44402.708333333336</v>
      </c>
      <c r="D4945" s="38">
        <v>2.5704223820301433</v>
      </c>
      <c r="F4945" s="38">
        <f t="shared" si="77"/>
        <v>7</v>
      </c>
    </row>
    <row r="4946" spans="2:6" x14ac:dyDescent="0.25">
      <c r="B4946" s="39">
        <v>44402.708333333336</v>
      </c>
      <c r="C4946" s="39">
        <v>44402.75</v>
      </c>
      <c r="D4946" s="38">
        <v>2.6362111784460072</v>
      </c>
      <c r="F4946" s="38">
        <f t="shared" si="77"/>
        <v>7</v>
      </c>
    </row>
    <row r="4947" spans="2:6" x14ac:dyDescent="0.25">
      <c r="B4947" s="39">
        <v>44402.75</v>
      </c>
      <c r="C4947" s="39">
        <v>44402.791666666664</v>
      </c>
      <c r="D4947" s="38">
        <v>2.6268103840356813</v>
      </c>
      <c r="F4947" s="38">
        <f t="shared" si="77"/>
        <v>7</v>
      </c>
    </row>
    <row r="4948" spans="2:6" x14ac:dyDescent="0.25">
      <c r="B4948" s="39">
        <v>44402.791666666664</v>
      </c>
      <c r="C4948" s="39">
        <v>44402.833333333336</v>
      </c>
      <c r="D4948" s="38">
        <v>2.5590884185700524</v>
      </c>
      <c r="F4948" s="38">
        <f t="shared" si="77"/>
        <v>7</v>
      </c>
    </row>
    <row r="4949" spans="2:6" x14ac:dyDescent="0.25">
      <c r="B4949" s="39">
        <v>44402.833333333336</v>
      </c>
      <c r="C4949" s="39">
        <v>44402.875</v>
      </c>
      <c r="D4949" s="38">
        <v>2.4584281703350515</v>
      </c>
      <c r="F4949" s="38">
        <f t="shared" si="77"/>
        <v>7</v>
      </c>
    </row>
    <row r="4950" spans="2:6" x14ac:dyDescent="0.25">
      <c r="B4950" s="39">
        <v>44402.875</v>
      </c>
      <c r="C4950" s="39">
        <v>44402.916666666664</v>
      </c>
      <c r="D4950" s="38">
        <v>2.3104166615195347</v>
      </c>
      <c r="F4950" s="38">
        <f t="shared" si="77"/>
        <v>7</v>
      </c>
    </row>
    <row r="4951" spans="2:6" x14ac:dyDescent="0.25">
      <c r="B4951" s="39">
        <v>44402.916666666664</v>
      </c>
      <c r="C4951" s="39">
        <v>44402.958333333336</v>
      </c>
      <c r="D4951" s="38">
        <v>1.9832549794029777</v>
      </c>
      <c r="F4951" s="38">
        <f t="shared" si="77"/>
        <v>7</v>
      </c>
    </row>
    <row r="4952" spans="2:6" x14ac:dyDescent="0.25">
      <c r="B4952" s="39">
        <v>44402.958333333336</v>
      </c>
      <c r="C4952" s="39">
        <v>44403</v>
      </c>
      <c r="D4952" s="38">
        <v>1.6544773985315577</v>
      </c>
      <c r="F4952" s="38">
        <f t="shared" si="77"/>
        <v>7</v>
      </c>
    </row>
    <row r="4953" spans="2:6" x14ac:dyDescent="0.25">
      <c r="B4953" s="39">
        <v>44403</v>
      </c>
      <c r="C4953" s="39">
        <v>44403.041666666664</v>
      </c>
      <c r="D4953" s="38">
        <v>1.3912674373451752</v>
      </c>
      <c r="F4953" s="38">
        <f t="shared" si="77"/>
        <v>7</v>
      </c>
    </row>
    <row r="4954" spans="2:6" x14ac:dyDescent="0.25">
      <c r="B4954" s="39">
        <v>44403.041666666664</v>
      </c>
      <c r="C4954" s="39">
        <v>44403.083333333336</v>
      </c>
      <c r="D4954" s="38">
        <v>1.1313888686402276</v>
      </c>
      <c r="F4954" s="38">
        <f t="shared" si="77"/>
        <v>7</v>
      </c>
    </row>
    <row r="4955" spans="2:6" x14ac:dyDescent="0.25">
      <c r="B4955" s="39">
        <v>44403.083333333336</v>
      </c>
      <c r="C4955" s="39">
        <v>44403.125</v>
      </c>
      <c r="D4955" s="38">
        <v>0.9935523671931531</v>
      </c>
      <c r="F4955" s="38">
        <f t="shared" si="77"/>
        <v>7</v>
      </c>
    </row>
    <row r="4956" spans="2:6" x14ac:dyDescent="0.25">
      <c r="B4956" s="39">
        <v>44403.125</v>
      </c>
      <c r="C4956" s="39">
        <v>44403.166666666664</v>
      </c>
      <c r="D4956" s="38">
        <v>0.93556960902891628</v>
      </c>
      <c r="F4956" s="38">
        <f t="shared" si="77"/>
        <v>7</v>
      </c>
    </row>
    <row r="4957" spans="2:6" x14ac:dyDescent="0.25">
      <c r="B4957" s="39">
        <v>44403.166666666664</v>
      </c>
      <c r="C4957" s="39">
        <v>44403.208333333336</v>
      </c>
      <c r="D4957" s="38">
        <v>0.87074399999257157</v>
      </c>
      <c r="F4957" s="38">
        <f t="shared" si="77"/>
        <v>7</v>
      </c>
    </row>
    <row r="4958" spans="2:6" x14ac:dyDescent="0.25">
      <c r="B4958" s="39">
        <v>44403.208333333336</v>
      </c>
      <c r="C4958" s="39">
        <v>44403.25</v>
      </c>
      <c r="D4958" s="38">
        <v>0.85117377739768729</v>
      </c>
      <c r="F4958" s="38">
        <f t="shared" si="77"/>
        <v>7</v>
      </c>
    </row>
    <row r="4959" spans="2:6" x14ac:dyDescent="0.25">
      <c r="B4959" s="39">
        <v>44403.25</v>
      </c>
      <c r="C4959" s="39">
        <v>44403.291666666664</v>
      </c>
      <c r="D4959" s="38">
        <v>0.85808706720079686</v>
      </c>
      <c r="F4959" s="38">
        <f t="shared" si="77"/>
        <v>7</v>
      </c>
    </row>
    <row r="4960" spans="2:6" x14ac:dyDescent="0.25">
      <c r="B4960" s="39">
        <v>44403.291666666664</v>
      </c>
      <c r="C4960" s="39">
        <v>44403.333333333336</v>
      </c>
      <c r="D4960" s="38">
        <v>0.96045314115660485</v>
      </c>
      <c r="F4960" s="38">
        <f t="shared" si="77"/>
        <v>7</v>
      </c>
    </row>
    <row r="4961" spans="2:6" x14ac:dyDescent="0.25">
      <c r="B4961" s="39">
        <v>44403.333333333336</v>
      </c>
      <c r="C4961" s="39">
        <v>44403.375</v>
      </c>
      <c r="D4961" s="38">
        <v>1.0633072063254829</v>
      </c>
      <c r="F4961" s="38">
        <f t="shared" si="77"/>
        <v>7</v>
      </c>
    </row>
    <row r="4962" spans="2:6" x14ac:dyDescent="0.25">
      <c r="B4962" s="39">
        <v>44403.375</v>
      </c>
      <c r="C4962" s="39">
        <v>44403.416666666664</v>
      </c>
      <c r="D4962" s="38">
        <v>1.1574491258452395</v>
      </c>
      <c r="F4962" s="38">
        <f t="shared" si="77"/>
        <v>7</v>
      </c>
    </row>
    <row r="4963" spans="2:6" x14ac:dyDescent="0.25">
      <c r="B4963" s="39">
        <v>44403.416666666664</v>
      </c>
      <c r="C4963" s="39">
        <v>44403.458333333336</v>
      </c>
      <c r="D4963" s="38">
        <v>1.3785674841387718</v>
      </c>
      <c r="F4963" s="38">
        <f t="shared" si="77"/>
        <v>7</v>
      </c>
    </row>
    <row r="4964" spans="2:6" x14ac:dyDescent="0.25">
      <c r="B4964" s="39">
        <v>44403.458333333336</v>
      </c>
      <c r="C4964" s="39">
        <v>44403.5</v>
      </c>
      <c r="D4964" s="38">
        <v>1.6528570090455661</v>
      </c>
      <c r="F4964" s="38">
        <f t="shared" si="77"/>
        <v>7</v>
      </c>
    </row>
    <row r="4965" spans="2:6" x14ac:dyDescent="0.25">
      <c r="B4965" s="39">
        <v>44403.5</v>
      </c>
      <c r="C4965" s="39">
        <v>44403.541666666664</v>
      </c>
      <c r="D4965" s="38">
        <v>1.9416033820174781</v>
      </c>
      <c r="F4965" s="38">
        <f t="shared" si="77"/>
        <v>7</v>
      </c>
    </row>
    <row r="4966" spans="2:6" x14ac:dyDescent="0.25">
      <c r="B4966" s="39">
        <v>44403.541666666664</v>
      </c>
      <c r="C4966" s="39">
        <v>44403.583333333336</v>
      </c>
      <c r="D4966" s="38">
        <v>2.1222599103079176</v>
      </c>
      <c r="F4966" s="38">
        <f t="shared" si="77"/>
        <v>7</v>
      </c>
    </row>
    <row r="4967" spans="2:6" x14ac:dyDescent="0.25">
      <c r="B4967" s="39">
        <v>44403.583333333336</v>
      </c>
      <c r="C4967" s="39">
        <v>44403.625</v>
      </c>
      <c r="D4967" s="38">
        <v>2.3301154730305034</v>
      </c>
      <c r="F4967" s="38">
        <f t="shared" si="77"/>
        <v>7</v>
      </c>
    </row>
    <row r="4968" spans="2:6" x14ac:dyDescent="0.25">
      <c r="B4968" s="39">
        <v>44403.625</v>
      </c>
      <c r="C4968" s="39">
        <v>44403.666666666664</v>
      </c>
      <c r="D4968" s="38">
        <v>2.5193766804764901</v>
      </c>
      <c r="F4968" s="38">
        <f t="shared" si="77"/>
        <v>7</v>
      </c>
    </row>
    <row r="4969" spans="2:6" x14ac:dyDescent="0.25">
      <c r="B4969" s="39">
        <v>44403.666666666664</v>
      </c>
      <c r="C4969" s="39">
        <v>44403.708333333336</v>
      </c>
      <c r="D4969" s="38">
        <v>2.6306603594667153</v>
      </c>
      <c r="F4969" s="38">
        <f t="shared" si="77"/>
        <v>7</v>
      </c>
    </row>
    <row r="4970" spans="2:6" x14ac:dyDescent="0.25">
      <c r="B4970" s="39">
        <v>44403.708333333336</v>
      </c>
      <c r="C4970" s="39">
        <v>44403.75</v>
      </c>
      <c r="D4970" s="38">
        <v>2.7435079501607893</v>
      </c>
      <c r="F4970" s="38">
        <f t="shared" si="77"/>
        <v>7</v>
      </c>
    </row>
    <row r="4971" spans="2:6" x14ac:dyDescent="0.25">
      <c r="B4971" s="39">
        <v>44403.75</v>
      </c>
      <c r="C4971" s="39">
        <v>44403.791666666664</v>
      </c>
      <c r="D4971" s="38">
        <v>2.7251672564869676</v>
      </c>
      <c r="F4971" s="38">
        <f t="shared" si="77"/>
        <v>7</v>
      </c>
    </row>
    <row r="4972" spans="2:6" x14ac:dyDescent="0.25">
      <c r="B4972" s="39">
        <v>44403.791666666664</v>
      </c>
      <c r="C4972" s="39">
        <v>44403.833333333336</v>
      </c>
      <c r="D4972" s="38">
        <v>2.7323311709073241</v>
      </c>
      <c r="F4972" s="38">
        <f t="shared" si="77"/>
        <v>7</v>
      </c>
    </row>
    <row r="4973" spans="2:6" x14ac:dyDescent="0.25">
      <c r="B4973" s="39">
        <v>44403.833333333336</v>
      </c>
      <c r="C4973" s="39">
        <v>44403.875</v>
      </c>
      <c r="D4973" s="38">
        <v>2.5383201797171111</v>
      </c>
      <c r="F4973" s="38">
        <f t="shared" si="77"/>
        <v>7</v>
      </c>
    </row>
    <row r="4974" spans="2:6" x14ac:dyDescent="0.25">
      <c r="B4974" s="39">
        <v>44403.875</v>
      </c>
      <c r="C4974" s="39">
        <v>44403.916666666664</v>
      </c>
      <c r="D4974" s="38">
        <v>2.3658072628189588</v>
      </c>
      <c r="F4974" s="38">
        <f t="shared" si="77"/>
        <v>7</v>
      </c>
    </row>
    <row r="4975" spans="2:6" x14ac:dyDescent="0.25">
      <c r="B4975" s="39">
        <v>44403.916666666664</v>
      </c>
      <c r="C4975" s="39">
        <v>44403.958333333336</v>
      </c>
      <c r="D4975" s="38">
        <v>2.0543264318250709</v>
      </c>
      <c r="F4975" s="38">
        <f t="shared" si="77"/>
        <v>7</v>
      </c>
    </row>
    <row r="4976" spans="2:6" x14ac:dyDescent="0.25">
      <c r="B4976" s="39">
        <v>44403.958333333336</v>
      </c>
      <c r="C4976" s="39">
        <v>44404</v>
      </c>
      <c r="D4976" s="38">
        <v>1.7715404736306128</v>
      </c>
      <c r="F4976" s="38">
        <f t="shared" si="77"/>
        <v>7</v>
      </c>
    </row>
    <row r="4977" spans="2:6" x14ac:dyDescent="0.25">
      <c r="B4977" s="39">
        <v>44404</v>
      </c>
      <c r="C4977" s="39">
        <v>44404.041666666664</v>
      </c>
      <c r="D4977" s="38">
        <v>1.5184681831555642</v>
      </c>
      <c r="F4977" s="38">
        <f t="shared" si="77"/>
        <v>7</v>
      </c>
    </row>
    <row r="4978" spans="2:6" x14ac:dyDescent="0.25">
      <c r="B4978" s="39">
        <v>44404.041666666664</v>
      </c>
      <c r="C4978" s="39">
        <v>44404.083333333336</v>
      </c>
      <c r="D4978" s="38">
        <v>1.2573791486909709</v>
      </c>
      <c r="F4978" s="38">
        <f t="shared" si="77"/>
        <v>7</v>
      </c>
    </row>
    <row r="4979" spans="2:6" x14ac:dyDescent="0.25">
      <c r="B4979" s="39">
        <v>44404.083333333336</v>
      </c>
      <c r="C4979" s="39">
        <v>44404.125</v>
      </c>
      <c r="D4979" s="38">
        <v>1.0825191982506481</v>
      </c>
      <c r="F4979" s="38">
        <f t="shared" si="77"/>
        <v>7</v>
      </c>
    </row>
    <row r="4980" spans="2:6" x14ac:dyDescent="0.25">
      <c r="B4980" s="39">
        <v>44404.125</v>
      </c>
      <c r="C4980" s="39">
        <v>44404.166666666664</v>
      </c>
      <c r="D4980" s="38">
        <v>1.022777772833996</v>
      </c>
      <c r="F4980" s="38">
        <f t="shared" si="77"/>
        <v>7</v>
      </c>
    </row>
    <row r="4981" spans="2:6" x14ac:dyDescent="0.25">
      <c r="B4981" s="39">
        <v>44404.166666666664</v>
      </c>
      <c r="C4981" s="39">
        <v>44404.208333333336</v>
      </c>
      <c r="D4981" s="38">
        <v>0.95159128825606154</v>
      </c>
      <c r="F4981" s="38">
        <f t="shared" si="77"/>
        <v>7</v>
      </c>
    </row>
    <row r="4982" spans="2:6" x14ac:dyDescent="0.25">
      <c r="B4982" s="39">
        <v>44404.208333333336</v>
      </c>
      <c r="C4982" s="39">
        <v>44404.25</v>
      </c>
      <c r="D4982" s="38">
        <v>0.95852446554244641</v>
      </c>
      <c r="F4982" s="38">
        <f t="shared" si="77"/>
        <v>7</v>
      </c>
    </row>
    <row r="4983" spans="2:6" x14ac:dyDescent="0.25">
      <c r="B4983" s="39">
        <v>44404.25</v>
      </c>
      <c r="C4983" s="39">
        <v>44404.291666666664</v>
      </c>
      <c r="D4983" s="38">
        <v>0.95525574260471269</v>
      </c>
      <c r="F4983" s="38">
        <f t="shared" si="77"/>
        <v>7</v>
      </c>
    </row>
    <row r="4984" spans="2:6" x14ac:dyDescent="0.25">
      <c r="B4984" s="39">
        <v>44404.291666666664</v>
      </c>
      <c r="C4984" s="39">
        <v>44404.333333333336</v>
      </c>
      <c r="D4984" s="38">
        <v>1.0474409906500692</v>
      </c>
      <c r="F4984" s="38">
        <f t="shared" si="77"/>
        <v>7</v>
      </c>
    </row>
    <row r="4985" spans="2:6" x14ac:dyDescent="0.25">
      <c r="B4985" s="39">
        <v>44404.333333333336</v>
      </c>
      <c r="C4985" s="39">
        <v>44404.375</v>
      </c>
      <c r="D4985" s="38">
        <v>1.1229416609497562</v>
      </c>
      <c r="F4985" s="38">
        <f t="shared" si="77"/>
        <v>7</v>
      </c>
    </row>
    <row r="4986" spans="2:6" x14ac:dyDescent="0.25">
      <c r="B4986" s="39">
        <v>44404.375</v>
      </c>
      <c r="C4986" s="39">
        <v>44404.416666666664</v>
      </c>
      <c r="D4986" s="38">
        <v>1.2490976518530319</v>
      </c>
      <c r="F4986" s="38">
        <f t="shared" si="77"/>
        <v>7</v>
      </c>
    </row>
    <row r="4987" spans="2:6" x14ac:dyDescent="0.25">
      <c r="B4987" s="39">
        <v>44404.416666666664</v>
      </c>
      <c r="C4987" s="39">
        <v>44404.458333333336</v>
      </c>
      <c r="D4987" s="38">
        <v>1.352755582863967</v>
      </c>
      <c r="F4987" s="38">
        <f t="shared" si="77"/>
        <v>7</v>
      </c>
    </row>
    <row r="4988" spans="2:6" x14ac:dyDescent="0.25">
      <c r="B4988" s="39">
        <v>44404.458333333336</v>
      </c>
      <c r="C4988" s="39">
        <v>44404.5</v>
      </c>
      <c r="D4988" s="38">
        <v>1.5054757391883047</v>
      </c>
      <c r="F4988" s="38">
        <f t="shared" si="77"/>
        <v>7</v>
      </c>
    </row>
    <row r="4989" spans="2:6" x14ac:dyDescent="0.25">
      <c r="B4989" s="39">
        <v>44404.5</v>
      </c>
      <c r="C4989" s="39">
        <v>44404.541666666664</v>
      </c>
      <c r="D4989" s="38">
        <v>1.792871916675562</v>
      </c>
      <c r="F4989" s="38">
        <f t="shared" si="77"/>
        <v>7</v>
      </c>
    </row>
    <row r="4990" spans="2:6" x14ac:dyDescent="0.25">
      <c r="B4990" s="39">
        <v>44404.541666666664</v>
      </c>
      <c r="C4990" s="39">
        <v>44404.583333333336</v>
      </c>
      <c r="D4990" s="38">
        <v>2.0353189936955549</v>
      </c>
      <c r="F4990" s="38">
        <f t="shared" si="77"/>
        <v>7</v>
      </c>
    </row>
    <row r="4991" spans="2:6" x14ac:dyDescent="0.25">
      <c r="B4991" s="39">
        <v>44404.583333333336</v>
      </c>
      <c r="C4991" s="39">
        <v>44404.625</v>
      </c>
      <c r="D4991" s="38">
        <v>2.2791748674408185</v>
      </c>
      <c r="F4991" s="38">
        <f t="shared" si="77"/>
        <v>7</v>
      </c>
    </row>
    <row r="4992" spans="2:6" x14ac:dyDescent="0.25">
      <c r="B4992" s="39">
        <v>44404.625</v>
      </c>
      <c r="C4992" s="39">
        <v>44404.666666666664</v>
      </c>
      <c r="D4992" s="38">
        <v>2.4671916881071954</v>
      </c>
      <c r="F4992" s="38">
        <f t="shared" si="77"/>
        <v>7</v>
      </c>
    </row>
    <row r="4993" spans="2:6" x14ac:dyDescent="0.25">
      <c r="B4993" s="39">
        <v>44404.666666666664</v>
      </c>
      <c r="C4993" s="39">
        <v>44404.708333333336</v>
      </c>
      <c r="D4993" s="38">
        <v>2.7022410867975406</v>
      </c>
      <c r="F4993" s="38">
        <f t="shared" si="77"/>
        <v>7</v>
      </c>
    </row>
    <row r="4994" spans="2:6" x14ac:dyDescent="0.25">
      <c r="B4994" s="39">
        <v>44404.708333333336</v>
      </c>
      <c r="C4994" s="39">
        <v>44404.75</v>
      </c>
      <c r="D4994" s="38">
        <v>2.788961774613981</v>
      </c>
      <c r="F4994" s="38">
        <f t="shared" si="77"/>
        <v>7</v>
      </c>
    </row>
    <row r="4995" spans="2:6" x14ac:dyDescent="0.25">
      <c r="B4995" s="39">
        <v>44404.75</v>
      </c>
      <c r="C4995" s="39">
        <v>44404.791666666664</v>
      </c>
      <c r="D4995" s="38">
        <v>2.8257082800966682</v>
      </c>
      <c r="F4995" s="38">
        <f t="shared" si="77"/>
        <v>7</v>
      </c>
    </row>
    <row r="4996" spans="2:6" x14ac:dyDescent="0.25">
      <c r="B4996" s="39">
        <v>44404.791666666664</v>
      </c>
      <c r="C4996" s="39">
        <v>44404.833333333336</v>
      </c>
      <c r="D4996" s="38">
        <v>2.7850155192376289</v>
      </c>
      <c r="F4996" s="38">
        <f t="shared" si="77"/>
        <v>7</v>
      </c>
    </row>
    <row r="4997" spans="2:6" x14ac:dyDescent="0.25">
      <c r="B4997" s="39">
        <v>44404.833333333336</v>
      </c>
      <c r="C4997" s="39">
        <v>44404.875</v>
      </c>
      <c r="D4997" s="38">
        <v>2.6933103450339546</v>
      </c>
      <c r="F4997" s="38">
        <f t="shared" si="77"/>
        <v>7</v>
      </c>
    </row>
    <row r="4998" spans="2:6" x14ac:dyDescent="0.25">
      <c r="B4998" s="39">
        <v>44404.875</v>
      </c>
      <c r="C4998" s="39">
        <v>44404.916666666664</v>
      </c>
      <c r="D4998" s="38">
        <v>2.5349094129448657</v>
      </c>
      <c r="F4998" s="38">
        <f t="shared" si="77"/>
        <v>7</v>
      </c>
    </row>
    <row r="4999" spans="2:6" x14ac:dyDescent="0.25">
      <c r="B4999" s="39">
        <v>44404.916666666664</v>
      </c>
      <c r="C4999" s="39">
        <v>44404.958333333336</v>
      </c>
      <c r="D4999" s="38">
        <v>2.2454647673122787</v>
      </c>
      <c r="F4999" s="38">
        <f t="shared" si="77"/>
        <v>7</v>
      </c>
    </row>
    <row r="5000" spans="2:6" x14ac:dyDescent="0.25">
      <c r="B5000" s="39">
        <v>44404.958333333336</v>
      </c>
      <c r="C5000" s="39">
        <v>44405</v>
      </c>
      <c r="D5000" s="38">
        <v>1.8864727111951247</v>
      </c>
      <c r="F5000" s="38">
        <f t="shared" si="77"/>
        <v>7</v>
      </c>
    </row>
    <row r="5001" spans="2:6" x14ac:dyDescent="0.25">
      <c r="B5001" s="39">
        <v>44405</v>
      </c>
      <c r="C5001" s="39">
        <v>44405.041666666664</v>
      </c>
      <c r="D5001" s="38">
        <v>1.6406554889063869</v>
      </c>
      <c r="F5001" s="38">
        <f t="shared" si="77"/>
        <v>7</v>
      </c>
    </row>
    <row r="5002" spans="2:6" x14ac:dyDescent="0.25">
      <c r="B5002" s="39">
        <v>44405.041666666664</v>
      </c>
      <c r="C5002" s="39">
        <v>44405.083333333336</v>
      </c>
      <c r="D5002" s="38">
        <v>1.40258895052752</v>
      </c>
      <c r="F5002" s="38">
        <f t="shared" ref="F5002:F5065" si="78">+MONTH(B5002)</f>
        <v>7</v>
      </c>
    </row>
    <row r="5003" spans="2:6" x14ac:dyDescent="0.25">
      <c r="B5003" s="39">
        <v>44405.083333333336</v>
      </c>
      <c r="C5003" s="39">
        <v>44405.125</v>
      </c>
      <c r="D5003" s="38">
        <v>1.2233048155525044</v>
      </c>
      <c r="F5003" s="38">
        <f t="shared" si="78"/>
        <v>7</v>
      </c>
    </row>
    <row r="5004" spans="2:6" x14ac:dyDescent="0.25">
      <c r="B5004" s="39">
        <v>44405.125</v>
      </c>
      <c r="C5004" s="39">
        <v>44405.166666666664</v>
      </c>
      <c r="D5004" s="38">
        <v>1.1209591502299667</v>
      </c>
      <c r="F5004" s="38">
        <f t="shared" si="78"/>
        <v>7</v>
      </c>
    </row>
    <row r="5005" spans="2:6" x14ac:dyDescent="0.25">
      <c r="B5005" s="39">
        <v>44405.166666666664</v>
      </c>
      <c r="C5005" s="39">
        <v>44405.208333333336</v>
      </c>
      <c r="D5005" s="38">
        <v>1.0332310455626503</v>
      </c>
      <c r="F5005" s="38">
        <f t="shared" si="78"/>
        <v>7</v>
      </c>
    </row>
    <row r="5006" spans="2:6" x14ac:dyDescent="0.25">
      <c r="B5006" s="39">
        <v>44405.208333333336</v>
      </c>
      <c r="C5006" s="39">
        <v>44405.25</v>
      </c>
      <c r="D5006" s="38">
        <v>0.99989203115290826</v>
      </c>
      <c r="F5006" s="38">
        <f t="shared" si="78"/>
        <v>7</v>
      </c>
    </row>
    <row r="5007" spans="2:6" x14ac:dyDescent="0.25">
      <c r="B5007" s="39">
        <v>44405.25</v>
      </c>
      <c r="C5007" s="39">
        <v>44405.291666666664</v>
      </c>
      <c r="D5007" s="38">
        <v>1.044807063465107</v>
      </c>
      <c r="F5007" s="38">
        <f t="shared" si="78"/>
        <v>7</v>
      </c>
    </row>
    <row r="5008" spans="2:6" x14ac:dyDescent="0.25">
      <c r="B5008" s="39">
        <v>44405.291666666664</v>
      </c>
      <c r="C5008" s="39">
        <v>44405.333333333336</v>
      </c>
      <c r="D5008" s="38">
        <v>1.1176560395452688</v>
      </c>
      <c r="F5008" s="38">
        <f t="shared" si="78"/>
        <v>7</v>
      </c>
    </row>
    <row r="5009" spans="2:6" x14ac:dyDescent="0.25">
      <c r="B5009" s="39">
        <v>44405.333333333336</v>
      </c>
      <c r="C5009" s="39">
        <v>44405.375</v>
      </c>
      <c r="D5009" s="38">
        <v>1.1486554614026185</v>
      </c>
      <c r="F5009" s="38">
        <f t="shared" si="78"/>
        <v>7</v>
      </c>
    </row>
    <row r="5010" spans="2:6" x14ac:dyDescent="0.25">
      <c r="B5010" s="39">
        <v>44405.375</v>
      </c>
      <c r="C5010" s="39">
        <v>44405.416666666664</v>
      </c>
      <c r="D5010" s="38">
        <v>1.2359157874401705</v>
      </c>
      <c r="F5010" s="38">
        <f t="shared" si="78"/>
        <v>7</v>
      </c>
    </row>
    <row r="5011" spans="2:6" x14ac:dyDescent="0.25">
      <c r="B5011" s="39">
        <v>44405.416666666664</v>
      </c>
      <c r="C5011" s="39">
        <v>44405.458333333336</v>
      </c>
      <c r="D5011" s="38">
        <v>1.4572386667690065</v>
      </c>
      <c r="F5011" s="38">
        <f t="shared" si="78"/>
        <v>7</v>
      </c>
    </row>
    <row r="5012" spans="2:6" x14ac:dyDescent="0.25">
      <c r="B5012" s="39">
        <v>44405.458333333336</v>
      </c>
      <c r="C5012" s="39">
        <v>44405.5</v>
      </c>
      <c r="D5012" s="38">
        <v>1.5975587947976584</v>
      </c>
      <c r="F5012" s="38">
        <f t="shared" si="78"/>
        <v>7</v>
      </c>
    </row>
    <row r="5013" spans="2:6" x14ac:dyDescent="0.25">
      <c r="B5013" s="39">
        <v>44405.5</v>
      </c>
      <c r="C5013" s="39">
        <v>44405.541666666664</v>
      </c>
      <c r="D5013" s="38">
        <v>1.8255504059476113</v>
      </c>
      <c r="F5013" s="38">
        <f t="shared" si="78"/>
        <v>7</v>
      </c>
    </row>
    <row r="5014" spans="2:6" x14ac:dyDescent="0.25">
      <c r="B5014" s="39">
        <v>44405.541666666664</v>
      </c>
      <c r="C5014" s="39">
        <v>44405.583333333336</v>
      </c>
      <c r="D5014" s="38">
        <v>1.9612228169268313</v>
      </c>
      <c r="F5014" s="38">
        <f t="shared" si="78"/>
        <v>7</v>
      </c>
    </row>
    <row r="5015" spans="2:6" x14ac:dyDescent="0.25">
      <c r="B5015" s="39">
        <v>44405.583333333336</v>
      </c>
      <c r="C5015" s="39">
        <v>44405.625</v>
      </c>
      <c r="D5015" s="38">
        <v>2.2148865700872178</v>
      </c>
      <c r="F5015" s="38">
        <f t="shared" si="78"/>
        <v>7</v>
      </c>
    </row>
    <row r="5016" spans="2:6" x14ac:dyDescent="0.25">
      <c r="B5016" s="39">
        <v>44405.625</v>
      </c>
      <c r="C5016" s="39">
        <v>44405.666666666664</v>
      </c>
      <c r="D5016" s="38">
        <v>2.4513495950041482</v>
      </c>
      <c r="F5016" s="38">
        <f t="shared" si="78"/>
        <v>7</v>
      </c>
    </row>
    <row r="5017" spans="2:6" x14ac:dyDescent="0.25">
      <c r="B5017" s="39">
        <v>44405.666666666664</v>
      </c>
      <c r="C5017" s="39">
        <v>44405.708333333336</v>
      </c>
      <c r="D5017" s="38">
        <v>2.6460369639751558</v>
      </c>
      <c r="F5017" s="38">
        <f t="shared" si="78"/>
        <v>7</v>
      </c>
    </row>
    <row r="5018" spans="2:6" x14ac:dyDescent="0.25">
      <c r="B5018" s="39">
        <v>44405.708333333336</v>
      </c>
      <c r="C5018" s="39">
        <v>44405.75</v>
      </c>
      <c r="D5018" s="38">
        <v>2.7783208379577431</v>
      </c>
      <c r="F5018" s="38">
        <f t="shared" si="78"/>
        <v>7</v>
      </c>
    </row>
    <row r="5019" spans="2:6" x14ac:dyDescent="0.25">
      <c r="B5019" s="39">
        <v>44405.75</v>
      </c>
      <c r="C5019" s="39">
        <v>44405.791666666664</v>
      </c>
      <c r="D5019" s="38">
        <v>2.7462270020184412</v>
      </c>
      <c r="F5019" s="38">
        <f t="shared" si="78"/>
        <v>7</v>
      </c>
    </row>
    <row r="5020" spans="2:6" x14ac:dyDescent="0.25">
      <c r="B5020" s="39">
        <v>44405.791666666664</v>
      </c>
      <c r="C5020" s="39">
        <v>44405.833333333336</v>
      </c>
      <c r="D5020" s="38">
        <v>2.753181537950506</v>
      </c>
      <c r="F5020" s="38">
        <f t="shared" si="78"/>
        <v>7</v>
      </c>
    </row>
    <row r="5021" spans="2:6" x14ac:dyDescent="0.25">
      <c r="B5021" s="39">
        <v>44405.833333333336</v>
      </c>
      <c r="C5021" s="39">
        <v>44405.875</v>
      </c>
      <c r="D5021" s="38">
        <v>2.635924392448274</v>
      </c>
      <c r="F5021" s="38">
        <f t="shared" si="78"/>
        <v>7</v>
      </c>
    </row>
    <row r="5022" spans="2:6" x14ac:dyDescent="0.25">
      <c r="B5022" s="39">
        <v>44405.875</v>
      </c>
      <c r="C5022" s="39">
        <v>44405.916666666664</v>
      </c>
      <c r="D5022" s="38">
        <v>2.4293464350281675</v>
      </c>
      <c r="F5022" s="38">
        <f t="shared" si="78"/>
        <v>7</v>
      </c>
    </row>
    <row r="5023" spans="2:6" x14ac:dyDescent="0.25">
      <c r="B5023" s="39">
        <v>44405.916666666664</v>
      </c>
      <c r="C5023" s="39">
        <v>44405.958333333336</v>
      </c>
      <c r="D5023" s="38">
        <v>2.1895068733341434</v>
      </c>
      <c r="F5023" s="38">
        <f t="shared" si="78"/>
        <v>7</v>
      </c>
    </row>
    <row r="5024" spans="2:6" x14ac:dyDescent="0.25">
      <c r="B5024" s="39">
        <v>44405.958333333336</v>
      </c>
      <c r="C5024" s="39">
        <v>44406</v>
      </c>
      <c r="D5024" s="38">
        <v>1.7990020120412389</v>
      </c>
      <c r="F5024" s="38">
        <f t="shared" si="78"/>
        <v>7</v>
      </c>
    </row>
    <row r="5025" spans="2:6" x14ac:dyDescent="0.25">
      <c r="B5025" s="39">
        <v>44406</v>
      </c>
      <c r="C5025" s="39">
        <v>44406.041666666664</v>
      </c>
      <c r="D5025" s="38">
        <v>1.5061247411395193</v>
      </c>
      <c r="F5025" s="38">
        <f t="shared" si="78"/>
        <v>7</v>
      </c>
    </row>
    <row r="5026" spans="2:6" x14ac:dyDescent="0.25">
      <c r="B5026" s="39">
        <v>44406.041666666664</v>
      </c>
      <c r="C5026" s="39">
        <v>44406.083333333336</v>
      </c>
      <c r="D5026" s="38">
        <v>1.2599760818631112</v>
      </c>
      <c r="F5026" s="38">
        <f t="shared" si="78"/>
        <v>7</v>
      </c>
    </row>
    <row r="5027" spans="2:6" x14ac:dyDescent="0.25">
      <c r="B5027" s="39">
        <v>44406.083333333336</v>
      </c>
      <c r="C5027" s="39">
        <v>44406.125</v>
      </c>
      <c r="D5027" s="38">
        <v>1.128013885904654</v>
      </c>
      <c r="F5027" s="38">
        <f t="shared" si="78"/>
        <v>7</v>
      </c>
    </row>
    <row r="5028" spans="2:6" x14ac:dyDescent="0.25">
      <c r="B5028" s="39">
        <v>44406.125</v>
      </c>
      <c r="C5028" s="39">
        <v>44406.166666666664</v>
      </c>
      <c r="D5028" s="38">
        <v>1.0012647676944688</v>
      </c>
      <c r="F5028" s="38">
        <f t="shared" si="78"/>
        <v>7</v>
      </c>
    </row>
    <row r="5029" spans="2:6" x14ac:dyDescent="0.25">
      <c r="B5029" s="39">
        <v>44406.166666666664</v>
      </c>
      <c r="C5029" s="39">
        <v>44406.208333333336</v>
      </c>
      <c r="D5029" s="38">
        <v>0.92560921207975999</v>
      </c>
      <c r="F5029" s="38">
        <f t="shared" si="78"/>
        <v>7</v>
      </c>
    </row>
    <row r="5030" spans="2:6" x14ac:dyDescent="0.25">
      <c r="B5030" s="39">
        <v>44406.208333333336</v>
      </c>
      <c r="C5030" s="39">
        <v>44406.25</v>
      </c>
      <c r="D5030" s="38">
        <v>0.92073717997281557</v>
      </c>
      <c r="F5030" s="38">
        <f t="shared" si="78"/>
        <v>7</v>
      </c>
    </row>
    <row r="5031" spans="2:6" x14ac:dyDescent="0.25">
      <c r="B5031" s="39">
        <v>44406.25</v>
      </c>
      <c r="C5031" s="39">
        <v>44406.291666666664</v>
      </c>
      <c r="D5031" s="38">
        <v>0.92522207440658222</v>
      </c>
      <c r="F5031" s="38">
        <f t="shared" si="78"/>
        <v>7</v>
      </c>
    </row>
    <row r="5032" spans="2:6" x14ac:dyDescent="0.25">
      <c r="B5032" s="39">
        <v>44406.291666666664</v>
      </c>
      <c r="C5032" s="39">
        <v>44406.333333333336</v>
      </c>
      <c r="D5032" s="38">
        <v>1.1116093103352946</v>
      </c>
      <c r="F5032" s="38">
        <f t="shared" si="78"/>
        <v>7</v>
      </c>
    </row>
    <row r="5033" spans="2:6" x14ac:dyDescent="0.25">
      <c r="B5033" s="39">
        <v>44406.333333333336</v>
      </c>
      <c r="C5033" s="39">
        <v>44406.375</v>
      </c>
      <c r="D5033" s="38">
        <v>1.1926045814399724</v>
      </c>
      <c r="F5033" s="38">
        <f t="shared" si="78"/>
        <v>7</v>
      </c>
    </row>
    <row r="5034" spans="2:6" x14ac:dyDescent="0.25">
      <c r="B5034" s="39">
        <v>44406.375</v>
      </c>
      <c r="C5034" s="39">
        <v>44406.416666666664</v>
      </c>
      <c r="D5034" s="38">
        <v>1.3572295163499846</v>
      </c>
      <c r="F5034" s="38">
        <f t="shared" si="78"/>
        <v>7</v>
      </c>
    </row>
    <row r="5035" spans="2:6" x14ac:dyDescent="0.25">
      <c r="B5035" s="39">
        <v>44406.416666666664</v>
      </c>
      <c r="C5035" s="39">
        <v>44406.458333333336</v>
      </c>
      <c r="D5035" s="38">
        <v>1.5333870787360422</v>
      </c>
      <c r="F5035" s="38">
        <f t="shared" si="78"/>
        <v>7</v>
      </c>
    </row>
    <row r="5036" spans="2:6" x14ac:dyDescent="0.25">
      <c r="B5036" s="39">
        <v>44406.458333333336</v>
      </c>
      <c r="C5036" s="39">
        <v>44406.5</v>
      </c>
      <c r="D5036" s="38">
        <v>1.7846710845608047</v>
      </c>
      <c r="F5036" s="38">
        <f t="shared" si="78"/>
        <v>7</v>
      </c>
    </row>
    <row r="5037" spans="2:6" x14ac:dyDescent="0.25">
      <c r="B5037" s="39">
        <v>44406.5</v>
      </c>
      <c r="C5037" s="39">
        <v>44406.541666666664</v>
      </c>
      <c r="D5037" s="38">
        <v>2.1395646995546183</v>
      </c>
      <c r="F5037" s="38">
        <f t="shared" si="78"/>
        <v>7</v>
      </c>
    </row>
    <row r="5038" spans="2:6" x14ac:dyDescent="0.25">
      <c r="B5038" s="39">
        <v>44406.541666666664</v>
      </c>
      <c r="C5038" s="39">
        <v>44406.583333333336</v>
      </c>
      <c r="D5038" s="38">
        <v>2.3186225976811805</v>
      </c>
      <c r="F5038" s="38">
        <f t="shared" si="78"/>
        <v>7</v>
      </c>
    </row>
    <row r="5039" spans="2:6" x14ac:dyDescent="0.25">
      <c r="B5039" s="39">
        <v>44406.583333333336</v>
      </c>
      <c r="C5039" s="39">
        <v>44406.625</v>
      </c>
      <c r="D5039" s="38">
        <v>2.5217966957234297</v>
      </c>
      <c r="F5039" s="38">
        <f t="shared" si="78"/>
        <v>7</v>
      </c>
    </row>
    <row r="5040" spans="2:6" x14ac:dyDescent="0.25">
      <c r="B5040" s="39">
        <v>44406.625</v>
      </c>
      <c r="C5040" s="39">
        <v>44406.666666666664</v>
      </c>
      <c r="D5040" s="38">
        <v>2.7113661620345821</v>
      </c>
      <c r="F5040" s="38">
        <f t="shared" si="78"/>
        <v>7</v>
      </c>
    </row>
    <row r="5041" spans="2:6" x14ac:dyDescent="0.25">
      <c r="B5041" s="39">
        <v>44406.666666666664</v>
      </c>
      <c r="C5041" s="39">
        <v>44406.708333333336</v>
      </c>
      <c r="D5041" s="38">
        <v>2.8026867884163895</v>
      </c>
      <c r="F5041" s="38">
        <f t="shared" si="78"/>
        <v>7</v>
      </c>
    </row>
    <row r="5042" spans="2:6" x14ac:dyDescent="0.25">
      <c r="B5042" s="39">
        <v>44406.708333333336</v>
      </c>
      <c r="C5042" s="39">
        <v>44406.75</v>
      </c>
      <c r="D5042" s="38">
        <v>2.9303133495103753</v>
      </c>
      <c r="F5042" s="38">
        <f t="shared" si="78"/>
        <v>7</v>
      </c>
    </row>
    <row r="5043" spans="2:6" x14ac:dyDescent="0.25">
      <c r="B5043" s="39">
        <v>44406.75</v>
      </c>
      <c r="C5043" s="39">
        <v>44406.791666666664</v>
      </c>
      <c r="D5043" s="38">
        <v>2.9655572021317833</v>
      </c>
      <c r="F5043" s="38">
        <f t="shared" si="78"/>
        <v>7</v>
      </c>
    </row>
    <row r="5044" spans="2:6" x14ac:dyDescent="0.25">
      <c r="B5044" s="39">
        <v>44406.791666666664</v>
      </c>
      <c r="C5044" s="39">
        <v>44406.833333333336</v>
      </c>
      <c r="D5044" s="38">
        <v>2.9512236191033363</v>
      </c>
      <c r="F5044" s="38">
        <f t="shared" si="78"/>
        <v>7</v>
      </c>
    </row>
    <row r="5045" spans="2:6" x14ac:dyDescent="0.25">
      <c r="B5045" s="39">
        <v>44406.833333333336</v>
      </c>
      <c r="C5045" s="39">
        <v>44406.875</v>
      </c>
      <c r="D5045" s="38">
        <v>2.7967812622659047</v>
      </c>
      <c r="F5045" s="38">
        <f t="shared" si="78"/>
        <v>7</v>
      </c>
    </row>
    <row r="5046" spans="2:6" x14ac:dyDescent="0.25">
      <c r="B5046" s="39">
        <v>44406.875</v>
      </c>
      <c r="C5046" s="39">
        <v>44406.916666666664</v>
      </c>
      <c r="D5046" s="38">
        <v>2.5742388832263434</v>
      </c>
      <c r="F5046" s="38">
        <f t="shared" si="78"/>
        <v>7</v>
      </c>
    </row>
    <row r="5047" spans="2:6" x14ac:dyDescent="0.25">
      <c r="B5047" s="39">
        <v>44406.916666666664</v>
      </c>
      <c r="C5047" s="39">
        <v>44406.958333333336</v>
      </c>
      <c r="D5047" s="38">
        <v>2.3044205171260348</v>
      </c>
      <c r="F5047" s="38">
        <f t="shared" si="78"/>
        <v>7</v>
      </c>
    </row>
    <row r="5048" spans="2:6" x14ac:dyDescent="0.25">
      <c r="B5048" s="39">
        <v>44406.958333333336</v>
      </c>
      <c r="C5048" s="39">
        <v>44407</v>
      </c>
      <c r="D5048" s="38">
        <v>1.9013497156004651</v>
      </c>
      <c r="F5048" s="38">
        <f t="shared" si="78"/>
        <v>7</v>
      </c>
    </row>
    <row r="5049" spans="2:6" x14ac:dyDescent="0.25">
      <c r="B5049" s="39">
        <v>44407</v>
      </c>
      <c r="C5049" s="39">
        <v>44407.041666666664</v>
      </c>
      <c r="D5049" s="38">
        <v>1.5948873568369497</v>
      </c>
      <c r="F5049" s="38">
        <f t="shared" si="78"/>
        <v>7</v>
      </c>
    </row>
    <row r="5050" spans="2:6" x14ac:dyDescent="0.25">
      <c r="B5050" s="39">
        <v>44407.041666666664</v>
      </c>
      <c r="C5050" s="39">
        <v>44407.083333333336</v>
      </c>
      <c r="D5050" s="38">
        <v>1.3535433979204221</v>
      </c>
      <c r="F5050" s="38">
        <f t="shared" si="78"/>
        <v>7</v>
      </c>
    </row>
    <row r="5051" spans="2:6" x14ac:dyDescent="0.25">
      <c r="B5051" s="39">
        <v>44407.083333333336</v>
      </c>
      <c r="C5051" s="39">
        <v>44407.125</v>
      </c>
      <c r="D5051" s="38">
        <v>1.1802873066475246</v>
      </c>
      <c r="F5051" s="38">
        <f t="shared" si="78"/>
        <v>7</v>
      </c>
    </row>
    <row r="5052" spans="2:6" x14ac:dyDescent="0.25">
      <c r="B5052" s="39">
        <v>44407.125</v>
      </c>
      <c r="C5052" s="39">
        <v>44407.166666666664</v>
      </c>
      <c r="D5052" s="38">
        <v>1.0603117339019388</v>
      </c>
      <c r="F5052" s="38">
        <f t="shared" si="78"/>
        <v>7</v>
      </c>
    </row>
    <row r="5053" spans="2:6" x14ac:dyDescent="0.25">
      <c r="B5053" s="39">
        <v>44407.166666666664</v>
      </c>
      <c r="C5053" s="39">
        <v>44407.208333333336</v>
      </c>
      <c r="D5053" s="38">
        <v>1.0275605497634024</v>
      </c>
      <c r="F5053" s="38">
        <f t="shared" si="78"/>
        <v>7</v>
      </c>
    </row>
    <row r="5054" spans="2:6" x14ac:dyDescent="0.25">
      <c r="B5054" s="39">
        <v>44407.208333333336</v>
      </c>
      <c r="C5054" s="39">
        <v>44407.25</v>
      </c>
      <c r="D5054" s="38">
        <v>0.97365862386762447</v>
      </c>
      <c r="F5054" s="38">
        <f t="shared" si="78"/>
        <v>7</v>
      </c>
    </row>
    <row r="5055" spans="2:6" x14ac:dyDescent="0.25">
      <c r="B5055" s="39">
        <v>44407.25</v>
      </c>
      <c r="C5055" s="39">
        <v>44407.291666666664</v>
      </c>
      <c r="D5055" s="38">
        <v>1.0156680392050061</v>
      </c>
      <c r="F5055" s="38">
        <f t="shared" si="78"/>
        <v>7</v>
      </c>
    </row>
    <row r="5056" spans="2:6" x14ac:dyDescent="0.25">
      <c r="B5056" s="39">
        <v>44407.291666666664</v>
      </c>
      <c r="C5056" s="39">
        <v>44407.333333333336</v>
      </c>
      <c r="D5056" s="38">
        <v>1.1385469709475726</v>
      </c>
      <c r="F5056" s="38">
        <f t="shared" si="78"/>
        <v>7</v>
      </c>
    </row>
    <row r="5057" spans="2:6" x14ac:dyDescent="0.25">
      <c r="B5057" s="39">
        <v>44407.333333333336</v>
      </c>
      <c r="C5057" s="39">
        <v>44407.375</v>
      </c>
      <c r="D5057" s="38">
        <v>1.23591173376513</v>
      </c>
      <c r="F5057" s="38">
        <f t="shared" si="78"/>
        <v>7</v>
      </c>
    </row>
    <row r="5058" spans="2:6" x14ac:dyDescent="0.25">
      <c r="B5058" s="39">
        <v>44407.375</v>
      </c>
      <c r="C5058" s="39">
        <v>44407.416666666664</v>
      </c>
      <c r="D5058" s="38">
        <v>1.4510071153149102</v>
      </c>
      <c r="F5058" s="38">
        <f t="shared" si="78"/>
        <v>7</v>
      </c>
    </row>
    <row r="5059" spans="2:6" x14ac:dyDescent="0.25">
      <c r="B5059" s="39">
        <v>44407.416666666664</v>
      </c>
      <c r="C5059" s="39">
        <v>44407.458333333336</v>
      </c>
      <c r="D5059" s="38">
        <v>1.7720956640734513</v>
      </c>
      <c r="F5059" s="38">
        <f t="shared" si="78"/>
        <v>7</v>
      </c>
    </row>
    <row r="5060" spans="2:6" x14ac:dyDescent="0.25">
      <c r="B5060" s="39">
        <v>44407.458333333336</v>
      </c>
      <c r="C5060" s="39">
        <v>44407.5</v>
      </c>
      <c r="D5060" s="38">
        <v>2.0392432281766459</v>
      </c>
      <c r="F5060" s="38">
        <f t="shared" si="78"/>
        <v>7</v>
      </c>
    </row>
    <row r="5061" spans="2:6" x14ac:dyDescent="0.25">
      <c r="B5061" s="39">
        <v>44407.5</v>
      </c>
      <c r="C5061" s="39">
        <v>44407.541666666664</v>
      </c>
      <c r="D5061" s="38">
        <v>2.1442950284980378</v>
      </c>
      <c r="F5061" s="38">
        <f t="shared" si="78"/>
        <v>7</v>
      </c>
    </row>
    <row r="5062" spans="2:6" x14ac:dyDescent="0.25">
      <c r="B5062" s="39">
        <v>44407.541666666664</v>
      </c>
      <c r="C5062" s="39">
        <v>44407.583333333336</v>
      </c>
      <c r="D5062" s="38">
        <v>2.369450562299249</v>
      </c>
      <c r="F5062" s="38">
        <f t="shared" si="78"/>
        <v>7</v>
      </c>
    </row>
    <row r="5063" spans="2:6" x14ac:dyDescent="0.25">
      <c r="B5063" s="39">
        <v>44407.583333333336</v>
      </c>
      <c r="C5063" s="39">
        <v>44407.625</v>
      </c>
      <c r="D5063" s="38">
        <v>2.5571036733631347</v>
      </c>
      <c r="F5063" s="38">
        <f t="shared" si="78"/>
        <v>7</v>
      </c>
    </row>
    <row r="5064" spans="2:6" x14ac:dyDescent="0.25">
      <c r="B5064" s="39">
        <v>44407.625</v>
      </c>
      <c r="C5064" s="39">
        <v>44407.666666666664</v>
      </c>
      <c r="D5064" s="38">
        <v>2.6957901823468098</v>
      </c>
      <c r="F5064" s="38">
        <f t="shared" si="78"/>
        <v>7</v>
      </c>
    </row>
    <row r="5065" spans="2:6" x14ac:dyDescent="0.25">
      <c r="B5065" s="39">
        <v>44407.666666666664</v>
      </c>
      <c r="C5065" s="39">
        <v>44407.708333333336</v>
      </c>
      <c r="D5065" s="38">
        <v>2.7867729559718026</v>
      </c>
      <c r="F5065" s="38">
        <f t="shared" si="78"/>
        <v>7</v>
      </c>
    </row>
    <row r="5066" spans="2:6" x14ac:dyDescent="0.25">
      <c r="B5066" s="39">
        <v>44407.708333333336</v>
      </c>
      <c r="C5066" s="39">
        <v>44407.75</v>
      </c>
      <c r="D5066" s="38">
        <v>2.7893629015981869</v>
      </c>
      <c r="F5066" s="38">
        <f t="shared" ref="F5066:F5129" si="79">+MONTH(B5066)</f>
        <v>7</v>
      </c>
    </row>
    <row r="5067" spans="2:6" x14ac:dyDescent="0.25">
      <c r="B5067" s="39">
        <v>44407.75</v>
      </c>
      <c r="C5067" s="39">
        <v>44407.791666666664</v>
      </c>
      <c r="D5067" s="38">
        <v>2.8064414305435768</v>
      </c>
      <c r="F5067" s="38">
        <f t="shared" si="79"/>
        <v>7</v>
      </c>
    </row>
    <row r="5068" spans="2:6" x14ac:dyDescent="0.25">
      <c r="B5068" s="39">
        <v>44407.791666666664</v>
      </c>
      <c r="C5068" s="39">
        <v>44407.833333333336</v>
      </c>
      <c r="D5068" s="38">
        <v>2.6668505015768136</v>
      </c>
      <c r="F5068" s="38">
        <f t="shared" si="79"/>
        <v>7</v>
      </c>
    </row>
    <row r="5069" spans="2:6" x14ac:dyDescent="0.25">
      <c r="B5069" s="39">
        <v>44407.833333333336</v>
      </c>
      <c r="C5069" s="39">
        <v>44407.875</v>
      </c>
      <c r="D5069" s="38">
        <v>2.5903056141880541</v>
      </c>
      <c r="F5069" s="38">
        <f t="shared" si="79"/>
        <v>7</v>
      </c>
    </row>
    <row r="5070" spans="2:6" x14ac:dyDescent="0.25">
      <c r="B5070" s="39">
        <v>44407.875</v>
      </c>
      <c r="C5070" s="39">
        <v>44407.916666666664</v>
      </c>
      <c r="D5070" s="38">
        <v>2.3897136247971527</v>
      </c>
      <c r="F5070" s="38">
        <f t="shared" si="79"/>
        <v>7</v>
      </c>
    </row>
    <row r="5071" spans="2:6" x14ac:dyDescent="0.25">
      <c r="B5071" s="39">
        <v>44407.916666666664</v>
      </c>
      <c r="C5071" s="39">
        <v>44407.958333333336</v>
      </c>
      <c r="D5071" s="38">
        <v>2.1851698281205052</v>
      </c>
      <c r="F5071" s="38">
        <f t="shared" si="79"/>
        <v>7</v>
      </c>
    </row>
    <row r="5072" spans="2:6" x14ac:dyDescent="0.25">
      <c r="B5072" s="39">
        <v>44407.958333333336</v>
      </c>
      <c r="C5072" s="39">
        <v>44408</v>
      </c>
      <c r="D5072" s="38">
        <v>1.9567305796282146</v>
      </c>
      <c r="F5072" s="38">
        <f t="shared" si="79"/>
        <v>7</v>
      </c>
    </row>
    <row r="5073" spans="2:6" x14ac:dyDescent="0.25">
      <c r="B5073" s="39">
        <v>44408</v>
      </c>
      <c r="C5073" s="39">
        <v>44408.041666666664</v>
      </c>
      <c r="D5073" s="38">
        <v>1.7847857634028788</v>
      </c>
      <c r="F5073" s="38">
        <f t="shared" si="79"/>
        <v>7</v>
      </c>
    </row>
    <row r="5074" spans="2:6" x14ac:dyDescent="0.25">
      <c r="B5074" s="39">
        <v>44408.041666666664</v>
      </c>
      <c r="C5074" s="39">
        <v>44408.083333333336</v>
      </c>
      <c r="D5074" s="38">
        <v>1.5801079909044198</v>
      </c>
      <c r="F5074" s="38">
        <f t="shared" si="79"/>
        <v>7</v>
      </c>
    </row>
    <row r="5075" spans="2:6" x14ac:dyDescent="0.25">
      <c r="B5075" s="39">
        <v>44408.083333333336</v>
      </c>
      <c r="C5075" s="39">
        <v>44408.125</v>
      </c>
      <c r="D5075" s="38">
        <v>1.4246493753214129</v>
      </c>
      <c r="F5075" s="38">
        <f t="shared" si="79"/>
        <v>7</v>
      </c>
    </row>
    <row r="5076" spans="2:6" x14ac:dyDescent="0.25">
      <c r="B5076" s="39">
        <v>44408.125</v>
      </c>
      <c r="C5076" s="39">
        <v>44408.166666666664</v>
      </c>
      <c r="D5076" s="38">
        <v>1.3435057582010794</v>
      </c>
      <c r="F5076" s="38">
        <f t="shared" si="79"/>
        <v>7</v>
      </c>
    </row>
    <row r="5077" spans="2:6" x14ac:dyDescent="0.25">
      <c r="B5077" s="39">
        <v>44408.166666666664</v>
      </c>
      <c r="C5077" s="39">
        <v>44408.208333333336</v>
      </c>
      <c r="D5077" s="38">
        <v>1.2250950726220355</v>
      </c>
      <c r="F5077" s="38">
        <f t="shared" si="79"/>
        <v>7</v>
      </c>
    </row>
    <row r="5078" spans="2:6" x14ac:dyDescent="0.25">
      <c r="B5078" s="39">
        <v>44408.208333333336</v>
      </c>
      <c r="C5078" s="39">
        <v>44408.25</v>
      </c>
      <c r="D5078" s="38">
        <v>1.1976947444326909</v>
      </c>
      <c r="F5078" s="38">
        <f t="shared" si="79"/>
        <v>7</v>
      </c>
    </row>
    <row r="5079" spans="2:6" x14ac:dyDescent="0.25">
      <c r="B5079" s="39">
        <v>44408.25</v>
      </c>
      <c r="C5079" s="39">
        <v>44408.291666666664</v>
      </c>
      <c r="D5079" s="38">
        <v>1.1484693002534476</v>
      </c>
      <c r="F5079" s="38">
        <f t="shared" si="79"/>
        <v>7</v>
      </c>
    </row>
    <row r="5080" spans="2:6" x14ac:dyDescent="0.25">
      <c r="B5080" s="39">
        <v>44408.291666666664</v>
      </c>
      <c r="C5080" s="39">
        <v>44408.333333333336</v>
      </c>
      <c r="D5080" s="38">
        <v>1.2048593475492242</v>
      </c>
      <c r="F5080" s="38">
        <f t="shared" si="79"/>
        <v>7</v>
      </c>
    </row>
    <row r="5081" spans="2:6" x14ac:dyDescent="0.25">
      <c r="B5081" s="39">
        <v>44408.333333333336</v>
      </c>
      <c r="C5081" s="39">
        <v>44408.375</v>
      </c>
      <c r="D5081" s="38">
        <v>1.4032824421135528</v>
      </c>
      <c r="F5081" s="38">
        <f t="shared" si="79"/>
        <v>7</v>
      </c>
    </row>
    <row r="5082" spans="2:6" x14ac:dyDescent="0.25">
      <c r="B5082" s="39">
        <v>44408.375</v>
      </c>
      <c r="C5082" s="39">
        <v>44408.416666666664</v>
      </c>
      <c r="D5082" s="38">
        <v>1.5855268956109143</v>
      </c>
      <c r="F5082" s="38">
        <f t="shared" si="79"/>
        <v>7</v>
      </c>
    </row>
    <row r="5083" spans="2:6" x14ac:dyDescent="0.25">
      <c r="B5083" s="39">
        <v>44408.416666666664</v>
      </c>
      <c r="C5083" s="39">
        <v>44408.458333333336</v>
      </c>
      <c r="D5083" s="38">
        <v>1.6912447511820734</v>
      </c>
      <c r="F5083" s="38">
        <f t="shared" si="79"/>
        <v>7</v>
      </c>
    </row>
    <row r="5084" spans="2:6" x14ac:dyDescent="0.25">
      <c r="B5084" s="39">
        <v>44408.458333333336</v>
      </c>
      <c r="C5084" s="39">
        <v>44408.5</v>
      </c>
      <c r="D5084" s="38">
        <v>1.8613174732036954</v>
      </c>
      <c r="F5084" s="38">
        <f t="shared" si="79"/>
        <v>7</v>
      </c>
    </row>
    <row r="5085" spans="2:6" x14ac:dyDescent="0.25">
      <c r="B5085" s="39">
        <v>44408.5</v>
      </c>
      <c r="C5085" s="39">
        <v>44408.541666666664</v>
      </c>
      <c r="D5085" s="38">
        <v>2.0175893612447049</v>
      </c>
      <c r="F5085" s="38">
        <f t="shared" si="79"/>
        <v>7</v>
      </c>
    </row>
    <row r="5086" spans="2:6" x14ac:dyDescent="0.25">
      <c r="B5086" s="39">
        <v>44408.541666666664</v>
      </c>
      <c r="C5086" s="39">
        <v>44408.583333333336</v>
      </c>
      <c r="D5086" s="38">
        <v>2.1386804343459209</v>
      </c>
      <c r="F5086" s="38">
        <f t="shared" si="79"/>
        <v>7</v>
      </c>
    </row>
    <row r="5087" spans="2:6" x14ac:dyDescent="0.25">
      <c r="B5087" s="39">
        <v>44408.583333333336</v>
      </c>
      <c r="C5087" s="39">
        <v>44408.625</v>
      </c>
      <c r="D5087" s="38">
        <v>2.2118975965363221</v>
      </c>
      <c r="F5087" s="38">
        <f t="shared" si="79"/>
        <v>7</v>
      </c>
    </row>
    <row r="5088" spans="2:6" x14ac:dyDescent="0.25">
      <c r="B5088" s="39">
        <v>44408.625</v>
      </c>
      <c r="C5088" s="39">
        <v>44408.666666666664</v>
      </c>
      <c r="D5088" s="38">
        <v>2.3771342730623952</v>
      </c>
      <c r="F5088" s="38">
        <f t="shared" si="79"/>
        <v>7</v>
      </c>
    </row>
    <row r="5089" spans="2:6" x14ac:dyDescent="0.25">
      <c r="B5089" s="39">
        <v>44408.666666666664</v>
      </c>
      <c r="C5089" s="39">
        <v>44408.708333333336</v>
      </c>
      <c r="D5089" s="38">
        <v>2.5109209259301268</v>
      </c>
      <c r="F5089" s="38">
        <f t="shared" si="79"/>
        <v>7</v>
      </c>
    </row>
    <row r="5090" spans="2:6" x14ac:dyDescent="0.25">
      <c r="B5090" s="39">
        <v>44408.708333333336</v>
      </c>
      <c r="C5090" s="39">
        <v>44408.75</v>
      </c>
      <c r="D5090" s="38">
        <v>2.6679398277698447</v>
      </c>
      <c r="F5090" s="38">
        <f t="shared" si="79"/>
        <v>7</v>
      </c>
    </row>
    <row r="5091" spans="2:6" x14ac:dyDescent="0.25">
      <c r="B5091" s="39">
        <v>44408.75</v>
      </c>
      <c r="C5091" s="39">
        <v>44408.791666666664</v>
      </c>
      <c r="D5091" s="38">
        <v>2.6520330231912093</v>
      </c>
      <c r="F5091" s="38">
        <f t="shared" si="79"/>
        <v>7</v>
      </c>
    </row>
    <row r="5092" spans="2:6" x14ac:dyDescent="0.25">
      <c r="B5092" s="39">
        <v>44408.791666666664</v>
      </c>
      <c r="C5092" s="39">
        <v>44408.833333333336</v>
      </c>
      <c r="D5092" s="38">
        <v>2.5019367583217642</v>
      </c>
      <c r="F5092" s="38">
        <f t="shared" si="79"/>
        <v>7</v>
      </c>
    </row>
    <row r="5093" spans="2:6" x14ac:dyDescent="0.25">
      <c r="B5093" s="39">
        <v>44408.833333333336</v>
      </c>
      <c r="C5093" s="39">
        <v>44408.875</v>
      </c>
      <c r="D5093" s="38">
        <v>2.2771424032160406</v>
      </c>
      <c r="F5093" s="38">
        <f t="shared" si="79"/>
        <v>7</v>
      </c>
    </row>
    <row r="5094" spans="2:6" x14ac:dyDescent="0.25">
      <c r="B5094" s="39">
        <v>44408.875</v>
      </c>
      <c r="C5094" s="39">
        <v>44408.916666666664</v>
      </c>
      <c r="D5094" s="38">
        <v>2.0101360500796828</v>
      </c>
      <c r="F5094" s="38">
        <f t="shared" si="79"/>
        <v>7</v>
      </c>
    </row>
    <row r="5095" spans="2:6" x14ac:dyDescent="0.25">
      <c r="B5095" s="39">
        <v>44408.916666666664</v>
      </c>
      <c r="C5095" s="39">
        <v>44408.958333333336</v>
      </c>
      <c r="D5095" s="38">
        <v>1.7957513285093376</v>
      </c>
      <c r="F5095" s="38">
        <f t="shared" si="79"/>
        <v>7</v>
      </c>
    </row>
    <row r="5096" spans="2:6" x14ac:dyDescent="0.25">
      <c r="B5096" s="39">
        <v>44408.958333333336</v>
      </c>
      <c r="C5096" s="39">
        <v>44409</v>
      </c>
      <c r="D5096" s="38">
        <v>1.5316179786069557</v>
      </c>
      <c r="F5096" s="38">
        <f t="shared" si="79"/>
        <v>7</v>
      </c>
    </row>
    <row r="5097" spans="2:6" x14ac:dyDescent="0.25">
      <c r="B5097" s="39">
        <v>44409</v>
      </c>
      <c r="C5097" s="39">
        <v>44409.041666666664</v>
      </c>
      <c r="D5097" s="38">
        <v>1.351497171548788</v>
      </c>
      <c r="F5097" s="38">
        <f t="shared" si="79"/>
        <v>8</v>
      </c>
    </row>
    <row r="5098" spans="2:6" x14ac:dyDescent="0.25">
      <c r="B5098" s="39">
        <v>44409.041666666664</v>
      </c>
      <c r="C5098" s="39">
        <v>44409.083333333336</v>
      </c>
      <c r="D5098" s="38">
        <v>1.1450407039136372</v>
      </c>
      <c r="F5098" s="38">
        <f t="shared" si="79"/>
        <v>8</v>
      </c>
    </row>
    <row r="5099" spans="2:6" x14ac:dyDescent="0.25">
      <c r="B5099" s="39">
        <v>44409.083333333336</v>
      </c>
      <c r="C5099" s="39">
        <v>44409.125</v>
      </c>
      <c r="D5099" s="38">
        <v>1.0293111147122178</v>
      </c>
      <c r="F5099" s="38">
        <f t="shared" si="79"/>
        <v>8</v>
      </c>
    </row>
    <row r="5100" spans="2:6" x14ac:dyDescent="0.25">
      <c r="B5100" s="39">
        <v>44409.125</v>
      </c>
      <c r="C5100" s="39">
        <v>44409.166666666664</v>
      </c>
      <c r="D5100" s="38">
        <v>0.97203484059598055</v>
      </c>
      <c r="F5100" s="38">
        <f t="shared" si="79"/>
        <v>8</v>
      </c>
    </row>
    <row r="5101" spans="2:6" x14ac:dyDescent="0.25">
      <c r="B5101" s="39">
        <v>44409.166666666664</v>
      </c>
      <c r="C5101" s="39">
        <v>44409.208333333336</v>
      </c>
      <c r="D5101" s="38">
        <v>0.95369167216071349</v>
      </c>
      <c r="F5101" s="38">
        <f t="shared" si="79"/>
        <v>8</v>
      </c>
    </row>
    <row r="5102" spans="2:6" x14ac:dyDescent="0.25">
      <c r="B5102" s="39">
        <v>44409.208333333336</v>
      </c>
      <c r="C5102" s="39">
        <v>44409.25</v>
      </c>
      <c r="D5102" s="38">
        <v>0.89860595999974779</v>
      </c>
      <c r="F5102" s="38">
        <f t="shared" si="79"/>
        <v>8</v>
      </c>
    </row>
    <row r="5103" spans="2:6" x14ac:dyDescent="0.25">
      <c r="B5103" s="39">
        <v>44409.25</v>
      </c>
      <c r="C5103" s="39">
        <v>44409.291666666664</v>
      </c>
      <c r="D5103" s="38">
        <v>0.93104978979420161</v>
      </c>
      <c r="F5103" s="38">
        <f t="shared" si="79"/>
        <v>8</v>
      </c>
    </row>
    <row r="5104" spans="2:6" x14ac:dyDescent="0.25">
      <c r="B5104" s="39">
        <v>44409.291666666664</v>
      </c>
      <c r="C5104" s="39">
        <v>44409.333333333336</v>
      </c>
      <c r="D5104" s="38">
        <v>1.0138986234538752</v>
      </c>
      <c r="F5104" s="38">
        <f t="shared" si="79"/>
        <v>8</v>
      </c>
    </row>
    <row r="5105" spans="2:6" x14ac:dyDescent="0.25">
      <c r="B5105" s="39">
        <v>44409.333333333336</v>
      </c>
      <c r="C5105" s="39">
        <v>44409.375</v>
      </c>
      <c r="D5105" s="38">
        <v>1.1608159712506079</v>
      </c>
      <c r="F5105" s="38">
        <f t="shared" si="79"/>
        <v>8</v>
      </c>
    </row>
    <row r="5106" spans="2:6" x14ac:dyDescent="0.25">
      <c r="B5106" s="39">
        <v>44409.375</v>
      </c>
      <c r="C5106" s="39">
        <v>44409.416666666664</v>
      </c>
      <c r="D5106" s="38">
        <v>1.2379612673369904</v>
      </c>
      <c r="F5106" s="38">
        <f t="shared" si="79"/>
        <v>8</v>
      </c>
    </row>
    <row r="5107" spans="2:6" x14ac:dyDescent="0.25">
      <c r="B5107" s="39">
        <v>44409.416666666664</v>
      </c>
      <c r="C5107" s="39">
        <v>44409.458333333336</v>
      </c>
      <c r="D5107" s="38">
        <v>1.3567537425021341</v>
      </c>
      <c r="F5107" s="38">
        <f t="shared" si="79"/>
        <v>8</v>
      </c>
    </row>
    <row r="5108" spans="2:6" x14ac:dyDescent="0.25">
      <c r="B5108" s="39">
        <v>44409.458333333336</v>
      </c>
      <c r="C5108" s="39">
        <v>44409.5</v>
      </c>
      <c r="D5108" s="38">
        <v>1.4990051640318085</v>
      </c>
      <c r="F5108" s="38">
        <f t="shared" si="79"/>
        <v>8</v>
      </c>
    </row>
    <row r="5109" spans="2:6" x14ac:dyDescent="0.25">
      <c r="B5109" s="39">
        <v>44409.5</v>
      </c>
      <c r="C5109" s="39">
        <v>44409.541666666664</v>
      </c>
      <c r="D5109" s="38">
        <v>1.7127350516062705</v>
      </c>
      <c r="F5109" s="38">
        <f t="shared" si="79"/>
        <v>8</v>
      </c>
    </row>
    <row r="5110" spans="2:6" x14ac:dyDescent="0.25">
      <c r="B5110" s="39">
        <v>44409.541666666664</v>
      </c>
      <c r="C5110" s="39">
        <v>44409.583333333336</v>
      </c>
      <c r="D5110" s="38">
        <v>1.8806722398615401</v>
      </c>
      <c r="F5110" s="38">
        <f t="shared" si="79"/>
        <v>8</v>
      </c>
    </row>
    <row r="5111" spans="2:6" x14ac:dyDescent="0.25">
      <c r="B5111" s="39">
        <v>44409.583333333336</v>
      </c>
      <c r="C5111" s="39">
        <v>44409.625</v>
      </c>
      <c r="D5111" s="38">
        <v>1.9785041329364248</v>
      </c>
      <c r="F5111" s="38">
        <f t="shared" si="79"/>
        <v>8</v>
      </c>
    </row>
    <row r="5112" spans="2:6" x14ac:dyDescent="0.25">
      <c r="B5112" s="39">
        <v>44409.625</v>
      </c>
      <c r="C5112" s="39">
        <v>44409.666666666664</v>
      </c>
      <c r="D5112" s="38">
        <v>2.0394766929816477</v>
      </c>
      <c r="F5112" s="38">
        <f t="shared" si="79"/>
        <v>8</v>
      </c>
    </row>
    <row r="5113" spans="2:6" x14ac:dyDescent="0.25">
      <c r="B5113" s="39">
        <v>44409.666666666664</v>
      </c>
      <c r="C5113" s="39">
        <v>44409.708333333336</v>
      </c>
      <c r="D5113" s="38">
        <v>2.1665098379977654</v>
      </c>
      <c r="F5113" s="38">
        <f t="shared" si="79"/>
        <v>8</v>
      </c>
    </row>
    <row r="5114" spans="2:6" x14ac:dyDescent="0.25">
      <c r="B5114" s="39">
        <v>44409.708333333336</v>
      </c>
      <c r="C5114" s="39">
        <v>44409.75</v>
      </c>
      <c r="D5114" s="38">
        <v>2.2001072124013041</v>
      </c>
      <c r="F5114" s="38">
        <f t="shared" si="79"/>
        <v>8</v>
      </c>
    </row>
    <row r="5115" spans="2:6" x14ac:dyDescent="0.25">
      <c r="B5115" s="39">
        <v>44409.75</v>
      </c>
      <c r="C5115" s="39">
        <v>44409.791666666664</v>
      </c>
      <c r="D5115" s="38">
        <v>2.1015729803273446</v>
      </c>
      <c r="F5115" s="38">
        <f t="shared" si="79"/>
        <v>8</v>
      </c>
    </row>
    <row r="5116" spans="2:6" x14ac:dyDescent="0.25">
      <c r="B5116" s="39">
        <v>44409.791666666664</v>
      </c>
      <c r="C5116" s="39">
        <v>44409.833333333336</v>
      </c>
      <c r="D5116" s="38">
        <v>2.0389407146534375</v>
      </c>
      <c r="F5116" s="38">
        <f t="shared" si="79"/>
        <v>8</v>
      </c>
    </row>
    <row r="5117" spans="2:6" x14ac:dyDescent="0.25">
      <c r="B5117" s="39">
        <v>44409.833333333336</v>
      </c>
      <c r="C5117" s="39">
        <v>44409.875</v>
      </c>
      <c r="D5117" s="38">
        <v>1.9601257584625174</v>
      </c>
      <c r="F5117" s="38">
        <f t="shared" si="79"/>
        <v>8</v>
      </c>
    </row>
    <row r="5118" spans="2:6" x14ac:dyDescent="0.25">
      <c r="B5118" s="39">
        <v>44409.875</v>
      </c>
      <c r="C5118" s="39">
        <v>44409.916666666664</v>
      </c>
      <c r="D5118" s="38">
        <v>1.8915789152555049</v>
      </c>
      <c r="F5118" s="38">
        <f t="shared" si="79"/>
        <v>8</v>
      </c>
    </row>
    <row r="5119" spans="2:6" x14ac:dyDescent="0.25">
      <c r="B5119" s="39">
        <v>44409.916666666664</v>
      </c>
      <c r="C5119" s="39">
        <v>44409.958333333336</v>
      </c>
      <c r="D5119" s="38">
        <v>1.7362039559290434</v>
      </c>
      <c r="F5119" s="38">
        <f t="shared" si="79"/>
        <v>8</v>
      </c>
    </row>
    <row r="5120" spans="2:6" x14ac:dyDescent="0.25">
      <c r="B5120" s="39">
        <v>44409.958333333336</v>
      </c>
      <c r="C5120" s="39">
        <v>44410</v>
      </c>
      <c r="D5120" s="38">
        <v>1.4439583901386694</v>
      </c>
      <c r="F5120" s="38">
        <f t="shared" si="79"/>
        <v>8</v>
      </c>
    </row>
    <row r="5121" spans="2:6" x14ac:dyDescent="0.25">
      <c r="B5121" s="39">
        <v>44410</v>
      </c>
      <c r="C5121" s="39">
        <v>44410.041666666664</v>
      </c>
      <c r="D5121" s="38">
        <v>1.2708839543699106</v>
      </c>
      <c r="F5121" s="38">
        <f t="shared" si="79"/>
        <v>8</v>
      </c>
    </row>
    <row r="5122" spans="2:6" x14ac:dyDescent="0.25">
      <c r="B5122" s="39">
        <v>44410.041666666664</v>
      </c>
      <c r="C5122" s="39">
        <v>44410.083333333336</v>
      </c>
      <c r="D5122" s="38">
        <v>1.0683853701788002</v>
      </c>
      <c r="F5122" s="38">
        <f t="shared" si="79"/>
        <v>8</v>
      </c>
    </row>
    <row r="5123" spans="2:6" x14ac:dyDescent="0.25">
      <c r="B5123" s="39">
        <v>44410.083333333336</v>
      </c>
      <c r="C5123" s="39">
        <v>44410.125</v>
      </c>
      <c r="D5123" s="38">
        <v>0.93438461307961151</v>
      </c>
      <c r="F5123" s="38">
        <f t="shared" si="79"/>
        <v>8</v>
      </c>
    </row>
    <row r="5124" spans="2:6" x14ac:dyDescent="0.25">
      <c r="B5124" s="39">
        <v>44410.125</v>
      </c>
      <c r="C5124" s="39">
        <v>44410.166666666664</v>
      </c>
      <c r="D5124" s="38">
        <v>0.88848438671933661</v>
      </c>
      <c r="F5124" s="38">
        <f t="shared" si="79"/>
        <v>8</v>
      </c>
    </row>
    <row r="5125" spans="2:6" x14ac:dyDescent="0.25">
      <c r="B5125" s="39">
        <v>44410.166666666664</v>
      </c>
      <c r="C5125" s="39">
        <v>44410.208333333336</v>
      </c>
      <c r="D5125" s="38">
        <v>0.86003198950336002</v>
      </c>
      <c r="F5125" s="38">
        <f t="shared" si="79"/>
        <v>8</v>
      </c>
    </row>
    <row r="5126" spans="2:6" x14ac:dyDescent="0.25">
      <c r="B5126" s="39">
        <v>44410.208333333336</v>
      </c>
      <c r="C5126" s="39">
        <v>44410.25</v>
      </c>
      <c r="D5126" s="38">
        <v>0.86762687416731832</v>
      </c>
      <c r="F5126" s="38">
        <f t="shared" si="79"/>
        <v>8</v>
      </c>
    </row>
    <row r="5127" spans="2:6" x14ac:dyDescent="0.25">
      <c r="B5127" s="39">
        <v>44410.25</v>
      </c>
      <c r="C5127" s="39">
        <v>44410.291666666664</v>
      </c>
      <c r="D5127" s="38">
        <v>0.88947966511155596</v>
      </c>
      <c r="F5127" s="38">
        <f t="shared" si="79"/>
        <v>8</v>
      </c>
    </row>
    <row r="5128" spans="2:6" x14ac:dyDescent="0.25">
      <c r="B5128" s="39">
        <v>44410.291666666664</v>
      </c>
      <c r="C5128" s="39">
        <v>44410.333333333336</v>
      </c>
      <c r="D5128" s="38">
        <v>1.0284933704889014</v>
      </c>
      <c r="F5128" s="38">
        <f t="shared" si="79"/>
        <v>8</v>
      </c>
    </row>
    <row r="5129" spans="2:6" x14ac:dyDescent="0.25">
      <c r="B5129" s="39">
        <v>44410.333333333336</v>
      </c>
      <c r="C5129" s="39">
        <v>44410.375</v>
      </c>
      <c r="D5129" s="38">
        <v>1.0723092991753218</v>
      </c>
      <c r="F5129" s="38">
        <f t="shared" si="79"/>
        <v>8</v>
      </c>
    </row>
    <row r="5130" spans="2:6" x14ac:dyDescent="0.25">
      <c r="B5130" s="39">
        <v>44410.375</v>
      </c>
      <c r="C5130" s="39">
        <v>44410.416666666664</v>
      </c>
      <c r="D5130" s="38">
        <v>1.2664884774039027</v>
      </c>
      <c r="F5130" s="38">
        <f t="shared" ref="F5130:F5193" si="80">+MONTH(B5130)</f>
        <v>8</v>
      </c>
    </row>
    <row r="5131" spans="2:6" x14ac:dyDescent="0.25">
      <c r="B5131" s="39">
        <v>44410.416666666664</v>
      </c>
      <c r="C5131" s="39">
        <v>44410.458333333336</v>
      </c>
      <c r="D5131" s="38">
        <v>1.4534579723726395</v>
      </c>
      <c r="F5131" s="38">
        <f t="shared" si="80"/>
        <v>8</v>
      </c>
    </row>
    <row r="5132" spans="2:6" x14ac:dyDescent="0.25">
      <c r="B5132" s="39">
        <v>44410.458333333336</v>
      </c>
      <c r="C5132" s="39">
        <v>44410.5</v>
      </c>
      <c r="D5132" s="38">
        <v>1.7225427621207434</v>
      </c>
      <c r="F5132" s="38">
        <f t="shared" si="80"/>
        <v>8</v>
      </c>
    </row>
    <row r="5133" spans="2:6" x14ac:dyDescent="0.25">
      <c r="B5133" s="39">
        <v>44410.5</v>
      </c>
      <c r="C5133" s="39">
        <v>44410.541666666664</v>
      </c>
      <c r="D5133" s="38">
        <v>1.9086736234953072</v>
      </c>
      <c r="F5133" s="38">
        <f t="shared" si="80"/>
        <v>8</v>
      </c>
    </row>
    <row r="5134" spans="2:6" x14ac:dyDescent="0.25">
      <c r="B5134" s="39">
        <v>44410.541666666664</v>
      </c>
      <c r="C5134" s="39">
        <v>44410.583333333336</v>
      </c>
      <c r="D5134" s="38">
        <v>2.0871497374338817</v>
      </c>
      <c r="F5134" s="38">
        <f t="shared" si="80"/>
        <v>8</v>
      </c>
    </row>
    <row r="5135" spans="2:6" x14ac:dyDescent="0.25">
      <c r="B5135" s="39">
        <v>44410.583333333336</v>
      </c>
      <c r="C5135" s="39">
        <v>44410.625</v>
      </c>
      <c r="D5135" s="38">
        <v>2.2783383316130106</v>
      </c>
      <c r="F5135" s="38">
        <f t="shared" si="80"/>
        <v>8</v>
      </c>
    </row>
    <row r="5136" spans="2:6" x14ac:dyDescent="0.25">
      <c r="B5136" s="39">
        <v>44410.625</v>
      </c>
      <c r="C5136" s="39">
        <v>44410.666666666664</v>
      </c>
      <c r="D5136" s="38">
        <v>2.4232323274706271</v>
      </c>
      <c r="F5136" s="38">
        <f t="shared" si="80"/>
        <v>8</v>
      </c>
    </row>
    <row r="5137" spans="2:6" x14ac:dyDescent="0.25">
      <c r="B5137" s="39">
        <v>44410.666666666664</v>
      </c>
      <c r="C5137" s="39">
        <v>44410.708333333336</v>
      </c>
      <c r="D5137" s="38">
        <v>2.4800758672493846</v>
      </c>
      <c r="F5137" s="38">
        <f t="shared" si="80"/>
        <v>8</v>
      </c>
    </row>
    <row r="5138" spans="2:6" x14ac:dyDescent="0.25">
      <c r="B5138" s="39">
        <v>44410.708333333336</v>
      </c>
      <c r="C5138" s="39">
        <v>44410.75</v>
      </c>
      <c r="D5138" s="38">
        <v>2.6383857711299714</v>
      </c>
      <c r="F5138" s="38">
        <f t="shared" si="80"/>
        <v>8</v>
      </c>
    </row>
    <row r="5139" spans="2:6" x14ac:dyDescent="0.25">
      <c r="B5139" s="39">
        <v>44410.75</v>
      </c>
      <c r="C5139" s="39">
        <v>44410.791666666664</v>
      </c>
      <c r="D5139" s="38">
        <v>2.6547989882359295</v>
      </c>
      <c r="F5139" s="38">
        <f t="shared" si="80"/>
        <v>8</v>
      </c>
    </row>
    <row r="5140" spans="2:6" x14ac:dyDescent="0.25">
      <c r="B5140" s="39">
        <v>44410.791666666664</v>
      </c>
      <c r="C5140" s="39">
        <v>44410.833333333336</v>
      </c>
      <c r="D5140" s="38">
        <v>2.5944131690559216</v>
      </c>
      <c r="F5140" s="38">
        <f t="shared" si="80"/>
        <v>8</v>
      </c>
    </row>
    <row r="5141" spans="2:6" x14ac:dyDescent="0.25">
      <c r="B5141" s="39">
        <v>44410.833333333336</v>
      </c>
      <c r="C5141" s="39">
        <v>44410.875</v>
      </c>
      <c r="D5141" s="38">
        <v>2.4107786295166695</v>
      </c>
      <c r="F5141" s="38">
        <f t="shared" si="80"/>
        <v>8</v>
      </c>
    </row>
    <row r="5142" spans="2:6" x14ac:dyDescent="0.25">
      <c r="B5142" s="39">
        <v>44410.875</v>
      </c>
      <c r="C5142" s="39">
        <v>44410.916666666664</v>
      </c>
      <c r="D5142" s="38">
        <v>2.2711910144302072</v>
      </c>
      <c r="F5142" s="38">
        <f t="shared" si="80"/>
        <v>8</v>
      </c>
    </row>
    <row r="5143" spans="2:6" x14ac:dyDescent="0.25">
      <c r="B5143" s="39">
        <v>44410.916666666664</v>
      </c>
      <c r="C5143" s="39">
        <v>44410.958333333336</v>
      </c>
      <c r="D5143" s="38">
        <v>2.006006461654688</v>
      </c>
      <c r="F5143" s="38">
        <f t="shared" si="80"/>
        <v>8</v>
      </c>
    </row>
    <row r="5144" spans="2:6" x14ac:dyDescent="0.25">
      <c r="B5144" s="39">
        <v>44410.958333333336</v>
      </c>
      <c r="C5144" s="39">
        <v>44411</v>
      </c>
      <c r="D5144" s="38">
        <v>1.6542129594432164</v>
      </c>
      <c r="F5144" s="38">
        <f t="shared" si="80"/>
        <v>8</v>
      </c>
    </row>
    <row r="5145" spans="2:6" x14ac:dyDescent="0.25">
      <c r="B5145" s="39">
        <v>44411</v>
      </c>
      <c r="C5145" s="39">
        <v>44411.041666666664</v>
      </c>
      <c r="D5145" s="38">
        <v>1.363961480768517</v>
      </c>
      <c r="F5145" s="38">
        <f t="shared" si="80"/>
        <v>8</v>
      </c>
    </row>
    <row r="5146" spans="2:6" x14ac:dyDescent="0.25">
      <c r="B5146" s="39">
        <v>44411.041666666664</v>
      </c>
      <c r="C5146" s="39">
        <v>44411.083333333336</v>
      </c>
      <c r="D5146" s="38">
        <v>1.2203786968152432</v>
      </c>
      <c r="F5146" s="38">
        <f t="shared" si="80"/>
        <v>8</v>
      </c>
    </row>
    <row r="5147" spans="2:6" x14ac:dyDescent="0.25">
      <c r="B5147" s="39">
        <v>44411.083333333336</v>
      </c>
      <c r="C5147" s="39">
        <v>44411.125</v>
      </c>
      <c r="D5147" s="38">
        <v>1.1125330897331303</v>
      </c>
      <c r="F5147" s="38">
        <f t="shared" si="80"/>
        <v>8</v>
      </c>
    </row>
    <row r="5148" spans="2:6" x14ac:dyDescent="0.25">
      <c r="B5148" s="39">
        <v>44411.125</v>
      </c>
      <c r="C5148" s="39">
        <v>44411.166666666664</v>
      </c>
      <c r="D5148" s="38">
        <v>1.0519473202165386</v>
      </c>
      <c r="F5148" s="38">
        <f t="shared" si="80"/>
        <v>8</v>
      </c>
    </row>
    <row r="5149" spans="2:6" x14ac:dyDescent="0.25">
      <c r="B5149" s="39">
        <v>44411.166666666664</v>
      </c>
      <c r="C5149" s="39">
        <v>44411.208333333336</v>
      </c>
      <c r="D5149" s="38">
        <v>1.0076704602071167</v>
      </c>
      <c r="F5149" s="38">
        <f t="shared" si="80"/>
        <v>8</v>
      </c>
    </row>
    <row r="5150" spans="2:6" x14ac:dyDescent="0.25">
      <c r="B5150" s="39">
        <v>44411.208333333336</v>
      </c>
      <c r="C5150" s="39">
        <v>44411.25</v>
      </c>
      <c r="D5150" s="38">
        <v>0.96624562726629726</v>
      </c>
      <c r="F5150" s="38">
        <f t="shared" si="80"/>
        <v>8</v>
      </c>
    </row>
    <row r="5151" spans="2:6" x14ac:dyDescent="0.25">
      <c r="B5151" s="39">
        <v>44411.25</v>
      </c>
      <c r="C5151" s="39">
        <v>44411.291666666664</v>
      </c>
      <c r="D5151" s="38">
        <v>0.97980352746285315</v>
      </c>
      <c r="F5151" s="38">
        <f t="shared" si="80"/>
        <v>8</v>
      </c>
    </row>
    <row r="5152" spans="2:6" x14ac:dyDescent="0.25">
      <c r="B5152" s="39">
        <v>44411.291666666664</v>
      </c>
      <c r="C5152" s="39">
        <v>44411.333333333336</v>
      </c>
      <c r="D5152" s="38">
        <v>1.0866660311556966</v>
      </c>
      <c r="F5152" s="38">
        <f t="shared" si="80"/>
        <v>8</v>
      </c>
    </row>
    <row r="5153" spans="2:6" x14ac:dyDescent="0.25">
      <c r="B5153" s="39">
        <v>44411.333333333336</v>
      </c>
      <c r="C5153" s="39">
        <v>44411.375</v>
      </c>
      <c r="D5153" s="38">
        <v>1.1703662199665692</v>
      </c>
      <c r="F5153" s="38">
        <f t="shared" si="80"/>
        <v>8</v>
      </c>
    </row>
    <row r="5154" spans="2:6" x14ac:dyDescent="0.25">
      <c r="B5154" s="39">
        <v>44411.375</v>
      </c>
      <c r="C5154" s="39">
        <v>44411.416666666664</v>
      </c>
      <c r="D5154" s="38">
        <v>1.2632442666208776</v>
      </c>
      <c r="F5154" s="38">
        <f t="shared" si="80"/>
        <v>8</v>
      </c>
    </row>
    <row r="5155" spans="2:6" x14ac:dyDescent="0.25">
      <c r="B5155" s="39">
        <v>44411.416666666664</v>
      </c>
      <c r="C5155" s="39">
        <v>44411.458333333336</v>
      </c>
      <c r="D5155" s="38">
        <v>1.4753070193766185</v>
      </c>
      <c r="F5155" s="38">
        <f t="shared" si="80"/>
        <v>8</v>
      </c>
    </row>
    <row r="5156" spans="2:6" x14ac:dyDescent="0.25">
      <c r="B5156" s="39">
        <v>44411.458333333336</v>
      </c>
      <c r="C5156" s="39">
        <v>44411.5</v>
      </c>
      <c r="D5156" s="38">
        <v>1.6458042644040511</v>
      </c>
      <c r="F5156" s="38">
        <f t="shared" si="80"/>
        <v>8</v>
      </c>
    </row>
    <row r="5157" spans="2:6" x14ac:dyDescent="0.25">
      <c r="B5157" s="39">
        <v>44411.5</v>
      </c>
      <c r="C5157" s="39">
        <v>44411.541666666664</v>
      </c>
      <c r="D5157" s="38">
        <v>1.8070217398337973</v>
      </c>
      <c r="F5157" s="38">
        <f t="shared" si="80"/>
        <v>8</v>
      </c>
    </row>
    <row r="5158" spans="2:6" x14ac:dyDescent="0.25">
      <c r="B5158" s="39">
        <v>44411.541666666664</v>
      </c>
      <c r="C5158" s="39">
        <v>44411.583333333336</v>
      </c>
      <c r="D5158" s="38">
        <v>2.0368087297162667</v>
      </c>
      <c r="F5158" s="38">
        <f t="shared" si="80"/>
        <v>8</v>
      </c>
    </row>
    <row r="5159" spans="2:6" x14ac:dyDescent="0.25">
      <c r="B5159" s="39">
        <v>44411.583333333336</v>
      </c>
      <c r="C5159" s="39">
        <v>44411.625</v>
      </c>
      <c r="D5159" s="38">
        <v>2.2658773809180492</v>
      </c>
      <c r="F5159" s="38">
        <f t="shared" si="80"/>
        <v>8</v>
      </c>
    </row>
    <row r="5160" spans="2:6" x14ac:dyDescent="0.25">
      <c r="B5160" s="39">
        <v>44411.625</v>
      </c>
      <c r="C5160" s="39">
        <v>44411.666666666664</v>
      </c>
      <c r="D5160" s="38">
        <v>2.3884232939823145</v>
      </c>
      <c r="F5160" s="38">
        <f t="shared" si="80"/>
        <v>8</v>
      </c>
    </row>
    <row r="5161" spans="2:6" x14ac:dyDescent="0.25">
      <c r="B5161" s="39">
        <v>44411.666666666664</v>
      </c>
      <c r="C5161" s="39">
        <v>44411.708333333336</v>
      </c>
      <c r="D5161" s="38">
        <v>2.5726907469432558</v>
      </c>
      <c r="F5161" s="38">
        <f t="shared" si="80"/>
        <v>8</v>
      </c>
    </row>
    <row r="5162" spans="2:6" x14ac:dyDescent="0.25">
      <c r="B5162" s="39">
        <v>44411.708333333336</v>
      </c>
      <c r="C5162" s="39">
        <v>44411.75</v>
      </c>
      <c r="D5162" s="38">
        <v>2.6593064034046745</v>
      </c>
      <c r="F5162" s="38">
        <f t="shared" si="80"/>
        <v>8</v>
      </c>
    </row>
    <row r="5163" spans="2:6" x14ac:dyDescent="0.25">
      <c r="B5163" s="39">
        <v>44411.75</v>
      </c>
      <c r="C5163" s="39">
        <v>44411.791666666664</v>
      </c>
      <c r="D5163" s="38">
        <v>2.6473459337653642</v>
      </c>
      <c r="F5163" s="38">
        <f t="shared" si="80"/>
        <v>8</v>
      </c>
    </row>
    <row r="5164" spans="2:6" x14ac:dyDescent="0.25">
      <c r="B5164" s="39">
        <v>44411.791666666664</v>
      </c>
      <c r="C5164" s="39">
        <v>44411.833333333336</v>
      </c>
      <c r="D5164" s="38">
        <v>2.436113352413515</v>
      </c>
      <c r="F5164" s="38">
        <f t="shared" si="80"/>
        <v>8</v>
      </c>
    </row>
    <row r="5165" spans="2:6" x14ac:dyDescent="0.25">
      <c r="B5165" s="39">
        <v>44411.833333333336</v>
      </c>
      <c r="C5165" s="39">
        <v>44411.875</v>
      </c>
      <c r="D5165" s="38">
        <v>2.3072163002168966</v>
      </c>
      <c r="F5165" s="38">
        <f t="shared" si="80"/>
        <v>8</v>
      </c>
    </row>
    <row r="5166" spans="2:6" x14ac:dyDescent="0.25">
      <c r="B5166" s="39">
        <v>44411.875</v>
      </c>
      <c r="C5166" s="39">
        <v>44411.916666666664</v>
      </c>
      <c r="D5166" s="38">
        <v>2.0946669190021883</v>
      </c>
      <c r="F5166" s="38">
        <f t="shared" si="80"/>
        <v>8</v>
      </c>
    </row>
    <row r="5167" spans="2:6" x14ac:dyDescent="0.25">
      <c r="B5167" s="39">
        <v>44411.916666666664</v>
      </c>
      <c r="C5167" s="39">
        <v>44411.958333333336</v>
      </c>
      <c r="D5167" s="38">
        <v>1.8180870353320029</v>
      </c>
      <c r="F5167" s="38">
        <f t="shared" si="80"/>
        <v>8</v>
      </c>
    </row>
    <row r="5168" spans="2:6" x14ac:dyDescent="0.25">
      <c r="B5168" s="39">
        <v>44411.958333333336</v>
      </c>
      <c r="C5168" s="39">
        <v>44412</v>
      </c>
      <c r="D5168" s="38">
        <v>1.4668856307453451</v>
      </c>
      <c r="F5168" s="38">
        <f t="shared" si="80"/>
        <v>8</v>
      </c>
    </row>
    <row r="5169" spans="2:6" x14ac:dyDescent="0.25">
      <c r="B5169" s="39">
        <v>44412</v>
      </c>
      <c r="C5169" s="39">
        <v>44412.041666666664</v>
      </c>
      <c r="D5169" s="38">
        <v>1.2603187371875442</v>
      </c>
      <c r="F5169" s="38">
        <f t="shared" si="80"/>
        <v>8</v>
      </c>
    </row>
    <row r="5170" spans="2:6" x14ac:dyDescent="0.25">
      <c r="B5170" s="39">
        <v>44412.041666666664</v>
      </c>
      <c r="C5170" s="39">
        <v>44412.083333333336</v>
      </c>
      <c r="D5170" s="38">
        <v>1.0527481868071544</v>
      </c>
      <c r="F5170" s="38">
        <f t="shared" si="80"/>
        <v>8</v>
      </c>
    </row>
    <row r="5171" spans="2:6" x14ac:dyDescent="0.25">
      <c r="B5171" s="39">
        <v>44412.083333333336</v>
      </c>
      <c r="C5171" s="39">
        <v>44412.125</v>
      </c>
      <c r="D5171" s="38">
        <v>0.93081674093660238</v>
      </c>
      <c r="F5171" s="38">
        <f t="shared" si="80"/>
        <v>8</v>
      </c>
    </row>
    <row r="5172" spans="2:6" x14ac:dyDescent="0.25">
      <c r="B5172" s="39">
        <v>44412.125</v>
      </c>
      <c r="C5172" s="39">
        <v>44412.166666666664</v>
      </c>
      <c r="D5172" s="38">
        <v>0.80822576425244652</v>
      </c>
      <c r="F5172" s="38">
        <f t="shared" si="80"/>
        <v>8</v>
      </c>
    </row>
    <row r="5173" spans="2:6" x14ac:dyDescent="0.25">
      <c r="B5173" s="39">
        <v>44412.166666666664</v>
      </c>
      <c r="C5173" s="39">
        <v>44412.208333333336</v>
      </c>
      <c r="D5173" s="38">
        <v>0.80477980443474983</v>
      </c>
      <c r="F5173" s="38">
        <f t="shared" si="80"/>
        <v>8</v>
      </c>
    </row>
    <row r="5174" spans="2:6" x14ac:dyDescent="0.25">
      <c r="B5174" s="39">
        <v>44412.208333333336</v>
      </c>
      <c r="C5174" s="39">
        <v>44412.25</v>
      </c>
      <c r="D5174" s="38">
        <v>0.79072564640368048</v>
      </c>
      <c r="F5174" s="38">
        <f t="shared" si="80"/>
        <v>8</v>
      </c>
    </row>
    <row r="5175" spans="2:6" x14ac:dyDescent="0.25">
      <c r="B5175" s="39">
        <v>44412.25</v>
      </c>
      <c r="C5175" s="39">
        <v>44412.291666666664</v>
      </c>
      <c r="D5175" s="38">
        <v>0.82832795568456641</v>
      </c>
      <c r="F5175" s="38">
        <f t="shared" si="80"/>
        <v>8</v>
      </c>
    </row>
    <row r="5176" spans="2:6" x14ac:dyDescent="0.25">
      <c r="B5176" s="39">
        <v>44412.291666666664</v>
      </c>
      <c r="C5176" s="39">
        <v>44412.333333333336</v>
      </c>
      <c r="D5176" s="38">
        <v>0.94200631911910437</v>
      </c>
      <c r="F5176" s="38">
        <f t="shared" si="80"/>
        <v>8</v>
      </c>
    </row>
    <row r="5177" spans="2:6" x14ac:dyDescent="0.25">
      <c r="B5177" s="39">
        <v>44412.333333333336</v>
      </c>
      <c r="C5177" s="39">
        <v>44412.375</v>
      </c>
      <c r="D5177" s="38">
        <v>1.0458813895953774</v>
      </c>
      <c r="F5177" s="38">
        <f t="shared" si="80"/>
        <v>8</v>
      </c>
    </row>
    <row r="5178" spans="2:6" x14ac:dyDescent="0.25">
      <c r="B5178" s="39">
        <v>44412.375</v>
      </c>
      <c r="C5178" s="39">
        <v>44412.416666666664</v>
      </c>
      <c r="D5178" s="38">
        <v>1.1723512772087887</v>
      </c>
      <c r="F5178" s="38">
        <f t="shared" si="80"/>
        <v>8</v>
      </c>
    </row>
    <row r="5179" spans="2:6" x14ac:dyDescent="0.25">
      <c r="B5179" s="39">
        <v>44412.416666666664</v>
      </c>
      <c r="C5179" s="39">
        <v>44412.458333333336</v>
      </c>
      <c r="D5179" s="38">
        <v>1.3754934152477798</v>
      </c>
      <c r="F5179" s="38">
        <f t="shared" si="80"/>
        <v>8</v>
      </c>
    </row>
    <row r="5180" spans="2:6" x14ac:dyDescent="0.25">
      <c r="B5180" s="39">
        <v>44412.458333333336</v>
      </c>
      <c r="C5180" s="39">
        <v>44412.5</v>
      </c>
      <c r="D5180" s="38">
        <v>1.6377971723019409</v>
      </c>
      <c r="F5180" s="38">
        <f t="shared" si="80"/>
        <v>8</v>
      </c>
    </row>
    <row r="5181" spans="2:6" x14ac:dyDescent="0.25">
      <c r="B5181" s="39">
        <v>44412.5</v>
      </c>
      <c r="C5181" s="39">
        <v>44412.541666666664</v>
      </c>
      <c r="D5181" s="38">
        <v>1.9304805524225055</v>
      </c>
      <c r="F5181" s="38">
        <f t="shared" si="80"/>
        <v>8</v>
      </c>
    </row>
    <row r="5182" spans="2:6" x14ac:dyDescent="0.25">
      <c r="B5182" s="39">
        <v>44412.541666666664</v>
      </c>
      <c r="C5182" s="39">
        <v>44412.583333333336</v>
      </c>
      <c r="D5182" s="38">
        <v>2.1883548144599243</v>
      </c>
      <c r="F5182" s="38">
        <f t="shared" si="80"/>
        <v>8</v>
      </c>
    </row>
    <row r="5183" spans="2:6" x14ac:dyDescent="0.25">
      <c r="B5183" s="39">
        <v>44412.583333333336</v>
      </c>
      <c r="C5183" s="39">
        <v>44412.625</v>
      </c>
      <c r="D5183" s="38">
        <v>2.4273855296870903</v>
      </c>
      <c r="F5183" s="38">
        <f t="shared" si="80"/>
        <v>8</v>
      </c>
    </row>
    <row r="5184" spans="2:6" x14ac:dyDescent="0.25">
      <c r="B5184" s="39">
        <v>44412.625</v>
      </c>
      <c r="C5184" s="39">
        <v>44412.666666666664</v>
      </c>
      <c r="D5184" s="38">
        <v>2.618435571007768</v>
      </c>
      <c r="F5184" s="38">
        <f t="shared" si="80"/>
        <v>8</v>
      </c>
    </row>
    <row r="5185" spans="2:6" x14ac:dyDescent="0.25">
      <c r="B5185" s="39">
        <v>44412.666666666664</v>
      </c>
      <c r="C5185" s="39">
        <v>44412.708333333336</v>
      </c>
      <c r="D5185" s="38">
        <v>2.7539164325815166</v>
      </c>
      <c r="F5185" s="38">
        <f t="shared" si="80"/>
        <v>8</v>
      </c>
    </row>
    <row r="5186" spans="2:6" x14ac:dyDescent="0.25">
      <c r="B5186" s="39">
        <v>44412.708333333336</v>
      </c>
      <c r="C5186" s="39">
        <v>44412.75</v>
      </c>
      <c r="D5186" s="38">
        <v>2.8589245849628311</v>
      </c>
      <c r="F5186" s="38">
        <f t="shared" si="80"/>
        <v>8</v>
      </c>
    </row>
    <row r="5187" spans="2:6" x14ac:dyDescent="0.25">
      <c r="B5187" s="39">
        <v>44412.75</v>
      </c>
      <c r="C5187" s="39">
        <v>44412.791666666664</v>
      </c>
      <c r="D5187" s="38">
        <v>2.8416570972872459</v>
      </c>
      <c r="F5187" s="38">
        <f t="shared" si="80"/>
        <v>8</v>
      </c>
    </row>
    <row r="5188" spans="2:6" x14ac:dyDescent="0.25">
      <c r="B5188" s="39">
        <v>44412.791666666664</v>
      </c>
      <c r="C5188" s="39">
        <v>44412.833333333336</v>
      </c>
      <c r="D5188" s="38">
        <v>2.763056783036407</v>
      </c>
      <c r="F5188" s="38">
        <f t="shared" si="80"/>
        <v>8</v>
      </c>
    </row>
    <row r="5189" spans="2:6" x14ac:dyDescent="0.25">
      <c r="B5189" s="39">
        <v>44412.833333333336</v>
      </c>
      <c r="C5189" s="39">
        <v>44412.875</v>
      </c>
      <c r="D5189" s="38">
        <v>2.5563361883036295</v>
      </c>
      <c r="F5189" s="38">
        <f t="shared" si="80"/>
        <v>8</v>
      </c>
    </row>
    <row r="5190" spans="2:6" x14ac:dyDescent="0.25">
      <c r="B5190" s="39">
        <v>44412.875</v>
      </c>
      <c r="C5190" s="39">
        <v>44412.916666666664</v>
      </c>
      <c r="D5190" s="38">
        <v>2.488497570313859</v>
      </c>
      <c r="F5190" s="38">
        <f t="shared" si="80"/>
        <v>8</v>
      </c>
    </row>
    <row r="5191" spans="2:6" x14ac:dyDescent="0.25">
      <c r="B5191" s="39">
        <v>44412.916666666664</v>
      </c>
      <c r="C5191" s="39">
        <v>44412.958333333336</v>
      </c>
      <c r="D5191" s="38">
        <v>2.2450271329495468</v>
      </c>
      <c r="F5191" s="38">
        <f t="shared" si="80"/>
        <v>8</v>
      </c>
    </row>
    <row r="5192" spans="2:6" x14ac:dyDescent="0.25">
      <c r="B5192" s="39">
        <v>44412.958333333336</v>
      </c>
      <c r="C5192" s="39">
        <v>44413</v>
      </c>
      <c r="D5192" s="38">
        <v>1.9131607060549045</v>
      </c>
      <c r="F5192" s="38">
        <f t="shared" si="80"/>
        <v>8</v>
      </c>
    </row>
    <row r="5193" spans="2:6" x14ac:dyDescent="0.25">
      <c r="B5193" s="39">
        <v>44413</v>
      </c>
      <c r="C5193" s="39">
        <v>44413.041666666664</v>
      </c>
      <c r="D5193" s="38">
        <v>1.6014117819925473</v>
      </c>
      <c r="F5193" s="38">
        <f t="shared" si="80"/>
        <v>8</v>
      </c>
    </row>
    <row r="5194" spans="2:6" x14ac:dyDescent="0.25">
      <c r="B5194" s="39">
        <v>44413.041666666664</v>
      </c>
      <c r="C5194" s="39">
        <v>44413.083333333336</v>
      </c>
      <c r="D5194" s="38">
        <v>1.4564795328979288</v>
      </c>
      <c r="F5194" s="38">
        <f t="shared" ref="F5194:F5257" si="81">+MONTH(B5194)</f>
        <v>8</v>
      </c>
    </row>
    <row r="5195" spans="2:6" x14ac:dyDescent="0.25">
      <c r="B5195" s="39">
        <v>44413.083333333336</v>
      </c>
      <c r="C5195" s="39">
        <v>44413.125</v>
      </c>
      <c r="D5195" s="38">
        <v>1.2840940377689039</v>
      </c>
      <c r="F5195" s="38">
        <f t="shared" si="81"/>
        <v>8</v>
      </c>
    </row>
    <row r="5196" spans="2:6" x14ac:dyDescent="0.25">
      <c r="B5196" s="39">
        <v>44413.125</v>
      </c>
      <c r="C5196" s="39">
        <v>44413.166666666664</v>
      </c>
      <c r="D5196" s="38">
        <v>1.1246522020034144</v>
      </c>
      <c r="F5196" s="38">
        <f t="shared" si="81"/>
        <v>8</v>
      </c>
    </row>
    <row r="5197" spans="2:6" x14ac:dyDescent="0.25">
      <c r="B5197" s="39">
        <v>44413.166666666664</v>
      </c>
      <c r="C5197" s="39">
        <v>44413.208333333336</v>
      </c>
      <c r="D5197" s="38">
        <v>1.047898567231285</v>
      </c>
      <c r="F5197" s="38">
        <f t="shared" si="81"/>
        <v>8</v>
      </c>
    </row>
    <row r="5198" spans="2:6" x14ac:dyDescent="0.25">
      <c r="B5198" s="39">
        <v>44413.208333333336</v>
      </c>
      <c r="C5198" s="39">
        <v>44413.25</v>
      </c>
      <c r="D5198" s="38">
        <v>1.0435043024985731</v>
      </c>
      <c r="F5198" s="38">
        <f t="shared" si="81"/>
        <v>8</v>
      </c>
    </row>
    <row r="5199" spans="2:6" x14ac:dyDescent="0.25">
      <c r="B5199" s="39">
        <v>44413.25</v>
      </c>
      <c r="C5199" s="39">
        <v>44413.291666666664</v>
      </c>
      <c r="D5199" s="38">
        <v>1.0233335574092715</v>
      </c>
      <c r="F5199" s="38">
        <f t="shared" si="81"/>
        <v>8</v>
      </c>
    </row>
    <row r="5200" spans="2:6" x14ac:dyDescent="0.25">
      <c r="B5200" s="39">
        <v>44413.291666666664</v>
      </c>
      <c r="C5200" s="39">
        <v>44413.333333333336</v>
      </c>
      <c r="D5200" s="38">
        <v>1.1004383702094944</v>
      </c>
      <c r="F5200" s="38">
        <f t="shared" si="81"/>
        <v>8</v>
      </c>
    </row>
    <row r="5201" spans="2:6" x14ac:dyDescent="0.25">
      <c r="B5201" s="39">
        <v>44413.333333333336</v>
      </c>
      <c r="C5201" s="39">
        <v>44413.375</v>
      </c>
      <c r="D5201" s="38">
        <v>1.1603494908263787</v>
      </c>
      <c r="F5201" s="38">
        <f t="shared" si="81"/>
        <v>8</v>
      </c>
    </row>
    <row r="5202" spans="2:6" x14ac:dyDescent="0.25">
      <c r="B5202" s="39">
        <v>44413.375</v>
      </c>
      <c r="C5202" s="39">
        <v>44413.416666666664</v>
      </c>
      <c r="D5202" s="38">
        <v>1.2358529956604769</v>
      </c>
      <c r="F5202" s="38">
        <f t="shared" si="81"/>
        <v>8</v>
      </c>
    </row>
    <row r="5203" spans="2:6" x14ac:dyDescent="0.25">
      <c r="B5203" s="39">
        <v>44413.416666666664</v>
      </c>
      <c r="C5203" s="39">
        <v>44413.458333333336</v>
      </c>
      <c r="D5203" s="38">
        <v>1.3569821959144435</v>
      </c>
      <c r="F5203" s="38">
        <f t="shared" si="81"/>
        <v>8</v>
      </c>
    </row>
    <row r="5204" spans="2:6" x14ac:dyDescent="0.25">
      <c r="B5204" s="39">
        <v>44413.458333333336</v>
      </c>
      <c r="C5204" s="39">
        <v>44413.5</v>
      </c>
      <c r="D5204" s="38">
        <v>1.4257709704874575</v>
      </c>
      <c r="F5204" s="38">
        <f t="shared" si="81"/>
        <v>8</v>
      </c>
    </row>
    <row r="5205" spans="2:6" x14ac:dyDescent="0.25">
      <c r="B5205" s="39">
        <v>44413.5</v>
      </c>
      <c r="C5205" s="39">
        <v>44413.541666666664</v>
      </c>
      <c r="D5205" s="38">
        <v>1.623288519842113</v>
      </c>
      <c r="F5205" s="38">
        <f t="shared" si="81"/>
        <v>8</v>
      </c>
    </row>
    <row r="5206" spans="2:6" x14ac:dyDescent="0.25">
      <c r="B5206" s="39">
        <v>44413.541666666664</v>
      </c>
      <c r="C5206" s="39">
        <v>44413.583333333336</v>
      </c>
      <c r="D5206" s="38">
        <v>1.8429968373652756</v>
      </c>
      <c r="F5206" s="38">
        <f t="shared" si="81"/>
        <v>8</v>
      </c>
    </row>
    <row r="5207" spans="2:6" x14ac:dyDescent="0.25">
      <c r="B5207" s="39">
        <v>44413.583333333336</v>
      </c>
      <c r="C5207" s="39">
        <v>44413.625</v>
      </c>
      <c r="D5207" s="38">
        <v>2.0910002579468627</v>
      </c>
      <c r="F5207" s="38">
        <f t="shared" si="81"/>
        <v>8</v>
      </c>
    </row>
    <row r="5208" spans="2:6" x14ac:dyDescent="0.25">
      <c r="B5208" s="39">
        <v>44413.625</v>
      </c>
      <c r="C5208" s="39">
        <v>44413.666666666664</v>
      </c>
      <c r="D5208" s="38">
        <v>2.2552167164344921</v>
      </c>
      <c r="F5208" s="38">
        <f t="shared" si="81"/>
        <v>8</v>
      </c>
    </row>
    <row r="5209" spans="2:6" x14ac:dyDescent="0.25">
      <c r="B5209" s="39">
        <v>44413.666666666664</v>
      </c>
      <c r="C5209" s="39">
        <v>44413.708333333336</v>
      </c>
      <c r="D5209" s="38">
        <v>2.4941007604107961</v>
      </c>
      <c r="F5209" s="38">
        <f t="shared" si="81"/>
        <v>8</v>
      </c>
    </row>
    <row r="5210" spans="2:6" x14ac:dyDescent="0.25">
      <c r="B5210" s="39">
        <v>44413.708333333336</v>
      </c>
      <c r="C5210" s="39">
        <v>44413.75</v>
      </c>
      <c r="D5210" s="38">
        <v>2.6409675442765104</v>
      </c>
      <c r="F5210" s="38">
        <f t="shared" si="81"/>
        <v>8</v>
      </c>
    </row>
    <row r="5211" spans="2:6" x14ac:dyDescent="0.25">
      <c r="B5211" s="39">
        <v>44413.75</v>
      </c>
      <c r="C5211" s="39">
        <v>44413.791666666664</v>
      </c>
      <c r="D5211" s="38">
        <v>2.6087900404959194</v>
      </c>
      <c r="F5211" s="38">
        <f t="shared" si="81"/>
        <v>8</v>
      </c>
    </row>
    <row r="5212" spans="2:6" x14ac:dyDescent="0.25">
      <c r="B5212" s="39">
        <v>44413.791666666664</v>
      </c>
      <c r="C5212" s="39">
        <v>44413.833333333336</v>
      </c>
      <c r="D5212" s="38">
        <v>2.469118453000446</v>
      </c>
      <c r="F5212" s="38">
        <f t="shared" si="81"/>
        <v>8</v>
      </c>
    </row>
    <row r="5213" spans="2:6" x14ac:dyDescent="0.25">
      <c r="B5213" s="39">
        <v>44413.833333333336</v>
      </c>
      <c r="C5213" s="39">
        <v>44413.875</v>
      </c>
      <c r="D5213" s="38">
        <v>2.3823074661987711</v>
      </c>
      <c r="F5213" s="38">
        <f t="shared" si="81"/>
        <v>8</v>
      </c>
    </row>
    <row r="5214" spans="2:6" x14ac:dyDescent="0.25">
      <c r="B5214" s="39">
        <v>44413.875</v>
      </c>
      <c r="C5214" s="39">
        <v>44413.916666666664</v>
      </c>
      <c r="D5214" s="38">
        <v>2.1775141924090193</v>
      </c>
      <c r="F5214" s="38">
        <f t="shared" si="81"/>
        <v>8</v>
      </c>
    </row>
    <row r="5215" spans="2:6" x14ac:dyDescent="0.25">
      <c r="B5215" s="39">
        <v>44413.916666666664</v>
      </c>
      <c r="C5215" s="39">
        <v>44413.958333333336</v>
      </c>
      <c r="D5215" s="38">
        <v>1.9125020350010464</v>
      </c>
      <c r="F5215" s="38">
        <f t="shared" si="81"/>
        <v>8</v>
      </c>
    </row>
    <row r="5216" spans="2:6" x14ac:dyDescent="0.25">
      <c r="B5216" s="39">
        <v>44413.958333333336</v>
      </c>
      <c r="C5216" s="39">
        <v>44414</v>
      </c>
      <c r="D5216" s="38">
        <v>1.6447862428163047</v>
      </c>
      <c r="F5216" s="38">
        <f t="shared" si="81"/>
        <v>8</v>
      </c>
    </row>
    <row r="5217" spans="2:6" x14ac:dyDescent="0.25">
      <c r="B5217" s="39">
        <v>44414</v>
      </c>
      <c r="C5217" s="39">
        <v>44414.041666666664</v>
      </c>
      <c r="D5217" s="38">
        <v>1.3803368220736218</v>
      </c>
      <c r="F5217" s="38">
        <f t="shared" si="81"/>
        <v>8</v>
      </c>
    </row>
    <row r="5218" spans="2:6" x14ac:dyDescent="0.25">
      <c r="B5218" s="39">
        <v>44414.041666666664</v>
      </c>
      <c r="C5218" s="39">
        <v>44414.083333333336</v>
      </c>
      <c r="D5218" s="38">
        <v>1.1844774938749332</v>
      </c>
      <c r="F5218" s="38">
        <f t="shared" si="81"/>
        <v>8</v>
      </c>
    </row>
    <row r="5219" spans="2:6" x14ac:dyDescent="0.25">
      <c r="B5219" s="39">
        <v>44414.083333333336</v>
      </c>
      <c r="C5219" s="39">
        <v>44414.125</v>
      </c>
      <c r="D5219" s="38">
        <v>1.0221568198989512</v>
      </c>
      <c r="F5219" s="38">
        <f t="shared" si="81"/>
        <v>8</v>
      </c>
    </row>
    <row r="5220" spans="2:6" x14ac:dyDescent="0.25">
      <c r="B5220" s="39">
        <v>44414.125</v>
      </c>
      <c r="C5220" s="39">
        <v>44414.166666666664</v>
      </c>
      <c r="D5220" s="38">
        <v>0.8973043303031214</v>
      </c>
      <c r="F5220" s="38">
        <f t="shared" si="81"/>
        <v>8</v>
      </c>
    </row>
    <row r="5221" spans="2:6" x14ac:dyDescent="0.25">
      <c r="B5221" s="39">
        <v>44414.166666666664</v>
      </c>
      <c r="C5221" s="39">
        <v>44414.208333333336</v>
      </c>
      <c r="D5221" s="38">
        <v>0.92317506546396799</v>
      </c>
      <c r="F5221" s="38">
        <f t="shared" si="81"/>
        <v>8</v>
      </c>
    </row>
    <row r="5222" spans="2:6" x14ac:dyDescent="0.25">
      <c r="B5222" s="39">
        <v>44414.208333333336</v>
      </c>
      <c r="C5222" s="39">
        <v>44414.25</v>
      </c>
      <c r="D5222" s="38">
        <v>0.92814050664471914</v>
      </c>
      <c r="F5222" s="38">
        <f t="shared" si="81"/>
        <v>8</v>
      </c>
    </row>
    <row r="5223" spans="2:6" x14ac:dyDescent="0.25">
      <c r="B5223" s="39">
        <v>44414.25</v>
      </c>
      <c r="C5223" s="39">
        <v>44414.291666666664</v>
      </c>
      <c r="D5223" s="38">
        <v>0.9488953037457365</v>
      </c>
      <c r="F5223" s="38">
        <f t="shared" si="81"/>
        <v>8</v>
      </c>
    </row>
    <row r="5224" spans="2:6" x14ac:dyDescent="0.25">
      <c r="B5224" s="39">
        <v>44414.291666666664</v>
      </c>
      <c r="C5224" s="39">
        <v>44414.333333333336</v>
      </c>
      <c r="D5224" s="38">
        <v>1.0146929178662669</v>
      </c>
      <c r="F5224" s="38">
        <f t="shared" si="81"/>
        <v>8</v>
      </c>
    </row>
    <row r="5225" spans="2:6" x14ac:dyDescent="0.25">
      <c r="B5225" s="39">
        <v>44414.333333333336</v>
      </c>
      <c r="C5225" s="39">
        <v>44414.375</v>
      </c>
      <c r="D5225" s="38">
        <v>1.0518786527189647</v>
      </c>
      <c r="F5225" s="38">
        <f t="shared" si="81"/>
        <v>8</v>
      </c>
    </row>
    <row r="5226" spans="2:6" x14ac:dyDescent="0.25">
      <c r="B5226" s="39">
        <v>44414.375</v>
      </c>
      <c r="C5226" s="39">
        <v>44414.416666666664</v>
      </c>
      <c r="D5226" s="38">
        <v>1.1002926731297999</v>
      </c>
      <c r="F5226" s="38">
        <f t="shared" si="81"/>
        <v>8</v>
      </c>
    </row>
    <row r="5227" spans="2:6" x14ac:dyDescent="0.25">
      <c r="B5227" s="39">
        <v>44414.416666666664</v>
      </c>
      <c r="C5227" s="39">
        <v>44414.458333333336</v>
      </c>
      <c r="D5227" s="38">
        <v>1.1907546793220789</v>
      </c>
      <c r="F5227" s="38">
        <f t="shared" si="81"/>
        <v>8</v>
      </c>
    </row>
    <row r="5228" spans="2:6" x14ac:dyDescent="0.25">
      <c r="B5228" s="39">
        <v>44414.458333333336</v>
      </c>
      <c r="C5228" s="39">
        <v>44414.5</v>
      </c>
      <c r="D5228" s="38">
        <v>1.2655249435716829</v>
      </c>
      <c r="F5228" s="38">
        <f t="shared" si="81"/>
        <v>8</v>
      </c>
    </row>
    <row r="5229" spans="2:6" x14ac:dyDescent="0.25">
      <c r="B5229" s="39">
        <v>44414.5</v>
      </c>
      <c r="C5229" s="39">
        <v>44414.541666666664</v>
      </c>
      <c r="D5229" s="38">
        <v>1.3166723713295434</v>
      </c>
      <c r="F5229" s="38">
        <f t="shared" si="81"/>
        <v>8</v>
      </c>
    </row>
    <row r="5230" spans="2:6" x14ac:dyDescent="0.25">
      <c r="B5230" s="39">
        <v>44414.541666666664</v>
      </c>
      <c r="C5230" s="39">
        <v>44414.583333333336</v>
      </c>
      <c r="D5230" s="38">
        <v>1.336861295072491</v>
      </c>
      <c r="F5230" s="38">
        <f t="shared" si="81"/>
        <v>8</v>
      </c>
    </row>
    <row r="5231" spans="2:6" x14ac:dyDescent="0.25">
      <c r="B5231" s="39">
        <v>44414.583333333336</v>
      </c>
      <c r="C5231" s="39">
        <v>44414.625</v>
      </c>
      <c r="D5231" s="38">
        <v>1.4211208338322123</v>
      </c>
      <c r="F5231" s="38">
        <f t="shared" si="81"/>
        <v>8</v>
      </c>
    </row>
    <row r="5232" spans="2:6" x14ac:dyDescent="0.25">
      <c r="B5232" s="39">
        <v>44414.625</v>
      </c>
      <c r="C5232" s="39">
        <v>44414.666666666664</v>
      </c>
      <c r="D5232" s="38">
        <v>1.6046832408977807</v>
      </c>
      <c r="F5232" s="38">
        <f t="shared" si="81"/>
        <v>8</v>
      </c>
    </row>
    <row r="5233" spans="2:6" x14ac:dyDescent="0.25">
      <c r="B5233" s="39">
        <v>44414.666666666664</v>
      </c>
      <c r="C5233" s="39">
        <v>44414.708333333336</v>
      </c>
      <c r="D5233" s="38">
        <v>1.7966493463878286</v>
      </c>
      <c r="F5233" s="38">
        <f t="shared" si="81"/>
        <v>8</v>
      </c>
    </row>
    <row r="5234" spans="2:6" x14ac:dyDescent="0.25">
      <c r="B5234" s="39">
        <v>44414.708333333336</v>
      </c>
      <c r="C5234" s="39">
        <v>44414.75</v>
      </c>
      <c r="D5234" s="38">
        <v>1.8340198306349933</v>
      </c>
      <c r="F5234" s="38">
        <f t="shared" si="81"/>
        <v>8</v>
      </c>
    </row>
    <row r="5235" spans="2:6" x14ac:dyDescent="0.25">
      <c r="B5235" s="39">
        <v>44414.75</v>
      </c>
      <c r="C5235" s="39">
        <v>44414.791666666664</v>
      </c>
      <c r="D5235" s="38">
        <v>1.8502367097329735</v>
      </c>
      <c r="F5235" s="38">
        <f t="shared" si="81"/>
        <v>8</v>
      </c>
    </row>
    <row r="5236" spans="2:6" x14ac:dyDescent="0.25">
      <c r="B5236" s="39">
        <v>44414.791666666664</v>
      </c>
      <c r="C5236" s="39">
        <v>44414.833333333336</v>
      </c>
      <c r="D5236" s="38">
        <v>1.7702649153632313</v>
      </c>
      <c r="F5236" s="38">
        <f t="shared" si="81"/>
        <v>8</v>
      </c>
    </row>
    <row r="5237" spans="2:6" x14ac:dyDescent="0.25">
      <c r="B5237" s="39">
        <v>44414.833333333336</v>
      </c>
      <c r="C5237" s="39">
        <v>44414.875</v>
      </c>
      <c r="D5237" s="38">
        <v>1.692604327710086</v>
      </c>
      <c r="F5237" s="38">
        <f t="shared" si="81"/>
        <v>8</v>
      </c>
    </row>
    <row r="5238" spans="2:6" x14ac:dyDescent="0.25">
      <c r="B5238" s="39">
        <v>44414.875</v>
      </c>
      <c r="C5238" s="39">
        <v>44414.916666666664</v>
      </c>
      <c r="D5238" s="38">
        <v>1.596885433215719</v>
      </c>
      <c r="F5238" s="38">
        <f t="shared" si="81"/>
        <v>8</v>
      </c>
    </row>
    <row r="5239" spans="2:6" x14ac:dyDescent="0.25">
      <c r="B5239" s="39">
        <v>44414.916666666664</v>
      </c>
      <c r="C5239" s="39">
        <v>44414.958333333336</v>
      </c>
      <c r="D5239" s="38">
        <v>1.443800636735443</v>
      </c>
      <c r="F5239" s="38">
        <f t="shared" si="81"/>
        <v>8</v>
      </c>
    </row>
    <row r="5240" spans="2:6" x14ac:dyDescent="0.25">
      <c r="B5240" s="39">
        <v>44414.958333333336</v>
      </c>
      <c r="C5240" s="39">
        <v>44415</v>
      </c>
      <c r="D5240" s="38">
        <v>1.2543131831500656</v>
      </c>
      <c r="F5240" s="38">
        <f t="shared" si="81"/>
        <v>8</v>
      </c>
    </row>
    <row r="5241" spans="2:6" x14ac:dyDescent="0.25">
      <c r="B5241" s="39">
        <v>44415</v>
      </c>
      <c r="C5241" s="39">
        <v>44415.041666666664</v>
      </c>
      <c r="D5241" s="38">
        <v>1.0202453783543173</v>
      </c>
      <c r="F5241" s="38">
        <f t="shared" si="81"/>
        <v>8</v>
      </c>
    </row>
    <row r="5242" spans="2:6" x14ac:dyDescent="0.25">
      <c r="B5242" s="39">
        <v>44415.041666666664</v>
      </c>
      <c r="C5242" s="39">
        <v>44415.083333333336</v>
      </c>
      <c r="D5242" s="38">
        <v>0.87452752922757471</v>
      </c>
      <c r="F5242" s="38">
        <f t="shared" si="81"/>
        <v>8</v>
      </c>
    </row>
    <row r="5243" spans="2:6" x14ac:dyDescent="0.25">
      <c r="B5243" s="39">
        <v>44415.083333333336</v>
      </c>
      <c r="C5243" s="39">
        <v>44415.125</v>
      </c>
      <c r="D5243" s="38">
        <v>0.77113338743620974</v>
      </c>
      <c r="F5243" s="38">
        <f t="shared" si="81"/>
        <v>8</v>
      </c>
    </row>
    <row r="5244" spans="2:6" x14ac:dyDescent="0.25">
      <c r="B5244" s="39">
        <v>44415.125</v>
      </c>
      <c r="C5244" s="39">
        <v>44415.166666666664</v>
      </c>
      <c r="D5244" s="38">
        <v>0.76269704894784662</v>
      </c>
      <c r="F5244" s="38">
        <f t="shared" si="81"/>
        <v>8</v>
      </c>
    </row>
    <row r="5245" spans="2:6" x14ac:dyDescent="0.25">
      <c r="B5245" s="39">
        <v>44415.166666666664</v>
      </c>
      <c r="C5245" s="39">
        <v>44415.208333333336</v>
      </c>
      <c r="D5245" s="38">
        <v>0.71136088479087889</v>
      </c>
      <c r="F5245" s="38">
        <f t="shared" si="81"/>
        <v>8</v>
      </c>
    </row>
    <row r="5246" spans="2:6" x14ac:dyDescent="0.25">
      <c r="B5246" s="39">
        <v>44415.208333333336</v>
      </c>
      <c r="C5246" s="39">
        <v>44415.25</v>
      </c>
      <c r="D5246" s="38">
        <v>0.68871832874486127</v>
      </c>
      <c r="F5246" s="38">
        <f t="shared" si="81"/>
        <v>8</v>
      </c>
    </row>
    <row r="5247" spans="2:6" x14ac:dyDescent="0.25">
      <c r="B5247" s="39">
        <v>44415.25</v>
      </c>
      <c r="C5247" s="39">
        <v>44415.291666666664</v>
      </c>
      <c r="D5247" s="38">
        <v>0.74278255968493878</v>
      </c>
      <c r="F5247" s="38">
        <f t="shared" si="81"/>
        <v>8</v>
      </c>
    </row>
    <row r="5248" spans="2:6" x14ac:dyDescent="0.25">
      <c r="B5248" s="39">
        <v>44415.291666666664</v>
      </c>
      <c r="C5248" s="39">
        <v>44415.333333333336</v>
      </c>
      <c r="D5248" s="38">
        <v>0.79401215835816208</v>
      </c>
      <c r="F5248" s="38">
        <f t="shared" si="81"/>
        <v>8</v>
      </c>
    </row>
    <row r="5249" spans="2:6" x14ac:dyDescent="0.25">
      <c r="B5249" s="39">
        <v>44415.333333333336</v>
      </c>
      <c r="C5249" s="39">
        <v>44415.375</v>
      </c>
      <c r="D5249" s="38">
        <v>0.95187686683081119</v>
      </c>
      <c r="F5249" s="38">
        <f t="shared" si="81"/>
        <v>8</v>
      </c>
    </row>
    <row r="5250" spans="2:6" x14ac:dyDescent="0.25">
      <c r="B5250" s="39">
        <v>44415.375</v>
      </c>
      <c r="C5250" s="39">
        <v>44415.416666666664</v>
      </c>
      <c r="D5250" s="38">
        <v>1.0938701723010293</v>
      </c>
      <c r="F5250" s="38">
        <f t="shared" si="81"/>
        <v>8</v>
      </c>
    </row>
    <row r="5251" spans="2:6" x14ac:dyDescent="0.25">
      <c r="B5251" s="39">
        <v>44415.416666666664</v>
      </c>
      <c r="C5251" s="39">
        <v>44415.458333333336</v>
      </c>
      <c r="D5251" s="38">
        <v>1.2248748098086966</v>
      </c>
      <c r="F5251" s="38">
        <f t="shared" si="81"/>
        <v>8</v>
      </c>
    </row>
    <row r="5252" spans="2:6" x14ac:dyDescent="0.25">
      <c r="B5252" s="39">
        <v>44415.458333333336</v>
      </c>
      <c r="C5252" s="39">
        <v>44415.5</v>
      </c>
      <c r="D5252" s="38">
        <v>1.3219749318756129</v>
      </c>
      <c r="F5252" s="38">
        <f t="shared" si="81"/>
        <v>8</v>
      </c>
    </row>
    <row r="5253" spans="2:6" x14ac:dyDescent="0.25">
      <c r="B5253" s="39">
        <v>44415.5</v>
      </c>
      <c r="C5253" s="39">
        <v>44415.541666666664</v>
      </c>
      <c r="D5253" s="38">
        <v>1.5278269093721655</v>
      </c>
      <c r="F5253" s="38">
        <f t="shared" si="81"/>
        <v>8</v>
      </c>
    </row>
    <row r="5254" spans="2:6" x14ac:dyDescent="0.25">
      <c r="B5254" s="39">
        <v>44415.541666666664</v>
      </c>
      <c r="C5254" s="39">
        <v>44415.583333333336</v>
      </c>
      <c r="D5254" s="38">
        <v>1.7073353553479333</v>
      </c>
      <c r="F5254" s="38">
        <f t="shared" si="81"/>
        <v>8</v>
      </c>
    </row>
    <row r="5255" spans="2:6" x14ac:dyDescent="0.25">
      <c r="B5255" s="39">
        <v>44415.583333333336</v>
      </c>
      <c r="C5255" s="39">
        <v>44415.625</v>
      </c>
      <c r="D5255" s="38">
        <v>1.8893530577200437</v>
      </c>
      <c r="F5255" s="38">
        <f t="shared" si="81"/>
        <v>8</v>
      </c>
    </row>
    <row r="5256" spans="2:6" x14ac:dyDescent="0.25">
      <c r="B5256" s="39">
        <v>44415.625</v>
      </c>
      <c r="C5256" s="39">
        <v>44415.666666666664</v>
      </c>
      <c r="D5256" s="38">
        <v>2.1707573758250867</v>
      </c>
      <c r="F5256" s="38">
        <f t="shared" si="81"/>
        <v>8</v>
      </c>
    </row>
    <row r="5257" spans="2:6" x14ac:dyDescent="0.25">
      <c r="B5257" s="39">
        <v>44415.666666666664</v>
      </c>
      <c r="C5257" s="39">
        <v>44415.708333333336</v>
      </c>
      <c r="D5257" s="38">
        <v>2.3140249265508994</v>
      </c>
      <c r="F5257" s="38">
        <f t="shared" si="81"/>
        <v>8</v>
      </c>
    </row>
    <row r="5258" spans="2:6" x14ac:dyDescent="0.25">
      <c r="B5258" s="39">
        <v>44415.708333333336</v>
      </c>
      <c r="C5258" s="39">
        <v>44415.75</v>
      </c>
      <c r="D5258" s="38">
        <v>2.5192785947613534</v>
      </c>
      <c r="F5258" s="38">
        <f t="shared" ref="F5258:F5321" si="82">+MONTH(B5258)</f>
        <v>8</v>
      </c>
    </row>
    <row r="5259" spans="2:6" x14ac:dyDescent="0.25">
      <c r="B5259" s="39">
        <v>44415.75</v>
      </c>
      <c r="C5259" s="39">
        <v>44415.791666666664</v>
      </c>
      <c r="D5259" s="38">
        <v>2.5696541801296555</v>
      </c>
      <c r="F5259" s="38">
        <f t="shared" si="82"/>
        <v>8</v>
      </c>
    </row>
    <row r="5260" spans="2:6" x14ac:dyDescent="0.25">
      <c r="B5260" s="39">
        <v>44415.791666666664</v>
      </c>
      <c r="C5260" s="39">
        <v>44415.833333333336</v>
      </c>
      <c r="D5260" s="38">
        <v>2.4316800085576724</v>
      </c>
      <c r="F5260" s="38">
        <f t="shared" si="82"/>
        <v>8</v>
      </c>
    </row>
    <row r="5261" spans="2:6" x14ac:dyDescent="0.25">
      <c r="B5261" s="39">
        <v>44415.833333333336</v>
      </c>
      <c r="C5261" s="39">
        <v>44415.875</v>
      </c>
      <c r="D5261" s="38">
        <v>2.2401922940985597</v>
      </c>
      <c r="F5261" s="38">
        <f t="shared" si="82"/>
        <v>8</v>
      </c>
    </row>
    <row r="5262" spans="2:6" x14ac:dyDescent="0.25">
      <c r="B5262" s="39">
        <v>44415.875</v>
      </c>
      <c r="C5262" s="39">
        <v>44415.916666666664</v>
      </c>
      <c r="D5262" s="38">
        <v>2.0249204845911626</v>
      </c>
      <c r="F5262" s="38">
        <f t="shared" si="82"/>
        <v>8</v>
      </c>
    </row>
    <row r="5263" spans="2:6" x14ac:dyDescent="0.25">
      <c r="B5263" s="39">
        <v>44415.916666666664</v>
      </c>
      <c r="C5263" s="39">
        <v>44415.958333333336</v>
      </c>
      <c r="D5263" s="38">
        <v>1.7944607169255022</v>
      </c>
      <c r="F5263" s="38">
        <f t="shared" si="82"/>
        <v>8</v>
      </c>
    </row>
    <row r="5264" spans="2:6" x14ac:dyDescent="0.25">
      <c r="B5264" s="39">
        <v>44415.958333333336</v>
      </c>
      <c r="C5264" s="39">
        <v>44416</v>
      </c>
      <c r="D5264" s="38">
        <v>1.52892424707472</v>
      </c>
      <c r="F5264" s="38">
        <f t="shared" si="82"/>
        <v>8</v>
      </c>
    </row>
    <row r="5265" spans="2:6" x14ac:dyDescent="0.25">
      <c r="B5265" s="39">
        <v>44416</v>
      </c>
      <c r="C5265" s="39">
        <v>44416.041666666664</v>
      </c>
      <c r="D5265" s="38">
        <v>1.3018745021079958</v>
      </c>
      <c r="F5265" s="38">
        <f t="shared" si="82"/>
        <v>8</v>
      </c>
    </row>
    <row r="5266" spans="2:6" x14ac:dyDescent="0.25">
      <c r="B5266" s="39">
        <v>44416.041666666664</v>
      </c>
      <c r="C5266" s="39">
        <v>44416.083333333336</v>
      </c>
      <c r="D5266" s="38">
        <v>1.1298792909020856</v>
      </c>
      <c r="F5266" s="38">
        <f t="shared" si="82"/>
        <v>8</v>
      </c>
    </row>
    <row r="5267" spans="2:6" x14ac:dyDescent="0.25">
      <c r="B5267" s="39">
        <v>44416.083333333336</v>
      </c>
      <c r="C5267" s="39">
        <v>44416.125</v>
      </c>
      <c r="D5267" s="38">
        <v>1.0116459125136097</v>
      </c>
      <c r="F5267" s="38">
        <f t="shared" si="82"/>
        <v>8</v>
      </c>
    </row>
    <row r="5268" spans="2:6" x14ac:dyDescent="0.25">
      <c r="B5268" s="39">
        <v>44416.125</v>
      </c>
      <c r="C5268" s="39">
        <v>44416.166666666664</v>
      </c>
      <c r="D5268" s="38">
        <v>0.90783559329427277</v>
      </c>
      <c r="F5268" s="38">
        <f t="shared" si="82"/>
        <v>8</v>
      </c>
    </row>
    <row r="5269" spans="2:6" x14ac:dyDescent="0.25">
      <c r="B5269" s="39">
        <v>44416.166666666664</v>
      </c>
      <c r="C5269" s="39">
        <v>44416.208333333336</v>
      </c>
      <c r="D5269" s="38">
        <v>0.8254529164049168</v>
      </c>
      <c r="F5269" s="38">
        <f t="shared" si="82"/>
        <v>8</v>
      </c>
    </row>
    <row r="5270" spans="2:6" x14ac:dyDescent="0.25">
      <c r="B5270" s="39">
        <v>44416.208333333336</v>
      </c>
      <c r="C5270" s="39">
        <v>44416.25</v>
      </c>
      <c r="D5270" s="38">
        <v>0.80786931584907007</v>
      </c>
      <c r="F5270" s="38">
        <f t="shared" si="82"/>
        <v>8</v>
      </c>
    </row>
    <row r="5271" spans="2:6" x14ac:dyDescent="0.25">
      <c r="B5271" s="39">
        <v>44416.25</v>
      </c>
      <c r="C5271" s="39">
        <v>44416.291666666664</v>
      </c>
      <c r="D5271" s="38">
        <v>0.80613292143171733</v>
      </c>
      <c r="F5271" s="38">
        <f t="shared" si="82"/>
        <v>8</v>
      </c>
    </row>
    <row r="5272" spans="2:6" x14ac:dyDescent="0.25">
      <c r="B5272" s="39">
        <v>44416.291666666664</v>
      </c>
      <c r="C5272" s="39">
        <v>44416.333333333336</v>
      </c>
      <c r="D5272" s="38">
        <v>0.89625816149536164</v>
      </c>
      <c r="F5272" s="38">
        <f t="shared" si="82"/>
        <v>8</v>
      </c>
    </row>
    <row r="5273" spans="2:6" x14ac:dyDescent="0.25">
      <c r="B5273" s="39">
        <v>44416.333333333336</v>
      </c>
      <c r="C5273" s="39">
        <v>44416.375</v>
      </c>
      <c r="D5273" s="38">
        <v>1.0369821336279461</v>
      </c>
      <c r="F5273" s="38">
        <f t="shared" si="82"/>
        <v>8</v>
      </c>
    </row>
    <row r="5274" spans="2:6" x14ac:dyDescent="0.25">
      <c r="B5274" s="39">
        <v>44416.375</v>
      </c>
      <c r="C5274" s="39">
        <v>44416.416666666664</v>
      </c>
      <c r="D5274" s="38">
        <v>1.2124769921820542</v>
      </c>
      <c r="F5274" s="38">
        <f t="shared" si="82"/>
        <v>8</v>
      </c>
    </row>
    <row r="5275" spans="2:6" x14ac:dyDescent="0.25">
      <c r="B5275" s="39">
        <v>44416.416666666664</v>
      </c>
      <c r="C5275" s="39">
        <v>44416.458333333336</v>
      </c>
      <c r="D5275" s="38">
        <v>1.390278895075816</v>
      </c>
      <c r="F5275" s="38">
        <f t="shared" si="82"/>
        <v>8</v>
      </c>
    </row>
    <row r="5276" spans="2:6" x14ac:dyDescent="0.25">
      <c r="B5276" s="39">
        <v>44416.458333333336</v>
      </c>
      <c r="C5276" s="39">
        <v>44416.5</v>
      </c>
      <c r="D5276" s="38">
        <v>1.5335869456862696</v>
      </c>
      <c r="F5276" s="38">
        <f t="shared" si="82"/>
        <v>8</v>
      </c>
    </row>
    <row r="5277" spans="2:6" x14ac:dyDescent="0.25">
      <c r="B5277" s="39">
        <v>44416.5</v>
      </c>
      <c r="C5277" s="39">
        <v>44416.541666666664</v>
      </c>
      <c r="D5277" s="38">
        <v>1.734950119817916</v>
      </c>
      <c r="F5277" s="38">
        <f t="shared" si="82"/>
        <v>8</v>
      </c>
    </row>
    <row r="5278" spans="2:6" x14ac:dyDescent="0.25">
      <c r="B5278" s="39">
        <v>44416.541666666664</v>
      </c>
      <c r="C5278" s="39">
        <v>44416.583333333336</v>
      </c>
      <c r="D5278" s="38">
        <v>1.8914200917155273</v>
      </c>
      <c r="F5278" s="38">
        <f t="shared" si="82"/>
        <v>8</v>
      </c>
    </row>
    <row r="5279" spans="2:6" x14ac:dyDescent="0.25">
      <c r="B5279" s="39">
        <v>44416.583333333336</v>
      </c>
      <c r="C5279" s="39">
        <v>44416.625</v>
      </c>
      <c r="D5279" s="38">
        <v>2.063059582494768</v>
      </c>
      <c r="F5279" s="38">
        <f t="shared" si="82"/>
        <v>8</v>
      </c>
    </row>
    <row r="5280" spans="2:6" x14ac:dyDescent="0.25">
      <c r="B5280" s="39">
        <v>44416.625</v>
      </c>
      <c r="C5280" s="39">
        <v>44416.666666666664</v>
      </c>
      <c r="D5280" s="38">
        <v>2.0913360785201682</v>
      </c>
      <c r="F5280" s="38">
        <f t="shared" si="82"/>
        <v>8</v>
      </c>
    </row>
    <row r="5281" spans="2:6" x14ac:dyDescent="0.25">
      <c r="B5281" s="39">
        <v>44416.666666666664</v>
      </c>
      <c r="C5281" s="39">
        <v>44416.708333333336</v>
      </c>
      <c r="D5281" s="38">
        <v>2.1693193940723421</v>
      </c>
      <c r="F5281" s="38">
        <f t="shared" si="82"/>
        <v>8</v>
      </c>
    </row>
    <row r="5282" spans="2:6" x14ac:dyDescent="0.25">
      <c r="B5282" s="39">
        <v>44416.708333333336</v>
      </c>
      <c r="C5282" s="39">
        <v>44416.75</v>
      </c>
      <c r="D5282" s="38">
        <v>2.2710542535992184</v>
      </c>
      <c r="F5282" s="38">
        <f t="shared" si="82"/>
        <v>8</v>
      </c>
    </row>
    <row r="5283" spans="2:6" x14ac:dyDescent="0.25">
      <c r="B5283" s="39">
        <v>44416.75</v>
      </c>
      <c r="C5283" s="39">
        <v>44416.791666666664</v>
      </c>
      <c r="D5283" s="38">
        <v>2.318040222189222</v>
      </c>
      <c r="F5283" s="38">
        <f t="shared" si="82"/>
        <v>8</v>
      </c>
    </row>
    <row r="5284" spans="2:6" x14ac:dyDescent="0.25">
      <c r="B5284" s="39">
        <v>44416.791666666664</v>
      </c>
      <c r="C5284" s="39">
        <v>44416.833333333336</v>
      </c>
      <c r="D5284" s="38">
        <v>2.1730308648019543</v>
      </c>
      <c r="F5284" s="38">
        <f t="shared" si="82"/>
        <v>8</v>
      </c>
    </row>
    <row r="5285" spans="2:6" x14ac:dyDescent="0.25">
      <c r="B5285" s="39">
        <v>44416.833333333336</v>
      </c>
      <c r="C5285" s="39">
        <v>44416.875</v>
      </c>
      <c r="D5285" s="38">
        <v>1.9175391119163685</v>
      </c>
      <c r="F5285" s="38">
        <f t="shared" si="82"/>
        <v>8</v>
      </c>
    </row>
    <row r="5286" spans="2:6" x14ac:dyDescent="0.25">
      <c r="B5286" s="39">
        <v>44416.875</v>
      </c>
      <c r="C5286" s="39">
        <v>44416.916666666664</v>
      </c>
      <c r="D5286" s="38">
        <v>1.758201308781024</v>
      </c>
      <c r="F5286" s="38">
        <f t="shared" si="82"/>
        <v>8</v>
      </c>
    </row>
    <row r="5287" spans="2:6" x14ac:dyDescent="0.25">
      <c r="B5287" s="39">
        <v>44416.916666666664</v>
      </c>
      <c r="C5287" s="39">
        <v>44416.958333333336</v>
      </c>
      <c r="D5287" s="38">
        <v>1.5557938203542927</v>
      </c>
      <c r="F5287" s="38">
        <f t="shared" si="82"/>
        <v>8</v>
      </c>
    </row>
    <row r="5288" spans="2:6" x14ac:dyDescent="0.25">
      <c r="B5288" s="39">
        <v>44416.958333333336</v>
      </c>
      <c r="C5288" s="39">
        <v>44417</v>
      </c>
      <c r="D5288" s="38">
        <v>1.2134165181985537</v>
      </c>
      <c r="F5288" s="38">
        <f t="shared" si="82"/>
        <v>8</v>
      </c>
    </row>
    <row r="5289" spans="2:6" x14ac:dyDescent="0.25">
      <c r="B5289" s="39">
        <v>44417</v>
      </c>
      <c r="C5289" s="39">
        <v>44417.041666666664</v>
      </c>
      <c r="D5289" s="38">
        <v>0.98238818750430312</v>
      </c>
      <c r="F5289" s="38">
        <f t="shared" si="82"/>
        <v>8</v>
      </c>
    </row>
    <row r="5290" spans="2:6" x14ac:dyDescent="0.25">
      <c r="B5290" s="39">
        <v>44417.041666666664</v>
      </c>
      <c r="C5290" s="39">
        <v>44417.083333333336</v>
      </c>
      <c r="D5290" s="38">
        <v>0.83417372065785833</v>
      </c>
      <c r="F5290" s="38">
        <f t="shared" si="82"/>
        <v>8</v>
      </c>
    </row>
    <row r="5291" spans="2:6" x14ac:dyDescent="0.25">
      <c r="B5291" s="39">
        <v>44417.083333333336</v>
      </c>
      <c r="C5291" s="39">
        <v>44417.125</v>
      </c>
      <c r="D5291" s="38">
        <v>0.74983549614910616</v>
      </c>
      <c r="F5291" s="38">
        <f t="shared" si="82"/>
        <v>8</v>
      </c>
    </row>
    <row r="5292" spans="2:6" x14ac:dyDescent="0.25">
      <c r="B5292" s="39">
        <v>44417.125</v>
      </c>
      <c r="C5292" s="39">
        <v>44417.166666666664</v>
      </c>
      <c r="D5292" s="38">
        <v>0.69025258010437851</v>
      </c>
      <c r="F5292" s="38">
        <f t="shared" si="82"/>
        <v>8</v>
      </c>
    </row>
    <row r="5293" spans="2:6" x14ac:dyDescent="0.25">
      <c r="B5293" s="39">
        <v>44417.166666666664</v>
      </c>
      <c r="C5293" s="39">
        <v>44417.208333333336</v>
      </c>
      <c r="D5293" s="38">
        <v>0.6635217920773604</v>
      </c>
      <c r="F5293" s="38">
        <f t="shared" si="82"/>
        <v>8</v>
      </c>
    </row>
    <row r="5294" spans="2:6" x14ac:dyDescent="0.25">
      <c r="B5294" s="39">
        <v>44417.208333333336</v>
      </c>
      <c r="C5294" s="39">
        <v>44417.25</v>
      </c>
      <c r="D5294" s="38">
        <v>0.70641763088311971</v>
      </c>
      <c r="F5294" s="38">
        <f t="shared" si="82"/>
        <v>8</v>
      </c>
    </row>
    <row r="5295" spans="2:6" x14ac:dyDescent="0.25">
      <c r="B5295" s="39">
        <v>44417.25</v>
      </c>
      <c r="C5295" s="39">
        <v>44417.291666666664</v>
      </c>
      <c r="D5295" s="38">
        <v>0.76642498086544131</v>
      </c>
      <c r="F5295" s="38">
        <f t="shared" si="82"/>
        <v>8</v>
      </c>
    </row>
    <row r="5296" spans="2:6" x14ac:dyDescent="0.25">
      <c r="B5296" s="39">
        <v>44417.291666666664</v>
      </c>
      <c r="C5296" s="39">
        <v>44417.333333333336</v>
      </c>
      <c r="D5296" s="38">
        <v>0.88783033692181179</v>
      </c>
      <c r="F5296" s="38">
        <f t="shared" si="82"/>
        <v>8</v>
      </c>
    </row>
    <row r="5297" spans="2:6" x14ac:dyDescent="0.25">
      <c r="B5297" s="39">
        <v>44417.333333333336</v>
      </c>
      <c r="C5297" s="39">
        <v>44417.375</v>
      </c>
      <c r="D5297" s="38">
        <v>0.92347408537813247</v>
      </c>
      <c r="F5297" s="38">
        <f t="shared" si="82"/>
        <v>8</v>
      </c>
    </row>
    <row r="5298" spans="2:6" x14ac:dyDescent="0.25">
      <c r="B5298" s="39">
        <v>44417.375</v>
      </c>
      <c r="C5298" s="39">
        <v>44417.416666666664</v>
      </c>
      <c r="D5298" s="38">
        <v>1.0147306359551378</v>
      </c>
      <c r="F5298" s="38">
        <f t="shared" si="82"/>
        <v>8</v>
      </c>
    </row>
    <row r="5299" spans="2:6" x14ac:dyDescent="0.25">
      <c r="B5299" s="39">
        <v>44417.416666666664</v>
      </c>
      <c r="C5299" s="39">
        <v>44417.458333333336</v>
      </c>
      <c r="D5299" s="38">
        <v>1.0417880265407173</v>
      </c>
      <c r="F5299" s="38">
        <f t="shared" si="82"/>
        <v>8</v>
      </c>
    </row>
    <row r="5300" spans="2:6" x14ac:dyDescent="0.25">
      <c r="B5300" s="39">
        <v>44417.458333333336</v>
      </c>
      <c r="C5300" s="39">
        <v>44417.5</v>
      </c>
      <c r="D5300" s="38">
        <v>1.1758298464050332</v>
      </c>
      <c r="F5300" s="38">
        <f t="shared" si="82"/>
        <v>8</v>
      </c>
    </row>
    <row r="5301" spans="2:6" x14ac:dyDescent="0.25">
      <c r="B5301" s="39">
        <v>44417.5</v>
      </c>
      <c r="C5301" s="39">
        <v>44417.541666666664</v>
      </c>
      <c r="D5301" s="38">
        <v>1.1447260417188065</v>
      </c>
      <c r="F5301" s="38">
        <f t="shared" si="82"/>
        <v>8</v>
      </c>
    </row>
    <row r="5302" spans="2:6" x14ac:dyDescent="0.25">
      <c r="B5302" s="39">
        <v>44417.541666666664</v>
      </c>
      <c r="C5302" s="39">
        <v>44417.583333333336</v>
      </c>
      <c r="D5302" s="38">
        <v>1.2405970150720871</v>
      </c>
      <c r="F5302" s="38">
        <f t="shared" si="82"/>
        <v>8</v>
      </c>
    </row>
    <row r="5303" spans="2:6" x14ac:dyDescent="0.25">
      <c r="B5303" s="39">
        <v>44417.583333333336</v>
      </c>
      <c r="C5303" s="39">
        <v>44417.625</v>
      </c>
      <c r="D5303" s="38">
        <v>1.4329768326779735</v>
      </c>
      <c r="F5303" s="38">
        <f t="shared" si="82"/>
        <v>8</v>
      </c>
    </row>
    <row r="5304" spans="2:6" x14ac:dyDescent="0.25">
      <c r="B5304" s="39">
        <v>44417.625</v>
      </c>
      <c r="C5304" s="39">
        <v>44417.666666666664</v>
      </c>
      <c r="D5304" s="38">
        <v>1.5194395119476547</v>
      </c>
      <c r="F5304" s="38">
        <f t="shared" si="82"/>
        <v>8</v>
      </c>
    </row>
    <row r="5305" spans="2:6" x14ac:dyDescent="0.25">
      <c r="B5305" s="39">
        <v>44417.666666666664</v>
      </c>
      <c r="C5305" s="39">
        <v>44417.708333333336</v>
      </c>
      <c r="D5305" s="38">
        <v>1.7178541723294458</v>
      </c>
      <c r="F5305" s="38">
        <f t="shared" si="82"/>
        <v>8</v>
      </c>
    </row>
    <row r="5306" spans="2:6" x14ac:dyDescent="0.25">
      <c r="B5306" s="39">
        <v>44417.708333333336</v>
      </c>
      <c r="C5306" s="39">
        <v>44417.75</v>
      </c>
      <c r="D5306" s="38">
        <v>1.9575235131788493</v>
      </c>
      <c r="F5306" s="38">
        <f t="shared" si="82"/>
        <v>8</v>
      </c>
    </row>
    <row r="5307" spans="2:6" x14ac:dyDescent="0.25">
      <c r="B5307" s="39">
        <v>44417.75</v>
      </c>
      <c r="C5307" s="39">
        <v>44417.791666666664</v>
      </c>
      <c r="D5307" s="38">
        <v>2.0636768990686996</v>
      </c>
      <c r="F5307" s="38">
        <f t="shared" si="82"/>
        <v>8</v>
      </c>
    </row>
    <row r="5308" spans="2:6" x14ac:dyDescent="0.25">
      <c r="B5308" s="39">
        <v>44417.791666666664</v>
      </c>
      <c r="C5308" s="39">
        <v>44417.833333333336</v>
      </c>
      <c r="D5308" s="38">
        <v>1.9798546553296537</v>
      </c>
      <c r="F5308" s="38">
        <f t="shared" si="82"/>
        <v>8</v>
      </c>
    </row>
    <row r="5309" spans="2:6" x14ac:dyDescent="0.25">
      <c r="B5309" s="39">
        <v>44417.833333333336</v>
      </c>
      <c r="C5309" s="39">
        <v>44417.875</v>
      </c>
      <c r="D5309" s="38">
        <v>1.8242355875484701</v>
      </c>
      <c r="F5309" s="38">
        <f t="shared" si="82"/>
        <v>8</v>
      </c>
    </row>
    <row r="5310" spans="2:6" x14ac:dyDescent="0.25">
      <c r="B5310" s="39">
        <v>44417.875</v>
      </c>
      <c r="C5310" s="39">
        <v>44417.916666666664</v>
      </c>
      <c r="D5310" s="38">
        <v>1.7371933315755073</v>
      </c>
      <c r="F5310" s="38">
        <f t="shared" si="82"/>
        <v>8</v>
      </c>
    </row>
    <row r="5311" spans="2:6" x14ac:dyDescent="0.25">
      <c r="B5311" s="39">
        <v>44417.916666666664</v>
      </c>
      <c r="C5311" s="39">
        <v>44417.958333333336</v>
      </c>
      <c r="D5311" s="38">
        <v>1.440671288838149</v>
      </c>
      <c r="F5311" s="38">
        <f t="shared" si="82"/>
        <v>8</v>
      </c>
    </row>
    <row r="5312" spans="2:6" x14ac:dyDescent="0.25">
      <c r="B5312" s="39">
        <v>44417.958333333336</v>
      </c>
      <c r="C5312" s="39">
        <v>44418</v>
      </c>
      <c r="D5312" s="38">
        <v>1.1335863050024162</v>
      </c>
      <c r="F5312" s="38">
        <f t="shared" si="82"/>
        <v>8</v>
      </c>
    </row>
    <row r="5313" spans="2:6" x14ac:dyDescent="0.25">
      <c r="B5313" s="39">
        <v>44418</v>
      </c>
      <c r="C5313" s="39">
        <v>44418.041666666664</v>
      </c>
      <c r="D5313" s="38">
        <v>0.94045477794650956</v>
      </c>
      <c r="F5313" s="38">
        <f t="shared" si="82"/>
        <v>8</v>
      </c>
    </row>
    <row r="5314" spans="2:6" x14ac:dyDescent="0.25">
      <c r="B5314" s="39">
        <v>44418.041666666664</v>
      </c>
      <c r="C5314" s="39">
        <v>44418.083333333336</v>
      </c>
      <c r="D5314" s="38">
        <v>0.83453409279565283</v>
      </c>
      <c r="F5314" s="38">
        <f t="shared" si="82"/>
        <v>8</v>
      </c>
    </row>
    <row r="5315" spans="2:6" x14ac:dyDescent="0.25">
      <c r="B5315" s="39">
        <v>44418.083333333336</v>
      </c>
      <c r="C5315" s="39">
        <v>44418.125</v>
      </c>
      <c r="D5315" s="38">
        <v>0.76523919809140339</v>
      </c>
      <c r="F5315" s="38">
        <f t="shared" si="82"/>
        <v>8</v>
      </c>
    </row>
    <row r="5316" spans="2:6" x14ac:dyDescent="0.25">
      <c r="B5316" s="39">
        <v>44418.125</v>
      </c>
      <c r="C5316" s="39">
        <v>44418.166666666664</v>
      </c>
      <c r="D5316" s="38">
        <v>0.71124491863114481</v>
      </c>
      <c r="F5316" s="38">
        <f t="shared" si="82"/>
        <v>8</v>
      </c>
    </row>
    <row r="5317" spans="2:6" x14ac:dyDescent="0.25">
      <c r="B5317" s="39">
        <v>44418.166666666664</v>
      </c>
      <c r="C5317" s="39">
        <v>44418.208333333336</v>
      </c>
      <c r="D5317" s="38">
        <v>0.68426070251198567</v>
      </c>
      <c r="F5317" s="38">
        <f t="shared" si="82"/>
        <v>8</v>
      </c>
    </row>
    <row r="5318" spans="2:6" x14ac:dyDescent="0.25">
      <c r="B5318" s="39">
        <v>44418.208333333336</v>
      </c>
      <c r="C5318" s="39">
        <v>44418.25</v>
      </c>
      <c r="D5318" s="38">
        <v>0.70989263832399019</v>
      </c>
      <c r="F5318" s="38">
        <f t="shared" si="82"/>
        <v>8</v>
      </c>
    </row>
    <row r="5319" spans="2:6" x14ac:dyDescent="0.25">
      <c r="B5319" s="39">
        <v>44418.25</v>
      </c>
      <c r="C5319" s="39">
        <v>44418.291666666664</v>
      </c>
      <c r="D5319" s="38">
        <v>0.77770999006287311</v>
      </c>
      <c r="F5319" s="38">
        <f t="shared" si="82"/>
        <v>8</v>
      </c>
    </row>
    <row r="5320" spans="2:6" x14ac:dyDescent="0.25">
      <c r="B5320" s="39">
        <v>44418.291666666664</v>
      </c>
      <c r="C5320" s="39">
        <v>44418.333333333336</v>
      </c>
      <c r="D5320" s="38">
        <v>0.81520171813916975</v>
      </c>
      <c r="F5320" s="38">
        <f t="shared" si="82"/>
        <v>8</v>
      </c>
    </row>
    <row r="5321" spans="2:6" x14ac:dyDescent="0.25">
      <c r="B5321" s="39">
        <v>44418.333333333336</v>
      </c>
      <c r="C5321" s="39">
        <v>44418.375</v>
      </c>
      <c r="D5321" s="38">
        <v>0.88597095042866458</v>
      </c>
      <c r="F5321" s="38">
        <f t="shared" si="82"/>
        <v>8</v>
      </c>
    </row>
    <row r="5322" spans="2:6" x14ac:dyDescent="0.25">
      <c r="B5322" s="39">
        <v>44418.375</v>
      </c>
      <c r="C5322" s="39">
        <v>44418.416666666664</v>
      </c>
      <c r="D5322" s="38">
        <v>0.96133918367426985</v>
      </c>
      <c r="F5322" s="38">
        <f t="shared" ref="F5322:F5385" si="83">+MONTH(B5322)</f>
        <v>8</v>
      </c>
    </row>
    <row r="5323" spans="2:6" x14ac:dyDescent="0.25">
      <c r="B5323" s="39">
        <v>44418.416666666664</v>
      </c>
      <c r="C5323" s="39">
        <v>44418.458333333336</v>
      </c>
      <c r="D5323" s="38">
        <v>1.0295026375584766</v>
      </c>
      <c r="F5323" s="38">
        <f t="shared" si="83"/>
        <v>8</v>
      </c>
    </row>
    <row r="5324" spans="2:6" x14ac:dyDescent="0.25">
      <c r="B5324" s="39">
        <v>44418.458333333336</v>
      </c>
      <c r="C5324" s="39">
        <v>44418.5</v>
      </c>
      <c r="D5324" s="38">
        <v>1.1138860695236892</v>
      </c>
      <c r="F5324" s="38">
        <f t="shared" si="83"/>
        <v>8</v>
      </c>
    </row>
    <row r="5325" spans="2:6" x14ac:dyDescent="0.25">
      <c r="B5325" s="39">
        <v>44418.5</v>
      </c>
      <c r="C5325" s="39">
        <v>44418.541666666664</v>
      </c>
      <c r="D5325" s="38">
        <v>1.2782387076327413</v>
      </c>
      <c r="F5325" s="38">
        <f t="shared" si="83"/>
        <v>8</v>
      </c>
    </row>
    <row r="5326" spans="2:6" x14ac:dyDescent="0.25">
      <c r="B5326" s="39">
        <v>44418.541666666664</v>
      </c>
      <c r="C5326" s="39">
        <v>44418.583333333336</v>
      </c>
      <c r="D5326" s="38">
        <v>1.4962555913888222</v>
      </c>
      <c r="F5326" s="38">
        <f t="shared" si="83"/>
        <v>8</v>
      </c>
    </row>
    <row r="5327" spans="2:6" x14ac:dyDescent="0.25">
      <c r="B5327" s="39">
        <v>44418.583333333336</v>
      </c>
      <c r="C5327" s="39">
        <v>44418.625</v>
      </c>
      <c r="D5327" s="38">
        <v>1.7253972735229532</v>
      </c>
      <c r="F5327" s="38">
        <f t="shared" si="83"/>
        <v>8</v>
      </c>
    </row>
    <row r="5328" spans="2:6" x14ac:dyDescent="0.25">
      <c r="B5328" s="39">
        <v>44418.625</v>
      </c>
      <c r="C5328" s="39">
        <v>44418.666666666664</v>
      </c>
      <c r="D5328" s="38">
        <v>1.9539849089965939</v>
      </c>
      <c r="F5328" s="38">
        <f t="shared" si="83"/>
        <v>8</v>
      </c>
    </row>
    <row r="5329" spans="2:6" x14ac:dyDescent="0.25">
      <c r="B5329" s="39">
        <v>44418.666666666664</v>
      </c>
      <c r="C5329" s="39">
        <v>44418.708333333336</v>
      </c>
      <c r="D5329" s="38">
        <v>2.1666527193292833</v>
      </c>
      <c r="F5329" s="38">
        <f t="shared" si="83"/>
        <v>8</v>
      </c>
    </row>
    <row r="5330" spans="2:6" x14ac:dyDescent="0.25">
      <c r="B5330" s="39">
        <v>44418.708333333336</v>
      </c>
      <c r="C5330" s="39">
        <v>44418.75</v>
      </c>
      <c r="D5330" s="38">
        <v>2.3661562013923465</v>
      </c>
      <c r="F5330" s="38">
        <f t="shared" si="83"/>
        <v>8</v>
      </c>
    </row>
    <row r="5331" spans="2:6" x14ac:dyDescent="0.25">
      <c r="B5331" s="39">
        <v>44418.75</v>
      </c>
      <c r="C5331" s="39">
        <v>44418.791666666664</v>
      </c>
      <c r="D5331" s="38">
        <v>2.4297128264521035</v>
      </c>
      <c r="F5331" s="38">
        <f t="shared" si="83"/>
        <v>8</v>
      </c>
    </row>
    <row r="5332" spans="2:6" x14ac:dyDescent="0.25">
      <c r="B5332" s="39">
        <v>44418.791666666664</v>
      </c>
      <c r="C5332" s="39">
        <v>44418.833333333336</v>
      </c>
      <c r="D5332" s="38">
        <v>2.3076878792178066</v>
      </c>
      <c r="F5332" s="38">
        <f t="shared" si="83"/>
        <v>8</v>
      </c>
    </row>
    <row r="5333" spans="2:6" x14ac:dyDescent="0.25">
      <c r="B5333" s="39">
        <v>44418.833333333336</v>
      </c>
      <c r="C5333" s="39">
        <v>44418.875</v>
      </c>
      <c r="D5333" s="38">
        <v>2.1393483548415229</v>
      </c>
      <c r="F5333" s="38">
        <f t="shared" si="83"/>
        <v>8</v>
      </c>
    </row>
    <row r="5334" spans="2:6" x14ac:dyDescent="0.25">
      <c r="B5334" s="39">
        <v>44418.875</v>
      </c>
      <c r="C5334" s="39">
        <v>44418.916666666664</v>
      </c>
      <c r="D5334" s="38">
        <v>1.9139649072999532</v>
      </c>
      <c r="F5334" s="38">
        <f t="shared" si="83"/>
        <v>8</v>
      </c>
    </row>
    <row r="5335" spans="2:6" x14ac:dyDescent="0.25">
      <c r="B5335" s="39">
        <v>44418.916666666664</v>
      </c>
      <c r="C5335" s="39">
        <v>44418.958333333336</v>
      </c>
      <c r="D5335" s="38">
        <v>1.6630591222593056</v>
      </c>
      <c r="F5335" s="38">
        <f t="shared" si="83"/>
        <v>8</v>
      </c>
    </row>
    <row r="5336" spans="2:6" x14ac:dyDescent="0.25">
      <c r="B5336" s="39">
        <v>44418.958333333336</v>
      </c>
      <c r="C5336" s="39">
        <v>44419</v>
      </c>
      <c r="D5336" s="38">
        <v>1.4021929416150631</v>
      </c>
      <c r="F5336" s="38">
        <f t="shared" si="83"/>
        <v>8</v>
      </c>
    </row>
    <row r="5337" spans="2:6" x14ac:dyDescent="0.25">
      <c r="B5337" s="39">
        <v>44419</v>
      </c>
      <c r="C5337" s="39">
        <v>44419.041666666664</v>
      </c>
      <c r="D5337" s="38">
        <v>1.154032004098557</v>
      </c>
      <c r="F5337" s="38">
        <f t="shared" si="83"/>
        <v>8</v>
      </c>
    </row>
    <row r="5338" spans="2:6" x14ac:dyDescent="0.25">
      <c r="B5338" s="39">
        <v>44419.041666666664</v>
      </c>
      <c r="C5338" s="39">
        <v>44419.083333333336</v>
      </c>
      <c r="D5338" s="38">
        <v>0.96194931992471622</v>
      </c>
      <c r="F5338" s="38">
        <f t="shared" si="83"/>
        <v>8</v>
      </c>
    </row>
    <row r="5339" spans="2:6" x14ac:dyDescent="0.25">
      <c r="B5339" s="39">
        <v>44419.083333333336</v>
      </c>
      <c r="C5339" s="39">
        <v>44419.125</v>
      </c>
      <c r="D5339" s="38">
        <v>0.86541798070268483</v>
      </c>
      <c r="F5339" s="38">
        <f t="shared" si="83"/>
        <v>8</v>
      </c>
    </row>
    <row r="5340" spans="2:6" x14ac:dyDescent="0.25">
      <c r="B5340" s="39">
        <v>44419.125</v>
      </c>
      <c r="C5340" s="39">
        <v>44419.166666666664</v>
      </c>
      <c r="D5340" s="38">
        <v>0.81383939042697395</v>
      </c>
      <c r="F5340" s="38">
        <f t="shared" si="83"/>
        <v>8</v>
      </c>
    </row>
    <row r="5341" spans="2:6" x14ac:dyDescent="0.25">
      <c r="B5341" s="39">
        <v>44419.166666666664</v>
      </c>
      <c r="C5341" s="39">
        <v>44419.208333333336</v>
      </c>
      <c r="D5341" s="38">
        <v>0.80469185066251592</v>
      </c>
      <c r="F5341" s="38">
        <f t="shared" si="83"/>
        <v>8</v>
      </c>
    </row>
    <row r="5342" spans="2:6" x14ac:dyDescent="0.25">
      <c r="B5342" s="39">
        <v>44419.208333333336</v>
      </c>
      <c r="C5342" s="39">
        <v>44419.25</v>
      </c>
      <c r="D5342" s="38">
        <v>0.79397924134873366</v>
      </c>
      <c r="F5342" s="38">
        <f t="shared" si="83"/>
        <v>8</v>
      </c>
    </row>
    <row r="5343" spans="2:6" x14ac:dyDescent="0.25">
      <c r="B5343" s="39">
        <v>44419.25</v>
      </c>
      <c r="C5343" s="39">
        <v>44419.291666666664</v>
      </c>
      <c r="D5343" s="38">
        <v>0.86631359115951834</v>
      </c>
      <c r="F5343" s="38">
        <f t="shared" si="83"/>
        <v>8</v>
      </c>
    </row>
    <row r="5344" spans="2:6" x14ac:dyDescent="0.25">
      <c r="B5344" s="39">
        <v>44419.291666666664</v>
      </c>
      <c r="C5344" s="39">
        <v>44419.333333333336</v>
      </c>
      <c r="D5344" s="38">
        <v>0.93547538439690348</v>
      </c>
      <c r="F5344" s="38">
        <f t="shared" si="83"/>
        <v>8</v>
      </c>
    </row>
    <row r="5345" spans="2:6" x14ac:dyDescent="0.25">
      <c r="B5345" s="39">
        <v>44419.333333333336</v>
      </c>
      <c r="C5345" s="39">
        <v>44419.375</v>
      </c>
      <c r="D5345" s="38">
        <v>0.95830041099662122</v>
      </c>
      <c r="F5345" s="38">
        <f t="shared" si="83"/>
        <v>8</v>
      </c>
    </row>
    <row r="5346" spans="2:6" x14ac:dyDescent="0.25">
      <c r="B5346" s="39">
        <v>44419.375</v>
      </c>
      <c r="C5346" s="39">
        <v>44419.416666666664</v>
      </c>
      <c r="D5346" s="38">
        <v>1.0566776533064739</v>
      </c>
      <c r="F5346" s="38">
        <f t="shared" si="83"/>
        <v>8</v>
      </c>
    </row>
    <row r="5347" spans="2:6" x14ac:dyDescent="0.25">
      <c r="B5347" s="39">
        <v>44419.416666666664</v>
      </c>
      <c r="C5347" s="39">
        <v>44419.458333333336</v>
      </c>
      <c r="D5347" s="38">
        <v>1.246174659748625</v>
      </c>
      <c r="F5347" s="38">
        <f t="shared" si="83"/>
        <v>8</v>
      </c>
    </row>
    <row r="5348" spans="2:6" x14ac:dyDescent="0.25">
      <c r="B5348" s="39">
        <v>44419.458333333336</v>
      </c>
      <c r="C5348" s="39">
        <v>44419.5</v>
      </c>
      <c r="D5348" s="38">
        <v>1.4005876837563749</v>
      </c>
      <c r="F5348" s="38">
        <f t="shared" si="83"/>
        <v>8</v>
      </c>
    </row>
    <row r="5349" spans="2:6" x14ac:dyDescent="0.25">
      <c r="B5349" s="39">
        <v>44419.5</v>
      </c>
      <c r="C5349" s="39">
        <v>44419.541666666664</v>
      </c>
      <c r="D5349" s="38">
        <v>1.6089416628580515</v>
      </c>
      <c r="F5349" s="38">
        <f t="shared" si="83"/>
        <v>8</v>
      </c>
    </row>
    <row r="5350" spans="2:6" x14ac:dyDescent="0.25">
      <c r="B5350" s="39">
        <v>44419.541666666664</v>
      </c>
      <c r="C5350" s="39">
        <v>44419.583333333336</v>
      </c>
      <c r="D5350" s="38">
        <v>1.8860947665057726</v>
      </c>
      <c r="F5350" s="38">
        <f t="shared" si="83"/>
        <v>8</v>
      </c>
    </row>
    <row r="5351" spans="2:6" x14ac:dyDescent="0.25">
      <c r="B5351" s="39">
        <v>44419.583333333336</v>
      </c>
      <c r="C5351" s="39">
        <v>44419.625</v>
      </c>
      <c r="D5351" s="38">
        <v>2.1475735681970352</v>
      </c>
      <c r="F5351" s="38">
        <f t="shared" si="83"/>
        <v>8</v>
      </c>
    </row>
    <row r="5352" spans="2:6" x14ac:dyDescent="0.25">
      <c r="B5352" s="39">
        <v>44419.625</v>
      </c>
      <c r="C5352" s="39">
        <v>44419.666666666664</v>
      </c>
      <c r="D5352" s="38">
        <v>2.3330941963841054</v>
      </c>
      <c r="F5352" s="38">
        <f t="shared" si="83"/>
        <v>8</v>
      </c>
    </row>
    <row r="5353" spans="2:6" x14ac:dyDescent="0.25">
      <c r="B5353" s="39">
        <v>44419.666666666664</v>
      </c>
      <c r="C5353" s="39">
        <v>44419.708333333336</v>
      </c>
      <c r="D5353" s="38">
        <v>2.5567790455442814</v>
      </c>
      <c r="F5353" s="38">
        <f t="shared" si="83"/>
        <v>8</v>
      </c>
    </row>
    <row r="5354" spans="2:6" x14ac:dyDescent="0.25">
      <c r="B5354" s="39">
        <v>44419.708333333336</v>
      </c>
      <c r="C5354" s="39">
        <v>44419.75</v>
      </c>
      <c r="D5354" s="38">
        <v>2.7327142852642035</v>
      </c>
      <c r="F5354" s="38">
        <f t="shared" si="83"/>
        <v>8</v>
      </c>
    </row>
    <row r="5355" spans="2:6" x14ac:dyDescent="0.25">
      <c r="B5355" s="39">
        <v>44419.75</v>
      </c>
      <c r="C5355" s="39">
        <v>44419.791666666664</v>
      </c>
      <c r="D5355" s="38">
        <v>2.7693485063767689</v>
      </c>
      <c r="F5355" s="38">
        <f t="shared" si="83"/>
        <v>8</v>
      </c>
    </row>
    <row r="5356" spans="2:6" x14ac:dyDescent="0.25">
      <c r="B5356" s="39">
        <v>44419.791666666664</v>
      </c>
      <c r="C5356" s="39">
        <v>44419.833333333336</v>
      </c>
      <c r="D5356" s="38">
        <v>2.7070891643936847</v>
      </c>
      <c r="F5356" s="38">
        <f t="shared" si="83"/>
        <v>8</v>
      </c>
    </row>
    <row r="5357" spans="2:6" x14ac:dyDescent="0.25">
      <c r="B5357" s="39">
        <v>44419.833333333336</v>
      </c>
      <c r="C5357" s="39">
        <v>44419.875</v>
      </c>
      <c r="D5357" s="38">
        <v>2.5401121717817303</v>
      </c>
      <c r="F5357" s="38">
        <f t="shared" si="83"/>
        <v>8</v>
      </c>
    </row>
    <row r="5358" spans="2:6" x14ac:dyDescent="0.25">
      <c r="B5358" s="39">
        <v>44419.875</v>
      </c>
      <c r="C5358" s="39">
        <v>44419.916666666664</v>
      </c>
      <c r="D5358" s="38">
        <v>2.3543564858565604</v>
      </c>
      <c r="F5358" s="38">
        <f t="shared" si="83"/>
        <v>8</v>
      </c>
    </row>
    <row r="5359" spans="2:6" x14ac:dyDescent="0.25">
      <c r="B5359" s="39">
        <v>44419.916666666664</v>
      </c>
      <c r="C5359" s="39">
        <v>44419.958333333336</v>
      </c>
      <c r="D5359" s="38">
        <v>2.0488558597668738</v>
      </c>
      <c r="F5359" s="38">
        <f t="shared" si="83"/>
        <v>8</v>
      </c>
    </row>
    <row r="5360" spans="2:6" x14ac:dyDescent="0.25">
      <c r="B5360" s="39">
        <v>44419.958333333336</v>
      </c>
      <c r="C5360" s="39">
        <v>44420</v>
      </c>
      <c r="D5360" s="38">
        <v>1.6709336592863113</v>
      </c>
      <c r="F5360" s="38">
        <f t="shared" si="83"/>
        <v>8</v>
      </c>
    </row>
    <row r="5361" spans="2:6" x14ac:dyDescent="0.25">
      <c r="B5361" s="39">
        <v>44420</v>
      </c>
      <c r="C5361" s="39">
        <v>44420.041666666664</v>
      </c>
      <c r="D5361" s="38">
        <v>1.4161143010196604</v>
      </c>
      <c r="F5361" s="38">
        <f t="shared" si="83"/>
        <v>8</v>
      </c>
    </row>
    <row r="5362" spans="2:6" x14ac:dyDescent="0.25">
      <c r="B5362" s="39">
        <v>44420.041666666664</v>
      </c>
      <c r="C5362" s="39">
        <v>44420.083333333336</v>
      </c>
      <c r="D5362" s="38">
        <v>1.1929886945216348</v>
      </c>
      <c r="F5362" s="38">
        <f t="shared" si="83"/>
        <v>8</v>
      </c>
    </row>
    <row r="5363" spans="2:6" x14ac:dyDescent="0.25">
      <c r="B5363" s="39">
        <v>44420.083333333336</v>
      </c>
      <c r="C5363" s="39">
        <v>44420.125</v>
      </c>
      <c r="D5363" s="38">
        <v>1.0634954761312829</v>
      </c>
      <c r="F5363" s="38">
        <f t="shared" si="83"/>
        <v>8</v>
      </c>
    </row>
    <row r="5364" spans="2:6" x14ac:dyDescent="0.25">
      <c r="B5364" s="39">
        <v>44420.125</v>
      </c>
      <c r="C5364" s="39">
        <v>44420.166666666664</v>
      </c>
      <c r="D5364" s="38">
        <v>0.92434756159976339</v>
      </c>
      <c r="F5364" s="38">
        <f t="shared" si="83"/>
        <v>8</v>
      </c>
    </row>
    <row r="5365" spans="2:6" x14ac:dyDescent="0.25">
      <c r="B5365" s="39">
        <v>44420.166666666664</v>
      </c>
      <c r="C5365" s="39">
        <v>44420.208333333336</v>
      </c>
      <c r="D5365" s="38">
        <v>0.879121454797405</v>
      </c>
      <c r="F5365" s="38">
        <f t="shared" si="83"/>
        <v>8</v>
      </c>
    </row>
    <row r="5366" spans="2:6" x14ac:dyDescent="0.25">
      <c r="B5366" s="39">
        <v>44420.208333333336</v>
      </c>
      <c r="C5366" s="39">
        <v>44420.25</v>
      </c>
      <c r="D5366" s="38">
        <v>0.87786847645035271</v>
      </c>
      <c r="F5366" s="38">
        <f t="shared" si="83"/>
        <v>8</v>
      </c>
    </row>
    <row r="5367" spans="2:6" x14ac:dyDescent="0.25">
      <c r="B5367" s="39">
        <v>44420.25</v>
      </c>
      <c r="C5367" s="39">
        <v>44420.291666666664</v>
      </c>
      <c r="D5367" s="38">
        <v>0.92038228879903183</v>
      </c>
      <c r="F5367" s="38">
        <f t="shared" si="83"/>
        <v>8</v>
      </c>
    </row>
    <row r="5368" spans="2:6" x14ac:dyDescent="0.25">
      <c r="B5368" s="39">
        <v>44420.291666666664</v>
      </c>
      <c r="C5368" s="39">
        <v>44420.333333333336</v>
      </c>
      <c r="D5368" s="38">
        <v>1.0040714300492772</v>
      </c>
      <c r="F5368" s="38">
        <f t="shared" si="83"/>
        <v>8</v>
      </c>
    </row>
    <row r="5369" spans="2:6" x14ac:dyDescent="0.25">
      <c r="B5369" s="39">
        <v>44420.333333333336</v>
      </c>
      <c r="C5369" s="39">
        <v>44420.375</v>
      </c>
      <c r="D5369" s="38">
        <v>1.0623929306445343</v>
      </c>
      <c r="F5369" s="38">
        <f t="shared" si="83"/>
        <v>8</v>
      </c>
    </row>
    <row r="5370" spans="2:6" x14ac:dyDescent="0.25">
      <c r="B5370" s="39">
        <v>44420.375</v>
      </c>
      <c r="C5370" s="39">
        <v>44420.416666666664</v>
      </c>
      <c r="D5370" s="38">
        <v>1.2421084407184324</v>
      </c>
      <c r="F5370" s="38">
        <f t="shared" si="83"/>
        <v>8</v>
      </c>
    </row>
    <row r="5371" spans="2:6" x14ac:dyDescent="0.25">
      <c r="B5371" s="39">
        <v>44420.416666666664</v>
      </c>
      <c r="C5371" s="39">
        <v>44420.458333333336</v>
      </c>
      <c r="D5371" s="38">
        <v>1.405762423621076</v>
      </c>
      <c r="F5371" s="38">
        <f t="shared" si="83"/>
        <v>8</v>
      </c>
    </row>
    <row r="5372" spans="2:6" x14ac:dyDescent="0.25">
      <c r="B5372" s="39">
        <v>44420.458333333336</v>
      </c>
      <c r="C5372" s="39">
        <v>44420.5</v>
      </c>
      <c r="D5372" s="38">
        <v>1.7151146184999706</v>
      </c>
      <c r="F5372" s="38">
        <f t="shared" si="83"/>
        <v>8</v>
      </c>
    </row>
    <row r="5373" spans="2:6" x14ac:dyDescent="0.25">
      <c r="B5373" s="39">
        <v>44420.5</v>
      </c>
      <c r="C5373" s="39">
        <v>44420.541666666664</v>
      </c>
      <c r="D5373" s="38">
        <v>1.9873172721999295</v>
      </c>
      <c r="F5373" s="38">
        <f t="shared" si="83"/>
        <v>8</v>
      </c>
    </row>
    <row r="5374" spans="2:6" x14ac:dyDescent="0.25">
      <c r="B5374" s="39">
        <v>44420.541666666664</v>
      </c>
      <c r="C5374" s="39">
        <v>44420.583333333336</v>
      </c>
      <c r="D5374" s="38">
        <v>2.2213339488809445</v>
      </c>
      <c r="F5374" s="38">
        <f t="shared" si="83"/>
        <v>8</v>
      </c>
    </row>
    <row r="5375" spans="2:6" x14ac:dyDescent="0.25">
      <c r="B5375" s="39">
        <v>44420.583333333336</v>
      </c>
      <c r="C5375" s="39">
        <v>44420.625</v>
      </c>
      <c r="D5375" s="38">
        <v>2.4463988702547526</v>
      </c>
      <c r="F5375" s="38">
        <f t="shared" si="83"/>
        <v>8</v>
      </c>
    </row>
    <row r="5376" spans="2:6" x14ac:dyDescent="0.25">
      <c r="B5376" s="39">
        <v>44420.625</v>
      </c>
      <c r="C5376" s="39">
        <v>44420.666666666664</v>
      </c>
      <c r="D5376" s="38">
        <v>2.5410323733235911</v>
      </c>
      <c r="F5376" s="38">
        <f t="shared" si="83"/>
        <v>8</v>
      </c>
    </row>
    <row r="5377" spans="2:6" x14ac:dyDescent="0.25">
      <c r="B5377" s="39">
        <v>44420.666666666664</v>
      </c>
      <c r="C5377" s="39">
        <v>44420.708333333336</v>
      </c>
      <c r="D5377" s="38">
        <v>2.7169065647939399</v>
      </c>
      <c r="F5377" s="38">
        <f t="shared" si="83"/>
        <v>8</v>
      </c>
    </row>
    <row r="5378" spans="2:6" x14ac:dyDescent="0.25">
      <c r="B5378" s="39">
        <v>44420.708333333336</v>
      </c>
      <c r="C5378" s="39">
        <v>44420.75</v>
      </c>
      <c r="D5378" s="38">
        <v>2.8941357616060963</v>
      </c>
      <c r="F5378" s="38">
        <f t="shared" si="83"/>
        <v>8</v>
      </c>
    </row>
    <row r="5379" spans="2:6" x14ac:dyDescent="0.25">
      <c r="B5379" s="39">
        <v>44420.75</v>
      </c>
      <c r="C5379" s="39">
        <v>44420.791666666664</v>
      </c>
      <c r="D5379" s="38">
        <v>2.9906188922751489</v>
      </c>
      <c r="F5379" s="38">
        <f t="shared" si="83"/>
        <v>8</v>
      </c>
    </row>
    <row r="5380" spans="2:6" x14ac:dyDescent="0.25">
      <c r="B5380" s="39">
        <v>44420.791666666664</v>
      </c>
      <c r="C5380" s="39">
        <v>44420.833333333336</v>
      </c>
      <c r="D5380" s="38">
        <v>2.9137894619775362</v>
      </c>
      <c r="F5380" s="38">
        <f t="shared" si="83"/>
        <v>8</v>
      </c>
    </row>
    <row r="5381" spans="2:6" x14ac:dyDescent="0.25">
      <c r="B5381" s="39">
        <v>44420.833333333336</v>
      </c>
      <c r="C5381" s="39">
        <v>44420.875</v>
      </c>
      <c r="D5381" s="38">
        <v>2.6987844154134986</v>
      </c>
      <c r="F5381" s="38">
        <f t="shared" si="83"/>
        <v>8</v>
      </c>
    </row>
    <row r="5382" spans="2:6" x14ac:dyDescent="0.25">
      <c r="B5382" s="39">
        <v>44420.875</v>
      </c>
      <c r="C5382" s="39">
        <v>44420.916666666664</v>
      </c>
      <c r="D5382" s="38">
        <v>2.4622260133151403</v>
      </c>
      <c r="F5382" s="38">
        <f t="shared" si="83"/>
        <v>8</v>
      </c>
    </row>
    <row r="5383" spans="2:6" x14ac:dyDescent="0.25">
      <c r="B5383" s="39">
        <v>44420.916666666664</v>
      </c>
      <c r="C5383" s="39">
        <v>44420.958333333336</v>
      </c>
      <c r="D5383" s="38">
        <v>2.1602114494480635</v>
      </c>
      <c r="F5383" s="38">
        <f t="shared" si="83"/>
        <v>8</v>
      </c>
    </row>
    <row r="5384" spans="2:6" x14ac:dyDescent="0.25">
      <c r="B5384" s="39">
        <v>44420.958333333336</v>
      </c>
      <c r="C5384" s="39">
        <v>44421</v>
      </c>
      <c r="D5384" s="38">
        <v>1.7876883010070534</v>
      </c>
      <c r="F5384" s="38">
        <f t="shared" si="83"/>
        <v>8</v>
      </c>
    </row>
    <row r="5385" spans="2:6" x14ac:dyDescent="0.25">
      <c r="B5385" s="39">
        <v>44421</v>
      </c>
      <c r="C5385" s="39">
        <v>44421.041666666664</v>
      </c>
      <c r="D5385" s="38">
        <v>1.4881013997193535</v>
      </c>
      <c r="F5385" s="38">
        <f t="shared" si="83"/>
        <v>8</v>
      </c>
    </row>
    <row r="5386" spans="2:6" x14ac:dyDescent="0.25">
      <c r="B5386" s="39">
        <v>44421.041666666664</v>
      </c>
      <c r="C5386" s="39">
        <v>44421.083333333336</v>
      </c>
      <c r="D5386" s="38">
        <v>1.2934960596956719</v>
      </c>
      <c r="F5386" s="38">
        <f t="shared" ref="F5386:F5449" si="84">+MONTH(B5386)</f>
        <v>8</v>
      </c>
    </row>
    <row r="5387" spans="2:6" x14ac:dyDescent="0.25">
      <c r="B5387" s="39">
        <v>44421.083333333336</v>
      </c>
      <c r="C5387" s="39">
        <v>44421.125</v>
      </c>
      <c r="D5387" s="38">
        <v>1.0860284195791947</v>
      </c>
      <c r="F5387" s="38">
        <f t="shared" si="84"/>
        <v>8</v>
      </c>
    </row>
    <row r="5388" spans="2:6" x14ac:dyDescent="0.25">
      <c r="B5388" s="39">
        <v>44421.125</v>
      </c>
      <c r="C5388" s="39">
        <v>44421.166666666664</v>
      </c>
      <c r="D5388" s="38">
        <v>0.96848607047400259</v>
      </c>
      <c r="F5388" s="38">
        <f t="shared" si="84"/>
        <v>8</v>
      </c>
    </row>
    <row r="5389" spans="2:6" x14ac:dyDescent="0.25">
      <c r="B5389" s="39">
        <v>44421.166666666664</v>
      </c>
      <c r="C5389" s="39">
        <v>44421.208333333336</v>
      </c>
      <c r="D5389" s="38">
        <v>0.9106693944319646</v>
      </c>
      <c r="F5389" s="38">
        <f t="shared" si="84"/>
        <v>8</v>
      </c>
    </row>
    <row r="5390" spans="2:6" x14ac:dyDescent="0.25">
      <c r="B5390" s="39">
        <v>44421.208333333336</v>
      </c>
      <c r="C5390" s="39">
        <v>44421.25</v>
      </c>
      <c r="D5390" s="38">
        <v>0.91581448693451961</v>
      </c>
      <c r="F5390" s="38">
        <f t="shared" si="84"/>
        <v>8</v>
      </c>
    </row>
    <row r="5391" spans="2:6" x14ac:dyDescent="0.25">
      <c r="B5391" s="39">
        <v>44421.25</v>
      </c>
      <c r="C5391" s="39">
        <v>44421.291666666664</v>
      </c>
      <c r="D5391" s="38">
        <v>0.98099402392940882</v>
      </c>
      <c r="F5391" s="38">
        <f t="shared" si="84"/>
        <v>8</v>
      </c>
    </row>
    <row r="5392" spans="2:6" x14ac:dyDescent="0.25">
      <c r="B5392" s="39">
        <v>44421.291666666664</v>
      </c>
      <c r="C5392" s="39">
        <v>44421.333333333336</v>
      </c>
      <c r="D5392" s="38">
        <v>1.0223373178294961</v>
      </c>
      <c r="F5392" s="38">
        <f t="shared" si="84"/>
        <v>8</v>
      </c>
    </row>
    <row r="5393" spans="2:6" x14ac:dyDescent="0.25">
      <c r="B5393" s="39">
        <v>44421.333333333336</v>
      </c>
      <c r="C5393" s="39">
        <v>44421.375</v>
      </c>
      <c r="D5393" s="38">
        <v>1.1010025158350809</v>
      </c>
      <c r="F5393" s="38">
        <f t="shared" si="84"/>
        <v>8</v>
      </c>
    </row>
    <row r="5394" spans="2:6" x14ac:dyDescent="0.25">
      <c r="B5394" s="39">
        <v>44421.375</v>
      </c>
      <c r="C5394" s="39">
        <v>44421.416666666664</v>
      </c>
      <c r="D5394" s="38">
        <v>1.2660457853169953</v>
      </c>
      <c r="F5394" s="38">
        <f t="shared" si="84"/>
        <v>8</v>
      </c>
    </row>
    <row r="5395" spans="2:6" x14ac:dyDescent="0.25">
      <c r="B5395" s="39">
        <v>44421.416666666664</v>
      </c>
      <c r="C5395" s="39">
        <v>44421.458333333336</v>
      </c>
      <c r="D5395" s="38">
        <v>1.3572427108870047</v>
      </c>
      <c r="F5395" s="38">
        <f t="shared" si="84"/>
        <v>8</v>
      </c>
    </row>
    <row r="5396" spans="2:6" x14ac:dyDescent="0.25">
      <c r="B5396" s="39">
        <v>44421.458333333336</v>
      </c>
      <c r="C5396" s="39">
        <v>44421.5</v>
      </c>
      <c r="D5396" s="38">
        <v>1.6337773677485223</v>
      </c>
      <c r="F5396" s="38">
        <f t="shared" si="84"/>
        <v>8</v>
      </c>
    </row>
    <row r="5397" spans="2:6" x14ac:dyDescent="0.25">
      <c r="B5397" s="39">
        <v>44421.5</v>
      </c>
      <c r="C5397" s="39">
        <v>44421.541666666664</v>
      </c>
      <c r="D5397" s="38">
        <v>1.8342698607412984</v>
      </c>
      <c r="F5397" s="38">
        <f t="shared" si="84"/>
        <v>8</v>
      </c>
    </row>
    <row r="5398" spans="2:6" x14ac:dyDescent="0.25">
      <c r="B5398" s="39">
        <v>44421.541666666664</v>
      </c>
      <c r="C5398" s="39">
        <v>44421.583333333336</v>
      </c>
      <c r="D5398" s="38">
        <v>2.0655346656620086</v>
      </c>
      <c r="F5398" s="38">
        <f t="shared" si="84"/>
        <v>8</v>
      </c>
    </row>
    <row r="5399" spans="2:6" x14ac:dyDescent="0.25">
      <c r="B5399" s="39">
        <v>44421.583333333336</v>
      </c>
      <c r="C5399" s="39">
        <v>44421.625</v>
      </c>
      <c r="D5399" s="38">
        <v>2.3217255625540898</v>
      </c>
      <c r="F5399" s="38">
        <f t="shared" si="84"/>
        <v>8</v>
      </c>
    </row>
    <row r="5400" spans="2:6" x14ac:dyDescent="0.25">
      <c r="B5400" s="39">
        <v>44421.625</v>
      </c>
      <c r="C5400" s="39">
        <v>44421.666666666664</v>
      </c>
      <c r="D5400" s="38">
        <v>2.5274935253572872</v>
      </c>
      <c r="F5400" s="38">
        <f t="shared" si="84"/>
        <v>8</v>
      </c>
    </row>
    <row r="5401" spans="2:6" x14ac:dyDescent="0.25">
      <c r="B5401" s="39">
        <v>44421.666666666664</v>
      </c>
      <c r="C5401" s="39">
        <v>44421.708333333336</v>
      </c>
      <c r="D5401" s="38">
        <v>2.6477854984344997</v>
      </c>
      <c r="F5401" s="38">
        <f t="shared" si="84"/>
        <v>8</v>
      </c>
    </row>
    <row r="5402" spans="2:6" x14ac:dyDescent="0.25">
      <c r="B5402" s="39">
        <v>44421.708333333336</v>
      </c>
      <c r="C5402" s="39">
        <v>44421.75</v>
      </c>
      <c r="D5402" s="38">
        <v>2.7780395511086509</v>
      </c>
      <c r="F5402" s="38">
        <f t="shared" si="84"/>
        <v>8</v>
      </c>
    </row>
    <row r="5403" spans="2:6" x14ac:dyDescent="0.25">
      <c r="B5403" s="39">
        <v>44421.75</v>
      </c>
      <c r="C5403" s="39">
        <v>44421.791666666664</v>
      </c>
      <c r="D5403" s="38">
        <v>2.7909852507117932</v>
      </c>
      <c r="F5403" s="38">
        <f t="shared" si="84"/>
        <v>8</v>
      </c>
    </row>
    <row r="5404" spans="2:6" x14ac:dyDescent="0.25">
      <c r="B5404" s="39">
        <v>44421.791666666664</v>
      </c>
      <c r="C5404" s="39">
        <v>44421.833333333336</v>
      </c>
      <c r="D5404" s="38">
        <v>2.689449066084773</v>
      </c>
      <c r="F5404" s="38">
        <f t="shared" si="84"/>
        <v>8</v>
      </c>
    </row>
    <row r="5405" spans="2:6" x14ac:dyDescent="0.25">
      <c r="B5405" s="39">
        <v>44421.833333333336</v>
      </c>
      <c r="C5405" s="39">
        <v>44421.875</v>
      </c>
      <c r="D5405" s="38">
        <v>2.3731020518922299</v>
      </c>
      <c r="F5405" s="38">
        <f t="shared" si="84"/>
        <v>8</v>
      </c>
    </row>
    <row r="5406" spans="2:6" x14ac:dyDescent="0.25">
      <c r="B5406" s="39">
        <v>44421.875</v>
      </c>
      <c r="C5406" s="39">
        <v>44421.916666666664</v>
      </c>
      <c r="D5406" s="38">
        <v>2.2734227178916639</v>
      </c>
      <c r="F5406" s="38">
        <f t="shared" si="84"/>
        <v>8</v>
      </c>
    </row>
    <row r="5407" spans="2:6" x14ac:dyDescent="0.25">
      <c r="B5407" s="39">
        <v>44421.916666666664</v>
      </c>
      <c r="C5407" s="39">
        <v>44421.958333333336</v>
      </c>
      <c r="D5407" s="38">
        <v>1.9948294128864972</v>
      </c>
      <c r="F5407" s="38">
        <f t="shared" si="84"/>
        <v>8</v>
      </c>
    </row>
    <row r="5408" spans="2:6" x14ac:dyDescent="0.25">
      <c r="B5408" s="39">
        <v>44421.958333333336</v>
      </c>
      <c r="C5408" s="39">
        <v>44422</v>
      </c>
      <c r="D5408" s="38">
        <v>1.65724786114209</v>
      </c>
      <c r="F5408" s="38">
        <f t="shared" si="84"/>
        <v>8</v>
      </c>
    </row>
    <row r="5409" spans="2:6" x14ac:dyDescent="0.25">
      <c r="B5409" s="39">
        <v>44422</v>
      </c>
      <c r="C5409" s="39">
        <v>44422.041666666664</v>
      </c>
      <c r="D5409" s="38">
        <v>1.3672198731928633</v>
      </c>
      <c r="F5409" s="38">
        <f t="shared" si="84"/>
        <v>8</v>
      </c>
    </row>
    <row r="5410" spans="2:6" x14ac:dyDescent="0.25">
      <c r="B5410" s="39">
        <v>44422.041666666664</v>
      </c>
      <c r="C5410" s="39">
        <v>44422.083333333336</v>
      </c>
      <c r="D5410" s="38">
        <v>1.2186634585194442</v>
      </c>
      <c r="F5410" s="38">
        <f t="shared" si="84"/>
        <v>8</v>
      </c>
    </row>
    <row r="5411" spans="2:6" x14ac:dyDescent="0.25">
      <c r="B5411" s="39">
        <v>44422.083333333336</v>
      </c>
      <c r="C5411" s="39">
        <v>44422.125</v>
      </c>
      <c r="D5411" s="38">
        <v>1.0553191030029712</v>
      </c>
      <c r="F5411" s="38">
        <f t="shared" si="84"/>
        <v>8</v>
      </c>
    </row>
    <row r="5412" spans="2:6" x14ac:dyDescent="0.25">
      <c r="B5412" s="39">
        <v>44422.125</v>
      </c>
      <c r="C5412" s="39">
        <v>44422.166666666664</v>
      </c>
      <c r="D5412" s="38">
        <v>0.94552524123469806</v>
      </c>
      <c r="F5412" s="38">
        <f t="shared" si="84"/>
        <v>8</v>
      </c>
    </row>
    <row r="5413" spans="2:6" x14ac:dyDescent="0.25">
      <c r="B5413" s="39">
        <v>44422.166666666664</v>
      </c>
      <c r="C5413" s="39">
        <v>44422.208333333336</v>
      </c>
      <c r="D5413" s="38">
        <v>0.89840749561638089</v>
      </c>
      <c r="F5413" s="38">
        <f t="shared" si="84"/>
        <v>8</v>
      </c>
    </row>
    <row r="5414" spans="2:6" x14ac:dyDescent="0.25">
      <c r="B5414" s="39">
        <v>44422.208333333336</v>
      </c>
      <c r="C5414" s="39">
        <v>44422.25</v>
      </c>
      <c r="D5414" s="38">
        <v>0.84931416568003593</v>
      </c>
      <c r="F5414" s="38">
        <f t="shared" si="84"/>
        <v>8</v>
      </c>
    </row>
    <row r="5415" spans="2:6" x14ac:dyDescent="0.25">
      <c r="B5415" s="39">
        <v>44422.25</v>
      </c>
      <c r="C5415" s="39">
        <v>44422.291666666664</v>
      </c>
      <c r="D5415" s="38">
        <v>0.85043827781666714</v>
      </c>
      <c r="F5415" s="38">
        <f t="shared" si="84"/>
        <v>8</v>
      </c>
    </row>
    <row r="5416" spans="2:6" x14ac:dyDescent="0.25">
      <c r="B5416" s="39">
        <v>44422.291666666664</v>
      </c>
      <c r="C5416" s="39">
        <v>44422.333333333336</v>
      </c>
      <c r="D5416" s="38">
        <v>0.89560912399057913</v>
      </c>
      <c r="F5416" s="38">
        <f t="shared" si="84"/>
        <v>8</v>
      </c>
    </row>
    <row r="5417" spans="2:6" x14ac:dyDescent="0.25">
      <c r="B5417" s="39">
        <v>44422.333333333336</v>
      </c>
      <c r="C5417" s="39">
        <v>44422.375</v>
      </c>
      <c r="D5417" s="38">
        <v>1.0167166165054751</v>
      </c>
      <c r="F5417" s="38">
        <f t="shared" si="84"/>
        <v>8</v>
      </c>
    </row>
    <row r="5418" spans="2:6" x14ac:dyDescent="0.25">
      <c r="B5418" s="39">
        <v>44422.375</v>
      </c>
      <c r="C5418" s="39">
        <v>44422.416666666664</v>
      </c>
      <c r="D5418" s="38">
        <v>1.1423558205787756</v>
      </c>
      <c r="F5418" s="38">
        <f t="shared" si="84"/>
        <v>8</v>
      </c>
    </row>
    <row r="5419" spans="2:6" x14ac:dyDescent="0.25">
      <c r="B5419" s="39">
        <v>44422.416666666664</v>
      </c>
      <c r="C5419" s="39">
        <v>44422.458333333336</v>
      </c>
      <c r="D5419" s="38">
        <v>1.3349291443638602</v>
      </c>
      <c r="F5419" s="38">
        <f t="shared" si="84"/>
        <v>8</v>
      </c>
    </row>
    <row r="5420" spans="2:6" x14ac:dyDescent="0.25">
      <c r="B5420" s="39">
        <v>44422.458333333336</v>
      </c>
      <c r="C5420" s="39">
        <v>44422.5</v>
      </c>
      <c r="D5420" s="38">
        <v>1.4837367136723638</v>
      </c>
      <c r="F5420" s="38">
        <f t="shared" si="84"/>
        <v>8</v>
      </c>
    </row>
    <row r="5421" spans="2:6" x14ac:dyDescent="0.25">
      <c r="B5421" s="39">
        <v>44422.5</v>
      </c>
      <c r="C5421" s="39">
        <v>44422.541666666664</v>
      </c>
      <c r="D5421" s="38">
        <v>1.7279142060245676</v>
      </c>
      <c r="F5421" s="38">
        <f t="shared" si="84"/>
        <v>8</v>
      </c>
    </row>
    <row r="5422" spans="2:6" x14ac:dyDescent="0.25">
      <c r="B5422" s="39">
        <v>44422.541666666664</v>
      </c>
      <c r="C5422" s="39">
        <v>44422.583333333336</v>
      </c>
      <c r="D5422" s="38">
        <v>1.8871924564676676</v>
      </c>
      <c r="F5422" s="38">
        <f t="shared" si="84"/>
        <v>8</v>
      </c>
    </row>
    <row r="5423" spans="2:6" x14ac:dyDescent="0.25">
      <c r="B5423" s="39">
        <v>44422.583333333336</v>
      </c>
      <c r="C5423" s="39">
        <v>44422.625</v>
      </c>
      <c r="D5423" s="38">
        <v>2.1235311537089792</v>
      </c>
      <c r="F5423" s="38">
        <f t="shared" si="84"/>
        <v>8</v>
      </c>
    </row>
    <row r="5424" spans="2:6" x14ac:dyDescent="0.25">
      <c r="B5424" s="39">
        <v>44422.625</v>
      </c>
      <c r="C5424" s="39">
        <v>44422.666666666664</v>
      </c>
      <c r="D5424" s="38">
        <v>2.3499311876691862</v>
      </c>
      <c r="F5424" s="38">
        <f t="shared" si="84"/>
        <v>8</v>
      </c>
    </row>
    <row r="5425" spans="2:6" x14ac:dyDescent="0.25">
      <c r="B5425" s="39">
        <v>44422.666666666664</v>
      </c>
      <c r="C5425" s="39">
        <v>44422.708333333336</v>
      </c>
      <c r="D5425" s="38">
        <v>2.5331461602892591</v>
      </c>
      <c r="F5425" s="38">
        <f t="shared" si="84"/>
        <v>8</v>
      </c>
    </row>
    <row r="5426" spans="2:6" x14ac:dyDescent="0.25">
      <c r="B5426" s="39">
        <v>44422.708333333336</v>
      </c>
      <c r="C5426" s="39">
        <v>44422.75</v>
      </c>
      <c r="D5426" s="38">
        <v>2.6436168377586653</v>
      </c>
      <c r="F5426" s="38">
        <f t="shared" si="84"/>
        <v>8</v>
      </c>
    </row>
    <row r="5427" spans="2:6" x14ac:dyDescent="0.25">
      <c r="B5427" s="39">
        <v>44422.75</v>
      </c>
      <c r="C5427" s="39">
        <v>44422.791666666664</v>
      </c>
      <c r="D5427" s="38">
        <v>2.5261126007502694</v>
      </c>
      <c r="F5427" s="38">
        <f t="shared" si="84"/>
        <v>8</v>
      </c>
    </row>
    <row r="5428" spans="2:6" x14ac:dyDescent="0.25">
      <c r="B5428" s="39">
        <v>44422.791666666664</v>
      </c>
      <c r="C5428" s="39">
        <v>44422.833333333336</v>
      </c>
      <c r="D5428" s="38">
        <v>2.4099573662430256</v>
      </c>
      <c r="F5428" s="38">
        <f t="shared" si="84"/>
        <v>8</v>
      </c>
    </row>
    <row r="5429" spans="2:6" x14ac:dyDescent="0.25">
      <c r="B5429" s="39">
        <v>44422.833333333336</v>
      </c>
      <c r="C5429" s="39">
        <v>44422.875</v>
      </c>
      <c r="D5429" s="38">
        <v>2.2374126534026315</v>
      </c>
      <c r="F5429" s="38">
        <f t="shared" si="84"/>
        <v>8</v>
      </c>
    </row>
    <row r="5430" spans="2:6" x14ac:dyDescent="0.25">
      <c r="B5430" s="39">
        <v>44422.875</v>
      </c>
      <c r="C5430" s="39">
        <v>44422.916666666664</v>
      </c>
      <c r="D5430" s="38">
        <v>2.0890662686845904</v>
      </c>
      <c r="F5430" s="38">
        <f t="shared" si="84"/>
        <v>8</v>
      </c>
    </row>
    <row r="5431" spans="2:6" x14ac:dyDescent="0.25">
      <c r="B5431" s="39">
        <v>44422.916666666664</v>
      </c>
      <c r="C5431" s="39">
        <v>44422.958333333336</v>
      </c>
      <c r="D5431" s="38">
        <v>1.7976786383591303</v>
      </c>
      <c r="F5431" s="38">
        <f t="shared" si="84"/>
        <v>8</v>
      </c>
    </row>
    <row r="5432" spans="2:6" x14ac:dyDescent="0.25">
      <c r="B5432" s="39">
        <v>44422.958333333336</v>
      </c>
      <c r="C5432" s="39">
        <v>44423</v>
      </c>
      <c r="D5432" s="38">
        <v>1.52452963345082</v>
      </c>
      <c r="F5432" s="38">
        <f t="shared" si="84"/>
        <v>8</v>
      </c>
    </row>
    <row r="5433" spans="2:6" x14ac:dyDescent="0.25">
      <c r="B5433" s="39">
        <v>44423</v>
      </c>
      <c r="C5433" s="39">
        <v>44423.041666666664</v>
      </c>
      <c r="D5433" s="38">
        <v>1.3094019955406975</v>
      </c>
      <c r="F5433" s="38">
        <f t="shared" si="84"/>
        <v>8</v>
      </c>
    </row>
    <row r="5434" spans="2:6" x14ac:dyDescent="0.25">
      <c r="B5434" s="39">
        <v>44423.041666666664</v>
      </c>
      <c r="C5434" s="39">
        <v>44423.083333333336</v>
      </c>
      <c r="D5434" s="38">
        <v>1.1345231895740016</v>
      </c>
      <c r="F5434" s="38">
        <f t="shared" si="84"/>
        <v>8</v>
      </c>
    </row>
    <row r="5435" spans="2:6" x14ac:dyDescent="0.25">
      <c r="B5435" s="39">
        <v>44423.083333333336</v>
      </c>
      <c r="C5435" s="39">
        <v>44423.125</v>
      </c>
      <c r="D5435" s="38">
        <v>1.0006968278927904</v>
      </c>
      <c r="F5435" s="38">
        <f t="shared" si="84"/>
        <v>8</v>
      </c>
    </row>
    <row r="5436" spans="2:6" x14ac:dyDescent="0.25">
      <c r="B5436" s="39">
        <v>44423.125</v>
      </c>
      <c r="C5436" s="39">
        <v>44423.166666666664</v>
      </c>
      <c r="D5436" s="38">
        <v>0.94480243861389801</v>
      </c>
      <c r="F5436" s="38">
        <f t="shared" si="84"/>
        <v>8</v>
      </c>
    </row>
    <row r="5437" spans="2:6" x14ac:dyDescent="0.25">
      <c r="B5437" s="39">
        <v>44423.166666666664</v>
      </c>
      <c r="C5437" s="39">
        <v>44423.208333333336</v>
      </c>
      <c r="D5437" s="38">
        <v>0.8232223050283709</v>
      </c>
      <c r="F5437" s="38">
        <f t="shared" si="84"/>
        <v>8</v>
      </c>
    </row>
    <row r="5438" spans="2:6" x14ac:dyDescent="0.25">
      <c r="B5438" s="39">
        <v>44423.208333333336</v>
      </c>
      <c r="C5438" s="39">
        <v>44423.25</v>
      </c>
      <c r="D5438" s="38">
        <v>0.80364621992289431</v>
      </c>
      <c r="F5438" s="38">
        <f t="shared" si="84"/>
        <v>8</v>
      </c>
    </row>
    <row r="5439" spans="2:6" x14ac:dyDescent="0.25">
      <c r="B5439" s="39">
        <v>44423.25</v>
      </c>
      <c r="C5439" s="39">
        <v>44423.291666666664</v>
      </c>
      <c r="D5439" s="38">
        <v>0.80898914976327807</v>
      </c>
      <c r="F5439" s="38">
        <f t="shared" si="84"/>
        <v>8</v>
      </c>
    </row>
    <row r="5440" spans="2:6" x14ac:dyDescent="0.25">
      <c r="B5440" s="39">
        <v>44423.291666666664</v>
      </c>
      <c r="C5440" s="39">
        <v>44423.333333333336</v>
      </c>
      <c r="D5440" s="38">
        <v>0.86007509210940147</v>
      </c>
      <c r="F5440" s="38">
        <f t="shared" si="84"/>
        <v>8</v>
      </c>
    </row>
    <row r="5441" spans="2:6" x14ac:dyDescent="0.25">
      <c r="B5441" s="39">
        <v>44423.333333333336</v>
      </c>
      <c r="C5441" s="39">
        <v>44423.375</v>
      </c>
      <c r="D5441" s="38">
        <v>0.99554790647559077</v>
      </c>
      <c r="F5441" s="38">
        <f t="shared" si="84"/>
        <v>8</v>
      </c>
    </row>
    <row r="5442" spans="2:6" x14ac:dyDescent="0.25">
      <c r="B5442" s="39">
        <v>44423.375</v>
      </c>
      <c r="C5442" s="39">
        <v>44423.416666666664</v>
      </c>
      <c r="D5442" s="38">
        <v>1.1635061155161655</v>
      </c>
      <c r="F5442" s="38">
        <f t="shared" si="84"/>
        <v>8</v>
      </c>
    </row>
    <row r="5443" spans="2:6" x14ac:dyDescent="0.25">
      <c r="B5443" s="39">
        <v>44423.416666666664</v>
      </c>
      <c r="C5443" s="39">
        <v>44423.458333333336</v>
      </c>
      <c r="D5443" s="38">
        <v>1.468940969120061</v>
      </c>
      <c r="F5443" s="38">
        <f t="shared" si="84"/>
        <v>8</v>
      </c>
    </row>
    <row r="5444" spans="2:6" x14ac:dyDescent="0.25">
      <c r="B5444" s="39">
        <v>44423.458333333336</v>
      </c>
      <c r="C5444" s="39">
        <v>44423.5</v>
      </c>
      <c r="D5444" s="38">
        <v>1.5937697864026117</v>
      </c>
      <c r="F5444" s="38">
        <f t="shared" si="84"/>
        <v>8</v>
      </c>
    </row>
    <row r="5445" spans="2:6" x14ac:dyDescent="0.25">
      <c r="B5445" s="39">
        <v>44423.5</v>
      </c>
      <c r="C5445" s="39">
        <v>44423.541666666664</v>
      </c>
      <c r="D5445" s="38">
        <v>1.9105529956619465</v>
      </c>
      <c r="F5445" s="38">
        <f t="shared" si="84"/>
        <v>8</v>
      </c>
    </row>
    <row r="5446" spans="2:6" x14ac:dyDescent="0.25">
      <c r="B5446" s="39">
        <v>44423.541666666664</v>
      </c>
      <c r="C5446" s="39">
        <v>44423.583333333336</v>
      </c>
      <c r="D5446" s="38">
        <v>1.9741637210945684</v>
      </c>
      <c r="F5446" s="38">
        <f t="shared" si="84"/>
        <v>8</v>
      </c>
    </row>
    <row r="5447" spans="2:6" x14ac:dyDescent="0.25">
      <c r="B5447" s="39">
        <v>44423.583333333336</v>
      </c>
      <c r="C5447" s="39">
        <v>44423.625</v>
      </c>
      <c r="D5447" s="38">
        <v>2.1966115360874507</v>
      </c>
      <c r="F5447" s="38">
        <f t="shared" si="84"/>
        <v>8</v>
      </c>
    </row>
    <row r="5448" spans="2:6" x14ac:dyDescent="0.25">
      <c r="B5448" s="39">
        <v>44423.625</v>
      </c>
      <c r="C5448" s="39">
        <v>44423.666666666664</v>
      </c>
      <c r="D5448" s="38">
        <v>2.4737457998893362</v>
      </c>
      <c r="F5448" s="38">
        <f t="shared" si="84"/>
        <v>8</v>
      </c>
    </row>
    <row r="5449" spans="2:6" x14ac:dyDescent="0.25">
      <c r="B5449" s="39">
        <v>44423.666666666664</v>
      </c>
      <c r="C5449" s="39">
        <v>44423.708333333336</v>
      </c>
      <c r="D5449" s="38">
        <v>2.6411074961218781</v>
      </c>
      <c r="F5449" s="38">
        <f t="shared" si="84"/>
        <v>8</v>
      </c>
    </row>
    <row r="5450" spans="2:6" x14ac:dyDescent="0.25">
      <c r="B5450" s="39">
        <v>44423.708333333336</v>
      </c>
      <c r="C5450" s="39">
        <v>44423.75</v>
      </c>
      <c r="D5450" s="38">
        <v>2.7885777580608666</v>
      </c>
      <c r="F5450" s="38">
        <f t="shared" ref="F5450:F5513" si="85">+MONTH(B5450)</f>
        <v>8</v>
      </c>
    </row>
    <row r="5451" spans="2:6" x14ac:dyDescent="0.25">
      <c r="B5451" s="39">
        <v>44423.75</v>
      </c>
      <c r="C5451" s="39">
        <v>44423.791666666664</v>
      </c>
      <c r="D5451" s="38">
        <v>2.813113381728793</v>
      </c>
      <c r="F5451" s="38">
        <f t="shared" si="85"/>
        <v>8</v>
      </c>
    </row>
    <row r="5452" spans="2:6" x14ac:dyDescent="0.25">
      <c r="B5452" s="39">
        <v>44423.791666666664</v>
      </c>
      <c r="C5452" s="39">
        <v>44423.833333333336</v>
      </c>
      <c r="D5452" s="38">
        <v>2.6373598697680292</v>
      </c>
      <c r="F5452" s="38">
        <f t="shared" si="85"/>
        <v>8</v>
      </c>
    </row>
    <row r="5453" spans="2:6" x14ac:dyDescent="0.25">
      <c r="B5453" s="39">
        <v>44423.833333333336</v>
      </c>
      <c r="C5453" s="39">
        <v>44423.875</v>
      </c>
      <c r="D5453" s="38">
        <v>2.5315017912344944</v>
      </c>
      <c r="F5453" s="38">
        <f t="shared" si="85"/>
        <v>8</v>
      </c>
    </row>
    <row r="5454" spans="2:6" x14ac:dyDescent="0.25">
      <c r="B5454" s="39">
        <v>44423.875</v>
      </c>
      <c r="C5454" s="39">
        <v>44423.916666666664</v>
      </c>
      <c r="D5454" s="38">
        <v>2.3515157713282657</v>
      </c>
      <c r="F5454" s="38">
        <f t="shared" si="85"/>
        <v>8</v>
      </c>
    </row>
    <row r="5455" spans="2:6" x14ac:dyDescent="0.25">
      <c r="B5455" s="39">
        <v>44423.916666666664</v>
      </c>
      <c r="C5455" s="39">
        <v>44423.958333333336</v>
      </c>
      <c r="D5455" s="38">
        <v>2.0288786776951429</v>
      </c>
      <c r="F5455" s="38">
        <f t="shared" si="85"/>
        <v>8</v>
      </c>
    </row>
    <row r="5456" spans="2:6" x14ac:dyDescent="0.25">
      <c r="B5456" s="39">
        <v>44423.958333333336</v>
      </c>
      <c r="C5456" s="39">
        <v>44424</v>
      </c>
      <c r="D5456" s="38">
        <v>1.6107495357090442</v>
      </c>
      <c r="F5456" s="38">
        <f t="shared" si="85"/>
        <v>8</v>
      </c>
    </row>
    <row r="5457" spans="2:6" x14ac:dyDescent="0.25">
      <c r="B5457" s="39">
        <v>44424</v>
      </c>
      <c r="C5457" s="39">
        <v>44424.041666666664</v>
      </c>
      <c r="D5457" s="38">
        <v>1.2973607849294699</v>
      </c>
      <c r="F5457" s="38">
        <f t="shared" si="85"/>
        <v>8</v>
      </c>
    </row>
    <row r="5458" spans="2:6" x14ac:dyDescent="0.25">
      <c r="B5458" s="39">
        <v>44424.041666666664</v>
      </c>
      <c r="C5458" s="39">
        <v>44424.083333333336</v>
      </c>
      <c r="D5458" s="38">
        <v>1.108493144654731</v>
      </c>
      <c r="F5458" s="38">
        <f t="shared" si="85"/>
        <v>8</v>
      </c>
    </row>
    <row r="5459" spans="2:6" x14ac:dyDescent="0.25">
      <c r="B5459" s="39">
        <v>44424.083333333336</v>
      </c>
      <c r="C5459" s="39">
        <v>44424.125</v>
      </c>
      <c r="D5459" s="38">
        <v>0.97334681799347222</v>
      </c>
      <c r="F5459" s="38">
        <f t="shared" si="85"/>
        <v>8</v>
      </c>
    </row>
    <row r="5460" spans="2:6" x14ac:dyDescent="0.25">
      <c r="B5460" s="39">
        <v>44424.125</v>
      </c>
      <c r="C5460" s="39">
        <v>44424.166666666664</v>
      </c>
      <c r="D5460" s="38">
        <v>0.87478362485574623</v>
      </c>
      <c r="F5460" s="38">
        <f t="shared" si="85"/>
        <v>8</v>
      </c>
    </row>
    <row r="5461" spans="2:6" x14ac:dyDescent="0.25">
      <c r="B5461" s="39">
        <v>44424.166666666664</v>
      </c>
      <c r="C5461" s="39">
        <v>44424.208333333336</v>
      </c>
      <c r="D5461" s="38">
        <v>0.84944714126603549</v>
      </c>
      <c r="F5461" s="38">
        <f t="shared" si="85"/>
        <v>8</v>
      </c>
    </row>
    <row r="5462" spans="2:6" x14ac:dyDescent="0.25">
      <c r="B5462" s="39">
        <v>44424.208333333336</v>
      </c>
      <c r="C5462" s="39">
        <v>44424.25</v>
      </c>
      <c r="D5462" s="38">
        <v>0.89769578081106383</v>
      </c>
      <c r="F5462" s="38">
        <f t="shared" si="85"/>
        <v>8</v>
      </c>
    </row>
    <row r="5463" spans="2:6" x14ac:dyDescent="0.25">
      <c r="B5463" s="39">
        <v>44424.25</v>
      </c>
      <c r="C5463" s="39">
        <v>44424.291666666664</v>
      </c>
      <c r="D5463" s="38">
        <v>0.90509617657397823</v>
      </c>
      <c r="F5463" s="38">
        <f t="shared" si="85"/>
        <v>8</v>
      </c>
    </row>
    <row r="5464" spans="2:6" x14ac:dyDescent="0.25">
      <c r="B5464" s="39">
        <v>44424.291666666664</v>
      </c>
      <c r="C5464" s="39">
        <v>44424.333333333336</v>
      </c>
      <c r="D5464" s="38">
        <v>0.95431884007453271</v>
      </c>
      <c r="F5464" s="38">
        <f t="shared" si="85"/>
        <v>8</v>
      </c>
    </row>
    <row r="5465" spans="2:6" x14ac:dyDescent="0.25">
      <c r="B5465" s="39">
        <v>44424.333333333336</v>
      </c>
      <c r="C5465" s="39">
        <v>44424.375</v>
      </c>
      <c r="D5465" s="38">
        <v>1.0251568320152018</v>
      </c>
      <c r="F5465" s="38">
        <f t="shared" si="85"/>
        <v>8</v>
      </c>
    </row>
    <row r="5466" spans="2:6" x14ac:dyDescent="0.25">
      <c r="B5466" s="39">
        <v>44424.375</v>
      </c>
      <c r="C5466" s="39">
        <v>44424.416666666664</v>
      </c>
      <c r="D5466" s="38">
        <v>1.1053022498084759</v>
      </c>
      <c r="F5466" s="38">
        <f t="shared" si="85"/>
        <v>8</v>
      </c>
    </row>
    <row r="5467" spans="2:6" x14ac:dyDescent="0.25">
      <c r="B5467" s="39">
        <v>44424.416666666664</v>
      </c>
      <c r="C5467" s="39">
        <v>44424.458333333336</v>
      </c>
      <c r="D5467" s="38">
        <v>1.2872435404454656</v>
      </c>
      <c r="F5467" s="38">
        <f t="shared" si="85"/>
        <v>8</v>
      </c>
    </row>
    <row r="5468" spans="2:6" x14ac:dyDescent="0.25">
      <c r="B5468" s="39">
        <v>44424.458333333336</v>
      </c>
      <c r="C5468" s="39">
        <v>44424.5</v>
      </c>
      <c r="D5468" s="38">
        <v>1.421735252979246</v>
      </c>
      <c r="F5468" s="38">
        <f t="shared" si="85"/>
        <v>8</v>
      </c>
    </row>
    <row r="5469" spans="2:6" x14ac:dyDescent="0.25">
      <c r="B5469" s="39">
        <v>44424.5</v>
      </c>
      <c r="C5469" s="39">
        <v>44424.541666666664</v>
      </c>
      <c r="D5469" s="38">
        <v>1.7086126256726459</v>
      </c>
      <c r="F5469" s="38">
        <f t="shared" si="85"/>
        <v>8</v>
      </c>
    </row>
    <row r="5470" spans="2:6" x14ac:dyDescent="0.25">
      <c r="B5470" s="39">
        <v>44424.541666666664</v>
      </c>
      <c r="C5470" s="39">
        <v>44424.583333333336</v>
      </c>
      <c r="D5470" s="38">
        <v>1.8929915806802773</v>
      </c>
      <c r="F5470" s="38">
        <f t="shared" si="85"/>
        <v>8</v>
      </c>
    </row>
    <row r="5471" spans="2:6" x14ac:dyDescent="0.25">
      <c r="B5471" s="39">
        <v>44424.583333333336</v>
      </c>
      <c r="C5471" s="39">
        <v>44424.625</v>
      </c>
      <c r="D5471" s="38">
        <v>2.0962690614969168</v>
      </c>
      <c r="F5471" s="38">
        <f t="shared" si="85"/>
        <v>8</v>
      </c>
    </row>
    <row r="5472" spans="2:6" x14ac:dyDescent="0.25">
      <c r="B5472" s="39">
        <v>44424.625</v>
      </c>
      <c r="C5472" s="39">
        <v>44424.666666666664</v>
      </c>
      <c r="D5472" s="38">
        <v>2.3220701175545857</v>
      </c>
      <c r="F5472" s="38">
        <f t="shared" si="85"/>
        <v>8</v>
      </c>
    </row>
    <row r="5473" spans="2:6" x14ac:dyDescent="0.25">
      <c r="B5473" s="39">
        <v>44424.666666666664</v>
      </c>
      <c r="C5473" s="39">
        <v>44424.708333333336</v>
      </c>
      <c r="D5473" s="38">
        <v>2.5082546078635812</v>
      </c>
      <c r="F5473" s="38">
        <f t="shared" si="85"/>
        <v>8</v>
      </c>
    </row>
    <row r="5474" spans="2:6" x14ac:dyDescent="0.25">
      <c r="B5474" s="39">
        <v>44424.708333333336</v>
      </c>
      <c r="C5474" s="39">
        <v>44424.75</v>
      </c>
      <c r="D5474" s="38">
        <v>2.5943669003395282</v>
      </c>
      <c r="F5474" s="38">
        <f t="shared" si="85"/>
        <v>8</v>
      </c>
    </row>
    <row r="5475" spans="2:6" x14ac:dyDescent="0.25">
      <c r="B5475" s="39">
        <v>44424.75</v>
      </c>
      <c r="C5475" s="39">
        <v>44424.791666666664</v>
      </c>
      <c r="D5475" s="38">
        <v>2.6759041270458974</v>
      </c>
      <c r="F5475" s="38">
        <f t="shared" si="85"/>
        <v>8</v>
      </c>
    </row>
    <row r="5476" spans="2:6" x14ac:dyDescent="0.25">
      <c r="B5476" s="39">
        <v>44424.791666666664</v>
      </c>
      <c r="C5476" s="39">
        <v>44424.833333333336</v>
      </c>
      <c r="D5476" s="38">
        <v>2.5018137573890828</v>
      </c>
      <c r="F5476" s="38">
        <f t="shared" si="85"/>
        <v>8</v>
      </c>
    </row>
    <row r="5477" spans="2:6" x14ac:dyDescent="0.25">
      <c r="B5477" s="39">
        <v>44424.833333333336</v>
      </c>
      <c r="C5477" s="39">
        <v>44424.875</v>
      </c>
      <c r="D5477" s="38">
        <v>2.3201273521870101</v>
      </c>
      <c r="F5477" s="38">
        <f t="shared" si="85"/>
        <v>8</v>
      </c>
    </row>
    <row r="5478" spans="2:6" x14ac:dyDescent="0.25">
      <c r="B5478" s="39">
        <v>44424.875</v>
      </c>
      <c r="C5478" s="39">
        <v>44424.916666666664</v>
      </c>
      <c r="D5478" s="38">
        <v>2.1571945572349591</v>
      </c>
      <c r="F5478" s="38">
        <f t="shared" si="85"/>
        <v>8</v>
      </c>
    </row>
    <row r="5479" spans="2:6" x14ac:dyDescent="0.25">
      <c r="B5479" s="39">
        <v>44424.916666666664</v>
      </c>
      <c r="C5479" s="39">
        <v>44424.958333333336</v>
      </c>
      <c r="D5479" s="38">
        <v>1.9026130064701485</v>
      </c>
      <c r="F5479" s="38">
        <f t="shared" si="85"/>
        <v>8</v>
      </c>
    </row>
    <row r="5480" spans="2:6" x14ac:dyDescent="0.25">
      <c r="B5480" s="39">
        <v>44424.958333333336</v>
      </c>
      <c r="C5480" s="39">
        <v>44425</v>
      </c>
      <c r="D5480" s="38">
        <v>1.6175402691532486</v>
      </c>
      <c r="F5480" s="38">
        <f t="shared" si="85"/>
        <v>8</v>
      </c>
    </row>
    <row r="5481" spans="2:6" x14ac:dyDescent="0.25">
      <c r="B5481" s="39">
        <v>44425</v>
      </c>
      <c r="C5481" s="39">
        <v>44425.041666666664</v>
      </c>
      <c r="D5481" s="38">
        <v>1.3664629831237241</v>
      </c>
      <c r="F5481" s="38">
        <f t="shared" si="85"/>
        <v>8</v>
      </c>
    </row>
    <row r="5482" spans="2:6" x14ac:dyDescent="0.25">
      <c r="B5482" s="39">
        <v>44425.041666666664</v>
      </c>
      <c r="C5482" s="39">
        <v>44425.083333333336</v>
      </c>
      <c r="D5482" s="38">
        <v>1.2131715122989095</v>
      </c>
      <c r="F5482" s="38">
        <f t="shared" si="85"/>
        <v>8</v>
      </c>
    </row>
    <row r="5483" spans="2:6" x14ac:dyDescent="0.25">
      <c r="B5483" s="39">
        <v>44425.083333333336</v>
      </c>
      <c r="C5483" s="39">
        <v>44425.125</v>
      </c>
      <c r="D5483" s="38">
        <v>1.0521869804091843</v>
      </c>
      <c r="F5483" s="38">
        <f t="shared" si="85"/>
        <v>8</v>
      </c>
    </row>
    <row r="5484" spans="2:6" x14ac:dyDescent="0.25">
      <c r="B5484" s="39">
        <v>44425.125</v>
      </c>
      <c r="C5484" s="39">
        <v>44425.166666666664</v>
      </c>
      <c r="D5484" s="38">
        <v>0.97322166451796221</v>
      </c>
      <c r="F5484" s="38">
        <f t="shared" si="85"/>
        <v>8</v>
      </c>
    </row>
    <row r="5485" spans="2:6" x14ac:dyDescent="0.25">
      <c r="B5485" s="39">
        <v>44425.166666666664</v>
      </c>
      <c r="C5485" s="39">
        <v>44425.208333333336</v>
      </c>
      <c r="D5485" s="38">
        <v>0.90912440520999416</v>
      </c>
      <c r="F5485" s="38">
        <f t="shared" si="85"/>
        <v>8</v>
      </c>
    </row>
    <row r="5486" spans="2:6" x14ac:dyDescent="0.25">
      <c r="B5486" s="39">
        <v>44425.208333333336</v>
      </c>
      <c r="C5486" s="39">
        <v>44425.25</v>
      </c>
      <c r="D5486" s="38">
        <v>0.91994175904983699</v>
      </c>
      <c r="F5486" s="38">
        <f t="shared" si="85"/>
        <v>8</v>
      </c>
    </row>
    <row r="5487" spans="2:6" x14ac:dyDescent="0.25">
      <c r="B5487" s="39">
        <v>44425.25</v>
      </c>
      <c r="C5487" s="39">
        <v>44425.291666666664</v>
      </c>
      <c r="D5487" s="38">
        <v>0.94752777187704429</v>
      </c>
      <c r="F5487" s="38">
        <f t="shared" si="85"/>
        <v>8</v>
      </c>
    </row>
    <row r="5488" spans="2:6" x14ac:dyDescent="0.25">
      <c r="B5488" s="39">
        <v>44425.291666666664</v>
      </c>
      <c r="C5488" s="39">
        <v>44425.333333333336</v>
      </c>
      <c r="D5488" s="38">
        <v>0.9636592962231032</v>
      </c>
      <c r="F5488" s="38">
        <f t="shared" si="85"/>
        <v>8</v>
      </c>
    </row>
    <row r="5489" spans="2:6" x14ac:dyDescent="0.25">
      <c r="B5489" s="39">
        <v>44425.333333333336</v>
      </c>
      <c r="C5489" s="39">
        <v>44425.375</v>
      </c>
      <c r="D5489" s="38">
        <v>1.0697160274623925</v>
      </c>
      <c r="F5489" s="38">
        <f t="shared" si="85"/>
        <v>8</v>
      </c>
    </row>
    <row r="5490" spans="2:6" x14ac:dyDescent="0.25">
      <c r="B5490" s="39">
        <v>44425.375</v>
      </c>
      <c r="C5490" s="39">
        <v>44425.416666666664</v>
      </c>
      <c r="D5490" s="38">
        <v>1.0906308515441565</v>
      </c>
      <c r="F5490" s="38">
        <f t="shared" si="85"/>
        <v>8</v>
      </c>
    </row>
    <row r="5491" spans="2:6" x14ac:dyDescent="0.25">
      <c r="B5491" s="39">
        <v>44425.416666666664</v>
      </c>
      <c r="C5491" s="39">
        <v>44425.458333333336</v>
      </c>
      <c r="D5491" s="38">
        <v>1.16366733779936</v>
      </c>
      <c r="F5491" s="38">
        <f t="shared" si="85"/>
        <v>8</v>
      </c>
    </row>
    <row r="5492" spans="2:6" x14ac:dyDescent="0.25">
      <c r="B5492" s="39">
        <v>44425.458333333336</v>
      </c>
      <c r="C5492" s="39">
        <v>44425.5</v>
      </c>
      <c r="D5492" s="38">
        <v>1.289736936955068</v>
      </c>
      <c r="F5492" s="38">
        <f t="shared" si="85"/>
        <v>8</v>
      </c>
    </row>
    <row r="5493" spans="2:6" x14ac:dyDescent="0.25">
      <c r="B5493" s="39">
        <v>44425.5</v>
      </c>
      <c r="C5493" s="39">
        <v>44425.541666666664</v>
      </c>
      <c r="D5493" s="38">
        <v>1.3819548707898257</v>
      </c>
      <c r="F5493" s="38">
        <f t="shared" si="85"/>
        <v>8</v>
      </c>
    </row>
    <row r="5494" spans="2:6" x14ac:dyDescent="0.25">
      <c r="B5494" s="39">
        <v>44425.541666666664</v>
      </c>
      <c r="C5494" s="39">
        <v>44425.583333333336</v>
      </c>
      <c r="D5494" s="38">
        <v>1.450825821500195</v>
      </c>
      <c r="F5494" s="38">
        <f t="shared" si="85"/>
        <v>8</v>
      </c>
    </row>
    <row r="5495" spans="2:6" x14ac:dyDescent="0.25">
      <c r="B5495" s="39">
        <v>44425.583333333336</v>
      </c>
      <c r="C5495" s="39">
        <v>44425.625</v>
      </c>
      <c r="D5495" s="38">
        <v>1.6079233671583715</v>
      </c>
      <c r="F5495" s="38">
        <f t="shared" si="85"/>
        <v>8</v>
      </c>
    </row>
    <row r="5496" spans="2:6" x14ac:dyDescent="0.25">
      <c r="B5496" s="39">
        <v>44425.625</v>
      </c>
      <c r="C5496" s="39">
        <v>44425.666666666664</v>
      </c>
      <c r="D5496" s="38">
        <v>1.7118839953609661</v>
      </c>
      <c r="F5496" s="38">
        <f t="shared" si="85"/>
        <v>8</v>
      </c>
    </row>
    <row r="5497" spans="2:6" x14ac:dyDescent="0.25">
      <c r="B5497" s="39">
        <v>44425.666666666664</v>
      </c>
      <c r="C5497" s="39">
        <v>44425.708333333336</v>
      </c>
      <c r="D5497" s="38">
        <v>1.9140621446853279</v>
      </c>
      <c r="F5497" s="38">
        <f t="shared" si="85"/>
        <v>8</v>
      </c>
    </row>
    <row r="5498" spans="2:6" x14ac:dyDescent="0.25">
      <c r="B5498" s="39">
        <v>44425.708333333336</v>
      </c>
      <c r="C5498" s="39">
        <v>44425.75</v>
      </c>
      <c r="D5498" s="38">
        <v>2.0094128654507952</v>
      </c>
      <c r="F5498" s="38">
        <f t="shared" si="85"/>
        <v>8</v>
      </c>
    </row>
    <row r="5499" spans="2:6" x14ac:dyDescent="0.25">
      <c r="B5499" s="39">
        <v>44425.75</v>
      </c>
      <c r="C5499" s="39">
        <v>44425.791666666664</v>
      </c>
      <c r="D5499" s="38">
        <v>2.0006170930972167</v>
      </c>
      <c r="F5499" s="38">
        <f t="shared" si="85"/>
        <v>8</v>
      </c>
    </row>
    <row r="5500" spans="2:6" x14ac:dyDescent="0.25">
      <c r="B5500" s="39">
        <v>44425.791666666664</v>
      </c>
      <c r="C5500" s="39">
        <v>44425.833333333336</v>
      </c>
      <c r="D5500" s="38">
        <v>1.9155813358883458</v>
      </c>
      <c r="F5500" s="38">
        <f t="shared" si="85"/>
        <v>8</v>
      </c>
    </row>
    <row r="5501" spans="2:6" x14ac:dyDescent="0.25">
      <c r="B5501" s="39">
        <v>44425.833333333336</v>
      </c>
      <c r="C5501" s="39">
        <v>44425.875</v>
      </c>
      <c r="D5501" s="38">
        <v>1.7214037882838504</v>
      </c>
      <c r="F5501" s="38">
        <f t="shared" si="85"/>
        <v>8</v>
      </c>
    </row>
    <row r="5502" spans="2:6" x14ac:dyDescent="0.25">
      <c r="B5502" s="39">
        <v>44425.875</v>
      </c>
      <c r="C5502" s="39">
        <v>44425.916666666664</v>
      </c>
      <c r="D5502" s="38">
        <v>1.5693989790655498</v>
      </c>
      <c r="F5502" s="38">
        <f t="shared" si="85"/>
        <v>8</v>
      </c>
    </row>
    <row r="5503" spans="2:6" x14ac:dyDescent="0.25">
      <c r="B5503" s="39">
        <v>44425.916666666664</v>
      </c>
      <c r="C5503" s="39">
        <v>44425.958333333336</v>
      </c>
      <c r="D5503" s="38">
        <v>1.3743896522596304</v>
      </c>
      <c r="F5503" s="38">
        <f t="shared" si="85"/>
        <v>8</v>
      </c>
    </row>
    <row r="5504" spans="2:6" x14ac:dyDescent="0.25">
      <c r="B5504" s="39">
        <v>44425.958333333336</v>
      </c>
      <c r="C5504" s="39">
        <v>44426</v>
      </c>
      <c r="D5504" s="38">
        <v>1.1241107759733566</v>
      </c>
      <c r="F5504" s="38">
        <f t="shared" si="85"/>
        <v>8</v>
      </c>
    </row>
    <row r="5505" spans="2:6" x14ac:dyDescent="0.25">
      <c r="B5505" s="39">
        <v>44426</v>
      </c>
      <c r="C5505" s="39">
        <v>44426.041666666664</v>
      </c>
      <c r="D5505" s="38">
        <v>0.86528112154127723</v>
      </c>
      <c r="F5505" s="38">
        <f t="shared" si="85"/>
        <v>8</v>
      </c>
    </row>
    <row r="5506" spans="2:6" x14ac:dyDescent="0.25">
      <c r="B5506" s="39">
        <v>44426.041666666664</v>
      </c>
      <c r="C5506" s="39">
        <v>44426.083333333336</v>
      </c>
      <c r="D5506" s="38">
        <v>0.76649422690848368</v>
      </c>
      <c r="F5506" s="38">
        <f t="shared" si="85"/>
        <v>8</v>
      </c>
    </row>
    <row r="5507" spans="2:6" x14ac:dyDescent="0.25">
      <c r="B5507" s="39">
        <v>44426.083333333336</v>
      </c>
      <c r="C5507" s="39">
        <v>44426.125</v>
      </c>
      <c r="D5507" s="38">
        <v>0.70676403454421999</v>
      </c>
      <c r="F5507" s="38">
        <f t="shared" si="85"/>
        <v>8</v>
      </c>
    </row>
    <row r="5508" spans="2:6" x14ac:dyDescent="0.25">
      <c r="B5508" s="39">
        <v>44426.125</v>
      </c>
      <c r="C5508" s="39">
        <v>44426.166666666664</v>
      </c>
      <c r="D5508" s="38">
        <v>0.67628326332423883</v>
      </c>
      <c r="F5508" s="38">
        <f t="shared" si="85"/>
        <v>8</v>
      </c>
    </row>
    <row r="5509" spans="2:6" x14ac:dyDescent="0.25">
      <c r="B5509" s="39">
        <v>44426.166666666664</v>
      </c>
      <c r="C5509" s="39">
        <v>44426.208333333336</v>
      </c>
      <c r="D5509" s="38">
        <v>0.6871315258156987</v>
      </c>
      <c r="F5509" s="38">
        <f t="shared" si="85"/>
        <v>8</v>
      </c>
    </row>
    <row r="5510" spans="2:6" x14ac:dyDescent="0.25">
      <c r="B5510" s="39">
        <v>44426.208333333336</v>
      </c>
      <c r="C5510" s="39">
        <v>44426.25</v>
      </c>
      <c r="D5510" s="38">
        <v>0.71161130160650898</v>
      </c>
      <c r="F5510" s="38">
        <f t="shared" si="85"/>
        <v>8</v>
      </c>
    </row>
    <row r="5511" spans="2:6" x14ac:dyDescent="0.25">
      <c r="B5511" s="39">
        <v>44426.25</v>
      </c>
      <c r="C5511" s="39">
        <v>44426.291666666664</v>
      </c>
      <c r="D5511" s="38">
        <v>0.77455110671682281</v>
      </c>
      <c r="F5511" s="38">
        <f t="shared" si="85"/>
        <v>8</v>
      </c>
    </row>
    <row r="5512" spans="2:6" x14ac:dyDescent="0.25">
      <c r="B5512" s="39">
        <v>44426.291666666664</v>
      </c>
      <c r="C5512" s="39">
        <v>44426.333333333336</v>
      </c>
      <c r="D5512" s="38">
        <v>0.85472429786086079</v>
      </c>
      <c r="F5512" s="38">
        <f t="shared" si="85"/>
        <v>8</v>
      </c>
    </row>
    <row r="5513" spans="2:6" x14ac:dyDescent="0.25">
      <c r="B5513" s="39">
        <v>44426.333333333336</v>
      </c>
      <c r="C5513" s="39">
        <v>44426.375</v>
      </c>
      <c r="D5513" s="38">
        <v>0.85014950185560012</v>
      </c>
      <c r="F5513" s="38">
        <f t="shared" si="85"/>
        <v>8</v>
      </c>
    </row>
    <row r="5514" spans="2:6" x14ac:dyDescent="0.25">
      <c r="B5514" s="39">
        <v>44426.375</v>
      </c>
      <c r="C5514" s="39">
        <v>44426.416666666664</v>
      </c>
      <c r="D5514" s="38">
        <v>0.95369633978089297</v>
      </c>
      <c r="F5514" s="38">
        <f t="shared" ref="F5514:F5577" si="86">+MONTH(B5514)</f>
        <v>8</v>
      </c>
    </row>
    <row r="5515" spans="2:6" x14ac:dyDescent="0.25">
      <c r="B5515" s="39">
        <v>44426.416666666664</v>
      </c>
      <c r="C5515" s="39">
        <v>44426.458333333336</v>
      </c>
      <c r="D5515" s="38">
        <v>0.9543864175952399</v>
      </c>
      <c r="F5515" s="38">
        <f t="shared" si="86"/>
        <v>8</v>
      </c>
    </row>
    <row r="5516" spans="2:6" x14ac:dyDescent="0.25">
      <c r="B5516" s="39">
        <v>44426.458333333336</v>
      </c>
      <c r="C5516" s="39">
        <v>44426.5</v>
      </c>
      <c r="D5516" s="38">
        <v>0.97565400243055345</v>
      </c>
      <c r="F5516" s="38">
        <f t="shared" si="86"/>
        <v>8</v>
      </c>
    </row>
    <row r="5517" spans="2:6" x14ac:dyDescent="0.25">
      <c r="B5517" s="39">
        <v>44426.5</v>
      </c>
      <c r="C5517" s="39">
        <v>44426.541666666664</v>
      </c>
      <c r="D5517" s="38">
        <v>1.0123908243557147</v>
      </c>
      <c r="F5517" s="38">
        <f t="shared" si="86"/>
        <v>8</v>
      </c>
    </row>
    <row r="5518" spans="2:6" x14ac:dyDescent="0.25">
      <c r="B5518" s="39">
        <v>44426.541666666664</v>
      </c>
      <c r="C5518" s="39">
        <v>44426.583333333336</v>
      </c>
      <c r="D5518" s="38">
        <v>1.0036268575922438</v>
      </c>
      <c r="F5518" s="38">
        <f t="shared" si="86"/>
        <v>8</v>
      </c>
    </row>
    <row r="5519" spans="2:6" x14ac:dyDescent="0.25">
      <c r="B5519" s="39">
        <v>44426.583333333336</v>
      </c>
      <c r="C5519" s="39">
        <v>44426.625</v>
      </c>
      <c r="D5519" s="38">
        <v>1.0708209838177492</v>
      </c>
      <c r="F5519" s="38">
        <f t="shared" si="86"/>
        <v>8</v>
      </c>
    </row>
    <row r="5520" spans="2:6" x14ac:dyDescent="0.25">
      <c r="B5520" s="39">
        <v>44426.625</v>
      </c>
      <c r="C5520" s="39">
        <v>44426.666666666664</v>
      </c>
      <c r="D5520" s="38">
        <v>1.1866053429277119</v>
      </c>
      <c r="F5520" s="38">
        <f t="shared" si="86"/>
        <v>8</v>
      </c>
    </row>
    <row r="5521" spans="2:6" x14ac:dyDescent="0.25">
      <c r="B5521" s="39">
        <v>44426.666666666664</v>
      </c>
      <c r="C5521" s="39">
        <v>44426.708333333336</v>
      </c>
      <c r="D5521" s="38">
        <v>1.4033088923747901</v>
      </c>
      <c r="F5521" s="38">
        <f t="shared" si="86"/>
        <v>8</v>
      </c>
    </row>
    <row r="5522" spans="2:6" x14ac:dyDescent="0.25">
      <c r="B5522" s="39">
        <v>44426.708333333336</v>
      </c>
      <c r="C5522" s="39">
        <v>44426.75</v>
      </c>
      <c r="D5522" s="38">
        <v>1.4353962012421171</v>
      </c>
      <c r="F5522" s="38">
        <f t="shared" si="86"/>
        <v>8</v>
      </c>
    </row>
    <row r="5523" spans="2:6" x14ac:dyDescent="0.25">
      <c r="B5523" s="39">
        <v>44426.75</v>
      </c>
      <c r="C5523" s="39">
        <v>44426.791666666664</v>
      </c>
      <c r="D5523" s="38">
        <v>1.4857258379719833</v>
      </c>
      <c r="F5523" s="38">
        <f t="shared" si="86"/>
        <v>8</v>
      </c>
    </row>
    <row r="5524" spans="2:6" x14ac:dyDescent="0.25">
      <c r="B5524" s="39">
        <v>44426.791666666664</v>
      </c>
      <c r="C5524" s="39">
        <v>44426.833333333336</v>
      </c>
      <c r="D5524" s="38">
        <v>1.4921244874162705</v>
      </c>
      <c r="F5524" s="38">
        <f t="shared" si="86"/>
        <v>8</v>
      </c>
    </row>
    <row r="5525" spans="2:6" x14ac:dyDescent="0.25">
      <c r="B5525" s="39">
        <v>44426.833333333336</v>
      </c>
      <c r="C5525" s="39">
        <v>44426.875</v>
      </c>
      <c r="D5525" s="38">
        <v>1.4309233056938135</v>
      </c>
      <c r="F5525" s="38">
        <f t="shared" si="86"/>
        <v>8</v>
      </c>
    </row>
    <row r="5526" spans="2:6" x14ac:dyDescent="0.25">
      <c r="B5526" s="39">
        <v>44426.875</v>
      </c>
      <c r="C5526" s="39">
        <v>44426.916666666664</v>
      </c>
      <c r="D5526" s="38">
        <v>1.331715671009182</v>
      </c>
      <c r="F5526" s="38">
        <f t="shared" si="86"/>
        <v>8</v>
      </c>
    </row>
    <row r="5527" spans="2:6" x14ac:dyDescent="0.25">
      <c r="B5527" s="39">
        <v>44426.916666666664</v>
      </c>
      <c r="C5527" s="39">
        <v>44426.958333333336</v>
      </c>
      <c r="D5527" s="38">
        <v>1.151885046838836</v>
      </c>
      <c r="F5527" s="38">
        <f t="shared" si="86"/>
        <v>8</v>
      </c>
    </row>
    <row r="5528" spans="2:6" x14ac:dyDescent="0.25">
      <c r="B5528" s="39">
        <v>44426.958333333336</v>
      </c>
      <c r="C5528" s="39">
        <v>44427</v>
      </c>
      <c r="D5528" s="38">
        <v>0.97792677755823476</v>
      </c>
      <c r="F5528" s="38">
        <f t="shared" si="86"/>
        <v>8</v>
      </c>
    </row>
    <row r="5529" spans="2:6" x14ac:dyDescent="0.25">
      <c r="B5529" s="39">
        <v>44427</v>
      </c>
      <c r="C5529" s="39">
        <v>44427.041666666664</v>
      </c>
      <c r="D5529" s="38">
        <v>0.8158621988654573</v>
      </c>
      <c r="F5529" s="38">
        <f t="shared" si="86"/>
        <v>8</v>
      </c>
    </row>
    <row r="5530" spans="2:6" x14ac:dyDescent="0.25">
      <c r="B5530" s="39">
        <v>44427.041666666664</v>
      </c>
      <c r="C5530" s="39">
        <v>44427.083333333336</v>
      </c>
      <c r="D5530" s="38">
        <v>0.686599267255252</v>
      </c>
      <c r="F5530" s="38">
        <f t="shared" si="86"/>
        <v>8</v>
      </c>
    </row>
    <row r="5531" spans="2:6" x14ac:dyDescent="0.25">
      <c r="B5531" s="39">
        <v>44427.083333333336</v>
      </c>
      <c r="C5531" s="39">
        <v>44427.125</v>
      </c>
      <c r="D5531" s="38">
        <v>0.6575250062074175</v>
      </c>
      <c r="F5531" s="38">
        <f t="shared" si="86"/>
        <v>8</v>
      </c>
    </row>
    <row r="5532" spans="2:6" x14ac:dyDescent="0.25">
      <c r="B5532" s="39">
        <v>44427.125</v>
      </c>
      <c r="C5532" s="39">
        <v>44427.166666666664</v>
      </c>
      <c r="D5532" s="38">
        <v>0.64298115154080238</v>
      </c>
      <c r="F5532" s="38">
        <f t="shared" si="86"/>
        <v>8</v>
      </c>
    </row>
    <row r="5533" spans="2:6" x14ac:dyDescent="0.25">
      <c r="B5533" s="39">
        <v>44427.166666666664</v>
      </c>
      <c r="C5533" s="39">
        <v>44427.208333333336</v>
      </c>
      <c r="D5533" s="38">
        <v>0.63387969532775124</v>
      </c>
      <c r="F5533" s="38">
        <f t="shared" si="86"/>
        <v>8</v>
      </c>
    </row>
    <row r="5534" spans="2:6" x14ac:dyDescent="0.25">
      <c r="B5534" s="39">
        <v>44427.208333333336</v>
      </c>
      <c r="C5534" s="39">
        <v>44427.25</v>
      </c>
      <c r="D5534" s="38">
        <v>0.71336437087428684</v>
      </c>
      <c r="F5534" s="38">
        <f t="shared" si="86"/>
        <v>8</v>
      </c>
    </row>
    <row r="5535" spans="2:6" x14ac:dyDescent="0.25">
      <c r="B5535" s="39">
        <v>44427.25</v>
      </c>
      <c r="C5535" s="39">
        <v>44427.291666666664</v>
      </c>
      <c r="D5535" s="38">
        <v>0.75982201146029582</v>
      </c>
      <c r="F5535" s="38">
        <f t="shared" si="86"/>
        <v>8</v>
      </c>
    </row>
    <row r="5536" spans="2:6" x14ac:dyDescent="0.25">
      <c r="B5536" s="39">
        <v>44427.291666666664</v>
      </c>
      <c r="C5536" s="39">
        <v>44427.333333333336</v>
      </c>
      <c r="D5536" s="38">
        <v>0.87137671187762167</v>
      </c>
      <c r="F5536" s="38">
        <f t="shared" si="86"/>
        <v>8</v>
      </c>
    </row>
    <row r="5537" spans="2:6" x14ac:dyDescent="0.25">
      <c r="B5537" s="39">
        <v>44427.333333333336</v>
      </c>
      <c r="C5537" s="39">
        <v>44427.375</v>
      </c>
      <c r="D5537" s="38">
        <v>0.93075422547347841</v>
      </c>
      <c r="F5537" s="38">
        <f t="shared" si="86"/>
        <v>8</v>
      </c>
    </row>
    <row r="5538" spans="2:6" x14ac:dyDescent="0.25">
      <c r="B5538" s="39">
        <v>44427.375</v>
      </c>
      <c r="C5538" s="39">
        <v>44427.416666666664</v>
      </c>
      <c r="D5538" s="38">
        <v>1.0014026254762645</v>
      </c>
      <c r="F5538" s="38">
        <f t="shared" si="86"/>
        <v>8</v>
      </c>
    </row>
    <row r="5539" spans="2:6" x14ac:dyDescent="0.25">
      <c r="B5539" s="39">
        <v>44427.416666666664</v>
      </c>
      <c r="C5539" s="39">
        <v>44427.458333333336</v>
      </c>
      <c r="D5539" s="38">
        <v>0.97181243518214644</v>
      </c>
      <c r="F5539" s="38">
        <f t="shared" si="86"/>
        <v>8</v>
      </c>
    </row>
    <row r="5540" spans="2:6" x14ac:dyDescent="0.25">
      <c r="B5540" s="39">
        <v>44427.458333333336</v>
      </c>
      <c r="C5540" s="39">
        <v>44427.5</v>
      </c>
      <c r="D5540" s="38">
        <v>1.0362800185964665</v>
      </c>
      <c r="F5540" s="38">
        <f t="shared" si="86"/>
        <v>8</v>
      </c>
    </row>
    <row r="5541" spans="2:6" x14ac:dyDescent="0.25">
      <c r="B5541" s="39">
        <v>44427.5</v>
      </c>
      <c r="C5541" s="39">
        <v>44427.541666666664</v>
      </c>
      <c r="D5541" s="38">
        <v>1.0448620087861062</v>
      </c>
      <c r="F5541" s="38">
        <f t="shared" si="86"/>
        <v>8</v>
      </c>
    </row>
    <row r="5542" spans="2:6" x14ac:dyDescent="0.25">
      <c r="B5542" s="39">
        <v>44427.541666666664</v>
      </c>
      <c r="C5542" s="39">
        <v>44427.583333333336</v>
      </c>
      <c r="D5542" s="38">
        <v>1.0102691897813427</v>
      </c>
      <c r="F5542" s="38">
        <f t="shared" si="86"/>
        <v>8</v>
      </c>
    </row>
    <row r="5543" spans="2:6" x14ac:dyDescent="0.25">
      <c r="B5543" s="39">
        <v>44427.583333333336</v>
      </c>
      <c r="C5543" s="39">
        <v>44427.625</v>
      </c>
      <c r="D5543" s="38">
        <v>1.095385323043629</v>
      </c>
      <c r="F5543" s="38">
        <f t="shared" si="86"/>
        <v>8</v>
      </c>
    </row>
    <row r="5544" spans="2:6" x14ac:dyDescent="0.25">
      <c r="B5544" s="39">
        <v>44427.625</v>
      </c>
      <c r="C5544" s="39">
        <v>44427.666666666664</v>
      </c>
      <c r="D5544" s="38">
        <v>1.1376751928769888</v>
      </c>
      <c r="F5544" s="38">
        <f t="shared" si="86"/>
        <v>8</v>
      </c>
    </row>
    <row r="5545" spans="2:6" x14ac:dyDescent="0.25">
      <c r="B5545" s="39">
        <v>44427.666666666664</v>
      </c>
      <c r="C5545" s="39">
        <v>44427.708333333336</v>
      </c>
      <c r="D5545" s="38">
        <v>1.311367524403098</v>
      </c>
      <c r="F5545" s="38">
        <f t="shared" si="86"/>
        <v>8</v>
      </c>
    </row>
    <row r="5546" spans="2:6" x14ac:dyDescent="0.25">
      <c r="B5546" s="39">
        <v>44427.708333333336</v>
      </c>
      <c r="C5546" s="39">
        <v>44427.75</v>
      </c>
      <c r="D5546" s="38">
        <v>1.4047756050414386</v>
      </c>
      <c r="F5546" s="38">
        <f t="shared" si="86"/>
        <v>8</v>
      </c>
    </row>
    <row r="5547" spans="2:6" x14ac:dyDescent="0.25">
      <c r="B5547" s="39">
        <v>44427.75</v>
      </c>
      <c r="C5547" s="39">
        <v>44427.791666666664</v>
      </c>
      <c r="D5547" s="38">
        <v>1.5188916551387317</v>
      </c>
      <c r="F5547" s="38">
        <f t="shared" si="86"/>
        <v>8</v>
      </c>
    </row>
    <row r="5548" spans="2:6" x14ac:dyDescent="0.25">
      <c r="B5548" s="39">
        <v>44427.791666666664</v>
      </c>
      <c r="C5548" s="39">
        <v>44427.833333333336</v>
      </c>
      <c r="D5548" s="38">
        <v>1.4839729798490706</v>
      </c>
      <c r="F5548" s="38">
        <f t="shared" si="86"/>
        <v>8</v>
      </c>
    </row>
    <row r="5549" spans="2:6" x14ac:dyDescent="0.25">
      <c r="B5549" s="39">
        <v>44427.833333333336</v>
      </c>
      <c r="C5549" s="39">
        <v>44427.875</v>
      </c>
      <c r="D5549" s="38">
        <v>1.3937676248007282</v>
      </c>
      <c r="F5549" s="38">
        <f t="shared" si="86"/>
        <v>8</v>
      </c>
    </row>
    <row r="5550" spans="2:6" x14ac:dyDescent="0.25">
      <c r="B5550" s="39">
        <v>44427.875</v>
      </c>
      <c r="C5550" s="39">
        <v>44427.916666666664</v>
      </c>
      <c r="D5550" s="38">
        <v>1.3606335072078721</v>
      </c>
      <c r="F5550" s="38">
        <f t="shared" si="86"/>
        <v>8</v>
      </c>
    </row>
    <row r="5551" spans="2:6" x14ac:dyDescent="0.25">
      <c r="B5551" s="39">
        <v>44427.916666666664</v>
      </c>
      <c r="C5551" s="39">
        <v>44427.958333333336</v>
      </c>
      <c r="D5551" s="38">
        <v>1.1431125524280372</v>
      </c>
      <c r="F5551" s="38">
        <f t="shared" si="86"/>
        <v>8</v>
      </c>
    </row>
    <row r="5552" spans="2:6" x14ac:dyDescent="0.25">
      <c r="B5552" s="39">
        <v>44427.958333333336</v>
      </c>
      <c r="C5552" s="39">
        <v>44428</v>
      </c>
      <c r="D5552" s="38">
        <v>0.98065531168469644</v>
      </c>
      <c r="F5552" s="38">
        <f t="shared" si="86"/>
        <v>8</v>
      </c>
    </row>
    <row r="5553" spans="2:6" x14ac:dyDescent="0.25">
      <c r="B5553" s="39">
        <v>44428</v>
      </c>
      <c r="C5553" s="39">
        <v>44428.041666666664</v>
      </c>
      <c r="D5553" s="38">
        <v>0.83388698265855432</v>
      </c>
      <c r="F5553" s="38">
        <f t="shared" si="86"/>
        <v>8</v>
      </c>
    </row>
    <row r="5554" spans="2:6" x14ac:dyDescent="0.25">
      <c r="B5554" s="39">
        <v>44428.041666666664</v>
      </c>
      <c r="C5554" s="39">
        <v>44428.083333333336</v>
      </c>
      <c r="D5554" s="38">
        <v>0.71320181081995504</v>
      </c>
      <c r="F5554" s="38">
        <f t="shared" si="86"/>
        <v>8</v>
      </c>
    </row>
    <row r="5555" spans="2:6" x14ac:dyDescent="0.25">
      <c r="B5555" s="39">
        <v>44428.083333333336</v>
      </c>
      <c r="C5555" s="39">
        <v>44428.125</v>
      </c>
      <c r="D5555" s="38">
        <v>0.65305676097654985</v>
      </c>
      <c r="F5555" s="38">
        <f t="shared" si="86"/>
        <v>8</v>
      </c>
    </row>
    <row r="5556" spans="2:6" x14ac:dyDescent="0.25">
      <c r="B5556" s="39">
        <v>44428.125</v>
      </c>
      <c r="C5556" s="39">
        <v>44428.166666666664</v>
      </c>
      <c r="D5556" s="38">
        <v>0.66662935247656874</v>
      </c>
      <c r="F5556" s="38">
        <f t="shared" si="86"/>
        <v>8</v>
      </c>
    </row>
    <row r="5557" spans="2:6" x14ac:dyDescent="0.25">
      <c r="B5557" s="39">
        <v>44428.166666666664</v>
      </c>
      <c r="C5557" s="39">
        <v>44428.208333333336</v>
      </c>
      <c r="D5557" s="38">
        <v>0.65548307298012787</v>
      </c>
      <c r="F5557" s="38">
        <f t="shared" si="86"/>
        <v>8</v>
      </c>
    </row>
    <row r="5558" spans="2:6" x14ac:dyDescent="0.25">
      <c r="B5558" s="39">
        <v>44428.208333333336</v>
      </c>
      <c r="C5558" s="39">
        <v>44428.25</v>
      </c>
      <c r="D5558" s="38">
        <v>0.69306740173125425</v>
      </c>
      <c r="F5558" s="38">
        <f t="shared" si="86"/>
        <v>8</v>
      </c>
    </row>
    <row r="5559" spans="2:6" x14ac:dyDescent="0.25">
      <c r="B5559" s="39">
        <v>44428.25</v>
      </c>
      <c r="C5559" s="39">
        <v>44428.291666666664</v>
      </c>
      <c r="D5559" s="38">
        <v>0.79077067205348062</v>
      </c>
      <c r="F5559" s="38">
        <f t="shared" si="86"/>
        <v>8</v>
      </c>
    </row>
    <row r="5560" spans="2:6" x14ac:dyDescent="0.25">
      <c r="B5560" s="39">
        <v>44428.291666666664</v>
      </c>
      <c r="C5560" s="39">
        <v>44428.333333333336</v>
      </c>
      <c r="D5560" s="38">
        <v>0.85999422096428912</v>
      </c>
      <c r="F5560" s="38">
        <f t="shared" si="86"/>
        <v>8</v>
      </c>
    </row>
    <row r="5561" spans="2:6" x14ac:dyDescent="0.25">
      <c r="B5561" s="39">
        <v>44428.333333333336</v>
      </c>
      <c r="C5561" s="39">
        <v>44428.375</v>
      </c>
      <c r="D5561" s="38">
        <v>0.89532893582010953</v>
      </c>
      <c r="F5561" s="38">
        <f t="shared" si="86"/>
        <v>8</v>
      </c>
    </row>
    <row r="5562" spans="2:6" x14ac:dyDescent="0.25">
      <c r="B5562" s="39">
        <v>44428.375</v>
      </c>
      <c r="C5562" s="39">
        <v>44428.416666666664</v>
      </c>
      <c r="D5562" s="38">
        <v>0.949999119963155</v>
      </c>
      <c r="F5562" s="38">
        <f t="shared" si="86"/>
        <v>8</v>
      </c>
    </row>
    <row r="5563" spans="2:6" x14ac:dyDescent="0.25">
      <c r="B5563" s="39">
        <v>44428.416666666664</v>
      </c>
      <c r="C5563" s="39">
        <v>44428.458333333336</v>
      </c>
      <c r="D5563" s="38">
        <v>0.97139988103295694</v>
      </c>
      <c r="F5563" s="38">
        <f t="shared" si="86"/>
        <v>8</v>
      </c>
    </row>
    <row r="5564" spans="2:6" x14ac:dyDescent="0.25">
      <c r="B5564" s="39">
        <v>44428.458333333336</v>
      </c>
      <c r="C5564" s="39">
        <v>44428.5</v>
      </c>
      <c r="D5564" s="38">
        <v>0.94424749952110076</v>
      </c>
      <c r="F5564" s="38">
        <f t="shared" si="86"/>
        <v>8</v>
      </c>
    </row>
    <row r="5565" spans="2:6" x14ac:dyDescent="0.25">
      <c r="B5565" s="39">
        <v>44428.5</v>
      </c>
      <c r="C5565" s="39">
        <v>44428.541666666664</v>
      </c>
      <c r="D5565" s="38">
        <v>1.0319446307910405</v>
      </c>
      <c r="F5565" s="38">
        <f t="shared" si="86"/>
        <v>8</v>
      </c>
    </row>
    <row r="5566" spans="2:6" x14ac:dyDescent="0.25">
      <c r="B5566" s="39">
        <v>44428.541666666664</v>
      </c>
      <c r="C5566" s="39">
        <v>44428.583333333336</v>
      </c>
      <c r="D5566" s="38">
        <v>1.1330740556576271</v>
      </c>
      <c r="F5566" s="38">
        <f t="shared" si="86"/>
        <v>8</v>
      </c>
    </row>
    <row r="5567" spans="2:6" x14ac:dyDescent="0.25">
      <c r="B5567" s="39">
        <v>44428.583333333336</v>
      </c>
      <c r="C5567" s="39">
        <v>44428.625</v>
      </c>
      <c r="D5567" s="38">
        <v>1.3425174377953795</v>
      </c>
      <c r="F5567" s="38">
        <f t="shared" si="86"/>
        <v>8</v>
      </c>
    </row>
    <row r="5568" spans="2:6" x14ac:dyDescent="0.25">
      <c r="B5568" s="39">
        <v>44428.625</v>
      </c>
      <c r="C5568" s="39">
        <v>44428.666666666664</v>
      </c>
      <c r="D5568" s="38">
        <v>1.4616731404918342</v>
      </c>
      <c r="F5568" s="38">
        <f t="shared" si="86"/>
        <v>8</v>
      </c>
    </row>
    <row r="5569" spans="2:6" x14ac:dyDescent="0.25">
      <c r="B5569" s="39">
        <v>44428.666666666664</v>
      </c>
      <c r="C5569" s="39">
        <v>44428.708333333336</v>
      </c>
      <c r="D5569" s="38">
        <v>1.669525995596258</v>
      </c>
      <c r="F5569" s="38">
        <f t="shared" si="86"/>
        <v>8</v>
      </c>
    </row>
    <row r="5570" spans="2:6" x14ac:dyDescent="0.25">
      <c r="B5570" s="39">
        <v>44428.708333333336</v>
      </c>
      <c r="C5570" s="39">
        <v>44428.75</v>
      </c>
      <c r="D5570" s="38">
        <v>1.8247452006994598</v>
      </c>
      <c r="F5570" s="38">
        <f t="shared" si="86"/>
        <v>8</v>
      </c>
    </row>
    <row r="5571" spans="2:6" x14ac:dyDescent="0.25">
      <c r="B5571" s="39">
        <v>44428.75</v>
      </c>
      <c r="C5571" s="39">
        <v>44428.791666666664</v>
      </c>
      <c r="D5571" s="38">
        <v>1.9269628908906054</v>
      </c>
      <c r="F5571" s="38">
        <f t="shared" si="86"/>
        <v>8</v>
      </c>
    </row>
    <row r="5572" spans="2:6" x14ac:dyDescent="0.25">
      <c r="B5572" s="39">
        <v>44428.791666666664</v>
      </c>
      <c r="C5572" s="39">
        <v>44428.833333333336</v>
      </c>
      <c r="D5572" s="38">
        <v>1.9073611051707555</v>
      </c>
      <c r="F5572" s="38">
        <f t="shared" si="86"/>
        <v>8</v>
      </c>
    </row>
    <row r="5573" spans="2:6" x14ac:dyDescent="0.25">
      <c r="B5573" s="39">
        <v>44428.833333333336</v>
      </c>
      <c r="C5573" s="39">
        <v>44428.875</v>
      </c>
      <c r="D5573" s="38">
        <v>1.77792631487084</v>
      </c>
      <c r="F5573" s="38">
        <f t="shared" si="86"/>
        <v>8</v>
      </c>
    </row>
    <row r="5574" spans="2:6" x14ac:dyDescent="0.25">
      <c r="B5574" s="39">
        <v>44428.875</v>
      </c>
      <c r="C5574" s="39">
        <v>44428.916666666664</v>
      </c>
      <c r="D5574" s="38">
        <v>1.6679665785107551</v>
      </c>
      <c r="F5574" s="38">
        <f t="shared" si="86"/>
        <v>8</v>
      </c>
    </row>
    <row r="5575" spans="2:6" x14ac:dyDescent="0.25">
      <c r="B5575" s="39">
        <v>44428.916666666664</v>
      </c>
      <c r="C5575" s="39">
        <v>44428.958333333336</v>
      </c>
      <c r="D5575" s="38">
        <v>1.352067411667865</v>
      </c>
      <c r="F5575" s="38">
        <f t="shared" si="86"/>
        <v>8</v>
      </c>
    </row>
    <row r="5576" spans="2:6" x14ac:dyDescent="0.25">
      <c r="B5576" s="39">
        <v>44428.958333333336</v>
      </c>
      <c r="C5576" s="39">
        <v>44429</v>
      </c>
      <c r="D5576" s="38">
        <v>1.1460527830658833</v>
      </c>
      <c r="F5576" s="38">
        <f t="shared" si="86"/>
        <v>8</v>
      </c>
    </row>
    <row r="5577" spans="2:6" x14ac:dyDescent="0.25">
      <c r="B5577" s="39">
        <v>44429</v>
      </c>
      <c r="C5577" s="39">
        <v>44429.041666666664</v>
      </c>
      <c r="D5577" s="38">
        <v>0.97546279795347923</v>
      </c>
      <c r="F5577" s="38">
        <f t="shared" si="86"/>
        <v>8</v>
      </c>
    </row>
    <row r="5578" spans="2:6" x14ac:dyDescent="0.25">
      <c r="B5578" s="39">
        <v>44429.041666666664</v>
      </c>
      <c r="C5578" s="39">
        <v>44429.083333333336</v>
      </c>
      <c r="D5578" s="38">
        <v>0.87310316378176001</v>
      </c>
      <c r="F5578" s="38">
        <f t="shared" ref="F5578:F5641" si="87">+MONTH(B5578)</f>
        <v>8</v>
      </c>
    </row>
    <row r="5579" spans="2:6" x14ac:dyDescent="0.25">
      <c r="B5579" s="39">
        <v>44429.083333333336</v>
      </c>
      <c r="C5579" s="39">
        <v>44429.125</v>
      </c>
      <c r="D5579" s="38">
        <v>0.80704303772235131</v>
      </c>
      <c r="F5579" s="38">
        <f t="shared" si="87"/>
        <v>8</v>
      </c>
    </row>
    <row r="5580" spans="2:6" x14ac:dyDescent="0.25">
      <c r="B5580" s="39">
        <v>44429.125</v>
      </c>
      <c r="C5580" s="39">
        <v>44429.166666666664</v>
      </c>
      <c r="D5580" s="38">
        <v>0.75447915134105381</v>
      </c>
      <c r="F5580" s="38">
        <f t="shared" si="87"/>
        <v>8</v>
      </c>
    </row>
    <row r="5581" spans="2:6" x14ac:dyDescent="0.25">
      <c r="B5581" s="39">
        <v>44429.166666666664</v>
      </c>
      <c r="C5581" s="39">
        <v>44429.208333333336</v>
      </c>
      <c r="D5581" s="38">
        <v>0.70558083871947952</v>
      </c>
      <c r="F5581" s="38">
        <f t="shared" si="87"/>
        <v>8</v>
      </c>
    </row>
    <row r="5582" spans="2:6" x14ac:dyDescent="0.25">
      <c r="B5582" s="39">
        <v>44429.208333333336</v>
      </c>
      <c r="C5582" s="39">
        <v>44429.25</v>
      </c>
      <c r="D5582" s="38">
        <v>0.69654037420389603</v>
      </c>
      <c r="F5582" s="38">
        <f t="shared" si="87"/>
        <v>8</v>
      </c>
    </row>
    <row r="5583" spans="2:6" x14ac:dyDescent="0.25">
      <c r="B5583" s="39">
        <v>44429.25</v>
      </c>
      <c r="C5583" s="39">
        <v>44429.291666666664</v>
      </c>
      <c r="D5583" s="38">
        <v>0.74895167225332471</v>
      </c>
      <c r="F5583" s="38">
        <f t="shared" si="87"/>
        <v>8</v>
      </c>
    </row>
    <row r="5584" spans="2:6" x14ac:dyDescent="0.25">
      <c r="B5584" s="39">
        <v>44429.291666666664</v>
      </c>
      <c r="C5584" s="39">
        <v>44429.333333333336</v>
      </c>
      <c r="D5584" s="38">
        <v>0.81404677481732379</v>
      </c>
      <c r="F5584" s="38">
        <f t="shared" si="87"/>
        <v>8</v>
      </c>
    </row>
    <row r="5585" spans="2:6" x14ac:dyDescent="0.25">
      <c r="B5585" s="39">
        <v>44429.333333333336</v>
      </c>
      <c r="C5585" s="39">
        <v>44429.375</v>
      </c>
      <c r="D5585" s="38">
        <v>0.87996201900360538</v>
      </c>
      <c r="F5585" s="38">
        <f t="shared" si="87"/>
        <v>8</v>
      </c>
    </row>
    <row r="5586" spans="2:6" x14ac:dyDescent="0.25">
      <c r="B5586" s="39">
        <v>44429.375</v>
      </c>
      <c r="C5586" s="39">
        <v>44429.416666666664</v>
      </c>
      <c r="D5586" s="38">
        <v>0.97665767538991055</v>
      </c>
      <c r="F5586" s="38">
        <f t="shared" si="87"/>
        <v>8</v>
      </c>
    </row>
    <row r="5587" spans="2:6" x14ac:dyDescent="0.25">
      <c r="B5587" s="39">
        <v>44429.416666666664</v>
      </c>
      <c r="C5587" s="39">
        <v>44429.458333333336</v>
      </c>
      <c r="D5587" s="38">
        <v>1.1050300331480005</v>
      </c>
      <c r="F5587" s="38">
        <f t="shared" si="87"/>
        <v>8</v>
      </c>
    </row>
    <row r="5588" spans="2:6" x14ac:dyDescent="0.25">
      <c r="B5588" s="39">
        <v>44429.458333333336</v>
      </c>
      <c r="C5588" s="39">
        <v>44429.5</v>
      </c>
      <c r="D5588" s="38">
        <v>1.1534098330266114</v>
      </c>
      <c r="F5588" s="38">
        <f t="shared" si="87"/>
        <v>8</v>
      </c>
    </row>
    <row r="5589" spans="2:6" x14ac:dyDescent="0.25">
      <c r="B5589" s="39">
        <v>44429.5</v>
      </c>
      <c r="C5589" s="39">
        <v>44429.541666666664</v>
      </c>
      <c r="D5589" s="38">
        <v>1.2306489050153042</v>
      </c>
      <c r="F5589" s="38">
        <f t="shared" si="87"/>
        <v>8</v>
      </c>
    </row>
    <row r="5590" spans="2:6" x14ac:dyDescent="0.25">
      <c r="B5590" s="39">
        <v>44429.541666666664</v>
      </c>
      <c r="C5590" s="39">
        <v>44429.583333333336</v>
      </c>
      <c r="D5590" s="38">
        <v>1.1978949951038229</v>
      </c>
      <c r="F5590" s="38">
        <f t="shared" si="87"/>
        <v>8</v>
      </c>
    </row>
    <row r="5591" spans="2:6" x14ac:dyDescent="0.25">
      <c r="B5591" s="39">
        <v>44429.583333333336</v>
      </c>
      <c r="C5591" s="39">
        <v>44429.625</v>
      </c>
      <c r="D5591" s="38">
        <v>1.2652198485812751</v>
      </c>
      <c r="F5591" s="38">
        <f t="shared" si="87"/>
        <v>8</v>
      </c>
    </row>
    <row r="5592" spans="2:6" x14ac:dyDescent="0.25">
      <c r="B5592" s="39">
        <v>44429.625</v>
      </c>
      <c r="C5592" s="39">
        <v>44429.666666666664</v>
      </c>
      <c r="D5592" s="38">
        <v>1.37525966066758</v>
      </c>
      <c r="F5592" s="38">
        <f t="shared" si="87"/>
        <v>8</v>
      </c>
    </row>
    <row r="5593" spans="2:6" x14ac:dyDescent="0.25">
      <c r="B5593" s="39">
        <v>44429.666666666664</v>
      </c>
      <c r="C5593" s="39">
        <v>44429.708333333336</v>
      </c>
      <c r="D5593" s="38">
        <v>1.480560579630527</v>
      </c>
      <c r="F5593" s="38">
        <f t="shared" si="87"/>
        <v>8</v>
      </c>
    </row>
    <row r="5594" spans="2:6" x14ac:dyDescent="0.25">
      <c r="B5594" s="39">
        <v>44429.708333333336</v>
      </c>
      <c r="C5594" s="39">
        <v>44429.75</v>
      </c>
      <c r="D5594" s="38">
        <v>1.5574666021475922</v>
      </c>
      <c r="F5594" s="38">
        <f t="shared" si="87"/>
        <v>8</v>
      </c>
    </row>
    <row r="5595" spans="2:6" x14ac:dyDescent="0.25">
      <c r="B5595" s="39">
        <v>44429.75</v>
      </c>
      <c r="C5595" s="39">
        <v>44429.791666666664</v>
      </c>
      <c r="D5595" s="38">
        <v>1.5479485459341125</v>
      </c>
      <c r="F5595" s="38">
        <f t="shared" si="87"/>
        <v>8</v>
      </c>
    </row>
    <row r="5596" spans="2:6" x14ac:dyDescent="0.25">
      <c r="B5596" s="39">
        <v>44429.791666666664</v>
      </c>
      <c r="C5596" s="39">
        <v>44429.833333333336</v>
      </c>
      <c r="D5596" s="38">
        <v>1.4717077834160108</v>
      </c>
      <c r="F5596" s="38">
        <f t="shared" si="87"/>
        <v>8</v>
      </c>
    </row>
    <row r="5597" spans="2:6" x14ac:dyDescent="0.25">
      <c r="B5597" s="39">
        <v>44429.833333333336</v>
      </c>
      <c r="C5597" s="39">
        <v>44429.875</v>
      </c>
      <c r="D5597" s="38">
        <v>1.4234048171956448</v>
      </c>
      <c r="F5597" s="38">
        <f t="shared" si="87"/>
        <v>8</v>
      </c>
    </row>
    <row r="5598" spans="2:6" x14ac:dyDescent="0.25">
      <c r="B5598" s="39">
        <v>44429.875</v>
      </c>
      <c r="C5598" s="39">
        <v>44429.916666666664</v>
      </c>
      <c r="D5598" s="38">
        <v>1.3369675700687453</v>
      </c>
      <c r="F5598" s="38">
        <f t="shared" si="87"/>
        <v>8</v>
      </c>
    </row>
    <row r="5599" spans="2:6" x14ac:dyDescent="0.25">
      <c r="B5599" s="39">
        <v>44429.916666666664</v>
      </c>
      <c r="C5599" s="39">
        <v>44429.958333333336</v>
      </c>
      <c r="D5599" s="38">
        <v>1.082278955983617</v>
      </c>
      <c r="F5599" s="38">
        <f t="shared" si="87"/>
        <v>8</v>
      </c>
    </row>
    <row r="5600" spans="2:6" x14ac:dyDescent="0.25">
      <c r="B5600" s="39">
        <v>44429.958333333336</v>
      </c>
      <c r="C5600" s="39">
        <v>44430</v>
      </c>
      <c r="D5600" s="38">
        <v>0.92805813323022612</v>
      </c>
      <c r="F5600" s="38">
        <f t="shared" si="87"/>
        <v>8</v>
      </c>
    </row>
    <row r="5601" spans="2:6" x14ac:dyDescent="0.25">
      <c r="B5601" s="39">
        <v>44430</v>
      </c>
      <c r="C5601" s="39">
        <v>44430.041666666664</v>
      </c>
      <c r="D5601" s="38">
        <v>0.83083338478388991</v>
      </c>
      <c r="F5601" s="38">
        <f t="shared" si="87"/>
        <v>8</v>
      </c>
    </row>
    <row r="5602" spans="2:6" x14ac:dyDescent="0.25">
      <c r="B5602" s="39">
        <v>44430.041666666664</v>
      </c>
      <c r="C5602" s="39">
        <v>44430.083333333336</v>
      </c>
      <c r="D5602" s="38">
        <v>0.71384098470003221</v>
      </c>
      <c r="F5602" s="38">
        <f t="shared" si="87"/>
        <v>8</v>
      </c>
    </row>
    <row r="5603" spans="2:6" x14ac:dyDescent="0.25">
      <c r="B5603" s="39">
        <v>44430.083333333336</v>
      </c>
      <c r="C5603" s="39">
        <v>44430.125</v>
      </c>
      <c r="D5603" s="38">
        <v>0.68959051115539249</v>
      </c>
      <c r="F5603" s="38">
        <f t="shared" si="87"/>
        <v>8</v>
      </c>
    </row>
    <row r="5604" spans="2:6" x14ac:dyDescent="0.25">
      <c r="B5604" s="39">
        <v>44430.125</v>
      </c>
      <c r="C5604" s="39">
        <v>44430.166666666664</v>
      </c>
      <c r="D5604" s="38">
        <v>0.64876671053042245</v>
      </c>
      <c r="F5604" s="38">
        <f t="shared" si="87"/>
        <v>8</v>
      </c>
    </row>
    <row r="5605" spans="2:6" x14ac:dyDescent="0.25">
      <c r="B5605" s="39">
        <v>44430.166666666664</v>
      </c>
      <c r="C5605" s="39">
        <v>44430.208333333336</v>
      </c>
      <c r="D5605" s="38">
        <v>0.66320418696833483</v>
      </c>
      <c r="F5605" s="38">
        <f t="shared" si="87"/>
        <v>8</v>
      </c>
    </row>
    <row r="5606" spans="2:6" x14ac:dyDescent="0.25">
      <c r="B5606" s="39">
        <v>44430.208333333336</v>
      </c>
      <c r="C5606" s="39">
        <v>44430.25</v>
      </c>
      <c r="D5606" s="38">
        <v>0.66390100621632064</v>
      </c>
      <c r="F5606" s="38">
        <f t="shared" si="87"/>
        <v>8</v>
      </c>
    </row>
    <row r="5607" spans="2:6" x14ac:dyDescent="0.25">
      <c r="B5607" s="39">
        <v>44430.25</v>
      </c>
      <c r="C5607" s="39">
        <v>44430.291666666664</v>
      </c>
      <c r="D5607" s="38">
        <v>0.68434538714860393</v>
      </c>
      <c r="F5607" s="38">
        <f t="shared" si="87"/>
        <v>8</v>
      </c>
    </row>
    <row r="5608" spans="2:6" x14ac:dyDescent="0.25">
      <c r="B5608" s="39">
        <v>44430.291666666664</v>
      </c>
      <c r="C5608" s="39">
        <v>44430.333333333336</v>
      </c>
      <c r="D5608" s="38">
        <v>0.76780565935509393</v>
      </c>
      <c r="F5608" s="38">
        <f t="shared" si="87"/>
        <v>8</v>
      </c>
    </row>
    <row r="5609" spans="2:6" x14ac:dyDescent="0.25">
      <c r="B5609" s="39">
        <v>44430.333333333336</v>
      </c>
      <c r="C5609" s="39">
        <v>44430.375</v>
      </c>
      <c r="D5609" s="38">
        <v>0.92821988975501724</v>
      </c>
      <c r="F5609" s="38">
        <f t="shared" si="87"/>
        <v>8</v>
      </c>
    </row>
    <row r="5610" spans="2:6" x14ac:dyDescent="0.25">
      <c r="B5610" s="39">
        <v>44430.375</v>
      </c>
      <c r="C5610" s="39">
        <v>44430.416666666664</v>
      </c>
      <c r="D5610" s="38">
        <v>0.98108180087604391</v>
      </c>
      <c r="F5610" s="38">
        <f t="shared" si="87"/>
        <v>8</v>
      </c>
    </row>
    <row r="5611" spans="2:6" x14ac:dyDescent="0.25">
      <c r="B5611" s="39">
        <v>44430.416666666664</v>
      </c>
      <c r="C5611" s="39">
        <v>44430.458333333336</v>
      </c>
      <c r="D5611" s="38">
        <v>1.0626948110228041</v>
      </c>
      <c r="F5611" s="38">
        <f t="shared" si="87"/>
        <v>8</v>
      </c>
    </row>
    <row r="5612" spans="2:6" x14ac:dyDescent="0.25">
      <c r="B5612" s="39">
        <v>44430.458333333336</v>
      </c>
      <c r="C5612" s="39">
        <v>44430.5</v>
      </c>
      <c r="D5612" s="38">
        <v>1.1204777913169199</v>
      </c>
      <c r="F5612" s="38">
        <f t="shared" si="87"/>
        <v>8</v>
      </c>
    </row>
    <row r="5613" spans="2:6" x14ac:dyDescent="0.25">
      <c r="B5613" s="39">
        <v>44430.5</v>
      </c>
      <c r="C5613" s="39">
        <v>44430.541666666664</v>
      </c>
      <c r="D5613" s="38">
        <v>1.2138311921608889</v>
      </c>
      <c r="F5613" s="38">
        <f t="shared" si="87"/>
        <v>8</v>
      </c>
    </row>
    <row r="5614" spans="2:6" x14ac:dyDescent="0.25">
      <c r="B5614" s="39">
        <v>44430.541666666664</v>
      </c>
      <c r="C5614" s="39">
        <v>44430.583333333336</v>
      </c>
      <c r="D5614" s="38">
        <v>1.2827578006582965</v>
      </c>
      <c r="F5614" s="38">
        <f t="shared" si="87"/>
        <v>8</v>
      </c>
    </row>
    <row r="5615" spans="2:6" x14ac:dyDescent="0.25">
      <c r="B5615" s="39">
        <v>44430.583333333336</v>
      </c>
      <c r="C5615" s="39">
        <v>44430.625</v>
      </c>
      <c r="D5615" s="38">
        <v>1.4253626993872432</v>
      </c>
      <c r="F5615" s="38">
        <f t="shared" si="87"/>
        <v>8</v>
      </c>
    </row>
    <row r="5616" spans="2:6" x14ac:dyDescent="0.25">
      <c r="B5616" s="39">
        <v>44430.625</v>
      </c>
      <c r="C5616" s="39">
        <v>44430.666666666664</v>
      </c>
      <c r="D5616" s="38">
        <v>1.5704838775257233</v>
      </c>
      <c r="F5616" s="38">
        <f t="shared" si="87"/>
        <v>8</v>
      </c>
    </row>
    <row r="5617" spans="2:6" x14ac:dyDescent="0.25">
      <c r="B5617" s="39">
        <v>44430.666666666664</v>
      </c>
      <c r="C5617" s="39">
        <v>44430.708333333336</v>
      </c>
      <c r="D5617" s="38">
        <v>1.7221286354443612</v>
      </c>
      <c r="F5617" s="38">
        <f t="shared" si="87"/>
        <v>8</v>
      </c>
    </row>
    <row r="5618" spans="2:6" x14ac:dyDescent="0.25">
      <c r="B5618" s="39">
        <v>44430.708333333336</v>
      </c>
      <c r="C5618" s="39">
        <v>44430.75</v>
      </c>
      <c r="D5618" s="38">
        <v>1.9344328138638418</v>
      </c>
      <c r="F5618" s="38">
        <f t="shared" si="87"/>
        <v>8</v>
      </c>
    </row>
    <row r="5619" spans="2:6" x14ac:dyDescent="0.25">
      <c r="B5619" s="39">
        <v>44430.75</v>
      </c>
      <c r="C5619" s="39">
        <v>44430.791666666664</v>
      </c>
      <c r="D5619" s="38">
        <v>1.9312371343776518</v>
      </c>
      <c r="F5619" s="38">
        <f t="shared" si="87"/>
        <v>8</v>
      </c>
    </row>
    <row r="5620" spans="2:6" x14ac:dyDescent="0.25">
      <c r="B5620" s="39">
        <v>44430.791666666664</v>
      </c>
      <c r="C5620" s="39">
        <v>44430.833333333336</v>
      </c>
      <c r="D5620" s="38">
        <v>1.9419463980767588</v>
      </c>
      <c r="F5620" s="38">
        <f t="shared" si="87"/>
        <v>8</v>
      </c>
    </row>
    <row r="5621" spans="2:6" x14ac:dyDescent="0.25">
      <c r="B5621" s="39">
        <v>44430.833333333336</v>
      </c>
      <c r="C5621" s="39">
        <v>44430.875</v>
      </c>
      <c r="D5621" s="38">
        <v>1.8087300656322911</v>
      </c>
      <c r="F5621" s="38">
        <f t="shared" si="87"/>
        <v>8</v>
      </c>
    </row>
    <row r="5622" spans="2:6" x14ac:dyDescent="0.25">
      <c r="B5622" s="39">
        <v>44430.875</v>
      </c>
      <c r="C5622" s="39">
        <v>44430.916666666664</v>
      </c>
      <c r="D5622" s="38">
        <v>1.6901928633539396</v>
      </c>
      <c r="F5622" s="38">
        <f t="shared" si="87"/>
        <v>8</v>
      </c>
    </row>
    <row r="5623" spans="2:6" x14ac:dyDescent="0.25">
      <c r="B5623" s="39">
        <v>44430.916666666664</v>
      </c>
      <c r="C5623" s="39">
        <v>44430.958333333336</v>
      </c>
      <c r="D5623" s="38">
        <v>1.4221788332660117</v>
      </c>
      <c r="F5623" s="38">
        <f t="shared" si="87"/>
        <v>8</v>
      </c>
    </row>
    <row r="5624" spans="2:6" x14ac:dyDescent="0.25">
      <c r="B5624" s="39">
        <v>44430.958333333336</v>
      </c>
      <c r="C5624" s="39">
        <v>44431</v>
      </c>
      <c r="D5624" s="38">
        <v>1.0711312178652215</v>
      </c>
      <c r="F5624" s="38">
        <f t="shared" si="87"/>
        <v>8</v>
      </c>
    </row>
    <row r="5625" spans="2:6" x14ac:dyDescent="0.25">
      <c r="B5625" s="39">
        <v>44431</v>
      </c>
      <c r="C5625" s="39">
        <v>44431.041666666664</v>
      </c>
      <c r="D5625" s="38">
        <v>0.8904938816224528</v>
      </c>
      <c r="F5625" s="38">
        <f t="shared" si="87"/>
        <v>8</v>
      </c>
    </row>
    <row r="5626" spans="2:6" x14ac:dyDescent="0.25">
      <c r="B5626" s="39">
        <v>44431.041666666664</v>
      </c>
      <c r="C5626" s="39">
        <v>44431.083333333336</v>
      </c>
      <c r="D5626" s="38">
        <v>0.79979041349411273</v>
      </c>
      <c r="F5626" s="38">
        <f t="shared" si="87"/>
        <v>8</v>
      </c>
    </row>
    <row r="5627" spans="2:6" x14ac:dyDescent="0.25">
      <c r="B5627" s="39">
        <v>44431.083333333336</v>
      </c>
      <c r="C5627" s="39">
        <v>44431.125</v>
      </c>
      <c r="D5627" s="38">
        <v>0.71979445195870195</v>
      </c>
      <c r="F5627" s="38">
        <f t="shared" si="87"/>
        <v>8</v>
      </c>
    </row>
    <row r="5628" spans="2:6" x14ac:dyDescent="0.25">
      <c r="B5628" s="39">
        <v>44431.125</v>
      </c>
      <c r="C5628" s="39">
        <v>44431.166666666664</v>
      </c>
      <c r="D5628" s="38">
        <v>0.67534079952555126</v>
      </c>
      <c r="F5628" s="38">
        <f t="shared" si="87"/>
        <v>8</v>
      </c>
    </row>
    <row r="5629" spans="2:6" x14ac:dyDescent="0.25">
      <c r="B5629" s="39">
        <v>44431.166666666664</v>
      </c>
      <c r="C5629" s="39">
        <v>44431.208333333336</v>
      </c>
      <c r="D5629" s="38">
        <v>0.66823532453112455</v>
      </c>
      <c r="F5629" s="38">
        <f t="shared" si="87"/>
        <v>8</v>
      </c>
    </row>
    <row r="5630" spans="2:6" x14ac:dyDescent="0.25">
      <c r="B5630" s="39">
        <v>44431.208333333336</v>
      </c>
      <c r="C5630" s="39">
        <v>44431.25</v>
      </c>
      <c r="D5630" s="38">
        <v>0.72791099267470349</v>
      </c>
      <c r="F5630" s="38">
        <f t="shared" si="87"/>
        <v>8</v>
      </c>
    </row>
    <row r="5631" spans="2:6" x14ac:dyDescent="0.25">
      <c r="B5631" s="39">
        <v>44431.25</v>
      </c>
      <c r="C5631" s="39">
        <v>44431.291666666664</v>
      </c>
      <c r="D5631" s="38">
        <v>0.83738293764949079</v>
      </c>
      <c r="F5631" s="38">
        <f t="shared" si="87"/>
        <v>8</v>
      </c>
    </row>
    <row r="5632" spans="2:6" x14ac:dyDescent="0.25">
      <c r="B5632" s="39">
        <v>44431.291666666664</v>
      </c>
      <c r="C5632" s="39">
        <v>44431.333333333336</v>
      </c>
      <c r="D5632" s="38">
        <v>0.88058783909383864</v>
      </c>
      <c r="F5632" s="38">
        <f t="shared" si="87"/>
        <v>8</v>
      </c>
    </row>
    <row r="5633" spans="2:6" x14ac:dyDescent="0.25">
      <c r="B5633" s="39">
        <v>44431.333333333336</v>
      </c>
      <c r="C5633" s="39">
        <v>44431.375</v>
      </c>
      <c r="D5633" s="38">
        <v>0.86632702695252595</v>
      </c>
      <c r="F5633" s="38">
        <f t="shared" si="87"/>
        <v>8</v>
      </c>
    </row>
    <row r="5634" spans="2:6" x14ac:dyDescent="0.25">
      <c r="B5634" s="39">
        <v>44431.375</v>
      </c>
      <c r="C5634" s="39">
        <v>44431.416666666664</v>
      </c>
      <c r="D5634" s="38">
        <v>0.92446899042630371</v>
      </c>
      <c r="F5634" s="38">
        <f t="shared" si="87"/>
        <v>8</v>
      </c>
    </row>
    <row r="5635" spans="2:6" x14ac:dyDescent="0.25">
      <c r="B5635" s="39">
        <v>44431.416666666664</v>
      </c>
      <c r="C5635" s="39">
        <v>44431.458333333336</v>
      </c>
      <c r="D5635" s="38">
        <v>0.95068456480478392</v>
      </c>
      <c r="F5635" s="38">
        <f t="shared" si="87"/>
        <v>8</v>
      </c>
    </row>
    <row r="5636" spans="2:6" x14ac:dyDescent="0.25">
      <c r="B5636" s="39">
        <v>44431.458333333336</v>
      </c>
      <c r="C5636" s="39">
        <v>44431.5</v>
      </c>
      <c r="D5636" s="38">
        <v>0.9846893893326607</v>
      </c>
      <c r="F5636" s="38">
        <f t="shared" si="87"/>
        <v>8</v>
      </c>
    </row>
    <row r="5637" spans="2:6" x14ac:dyDescent="0.25">
      <c r="B5637" s="39">
        <v>44431.5</v>
      </c>
      <c r="C5637" s="39">
        <v>44431.541666666664</v>
      </c>
      <c r="D5637" s="38">
        <v>1.0485775326057161</v>
      </c>
      <c r="F5637" s="38">
        <f t="shared" si="87"/>
        <v>8</v>
      </c>
    </row>
    <row r="5638" spans="2:6" x14ac:dyDescent="0.25">
      <c r="B5638" s="39">
        <v>44431.541666666664</v>
      </c>
      <c r="C5638" s="39">
        <v>44431.583333333336</v>
      </c>
      <c r="D5638" s="38">
        <v>1.1382068460337464</v>
      </c>
      <c r="F5638" s="38">
        <f t="shared" si="87"/>
        <v>8</v>
      </c>
    </row>
    <row r="5639" spans="2:6" x14ac:dyDescent="0.25">
      <c r="B5639" s="39">
        <v>44431.583333333336</v>
      </c>
      <c r="C5639" s="39">
        <v>44431.625</v>
      </c>
      <c r="D5639" s="38">
        <v>1.251834868740616</v>
      </c>
      <c r="F5639" s="38">
        <f t="shared" si="87"/>
        <v>8</v>
      </c>
    </row>
    <row r="5640" spans="2:6" x14ac:dyDescent="0.25">
      <c r="B5640" s="39">
        <v>44431.625</v>
      </c>
      <c r="C5640" s="39">
        <v>44431.666666666664</v>
      </c>
      <c r="D5640" s="38">
        <v>1.3500912451345535</v>
      </c>
      <c r="F5640" s="38">
        <f t="shared" si="87"/>
        <v>8</v>
      </c>
    </row>
    <row r="5641" spans="2:6" x14ac:dyDescent="0.25">
      <c r="B5641" s="39">
        <v>44431.666666666664</v>
      </c>
      <c r="C5641" s="39">
        <v>44431.708333333336</v>
      </c>
      <c r="D5641" s="38">
        <v>1.5931342056578681</v>
      </c>
      <c r="F5641" s="38">
        <f t="shared" si="87"/>
        <v>8</v>
      </c>
    </row>
    <row r="5642" spans="2:6" x14ac:dyDescent="0.25">
      <c r="B5642" s="39">
        <v>44431.708333333336</v>
      </c>
      <c r="C5642" s="39">
        <v>44431.75</v>
      </c>
      <c r="D5642" s="38">
        <v>1.786671765704684</v>
      </c>
      <c r="F5642" s="38">
        <f t="shared" ref="F5642:F5705" si="88">+MONTH(B5642)</f>
        <v>8</v>
      </c>
    </row>
    <row r="5643" spans="2:6" x14ac:dyDescent="0.25">
      <c r="B5643" s="39">
        <v>44431.75</v>
      </c>
      <c r="C5643" s="39">
        <v>44431.791666666664</v>
      </c>
      <c r="D5643" s="38">
        <v>1.7513561727550759</v>
      </c>
      <c r="F5643" s="38">
        <f t="shared" si="88"/>
        <v>8</v>
      </c>
    </row>
    <row r="5644" spans="2:6" x14ac:dyDescent="0.25">
      <c r="B5644" s="39">
        <v>44431.791666666664</v>
      </c>
      <c r="C5644" s="39">
        <v>44431.833333333336</v>
      </c>
      <c r="D5644" s="38">
        <v>1.6721323423529506</v>
      </c>
      <c r="F5644" s="38">
        <f t="shared" si="88"/>
        <v>8</v>
      </c>
    </row>
    <row r="5645" spans="2:6" x14ac:dyDescent="0.25">
      <c r="B5645" s="39">
        <v>44431.833333333336</v>
      </c>
      <c r="C5645" s="39">
        <v>44431.875</v>
      </c>
      <c r="D5645" s="38">
        <v>1.5689570499884506</v>
      </c>
      <c r="F5645" s="38">
        <f t="shared" si="88"/>
        <v>8</v>
      </c>
    </row>
    <row r="5646" spans="2:6" x14ac:dyDescent="0.25">
      <c r="B5646" s="39">
        <v>44431.875</v>
      </c>
      <c r="C5646" s="39">
        <v>44431.916666666664</v>
      </c>
      <c r="D5646" s="38">
        <v>1.4551611251539405</v>
      </c>
      <c r="F5646" s="38">
        <f t="shared" si="88"/>
        <v>8</v>
      </c>
    </row>
    <row r="5647" spans="2:6" x14ac:dyDescent="0.25">
      <c r="B5647" s="39">
        <v>44431.916666666664</v>
      </c>
      <c r="C5647" s="39">
        <v>44431.958333333336</v>
      </c>
      <c r="D5647" s="38">
        <v>1.2195540165719938</v>
      </c>
      <c r="F5647" s="38">
        <f t="shared" si="88"/>
        <v>8</v>
      </c>
    </row>
    <row r="5648" spans="2:6" x14ac:dyDescent="0.25">
      <c r="B5648" s="39">
        <v>44431.958333333336</v>
      </c>
      <c r="C5648" s="39">
        <v>44432</v>
      </c>
      <c r="D5648" s="38">
        <v>0.9817978409929311</v>
      </c>
      <c r="F5648" s="38">
        <f t="shared" si="88"/>
        <v>8</v>
      </c>
    </row>
    <row r="5649" spans="2:6" x14ac:dyDescent="0.25">
      <c r="B5649" s="39">
        <v>44432</v>
      </c>
      <c r="C5649" s="39">
        <v>44432.041666666664</v>
      </c>
      <c r="D5649" s="38">
        <v>0.83773237569985703</v>
      </c>
      <c r="F5649" s="38">
        <f t="shared" si="88"/>
        <v>8</v>
      </c>
    </row>
    <row r="5650" spans="2:6" x14ac:dyDescent="0.25">
      <c r="B5650" s="39">
        <v>44432.041666666664</v>
      </c>
      <c r="C5650" s="39">
        <v>44432.083333333336</v>
      </c>
      <c r="D5650" s="38">
        <v>0.74402327260951839</v>
      </c>
      <c r="F5650" s="38">
        <f t="shared" si="88"/>
        <v>8</v>
      </c>
    </row>
    <row r="5651" spans="2:6" x14ac:dyDescent="0.25">
      <c r="B5651" s="39">
        <v>44432.083333333336</v>
      </c>
      <c r="C5651" s="39">
        <v>44432.125</v>
      </c>
      <c r="D5651" s="38">
        <v>0.69733104256569467</v>
      </c>
      <c r="F5651" s="38">
        <f t="shared" si="88"/>
        <v>8</v>
      </c>
    </row>
    <row r="5652" spans="2:6" x14ac:dyDescent="0.25">
      <c r="B5652" s="39">
        <v>44432.125</v>
      </c>
      <c r="C5652" s="39">
        <v>44432.166666666664</v>
      </c>
      <c r="D5652" s="38">
        <v>0.64029463803020525</v>
      </c>
      <c r="F5652" s="38">
        <f t="shared" si="88"/>
        <v>8</v>
      </c>
    </row>
    <row r="5653" spans="2:6" x14ac:dyDescent="0.25">
      <c r="B5653" s="39">
        <v>44432.166666666664</v>
      </c>
      <c r="C5653" s="39">
        <v>44432.208333333336</v>
      </c>
      <c r="D5653" s="38">
        <v>0.61830513784697738</v>
      </c>
      <c r="F5653" s="38">
        <f t="shared" si="88"/>
        <v>8</v>
      </c>
    </row>
    <row r="5654" spans="2:6" x14ac:dyDescent="0.25">
      <c r="B5654" s="39">
        <v>44432.208333333336</v>
      </c>
      <c r="C5654" s="39">
        <v>44432.25</v>
      </c>
      <c r="D5654" s="38">
        <v>0.70261766717390117</v>
      </c>
      <c r="F5654" s="38">
        <f t="shared" si="88"/>
        <v>8</v>
      </c>
    </row>
    <row r="5655" spans="2:6" x14ac:dyDescent="0.25">
      <c r="B5655" s="39">
        <v>44432.25</v>
      </c>
      <c r="C5655" s="39">
        <v>44432.291666666664</v>
      </c>
      <c r="D5655" s="38">
        <v>0.81600373901504053</v>
      </c>
      <c r="F5655" s="38">
        <f t="shared" si="88"/>
        <v>8</v>
      </c>
    </row>
    <row r="5656" spans="2:6" x14ac:dyDescent="0.25">
      <c r="B5656" s="39">
        <v>44432.291666666664</v>
      </c>
      <c r="C5656" s="39">
        <v>44432.333333333336</v>
      </c>
      <c r="D5656" s="38">
        <v>0.89990728212492266</v>
      </c>
      <c r="F5656" s="38">
        <f t="shared" si="88"/>
        <v>8</v>
      </c>
    </row>
    <row r="5657" spans="2:6" x14ac:dyDescent="0.25">
      <c r="B5657" s="39">
        <v>44432.333333333336</v>
      </c>
      <c r="C5657" s="39">
        <v>44432.375</v>
      </c>
      <c r="D5657" s="38">
        <v>0.89524831503963953</v>
      </c>
      <c r="F5657" s="38">
        <f t="shared" si="88"/>
        <v>8</v>
      </c>
    </row>
    <row r="5658" spans="2:6" x14ac:dyDescent="0.25">
      <c r="B5658" s="39">
        <v>44432.375</v>
      </c>
      <c r="C5658" s="39">
        <v>44432.416666666664</v>
      </c>
      <c r="D5658" s="38">
        <v>0.8837202344117866</v>
      </c>
      <c r="F5658" s="38">
        <f t="shared" si="88"/>
        <v>8</v>
      </c>
    </row>
    <row r="5659" spans="2:6" x14ac:dyDescent="0.25">
      <c r="B5659" s="39">
        <v>44432.416666666664</v>
      </c>
      <c r="C5659" s="39">
        <v>44432.458333333336</v>
      </c>
      <c r="D5659" s="38">
        <v>0.92549215691810893</v>
      </c>
      <c r="F5659" s="38">
        <f t="shared" si="88"/>
        <v>8</v>
      </c>
    </row>
    <row r="5660" spans="2:6" x14ac:dyDescent="0.25">
      <c r="B5660" s="39">
        <v>44432.458333333336</v>
      </c>
      <c r="C5660" s="39">
        <v>44432.5</v>
      </c>
      <c r="D5660" s="38">
        <v>0.91032457214909823</v>
      </c>
      <c r="F5660" s="38">
        <f t="shared" si="88"/>
        <v>8</v>
      </c>
    </row>
    <row r="5661" spans="2:6" x14ac:dyDescent="0.25">
      <c r="B5661" s="39">
        <v>44432.5</v>
      </c>
      <c r="C5661" s="39">
        <v>44432.541666666664</v>
      </c>
      <c r="D5661" s="38">
        <v>0.95352442459018472</v>
      </c>
      <c r="F5661" s="38">
        <f t="shared" si="88"/>
        <v>8</v>
      </c>
    </row>
    <row r="5662" spans="2:6" x14ac:dyDescent="0.25">
      <c r="B5662" s="39">
        <v>44432.541666666664</v>
      </c>
      <c r="C5662" s="39">
        <v>44432.583333333336</v>
      </c>
      <c r="D5662" s="38">
        <v>0.98510831543784405</v>
      </c>
      <c r="F5662" s="38">
        <f t="shared" si="88"/>
        <v>8</v>
      </c>
    </row>
    <row r="5663" spans="2:6" x14ac:dyDescent="0.25">
      <c r="B5663" s="39">
        <v>44432.583333333336</v>
      </c>
      <c r="C5663" s="39">
        <v>44432.625</v>
      </c>
      <c r="D5663" s="38">
        <v>1.0418589644337959</v>
      </c>
      <c r="F5663" s="38">
        <f t="shared" si="88"/>
        <v>8</v>
      </c>
    </row>
    <row r="5664" spans="2:6" x14ac:dyDescent="0.25">
      <c r="B5664" s="39">
        <v>44432.625</v>
      </c>
      <c r="C5664" s="39">
        <v>44432.666666666664</v>
      </c>
      <c r="D5664" s="38">
        <v>1.2056026561639974</v>
      </c>
      <c r="F5664" s="38">
        <f t="shared" si="88"/>
        <v>8</v>
      </c>
    </row>
    <row r="5665" spans="2:6" x14ac:dyDescent="0.25">
      <c r="B5665" s="39">
        <v>44432.666666666664</v>
      </c>
      <c r="C5665" s="39">
        <v>44432.708333333336</v>
      </c>
      <c r="D5665" s="38">
        <v>1.3982576301757055</v>
      </c>
      <c r="F5665" s="38">
        <f t="shared" si="88"/>
        <v>8</v>
      </c>
    </row>
    <row r="5666" spans="2:6" x14ac:dyDescent="0.25">
      <c r="B5666" s="39">
        <v>44432.708333333336</v>
      </c>
      <c r="C5666" s="39">
        <v>44432.75</v>
      </c>
      <c r="D5666" s="38">
        <v>1.6480939782531416</v>
      </c>
      <c r="F5666" s="38">
        <f t="shared" si="88"/>
        <v>8</v>
      </c>
    </row>
    <row r="5667" spans="2:6" x14ac:dyDescent="0.25">
      <c r="B5667" s="39">
        <v>44432.75</v>
      </c>
      <c r="C5667" s="39">
        <v>44432.791666666664</v>
      </c>
      <c r="D5667" s="38">
        <v>1.7563734084471769</v>
      </c>
      <c r="F5667" s="38">
        <f t="shared" si="88"/>
        <v>8</v>
      </c>
    </row>
    <row r="5668" spans="2:6" x14ac:dyDescent="0.25">
      <c r="B5668" s="39">
        <v>44432.791666666664</v>
      </c>
      <c r="C5668" s="39">
        <v>44432.833333333336</v>
      </c>
      <c r="D5668" s="38">
        <v>1.6457739832860003</v>
      </c>
      <c r="F5668" s="38">
        <f t="shared" si="88"/>
        <v>8</v>
      </c>
    </row>
    <row r="5669" spans="2:6" x14ac:dyDescent="0.25">
      <c r="B5669" s="39">
        <v>44432.833333333336</v>
      </c>
      <c r="C5669" s="39">
        <v>44432.875</v>
      </c>
      <c r="D5669" s="38">
        <v>1.5800400828466954</v>
      </c>
      <c r="F5669" s="38">
        <f t="shared" si="88"/>
        <v>8</v>
      </c>
    </row>
    <row r="5670" spans="2:6" x14ac:dyDescent="0.25">
      <c r="B5670" s="39">
        <v>44432.875</v>
      </c>
      <c r="C5670" s="39">
        <v>44432.916666666664</v>
      </c>
      <c r="D5670" s="38">
        <v>1.50918725308986</v>
      </c>
      <c r="F5670" s="38">
        <f t="shared" si="88"/>
        <v>8</v>
      </c>
    </row>
    <row r="5671" spans="2:6" x14ac:dyDescent="0.25">
      <c r="B5671" s="39">
        <v>44432.916666666664</v>
      </c>
      <c r="C5671" s="39">
        <v>44432.958333333336</v>
      </c>
      <c r="D5671" s="38">
        <v>1.2773700268005241</v>
      </c>
      <c r="F5671" s="38">
        <f t="shared" si="88"/>
        <v>8</v>
      </c>
    </row>
    <row r="5672" spans="2:6" x14ac:dyDescent="0.25">
      <c r="B5672" s="39">
        <v>44432.958333333336</v>
      </c>
      <c r="C5672" s="39">
        <v>44433</v>
      </c>
      <c r="D5672" s="38">
        <v>0.98323318230501777</v>
      </c>
      <c r="F5672" s="38">
        <f t="shared" si="88"/>
        <v>8</v>
      </c>
    </row>
    <row r="5673" spans="2:6" x14ac:dyDescent="0.25">
      <c r="B5673" s="39">
        <v>44433</v>
      </c>
      <c r="C5673" s="39">
        <v>44433.041666666664</v>
      </c>
      <c r="D5673" s="38">
        <v>0.75503409112706665</v>
      </c>
      <c r="F5673" s="38">
        <f t="shared" si="88"/>
        <v>8</v>
      </c>
    </row>
    <row r="5674" spans="2:6" x14ac:dyDescent="0.25">
      <c r="B5674" s="39">
        <v>44433.041666666664</v>
      </c>
      <c r="C5674" s="39">
        <v>44433.083333333336</v>
      </c>
      <c r="D5674" s="38">
        <v>0.68483179784566117</v>
      </c>
      <c r="F5674" s="38">
        <f t="shared" si="88"/>
        <v>8</v>
      </c>
    </row>
    <row r="5675" spans="2:6" x14ac:dyDescent="0.25">
      <c r="B5675" s="39">
        <v>44433.083333333336</v>
      </c>
      <c r="C5675" s="39">
        <v>44433.125</v>
      </c>
      <c r="D5675" s="38">
        <v>0.65800418938727423</v>
      </c>
      <c r="F5675" s="38">
        <f t="shared" si="88"/>
        <v>8</v>
      </c>
    </row>
    <row r="5676" spans="2:6" x14ac:dyDescent="0.25">
      <c r="B5676" s="39">
        <v>44433.125</v>
      </c>
      <c r="C5676" s="39">
        <v>44433.166666666664</v>
      </c>
      <c r="D5676" s="38">
        <v>0.64608719697567163</v>
      </c>
      <c r="F5676" s="38">
        <f t="shared" si="88"/>
        <v>8</v>
      </c>
    </row>
    <row r="5677" spans="2:6" x14ac:dyDescent="0.25">
      <c r="B5677" s="39">
        <v>44433.166666666664</v>
      </c>
      <c r="C5677" s="39">
        <v>44433.208333333336</v>
      </c>
      <c r="D5677" s="38">
        <v>0.63619866105233913</v>
      </c>
      <c r="F5677" s="38">
        <f t="shared" si="88"/>
        <v>8</v>
      </c>
    </row>
    <row r="5678" spans="2:6" x14ac:dyDescent="0.25">
      <c r="B5678" s="39">
        <v>44433.208333333336</v>
      </c>
      <c r="C5678" s="39">
        <v>44433.25</v>
      </c>
      <c r="D5678" s="38">
        <v>0.68878711728122122</v>
      </c>
      <c r="F5678" s="38">
        <f t="shared" si="88"/>
        <v>8</v>
      </c>
    </row>
    <row r="5679" spans="2:6" x14ac:dyDescent="0.25">
      <c r="B5679" s="39">
        <v>44433.25</v>
      </c>
      <c r="C5679" s="39">
        <v>44433.291666666664</v>
      </c>
      <c r="D5679" s="38">
        <v>0.77057244755847087</v>
      </c>
      <c r="F5679" s="38">
        <f t="shared" si="88"/>
        <v>8</v>
      </c>
    </row>
    <row r="5680" spans="2:6" x14ac:dyDescent="0.25">
      <c r="B5680" s="39">
        <v>44433.291666666664</v>
      </c>
      <c r="C5680" s="39">
        <v>44433.333333333336</v>
      </c>
      <c r="D5680" s="38">
        <v>0.89461095301372051</v>
      </c>
      <c r="F5680" s="38">
        <f t="shared" si="88"/>
        <v>8</v>
      </c>
    </row>
    <row r="5681" spans="2:6" x14ac:dyDescent="0.25">
      <c r="B5681" s="39">
        <v>44433.333333333336</v>
      </c>
      <c r="C5681" s="39">
        <v>44433.375</v>
      </c>
      <c r="D5681" s="38">
        <v>0.88258982631057636</v>
      </c>
      <c r="F5681" s="38">
        <f t="shared" si="88"/>
        <v>8</v>
      </c>
    </row>
    <row r="5682" spans="2:6" x14ac:dyDescent="0.25">
      <c r="B5682" s="39">
        <v>44433.375</v>
      </c>
      <c r="C5682" s="39">
        <v>44433.416666666664</v>
      </c>
      <c r="D5682" s="38">
        <v>0.86515491892126373</v>
      </c>
      <c r="F5682" s="38">
        <f t="shared" si="88"/>
        <v>8</v>
      </c>
    </row>
    <row r="5683" spans="2:6" x14ac:dyDescent="0.25">
      <c r="B5683" s="39">
        <v>44433.416666666664</v>
      </c>
      <c r="C5683" s="39">
        <v>44433.458333333336</v>
      </c>
      <c r="D5683" s="38">
        <v>0.89286078269956326</v>
      </c>
      <c r="F5683" s="38">
        <f t="shared" si="88"/>
        <v>8</v>
      </c>
    </row>
    <row r="5684" spans="2:6" x14ac:dyDescent="0.25">
      <c r="B5684" s="39">
        <v>44433.458333333336</v>
      </c>
      <c r="C5684" s="39">
        <v>44433.5</v>
      </c>
      <c r="D5684" s="38">
        <v>0.90954055799199318</v>
      </c>
      <c r="F5684" s="38">
        <f t="shared" si="88"/>
        <v>8</v>
      </c>
    </row>
    <row r="5685" spans="2:6" x14ac:dyDescent="0.25">
      <c r="B5685" s="39">
        <v>44433.5</v>
      </c>
      <c r="C5685" s="39">
        <v>44433.541666666664</v>
      </c>
      <c r="D5685" s="38">
        <v>1.006131321684379</v>
      </c>
      <c r="F5685" s="38">
        <f t="shared" si="88"/>
        <v>8</v>
      </c>
    </row>
    <row r="5686" spans="2:6" x14ac:dyDescent="0.25">
      <c r="B5686" s="39">
        <v>44433.541666666664</v>
      </c>
      <c r="C5686" s="39">
        <v>44433.583333333336</v>
      </c>
      <c r="D5686" s="38">
        <v>1.0305663602057793</v>
      </c>
      <c r="F5686" s="38">
        <f t="shared" si="88"/>
        <v>8</v>
      </c>
    </row>
    <row r="5687" spans="2:6" x14ac:dyDescent="0.25">
      <c r="B5687" s="39">
        <v>44433.583333333336</v>
      </c>
      <c r="C5687" s="39">
        <v>44433.625</v>
      </c>
      <c r="D5687" s="38">
        <v>1.0206714833602903</v>
      </c>
      <c r="F5687" s="38">
        <f t="shared" si="88"/>
        <v>8</v>
      </c>
    </row>
    <row r="5688" spans="2:6" x14ac:dyDescent="0.25">
      <c r="B5688" s="39">
        <v>44433.625</v>
      </c>
      <c r="C5688" s="39">
        <v>44433.666666666664</v>
      </c>
      <c r="D5688" s="38">
        <v>1.1645101927924175</v>
      </c>
      <c r="F5688" s="38">
        <f t="shared" si="88"/>
        <v>8</v>
      </c>
    </row>
    <row r="5689" spans="2:6" x14ac:dyDescent="0.25">
      <c r="B5689" s="39">
        <v>44433.666666666664</v>
      </c>
      <c r="C5689" s="39">
        <v>44433.708333333336</v>
      </c>
      <c r="D5689" s="38">
        <v>1.4029852721965439</v>
      </c>
      <c r="F5689" s="38">
        <f t="shared" si="88"/>
        <v>8</v>
      </c>
    </row>
    <row r="5690" spans="2:6" x14ac:dyDescent="0.25">
      <c r="B5690" s="39">
        <v>44433.708333333336</v>
      </c>
      <c r="C5690" s="39">
        <v>44433.75</v>
      </c>
      <c r="D5690" s="38">
        <v>1.6041441013499178</v>
      </c>
      <c r="F5690" s="38">
        <f t="shared" si="88"/>
        <v>8</v>
      </c>
    </row>
    <row r="5691" spans="2:6" x14ac:dyDescent="0.25">
      <c r="B5691" s="39">
        <v>44433.75</v>
      </c>
      <c r="C5691" s="39">
        <v>44433.791666666664</v>
      </c>
      <c r="D5691" s="38">
        <v>1.7000855397755708</v>
      </c>
      <c r="F5691" s="38">
        <f t="shared" si="88"/>
        <v>8</v>
      </c>
    </row>
    <row r="5692" spans="2:6" x14ac:dyDescent="0.25">
      <c r="B5692" s="39">
        <v>44433.791666666664</v>
      </c>
      <c r="C5692" s="39">
        <v>44433.833333333336</v>
      </c>
      <c r="D5692" s="38">
        <v>1.6591925871204172</v>
      </c>
      <c r="F5692" s="38">
        <f t="shared" si="88"/>
        <v>8</v>
      </c>
    </row>
    <row r="5693" spans="2:6" x14ac:dyDescent="0.25">
      <c r="B5693" s="39">
        <v>44433.833333333336</v>
      </c>
      <c r="C5693" s="39">
        <v>44433.875</v>
      </c>
      <c r="D5693" s="38">
        <v>1.586568914937559</v>
      </c>
      <c r="F5693" s="38">
        <f t="shared" si="88"/>
        <v>8</v>
      </c>
    </row>
    <row r="5694" spans="2:6" x14ac:dyDescent="0.25">
      <c r="B5694" s="39">
        <v>44433.875</v>
      </c>
      <c r="C5694" s="39">
        <v>44433.916666666664</v>
      </c>
      <c r="D5694" s="38">
        <v>1.4350406273241179</v>
      </c>
      <c r="F5694" s="38">
        <f t="shared" si="88"/>
        <v>8</v>
      </c>
    </row>
    <row r="5695" spans="2:6" x14ac:dyDescent="0.25">
      <c r="B5695" s="39">
        <v>44433.916666666664</v>
      </c>
      <c r="C5695" s="39">
        <v>44433.958333333336</v>
      </c>
      <c r="D5695" s="38">
        <v>1.2628155990299965</v>
      </c>
      <c r="F5695" s="38">
        <f t="shared" si="88"/>
        <v>8</v>
      </c>
    </row>
    <row r="5696" spans="2:6" x14ac:dyDescent="0.25">
      <c r="B5696" s="39">
        <v>44433.958333333336</v>
      </c>
      <c r="C5696" s="39">
        <v>44434</v>
      </c>
      <c r="D5696" s="38">
        <v>1.0142222107940411</v>
      </c>
      <c r="F5696" s="38">
        <f t="shared" si="88"/>
        <v>8</v>
      </c>
    </row>
    <row r="5697" spans="2:6" x14ac:dyDescent="0.25">
      <c r="B5697" s="39">
        <v>44434</v>
      </c>
      <c r="C5697" s="39">
        <v>44434.041666666664</v>
      </c>
      <c r="D5697" s="38">
        <v>0.83380363408143465</v>
      </c>
      <c r="F5697" s="38">
        <f t="shared" si="88"/>
        <v>8</v>
      </c>
    </row>
    <row r="5698" spans="2:6" x14ac:dyDescent="0.25">
      <c r="B5698" s="39">
        <v>44434.041666666664</v>
      </c>
      <c r="C5698" s="39">
        <v>44434.083333333336</v>
      </c>
      <c r="D5698" s="38">
        <v>0.7493596442690067</v>
      </c>
      <c r="F5698" s="38">
        <f t="shared" si="88"/>
        <v>8</v>
      </c>
    </row>
    <row r="5699" spans="2:6" x14ac:dyDescent="0.25">
      <c r="B5699" s="39">
        <v>44434.083333333336</v>
      </c>
      <c r="C5699" s="39">
        <v>44434.125</v>
      </c>
      <c r="D5699" s="38">
        <v>0.70889514893975314</v>
      </c>
      <c r="F5699" s="38">
        <f t="shared" si="88"/>
        <v>8</v>
      </c>
    </row>
    <row r="5700" spans="2:6" x14ac:dyDescent="0.25">
      <c r="B5700" s="39">
        <v>44434.125</v>
      </c>
      <c r="C5700" s="39">
        <v>44434.166666666664</v>
      </c>
      <c r="D5700" s="38">
        <v>0.67825861200902049</v>
      </c>
      <c r="F5700" s="38">
        <f t="shared" si="88"/>
        <v>8</v>
      </c>
    </row>
    <row r="5701" spans="2:6" x14ac:dyDescent="0.25">
      <c r="B5701" s="39">
        <v>44434.166666666664</v>
      </c>
      <c r="C5701" s="39">
        <v>44434.208333333336</v>
      </c>
      <c r="D5701" s="38">
        <v>0.65734028510482101</v>
      </c>
      <c r="F5701" s="38">
        <f t="shared" si="88"/>
        <v>8</v>
      </c>
    </row>
    <row r="5702" spans="2:6" x14ac:dyDescent="0.25">
      <c r="B5702" s="39">
        <v>44434.208333333336</v>
      </c>
      <c r="C5702" s="39">
        <v>44434.25</v>
      </c>
      <c r="D5702" s="38">
        <v>0.70922600066874308</v>
      </c>
      <c r="F5702" s="38">
        <f t="shared" si="88"/>
        <v>8</v>
      </c>
    </row>
    <row r="5703" spans="2:6" x14ac:dyDescent="0.25">
      <c r="B5703" s="39">
        <v>44434.25</v>
      </c>
      <c r="C5703" s="39">
        <v>44434.291666666664</v>
      </c>
      <c r="D5703" s="38">
        <v>0.79894865951298388</v>
      </c>
      <c r="F5703" s="38">
        <f t="shared" si="88"/>
        <v>8</v>
      </c>
    </row>
    <row r="5704" spans="2:6" x14ac:dyDescent="0.25">
      <c r="B5704" s="39">
        <v>44434.291666666664</v>
      </c>
      <c r="C5704" s="39">
        <v>44434.333333333336</v>
      </c>
      <c r="D5704" s="38">
        <v>0.83715408821816373</v>
      </c>
      <c r="F5704" s="38">
        <f t="shared" si="88"/>
        <v>8</v>
      </c>
    </row>
    <row r="5705" spans="2:6" x14ac:dyDescent="0.25">
      <c r="B5705" s="39">
        <v>44434.333333333336</v>
      </c>
      <c r="C5705" s="39">
        <v>44434.375</v>
      </c>
      <c r="D5705" s="38">
        <v>0.90979872637607628</v>
      </c>
      <c r="F5705" s="38">
        <f t="shared" si="88"/>
        <v>8</v>
      </c>
    </row>
    <row r="5706" spans="2:6" x14ac:dyDescent="0.25">
      <c r="B5706" s="39">
        <v>44434.375</v>
      </c>
      <c r="C5706" s="39">
        <v>44434.416666666664</v>
      </c>
      <c r="D5706" s="38">
        <v>0.86174211343429175</v>
      </c>
      <c r="F5706" s="38">
        <f t="shared" ref="F5706:F5769" si="89">+MONTH(B5706)</f>
        <v>8</v>
      </c>
    </row>
    <row r="5707" spans="2:6" x14ac:dyDescent="0.25">
      <c r="B5707" s="39">
        <v>44434.416666666664</v>
      </c>
      <c r="C5707" s="39">
        <v>44434.458333333336</v>
      </c>
      <c r="D5707" s="38">
        <v>0.93706775205579396</v>
      </c>
      <c r="F5707" s="38">
        <f t="shared" si="89"/>
        <v>8</v>
      </c>
    </row>
    <row r="5708" spans="2:6" x14ac:dyDescent="0.25">
      <c r="B5708" s="39">
        <v>44434.458333333336</v>
      </c>
      <c r="C5708" s="39">
        <v>44434.5</v>
      </c>
      <c r="D5708" s="38">
        <v>0.95272450698001754</v>
      </c>
      <c r="F5708" s="38">
        <f t="shared" si="89"/>
        <v>8</v>
      </c>
    </row>
    <row r="5709" spans="2:6" x14ac:dyDescent="0.25">
      <c r="B5709" s="39">
        <v>44434.5</v>
      </c>
      <c r="C5709" s="39">
        <v>44434.541666666664</v>
      </c>
      <c r="D5709" s="38">
        <v>0.99333148979304775</v>
      </c>
      <c r="F5709" s="38">
        <f t="shared" si="89"/>
        <v>8</v>
      </c>
    </row>
    <row r="5710" spans="2:6" x14ac:dyDescent="0.25">
      <c r="B5710" s="39">
        <v>44434.541666666664</v>
      </c>
      <c r="C5710" s="39">
        <v>44434.583333333336</v>
      </c>
      <c r="D5710" s="38">
        <v>1.0639604663037585</v>
      </c>
      <c r="F5710" s="38">
        <f t="shared" si="89"/>
        <v>8</v>
      </c>
    </row>
    <row r="5711" spans="2:6" x14ac:dyDescent="0.25">
      <c r="B5711" s="39">
        <v>44434.583333333336</v>
      </c>
      <c r="C5711" s="39">
        <v>44434.625</v>
      </c>
      <c r="D5711" s="38">
        <v>1.1522573516410233</v>
      </c>
      <c r="F5711" s="38">
        <f t="shared" si="89"/>
        <v>8</v>
      </c>
    </row>
    <row r="5712" spans="2:6" x14ac:dyDescent="0.25">
      <c r="B5712" s="39">
        <v>44434.625</v>
      </c>
      <c r="C5712" s="39">
        <v>44434.666666666664</v>
      </c>
      <c r="D5712" s="38">
        <v>1.3224688036803052</v>
      </c>
      <c r="F5712" s="38">
        <f t="shared" si="89"/>
        <v>8</v>
      </c>
    </row>
    <row r="5713" spans="2:6" x14ac:dyDescent="0.25">
      <c r="B5713" s="39">
        <v>44434.666666666664</v>
      </c>
      <c r="C5713" s="39">
        <v>44434.708333333336</v>
      </c>
      <c r="D5713" s="38">
        <v>1.5170738442013421</v>
      </c>
      <c r="F5713" s="38">
        <f t="shared" si="89"/>
        <v>8</v>
      </c>
    </row>
    <row r="5714" spans="2:6" x14ac:dyDescent="0.25">
      <c r="B5714" s="39">
        <v>44434.708333333336</v>
      </c>
      <c r="C5714" s="39">
        <v>44434.75</v>
      </c>
      <c r="D5714" s="38">
        <v>1.7110312257530229</v>
      </c>
      <c r="F5714" s="38">
        <f t="shared" si="89"/>
        <v>8</v>
      </c>
    </row>
    <row r="5715" spans="2:6" x14ac:dyDescent="0.25">
      <c r="B5715" s="39">
        <v>44434.75</v>
      </c>
      <c r="C5715" s="39">
        <v>44434.791666666664</v>
      </c>
      <c r="D5715" s="38">
        <v>1.8281441100529614</v>
      </c>
      <c r="F5715" s="38">
        <f t="shared" si="89"/>
        <v>8</v>
      </c>
    </row>
    <row r="5716" spans="2:6" x14ac:dyDescent="0.25">
      <c r="B5716" s="39">
        <v>44434.791666666664</v>
      </c>
      <c r="C5716" s="39">
        <v>44434.833333333336</v>
      </c>
      <c r="D5716" s="38">
        <v>1.7865827663236908</v>
      </c>
      <c r="F5716" s="38">
        <f t="shared" si="89"/>
        <v>8</v>
      </c>
    </row>
    <row r="5717" spans="2:6" x14ac:dyDescent="0.25">
      <c r="B5717" s="39">
        <v>44434.833333333336</v>
      </c>
      <c r="C5717" s="39">
        <v>44434.875</v>
      </c>
      <c r="D5717" s="38">
        <v>1.6468220533405173</v>
      </c>
      <c r="F5717" s="38">
        <f t="shared" si="89"/>
        <v>8</v>
      </c>
    </row>
    <row r="5718" spans="2:6" x14ac:dyDescent="0.25">
      <c r="B5718" s="39">
        <v>44434.875</v>
      </c>
      <c r="C5718" s="39">
        <v>44434.916666666664</v>
      </c>
      <c r="D5718" s="38">
        <v>1.5577219193320897</v>
      </c>
      <c r="F5718" s="38">
        <f t="shared" si="89"/>
        <v>8</v>
      </c>
    </row>
    <row r="5719" spans="2:6" x14ac:dyDescent="0.25">
      <c r="B5719" s="39">
        <v>44434.916666666664</v>
      </c>
      <c r="C5719" s="39">
        <v>44434.958333333336</v>
      </c>
      <c r="D5719" s="38">
        <v>1.2583682043758482</v>
      </c>
      <c r="F5719" s="38">
        <f t="shared" si="89"/>
        <v>8</v>
      </c>
    </row>
    <row r="5720" spans="2:6" x14ac:dyDescent="0.25">
      <c r="B5720" s="39">
        <v>44434.958333333336</v>
      </c>
      <c r="C5720" s="39">
        <v>44435</v>
      </c>
      <c r="D5720" s="38">
        <v>0.94837790193724791</v>
      </c>
      <c r="F5720" s="38">
        <f t="shared" si="89"/>
        <v>8</v>
      </c>
    </row>
    <row r="5721" spans="2:6" x14ac:dyDescent="0.25">
      <c r="B5721" s="39">
        <v>44435</v>
      </c>
      <c r="C5721" s="39">
        <v>44435.041666666664</v>
      </c>
      <c r="D5721" s="38">
        <v>0.79297133147792953</v>
      </c>
      <c r="F5721" s="38">
        <f t="shared" si="89"/>
        <v>8</v>
      </c>
    </row>
    <row r="5722" spans="2:6" x14ac:dyDescent="0.25">
      <c r="B5722" s="39">
        <v>44435.041666666664</v>
      </c>
      <c r="C5722" s="39">
        <v>44435.083333333336</v>
      </c>
      <c r="D5722" s="38">
        <v>0.71353303452211581</v>
      </c>
      <c r="F5722" s="38">
        <f t="shared" si="89"/>
        <v>8</v>
      </c>
    </row>
    <row r="5723" spans="2:6" x14ac:dyDescent="0.25">
      <c r="B5723" s="39">
        <v>44435.083333333336</v>
      </c>
      <c r="C5723" s="39">
        <v>44435.125</v>
      </c>
      <c r="D5723" s="38">
        <v>0.65626794303969127</v>
      </c>
      <c r="F5723" s="38">
        <f t="shared" si="89"/>
        <v>8</v>
      </c>
    </row>
    <row r="5724" spans="2:6" x14ac:dyDescent="0.25">
      <c r="B5724" s="39">
        <v>44435.125</v>
      </c>
      <c r="C5724" s="39">
        <v>44435.166666666664</v>
      </c>
      <c r="D5724" s="38">
        <v>0.62400075489814077</v>
      </c>
      <c r="F5724" s="38">
        <f t="shared" si="89"/>
        <v>8</v>
      </c>
    </row>
    <row r="5725" spans="2:6" x14ac:dyDescent="0.25">
      <c r="B5725" s="39">
        <v>44435.166666666664</v>
      </c>
      <c r="C5725" s="39">
        <v>44435.208333333336</v>
      </c>
      <c r="D5725" s="38">
        <v>0.63382384408708758</v>
      </c>
      <c r="F5725" s="38">
        <f t="shared" si="89"/>
        <v>8</v>
      </c>
    </row>
    <row r="5726" spans="2:6" x14ac:dyDescent="0.25">
      <c r="B5726" s="39">
        <v>44435.208333333336</v>
      </c>
      <c r="C5726" s="39">
        <v>44435.25</v>
      </c>
      <c r="D5726" s="38">
        <v>0.66310440203568011</v>
      </c>
      <c r="F5726" s="38">
        <f t="shared" si="89"/>
        <v>8</v>
      </c>
    </row>
    <row r="5727" spans="2:6" x14ac:dyDescent="0.25">
      <c r="B5727" s="39">
        <v>44435.25</v>
      </c>
      <c r="C5727" s="39">
        <v>44435.291666666664</v>
      </c>
      <c r="D5727" s="38">
        <v>0.72647673038345617</v>
      </c>
      <c r="F5727" s="38">
        <f t="shared" si="89"/>
        <v>8</v>
      </c>
    </row>
    <row r="5728" spans="2:6" x14ac:dyDescent="0.25">
      <c r="B5728" s="39">
        <v>44435.291666666664</v>
      </c>
      <c r="C5728" s="39">
        <v>44435.333333333336</v>
      </c>
      <c r="D5728" s="38">
        <v>0.79130208056515705</v>
      </c>
      <c r="F5728" s="38">
        <f t="shared" si="89"/>
        <v>8</v>
      </c>
    </row>
    <row r="5729" spans="2:6" x14ac:dyDescent="0.25">
      <c r="B5729" s="39">
        <v>44435.333333333336</v>
      </c>
      <c r="C5729" s="39">
        <v>44435.375</v>
      </c>
      <c r="D5729" s="38">
        <v>0.87019100578019415</v>
      </c>
      <c r="F5729" s="38">
        <f t="shared" si="89"/>
        <v>8</v>
      </c>
    </row>
    <row r="5730" spans="2:6" x14ac:dyDescent="0.25">
      <c r="B5730" s="39">
        <v>44435.375</v>
      </c>
      <c r="C5730" s="39">
        <v>44435.416666666664</v>
      </c>
      <c r="D5730" s="38">
        <v>0.91954093188899344</v>
      </c>
      <c r="F5730" s="38">
        <f t="shared" si="89"/>
        <v>8</v>
      </c>
    </row>
    <row r="5731" spans="2:6" x14ac:dyDescent="0.25">
      <c r="B5731" s="39">
        <v>44435.416666666664</v>
      </c>
      <c r="C5731" s="39">
        <v>44435.458333333336</v>
      </c>
      <c r="D5731" s="38">
        <v>0.9351351767543199</v>
      </c>
      <c r="F5731" s="38">
        <f t="shared" si="89"/>
        <v>8</v>
      </c>
    </row>
    <row r="5732" spans="2:6" x14ac:dyDescent="0.25">
      <c r="B5732" s="39">
        <v>44435.458333333336</v>
      </c>
      <c r="C5732" s="39">
        <v>44435.5</v>
      </c>
      <c r="D5732" s="38">
        <v>1.0355722050774419</v>
      </c>
      <c r="F5732" s="38">
        <f t="shared" si="89"/>
        <v>8</v>
      </c>
    </row>
    <row r="5733" spans="2:6" x14ac:dyDescent="0.25">
      <c r="B5733" s="39">
        <v>44435.5</v>
      </c>
      <c r="C5733" s="39">
        <v>44435.541666666664</v>
      </c>
      <c r="D5733" s="38">
        <v>1.1633301225782755</v>
      </c>
      <c r="F5733" s="38">
        <f t="shared" si="89"/>
        <v>8</v>
      </c>
    </row>
    <row r="5734" spans="2:6" x14ac:dyDescent="0.25">
      <c r="B5734" s="39">
        <v>44435.541666666664</v>
      </c>
      <c r="C5734" s="39">
        <v>44435.583333333336</v>
      </c>
      <c r="D5734" s="38">
        <v>1.1371922019386396</v>
      </c>
      <c r="F5734" s="38">
        <f t="shared" si="89"/>
        <v>8</v>
      </c>
    </row>
    <row r="5735" spans="2:6" x14ac:dyDescent="0.25">
      <c r="B5735" s="39">
        <v>44435.583333333336</v>
      </c>
      <c r="C5735" s="39">
        <v>44435.625</v>
      </c>
      <c r="D5735" s="38">
        <v>1.2738837262281406</v>
      </c>
      <c r="F5735" s="38">
        <f t="shared" si="89"/>
        <v>8</v>
      </c>
    </row>
    <row r="5736" spans="2:6" x14ac:dyDescent="0.25">
      <c r="B5736" s="39">
        <v>44435.625</v>
      </c>
      <c r="C5736" s="39">
        <v>44435.666666666664</v>
      </c>
      <c r="D5736" s="38">
        <v>1.4170461634973437</v>
      </c>
      <c r="F5736" s="38">
        <f t="shared" si="89"/>
        <v>8</v>
      </c>
    </row>
    <row r="5737" spans="2:6" x14ac:dyDescent="0.25">
      <c r="B5737" s="39">
        <v>44435.666666666664</v>
      </c>
      <c r="C5737" s="39">
        <v>44435.708333333336</v>
      </c>
      <c r="D5737" s="38">
        <v>1.6062206736605342</v>
      </c>
      <c r="F5737" s="38">
        <f t="shared" si="89"/>
        <v>8</v>
      </c>
    </row>
    <row r="5738" spans="2:6" x14ac:dyDescent="0.25">
      <c r="B5738" s="39">
        <v>44435.708333333336</v>
      </c>
      <c r="C5738" s="39">
        <v>44435.75</v>
      </c>
      <c r="D5738" s="38">
        <v>1.6899164178363268</v>
      </c>
      <c r="F5738" s="38">
        <f t="shared" si="89"/>
        <v>8</v>
      </c>
    </row>
    <row r="5739" spans="2:6" x14ac:dyDescent="0.25">
      <c r="B5739" s="39">
        <v>44435.75</v>
      </c>
      <c r="C5739" s="39">
        <v>44435.791666666664</v>
      </c>
      <c r="D5739" s="38">
        <v>1.7387570679027391</v>
      </c>
      <c r="F5739" s="38">
        <f t="shared" si="89"/>
        <v>8</v>
      </c>
    </row>
    <row r="5740" spans="2:6" x14ac:dyDescent="0.25">
      <c r="B5740" s="39">
        <v>44435.791666666664</v>
      </c>
      <c r="C5740" s="39">
        <v>44435.833333333336</v>
      </c>
      <c r="D5740" s="38">
        <v>1.6445573691373412</v>
      </c>
      <c r="F5740" s="38">
        <f t="shared" si="89"/>
        <v>8</v>
      </c>
    </row>
    <row r="5741" spans="2:6" x14ac:dyDescent="0.25">
      <c r="B5741" s="39">
        <v>44435.833333333336</v>
      </c>
      <c r="C5741" s="39">
        <v>44435.875</v>
      </c>
      <c r="D5741" s="38">
        <v>1.543380169314605</v>
      </c>
      <c r="F5741" s="38">
        <f t="shared" si="89"/>
        <v>8</v>
      </c>
    </row>
    <row r="5742" spans="2:6" x14ac:dyDescent="0.25">
      <c r="B5742" s="39">
        <v>44435.875</v>
      </c>
      <c r="C5742" s="39">
        <v>44435.916666666664</v>
      </c>
      <c r="D5742" s="38">
        <v>1.3486021658441703</v>
      </c>
      <c r="F5742" s="38">
        <f t="shared" si="89"/>
        <v>8</v>
      </c>
    </row>
    <row r="5743" spans="2:6" x14ac:dyDescent="0.25">
      <c r="B5743" s="39">
        <v>44435.916666666664</v>
      </c>
      <c r="C5743" s="39">
        <v>44435.958333333336</v>
      </c>
      <c r="D5743" s="38">
        <v>1.1780620971930285</v>
      </c>
      <c r="F5743" s="38">
        <f t="shared" si="89"/>
        <v>8</v>
      </c>
    </row>
    <row r="5744" spans="2:6" x14ac:dyDescent="0.25">
      <c r="B5744" s="39">
        <v>44435.958333333336</v>
      </c>
      <c r="C5744" s="39">
        <v>44436</v>
      </c>
      <c r="D5744" s="38">
        <v>1.0241864774827085</v>
      </c>
      <c r="F5744" s="38">
        <f t="shared" si="89"/>
        <v>8</v>
      </c>
    </row>
    <row r="5745" spans="2:6" x14ac:dyDescent="0.25">
      <c r="B5745" s="39">
        <v>44436</v>
      </c>
      <c r="C5745" s="39">
        <v>44436.041666666664</v>
      </c>
      <c r="D5745" s="38">
        <v>0.85634463709401454</v>
      </c>
      <c r="F5745" s="38">
        <f t="shared" si="89"/>
        <v>8</v>
      </c>
    </row>
    <row r="5746" spans="2:6" x14ac:dyDescent="0.25">
      <c r="B5746" s="39">
        <v>44436.041666666664</v>
      </c>
      <c r="C5746" s="39">
        <v>44436.083333333336</v>
      </c>
      <c r="D5746" s="38">
        <v>0.74558836179837096</v>
      </c>
      <c r="F5746" s="38">
        <f t="shared" si="89"/>
        <v>8</v>
      </c>
    </row>
    <row r="5747" spans="2:6" x14ac:dyDescent="0.25">
      <c r="B5747" s="39">
        <v>44436.083333333336</v>
      </c>
      <c r="C5747" s="39">
        <v>44436.125</v>
      </c>
      <c r="D5747" s="38">
        <v>0.70872254309827765</v>
      </c>
      <c r="F5747" s="38">
        <f t="shared" si="89"/>
        <v>8</v>
      </c>
    </row>
    <row r="5748" spans="2:6" x14ac:dyDescent="0.25">
      <c r="B5748" s="39">
        <v>44436.125</v>
      </c>
      <c r="C5748" s="39">
        <v>44436.166666666664</v>
      </c>
      <c r="D5748" s="38">
        <v>0.68733386959625575</v>
      </c>
      <c r="F5748" s="38">
        <f t="shared" si="89"/>
        <v>8</v>
      </c>
    </row>
    <row r="5749" spans="2:6" x14ac:dyDescent="0.25">
      <c r="B5749" s="39">
        <v>44436.166666666664</v>
      </c>
      <c r="C5749" s="39">
        <v>44436.208333333336</v>
      </c>
      <c r="D5749" s="38">
        <v>0.6246654625243776</v>
      </c>
      <c r="F5749" s="38">
        <f t="shared" si="89"/>
        <v>8</v>
      </c>
    </row>
    <row r="5750" spans="2:6" x14ac:dyDescent="0.25">
      <c r="B5750" s="39">
        <v>44436.208333333336</v>
      </c>
      <c r="C5750" s="39">
        <v>44436.25</v>
      </c>
      <c r="D5750" s="38">
        <v>0.62255608329292678</v>
      </c>
      <c r="F5750" s="38">
        <f t="shared" si="89"/>
        <v>8</v>
      </c>
    </row>
    <row r="5751" spans="2:6" x14ac:dyDescent="0.25">
      <c r="B5751" s="39">
        <v>44436.25</v>
      </c>
      <c r="C5751" s="39">
        <v>44436.291666666664</v>
      </c>
      <c r="D5751" s="38">
        <v>0.66848135966384148</v>
      </c>
      <c r="F5751" s="38">
        <f t="shared" si="89"/>
        <v>8</v>
      </c>
    </row>
    <row r="5752" spans="2:6" x14ac:dyDescent="0.25">
      <c r="B5752" s="39">
        <v>44436.291666666664</v>
      </c>
      <c r="C5752" s="39">
        <v>44436.333333333336</v>
      </c>
      <c r="D5752" s="38">
        <v>0.76095844874138174</v>
      </c>
      <c r="F5752" s="38">
        <f t="shared" si="89"/>
        <v>8</v>
      </c>
    </row>
    <row r="5753" spans="2:6" x14ac:dyDescent="0.25">
      <c r="B5753" s="39">
        <v>44436.333333333336</v>
      </c>
      <c r="C5753" s="39">
        <v>44436.375</v>
      </c>
      <c r="D5753" s="38">
        <v>0.87225808041498376</v>
      </c>
      <c r="F5753" s="38">
        <f t="shared" si="89"/>
        <v>8</v>
      </c>
    </row>
    <row r="5754" spans="2:6" x14ac:dyDescent="0.25">
      <c r="B5754" s="39">
        <v>44436.375</v>
      </c>
      <c r="C5754" s="39">
        <v>44436.416666666664</v>
      </c>
      <c r="D5754" s="38">
        <v>0.98638938336521942</v>
      </c>
      <c r="F5754" s="38">
        <f t="shared" si="89"/>
        <v>8</v>
      </c>
    </row>
    <row r="5755" spans="2:6" x14ac:dyDescent="0.25">
      <c r="B5755" s="39">
        <v>44436.416666666664</v>
      </c>
      <c r="C5755" s="39">
        <v>44436.458333333336</v>
      </c>
      <c r="D5755" s="38">
        <v>1.0854262875516212</v>
      </c>
      <c r="F5755" s="38">
        <f t="shared" si="89"/>
        <v>8</v>
      </c>
    </row>
    <row r="5756" spans="2:6" x14ac:dyDescent="0.25">
      <c r="B5756" s="39">
        <v>44436.458333333336</v>
      </c>
      <c r="C5756" s="39">
        <v>44436.5</v>
      </c>
      <c r="D5756" s="38">
        <v>1.1584715632274705</v>
      </c>
      <c r="F5756" s="38">
        <f t="shared" si="89"/>
        <v>8</v>
      </c>
    </row>
    <row r="5757" spans="2:6" x14ac:dyDescent="0.25">
      <c r="B5757" s="39">
        <v>44436.5</v>
      </c>
      <c r="C5757" s="39">
        <v>44436.541666666664</v>
      </c>
      <c r="D5757" s="38">
        <v>1.2246111311945462</v>
      </c>
      <c r="F5757" s="38">
        <f t="shared" si="89"/>
        <v>8</v>
      </c>
    </row>
    <row r="5758" spans="2:6" x14ac:dyDescent="0.25">
      <c r="B5758" s="39">
        <v>44436.541666666664</v>
      </c>
      <c r="C5758" s="39">
        <v>44436.583333333336</v>
      </c>
      <c r="D5758" s="38">
        <v>1.2782812412884674</v>
      </c>
      <c r="F5758" s="38">
        <f t="shared" si="89"/>
        <v>8</v>
      </c>
    </row>
    <row r="5759" spans="2:6" x14ac:dyDescent="0.25">
      <c r="B5759" s="39">
        <v>44436.583333333336</v>
      </c>
      <c r="C5759" s="39">
        <v>44436.625</v>
      </c>
      <c r="D5759" s="38">
        <v>1.3680129234314433</v>
      </c>
      <c r="F5759" s="38">
        <f t="shared" si="89"/>
        <v>8</v>
      </c>
    </row>
    <row r="5760" spans="2:6" x14ac:dyDescent="0.25">
      <c r="B5760" s="39">
        <v>44436.625</v>
      </c>
      <c r="C5760" s="39">
        <v>44436.666666666664</v>
      </c>
      <c r="D5760" s="38">
        <v>1.4987339178982488</v>
      </c>
      <c r="F5760" s="38">
        <f t="shared" si="89"/>
        <v>8</v>
      </c>
    </row>
    <row r="5761" spans="2:6" x14ac:dyDescent="0.25">
      <c r="B5761" s="39">
        <v>44436.666666666664</v>
      </c>
      <c r="C5761" s="39">
        <v>44436.708333333336</v>
      </c>
      <c r="D5761" s="38">
        <v>1.6874576384377828</v>
      </c>
      <c r="F5761" s="38">
        <f t="shared" si="89"/>
        <v>8</v>
      </c>
    </row>
    <row r="5762" spans="2:6" x14ac:dyDescent="0.25">
      <c r="B5762" s="39">
        <v>44436.708333333336</v>
      </c>
      <c r="C5762" s="39">
        <v>44436.75</v>
      </c>
      <c r="D5762" s="38">
        <v>1.8014863443731441</v>
      </c>
      <c r="F5762" s="38">
        <f t="shared" si="89"/>
        <v>8</v>
      </c>
    </row>
    <row r="5763" spans="2:6" x14ac:dyDescent="0.25">
      <c r="B5763" s="39">
        <v>44436.75</v>
      </c>
      <c r="C5763" s="39">
        <v>44436.791666666664</v>
      </c>
      <c r="D5763" s="38">
        <v>1.8033643081731425</v>
      </c>
      <c r="F5763" s="38">
        <f t="shared" si="89"/>
        <v>8</v>
      </c>
    </row>
    <row r="5764" spans="2:6" x14ac:dyDescent="0.25">
      <c r="B5764" s="39">
        <v>44436.791666666664</v>
      </c>
      <c r="C5764" s="39">
        <v>44436.833333333336</v>
      </c>
      <c r="D5764" s="38">
        <v>1.7447370327604552</v>
      </c>
      <c r="F5764" s="38">
        <f t="shared" si="89"/>
        <v>8</v>
      </c>
    </row>
    <row r="5765" spans="2:6" x14ac:dyDescent="0.25">
      <c r="B5765" s="39">
        <v>44436.833333333336</v>
      </c>
      <c r="C5765" s="39">
        <v>44436.875</v>
      </c>
      <c r="D5765" s="38">
        <v>1.5252952356307694</v>
      </c>
      <c r="F5765" s="38">
        <f t="shared" si="89"/>
        <v>8</v>
      </c>
    </row>
    <row r="5766" spans="2:6" x14ac:dyDescent="0.25">
      <c r="B5766" s="39">
        <v>44436.875</v>
      </c>
      <c r="C5766" s="39">
        <v>44436.916666666664</v>
      </c>
      <c r="D5766" s="38">
        <v>1.3830033941274831</v>
      </c>
      <c r="F5766" s="38">
        <f t="shared" si="89"/>
        <v>8</v>
      </c>
    </row>
    <row r="5767" spans="2:6" x14ac:dyDescent="0.25">
      <c r="B5767" s="39">
        <v>44436.916666666664</v>
      </c>
      <c r="C5767" s="39">
        <v>44436.958333333336</v>
      </c>
      <c r="D5767" s="38">
        <v>1.2169513152151756</v>
      </c>
      <c r="F5767" s="38">
        <f t="shared" si="89"/>
        <v>8</v>
      </c>
    </row>
    <row r="5768" spans="2:6" x14ac:dyDescent="0.25">
      <c r="B5768" s="39">
        <v>44436.958333333336</v>
      </c>
      <c r="C5768" s="39">
        <v>44437</v>
      </c>
      <c r="D5768" s="38">
        <v>1.0368114467065064</v>
      </c>
      <c r="F5768" s="38">
        <f t="shared" si="89"/>
        <v>8</v>
      </c>
    </row>
    <row r="5769" spans="2:6" x14ac:dyDescent="0.25">
      <c r="B5769" s="39">
        <v>44437</v>
      </c>
      <c r="C5769" s="39">
        <v>44437.041666666664</v>
      </c>
      <c r="D5769" s="38">
        <v>0.822709194005944</v>
      </c>
      <c r="F5769" s="38">
        <f t="shared" si="89"/>
        <v>8</v>
      </c>
    </row>
    <row r="5770" spans="2:6" x14ac:dyDescent="0.25">
      <c r="B5770" s="39">
        <v>44437.041666666664</v>
      </c>
      <c r="C5770" s="39">
        <v>44437.083333333336</v>
      </c>
      <c r="D5770" s="38">
        <v>0.72107517142222011</v>
      </c>
      <c r="F5770" s="38">
        <f t="shared" ref="F5770:F5833" si="90">+MONTH(B5770)</f>
        <v>8</v>
      </c>
    </row>
    <row r="5771" spans="2:6" x14ac:dyDescent="0.25">
      <c r="B5771" s="39">
        <v>44437.083333333336</v>
      </c>
      <c r="C5771" s="39">
        <v>44437.125</v>
      </c>
      <c r="D5771" s="38">
        <v>0.65557170070333914</v>
      </c>
      <c r="F5771" s="38">
        <f t="shared" si="90"/>
        <v>8</v>
      </c>
    </row>
    <row r="5772" spans="2:6" x14ac:dyDescent="0.25">
      <c r="B5772" s="39">
        <v>44437.125</v>
      </c>
      <c r="C5772" s="39">
        <v>44437.166666666664</v>
      </c>
      <c r="D5772" s="38">
        <v>0.63149027699421312</v>
      </c>
      <c r="F5772" s="38">
        <f t="shared" si="90"/>
        <v>8</v>
      </c>
    </row>
    <row r="5773" spans="2:6" x14ac:dyDescent="0.25">
      <c r="B5773" s="39">
        <v>44437.166666666664</v>
      </c>
      <c r="C5773" s="39">
        <v>44437.208333333336</v>
      </c>
      <c r="D5773" s="38">
        <v>0.60995766263032714</v>
      </c>
      <c r="F5773" s="38">
        <f t="shared" si="90"/>
        <v>8</v>
      </c>
    </row>
    <row r="5774" spans="2:6" x14ac:dyDescent="0.25">
      <c r="B5774" s="39">
        <v>44437.208333333336</v>
      </c>
      <c r="C5774" s="39">
        <v>44437.25</v>
      </c>
      <c r="D5774" s="38">
        <v>0.64802501250557032</v>
      </c>
      <c r="F5774" s="38">
        <f t="shared" si="90"/>
        <v>8</v>
      </c>
    </row>
    <row r="5775" spans="2:6" x14ac:dyDescent="0.25">
      <c r="B5775" s="39">
        <v>44437.25</v>
      </c>
      <c r="C5775" s="39">
        <v>44437.291666666664</v>
      </c>
      <c r="D5775" s="38">
        <v>0.64994541703272246</v>
      </c>
      <c r="F5775" s="38">
        <f t="shared" si="90"/>
        <v>8</v>
      </c>
    </row>
    <row r="5776" spans="2:6" x14ac:dyDescent="0.25">
      <c r="B5776" s="39">
        <v>44437.291666666664</v>
      </c>
      <c r="C5776" s="39">
        <v>44437.333333333336</v>
      </c>
      <c r="D5776" s="38">
        <v>0.73793199170991186</v>
      </c>
      <c r="F5776" s="38">
        <f t="shared" si="90"/>
        <v>8</v>
      </c>
    </row>
    <row r="5777" spans="2:6" x14ac:dyDescent="0.25">
      <c r="B5777" s="39">
        <v>44437.333333333336</v>
      </c>
      <c r="C5777" s="39">
        <v>44437.375</v>
      </c>
      <c r="D5777" s="38">
        <v>0.91939832398542953</v>
      </c>
      <c r="F5777" s="38">
        <f t="shared" si="90"/>
        <v>8</v>
      </c>
    </row>
    <row r="5778" spans="2:6" x14ac:dyDescent="0.25">
      <c r="B5778" s="39">
        <v>44437.375</v>
      </c>
      <c r="C5778" s="39">
        <v>44437.416666666664</v>
      </c>
      <c r="D5778" s="38">
        <v>0.97624810952955232</v>
      </c>
      <c r="F5778" s="38">
        <f t="shared" si="90"/>
        <v>8</v>
      </c>
    </row>
    <row r="5779" spans="2:6" x14ac:dyDescent="0.25">
      <c r="B5779" s="39">
        <v>44437.416666666664</v>
      </c>
      <c r="C5779" s="39">
        <v>44437.458333333336</v>
      </c>
      <c r="D5779" s="38">
        <v>1.0588567818778385</v>
      </c>
      <c r="F5779" s="38">
        <f t="shared" si="90"/>
        <v>8</v>
      </c>
    </row>
    <row r="5780" spans="2:6" x14ac:dyDescent="0.25">
      <c r="B5780" s="39">
        <v>44437.458333333336</v>
      </c>
      <c r="C5780" s="39">
        <v>44437.5</v>
      </c>
      <c r="D5780" s="38">
        <v>1.1229560197655597</v>
      </c>
      <c r="F5780" s="38">
        <f t="shared" si="90"/>
        <v>8</v>
      </c>
    </row>
    <row r="5781" spans="2:6" x14ac:dyDescent="0.25">
      <c r="B5781" s="39">
        <v>44437.5</v>
      </c>
      <c r="C5781" s="39">
        <v>44437.541666666664</v>
      </c>
      <c r="D5781" s="38">
        <v>1.2343511413796477</v>
      </c>
      <c r="F5781" s="38">
        <f t="shared" si="90"/>
        <v>8</v>
      </c>
    </row>
    <row r="5782" spans="2:6" x14ac:dyDescent="0.25">
      <c r="B5782" s="39">
        <v>44437.541666666664</v>
      </c>
      <c r="C5782" s="39">
        <v>44437.583333333336</v>
      </c>
      <c r="D5782" s="38">
        <v>1.4603626034059867</v>
      </c>
      <c r="F5782" s="38">
        <f t="shared" si="90"/>
        <v>8</v>
      </c>
    </row>
    <row r="5783" spans="2:6" x14ac:dyDescent="0.25">
      <c r="B5783" s="39">
        <v>44437.583333333336</v>
      </c>
      <c r="C5783" s="39">
        <v>44437.625</v>
      </c>
      <c r="D5783" s="38">
        <v>1.5311007556724194</v>
      </c>
      <c r="F5783" s="38">
        <f t="shared" si="90"/>
        <v>8</v>
      </c>
    </row>
    <row r="5784" spans="2:6" x14ac:dyDescent="0.25">
      <c r="B5784" s="39">
        <v>44437.625</v>
      </c>
      <c r="C5784" s="39">
        <v>44437.666666666664</v>
      </c>
      <c r="D5784" s="38">
        <v>1.7931407136718382</v>
      </c>
      <c r="F5784" s="38">
        <f t="shared" si="90"/>
        <v>8</v>
      </c>
    </row>
    <row r="5785" spans="2:6" x14ac:dyDescent="0.25">
      <c r="B5785" s="39">
        <v>44437.666666666664</v>
      </c>
      <c r="C5785" s="39">
        <v>44437.708333333336</v>
      </c>
      <c r="D5785" s="38">
        <v>2.0539117472851567</v>
      </c>
      <c r="F5785" s="38">
        <f t="shared" si="90"/>
        <v>8</v>
      </c>
    </row>
    <row r="5786" spans="2:6" x14ac:dyDescent="0.25">
      <c r="B5786" s="39">
        <v>44437.708333333336</v>
      </c>
      <c r="C5786" s="39">
        <v>44437.75</v>
      </c>
      <c r="D5786" s="38">
        <v>2.1779448154791887</v>
      </c>
      <c r="F5786" s="38">
        <f t="shared" si="90"/>
        <v>8</v>
      </c>
    </row>
    <row r="5787" spans="2:6" x14ac:dyDescent="0.25">
      <c r="B5787" s="39">
        <v>44437.75</v>
      </c>
      <c r="C5787" s="39">
        <v>44437.791666666664</v>
      </c>
      <c r="D5787" s="38">
        <v>2.2053842837927911</v>
      </c>
      <c r="F5787" s="38">
        <f t="shared" si="90"/>
        <v>8</v>
      </c>
    </row>
    <row r="5788" spans="2:6" x14ac:dyDescent="0.25">
      <c r="B5788" s="39">
        <v>44437.791666666664</v>
      </c>
      <c r="C5788" s="39">
        <v>44437.833333333336</v>
      </c>
      <c r="D5788" s="38">
        <v>2.0742858735166689</v>
      </c>
      <c r="F5788" s="38">
        <f t="shared" si="90"/>
        <v>8</v>
      </c>
    </row>
    <row r="5789" spans="2:6" x14ac:dyDescent="0.25">
      <c r="B5789" s="39">
        <v>44437.833333333336</v>
      </c>
      <c r="C5789" s="39">
        <v>44437.875</v>
      </c>
      <c r="D5789" s="38">
        <v>1.9054467282302214</v>
      </c>
      <c r="F5789" s="38">
        <f t="shared" si="90"/>
        <v>8</v>
      </c>
    </row>
    <row r="5790" spans="2:6" x14ac:dyDescent="0.25">
      <c r="B5790" s="39">
        <v>44437.875</v>
      </c>
      <c r="C5790" s="39">
        <v>44437.916666666664</v>
      </c>
      <c r="D5790" s="38">
        <v>1.6850316925586524</v>
      </c>
      <c r="F5790" s="38">
        <f t="shared" si="90"/>
        <v>8</v>
      </c>
    </row>
    <row r="5791" spans="2:6" x14ac:dyDescent="0.25">
      <c r="B5791" s="39">
        <v>44437.916666666664</v>
      </c>
      <c r="C5791" s="39">
        <v>44437.958333333336</v>
      </c>
      <c r="D5791" s="38">
        <v>1.385860151336362</v>
      </c>
      <c r="F5791" s="38">
        <f t="shared" si="90"/>
        <v>8</v>
      </c>
    </row>
    <row r="5792" spans="2:6" x14ac:dyDescent="0.25">
      <c r="B5792" s="39">
        <v>44437.958333333336</v>
      </c>
      <c r="C5792" s="39">
        <v>44438</v>
      </c>
      <c r="D5792" s="38">
        <v>1.1455930364481235</v>
      </c>
      <c r="F5792" s="38">
        <f t="shared" si="90"/>
        <v>8</v>
      </c>
    </row>
    <row r="5793" spans="2:6" x14ac:dyDescent="0.25">
      <c r="B5793" s="39">
        <v>44438</v>
      </c>
      <c r="C5793" s="39">
        <v>44438.041666666664</v>
      </c>
      <c r="D5793" s="38">
        <v>0.88681709829425759</v>
      </c>
      <c r="F5793" s="38">
        <f t="shared" si="90"/>
        <v>8</v>
      </c>
    </row>
    <row r="5794" spans="2:6" x14ac:dyDescent="0.25">
      <c r="B5794" s="39">
        <v>44438.041666666664</v>
      </c>
      <c r="C5794" s="39">
        <v>44438.083333333336</v>
      </c>
      <c r="D5794" s="38">
        <v>0.78481550266357869</v>
      </c>
      <c r="F5794" s="38">
        <f t="shared" si="90"/>
        <v>8</v>
      </c>
    </row>
    <row r="5795" spans="2:6" x14ac:dyDescent="0.25">
      <c r="B5795" s="39">
        <v>44438.083333333336</v>
      </c>
      <c r="C5795" s="39">
        <v>44438.125</v>
      </c>
      <c r="D5795" s="38">
        <v>0.71372619095368894</v>
      </c>
      <c r="F5795" s="38">
        <f t="shared" si="90"/>
        <v>8</v>
      </c>
    </row>
    <row r="5796" spans="2:6" x14ac:dyDescent="0.25">
      <c r="B5796" s="39">
        <v>44438.125</v>
      </c>
      <c r="C5796" s="39">
        <v>44438.166666666664</v>
      </c>
      <c r="D5796" s="38">
        <v>0.66073903988054283</v>
      </c>
      <c r="F5796" s="38">
        <f t="shared" si="90"/>
        <v>8</v>
      </c>
    </row>
    <row r="5797" spans="2:6" x14ac:dyDescent="0.25">
      <c r="B5797" s="39">
        <v>44438.166666666664</v>
      </c>
      <c r="C5797" s="39">
        <v>44438.208333333336</v>
      </c>
      <c r="D5797" s="38">
        <v>0.66282864839025646</v>
      </c>
      <c r="F5797" s="38">
        <f t="shared" si="90"/>
        <v>8</v>
      </c>
    </row>
    <row r="5798" spans="2:6" x14ac:dyDescent="0.25">
      <c r="B5798" s="39">
        <v>44438.208333333336</v>
      </c>
      <c r="C5798" s="39">
        <v>44438.25</v>
      </c>
      <c r="D5798" s="38">
        <v>0.70511283960215765</v>
      </c>
      <c r="F5798" s="38">
        <f t="shared" si="90"/>
        <v>8</v>
      </c>
    </row>
    <row r="5799" spans="2:6" x14ac:dyDescent="0.25">
      <c r="B5799" s="39">
        <v>44438.25</v>
      </c>
      <c r="C5799" s="39">
        <v>44438.291666666664</v>
      </c>
      <c r="D5799" s="38">
        <v>0.7843014053648294</v>
      </c>
      <c r="F5799" s="38">
        <f t="shared" si="90"/>
        <v>8</v>
      </c>
    </row>
    <row r="5800" spans="2:6" x14ac:dyDescent="0.25">
      <c r="B5800" s="39">
        <v>44438.291666666664</v>
      </c>
      <c r="C5800" s="39">
        <v>44438.333333333336</v>
      </c>
      <c r="D5800" s="38">
        <v>0.84969834922939991</v>
      </c>
      <c r="F5800" s="38">
        <f t="shared" si="90"/>
        <v>8</v>
      </c>
    </row>
    <row r="5801" spans="2:6" x14ac:dyDescent="0.25">
      <c r="B5801" s="39">
        <v>44438.333333333336</v>
      </c>
      <c r="C5801" s="39">
        <v>44438.375</v>
      </c>
      <c r="D5801" s="38">
        <v>0.89140049858229198</v>
      </c>
      <c r="F5801" s="38">
        <f t="shared" si="90"/>
        <v>8</v>
      </c>
    </row>
    <row r="5802" spans="2:6" x14ac:dyDescent="0.25">
      <c r="B5802" s="39">
        <v>44438.375</v>
      </c>
      <c r="C5802" s="39">
        <v>44438.416666666664</v>
      </c>
      <c r="D5802" s="38">
        <v>0.89553399369143516</v>
      </c>
      <c r="F5802" s="38">
        <f t="shared" si="90"/>
        <v>8</v>
      </c>
    </row>
    <row r="5803" spans="2:6" x14ac:dyDescent="0.25">
      <c r="B5803" s="39">
        <v>44438.416666666664</v>
      </c>
      <c r="C5803" s="39">
        <v>44438.458333333336</v>
      </c>
      <c r="D5803" s="38">
        <v>0.97313355800398593</v>
      </c>
      <c r="F5803" s="38">
        <f t="shared" si="90"/>
        <v>8</v>
      </c>
    </row>
    <row r="5804" spans="2:6" x14ac:dyDescent="0.25">
      <c r="B5804" s="39">
        <v>44438.458333333336</v>
      </c>
      <c r="C5804" s="39">
        <v>44438.5</v>
      </c>
      <c r="D5804" s="38">
        <v>1.0338520400208204</v>
      </c>
      <c r="F5804" s="38">
        <f t="shared" si="90"/>
        <v>8</v>
      </c>
    </row>
    <row r="5805" spans="2:6" x14ac:dyDescent="0.25">
      <c r="B5805" s="39">
        <v>44438.5</v>
      </c>
      <c r="C5805" s="39">
        <v>44438.541666666664</v>
      </c>
      <c r="D5805" s="38">
        <v>1.1750533111678199</v>
      </c>
      <c r="F5805" s="38">
        <f t="shared" si="90"/>
        <v>8</v>
      </c>
    </row>
    <row r="5806" spans="2:6" x14ac:dyDescent="0.25">
      <c r="B5806" s="39">
        <v>44438.541666666664</v>
      </c>
      <c r="C5806" s="39">
        <v>44438.583333333336</v>
      </c>
      <c r="D5806" s="38">
        <v>1.204827410547691</v>
      </c>
      <c r="F5806" s="38">
        <f t="shared" si="90"/>
        <v>8</v>
      </c>
    </row>
    <row r="5807" spans="2:6" x14ac:dyDescent="0.25">
      <c r="B5807" s="39">
        <v>44438.583333333336</v>
      </c>
      <c r="C5807" s="39">
        <v>44438.625</v>
      </c>
      <c r="D5807" s="38">
        <v>1.406778844670338</v>
      </c>
      <c r="F5807" s="38">
        <f t="shared" si="90"/>
        <v>8</v>
      </c>
    </row>
    <row r="5808" spans="2:6" x14ac:dyDescent="0.25">
      <c r="B5808" s="39">
        <v>44438.625</v>
      </c>
      <c r="C5808" s="39">
        <v>44438.666666666664</v>
      </c>
      <c r="D5808" s="38">
        <v>1.5404055240552037</v>
      </c>
      <c r="F5808" s="38">
        <f t="shared" si="90"/>
        <v>8</v>
      </c>
    </row>
    <row r="5809" spans="2:6" x14ac:dyDescent="0.25">
      <c r="B5809" s="39">
        <v>44438.666666666664</v>
      </c>
      <c r="C5809" s="39">
        <v>44438.708333333336</v>
      </c>
      <c r="D5809" s="38">
        <v>1.7667364915801405</v>
      </c>
      <c r="F5809" s="38">
        <f t="shared" si="90"/>
        <v>8</v>
      </c>
    </row>
    <row r="5810" spans="2:6" x14ac:dyDescent="0.25">
      <c r="B5810" s="39">
        <v>44438.708333333336</v>
      </c>
      <c r="C5810" s="39">
        <v>44438.75</v>
      </c>
      <c r="D5810" s="38">
        <v>2.0306286466912229</v>
      </c>
      <c r="F5810" s="38">
        <f t="shared" si="90"/>
        <v>8</v>
      </c>
    </row>
    <row r="5811" spans="2:6" x14ac:dyDescent="0.25">
      <c r="B5811" s="39">
        <v>44438.75</v>
      </c>
      <c r="C5811" s="39">
        <v>44438.791666666664</v>
      </c>
      <c r="D5811" s="38">
        <v>2.0679719591068828</v>
      </c>
      <c r="F5811" s="38">
        <f t="shared" si="90"/>
        <v>8</v>
      </c>
    </row>
    <row r="5812" spans="2:6" x14ac:dyDescent="0.25">
      <c r="B5812" s="39">
        <v>44438.791666666664</v>
      </c>
      <c r="C5812" s="39">
        <v>44438.833333333336</v>
      </c>
      <c r="D5812" s="38">
        <v>2.0512745687317424</v>
      </c>
      <c r="F5812" s="38">
        <f t="shared" si="90"/>
        <v>8</v>
      </c>
    </row>
    <row r="5813" spans="2:6" x14ac:dyDescent="0.25">
      <c r="B5813" s="39">
        <v>44438.833333333336</v>
      </c>
      <c r="C5813" s="39">
        <v>44438.875</v>
      </c>
      <c r="D5813" s="38">
        <v>1.8505397688036738</v>
      </c>
      <c r="F5813" s="38">
        <f t="shared" si="90"/>
        <v>8</v>
      </c>
    </row>
    <row r="5814" spans="2:6" x14ac:dyDescent="0.25">
      <c r="B5814" s="39">
        <v>44438.875</v>
      </c>
      <c r="C5814" s="39">
        <v>44438.916666666664</v>
      </c>
      <c r="D5814" s="38">
        <v>1.7051198865295765</v>
      </c>
      <c r="F5814" s="38">
        <f t="shared" si="90"/>
        <v>8</v>
      </c>
    </row>
    <row r="5815" spans="2:6" x14ac:dyDescent="0.25">
      <c r="B5815" s="39">
        <v>44438.916666666664</v>
      </c>
      <c r="C5815" s="39">
        <v>44438.958333333336</v>
      </c>
      <c r="D5815" s="38">
        <v>1.3974757398576039</v>
      </c>
      <c r="F5815" s="38">
        <f t="shared" si="90"/>
        <v>8</v>
      </c>
    </row>
    <row r="5816" spans="2:6" x14ac:dyDescent="0.25">
      <c r="B5816" s="39">
        <v>44438.958333333336</v>
      </c>
      <c r="C5816" s="39">
        <v>44439</v>
      </c>
      <c r="D5816" s="38">
        <v>1.0971727988397091</v>
      </c>
      <c r="F5816" s="38">
        <f t="shared" si="90"/>
        <v>8</v>
      </c>
    </row>
    <row r="5817" spans="2:6" x14ac:dyDescent="0.25">
      <c r="B5817" s="39">
        <v>44439</v>
      </c>
      <c r="C5817" s="39">
        <v>44439.041666666664</v>
      </c>
      <c r="D5817" s="38">
        <v>0.88957014032171078</v>
      </c>
      <c r="F5817" s="38">
        <f t="shared" si="90"/>
        <v>8</v>
      </c>
    </row>
    <row r="5818" spans="2:6" x14ac:dyDescent="0.25">
      <c r="B5818" s="39">
        <v>44439.041666666664</v>
      </c>
      <c r="C5818" s="39">
        <v>44439.083333333336</v>
      </c>
      <c r="D5818" s="38">
        <v>0.79258382552360296</v>
      </c>
      <c r="F5818" s="38">
        <f t="shared" si="90"/>
        <v>8</v>
      </c>
    </row>
    <row r="5819" spans="2:6" x14ac:dyDescent="0.25">
      <c r="B5819" s="39">
        <v>44439.083333333336</v>
      </c>
      <c r="C5819" s="39">
        <v>44439.125</v>
      </c>
      <c r="D5819" s="38">
        <v>0.72361373103850368</v>
      </c>
      <c r="F5819" s="38">
        <f t="shared" si="90"/>
        <v>8</v>
      </c>
    </row>
    <row r="5820" spans="2:6" x14ac:dyDescent="0.25">
      <c r="B5820" s="39">
        <v>44439.125</v>
      </c>
      <c r="C5820" s="39">
        <v>44439.166666666664</v>
      </c>
      <c r="D5820" s="38">
        <v>0.67809920133565793</v>
      </c>
      <c r="F5820" s="38">
        <f t="shared" si="90"/>
        <v>8</v>
      </c>
    </row>
    <row r="5821" spans="2:6" x14ac:dyDescent="0.25">
      <c r="B5821" s="39">
        <v>44439.166666666664</v>
      </c>
      <c r="C5821" s="39">
        <v>44439.208333333336</v>
      </c>
      <c r="D5821" s="38">
        <v>0.65543603814719098</v>
      </c>
      <c r="F5821" s="38">
        <f t="shared" si="90"/>
        <v>8</v>
      </c>
    </row>
    <row r="5822" spans="2:6" x14ac:dyDescent="0.25">
      <c r="B5822" s="39">
        <v>44439.208333333336</v>
      </c>
      <c r="C5822" s="39">
        <v>44439.25</v>
      </c>
      <c r="D5822" s="38">
        <v>0.71278597000510202</v>
      </c>
      <c r="F5822" s="38">
        <f t="shared" si="90"/>
        <v>8</v>
      </c>
    </row>
    <row r="5823" spans="2:6" x14ac:dyDescent="0.25">
      <c r="B5823" s="39">
        <v>44439.25</v>
      </c>
      <c r="C5823" s="39">
        <v>44439.291666666664</v>
      </c>
      <c r="D5823" s="38">
        <v>0.82537367091954539</v>
      </c>
      <c r="F5823" s="38">
        <f t="shared" si="90"/>
        <v>8</v>
      </c>
    </row>
    <row r="5824" spans="2:6" x14ac:dyDescent="0.25">
      <c r="B5824" s="39">
        <v>44439.291666666664</v>
      </c>
      <c r="C5824" s="39">
        <v>44439.333333333336</v>
      </c>
      <c r="D5824" s="38">
        <v>0.92110995563411291</v>
      </c>
      <c r="F5824" s="38">
        <f t="shared" si="90"/>
        <v>8</v>
      </c>
    </row>
    <row r="5825" spans="2:6" x14ac:dyDescent="0.25">
      <c r="B5825" s="39">
        <v>44439.333333333336</v>
      </c>
      <c r="C5825" s="39">
        <v>44439.375</v>
      </c>
      <c r="D5825" s="38">
        <v>0.86615091188193272</v>
      </c>
      <c r="F5825" s="38">
        <f t="shared" si="90"/>
        <v>8</v>
      </c>
    </row>
    <row r="5826" spans="2:6" x14ac:dyDescent="0.25">
      <c r="B5826" s="39">
        <v>44439.375</v>
      </c>
      <c r="C5826" s="39">
        <v>44439.416666666664</v>
      </c>
      <c r="D5826" s="38">
        <v>0.90148682198816321</v>
      </c>
      <c r="F5826" s="38">
        <f t="shared" si="90"/>
        <v>8</v>
      </c>
    </row>
    <row r="5827" spans="2:6" x14ac:dyDescent="0.25">
      <c r="B5827" s="39">
        <v>44439.416666666664</v>
      </c>
      <c r="C5827" s="39">
        <v>44439.458333333336</v>
      </c>
      <c r="D5827" s="38">
        <v>0.85468035700466871</v>
      </c>
      <c r="F5827" s="38">
        <f t="shared" si="90"/>
        <v>8</v>
      </c>
    </row>
    <row r="5828" spans="2:6" x14ac:dyDescent="0.25">
      <c r="B5828" s="39">
        <v>44439.458333333336</v>
      </c>
      <c r="C5828" s="39">
        <v>44439.5</v>
      </c>
      <c r="D5828" s="38">
        <v>0.93675070353174306</v>
      </c>
      <c r="F5828" s="38">
        <f t="shared" si="90"/>
        <v>8</v>
      </c>
    </row>
    <row r="5829" spans="2:6" x14ac:dyDescent="0.25">
      <c r="B5829" s="39">
        <v>44439.5</v>
      </c>
      <c r="C5829" s="39">
        <v>44439.541666666664</v>
      </c>
      <c r="D5829" s="38">
        <v>0.99047655212152053</v>
      </c>
      <c r="F5829" s="38">
        <f t="shared" si="90"/>
        <v>8</v>
      </c>
    </row>
    <row r="5830" spans="2:6" x14ac:dyDescent="0.25">
      <c r="B5830" s="39">
        <v>44439.541666666664</v>
      </c>
      <c r="C5830" s="39">
        <v>44439.583333333336</v>
      </c>
      <c r="D5830" s="38">
        <v>1.0688549513385981</v>
      </c>
      <c r="F5830" s="38">
        <f t="shared" si="90"/>
        <v>8</v>
      </c>
    </row>
    <row r="5831" spans="2:6" x14ac:dyDescent="0.25">
      <c r="B5831" s="39">
        <v>44439.583333333336</v>
      </c>
      <c r="C5831" s="39">
        <v>44439.625</v>
      </c>
      <c r="D5831" s="38">
        <v>1.1431031328052064</v>
      </c>
      <c r="F5831" s="38">
        <f t="shared" si="90"/>
        <v>8</v>
      </c>
    </row>
    <row r="5832" spans="2:6" x14ac:dyDescent="0.25">
      <c r="B5832" s="39">
        <v>44439.625</v>
      </c>
      <c r="C5832" s="39">
        <v>44439.666666666664</v>
      </c>
      <c r="D5832" s="38">
        <v>1.2275391804578359</v>
      </c>
      <c r="F5832" s="38">
        <f t="shared" si="90"/>
        <v>8</v>
      </c>
    </row>
    <row r="5833" spans="2:6" x14ac:dyDescent="0.25">
      <c r="B5833" s="39">
        <v>44439.666666666664</v>
      </c>
      <c r="C5833" s="39">
        <v>44439.708333333336</v>
      </c>
      <c r="D5833" s="38">
        <v>1.480476176272514</v>
      </c>
      <c r="F5833" s="38">
        <f t="shared" si="90"/>
        <v>8</v>
      </c>
    </row>
    <row r="5834" spans="2:6" x14ac:dyDescent="0.25">
      <c r="B5834" s="39">
        <v>44439.708333333336</v>
      </c>
      <c r="C5834" s="39">
        <v>44439.75</v>
      </c>
      <c r="D5834" s="38">
        <v>1.6514262069453303</v>
      </c>
      <c r="F5834" s="38">
        <f t="shared" ref="F5834:F5897" si="91">+MONTH(B5834)</f>
        <v>8</v>
      </c>
    </row>
    <row r="5835" spans="2:6" x14ac:dyDescent="0.25">
      <c r="B5835" s="39">
        <v>44439.75</v>
      </c>
      <c r="C5835" s="39">
        <v>44439.791666666664</v>
      </c>
      <c r="D5835" s="38">
        <v>1.7238039481907734</v>
      </c>
      <c r="F5835" s="38">
        <f t="shared" si="91"/>
        <v>8</v>
      </c>
    </row>
    <row r="5836" spans="2:6" x14ac:dyDescent="0.25">
      <c r="B5836" s="39">
        <v>44439.791666666664</v>
      </c>
      <c r="C5836" s="39">
        <v>44439.833333333336</v>
      </c>
      <c r="D5836" s="38">
        <v>1.6500635655909586</v>
      </c>
      <c r="F5836" s="38">
        <f t="shared" si="91"/>
        <v>8</v>
      </c>
    </row>
    <row r="5837" spans="2:6" x14ac:dyDescent="0.25">
      <c r="B5837" s="39">
        <v>44439.833333333336</v>
      </c>
      <c r="C5837" s="39">
        <v>44439.875</v>
      </c>
      <c r="D5837" s="38">
        <v>1.5535520716087763</v>
      </c>
      <c r="F5837" s="38">
        <f t="shared" si="91"/>
        <v>8</v>
      </c>
    </row>
    <row r="5838" spans="2:6" x14ac:dyDescent="0.25">
      <c r="B5838" s="39">
        <v>44439.875</v>
      </c>
      <c r="C5838" s="39">
        <v>44439.916666666664</v>
      </c>
      <c r="D5838" s="38">
        <v>1.4264305762504286</v>
      </c>
      <c r="F5838" s="38">
        <f t="shared" si="91"/>
        <v>8</v>
      </c>
    </row>
    <row r="5839" spans="2:6" x14ac:dyDescent="0.25">
      <c r="B5839" s="39">
        <v>44439.916666666664</v>
      </c>
      <c r="C5839" s="39">
        <v>44439.958333333336</v>
      </c>
      <c r="D5839" s="38">
        <v>1.1994024648893822</v>
      </c>
      <c r="F5839" s="38">
        <f t="shared" si="91"/>
        <v>8</v>
      </c>
    </row>
    <row r="5840" spans="2:6" x14ac:dyDescent="0.25">
      <c r="B5840" s="39">
        <v>44439.958333333336</v>
      </c>
      <c r="C5840" s="39">
        <v>44440</v>
      </c>
      <c r="D5840" s="38">
        <v>0.92829067647231289</v>
      </c>
      <c r="F5840" s="38">
        <f t="shared" si="91"/>
        <v>8</v>
      </c>
    </row>
    <row r="5841" spans="2:6" x14ac:dyDescent="0.25">
      <c r="B5841" s="39">
        <v>44440</v>
      </c>
      <c r="C5841" s="39">
        <v>44440.041666666664</v>
      </c>
      <c r="D5841" s="38">
        <v>0.75752758588542923</v>
      </c>
      <c r="F5841" s="38">
        <f t="shared" si="91"/>
        <v>9</v>
      </c>
    </row>
    <row r="5842" spans="2:6" x14ac:dyDescent="0.25">
      <c r="B5842" s="39">
        <v>44440.041666666664</v>
      </c>
      <c r="C5842" s="39">
        <v>44440.083333333336</v>
      </c>
      <c r="D5842" s="38">
        <v>0.68908283882950738</v>
      </c>
      <c r="F5842" s="38">
        <f t="shared" si="91"/>
        <v>9</v>
      </c>
    </row>
    <row r="5843" spans="2:6" x14ac:dyDescent="0.25">
      <c r="B5843" s="39">
        <v>44440.083333333336</v>
      </c>
      <c r="C5843" s="39">
        <v>44440.125</v>
      </c>
      <c r="D5843" s="38">
        <v>0.62796981899188331</v>
      </c>
      <c r="F5843" s="38">
        <f t="shared" si="91"/>
        <v>9</v>
      </c>
    </row>
    <row r="5844" spans="2:6" x14ac:dyDescent="0.25">
      <c r="B5844" s="39">
        <v>44440.125</v>
      </c>
      <c r="C5844" s="39">
        <v>44440.166666666664</v>
      </c>
      <c r="D5844" s="38">
        <v>0.5966497776755163</v>
      </c>
      <c r="F5844" s="38">
        <f t="shared" si="91"/>
        <v>9</v>
      </c>
    </row>
    <row r="5845" spans="2:6" x14ac:dyDescent="0.25">
      <c r="B5845" s="39">
        <v>44440.166666666664</v>
      </c>
      <c r="C5845" s="39">
        <v>44440.208333333336</v>
      </c>
      <c r="D5845" s="38">
        <v>0.59652135885182689</v>
      </c>
      <c r="F5845" s="38">
        <f t="shared" si="91"/>
        <v>9</v>
      </c>
    </row>
    <row r="5846" spans="2:6" x14ac:dyDescent="0.25">
      <c r="B5846" s="39">
        <v>44440.208333333336</v>
      </c>
      <c r="C5846" s="39">
        <v>44440.25</v>
      </c>
      <c r="D5846" s="38">
        <v>0.69647350954385101</v>
      </c>
      <c r="F5846" s="38">
        <f t="shared" si="91"/>
        <v>9</v>
      </c>
    </row>
    <row r="5847" spans="2:6" x14ac:dyDescent="0.25">
      <c r="B5847" s="39">
        <v>44440.25</v>
      </c>
      <c r="C5847" s="39">
        <v>44440.291666666664</v>
      </c>
      <c r="D5847" s="38">
        <v>0.79831767915567486</v>
      </c>
      <c r="F5847" s="38">
        <f t="shared" si="91"/>
        <v>9</v>
      </c>
    </row>
    <row r="5848" spans="2:6" x14ac:dyDescent="0.25">
      <c r="B5848" s="39">
        <v>44440.291666666664</v>
      </c>
      <c r="C5848" s="39">
        <v>44440.333333333336</v>
      </c>
      <c r="D5848" s="38">
        <v>0.90838214555514407</v>
      </c>
      <c r="F5848" s="38">
        <f t="shared" si="91"/>
        <v>9</v>
      </c>
    </row>
    <row r="5849" spans="2:6" x14ac:dyDescent="0.25">
      <c r="B5849" s="39">
        <v>44440.333333333336</v>
      </c>
      <c r="C5849" s="39">
        <v>44440.375</v>
      </c>
      <c r="D5849" s="38">
        <v>0.90528072975131491</v>
      </c>
      <c r="F5849" s="38">
        <f t="shared" si="91"/>
        <v>9</v>
      </c>
    </row>
    <row r="5850" spans="2:6" x14ac:dyDescent="0.25">
      <c r="B5850" s="39">
        <v>44440.375</v>
      </c>
      <c r="C5850" s="39">
        <v>44440.416666666664</v>
      </c>
      <c r="D5850" s="38">
        <v>0.92250235230893496</v>
      </c>
      <c r="F5850" s="38">
        <f t="shared" si="91"/>
        <v>9</v>
      </c>
    </row>
    <row r="5851" spans="2:6" x14ac:dyDescent="0.25">
      <c r="B5851" s="39">
        <v>44440.416666666664</v>
      </c>
      <c r="C5851" s="39">
        <v>44440.458333333336</v>
      </c>
      <c r="D5851" s="38">
        <v>0.93334947685919645</v>
      </c>
      <c r="F5851" s="38">
        <f t="shared" si="91"/>
        <v>9</v>
      </c>
    </row>
    <row r="5852" spans="2:6" x14ac:dyDescent="0.25">
      <c r="B5852" s="39">
        <v>44440.458333333336</v>
      </c>
      <c r="C5852" s="39">
        <v>44440.5</v>
      </c>
      <c r="D5852" s="38">
        <v>0.92379095289310942</v>
      </c>
      <c r="F5852" s="38">
        <f t="shared" si="91"/>
        <v>9</v>
      </c>
    </row>
    <row r="5853" spans="2:6" x14ac:dyDescent="0.25">
      <c r="B5853" s="39">
        <v>44440.5</v>
      </c>
      <c r="C5853" s="39">
        <v>44440.541666666664</v>
      </c>
      <c r="D5853" s="38">
        <v>0.92800477162470629</v>
      </c>
      <c r="F5853" s="38">
        <f t="shared" si="91"/>
        <v>9</v>
      </c>
    </row>
    <row r="5854" spans="2:6" x14ac:dyDescent="0.25">
      <c r="B5854" s="39">
        <v>44440.541666666664</v>
      </c>
      <c r="C5854" s="39">
        <v>44440.583333333336</v>
      </c>
      <c r="D5854" s="38">
        <v>1.0114493338705133</v>
      </c>
      <c r="F5854" s="38">
        <f t="shared" si="91"/>
        <v>9</v>
      </c>
    </row>
    <row r="5855" spans="2:6" x14ac:dyDescent="0.25">
      <c r="B5855" s="39">
        <v>44440.583333333336</v>
      </c>
      <c r="C5855" s="39">
        <v>44440.625</v>
      </c>
      <c r="D5855" s="38">
        <v>1.0011926320081777</v>
      </c>
      <c r="F5855" s="38">
        <f t="shared" si="91"/>
        <v>9</v>
      </c>
    </row>
    <row r="5856" spans="2:6" x14ac:dyDescent="0.25">
      <c r="B5856" s="39">
        <v>44440.625</v>
      </c>
      <c r="C5856" s="39">
        <v>44440.666666666664</v>
      </c>
      <c r="D5856" s="38">
        <v>1.1221416415778001</v>
      </c>
      <c r="F5856" s="38">
        <f t="shared" si="91"/>
        <v>9</v>
      </c>
    </row>
    <row r="5857" spans="2:6" x14ac:dyDescent="0.25">
      <c r="B5857" s="39">
        <v>44440.666666666664</v>
      </c>
      <c r="C5857" s="39">
        <v>44440.708333333336</v>
      </c>
      <c r="D5857" s="38">
        <v>1.2862578603138211</v>
      </c>
      <c r="F5857" s="38">
        <f t="shared" si="91"/>
        <v>9</v>
      </c>
    </row>
    <row r="5858" spans="2:6" x14ac:dyDescent="0.25">
      <c r="B5858" s="39">
        <v>44440.708333333336</v>
      </c>
      <c r="C5858" s="39">
        <v>44440.75</v>
      </c>
      <c r="D5858" s="38">
        <v>1.4999423507084109</v>
      </c>
      <c r="F5858" s="38">
        <f t="shared" si="91"/>
        <v>9</v>
      </c>
    </row>
    <row r="5859" spans="2:6" x14ac:dyDescent="0.25">
      <c r="B5859" s="39">
        <v>44440.75</v>
      </c>
      <c r="C5859" s="39">
        <v>44440.791666666664</v>
      </c>
      <c r="D5859" s="38">
        <v>1.5692935037400726</v>
      </c>
      <c r="F5859" s="38">
        <f t="shared" si="91"/>
        <v>9</v>
      </c>
    </row>
    <row r="5860" spans="2:6" x14ac:dyDescent="0.25">
      <c r="B5860" s="39">
        <v>44440.791666666664</v>
      </c>
      <c r="C5860" s="39">
        <v>44440.833333333336</v>
      </c>
      <c r="D5860" s="38">
        <v>1.5233049644204844</v>
      </c>
      <c r="F5860" s="38">
        <f t="shared" si="91"/>
        <v>9</v>
      </c>
    </row>
    <row r="5861" spans="2:6" x14ac:dyDescent="0.25">
      <c r="B5861" s="39">
        <v>44440.833333333336</v>
      </c>
      <c r="C5861" s="39">
        <v>44440.875</v>
      </c>
      <c r="D5861" s="38">
        <v>1.4398234107434675</v>
      </c>
      <c r="F5861" s="38">
        <f t="shared" si="91"/>
        <v>9</v>
      </c>
    </row>
    <row r="5862" spans="2:6" x14ac:dyDescent="0.25">
      <c r="B5862" s="39">
        <v>44440.875</v>
      </c>
      <c r="C5862" s="39">
        <v>44440.916666666664</v>
      </c>
      <c r="D5862" s="38">
        <v>1.269973609088656</v>
      </c>
      <c r="F5862" s="38">
        <f t="shared" si="91"/>
        <v>9</v>
      </c>
    </row>
    <row r="5863" spans="2:6" x14ac:dyDescent="0.25">
      <c r="B5863" s="39">
        <v>44440.916666666664</v>
      </c>
      <c r="C5863" s="39">
        <v>44440.958333333336</v>
      </c>
      <c r="D5863" s="38">
        <v>1.077482348614085</v>
      </c>
      <c r="F5863" s="38">
        <f t="shared" si="91"/>
        <v>9</v>
      </c>
    </row>
    <row r="5864" spans="2:6" x14ac:dyDescent="0.25">
      <c r="B5864" s="39">
        <v>44440.958333333336</v>
      </c>
      <c r="C5864" s="39">
        <v>44440</v>
      </c>
      <c r="D5864" s="38">
        <v>0.88350333818658955</v>
      </c>
      <c r="F5864" s="38">
        <f t="shared" si="91"/>
        <v>9</v>
      </c>
    </row>
    <row r="5865" spans="2:6" x14ac:dyDescent="0.25">
      <c r="B5865" s="39">
        <v>44440</v>
      </c>
      <c r="C5865" s="39">
        <v>44441.041666666664</v>
      </c>
      <c r="D5865" s="38">
        <v>0.76748951864737003</v>
      </c>
      <c r="F5865" s="38">
        <f t="shared" si="91"/>
        <v>9</v>
      </c>
    </row>
    <row r="5866" spans="2:6" x14ac:dyDescent="0.25">
      <c r="B5866" s="39">
        <v>44441.041666666664</v>
      </c>
      <c r="C5866" s="39">
        <v>44441.083333333336</v>
      </c>
      <c r="D5866" s="38">
        <v>0.68522604129205833</v>
      </c>
      <c r="F5866" s="38">
        <f t="shared" si="91"/>
        <v>9</v>
      </c>
    </row>
    <row r="5867" spans="2:6" x14ac:dyDescent="0.25">
      <c r="B5867" s="39">
        <v>44441.083333333336</v>
      </c>
      <c r="C5867" s="39">
        <v>44441.125</v>
      </c>
      <c r="D5867" s="38">
        <v>0.65326792327971461</v>
      </c>
      <c r="F5867" s="38">
        <f t="shared" si="91"/>
        <v>9</v>
      </c>
    </row>
    <row r="5868" spans="2:6" x14ac:dyDescent="0.25">
      <c r="B5868" s="39">
        <v>44441.125</v>
      </c>
      <c r="C5868" s="39">
        <v>44441.166666666664</v>
      </c>
      <c r="D5868" s="38">
        <v>0.64018901315326771</v>
      </c>
      <c r="F5868" s="38">
        <f t="shared" si="91"/>
        <v>9</v>
      </c>
    </row>
    <row r="5869" spans="2:6" x14ac:dyDescent="0.25">
      <c r="B5869" s="39">
        <v>44441.166666666664</v>
      </c>
      <c r="C5869" s="39">
        <v>44441.208333333336</v>
      </c>
      <c r="D5869" s="38">
        <v>0.63446877266540103</v>
      </c>
      <c r="F5869" s="38">
        <f t="shared" si="91"/>
        <v>9</v>
      </c>
    </row>
    <row r="5870" spans="2:6" x14ac:dyDescent="0.25">
      <c r="B5870" s="39">
        <v>44441.208333333336</v>
      </c>
      <c r="C5870" s="39">
        <v>44441.25</v>
      </c>
      <c r="D5870" s="38">
        <v>0.6815232964489143</v>
      </c>
      <c r="F5870" s="38">
        <f t="shared" si="91"/>
        <v>9</v>
      </c>
    </row>
    <row r="5871" spans="2:6" x14ac:dyDescent="0.25">
      <c r="B5871" s="39">
        <v>44441.25</v>
      </c>
      <c r="C5871" s="39">
        <v>44441.291666666664</v>
      </c>
      <c r="D5871" s="38">
        <v>0.81505384745237563</v>
      </c>
      <c r="F5871" s="38">
        <f t="shared" si="91"/>
        <v>9</v>
      </c>
    </row>
    <row r="5872" spans="2:6" x14ac:dyDescent="0.25">
      <c r="B5872" s="39">
        <v>44441.291666666664</v>
      </c>
      <c r="C5872" s="39">
        <v>44441.333333333336</v>
      </c>
      <c r="D5872" s="38">
        <v>0.90438489475831529</v>
      </c>
      <c r="F5872" s="38">
        <f t="shared" si="91"/>
        <v>9</v>
      </c>
    </row>
    <row r="5873" spans="2:6" x14ac:dyDescent="0.25">
      <c r="B5873" s="39">
        <v>44441.333333333336</v>
      </c>
      <c r="C5873" s="39">
        <v>44441.375</v>
      </c>
      <c r="D5873" s="38">
        <v>0.90857536610557232</v>
      </c>
      <c r="F5873" s="38">
        <f t="shared" si="91"/>
        <v>9</v>
      </c>
    </row>
    <row r="5874" spans="2:6" x14ac:dyDescent="0.25">
      <c r="B5874" s="39">
        <v>44441.375</v>
      </c>
      <c r="C5874" s="39">
        <v>44441.416666666664</v>
      </c>
      <c r="D5874" s="38">
        <v>0.95617886673427488</v>
      </c>
      <c r="F5874" s="38">
        <f t="shared" si="91"/>
        <v>9</v>
      </c>
    </row>
    <row r="5875" spans="2:6" x14ac:dyDescent="0.25">
      <c r="B5875" s="39">
        <v>44441.416666666664</v>
      </c>
      <c r="C5875" s="39">
        <v>44441.458333333336</v>
      </c>
      <c r="D5875" s="38">
        <v>0.93506442069794093</v>
      </c>
      <c r="F5875" s="38">
        <f t="shared" si="91"/>
        <v>9</v>
      </c>
    </row>
    <row r="5876" spans="2:6" x14ac:dyDescent="0.25">
      <c r="B5876" s="39">
        <v>44441.458333333336</v>
      </c>
      <c r="C5876" s="39">
        <v>44441.5</v>
      </c>
      <c r="D5876" s="38">
        <v>0.92282649845125642</v>
      </c>
      <c r="F5876" s="38">
        <f t="shared" si="91"/>
        <v>9</v>
      </c>
    </row>
    <row r="5877" spans="2:6" x14ac:dyDescent="0.25">
      <c r="B5877" s="39">
        <v>44441.5</v>
      </c>
      <c r="C5877" s="39">
        <v>44441.541666666664</v>
      </c>
      <c r="D5877" s="38">
        <v>0.88946255737237856</v>
      </c>
      <c r="F5877" s="38">
        <f t="shared" si="91"/>
        <v>9</v>
      </c>
    </row>
    <row r="5878" spans="2:6" x14ac:dyDescent="0.25">
      <c r="B5878" s="39">
        <v>44441.541666666664</v>
      </c>
      <c r="C5878" s="39">
        <v>44441.583333333336</v>
      </c>
      <c r="D5878" s="38">
        <v>0.93760135868221617</v>
      </c>
      <c r="F5878" s="38">
        <f t="shared" si="91"/>
        <v>9</v>
      </c>
    </row>
    <row r="5879" spans="2:6" x14ac:dyDescent="0.25">
      <c r="B5879" s="39">
        <v>44441.583333333336</v>
      </c>
      <c r="C5879" s="39">
        <v>44441.625</v>
      </c>
      <c r="D5879" s="38">
        <v>0.92553802500089555</v>
      </c>
      <c r="F5879" s="38">
        <f t="shared" si="91"/>
        <v>9</v>
      </c>
    </row>
    <row r="5880" spans="2:6" x14ac:dyDescent="0.25">
      <c r="B5880" s="39">
        <v>44441.625</v>
      </c>
      <c r="C5880" s="39">
        <v>44441.666666666664</v>
      </c>
      <c r="D5880" s="38">
        <v>1.072661890959699</v>
      </c>
      <c r="F5880" s="38">
        <f t="shared" si="91"/>
        <v>9</v>
      </c>
    </row>
    <row r="5881" spans="2:6" x14ac:dyDescent="0.25">
      <c r="B5881" s="39">
        <v>44441.666666666664</v>
      </c>
      <c r="C5881" s="39">
        <v>44441.708333333336</v>
      </c>
      <c r="D5881" s="38">
        <v>1.2581957794585419</v>
      </c>
      <c r="F5881" s="38">
        <f t="shared" si="91"/>
        <v>9</v>
      </c>
    </row>
    <row r="5882" spans="2:6" x14ac:dyDescent="0.25">
      <c r="B5882" s="39">
        <v>44441.708333333336</v>
      </c>
      <c r="C5882" s="39">
        <v>44441.75</v>
      </c>
      <c r="D5882" s="38">
        <v>1.3429377623557701</v>
      </c>
      <c r="F5882" s="38">
        <f t="shared" si="91"/>
        <v>9</v>
      </c>
    </row>
    <row r="5883" spans="2:6" x14ac:dyDescent="0.25">
      <c r="B5883" s="39">
        <v>44441.75</v>
      </c>
      <c r="C5883" s="39">
        <v>44441.791666666664</v>
      </c>
      <c r="D5883" s="38">
        <v>1.3892056410128506</v>
      </c>
      <c r="F5883" s="38">
        <f t="shared" si="91"/>
        <v>9</v>
      </c>
    </row>
    <row r="5884" spans="2:6" x14ac:dyDescent="0.25">
      <c r="B5884" s="39">
        <v>44441.791666666664</v>
      </c>
      <c r="C5884" s="39">
        <v>44441.833333333336</v>
      </c>
      <c r="D5884" s="38">
        <v>1.3666537929439799</v>
      </c>
      <c r="F5884" s="38">
        <f t="shared" si="91"/>
        <v>9</v>
      </c>
    </row>
    <row r="5885" spans="2:6" x14ac:dyDescent="0.25">
      <c r="B5885" s="39">
        <v>44441.833333333336</v>
      </c>
      <c r="C5885" s="39">
        <v>44441.875</v>
      </c>
      <c r="D5885" s="38">
        <v>1.3393543424006829</v>
      </c>
      <c r="F5885" s="38">
        <f t="shared" si="91"/>
        <v>9</v>
      </c>
    </row>
    <row r="5886" spans="2:6" x14ac:dyDescent="0.25">
      <c r="B5886" s="39">
        <v>44441.875</v>
      </c>
      <c r="C5886" s="39">
        <v>44441.916666666664</v>
      </c>
      <c r="D5886" s="38">
        <v>1.2022576826290423</v>
      </c>
      <c r="F5886" s="38">
        <f t="shared" si="91"/>
        <v>9</v>
      </c>
    </row>
    <row r="5887" spans="2:6" x14ac:dyDescent="0.25">
      <c r="B5887" s="39">
        <v>44441.916666666664</v>
      </c>
      <c r="C5887" s="39">
        <v>44441.958333333336</v>
      </c>
      <c r="D5887" s="38">
        <v>1.0420763933259449</v>
      </c>
      <c r="F5887" s="38">
        <f t="shared" si="91"/>
        <v>9</v>
      </c>
    </row>
    <row r="5888" spans="2:6" x14ac:dyDescent="0.25">
      <c r="B5888" s="39">
        <v>44441.958333333336</v>
      </c>
      <c r="C5888" s="39">
        <v>44441</v>
      </c>
      <c r="D5888" s="38">
        <v>0.85239746972488883</v>
      </c>
      <c r="F5888" s="38">
        <f t="shared" si="91"/>
        <v>9</v>
      </c>
    </row>
    <row r="5889" spans="2:6" x14ac:dyDescent="0.25">
      <c r="B5889" s="39">
        <v>44441</v>
      </c>
      <c r="C5889" s="39">
        <v>44442.041666666664</v>
      </c>
      <c r="D5889" s="38">
        <v>0.74542372333292828</v>
      </c>
      <c r="F5889" s="38">
        <f t="shared" si="91"/>
        <v>9</v>
      </c>
    </row>
    <row r="5890" spans="2:6" x14ac:dyDescent="0.25">
      <c r="B5890" s="39">
        <v>44442.041666666664</v>
      </c>
      <c r="C5890" s="39">
        <v>44442.083333333336</v>
      </c>
      <c r="D5890" s="38">
        <v>0.68337872470452166</v>
      </c>
      <c r="F5890" s="38">
        <f t="shared" si="91"/>
        <v>9</v>
      </c>
    </row>
    <row r="5891" spans="2:6" x14ac:dyDescent="0.25">
      <c r="B5891" s="39">
        <v>44442.083333333336</v>
      </c>
      <c r="C5891" s="39">
        <v>44442.125</v>
      </c>
      <c r="D5891" s="38">
        <v>0.61546346047033273</v>
      </c>
      <c r="F5891" s="38">
        <f t="shared" si="91"/>
        <v>9</v>
      </c>
    </row>
    <row r="5892" spans="2:6" x14ac:dyDescent="0.25">
      <c r="B5892" s="39">
        <v>44442.125</v>
      </c>
      <c r="C5892" s="39">
        <v>44442.166666666664</v>
      </c>
      <c r="D5892" s="38">
        <v>0.58517506901176319</v>
      </c>
      <c r="F5892" s="38">
        <f t="shared" si="91"/>
        <v>9</v>
      </c>
    </row>
    <row r="5893" spans="2:6" x14ac:dyDescent="0.25">
      <c r="B5893" s="39">
        <v>44442.166666666664</v>
      </c>
      <c r="C5893" s="39">
        <v>44442.208333333336</v>
      </c>
      <c r="D5893" s="38">
        <v>0.61482199004485549</v>
      </c>
      <c r="F5893" s="38">
        <f t="shared" si="91"/>
        <v>9</v>
      </c>
    </row>
    <row r="5894" spans="2:6" x14ac:dyDescent="0.25">
      <c r="B5894" s="39">
        <v>44442.208333333336</v>
      </c>
      <c r="C5894" s="39">
        <v>44442.25</v>
      </c>
      <c r="D5894" s="38">
        <v>0.64397018441343123</v>
      </c>
      <c r="F5894" s="38">
        <f t="shared" si="91"/>
        <v>9</v>
      </c>
    </row>
    <row r="5895" spans="2:6" x14ac:dyDescent="0.25">
      <c r="B5895" s="39">
        <v>44442.25</v>
      </c>
      <c r="C5895" s="39">
        <v>44442.291666666664</v>
      </c>
      <c r="D5895" s="38">
        <v>0.81084917662606937</v>
      </c>
      <c r="F5895" s="38">
        <f t="shared" si="91"/>
        <v>9</v>
      </c>
    </row>
    <row r="5896" spans="2:6" x14ac:dyDescent="0.25">
      <c r="B5896" s="39">
        <v>44442.291666666664</v>
      </c>
      <c r="C5896" s="39">
        <v>44442.333333333336</v>
      </c>
      <c r="D5896" s="38">
        <v>0.90556281606764666</v>
      </c>
      <c r="F5896" s="38">
        <f t="shared" si="91"/>
        <v>9</v>
      </c>
    </row>
    <row r="5897" spans="2:6" x14ac:dyDescent="0.25">
      <c r="B5897" s="39">
        <v>44442.333333333336</v>
      </c>
      <c r="C5897" s="39">
        <v>44442.375</v>
      </c>
      <c r="D5897" s="38">
        <v>0.95576150776931179</v>
      </c>
      <c r="F5897" s="38">
        <f t="shared" si="91"/>
        <v>9</v>
      </c>
    </row>
    <row r="5898" spans="2:6" x14ac:dyDescent="0.25">
      <c r="B5898" s="39">
        <v>44442.375</v>
      </c>
      <c r="C5898" s="39">
        <v>44442.416666666664</v>
      </c>
      <c r="D5898" s="38">
        <v>0.97284892323696603</v>
      </c>
      <c r="F5898" s="38">
        <f t="shared" ref="F5898:F5961" si="92">+MONTH(B5898)</f>
        <v>9</v>
      </c>
    </row>
    <row r="5899" spans="2:6" x14ac:dyDescent="0.25">
      <c r="B5899" s="39">
        <v>44442.416666666664</v>
      </c>
      <c r="C5899" s="39">
        <v>44442.458333333336</v>
      </c>
      <c r="D5899" s="38">
        <v>0.93907215349364437</v>
      </c>
      <c r="F5899" s="38">
        <f t="shared" si="92"/>
        <v>9</v>
      </c>
    </row>
    <row r="5900" spans="2:6" x14ac:dyDescent="0.25">
      <c r="B5900" s="39">
        <v>44442.458333333336</v>
      </c>
      <c r="C5900" s="39">
        <v>44442.5</v>
      </c>
      <c r="D5900" s="38">
        <v>0.92851437896824163</v>
      </c>
      <c r="F5900" s="38">
        <f t="shared" si="92"/>
        <v>9</v>
      </c>
    </row>
    <row r="5901" spans="2:6" x14ac:dyDescent="0.25">
      <c r="B5901" s="39">
        <v>44442.5</v>
      </c>
      <c r="C5901" s="39">
        <v>44442.541666666664</v>
      </c>
      <c r="D5901" s="38">
        <v>0.962479394006445</v>
      </c>
      <c r="F5901" s="38">
        <f t="shared" si="92"/>
        <v>9</v>
      </c>
    </row>
    <row r="5902" spans="2:6" x14ac:dyDescent="0.25">
      <c r="B5902" s="39">
        <v>44442.541666666664</v>
      </c>
      <c r="C5902" s="39">
        <v>44442.583333333336</v>
      </c>
      <c r="D5902" s="38">
        <v>1.0011914031018414</v>
      </c>
      <c r="F5902" s="38">
        <f t="shared" si="92"/>
        <v>9</v>
      </c>
    </row>
    <row r="5903" spans="2:6" x14ac:dyDescent="0.25">
      <c r="B5903" s="39">
        <v>44442.583333333336</v>
      </c>
      <c r="C5903" s="39">
        <v>44442.625</v>
      </c>
      <c r="D5903" s="38">
        <v>1.0760565744449004</v>
      </c>
      <c r="F5903" s="38">
        <f t="shared" si="92"/>
        <v>9</v>
      </c>
    </row>
    <row r="5904" spans="2:6" x14ac:dyDescent="0.25">
      <c r="B5904" s="39">
        <v>44442.625</v>
      </c>
      <c r="C5904" s="39">
        <v>44442.666666666664</v>
      </c>
      <c r="D5904" s="38">
        <v>1.1794001897646487</v>
      </c>
      <c r="F5904" s="38">
        <f t="shared" si="92"/>
        <v>9</v>
      </c>
    </row>
    <row r="5905" spans="2:6" x14ac:dyDescent="0.25">
      <c r="B5905" s="39">
        <v>44442.666666666664</v>
      </c>
      <c r="C5905" s="39">
        <v>44442.708333333336</v>
      </c>
      <c r="D5905" s="38">
        <v>1.4050383343370887</v>
      </c>
      <c r="F5905" s="38">
        <f t="shared" si="92"/>
        <v>9</v>
      </c>
    </row>
    <row r="5906" spans="2:6" x14ac:dyDescent="0.25">
      <c r="B5906" s="39">
        <v>44442.708333333336</v>
      </c>
      <c r="C5906" s="39">
        <v>44442.75</v>
      </c>
      <c r="D5906" s="38">
        <v>1.5744382664511161</v>
      </c>
      <c r="F5906" s="38">
        <f t="shared" si="92"/>
        <v>9</v>
      </c>
    </row>
    <row r="5907" spans="2:6" x14ac:dyDescent="0.25">
      <c r="B5907" s="39">
        <v>44442.75</v>
      </c>
      <c r="C5907" s="39">
        <v>44442.791666666664</v>
      </c>
      <c r="D5907" s="38">
        <v>1.5187081417272856</v>
      </c>
      <c r="F5907" s="38">
        <f t="shared" si="92"/>
        <v>9</v>
      </c>
    </row>
    <row r="5908" spans="2:6" x14ac:dyDescent="0.25">
      <c r="B5908" s="39">
        <v>44442.791666666664</v>
      </c>
      <c r="C5908" s="39">
        <v>44442.833333333336</v>
      </c>
      <c r="D5908" s="38">
        <v>1.4915120370767947</v>
      </c>
      <c r="F5908" s="38">
        <f t="shared" si="92"/>
        <v>9</v>
      </c>
    </row>
    <row r="5909" spans="2:6" x14ac:dyDescent="0.25">
      <c r="B5909" s="39">
        <v>44442.833333333336</v>
      </c>
      <c r="C5909" s="39">
        <v>44442.875</v>
      </c>
      <c r="D5909" s="38">
        <v>1.3093708281086478</v>
      </c>
      <c r="F5909" s="38">
        <f t="shared" si="92"/>
        <v>9</v>
      </c>
    </row>
    <row r="5910" spans="2:6" x14ac:dyDescent="0.25">
      <c r="B5910" s="39">
        <v>44442.875</v>
      </c>
      <c r="C5910" s="39">
        <v>44442.916666666664</v>
      </c>
      <c r="D5910" s="38">
        <v>1.1429381195889019</v>
      </c>
      <c r="F5910" s="38">
        <f t="shared" si="92"/>
        <v>9</v>
      </c>
    </row>
    <row r="5911" spans="2:6" x14ac:dyDescent="0.25">
      <c r="B5911" s="39">
        <v>44442.916666666664</v>
      </c>
      <c r="C5911" s="39">
        <v>44442.958333333336</v>
      </c>
      <c r="D5911" s="38">
        <v>1.0977775154975555</v>
      </c>
      <c r="F5911" s="38">
        <f t="shared" si="92"/>
        <v>9</v>
      </c>
    </row>
    <row r="5912" spans="2:6" x14ac:dyDescent="0.25">
      <c r="B5912" s="39">
        <v>44442.958333333336</v>
      </c>
      <c r="C5912" s="39">
        <v>44442</v>
      </c>
      <c r="D5912" s="38">
        <v>0.9315853247309136</v>
      </c>
      <c r="F5912" s="38">
        <f t="shared" si="92"/>
        <v>9</v>
      </c>
    </row>
    <row r="5913" spans="2:6" x14ac:dyDescent="0.25">
      <c r="B5913" s="39">
        <v>44442</v>
      </c>
      <c r="C5913" s="39">
        <v>44443.041666666664</v>
      </c>
      <c r="D5913" s="38">
        <v>0.78108459335144786</v>
      </c>
      <c r="F5913" s="38">
        <f t="shared" si="92"/>
        <v>9</v>
      </c>
    </row>
    <row r="5914" spans="2:6" x14ac:dyDescent="0.25">
      <c r="B5914" s="39">
        <v>44443.041666666664</v>
      </c>
      <c r="C5914" s="39">
        <v>44443.083333333336</v>
      </c>
      <c r="D5914" s="38">
        <v>0.72471665565125476</v>
      </c>
      <c r="F5914" s="38">
        <f t="shared" si="92"/>
        <v>9</v>
      </c>
    </row>
    <row r="5915" spans="2:6" x14ac:dyDescent="0.25">
      <c r="B5915" s="39">
        <v>44443.083333333336</v>
      </c>
      <c r="C5915" s="39">
        <v>44443.125</v>
      </c>
      <c r="D5915" s="38">
        <v>0.64364548675404065</v>
      </c>
      <c r="F5915" s="38">
        <f t="shared" si="92"/>
        <v>9</v>
      </c>
    </row>
    <row r="5916" spans="2:6" x14ac:dyDescent="0.25">
      <c r="B5916" s="39">
        <v>44443.125</v>
      </c>
      <c r="C5916" s="39">
        <v>44443.166666666664</v>
      </c>
      <c r="D5916" s="38">
        <v>0.60646354985277606</v>
      </c>
      <c r="F5916" s="38">
        <f t="shared" si="92"/>
        <v>9</v>
      </c>
    </row>
    <row r="5917" spans="2:6" x14ac:dyDescent="0.25">
      <c r="B5917" s="39">
        <v>44443.166666666664</v>
      </c>
      <c r="C5917" s="39">
        <v>44443.208333333336</v>
      </c>
      <c r="D5917" s="38">
        <v>0.64384708178047934</v>
      </c>
      <c r="F5917" s="38">
        <f t="shared" si="92"/>
        <v>9</v>
      </c>
    </row>
    <row r="5918" spans="2:6" x14ac:dyDescent="0.25">
      <c r="B5918" s="39">
        <v>44443.208333333336</v>
      </c>
      <c r="C5918" s="39">
        <v>44443.25</v>
      </c>
      <c r="D5918" s="38">
        <v>0.68352697295442766</v>
      </c>
      <c r="F5918" s="38">
        <f t="shared" si="92"/>
        <v>9</v>
      </c>
    </row>
    <row r="5919" spans="2:6" x14ac:dyDescent="0.25">
      <c r="B5919" s="39">
        <v>44443.25</v>
      </c>
      <c r="C5919" s="39">
        <v>44443.291666666664</v>
      </c>
      <c r="D5919" s="38">
        <v>0.73558311381440589</v>
      </c>
      <c r="F5919" s="38">
        <f t="shared" si="92"/>
        <v>9</v>
      </c>
    </row>
    <row r="5920" spans="2:6" x14ac:dyDescent="0.25">
      <c r="B5920" s="39">
        <v>44443.291666666664</v>
      </c>
      <c r="C5920" s="39">
        <v>44443.333333333336</v>
      </c>
      <c r="D5920" s="38">
        <v>0.83149679517215447</v>
      </c>
      <c r="F5920" s="38">
        <f t="shared" si="92"/>
        <v>9</v>
      </c>
    </row>
    <row r="5921" spans="2:6" x14ac:dyDescent="0.25">
      <c r="B5921" s="39">
        <v>44443.333333333336</v>
      </c>
      <c r="C5921" s="39">
        <v>44443.375</v>
      </c>
      <c r="D5921" s="38">
        <v>0.94890653939619429</v>
      </c>
      <c r="F5921" s="38">
        <f t="shared" si="92"/>
        <v>9</v>
      </c>
    </row>
    <row r="5922" spans="2:6" x14ac:dyDescent="0.25">
      <c r="B5922" s="39">
        <v>44443.375</v>
      </c>
      <c r="C5922" s="39">
        <v>44443.416666666664</v>
      </c>
      <c r="D5922" s="38">
        <v>1.0546870405853652</v>
      </c>
      <c r="F5922" s="38">
        <f t="shared" si="92"/>
        <v>9</v>
      </c>
    </row>
    <row r="5923" spans="2:6" x14ac:dyDescent="0.25">
      <c r="B5923" s="39">
        <v>44443.416666666664</v>
      </c>
      <c r="C5923" s="39">
        <v>44443.458333333336</v>
      </c>
      <c r="D5923" s="38">
        <v>1.0184762754114951</v>
      </c>
      <c r="F5923" s="38">
        <f t="shared" si="92"/>
        <v>9</v>
      </c>
    </row>
    <row r="5924" spans="2:6" x14ac:dyDescent="0.25">
      <c r="B5924" s="39">
        <v>44443.458333333336</v>
      </c>
      <c r="C5924" s="39">
        <v>44443.5</v>
      </c>
      <c r="D5924" s="38">
        <v>1.1242824301700716</v>
      </c>
      <c r="F5924" s="38">
        <f t="shared" si="92"/>
        <v>9</v>
      </c>
    </row>
    <row r="5925" spans="2:6" x14ac:dyDescent="0.25">
      <c r="B5925" s="39">
        <v>44443.5</v>
      </c>
      <c r="C5925" s="39">
        <v>44443.541666666664</v>
      </c>
      <c r="D5925" s="38">
        <v>1.0583359719077543</v>
      </c>
      <c r="F5925" s="38">
        <f t="shared" si="92"/>
        <v>9</v>
      </c>
    </row>
    <row r="5926" spans="2:6" x14ac:dyDescent="0.25">
      <c r="B5926" s="39">
        <v>44443.541666666664</v>
      </c>
      <c r="C5926" s="39">
        <v>44443.583333333336</v>
      </c>
      <c r="D5926" s="38">
        <v>1.1105345124091155</v>
      </c>
      <c r="F5926" s="38">
        <f t="shared" si="92"/>
        <v>9</v>
      </c>
    </row>
    <row r="5927" spans="2:6" x14ac:dyDescent="0.25">
      <c r="B5927" s="39">
        <v>44443.583333333336</v>
      </c>
      <c r="C5927" s="39">
        <v>44443.625</v>
      </c>
      <c r="D5927" s="38">
        <v>1.1721197730019761</v>
      </c>
      <c r="F5927" s="38">
        <f t="shared" si="92"/>
        <v>9</v>
      </c>
    </row>
    <row r="5928" spans="2:6" x14ac:dyDescent="0.25">
      <c r="B5928" s="39">
        <v>44443.625</v>
      </c>
      <c r="C5928" s="39">
        <v>44443.666666666664</v>
      </c>
      <c r="D5928" s="38">
        <v>1.2748563843403709</v>
      </c>
      <c r="F5928" s="38">
        <f t="shared" si="92"/>
        <v>9</v>
      </c>
    </row>
    <row r="5929" spans="2:6" x14ac:dyDescent="0.25">
      <c r="B5929" s="39">
        <v>44443.666666666664</v>
      </c>
      <c r="C5929" s="39">
        <v>44443.708333333336</v>
      </c>
      <c r="D5929" s="38">
        <v>1.5162920175823449</v>
      </c>
      <c r="F5929" s="38">
        <f t="shared" si="92"/>
        <v>9</v>
      </c>
    </row>
    <row r="5930" spans="2:6" x14ac:dyDescent="0.25">
      <c r="B5930" s="39">
        <v>44443.708333333336</v>
      </c>
      <c r="C5930" s="39">
        <v>44443.75</v>
      </c>
      <c r="D5930" s="38">
        <v>1.6080440135056058</v>
      </c>
      <c r="F5930" s="38">
        <f t="shared" si="92"/>
        <v>9</v>
      </c>
    </row>
    <row r="5931" spans="2:6" x14ac:dyDescent="0.25">
      <c r="B5931" s="39">
        <v>44443.75</v>
      </c>
      <c r="C5931" s="39">
        <v>44443.791666666664</v>
      </c>
      <c r="D5931" s="38">
        <v>1.6742037615791976</v>
      </c>
      <c r="F5931" s="38">
        <f t="shared" si="92"/>
        <v>9</v>
      </c>
    </row>
    <row r="5932" spans="2:6" x14ac:dyDescent="0.25">
      <c r="B5932" s="39">
        <v>44443.791666666664</v>
      </c>
      <c r="C5932" s="39">
        <v>44443.833333333336</v>
      </c>
      <c r="D5932" s="38">
        <v>1.5887556398767344</v>
      </c>
      <c r="F5932" s="38">
        <f t="shared" si="92"/>
        <v>9</v>
      </c>
    </row>
    <row r="5933" spans="2:6" x14ac:dyDescent="0.25">
      <c r="B5933" s="39">
        <v>44443.833333333336</v>
      </c>
      <c r="C5933" s="39">
        <v>44443.875</v>
      </c>
      <c r="D5933" s="38">
        <v>1.4028682084082149</v>
      </c>
      <c r="F5933" s="38">
        <f t="shared" si="92"/>
        <v>9</v>
      </c>
    </row>
    <row r="5934" spans="2:6" x14ac:dyDescent="0.25">
      <c r="B5934" s="39">
        <v>44443.875</v>
      </c>
      <c r="C5934" s="39">
        <v>44443.916666666664</v>
      </c>
      <c r="D5934" s="38">
        <v>1.2972100765374854</v>
      </c>
      <c r="F5934" s="38">
        <f t="shared" si="92"/>
        <v>9</v>
      </c>
    </row>
    <row r="5935" spans="2:6" x14ac:dyDescent="0.25">
      <c r="B5935" s="39">
        <v>44443.916666666664</v>
      </c>
      <c r="C5935" s="39">
        <v>44443.958333333336</v>
      </c>
      <c r="D5935" s="38">
        <v>1.1424266326297789</v>
      </c>
      <c r="F5935" s="38">
        <f t="shared" si="92"/>
        <v>9</v>
      </c>
    </row>
    <row r="5936" spans="2:6" x14ac:dyDescent="0.25">
      <c r="B5936" s="39">
        <v>44443.958333333336</v>
      </c>
      <c r="C5936" s="39">
        <v>44443</v>
      </c>
      <c r="D5936" s="38">
        <v>0.97626042768057797</v>
      </c>
      <c r="F5936" s="38">
        <f t="shared" si="92"/>
        <v>9</v>
      </c>
    </row>
    <row r="5937" spans="2:6" x14ac:dyDescent="0.25">
      <c r="B5937" s="39">
        <v>44443</v>
      </c>
      <c r="C5937" s="39">
        <v>44444.041666666664</v>
      </c>
      <c r="D5937" s="38">
        <v>0.87645706997239281</v>
      </c>
      <c r="F5937" s="38">
        <f t="shared" si="92"/>
        <v>9</v>
      </c>
    </row>
    <row r="5938" spans="2:6" x14ac:dyDescent="0.25">
      <c r="B5938" s="39">
        <v>44444.041666666664</v>
      </c>
      <c r="C5938" s="39">
        <v>44444.083333333336</v>
      </c>
      <c r="D5938" s="38">
        <v>0.75441539821083603</v>
      </c>
      <c r="F5938" s="38">
        <f t="shared" si="92"/>
        <v>9</v>
      </c>
    </row>
    <row r="5939" spans="2:6" x14ac:dyDescent="0.25">
      <c r="B5939" s="39">
        <v>44444.083333333336</v>
      </c>
      <c r="C5939" s="39">
        <v>44444.125</v>
      </c>
      <c r="D5939" s="38">
        <v>0.68165156302419172</v>
      </c>
      <c r="F5939" s="38">
        <f t="shared" si="92"/>
        <v>9</v>
      </c>
    </row>
    <row r="5940" spans="2:6" x14ac:dyDescent="0.25">
      <c r="B5940" s="39">
        <v>44444.125</v>
      </c>
      <c r="C5940" s="39">
        <v>44444.166666666664</v>
      </c>
      <c r="D5940" s="38">
        <v>0.64990887279681231</v>
      </c>
      <c r="F5940" s="38">
        <f t="shared" si="92"/>
        <v>9</v>
      </c>
    </row>
    <row r="5941" spans="2:6" x14ac:dyDescent="0.25">
      <c r="B5941" s="39">
        <v>44444.166666666664</v>
      </c>
      <c r="C5941" s="39">
        <v>44444.208333333336</v>
      </c>
      <c r="D5941" s="38">
        <v>0.62578552293686918</v>
      </c>
      <c r="F5941" s="38">
        <f t="shared" si="92"/>
        <v>9</v>
      </c>
    </row>
    <row r="5942" spans="2:6" x14ac:dyDescent="0.25">
      <c r="B5942" s="39">
        <v>44444.208333333336</v>
      </c>
      <c r="C5942" s="39">
        <v>44444.25</v>
      </c>
      <c r="D5942" s="38">
        <v>0.62399050466557826</v>
      </c>
      <c r="F5942" s="38">
        <f t="shared" si="92"/>
        <v>9</v>
      </c>
    </row>
    <row r="5943" spans="2:6" x14ac:dyDescent="0.25">
      <c r="B5943" s="39">
        <v>44444.25</v>
      </c>
      <c r="C5943" s="39">
        <v>44444.291666666664</v>
      </c>
      <c r="D5943" s="38">
        <v>0.67671391626463495</v>
      </c>
      <c r="F5943" s="38">
        <f t="shared" si="92"/>
        <v>9</v>
      </c>
    </row>
    <row r="5944" spans="2:6" x14ac:dyDescent="0.25">
      <c r="B5944" s="39">
        <v>44444.291666666664</v>
      </c>
      <c r="C5944" s="39">
        <v>44444.333333333336</v>
      </c>
      <c r="D5944" s="38">
        <v>0.77835407247777333</v>
      </c>
      <c r="F5944" s="38">
        <f t="shared" si="92"/>
        <v>9</v>
      </c>
    </row>
    <row r="5945" spans="2:6" x14ac:dyDescent="0.25">
      <c r="B5945" s="39">
        <v>44444.333333333336</v>
      </c>
      <c r="C5945" s="39">
        <v>44444.375</v>
      </c>
      <c r="D5945" s="38">
        <v>0.93132083292603696</v>
      </c>
      <c r="F5945" s="38">
        <f t="shared" si="92"/>
        <v>9</v>
      </c>
    </row>
    <row r="5946" spans="2:6" x14ac:dyDescent="0.25">
      <c r="B5946" s="39">
        <v>44444.375</v>
      </c>
      <c r="C5946" s="39">
        <v>44444.416666666664</v>
      </c>
      <c r="D5946" s="38">
        <v>0.98867735013962521</v>
      </c>
      <c r="F5946" s="38">
        <f t="shared" si="92"/>
        <v>9</v>
      </c>
    </row>
    <row r="5947" spans="2:6" x14ac:dyDescent="0.25">
      <c r="B5947" s="39">
        <v>44444.416666666664</v>
      </c>
      <c r="C5947" s="39">
        <v>44444.458333333336</v>
      </c>
      <c r="D5947" s="38">
        <v>0.98545747369021808</v>
      </c>
      <c r="F5947" s="38">
        <f t="shared" si="92"/>
        <v>9</v>
      </c>
    </row>
    <row r="5948" spans="2:6" x14ac:dyDescent="0.25">
      <c r="B5948" s="39">
        <v>44444.458333333336</v>
      </c>
      <c r="C5948" s="39">
        <v>44444.5</v>
      </c>
      <c r="D5948" s="38">
        <v>1.094704719708903</v>
      </c>
      <c r="F5948" s="38">
        <f t="shared" si="92"/>
        <v>9</v>
      </c>
    </row>
    <row r="5949" spans="2:6" x14ac:dyDescent="0.25">
      <c r="B5949" s="39">
        <v>44444.5</v>
      </c>
      <c r="C5949" s="39">
        <v>44444.541666666664</v>
      </c>
      <c r="D5949" s="38">
        <v>1.0872260398512787</v>
      </c>
      <c r="F5949" s="38">
        <f t="shared" si="92"/>
        <v>9</v>
      </c>
    </row>
    <row r="5950" spans="2:6" x14ac:dyDescent="0.25">
      <c r="B5950" s="39">
        <v>44444.541666666664</v>
      </c>
      <c r="C5950" s="39">
        <v>44444.583333333336</v>
      </c>
      <c r="D5950" s="38">
        <v>1.1879662366781665</v>
      </c>
      <c r="F5950" s="38">
        <f t="shared" si="92"/>
        <v>9</v>
      </c>
    </row>
    <row r="5951" spans="2:6" x14ac:dyDescent="0.25">
      <c r="B5951" s="39">
        <v>44444.583333333336</v>
      </c>
      <c r="C5951" s="39">
        <v>44444.625</v>
      </c>
      <c r="D5951" s="38">
        <v>1.361561053799748</v>
      </c>
      <c r="F5951" s="38">
        <f t="shared" si="92"/>
        <v>9</v>
      </c>
    </row>
    <row r="5952" spans="2:6" x14ac:dyDescent="0.25">
      <c r="B5952" s="39">
        <v>44444.625</v>
      </c>
      <c r="C5952" s="39">
        <v>44444.666666666664</v>
      </c>
      <c r="D5952" s="38">
        <v>1.5361443113440028</v>
      </c>
      <c r="F5952" s="38">
        <f t="shared" si="92"/>
        <v>9</v>
      </c>
    </row>
    <row r="5953" spans="2:6" x14ac:dyDescent="0.25">
      <c r="B5953" s="39">
        <v>44444.666666666664</v>
      </c>
      <c r="C5953" s="39">
        <v>44444.708333333336</v>
      </c>
      <c r="D5953" s="38">
        <v>1.8126220106178896</v>
      </c>
      <c r="F5953" s="38">
        <f t="shared" si="92"/>
        <v>9</v>
      </c>
    </row>
    <row r="5954" spans="2:6" x14ac:dyDescent="0.25">
      <c r="B5954" s="39">
        <v>44444.708333333336</v>
      </c>
      <c r="C5954" s="39">
        <v>44444.75</v>
      </c>
      <c r="D5954" s="38">
        <v>1.9552192457207247</v>
      </c>
      <c r="F5954" s="38">
        <f t="shared" si="92"/>
        <v>9</v>
      </c>
    </row>
    <row r="5955" spans="2:6" x14ac:dyDescent="0.25">
      <c r="B5955" s="39">
        <v>44444.75</v>
      </c>
      <c r="C5955" s="39">
        <v>44444.791666666664</v>
      </c>
      <c r="D5955" s="38">
        <v>1.9259437739823613</v>
      </c>
      <c r="F5955" s="38">
        <f t="shared" si="92"/>
        <v>9</v>
      </c>
    </row>
    <row r="5956" spans="2:6" x14ac:dyDescent="0.25">
      <c r="B5956" s="39">
        <v>44444.791666666664</v>
      </c>
      <c r="C5956" s="39">
        <v>44444.833333333336</v>
      </c>
      <c r="D5956" s="38">
        <v>1.8593411058329574</v>
      </c>
      <c r="F5956" s="38">
        <f t="shared" si="92"/>
        <v>9</v>
      </c>
    </row>
    <row r="5957" spans="2:6" x14ac:dyDescent="0.25">
      <c r="B5957" s="39">
        <v>44444.833333333336</v>
      </c>
      <c r="C5957" s="39">
        <v>44444.875</v>
      </c>
      <c r="D5957" s="38">
        <v>1.689860340970988</v>
      </c>
      <c r="F5957" s="38">
        <f t="shared" si="92"/>
        <v>9</v>
      </c>
    </row>
    <row r="5958" spans="2:6" x14ac:dyDescent="0.25">
      <c r="B5958" s="39">
        <v>44444.875</v>
      </c>
      <c r="C5958" s="39">
        <v>44444.916666666664</v>
      </c>
      <c r="D5958" s="38">
        <v>1.5581317211003172</v>
      </c>
      <c r="F5958" s="38">
        <f t="shared" si="92"/>
        <v>9</v>
      </c>
    </row>
    <row r="5959" spans="2:6" x14ac:dyDescent="0.25">
      <c r="B5959" s="39">
        <v>44444.916666666664</v>
      </c>
      <c r="C5959" s="39">
        <v>44444.958333333336</v>
      </c>
      <c r="D5959" s="38">
        <v>1.2836198486229975</v>
      </c>
      <c r="F5959" s="38">
        <f t="shared" si="92"/>
        <v>9</v>
      </c>
    </row>
    <row r="5960" spans="2:6" x14ac:dyDescent="0.25">
      <c r="B5960" s="39">
        <v>44444.958333333336</v>
      </c>
      <c r="C5960" s="39">
        <v>44444</v>
      </c>
      <c r="D5960" s="38">
        <v>1.0425263569532921</v>
      </c>
      <c r="F5960" s="38">
        <f t="shared" si="92"/>
        <v>9</v>
      </c>
    </row>
    <row r="5961" spans="2:6" x14ac:dyDescent="0.25">
      <c r="B5961" s="39">
        <v>44444</v>
      </c>
      <c r="C5961" s="39">
        <v>44445.041666666664</v>
      </c>
      <c r="D5961" s="38">
        <v>0.8732930096672441</v>
      </c>
      <c r="F5961" s="38">
        <f t="shared" si="92"/>
        <v>9</v>
      </c>
    </row>
    <row r="5962" spans="2:6" x14ac:dyDescent="0.25">
      <c r="B5962" s="39">
        <v>44445.041666666664</v>
      </c>
      <c r="C5962" s="39">
        <v>44445.083333333336</v>
      </c>
      <c r="D5962" s="38">
        <v>0.77147309302813294</v>
      </c>
      <c r="F5962" s="38">
        <f t="shared" ref="F5962:F6025" si="93">+MONTH(B5962)</f>
        <v>9</v>
      </c>
    </row>
    <row r="5963" spans="2:6" x14ac:dyDescent="0.25">
      <c r="B5963" s="39">
        <v>44445.083333333336</v>
      </c>
      <c r="C5963" s="39">
        <v>44445.125</v>
      </c>
      <c r="D5963" s="38">
        <v>0.67529561611238387</v>
      </c>
      <c r="F5963" s="38">
        <f t="shared" si="93"/>
        <v>9</v>
      </c>
    </row>
    <row r="5964" spans="2:6" x14ac:dyDescent="0.25">
      <c r="B5964" s="39">
        <v>44445.125</v>
      </c>
      <c r="C5964" s="39">
        <v>44445.166666666664</v>
      </c>
      <c r="D5964" s="38">
        <v>0.63873367780387824</v>
      </c>
      <c r="F5964" s="38">
        <f t="shared" si="93"/>
        <v>9</v>
      </c>
    </row>
    <row r="5965" spans="2:6" x14ac:dyDescent="0.25">
      <c r="B5965" s="39">
        <v>44445.166666666664</v>
      </c>
      <c r="C5965" s="39">
        <v>44445.208333333336</v>
      </c>
      <c r="D5965" s="38">
        <v>0.62806000298223452</v>
      </c>
      <c r="F5965" s="38">
        <f t="shared" si="93"/>
        <v>9</v>
      </c>
    </row>
    <row r="5966" spans="2:6" x14ac:dyDescent="0.25">
      <c r="B5966" s="39">
        <v>44445.208333333336</v>
      </c>
      <c r="C5966" s="39">
        <v>44445.25</v>
      </c>
      <c r="D5966" s="38">
        <v>0.6340950963869606</v>
      </c>
      <c r="F5966" s="38">
        <f t="shared" si="93"/>
        <v>9</v>
      </c>
    </row>
    <row r="5967" spans="2:6" x14ac:dyDescent="0.25">
      <c r="B5967" s="39">
        <v>44445.25</v>
      </c>
      <c r="C5967" s="39">
        <v>44445.291666666664</v>
      </c>
      <c r="D5967" s="38">
        <v>0.6659768257330908</v>
      </c>
      <c r="F5967" s="38">
        <f t="shared" si="93"/>
        <v>9</v>
      </c>
    </row>
    <row r="5968" spans="2:6" x14ac:dyDescent="0.25">
      <c r="B5968" s="39">
        <v>44445.291666666664</v>
      </c>
      <c r="C5968" s="39">
        <v>44445.333333333336</v>
      </c>
      <c r="D5968" s="38">
        <v>0.77787206328602265</v>
      </c>
      <c r="F5968" s="38">
        <f t="shared" si="93"/>
        <v>9</v>
      </c>
    </row>
    <row r="5969" spans="2:6" x14ac:dyDescent="0.25">
      <c r="B5969" s="39">
        <v>44445.333333333336</v>
      </c>
      <c r="C5969" s="39">
        <v>44445.375</v>
      </c>
      <c r="D5969" s="38">
        <v>0.87909399781208086</v>
      </c>
      <c r="F5969" s="38">
        <f t="shared" si="93"/>
        <v>9</v>
      </c>
    </row>
    <row r="5970" spans="2:6" x14ac:dyDescent="0.25">
      <c r="B5970" s="39">
        <v>44445.375</v>
      </c>
      <c r="C5970" s="39">
        <v>44445.416666666664</v>
      </c>
      <c r="D5970" s="38">
        <v>0.99569060941842269</v>
      </c>
      <c r="F5970" s="38">
        <f t="shared" si="93"/>
        <v>9</v>
      </c>
    </row>
    <row r="5971" spans="2:6" x14ac:dyDescent="0.25">
      <c r="B5971" s="39">
        <v>44445.416666666664</v>
      </c>
      <c r="C5971" s="39">
        <v>44445.458333333336</v>
      </c>
      <c r="D5971" s="38">
        <v>1.1172877896486468</v>
      </c>
      <c r="F5971" s="38">
        <f t="shared" si="93"/>
        <v>9</v>
      </c>
    </row>
    <row r="5972" spans="2:6" x14ac:dyDescent="0.25">
      <c r="B5972" s="39">
        <v>44445.458333333336</v>
      </c>
      <c r="C5972" s="39">
        <v>44445.5</v>
      </c>
      <c r="D5972" s="38">
        <v>1.1573039420571021</v>
      </c>
      <c r="F5972" s="38">
        <f t="shared" si="93"/>
        <v>9</v>
      </c>
    </row>
    <row r="5973" spans="2:6" x14ac:dyDescent="0.25">
      <c r="B5973" s="39">
        <v>44445.5</v>
      </c>
      <c r="C5973" s="39">
        <v>44445.541666666664</v>
      </c>
      <c r="D5973" s="38">
        <v>1.2360659745739289</v>
      </c>
      <c r="F5973" s="38">
        <f t="shared" si="93"/>
        <v>9</v>
      </c>
    </row>
    <row r="5974" spans="2:6" x14ac:dyDescent="0.25">
      <c r="B5974" s="39">
        <v>44445.541666666664</v>
      </c>
      <c r="C5974" s="39">
        <v>44445.583333333336</v>
      </c>
      <c r="D5974" s="38">
        <v>1.3707186216811893</v>
      </c>
      <c r="F5974" s="38">
        <f t="shared" si="93"/>
        <v>9</v>
      </c>
    </row>
    <row r="5975" spans="2:6" x14ac:dyDescent="0.25">
      <c r="B5975" s="39">
        <v>44445.583333333336</v>
      </c>
      <c r="C5975" s="39">
        <v>44445.625</v>
      </c>
      <c r="D5975" s="38">
        <v>1.5435215326589569</v>
      </c>
      <c r="F5975" s="38">
        <f t="shared" si="93"/>
        <v>9</v>
      </c>
    </row>
    <row r="5976" spans="2:6" x14ac:dyDescent="0.25">
      <c r="B5976" s="39">
        <v>44445.625</v>
      </c>
      <c r="C5976" s="39">
        <v>44445.666666666664</v>
      </c>
      <c r="D5976" s="38">
        <v>1.7936714798558093</v>
      </c>
      <c r="F5976" s="38">
        <f t="shared" si="93"/>
        <v>9</v>
      </c>
    </row>
    <row r="5977" spans="2:6" x14ac:dyDescent="0.25">
      <c r="B5977" s="39">
        <v>44445.666666666664</v>
      </c>
      <c r="C5977" s="39">
        <v>44445.708333333336</v>
      </c>
      <c r="D5977" s="38">
        <v>1.9837617432350716</v>
      </c>
      <c r="F5977" s="38">
        <f t="shared" si="93"/>
        <v>9</v>
      </c>
    </row>
    <row r="5978" spans="2:6" x14ac:dyDescent="0.25">
      <c r="B5978" s="39">
        <v>44445.708333333336</v>
      </c>
      <c r="C5978" s="39">
        <v>44445.75</v>
      </c>
      <c r="D5978" s="38">
        <v>2.1701171860428232</v>
      </c>
      <c r="F5978" s="38">
        <f t="shared" si="93"/>
        <v>9</v>
      </c>
    </row>
    <row r="5979" spans="2:6" x14ac:dyDescent="0.25">
      <c r="B5979" s="39">
        <v>44445.75</v>
      </c>
      <c r="C5979" s="39">
        <v>44445.791666666664</v>
      </c>
      <c r="D5979" s="38">
        <v>2.0991175164969396</v>
      </c>
      <c r="F5979" s="38">
        <f t="shared" si="93"/>
        <v>9</v>
      </c>
    </row>
    <row r="5980" spans="2:6" x14ac:dyDescent="0.25">
      <c r="B5980" s="39">
        <v>44445.791666666664</v>
      </c>
      <c r="C5980" s="39">
        <v>44445.833333333336</v>
      </c>
      <c r="D5980" s="38">
        <v>1.9800426753797165</v>
      </c>
      <c r="F5980" s="38">
        <f t="shared" si="93"/>
        <v>9</v>
      </c>
    </row>
    <row r="5981" spans="2:6" x14ac:dyDescent="0.25">
      <c r="B5981" s="39">
        <v>44445.833333333336</v>
      </c>
      <c r="C5981" s="39">
        <v>44445.875</v>
      </c>
      <c r="D5981" s="38">
        <v>1.8322005688996661</v>
      </c>
      <c r="F5981" s="38">
        <f t="shared" si="93"/>
        <v>9</v>
      </c>
    </row>
    <row r="5982" spans="2:6" x14ac:dyDescent="0.25">
      <c r="B5982" s="39">
        <v>44445.875</v>
      </c>
      <c r="C5982" s="39">
        <v>44445.916666666664</v>
      </c>
      <c r="D5982" s="38">
        <v>1.6473748058583928</v>
      </c>
      <c r="F5982" s="38">
        <f t="shared" si="93"/>
        <v>9</v>
      </c>
    </row>
    <row r="5983" spans="2:6" x14ac:dyDescent="0.25">
      <c r="B5983" s="39">
        <v>44445.916666666664</v>
      </c>
      <c r="C5983" s="39">
        <v>44445.958333333336</v>
      </c>
      <c r="D5983" s="38">
        <v>1.3594057736879759</v>
      </c>
      <c r="F5983" s="38">
        <f t="shared" si="93"/>
        <v>9</v>
      </c>
    </row>
    <row r="5984" spans="2:6" x14ac:dyDescent="0.25">
      <c r="B5984" s="39">
        <v>44445.958333333336</v>
      </c>
      <c r="C5984" s="39">
        <v>44445</v>
      </c>
      <c r="D5984" s="38">
        <v>1.0872133497288288</v>
      </c>
      <c r="F5984" s="38">
        <f t="shared" si="93"/>
        <v>9</v>
      </c>
    </row>
    <row r="5985" spans="2:6" x14ac:dyDescent="0.25">
      <c r="B5985" s="39">
        <v>44445</v>
      </c>
      <c r="C5985" s="39">
        <v>44446.041666666664</v>
      </c>
      <c r="D5985" s="38">
        <v>0.90690122099190507</v>
      </c>
      <c r="F5985" s="38">
        <f t="shared" si="93"/>
        <v>9</v>
      </c>
    </row>
    <row r="5986" spans="2:6" x14ac:dyDescent="0.25">
      <c r="B5986" s="39">
        <v>44446.041666666664</v>
      </c>
      <c r="C5986" s="39">
        <v>44446.083333333336</v>
      </c>
      <c r="D5986" s="38">
        <v>0.77258857798359271</v>
      </c>
      <c r="F5986" s="38">
        <f t="shared" si="93"/>
        <v>9</v>
      </c>
    </row>
    <row r="5987" spans="2:6" x14ac:dyDescent="0.25">
      <c r="B5987" s="39">
        <v>44446.083333333336</v>
      </c>
      <c r="C5987" s="39">
        <v>44446.125</v>
      </c>
      <c r="D5987" s="38">
        <v>0.6870376133924927</v>
      </c>
      <c r="F5987" s="38">
        <f t="shared" si="93"/>
        <v>9</v>
      </c>
    </row>
    <row r="5988" spans="2:6" x14ac:dyDescent="0.25">
      <c r="B5988" s="39">
        <v>44446.125</v>
      </c>
      <c r="C5988" s="39">
        <v>44446.166666666664</v>
      </c>
      <c r="D5988" s="38">
        <v>0.66186168253782285</v>
      </c>
      <c r="F5988" s="38">
        <f t="shared" si="93"/>
        <v>9</v>
      </c>
    </row>
    <row r="5989" spans="2:6" x14ac:dyDescent="0.25">
      <c r="B5989" s="39">
        <v>44446.166666666664</v>
      </c>
      <c r="C5989" s="39">
        <v>44446.208333333336</v>
      </c>
      <c r="D5989" s="38">
        <v>0.68457176445443879</v>
      </c>
      <c r="F5989" s="38">
        <f t="shared" si="93"/>
        <v>9</v>
      </c>
    </row>
    <row r="5990" spans="2:6" x14ac:dyDescent="0.25">
      <c r="B5990" s="39">
        <v>44446.208333333336</v>
      </c>
      <c r="C5990" s="39">
        <v>44446.25</v>
      </c>
      <c r="D5990" s="38">
        <v>0.69863969683309746</v>
      </c>
      <c r="F5990" s="38">
        <f t="shared" si="93"/>
        <v>9</v>
      </c>
    </row>
    <row r="5991" spans="2:6" x14ac:dyDescent="0.25">
      <c r="B5991" s="39">
        <v>44446.25</v>
      </c>
      <c r="C5991" s="39">
        <v>44446.291666666664</v>
      </c>
      <c r="D5991" s="38">
        <v>0.81233638281796161</v>
      </c>
      <c r="F5991" s="38">
        <f t="shared" si="93"/>
        <v>9</v>
      </c>
    </row>
    <row r="5992" spans="2:6" x14ac:dyDescent="0.25">
      <c r="B5992" s="39">
        <v>44446.291666666664</v>
      </c>
      <c r="C5992" s="39">
        <v>44446.333333333336</v>
      </c>
      <c r="D5992" s="38">
        <v>0.93215391376791801</v>
      </c>
      <c r="F5992" s="38">
        <f t="shared" si="93"/>
        <v>9</v>
      </c>
    </row>
    <row r="5993" spans="2:6" x14ac:dyDescent="0.25">
      <c r="B5993" s="39">
        <v>44446.333333333336</v>
      </c>
      <c r="C5993" s="39">
        <v>44446.375</v>
      </c>
      <c r="D5993" s="38">
        <v>0.89151975722760002</v>
      </c>
      <c r="F5993" s="38">
        <f t="shared" si="93"/>
        <v>9</v>
      </c>
    </row>
    <row r="5994" spans="2:6" x14ac:dyDescent="0.25">
      <c r="B5994" s="39">
        <v>44446.375</v>
      </c>
      <c r="C5994" s="39">
        <v>44446.416666666664</v>
      </c>
      <c r="D5994" s="38">
        <v>0.8611166791430529</v>
      </c>
      <c r="F5994" s="38">
        <f t="shared" si="93"/>
        <v>9</v>
      </c>
    </row>
    <row r="5995" spans="2:6" x14ac:dyDescent="0.25">
      <c r="B5995" s="39">
        <v>44446.416666666664</v>
      </c>
      <c r="C5995" s="39">
        <v>44446.458333333336</v>
      </c>
      <c r="D5995" s="38">
        <v>0.89747658089876137</v>
      </c>
      <c r="F5995" s="38">
        <f t="shared" si="93"/>
        <v>9</v>
      </c>
    </row>
    <row r="5996" spans="2:6" x14ac:dyDescent="0.25">
      <c r="B5996" s="39">
        <v>44446.458333333336</v>
      </c>
      <c r="C5996" s="39">
        <v>44446.5</v>
      </c>
      <c r="D5996" s="38">
        <v>0.94774502218517265</v>
      </c>
      <c r="F5996" s="38">
        <f t="shared" si="93"/>
        <v>9</v>
      </c>
    </row>
    <row r="5997" spans="2:6" x14ac:dyDescent="0.25">
      <c r="B5997" s="39">
        <v>44446.5</v>
      </c>
      <c r="C5997" s="39">
        <v>44446.541666666664</v>
      </c>
      <c r="D5997" s="38">
        <v>1.0711334067745391</v>
      </c>
      <c r="F5997" s="38">
        <f t="shared" si="93"/>
        <v>9</v>
      </c>
    </row>
    <row r="5998" spans="2:6" x14ac:dyDescent="0.25">
      <c r="B5998" s="39">
        <v>44446.541666666664</v>
      </c>
      <c r="C5998" s="39">
        <v>44446.583333333336</v>
      </c>
      <c r="D5998" s="38">
        <v>1.2418653389718579</v>
      </c>
      <c r="F5998" s="38">
        <f t="shared" si="93"/>
        <v>9</v>
      </c>
    </row>
    <row r="5999" spans="2:6" x14ac:dyDescent="0.25">
      <c r="B5999" s="39">
        <v>44446.583333333336</v>
      </c>
      <c r="C5999" s="39">
        <v>44446.625</v>
      </c>
      <c r="D5999" s="38">
        <v>1.3851348846389673</v>
      </c>
      <c r="F5999" s="38">
        <f t="shared" si="93"/>
        <v>9</v>
      </c>
    </row>
    <row r="6000" spans="2:6" x14ac:dyDescent="0.25">
      <c r="B6000" s="39">
        <v>44446.625</v>
      </c>
      <c r="C6000" s="39">
        <v>44446.666666666664</v>
      </c>
      <c r="D6000" s="38">
        <v>1.5881977381939887</v>
      </c>
      <c r="F6000" s="38">
        <f t="shared" si="93"/>
        <v>9</v>
      </c>
    </row>
    <row r="6001" spans="2:6" x14ac:dyDescent="0.25">
      <c r="B6001" s="39">
        <v>44446.666666666664</v>
      </c>
      <c r="C6001" s="39">
        <v>44446.708333333336</v>
      </c>
      <c r="D6001" s="38">
        <v>1.8560929337227108</v>
      </c>
      <c r="F6001" s="38">
        <f t="shared" si="93"/>
        <v>9</v>
      </c>
    </row>
    <row r="6002" spans="2:6" x14ac:dyDescent="0.25">
      <c r="B6002" s="39">
        <v>44446.708333333336</v>
      </c>
      <c r="C6002" s="39">
        <v>44446.75</v>
      </c>
      <c r="D6002" s="38">
        <v>2.1107237968571435</v>
      </c>
      <c r="F6002" s="38">
        <f t="shared" si="93"/>
        <v>9</v>
      </c>
    </row>
    <row r="6003" spans="2:6" x14ac:dyDescent="0.25">
      <c r="B6003" s="39">
        <v>44446.75</v>
      </c>
      <c r="C6003" s="39">
        <v>44446.791666666664</v>
      </c>
      <c r="D6003" s="38">
        <v>2.2317652165241815</v>
      </c>
      <c r="F6003" s="38">
        <f t="shared" si="93"/>
        <v>9</v>
      </c>
    </row>
    <row r="6004" spans="2:6" x14ac:dyDescent="0.25">
      <c r="B6004" s="39">
        <v>44446.791666666664</v>
      </c>
      <c r="C6004" s="39">
        <v>44446.833333333336</v>
      </c>
      <c r="D6004" s="38">
        <v>2.1011009051011467</v>
      </c>
      <c r="F6004" s="38">
        <f t="shared" si="93"/>
        <v>9</v>
      </c>
    </row>
    <row r="6005" spans="2:6" x14ac:dyDescent="0.25">
      <c r="B6005" s="39">
        <v>44446.833333333336</v>
      </c>
      <c r="C6005" s="39">
        <v>44446.875</v>
      </c>
      <c r="D6005" s="38">
        <v>1.8715550397175955</v>
      </c>
      <c r="F6005" s="38">
        <f t="shared" si="93"/>
        <v>9</v>
      </c>
    </row>
    <row r="6006" spans="2:6" x14ac:dyDescent="0.25">
      <c r="B6006" s="39">
        <v>44446.875</v>
      </c>
      <c r="C6006" s="39">
        <v>44446.916666666664</v>
      </c>
      <c r="D6006" s="38">
        <v>1.6144399901754387</v>
      </c>
      <c r="F6006" s="38">
        <f t="shared" si="93"/>
        <v>9</v>
      </c>
    </row>
    <row r="6007" spans="2:6" x14ac:dyDescent="0.25">
      <c r="B6007" s="39">
        <v>44446.916666666664</v>
      </c>
      <c r="C6007" s="39">
        <v>44446.958333333336</v>
      </c>
      <c r="D6007" s="38">
        <v>1.3539493687266855</v>
      </c>
      <c r="F6007" s="38">
        <f t="shared" si="93"/>
        <v>9</v>
      </c>
    </row>
    <row r="6008" spans="2:6" x14ac:dyDescent="0.25">
      <c r="B6008" s="39">
        <v>44446.958333333336</v>
      </c>
      <c r="C6008" s="39">
        <v>44446</v>
      </c>
      <c r="D6008" s="38">
        <v>1.0890812846625484</v>
      </c>
      <c r="F6008" s="38">
        <f t="shared" si="93"/>
        <v>9</v>
      </c>
    </row>
    <row r="6009" spans="2:6" x14ac:dyDescent="0.25">
      <c r="B6009" s="39">
        <v>44446</v>
      </c>
      <c r="C6009" s="39">
        <v>44447.041666666664</v>
      </c>
      <c r="D6009" s="38">
        <v>0.90631122641564255</v>
      </c>
      <c r="F6009" s="38">
        <f t="shared" si="93"/>
        <v>9</v>
      </c>
    </row>
    <row r="6010" spans="2:6" x14ac:dyDescent="0.25">
      <c r="B6010" s="39">
        <v>44447.041666666664</v>
      </c>
      <c r="C6010" s="39">
        <v>44447.083333333336</v>
      </c>
      <c r="D6010" s="38">
        <v>0.81793429807693852</v>
      </c>
      <c r="F6010" s="38">
        <f t="shared" si="93"/>
        <v>9</v>
      </c>
    </row>
    <row r="6011" spans="2:6" x14ac:dyDescent="0.25">
      <c r="B6011" s="39">
        <v>44447.083333333336</v>
      </c>
      <c r="C6011" s="39">
        <v>44447.125</v>
      </c>
      <c r="D6011" s="38">
        <v>0.72327923096443203</v>
      </c>
      <c r="F6011" s="38">
        <f t="shared" si="93"/>
        <v>9</v>
      </c>
    </row>
    <row r="6012" spans="2:6" x14ac:dyDescent="0.25">
      <c r="B6012" s="39">
        <v>44447.125</v>
      </c>
      <c r="C6012" s="39">
        <v>44447.166666666664</v>
      </c>
      <c r="D6012" s="38">
        <v>0.65843046391678617</v>
      </c>
      <c r="F6012" s="38">
        <f t="shared" si="93"/>
        <v>9</v>
      </c>
    </row>
    <row r="6013" spans="2:6" x14ac:dyDescent="0.25">
      <c r="B6013" s="39">
        <v>44447.166666666664</v>
      </c>
      <c r="C6013" s="39">
        <v>44447.208333333336</v>
      </c>
      <c r="D6013" s="38">
        <v>0.65895838570046483</v>
      </c>
      <c r="F6013" s="38">
        <f t="shared" si="93"/>
        <v>9</v>
      </c>
    </row>
    <row r="6014" spans="2:6" x14ac:dyDescent="0.25">
      <c r="B6014" s="39">
        <v>44447.208333333336</v>
      </c>
      <c r="C6014" s="39">
        <v>44447.25</v>
      </c>
      <c r="D6014" s="38">
        <v>0.69224353537657712</v>
      </c>
      <c r="F6014" s="38">
        <f t="shared" si="93"/>
        <v>9</v>
      </c>
    </row>
    <row r="6015" spans="2:6" x14ac:dyDescent="0.25">
      <c r="B6015" s="39">
        <v>44447.25</v>
      </c>
      <c r="C6015" s="39">
        <v>44447.291666666664</v>
      </c>
      <c r="D6015" s="38">
        <v>0.7852571008331084</v>
      </c>
      <c r="F6015" s="38">
        <f t="shared" si="93"/>
        <v>9</v>
      </c>
    </row>
    <row r="6016" spans="2:6" x14ac:dyDescent="0.25">
      <c r="B6016" s="39">
        <v>44447.291666666664</v>
      </c>
      <c r="C6016" s="39">
        <v>44447.333333333336</v>
      </c>
      <c r="D6016" s="38">
        <v>0.89612555262870708</v>
      </c>
      <c r="F6016" s="38">
        <f t="shared" si="93"/>
        <v>9</v>
      </c>
    </row>
    <row r="6017" spans="2:6" x14ac:dyDescent="0.25">
      <c r="B6017" s="39">
        <v>44447.333333333336</v>
      </c>
      <c r="C6017" s="39">
        <v>44447.375</v>
      </c>
      <c r="D6017" s="38">
        <v>0.92566901232329157</v>
      </c>
      <c r="F6017" s="38">
        <f t="shared" si="93"/>
        <v>9</v>
      </c>
    </row>
    <row r="6018" spans="2:6" x14ac:dyDescent="0.25">
      <c r="B6018" s="39">
        <v>44447.375</v>
      </c>
      <c r="C6018" s="39">
        <v>44447.416666666664</v>
      </c>
      <c r="D6018" s="38">
        <v>0.93700076602439686</v>
      </c>
      <c r="F6018" s="38">
        <f t="shared" si="93"/>
        <v>9</v>
      </c>
    </row>
    <row r="6019" spans="2:6" x14ac:dyDescent="0.25">
      <c r="B6019" s="39">
        <v>44447.416666666664</v>
      </c>
      <c r="C6019" s="39">
        <v>44447.458333333336</v>
      </c>
      <c r="D6019" s="38">
        <v>0.94436095973770284</v>
      </c>
      <c r="F6019" s="38">
        <f t="shared" si="93"/>
        <v>9</v>
      </c>
    </row>
    <row r="6020" spans="2:6" x14ac:dyDescent="0.25">
      <c r="B6020" s="39">
        <v>44447.458333333336</v>
      </c>
      <c r="C6020" s="39">
        <v>44447.5</v>
      </c>
      <c r="D6020" s="38">
        <v>1.0255698327040235</v>
      </c>
      <c r="F6020" s="38">
        <f t="shared" si="93"/>
        <v>9</v>
      </c>
    </row>
    <row r="6021" spans="2:6" x14ac:dyDescent="0.25">
      <c r="B6021" s="39">
        <v>44447.5</v>
      </c>
      <c r="C6021" s="39">
        <v>44447.541666666664</v>
      </c>
      <c r="D6021" s="38">
        <v>1.1896515161405155</v>
      </c>
      <c r="F6021" s="38">
        <f t="shared" si="93"/>
        <v>9</v>
      </c>
    </row>
    <row r="6022" spans="2:6" x14ac:dyDescent="0.25">
      <c r="B6022" s="39">
        <v>44447.541666666664</v>
      </c>
      <c r="C6022" s="39">
        <v>44447.583333333336</v>
      </c>
      <c r="D6022" s="38">
        <v>1.3223367739684422</v>
      </c>
      <c r="F6022" s="38">
        <f t="shared" si="93"/>
        <v>9</v>
      </c>
    </row>
    <row r="6023" spans="2:6" x14ac:dyDescent="0.25">
      <c r="B6023" s="39">
        <v>44447.583333333336</v>
      </c>
      <c r="C6023" s="39">
        <v>44447.625</v>
      </c>
      <c r="D6023" s="38">
        <v>1.4742110500611867</v>
      </c>
      <c r="F6023" s="38">
        <f t="shared" si="93"/>
        <v>9</v>
      </c>
    </row>
    <row r="6024" spans="2:6" x14ac:dyDescent="0.25">
      <c r="B6024" s="39">
        <v>44447.625</v>
      </c>
      <c r="C6024" s="39">
        <v>44447.666666666664</v>
      </c>
      <c r="D6024" s="38">
        <v>1.7185609960093924</v>
      </c>
      <c r="F6024" s="38">
        <f t="shared" si="93"/>
        <v>9</v>
      </c>
    </row>
    <row r="6025" spans="2:6" x14ac:dyDescent="0.25">
      <c r="B6025" s="39">
        <v>44447.666666666664</v>
      </c>
      <c r="C6025" s="39">
        <v>44447.708333333336</v>
      </c>
      <c r="D6025" s="38">
        <v>1.9672289960794378</v>
      </c>
      <c r="F6025" s="38">
        <f t="shared" si="93"/>
        <v>9</v>
      </c>
    </row>
    <row r="6026" spans="2:6" x14ac:dyDescent="0.25">
      <c r="B6026" s="39">
        <v>44447.708333333336</v>
      </c>
      <c r="C6026" s="39">
        <v>44447.75</v>
      </c>
      <c r="D6026" s="38">
        <v>2.1906110231169031</v>
      </c>
      <c r="F6026" s="38">
        <f t="shared" ref="F6026:F6089" si="94">+MONTH(B6026)</f>
        <v>9</v>
      </c>
    </row>
    <row r="6027" spans="2:6" x14ac:dyDescent="0.25">
      <c r="B6027" s="39">
        <v>44447.75</v>
      </c>
      <c r="C6027" s="39">
        <v>44447.791666666664</v>
      </c>
      <c r="D6027" s="38">
        <v>2.1547020745058321</v>
      </c>
      <c r="F6027" s="38">
        <f t="shared" si="94"/>
        <v>9</v>
      </c>
    </row>
    <row r="6028" spans="2:6" x14ac:dyDescent="0.25">
      <c r="B6028" s="39">
        <v>44447.791666666664</v>
      </c>
      <c r="C6028" s="39">
        <v>44447.833333333336</v>
      </c>
      <c r="D6028" s="38">
        <v>2.0663195579689178</v>
      </c>
      <c r="F6028" s="38">
        <f t="shared" si="94"/>
        <v>9</v>
      </c>
    </row>
    <row r="6029" spans="2:6" x14ac:dyDescent="0.25">
      <c r="B6029" s="39">
        <v>44447.833333333336</v>
      </c>
      <c r="C6029" s="39">
        <v>44447.875</v>
      </c>
      <c r="D6029" s="38">
        <v>1.9175763645726338</v>
      </c>
      <c r="F6029" s="38">
        <f t="shared" si="94"/>
        <v>9</v>
      </c>
    </row>
    <row r="6030" spans="2:6" x14ac:dyDescent="0.25">
      <c r="B6030" s="39">
        <v>44447.875</v>
      </c>
      <c r="C6030" s="39">
        <v>44447.916666666664</v>
      </c>
      <c r="D6030" s="38">
        <v>1.7107942593950549</v>
      </c>
      <c r="F6030" s="38">
        <f t="shared" si="94"/>
        <v>9</v>
      </c>
    </row>
    <row r="6031" spans="2:6" x14ac:dyDescent="0.25">
      <c r="B6031" s="39">
        <v>44447.916666666664</v>
      </c>
      <c r="C6031" s="39">
        <v>44447.958333333336</v>
      </c>
      <c r="D6031" s="38">
        <v>1.4259260317143561</v>
      </c>
      <c r="F6031" s="38">
        <f t="shared" si="94"/>
        <v>9</v>
      </c>
    </row>
    <row r="6032" spans="2:6" x14ac:dyDescent="0.25">
      <c r="B6032" s="39">
        <v>44447.958333333336</v>
      </c>
      <c r="C6032" s="39">
        <v>44447</v>
      </c>
      <c r="D6032" s="38">
        <v>1.1358256167034644</v>
      </c>
      <c r="F6032" s="38">
        <f t="shared" si="94"/>
        <v>9</v>
      </c>
    </row>
    <row r="6033" spans="2:6" x14ac:dyDescent="0.25">
      <c r="B6033" s="39">
        <v>44447</v>
      </c>
      <c r="C6033" s="39">
        <v>44448.041666666664</v>
      </c>
      <c r="D6033" s="38">
        <v>0.93513814667739825</v>
      </c>
      <c r="F6033" s="38">
        <f t="shared" si="94"/>
        <v>9</v>
      </c>
    </row>
    <row r="6034" spans="2:6" x14ac:dyDescent="0.25">
      <c r="B6034" s="39">
        <v>44448.041666666664</v>
      </c>
      <c r="C6034" s="39">
        <v>44448.083333333336</v>
      </c>
      <c r="D6034" s="38">
        <v>0.83357713570249925</v>
      </c>
      <c r="F6034" s="38">
        <f t="shared" si="94"/>
        <v>9</v>
      </c>
    </row>
    <row r="6035" spans="2:6" x14ac:dyDescent="0.25">
      <c r="B6035" s="39">
        <v>44448.083333333336</v>
      </c>
      <c r="C6035" s="39">
        <v>44448.125</v>
      </c>
      <c r="D6035" s="38">
        <v>0.73147605477104694</v>
      </c>
      <c r="F6035" s="38">
        <f t="shared" si="94"/>
        <v>9</v>
      </c>
    </row>
    <row r="6036" spans="2:6" x14ac:dyDescent="0.25">
      <c r="B6036" s="39">
        <v>44448.125</v>
      </c>
      <c r="C6036" s="39">
        <v>44448.166666666664</v>
      </c>
      <c r="D6036" s="38">
        <v>0.6820021957827519</v>
      </c>
      <c r="F6036" s="38">
        <f t="shared" si="94"/>
        <v>9</v>
      </c>
    </row>
    <row r="6037" spans="2:6" x14ac:dyDescent="0.25">
      <c r="B6037" s="39">
        <v>44448.166666666664</v>
      </c>
      <c r="C6037" s="39">
        <v>44448.208333333336</v>
      </c>
      <c r="D6037" s="38">
        <v>0.65798304139696817</v>
      </c>
      <c r="F6037" s="38">
        <f t="shared" si="94"/>
        <v>9</v>
      </c>
    </row>
    <row r="6038" spans="2:6" x14ac:dyDescent="0.25">
      <c r="B6038" s="39">
        <v>44448.208333333336</v>
      </c>
      <c r="C6038" s="39">
        <v>44448.25</v>
      </c>
      <c r="D6038" s="38">
        <v>0.68938040580930249</v>
      </c>
      <c r="F6038" s="38">
        <f t="shared" si="94"/>
        <v>9</v>
      </c>
    </row>
    <row r="6039" spans="2:6" x14ac:dyDescent="0.25">
      <c r="B6039" s="39">
        <v>44448.25</v>
      </c>
      <c r="C6039" s="39">
        <v>44448.291666666664</v>
      </c>
      <c r="D6039" s="38">
        <v>0.78311305835904954</v>
      </c>
      <c r="F6039" s="38">
        <f t="shared" si="94"/>
        <v>9</v>
      </c>
    </row>
    <row r="6040" spans="2:6" x14ac:dyDescent="0.25">
      <c r="B6040" s="39">
        <v>44448.291666666664</v>
      </c>
      <c r="C6040" s="39">
        <v>44448.333333333336</v>
      </c>
      <c r="D6040" s="38">
        <v>0.87092166667814275</v>
      </c>
      <c r="F6040" s="38">
        <f t="shared" si="94"/>
        <v>9</v>
      </c>
    </row>
    <row r="6041" spans="2:6" x14ac:dyDescent="0.25">
      <c r="B6041" s="39">
        <v>44448.333333333336</v>
      </c>
      <c r="C6041" s="39">
        <v>44448.375</v>
      </c>
      <c r="D6041" s="38">
        <v>0.89391369905096163</v>
      </c>
      <c r="F6041" s="38">
        <f t="shared" si="94"/>
        <v>9</v>
      </c>
    </row>
    <row r="6042" spans="2:6" x14ac:dyDescent="0.25">
      <c r="B6042" s="39">
        <v>44448.375</v>
      </c>
      <c r="C6042" s="39">
        <v>44448.416666666664</v>
      </c>
      <c r="D6042" s="38">
        <v>0.93821055755185012</v>
      </c>
      <c r="F6042" s="38">
        <f t="shared" si="94"/>
        <v>9</v>
      </c>
    </row>
    <row r="6043" spans="2:6" x14ac:dyDescent="0.25">
      <c r="B6043" s="39">
        <v>44448.416666666664</v>
      </c>
      <c r="C6043" s="39">
        <v>44448.458333333336</v>
      </c>
      <c r="D6043" s="38">
        <v>0.9294808380317332</v>
      </c>
      <c r="F6043" s="38">
        <f t="shared" si="94"/>
        <v>9</v>
      </c>
    </row>
    <row r="6044" spans="2:6" x14ac:dyDescent="0.25">
      <c r="B6044" s="39">
        <v>44448.458333333336</v>
      </c>
      <c r="C6044" s="39">
        <v>44448.5</v>
      </c>
      <c r="D6044" s="38">
        <v>1.0630180352599774</v>
      </c>
      <c r="F6044" s="38">
        <f t="shared" si="94"/>
        <v>9</v>
      </c>
    </row>
    <row r="6045" spans="2:6" x14ac:dyDescent="0.25">
      <c r="B6045" s="39">
        <v>44448.5</v>
      </c>
      <c r="C6045" s="39">
        <v>44448.541666666664</v>
      </c>
      <c r="D6045" s="38">
        <v>1.2017146143223087</v>
      </c>
      <c r="F6045" s="38">
        <f t="shared" si="94"/>
        <v>9</v>
      </c>
    </row>
    <row r="6046" spans="2:6" x14ac:dyDescent="0.25">
      <c r="B6046" s="39">
        <v>44448.541666666664</v>
      </c>
      <c r="C6046" s="39">
        <v>44448.583333333336</v>
      </c>
      <c r="D6046" s="38">
        <v>1.3451651446274357</v>
      </c>
      <c r="F6046" s="38">
        <f t="shared" si="94"/>
        <v>9</v>
      </c>
    </row>
    <row r="6047" spans="2:6" x14ac:dyDescent="0.25">
      <c r="B6047" s="39">
        <v>44448.583333333336</v>
      </c>
      <c r="C6047" s="39">
        <v>44448.625</v>
      </c>
      <c r="D6047" s="38">
        <v>1.4895683023084529</v>
      </c>
      <c r="F6047" s="38">
        <f t="shared" si="94"/>
        <v>9</v>
      </c>
    </row>
    <row r="6048" spans="2:6" x14ac:dyDescent="0.25">
      <c r="B6048" s="39">
        <v>44448.625</v>
      </c>
      <c r="C6048" s="39">
        <v>44448.666666666664</v>
      </c>
      <c r="D6048" s="38">
        <v>1.7812553889045133</v>
      </c>
      <c r="F6048" s="38">
        <f t="shared" si="94"/>
        <v>9</v>
      </c>
    </row>
    <row r="6049" spans="2:6" x14ac:dyDescent="0.25">
      <c r="B6049" s="39">
        <v>44448.666666666664</v>
      </c>
      <c r="C6049" s="39">
        <v>44448.708333333336</v>
      </c>
      <c r="D6049" s="38">
        <v>2.089756541014264</v>
      </c>
      <c r="F6049" s="38">
        <f t="shared" si="94"/>
        <v>9</v>
      </c>
    </row>
    <row r="6050" spans="2:6" x14ac:dyDescent="0.25">
      <c r="B6050" s="39">
        <v>44448.708333333336</v>
      </c>
      <c r="C6050" s="39">
        <v>44448.75</v>
      </c>
      <c r="D6050" s="38">
        <v>2.2949727176908956</v>
      </c>
      <c r="F6050" s="38">
        <f t="shared" si="94"/>
        <v>9</v>
      </c>
    </row>
    <row r="6051" spans="2:6" x14ac:dyDescent="0.25">
      <c r="B6051" s="39">
        <v>44448.75</v>
      </c>
      <c r="C6051" s="39">
        <v>44448.791666666664</v>
      </c>
      <c r="D6051" s="38">
        <v>2.3166554660087884</v>
      </c>
      <c r="F6051" s="38">
        <f t="shared" si="94"/>
        <v>9</v>
      </c>
    </row>
    <row r="6052" spans="2:6" x14ac:dyDescent="0.25">
      <c r="B6052" s="39">
        <v>44448.791666666664</v>
      </c>
      <c r="C6052" s="39">
        <v>44448.833333333336</v>
      </c>
      <c r="D6052" s="38">
        <v>2.2181848338675669</v>
      </c>
      <c r="F6052" s="38">
        <f t="shared" si="94"/>
        <v>9</v>
      </c>
    </row>
    <row r="6053" spans="2:6" x14ac:dyDescent="0.25">
      <c r="B6053" s="39">
        <v>44448.833333333336</v>
      </c>
      <c r="C6053" s="39">
        <v>44448.875</v>
      </c>
      <c r="D6053" s="38">
        <v>2.1177114867633793</v>
      </c>
      <c r="F6053" s="38">
        <f t="shared" si="94"/>
        <v>9</v>
      </c>
    </row>
    <row r="6054" spans="2:6" x14ac:dyDescent="0.25">
      <c r="B6054" s="39">
        <v>44448.875</v>
      </c>
      <c r="C6054" s="39">
        <v>44448.916666666664</v>
      </c>
      <c r="D6054" s="38">
        <v>1.9238521933951973</v>
      </c>
      <c r="F6054" s="38">
        <f t="shared" si="94"/>
        <v>9</v>
      </c>
    </row>
    <row r="6055" spans="2:6" x14ac:dyDescent="0.25">
      <c r="B6055" s="39">
        <v>44448.916666666664</v>
      </c>
      <c r="C6055" s="39">
        <v>44448.958333333336</v>
      </c>
      <c r="D6055" s="38">
        <v>1.5981130795392555</v>
      </c>
      <c r="F6055" s="38">
        <f t="shared" si="94"/>
        <v>9</v>
      </c>
    </row>
    <row r="6056" spans="2:6" x14ac:dyDescent="0.25">
      <c r="B6056" s="39">
        <v>44448.958333333336</v>
      </c>
      <c r="C6056" s="39">
        <v>44448</v>
      </c>
      <c r="D6056" s="38">
        <v>1.324369026848967</v>
      </c>
      <c r="F6056" s="38">
        <f t="shared" si="94"/>
        <v>9</v>
      </c>
    </row>
    <row r="6057" spans="2:6" x14ac:dyDescent="0.25">
      <c r="B6057" s="39">
        <v>44448</v>
      </c>
      <c r="C6057" s="39">
        <v>44449.041666666664</v>
      </c>
      <c r="D6057" s="38">
        <v>1.1682634434859265</v>
      </c>
      <c r="F6057" s="38">
        <f t="shared" si="94"/>
        <v>9</v>
      </c>
    </row>
    <row r="6058" spans="2:6" x14ac:dyDescent="0.25">
      <c r="B6058" s="39">
        <v>44449.041666666664</v>
      </c>
      <c r="C6058" s="39">
        <v>44449.083333333336</v>
      </c>
      <c r="D6058" s="38">
        <v>0.98663755922378527</v>
      </c>
      <c r="F6058" s="38">
        <f t="shared" si="94"/>
        <v>9</v>
      </c>
    </row>
    <row r="6059" spans="2:6" x14ac:dyDescent="0.25">
      <c r="B6059" s="39">
        <v>44449.083333333336</v>
      </c>
      <c r="C6059" s="39">
        <v>44449.125</v>
      </c>
      <c r="D6059" s="38">
        <v>0.89385961382387535</v>
      </c>
      <c r="F6059" s="38">
        <f t="shared" si="94"/>
        <v>9</v>
      </c>
    </row>
    <row r="6060" spans="2:6" x14ac:dyDescent="0.25">
      <c r="B6060" s="39">
        <v>44449.125</v>
      </c>
      <c r="C6060" s="39">
        <v>44449.166666666664</v>
      </c>
      <c r="D6060" s="38">
        <v>0.8301247604726737</v>
      </c>
      <c r="F6060" s="38">
        <f t="shared" si="94"/>
        <v>9</v>
      </c>
    </row>
    <row r="6061" spans="2:6" x14ac:dyDescent="0.25">
      <c r="B6061" s="39">
        <v>44449.166666666664</v>
      </c>
      <c r="C6061" s="39">
        <v>44449.208333333336</v>
      </c>
      <c r="D6061" s="38">
        <v>0.78843058099819929</v>
      </c>
      <c r="F6061" s="38">
        <f t="shared" si="94"/>
        <v>9</v>
      </c>
    </row>
    <row r="6062" spans="2:6" x14ac:dyDescent="0.25">
      <c r="B6062" s="39">
        <v>44449.208333333336</v>
      </c>
      <c r="C6062" s="39">
        <v>44449.25</v>
      </c>
      <c r="D6062" s="38">
        <v>0.80099717731791831</v>
      </c>
      <c r="F6062" s="38">
        <f t="shared" si="94"/>
        <v>9</v>
      </c>
    </row>
    <row r="6063" spans="2:6" x14ac:dyDescent="0.25">
      <c r="B6063" s="39">
        <v>44449.25</v>
      </c>
      <c r="C6063" s="39">
        <v>44449.291666666664</v>
      </c>
      <c r="D6063" s="38">
        <v>0.89082507634664743</v>
      </c>
      <c r="F6063" s="38">
        <f t="shared" si="94"/>
        <v>9</v>
      </c>
    </row>
    <row r="6064" spans="2:6" x14ac:dyDescent="0.25">
      <c r="B6064" s="39">
        <v>44449.291666666664</v>
      </c>
      <c r="C6064" s="39">
        <v>44449.333333333336</v>
      </c>
      <c r="D6064" s="38">
        <v>1.0053670925184295</v>
      </c>
      <c r="F6064" s="38">
        <f t="shared" si="94"/>
        <v>9</v>
      </c>
    </row>
    <row r="6065" spans="2:6" x14ac:dyDescent="0.25">
      <c r="B6065" s="39">
        <v>44449.333333333336</v>
      </c>
      <c r="C6065" s="39">
        <v>44449.375</v>
      </c>
      <c r="D6065" s="38">
        <v>1.031541583409443</v>
      </c>
      <c r="F6065" s="38">
        <f t="shared" si="94"/>
        <v>9</v>
      </c>
    </row>
    <row r="6066" spans="2:6" x14ac:dyDescent="0.25">
      <c r="B6066" s="39">
        <v>44449.375</v>
      </c>
      <c r="C6066" s="39">
        <v>44449.416666666664</v>
      </c>
      <c r="D6066" s="38">
        <v>1.0113728930239365</v>
      </c>
      <c r="F6066" s="38">
        <f t="shared" si="94"/>
        <v>9</v>
      </c>
    </row>
    <row r="6067" spans="2:6" x14ac:dyDescent="0.25">
      <c r="B6067" s="39">
        <v>44449.416666666664</v>
      </c>
      <c r="C6067" s="39">
        <v>44449.458333333336</v>
      </c>
      <c r="D6067" s="38">
        <v>1.0591470457119185</v>
      </c>
      <c r="F6067" s="38">
        <f t="shared" si="94"/>
        <v>9</v>
      </c>
    </row>
    <row r="6068" spans="2:6" x14ac:dyDescent="0.25">
      <c r="B6068" s="39">
        <v>44449.458333333336</v>
      </c>
      <c r="C6068" s="39">
        <v>44449.5</v>
      </c>
      <c r="D6068" s="38">
        <v>1.1761398788658566</v>
      </c>
      <c r="F6068" s="38">
        <f t="shared" si="94"/>
        <v>9</v>
      </c>
    </row>
    <row r="6069" spans="2:6" x14ac:dyDescent="0.25">
      <c r="B6069" s="39">
        <v>44449.5</v>
      </c>
      <c r="C6069" s="39">
        <v>44449.541666666664</v>
      </c>
      <c r="D6069" s="38">
        <v>1.258645635989232</v>
      </c>
      <c r="F6069" s="38">
        <f t="shared" si="94"/>
        <v>9</v>
      </c>
    </row>
    <row r="6070" spans="2:6" x14ac:dyDescent="0.25">
      <c r="B6070" s="39">
        <v>44449.541666666664</v>
      </c>
      <c r="C6070" s="39">
        <v>44449.583333333336</v>
      </c>
      <c r="D6070" s="38">
        <v>1.2724677878768929</v>
      </c>
      <c r="F6070" s="38">
        <f t="shared" si="94"/>
        <v>9</v>
      </c>
    </row>
    <row r="6071" spans="2:6" x14ac:dyDescent="0.25">
      <c r="B6071" s="39">
        <v>44449.583333333336</v>
      </c>
      <c r="C6071" s="39">
        <v>44449.625</v>
      </c>
      <c r="D6071" s="38">
        <v>1.2112419432506421</v>
      </c>
      <c r="F6071" s="38">
        <f t="shared" si="94"/>
        <v>9</v>
      </c>
    </row>
    <row r="6072" spans="2:6" x14ac:dyDescent="0.25">
      <c r="B6072" s="39">
        <v>44449.625</v>
      </c>
      <c r="C6072" s="39">
        <v>44449.666666666664</v>
      </c>
      <c r="D6072" s="38">
        <v>1.2109028288908055</v>
      </c>
      <c r="F6072" s="38">
        <f t="shared" si="94"/>
        <v>9</v>
      </c>
    </row>
    <row r="6073" spans="2:6" x14ac:dyDescent="0.25">
      <c r="B6073" s="39">
        <v>44449.666666666664</v>
      </c>
      <c r="C6073" s="39">
        <v>44449.708333333336</v>
      </c>
      <c r="D6073" s="38">
        <v>1.2499705261612317</v>
      </c>
      <c r="F6073" s="38">
        <f t="shared" si="94"/>
        <v>9</v>
      </c>
    </row>
    <row r="6074" spans="2:6" x14ac:dyDescent="0.25">
      <c r="B6074" s="39">
        <v>44449.708333333336</v>
      </c>
      <c r="C6074" s="39">
        <v>44449.75</v>
      </c>
      <c r="D6074" s="38">
        <v>1.3410543428591313</v>
      </c>
      <c r="F6074" s="38">
        <f t="shared" si="94"/>
        <v>9</v>
      </c>
    </row>
    <row r="6075" spans="2:6" x14ac:dyDescent="0.25">
      <c r="B6075" s="39">
        <v>44449.75</v>
      </c>
      <c r="C6075" s="39">
        <v>44449.791666666664</v>
      </c>
      <c r="D6075" s="38">
        <v>1.3901070386790808</v>
      </c>
      <c r="F6075" s="38">
        <f t="shared" si="94"/>
        <v>9</v>
      </c>
    </row>
    <row r="6076" spans="2:6" x14ac:dyDescent="0.25">
      <c r="B6076" s="39">
        <v>44449.791666666664</v>
      </c>
      <c r="C6076" s="39">
        <v>44449.833333333336</v>
      </c>
      <c r="D6076" s="38">
        <v>1.27600353432666</v>
      </c>
      <c r="F6076" s="38">
        <f t="shared" si="94"/>
        <v>9</v>
      </c>
    </row>
    <row r="6077" spans="2:6" x14ac:dyDescent="0.25">
      <c r="B6077" s="39">
        <v>44449.833333333336</v>
      </c>
      <c r="C6077" s="39">
        <v>44449.875</v>
      </c>
      <c r="D6077" s="38">
        <v>1.2300901027645186</v>
      </c>
      <c r="F6077" s="38">
        <f t="shared" si="94"/>
        <v>9</v>
      </c>
    </row>
    <row r="6078" spans="2:6" x14ac:dyDescent="0.25">
      <c r="B6078" s="39">
        <v>44449.875</v>
      </c>
      <c r="C6078" s="39">
        <v>44449.916666666664</v>
      </c>
      <c r="D6078" s="38">
        <v>1.1714052834908901</v>
      </c>
      <c r="F6078" s="38">
        <f t="shared" si="94"/>
        <v>9</v>
      </c>
    </row>
    <row r="6079" spans="2:6" x14ac:dyDescent="0.25">
      <c r="B6079" s="39">
        <v>44449.916666666664</v>
      </c>
      <c r="C6079" s="39">
        <v>44449.958333333336</v>
      </c>
      <c r="D6079" s="38">
        <v>1.1036211678496655</v>
      </c>
      <c r="F6079" s="38">
        <f t="shared" si="94"/>
        <v>9</v>
      </c>
    </row>
    <row r="6080" spans="2:6" x14ac:dyDescent="0.25">
      <c r="B6080" s="39">
        <v>44449.958333333336</v>
      </c>
      <c r="C6080" s="39">
        <v>44449</v>
      </c>
      <c r="D6080" s="38">
        <v>0.9149516980413418</v>
      </c>
      <c r="F6080" s="38">
        <f t="shared" si="94"/>
        <v>9</v>
      </c>
    </row>
    <row r="6081" spans="2:6" x14ac:dyDescent="0.25">
      <c r="B6081" s="39">
        <v>44449</v>
      </c>
      <c r="C6081" s="39">
        <v>44450.041666666664</v>
      </c>
      <c r="D6081" s="38">
        <v>0.77307115048531283</v>
      </c>
      <c r="F6081" s="38">
        <f t="shared" si="94"/>
        <v>9</v>
      </c>
    </row>
    <row r="6082" spans="2:6" x14ac:dyDescent="0.25">
      <c r="B6082" s="39">
        <v>44450.041666666664</v>
      </c>
      <c r="C6082" s="39">
        <v>44450.083333333336</v>
      </c>
      <c r="D6082" s="38">
        <v>0.74377059861687389</v>
      </c>
      <c r="F6082" s="38">
        <f t="shared" si="94"/>
        <v>9</v>
      </c>
    </row>
    <row r="6083" spans="2:6" x14ac:dyDescent="0.25">
      <c r="B6083" s="39">
        <v>44450.083333333336</v>
      </c>
      <c r="C6083" s="39">
        <v>44450.125</v>
      </c>
      <c r="D6083" s="38">
        <v>0.64265421535038003</v>
      </c>
      <c r="F6083" s="38">
        <f t="shared" si="94"/>
        <v>9</v>
      </c>
    </row>
    <row r="6084" spans="2:6" x14ac:dyDescent="0.25">
      <c r="B6084" s="39">
        <v>44450.125</v>
      </c>
      <c r="C6084" s="39">
        <v>44450.166666666664</v>
      </c>
      <c r="D6084" s="38">
        <v>0.60918737775562537</v>
      </c>
      <c r="F6084" s="38">
        <f t="shared" si="94"/>
        <v>9</v>
      </c>
    </row>
    <row r="6085" spans="2:6" x14ac:dyDescent="0.25">
      <c r="B6085" s="39">
        <v>44450.166666666664</v>
      </c>
      <c r="C6085" s="39">
        <v>44450.208333333336</v>
      </c>
      <c r="D6085" s="38">
        <v>0.62292828521299592</v>
      </c>
      <c r="F6085" s="38">
        <f t="shared" si="94"/>
        <v>9</v>
      </c>
    </row>
    <row r="6086" spans="2:6" x14ac:dyDescent="0.25">
      <c r="B6086" s="39">
        <v>44450.208333333336</v>
      </c>
      <c r="C6086" s="39">
        <v>44450.25</v>
      </c>
      <c r="D6086" s="38">
        <v>0.61357475859844246</v>
      </c>
      <c r="F6086" s="38">
        <f t="shared" si="94"/>
        <v>9</v>
      </c>
    </row>
    <row r="6087" spans="2:6" x14ac:dyDescent="0.25">
      <c r="B6087" s="39">
        <v>44450.25</v>
      </c>
      <c r="C6087" s="39">
        <v>44450.291666666664</v>
      </c>
      <c r="D6087" s="38">
        <v>0.64572176649070223</v>
      </c>
      <c r="F6087" s="38">
        <f t="shared" si="94"/>
        <v>9</v>
      </c>
    </row>
    <row r="6088" spans="2:6" x14ac:dyDescent="0.25">
      <c r="B6088" s="39">
        <v>44450.291666666664</v>
      </c>
      <c r="C6088" s="39">
        <v>44450.333333333336</v>
      </c>
      <c r="D6088" s="38">
        <v>0.76887034096211815</v>
      </c>
      <c r="F6088" s="38">
        <f t="shared" si="94"/>
        <v>9</v>
      </c>
    </row>
    <row r="6089" spans="2:6" x14ac:dyDescent="0.25">
      <c r="B6089" s="39">
        <v>44450.333333333336</v>
      </c>
      <c r="C6089" s="39">
        <v>44450.375</v>
      </c>
      <c r="D6089" s="38">
        <v>0.89403852495898051</v>
      </c>
      <c r="F6089" s="38">
        <f t="shared" si="94"/>
        <v>9</v>
      </c>
    </row>
    <row r="6090" spans="2:6" x14ac:dyDescent="0.25">
      <c r="B6090" s="39">
        <v>44450.375</v>
      </c>
      <c r="C6090" s="39">
        <v>44450.416666666664</v>
      </c>
      <c r="D6090" s="38">
        <v>1.0754035539599609</v>
      </c>
      <c r="F6090" s="38">
        <f t="shared" ref="F6090:F6153" si="95">+MONTH(B6090)</f>
        <v>9</v>
      </c>
    </row>
    <row r="6091" spans="2:6" x14ac:dyDescent="0.25">
      <c r="B6091" s="39">
        <v>44450.416666666664</v>
      </c>
      <c r="C6091" s="39">
        <v>44450.458333333336</v>
      </c>
      <c r="D6091" s="38">
        <v>1.0763977486117078</v>
      </c>
      <c r="F6091" s="38">
        <f t="shared" si="95"/>
        <v>9</v>
      </c>
    </row>
    <row r="6092" spans="2:6" x14ac:dyDescent="0.25">
      <c r="B6092" s="39">
        <v>44450.458333333336</v>
      </c>
      <c r="C6092" s="39">
        <v>44450.5</v>
      </c>
      <c r="D6092" s="38">
        <v>1.0700382445142831</v>
      </c>
      <c r="F6092" s="38">
        <f t="shared" si="95"/>
        <v>9</v>
      </c>
    </row>
    <row r="6093" spans="2:6" x14ac:dyDescent="0.25">
      <c r="B6093" s="39">
        <v>44450.5</v>
      </c>
      <c r="C6093" s="39">
        <v>44450.541666666664</v>
      </c>
      <c r="D6093" s="38">
        <v>1.1341950424713652</v>
      </c>
      <c r="F6093" s="38">
        <f t="shared" si="95"/>
        <v>9</v>
      </c>
    </row>
    <row r="6094" spans="2:6" x14ac:dyDescent="0.25">
      <c r="B6094" s="39">
        <v>44450.541666666664</v>
      </c>
      <c r="C6094" s="39">
        <v>44450.583333333336</v>
      </c>
      <c r="D6094" s="38">
        <v>1.1523007758178283</v>
      </c>
      <c r="F6094" s="38">
        <f t="shared" si="95"/>
        <v>9</v>
      </c>
    </row>
    <row r="6095" spans="2:6" x14ac:dyDescent="0.25">
      <c r="B6095" s="39">
        <v>44450.583333333336</v>
      </c>
      <c r="C6095" s="39">
        <v>44450.625</v>
      </c>
      <c r="D6095" s="38">
        <v>1.24526617436743</v>
      </c>
      <c r="F6095" s="38">
        <f t="shared" si="95"/>
        <v>9</v>
      </c>
    </row>
    <row r="6096" spans="2:6" x14ac:dyDescent="0.25">
      <c r="B6096" s="39">
        <v>44450.625</v>
      </c>
      <c r="C6096" s="39">
        <v>44450.666666666664</v>
      </c>
      <c r="D6096" s="38">
        <v>1.3703925345489458</v>
      </c>
      <c r="F6096" s="38">
        <f t="shared" si="95"/>
        <v>9</v>
      </c>
    </row>
    <row r="6097" spans="2:6" x14ac:dyDescent="0.25">
      <c r="B6097" s="39">
        <v>44450.666666666664</v>
      </c>
      <c r="C6097" s="39">
        <v>44450.708333333336</v>
      </c>
      <c r="D6097" s="38">
        <v>1.4906160865695584</v>
      </c>
      <c r="F6097" s="38">
        <f t="shared" si="95"/>
        <v>9</v>
      </c>
    </row>
    <row r="6098" spans="2:6" x14ac:dyDescent="0.25">
      <c r="B6098" s="39">
        <v>44450.708333333336</v>
      </c>
      <c r="C6098" s="39">
        <v>44450.75</v>
      </c>
      <c r="D6098" s="38">
        <v>1.6550261134240438</v>
      </c>
      <c r="F6098" s="38">
        <f t="shared" si="95"/>
        <v>9</v>
      </c>
    </row>
    <row r="6099" spans="2:6" x14ac:dyDescent="0.25">
      <c r="B6099" s="39">
        <v>44450.75</v>
      </c>
      <c r="C6099" s="39">
        <v>44450.791666666664</v>
      </c>
      <c r="D6099" s="38">
        <v>1.6075435960150126</v>
      </c>
      <c r="F6099" s="38">
        <f t="shared" si="95"/>
        <v>9</v>
      </c>
    </row>
    <row r="6100" spans="2:6" x14ac:dyDescent="0.25">
      <c r="B6100" s="39">
        <v>44450.791666666664</v>
      </c>
      <c r="C6100" s="39">
        <v>44450.833333333336</v>
      </c>
      <c r="D6100" s="38">
        <v>1.5130970666885233</v>
      </c>
      <c r="F6100" s="38">
        <f t="shared" si="95"/>
        <v>9</v>
      </c>
    </row>
    <row r="6101" spans="2:6" x14ac:dyDescent="0.25">
      <c r="B6101" s="39">
        <v>44450.833333333336</v>
      </c>
      <c r="C6101" s="39">
        <v>44450.875</v>
      </c>
      <c r="D6101" s="38">
        <v>1.314163809543144</v>
      </c>
      <c r="F6101" s="38">
        <f t="shared" si="95"/>
        <v>9</v>
      </c>
    </row>
    <row r="6102" spans="2:6" x14ac:dyDescent="0.25">
      <c r="B6102" s="39">
        <v>44450.875</v>
      </c>
      <c r="C6102" s="39">
        <v>44450.916666666664</v>
      </c>
      <c r="D6102" s="38">
        <v>1.2705761395240296</v>
      </c>
      <c r="F6102" s="38">
        <f t="shared" si="95"/>
        <v>9</v>
      </c>
    </row>
    <row r="6103" spans="2:6" x14ac:dyDescent="0.25">
      <c r="B6103" s="39">
        <v>44450.916666666664</v>
      </c>
      <c r="C6103" s="39">
        <v>44450.958333333336</v>
      </c>
      <c r="D6103" s="38">
        <v>1.1277449049934873</v>
      </c>
      <c r="F6103" s="38">
        <f t="shared" si="95"/>
        <v>9</v>
      </c>
    </row>
    <row r="6104" spans="2:6" x14ac:dyDescent="0.25">
      <c r="B6104" s="39">
        <v>44450.958333333336</v>
      </c>
      <c r="C6104" s="39">
        <v>44450</v>
      </c>
      <c r="D6104" s="38">
        <v>0.94249646976543255</v>
      </c>
      <c r="F6104" s="38">
        <f t="shared" si="95"/>
        <v>9</v>
      </c>
    </row>
    <row r="6105" spans="2:6" x14ac:dyDescent="0.25">
      <c r="B6105" s="39">
        <v>44450</v>
      </c>
      <c r="C6105" s="39">
        <v>44451.041666666664</v>
      </c>
      <c r="D6105" s="38">
        <v>0.80858948800762631</v>
      </c>
      <c r="F6105" s="38">
        <f t="shared" si="95"/>
        <v>9</v>
      </c>
    </row>
    <row r="6106" spans="2:6" x14ac:dyDescent="0.25">
      <c r="B6106" s="39">
        <v>44451.041666666664</v>
      </c>
      <c r="C6106" s="39">
        <v>44451.083333333336</v>
      </c>
      <c r="D6106" s="38">
        <v>0.73197005626138167</v>
      </c>
      <c r="F6106" s="38">
        <f t="shared" si="95"/>
        <v>9</v>
      </c>
    </row>
    <row r="6107" spans="2:6" x14ac:dyDescent="0.25">
      <c r="B6107" s="39">
        <v>44451.083333333336</v>
      </c>
      <c r="C6107" s="39">
        <v>44451.125</v>
      </c>
      <c r="D6107" s="38">
        <v>0.65983853445938911</v>
      </c>
      <c r="F6107" s="38">
        <f t="shared" si="95"/>
        <v>9</v>
      </c>
    </row>
    <row r="6108" spans="2:6" x14ac:dyDescent="0.25">
      <c r="B6108" s="39">
        <v>44451.125</v>
      </c>
      <c r="C6108" s="39">
        <v>44451.166666666664</v>
      </c>
      <c r="D6108" s="38">
        <v>0.63080590019040861</v>
      </c>
      <c r="F6108" s="38">
        <f t="shared" si="95"/>
        <v>9</v>
      </c>
    </row>
    <row r="6109" spans="2:6" x14ac:dyDescent="0.25">
      <c r="B6109" s="39">
        <v>44451.166666666664</v>
      </c>
      <c r="C6109" s="39">
        <v>44451.208333333336</v>
      </c>
      <c r="D6109" s="38">
        <v>0.62513076737777795</v>
      </c>
      <c r="F6109" s="38">
        <f t="shared" si="95"/>
        <v>9</v>
      </c>
    </row>
    <row r="6110" spans="2:6" x14ac:dyDescent="0.25">
      <c r="B6110" s="39">
        <v>44451.208333333336</v>
      </c>
      <c r="C6110" s="39">
        <v>44451.25</v>
      </c>
      <c r="D6110" s="38">
        <v>0.65103613650659431</v>
      </c>
      <c r="F6110" s="38">
        <f t="shared" si="95"/>
        <v>9</v>
      </c>
    </row>
    <row r="6111" spans="2:6" x14ac:dyDescent="0.25">
      <c r="B6111" s="39">
        <v>44451.25</v>
      </c>
      <c r="C6111" s="39">
        <v>44451.291666666664</v>
      </c>
      <c r="D6111" s="38">
        <v>0.66356487265696673</v>
      </c>
      <c r="F6111" s="38">
        <f t="shared" si="95"/>
        <v>9</v>
      </c>
    </row>
    <row r="6112" spans="2:6" x14ac:dyDescent="0.25">
      <c r="B6112" s="39">
        <v>44451.291666666664</v>
      </c>
      <c r="C6112" s="39">
        <v>44451.333333333336</v>
      </c>
      <c r="D6112" s="38">
        <v>0.77444574007267031</v>
      </c>
      <c r="F6112" s="38">
        <f t="shared" si="95"/>
        <v>9</v>
      </c>
    </row>
    <row r="6113" spans="2:6" x14ac:dyDescent="0.25">
      <c r="B6113" s="39">
        <v>44451.333333333336</v>
      </c>
      <c r="C6113" s="39">
        <v>44451.375</v>
      </c>
      <c r="D6113" s="38">
        <v>0.90061815081310737</v>
      </c>
      <c r="F6113" s="38">
        <f t="shared" si="95"/>
        <v>9</v>
      </c>
    </row>
    <row r="6114" spans="2:6" x14ac:dyDescent="0.25">
      <c r="B6114" s="39">
        <v>44451.375</v>
      </c>
      <c r="C6114" s="39">
        <v>44451.416666666664</v>
      </c>
      <c r="D6114" s="38">
        <v>0.93805251888080099</v>
      </c>
      <c r="F6114" s="38">
        <f t="shared" si="95"/>
        <v>9</v>
      </c>
    </row>
    <row r="6115" spans="2:6" x14ac:dyDescent="0.25">
      <c r="B6115" s="39">
        <v>44451.416666666664</v>
      </c>
      <c r="C6115" s="39">
        <v>44451.458333333336</v>
      </c>
      <c r="D6115" s="38">
        <v>1.0861655425876253</v>
      </c>
      <c r="F6115" s="38">
        <f t="shared" si="95"/>
        <v>9</v>
      </c>
    </row>
    <row r="6116" spans="2:6" x14ac:dyDescent="0.25">
      <c r="B6116" s="39">
        <v>44451.458333333336</v>
      </c>
      <c r="C6116" s="39">
        <v>44451.5</v>
      </c>
      <c r="D6116" s="38">
        <v>1.1497214394073418</v>
      </c>
      <c r="F6116" s="38">
        <f t="shared" si="95"/>
        <v>9</v>
      </c>
    </row>
    <row r="6117" spans="2:6" x14ac:dyDescent="0.25">
      <c r="B6117" s="39">
        <v>44451.5</v>
      </c>
      <c r="C6117" s="39">
        <v>44451.541666666664</v>
      </c>
      <c r="D6117" s="38">
        <v>1.1363646331172683</v>
      </c>
      <c r="F6117" s="38">
        <f t="shared" si="95"/>
        <v>9</v>
      </c>
    </row>
    <row r="6118" spans="2:6" x14ac:dyDescent="0.25">
      <c r="B6118" s="39">
        <v>44451.541666666664</v>
      </c>
      <c r="C6118" s="39">
        <v>44451.583333333336</v>
      </c>
      <c r="D6118" s="38">
        <v>1.2632808505958384</v>
      </c>
      <c r="F6118" s="38">
        <f t="shared" si="95"/>
        <v>9</v>
      </c>
    </row>
    <row r="6119" spans="2:6" x14ac:dyDescent="0.25">
      <c r="B6119" s="39">
        <v>44451.583333333336</v>
      </c>
      <c r="C6119" s="39">
        <v>44451.625</v>
      </c>
      <c r="D6119" s="38">
        <v>1.3510754809804455</v>
      </c>
      <c r="F6119" s="38">
        <f t="shared" si="95"/>
        <v>9</v>
      </c>
    </row>
    <row r="6120" spans="2:6" x14ac:dyDescent="0.25">
      <c r="B6120" s="39">
        <v>44451.625</v>
      </c>
      <c r="C6120" s="39">
        <v>44451.666666666664</v>
      </c>
      <c r="D6120" s="38">
        <v>1.4980015868795173</v>
      </c>
      <c r="F6120" s="38">
        <f t="shared" si="95"/>
        <v>9</v>
      </c>
    </row>
    <row r="6121" spans="2:6" x14ac:dyDescent="0.25">
      <c r="B6121" s="39">
        <v>44451.666666666664</v>
      </c>
      <c r="C6121" s="39">
        <v>44451.708333333336</v>
      </c>
      <c r="D6121" s="38">
        <v>1.6857483954694237</v>
      </c>
      <c r="F6121" s="38">
        <f t="shared" si="95"/>
        <v>9</v>
      </c>
    </row>
    <row r="6122" spans="2:6" x14ac:dyDescent="0.25">
      <c r="B6122" s="39">
        <v>44451.708333333336</v>
      </c>
      <c r="C6122" s="39">
        <v>44451.75</v>
      </c>
      <c r="D6122" s="38">
        <v>1.8486020560266976</v>
      </c>
      <c r="F6122" s="38">
        <f t="shared" si="95"/>
        <v>9</v>
      </c>
    </row>
    <row r="6123" spans="2:6" x14ac:dyDescent="0.25">
      <c r="B6123" s="39">
        <v>44451.75</v>
      </c>
      <c r="C6123" s="39">
        <v>44451.791666666664</v>
      </c>
      <c r="D6123" s="38">
        <v>1.8862419489201554</v>
      </c>
      <c r="F6123" s="38">
        <f t="shared" si="95"/>
        <v>9</v>
      </c>
    </row>
    <row r="6124" spans="2:6" x14ac:dyDescent="0.25">
      <c r="B6124" s="39">
        <v>44451.791666666664</v>
      </c>
      <c r="C6124" s="39">
        <v>44451.833333333336</v>
      </c>
      <c r="D6124" s="38">
        <v>1.7315633331803666</v>
      </c>
      <c r="F6124" s="38">
        <f t="shared" si="95"/>
        <v>9</v>
      </c>
    </row>
    <row r="6125" spans="2:6" x14ac:dyDescent="0.25">
      <c r="B6125" s="39">
        <v>44451.833333333336</v>
      </c>
      <c r="C6125" s="39">
        <v>44451.875</v>
      </c>
      <c r="D6125" s="38">
        <v>1.6035552910937718</v>
      </c>
      <c r="F6125" s="38">
        <f t="shared" si="95"/>
        <v>9</v>
      </c>
    </row>
    <row r="6126" spans="2:6" x14ac:dyDescent="0.25">
      <c r="B6126" s="39">
        <v>44451.875</v>
      </c>
      <c r="C6126" s="39">
        <v>44451.916666666664</v>
      </c>
      <c r="D6126" s="38">
        <v>1.5182269271532016</v>
      </c>
      <c r="F6126" s="38">
        <f t="shared" si="95"/>
        <v>9</v>
      </c>
    </row>
    <row r="6127" spans="2:6" x14ac:dyDescent="0.25">
      <c r="B6127" s="39">
        <v>44451.916666666664</v>
      </c>
      <c r="C6127" s="39">
        <v>44451.958333333336</v>
      </c>
      <c r="D6127" s="38">
        <v>1.2276066158395322</v>
      </c>
      <c r="F6127" s="38">
        <f t="shared" si="95"/>
        <v>9</v>
      </c>
    </row>
    <row r="6128" spans="2:6" x14ac:dyDescent="0.25">
      <c r="B6128" s="39">
        <v>44451.958333333336</v>
      </c>
      <c r="C6128" s="39">
        <v>44451</v>
      </c>
      <c r="D6128" s="38">
        <v>1.0078806358668706</v>
      </c>
      <c r="F6128" s="38">
        <f t="shared" si="95"/>
        <v>9</v>
      </c>
    </row>
    <row r="6129" spans="2:6" x14ac:dyDescent="0.25">
      <c r="B6129" s="39">
        <v>44451</v>
      </c>
      <c r="C6129" s="39">
        <v>44452.041666666664</v>
      </c>
      <c r="D6129" s="38">
        <v>0.8272577005709828</v>
      </c>
      <c r="F6129" s="38">
        <f t="shared" si="95"/>
        <v>9</v>
      </c>
    </row>
    <row r="6130" spans="2:6" x14ac:dyDescent="0.25">
      <c r="B6130" s="39">
        <v>44452.041666666664</v>
      </c>
      <c r="C6130" s="39">
        <v>44452.083333333336</v>
      </c>
      <c r="D6130" s="38">
        <v>0.76152570020621591</v>
      </c>
      <c r="F6130" s="38">
        <f t="shared" si="95"/>
        <v>9</v>
      </c>
    </row>
    <row r="6131" spans="2:6" x14ac:dyDescent="0.25">
      <c r="B6131" s="39">
        <v>44452.083333333336</v>
      </c>
      <c r="C6131" s="39">
        <v>44452.125</v>
      </c>
      <c r="D6131" s="38">
        <v>0.69970895559185542</v>
      </c>
      <c r="F6131" s="38">
        <f t="shared" si="95"/>
        <v>9</v>
      </c>
    </row>
    <row r="6132" spans="2:6" x14ac:dyDescent="0.25">
      <c r="B6132" s="39">
        <v>44452.125</v>
      </c>
      <c r="C6132" s="39">
        <v>44452.166666666664</v>
      </c>
      <c r="D6132" s="38">
        <v>0.66715287140798585</v>
      </c>
      <c r="F6132" s="38">
        <f t="shared" si="95"/>
        <v>9</v>
      </c>
    </row>
    <row r="6133" spans="2:6" x14ac:dyDescent="0.25">
      <c r="B6133" s="39">
        <v>44452.166666666664</v>
      </c>
      <c r="C6133" s="39">
        <v>44452.208333333336</v>
      </c>
      <c r="D6133" s="38">
        <v>0.63523485443053007</v>
      </c>
      <c r="F6133" s="38">
        <f t="shared" si="95"/>
        <v>9</v>
      </c>
    </row>
    <row r="6134" spans="2:6" x14ac:dyDescent="0.25">
      <c r="B6134" s="39">
        <v>44452.208333333336</v>
      </c>
      <c r="C6134" s="39">
        <v>44452.25</v>
      </c>
      <c r="D6134" s="38">
        <v>0.70805780627845538</v>
      </c>
      <c r="F6134" s="38">
        <f t="shared" si="95"/>
        <v>9</v>
      </c>
    </row>
    <row r="6135" spans="2:6" x14ac:dyDescent="0.25">
      <c r="B6135" s="39">
        <v>44452.25</v>
      </c>
      <c r="C6135" s="39">
        <v>44452.291666666664</v>
      </c>
      <c r="D6135" s="38">
        <v>0.76874126890837768</v>
      </c>
      <c r="F6135" s="38">
        <f t="shared" si="95"/>
        <v>9</v>
      </c>
    </row>
    <row r="6136" spans="2:6" x14ac:dyDescent="0.25">
      <c r="B6136" s="39">
        <v>44452.291666666664</v>
      </c>
      <c r="C6136" s="39">
        <v>44452.333333333336</v>
      </c>
      <c r="D6136" s="38">
        <v>0.90093269932195374</v>
      </c>
      <c r="F6136" s="38">
        <f t="shared" si="95"/>
        <v>9</v>
      </c>
    </row>
    <row r="6137" spans="2:6" x14ac:dyDescent="0.25">
      <c r="B6137" s="39">
        <v>44452.333333333336</v>
      </c>
      <c r="C6137" s="39">
        <v>44452.375</v>
      </c>
      <c r="D6137" s="38">
        <v>0.88898841786570693</v>
      </c>
      <c r="F6137" s="38">
        <f t="shared" si="95"/>
        <v>9</v>
      </c>
    </row>
    <row r="6138" spans="2:6" x14ac:dyDescent="0.25">
      <c r="B6138" s="39">
        <v>44452.375</v>
      </c>
      <c r="C6138" s="39">
        <v>44452.416666666664</v>
      </c>
      <c r="D6138" s="38">
        <v>0.88060747759372604</v>
      </c>
      <c r="F6138" s="38">
        <f t="shared" si="95"/>
        <v>9</v>
      </c>
    </row>
    <row r="6139" spans="2:6" x14ac:dyDescent="0.25">
      <c r="B6139" s="39">
        <v>44452.416666666664</v>
      </c>
      <c r="C6139" s="39">
        <v>44452.458333333336</v>
      </c>
      <c r="D6139" s="38">
        <v>0.95490901881233836</v>
      </c>
      <c r="F6139" s="38">
        <f t="shared" si="95"/>
        <v>9</v>
      </c>
    </row>
    <row r="6140" spans="2:6" x14ac:dyDescent="0.25">
      <c r="B6140" s="39">
        <v>44452.458333333336</v>
      </c>
      <c r="C6140" s="39">
        <v>44452.5</v>
      </c>
      <c r="D6140" s="38">
        <v>0.96487445041124387</v>
      </c>
      <c r="F6140" s="38">
        <f t="shared" si="95"/>
        <v>9</v>
      </c>
    </row>
    <row r="6141" spans="2:6" x14ac:dyDescent="0.25">
      <c r="B6141" s="39">
        <v>44452.5</v>
      </c>
      <c r="C6141" s="39">
        <v>44452.541666666664</v>
      </c>
      <c r="D6141" s="38">
        <v>1.0940541672247255</v>
      </c>
      <c r="F6141" s="38">
        <f t="shared" si="95"/>
        <v>9</v>
      </c>
    </row>
    <row r="6142" spans="2:6" x14ac:dyDescent="0.25">
      <c r="B6142" s="39">
        <v>44452.541666666664</v>
      </c>
      <c r="C6142" s="39">
        <v>44452.583333333336</v>
      </c>
      <c r="D6142" s="38">
        <v>1.1495205656396827</v>
      </c>
      <c r="F6142" s="38">
        <f t="shared" si="95"/>
        <v>9</v>
      </c>
    </row>
    <row r="6143" spans="2:6" x14ac:dyDescent="0.25">
      <c r="B6143" s="39">
        <v>44452.583333333336</v>
      </c>
      <c r="C6143" s="39">
        <v>44452.625</v>
      </c>
      <c r="D6143" s="38">
        <v>1.2255056323529359</v>
      </c>
      <c r="F6143" s="38">
        <f t="shared" si="95"/>
        <v>9</v>
      </c>
    </row>
    <row r="6144" spans="2:6" x14ac:dyDescent="0.25">
      <c r="B6144" s="39">
        <v>44452.625</v>
      </c>
      <c r="C6144" s="39">
        <v>44452.666666666664</v>
      </c>
      <c r="D6144" s="38">
        <v>1.3185237301709629</v>
      </c>
      <c r="F6144" s="38">
        <f t="shared" si="95"/>
        <v>9</v>
      </c>
    </row>
    <row r="6145" spans="2:6" x14ac:dyDescent="0.25">
      <c r="B6145" s="39">
        <v>44452.666666666664</v>
      </c>
      <c r="C6145" s="39">
        <v>44452.708333333336</v>
      </c>
      <c r="D6145" s="38">
        <v>1.5603779445026251</v>
      </c>
      <c r="F6145" s="38">
        <f t="shared" si="95"/>
        <v>9</v>
      </c>
    </row>
    <row r="6146" spans="2:6" x14ac:dyDescent="0.25">
      <c r="B6146" s="39">
        <v>44452.708333333336</v>
      </c>
      <c r="C6146" s="39">
        <v>44452.75</v>
      </c>
      <c r="D6146" s="38">
        <v>1.6542727490029396</v>
      </c>
      <c r="F6146" s="38">
        <f t="shared" si="95"/>
        <v>9</v>
      </c>
    </row>
    <row r="6147" spans="2:6" x14ac:dyDescent="0.25">
      <c r="B6147" s="39">
        <v>44452.75</v>
      </c>
      <c r="C6147" s="39">
        <v>44452.791666666664</v>
      </c>
      <c r="D6147" s="38">
        <v>1.7181081908526767</v>
      </c>
      <c r="F6147" s="38">
        <f t="shared" si="95"/>
        <v>9</v>
      </c>
    </row>
    <row r="6148" spans="2:6" x14ac:dyDescent="0.25">
      <c r="B6148" s="39">
        <v>44452.791666666664</v>
      </c>
      <c r="C6148" s="39">
        <v>44452.833333333336</v>
      </c>
      <c r="D6148" s="38">
        <v>1.5817718741616491</v>
      </c>
      <c r="F6148" s="38">
        <f t="shared" si="95"/>
        <v>9</v>
      </c>
    </row>
    <row r="6149" spans="2:6" x14ac:dyDescent="0.25">
      <c r="B6149" s="39">
        <v>44452.833333333336</v>
      </c>
      <c r="C6149" s="39">
        <v>44452.875</v>
      </c>
      <c r="D6149" s="38">
        <v>1.5203891532692573</v>
      </c>
      <c r="F6149" s="38">
        <f t="shared" si="95"/>
        <v>9</v>
      </c>
    </row>
    <row r="6150" spans="2:6" x14ac:dyDescent="0.25">
      <c r="B6150" s="39">
        <v>44452.875</v>
      </c>
      <c r="C6150" s="39">
        <v>44452.916666666664</v>
      </c>
      <c r="D6150" s="38">
        <v>1.371293941901651</v>
      </c>
      <c r="F6150" s="38">
        <f t="shared" si="95"/>
        <v>9</v>
      </c>
    </row>
    <row r="6151" spans="2:6" x14ac:dyDescent="0.25">
      <c r="B6151" s="39">
        <v>44452.916666666664</v>
      </c>
      <c r="C6151" s="39">
        <v>44452.958333333336</v>
      </c>
      <c r="D6151" s="38">
        <v>1.1377278897519036</v>
      </c>
      <c r="F6151" s="38">
        <f t="shared" si="95"/>
        <v>9</v>
      </c>
    </row>
    <row r="6152" spans="2:6" x14ac:dyDescent="0.25">
      <c r="B6152" s="39">
        <v>44452.958333333336</v>
      </c>
      <c r="C6152" s="39">
        <v>44452</v>
      </c>
      <c r="D6152" s="38">
        <v>0.92163180241982534</v>
      </c>
      <c r="F6152" s="38">
        <f t="shared" si="95"/>
        <v>9</v>
      </c>
    </row>
    <row r="6153" spans="2:6" x14ac:dyDescent="0.25">
      <c r="B6153" s="39">
        <v>44452</v>
      </c>
      <c r="C6153" s="39">
        <v>44453.041666666664</v>
      </c>
      <c r="D6153" s="38">
        <v>0.76325863812904804</v>
      </c>
      <c r="F6153" s="38">
        <f t="shared" si="95"/>
        <v>9</v>
      </c>
    </row>
    <row r="6154" spans="2:6" x14ac:dyDescent="0.25">
      <c r="B6154" s="39">
        <v>44453.041666666664</v>
      </c>
      <c r="C6154" s="39">
        <v>44453.083333333336</v>
      </c>
      <c r="D6154" s="38">
        <v>0.67657105228383385</v>
      </c>
      <c r="F6154" s="38">
        <f t="shared" ref="F6154:F6217" si="96">+MONTH(B6154)</f>
        <v>9</v>
      </c>
    </row>
    <row r="6155" spans="2:6" x14ac:dyDescent="0.25">
      <c r="B6155" s="39">
        <v>44453.083333333336</v>
      </c>
      <c r="C6155" s="39">
        <v>44453.125</v>
      </c>
      <c r="D6155" s="38">
        <v>0.63762485765957388</v>
      </c>
      <c r="F6155" s="38">
        <f t="shared" si="96"/>
        <v>9</v>
      </c>
    </row>
    <row r="6156" spans="2:6" x14ac:dyDescent="0.25">
      <c r="B6156" s="39">
        <v>44453.125</v>
      </c>
      <c r="C6156" s="39">
        <v>44453.166666666664</v>
      </c>
      <c r="D6156" s="38">
        <v>0.62478286226477409</v>
      </c>
      <c r="F6156" s="38">
        <f t="shared" si="96"/>
        <v>9</v>
      </c>
    </row>
    <row r="6157" spans="2:6" x14ac:dyDescent="0.25">
      <c r="B6157" s="39">
        <v>44453.166666666664</v>
      </c>
      <c r="C6157" s="39">
        <v>44453.208333333336</v>
      </c>
      <c r="D6157" s="38">
        <v>0.65542593959931117</v>
      </c>
      <c r="F6157" s="38">
        <f t="shared" si="96"/>
        <v>9</v>
      </c>
    </row>
    <row r="6158" spans="2:6" x14ac:dyDescent="0.25">
      <c r="B6158" s="39">
        <v>44453.208333333336</v>
      </c>
      <c r="C6158" s="39">
        <v>44453.25</v>
      </c>
      <c r="D6158" s="38">
        <v>0.67204129143778291</v>
      </c>
      <c r="F6158" s="38">
        <f t="shared" si="96"/>
        <v>9</v>
      </c>
    </row>
    <row r="6159" spans="2:6" x14ac:dyDescent="0.25">
      <c r="B6159" s="39">
        <v>44453.25</v>
      </c>
      <c r="C6159" s="39">
        <v>44453.291666666664</v>
      </c>
      <c r="D6159" s="38">
        <v>0.7978757782468322</v>
      </c>
      <c r="F6159" s="38">
        <f t="shared" si="96"/>
        <v>9</v>
      </c>
    </row>
    <row r="6160" spans="2:6" x14ac:dyDescent="0.25">
      <c r="B6160" s="39">
        <v>44453.291666666664</v>
      </c>
      <c r="C6160" s="39">
        <v>44453.333333333336</v>
      </c>
      <c r="D6160" s="38">
        <v>0.88855868783639858</v>
      </c>
      <c r="F6160" s="38">
        <f t="shared" si="96"/>
        <v>9</v>
      </c>
    </row>
    <row r="6161" spans="2:6" x14ac:dyDescent="0.25">
      <c r="B6161" s="39">
        <v>44453.333333333336</v>
      </c>
      <c r="C6161" s="39">
        <v>44453.375</v>
      </c>
      <c r="D6161" s="38">
        <v>0.89554540025839025</v>
      </c>
      <c r="F6161" s="38">
        <f t="shared" si="96"/>
        <v>9</v>
      </c>
    </row>
    <row r="6162" spans="2:6" x14ac:dyDescent="0.25">
      <c r="B6162" s="39">
        <v>44453.375</v>
      </c>
      <c r="C6162" s="39">
        <v>44453.416666666664</v>
      </c>
      <c r="D6162" s="38">
        <v>0.89130053698538769</v>
      </c>
      <c r="F6162" s="38">
        <f t="shared" si="96"/>
        <v>9</v>
      </c>
    </row>
    <row r="6163" spans="2:6" x14ac:dyDescent="0.25">
      <c r="B6163" s="39">
        <v>44453.416666666664</v>
      </c>
      <c r="C6163" s="39">
        <v>44453.458333333336</v>
      </c>
      <c r="D6163" s="38">
        <v>0.87822708224405222</v>
      </c>
      <c r="F6163" s="38">
        <f t="shared" si="96"/>
        <v>9</v>
      </c>
    </row>
    <row r="6164" spans="2:6" x14ac:dyDescent="0.25">
      <c r="B6164" s="39">
        <v>44453.458333333336</v>
      </c>
      <c r="C6164" s="39">
        <v>44453.5</v>
      </c>
      <c r="D6164" s="38">
        <v>0.90501489887962727</v>
      </c>
      <c r="F6164" s="38">
        <f t="shared" si="96"/>
        <v>9</v>
      </c>
    </row>
    <row r="6165" spans="2:6" x14ac:dyDescent="0.25">
      <c r="B6165" s="39">
        <v>44453.5</v>
      </c>
      <c r="C6165" s="39">
        <v>44453.541666666664</v>
      </c>
      <c r="D6165" s="38">
        <v>0.93212843658113531</v>
      </c>
      <c r="F6165" s="38">
        <f t="shared" si="96"/>
        <v>9</v>
      </c>
    </row>
    <row r="6166" spans="2:6" x14ac:dyDescent="0.25">
      <c r="B6166" s="39">
        <v>44453.541666666664</v>
      </c>
      <c r="C6166" s="39">
        <v>44453.583333333336</v>
      </c>
      <c r="D6166" s="38">
        <v>1.0186266386337182</v>
      </c>
      <c r="F6166" s="38">
        <f t="shared" si="96"/>
        <v>9</v>
      </c>
    </row>
    <row r="6167" spans="2:6" x14ac:dyDescent="0.25">
      <c r="B6167" s="39">
        <v>44453.583333333336</v>
      </c>
      <c r="C6167" s="39">
        <v>44453.625</v>
      </c>
      <c r="D6167" s="38">
        <v>1.0327367710455873</v>
      </c>
      <c r="F6167" s="38">
        <f t="shared" si="96"/>
        <v>9</v>
      </c>
    </row>
    <row r="6168" spans="2:6" x14ac:dyDescent="0.25">
      <c r="B6168" s="39">
        <v>44453.625</v>
      </c>
      <c r="C6168" s="39">
        <v>44453.666666666664</v>
      </c>
      <c r="D6168" s="38">
        <v>1.176334230261963</v>
      </c>
      <c r="F6168" s="38">
        <f t="shared" si="96"/>
        <v>9</v>
      </c>
    </row>
    <row r="6169" spans="2:6" x14ac:dyDescent="0.25">
      <c r="B6169" s="39">
        <v>44453.666666666664</v>
      </c>
      <c r="C6169" s="39">
        <v>44453.708333333336</v>
      </c>
      <c r="D6169" s="38">
        <v>1.3005455835218305</v>
      </c>
      <c r="F6169" s="38">
        <f t="shared" si="96"/>
        <v>9</v>
      </c>
    </row>
    <row r="6170" spans="2:6" x14ac:dyDescent="0.25">
      <c r="B6170" s="39">
        <v>44453.708333333336</v>
      </c>
      <c r="C6170" s="39">
        <v>44453.75</v>
      </c>
      <c r="D6170" s="38">
        <v>1.4466524939364345</v>
      </c>
      <c r="F6170" s="38">
        <f t="shared" si="96"/>
        <v>9</v>
      </c>
    </row>
    <row r="6171" spans="2:6" x14ac:dyDescent="0.25">
      <c r="B6171" s="39">
        <v>44453.75</v>
      </c>
      <c r="C6171" s="39">
        <v>44453.791666666664</v>
      </c>
      <c r="D6171" s="38">
        <v>1.5910421962721162</v>
      </c>
      <c r="F6171" s="38">
        <f t="shared" si="96"/>
        <v>9</v>
      </c>
    </row>
    <row r="6172" spans="2:6" x14ac:dyDescent="0.25">
      <c r="B6172" s="39">
        <v>44453.791666666664</v>
      </c>
      <c r="C6172" s="39">
        <v>44453.833333333336</v>
      </c>
      <c r="D6172" s="38">
        <v>1.4838588007294504</v>
      </c>
      <c r="F6172" s="38">
        <f t="shared" si="96"/>
        <v>9</v>
      </c>
    </row>
    <row r="6173" spans="2:6" x14ac:dyDescent="0.25">
      <c r="B6173" s="39">
        <v>44453.833333333336</v>
      </c>
      <c r="C6173" s="39">
        <v>44453.875</v>
      </c>
      <c r="D6173" s="38">
        <v>1.4971050295887447</v>
      </c>
      <c r="F6173" s="38">
        <f t="shared" si="96"/>
        <v>9</v>
      </c>
    </row>
    <row r="6174" spans="2:6" x14ac:dyDescent="0.25">
      <c r="B6174" s="39">
        <v>44453.875</v>
      </c>
      <c r="C6174" s="39">
        <v>44453.916666666664</v>
      </c>
      <c r="D6174" s="38">
        <v>1.3177473151291121</v>
      </c>
      <c r="F6174" s="38">
        <f t="shared" si="96"/>
        <v>9</v>
      </c>
    </row>
    <row r="6175" spans="2:6" x14ac:dyDescent="0.25">
      <c r="B6175" s="39">
        <v>44453.916666666664</v>
      </c>
      <c r="C6175" s="39">
        <v>44453.958333333336</v>
      </c>
      <c r="D6175" s="38">
        <v>1.0744008918676025</v>
      </c>
      <c r="F6175" s="38">
        <f t="shared" si="96"/>
        <v>9</v>
      </c>
    </row>
    <row r="6176" spans="2:6" x14ac:dyDescent="0.25">
      <c r="B6176" s="39">
        <v>44453.958333333336</v>
      </c>
      <c r="C6176" s="39">
        <v>44453</v>
      </c>
      <c r="D6176" s="38">
        <v>0.84334553259011125</v>
      </c>
      <c r="F6176" s="38">
        <f t="shared" si="96"/>
        <v>9</v>
      </c>
    </row>
    <row r="6177" spans="2:6" x14ac:dyDescent="0.25">
      <c r="B6177" s="39">
        <v>44453</v>
      </c>
      <c r="C6177" s="39">
        <v>44454.041666666664</v>
      </c>
      <c r="D6177" s="38">
        <v>0.75357614557059016</v>
      </c>
      <c r="F6177" s="38">
        <f t="shared" si="96"/>
        <v>9</v>
      </c>
    </row>
    <row r="6178" spans="2:6" x14ac:dyDescent="0.25">
      <c r="B6178" s="39">
        <v>44454.041666666664</v>
      </c>
      <c r="C6178" s="39">
        <v>44454.083333333336</v>
      </c>
      <c r="D6178" s="38">
        <v>0.7078754248332243</v>
      </c>
      <c r="F6178" s="38">
        <f t="shared" si="96"/>
        <v>9</v>
      </c>
    </row>
    <row r="6179" spans="2:6" x14ac:dyDescent="0.25">
      <c r="B6179" s="39">
        <v>44454.083333333336</v>
      </c>
      <c r="C6179" s="39">
        <v>44454.125</v>
      </c>
      <c r="D6179" s="38">
        <v>0.63548288212323545</v>
      </c>
      <c r="F6179" s="38">
        <f t="shared" si="96"/>
        <v>9</v>
      </c>
    </row>
    <row r="6180" spans="2:6" x14ac:dyDescent="0.25">
      <c r="B6180" s="39">
        <v>44454.125</v>
      </c>
      <c r="C6180" s="39">
        <v>44454.166666666664</v>
      </c>
      <c r="D6180" s="38">
        <v>0.61523838772973982</v>
      </c>
      <c r="F6180" s="38">
        <f t="shared" si="96"/>
        <v>9</v>
      </c>
    </row>
    <row r="6181" spans="2:6" x14ac:dyDescent="0.25">
      <c r="B6181" s="39">
        <v>44454.166666666664</v>
      </c>
      <c r="C6181" s="39">
        <v>44454.208333333336</v>
      </c>
      <c r="D6181" s="38">
        <v>0.62735425813253587</v>
      </c>
      <c r="F6181" s="38">
        <f t="shared" si="96"/>
        <v>9</v>
      </c>
    </row>
    <row r="6182" spans="2:6" x14ac:dyDescent="0.25">
      <c r="B6182" s="39">
        <v>44454.208333333336</v>
      </c>
      <c r="C6182" s="39">
        <v>44454.25</v>
      </c>
      <c r="D6182" s="38">
        <v>0.6973303623728585</v>
      </c>
      <c r="F6182" s="38">
        <f t="shared" si="96"/>
        <v>9</v>
      </c>
    </row>
    <row r="6183" spans="2:6" x14ac:dyDescent="0.25">
      <c r="B6183" s="39">
        <v>44454.25</v>
      </c>
      <c r="C6183" s="39">
        <v>44454.291666666664</v>
      </c>
      <c r="D6183" s="38">
        <v>0.83152998408088408</v>
      </c>
      <c r="F6183" s="38">
        <f t="shared" si="96"/>
        <v>9</v>
      </c>
    </row>
    <row r="6184" spans="2:6" x14ac:dyDescent="0.25">
      <c r="B6184" s="39">
        <v>44454.291666666664</v>
      </c>
      <c r="C6184" s="39">
        <v>44454.333333333336</v>
      </c>
      <c r="D6184" s="38">
        <v>0.94967380128709145</v>
      </c>
      <c r="F6184" s="38">
        <f t="shared" si="96"/>
        <v>9</v>
      </c>
    </row>
    <row r="6185" spans="2:6" x14ac:dyDescent="0.25">
      <c r="B6185" s="39">
        <v>44454.333333333336</v>
      </c>
      <c r="C6185" s="39">
        <v>44454.375</v>
      </c>
      <c r="D6185" s="38">
        <v>0.97543214213059093</v>
      </c>
      <c r="F6185" s="38">
        <f t="shared" si="96"/>
        <v>9</v>
      </c>
    </row>
    <row r="6186" spans="2:6" x14ac:dyDescent="0.25">
      <c r="B6186" s="39">
        <v>44454.375</v>
      </c>
      <c r="C6186" s="39">
        <v>44454.416666666664</v>
      </c>
      <c r="D6186" s="38">
        <v>0.92675949912230582</v>
      </c>
      <c r="F6186" s="38">
        <f t="shared" si="96"/>
        <v>9</v>
      </c>
    </row>
    <row r="6187" spans="2:6" x14ac:dyDescent="0.25">
      <c r="B6187" s="39">
        <v>44454.416666666664</v>
      </c>
      <c r="C6187" s="39">
        <v>44454.458333333336</v>
      </c>
      <c r="D6187" s="38">
        <v>0.92435514626885007</v>
      </c>
      <c r="F6187" s="38">
        <f t="shared" si="96"/>
        <v>9</v>
      </c>
    </row>
    <row r="6188" spans="2:6" x14ac:dyDescent="0.25">
      <c r="B6188" s="39">
        <v>44454.458333333336</v>
      </c>
      <c r="C6188" s="39">
        <v>44454.5</v>
      </c>
      <c r="D6188" s="38">
        <v>0.97433865992015123</v>
      </c>
      <c r="F6188" s="38">
        <f t="shared" si="96"/>
        <v>9</v>
      </c>
    </row>
    <row r="6189" spans="2:6" x14ac:dyDescent="0.25">
      <c r="B6189" s="39">
        <v>44454.5</v>
      </c>
      <c r="C6189" s="39">
        <v>44454.541666666664</v>
      </c>
      <c r="D6189" s="38">
        <v>0.9587625452423465</v>
      </c>
      <c r="F6189" s="38">
        <f t="shared" si="96"/>
        <v>9</v>
      </c>
    </row>
    <row r="6190" spans="2:6" x14ac:dyDescent="0.25">
      <c r="B6190" s="39">
        <v>44454.541666666664</v>
      </c>
      <c r="C6190" s="39">
        <v>44454.583333333336</v>
      </c>
      <c r="D6190" s="38">
        <v>1.0111583738214864</v>
      </c>
      <c r="F6190" s="38">
        <f t="shared" si="96"/>
        <v>9</v>
      </c>
    </row>
    <row r="6191" spans="2:6" x14ac:dyDescent="0.25">
      <c r="B6191" s="39">
        <v>44454.583333333336</v>
      </c>
      <c r="C6191" s="39">
        <v>44454.625</v>
      </c>
      <c r="D6191" s="38">
        <v>1.1095231080648116</v>
      </c>
      <c r="F6191" s="38">
        <f t="shared" si="96"/>
        <v>9</v>
      </c>
    </row>
    <row r="6192" spans="2:6" x14ac:dyDescent="0.25">
      <c r="B6192" s="39">
        <v>44454.625</v>
      </c>
      <c r="C6192" s="39">
        <v>44454.666666666664</v>
      </c>
      <c r="D6192" s="38">
        <v>1.1854149599547847</v>
      </c>
      <c r="F6192" s="38">
        <f t="shared" si="96"/>
        <v>9</v>
      </c>
    </row>
    <row r="6193" spans="2:6" x14ac:dyDescent="0.25">
      <c r="B6193" s="39">
        <v>44454.666666666664</v>
      </c>
      <c r="C6193" s="39">
        <v>44454.708333333336</v>
      </c>
      <c r="D6193" s="38">
        <v>1.3847713756778841</v>
      </c>
      <c r="F6193" s="38">
        <f t="shared" si="96"/>
        <v>9</v>
      </c>
    </row>
    <row r="6194" spans="2:6" x14ac:dyDescent="0.25">
      <c r="B6194" s="39">
        <v>44454.708333333336</v>
      </c>
      <c r="C6194" s="39">
        <v>44454.75</v>
      </c>
      <c r="D6194" s="38">
        <v>1.5750242717018077</v>
      </c>
      <c r="F6194" s="38">
        <f t="shared" si="96"/>
        <v>9</v>
      </c>
    </row>
    <row r="6195" spans="2:6" x14ac:dyDescent="0.25">
      <c r="B6195" s="39">
        <v>44454.75</v>
      </c>
      <c r="C6195" s="39">
        <v>44454.791666666664</v>
      </c>
      <c r="D6195" s="38">
        <v>1.6205824374346052</v>
      </c>
      <c r="F6195" s="38">
        <f t="shared" si="96"/>
        <v>9</v>
      </c>
    </row>
    <row r="6196" spans="2:6" x14ac:dyDescent="0.25">
      <c r="B6196" s="39">
        <v>44454.791666666664</v>
      </c>
      <c r="C6196" s="39">
        <v>44454.833333333336</v>
      </c>
      <c r="D6196" s="38">
        <v>1.5642696143382442</v>
      </c>
      <c r="F6196" s="38">
        <f t="shared" si="96"/>
        <v>9</v>
      </c>
    </row>
    <row r="6197" spans="2:6" x14ac:dyDescent="0.25">
      <c r="B6197" s="39">
        <v>44454.833333333336</v>
      </c>
      <c r="C6197" s="39">
        <v>44454.875</v>
      </c>
      <c r="D6197" s="38">
        <v>1.4744004860235127</v>
      </c>
      <c r="F6197" s="38">
        <f t="shared" si="96"/>
        <v>9</v>
      </c>
    </row>
    <row r="6198" spans="2:6" x14ac:dyDescent="0.25">
      <c r="B6198" s="39">
        <v>44454.875</v>
      </c>
      <c r="C6198" s="39">
        <v>44454.916666666664</v>
      </c>
      <c r="D6198" s="38">
        <v>1.3914428758817421</v>
      </c>
      <c r="F6198" s="38">
        <f t="shared" si="96"/>
        <v>9</v>
      </c>
    </row>
    <row r="6199" spans="2:6" x14ac:dyDescent="0.25">
      <c r="B6199" s="39">
        <v>44454.916666666664</v>
      </c>
      <c r="C6199" s="39">
        <v>44454.958333333336</v>
      </c>
      <c r="D6199" s="38">
        <v>1.1682266841992035</v>
      </c>
      <c r="F6199" s="38">
        <f t="shared" si="96"/>
        <v>9</v>
      </c>
    </row>
    <row r="6200" spans="2:6" x14ac:dyDescent="0.25">
      <c r="B6200" s="39">
        <v>44454.958333333336</v>
      </c>
      <c r="C6200" s="39">
        <v>44454</v>
      </c>
      <c r="D6200" s="38">
        <v>0.9282072263363772</v>
      </c>
      <c r="F6200" s="38">
        <f t="shared" si="96"/>
        <v>9</v>
      </c>
    </row>
    <row r="6201" spans="2:6" x14ac:dyDescent="0.25">
      <c r="B6201" s="39">
        <v>44454</v>
      </c>
      <c r="C6201" s="39">
        <v>44455.041666666664</v>
      </c>
      <c r="D6201" s="38">
        <v>0.80511740837931067</v>
      </c>
      <c r="F6201" s="38">
        <f t="shared" si="96"/>
        <v>9</v>
      </c>
    </row>
    <row r="6202" spans="2:6" x14ac:dyDescent="0.25">
      <c r="B6202" s="39">
        <v>44455.041666666664</v>
      </c>
      <c r="C6202" s="39">
        <v>44455.083333333336</v>
      </c>
      <c r="D6202" s="38">
        <v>0.72275898080800993</v>
      </c>
      <c r="F6202" s="38">
        <f t="shared" si="96"/>
        <v>9</v>
      </c>
    </row>
    <row r="6203" spans="2:6" x14ac:dyDescent="0.25">
      <c r="B6203" s="39">
        <v>44455.083333333336</v>
      </c>
      <c r="C6203" s="39">
        <v>44455.125</v>
      </c>
      <c r="D6203" s="38">
        <v>0.67248172757126867</v>
      </c>
      <c r="F6203" s="38">
        <f t="shared" si="96"/>
        <v>9</v>
      </c>
    </row>
    <row r="6204" spans="2:6" x14ac:dyDescent="0.25">
      <c r="B6204" s="39">
        <v>44455.125</v>
      </c>
      <c r="C6204" s="39">
        <v>44455.166666666664</v>
      </c>
      <c r="D6204" s="38">
        <v>0.63755928676488127</v>
      </c>
      <c r="F6204" s="38">
        <f t="shared" si="96"/>
        <v>9</v>
      </c>
    </row>
    <row r="6205" spans="2:6" x14ac:dyDescent="0.25">
      <c r="B6205" s="39">
        <v>44455.166666666664</v>
      </c>
      <c r="C6205" s="39">
        <v>44455.208333333336</v>
      </c>
      <c r="D6205" s="38">
        <v>0.61659381724036288</v>
      </c>
      <c r="F6205" s="38">
        <f t="shared" si="96"/>
        <v>9</v>
      </c>
    </row>
    <row r="6206" spans="2:6" x14ac:dyDescent="0.25">
      <c r="B6206" s="39">
        <v>44455.208333333336</v>
      </c>
      <c r="C6206" s="39">
        <v>44455.25</v>
      </c>
      <c r="D6206" s="38">
        <v>0.66278280290528668</v>
      </c>
      <c r="F6206" s="38">
        <f t="shared" si="96"/>
        <v>9</v>
      </c>
    </row>
    <row r="6207" spans="2:6" x14ac:dyDescent="0.25">
      <c r="B6207" s="39">
        <v>44455.25</v>
      </c>
      <c r="C6207" s="39">
        <v>44455.291666666664</v>
      </c>
      <c r="D6207" s="38">
        <v>0.78946210954959506</v>
      </c>
      <c r="F6207" s="38">
        <f t="shared" si="96"/>
        <v>9</v>
      </c>
    </row>
    <row r="6208" spans="2:6" x14ac:dyDescent="0.25">
      <c r="B6208" s="39">
        <v>44455.291666666664</v>
      </c>
      <c r="C6208" s="39">
        <v>44455.333333333336</v>
      </c>
      <c r="D6208" s="38">
        <v>0.87634536563740695</v>
      </c>
      <c r="F6208" s="38">
        <f t="shared" si="96"/>
        <v>9</v>
      </c>
    </row>
    <row r="6209" spans="2:6" x14ac:dyDescent="0.25">
      <c r="B6209" s="39">
        <v>44455.333333333336</v>
      </c>
      <c r="C6209" s="39">
        <v>44455.375</v>
      </c>
      <c r="D6209" s="38">
        <v>0.8852893988181737</v>
      </c>
      <c r="F6209" s="38">
        <f t="shared" si="96"/>
        <v>9</v>
      </c>
    </row>
    <row r="6210" spans="2:6" x14ac:dyDescent="0.25">
      <c r="B6210" s="39">
        <v>44455.375</v>
      </c>
      <c r="C6210" s="39">
        <v>44455.416666666664</v>
      </c>
      <c r="D6210" s="38">
        <v>0.88008153906718356</v>
      </c>
      <c r="F6210" s="38">
        <f t="shared" si="96"/>
        <v>9</v>
      </c>
    </row>
    <row r="6211" spans="2:6" x14ac:dyDescent="0.25">
      <c r="B6211" s="39">
        <v>44455.416666666664</v>
      </c>
      <c r="C6211" s="39">
        <v>44455.458333333336</v>
      </c>
      <c r="D6211" s="38">
        <v>0.848138674993552</v>
      </c>
      <c r="F6211" s="38">
        <f t="shared" si="96"/>
        <v>9</v>
      </c>
    </row>
    <row r="6212" spans="2:6" x14ac:dyDescent="0.25">
      <c r="B6212" s="39">
        <v>44455.458333333336</v>
      </c>
      <c r="C6212" s="39">
        <v>44455.5</v>
      </c>
      <c r="D6212" s="38">
        <v>0.88618284709879369</v>
      </c>
      <c r="F6212" s="38">
        <f t="shared" si="96"/>
        <v>9</v>
      </c>
    </row>
    <row r="6213" spans="2:6" x14ac:dyDescent="0.25">
      <c r="B6213" s="39">
        <v>44455.5</v>
      </c>
      <c r="C6213" s="39">
        <v>44455.541666666664</v>
      </c>
      <c r="D6213" s="38">
        <v>0.8575911713733203</v>
      </c>
      <c r="F6213" s="38">
        <f t="shared" si="96"/>
        <v>9</v>
      </c>
    </row>
    <row r="6214" spans="2:6" x14ac:dyDescent="0.25">
      <c r="B6214" s="39">
        <v>44455.541666666664</v>
      </c>
      <c r="C6214" s="39">
        <v>44455.583333333336</v>
      </c>
      <c r="D6214" s="38">
        <v>0.8318919923152911</v>
      </c>
      <c r="F6214" s="38">
        <f t="shared" si="96"/>
        <v>9</v>
      </c>
    </row>
    <row r="6215" spans="2:6" x14ac:dyDescent="0.25">
      <c r="B6215" s="39">
        <v>44455.583333333336</v>
      </c>
      <c r="C6215" s="39">
        <v>44455.625</v>
      </c>
      <c r="D6215" s="38">
        <v>0.89740799627447321</v>
      </c>
      <c r="F6215" s="38">
        <f t="shared" si="96"/>
        <v>9</v>
      </c>
    </row>
    <row r="6216" spans="2:6" x14ac:dyDescent="0.25">
      <c r="B6216" s="39">
        <v>44455.625</v>
      </c>
      <c r="C6216" s="39">
        <v>44455.666666666664</v>
      </c>
      <c r="D6216" s="38">
        <v>0.98837297872572061</v>
      </c>
      <c r="F6216" s="38">
        <f t="shared" si="96"/>
        <v>9</v>
      </c>
    </row>
    <row r="6217" spans="2:6" x14ac:dyDescent="0.25">
      <c r="B6217" s="39">
        <v>44455.666666666664</v>
      </c>
      <c r="C6217" s="39">
        <v>44455.708333333336</v>
      </c>
      <c r="D6217" s="38">
        <v>1.0312920720461412</v>
      </c>
      <c r="F6217" s="38">
        <f t="shared" si="96"/>
        <v>9</v>
      </c>
    </row>
    <row r="6218" spans="2:6" x14ac:dyDescent="0.25">
      <c r="B6218" s="39">
        <v>44455.708333333336</v>
      </c>
      <c r="C6218" s="39">
        <v>44455.75</v>
      </c>
      <c r="D6218" s="38">
        <v>1.2009816452558655</v>
      </c>
      <c r="F6218" s="38">
        <f t="shared" ref="F6218:F6281" si="97">+MONTH(B6218)</f>
        <v>9</v>
      </c>
    </row>
    <row r="6219" spans="2:6" x14ac:dyDescent="0.25">
      <c r="B6219" s="39">
        <v>44455.75</v>
      </c>
      <c r="C6219" s="39">
        <v>44455.791666666664</v>
      </c>
      <c r="D6219" s="38">
        <v>1.19125865932873</v>
      </c>
      <c r="F6219" s="38">
        <f t="shared" si="97"/>
        <v>9</v>
      </c>
    </row>
    <row r="6220" spans="2:6" x14ac:dyDescent="0.25">
      <c r="B6220" s="39">
        <v>44455.791666666664</v>
      </c>
      <c r="C6220" s="39">
        <v>44455.833333333336</v>
      </c>
      <c r="D6220" s="38">
        <v>1.1848055652566676</v>
      </c>
      <c r="F6220" s="38">
        <f t="shared" si="97"/>
        <v>9</v>
      </c>
    </row>
    <row r="6221" spans="2:6" x14ac:dyDescent="0.25">
      <c r="B6221" s="39">
        <v>44455.833333333336</v>
      </c>
      <c r="C6221" s="39">
        <v>44455.875</v>
      </c>
      <c r="D6221" s="38">
        <v>1.1694244599996211</v>
      </c>
      <c r="F6221" s="38">
        <f t="shared" si="97"/>
        <v>9</v>
      </c>
    </row>
    <row r="6222" spans="2:6" x14ac:dyDescent="0.25">
      <c r="B6222" s="39">
        <v>44455.875</v>
      </c>
      <c r="C6222" s="39">
        <v>44455.916666666664</v>
      </c>
      <c r="D6222" s="38">
        <v>1.0940488935240715</v>
      </c>
      <c r="F6222" s="38">
        <f t="shared" si="97"/>
        <v>9</v>
      </c>
    </row>
    <row r="6223" spans="2:6" x14ac:dyDescent="0.25">
      <c r="B6223" s="39">
        <v>44455.916666666664</v>
      </c>
      <c r="C6223" s="39">
        <v>44455.958333333336</v>
      </c>
      <c r="D6223" s="38">
        <v>0.91869313050169643</v>
      </c>
      <c r="F6223" s="38">
        <f t="shared" si="97"/>
        <v>9</v>
      </c>
    </row>
    <row r="6224" spans="2:6" x14ac:dyDescent="0.25">
      <c r="B6224" s="39">
        <v>44455.958333333336</v>
      </c>
      <c r="C6224" s="39">
        <v>44455</v>
      </c>
      <c r="D6224" s="38">
        <v>0.80958250189372816</v>
      </c>
      <c r="F6224" s="38">
        <f t="shared" si="97"/>
        <v>9</v>
      </c>
    </row>
    <row r="6225" spans="2:6" x14ac:dyDescent="0.25">
      <c r="B6225" s="39">
        <v>44455</v>
      </c>
      <c r="C6225" s="39">
        <v>44456.041666666664</v>
      </c>
      <c r="D6225" s="38">
        <v>0.67625133257807502</v>
      </c>
      <c r="F6225" s="38">
        <f t="shared" si="97"/>
        <v>9</v>
      </c>
    </row>
    <row r="6226" spans="2:6" x14ac:dyDescent="0.25">
      <c r="B6226" s="39">
        <v>44456.041666666664</v>
      </c>
      <c r="C6226" s="39">
        <v>44456.083333333336</v>
      </c>
      <c r="D6226" s="38">
        <v>0.64976808488877502</v>
      </c>
      <c r="F6226" s="38">
        <f t="shared" si="97"/>
        <v>9</v>
      </c>
    </row>
    <row r="6227" spans="2:6" x14ac:dyDescent="0.25">
      <c r="B6227" s="39">
        <v>44456.083333333336</v>
      </c>
      <c r="C6227" s="39">
        <v>44456.125</v>
      </c>
      <c r="D6227" s="38">
        <v>0.62138265132536119</v>
      </c>
      <c r="F6227" s="38">
        <f t="shared" si="97"/>
        <v>9</v>
      </c>
    </row>
    <row r="6228" spans="2:6" x14ac:dyDescent="0.25">
      <c r="B6228" s="39">
        <v>44456.125</v>
      </c>
      <c r="C6228" s="39">
        <v>44456.166666666664</v>
      </c>
      <c r="D6228" s="38">
        <v>0.62425640270960381</v>
      </c>
      <c r="F6228" s="38">
        <f t="shared" si="97"/>
        <v>9</v>
      </c>
    </row>
    <row r="6229" spans="2:6" x14ac:dyDescent="0.25">
      <c r="B6229" s="39">
        <v>44456.166666666664</v>
      </c>
      <c r="C6229" s="39">
        <v>44456.208333333336</v>
      </c>
      <c r="D6229" s="38">
        <v>0.64729334324654453</v>
      </c>
      <c r="F6229" s="38">
        <f t="shared" si="97"/>
        <v>9</v>
      </c>
    </row>
    <row r="6230" spans="2:6" x14ac:dyDescent="0.25">
      <c r="B6230" s="39">
        <v>44456.208333333336</v>
      </c>
      <c r="C6230" s="39">
        <v>44456.25</v>
      </c>
      <c r="D6230" s="38">
        <v>0.69242205917364186</v>
      </c>
      <c r="F6230" s="38">
        <f t="shared" si="97"/>
        <v>9</v>
      </c>
    </row>
    <row r="6231" spans="2:6" x14ac:dyDescent="0.25">
      <c r="B6231" s="39">
        <v>44456.25</v>
      </c>
      <c r="C6231" s="39">
        <v>44456.291666666664</v>
      </c>
      <c r="D6231" s="38">
        <v>0.78996463007137996</v>
      </c>
      <c r="F6231" s="38">
        <f t="shared" si="97"/>
        <v>9</v>
      </c>
    </row>
    <row r="6232" spans="2:6" x14ac:dyDescent="0.25">
      <c r="B6232" s="39">
        <v>44456.291666666664</v>
      </c>
      <c r="C6232" s="39">
        <v>44456.333333333336</v>
      </c>
      <c r="D6232" s="38">
        <v>0.94165600055854604</v>
      </c>
      <c r="F6232" s="38">
        <f t="shared" si="97"/>
        <v>9</v>
      </c>
    </row>
    <row r="6233" spans="2:6" x14ac:dyDescent="0.25">
      <c r="B6233" s="39">
        <v>44456.333333333336</v>
      </c>
      <c r="C6233" s="39">
        <v>44456.375</v>
      </c>
      <c r="D6233" s="38">
        <v>0.96995207617802415</v>
      </c>
      <c r="F6233" s="38">
        <f t="shared" si="97"/>
        <v>9</v>
      </c>
    </row>
    <row r="6234" spans="2:6" x14ac:dyDescent="0.25">
      <c r="B6234" s="39">
        <v>44456.375</v>
      </c>
      <c r="C6234" s="39">
        <v>44456.416666666664</v>
      </c>
      <c r="D6234" s="38">
        <v>1.0048696016115126</v>
      </c>
      <c r="F6234" s="38">
        <f t="shared" si="97"/>
        <v>9</v>
      </c>
    </row>
    <row r="6235" spans="2:6" x14ac:dyDescent="0.25">
      <c r="B6235" s="39">
        <v>44456.416666666664</v>
      </c>
      <c r="C6235" s="39">
        <v>44456.458333333336</v>
      </c>
      <c r="D6235" s="38">
        <v>0.9039814518101007</v>
      </c>
      <c r="F6235" s="38">
        <f t="shared" si="97"/>
        <v>9</v>
      </c>
    </row>
    <row r="6236" spans="2:6" x14ac:dyDescent="0.25">
      <c r="B6236" s="39">
        <v>44456.458333333336</v>
      </c>
      <c r="C6236" s="39">
        <v>44456.5</v>
      </c>
      <c r="D6236" s="38">
        <v>0.93270227044116627</v>
      </c>
      <c r="F6236" s="38">
        <f t="shared" si="97"/>
        <v>9</v>
      </c>
    </row>
    <row r="6237" spans="2:6" x14ac:dyDescent="0.25">
      <c r="B6237" s="39">
        <v>44456.5</v>
      </c>
      <c r="C6237" s="39">
        <v>44456.541666666664</v>
      </c>
      <c r="D6237" s="38">
        <v>0.90646277551481191</v>
      </c>
      <c r="F6237" s="38">
        <f t="shared" si="97"/>
        <v>9</v>
      </c>
    </row>
    <row r="6238" spans="2:6" x14ac:dyDescent="0.25">
      <c r="B6238" s="39">
        <v>44456.541666666664</v>
      </c>
      <c r="C6238" s="39">
        <v>44456.583333333336</v>
      </c>
      <c r="D6238" s="38">
        <v>0.91037343781218838</v>
      </c>
      <c r="F6238" s="38">
        <f t="shared" si="97"/>
        <v>9</v>
      </c>
    </row>
    <row r="6239" spans="2:6" x14ac:dyDescent="0.25">
      <c r="B6239" s="39">
        <v>44456.583333333336</v>
      </c>
      <c r="C6239" s="39">
        <v>44456.625</v>
      </c>
      <c r="D6239" s="38">
        <v>0.92649051175050634</v>
      </c>
      <c r="F6239" s="38">
        <f t="shared" si="97"/>
        <v>9</v>
      </c>
    </row>
    <row r="6240" spans="2:6" x14ac:dyDescent="0.25">
      <c r="B6240" s="39">
        <v>44456.625</v>
      </c>
      <c r="C6240" s="39">
        <v>44456.666666666664</v>
      </c>
      <c r="D6240" s="38">
        <v>1.0754890832016217</v>
      </c>
      <c r="F6240" s="38">
        <f t="shared" si="97"/>
        <v>9</v>
      </c>
    </row>
    <row r="6241" spans="2:6" x14ac:dyDescent="0.25">
      <c r="B6241" s="39">
        <v>44456.666666666664</v>
      </c>
      <c r="C6241" s="39">
        <v>44456.708333333336</v>
      </c>
      <c r="D6241" s="38">
        <v>1.1726653204920985</v>
      </c>
      <c r="F6241" s="38">
        <f t="shared" si="97"/>
        <v>9</v>
      </c>
    </row>
    <row r="6242" spans="2:6" x14ac:dyDescent="0.25">
      <c r="B6242" s="39">
        <v>44456.708333333336</v>
      </c>
      <c r="C6242" s="39">
        <v>44456.75</v>
      </c>
      <c r="D6242" s="38">
        <v>1.2959485999620162</v>
      </c>
      <c r="F6242" s="38">
        <f t="shared" si="97"/>
        <v>9</v>
      </c>
    </row>
    <row r="6243" spans="2:6" x14ac:dyDescent="0.25">
      <c r="B6243" s="39">
        <v>44456.75</v>
      </c>
      <c r="C6243" s="39">
        <v>44456.791666666664</v>
      </c>
      <c r="D6243" s="38">
        <v>1.386707414077391</v>
      </c>
      <c r="F6243" s="38">
        <f t="shared" si="97"/>
        <v>9</v>
      </c>
    </row>
    <row r="6244" spans="2:6" x14ac:dyDescent="0.25">
      <c r="B6244" s="39">
        <v>44456.791666666664</v>
      </c>
      <c r="C6244" s="39">
        <v>44456.833333333336</v>
      </c>
      <c r="D6244" s="38">
        <v>1.3054731275592986</v>
      </c>
      <c r="F6244" s="38">
        <f t="shared" si="97"/>
        <v>9</v>
      </c>
    </row>
    <row r="6245" spans="2:6" x14ac:dyDescent="0.25">
      <c r="B6245" s="39">
        <v>44456.833333333336</v>
      </c>
      <c r="C6245" s="39">
        <v>44456.875</v>
      </c>
      <c r="D6245" s="38">
        <v>1.3498971054603064</v>
      </c>
      <c r="F6245" s="38">
        <f t="shared" si="97"/>
        <v>9</v>
      </c>
    </row>
    <row r="6246" spans="2:6" x14ac:dyDescent="0.25">
      <c r="B6246" s="39">
        <v>44456.875</v>
      </c>
      <c r="C6246" s="39">
        <v>44456.916666666664</v>
      </c>
      <c r="D6246" s="38">
        <v>1.2501006391465896</v>
      </c>
      <c r="F6246" s="38">
        <f t="shared" si="97"/>
        <v>9</v>
      </c>
    </row>
    <row r="6247" spans="2:6" x14ac:dyDescent="0.25">
      <c r="B6247" s="39">
        <v>44456.916666666664</v>
      </c>
      <c r="C6247" s="39">
        <v>44456.958333333336</v>
      </c>
      <c r="D6247" s="38">
        <v>1.0329648668927367</v>
      </c>
      <c r="F6247" s="38">
        <f t="shared" si="97"/>
        <v>9</v>
      </c>
    </row>
    <row r="6248" spans="2:6" x14ac:dyDescent="0.25">
      <c r="B6248" s="39">
        <v>44456.958333333336</v>
      </c>
      <c r="C6248" s="39">
        <v>44456</v>
      </c>
      <c r="D6248" s="38">
        <v>0.88621807826137011</v>
      </c>
      <c r="F6248" s="38">
        <f t="shared" si="97"/>
        <v>9</v>
      </c>
    </row>
    <row r="6249" spans="2:6" x14ac:dyDescent="0.25">
      <c r="B6249" s="39">
        <v>44456</v>
      </c>
      <c r="C6249" s="39">
        <v>44457.041666666664</v>
      </c>
      <c r="D6249" s="38">
        <v>0.85261065524973356</v>
      </c>
      <c r="F6249" s="38">
        <f t="shared" si="97"/>
        <v>9</v>
      </c>
    </row>
    <row r="6250" spans="2:6" x14ac:dyDescent="0.25">
      <c r="B6250" s="39">
        <v>44457.041666666664</v>
      </c>
      <c r="C6250" s="39">
        <v>44457.083333333336</v>
      </c>
      <c r="D6250" s="38">
        <v>0.76355103461281559</v>
      </c>
      <c r="F6250" s="38">
        <f t="shared" si="97"/>
        <v>9</v>
      </c>
    </row>
    <row r="6251" spans="2:6" x14ac:dyDescent="0.25">
      <c r="B6251" s="39">
        <v>44457.083333333336</v>
      </c>
      <c r="C6251" s="39">
        <v>44457.125</v>
      </c>
      <c r="D6251" s="38">
        <v>0.7193184854807082</v>
      </c>
      <c r="F6251" s="38">
        <f t="shared" si="97"/>
        <v>9</v>
      </c>
    </row>
    <row r="6252" spans="2:6" x14ac:dyDescent="0.25">
      <c r="B6252" s="39">
        <v>44457.125</v>
      </c>
      <c r="C6252" s="39">
        <v>44457.166666666664</v>
      </c>
      <c r="D6252" s="38">
        <v>0.6677294450922866</v>
      </c>
      <c r="F6252" s="38">
        <f t="shared" si="97"/>
        <v>9</v>
      </c>
    </row>
    <row r="6253" spans="2:6" x14ac:dyDescent="0.25">
      <c r="B6253" s="39">
        <v>44457.166666666664</v>
      </c>
      <c r="C6253" s="39">
        <v>44457.208333333336</v>
      </c>
      <c r="D6253" s="38">
        <v>0.67429825717723024</v>
      </c>
      <c r="F6253" s="38">
        <f t="shared" si="97"/>
        <v>9</v>
      </c>
    </row>
    <row r="6254" spans="2:6" x14ac:dyDescent="0.25">
      <c r="B6254" s="39">
        <v>44457.208333333336</v>
      </c>
      <c r="C6254" s="39">
        <v>44457.25</v>
      </c>
      <c r="D6254" s="38">
        <v>0.66398300513935982</v>
      </c>
      <c r="F6254" s="38">
        <f t="shared" si="97"/>
        <v>9</v>
      </c>
    </row>
    <row r="6255" spans="2:6" x14ac:dyDescent="0.25">
      <c r="B6255" s="39">
        <v>44457.25</v>
      </c>
      <c r="C6255" s="39">
        <v>44457.291666666664</v>
      </c>
      <c r="D6255" s="38">
        <v>0.73100906796131182</v>
      </c>
      <c r="F6255" s="38">
        <f t="shared" si="97"/>
        <v>9</v>
      </c>
    </row>
    <row r="6256" spans="2:6" x14ac:dyDescent="0.25">
      <c r="B6256" s="39">
        <v>44457.291666666664</v>
      </c>
      <c r="C6256" s="39">
        <v>44457.333333333336</v>
      </c>
      <c r="D6256" s="38">
        <v>0.81173116689232028</v>
      </c>
      <c r="F6256" s="38">
        <f t="shared" si="97"/>
        <v>9</v>
      </c>
    </row>
    <row r="6257" spans="2:6" x14ac:dyDescent="0.25">
      <c r="B6257" s="39">
        <v>44457.333333333336</v>
      </c>
      <c r="C6257" s="39">
        <v>44457.375</v>
      </c>
      <c r="D6257" s="38">
        <v>0.89127003108958647</v>
      </c>
      <c r="F6257" s="38">
        <f t="shared" si="97"/>
        <v>9</v>
      </c>
    </row>
    <row r="6258" spans="2:6" x14ac:dyDescent="0.25">
      <c r="B6258" s="39">
        <v>44457.375</v>
      </c>
      <c r="C6258" s="39">
        <v>44457.416666666664</v>
      </c>
      <c r="D6258" s="38">
        <v>1.0517506825896503</v>
      </c>
      <c r="F6258" s="38">
        <f t="shared" si="97"/>
        <v>9</v>
      </c>
    </row>
    <row r="6259" spans="2:6" x14ac:dyDescent="0.25">
      <c r="B6259" s="39">
        <v>44457.416666666664</v>
      </c>
      <c r="C6259" s="39">
        <v>44457.458333333336</v>
      </c>
      <c r="D6259" s="38">
        <v>1.0543685177664555</v>
      </c>
      <c r="F6259" s="38">
        <f t="shared" si="97"/>
        <v>9</v>
      </c>
    </row>
    <row r="6260" spans="2:6" x14ac:dyDescent="0.25">
      <c r="B6260" s="39">
        <v>44457.458333333336</v>
      </c>
      <c r="C6260" s="39">
        <v>44457.5</v>
      </c>
      <c r="D6260" s="38">
        <v>1.0772810680151634</v>
      </c>
      <c r="F6260" s="38">
        <f t="shared" si="97"/>
        <v>9</v>
      </c>
    </row>
    <row r="6261" spans="2:6" x14ac:dyDescent="0.25">
      <c r="B6261" s="39">
        <v>44457.5</v>
      </c>
      <c r="C6261" s="39">
        <v>44457.541666666664</v>
      </c>
      <c r="D6261" s="38">
        <v>1.130231951605585</v>
      </c>
      <c r="F6261" s="38">
        <f t="shared" si="97"/>
        <v>9</v>
      </c>
    </row>
    <row r="6262" spans="2:6" x14ac:dyDescent="0.25">
      <c r="B6262" s="39">
        <v>44457.541666666664</v>
      </c>
      <c r="C6262" s="39">
        <v>44457.583333333336</v>
      </c>
      <c r="D6262" s="38">
        <v>1.1841276683015416</v>
      </c>
      <c r="F6262" s="38">
        <f t="shared" si="97"/>
        <v>9</v>
      </c>
    </row>
    <row r="6263" spans="2:6" x14ac:dyDescent="0.25">
      <c r="B6263" s="39">
        <v>44457.583333333336</v>
      </c>
      <c r="C6263" s="39">
        <v>44457.625</v>
      </c>
      <c r="D6263" s="38">
        <v>1.263596498640718</v>
      </c>
      <c r="F6263" s="38">
        <f t="shared" si="97"/>
        <v>9</v>
      </c>
    </row>
    <row r="6264" spans="2:6" x14ac:dyDescent="0.25">
      <c r="B6264" s="39">
        <v>44457.625</v>
      </c>
      <c r="C6264" s="39">
        <v>44457.666666666664</v>
      </c>
      <c r="D6264" s="38">
        <v>1.3159055364443839</v>
      </c>
      <c r="F6264" s="38">
        <f t="shared" si="97"/>
        <v>9</v>
      </c>
    </row>
    <row r="6265" spans="2:6" x14ac:dyDescent="0.25">
      <c r="B6265" s="39">
        <v>44457.666666666664</v>
      </c>
      <c r="C6265" s="39">
        <v>44457.708333333336</v>
      </c>
      <c r="D6265" s="38">
        <v>1.3024069582417721</v>
      </c>
      <c r="F6265" s="38">
        <f t="shared" si="97"/>
        <v>9</v>
      </c>
    </row>
    <row r="6266" spans="2:6" x14ac:dyDescent="0.25">
      <c r="B6266" s="39">
        <v>44457.708333333336</v>
      </c>
      <c r="C6266" s="39">
        <v>44457.75</v>
      </c>
      <c r="D6266" s="38">
        <v>1.402987357052933</v>
      </c>
      <c r="F6266" s="38">
        <f t="shared" si="97"/>
        <v>9</v>
      </c>
    </row>
    <row r="6267" spans="2:6" x14ac:dyDescent="0.25">
      <c r="B6267" s="39">
        <v>44457.75</v>
      </c>
      <c r="C6267" s="39">
        <v>44457.791666666664</v>
      </c>
      <c r="D6267" s="38">
        <v>1.2845180894507136</v>
      </c>
      <c r="F6267" s="38">
        <f t="shared" si="97"/>
        <v>9</v>
      </c>
    </row>
    <row r="6268" spans="2:6" x14ac:dyDescent="0.25">
      <c r="B6268" s="39">
        <v>44457.791666666664</v>
      </c>
      <c r="C6268" s="39">
        <v>44457.833333333336</v>
      </c>
      <c r="D6268" s="38">
        <v>1.2952394096034376</v>
      </c>
      <c r="F6268" s="38">
        <f t="shared" si="97"/>
        <v>9</v>
      </c>
    </row>
    <row r="6269" spans="2:6" x14ac:dyDescent="0.25">
      <c r="B6269" s="39">
        <v>44457.833333333336</v>
      </c>
      <c r="C6269" s="39">
        <v>44457.875</v>
      </c>
      <c r="D6269" s="38">
        <v>1.2295147289616157</v>
      </c>
      <c r="F6269" s="38">
        <f t="shared" si="97"/>
        <v>9</v>
      </c>
    </row>
    <row r="6270" spans="2:6" x14ac:dyDescent="0.25">
      <c r="B6270" s="39">
        <v>44457.875</v>
      </c>
      <c r="C6270" s="39">
        <v>44457.916666666664</v>
      </c>
      <c r="D6270" s="38">
        <v>1.1333062708872639</v>
      </c>
      <c r="F6270" s="38">
        <f t="shared" si="97"/>
        <v>9</v>
      </c>
    </row>
    <row r="6271" spans="2:6" x14ac:dyDescent="0.25">
      <c r="B6271" s="39">
        <v>44457.916666666664</v>
      </c>
      <c r="C6271" s="39">
        <v>44457.958333333336</v>
      </c>
      <c r="D6271" s="38">
        <v>0.9511963281649044</v>
      </c>
      <c r="F6271" s="38">
        <f t="shared" si="97"/>
        <v>9</v>
      </c>
    </row>
    <row r="6272" spans="2:6" x14ac:dyDescent="0.25">
      <c r="B6272" s="39">
        <v>44457.958333333336</v>
      </c>
      <c r="C6272" s="39">
        <v>44457</v>
      </c>
      <c r="D6272" s="38">
        <v>0.86713939773831605</v>
      </c>
      <c r="F6272" s="38">
        <f t="shared" si="97"/>
        <v>9</v>
      </c>
    </row>
    <row r="6273" spans="2:6" x14ac:dyDescent="0.25">
      <c r="B6273" s="39">
        <v>44457</v>
      </c>
      <c r="C6273" s="39">
        <v>44458.041666666664</v>
      </c>
      <c r="D6273" s="38">
        <v>0.77456693324881154</v>
      </c>
      <c r="F6273" s="38">
        <f t="shared" si="97"/>
        <v>9</v>
      </c>
    </row>
    <row r="6274" spans="2:6" x14ac:dyDescent="0.25">
      <c r="B6274" s="39">
        <v>44458.041666666664</v>
      </c>
      <c r="C6274" s="39">
        <v>44458.083333333336</v>
      </c>
      <c r="D6274" s="38">
        <v>0.68859871789462734</v>
      </c>
      <c r="F6274" s="38">
        <f t="shared" si="97"/>
        <v>9</v>
      </c>
    </row>
    <row r="6275" spans="2:6" x14ac:dyDescent="0.25">
      <c r="B6275" s="39">
        <v>44458.083333333336</v>
      </c>
      <c r="C6275" s="39">
        <v>44458.125</v>
      </c>
      <c r="D6275" s="38">
        <v>0.6357125759861082</v>
      </c>
      <c r="F6275" s="38">
        <f t="shared" si="97"/>
        <v>9</v>
      </c>
    </row>
    <row r="6276" spans="2:6" x14ac:dyDescent="0.25">
      <c r="B6276" s="39">
        <v>44458.125</v>
      </c>
      <c r="C6276" s="39">
        <v>44458.166666666664</v>
      </c>
      <c r="D6276" s="38">
        <v>0.60694685276641824</v>
      </c>
      <c r="F6276" s="38">
        <f t="shared" si="97"/>
        <v>9</v>
      </c>
    </row>
    <row r="6277" spans="2:6" x14ac:dyDescent="0.25">
      <c r="B6277" s="39">
        <v>44458.166666666664</v>
      </c>
      <c r="C6277" s="39">
        <v>44458.208333333336</v>
      </c>
      <c r="D6277" s="38">
        <v>0.61175312855782948</v>
      </c>
      <c r="F6277" s="38">
        <f t="shared" si="97"/>
        <v>9</v>
      </c>
    </row>
    <row r="6278" spans="2:6" x14ac:dyDescent="0.25">
      <c r="B6278" s="39">
        <v>44458.208333333336</v>
      </c>
      <c r="C6278" s="39">
        <v>44458.25</v>
      </c>
      <c r="D6278" s="38">
        <v>0.62817585826337163</v>
      </c>
      <c r="F6278" s="38">
        <f t="shared" si="97"/>
        <v>9</v>
      </c>
    </row>
    <row r="6279" spans="2:6" x14ac:dyDescent="0.25">
      <c r="B6279" s="39">
        <v>44458.25</v>
      </c>
      <c r="C6279" s="39">
        <v>44458.291666666664</v>
      </c>
      <c r="D6279" s="38">
        <v>0.69048080373476151</v>
      </c>
      <c r="F6279" s="38">
        <f t="shared" si="97"/>
        <v>9</v>
      </c>
    </row>
    <row r="6280" spans="2:6" x14ac:dyDescent="0.25">
      <c r="B6280" s="39">
        <v>44458.291666666664</v>
      </c>
      <c r="C6280" s="39">
        <v>44458.333333333336</v>
      </c>
      <c r="D6280" s="38">
        <v>0.75835695861715502</v>
      </c>
      <c r="F6280" s="38">
        <f t="shared" si="97"/>
        <v>9</v>
      </c>
    </row>
    <row r="6281" spans="2:6" x14ac:dyDescent="0.25">
      <c r="B6281" s="39">
        <v>44458.333333333336</v>
      </c>
      <c r="C6281" s="39">
        <v>44458.375</v>
      </c>
      <c r="D6281" s="38">
        <v>0.89148507482224559</v>
      </c>
      <c r="F6281" s="38">
        <f t="shared" si="97"/>
        <v>9</v>
      </c>
    </row>
    <row r="6282" spans="2:6" x14ac:dyDescent="0.25">
      <c r="B6282" s="39">
        <v>44458.375</v>
      </c>
      <c r="C6282" s="39">
        <v>44458.416666666664</v>
      </c>
      <c r="D6282" s="38">
        <v>0.97186766292250015</v>
      </c>
      <c r="F6282" s="38">
        <f t="shared" ref="F6282:F6345" si="98">+MONTH(B6282)</f>
        <v>9</v>
      </c>
    </row>
    <row r="6283" spans="2:6" x14ac:dyDescent="0.25">
      <c r="B6283" s="39">
        <v>44458.416666666664</v>
      </c>
      <c r="C6283" s="39">
        <v>44458.458333333336</v>
      </c>
      <c r="D6283" s="38">
        <v>1.0539306461320608</v>
      </c>
      <c r="F6283" s="38">
        <f t="shared" si="98"/>
        <v>9</v>
      </c>
    </row>
    <row r="6284" spans="2:6" x14ac:dyDescent="0.25">
      <c r="B6284" s="39">
        <v>44458.458333333336</v>
      </c>
      <c r="C6284" s="39">
        <v>44458.5</v>
      </c>
      <c r="D6284" s="38">
        <v>1.1533865964658723</v>
      </c>
      <c r="F6284" s="38">
        <f t="shared" si="98"/>
        <v>9</v>
      </c>
    </row>
    <row r="6285" spans="2:6" x14ac:dyDescent="0.25">
      <c r="B6285" s="39">
        <v>44458.5</v>
      </c>
      <c r="C6285" s="39">
        <v>44458.541666666664</v>
      </c>
      <c r="D6285" s="38">
        <v>1.1894945570693083</v>
      </c>
      <c r="F6285" s="38">
        <f t="shared" si="98"/>
        <v>9</v>
      </c>
    </row>
    <row r="6286" spans="2:6" x14ac:dyDescent="0.25">
      <c r="B6286" s="39">
        <v>44458.541666666664</v>
      </c>
      <c r="C6286" s="39">
        <v>44458.583333333336</v>
      </c>
      <c r="D6286" s="38">
        <v>1.1275834093317656</v>
      </c>
      <c r="F6286" s="38">
        <f t="shared" si="98"/>
        <v>9</v>
      </c>
    </row>
    <row r="6287" spans="2:6" x14ac:dyDescent="0.25">
      <c r="B6287" s="39">
        <v>44458.583333333336</v>
      </c>
      <c r="C6287" s="39">
        <v>44458.625</v>
      </c>
      <c r="D6287" s="38">
        <v>1.1057206494105432</v>
      </c>
      <c r="F6287" s="38">
        <f t="shared" si="98"/>
        <v>9</v>
      </c>
    </row>
    <row r="6288" spans="2:6" x14ac:dyDescent="0.25">
      <c r="B6288" s="39">
        <v>44458.625</v>
      </c>
      <c r="C6288" s="39">
        <v>44458.666666666664</v>
      </c>
      <c r="D6288" s="38">
        <v>1.1340232497772069</v>
      </c>
      <c r="F6288" s="38">
        <f t="shared" si="98"/>
        <v>9</v>
      </c>
    </row>
    <row r="6289" spans="2:6" x14ac:dyDescent="0.25">
      <c r="B6289" s="39">
        <v>44458.666666666664</v>
      </c>
      <c r="C6289" s="39">
        <v>44458.708333333336</v>
      </c>
      <c r="D6289" s="38">
        <v>1.1758727124478028</v>
      </c>
      <c r="F6289" s="38">
        <f t="shared" si="98"/>
        <v>9</v>
      </c>
    </row>
    <row r="6290" spans="2:6" x14ac:dyDescent="0.25">
      <c r="B6290" s="39">
        <v>44458.708333333336</v>
      </c>
      <c r="C6290" s="39">
        <v>44458.75</v>
      </c>
      <c r="D6290" s="38">
        <v>1.2697107187271439</v>
      </c>
      <c r="F6290" s="38">
        <f t="shared" si="98"/>
        <v>9</v>
      </c>
    </row>
    <row r="6291" spans="2:6" x14ac:dyDescent="0.25">
      <c r="B6291" s="39">
        <v>44458.75</v>
      </c>
      <c r="C6291" s="39">
        <v>44458.791666666664</v>
      </c>
      <c r="D6291" s="38">
        <v>1.2671229447347936</v>
      </c>
      <c r="F6291" s="38">
        <f t="shared" si="98"/>
        <v>9</v>
      </c>
    </row>
    <row r="6292" spans="2:6" x14ac:dyDescent="0.25">
      <c r="B6292" s="39">
        <v>44458.791666666664</v>
      </c>
      <c r="C6292" s="39">
        <v>44458.833333333336</v>
      </c>
      <c r="D6292" s="38">
        <v>1.2952724701436273</v>
      </c>
      <c r="F6292" s="38">
        <f t="shared" si="98"/>
        <v>9</v>
      </c>
    </row>
    <row r="6293" spans="2:6" x14ac:dyDescent="0.25">
      <c r="B6293" s="39">
        <v>44458.833333333336</v>
      </c>
      <c r="C6293" s="39">
        <v>44458.875</v>
      </c>
      <c r="D6293" s="38">
        <v>1.2787870958836154</v>
      </c>
      <c r="F6293" s="38">
        <f t="shared" si="98"/>
        <v>9</v>
      </c>
    </row>
    <row r="6294" spans="2:6" x14ac:dyDescent="0.25">
      <c r="B6294" s="39">
        <v>44458.875</v>
      </c>
      <c r="C6294" s="39">
        <v>44458.916666666664</v>
      </c>
      <c r="D6294" s="38">
        <v>1.1416442320770428</v>
      </c>
      <c r="F6294" s="38">
        <f t="shared" si="98"/>
        <v>9</v>
      </c>
    </row>
    <row r="6295" spans="2:6" x14ac:dyDescent="0.25">
      <c r="B6295" s="39">
        <v>44458.916666666664</v>
      </c>
      <c r="C6295" s="39">
        <v>44458.958333333336</v>
      </c>
      <c r="D6295" s="38">
        <v>0.9443187643892077</v>
      </c>
      <c r="F6295" s="38">
        <f t="shared" si="98"/>
        <v>9</v>
      </c>
    </row>
    <row r="6296" spans="2:6" x14ac:dyDescent="0.25">
      <c r="B6296" s="39">
        <v>44458.958333333336</v>
      </c>
      <c r="C6296" s="39">
        <v>44458</v>
      </c>
      <c r="D6296" s="38">
        <v>0.81446748274172553</v>
      </c>
      <c r="F6296" s="38">
        <f t="shared" si="98"/>
        <v>9</v>
      </c>
    </row>
    <row r="6297" spans="2:6" x14ac:dyDescent="0.25">
      <c r="B6297" s="39">
        <v>44458</v>
      </c>
      <c r="C6297" s="39">
        <v>44459.041666666664</v>
      </c>
      <c r="D6297" s="38">
        <v>0.7205845488126722</v>
      </c>
      <c r="F6297" s="38">
        <f t="shared" si="98"/>
        <v>9</v>
      </c>
    </row>
    <row r="6298" spans="2:6" x14ac:dyDescent="0.25">
      <c r="B6298" s="39">
        <v>44459.041666666664</v>
      </c>
      <c r="C6298" s="39">
        <v>44459.083333333336</v>
      </c>
      <c r="D6298" s="38">
        <v>0.68604921309943734</v>
      </c>
      <c r="F6298" s="38">
        <f t="shared" si="98"/>
        <v>9</v>
      </c>
    </row>
    <row r="6299" spans="2:6" x14ac:dyDescent="0.25">
      <c r="B6299" s="39">
        <v>44459.083333333336</v>
      </c>
      <c r="C6299" s="39">
        <v>44459.125</v>
      </c>
      <c r="D6299" s="38">
        <v>0.66374463669218065</v>
      </c>
      <c r="F6299" s="38">
        <f t="shared" si="98"/>
        <v>9</v>
      </c>
    </row>
    <row r="6300" spans="2:6" x14ac:dyDescent="0.25">
      <c r="B6300" s="39">
        <v>44459.125</v>
      </c>
      <c r="C6300" s="39">
        <v>44459.166666666664</v>
      </c>
      <c r="D6300" s="38">
        <v>0.64953792669874433</v>
      </c>
      <c r="F6300" s="38">
        <f t="shared" si="98"/>
        <v>9</v>
      </c>
    </row>
    <row r="6301" spans="2:6" x14ac:dyDescent="0.25">
      <c r="B6301" s="39">
        <v>44459.166666666664</v>
      </c>
      <c r="C6301" s="39">
        <v>44459.208333333336</v>
      </c>
      <c r="D6301" s="38">
        <v>0.68029729453001464</v>
      </c>
      <c r="F6301" s="38">
        <f t="shared" si="98"/>
        <v>9</v>
      </c>
    </row>
    <row r="6302" spans="2:6" x14ac:dyDescent="0.25">
      <c r="B6302" s="39">
        <v>44459.208333333336</v>
      </c>
      <c r="C6302" s="39">
        <v>44459.25</v>
      </c>
      <c r="D6302" s="38">
        <v>0.75139312555789017</v>
      </c>
      <c r="F6302" s="38">
        <f t="shared" si="98"/>
        <v>9</v>
      </c>
    </row>
    <row r="6303" spans="2:6" x14ac:dyDescent="0.25">
      <c r="B6303" s="39">
        <v>44459.25</v>
      </c>
      <c r="C6303" s="39">
        <v>44459.291666666664</v>
      </c>
      <c r="D6303" s="38">
        <v>0.8755508754759358</v>
      </c>
      <c r="F6303" s="38">
        <f t="shared" si="98"/>
        <v>9</v>
      </c>
    </row>
    <row r="6304" spans="2:6" x14ac:dyDescent="0.25">
      <c r="B6304" s="39">
        <v>44459.291666666664</v>
      </c>
      <c r="C6304" s="39">
        <v>44459.333333333336</v>
      </c>
      <c r="D6304" s="38">
        <v>0.9772732311753296</v>
      </c>
      <c r="F6304" s="38">
        <f t="shared" si="98"/>
        <v>9</v>
      </c>
    </row>
    <row r="6305" spans="2:6" x14ac:dyDescent="0.25">
      <c r="B6305" s="39">
        <v>44459.333333333336</v>
      </c>
      <c r="C6305" s="39">
        <v>44459.375</v>
      </c>
      <c r="D6305" s="38">
        <v>0.97738722965675617</v>
      </c>
      <c r="F6305" s="38">
        <f t="shared" si="98"/>
        <v>9</v>
      </c>
    </row>
    <row r="6306" spans="2:6" x14ac:dyDescent="0.25">
      <c r="B6306" s="39">
        <v>44459.375</v>
      </c>
      <c r="C6306" s="39">
        <v>44459.416666666664</v>
      </c>
      <c r="D6306" s="38">
        <v>0.95769621210350464</v>
      </c>
      <c r="F6306" s="38">
        <f t="shared" si="98"/>
        <v>9</v>
      </c>
    </row>
    <row r="6307" spans="2:6" x14ac:dyDescent="0.25">
      <c r="B6307" s="39">
        <v>44459.416666666664</v>
      </c>
      <c r="C6307" s="39">
        <v>44459.458333333336</v>
      </c>
      <c r="D6307" s="38">
        <v>0.96853883421877862</v>
      </c>
      <c r="F6307" s="38">
        <f t="shared" si="98"/>
        <v>9</v>
      </c>
    </row>
    <row r="6308" spans="2:6" x14ac:dyDescent="0.25">
      <c r="B6308" s="39">
        <v>44459.458333333336</v>
      </c>
      <c r="C6308" s="39">
        <v>44459.5</v>
      </c>
      <c r="D6308" s="38">
        <v>0.95737516042936632</v>
      </c>
      <c r="F6308" s="38">
        <f t="shared" si="98"/>
        <v>9</v>
      </c>
    </row>
    <row r="6309" spans="2:6" x14ac:dyDescent="0.25">
      <c r="B6309" s="39">
        <v>44459.5</v>
      </c>
      <c r="C6309" s="39">
        <v>44459.541666666664</v>
      </c>
      <c r="D6309" s="38">
        <v>0.97605441261432269</v>
      </c>
      <c r="F6309" s="38">
        <f t="shared" si="98"/>
        <v>9</v>
      </c>
    </row>
    <row r="6310" spans="2:6" x14ac:dyDescent="0.25">
      <c r="B6310" s="39">
        <v>44459.541666666664</v>
      </c>
      <c r="C6310" s="39">
        <v>44459.583333333336</v>
      </c>
      <c r="D6310" s="38">
        <v>0.92249159788866919</v>
      </c>
      <c r="F6310" s="38">
        <f t="shared" si="98"/>
        <v>9</v>
      </c>
    </row>
    <row r="6311" spans="2:6" x14ac:dyDescent="0.25">
      <c r="B6311" s="39">
        <v>44459.583333333336</v>
      </c>
      <c r="C6311" s="39">
        <v>44459.625</v>
      </c>
      <c r="D6311" s="38">
        <v>0.90438580461668105</v>
      </c>
      <c r="F6311" s="38">
        <f t="shared" si="98"/>
        <v>9</v>
      </c>
    </row>
    <row r="6312" spans="2:6" x14ac:dyDescent="0.25">
      <c r="B6312" s="39">
        <v>44459.625</v>
      </c>
      <c r="C6312" s="39">
        <v>44459.666666666664</v>
      </c>
      <c r="D6312" s="38">
        <v>0.96290317213837084</v>
      </c>
      <c r="F6312" s="38">
        <f t="shared" si="98"/>
        <v>9</v>
      </c>
    </row>
    <row r="6313" spans="2:6" x14ac:dyDescent="0.25">
      <c r="B6313" s="39">
        <v>44459.666666666664</v>
      </c>
      <c r="C6313" s="39">
        <v>44459.708333333336</v>
      </c>
      <c r="D6313" s="38">
        <v>1.0095737945538237</v>
      </c>
      <c r="F6313" s="38">
        <f t="shared" si="98"/>
        <v>9</v>
      </c>
    </row>
    <row r="6314" spans="2:6" x14ac:dyDescent="0.25">
      <c r="B6314" s="39">
        <v>44459.708333333336</v>
      </c>
      <c r="C6314" s="39">
        <v>44459.75</v>
      </c>
      <c r="D6314" s="38">
        <v>1.105887043232423</v>
      </c>
      <c r="F6314" s="38">
        <f t="shared" si="98"/>
        <v>9</v>
      </c>
    </row>
    <row r="6315" spans="2:6" x14ac:dyDescent="0.25">
      <c r="B6315" s="39">
        <v>44459.75</v>
      </c>
      <c r="C6315" s="39">
        <v>44459.791666666664</v>
      </c>
      <c r="D6315" s="38">
        <v>1.2135835874370617</v>
      </c>
      <c r="F6315" s="38">
        <f t="shared" si="98"/>
        <v>9</v>
      </c>
    </row>
    <row r="6316" spans="2:6" x14ac:dyDescent="0.25">
      <c r="B6316" s="39">
        <v>44459.791666666664</v>
      </c>
      <c r="C6316" s="39">
        <v>44459.833333333336</v>
      </c>
      <c r="D6316" s="38">
        <v>1.2135054804719363</v>
      </c>
      <c r="F6316" s="38">
        <f t="shared" si="98"/>
        <v>9</v>
      </c>
    </row>
    <row r="6317" spans="2:6" x14ac:dyDescent="0.25">
      <c r="B6317" s="39">
        <v>44459.833333333336</v>
      </c>
      <c r="C6317" s="39">
        <v>44459.875</v>
      </c>
      <c r="D6317" s="38">
        <v>1.2521386423959731</v>
      </c>
      <c r="F6317" s="38">
        <f t="shared" si="98"/>
        <v>9</v>
      </c>
    </row>
    <row r="6318" spans="2:6" x14ac:dyDescent="0.25">
      <c r="B6318" s="39">
        <v>44459.875</v>
      </c>
      <c r="C6318" s="39">
        <v>44459.916666666664</v>
      </c>
      <c r="D6318" s="38">
        <v>1.1563028450100903</v>
      </c>
      <c r="F6318" s="38">
        <f t="shared" si="98"/>
        <v>9</v>
      </c>
    </row>
    <row r="6319" spans="2:6" x14ac:dyDescent="0.25">
      <c r="B6319" s="39">
        <v>44459.916666666664</v>
      </c>
      <c r="C6319" s="39">
        <v>44459.958333333336</v>
      </c>
      <c r="D6319" s="38">
        <v>0.9601672844680087</v>
      </c>
      <c r="F6319" s="38">
        <f t="shared" si="98"/>
        <v>9</v>
      </c>
    </row>
    <row r="6320" spans="2:6" x14ac:dyDescent="0.25">
      <c r="B6320" s="39">
        <v>44459.958333333336</v>
      </c>
      <c r="C6320" s="39">
        <v>44459</v>
      </c>
      <c r="D6320" s="38">
        <v>0.80379749948446</v>
      </c>
      <c r="F6320" s="38">
        <f t="shared" si="98"/>
        <v>9</v>
      </c>
    </row>
    <row r="6321" spans="2:6" x14ac:dyDescent="0.25">
      <c r="B6321" s="39">
        <v>44459</v>
      </c>
      <c r="C6321" s="39">
        <v>44460.041666666664</v>
      </c>
      <c r="D6321" s="38">
        <v>0.74677148213267541</v>
      </c>
      <c r="F6321" s="38">
        <f t="shared" si="98"/>
        <v>9</v>
      </c>
    </row>
    <row r="6322" spans="2:6" x14ac:dyDescent="0.25">
      <c r="B6322" s="39">
        <v>44460.041666666664</v>
      </c>
      <c r="C6322" s="39">
        <v>44460.083333333336</v>
      </c>
      <c r="D6322" s="38">
        <v>0.69356297547382839</v>
      </c>
      <c r="F6322" s="38">
        <f t="shared" si="98"/>
        <v>9</v>
      </c>
    </row>
    <row r="6323" spans="2:6" x14ac:dyDescent="0.25">
      <c r="B6323" s="39">
        <v>44460.083333333336</v>
      </c>
      <c r="C6323" s="39">
        <v>44460.125</v>
      </c>
      <c r="D6323" s="38">
        <v>0.66941363626196704</v>
      </c>
      <c r="F6323" s="38">
        <f t="shared" si="98"/>
        <v>9</v>
      </c>
    </row>
    <row r="6324" spans="2:6" x14ac:dyDescent="0.25">
      <c r="B6324" s="39">
        <v>44460.125</v>
      </c>
      <c r="C6324" s="39">
        <v>44460.166666666664</v>
      </c>
      <c r="D6324" s="38">
        <v>0.67342254224954379</v>
      </c>
      <c r="F6324" s="38">
        <f t="shared" si="98"/>
        <v>9</v>
      </c>
    </row>
    <row r="6325" spans="2:6" x14ac:dyDescent="0.25">
      <c r="B6325" s="39">
        <v>44460.166666666664</v>
      </c>
      <c r="C6325" s="39">
        <v>44460.208333333336</v>
      </c>
      <c r="D6325" s="38">
        <v>0.73551149719961773</v>
      </c>
      <c r="F6325" s="38">
        <f t="shared" si="98"/>
        <v>9</v>
      </c>
    </row>
    <row r="6326" spans="2:6" x14ac:dyDescent="0.25">
      <c r="B6326" s="39">
        <v>44460.208333333336</v>
      </c>
      <c r="C6326" s="39">
        <v>44460.25</v>
      </c>
      <c r="D6326" s="38">
        <v>0.83526132944358766</v>
      </c>
      <c r="F6326" s="38">
        <f t="shared" si="98"/>
        <v>9</v>
      </c>
    </row>
    <row r="6327" spans="2:6" x14ac:dyDescent="0.25">
      <c r="B6327" s="39">
        <v>44460.25</v>
      </c>
      <c r="C6327" s="39">
        <v>44460.291666666664</v>
      </c>
      <c r="D6327" s="38">
        <v>0.96366880596362159</v>
      </c>
      <c r="F6327" s="38">
        <f t="shared" si="98"/>
        <v>9</v>
      </c>
    </row>
    <row r="6328" spans="2:6" x14ac:dyDescent="0.25">
      <c r="B6328" s="39">
        <v>44460.291666666664</v>
      </c>
      <c r="C6328" s="39">
        <v>44460.333333333336</v>
      </c>
      <c r="D6328" s="38">
        <v>1.0545895963680583</v>
      </c>
      <c r="F6328" s="38">
        <f t="shared" si="98"/>
        <v>9</v>
      </c>
    </row>
    <row r="6329" spans="2:6" x14ac:dyDescent="0.25">
      <c r="B6329" s="39">
        <v>44460.333333333336</v>
      </c>
      <c r="C6329" s="39">
        <v>44460.375</v>
      </c>
      <c r="D6329" s="38">
        <v>1.0339268239380222</v>
      </c>
      <c r="F6329" s="38">
        <f t="shared" si="98"/>
        <v>9</v>
      </c>
    </row>
    <row r="6330" spans="2:6" x14ac:dyDescent="0.25">
      <c r="B6330" s="39">
        <v>44460.375</v>
      </c>
      <c r="C6330" s="39">
        <v>44460.416666666664</v>
      </c>
      <c r="D6330" s="38">
        <v>0.97625897776662285</v>
      </c>
      <c r="F6330" s="38">
        <f t="shared" si="98"/>
        <v>9</v>
      </c>
    </row>
    <row r="6331" spans="2:6" x14ac:dyDescent="0.25">
      <c r="B6331" s="39">
        <v>44460.416666666664</v>
      </c>
      <c r="C6331" s="39">
        <v>44460.458333333336</v>
      </c>
      <c r="D6331" s="38">
        <v>0.92442275193699153</v>
      </c>
      <c r="F6331" s="38">
        <f t="shared" si="98"/>
        <v>9</v>
      </c>
    </row>
    <row r="6332" spans="2:6" x14ac:dyDescent="0.25">
      <c r="B6332" s="39">
        <v>44460.458333333336</v>
      </c>
      <c r="C6332" s="39">
        <v>44460.5</v>
      </c>
      <c r="D6332" s="38">
        <v>0.90456991441976276</v>
      </c>
      <c r="F6332" s="38">
        <f t="shared" si="98"/>
        <v>9</v>
      </c>
    </row>
    <row r="6333" spans="2:6" x14ac:dyDescent="0.25">
      <c r="B6333" s="39">
        <v>44460.5</v>
      </c>
      <c r="C6333" s="39">
        <v>44460.541666666664</v>
      </c>
      <c r="D6333" s="38">
        <v>0.96592913805638858</v>
      </c>
      <c r="F6333" s="38">
        <f t="shared" si="98"/>
        <v>9</v>
      </c>
    </row>
    <row r="6334" spans="2:6" x14ac:dyDescent="0.25">
      <c r="B6334" s="39">
        <v>44460.541666666664</v>
      </c>
      <c r="C6334" s="39">
        <v>44460.583333333336</v>
      </c>
      <c r="D6334" s="38">
        <v>0.96924730291897299</v>
      </c>
      <c r="F6334" s="38">
        <f t="shared" si="98"/>
        <v>9</v>
      </c>
    </row>
    <row r="6335" spans="2:6" x14ac:dyDescent="0.25">
      <c r="B6335" s="39">
        <v>44460.583333333336</v>
      </c>
      <c r="C6335" s="39">
        <v>44460.625</v>
      </c>
      <c r="D6335" s="38">
        <v>0.92145818381294242</v>
      </c>
      <c r="F6335" s="38">
        <f t="shared" si="98"/>
        <v>9</v>
      </c>
    </row>
    <row r="6336" spans="2:6" x14ac:dyDescent="0.25">
      <c r="B6336" s="39">
        <v>44460.625</v>
      </c>
      <c r="C6336" s="39">
        <v>44460.666666666664</v>
      </c>
      <c r="D6336" s="38">
        <v>0.93316873939865319</v>
      </c>
      <c r="F6336" s="38">
        <f t="shared" si="98"/>
        <v>9</v>
      </c>
    </row>
    <row r="6337" spans="2:6" x14ac:dyDescent="0.25">
      <c r="B6337" s="39">
        <v>44460.666666666664</v>
      </c>
      <c r="C6337" s="39">
        <v>44460.708333333336</v>
      </c>
      <c r="D6337" s="38">
        <v>1.0299491806499212</v>
      </c>
      <c r="F6337" s="38">
        <f t="shared" si="98"/>
        <v>9</v>
      </c>
    </row>
    <row r="6338" spans="2:6" x14ac:dyDescent="0.25">
      <c r="B6338" s="39">
        <v>44460.708333333336</v>
      </c>
      <c r="C6338" s="39">
        <v>44460.75</v>
      </c>
      <c r="D6338" s="38">
        <v>1.1036148881634515</v>
      </c>
      <c r="F6338" s="38">
        <f t="shared" si="98"/>
        <v>9</v>
      </c>
    </row>
    <row r="6339" spans="2:6" x14ac:dyDescent="0.25">
      <c r="B6339" s="39">
        <v>44460.75</v>
      </c>
      <c r="C6339" s="39">
        <v>44460.791666666664</v>
      </c>
      <c r="D6339" s="38">
        <v>1.2435510472142861</v>
      </c>
      <c r="F6339" s="38">
        <f t="shared" si="98"/>
        <v>9</v>
      </c>
    </row>
    <row r="6340" spans="2:6" x14ac:dyDescent="0.25">
      <c r="B6340" s="39">
        <v>44460.791666666664</v>
      </c>
      <c r="C6340" s="39">
        <v>44460.833333333336</v>
      </c>
      <c r="D6340" s="38">
        <v>1.3399459552397435</v>
      </c>
      <c r="F6340" s="38">
        <f t="shared" si="98"/>
        <v>9</v>
      </c>
    </row>
    <row r="6341" spans="2:6" x14ac:dyDescent="0.25">
      <c r="B6341" s="39">
        <v>44460.833333333336</v>
      </c>
      <c r="C6341" s="39">
        <v>44460.875</v>
      </c>
      <c r="D6341" s="38">
        <v>1.3079540198984505</v>
      </c>
      <c r="F6341" s="38">
        <f t="shared" si="98"/>
        <v>9</v>
      </c>
    </row>
    <row r="6342" spans="2:6" x14ac:dyDescent="0.25">
      <c r="B6342" s="39">
        <v>44460.875</v>
      </c>
      <c r="C6342" s="39">
        <v>44460.916666666664</v>
      </c>
      <c r="D6342" s="38">
        <v>1.1768774638590951</v>
      </c>
      <c r="F6342" s="38">
        <f t="shared" si="98"/>
        <v>9</v>
      </c>
    </row>
    <row r="6343" spans="2:6" x14ac:dyDescent="0.25">
      <c r="B6343" s="39">
        <v>44460.916666666664</v>
      </c>
      <c r="C6343" s="39">
        <v>44460.958333333336</v>
      </c>
      <c r="D6343" s="38">
        <v>0.95573194753621871</v>
      </c>
      <c r="F6343" s="38">
        <f t="shared" si="98"/>
        <v>9</v>
      </c>
    </row>
    <row r="6344" spans="2:6" x14ac:dyDescent="0.25">
      <c r="B6344" s="39">
        <v>44460.958333333336</v>
      </c>
      <c r="C6344" s="39">
        <v>44460</v>
      </c>
      <c r="D6344" s="38">
        <v>0.81026654476327831</v>
      </c>
      <c r="F6344" s="38">
        <f t="shared" si="98"/>
        <v>9</v>
      </c>
    </row>
    <row r="6345" spans="2:6" x14ac:dyDescent="0.25">
      <c r="B6345" s="39">
        <v>44460</v>
      </c>
      <c r="C6345" s="39">
        <v>44461.041666666664</v>
      </c>
      <c r="D6345" s="38">
        <v>0.72816647175837446</v>
      </c>
      <c r="F6345" s="38">
        <f t="shared" si="98"/>
        <v>9</v>
      </c>
    </row>
    <row r="6346" spans="2:6" x14ac:dyDescent="0.25">
      <c r="B6346" s="39">
        <v>44461.041666666664</v>
      </c>
      <c r="C6346" s="39">
        <v>44461.083333333336</v>
      </c>
      <c r="D6346" s="38">
        <v>0.66284939048890357</v>
      </c>
      <c r="F6346" s="38">
        <f t="shared" ref="F6346:F6409" si="99">+MONTH(B6346)</f>
        <v>9</v>
      </c>
    </row>
    <row r="6347" spans="2:6" x14ac:dyDescent="0.25">
      <c r="B6347" s="39">
        <v>44461.083333333336</v>
      </c>
      <c r="C6347" s="39">
        <v>44461.125</v>
      </c>
      <c r="D6347" s="38">
        <v>0.63659510037131006</v>
      </c>
      <c r="F6347" s="38">
        <f t="shared" si="99"/>
        <v>9</v>
      </c>
    </row>
    <row r="6348" spans="2:6" x14ac:dyDescent="0.25">
      <c r="B6348" s="39">
        <v>44461.125</v>
      </c>
      <c r="C6348" s="39">
        <v>44461.166666666664</v>
      </c>
      <c r="D6348" s="38">
        <v>0.62271319244374901</v>
      </c>
      <c r="F6348" s="38">
        <f t="shared" si="99"/>
        <v>9</v>
      </c>
    </row>
    <row r="6349" spans="2:6" x14ac:dyDescent="0.25">
      <c r="B6349" s="39">
        <v>44461.166666666664</v>
      </c>
      <c r="C6349" s="39">
        <v>44461.208333333336</v>
      </c>
      <c r="D6349" s="38">
        <v>0.65299005843331703</v>
      </c>
      <c r="F6349" s="38">
        <f t="shared" si="99"/>
        <v>9</v>
      </c>
    </row>
    <row r="6350" spans="2:6" x14ac:dyDescent="0.25">
      <c r="B6350" s="39">
        <v>44461.208333333336</v>
      </c>
      <c r="C6350" s="39">
        <v>44461.25</v>
      </c>
      <c r="D6350" s="38">
        <v>0.74695735992137535</v>
      </c>
      <c r="F6350" s="38">
        <f t="shared" si="99"/>
        <v>9</v>
      </c>
    </row>
    <row r="6351" spans="2:6" x14ac:dyDescent="0.25">
      <c r="B6351" s="39">
        <v>44461.25</v>
      </c>
      <c r="C6351" s="39">
        <v>44461.291666666664</v>
      </c>
      <c r="D6351" s="38">
        <v>0.91228374849950988</v>
      </c>
      <c r="F6351" s="38">
        <f t="shared" si="99"/>
        <v>9</v>
      </c>
    </row>
    <row r="6352" spans="2:6" x14ac:dyDescent="0.25">
      <c r="B6352" s="39">
        <v>44461.291666666664</v>
      </c>
      <c r="C6352" s="39">
        <v>44461.333333333336</v>
      </c>
      <c r="D6352" s="38">
        <v>1.0377793280186538</v>
      </c>
      <c r="F6352" s="38">
        <f t="shared" si="99"/>
        <v>9</v>
      </c>
    </row>
    <row r="6353" spans="2:6" x14ac:dyDescent="0.25">
      <c r="B6353" s="39">
        <v>44461.333333333336</v>
      </c>
      <c r="C6353" s="39">
        <v>44461.375</v>
      </c>
      <c r="D6353" s="38">
        <v>0.98236573195333166</v>
      </c>
      <c r="F6353" s="38">
        <f t="shared" si="99"/>
        <v>9</v>
      </c>
    </row>
    <row r="6354" spans="2:6" x14ac:dyDescent="0.25">
      <c r="B6354" s="39">
        <v>44461.375</v>
      </c>
      <c r="C6354" s="39">
        <v>44461.416666666664</v>
      </c>
      <c r="D6354" s="38">
        <v>0.94667664284315689</v>
      </c>
      <c r="F6354" s="38">
        <f t="shared" si="99"/>
        <v>9</v>
      </c>
    </row>
    <row r="6355" spans="2:6" x14ac:dyDescent="0.25">
      <c r="B6355" s="39">
        <v>44461.416666666664</v>
      </c>
      <c r="C6355" s="39">
        <v>44461.458333333336</v>
      </c>
      <c r="D6355" s="38">
        <v>0.89947259795968459</v>
      </c>
      <c r="F6355" s="38">
        <f t="shared" si="99"/>
        <v>9</v>
      </c>
    </row>
    <row r="6356" spans="2:6" x14ac:dyDescent="0.25">
      <c r="B6356" s="39">
        <v>44461.458333333336</v>
      </c>
      <c r="C6356" s="39">
        <v>44461.5</v>
      </c>
      <c r="D6356" s="38">
        <v>0.91191390118244964</v>
      </c>
      <c r="F6356" s="38">
        <f t="shared" si="99"/>
        <v>9</v>
      </c>
    </row>
    <row r="6357" spans="2:6" x14ac:dyDescent="0.25">
      <c r="B6357" s="39">
        <v>44461.5</v>
      </c>
      <c r="C6357" s="39">
        <v>44461.541666666664</v>
      </c>
      <c r="D6357" s="38">
        <v>0.87735974092992797</v>
      </c>
      <c r="F6357" s="38">
        <f t="shared" si="99"/>
        <v>9</v>
      </c>
    </row>
    <row r="6358" spans="2:6" x14ac:dyDescent="0.25">
      <c r="B6358" s="39">
        <v>44461.541666666664</v>
      </c>
      <c r="C6358" s="39">
        <v>44461.583333333336</v>
      </c>
      <c r="D6358" s="38">
        <v>0.86879316051508193</v>
      </c>
      <c r="F6358" s="38">
        <f t="shared" si="99"/>
        <v>9</v>
      </c>
    </row>
    <row r="6359" spans="2:6" x14ac:dyDescent="0.25">
      <c r="B6359" s="39">
        <v>44461.583333333336</v>
      </c>
      <c r="C6359" s="39">
        <v>44461.625</v>
      </c>
      <c r="D6359" s="38">
        <v>0.87757805623053431</v>
      </c>
      <c r="F6359" s="38">
        <f t="shared" si="99"/>
        <v>9</v>
      </c>
    </row>
    <row r="6360" spans="2:6" x14ac:dyDescent="0.25">
      <c r="B6360" s="39">
        <v>44461.625</v>
      </c>
      <c r="C6360" s="39">
        <v>44461.666666666664</v>
      </c>
      <c r="D6360" s="38">
        <v>1.009994422073927</v>
      </c>
      <c r="F6360" s="38">
        <f t="shared" si="99"/>
        <v>9</v>
      </c>
    </row>
    <row r="6361" spans="2:6" x14ac:dyDescent="0.25">
      <c r="B6361" s="39">
        <v>44461.666666666664</v>
      </c>
      <c r="C6361" s="39">
        <v>44461.708333333336</v>
      </c>
      <c r="D6361" s="38">
        <v>1.1422391830307674</v>
      </c>
      <c r="F6361" s="38">
        <f t="shared" si="99"/>
        <v>9</v>
      </c>
    </row>
    <row r="6362" spans="2:6" x14ac:dyDescent="0.25">
      <c r="B6362" s="39">
        <v>44461.708333333336</v>
      </c>
      <c r="C6362" s="39">
        <v>44461.75</v>
      </c>
      <c r="D6362" s="38">
        <v>1.278986588274228</v>
      </c>
      <c r="F6362" s="38">
        <f t="shared" si="99"/>
        <v>9</v>
      </c>
    </row>
    <row r="6363" spans="2:6" x14ac:dyDescent="0.25">
      <c r="B6363" s="39">
        <v>44461.75</v>
      </c>
      <c r="C6363" s="39">
        <v>44461.791666666664</v>
      </c>
      <c r="D6363" s="38">
        <v>1.251084269675246</v>
      </c>
      <c r="F6363" s="38">
        <f t="shared" si="99"/>
        <v>9</v>
      </c>
    </row>
    <row r="6364" spans="2:6" x14ac:dyDescent="0.25">
      <c r="B6364" s="39">
        <v>44461.791666666664</v>
      </c>
      <c r="C6364" s="39">
        <v>44461.833333333336</v>
      </c>
      <c r="D6364" s="38">
        <v>1.2863001691505351</v>
      </c>
      <c r="F6364" s="38">
        <f t="shared" si="99"/>
        <v>9</v>
      </c>
    </row>
    <row r="6365" spans="2:6" x14ac:dyDescent="0.25">
      <c r="B6365" s="39">
        <v>44461.833333333336</v>
      </c>
      <c r="C6365" s="39">
        <v>44461.875</v>
      </c>
      <c r="D6365" s="38">
        <v>1.3416999146030368</v>
      </c>
      <c r="F6365" s="38">
        <f t="shared" si="99"/>
        <v>9</v>
      </c>
    </row>
    <row r="6366" spans="2:6" x14ac:dyDescent="0.25">
      <c r="B6366" s="39">
        <v>44461.875</v>
      </c>
      <c r="C6366" s="39">
        <v>44461.916666666664</v>
      </c>
      <c r="D6366" s="38">
        <v>1.1781412634660746</v>
      </c>
      <c r="F6366" s="38">
        <f t="shared" si="99"/>
        <v>9</v>
      </c>
    </row>
    <row r="6367" spans="2:6" x14ac:dyDescent="0.25">
      <c r="B6367" s="39">
        <v>44461.916666666664</v>
      </c>
      <c r="C6367" s="39">
        <v>44461.958333333336</v>
      </c>
      <c r="D6367" s="38">
        <v>0.98093271347281719</v>
      </c>
      <c r="F6367" s="38">
        <f t="shared" si="99"/>
        <v>9</v>
      </c>
    </row>
    <row r="6368" spans="2:6" x14ac:dyDescent="0.25">
      <c r="B6368" s="39">
        <v>44461.958333333336</v>
      </c>
      <c r="C6368" s="39">
        <v>44461</v>
      </c>
      <c r="D6368" s="38">
        <v>0.81117862192106926</v>
      </c>
      <c r="F6368" s="38">
        <f t="shared" si="99"/>
        <v>9</v>
      </c>
    </row>
    <row r="6369" spans="2:6" x14ac:dyDescent="0.25">
      <c r="B6369" s="39">
        <v>44461</v>
      </c>
      <c r="C6369" s="39">
        <v>44462.041666666664</v>
      </c>
      <c r="D6369" s="38">
        <v>0.71942865962701064</v>
      </c>
      <c r="F6369" s="38">
        <f t="shared" si="99"/>
        <v>9</v>
      </c>
    </row>
    <row r="6370" spans="2:6" x14ac:dyDescent="0.25">
      <c r="B6370" s="39">
        <v>44462.041666666664</v>
      </c>
      <c r="C6370" s="39">
        <v>44462.083333333336</v>
      </c>
      <c r="D6370" s="38">
        <v>0.65497148032923691</v>
      </c>
      <c r="F6370" s="38">
        <f t="shared" si="99"/>
        <v>9</v>
      </c>
    </row>
    <row r="6371" spans="2:6" x14ac:dyDescent="0.25">
      <c r="B6371" s="39">
        <v>44462.083333333336</v>
      </c>
      <c r="C6371" s="39">
        <v>44462.125</v>
      </c>
      <c r="D6371" s="38">
        <v>0.63835775209938384</v>
      </c>
      <c r="F6371" s="38">
        <f t="shared" si="99"/>
        <v>9</v>
      </c>
    </row>
    <row r="6372" spans="2:6" x14ac:dyDescent="0.25">
      <c r="B6372" s="39">
        <v>44462.125</v>
      </c>
      <c r="C6372" s="39">
        <v>44462.166666666664</v>
      </c>
      <c r="D6372" s="38">
        <v>0.60676093503752204</v>
      </c>
      <c r="F6372" s="38">
        <f t="shared" si="99"/>
        <v>9</v>
      </c>
    </row>
    <row r="6373" spans="2:6" x14ac:dyDescent="0.25">
      <c r="B6373" s="39">
        <v>44462.166666666664</v>
      </c>
      <c r="C6373" s="39">
        <v>44462.208333333336</v>
      </c>
      <c r="D6373" s="38">
        <v>0.61219407810043458</v>
      </c>
      <c r="F6373" s="38">
        <f t="shared" si="99"/>
        <v>9</v>
      </c>
    </row>
    <row r="6374" spans="2:6" x14ac:dyDescent="0.25">
      <c r="B6374" s="39">
        <v>44462.208333333336</v>
      </c>
      <c r="C6374" s="39">
        <v>44462.25</v>
      </c>
      <c r="D6374" s="38">
        <v>0.65578657036064292</v>
      </c>
      <c r="F6374" s="38">
        <f t="shared" si="99"/>
        <v>9</v>
      </c>
    </row>
    <row r="6375" spans="2:6" x14ac:dyDescent="0.25">
      <c r="B6375" s="39">
        <v>44462.25</v>
      </c>
      <c r="C6375" s="39">
        <v>44462.291666666664</v>
      </c>
      <c r="D6375" s="38">
        <v>0.80724468625486256</v>
      </c>
      <c r="F6375" s="38">
        <f t="shared" si="99"/>
        <v>9</v>
      </c>
    </row>
    <row r="6376" spans="2:6" x14ac:dyDescent="0.25">
      <c r="B6376" s="39">
        <v>44462.291666666664</v>
      </c>
      <c r="C6376" s="39">
        <v>44462.333333333336</v>
      </c>
      <c r="D6376" s="38">
        <v>0.89412734976831243</v>
      </c>
      <c r="F6376" s="38">
        <f t="shared" si="99"/>
        <v>9</v>
      </c>
    </row>
    <row r="6377" spans="2:6" x14ac:dyDescent="0.25">
      <c r="B6377" s="39">
        <v>44462.333333333336</v>
      </c>
      <c r="C6377" s="39">
        <v>44462.375</v>
      </c>
      <c r="D6377" s="38">
        <v>0.9494288566981014</v>
      </c>
      <c r="F6377" s="38">
        <f t="shared" si="99"/>
        <v>9</v>
      </c>
    </row>
    <row r="6378" spans="2:6" x14ac:dyDescent="0.25">
      <c r="B6378" s="39">
        <v>44462.375</v>
      </c>
      <c r="C6378" s="39">
        <v>44462.416666666664</v>
      </c>
      <c r="D6378" s="38">
        <v>0.938433710549332</v>
      </c>
      <c r="F6378" s="38">
        <f t="shared" si="99"/>
        <v>9</v>
      </c>
    </row>
    <row r="6379" spans="2:6" x14ac:dyDescent="0.25">
      <c r="B6379" s="39">
        <v>44462.416666666664</v>
      </c>
      <c r="C6379" s="39">
        <v>44462.458333333336</v>
      </c>
      <c r="D6379" s="38">
        <v>0.95422263907466853</v>
      </c>
      <c r="F6379" s="38">
        <f t="shared" si="99"/>
        <v>9</v>
      </c>
    </row>
    <row r="6380" spans="2:6" x14ac:dyDescent="0.25">
      <c r="B6380" s="39">
        <v>44462.458333333336</v>
      </c>
      <c r="C6380" s="39">
        <v>44462.5</v>
      </c>
      <c r="D6380" s="38">
        <v>0.88971953657359015</v>
      </c>
      <c r="F6380" s="38">
        <f t="shared" si="99"/>
        <v>9</v>
      </c>
    </row>
    <row r="6381" spans="2:6" x14ac:dyDescent="0.25">
      <c r="B6381" s="39">
        <v>44462.5</v>
      </c>
      <c r="C6381" s="39">
        <v>44462.541666666664</v>
      </c>
      <c r="D6381" s="38">
        <v>0.90638018338720883</v>
      </c>
      <c r="F6381" s="38">
        <f t="shared" si="99"/>
        <v>9</v>
      </c>
    </row>
    <row r="6382" spans="2:6" x14ac:dyDescent="0.25">
      <c r="B6382" s="39">
        <v>44462.541666666664</v>
      </c>
      <c r="C6382" s="39">
        <v>44462.583333333336</v>
      </c>
      <c r="D6382" s="38">
        <v>0.92771776995842781</v>
      </c>
      <c r="F6382" s="38">
        <f t="shared" si="99"/>
        <v>9</v>
      </c>
    </row>
    <row r="6383" spans="2:6" x14ac:dyDescent="0.25">
      <c r="B6383" s="39">
        <v>44462.583333333336</v>
      </c>
      <c r="C6383" s="39">
        <v>44462.625</v>
      </c>
      <c r="D6383" s="38">
        <v>1.0268639925406788</v>
      </c>
      <c r="F6383" s="38">
        <f t="shared" si="99"/>
        <v>9</v>
      </c>
    </row>
    <row r="6384" spans="2:6" x14ac:dyDescent="0.25">
      <c r="B6384" s="39">
        <v>44462.625</v>
      </c>
      <c r="C6384" s="39">
        <v>44462.666666666664</v>
      </c>
      <c r="D6384" s="38">
        <v>1.07609383465302</v>
      </c>
      <c r="F6384" s="38">
        <f t="shared" si="99"/>
        <v>9</v>
      </c>
    </row>
    <row r="6385" spans="2:6" x14ac:dyDescent="0.25">
      <c r="B6385" s="39">
        <v>44462.666666666664</v>
      </c>
      <c r="C6385" s="39">
        <v>44462.708333333336</v>
      </c>
      <c r="D6385" s="38">
        <v>1.1565466832114044</v>
      </c>
      <c r="F6385" s="38">
        <f t="shared" si="99"/>
        <v>9</v>
      </c>
    </row>
    <row r="6386" spans="2:6" x14ac:dyDescent="0.25">
      <c r="B6386" s="39">
        <v>44462.708333333336</v>
      </c>
      <c r="C6386" s="39">
        <v>44462.75</v>
      </c>
      <c r="D6386" s="38">
        <v>1.2677398100177477</v>
      </c>
      <c r="F6386" s="38">
        <f t="shared" si="99"/>
        <v>9</v>
      </c>
    </row>
    <row r="6387" spans="2:6" x14ac:dyDescent="0.25">
      <c r="B6387" s="39">
        <v>44462.75</v>
      </c>
      <c r="C6387" s="39">
        <v>44462.791666666664</v>
      </c>
      <c r="D6387" s="38">
        <v>1.3589523856071519</v>
      </c>
      <c r="F6387" s="38">
        <f t="shared" si="99"/>
        <v>9</v>
      </c>
    </row>
    <row r="6388" spans="2:6" x14ac:dyDescent="0.25">
      <c r="B6388" s="39">
        <v>44462.791666666664</v>
      </c>
      <c r="C6388" s="39">
        <v>44462.833333333336</v>
      </c>
      <c r="D6388" s="38">
        <v>1.3675175930382906</v>
      </c>
      <c r="F6388" s="38">
        <f t="shared" si="99"/>
        <v>9</v>
      </c>
    </row>
    <row r="6389" spans="2:6" x14ac:dyDescent="0.25">
      <c r="B6389" s="39">
        <v>44462.833333333336</v>
      </c>
      <c r="C6389" s="39">
        <v>44462.875</v>
      </c>
      <c r="D6389" s="38">
        <v>1.2684248945979149</v>
      </c>
      <c r="F6389" s="38">
        <f t="shared" si="99"/>
        <v>9</v>
      </c>
    </row>
    <row r="6390" spans="2:6" x14ac:dyDescent="0.25">
      <c r="B6390" s="39">
        <v>44462.875</v>
      </c>
      <c r="C6390" s="39">
        <v>44462.916666666664</v>
      </c>
      <c r="D6390" s="38">
        <v>1.1513985939052795</v>
      </c>
      <c r="F6390" s="38">
        <f t="shared" si="99"/>
        <v>9</v>
      </c>
    </row>
    <row r="6391" spans="2:6" x14ac:dyDescent="0.25">
      <c r="B6391" s="39">
        <v>44462.916666666664</v>
      </c>
      <c r="C6391" s="39">
        <v>44462.958333333336</v>
      </c>
      <c r="D6391" s="38">
        <v>0.93890520445111281</v>
      </c>
      <c r="F6391" s="38">
        <f t="shared" si="99"/>
        <v>9</v>
      </c>
    </row>
    <row r="6392" spans="2:6" x14ac:dyDescent="0.25">
      <c r="B6392" s="39">
        <v>44462.958333333336</v>
      </c>
      <c r="C6392" s="39">
        <v>44462</v>
      </c>
      <c r="D6392" s="38">
        <v>0.84148184717723051</v>
      </c>
      <c r="F6392" s="38">
        <f t="shared" si="99"/>
        <v>9</v>
      </c>
    </row>
    <row r="6393" spans="2:6" x14ac:dyDescent="0.25">
      <c r="B6393" s="39">
        <v>44462</v>
      </c>
      <c r="C6393" s="39">
        <v>44463.041666666664</v>
      </c>
      <c r="D6393" s="38">
        <v>0.71880950159921619</v>
      </c>
      <c r="F6393" s="38">
        <f t="shared" si="99"/>
        <v>9</v>
      </c>
    </row>
    <row r="6394" spans="2:6" x14ac:dyDescent="0.25">
      <c r="B6394" s="39">
        <v>44463.041666666664</v>
      </c>
      <c r="C6394" s="39">
        <v>44463.083333333336</v>
      </c>
      <c r="D6394" s="38">
        <v>0.66274332333822439</v>
      </c>
      <c r="F6394" s="38">
        <f t="shared" si="99"/>
        <v>9</v>
      </c>
    </row>
    <row r="6395" spans="2:6" x14ac:dyDescent="0.25">
      <c r="B6395" s="39">
        <v>44463.083333333336</v>
      </c>
      <c r="C6395" s="39">
        <v>44463.125</v>
      </c>
      <c r="D6395" s="38">
        <v>0.62052569445156591</v>
      </c>
      <c r="F6395" s="38">
        <f t="shared" si="99"/>
        <v>9</v>
      </c>
    </row>
    <row r="6396" spans="2:6" x14ac:dyDescent="0.25">
      <c r="B6396" s="39">
        <v>44463.125</v>
      </c>
      <c r="C6396" s="39">
        <v>44463.166666666664</v>
      </c>
      <c r="D6396" s="38">
        <v>0.62664522519949395</v>
      </c>
      <c r="F6396" s="38">
        <f t="shared" si="99"/>
        <v>9</v>
      </c>
    </row>
    <row r="6397" spans="2:6" x14ac:dyDescent="0.25">
      <c r="B6397" s="39">
        <v>44463.166666666664</v>
      </c>
      <c r="C6397" s="39">
        <v>44463.208333333336</v>
      </c>
      <c r="D6397" s="38">
        <v>0.64047023015956717</v>
      </c>
      <c r="F6397" s="38">
        <f t="shared" si="99"/>
        <v>9</v>
      </c>
    </row>
    <row r="6398" spans="2:6" x14ac:dyDescent="0.25">
      <c r="B6398" s="39">
        <v>44463.208333333336</v>
      </c>
      <c r="C6398" s="39">
        <v>44463.25</v>
      </c>
      <c r="D6398" s="38">
        <v>0.70317249900599943</v>
      </c>
      <c r="F6398" s="38">
        <f t="shared" si="99"/>
        <v>9</v>
      </c>
    </row>
    <row r="6399" spans="2:6" x14ac:dyDescent="0.25">
      <c r="B6399" s="39">
        <v>44463.25</v>
      </c>
      <c r="C6399" s="39">
        <v>44463.291666666664</v>
      </c>
      <c r="D6399" s="38">
        <v>0.83715026541547877</v>
      </c>
      <c r="F6399" s="38">
        <f t="shared" si="99"/>
        <v>9</v>
      </c>
    </row>
    <row r="6400" spans="2:6" x14ac:dyDescent="0.25">
      <c r="B6400" s="39">
        <v>44463.291666666664</v>
      </c>
      <c r="C6400" s="39">
        <v>44463.333333333336</v>
      </c>
      <c r="D6400" s="38">
        <v>0.96734933143603663</v>
      </c>
      <c r="F6400" s="38">
        <f t="shared" si="99"/>
        <v>9</v>
      </c>
    </row>
    <row r="6401" spans="2:6" x14ac:dyDescent="0.25">
      <c r="B6401" s="39">
        <v>44463.333333333336</v>
      </c>
      <c r="C6401" s="39">
        <v>44463.375</v>
      </c>
      <c r="D6401" s="38">
        <v>0.95779244636987138</v>
      </c>
      <c r="F6401" s="38">
        <f t="shared" si="99"/>
        <v>9</v>
      </c>
    </row>
    <row r="6402" spans="2:6" x14ac:dyDescent="0.25">
      <c r="B6402" s="39">
        <v>44463.375</v>
      </c>
      <c r="C6402" s="39">
        <v>44463.416666666664</v>
      </c>
      <c r="D6402" s="38">
        <v>0.95784100546775686</v>
      </c>
      <c r="F6402" s="38">
        <f t="shared" si="99"/>
        <v>9</v>
      </c>
    </row>
    <row r="6403" spans="2:6" x14ac:dyDescent="0.25">
      <c r="B6403" s="39">
        <v>44463.416666666664</v>
      </c>
      <c r="C6403" s="39">
        <v>44463.458333333336</v>
      </c>
      <c r="D6403" s="38">
        <v>0.91923827286735771</v>
      </c>
      <c r="F6403" s="38">
        <f t="shared" si="99"/>
        <v>9</v>
      </c>
    </row>
    <row r="6404" spans="2:6" x14ac:dyDescent="0.25">
      <c r="B6404" s="39">
        <v>44463.458333333336</v>
      </c>
      <c r="C6404" s="39">
        <v>44463.5</v>
      </c>
      <c r="D6404" s="38">
        <v>0.90407087663251595</v>
      </c>
      <c r="F6404" s="38">
        <f t="shared" si="99"/>
        <v>9</v>
      </c>
    </row>
    <row r="6405" spans="2:6" x14ac:dyDescent="0.25">
      <c r="B6405" s="39">
        <v>44463.5</v>
      </c>
      <c r="C6405" s="39">
        <v>44463.541666666664</v>
      </c>
      <c r="D6405" s="38">
        <v>0.97047101477740161</v>
      </c>
      <c r="F6405" s="38">
        <f t="shared" si="99"/>
        <v>9</v>
      </c>
    </row>
    <row r="6406" spans="2:6" x14ac:dyDescent="0.25">
      <c r="B6406" s="39">
        <v>44463.541666666664</v>
      </c>
      <c r="C6406" s="39">
        <v>44463.583333333336</v>
      </c>
      <c r="D6406" s="38">
        <v>0.98055107259247487</v>
      </c>
      <c r="F6406" s="38">
        <f t="shared" si="99"/>
        <v>9</v>
      </c>
    </row>
    <row r="6407" spans="2:6" x14ac:dyDescent="0.25">
      <c r="B6407" s="39">
        <v>44463.583333333336</v>
      </c>
      <c r="C6407" s="39">
        <v>44463.625</v>
      </c>
      <c r="D6407" s="38">
        <v>1.0277247481829199</v>
      </c>
      <c r="F6407" s="38">
        <f t="shared" si="99"/>
        <v>9</v>
      </c>
    </row>
    <row r="6408" spans="2:6" x14ac:dyDescent="0.25">
      <c r="B6408" s="39">
        <v>44463.625</v>
      </c>
      <c r="C6408" s="39">
        <v>44463.666666666664</v>
      </c>
      <c r="D6408" s="38">
        <v>1.1666212719888576</v>
      </c>
      <c r="F6408" s="38">
        <f t="shared" si="99"/>
        <v>9</v>
      </c>
    </row>
    <row r="6409" spans="2:6" x14ac:dyDescent="0.25">
      <c r="B6409" s="39">
        <v>44463.666666666664</v>
      </c>
      <c r="C6409" s="39">
        <v>44463.708333333336</v>
      </c>
      <c r="D6409" s="38">
        <v>1.352098389725068</v>
      </c>
      <c r="F6409" s="38">
        <f t="shared" si="99"/>
        <v>9</v>
      </c>
    </row>
    <row r="6410" spans="2:6" x14ac:dyDescent="0.25">
      <c r="B6410" s="39">
        <v>44463.708333333336</v>
      </c>
      <c r="C6410" s="39">
        <v>44463.75</v>
      </c>
      <c r="D6410" s="38">
        <v>1.4456340362531683</v>
      </c>
      <c r="F6410" s="38">
        <f t="shared" ref="F6410:F6473" si="100">+MONTH(B6410)</f>
        <v>9</v>
      </c>
    </row>
    <row r="6411" spans="2:6" x14ac:dyDescent="0.25">
      <c r="B6411" s="39">
        <v>44463.75</v>
      </c>
      <c r="C6411" s="39">
        <v>44463.791666666664</v>
      </c>
      <c r="D6411" s="38">
        <v>1.4604958521236948</v>
      </c>
      <c r="F6411" s="38">
        <f t="shared" si="100"/>
        <v>9</v>
      </c>
    </row>
    <row r="6412" spans="2:6" x14ac:dyDescent="0.25">
      <c r="B6412" s="39">
        <v>44463.791666666664</v>
      </c>
      <c r="C6412" s="39">
        <v>44463.833333333336</v>
      </c>
      <c r="D6412" s="38">
        <v>1.3212297432746056</v>
      </c>
      <c r="F6412" s="38">
        <f t="shared" si="100"/>
        <v>9</v>
      </c>
    </row>
    <row r="6413" spans="2:6" x14ac:dyDescent="0.25">
      <c r="B6413" s="39">
        <v>44463.833333333336</v>
      </c>
      <c r="C6413" s="39">
        <v>44463.875</v>
      </c>
      <c r="D6413" s="38">
        <v>1.2983397365607334</v>
      </c>
      <c r="F6413" s="38">
        <f t="shared" si="100"/>
        <v>9</v>
      </c>
    </row>
    <row r="6414" spans="2:6" x14ac:dyDescent="0.25">
      <c r="B6414" s="39">
        <v>44463.875</v>
      </c>
      <c r="C6414" s="39">
        <v>44463.916666666664</v>
      </c>
      <c r="D6414" s="38">
        <v>1.1615132411440638</v>
      </c>
      <c r="F6414" s="38">
        <f t="shared" si="100"/>
        <v>9</v>
      </c>
    </row>
    <row r="6415" spans="2:6" x14ac:dyDescent="0.25">
      <c r="B6415" s="39">
        <v>44463.916666666664</v>
      </c>
      <c r="C6415" s="39">
        <v>44463.958333333336</v>
      </c>
      <c r="D6415" s="38">
        <v>1.0513070692128295</v>
      </c>
      <c r="F6415" s="38">
        <f t="shared" si="100"/>
        <v>9</v>
      </c>
    </row>
    <row r="6416" spans="2:6" x14ac:dyDescent="0.25">
      <c r="B6416" s="39">
        <v>44463.958333333336</v>
      </c>
      <c r="C6416" s="39">
        <v>44463</v>
      </c>
      <c r="D6416" s="38">
        <v>0.89563608467966227</v>
      </c>
      <c r="F6416" s="38">
        <f t="shared" si="100"/>
        <v>9</v>
      </c>
    </row>
    <row r="6417" spans="2:6" x14ac:dyDescent="0.25">
      <c r="B6417" s="39">
        <v>44463</v>
      </c>
      <c r="C6417" s="39">
        <v>44464.041666666664</v>
      </c>
      <c r="D6417" s="38">
        <v>0.78315823223880954</v>
      </c>
      <c r="F6417" s="38">
        <f t="shared" si="100"/>
        <v>9</v>
      </c>
    </row>
    <row r="6418" spans="2:6" x14ac:dyDescent="0.25">
      <c r="B6418" s="39">
        <v>44464.041666666664</v>
      </c>
      <c r="C6418" s="39">
        <v>44464.083333333336</v>
      </c>
      <c r="D6418" s="38">
        <v>0.70969814691384003</v>
      </c>
      <c r="F6418" s="38">
        <f t="shared" si="100"/>
        <v>9</v>
      </c>
    </row>
    <row r="6419" spans="2:6" x14ac:dyDescent="0.25">
      <c r="B6419" s="39">
        <v>44464.083333333336</v>
      </c>
      <c r="C6419" s="39">
        <v>44464.125</v>
      </c>
      <c r="D6419" s="38">
        <v>0.67695061918228994</v>
      </c>
      <c r="F6419" s="38">
        <f t="shared" si="100"/>
        <v>9</v>
      </c>
    </row>
    <row r="6420" spans="2:6" x14ac:dyDescent="0.25">
      <c r="B6420" s="39">
        <v>44464.125</v>
      </c>
      <c r="C6420" s="39">
        <v>44464.166666666664</v>
      </c>
      <c r="D6420" s="38">
        <v>0.6241838918846061</v>
      </c>
      <c r="F6420" s="38">
        <f t="shared" si="100"/>
        <v>9</v>
      </c>
    </row>
    <row r="6421" spans="2:6" x14ac:dyDescent="0.25">
      <c r="B6421" s="39">
        <v>44464.166666666664</v>
      </c>
      <c r="C6421" s="39">
        <v>44464.208333333336</v>
      </c>
      <c r="D6421" s="38">
        <v>0.65334395684237745</v>
      </c>
      <c r="F6421" s="38">
        <f t="shared" si="100"/>
        <v>9</v>
      </c>
    </row>
    <row r="6422" spans="2:6" x14ac:dyDescent="0.25">
      <c r="B6422" s="39">
        <v>44464.208333333336</v>
      </c>
      <c r="C6422" s="39">
        <v>44464.25</v>
      </c>
      <c r="D6422" s="38">
        <v>0.68979495334955732</v>
      </c>
      <c r="F6422" s="38">
        <f t="shared" si="100"/>
        <v>9</v>
      </c>
    </row>
    <row r="6423" spans="2:6" x14ac:dyDescent="0.25">
      <c r="B6423" s="39">
        <v>44464.25</v>
      </c>
      <c r="C6423" s="39">
        <v>44464.291666666664</v>
      </c>
      <c r="D6423" s="38">
        <v>0.73255049197223165</v>
      </c>
      <c r="F6423" s="38">
        <f t="shared" si="100"/>
        <v>9</v>
      </c>
    </row>
    <row r="6424" spans="2:6" x14ac:dyDescent="0.25">
      <c r="B6424" s="39">
        <v>44464.291666666664</v>
      </c>
      <c r="C6424" s="39">
        <v>44464.333333333336</v>
      </c>
      <c r="D6424" s="38">
        <v>0.81555548918368514</v>
      </c>
      <c r="F6424" s="38">
        <f t="shared" si="100"/>
        <v>9</v>
      </c>
    </row>
    <row r="6425" spans="2:6" x14ac:dyDescent="0.25">
      <c r="B6425" s="39">
        <v>44464.333333333336</v>
      </c>
      <c r="C6425" s="39">
        <v>44464.375</v>
      </c>
      <c r="D6425" s="38">
        <v>0.95489712457879783</v>
      </c>
      <c r="F6425" s="38">
        <f t="shared" si="100"/>
        <v>9</v>
      </c>
    </row>
    <row r="6426" spans="2:6" x14ac:dyDescent="0.25">
      <c r="B6426" s="39">
        <v>44464.375</v>
      </c>
      <c r="C6426" s="39">
        <v>44464.416666666664</v>
      </c>
      <c r="D6426" s="38">
        <v>1.0758342289719127</v>
      </c>
      <c r="F6426" s="38">
        <f t="shared" si="100"/>
        <v>9</v>
      </c>
    </row>
    <row r="6427" spans="2:6" x14ac:dyDescent="0.25">
      <c r="B6427" s="39">
        <v>44464.416666666664</v>
      </c>
      <c r="C6427" s="39">
        <v>44464.458333333336</v>
      </c>
      <c r="D6427" s="38">
        <v>1.1075507834192475</v>
      </c>
      <c r="F6427" s="38">
        <f t="shared" si="100"/>
        <v>9</v>
      </c>
    </row>
    <row r="6428" spans="2:6" x14ac:dyDescent="0.25">
      <c r="B6428" s="39">
        <v>44464.458333333336</v>
      </c>
      <c r="C6428" s="39">
        <v>44464.5</v>
      </c>
      <c r="D6428" s="38">
        <v>1.0506435085315586</v>
      </c>
      <c r="F6428" s="38">
        <f t="shared" si="100"/>
        <v>9</v>
      </c>
    </row>
    <row r="6429" spans="2:6" x14ac:dyDescent="0.25">
      <c r="B6429" s="39">
        <v>44464.5</v>
      </c>
      <c r="C6429" s="39">
        <v>44464.541666666664</v>
      </c>
      <c r="D6429" s="38">
        <v>1.1501124212858391</v>
      </c>
      <c r="F6429" s="38">
        <f t="shared" si="100"/>
        <v>9</v>
      </c>
    </row>
    <row r="6430" spans="2:6" x14ac:dyDescent="0.25">
      <c r="B6430" s="39">
        <v>44464.541666666664</v>
      </c>
      <c r="C6430" s="39">
        <v>44464.583333333336</v>
      </c>
      <c r="D6430" s="38">
        <v>1.1850708402711665</v>
      </c>
      <c r="F6430" s="38">
        <f t="shared" si="100"/>
        <v>9</v>
      </c>
    </row>
    <row r="6431" spans="2:6" x14ac:dyDescent="0.25">
      <c r="B6431" s="39">
        <v>44464.583333333336</v>
      </c>
      <c r="C6431" s="39">
        <v>44464.625</v>
      </c>
      <c r="D6431" s="38">
        <v>1.269845682640506</v>
      </c>
      <c r="F6431" s="38">
        <f t="shared" si="100"/>
        <v>9</v>
      </c>
    </row>
    <row r="6432" spans="2:6" x14ac:dyDescent="0.25">
      <c r="B6432" s="39">
        <v>44464.625</v>
      </c>
      <c r="C6432" s="39">
        <v>44464.666666666664</v>
      </c>
      <c r="D6432" s="38">
        <v>1.3782394176268276</v>
      </c>
      <c r="F6432" s="38">
        <f t="shared" si="100"/>
        <v>9</v>
      </c>
    </row>
    <row r="6433" spans="2:6" x14ac:dyDescent="0.25">
      <c r="B6433" s="39">
        <v>44464.666666666664</v>
      </c>
      <c r="C6433" s="39">
        <v>44464.708333333336</v>
      </c>
      <c r="D6433" s="38">
        <v>1.5386371648303159</v>
      </c>
      <c r="F6433" s="38">
        <f t="shared" si="100"/>
        <v>9</v>
      </c>
    </row>
    <row r="6434" spans="2:6" x14ac:dyDescent="0.25">
      <c r="B6434" s="39">
        <v>44464.708333333336</v>
      </c>
      <c r="C6434" s="39">
        <v>44464.75</v>
      </c>
      <c r="D6434" s="38">
        <v>1.670669325738795</v>
      </c>
      <c r="F6434" s="38">
        <f t="shared" si="100"/>
        <v>9</v>
      </c>
    </row>
    <row r="6435" spans="2:6" x14ac:dyDescent="0.25">
      <c r="B6435" s="39">
        <v>44464.75</v>
      </c>
      <c r="C6435" s="39">
        <v>44464.791666666664</v>
      </c>
      <c r="D6435" s="38">
        <v>1.6448904890584706</v>
      </c>
      <c r="F6435" s="38">
        <f t="shared" si="100"/>
        <v>9</v>
      </c>
    </row>
    <row r="6436" spans="2:6" x14ac:dyDescent="0.25">
      <c r="B6436" s="39">
        <v>44464.791666666664</v>
      </c>
      <c r="C6436" s="39">
        <v>44464.833333333336</v>
      </c>
      <c r="D6436" s="38">
        <v>1.530205994822057</v>
      </c>
      <c r="F6436" s="38">
        <f t="shared" si="100"/>
        <v>9</v>
      </c>
    </row>
    <row r="6437" spans="2:6" x14ac:dyDescent="0.25">
      <c r="B6437" s="39">
        <v>44464.833333333336</v>
      </c>
      <c r="C6437" s="39">
        <v>44464.875</v>
      </c>
      <c r="D6437" s="38">
        <v>1.4195987055099877</v>
      </c>
      <c r="F6437" s="38">
        <f t="shared" si="100"/>
        <v>9</v>
      </c>
    </row>
    <row r="6438" spans="2:6" x14ac:dyDescent="0.25">
      <c r="B6438" s="39">
        <v>44464.875</v>
      </c>
      <c r="C6438" s="39">
        <v>44464.916666666664</v>
      </c>
      <c r="D6438" s="38">
        <v>1.253094336642159</v>
      </c>
      <c r="F6438" s="38">
        <f t="shared" si="100"/>
        <v>9</v>
      </c>
    </row>
    <row r="6439" spans="2:6" x14ac:dyDescent="0.25">
      <c r="B6439" s="39">
        <v>44464.916666666664</v>
      </c>
      <c r="C6439" s="39">
        <v>44464.958333333336</v>
      </c>
      <c r="D6439" s="38">
        <v>1.0954373885528879</v>
      </c>
      <c r="F6439" s="38">
        <f t="shared" si="100"/>
        <v>9</v>
      </c>
    </row>
    <row r="6440" spans="2:6" x14ac:dyDescent="0.25">
      <c r="B6440" s="39">
        <v>44464.958333333336</v>
      </c>
      <c r="C6440" s="39">
        <v>44464</v>
      </c>
      <c r="D6440" s="38">
        <v>0.95441510595322798</v>
      </c>
      <c r="F6440" s="38">
        <f t="shared" si="100"/>
        <v>9</v>
      </c>
    </row>
    <row r="6441" spans="2:6" x14ac:dyDescent="0.25">
      <c r="B6441" s="39">
        <v>44464</v>
      </c>
      <c r="C6441" s="39">
        <v>44465.041666666664</v>
      </c>
      <c r="D6441" s="38">
        <v>0.80327448184484396</v>
      </c>
      <c r="F6441" s="38">
        <f t="shared" si="100"/>
        <v>9</v>
      </c>
    </row>
    <row r="6442" spans="2:6" x14ac:dyDescent="0.25">
      <c r="B6442" s="39">
        <v>44465.041666666664</v>
      </c>
      <c r="C6442" s="39">
        <v>44465.083333333336</v>
      </c>
      <c r="D6442" s="38">
        <v>0.71529932570488453</v>
      </c>
      <c r="F6442" s="38">
        <f t="shared" si="100"/>
        <v>9</v>
      </c>
    </row>
    <row r="6443" spans="2:6" x14ac:dyDescent="0.25">
      <c r="B6443" s="39">
        <v>44465.083333333336</v>
      </c>
      <c r="C6443" s="39">
        <v>44465.125</v>
      </c>
      <c r="D6443" s="38">
        <v>0.66342730460809329</v>
      </c>
      <c r="F6443" s="38">
        <f t="shared" si="100"/>
        <v>9</v>
      </c>
    </row>
    <row r="6444" spans="2:6" x14ac:dyDescent="0.25">
      <c r="B6444" s="39">
        <v>44465.125</v>
      </c>
      <c r="C6444" s="39">
        <v>44465.166666666664</v>
      </c>
      <c r="D6444" s="38">
        <v>0.62945377633388344</v>
      </c>
      <c r="F6444" s="38">
        <f t="shared" si="100"/>
        <v>9</v>
      </c>
    </row>
    <row r="6445" spans="2:6" x14ac:dyDescent="0.25">
      <c r="B6445" s="39">
        <v>44465.166666666664</v>
      </c>
      <c r="C6445" s="39">
        <v>44465.208333333336</v>
      </c>
      <c r="D6445" s="38">
        <v>0.61100787600729967</v>
      </c>
      <c r="F6445" s="38">
        <f t="shared" si="100"/>
        <v>9</v>
      </c>
    </row>
    <row r="6446" spans="2:6" x14ac:dyDescent="0.25">
      <c r="B6446" s="39">
        <v>44465.208333333336</v>
      </c>
      <c r="C6446" s="39">
        <v>44465.25</v>
      </c>
      <c r="D6446" s="38">
        <v>0.64333720097625713</v>
      </c>
      <c r="F6446" s="38">
        <f t="shared" si="100"/>
        <v>9</v>
      </c>
    </row>
    <row r="6447" spans="2:6" x14ac:dyDescent="0.25">
      <c r="B6447" s="39">
        <v>44465.25</v>
      </c>
      <c r="C6447" s="39">
        <v>44465.291666666664</v>
      </c>
      <c r="D6447" s="38">
        <v>0.69317650551019627</v>
      </c>
      <c r="F6447" s="38">
        <f t="shared" si="100"/>
        <v>9</v>
      </c>
    </row>
    <row r="6448" spans="2:6" x14ac:dyDescent="0.25">
      <c r="B6448" s="39">
        <v>44465.291666666664</v>
      </c>
      <c r="C6448" s="39">
        <v>44465.333333333336</v>
      </c>
      <c r="D6448" s="38">
        <v>0.78478201862842789</v>
      </c>
      <c r="F6448" s="38">
        <f t="shared" si="100"/>
        <v>9</v>
      </c>
    </row>
    <row r="6449" spans="2:6" x14ac:dyDescent="0.25">
      <c r="B6449" s="39">
        <v>44465.333333333336</v>
      </c>
      <c r="C6449" s="39">
        <v>44465.375</v>
      </c>
      <c r="D6449" s="38">
        <v>0.92930946320545993</v>
      </c>
      <c r="F6449" s="38">
        <f t="shared" si="100"/>
        <v>9</v>
      </c>
    </row>
    <row r="6450" spans="2:6" x14ac:dyDescent="0.25">
      <c r="B6450" s="39">
        <v>44465.375</v>
      </c>
      <c r="C6450" s="39">
        <v>44465.416666666664</v>
      </c>
      <c r="D6450" s="38">
        <v>1.0899068333540103</v>
      </c>
      <c r="F6450" s="38">
        <f t="shared" si="100"/>
        <v>9</v>
      </c>
    </row>
    <row r="6451" spans="2:6" x14ac:dyDescent="0.25">
      <c r="B6451" s="39">
        <v>44465.416666666664</v>
      </c>
      <c r="C6451" s="39">
        <v>44465.458333333336</v>
      </c>
      <c r="D6451" s="38">
        <v>1.0962502405914116</v>
      </c>
      <c r="F6451" s="38">
        <f t="shared" si="100"/>
        <v>9</v>
      </c>
    </row>
    <row r="6452" spans="2:6" x14ac:dyDescent="0.25">
      <c r="B6452" s="39">
        <v>44465.458333333336</v>
      </c>
      <c r="C6452" s="39">
        <v>44465.5</v>
      </c>
      <c r="D6452" s="38">
        <v>1.1208113622708533</v>
      </c>
      <c r="F6452" s="38">
        <f t="shared" si="100"/>
        <v>9</v>
      </c>
    </row>
    <row r="6453" spans="2:6" x14ac:dyDescent="0.25">
      <c r="B6453" s="39">
        <v>44465.5</v>
      </c>
      <c r="C6453" s="39">
        <v>44465.541666666664</v>
      </c>
      <c r="D6453" s="38">
        <v>1.1836059892967419</v>
      </c>
      <c r="F6453" s="38">
        <f t="shared" si="100"/>
        <v>9</v>
      </c>
    </row>
    <row r="6454" spans="2:6" x14ac:dyDescent="0.25">
      <c r="B6454" s="39">
        <v>44465.541666666664</v>
      </c>
      <c r="C6454" s="39">
        <v>44465.583333333336</v>
      </c>
      <c r="D6454" s="38">
        <v>1.2706734751518609</v>
      </c>
      <c r="F6454" s="38">
        <f t="shared" si="100"/>
        <v>9</v>
      </c>
    </row>
    <row r="6455" spans="2:6" x14ac:dyDescent="0.25">
      <c r="B6455" s="39">
        <v>44465.583333333336</v>
      </c>
      <c r="C6455" s="39">
        <v>44465.625</v>
      </c>
      <c r="D6455" s="38">
        <v>1.4314012083591281</v>
      </c>
      <c r="F6455" s="38">
        <f t="shared" si="100"/>
        <v>9</v>
      </c>
    </row>
    <row r="6456" spans="2:6" x14ac:dyDescent="0.25">
      <c r="B6456" s="39">
        <v>44465.625</v>
      </c>
      <c r="C6456" s="39">
        <v>44465.666666666664</v>
      </c>
      <c r="D6456" s="38">
        <v>1.5408690918651917</v>
      </c>
      <c r="F6456" s="38">
        <f t="shared" si="100"/>
        <v>9</v>
      </c>
    </row>
    <row r="6457" spans="2:6" x14ac:dyDescent="0.25">
      <c r="B6457" s="39">
        <v>44465.666666666664</v>
      </c>
      <c r="C6457" s="39">
        <v>44465.708333333336</v>
      </c>
      <c r="D6457" s="38">
        <v>1.6747678428384138</v>
      </c>
      <c r="F6457" s="38">
        <f t="shared" si="100"/>
        <v>9</v>
      </c>
    </row>
    <row r="6458" spans="2:6" x14ac:dyDescent="0.25">
      <c r="B6458" s="39">
        <v>44465.708333333336</v>
      </c>
      <c r="C6458" s="39">
        <v>44465.75</v>
      </c>
      <c r="D6458" s="38">
        <v>1.8261087063271191</v>
      </c>
      <c r="F6458" s="38">
        <f t="shared" si="100"/>
        <v>9</v>
      </c>
    </row>
    <row r="6459" spans="2:6" x14ac:dyDescent="0.25">
      <c r="B6459" s="39">
        <v>44465.75</v>
      </c>
      <c r="C6459" s="39">
        <v>44465.791666666664</v>
      </c>
      <c r="D6459" s="38">
        <v>1.7933948646622719</v>
      </c>
      <c r="F6459" s="38">
        <f t="shared" si="100"/>
        <v>9</v>
      </c>
    </row>
    <row r="6460" spans="2:6" x14ac:dyDescent="0.25">
      <c r="B6460" s="39">
        <v>44465.791666666664</v>
      </c>
      <c r="C6460" s="39">
        <v>44465.833333333336</v>
      </c>
      <c r="D6460" s="38">
        <v>1.6114095072423447</v>
      </c>
      <c r="F6460" s="38">
        <f t="shared" si="100"/>
        <v>9</v>
      </c>
    </row>
    <row r="6461" spans="2:6" x14ac:dyDescent="0.25">
      <c r="B6461" s="39">
        <v>44465.833333333336</v>
      </c>
      <c r="C6461" s="39">
        <v>44465.875</v>
      </c>
      <c r="D6461" s="38">
        <v>1.6250812297492816</v>
      </c>
      <c r="F6461" s="38">
        <f t="shared" si="100"/>
        <v>9</v>
      </c>
    </row>
    <row r="6462" spans="2:6" x14ac:dyDescent="0.25">
      <c r="B6462" s="39">
        <v>44465.875</v>
      </c>
      <c r="C6462" s="39">
        <v>44465.916666666664</v>
      </c>
      <c r="D6462" s="38">
        <v>1.4154563163384926</v>
      </c>
      <c r="F6462" s="38">
        <f t="shared" si="100"/>
        <v>9</v>
      </c>
    </row>
    <row r="6463" spans="2:6" x14ac:dyDescent="0.25">
      <c r="B6463" s="39">
        <v>44465.916666666664</v>
      </c>
      <c r="C6463" s="39">
        <v>44465.958333333336</v>
      </c>
      <c r="D6463" s="38">
        <v>1.1674041560582136</v>
      </c>
      <c r="F6463" s="38">
        <f t="shared" si="100"/>
        <v>9</v>
      </c>
    </row>
    <row r="6464" spans="2:6" x14ac:dyDescent="0.25">
      <c r="B6464" s="39">
        <v>44465.958333333336</v>
      </c>
      <c r="C6464" s="39">
        <v>44465</v>
      </c>
      <c r="D6464" s="38">
        <v>0.98018626271549791</v>
      </c>
      <c r="F6464" s="38">
        <f t="shared" si="100"/>
        <v>9</v>
      </c>
    </row>
    <row r="6465" spans="2:6" x14ac:dyDescent="0.25">
      <c r="B6465" s="39">
        <v>44465</v>
      </c>
      <c r="C6465" s="39">
        <v>44466.041666666664</v>
      </c>
      <c r="D6465" s="38">
        <v>0.80148289924949878</v>
      </c>
      <c r="F6465" s="38">
        <f t="shared" si="100"/>
        <v>9</v>
      </c>
    </row>
    <row r="6466" spans="2:6" x14ac:dyDescent="0.25">
      <c r="B6466" s="39">
        <v>44466.041666666664</v>
      </c>
      <c r="C6466" s="39">
        <v>44466.083333333336</v>
      </c>
      <c r="D6466" s="38">
        <v>0.73053578239312622</v>
      </c>
      <c r="F6466" s="38">
        <f t="shared" si="100"/>
        <v>9</v>
      </c>
    </row>
    <row r="6467" spans="2:6" x14ac:dyDescent="0.25">
      <c r="B6467" s="39">
        <v>44466.083333333336</v>
      </c>
      <c r="C6467" s="39">
        <v>44466.125</v>
      </c>
      <c r="D6467" s="38">
        <v>0.68390297760202223</v>
      </c>
      <c r="F6467" s="38">
        <f t="shared" si="100"/>
        <v>9</v>
      </c>
    </row>
    <row r="6468" spans="2:6" x14ac:dyDescent="0.25">
      <c r="B6468" s="39">
        <v>44466.125</v>
      </c>
      <c r="C6468" s="39">
        <v>44466.166666666664</v>
      </c>
      <c r="D6468" s="38">
        <v>0.63356225987237536</v>
      </c>
      <c r="F6468" s="38">
        <f t="shared" si="100"/>
        <v>9</v>
      </c>
    </row>
    <row r="6469" spans="2:6" x14ac:dyDescent="0.25">
      <c r="B6469" s="39">
        <v>44466.166666666664</v>
      </c>
      <c r="C6469" s="39">
        <v>44466.208333333336</v>
      </c>
      <c r="D6469" s="38">
        <v>0.64809847407088028</v>
      </c>
      <c r="F6469" s="38">
        <f t="shared" si="100"/>
        <v>9</v>
      </c>
    </row>
    <row r="6470" spans="2:6" x14ac:dyDescent="0.25">
      <c r="B6470" s="39">
        <v>44466.208333333336</v>
      </c>
      <c r="C6470" s="39">
        <v>44466.25</v>
      </c>
      <c r="D6470" s="38">
        <v>0.70524081726514043</v>
      </c>
      <c r="F6470" s="38">
        <f t="shared" si="100"/>
        <v>9</v>
      </c>
    </row>
    <row r="6471" spans="2:6" x14ac:dyDescent="0.25">
      <c r="B6471" s="39">
        <v>44466.25</v>
      </c>
      <c r="C6471" s="39">
        <v>44466.291666666664</v>
      </c>
      <c r="D6471" s="38">
        <v>0.79589544030378689</v>
      </c>
      <c r="F6471" s="38">
        <f t="shared" si="100"/>
        <v>9</v>
      </c>
    </row>
    <row r="6472" spans="2:6" x14ac:dyDescent="0.25">
      <c r="B6472" s="39">
        <v>44466.291666666664</v>
      </c>
      <c r="C6472" s="39">
        <v>44466.333333333336</v>
      </c>
      <c r="D6472" s="38">
        <v>0.93528579486731667</v>
      </c>
      <c r="F6472" s="38">
        <f t="shared" si="100"/>
        <v>9</v>
      </c>
    </row>
    <row r="6473" spans="2:6" x14ac:dyDescent="0.25">
      <c r="B6473" s="39">
        <v>44466.333333333336</v>
      </c>
      <c r="C6473" s="39">
        <v>44466.375</v>
      </c>
      <c r="D6473" s="38">
        <v>0.92727520004225639</v>
      </c>
      <c r="F6473" s="38">
        <f t="shared" si="100"/>
        <v>9</v>
      </c>
    </row>
    <row r="6474" spans="2:6" x14ac:dyDescent="0.25">
      <c r="B6474" s="39">
        <v>44466.375</v>
      </c>
      <c r="C6474" s="39">
        <v>44466.416666666664</v>
      </c>
      <c r="D6474" s="38">
        <v>0.96491816537118047</v>
      </c>
      <c r="F6474" s="38">
        <f t="shared" ref="F6474:F6537" si="101">+MONTH(B6474)</f>
        <v>9</v>
      </c>
    </row>
    <row r="6475" spans="2:6" x14ac:dyDescent="0.25">
      <c r="B6475" s="39">
        <v>44466.416666666664</v>
      </c>
      <c r="C6475" s="39">
        <v>44466.458333333336</v>
      </c>
      <c r="D6475" s="38">
        <v>0.89546385724605837</v>
      </c>
      <c r="F6475" s="38">
        <f t="shared" si="101"/>
        <v>9</v>
      </c>
    </row>
    <row r="6476" spans="2:6" x14ac:dyDescent="0.25">
      <c r="B6476" s="39">
        <v>44466.458333333336</v>
      </c>
      <c r="C6476" s="39">
        <v>44466.5</v>
      </c>
      <c r="D6476" s="38">
        <v>0.9315932200359629</v>
      </c>
      <c r="F6476" s="38">
        <f t="shared" si="101"/>
        <v>9</v>
      </c>
    </row>
    <row r="6477" spans="2:6" x14ac:dyDescent="0.25">
      <c r="B6477" s="39">
        <v>44466.5</v>
      </c>
      <c r="C6477" s="39">
        <v>44466.541666666664</v>
      </c>
      <c r="D6477" s="38">
        <v>0.94241625598911305</v>
      </c>
      <c r="F6477" s="38">
        <f t="shared" si="101"/>
        <v>9</v>
      </c>
    </row>
    <row r="6478" spans="2:6" x14ac:dyDescent="0.25">
      <c r="B6478" s="39">
        <v>44466.541666666664</v>
      </c>
      <c r="C6478" s="39">
        <v>44466.583333333336</v>
      </c>
      <c r="D6478" s="38">
        <v>1.0074265975487346</v>
      </c>
      <c r="F6478" s="38">
        <f t="shared" si="101"/>
        <v>9</v>
      </c>
    </row>
    <row r="6479" spans="2:6" x14ac:dyDescent="0.25">
      <c r="B6479" s="39">
        <v>44466.583333333336</v>
      </c>
      <c r="C6479" s="39">
        <v>44466.625</v>
      </c>
      <c r="D6479" s="38">
        <v>1.1636961838226332</v>
      </c>
      <c r="F6479" s="38">
        <f t="shared" si="101"/>
        <v>9</v>
      </c>
    </row>
    <row r="6480" spans="2:6" x14ac:dyDescent="0.25">
      <c r="B6480" s="39">
        <v>44466.625</v>
      </c>
      <c r="C6480" s="39">
        <v>44466.666666666664</v>
      </c>
      <c r="D6480" s="38">
        <v>1.3298367547841312</v>
      </c>
      <c r="F6480" s="38">
        <f t="shared" si="101"/>
        <v>9</v>
      </c>
    </row>
    <row r="6481" spans="2:6" x14ac:dyDescent="0.25">
      <c r="B6481" s="39">
        <v>44466.666666666664</v>
      </c>
      <c r="C6481" s="39">
        <v>44466.708333333336</v>
      </c>
      <c r="D6481" s="38">
        <v>1.5146788619460887</v>
      </c>
      <c r="F6481" s="38">
        <f t="shared" si="101"/>
        <v>9</v>
      </c>
    </row>
    <row r="6482" spans="2:6" x14ac:dyDescent="0.25">
      <c r="B6482" s="39">
        <v>44466.708333333336</v>
      </c>
      <c r="C6482" s="39">
        <v>44466.75</v>
      </c>
      <c r="D6482" s="38">
        <v>1.6568540414929995</v>
      </c>
      <c r="F6482" s="38">
        <f t="shared" si="101"/>
        <v>9</v>
      </c>
    </row>
    <row r="6483" spans="2:6" x14ac:dyDescent="0.25">
      <c r="B6483" s="39">
        <v>44466.75</v>
      </c>
      <c r="C6483" s="39">
        <v>44466.791666666664</v>
      </c>
      <c r="D6483" s="38">
        <v>1.734861418492571</v>
      </c>
      <c r="F6483" s="38">
        <f t="shared" si="101"/>
        <v>9</v>
      </c>
    </row>
    <row r="6484" spans="2:6" x14ac:dyDescent="0.25">
      <c r="B6484" s="39">
        <v>44466.791666666664</v>
      </c>
      <c r="C6484" s="39">
        <v>44466.833333333336</v>
      </c>
      <c r="D6484" s="38">
        <v>1.6687866833736666</v>
      </c>
      <c r="F6484" s="38">
        <f t="shared" si="101"/>
        <v>9</v>
      </c>
    </row>
    <row r="6485" spans="2:6" x14ac:dyDescent="0.25">
      <c r="B6485" s="39">
        <v>44466.833333333336</v>
      </c>
      <c r="C6485" s="39">
        <v>44466.875</v>
      </c>
      <c r="D6485" s="38">
        <v>1.5574267874672401</v>
      </c>
      <c r="F6485" s="38">
        <f t="shared" si="101"/>
        <v>9</v>
      </c>
    </row>
    <row r="6486" spans="2:6" x14ac:dyDescent="0.25">
      <c r="B6486" s="39">
        <v>44466.875</v>
      </c>
      <c r="C6486" s="39">
        <v>44466.916666666664</v>
      </c>
      <c r="D6486" s="38">
        <v>1.3503938382937763</v>
      </c>
      <c r="F6486" s="38">
        <f t="shared" si="101"/>
        <v>9</v>
      </c>
    </row>
    <row r="6487" spans="2:6" x14ac:dyDescent="0.25">
      <c r="B6487" s="39">
        <v>44466.916666666664</v>
      </c>
      <c r="C6487" s="39">
        <v>44466.958333333336</v>
      </c>
      <c r="D6487" s="38">
        <v>1.1111149081102212</v>
      </c>
      <c r="F6487" s="38">
        <f t="shared" si="101"/>
        <v>9</v>
      </c>
    </row>
    <row r="6488" spans="2:6" x14ac:dyDescent="0.25">
      <c r="B6488" s="39">
        <v>44466.958333333336</v>
      </c>
      <c r="C6488" s="39">
        <v>44466</v>
      </c>
      <c r="D6488" s="38">
        <v>0.91784616715665934</v>
      </c>
      <c r="F6488" s="38">
        <f t="shared" si="101"/>
        <v>9</v>
      </c>
    </row>
    <row r="6489" spans="2:6" x14ac:dyDescent="0.25">
      <c r="B6489" s="39">
        <v>44466</v>
      </c>
      <c r="C6489" s="39">
        <v>44467.041666666664</v>
      </c>
      <c r="D6489" s="38">
        <v>0.82746906755947691</v>
      </c>
      <c r="F6489" s="38">
        <f t="shared" si="101"/>
        <v>9</v>
      </c>
    </row>
    <row r="6490" spans="2:6" x14ac:dyDescent="0.25">
      <c r="B6490" s="39">
        <v>44467.041666666664</v>
      </c>
      <c r="C6490" s="39">
        <v>44467.083333333336</v>
      </c>
      <c r="D6490" s="38">
        <v>0.72170546112312395</v>
      </c>
      <c r="F6490" s="38">
        <f t="shared" si="101"/>
        <v>9</v>
      </c>
    </row>
    <row r="6491" spans="2:6" x14ac:dyDescent="0.25">
      <c r="B6491" s="39">
        <v>44467.083333333336</v>
      </c>
      <c r="C6491" s="39">
        <v>44467.125</v>
      </c>
      <c r="D6491" s="38">
        <v>0.68446333199801779</v>
      </c>
      <c r="F6491" s="38">
        <f t="shared" si="101"/>
        <v>9</v>
      </c>
    </row>
    <row r="6492" spans="2:6" x14ac:dyDescent="0.25">
      <c r="B6492" s="39">
        <v>44467.125</v>
      </c>
      <c r="C6492" s="39">
        <v>44467.166666666664</v>
      </c>
      <c r="D6492" s="38">
        <v>0.65316498174949489</v>
      </c>
      <c r="F6492" s="38">
        <f t="shared" si="101"/>
        <v>9</v>
      </c>
    </row>
    <row r="6493" spans="2:6" x14ac:dyDescent="0.25">
      <c r="B6493" s="39">
        <v>44467.166666666664</v>
      </c>
      <c r="C6493" s="39">
        <v>44467.208333333336</v>
      </c>
      <c r="D6493" s="38">
        <v>0.66614665974146692</v>
      </c>
      <c r="F6493" s="38">
        <f t="shared" si="101"/>
        <v>9</v>
      </c>
    </row>
    <row r="6494" spans="2:6" x14ac:dyDescent="0.25">
      <c r="B6494" s="39">
        <v>44467.208333333336</v>
      </c>
      <c r="C6494" s="39">
        <v>44467.25</v>
      </c>
      <c r="D6494" s="38">
        <v>0.7261039915856633</v>
      </c>
      <c r="F6494" s="38">
        <f t="shared" si="101"/>
        <v>9</v>
      </c>
    </row>
    <row r="6495" spans="2:6" x14ac:dyDescent="0.25">
      <c r="B6495" s="39">
        <v>44467.25</v>
      </c>
      <c r="C6495" s="39">
        <v>44467.291666666664</v>
      </c>
      <c r="D6495" s="38">
        <v>0.8379711534947718</v>
      </c>
      <c r="F6495" s="38">
        <f t="shared" si="101"/>
        <v>9</v>
      </c>
    </row>
    <row r="6496" spans="2:6" x14ac:dyDescent="0.25">
      <c r="B6496" s="39">
        <v>44467.291666666664</v>
      </c>
      <c r="C6496" s="39">
        <v>44467.333333333336</v>
      </c>
      <c r="D6496" s="38">
        <v>0.96926783603239053</v>
      </c>
      <c r="F6496" s="38">
        <f t="shared" si="101"/>
        <v>9</v>
      </c>
    </row>
    <row r="6497" spans="2:6" x14ac:dyDescent="0.25">
      <c r="B6497" s="39">
        <v>44467.333333333336</v>
      </c>
      <c r="C6497" s="39">
        <v>44467.375</v>
      </c>
      <c r="D6497" s="38">
        <v>0.96921548815637326</v>
      </c>
      <c r="F6497" s="38">
        <f t="shared" si="101"/>
        <v>9</v>
      </c>
    </row>
    <row r="6498" spans="2:6" x14ac:dyDescent="0.25">
      <c r="B6498" s="39">
        <v>44467.375</v>
      </c>
      <c r="C6498" s="39">
        <v>44467.416666666664</v>
      </c>
      <c r="D6498" s="38">
        <v>0.95260050012818942</v>
      </c>
      <c r="F6498" s="38">
        <f t="shared" si="101"/>
        <v>9</v>
      </c>
    </row>
    <row r="6499" spans="2:6" x14ac:dyDescent="0.25">
      <c r="B6499" s="39">
        <v>44467.416666666664</v>
      </c>
      <c r="C6499" s="39">
        <v>44467.458333333336</v>
      </c>
      <c r="D6499" s="38">
        <v>0.97461456465629648</v>
      </c>
      <c r="F6499" s="38">
        <f t="shared" si="101"/>
        <v>9</v>
      </c>
    </row>
    <row r="6500" spans="2:6" x14ac:dyDescent="0.25">
      <c r="B6500" s="39">
        <v>44467.458333333336</v>
      </c>
      <c r="C6500" s="39">
        <v>44467.5</v>
      </c>
      <c r="D6500" s="38">
        <v>0.93079789725842754</v>
      </c>
      <c r="F6500" s="38">
        <f t="shared" si="101"/>
        <v>9</v>
      </c>
    </row>
    <row r="6501" spans="2:6" x14ac:dyDescent="0.25">
      <c r="B6501" s="39">
        <v>44467.5</v>
      </c>
      <c r="C6501" s="39">
        <v>44467.541666666664</v>
      </c>
      <c r="D6501" s="38">
        <v>1.0346219924290581</v>
      </c>
      <c r="F6501" s="38">
        <f t="shared" si="101"/>
        <v>9</v>
      </c>
    </row>
    <row r="6502" spans="2:6" x14ac:dyDescent="0.25">
      <c r="B6502" s="39">
        <v>44467.541666666664</v>
      </c>
      <c r="C6502" s="39">
        <v>44467.583333333336</v>
      </c>
      <c r="D6502" s="38">
        <v>1.0174233918843538</v>
      </c>
      <c r="F6502" s="38">
        <f t="shared" si="101"/>
        <v>9</v>
      </c>
    </row>
    <row r="6503" spans="2:6" x14ac:dyDescent="0.25">
      <c r="B6503" s="39">
        <v>44467.583333333336</v>
      </c>
      <c r="C6503" s="39">
        <v>44467.625</v>
      </c>
      <c r="D6503" s="38">
        <v>0.92841025586233694</v>
      </c>
      <c r="F6503" s="38">
        <f t="shared" si="101"/>
        <v>9</v>
      </c>
    </row>
    <row r="6504" spans="2:6" x14ac:dyDescent="0.25">
      <c r="B6504" s="39">
        <v>44467.625</v>
      </c>
      <c r="C6504" s="39">
        <v>44467.666666666664</v>
      </c>
      <c r="D6504" s="38">
        <v>0.93679450786226093</v>
      </c>
      <c r="F6504" s="38">
        <f t="shared" si="101"/>
        <v>9</v>
      </c>
    </row>
    <row r="6505" spans="2:6" x14ac:dyDescent="0.25">
      <c r="B6505" s="39">
        <v>44467.666666666664</v>
      </c>
      <c r="C6505" s="39">
        <v>44467.708333333336</v>
      </c>
      <c r="D6505" s="38">
        <v>1.0379776299911314</v>
      </c>
      <c r="F6505" s="38">
        <f t="shared" si="101"/>
        <v>9</v>
      </c>
    </row>
    <row r="6506" spans="2:6" x14ac:dyDescent="0.25">
      <c r="B6506" s="39">
        <v>44467.708333333336</v>
      </c>
      <c r="C6506" s="39">
        <v>44467.75</v>
      </c>
      <c r="D6506" s="38">
        <v>1.0537013404642854</v>
      </c>
      <c r="F6506" s="38">
        <f t="shared" si="101"/>
        <v>9</v>
      </c>
    </row>
    <row r="6507" spans="2:6" x14ac:dyDescent="0.25">
      <c r="B6507" s="39">
        <v>44467.75</v>
      </c>
      <c r="C6507" s="39">
        <v>44467.791666666664</v>
      </c>
      <c r="D6507" s="38">
        <v>1.2588651410944141</v>
      </c>
      <c r="F6507" s="38">
        <f t="shared" si="101"/>
        <v>9</v>
      </c>
    </row>
    <row r="6508" spans="2:6" x14ac:dyDescent="0.25">
      <c r="B6508" s="39">
        <v>44467.791666666664</v>
      </c>
      <c r="C6508" s="39">
        <v>44467.833333333336</v>
      </c>
      <c r="D6508" s="38">
        <v>1.304606069235809</v>
      </c>
      <c r="F6508" s="38">
        <f t="shared" si="101"/>
        <v>9</v>
      </c>
    </row>
    <row r="6509" spans="2:6" x14ac:dyDescent="0.25">
      <c r="B6509" s="39">
        <v>44467.833333333336</v>
      </c>
      <c r="C6509" s="39">
        <v>44467.875</v>
      </c>
      <c r="D6509" s="38">
        <v>1.2415151477006863</v>
      </c>
      <c r="F6509" s="38">
        <f t="shared" si="101"/>
        <v>9</v>
      </c>
    </row>
    <row r="6510" spans="2:6" x14ac:dyDescent="0.25">
      <c r="B6510" s="39">
        <v>44467.875</v>
      </c>
      <c r="C6510" s="39">
        <v>44467.916666666664</v>
      </c>
      <c r="D6510" s="38">
        <v>1.2037615589880055</v>
      </c>
      <c r="F6510" s="38">
        <f t="shared" si="101"/>
        <v>9</v>
      </c>
    </row>
    <row r="6511" spans="2:6" x14ac:dyDescent="0.25">
      <c r="B6511" s="39">
        <v>44467.916666666664</v>
      </c>
      <c r="C6511" s="39">
        <v>44467.958333333336</v>
      </c>
      <c r="D6511" s="38">
        <v>1.0199566608637027</v>
      </c>
      <c r="F6511" s="38">
        <f t="shared" si="101"/>
        <v>9</v>
      </c>
    </row>
    <row r="6512" spans="2:6" x14ac:dyDescent="0.25">
      <c r="B6512" s="39">
        <v>44467.958333333336</v>
      </c>
      <c r="C6512" s="39">
        <v>44467</v>
      </c>
      <c r="D6512" s="38">
        <v>0.87945394614485983</v>
      </c>
      <c r="F6512" s="38">
        <f t="shared" si="101"/>
        <v>9</v>
      </c>
    </row>
    <row r="6513" spans="2:6" x14ac:dyDescent="0.25">
      <c r="B6513" s="39">
        <v>44467</v>
      </c>
      <c r="C6513" s="39">
        <v>44468.041666666664</v>
      </c>
      <c r="D6513" s="38">
        <v>0.77844656182495231</v>
      </c>
      <c r="F6513" s="38">
        <f t="shared" si="101"/>
        <v>9</v>
      </c>
    </row>
    <row r="6514" spans="2:6" x14ac:dyDescent="0.25">
      <c r="B6514" s="39">
        <v>44468.041666666664</v>
      </c>
      <c r="C6514" s="39">
        <v>44468.083333333336</v>
      </c>
      <c r="D6514" s="38">
        <v>0.75200786543436926</v>
      </c>
      <c r="F6514" s="38">
        <f t="shared" si="101"/>
        <v>9</v>
      </c>
    </row>
    <row r="6515" spans="2:6" x14ac:dyDescent="0.25">
      <c r="B6515" s="39">
        <v>44468.083333333336</v>
      </c>
      <c r="C6515" s="39">
        <v>44468.125</v>
      </c>
      <c r="D6515" s="38">
        <v>0.68644504962079456</v>
      </c>
      <c r="F6515" s="38">
        <f t="shared" si="101"/>
        <v>9</v>
      </c>
    </row>
    <row r="6516" spans="2:6" x14ac:dyDescent="0.25">
      <c r="B6516" s="39">
        <v>44468.125</v>
      </c>
      <c r="C6516" s="39">
        <v>44468.166666666664</v>
      </c>
      <c r="D6516" s="38">
        <v>0.71813980714846792</v>
      </c>
      <c r="F6516" s="38">
        <f t="shared" si="101"/>
        <v>9</v>
      </c>
    </row>
    <row r="6517" spans="2:6" x14ac:dyDescent="0.25">
      <c r="B6517" s="39">
        <v>44468.166666666664</v>
      </c>
      <c r="C6517" s="39">
        <v>44468.208333333336</v>
      </c>
      <c r="D6517" s="38">
        <v>0.74939741785516278</v>
      </c>
      <c r="F6517" s="38">
        <f t="shared" si="101"/>
        <v>9</v>
      </c>
    </row>
    <row r="6518" spans="2:6" x14ac:dyDescent="0.25">
      <c r="B6518" s="39">
        <v>44468.208333333336</v>
      </c>
      <c r="C6518" s="39">
        <v>44468.25</v>
      </c>
      <c r="D6518" s="38">
        <v>0.8539608603912886</v>
      </c>
      <c r="F6518" s="38">
        <f t="shared" si="101"/>
        <v>9</v>
      </c>
    </row>
    <row r="6519" spans="2:6" x14ac:dyDescent="0.25">
      <c r="B6519" s="39">
        <v>44468.25</v>
      </c>
      <c r="C6519" s="39">
        <v>44468.291666666664</v>
      </c>
      <c r="D6519" s="38">
        <v>1.0034769872306772</v>
      </c>
      <c r="F6519" s="38">
        <f t="shared" si="101"/>
        <v>9</v>
      </c>
    </row>
    <row r="6520" spans="2:6" x14ac:dyDescent="0.25">
      <c r="B6520" s="39">
        <v>44468.291666666664</v>
      </c>
      <c r="C6520" s="39">
        <v>44468.333333333336</v>
      </c>
      <c r="D6520" s="38">
        <v>1.1341182880427652</v>
      </c>
      <c r="F6520" s="38">
        <f t="shared" si="101"/>
        <v>9</v>
      </c>
    </row>
    <row r="6521" spans="2:6" x14ac:dyDescent="0.25">
      <c r="B6521" s="39">
        <v>44468.333333333336</v>
      </c>
      <c r="C6521" s="39">
        <v>44468.375</v>
      </c>
      <c r="D6521" s="38">
        <v>1.1453325626072337</v>
      </c>
      <c r="F6521" s="38">
        <f t="shared" si="101"/>
        <v>9</v>
      </c>
    </row>
    <row r="6522" spans="2:6" x14ac:dyDescent="0.25">
      <c r="B6522" s="39">
        <v>44468.375</v>
      </c>
      <c r="C6522" s="39">
        <v>44468.416666666664</v>
      </c>
      <c r="D6522" s="38">
        <v>1.0864783322223619</v>
      </c>
      <c r="F6522" s="38">
        <f t="shared" si="101"/>
        <v>9</v>
      </c>
    </row>
    <row r="6523" spans="2:6" x14ac:dyDescent="0.25">
      <c r="B6523" s="39">
        <v>44468.416666666664</v>
      </c>
      <c r="C6523" s="39">
        <v>44468.458333333336</v>
      </c>
      <c r="D6523" s="38">
        <v>0.97071295247953315</v>
      </c>
      <c r="F6523" s="38">
        <f t="shared" si="101"/>
        <v>9</v>
      </c>
    </row>
    <row r="6524" spans="2:6" x14ac:dyDescent="0.25">
      <c r="B6524" s="39">
        <v>44468.458333333336</v>
      </c>
      <c r="C6524" s="39">
        <v>44468.5</v>
      </c>
      <c r="D6524" s="38">
        <v>0.95683030800269009</v>
      </c>
      <c r="F6524" s="38">
        <f t="shared" si="101"/>
        <v>9</v>
      </c>
    </row>
    <row r="6525" spans="2:6" x14ac:dyDescent="0.25">
      <c r="B6525" s="39">
        <v>44468.5</v>
      </c>
      <c r="C6525" s="39">
        <v>44468.541666666664</v>
      </c>
      <c r="D6525" s="38">
        <v>0.9479652232155672</v>
      </c>
      <c r="F6525" s="38">
        <f t="shared" si="101"/>
        <v>9</v>
      </c>
    </row>
    <row r="6526" spans="2:6" x14ac:dyDescent="0.25">
      <c r="B6526" s="39">
        <v>44468.541666666664</v>
      </c>
      <c r="C6526" s="39">
        <v>44468.583333333336</v>
      </c>
      <c r="D6526" s="38">
        <v>0.87633197475105218</v>
      </c>
      <c r="F6526" s="38">
        <f t="shared" si="101"/>
        <v>9</v>
      </c>
    </row>
    <row r="6527" spans="2:6" x14ac:dyDescent="0.25">
      <c r="B6527" s="39">
        <v>44468.583333333336</v>
      </c>
      <c r="C6527" s="39">
        <v>44468.625</v>
      </c>
      <c r="D6527" s="38">
        <v>0.91399181037452415</v>
      </c>
      <c r="F6527" s="38">
        <f t="shared" si="101"/>
        <v>9</v>
      </c>
    </row>
    <row r="6528" spans="2:6" x14ac:dyDescent="0.25">
      <c r="B6528" s="39">
        <v>44468.625</v>
      </c>
      <c r="C6528" s="39">
        <v>44468.666666666664</v>
      </c>
      <c r="D6528" s="38">
        <v>0.87207727343697694</v>
      </c>
      <c r="F6528" s="38">
        <f t="shared" si="101"/>
        <v>9</v>
      </c>
    </row>
    <row r="6529" spans="2:6" x14ac:dyDescent="0.25">
      <c r="B6529" s="39">
        <v>44468.666666666664</v>
      </c>
      <c r="C6529" s="39">
        <v>44468.708333333336</v>
      </c>
      <c r="D6529" s="38">
        <v>0.95117202959039093</v>
      </c>
      <c r="F6529" s="38">
        <f t="shared" si="101"/>
        <v>9</v>
      </c>
    </row>
    <row r="6530" spans="2:6" x14ac:dyDescent="0.25">
      <c r="B6530" s="39">
        <v>44468.708333333336</v>
      </c>
      <c r="C6530" s="39">
        <v>44468.75</v>
      </c>
      <c r="D6530" s="38">
        <v>1.1028427446188742</v>
      </c>
      <c r="F6530" s="38">
        <f t="shared" si="101"/>
        <v>9</v>
      </c>
    </row>
    <row r="6531" spans="2:6" x14ac:dyDescent="0.25">
      <c r="B6531" s="39">
        <v>44468.75</v>
      </c>
      <c r="C6531" s="39">
        <v>44468.791666666664</v>
      </c>
      <c r="D6531" s="38">
        <v>1.2120951396312882</v>
      </c>
      <c r="F6531" s="38">
        <f t="shared" si="101"/>
        <v>9</v>
      </c>
    </row>
    <row r="6532" spans="2:6" x14ac:dyDescent="0.25">
      <c r="B6532" s="39">
        <v>44468.791666666664</v>
      </c>
      <c r="C6532" s="39">
        <v>44468.833333333336</v>
      </c>
      <c r="D6532" s="38">
        <v>1.2775046363540734</v>
      </c>
      <c r="F6532" s="38">
        <f t="shared" si="101"/>
        <v>9</v>
      </c>
    </row>
    <row r="6533" spans="2:6" x14ac:dyDescent="0.25">
      <c r="B6533" s="39">
        <v>44468.833333333336</v>
      </c>
      <c r="C6533" s="39">
        <v>44468.875</v>
      </c>
      <c r="D6533" s="38">
        <v>1.3122258555320048</v>
      </c>
      <c r="F6533" s="38">
        <f t="shared" si="101"/>
        <v>9</v>
      </c>
    </row>
    <row r="6534" spans="2:6" x14ac:dyDescent="0.25">
      <c r="B6534" s="39">
        <v>44468.875</v>
      </c>
      <c r="C6534" s="39">
        <v>44468.916666666664</v>
      </c>
      <c r="D6534" s="38">
        <v>1.1922696793830669</v>
      </c>
      <c r="F6534" s="38">
        <f t="shared" si="101"/>
        <v>9</v>
      </c>
    </row>
    <row r="6535" spans="2:6" x14ac:dyDescent="0.25">
      <c r="B6535" s="39">
        <v>44468.916666666664</v>
      </c>
      <c r="C6535" s="39">
        <v>44468.958333333336</v>
      </c>
      <c r="D6535" s="38">
        <v>1.0280806221870702</v>
      </c>
      <c r="F6535" s="38">
        <f t="shared" si="101"/>
        <v>9</v>
      </c>
    </row>
    <row r="6536" spans="2:6" x14ac:dyDescent="0.25">
      <c r="B6536" s="39">
        <v>44468.958333333336</v>
      </c>
      <c r="C6536" s="39">
        <v>44468</v>
      </c>
      <c r="D6536" s="38">
        <v>0.92860525085915602</v>
      </c>
      <c r="F6536" s="38">
        <f t="shared" si="101"/>
        <v>9</v>
      </c>
    </row>
    <row r="6537" spans="2:6" x14ac:dyDescent="0.25">
      <c r="B6537" s="39">
        <v>44468</v>
      </c>
      <c r="C6537" s="39">
        <v>44469.041666666664</v>
      </c>
      <c r="D6537" s="38">
        <v>0.84068854840531904</v>
      </c>
      <c r="F6537" s="38">
        <f t="shared" si="101"/>
        <v>9</v>
      </c>
    </row>
    <row r="6538" spans="2:6" x14ac:dyDescent="0.25">
      <c r="B6538" s="39">
        <v>44469.041666666664</v>
      </c>
      <c r="C6538" s="39">
        <v>44469.083333333336</v>
      </c>
      <c r="D6538" s="38">
        <v>0.75480362130349754</v>
      </c>
      <c r="F6538" s="38">
        <f t="shared" ref="F6538:F6601" si="102">+MONTH(B6538)</f>
        <v>9</v>
      </c>
    </row>
    <row r="6539" spans="2:6" x14ac:dyDescent="0.25">
      <c r="B6539" s="39">
        <v>44469.083333333336</v>
      </c>
      <c r="C6539" s="39">
        <v>44469.125</v>
      </c>
      <c r="D6539" s="38">
        <v>0.73419437020198319</v>
      </c>
      <c r="F6539" s="38">
        <f t="shared" si="102"/>
        <v>9</v>
      </c>
    </row>
    <row r="6540" spans="2:6" x14ac:dyDescent="0.25">
      <c r="B6540" s="39">
        <v>44469.125</v>
      </c>
      <c r="C6540" s="39">
        <v>44469.166666666664</v>
      </c>
      <c r="D6540" s="38">
        <v>0.74243889982663192</v>
      </c>
      <c r="F6540" s="38">
        <f t="shared" si="102"/>
        <v>9</v>
      </c>
    </row>
    <row r="6541" spans="2:6" x14ac:dyDescent="0.25">
      <c r="B6541" s="39">
        <v>44469.166666666664</v>
      </c>
      <c r="C6541" s="39">
        <v>44469.208333333336</v>
      </c>
      <c r="D6541" s="38">
        <v>0.76435702206759804</v>
      </c>
      <c r="F6541" s="38">
        <f t="shared" si="102"/>
        <v>9</v>
      </c>
    </row>
    <row r="6542" spans="2:6" x14ac:dyDescent="0.25">
      <c r="B6542" s="39">
        <v>44469.208333333336</v>
      </c>
      <c r="C6542" s="39">
        <v>44469.25</v>
      </c>
      <c r="D6542" s="38">
        <v>0.85219315428919551</v>
      </c>
      <c r="F6542" s="38">
        <f t="shared" si="102"/>
        <v>9</v>
      </c>
    </row>
    <row r="6543" spans="2:6" x14ac:dyDescent="0.25">
      <c r="B6543" s="39">
        <v>44469.25</v>
      </c>
      <c r="C6543" s="39">
        <v>44469.291666666664</v>
      </c>
      <c r="D6543" s="38">
        <v>1.0107901199322042</v>
      </c>
      <c r="F6543" s="38">
        <f t="shared" si="102"/>
        <v>9</v>
      </c>
    </row>
    <row r="6544" spans="2:6" x14ac:dyDescent="0.25">
      <c r="B6544" s="39">
        <v>44469.291666666664</v>
      </c>
      <c r="C6544" s="39">
        <v>44469.333333333336</v>
      </c>
      <c r="D6544" s="38">
        <v>1.1837472261312945</v>
      </c>
      <c r="F6544" s="38">
        <f t="shared" si="102"/>
        <v>9</v>
      </c>
    </row>
    <row r="6545" spans="2:6" x14ac:dyDescent="0.25">
      <c r="B6545" s="39">
        <v>44469.333333333336</v>
      </c>
      <c r="C6545" s="39">
        <v>44469.375</v>
      </c>
      <c r="D6545" s="38">
        <v>1.1501982584734061</v>
      </c>
      <c r="F6545" s="38">
        <f t="shared" si="102"/>
        <v>9</v>
      </c>
    </row>
    <row r="6546" spans="2:6" x14ac:dyDescent="0.25">
      <c r="B6546" s="39">
        <v>44469.375</v>
      </c>
      <c r="C6546" s="39">
        <v>44469.416666666664</v>
      </c>
      <c r="D6546" s="38">
        <v>1.1344225508248416</v>
      </c>
      <c r="F6546" s="38">
        <f t="shared" si="102"/>
        <v>9</v>
      </c>
    </row>
    <row r="6547" spans="2:6" x14ac:dyDescent="0.25">
      <c r="B6547" s="39">
        <v>44469.416666666664</v>
      </c>
      <c r="C6547" s="39">
        <v>44469.458333333336</v>
      </c>
      <c r="D6547" s="38">
        <v>1.06383706547722</v>
      </c>
      <c r="F6547" s="38">
        <f t="shared" si="102"/>
        <v>9</v>
      </c>
    </row>
    <row r="6548" spans="2:6" x14ac:dyDescent="0.25">
      <c r="B6548" s="39">
        <v>44469.458333333336</v>
      </c>
      <c r="C6548" s="39">
        <v>44469.5</v>
      </c>
      <c r="D6548" s="38">
        <v>1.006909592332585</v>
      </c>
      <c r="F6548" s="38">
        <f t="shared" si="102"/>
        <v>9</v>
      </c>
    </row>
    <row r="6549" spans="2:6" x14ac:dyDescent="0.25">
      <c r="B6549" s="39">
        <v>44469.5</v>
      </c>
      <c r="C6549" s="39">
        <v>44469.541666666664</v>
      </c>
      <c r="D6549" s="38">
        <v>0.9648383810665897</v>
      </c>
      <c r="F6549" s="38">
        <f t="shared" si="102"/>
        <v>9</v>
      </c>
    </row>
    <row r="6550" spans="2:6" x14ac:dyDescent="0.25">
      <c r="B6550" s="39">
        <v>44469.541666666664</v>
      </c>
      <c r="C6550" s="39">
        <v>44469.583333333336</v>
      </c>
      <c r="D6550" s="38">
        <v>0.90893639131320014</v>
      </c>
      <c r="F6550" s="38">
        <f t="shared" si="102"/>
        <v>9</v>
      </c>
    </row>
    <row r="6551" spans="2:6" x14ac:dyDescent="0.25">
      <c r="B6551" s="39">
        <v>44469.583333333336</v>
      </c>
      <c r="C6551" s="39">
        <v>44469.625</v>
      </c>
      <c r="D6551" s="38">
        <v>0.89057866649744644</v>
      </c>
      <c r="F6551" s="38">
        <f t="shared" si="102"/>
        <v>9</v>
      </c>
    </row>
    <row r="6552" spans="2:6" x14ac:dyDescent="0.25">
      <c r="B6552" s="39">
        <v>44469.625</v>
      </c>
      <c r="C6552" s="39">
        <v>44469.666666666664</v>
      </c>
      <c r="D6552" s="38">
        <v>0.89470992750582978</v>
      </c>
      <c r="F6552" s="38">
        <f t="shared" si="102"/>
        <v>9</v>
      </c>
    </row>
    <row r="6553" spans="2:6" x14ac:dyDescent="0.25">
      <c r="B6553" s="39">
        <v>44469.666666666664</v>
      </c>
      <c r="C6553" s="39">
        <v>44469.708333333336</v>
      </c>
      <c r="D6553" s="38">
        <v>0.97036068535450437</v>
      </c>
      <c r="F6553" s="38">
        <f t="shared" si="102"/>
        <v>9</v>
      </c>
    </row>
    <row r="6554" spans="2:6" x14ac:dyDescent="0.25">
      <c r="B6554" s="39">
        <v>44469.708333333336</v>
      </c>
      <c r="C6554" s="39">
        <v>44469.75</v>
      </c>
      <c r="D6554" s="38">
        <v>1.1330270294321294</v>
      </c>
      <c r="F6554" s="38">
        <f t="shared" si="102"/>
        <v>9</v>
      </c>
    </row>
    <row r="6555" spans="2:6" x14ac:dyDescent="0.25">
      <c r="B6555" s="39">
        <v>44469.75</v>
      </c>
      <c r="C6555" s="39">
        <v>44469.791666666664</v>
      </c>
      <c r="D6555" s="38">
        <v>1.1569260529396774</v>
      </c>
      <c r="F6555" s="38">
        <f t="shared" si="102"/>
        <v>9</v>
      </c>
    </row>
    <row r="6556" spans="2:6" x14ac:dyDescent="0.25">
      <c r="B6556" s="39">
        <v>44469.791666666664</v>
      </c>
      <c r="C6556" s="39">
        <v>44469.833333333336</v>
      </c>
      <c r="D6556" s="38">
        <v>1.2598702579490944</v>
      </c>
      <c r="F6556" s="38">
        <f t="shared" si="102"/>
        <v>9</v>
      </c>
    </row>
    <row r="6557" spans="2:6" x14ac:dyDescent="0.25">
      <c r="B6557" s="39">
        <v>44469.833333333336</v>
      </c>
      <c r="C6557" s="39">
        <v>44469.875</v>
      </c>
      <c r="D6557" s="38">
        <v>1.2181509394261469</v>
      </c>
      <c r="F6557" s="38">
        <f t="shared" si="102"/>
        <v>9</v>
      </c>
    </row>
    <row r="6558" spans="2:6" x14ac:dyDescent="0.25">
      <c r="B6558" s="39">
        <v>44469.875</v>
      </c>
      <c r="C6558" s="39">
        <v>44469.916666666664</v>
      </c>
      <c r="D6558" s="38">
        <v>1.1027980111009406</v>
      </c>
      <c r="F6558" s="38">
        <f t="shared" si="102"/>
        <v>9</v>
      </c>
    </row>
    <row r="6559" spans="2:6" x14ac:dyDescent="0.25">
      <c r="B6559" s="39">
        <v>44469.916666666664</v>
      </c>
      <c r="C6559" s="39">
        <v>44469.958333333336</v>
      </c>
      <c r="D6559" s="38">
        <v>0.99247820721696078</v>
      </c>
      <c r="F6559" s="38">
        <f t="shared" si="102"/>
        <v>9</v>
      </c>
    </row>
    <row r="6560" spans="2:6" x14ac:dyDescent="0.25">
      <c r="B6560" s="39">
        <v>44469.958333333336</v>
      </c>
      <c r="C6560" s="39">
        <v>44470</v>
      </c>
      <c r="D6560" s="38">
        <v>0.82191972196541196</v>
      </c>
      <c r="F6560" s="38">
        <f t="shared" si="102"/>
        <v>9</v>
      </c>
    </row>
    <row r="6561" spans="2:6" x14ac:dyDescent="0.25">
      <c r="B6561" s="39">
        <v>44470</v>
      </c>
      <c r="C6561" s="39">
        <v>44470.041666666664</v>
      </c>
      <c r="D6561" s="38">
        <v>0.77620411548081425</v>
      </c>
      <c r="F6561" s="38">
        <f t="shared" si="102"/>
        <v>10</v>
      </c>
    </row>
    <row r="6562" spans="2:6" x14ac:dyDescent="0.25">
      <c r="B6562" s="39">
        <v>44470.041666666664</v>
      </c>
      <c r="C6562" s="39">
        <v>44470.083333333336</v>
      </c>
      <c r="D6562" s="38">
        <v>0.75542891526361811</v>
      </c>
      <c r="F6562" s="38">
        <f t="shared" si="102"/>
        <v>10</v>
      </c>
    </row>
    <row r="6563" spans="2:6" x14ac:dyDescent="0.25">
      <c r="B6563" s="39">
        <v>44470.083333333336</v>
      </c>
      <c r="C6563" s="39">
        <v>44470.125</v>
      </c>
      <c r="D6563" s="38">
        <v>0.75798723385165545</v>
      </c>
      <c r="F6563" s="38">
        <f t="shared" si="102"/>
        <v>10</v>
      </c>
    </row>
    <row r="6564" spans="2:6" x14ac:dyDescent="0.25">
      <c r="B6564" s="39">
        <v>44470.125</v>
      </c>
      <c r="C6564" s="39">
        <v>44470.166666666664</v>
      </c>
      <c r="D6564" s="38">
        <v>0.73219538507499204</v>
      </c>
      <c r="F6564" s="38">
        <f t="shared" si="102"/>
        <v>10</v>
      </c>
    </row>
    <row r="6565" spans="2:6" x14ac:dyDescent="0.25">
      <c r="B6565" s="39">
        <v>44470.166666666664</v>
      </c>
      <c r="C6565" s="39">
        <v>44470.208333333336</v>
      </c>
      <c r="D6565" s="38">
        <v>0.75731310895218495</v>
      </c>
      <c r="F6565" s="38">
        <f t="shared" si="102"/>
        <v>10</v>
      </c>
    </row>
    <row r="6566" spans="2:6" x14ac:dyDescent="0.25">
      <c r="B6566" s="39">
        <v>44470.208333333336</v>
      </c>
      <c r="C6566" s="39">
        <v>44470.25</v>
      </c>
      <c r="D6566" s="38">
        <v>0.81840122867357457</v>
      </c>
      <c r="F6566" s="38">
        <f t="shared" si="102"/>
        <v>10</v>
      </c>
    </row>
    <row r="6567" spans="2:6" x14ac:dyDescent="0.25">
      <c r="B6567" s="39">
        <v>44470.25</v>
      </c>
      <c r="C6567" s="39">
        <v>44470.291666666664</v>
      </c>
      <c r="D6567" s="38">
        <v>0.95968802119407004</v>
      </c>
      <c r="F6567" s="38">
        <f t="shared" si="102"/>
        <v>10</v>
      </c>
    </row>
    <row r="6568" spans="2:6" x14ac:dyDescent="0.25">
      <c r="B6568" s="39">
        <v>44470.291666666664</v>
      </c>
      <c r="C6568" s="39">
        <v>44470.333333333336</v>
      </c>
      <c r="D6568" s="38">
        <v>1.1530172546201225</v>
      </c>
      <c r="F6568" s="38">
        <f t="shared" si="102"/>
        <v>10</v>
      </c>
    </row>
    <row r="6569" spans="2:6" x14ac:dyDescent="0.25">
      <c r="B6569" s="39">
        <v>44470.333333333336</v>
      </c>
      <c r="C6569" s="39">
        <v>44470.375</v>
      </c>
      <c r="D6569" s="38">
        <v>1.2424614985070823</v>
      </c>
      <c r="F6569" s="38">
        <f t="shared" si="102"/>
        <v>10</v>
      </c>
    </row>
    <row r="6570" spans="2:6" x14ac:dyDescent="0.25">
      <c r="B6570" s="39">
        <v>44470.375</v>
      </c>
      <c r="C6570" s="39">
        <v>44470.416666666664</v>
      </c>
      <c r="D6570" s="38">
        <v>1.1493875372877589</v>
      </c>
      <c r="F6570" s="38">
        <f t="shared" si="102"/>
        <v>10</v>
      </c>
    </row>
    <row r="6571" spans="2:6" x14ac:dyDescent="0.25">
      <c r="B6571" s="39">
        <v>44470.416666666664</v>
      </c>
      <c r="C6571" s="39">
        <v>44470.458333333336</v>
      </c>
      <c r="D6571" s="38">
        <v>1.1558516702955481</v>
      </c>
      <c r="F6571" s="38">
        <f t="shared" si="102"/>
        <v>10</v>
      </c>
    </row>
    <row r="6572" spans="2:6" x14ac:dyDescent="0.25">
      <c r="B6572" s="39">
        <v>44470.458333333336</v>
      </c>
      <c r="C6572" s="39">
        <v>44470.5</v>
      </c>
      <c r="D6572" s="38">
        <v>1.0197377125706897</v>
      </c>
      <c r="F6572" s="38">
        <f t="shared" si="102"/>
        <v>10</v>
      </c>
    </row>
    <row r="6573" spans="2:6" x14ac:dyDescent="0.25">
      <c r="B6573" s="39">
        <v>44470.5</v>
      </c>
      <c r="C6573" s="39">
        <v>44470.541666666664</v>
      </c>
      <c r="D6573" s="38">
        <v>0.94224470087385337</v>
      </c>
      <c r="F6573" s="38">
        <f t="shared" si="102"/>
        <v>10</v>
      </c>
    </row>
    <row r="6574" spans="2:6" x14ac:dyDescent="0.25">
      <c r="B6574" s="39">
        <v>44470.541666666664</v>
      </c>
      <c r="C6574" s="39">
        <v>44470.583333333336</v>
      </c>
      <c r="D6574" s="38">
        <v>0.90856836925328777</v>
      </c>
      <c r="F6574" s="38">
        <f t="shared" si="102"/>
        <v>10</v>
      </c>
    </row>
    <row r="6575" spans="2:6" x14ac:dyDescent="0.25">
      <c r="B6575" s="39">
        <v>44470.583333333336</v>
      </c>
      <c r="C6575" s="39">
        <v>44470.625</v>
      </c>
      <c r="D6575" s="38">
        <v>0.94626958203391354</v>
      </c>
      <c r="F6575" s="38">
        <f t="shared" si="102"/>
        <v>10</v>
      </c>
    </row>
    <row r="6576" spans="2:6" x14ac:dyDescent="0.25">
      <c r="B6576" s="39">
        <v>44470.625</v>
      </c>
      <c r="C6576" s="39">
        <v>44470.666666666664</v>
      </c>
      <c r="D6576" s="38">
        <v>0.94248289747598668</v>
      </c>
      <c r="F6576" s="38">
        <f t="shared" si="102"/>
        <v>10</v>
      </c>
    </row>
    <row r="6577" spans="2:6" x14ac:dyDescent="0.25">
      <c r="B6577" s="39">
        <v>44470.666666666664</v>
      </c>
      <c r="C6577" s="39">
        <v>44470.708333333336</v>
      </c>
      <c r="D6577" s="38">
        <v>1.0018912307193237</v>
      </c>
      <c r="F6577" s="38">
        <f t="shared" si="102"/>
        <v>10</v>
      </c>
    </row>
    <row r="6578" spans="2:6" x14ac:dyDescent="0.25">
      <c r="B6578" s="39">
        <v>44470.708333333336</v>
      </c>
      <c r="C6578" s="39">
        <v>44470.75</v>
      </c>
      <c r="D6578" s="38">
        <v>1.0480495160343641</v>
      </c>
      <c r="F6578" s="38">
        <f t="shared" si="102"/>
        <v>10</v>
      </c>
    </row>
    <row r="6579" spans="2:6" x14ac:dyDescent="0.25">
      <c r="B6579" s="39">
        <v>44470.75</v>
      </c>
      <c r="C6579" s="39">
        <v>44470.791666666664</v>
      </c>
      <c r="D6579" s="38">
        <v>1.1068068682065204</v>
      </c>
      <c r="F6579" s="38">
        <f t="shared" si="102"/>
        <v>10</v>
      </c>
    </row>
    <row r="6580" spans="2:6" x14ac:dyDescent="0.25">
      <c r="B6580" s="39">
        <v>44470.791666666664</v>
      </c>
      <c r="C6580" s="39">
        <v>44470.833333333336</v>
      </c>
      <c r="D6580" s="38">
        <v>1.1650969282878052</v>
      </c>
      <c r="F6580" s="38">
        <f t="shared" si="102"/>
        <v>10</v>
      </c>
    </row>
    <row r="6581" spans="2:6" x14ac:dyDescent="0.25">
      <c r="B6581" s="39">
        <v>44470.833333333336</v>
      </c>
      <c r="C6581" s="39">
        <v>44470.875</v>
      </c>
      <c r="D6581" s="38">
        <v>1.1491192681541829</v>
      </c>
      <c r="F6581" s="38">
        <f t="shared" si="102"/>
        <v>10</v>
      </c>
    </row>
    <row r="6582" spans="2:6" x14ac:dyDescent="0.25">
      <c r="B6582" s="39">
        <v>44470.875</v>
      </c>
      <c r="C6582" s="39">
        <v>44470.916666666664</v>
      </c>
      <c r="D6582" s="38">
        <v>1.1115725303197186</v>
      </c>
      <c r="F6582" s="38">
        <f t="shared" si="102"/>
        <v>10</v>
      </c>
    </row>
    <row r="6583" spans="2:6" x14ac:dyDescent="0.25">
      <c r="B6583" s="39">
        <v>44470.916666666664</v>
      </c>
      <c r="C6583" s="39">
        <v>44470.958333333336</v>
      </c>
      <c r="D6583" s="38">
        <v>0.99320776972578728</v>
      </c>
      <c r="F6583" s="38">
        <f t="shared" si="102"/>
        <v>10</v>
      </c>
    </row>
    <row r="6584" spans="2:6" x14ac:dyDescent="0.25">
      <c r="B6584" s="39">
        <v>44470.958333333336</v>
      </c>
      <c r="C6584" s="39">
        <v>44470</v>
      </c>
      <c r="D6584" s="38">
        <v>0.88085098035405696</v>
      </c>
      <c r="F6584" s="38">
        <f t="shared" si="102"/>
        <v>10</v>
      </c>
    </row>
    <row r="6585" spans="2:6" x14ac:dyDescent="0.25">
      <c r="B6585" s="39">
        <v>44470</v>
      </c>
      <c r="C6585" s="39">
        <v>44471.041666666664</v>
      </c>
      <c r="D6585" s="38">
        <v>0.78606203870740365</v>
      </c>
      <c r="F6585" s="38">
        <f t="shared" si="102"/>
        <v>10</v>
      </c>
    </row>
    <row r="6586" spans="2:6" x14ac:dyDescent="0.25">
      <c r="B6586" s="39">
        <v>44471.041666666664</v>
      </c>
      <c r="C6586" s="39">
        <v>44471.083333333336</v>
      </c>
      <c r="D6586" s="38">
        <v>0.7306966078079149</v>
      </c>
      <c r="F6586" s="38">
        <f t="shared" si="102"/>
        <v>10</v>
      </c>
    </row>
    <row r="6587" spans="2:6" x14ac:dyDescent="0.25">
      <c r="B6587" s="39">
        <v>44471.083333333336</v>
      </c>
      <c r="C6587" s="39">
        <v>44471.125</v>
      </c>
      <c r="D6587" s="38">
        <v>0.72932045506635679</v>
      </c>
      <c r="F6587" s="38">
        <f t="shared" si="102"/>
        <v>10</v>
      </c>
    </row>
    <row r="6588" spans="2:6" x14ac:dyDescent="0.25">
      <c r="B6588" s="39">
        <v>44471.125</v>
      </c>
      <c r="C6588" s="39">
        <v>44471.166666666664</v>
      </c>
      <c r="D6588" s="38">
        <v>0.6918871853288352</v>
      </c>
      <c r="F6588" s="38">
        <f t="shared" si="102"/>
        <v>10</v>
      </c>
    </row>
    <row r="6589" spans="2:6" x14ac:dyDescent="0.25">
      <c r="B6589" s="39">
        <v>44471.166666666664</v>
      </c>
      <c r="C6589" s="39">
        <v>44471.208333333336</v>
      </c>
      <c r="D6589" s="38">
        <v>0.72689012740228853</v>
      </c>
      <c r="F6589" s="38">
        <f t="shared" si="102"/>
        <v>10</v>
      </c>
    </row>
    <row r="6590" spans="2:6" x14ac:dyDescent="0.25">
      <c r="B6590" s="39">
        <v>44471.208333333336</v>
      </c>
      <c r="C6590" s="39">
        <v>44471.25</v>
      </c>
      <c r="D6590" s="38">
        <v>0.7562758375060622</v>
      </c>
      <c r="F6590" s="38">
        <f t="shared" si="102"/>
        <v>10</v>
      </c>
    </row>
    <row r="6591" spans="2:6" x14ac:dyDescent="0.25">
      <c r="B6591" s="39">
        <v>44471.25</v>
      </c>
      <c r="C6591" s="39">
        <v>44471.291666666664</v>
      </c>
      <c r="D6591" s="38">
        <v>0.84035399948674949</v>
      </c>
      <c r="F6591" s="38">
        <f t="shared" si="102"/>
        <v>10</v>
      </c>
    </row>
    <row r="6592" spans="2:6" x14ac:dyDescent="0.25">
      <c r="B6592" s="39">
        <v>44471.291666666664</v>
      </c>
      <c r="C6592" s="39">
        <v>44471.333333333336</v>
      </c>
      <c r="D6592" s="38">
        <v>0.97663987705747246</v>
      </c>
      <c r="F6592" s="38">
        <f t="shared" si="102"/>
        <v>10</v>
      </c>
    </row>
    <row r="6593" spans="2:6" x14ac:dyDescent="0.25">
      <c r="B6593" s="39">
        <v>44471.333333333336</v>
      </c>
      <c r="C6593" s="39">
        <v>44471.375</v>
      </c>
      <c r="D6593" s="38">
        <v>1.1008878321570694</v>
      </c>
      <c r="F6593" s="38">
        <f t="shared" si="102"/>
        <v>10</v>
      </c>
    </row>
    <row r="6594" spans="2:6" x14ac:dyDescent="0.25">
      <c r="B6594" s="39">
        <v>44471.375</v>
      </c>
      <c r="C6594" s="39">
        <v>44471.416666666664</v>
      </c>
      <c r="D6594" s="38">
        <v>1.1688809035811214</v>
      </c>
      <c r="F6594" s="38">
        <f t="shared" si="102"/>
        <v>10</v>
      </c>
    </row>
    <row r="6595" spans="2:6" x14ac:dyDescent="0.25">
      <c r="B6595" s="39">
        <v>44471.416666666664</v>
      </c>
      <c r="C6595" s="39">
        <v>44471.458333333336</v>
      </c>
      <c r="D6595" s="38">
        <v>1.0999521466041093</v>
      </c>
      <c r="F6595" s="38">
        <f t="shared" si="102"/>
        <v>10</v>
      </c>
    </row>
    <row r="6596" spans="2:6" x14ac:dyDescent="0.25">
      <c r="B6596" s="39">
        <v>44471.458333333336</v>
      </c>
      <c r="C6596" s="39">
        <v>44471.5</v>
      </c>
      <c r="D6596" s="38">
        <v>1.0206602103816298</v>
      </c>
      <c r="F6596" s="38">
        <f t="shared" si="102"/>
        <v>10</v>
      </c>
    </row>
    <row r="6597" spans="2:6" x14ac:dyDescent="0.25">
      <c r="B6597" s="39">
        <v>44471.5</v>
      </c>
      <c r="C6597" s="39">
        <v>44471.541666666664</v>
      </c>
      <c r="D6597" s="38">
        <v>0.99991983542271601</v>
      </c>
      <c r="F6597" s="38">
        <f t="shared" si="102"/>
        <v>10</v>
      </c>
    </row>
    <row r="6598" spans="2:6" x14ac:dyDescent="0.25">
      <c r="B6598" s="39">
        <v>44471.541666666664</v>
      </c>
      <c r="C6598" s="39">
        <v>44471.583333333336</v>
      </c>
      <c r="D6598" s="38">
        <v>0.95240295819818643</v>
      </c>
      <c r="F6598" s="38">
        <f t="shared" si="102"/>
        <v>10</v>
      </c>
    </row>
    <row r="6599" spans="2:6" x14ac:dyDescent="0.25">
      <c r="B6599" s="39">
        <v>44471.583333333336</v>
      </c>
      <c r="C6599" s="39">
        <v>44471.625</v>
      </c>
      <c r="D6599" s="38">
        <v>1.0157234361032064</v>
      </c>
      <c r="F6599" s="38">
        <f t="shared" si="102"/>
        <v>10</v>
      </c>
    </row>
    <row r="6600" spans="2:6" x14ac:dyDescent="0.25">
      <c r="B6600" s="39">
        <v>44471.625</v>
      </c>
      <c r="C6600" s="39">
        <v>44471.666666666664</v>
      </c>
      <c r="D6600" s="38">
        <v>1.0297817458628109</v>
      </c>
      <c r="F6600" s="38">
        <f t="shared" si="102"/>
        <v>10</v>
      </c>
    </row>
    <row r="6601" spans="2:6" x14ac:dyDescent="0.25">
      <c r="B6601" s="39">
        <v>44471.666666666664</v>
      </c>
      <c r="C6601" s="39">
        <v>44471.708333333336</v>
      </c>
      <c r="D6601" s="38">
        <v>1.1331923453642587</v>
      </c>
      <c r="F6601" s="38">
        <f t="shared" si="102"/>
        <v>10</v>
      </c>
    </row>
    <row r="6602" spans="2:6" x14ac:dyDescent="0.25">
      <c r="B6602" s="39">
        <v>44471.708333333336</v>
      </c>
      <c r="C6602" s="39">
        <v>44471.75</v>
      </c>
      <c r="D6602" s="38">
        <v>1.1704535523775637</v>
      </c>
      <c r="F6602" s="38">
        <f t="shared" ref="F6602:F6665" si="103">+MONTH(B6602)</f>
        <v>10</v>
      </c>
    </row>
    <row r="6603" spans="2:6" x14ac:dyDescent="0.25">
      <c r="B6603" s="39">
        <v>44471.75</v>
      </c>
      <c r="C6603" s="39">
        <v>44471.791666666664</v>
      </c>
      <c r="D6603" s="38">
        <v>1.2229307655772303</v>
      </c>
      <c r="F6603" s="38">
        <f t="shared" si="103"/>
        <v>10</v>
      </c>
    </row>
    <row r="6604" spans="2:6" x14ac:dyDescent="0.25">
      <c r="B6604" s="39">
        <v>44471.791666666664</v>
      </c>
      <c r="C6604" s="39">
        <v>44471.833333333336</v>
      </c>
      <c r="D6604" s="38">
        <v>1.1852376095760708</v>
      </c>
      <c r="F6604" s="38">
        <f t="shared" si="103"/>
        <v>10</v>
      </c>
    </row>
    <row r="6605" spans="2:6" x14ac:dyDescent="0.25">
      <c r="B6605" s="39">
        <v>44471.833333333336</v>
      </c>
      <c r="C6605" s="39">
        <v>44471.875</v>
      </c>
      <c r="D6605" s="38">
        <v>1.1414026312281085</v>
      </c>
      <c r="F6605" s="38">
        <f t="shared" si="103"/>
        <v>10</v>
      </c>
    </row>
    <row r="6606" spans="2:6" x14ac:dyDescent="0.25">
      <c r="B6606" s="39">
        <v>44471.875</v>
      </c>
      <c r="C6606" s="39">
        <v>44471.916666666664</v>
      </c>
      <c r="D6606" s="38">
        <v>1.0437877484470521</v>
      </c>
      <c r="F6606" s="38">
        <f t="shared" si="103"/>
        <v>10</v>
      </c>
    </row>
    <row r="6607" spans="2:6" x14ac:dyDescent="0.25">
      <c r="B6607" s="39">
        <v>44471.916666666664</v>
      </c>
      <c r="C6607" s="39">
        <v>44471.958333333336</v>
      </c>
      <c r="D6607" s="38">
        <v>0.94401613640348214</v>
      </c>
      <c r="F6607" s="38">
        <f t="shared" si="103"/>
        <v>10</v>
      </c>
    </row>
    <row r="6608" spans="2:6" x14ac:dyDescent="0.25">
      <c r="B6608" s="39">
        <v>44471.958333333336</v>
      </c>
      <c r="C6608" s="39">
        <v>44471</v>
      </c>
      <c r="D6608" s="38">
        <v>0.85617760463948223</v>
      </c>
      <c r="F6608" s="38">
        <f t="shared" si="103"/>
        <v>10</v>
      </c>
    </row>
    <row r="6609" spans="2:6" x14ac:dyDescent="0.25">
      <c r="B6609" s="39">
        <v>44471</v>
      </c>
      <c r="C6609" s="39">
        <v>44472.041666666664</v>
      </c>
      <c r="D6609" s="38">
        <v>0.77699386613406751</v>
      </c>
      <c r="F6609" s="38">
        <f t="shared" si="103"/>
        <v>10</v>
      </c>
    </row>
    <row r="6610" spans="2:6" x14ac:dyDescent="0.25">
      <c r="B6610" s="39">
        <v>44472.041666666664</v>
      </c>
      <c r="C6610" s="39">
        <v>44472.083333333336</v>
      </c>
      <c r="D6610" s="38">
        <v>0.7335056019182461</v>
      </c>
      <c r="F6610" s="38">
        <f t="shared" si="103"/>
        <v>10</v>
      </c>
    </row>
    <row r="6611" spans="2:6" x14ac:dyDescent="0.25">
      <c r="B6611" s="39">
        <v>44472.083333333336</v>
      </c>
      <c r="C6611" s="39">
        <v>44472.125</v>
      </c>
      <c r="D6611" s="38">
        <v>0.67476400973080575</v>
      </c>
      <c r="F6611" s="38">
        <f t="shared" si="103"/>
        <v>10</v>
      </c>
    </row>
    <row r="6612" spans="2:6" x14ac:dyDescent="0.25">
      <c r="B6612" s="39">
        <v>44472.125</v>
      </c>
      <c r="C6612" s="39">
        <v>44472.166666666664</v>
      </c>
      <c r="D6612" s="38">
        <v>0.65506882193272009</v>
      </c>
      <c r="F6612" s="38">
        <f t="shared" si="103"/>
        <v>10</v>
      </c>
    </row>
    <row r="6613" spans="2:6" x14ac:dyDescent="0.25">
      <c r="B6613" s="39">
        <v>44472.166666666664</v>
      </c>
      <c r="C6613" s="39">
        <v>44472.208333333336</v>
      </c>
      <c r="D6613" s="38">
        <v>0.66072672044486536</v>
      </c>
      <c r="F6613" s="38">
        <f t="shared" si="103"/>
        <v>10</v>
      </c>
    </row>
    <row r="6614" spans="2:6" x14ac:dyDescent="0.25">
      <c r="B6614" s="39">
        <v>44472.208333333336</v>
      </c>
      <c r="C6614" s="39">
        <v>44472.25</v>
      </c>
      <c r="D6614" s="38">
        <v>0.67677605668844609</v>
      </c>
      <c r="F6614" s="38">
        <f t="shared" si="103"/>
        <v>10</v>
      </c>
    </row>
    <row r="6615" spans="2:6" x14ac:dyDescent="0.25">
      <c r="B6615" s="39">
        <v>44472.25</v>
      </c>
      <c r="C6615" s="39">
        <v>44472.291666666664</v>
      </c>
      <c r="D6615" s="38">
        <v>0.78506032495681433</v>
      </c>
      <c r="F6615" s="38">
        <f t="shared" si="103"/>
        <v>10</v>
      </c>
    </row>
    <row r="6616" spans="2:6" x14ac:dyDescent="0.25">
      <c r="B6616" s="39">
        <v>44472.291666666664</v>
      </c>
      <c r="C6616" s="39">
        <v>44472.333333333336</v>
      </c>
      <c r="D6616" s="38">
        <v>0.88385660397142241</v>
      </c>
      <c r="F6616" s="38">
        <f t="shared" si="103"/>
        <v>10</v>
      </c>
    </row>
    <row r="6617" spans="2:6" x14ac:dyDescent="0.25">
      <c r="B6617" s="39">
        <v>44472.333333333336</v>
      </c>
      <c r="C6617" s="39">
        <v>44472.375</v>
      </c>
      <c r="D6617" s="38">
        <v>1.0858448601872466</v>
      </c>
      <c r="F6617" s="38">
        <f t="shared" si="103"/>
        <v>10</v>
      </c>
    </row>
    <row r="6618" spans="2:6" x14ac:dyDescent="0.25">
      <c r="B6618" s="39">
        <v>44472.375</v>
      </c>
      <c r="C6618" s="39">
        <v>44472.416666666664</v>
      </c>
      <c r="D6618" s="38">
        <v>1.1029112759838713</v>
      </c>
      <c r="F6618" s="38">
        <f t="shared" si="103"/>
        <v>10</v>
      </c>
    </row>
    <row r="6619" spans="2:6" x14ac:dyDescent="0.25">
      <c r="B6619" s="39">
        <v>44472.416666666664</v>
      </c>
      <c r="C6619" s="39">
        <v>44472.458333333336</v>
      </c>
      <c r="D6619" s="38">
        <v>1.0628055935391918</v>
      </c>
      <c r="F6619" s="38">
        <f t="shared" si="103"/>
        <v>10</v>
      </c>
    </row>
    <row r="6620" spans="2:6" x14ac:dyDescent="0.25">
      <c r="B6620" s="39">
        <v>44472.458333333336</v>
      </c>
      <c r="C6620" s="39">
        <v>44472.5</v>
      </c>
      <c r="D6620" s="38">
        <v>1.0671586542858738</v>
      </c>
      <c r="F6620" s="38">
        <f t="shared" si="103"/>
        <v>10</v>
      </c>
    </row>
    <row r="6621" spans="2:6" x14ac:dyDescent="0.25">
      <c r="B6621" s="39">
        <v>44472.5</v>
      </c>
      <c r="C6621" s="39">
        <v>44472.541666666664</v>
      </c>
      <c r="D6621" s="38">
        <v>1.1088555966418665</v>
      </c>
      <c r="F6621" s="38">
        <f t="shared" si="103"/>
        <v>10</v>
      </c>
    </row>
    <row r="6622" spans="2:6" x14ac:dyDescent="0.25">
      <c r="B6622" s="39">
        <v>44472.541666666664</v>
      </c>
      <c r="C6622" s="39">
        <v>44472.583333333336</v>
      </c>
      <c r="D6622" s="38">
        <v>1.1270720629161752</v>
      </c>
      <c r="F6622" s="38">
        <f t="shared" si="103"/>
        <v>10</v>
      </c>
    </row>
    <row r="6623" spans="2:6" x14ac:dyDescent="0.25">
      <c r="B6623" s="39">
        <v>44472.583333333336</v>
      </c>
      <c r="C6623" s="39">
        <v>44472.625</v>
      </c>
      <c r="D6623" s="38">
        <v>1.1330932516806025</v>
      </c>
      <c r="F6623" s="38">
        <f t="shared" si="103"/>
        <v>10</v>
      </c>
    </row>
    <row r="6624" spans="2:6" x14ac:dyDescent="0.25">
      <c r="B6624" s="39">
        <v>44472.625</v>
      </c>
      <c r="C6624" s="39">
        <v>44472.666666666664</v>
      </c>
      <c r="D6624" s="38">
        <v>1.1855718534460902</v>
      </c>
      <c r="F6624" s="38">
        <f t="shared" si="103"/>
        <v>10</v>
      </c>
    </row>
    <row r="6625" spans="2:6" x14ac:dyDescent="0.25">
      <c r="B6625" s="39">
        <v>44472.666666666664</v>
      </c>
      <c r="C6625" s="39">
        <v>44472.708333333336</v>
      </c>
      <c r="D6625" s="38">
        <v>1.340502542332215</v>
      </c>
      <c r="F6625" s="38">
        <f t="shared" si="103"/>
        <v>10</v>
      </c>
    </row>
    <row r="6626" spans="2:6" x14ac:dyDescent="0.25">
      <c r="B6626" s="39">
        <v>44472.708333333336</v>
      </c>
      <c r="C6626" s="39">
        <v>44472.75</v>
      </c>
      <c r="D6626" s="38">
        <v>1.4042108866820027</v>
      </c>
      <c r="F6626" s="38">
        <f t="shared" si="103"/>
        <v>10</v>
      </c>
    </row>
    <row r="6627" spans="2:6" x14ac:dyDescent="0.25">
      <c r="B6627" s="39">
        <v>44472.75</v>
      </c>
      <c r="C6627" s="39">
        <v>44472.791666666664</v>
      </c>
      <c r="D6627" s="38">
        <v>1.451709048295496</v>
      </c>
      <c r="F6627" s="38">
        <f t="shared" si="103"/>
        <v>10</v>
      </c>
    </row>
    <row r="6628" spans="2:6" x14ac:dyDescent="0.25">
      <c r="B6628" s="39">
        <v>44472.791666666664</v>
      </c>
      <c r="C6628" s="39">
        <v>44472.833333333336</v>
      </c>
      <c r="D6628" s="38">
        <v>1.3978306066120807</v>
      </c>
      <c r="F6628" s="38">
        <f t="shared" si="103"/>
        <v>10</v>
      </c>
    </row>
    <row r="6629" spans="2:6" x14ac:dyDescent="0.25">
      <c r="B6629" s="39">
        <v>44472.833333333336</v>
      </c>
      <c r="C6629" s="39">
        <v>44472.875</v>
      </c>
      <c r="D6629" s="38">
        <v>1.4761742285305031</v>
      </c>
      <c r="F6629" s="38">
        <f t="shared" si="103"/>
        <v>10</v>
      </c>
    </row>
    <row r="6630" spans="2:6" x14ac:dyDescent="0.25">
      <c r="B6630" s="39">
        <v>44472.875</v>
      </c>
      <c r="C6630" s="39">
        <v>44472.916666666664</v>
      </c>
      <c r="D6630" s="38">
        <v>1.2632450690717842</v>
      </c>
      <c r="F6630" s="38">
        <f t="shared" si="103"/>
        <v>10</v>
      </c>
    </row>
    <row r="6631" spans="2:6" x14ac:dyDescent="0.25">
      <c r="B6631" s="39">
        <v>44472.916666666664</v>
      </c>
      <c r="C6631" s="39">
        <v>44472.958333333336</v>
      </c>
      <c r="D6631" s="38">
        <v>1.0410995684518995</v>
      </c>
      <c r="F6631" s="38">
        <f t="shared" si="103"/>
        <v>10</v>
      </c>
    </row>
    <row r="6632" spans="2:6" x14ac:dyDescent="0.25">
      <c r="B6632" s="39">
        <v>44472.958333333336</v>
      </c>
      <c r="C6632" s="39">
        <v>44472</v>
      </c>
      <c r="D6632" s="38">
        <v>0.85563221059626171</v>
      </c>
      <c r="F6632" s="38">
        <f t="shared" si="103"/>
        <v>10</v>
      </c>
    </row>
    <row r="6633" spans="2:6" x14ac:dyDescent="0.25">
      <c r="B6633" s="39">
        <v>44472</v>
      </c>
      <c r="C6633" s="39">
        <v>44473.041666666664</v>
      </c>
      <c r="D6633" s="38">
        <v>0.7482942278433572</v>
      </c>
      <c r="F6633" s="38">
        <f t="shared" si="103"/>
        <v>10</v>
      </c>
    </row>
    <row r="6634" spans="2:6" x14ac:dyDescent="0.25">
      <c r="B6634" s="39">
        <v>44473.041666666664</v>
      </c>
      <c r="C6634" s="39">
        <v>44473.083333333336</v>
      </c>
      <c r="D6634" s="38">
        <v>0.73571007604020755</v>
      </c>
      <c r="F6634" s="38">
        <f t="shared" si="103"/>
        <v>10</v>
      </c>
    </row>
    <row r="6635" spans="2:6" x14ac:dyDescent="0.25">
      <c r="B6635" s="39">
        <v>44473.083333333336</v>
      </c>
      <c r="C6635" s="39">
        <v>44473.125</v>
      </c>
      <c r="D6635" s="38">
        <v>0.68829246855197468</v>
      </c>
      <c r="F6635" s="38">
        <f t="shared" si="103"/>
        <v>10</v>
      </c>
    </row>
    <row r="6636" spans="2:6" x14ac:dyDescent="0.25">
      <c r="B6636" s="39">
        <v>44473.125</v>
      </c>
      <c r="C6636" s="39">
        <v>44473.166666666664</v>
      </c>
      <c r="D6636" s="38">
        <v>0.66936676678804774</v>
      </c>
      <c r="F6636" s="38">
        <f t="shared" si="103"/>
        <v>10</v>
      </c>
    </row>
    <row r="6637" spans="2:6" x14ac:dyDescent="0.25">
      <c r="B6637" s="39">
        <v>44473.166666666664</v>
      </c>
      <c r="C6637" s="39">
        <v>44473.208333333336</v>
      </c>
      <c r="D6637" s="38">
        <v>0.66234546063149868</v>
      </c>
      <c r="F6637" s="38">
        <f t="shared" si="103"/>
        <v>10</v>
      </c>
    </row>
    <row r="6638" spans="2:6" x14ac:dyDescent="0.25">
      <c r="B6638" s="39">
        <v>44473.208333333336</v>
      </c>
      <c r="C6638" s="39">
        <v>44473.25</v>
      </c>
      <c r="D6638" s="38">
        <v>0.73245585475433805</v>
      </c>
      <c r="F6638" s="38">
        <f t="shared" si="103"/>
        <v>10</v>
      </c>
    </row>
    <row r="6639" spans="2:6" x14ac:dyDescent="0.25">
      <c r="B6639" s="39">
        <v>44473.25</v>
      </c>
      <c r="C6639" s="39">
        <v>44473.291666666664</v>
      </c>
      <c r="D6639" s="38">
        <v>0.9066520706535881</v>
      </c>
      <c r="F6639" s="38">
        <f t="shared" si="103"/>
        <v>10</v>
      </c>
    </row>
    <row r="6640" spans="2:6" x14ac:dyDescent="0.25">
      <c r="B6640" s="39">
        <v>44473.291666666664</v>
      </c>
      <c r="C6640" s="39">
        <v>44473.333333333336</v>
      </c>
      <c r="D6640" s="38">
        <v>1.0261639230840394</v>
      </c>
      <c r="F6640" s="38">
        <f t="shared" si="103"/>
        <v>10</v>
      </c>
    </row>
    <row r="6641" spans="2:6" x14ac:dyDescent="0.25">
      <c r="B6641" s="39">
        <v>44473.333333333336</v>
      </c>
      <c r="C6641" s="39">
        <v>44473.375</v>
      </c>
      <c r="D6641" s="38">
        <v>1.0359073282433486</v>
      </c>
      <c r="F6641" s="38">
        <f t="shared" si="103"/>
        <v>10</v>
      </c>
    </row>
    <row r="6642" spans="2:6" x14ac:dyDescent="0.25">
      <c r="B6642" s="39">
        <v>44473.375</v>
      </c>
      <c r="C6642" s="39">
        <v>44473.416666666664</v>
      </c>
      <c r="D6642" s="38">
        <v>0.97217880577154858</v>
      </c>
      <c r="F6642" s="38">
        <f t="shared" si="103"/>
        <v>10</v>
      </c>
    </row>
    <row r="6643" spans="2:6" x14ac:dyDescent="0.25">
      <c r="B6643" s="39">
        <v>44473.416666666664</v>
      </c>
      <c r="C6643" s="39">
        <v>44473.458333333336</v>
      </c>
      <c r="D6643" s="38">
        <v>1.0538777585330623</v>
      </c>
      <c r="F6643" s="38">
        <f t="shared" si="103"/>
        <v>10</v>
      </c>
    </row>
    <row r="6644" spans="2:6" x14ac:dyDescent="0.25">
      <c r="B6644" s="39">
        <v>44473.458333333336</v>
      </c>
      <c r="C6644" s="39">
        <v>44473.5</v>
      </c>
      <c r="D6644" s="38">
        <v>1.0043366415188888</v>
      </c>
      <c r="F6644" s="38">
        <f t="shared" si="103"/>
        <v>10</v>
      </c>
    </row>
    <row r="6645" spans="2:6" x14ac:dyDescent="0.25">
      <c r="B6645" s="39">
        <v>44473.5</v>
      </c>
      <c r="C6645" s="39">
        <v>44473.541666666664</v>
      </c>
      <c r="D6645" s="38">
        <v>0.96844311386926596</v>
      </c>
      <c r="F6645" s="38">
        <f t="shared" si="103"/>
        <v>10</v>
      </c>
    </row>
    <row r="6646" spans="2:6" x14ac:dyDescent="0.25">
      <c r="B6646" s="39">
        <v>44473.541666666664</v>
      </c>
      <c r="C6646" s="39">
        <v>44473.583333333336</v>
      </c>
      <c r="D6646" s="38">
        <v>1.0199206397199347</v>
      </c>
      <c r="F6646" s="38">
        <f t="shared" si="103"/>
        <v>10</v>
      </c>
    </row>
    <row r="6647" spans="2:6" x14ac:dyDescent="0.25">
      <c r="B6647" s="39">
        <v>44473.583333333336</v>
      </c>
      <c r="C6647" s="39">
        <v>44473.625</v>
      </c>
      <c r="D6647" s="38">
        <v>1.0478263059837134</v>
      </c>
      <c r="F6647" s="38">
        <f t="shared" si="103"/>
        <v>10</v>
      </c>
    </row>
    <row r="6648" spans="2:6" x14ac:dyDescent="0.25">
      <c r="B6648" s="39">
        <v>44473.625</v>
      </c>
      <c r="C6648" s="39">
        <v>44473.666666666664</v>
      </c>
      <c r="D6648" s="38">
        <v>1.1551544325779481</v>
      </c>
      <c r="F6648" s="38">
        <f t="shared" si="103"/>
        <v>10</v>
      </c>
    </row>
    <row r="6649" spans="2:6" x14ac:dyDescent="0.25">
      <c r="B6649" s="39">
        <v>44473.666666666664</v>
      </c>
      <c r="C6649" s="39">
        <v>44473.708333333336</v>
      </c>
      <c r="D6649" s="38">
        <v>1.214956216763716</v>
      </c>
      <c r="F6649" s="38">
        <f t="shared" si="103"/>
        <v>10</v>
      </c>
    </row>
    <row r="6650" spans="2:6" x14ac:dyDescent="0.25">
      <c r="B6650" s="39">
        <v>44473.708333333336</v>
      </c>
      <c r="C6650" s="39">
        <v>44473.75</v>
      </c>
      <c r="D6650" s="38">
        <v>1.3099373658618134</v>
      </c>
      <c r="F6650" s="38">
        <f t="shared" si="103"/>
        <v>10</v>
      </c>
    </row>
    <row r="6651" spans="2:6" x14ac:dyDescent="0.25">
      <c r="B6651" s="39">
        <v>44473.75</v>
      </c>
      <c r="C6651" s="39">
        <v>44473.791666666664</v>
      </c>
      <c r="D6651" s="38">
        <v>1.4430369901078095</v>
      </c>
      <c r="F6651" s="38">
        <f t="shared" si="103"/>
        <v>10</v>
      </c>
    </row>
    <row r="6652" spans="2:6" x14ac:dyDescent="0.25">
      <c r="B6652" s="39">
        <v>44473.791666666664</v>
      </c>
      <c r="C6652" s="39">
        <v>44473.833333333336</v>
      </c>
      <c r="D6652" s="38">
        <v>1.3981650848705596</v>
      </c>
      <c r="F6652" s="38">
        <f t="shared" si="103"/>
        <v>10</v>
      </c>
    </row>
    <row r="6653" spans="2:6" x14ac:dyDescent="0.25">
      <c r="B6653" s="39">
        <v>44473.833333333336</v>
      </c>
      <c r="C6653" s="39">
        <v>44473.875</v>
      </c>
      <c r="D6653" s="38">
        <v>1.3702182737649216</v>
      </c>
      <c r="F6653" s="38">
        <f t="shared" si="103"/>
        <v>10</v>
      </c>
    </row>
    <row r="6654" spans="2:6" x14ac:dyDescent="0.25">
      <c r="B6654" s="39">
        <v>44473.875</v>
      </c>
      <c r="C6654" s="39">
        <v>44473.916666666664</v>
      </c>
      <c r="D6654" s="38">
        <v>1.198789982255106</v>
      </c>
      <c r="F6654" s="38">
        <f t="shared" si="103"/>
        <v>10</v>
      </c>
    </row>
    <row r="6655" spans="2:6" x14ac:dyDescent="0.25">
      <c r="B6655" s="39">
        <v>44473.916666666664</v>
      </c>
      <c r="C6655" s="39">
        <v>44473.958333333336</v>
      </c>
      <c r="D6655" s="38">
        <v>1.0014767630859684</v>
      </c>
      <c r="F6655" s="38">
        <f t="shared" si="103"/>
        <v>10</v>
      </c>
    </row>
    <row r="6656" spans="2:6" x14ac:dyDescent="0.25">
      <c r="B6656" s="39">
        <v>44473.958333333336</v>
      </c>
      <c r="C6656" s="39">
        <v>44473</v>
      </c>
      <c r="D6656" s="38">
        <v>0.85345386577785487</v>
      </c>
      <c r="F6656" s="38">
        <f t="shared" si="103"/>
        <v>10</v>
      </c>
    </row>
    <row r="6657" spans="2:6" x14ac:dyDescent="0.25">
      <c r="B6657" s="39">
        <v>44473</v>
      </c>
      <c r="C6657" s="39">
        <v>44474.041666666664</v>
      </c>
      <c r="D6657" s="38">
        <v>0.73037235678571599</v>
      </c>
      <c r="F6657" s="38">
        <f t="shared" si="103"/>
        <v>10</v>
      </c>
    </row>
    <row r="6658" spans="2:6" x14ac:dyDescent="0.25">
      <c r="B6658" s="39">
        <v>44474.041666666664</v>
      </c>
      <c r="C6658" s="39">
        <v>44474.083333333336</v>
      </c>
      <c r="D6658" s="38">
        <v>0.70521401776791426</v>
      </c>
      <c r="F6658" s="38">
        <f t="shared" si="103"/>
        <v>10</v>
      </c>
    </row>
    <row r="6659" spans="2:6" x14ac:dyDescent="0.25">
      <c r="B6659" s="39">
        <v>44474.083333333336</v>
      </c>
      <c r="C6659" s="39">
        <v>44474.125</v>
      </c>
      <c r="D6659" s="38">
        <v>0.66883669654491129</v>
      </c>
      <c r="F6659" s="38">
        <f t="shared" si="103"/>
        <v>10</v>
      </c>
    </row>
    <row r="6660" spans="2:6" x14ac:dyDescent="0.25">
      <c r="B6660" s="39">
        <v>44474.125</v>
      </c>
      <c r="C6660" s="39">
        <v>44474.166666666664</v>
      </c>
      <c r="D6660" s="38">
        <v>0.63214898411780496</v>
      </c>
      <c r="F6660" s="38">
        <f t="shared" si="103"/>
        <v>10</v>
      </c>
    </row>
    <row r="6661" spans="2:6" x14ac:dyDescent="0.25">
      <c r="B6661" s="39">
        <v>44474.166666666664</v>
      </c>
      <c r="C6661" s="39">
        <v>44474.208333333336</v>
      </c>
      <c r="D6661" s="38">
        <v>0.68728726090461456</v>
      </c>
      <c r="F6661" s="38">
        <f t="shared" si="103"/>
        <v>10</v>
      </c>
    </row>
    <row r="6662" spans="2:6" x14ac:dyDescent="0.25">
      <c r="B6662" s="39">
        <v>44474.208333333336</v>
      </c>
      <c r="C6662" s="39">
        <v>44474.25</v>
      </c>
      <c r="D6662" s="38">
        <v>0.72077506829624283</v>
      </c>
      <c r="F6662" s="38">
        <f t="shared" si="103"/>
        <v>10</v>
      </c>
    </row>
    <row r="6663" spans="2:6" x14ac:dyDescent="0.25">
      <c r="B6663" s="39">
        <v>44474.25</v>
      </c>
      <c r="C6663" s="39">
        <v>44474.291666666664</v>
      </c>
      <c r="D6663" s="38">
        <v>0.86406613322184622</v>
      </c>
      <c r="F6663" s="38">
        <f t="shared" si="103"/>
        <v>10</v>
      </c>
    </row>
    <row r="6664" spans="2:6" x14ac:dyDescent="0.25">
      <c r="B6664" s="39">
        <v>44474.291666666664</v>
      </c>
      <c r="C6664" s="39">
        <v>44474.333333333336</v>
      </c>
      <c r="D6664" s="38">
        <v>0.95925461027409498</v>
      </c>
      <c r="F6664" s="38">
        <f t="shared" si="103"/>
        <v>10</v>
      </c>
    </row>
    <row r="6665" spans="2:6" x14ac:dyDescent="0.25">
      <c r="B6665" s="39">
        <v>44474.333333333336</v>
      </c>
      <c r="C6665" s="39">
        <v>44474.375</v>
      </c>
      <c r="D6665" s="38">
        <v>0.97012403975126293</v>
      </c>
      <c r="F6665" s="38">
        <f t="shared" si="103"/>
        <v>10</v>
      </c>
    </row>
    <row r="6666" spans="2:6" x14ac:dyDescent="0.25">
      <c r="B6666" s="39">
        <v>44474.375</v>
      </c>
      <c r="C6666" s="39">
        <v>44474.416666666664</v>
      </c>
      <c r="D6666" s="38">
        <v>0.98747345213266746</v>
      </c>
      <c r="F6666" s="38">
        <f t="shared" ref="F6666:F6729" si="104">+MONTH(B6666)</f>
        <v>10</v>
      </c>
    </row>
    <row r="6667" spans="2:6" x14ac:dyDescent="0.25">
      <c r="B6667" s="39">
        <v>44474.416666666664</v>
      </c>
      <c r="C6667" s="39">
        <v>44474.458333333336</v>
      </c>
      <c r="D6667" s="38">
        <v>0.97564844564969944</v>
      </c>
      <c r="F6667" s="38">
        <f t="shared" si="104"/>
        <v>10</v>
      </c>
    </row>
    <row r="6668" spans="2:6" x14ac:dyDescent="0.25">
      <c r="B6668" s="39">
        <v>44474.458333333336</v>
      </c>
      <c r="C6668" s="39">
        <v>44474.5</v>
      </c>
      <c r="D6668" s="38">
        <v>0.8941000437440505</v>
      </c>
      <c r="F6668" s="38">
        <f t="shared" si="104"/>
        <v>10</v>
      </c>
    </row>
    <row r="6669" spans="2:6" x14ac:dyDescent="0.25">
      <c r="B6669" s="39">
        <v>44474.5</v>
      </c>
      <c r="C6669" s="39">
        <v>44474.541666666664</v>
      </c>
      <c r="D6669" s="38">
        <v>0.85587097869076256</v>
      </c>
      <c r="F6669" s="38">
        <f t="shared" si="104"/>
        <v>10</v>
      </c>
    </row>
    <row r="6670" spans="2:6" x14ac:dyDescent="0.25">
      <c r="B6670" s="39">
        <v>44474.541666666664</v>
      </c>
      <c r="C6670" s="39">
        <v>44474.583333333336</v>
      </c>
      <c r="D6670" s="38">
        <v>0.91778539969409756</v>
      </c>
      <c r="F6670" s="38">
        <f t="shared" si="104"/>
        <v>10</v>
      </c>
    </row>
    <row r="6671" spans="2:6" x14ac:dyDescent="0.25">
      <c r="B6671" s="39">
        <v>44474.583333333336</v>
      </c>
      <c r="C6671" s="39">
        <v>44474.625</v>
      </c>
      <c r="D6671" s="38">
        <v>0.96487213233594693</v>
      </c>
      <c r="F6671" s="38">
        <f t="shared" si="104"/>
        <v>10</v>
      </c>
    </row>
    <row r="6672" spans="2:6" x14ac:dyDescent="0.25">
      <c r="B6672" s="39">
        <v>44474.625</v>
      </c>
      <c r="C6672" s="39">
        <v>44474.666666666664</v>
      </c>
      <c r="D6672" s="38">
        <v>0.96296642400447496</v>
      </c>
      <c r="F6672" s="38">
        <f t="shared" si="104"/>
        <v>10</v>
      </c>
    </row>
    <row r="6673" spans="2:6" x14ac:dyDescent="0.25">
      <c r="B6673" s="39">
        <v>44474.666666666664</v>
      </c>
      <c r="C6673" s="39">
        <v>44474.708333333336</v>
      </c>
      <c r="D6673" s="38">
        <v>1.1101491114267148</v>
      </c>
      <c r="F6673" s="38">
        <f t="shared" si="104"/>
        <v>10</v>
      </c>
    </row>
    <row r="6674" spans="2:6" x14ac:dyDescent="0.25">
      <c r="B6674" s="39">
        <v>44474.708333333336</v>
      </c>
      <c r="C6674" s="39">
        <v>44474.75</v>
      </c>
      <c r="D6674" s="38">
        <v>1.1425403697836753</v>
      </c>
      <c r="F6674" s="38">
        <f t="shared" si="104"/>
        <v>10</v>
      </c>
    </row>
    <row r="6675" spans="2:6" x14ac:dyDescent="0.25">
      <c r="B6675" s="39">
        <v>44474.75</v>
      </c>
      <c r="C6675" s="39">
        <v>44474.791666666664</v>
      </c>
      <c r="D6675" s="38">
        <v>1.2544898014502814</v>
      </c>
      <c r="F6675" s="38">
        <f t="shared" si="104"/>
        <v>10</v>
      </c>
    </row>
    <row r="6676" spans="2:6" x14ac:dyDescent="0.25">
      <c r="B6676" s="39">
        <v>44474.791666666664</v>
      </c>
      <c r="C6676" s="39">
        <v>44474.833333333336</v>
      </c>
      <c r="D6676" s="38">
        <v>1.3016177865721623</v>
      </c>
      <c r="F6676" s="38">
        <f t="shared" si="104"/>
        <v>10</v>
      </c>
    </row>
    <row r="6677" spans="2:6" x14ac:dyDescent="0.25">
      <c r="B6677" s="39">
        <v>44474.833333333336</v>
      </c>
      <c r="C6677" s="39">
        <v>44474.875</v>
      </c>
      <c r="D6677" s="38">
        <v>1.3436277189276862</v>
      </c>
      <c r="F6677" s="38">
        <f t="shared" si="104"/>
        <v>10</v>
      </c>
    </row>
    <row r="6678" spans="2:6" x14ac:dyDescent="0.25">
      <c r="B6678" s="39">
        <v>44474.875</v>
      </c>
      <c r="C6678" s="39">
        <v>44474.916666666664</v>
      </c>
      <c r="D6678" s="38">
        <v>1.202619665269419</v>
      </c>
      <c r="F6678" s="38">
        <f t="shared" si="104"/>
        <v>10</v>
      </c>
    </row>
    <row r="6679" spans="2:6" x14ac:dyDescent="0.25">
      <c r="B6679" s="39">
        <v>44474.916666666664</v>
      </c>
      <c r="C6679" s="39">
        <v>44474.958333333336</v>
      </c>
      <c r="D6679" s="38">
        <v>0.99007280397967334</v>
      </c>
      <c r="F6679" s="38">
        <f t="shared" si="104"/>
        <v>10</v>
      </c>
    </row>
    <row r="6680" spans="2:6" x14ac:dyDescent="0.25">
      <c r="B6680" s="39">
        <v>44474.958333333336</v>
      </c>
      <c r="C6680" s="39">
        <v>44474</v>
      </c>
      <c r="D6680" s="38">
        <v>0.83013811220140399</v>
      </c>
      <c r="F6680" s="38">
        <f t="shared" si="104"/>
        <v>10</v>
      </c>
    </row>
    <row r="6681" spans="2:6" x14ac:dyDescent="0.25">
      <c r="B6681" s="39">
        <v>44474</v>
      </c>
      <c r="C6681" s="39">
        <v>44475.041666666664</v>
      </c>
      <c r="D6681" s="38">
        <v>0.77058549173010715</v>
      </c>
      <c r="F6681" s="38">
        <f t="shared" si="104"/>
        <v>10</v>
      </c>
    </row>
    <row r="6682" spans="2:6" x14ac:dyDescent="0.25">
      <c r="B6682" s="39">
        <v>44475.041666666664</v>
      </c>
      <c r="C6682" s="39">
        <v>44475.083333333336</v>
      </c>
      <c r="D6682" s="38">
        <v>0.69101270537191695</v>
      </c>
      <c r="F6682" s="38">
        <f t="shared" si="104"/>
        <v>10</v>
      </c>
    </row>
    <row r="6683" spans="2:6" x14ac:dyDescent="0.25">
      <c r="B6683" s="39">
        <v>44475.083333333336</v>
      </c>
      <c r="C6683" s="39">
        <v>44475.125</v>
      </c>
      <c r="D6683" s="38">
        <v>0.67108056214575817</v>
      </c>
      <c r="F6683" s="38">
        <f t="shared" si="104"/>
        <v>10</v>
      </c>
    </row>
    <row r="6684" spans="2:6" x14ac:dyDescent="0.25">
      <c r="B6684" s="39">
        <v>44475.125</v>
      </c>
      <c r="C6684" s="39">
        <v>44475.166666666664</v>
      </c>
      <c r="D6684" s="38">
        <v>0.62930952671044615</v>
      </c>
      <c r="F6684" s="38">
        <f t="shared" si="104"/>
        <v>10</v>
      </c>
    </row>
    <row r="6685" spans="2:6" x14ac:dyDescent="0.25">
      <c r="B6685" s="39">
        <v>44475.166666666664</v>
      </c>
      <c r="C6685" s="39">
        <v>44475.208333333336</v>
      </c>
      <c r="D6685" s="38">
        <v>0.64141821350093164</v>
      </c>
      <c r="F6685" s="38">
        <f t="shared" si="104"/>
        <v>10</v>
      </c>
    </row>
    <row r="6686" spans="2:6" x14ac:dyDescent="0.25">
      <c r="B6686" s="39">
        <v>44475.208333333336</v>
      </c>
      <c r="C6686" s="39">
        <v>44475.25</v>
      </c>
      <c r="D6686" s="38">
        <v>0.67760724713236076</v>
      </c>
      <c r="F6686" s="38">
        <f t="shared" si="104"/>
        <v>10</v>
      </c>
    </row>
    <row r="6687" spans="2:6" x14ac:dyDescent="0.25">
      <c r="B6687" s="39">
        <v>44475.25</v>
      </c>
      <c r="C6687" s="39">
        <v>44475.291666666664</v>
      </c>
      <c r="D6687" s="38">
        <v>0.80042854936115215</v>
      </c>
      <c r="F6687" s="38">
        <f t="shared" si="104"/>
        <v>10</v>
      </c>
    </row>
    <row r="6688" spans="2:6" x14ac:dyDescent="0.25">
      <c r="B6688" s="39">
        <v>44475.291666666664</v>
      </c>
      <c r="C6688" s="39">
        <v>44475.333333333336</v>
      </c>
      <c r="D6688" s="38">
        <v>0.92516761260145819</v>
      </c>
      <c r="F6688" s="38">
        <f t="shared" si="104"/>
        <v>10</v>
      </c>
    </row>
    <row r="6689" spans="2:6" x14ac:dyDescent="0.25">
      <c r="B6689" s="39">
        <v>44475.333333333336</v>
      </c>
      <c r="C6689" s="39">
        <v>44475.375</v>
      </c>
      <c r="D6689" s="38">
        <v>0.90165894377741396</v>
      </c>
      <c r="F6689" s="38">
        <f t="shared" si="104"/>
        <v>10</v>
      </c>
    </row>
    <row r="6690" spans="2:6" x14ac:dyDescent="0.25">
      <c r="B6690" s="39">
        <v>44475.375</v>
      </c>
      <c r="C6690" s="39">
        <v>44475.416666666664</v>
      </c>
      <c r="D6690" s="38">
        <v>0.97074991057705784</v>
      </c>
      <c r="F6690" s="38">
        <f t="shared" si="104"/>
        <v>10</v>
      </c>
    </row>
    <row r="6691" spans="2:6" x14ac:dyDescent="0.25">
      <c r="B6691" s="39">
        <v>44475.416666666664</v>
      </c>
      <c r="C6691" s="39">
        <v>44475.458333333336</v>
      </c>
      <c r="D6691" s="38">
        <v>0.97528384976218963</v>
      </c>
      <c r="F6691" s="38">
        <f t="shared" si="104"/>
        <v>10</v>
      </c>
    </row>
    <row r="6692" spans="2:6" x14ac:dyDescent="0.25">
      <c r="B6692" s="39">
        <v>44475.458333333336</v>
      </c>
      <c r="C6692" s="39">
        <v>44475.5</v>
      </c>
      <c r="D6692" s="38">
        <v>0.96259301709190392</v>
      </c>
      <c r="F6692" s="38">
        <f t="shared" si="104"/>
        <v>10</v>
      </c>
    </row>
    <row r="6693" spans="2:6" x14ac:dyDescent="0.25">
      <c r="B6693" s="39">
        <v>44475.5</v>
      </c>
      <c r="C6693" s="39">
        <v>44475.541666666664</v>
      </c>
      <c r="D6693" s="38">
        <v>0.86906197702357069</v>
      </c>
      <c r="F6693" s="38">
        <f t="shared" si="104"/>
        <v>10</v>
      </c>
    </row>
    <row r="6694" spans="2:6" x14ac:dyDescent="0.25">
      <c r="B6694" s="39">
        <v>44475.541666666664</v>
      </c>
      <c r="C6694" s="39">
        <v>44475.583333333336</v>
      </c>
      <c r="D6694" s="38">
        <v>0.92419798281403365</v>
      </c>
      <c r="F6694" s="38">
        <f t="shared" si="104"/>
        <v>10</v>
      </c>
    </row>
    <row r="6695" spans="2:6" x14ac:dyDescent="0.25">
      <c r="B6695" s="39">
        <v>44475.583333333336</v>
      </c>
      <c r="C6695" s="39">
        <v>44475.625</v>
      </c>
      <c r="D6695" s="38">
        <v>0.8966055035063607</v>
      </c>
      <c r="F6695" s="38">
        <f t="shared" si="104"/>
        <v>10</v>
      </c>
    </row>
    <row r="6696" spans="2:6" x14ac:dyDescent="0.25">
      <c r="B6696" s="39">
        <v>44475.625</v>
      </c>
      <c r="C6696" s="39">
        <v>44475.666666666664</v>
      </c>
      <c r="D6696" s="38">
        <v>0.90162859074351098</v>
      </c>
      <c r="F6696" s="38">
        <f t="shared" si="104"/>
        <v>10</v>
      </c>
    </row>
    <row r="6697" spans="2:6" x14ac:dyDescent="0.25">
      <c r="B6697" s="39">
        <v>44475.666666666664</v>
      </c>
      <c r="C6697" s="39">
        <v>44475.708333333336</v>
      </c>
      <c r="D6697" s="38">
        <v>0.98393289433351705</v>
      </c>
      <c r="F6697" s="38">
        <f t="shared" si="104"/>
        <v>10</v>
      </c>
    </row>
    <row r="6698" spans="2:6" x14ac:dyDescent="0.25">
      <c r="B6698" s="39">
        <v>44475.708333333336</v>
      </c>
      <c r="C6698" s="39">
        <v>44475.75</v>
      </c>
      <c r="D6698" s="38">
        <v>1.1571573163925819</v>
      </c>
      <c r="F6698" s="38">
        <f t="shared" si="104"/>
        <v>10</v>
      </c>
    </row>
    <row r="6699" spans="2:6" x14ac:dyDescent="0.25">
      <c r="B6699" s="39">
        <v>44475.75</v>
      </c>
      <c r="C6699" s="39">
        <v>44475.791666666664</v>
      </c>
      <c r="D6699" s="38">
        <v>1.201631733485846</v>
      </c>
      <c r="F6699" s="38">
        <f t="shared" si="104"/>
        <v>10</v>
      </c>
    </row>
    <row r="6700" spans="2:6" x14ac:dyDescent="0.25">
      <c r="B6700" s="39">
        <v>44475.791666666664</v>
      </c>
      <c r="C6700" s="39">
        <v>44475.833333333336</v>
      </c>
      <c r="D6700" s="38">
        <v>1.2303000353362368</v>
      </c>
      <c r="F6700" s="38">
        <f t="shared" si="104"/>
        <v>10</v>
      </c>
    </row>
    <row r="6701" spans="2:6" x14ac:dyDescent="0.25">
      <c r="B6701" s="39">
        <v>44475.833333333336</v>
      </c>
      <c r="C6701" s="39">
        <v>44475.875</v>
      </c>
      <c r="D6701" s="38">
        <v>1.2435678846228708</v>
      </c>
      <c r="F6701" s="38">
        <f t="shared" si="104"/>
        <v>10</v>
      </c>
    </row>
    <row r="6702" spans="2:6" x14ac:dyDescent="0.25">
      <c r="B6702" s="39">
        <v>44475.875</v>
      </c>
      <c r="C6702" s="39">
        <v>44475.916666666664</v>
      </c>
      <c r="D6702" s="38">
        <v>1.1149060132345174</v>
      </c>
      <c r="F6702" s="38">
        <f t="shared" si="104"/>
        <v>10</v>
      </c>
    </row>
    <row r="6703" spans="2:6" x14ac:dyDescent="0.25">
      <c r="B6703" s="39">
        <v>44475.916666666664</v>
      </c>
      <c r="C6703" s="39">
        <v>44475.958333333336</v>
      </c>
      <c r="D6703" s="38">
        <v>0.95094753341389315</v>
      </c>
      <c r="F6703" s="38">
        <f t="shared" si="104"/>
        <v>10</v>
      </c>
    </row>
    <row r="6704" spans="2:6" x14ac:dyDescent="0.25">
      <c r="B6704" s="39">
        <v>44475.958333333336</v>
      </c>
      <c r="C6704" s="39">
        <v>44475</v>
      </c>
      <c r="D6704" s="38">
        <v>0.79082992715698808</v>
      </c>
      <c r="F6704" s="38">
        <f t="shared" si="104"/>
        <v>10</v>
      </c>
    </row>
    <row r="6705" spans="2:6" x14ac:dyDescent="0.25">
      <c r="B6705" s="39">
        <v>44475</v>
      </c>
      <c r="C6705" s="39">
        <v>44476.041666666664</v>
      </c>
      <c r="D6705" s="38">
        <v>0.71167088953020985</v>
      </c>
      <c r="F6705" s="38">
        <f t="shared" si="104"/>
        <v>10</v>
      </c>
    </row>
    <row r="6706" spans="2:6" x14ac:dyDescent="0.25">
      <c r="B6706" s="39">
        <v>44476.041666666664</v>
      </c>
      <c r="C6706" s="39">
        <v>44476.083333333336</v>
      </c>
      <c r="D6706" s="38">
        <v>0.6822487591798998</v>
      </c>
      <c r="F6706" s="38">
        <f t="shared" si="104"/>
        <v>10</v>
      </c>
    </row>
    <row r="6707" spans="2:6" x14ac:dyDescent="0.25">
      <c r="B6707" s="39">
        <v>44476.083333333336</v>
      </c>
      <c r="C6707" s="39">
        <v>44476.125</v>
      </c>
      <c r="D6707" s="38">
        <v>0.63928435092712943</v>
      </c>
      <c r="F6707" s="38">
        <f t="shared" si="104"/>
        <v>10</v>
      </c>
    </row>
    <row r="6708" spans="2:6" x14ac:dyDescent="0.25">
      <c r="B6708" s="39">
        <v>44476.125</v>
      </c>
      <c r="C6708" s="39">
        <v>44476.166666666664</v>
      </c>
      <c r="D6708" s="38">
        <v>0.62734134253348628</v>
      </c>
      <c r="F6708" s="38">
        <f t="shared" si="104"/>
        <v>10</v>
      </c>
    </row>
    <row r="6709" spans="2:6" x14ac:dyDescent="0.25">
      <c r="B6709" s="39">
        <v>44476.166666666664</v>
      </c>
      <c r="C6709" s="39">
        <v>44476.208333333336</v>
      </c>
      <c r="D6709" s="38">
        <v>0.69000655549902157</v>
      </c>
      <c r="F6709" s="38">
        <f t="shared" si="104"/>
        <v>10</v>
      </c>
    </row>
    <row r="6710" spans="2:6" x14ac:dyDescent="0.25">
      <c r="B6710" s="39">
        <v>44476.208333333336</v>
      </c>
      <c r="C6710" s="39">
        <v>44476.25</v>
      </c>
      <c r="D6710" s="38">
        <v>0.72411288971338994</v>
      </c>
      <c r="F6710" s="38">
        <f t="shared" si="104"/>
        <v>10</v>
      </c>
    </row>
    <row r="6711" spans="2:6" x14ac:dyDescent="0.25">
      <c r="B6711" s="39">
        <v>44476.25</v>
      </c>
      <c r="C6711" s="39">
        <v>44476.291666666664</v>
      </c>
      <c r="D6711" s="38">
        <v>0.85837736163357137</v>
      </c>
      <c r="F6711" s="38">
        <f t="shared" si="104"/>
        <v>10</v>
      </c>
    </row>
    <row r="6712" spans="2:6" x14ac:dyDescent="0.25">
      <c r="B6712" s="39">
        <v>44476.291666666664</v>
      </c>
      <c r="C6712" s="39">
        <v>44476.333333333336</v>
      </c>
      <c r="D6712" s="38">
        <v>0.97020227596172759</v>
      </c>
      <c r="F6712" s="38">
        <f t="shared" si="104"/>
        <v>10</v>
      </c>
    </row>
    <row r="6713" spans="2:6" x14ac:dyDescent="0.25">
      <c r="B6713" s="39">
        <v>44476.333333333336</v>
      </c>
      <c r="C6713" s="39">
        <v>44476.375</v>
      </c>
      <c r="D6713" s="38">
        <v>1.0493944872831462</v>
      </c>
      <c r="F6713" s="38">
        <f t="shared" si="104"/>
        <v>10</v>
      </c>
    </row>
    <row r="6714" spans="2:6" x14ac:dyDescent="0.25">
      <c r="B6714" s="39">
        <v>44476.375</v>
      </c>
      <c r="C6714" s="39">
        <v>44476.416666666664</v>
      </c>
      <c r="D6714" s="38">
        <v>1.0073492665181454</v>
      </c>
      <c r="F6714" s="38">
        <f t="shared" si="104"/>
        <v>10</v>
      </c>
    </row>
    <row r="6715" spans="2:6" x14ac:dyDescent="0.25">
      <c r="B6715" s="39">
        <v>44476.416666666664</v>
      </c>
      <c r="C6715" s="39">
        <v>44476.458333333336</v>
      </c>
      <c r="D6715" s="38">
        <v>1.0279001316531942</v>
      </c>
      <c r="F6715" s="38">
        <f t="shared" si="104"/>
        <v>10</v>
      </c>
    </row>
    <row r="6716" spans="2:6" x14ac:dyDescent="0.25">
      <c r="B6716" s="39">
        <v>44476.458333333336</v>
      </c>
      <c r="C6716" s="39">
        <v>44476.5</v>
      </c>
      <c r="D6716" s="38">
        <v>0.98284760823299155</v>
      </c>
      <c r="F6716" s="38">
        <f t="shared" si="104"/>
        <v>10</v>
      </c>
    </row>
    <row r="6717" spans="2:6" x14ac:dyDescent="0.25">
      <c r="B6717" s="39">
        <v>44476.5</v>
      </c>
      <c r="C6717" s="39">
        <v>44476.541666666664</v>
      </c>
      <c r="D6717" s="38">
        <v>1.0107758184024827</v>
      </c>
      <c r="F6717" s="38">
        <f t="shared" si="104"/>
        <v>10</v>
      </c>
    </row>
    <row r="6718" spans="2:6" x14ac:dyDescent="0.25">
      <c r="B6718" s="39">
        <v>44476.541666666664</v>
      </c>
      <c r="C6718" s="39">
        <v>44476.583333333336</v>
      </c>
      <c r="D6718" s="38">
        <v>0.9927253401432492</v>
      </c>
      <c r="F6718" s="38">
        <f t="shared" si="104"/>
        <v>10</v>
      </c>
    </row>
    <row r="6719" spans="2:6" x14ac:dyDescent="0.25">
      <c r="B6719" s="39">
        <v>44476.583333333336</v>
      </c>
      <c r="C6719" s="39">
        <v>44476.625</v>
      </c>
      <c r="D6719" s="38">
        <v>0.94222737758478281</v>
      </c>
      <c r="F6719" s="38">
        <f t="shared" si="104"/>
        <v>10</v>
      </c>
    </row>
    <row r="6720" spans="2:6" x14ac:dyDescent="0.25">
      <c r="B6720" s="39">
        <v>44476.625</v>
      </c>
      <c r="C6720" s="39">
        <v>44476.666666666664</v>
      </c>
      <c r="D6720" s="38">
        <v>0.93144917034732244</v>
      </c>
      <c r="F6720" s="38">
        <f t="shared" si="104"/>
        <v>10</v>
      </c>
    </row>
    <row r="6721" spans="2:6" x14ac:dyDescent="0.25">
      <c r="B6721" s="39">
        <v>44476.666666666664</v>
      </c>
      <c r="C6721" s="39">
        <v>44476.708333333336</v>
      </c>
      <c r="D6721" s="38">
        <v>0.98364247970350438</v>
      </c>
      <c r="F6721" s="38">
        <f t="shared" si="104"/>
        <v>10</v>
      </c>
    </row>
    <row r="6722" spans="2:6" x14ac:dyDescent="0.25">
      <c r="B6722" s="39">
        <v>44476.708333333336</v>
      </c>
      <c r="C6722" s="39">
        <v>44476.75</v>
      </c>
      <c r="D6722" s="38">
        <v>1.119919451854275</v>
      </c>
      <c r="F6722" s="38">
        <f t="shared" si="104"/>
        <v>10</v>
      </c>
    </row>
    <row r="6723" spans="2:6" x14ac:dyDescent="0.25">
      <c r="B6723" s="39">
        <v>44476.75</v>
      </c>
      <c r="C6723" s="39">
        <v>44476.791666666664</v>
      </c>
      <c r="D6723" s="38">
        <v>1.2092599152302812</v>
      </c>
      <c r="F6723" s="38">
        <f t="shared" si="104"/>
        <v>10</v>
      </c>
    </row>
    <row r="6724" spans="2:6" x14ac:dyDescent="0.25">
      <c r="B6724" s="39">
        <v>44476.791666666664</v>
      </c>
      <c r="C6724" s="39">
        <v>44476.833333333336</v>
      </c>
      <c r="D6724" s="38">
        <v>1.2421685580961395</v>
      </c>
      <c r="F6724" s="38">
        <f t="shared" si="104"/>
        <v>10</v>
      </c>
    </row>
    <row r="6725" spans="2:6" x14ac:dyDescent="0.25">
      <c r="B6725" s="39">
        <v>44476.833333333336</v>
      </c>
      <c r="C6725" s="39">
        <v>44476.875</v>
      </c>
      <c r="D6725" s="38">
        <v>1.2793949242734775</v>
      </c>
      <c r="F6725" s="38">
        <f t="shared" si="104"/>
        <v>10</v>
      </c>
    </row>
    <row r="6726" spans="2:6" x14ac:dyDescent="0.25">
      <c r="B6726" s="39">
        <v>44476.875</v>
      </c>
      <c r="C6726" s="39">
        <v>44476.916666666664</v>
      </c>
      <c r="D6726" s="38">
        <v>1.1372840113751128</v>
      </c>
      <c r="F6726" s="38">
        <f t="shared" si="104"/>
        <v>10</v>
      </c>
    </row>
    <row r="6727" spans="2:6" x14ac:dyDescent="0.25">
      <c r="B6727" s="39">
        <v>44476.916666666664</v>
      </c>
      <c r="C6727" s="39">
        <v>44476.958333333336</v>
      </c>
      <c r="D6727" s="38">
        <v>0.98097371389507082</v>
      </c>
      <c r="F6727" s="38">
        <f t="shared" si="104"/>
        <v>10</v>
      </c>
    </row>
    <row r="6728" spans="2:6" x14ac:dyDescent="0.25">
      <c r="B6728" s="39">
        <v>44476.958333333336</v>
      </c>
      <c r="C6728" s="39">
        <v>44476</v>
      </c>
      <c r="D6728" s="38">
        <v>0.84082314307051598</v>
      </c>
      <c r="F6728" s="38">
        <f t="shared" si="104"/>
        <v>10</v>
      </c>
    </row>
    <row r="6729" spans="2:6" x14ac:dyDescent="0.25">
      <c r="B6729" s="39">
        <v>44476</v>
      </c>
      <c r="C6729" s="39">
        <v>44477.041666666664</v>
      </c>
      <c r="D6729" s="38">
        <v>0.77669072383326732</v>
      </c>
      <c r="F6729" s="38">
        <f t="shared" si="104"/>
        <v>10</v>
      </c>
    </row>
    <row r="6730" spans="2:6" x14ac:dyDescent="0.25">
      <c r="B6730" s="39">
        <v>44477.041666666664</v>
      </c>
      <c r="C6730" s="39">
        <v>44477.083333333336</v>
      </c>
      <c r="D6730" s="38">
        <v>0.69149389649855464</v>
      </c>
      <c r="F6730" s="38">
        <f t="shared" ref="F6730:F6793" si="105">+MONTH(B6730)</f>
        <v>10</v>
      </c>
    </row>
    <row r="6731" spans="2:6" x14ac:dyDescent="0.25">
      <c r="B6731" s="39">
        <v>44477.083333333336</v>
      </c>
      <c r="C6731" s="39">
        <v>44477.125</v>
      </c>
      <c r="D6731" s="38">
        <v>0.67383868349301401</v>
      </c>
      <c r="F6731" s="38">
        <f t="shared" si="105"/>
        <v>10</v>
      </c>
    </row>
    <row r="6732" spans="2:6" x14ac:dyDescent="0.25">
      <c r="B6732" s="39">
        <v>44477.125</v>
      </c>
      <c r="C6732" s="39">
        <v>44477.166666666664</v>
      </c>
      <c r="D6732" s="38">
        <v>0.65654218045647672</v>
      </c>
      <c r="F6732" s="38">
        <f t="shared" si="105"/>
        <v>10</v>
      </c>
    </row>
    <row r="6733" spans="2:6" x14ac:dyDescent="0.25">
      <c r="B6733" s="39">
        <v>44477.166666666664</v>
      </c>
      <c r="C6733" s="39">
        <v>44477.208333333336</v>
      </c>
      <c r="D6733" s="38">
        <v>0.7137780280748578</v>
      </c>
      <c r="F6733" s="38">
        <f t="shared" si="105"/>
        <v>10</v>
      </c>
    </row>
    <row r="6734" spans="2:6" x14ac:dyDescent="0.25">
      <c r="B6734" s="39">
        <v>44477.208333333336</v>
      </c>
      <c r="C6734" s="39">
        <v>44477.25</v>
      </c>
      <c r="D6734" s="38">
        <v>0.73832765920412036</v>
      </c>
      <c r="F6734" s="38">
        <f t="shared" si="105"/>
        <v>10</v>
      </c>
    </row>
    <row r="6735" spans="2:6" x14ac:dyDescent="0.25">
      <c r="B6735" s="39">
        <v>44477.25</v>
      </c>
      <c r="C6735" s="39">
        <v>44477.291666666664</v>
      </c>
      <c r="D6735" s="38">
        <v>0.85279566046883259</v>
      </c>
      <c r="F6735" s="38">
        <f t="shared" si="105"/>
        <v>10</v>
      </c>
    </row>
    <row r="6736" spans="2:6" x14ac:dyDescent="0.25">
      <c r="B6736" s="39">
        <v>44477.291666666664</v>
      </c>
      <c r="C6736" s="39">
        <v>44477.333333333336</v>
      </c>
      <c r="D6736" s="38">
        <v>0.96699300091043561</v>
      </c>
      <c r="F6736" s="38">
        <f t="shared" si="105"/>
        <v>10</v>
      </c>
    </row>
    <row r="6737" spans="2:6" x14ac:dyDescent="0.25">
      <c r="B6737" s="39">
        <v>44477.333333333336</v>
      </c>
      <c r="C6737" s="39">
        <v>44477.375</v>
      </c>
      <c r="D6737" s="38">
        <v>0.97357998193471285</v>
      </c>
      <c r="F6737" s="38">
        <f t="shared" si="105"/>
        <v>10</v>
      </c>
    </row>
    <row r="6738" spans="2:6" x14ac:dyDescent="0.25">
      <c r="B6738" s="39">
        <v>44477.375</v>
      </c>
      <c r="C6738" s="39">
        <v>44477.416666666664</v>
      </c>
      <c r="D6738" s="38">
        <v>0.97780730438878372</v>
      </c>
      <c r="F6738" s="38">
        <f t="shared" si="105"/>
        <v>10</v>
      </c>
    </row>
    <row r="6739" spans="2:6" x14ac:dyDescent="0.25">
      <c r="B6739" s="39">
        <v>44477.416666666664</v>
      </c>
      <c r="C6739" s="39">
        <v>44477.458333333336</v>
      </c>
      <c r="D6739" s="38">
        <v>0.9975469519505934</v>
      </c>
      <c r="F6739" s="38">
        <f t="shared" si="105"/>
        <v>10</v>
      </c>
    </row>
    <row r="6740" spans="2:6" x14ac:dyDescent="0.25">
      <c r="B6740" s="39">
        <v>44477.458333333336</v>
      </c>
      <c r="C6740" s="39">
        <v>44477.5</v>
      </c>
      <c r="D6740" s="38">
        <v>1.0246641843723143</v>
      </c>
      <c r="F6740" s="38">
        <f t="shared" si="105"/>
        <v>10</v>
      </c>
    </row>
    <row r="6741" spans="2:6" x14ac:dyDescent="0.25">
      <c r="B6741" s="39">
        <v>44477.5</v>
      </c>
      <c r="C6741" s="39">
        <v>44477.541666666664</v>
      </c>
      <c r="D6741" s="38">
        <v>0.92437902226249358</v>
      </c>
      <c r="F6741" s="38">
        <f t="shared" si="105"/>
        <v>10</v>
      </c>
    </row>
    <row r="6742" spans="2:6" x14ac:dyDescent="0.25">
      <c r="B6742" s="39">
        <v>44477.541666666664</v>
      </c>
      <c r="C6742" s="39">
        <v>44477.583333333336</v>
      </c>
      <c r="D6742" s="38">
        <v>0.96240076078997461</v>
      </c>
      <c r="F6742" s="38">
        <f t="shared" si="105"/>
        <v>10</v>
      </c>
    </row>
    <row r="6743" spans="2:6" x14ac:dyDescent="0.25">
      <c r="B6743" s="39">
        <v>44477.583333333336</v>
      </c>
      <c r="C6743" s="39">
        <v>44477.625</v>
      </c>
      <c r="D6743" s="38">
        <v>0.97147131505286</v>
      </c>
      <c r="F6743" s="38">
        <f t="shared" si="105"/>
        <v>10</v>
      </c>
    </row>
    <row r="6744" spans="2:6" x14ac:dyDescent="0.25">
      <c r="B6744" s="39">
        <v>44477.625</v>
      </c>
      <c r="C6744" s="39">
        <v>44477.666666666664</v>
      </c>
      <c r="D6744" s="38">
        <v>0.9951724664917011</v>
      </c>
      <c r="F6744" s="38">
        <f t="shared" si="105"/>
        <v>10</v>
      </c>
    </row>
    <row r="6745" spans="2:6" x14ac:dyDescent="0.25">
      <c r="B6745" s="39">
        <v>44477.666666666664</v>
      </c>
      <c r="C6745" s="39">
        <v>44477.708333333336</v>
      </c>
      <c r="D6745" s="38">
        <v>1.0698984769697339</v>
      </c>
      <c r="F6745" s="38">
        <f t="shared" si="105"/>
        <v>10</v>
      </c>
    </row>
    <row r="6746" spans="2:6" x14ac:dyDescent="0.25">
      <c r="B6746" s="39">
        <v>44477.708333333336</v>
      </c>
      <c r="C6746" s="39">
        <v>44477.75</v>
      </c>
      <c r="D6746" s="38">
        <v>1.1417179546208982</v>
      </c>
      <c r="F6746" s="38">
        <f t="shared" si="105"/>
        <v>10</v>
      </c>
    </row>
    <row r="6747" spans="2:6" x14ac:dyDescent="0.25">
      <c r="B6747" s="39">
        <v>44477.75</v>
      </c>
      <c r="C6747" s="39">
        <v>44477.791666666664</v>
      </c>
      <c r="D6747" s="38">
        <v>1.2085224564526289</v>
      </c>
      <c r="F6747" s="38">
        <f t="shared" si="105"/>
        <v>10</v>
      </c>
    </row>
    <row r="6748" spans="2:6" x14ac:dyDescent="0.25">
      <c r="B6748" s="39">
        <v>44477.791666666664</v>
      </c>
      <c r="C6748" s="39">
        <v>44477.833333333336</v>
      </c>
      <c r="D6748" s="38">
        <v>1.223088234012929</v>
      </c>
      <c r="F6748" s="38">
        <f t="shared" si="105"/>
        <v>10</v>
      </c>
    </row>
    <row r="6749" spans="2:6" x14ac:dyDescent="0.25">
      <c r="B6749" s="39">
        <v>44477.833333333336</v>
      </c>
      <c r="C6749" s="39">
        <v>44477.875</v>
      </c>
      <c r="D6749" s="38">
        <v>1.1775453250389225</v>
      </c>
      <c r="F6749" s="38">
        <f t="shared" si="105"/>
        <v>10</v>
      </c>
    </row>
    <row r="6750" spans="2:6" x14ac:dyDescent="0.25">
      <c r="B6750" s="39">
        <v>44477.875</v>
      </c>
      <c r="C6750" s="39">
        <v>44477.916666666664</v>
      </c>
      <c r="D6750" s="38">
        <v>1.1353109109910851</v>
      </c>
      <c r="F6750" s="38">
        <f t="shared" si="105"/>
        <v>10</v>
      </c>
    </row>
    <row r="6751" spans="2:6" x14ac:dyDescent="0.25">
      <c r="B6751" s="39">
        <v>44477.916666666664</v>
      </c>
      <c r="C6751" s="39">
        <v>44477.958333333336</v>
      </c>
      <c r="D6751" s="38">
        <v>1.0522787666962956</v>
      </c>
      <c r="F6751" s="38">
        <f t="shared" si="105"/>
        <v>10</v>
      </c>
    </row>
    <row r="6752" spans="2:6" x14ac:dyDescent="0.25">
      <c r="B6752" s="39">
        <v>44477.958333333336</v>
      </c>
      <c r="C6752" s="39">
        <v>44477</v>
      </c>
      <c r="D6752" s="38">
        <v>0.89898008021947307</v>
      </c>
      <c r="F6752" s="38">
        <f t="shared" si="105"/>
        <v>10</v>
      </c>
    </row>
    <row r="6753" spans="2:6" x14ac:dyDescent="0.25">
      <c r="B6753" s="39">
        <v>44477</v>
      </c>
      <c r="C6753" s="39">
        <v>44478.041666666664</v>
      </c>
      <c r="D6753" s="38">
        <v>0.81269978814583121</v>
      </c>
      <c r="F6753" s="38">
        <f t="shared" si="105"/>
        <v>10</v>
      </c>
    </row>
    <row r="6754" spans="2:6" x14ac:dyDescent="0.25">
      <c r="B6754" s="39">
        <v>44478.041666666664</v>
      </c>
      <c r="C6754" s="39">
        <v>44478.083333333336</v>
      </c>
      <c r="D6754" s="38">
        <v>0.78516907373851086</v>
      </c>
      <c r="F6754" s="38">
        <f t="shared" si="105"/>
        <v>10</v>
      </c>
    </row>
    <row r="6755" spans="2:6" x14ac:dyDescent="0.25">
      <c r="B6755" s="39">
        <v>44478.083333333336</v>
      </c>
      <c r="C6755" s="39">
        <v>44478.125</v>
      </c>
      <c r="D6755" s="38">
        <v>0.75950433667192463</v>
      </c>
      <c r="F6755" s="38">
        <f t="shared" si="105"/>
        <v>10</v>
      </c>
    </row>
    <row r="6756" spans="2:6" x14ac:dyDescent="0.25">
      <c r="B6756" s="39">
        <v>44478.125</v>
      </c>
      <c r="C6756" s="39">
        <v>44478.166666666664</v>
      </c>
      <c r="D6756" s="38">
        <v>0.72615093966389199</v>
      </c>
      <c r="F6756" s="38">
        <f t="shared" si="105"/>
        <v>10</v>
      </c>
    </row>
    <row r="6757" spans="2:6" x14ac:dyDescent="0.25">
      <c r="B6757" s="39">
        <v>44478.166666666664</v>
      </c>
      <c r="C6757" s="39">
        <v>44478.208333333336</v>
      </c>
      <c r="D6757" s="38">
        <v>0.75880583101863097</v>
      </c>
      <c r="F6757" s="38">
        <f t="shared" si="105"/>
        <v>10</v>
      </c>
    </row>
    <row r="6758" spans="2:6" x14ac:dyDescent="0.25">
      <c r="B6758" s="39">
        <v>44478.208333333336</v>
      </c>
      <c r="C6758" s="39">
        <v>44478.25</v>
      </c>
      <c r="D6758" s="38">
        <v>0.8030876624776484</v>
      </c>
      <c r="F6758" s="38">
        <f t="shared" si="105"/>
        <v>10</v>
      </c>
    </row>
    <row r="6759" spans="2:6" x14ac:dyDescent="0.25">
      <c r="B6759" s="39">
        <v>44478.25</v>
      </c>
      <c r="C6759" s="39">
        <v>44478.291666666664</v>
      </c>
      <c r="D6759" s="38">
        <v>0.8496943920185116</v>
      </c>
      <c r="F6759" s="38">
        <f t="shared" si="105"/>
        <v>10</v>
      </c>
    </row>
    <row r="6760" spans="2:6" x14ac:dyDescent="0.25">
      <c r="B6760" s="39">
        <v>44478.291666666664</v>
      </c>
      <c r="C6760" s="39">
        <v>44478.333333333336</v>
      </c>
      <c r="D6760" s="38">
        <v>0.95364447105249694</v>
      </c>
      <c r="F6760" s="38">
        <f t="shared" si="105"/>
        <v>10</v>
      </c>
    </row>
    <row r="6761" spans="2:6" x14ac:dyDescent="0.25">
      <c r="B6761" s="39">
        <v>44478.333333333336</v>
      </c>
      <c r="C6761" s="39">
        <v>44478.375</v>
      </c>
      <c r="D6761" s="38">
        <v>1.1190463734472813</v>
      </c>
      <c r="F6761" s="38">
        <f t="shared" si="105"/>
        <v>10</v>
      </c>
    </row>
    <row r="6762" spans="2:6" x14ac:dyDescent="0.25">
      <c r="B6762" s="39">
        <v>44478.375</v>
      </c>
      <c r="C6762" s="39">
        <v>44478.416666666664</v>
      </c>
      <c r="D6762" s="38">
        <v>1.2575217338637301</v>
      </c>
      <c r="F6762" s="38">
        <f t="shared" si="105"/>
        <v>10</v>
      </c>
    </row>
    <row r="6763" spans="2:6" x14ac:dyDescent="0.25">
      <c r="B6763" s="39">
        <v>44478.416666666664</v>
      </c>
      <c r="C6763" s="39">
        <v>44478.458333333336</v>
      </c>
      <c r="D6763" s="38">
        <v>1.1911344481721329</v>
      </c>
      <c r="F6763" s="38">
        <f t="shared" si="105"/>
        <v>10</v>
      </c>
    </row>
    <row r="6764" spans="2:6" x14ac:dyDescent="0.25">
      <c r="B6764" s="39">
        <v>44478.458333333336</v>
      </c>
      <c r="C6764" s="39">
        <v>44478.5</v>
      </c>
      <c r="D6764" s="38">
        <v>1.2081035902090083</v>
      </c>
      <c r="F6764" s="38">
        <f t="shared" si="105"/>
        <v>10</v>
      </c>
    </row>
    <row r="6765" spans="2:6" x14ac:dyDescent="0.25">
      <c r="B6765" s="39">
        <v>44478.5</v>
      </c>
      <c r="C6765" s="39">
        <v>44478.541666666664</v>
      </c>
      <c r="D6765" s="38">
        <v>1.1529850798804138</v>
      </c>
      <c r="F6765" s="38">
        <f t="shared" si="105"/>
        <v>10</v>
      </c>
    </row>
    <row r="6766" spans="2:6" x14ac:dyDescent="0.25">
      <c r="B6766" s="39">
        <v>44478.541666666664</v>
      </c>
      <c r="C6766" s="39">
        <v>44478.583333333336</v>
      </c>
      <c r="D6766" s="38">
        <v>1.162442707889533</v>
      </c>
      <c r="F6766" s="38">
        <f t="shared" si="105"/>
        <v>10</v>
      </c>
    </row>
    <row r="6767" spans="2:6" x14ac:dyDescent="0.25">
      <c r="B6767" s="39">
        <v>44478.583333333336</v>
      </c>
      <c r="C6767" s="39">
        <v>44478.625</v>
      </c>
      <c r="D6767" s="38">
        <v>1.1068172656325848</v>
      </c>
      <c r="F6767" s="38">
        <f t="shared" si="105"/>
        <v>10</v>
      </c>
    </row>
    <row r="6768" spans="2:6" x14ac:dyDescent="0.25">
      <c r="B6768" s="39">
        <v>44478.625</v>
      </c>
      <c r="C6768" s="39">
        <v>44478.666666666664</v>
      </c>
      <c r="D6768" s="38">
        <v>1.0676749789620159</v>
      </c>
      <c r="F6768" s="38">
        <f t="shared" si="105"/>
        <v>10</v>
      </c>
    </row>
    <row r="6769" spans="2:6" x14ac:dyDescent="0.25">
      <c r="B6769" s="39">
        <v>44478.666666666664</v>
      </c>
      <c r="C6769" s="39">
        <v>44478.708333333336</v>
      </c>
      <c r="D6769" s="38">
        <v>1.156508075662553</v>
      </c>
      <c r="F6769" s="38">
        <f t="shared" si="105"/>
        <v>10</v>
      </c>
    </row>
    <row r="6770" spans="2:6" x14ac:dyDescent="0.25">
      <c r="B6770" s="39">
        <v>44478.708333333336</v>
      </c>
      <c r="C6770" s="39">
        <v>44478.75</v>
      </c>
      <c r="D6770" s="38">
        <v>1.1792694821060339</v>
      </c>
      <c r="F6770" s="38">
        <f t="shared" si="105"/>
        <v>10</v>
      </c>
    </row>
    <row r="6771" spans="2:6" x14ac:dyDescent="0.25">
      <c r="B6771" s="39">
        <v>44478.75</v>
      </c>
      <c r="C6771" s="39">
        <v>44478.791666666664</v>
      </c>
      <c r="D6771" s="38">
        <v>1.1356624962430752</v>
      </c>
      <c r="F6771" s="38">
        <f t="shared" si="105"/>
        <v>10</v>
      </c>
    </row>
    <row r="6772" spans="2:6" x14ac:dyDescent="0.25">
      <c r="B6772" s="39">
        <v>44478.791666666664</v>
      </c>
      <c r="C6772" s="39">
        <v>44478.833333333336</v>
      </c>
      <c r="D6772" s="38">
        <v>1.2015239285315946</v>
      </c>
      <c r="F6772" s="38">
        <f t="shared" si="105"/>
        <v>10</v>
      </c>
    </row>
    <row r="6773" spans="2:6" x14ac:dyDescent="0.25">
      <c r="B6773" s="39">
        <v>44478.833333333336</v>
      </c>
      <c r="C6773" s="39">
        <v>44478.875</v>
      </c>
      <c r="D6773" s="38">
        <v>1.2481115605108215</v>
      </c>
      <c r="F6773" s="38">
        <f t="shared" si="105"/>
        <v>10</v>
      </c>
    </row>
    <row r="6774" spans="2:6" x14ac:dyDescent="0.25">
      <c r="B6774" s="39">
        <v>44478.875</v>
      </c>
      <c r="C6774" s="39">
        <v>44478.916666666664</v>
      </c>
      <c r="D6774" s="38">
        <v>1.192723030241118</v>
      </c>
      <c r="F6774" s="38">
        <f t="shared" si="105"/>
        <v>10</v>
      </c>
    </row>
    <row r="6775" spans="2:6" x14ac:dyDescent="0.25">
      <c r="B6775" s="39">
        <v>44478.916666666664</v>
      </c>
      <c r="C6775" s="39">
        <v>44478.958333333336</v>
      </c>
      <c r="D6775" s="38">
        <v>1.0883417482790279</v>
      </c>
      <c r="F6775" s="38">
        <f t="shared" si="105"/>
        <v>10</v>
      </c>
    </row>
    <row r="6776" spans="2:6" x14ac:dyDescent="0.25">
      <c r="B6776" s="39">
        <v>44478.958333333336</v>
      </c>
      <c r="C6776" s="39">
        <v>44478</v>
      </c>
      <c r="D6776" s="38">
        <v>0.95464971068750437</v>
      </c>
      <c r="F6776" s="38">
        <f t="shared" si="105"/>
        <v>10</v>
      </c>
    </row>
    <row r="6777" spans="2:6" x14ac:dyDescent="0.25">
      <c r="B6777" s="39">
        <v>44478</v>
      </c>
      <c r="C6777" s="39">
        <v>44479.041666666664</v>
      </c>
      <c r="D6777" s="38">
        <v>0.86675808272234778</v>
      </c>
      <c r="F6777" s="38">
        <f t="shared" si="105"/>
        <v>10</v>
      </c>
    </row>
    <row r="6778" spans="2:6" x14ac:dyDescent="0.25">
      <c r="B6778" s="39">
        <v>44479.041666666664</v>
      </c>
      <c r="C6778" s="39">
        <v>44479.083333333336</v>
      </c>
      <c r="D6778" s="38">
        <v>0.82409977026805559</v>
      </c>
      <c r="F6778" s="38">
        <f t="shared" si="105"/>
        <v>10</v>
      </c>
    </row>
    <row r="6779" spans="2:6" x14ac:dyDescent="0.25">
      <c r="B6779" s="39">
        <v>44479.083333333336</v>
      </c>
      <c r="C6779" s="39">
        <v>44479.125</v>
      </c>
      <c r="D6779" s="38">
        <v>0.81785926440843715</v>
      </c>
      <c r="F6779" s="38">
        <f t="shared" si="105"/>
        <v>10</v>
      </c>
    </row>
    <row r="6780" spans="2:6" x14ac:dyDescent="0.25">
      <c r="B6780" s="39">
        <v>44479.125</v>
      </c>
      <c r="C6780" s="39">
        <v>44479.166666666664</v>
      </c>
      <c r="D6780" s="38">
        <v>0.76907307252175494</v>
      </c>
      <c r="F6780" s="38">
        <f t="shared" si="105"/>
        <v>10</v>
      </c>
    </row>
    <row r="6781" spans="2:6" x14ac:dyDescent="0.25">
      <c r="B6781" s="39">
        <v>44479.166666666664</v>
      </c>
      <c r="C6781" s="39">
        <v>44479.208333333336</v>
      </c>
      <c r="D6781" s="38">
        <v>0.79951485975695691</v>
      </c>
      <c r="F6781" s="38">
        <f t="shared" si="105"/>
        <v>10</v>
      </c>
    </row>
    <row r="6782" spans="2:6" x14ac:dyDescent="0.25">
      <c r="B6782" s="39">
        <v>44479.208333333336</v>
      </c>
      <c r="C6782" s="39">
        <v>44479.25</v>
      </c>
      <c r="D6782" s="38">
        <v>0.8208716209630067</v>
      </c>
      <c r="F6782" s="38">
        <f t="shared" si="105"/>
        <v>10</v>
      </c>
    </row>
    <row r="6783" spans="2:6" x14ac:dyDescent="0.25">
      <c r="B6783" s="39">
        <v>44479.25</v>
      </c>
      <c r="C6783" s="39">
        <v>44479.291666666664</v>
      </c>
      <c r="D6783" s="38">
        <v>0.89555808252285696</v>
      </c>
      <c r="F6783" s="38">
        <f t="shared" si="105"/>
        <v>10</v>
      </c>
    </row>
    <row r="6784" spans="2:6" x14ac:dyDescent="0.25">
      <c r="B6784" s="39">
        <v>44479.291666666664</v>
      </c>
      <c r="C6784" s="39">
        <v>44479.333333333336</v>
      </c>
      <c r="D6784" s="38">
        <v>1.0436348597801852</v>
      </c>
      <c r="F6784" s="38">
        <f t="shared" si="105"/>
        <v>10</v>
      </c>
    </row>
    <row r="6785" spans="2:6" x14ac:dyDescent="0.25">
      <c r="B6785" s="39">
        <v>44479.333333333336</v>
      </c>
      <c r="C6785" s="39">
        <v>44479.375</v>
      </c>
      <c r="D6785" s="38">
        <v>1.1567256067995304</v>
      </c>
      <c r="F6785" s="38">
        <f t="shared" si="105"/>
        <v>10</v>
      </c>
    </row>
    <row r="6786" spans="2:6" x14ac:dyDescent="0.25">
      <c r="B6786" s="39">
        <v>44479.375</v>
      </c>
      <c r="C6786" s="39">
        <v>44479.416666666664</v>
      </c>
      <c r="D6786" s="38">
        <v>1.2954802105719727</v>
      </c>
      <c r="F6786" s="38">
        <f t="shared" si="105"/>
        <v>10</v>
      </c>
    </row>
    <row r="6787" spans="2:6" x14ac:dyDescent="0.25">
      <c r="B6787" s="39">
        <v>44479.416666666664</v>
      </c>
      <c r="C6787" s="39">
        <v>44479.458333333336</v>
      </c>
      <c r="D6787" s="38">
        <v>1.2884499806906247</v>
      </c>
      <c r="F6787" s="38">
        <f t="shared" si="105"/>
        <v>10</v>
      </c>
    </row>
    <row r="6788" spans="2:6" x14ac:dyDescent="0.25">
      <c r="B6788" s="39">
        <v>44479.458333333336</v>
      </c>
      <c r="C6788" s="39">
        <v>44479.5</v>
      </c>
      <c r="D6788" s="38">
        <v>1.2315424721551054</v>
      </c>
      <c r="F6788" s="38">
        <f t="shared" si="105"/>
        <v>10</v>
      </c>
    </row>
    <row r="6789" spans="2:6" x14ac:dyDescent="0.25">
      <c r="B6789" s="39">
        <v>44479.5</v>
      </c>
      <c r="C6789" s="39">
        <v>44479.541666666664</v>
      </c>
      <c r="D6789" s="38">
        <v>1.1404282971588293</v>
      </c>
      <c r="F6789" s="38">
        <f t="shared" si="105"/>
        <v>10</v>
      </c>
    </row>
    <row r="6790" spans="2:6" x14ac:dyDescent="0.25">
      <c r="B6790" s="39">
        <v>44479.541666666664</v>
      </c>
      <c r="C6790" s="39">
        <v>44479.583333333336</v>
      </c>
      <c r="D6790" s="38">
        <v>1.0838776275672268</v>
      </c>
      <c r="F6790" s="38">
        <f t="shared" si="105"/>
        <v>10</v>
      </c>
    </row>
    <row r="6791" spans="2:6" x14ac:dyDescent="0.25">
      <c r="B6791" s="39">
        <v>44479.583333333336</v>
      </c>
      <c r="C6791" s="39">
        <v>44479.625</v>
      </c>
      <c r="D6791" s="38">
        <v>1.0845445627118206</v>
      </c>
      <c r="F6791" s="38">
        <f t="shared" si="105"/>
        <v>10</v>
      </c>
    </row>
    <row r="6792" spans="2:6" x14ac:dyDescent="0.25">
      <c r="B6792" s="39">
        <v>44479.625</v>
      </c>
      <c r="C6792" s="39">
        <v>44479.666666666664</v>
      </c>
      <c r="D6792" s="38">
        <v>1.1038141448097092</v>
      </c>
      <c r="F6792" s="38">
        <f t="shared" si="105"/>
        <v>10</v>
      </c>
    </row>
    <row r="6793" spans="2:6" x14ac:dyDescent="0.25">
      <c r="B6793" s="39">
        <v>44479.666666666664</v>
      </c>
      <c r="C6793" s="39">
        <v>44479.708333333336</v>
      </c>
      <c r="D6793" s="38">
        <v>1.1683957770274533</v>
      </c>
      <c r="F6793" s="38">
        <f t="shared" si="105"/>
        <v>10</v>
      </c>
    </row>
    <row r="6794" spans="2:6" x14ac:dyDescent="0.25">
      <c r="B6794" s="39">
        <v>44479.708333333336</v>
      </c>
      <c r="C6794" s="39">
        <v>44479.75</v>
      </c>
      <c r="D6794" s="38">
        <v>1.2420279875720406</v>
      </c>
      <c r="F6794" s="38">
        <f t="shared" ref="F6794:F6857" si="106">+MONTH(B6794)</f>
        <v>10</v>
      </c>
    </row>
    <row r="6795" spans="2:6" x14ac:dyDescent="0.25">
      <c r="B6795" s="39">
        <v>44479.75</v>
      </c>
      <c r="C6795" s="39">
        <v>44479.791666666664</v>
      </c>
      <c r="D6795" s="38">
        <v>1.2223483172184328</v>
      </c>
      <c r="F6795" s="38">
        <f t="shared" si="106"/>
        <v>10</v>
      </c>
    </row>
    <row r="6796" spans="2:6" x14ac:dyDescent="0.25">
      <c r="B6796" s="39">
        <v>44479.791666666664</v>
      </c>
      <c r="C6796" s="39">
        <v>44479.833333333336</v>
      </c>
      <c r="D6796" s="38">
        <v>1.3376853512960432</v>
      </c>
      <c r="F6796" s="38">
        <f t="shared" si="106"/>
        <v>10</v>
      </c>
    </row>
    <row r="6797" spans="2:6" x14ac:dyDescent="0.25">
      <c r="B6797" s="39">
        <v>44479.833333333336</v>
      </c>
      <c r="C6797" s="39">
        <v>44479.875</v>
      </c>
      <c r="D6797" s="38">
        <v>1.2859916427577074</v>
      </c>
      <c r="F6797" s="38">
        <f t="shared" si="106"/>
        <v>10</v>
      </c>
    </row>
    <row r="6798" spans="2:6" x14ac:dyDescent="0.25">
      <c r="B6798" s="39">
        <v>44479.875</v>
      </c>
      <c r="C6798" s="39">
        <v>44479.916666666664</v>
      </c>
      <c r="D6798" s="38">
        <v>1.1852773278161646</v>
      </c>
      <c r="F6798" s="38">
        <f t="shared" si="106"/>
        <v>10</v>
      </c>
    </row>
    <row r="6799" spans="2:6" x14ac:dyDescent="0.25">
      <c r="B6799" s="39">
        <v>44479.916666666664</v>
      </c>
      <c r="C6799" s="39">
        <v>44479.958333333336</v>
      </c>
      <c r="D6799" s="38">
        <v>0.98593104181913271</v>
      </c>
      <c r="F6799" s="38">
        <f t="shared" si="106"/>
        <v>10</v>
      </c>
    </row>
    <row r="6800" spans="2:6" x14ac:dyDescent="0.25">
      <c r="B6800" s="39">
        <v>44479.958333333336</v>
      </c>
      <c r="C6800" s="39">
        <v>44479</v>
      </c>
      <c r="D6800" s="38">
        <v>0.85702243676281631</v>
      </c>
      <c r="F6800" s="38">
        <f t="shared" si="106"/>
        <v>10</v>
      </c>
    </row>
    <row r="6801" spans="2:6" x14ac:dyDescent="0.25">
      <c r="B6801" s="39">
        <v>44479</v>
      </c>
      <c r="C6801" s="39">
        <v>44480.041666666664</v>
      </c>
      <c r="D6801" s="38">
        <v>0.8393663605969881</v>
      </c>
      <c r="F6801" s="38">
        <f t="shared" si="106"/>
        <v>10</v>
      </c>
    </row>
    <row r="6802" spans="2:6" x14ac:dyDescent="0.25">
      <c r="B6802" s="39">
        <v>44480.041666666664</v>
      </c>
      <c r="C6802" s="39">
        <v>44480.083333333336</v>
      </c>
      <c r="D6802" s="38">
        <v>0.80049205369139997</v>
      </c>
      <c r="F6802" s="38">
        <f t="shared" si="106"/>
        <v>10</v>
      </c>
    </row>
    <row r="6803" spans="2:6" x14ac:dyDescent="0.25">
      <c r="B6803" s="39">
        <v>44480.083333333336</v>
      </c>
      <c r="C6803" s="39">
        <v>44480.125</v>
      </c>
      <c r="D6803" s="38">
        <v>0.77742349726871118</v>
      </c>
      <c r="F6803" s="38">
        <f t="shared" si="106"/>
        <v>10</v>
      </c>
    </row>
    <row r="6804" spans="2:6" x14ac:dyDescent="0.25">
      <c r="B6804" s="39">
        <v>44480.125</v>
      </c>
      <c r="C6804" s="39">
        <v>44480.166666666664</v>
      </c>
      <c r="D6804" s="38">
        <v>0.75952740959584397</v>
      </c>
      <c r="F6804" s="38">
        <f t="shared" si="106"/>
        <v>10</v>
      </c>
    </row>
    <row r="6805" spans="2:6" x14ac:dyDescent="0.25">
      <c r="B6805" s="39">
        <v>44480.166666666664</v>
      </c>
      <c r="C6805" s="39">
        <v>44480.208333333336</v>
      </c>
      <c r="D6805" s="38">
        <v>0.81010515857291521</v>
      </c>
      <c r="F6805" s="38">
        <f t="shared" si="106"/>
        <v>10</v>
      </c>
    </row>
    <row r="6806" spans="2:6" x14ac:dyDescent="0.25">
      <c r="B6806" s="39">
        <v>44480.208333333336</v>
      </c>
      <c r="C6806" s="39">
        <v>44480.25</v>
      </c>
      <c r="D6806" s="38">
        <v>0.9052667502129248</v>
      </c>
      <c r="F6806" s="38">
        <f t="shared" si="106"/>
        <v>10</v>
      </c>
    </row>
    <row r="6807" spans="2:6" x14ac:dyDescent="0.25">
      <c r="B6807" s="39">
        <v>44480.25</v>
      </c>
      <c r="C6807" s="39">
        <v>44480.291666666664</v>
      </c>
      <c r="D6807" s="38">
        <v>1.0298451730898734</v>
      </c>
      <c r="F6807" s="38">
        <f t="shared" si="106"/>
        <v>10</v>
      </c>
    </row>
    <row r="6808" spans="2:6" x14ac:dyDescent="0.25">
      <c r="B6808" s="39">
        <v>44480.291666666664</v>
      </c>
      <c r="C6808" s="39">
        <v>44480.333333333336</v>
      </c>
      <c r="D6808" s="38">
        <v>1.2228918652014853</v>
      </c>
      <c r="F6808" s="38">
        <f t="shared" si="106"/>
        <v>10</v>
      </c>
    </row>
    <row r="6809" spans="2:6" x14ac:dyDescent="0.25">
      <c r="B6809" s="39">
        <v>44480.333333333336</v>
      </c>
      <c r="C6809" s="39">
        <v>44480.375</v>
      </c>
      <c r="D6809" s="38">
        <v>1.2681753976058352</v>
      </c>
      <c r="F6809" s="38">
        <f t="shared" si="106"/>
        <v>10</v>
      </c>
    </row>
    <row r="6810" spans="2:6" x14ac:dyDescent="0.25">
      <c r="B6810" s="39">
        <v>44480.375</v>
      </c>
      <c r="C6810" s="39">
        <v>44480.416666666664</v>
      </c>
      <c r="D6810" s="38">
        <v>1.2928719633419827</v>
      </c>
      <c r="F6810" s="38">
        <f t="shared" si="106"/>
        <v>10</v>
      </c>
    </row>
    <row r="6811" spans="2:6" x14ac:dyDescent="0.25">
      <c r="B6811" s="39">
        <v>44480.416666666664</v>
      </c>
      <c r="C6811" s="39">
        <v>44480.458333333336</v>
      </c>
      <c r="D6811" s="38">
        <v>1.3661798980605055</v>
      </c>
      <c r="F6811" s="38">
        <f t="shared" si="106"/>
        <v>10</v>
      </c>
    </row>
    <row r="6812" spans="2:6" x14ac:dyDescent="0.25">
      <c r="B6812" s="39">
        <v>44480.458333333336</v>
      </c>
      <c r="C6812" s="39">
        <v>44480.5</v>
      </c>
      <c r="D6812" s="38">
        <v>1.3066996917595106</v>
      </c>
      <c r="F6812" s="38">
        <f t="shared" si="106"/>
        <v>10</v>
      </c>
    </row>
    <row r="6813" spans="2:6" x14ac:dyDescent="0.25">
      <c r="B6813" s="39">
        <v>44480.5</v>
      </c>
      <c r="C6813" s="39">
        <v>44480.541666666664</v>
      </c>
      <c r="D6813" s="38">
        <v>1.25622375190072</v>
      </c>
      <c r="F6813" s="38">
        <f t="shared" si="106"/>
        <v>10</v>
      </c>
    </row>
    <row r="6814" spans="2:6" x14ac:dyDescent="0.25">
      <c r="B6814" s="39">
        <v>44480.541666666664</v>
      </c>
      <c r="C6814" s="39">
        <v>44480.583333333336</v>
      </c>
      <c r="D6814" s="38">
        <v>1.257781616846005</v>
      </c>
      <c r="F6814" s="38">
        <f t="shared" si="106"/>
        <v>10</v>
      </c>
    </row>
    <row r="6815" spans="2:6" x14ac:dyDescent="0.25">
      <c r="B6815" s="39">
        <v>44480.583333333336</v>
      </c>
      <c r="C6815" s="39">
        <v>44480.625</v>
      </c>
      <c r="D6815" s="38">
        <v>1.1816519178811473</v>
      </c>
      <c r="F6815" s="38">
        <f t="shared" si="106"/>
        <v>10</v>
      </c>
    </row>
    <row r="6816" spans="2:6" x14ac:dyDescent="0.25">
      <c r="B6816" s="39">
        <v>44480.625</v>
      </c>
      <c r="C6816" s="39">
        <v>44480.666666666664</v>
      </c>
      <c r="D6816" s="38">
        <v>1.2161611667414856</v>
      </c>
      <c r="F6816" s="38">
        <f t="shared" si="106"/>
        <v>10</v>
      </c>
    </row>
    <row r="6817" spans="2:6" x14ac:dyDescent="0.25">
      <c r="B6817" s="39">
        <v>44480.666666666664</v>
      </c>
      <c r="C6817" s="39">
        <v>44480.708333333336</v>
      </c>
      <c r="D6817" s="38">
        <v>1.2880212228731414</v>
      </c>
      <c r="F6817" s="38">
        <f t="shared" si="106"/>
        <v>10</v>
      </c>
    </row>
    <row r="6818" spans="2:6" x14ac:dyDescent="0.25">
      <c r="B6818" s="39">
        <v>44480.708333333336</v>
      </c>
      <c r="C6818" s="39">
        <v>44480.75</v>
      </c>
      <c r="D6818" s="38">
        <v>1.363569995808313</v>
      </c>
      <c r="F6818" s="38">
        <f t="shared" si="106"/>
        <v>10</v>
      </c>
    </row>
    <row r="6819" spans="2:6" x14ac:dyDescent="0.25">
      <c r="B6819" s="39">
        <v>44480.75</v>
      </c>
      <c r="C6819" s="39">
        <v>44480.791666666664</v>
      </c>
      <c r="D6819" s="38">
        <v>1.4558203580397526</v>
      </c>
      <c r="F6819" s="38">
        <f t="shared" si="106"/>
        <v>10</v>
      </c>
    </row>
    <row r="6820" spans="2:6" x14ac:dyDescent="0.25">
      <c r="B6820" s="39">
        <v>44480.791666666664</v>
      </c>
      <c r="C6820" s="39">
        <v>44480.833333333336</v>
      </c>
      <c r="D6820" s="38">
        <v>1.5889288337737006</v>
      </c>
      <c r="F6820" s="38">
        <f t="shared" si="106"/>
        <v>10</v>
      </c>
    </row>
    <row r="6821" spans="2:6" x14ac:dyDescent="0.25">
      <c r="B6821" s="39">
        <v>44480.833333333336</v>
      </c>
      <c r="C6821" s="39">
        <v>44480.875</v>
      </c>
      <c r="D6821" s="38">
        <v>1.4848539871076263</v>
      </c>
      <c r="F6821" s="38">
        <f t="shared" si="106"/>
        <v>10</v>
      </c>
    </row>
    <row r="6822" spans="2:6" x14ac:dyDescent="0.25">
      <c r="B6822" s="39">
        <v>44480.875</v>
      </c>
      <c r="C6822" s="39">
        <v>44480.916666666664</v>
      </c>
      <c r="D6822" s="38">
        <v>1.3926166818286621</v>
      </c>
      <c r="F6822" s="38">
        <f t="shared" si="106"/>
        <v>10</v>
      </c>
    </row>
    <row r="6823" spans="2:6" x14ac:dyDescent="0.25">
      <c r="B6823" s="39">
        <v>44480.916666666664</v>
      </c>
      <c r="C6823" s="39">
        <v>44480.958333333336</v>
      </c>
      <c r="D6823" s="38">
        <v>1.1246216225569292</v>
      </c>
      <c r="F6823" s="38">
        <f t="shared" si="106"/>
        <v>10</v>
      </c>
    </row>
    <row r="6824" spans="2:6" x14ac:dyDescent="0.25">
      <c r="B6824" s="39">
        <v>44480.958333333336</v>
      </c>
      <c r="C6824" s="39">
        <v>44480</v>
      </c>
      <c r="D6824" s="38">
        <v>1.0819626673319287</v>
      </c>
      <c r="F6824" s="38">
        <f t="shared" si="106"/>
        <v>10</v>
      </c>
    </row>
    <row r="6825" spans="2:6" x14ac:dyDescent="0.25">
      <c r="B6825" s="39">
        <v>44480</v>
      </c>
      <c r="C6825" s="39">
        <v>44481.041666666664</v>
      </c>
      <c r="D6825" s="38">
        <v>1.0092596569395393</v>
      </c>
      <c r="F6825" s="38">
        <f t="shared" si="106"/>
        <v>10</v>
      </c>
    </row>
    <row r="6826" spans="2:6" x14ac:dyDescent="0.25">
      <c r="B6826" s="39">
        <v>44481.041666666664</v>
      </c>
      <c r="C6826" s="39">
        <v>44481.083333333336</v>
      </c>
      <c r="D6826" s="38">
        <v>0.99404200080215699</v>
      </c>
      <c r="F6826" s="38">
        <f t="shared" si="106"/>
        <v>10</v>
      </c>
    </row>
    <row r="6827" spans="2:6" x14ac:dyDescent="0.25">
      <c r="B6827" s="39">
        <v>44481.083333333336</v>
      </c>
      <c r="C6827" s="39">
        <v>44481.125</v>
      </c>
      <c r="D6827" s="38">
        <v>0.9512897194777693</v>
      </c>
      <c r="F6827" s="38">
        <f t="shared" si="106"/>
        <v>10</v>
      </c>
    </row>
    <row r="6828" spans="2:6" x14ac:dyDescent="0.25">
      <c r="B6828" s="39">
        <v>44481.125</v>
      </c>
      <c r="C6828" s="39">
        <v>44481.166666666664</v>
      </c>
      <c r="D6828" s="38">
        <v>0.96346134580425535</v>
      </c>
      <c r="F6828" s="38">
        <f t="shared" si="106"/>
        <v>10</v>
      </c>
    </row>
    <row r="6829" spans="2:6" x14ac:dyDescent="0.25">
      <c r="B6829" s="39">
        <v>44481.166666666664</v>
      </c>
      <c r="C6829" s="39">
        <v>44481.208333333336</v>
      </c>
      <c r="D6829" s="38">
        <v>1.0322926369851315</v>
      </c>
      <c r="F6829" s="38">
        <f t="shared" si="106"/>
        <v>10</v>
      </c>
    </row>
    <row r="6830" spans="2:6" x14ac:dyDescent="0.25">
      <c r="B6830" s="39">
        <v>44481.208333333336</v>
      </c>
      <c r="C6830" s="39">
        <v>44481.25</v>
      </c>
      <c r="D6830" s="38">
        <v>1.13905182928584</v>
      </c>
      <c r="F6830" s="38">
        <f t="shared" si="106"/>
        <v>10</v>
      </c>
    </row>
    <row r="6831" spans="2:6" x14ac:dyDescent="0.25">
      <c r="B6831" s="39">
        <v>44481.25</v>
      </c>
      <c r="C6831" s="39">
        <v>44481.291666666664</v>
      </c>
      <c r="D6831" s="38">
        <v>1.2708759943306751</v>
      </c>
      <c r="F6831" s="38">
        <f t="shared" si="106"/>
        <v>10</v>
      </c>
    </row>
    <row r="6832" spans="2:6" x14ac:dyDescent="0.25">
      <c r="B6832" s="39">
        <v>44481.291666666664</v>
      </c>
      <c r="C6832" s="39">
        <v>44481.333333333336</v>
      </c>
      <c r="D6832" s="38">
        <v>1.4057563253954273</v>
      </c>
      <c r="F6832" s="38">
        <f t="shared" si="106"/>
        <v>10</v>
      </c>
    </row>
    <row r="6833" spans="2:6" x14ac:dyDescent="0.25">
      <c r="B6833" s="39">
        <v>44481.333333333336</v>
      </c>
      <c r="C6833" s="39">
        <v>44481.375</v>
      </c>
      <c r="D6833" s="38">
        <v>1.4023920241665637</v>
      </c>
      <c r="F6833" s="38">
        <f t="shared" si="106"/>
        <v>10</v>
      </c>
    </row>
    <row r="6834" spans="2:6" x14ac:dyDescent="0.25">
      <c r="B6834" s="39">
        <v>44481.375</v>
      </c>
      <c r="C6834" s="39">
        <v>44481.416666666664</v>
      </c>
      <c r="D6834" s="38">
        <v>1.3484409926194085</v>
      </c>
      <c r="F6834" s="38">
        <f t="shared" si="106"/>
        <v>10</v>
      </c>
    </row>
    <row r="6835" spans="2:6" x14ac:dyDescent="0.25">
      <c r="B6835" s="39">
        <v>44481.416666666664</v>
      </c>
      <c r="C6835" s="39">
        <v>44481.458333333336</v>
      </c>
      <c r="D6835" s="38">
        <v>1.247834540812891</v>
      </c>
      <c r="F6835" s="38">
        <f t="shared" si="106"/>
        <v>10</v>
      </c>
    </row>
    <row r="6836" spans="2:6" x14ac:dyDescent="0.25">
      <c r="B6836" s="39">
        <v>44481.458333333336</v>
      </c>
      <c r="C6836" s="39">
        <v>44481.5</v>
      </c>
      <c r="D6836" s="38">
        <v>1.1547926839948133</v>
      </c>
      <c r="F6836" s="38">
        <f t="shared" si="106"/>
        <v>10</v>
      </c>
    </row>
    <row r="6837" spans="2:6" x14ac:dyDescent="0.25">
      <c r="B6837" s="39">
        <v>44481.5</v>
      </c>
      <c r="C6837" s="39">
        <v>44481.541666666664</v>
      </c>
      <c r="D6837" s="38">
        <v>1.1080243657808928</v>
      </c>
      <c r="F6837" s="38">
        <f t="shared" si="106"/>
        <v>10</v>
      </c>
    </row>
    <row r="6838" spans="2:6" x14ac:dyDescent="0.25">
      <c r="B6838" s="39">
        <v>44481.541666666664</v>
      </c>
      <c r="C6838" s="39">
        <v>44481.583333333336</v>
      </c>
      <c r="D6838" s="38">
        <v>1.090837641154637</v>
      </c>
      <c r="F6838" s="38">
        <f t="shared" si="106"/>
        <v>10</v>
      </c>
    </row>
    <row r="6839" spans="2:6" x14ac:dyDescent="0.25">
      <c r="B6839" s="39">
        <v>44481.583333333336</v>
      </c>
      <c r="C6839" s="39">
        <v>44481.625</v>
      </c>
      <c r="D6839" s="38">
        <v>1.0514165014479451</v>
      </c>
      <c r="F6839" s="38">
        <f t="shared" si="106"/>
        <v>10</v>
      </c>
    </row>
    <row r="6840" spans="2:6" x14ac:dyDescent="0.25">
      <c r="B6840" s="39">
        <v>44481.625</v>
      </c>
      <c r="C6840" s="39">
        <v>44481.666666666664</v>
      </c>
      <c r="D6840" s="38">
        <v>0.99097194729289129</v>
      </c>
      <c r="F6840" s="38">
        <f t="shared" si="106"/>
        <v>10</v>
      </c>
    </row>
    <row r="6841" spans="2:6" x14ac:dyDescent="0.25">
      <c r="B6841" s="39">
        <v>44481.666666666664</v>
      </c>
      <c r="C6841" s="39">
        <v>44481.708333333336</v>
      </c>
      <c r="D6841" s="38">
        <v>1.1447787053399547</v>
      </c>
      <c r="F6841" s="38">
        <f t="shared" si="106"/>
        <v>10</v>
      </c>
    </row>
    <row r="6842" spans="2:6" x14ac:dyDescent="0.25">
      <c r="B6842" s="39">
        <v>44481.708333333336</v>
      </c>
      <c r="C6842" s="39">
        <v>44481.75</v>
      </c>
      <c r="D6842" s="38">
        <v>1.3382192594375326</v>
      </c>
      <c r="F6842" s="38">
        <f t="shared" si="106"/>
        <v>10</v>
      </c>
    </row>
    <row r="6843" spans="2:6" x14ac:dyDescent="0.25">
      <c r="B6843" s="39">
        <v>44481.75</v>
      </c>
      <c r="C6843" s="39">
        <v>44481.791666666664</v>
      </c>
      <c r="D6843" s="38">
        <v>1.2888884006592198</v>
      </c>
      <c r="F6843" s="38">
        <f t="shared" si="106"/>
        <v>10</v>
      </c>
    </row>
    <row r="6844" spans="2:6" x14ac:dyDescent="0.25">
      <c r="B6844" s="39">
        <v>44481.791666666664</v>
      </c>
      <c r="C6844" s="39">
        <v>44481.833333333336</v>
      </c>
      <c r="D6844" s="38">
        <v>1.4170377879592735</v>
      </c>
      <c r="F6844" s="38">
        <f t="shared" si="106"/>
        <v>10</v>
      </c>
    </row>
    <row r="6845" spans="2:6" x14ac:dyDescent="0.25">
      <c r="B6845" s="39">
        <v>44481.833333333336</v>
      </c>
      <c r="C6845" s="39">
        <v>44481.875</v>
      </c>
      <c r="D6845" s="38">
        <v>1.4014567495077772</v>
      </c>
      <c r="F6845" s="38">
        <f t="shared" si="106"/>
        <v>10</v>
      </c>
    </row>
    <row r="6846" spans="2:6" x14ac:dyDescent="0.25">
      <c r="B6846" s="39">
        <v>44481.875</v>
      </c>
      <c r="C6846" s="39">
        <v>44481.916666666664</v>
      </c>
      <c r="D6846" s="38">
        <v>1.3356802325133896</v>
      </c>
      <c r="F6846" s="38">
        <f t="shared" si="106"/>
        <v>10</v>
      </c>
    </row>
    <row r="6847" spans="2:6" x14ac:dyDescent="0.25">
      <c r="B6847" s="39">
        <v>44481.916666666664</v>
      </c>
      <c r="C6847" s="39">
        <v>44481.958333333336</v>
      </c>
      <c r="D6847" s="38">
        <v>1.232939172462614</v>
      </c>
      <c r="F6847" s="38">
        <f t="shared" si="106"/>
        <v>10</v>
      </c>
    </row>
    <row r="6848" spans="2:6" x14ac:dyDescent="0.25">
      <c r="B6848" s="39">
        <v>44481.958333333336</v>
      </c>
      <c r="C6848" s="39">
        <v>44481</v>
      </c>
      <c r="D6848" s="38">
        <v>1.0659958556369413</v>
      </c>
      <c r="F6848" s="38">
        <f t="shared" si="106"/>
        <v>10</v>
      </c>
    </row>
    <row r="6849" spans="2:6" x14ac:dyDescent="0.25">
      <c r="B6849" s="39">
        <v>44481</v>
      </c>
      <c r="C6849" s="39">
        <v>44482.041666666664</v>
      </c>
      <c r="D6849" s="38">
        <v>1.0284829893039635</v>
      </c>
      <c r="F6849" s="38">
        <f t="shared" si="106"/>
        <v>10</v>
      </c>
    </row>
    <row r="6850" spans="2:6" x14ac:dyDescent="0.25">
      <c r="B6850" s="39">
        <v>44482.041666666664</v>
      </c>
      <c r="C6850" s="39">
        <v>44482.083333333336</v>
      </c>
      <c r="D6850" s="38">
        <v>1.0613343535855528</v>
      </c>
      <c r="F6850" s="38">
        <f t="shared" si="106"/>
        <v>10</v>
      </c>
    </row>
    <row r="6851" spans="2:6" x14ac:dyDescent="0.25">
      <c r="B6851" s="39">
        <v>44482.083333333336</v>
      </c>
      <c r="C6851" s="39">
        <v>44482.125</v>
      </c>
      <c r="D6851" s="38">
        <v>1.0133999409700745</v>
      </c>
      <c r="F6851" s="38">
        <f t="shared" si="106"/>
        <v>10</v>
      </c>
    </row>
    <row r="6852" spans="2:6" x14ac:dyDescent="0.25">
      <c r="B6852" s="39">
        <v>44482.125</v>
      </c>
      <c r="C6852" s="39">
        <v>44482.166666666664</v>
      </c>
      <c r="D6852" s="38">
        <v>1.0167945610506395</v>
      </c>
      <c r="F6852" s="38">
        <f t="shared" si="106"/>
        <v>10</v>
      </c>
    </row>
    <row r="6853" spans="2:6" x14ac:dyDescent="0.25">
      <c r="B6853" s="39">
        <v>44482.166666666664</v>
      </c>
      <c r="C6853" s="39">
        <v>44482.208333333336</v>
      </c>
      <c r="D6853" s="38">
        <v>1.0415628131586663</v>
      </c>
      <c r="F6853" s="38">
        <f t="shared" si="106"/>
        <v>10</v>
      </c>
    </row>
    <row r="6854" spans="2:6" x14ac:dyDescent="0.25">
      <c r="B6854" s="39">
        <v>44482.208333333336</v>
      </c>
      <c r="C6854" s="39">
        <v>44482.25</v>
      </c>
      <c r="D6854" s="38">
        <v>1.145807438449739</v>
      </c>
      <c r="F6854" s="38">
        <f t="shared" si="106"/>
        <v>10</v>
      </c>
    </row>
    <row r="6855" spans="2:6" x14ac:dyDescent="0.25">
      <c r="B6855" s="39">
        <v>44482.25</v>
      </c>
      <c r="C6855" s="39">
        <v>44482.291666666664</v>
      </c>
      <c r="D6855" s="38">
        <v>1.2756647626734368</v>
      </c>
      <c r="F6855" s="38">
        <f t="shared" si="106"/>
        <v>10</v>
      </c>
    </row>
    <row r="6856" spans="2:6" x14ac:dyDescent="0.25">
      <c r="B6856" s="39">
        <v>44482.291666666664</v>
      </c>
      <c r="C6856" s="39">
        <v>44482.333333333336</v>
      </c>
      <c r="D6856" s="38">
        <v>1.4362309838050913</v>
      </c>
      <c r="F6856" s="38">
        <f t="shared" si="106"/>
        <v>10</v>
      </c>
    </row>
    <row r="6857" spans="2:6" x14ac:dyDescent="0.25">
      <c r="B6857" s="39">
        <v>44482.333333333336</v>
      </c>
      <c r="C6857" s="39">
        <v>44482.375</v>
      </c>
      <c r="D6857" s="38">
        <v>1.5359375103109207</v>
      </c>
      <c r="F6857" s="38">
        <f t="shared" si="106"/>
        <v>10</v>
      </c>
    </row>
    <row r="6858" spans="2:6" x14ac:dyDescent="0.25">
      <c r="B6858" s="39">
        <v>44482.375</v>
      </c>
      <c r="C6858" s="39">
        <v>44482.416666666664</v>
      </c>
      <c r="D6858" s="38">
        <v>1.4272259356085466</v>
      </c>
      <c r="F6858" s="38">
        <f t="shared" ref="F6858:F6921" si="107">+MONTH(B6858)</f>
        <v>10</v>
      </c>
    </row>
    <row r="6859" spans="2:6" x14ac:dyDescent="0.25">
      <c r="B6859" s="39">
        <v>44482.416666666664</v>
      </c>
      <c r="C6859" s="39">
        <v>44482.458333333336</v>
      </c>
      <c r="D6859" s="38">
        <v>1.2694937450557233</v>
      </c>
      <c r="F6859" s="38">
        <f t="shared" si="107"/>
        <v>10</v>
      </c>
    </row>
    <row r="6860" spans="2:6" x14ac:dyDescent="0.25">
      <c r="B6860" s="39">
        <v>44482.458333333336</v>
      </c>
      <c r="C6860" s="39">
        <v>44482.5</v>
      </c>
      <c r="D6860" s="38">
        <v>1.2381753622560503</v>
      </c>
      <c r="F6860" s="38">
        <f t="shared" si="107"/>
        <v>10</v>
      </c>
    </row>
    <row r="6861" spans="2:6" x14ac:dyDescent="0.25">
      <c r="B6861" s="39">
        <v>44482.5</v>
      </c>
      <c r="C6861" s="39">
        <v>44482.541666666664</v>
      </c>
      <c r="D6861" s="38">
        <v>1.2611119636961672</v>
      </c>
      <c r="F6861" s="38">
        <f t="shared" si="107"/>
        <v>10</v>
      </c>
    </row>
    <row r="6862" spans="2:6" x14ac:dyDescent="0.25">
      <c r="B6862" s="39">
        <v>44482.541666666664</v>
      </c>
      <c r="C6862" s="39">
        <v>44482.583333333336</v>
      </c>
      <c r="D6862" s="38">
        <v>1.1609084693623317</v>
      </c>
      <c r="F6862" s="38">
        <f t="shared" si="107"/>
        <v>10</v>
      </c>
    </row>
    <row r="6863" spans="2:6" x14ac:dyDescent="0.25">
      <c r="B6863" s="39">
        <v>44482.583333333336</v>
      </c>
      <c r="C6863" s="39">
        <v>44482.625</v>
      </c>
      <c r="D6863" s="38">
        <v>1.2072647544058499</v>
      </c>
      <c r="F6863" s="38">
        <f t="shared" si="107"/>
        <v>10</v>
      </c>
    </row>
    <row r="6864" spans="2:6" x14ac:dyDescent="0.25">
      <c r="B6864" s="39">
        <v>44482.625</v>
      </c>
      <c r="C6864" s="39">
        <v>44482.666666666664</v>
      </c>
      <c r="D6864" s="38">
        <v>1.17280630819437</v>
      </c>
      <c r="F6864" s="38">
        <f t="shared" si="107"/>
        <v>10</v>
      </c>
    </row>
    <row r="6865" spans="2:6" x14ac:dyDescent="0.25">
      <c r="B6865" s="39">
        <v>44482.666666666664</v>
      </c>
      <c r="C6865" s="39">
        <v>44482.708333333336</v>
      </c>
      <c r="D6865" s="38">
        <v>1.1498570232673802</v>
      </c>
      <c r="F6865" s="38">
        <f t="shared" si="107"/>
        <v>10</v>
      </c>
    </row>
    <row r="6866" spans="2:6" x14ac:dyDescent="0.25">
      <c r="B6866" s="39">
        <v>44482.708333333336</v>
      </c>
      <c r="C6866" s="39">
        <v>44482.75</v>
      </c>
      <c r="D6866" s="38">
        <v>1.2410275707126601</v>
      </c>
      <c r="F6866" s="38">
        <f t="shared" si="107"/>
        <v>10</v>
      </c>
    </row>
    <row r="6867" spans="2:6" x14ac:dyDescent="0.25">
      <c r="B6867" s="39">
        <v>44482.75</v>
      </c>
      <c r="C6867" s="39">
        <v>44482.791666666664</v>
      </c>
      <c r="D6867" s="38">
        <v>1.3761606047008457</v>
      </c>
      <c r="F6867" s="38">
        <f t="shared" si="107"/>
        <v>10</v>
      </c>
    </row>
    <row r="6868" spans="2:6" x14ac:dyDescent="0.25">
      <c r="B6868" s="39">
        <v>44482.791666666664</v>
      </c>
      <c r="C6868" s="39">
        <v>44482.833333333336</v>
      </c>
      <c r="D6868" s="38">
        <v>1.4518871561122093</v>
      </c>
      <c r="F6868" s="38">
        <f t="shared" si="107"/>
        <v>10</v>
      </c>
    </row>
    <row r="6869" spans="2:6" x14ac:dyDescent="0.25">
      <c r="B6869" s="39">
        <v>44482.833333333336</v>
      </c>
      <c r="C6869" s="39">
        <v>44482.875</v>
      </c>
      <c r="D6869" s="38">
        <v>1.4846838315299444</v>
      </c>
      <c r="F6869" s="38">
        <f t="shared" si="107"/>
        <v>10</v>
      </c>
    </row>
    <row r="6870" spans="2:6" x14ac:dyDescent="0.25">
      <c r="B6870" s="39">
        <v>44482.875</v>
      </c>
      <c r="C6870" s="39">
        <v>44482.916666666664</v>
      </c>
      <c r="D6870" s="38">
        <v>1.3968223885869788</v>
      </c>
      <c r="F6870" s="38">
        <f t="shared" si="107"/>
        <v>10</v>
      </c>
    </row>
    <row r="6871" spans="2:6" x14ac:dyDescent="0.25">
      <c r="B6871" s="39">
        <v>44482.916666666664</v>
      </c>
      <c r="C6871" s="39">
        <v>44482.958333333336</v>
      </c>
      <c r="D6871" s="38">
        <v>1.2495953412758523</v>
      </c>
      <c r="F6871" s="38">
        <f t="shared" si="107"/>
        <v>10</v>
      </c>
    </row>
    <row r="6872" spans="2:6" x14ac:dyDescent="0.25">
      <c r="B6872" s="39">
        <v>44482.958333333336</v>
      </c>
      <c r="C6872" s="39">
        <v>44482</v>
      </c>
      <c r="D6872" s="38">
        <v>1.1343266654590198</v>
      </c>
      <c r="F6872" s="38">
        <f t="shared" si="107"/>
        <v>10</v>
      </c>
    </row>
    <row r="6873" spans="2:6" x14ac:dyDescent="0.25">
      <c r="B6873" s="39">
        <v>44482</v>
      </c>
      <c r="C6873" s="39">
        <v>44483.041666666664</v>
      </c>
      <c r="D6873" s="38">
        <v>1.0728261413572902</v>
      </c>
      <c r="F6873" s="38">
        <f t="shared" si="107"/>
        <v>10</v>
      </c>
    </row>
    <row r="6874" spans="2:6" x14ac:dyDescent="0.25">
      <c r="B6874" s="39">
        <v>44483.041666666664</v>
      </c>
      <c r="C6874" s="39">
        <v>44483.083333333336</v>
      </c>
      <c r="D6874" s="38">
        <v>1.0722999098263075</v>
      </c>
      <c r="F6874" s="38">
        <f t="shared" si="107"/>
        <v>10</v>
      </c>
    </row>
    <row r="6875" spans="2:6" x14ac:dyDescent="0.25">
      <c r="B6875" s="39">
        <v>44483.083333333336</v>
      </c>
      <c r="C6875" s="39">
        <v>44483.125</v>
      </c>
      <c r="D6875" s="38">
        <v>1.0799109492221057</v>
      </c>
      <c r="F6875" s="38">
        <f t="shared" si="107"/>
        <v>10</v>
      </c>
    </row>
    <row r="6876" spans="2:6" x14ac:dyDescent="0.25">
      <c r="B6876" s="39">
        <v>44483.125</v>
      </c>
      <c r="C6876" s="39">
        <v>44483.166666666664</v>
      </c>
      <c r="D6876" s="38">
        <v>1.0421649023338821</v>
      </c>
      <c r="F6876" s="38">
        <f t="shared" si="107"/>
        <v>10</v>
      </c>
    </row>
    <row r="6877" spans="2:6" x14ac:dyDescent="0.25">
      <c r="B6877" s="39">
        <v>44483.166666666664</v>
      </c>
      <c r="C6877" s="39">
        <v>44483.208333333336</v>
      </c>
      <c r="D6877" s="38">
        <v>1.0996074378372374</v>
      </c>
      <c r="F6877" s="38">
        <f t="shared" si="107"/>
        <v>10</v>
      </c>
    </row>
    <row r="6878" spans="2:6" x14ac:dyDescent="0.25">
      <c r="B6878" s="39">
        <v>44483.208333333336</v>
      </c>
      <c r="C6878" s="39">
        <v>44483.25</v>
      </c>
      <c r="D6878" s="38">
        <v>1.1761973179934955</v>
      </c>
      <c r="F6878" s="38">
        <f t="shared" si="107"/>
        <v>10</v>
      </c>
    </row>
    <row r="6879" spans="2:6" x14ac:dyDescent="0.25">
      <c r="B6879" s="39">
        <v>44483.25</v>
      </c>
      <c r="C6879" s="39">
        <v>44483.291666666664</v>
      </c>
      <c r="D6879" s="38">
        <v>1.3181040863962854</v>
      </c>
      <c r="F6879" s="38">
        <f t="shared" si="107"/>
        <v>10</v>
      </c>
    </row>
    <row r="6880" spans="2:6" x14ac:dyDescent="0.25">
      <c r="B6880" s="39">
        <v>44483.291666666664</v>
      </c>
      <c r="C6880" s="39">
        <v>44483.333333333336</v>
      </c>
      <c r="D6880" s="38">
        <v>1.4291451507319566</v>
      </c>
      <c r="F6880" s="38">
        <f t="shared" si="107"/>
        <v>10</v>
      </c>
    </row>
    <row r="6881" spans="2:6" x14ac:dyDescent="0.25">
      <c r="B6881" s="39">
        <v>44483.333333333336</v>
      </c>
      <c r="C6881" s="39">
        <v>44483.375</v>
      </c>
      <c r="D6881" s="38">
        <v>1.4496831136695276</v>
      </c>
      <c r="F6881" s="38">
        <f t="shared" si="107"/>
        <v>10</v>
      </c>
    </row>
    <row r="6882" spans="2:6" x14ac:dyDescent="0.25">
      <c r="B6882" s="39">
        <v>44483.375</v>
      </c>
      <c r="C6882" s="39">
        <v>44483.416666666664</v>
      </c>
      <c r="D6882" s="38">
        <v>1.3759356021313596</v>
      </c>
      <c r="F6882" s="38">
        <f t="shared" si="107"/>
        <v>10</v>
      </c>
    </row>
    <row r="6883" spans="2:6" x14ac:dyDescent="0.25">
      <c r="B6883" s="39">
        <v>44483.416666666664</v>
      </c>
      <c r="C6883" s="39">
        <v>44483.458333333336</v>
      </c>
      <c r="D6883" s="38">
        <v>1.2625512863095087</v>
      </c>
      <c r="F6883" s="38">
        <f t="shared" si="107"/>
        <v>10</v>
      </c>
    </row>
    <row r="6884" spans="2:6" x14ac:dyDescent="0.25">
      <c r="B6884" s="39">
        <v>44483.458333333336</v>
      </c>
      <c r="C6884" s="39">
        <v>44483.5</v>
      </c>
      <c r="D6884" s="38">
        <v>1.2184283332528305</v>
      </c>
      <c r="F6884" s="38">
        <f t="shared" si="107"/>
        <v>10</v>
      </c>
    </row>
    <row r="6885" spans="2:6" x14ac:dyDescent="0.25">
      <c r="B6885" s="39">
        <v>44483.5</v>
      </c>
      <c r="C6885" s="39">
        <v>44483.541666666664</v>
      </c>
      <c r="D6885" s="38">
        <v>1.1849218942027533</v>
      </c>
      <c r="F6885" s="38">
        <f t="shared" si="107"/>
        <v>10</v>
      </c>
    </row>
    <row r="6886" spans="2:6" x14ac:dyDescent="0.25">
      <c r="B6886" s="39">
        <v>44483.541666666664</v>
      </c>
      <c r="C6886" s="39">
        <v>44483.583333333336</v>
      </c>
      <c r="D6886" s="38">
        <v>1.127213756079499</v>
      </c>
      <c r="F6886" s="38">
        <f t="shared" si="107"/>
        <v>10</v>
      </c>
    </row>
    <row r="6887" spans="2:6" x14ac:dyDescent="0.25">
      <c r="B6887" s="39">
        <v>44483.583333333336</v>
      </c>
      <c r="C6887" s="39">
        <v>44483.625</v>
      </c>
      <c r="D6887" s="38">
        <v>1.0972258336748102</v>
      </c>
      <c r="F6887" s="38">
        <f t="shared" si="107"/>
        <v>10</v>
      </c>
    </row>
    <row r="6888" spans="2:6" x14ac:dyDescent="0.25">
      <c r="B6888" s="39">
        <v>44483.625</v>
      </c>
      <c r="C6888" s="39">
        <v>44483.666666666664</v>
      </c>
      <c r="D6888" s="38">
        <v>1.0539859621782288</v>
      </c>
      <c r="F6888" s="38">
        <f t="shared" si="107"/>
        <v>10</v>
      </c>
    </row>
    <row r="6889" spans="2:6" x14ac:dyDescent="0.25">
      <c r="B6889" s="39">
        <v>44483.666666666664</v>
      </c>
      <c r="C6889" s="39">
        <v>44483.708333333336</v>
      </c>
      <c r="D6889" s="38">
        <v>1.0566092465000934</v>
      </c>
      <c r="F6889" s="38">
        <f t="shared" si="107"/>
        <v>10</v>
      </c>
    </row>
    <row r="6890" spans="2:6" x14ac:dyDescent="0.25">
      <c r="B6890" s="39">
        <v>44483.708333333336</v>
      </c>
      <c r="C6890" s="39">
        <v>44483.75</v>
      </c>
      <c r="D6890" s="38">
        <v>1.1476538303506614</v>
      </c>
      <c r="F6890" s="38">
        <f t="shared" si="107"/>
        <v>10</v>
      </c>
    </row>
    <row r="6891" spans="2:6" x14ac:dyDescent="0.25">
      <c r="B6891" s="39">
        <v>44483.75</v>
      </c>
      <c r="C6891" s="39">
        <v>44483.791666666664</v>
      </c>
      <c r="D6891" s="38">
        <v>1.2873625557861785</v>
      </c>
      <c r="F6891" s="38">
        <f t="shared" si="107"/>
        <v>10</v>
      </c>
    </row>
    <row r="6892" spans="2:6" x14ac:dyDescent="0.25">
      <c r="B6892" s="39">
        <v>44483.791666666664</v>
      </c>
      <c r="C6892" s="39">
        <v>44483.833333333336</v>
      </c>
      <c r="D6892" s="38">
        <v>1.4137026759118849</v>
      </c>
      <c r="F6892" s="38">
        <f t="shared" si="107"/>
        <v>10</v>
      </c>
    </row>
    <row r="6893" spans="2:6" x14ac:dyDescent="0.25">
      <c r="B6893" s="39">
        <v>44483.833333333336</v>
      </c>
      <c r="C6893" s="39">
        <v>44483.875</v>
      </c>
      <c r="D6893" s="38">
        <v>1.3189131535868894</v>
      </c>
      <c r="F6893" s="38">
        <f t="shared" si="107"/>
        <v>10</v>
      </c>
    </row>
    <row r="6894" spans="2:6" x14ac:dyDescent="0.25">
      <c r="B6894" s="39">
        <v>44483.875</v>
      </c>
      <c r="C6894" s="39">
        <v>44483.916666666664</v>
      </c>
      <c r="D6894" s="38">
        <v>1.2423423697380096</v>
      </c>
      <c r="F6894" s="38">
        <f t="shared" si="107"/>
        <v>10</v>
      </c>
    </row>
    <row r="6895" spans="2:6" x14ac:dyDescent="0.25">
      <c r="B6895" s="39">
        <v>44483.916666666664</v>
      </c>
      <c r="C6895" s="39">
        <v>44483.958333333336</v>
      </c>
      <c r="D6895" s="38">
        <v>1.203263898155035</v>
      </c>
      <c r="F6895" s="38">
        <f t="shared" si="107"/>
        <v>10</v>
      </c>
    </row>
    <row r="6896" spans="2:6" x14ac:dyDescent="0.25">
      <c r="B6896" s="39">
        <v>44483.958333333336</v>
      </c>
      <c r="C6896" s="39">
        <v>44483</v>
      </c>
      <c r="D6896" s="38">
        <v>1.0622329407715827</v>
      </c>
      <c r="F6896" s="38">
        <f t="shared" si="107"/>
        <v>10</v>
      </c>
    </row>
    <row r="6897" spans="2:6" x14ac:dyDescent="0.25">
      <c r="B6897" s="39">
        <v>44483</v>
      </c>
      <c r="C6897" s="39">
        <v>44484.041666666664</v>
      </c>
      <c r="D6897" s="38">
        <v>1.0005176024261981</v>
      </c>
      <c r="F6897" s="38">
        <f t="shared" si="107"/>
        <v>10</v>
      </c>
    </row>
    <row r="6898" spans="2:6" x14ac:dyDescent="0.25">
      <c r="B6898" s="39">
        <v>44484.041666666664</v>
      </c>
      <c r="C6898" s="39">
        <v>44484.083333333336</v>
      </c>
      <c r="D6898" s="38">
        <v>0.9824830578898307</v>
      </c>
      <c r="F6898" s="38">
        <f t="shared" si="107"/>
        <v>10</v>
      </c>
    </row>
    <row r="6899" spans="2:6" x14ac:dyDescent="0.25">
      <c r="B6899" s="39">
        <v>44484.083333333336</v>
      </c>
      <c r="C6899" s="39">
        <v>44484.125</v>
      </c>
      <c r="D6899" s="38">
        <v>0.95556924779311114</v>
      </c>
      <c r="F6899" s="38">
        <f t="shared" si="107"/>
        <v>10</v>
      </c>
    </row>
    <row r="6900" spans="2:6" x14ac:dyDescent="0.25">
      <c r="B6900" s="39">
        <v>44484.125</v>
      </c>
      <c r="C6900" s="39">
        <v>44484.166666666664</v>
      </c>
      <c r="D6900" s="38">
        <v>1.00625657422704</v>
      </c>
      <c r="F6900" s="38">
        <f t="shared" si="107"/>
        <v>10</v>
      </c>
    </row>
    <row r="6901" spans="2:6" x14ac:dyDescent="0.25">
      <c r="B6901" s="39">
        <v>44484.166666666664</v>
      </c>
      <c r="C6901" s="39">
        <v>44484.208333333336</v>
      </c>
      <c r="D6901" s="38">
        <v>1.0741840311728375</v>
      </c>
      <c r="F6901" s="38">
        <f t="shared" si="107"/>
        <v>10</v>
      </c>
    </row>
    <row r="6902" spans="2:6" x14ac:dyDescent="0.25">
      <c r="B6902" s="39">
        <v>44484.208333333336</v>
      </c>
      <c r="C6902" s="39">
        <v>44484.25</v>
      </c>
      <c r="D6902" s="38">
        <v>1.1205824901231149</v>
      </c>
      <c r="F6902" s="38">
        <f t="shared" si="107"/>
        <v>10</v>
      </c>
    </row>
    <row r="6903" spans="2:6" x14ac:dyDescent="0.25">
      <c r="B6903" s="39">
        <v>44484.25</v>
      </c>
      <c r="C6903" s="39">
        <v>44484.291666666664</v>
      </c>
      <c r="D6903" s="38">
        <v>1.2823941355357749</v>
      </c>
      <c r="F6903" s="38">
        <f t="shared" si="107"/>
        <v>10</v>
      </c>
    </row>
    <row r="6904" spans="2:6" x14ac:dyDescent="0.25">
      <c r="B6904" s="39">
        <v>44484.291666666664</v>
      </c>
      <c r="C6904" s="39">
        <v>44484.333333333336</v>
      </c>
      <c r="D6904" s="38">
        <v>1.4171698960264287</v>
      </c>
      <c r="F6904" s="38">
        <f t="shared" si="107"/>
        <v>10</v>
      </c>
    </row>
    <row r="6905" spans="2:6" x14ac:dyDescent="0.25">
      <c r="B6905" s="39">
        <v>44484.333333333336</v>
      </c>
      <c r="C6905" s="39">
        <v>44484.375</v>
      </c>
      <c r="D6905" s="38">
        <v>1.442016434379229</v>
      </c>
      <c r="F6905" s="38">
        <f t="shared" si="107"/>
        <v>10</v>
      </c>
    </row>
    <row r="6906" spans="2:6" x14ac:dyDescent="0.25">
      <c r="B6906" s="39">
        <v>44484.375</v>
      </c>
      <c r="C6906" s="39">
        <v>44484.416666666664</v>
      </c>
      <c r="D6906" s="38">
        <v>1.354112431055069</v>
      </c>
      <c r="F6906" s="38">
        <f t="shared" si="107"/>
        <v>10</v>
      </c>
    </row>
    <row r="6907" spans="2:6" x14ac:dyDescent="0.25">
      <c r="B6907" s="39">
        <v>44484.416666666664</v>
      </c>
      <c r="C6907" s="39">
        <v>44484.458333333336</v>
      </c>
      <c r="D6907" s="38">
        <v>1.2708217069226309</v>
      </c>
      <c r="F6907" s="38">
        <f t="shared" si="107"/>
        <v>10</v>
      </c>
    </row>
    <row r="6908" spans="2:6" x14ac:dyDescent="0.25">
      <c r="B6908" s="39">
        <v>44484.458333333336</v>
      </c>
      <c r="C6908" s="39">
        <v>44484.5</v>
      </c>
      <c r="D6908" s="38">
        <v>1.1161418466428457</v>
      </c>
      <c r="F6908" s="38">
        <f t="shared" si="107"/>
        <v>10</v>
      </c>
    </row>
    <row r="6909" spans="2:6" x14ac:dyDescent="0.25">
      <c r="B6909" s="39">
        <v>44484.5</v>
      </c>
      <c r="C6909" s="39">
        <v>44484.541666666664</v>
      </c>
      <c r="D6909" s="38">
        <v>1.0423149751889971</v>
      </c>
      <c r="F6909" s="38">
        <f t="shared" si="107"/>
        <v>10</v>
      </c>
    </row>
    <row r="6910" spans="2:6" x14ac:dyDescent="0.25">
      <c r="B6910" s="39">
        <v>44484.541666666664</v>
      </c>
      <c r="C6910" s="39">
        <v>44484.583333333336</v>
      </c>
      <c r="D6910" s="38">
        <v>1.0068940498852492</v>
      </c>
      <c r="F6910" s="38">
        <f t="shared" si="107"/>
        <v>10</v>
      </c>
    </row>
    <row r="6911" spans="2:6" x14ac:dyDescent="0.25">
      <c r="B6911" s="39">
        <v>44484.583333333336</v>
      </c>
      <c r="C6911" s="39">
        <v>44484.625</v>
      </c>
      <c r="D6911" s="38">
        <v>0.96676658672833415</v>
      </c>
      <c r="F6911" s="38">
        <f t="shared" si="107"/>
        <v>10</v>
      </c>
    </row>
    <row r="6912" spans="2:6" x14ac:dyDescent="0.25">
      <c r="B6912" s="39">
        <v>44484.625</v>
      </c>
      <c r="C6912" s="39">
        <v>44484.666666666664</v>
      </c>
      <c r="D6912" s="38">
        <v>0.93256587542472669</v>
      </c>
      <c r="F6912" s="38">
        <f t="shared" si="107"/>
        <v>10</v>
      </c>
    </row>
    <row r="6913" spans="2:6" x14ac:dyDescent="0.25">
      <c r="B6913" s="39">
        <v>44484.666666666664</v>
      </c>
      <c r="C6913" s="39">
        <v>44484.708333333336</v>
      </c>
      <c r="D6913" s="38">
        <v>0.98753123471203141</v>
      </c>
      <c r="F6913" s="38">
        <f t="shared" si="107"/>
        <v>10</v>
      </c>
    </row>
    <row r="6914" spans="2:6" x14ac:dyDescent="0.25">
      <c r="B6914" s="39">
        <v>44484.708333333336</v>
      </c>
      <c r="C6914" s="39">
        <v>44484.75</v>
      </c>
      <c r="D6914" s="38">
        <v>1.0670627820743035</v>
      </c>
      <c r="F6914" s="38">
        <f t="shared" si="107"/>
        <v>10</v>
      </c>
    </row>
    <row r="6915" spans="2:6" x14ac:dyDescent="0.25">
      <c r="B6915" s="39">
        <v>44484.75</v>
      </c>
      <c r="C6915" s="39">
        <v>44484.791666666664</v>
      </c>
      <c r="D6915" s="38">
        <v>1.1682710287175961</v>
      </c>
      <c r="F6915" s="38">
        <f t="shared" si="107"/>
        <v>10</v>
      </c>
    </row>
    <row r="6916" spans="2:6" x14ac:dyDescent="0.25">
      <c r="B6916" s="39">
        <v>44484.791666666664</v>
      </c>
      <c r="C6916" s="39">
        <v>44484.833333333336</v>
      </c>
      <c r="D6916" s="38">
        <v>1.2518304653095498</v>
      </c>
      <c r="F6916" s="38">
        <f t="shared" si="107"/>
        <v>10</v>
      </c>
    </row>
    <row r="6917" spans="2:6" x14ac:dyDescent="0.25">
      <c r="B6917" s="39">
        <v>44484.833333333336</v>
      </c>
      <c r="C6917" s="39">
        <v>44484.875</v>
      </c>
      <c r="D6917" s="38">
        <v>1.2220851601816616</v>
      </c>
      <c r="F6917" s="38">
        <f t="shared" si="107"/>
        <v>10</v>
      </c>
    </row>
    <row r="6918" spans="2:6" x14ac:dyDescent="0.25">
      <c r="B6918" s="39">
        <v>44484.875</v>
      </c>
      <c r="C6918" s="39">
        <v>44484.916666666664</v>
      </c>
      <c r="D6918" s="38">
        <v>1.1041969787831698</v>
      </c>
      <c r="F6918" s="38">
        <f t="shared" si="107"/>
        <v>10</v>
      </c>
    </row>
    <row r="6919" spans="2:6" x14ac:dyDescent="0.25">
      <c r="B6919" s="39">
        <v>44484.916666666664</v>
      </c>
      <c r="C6919" s="39">
        <v>44484.958333333336</v>
      </c>
      <c r="D6919" s="38">
        <v>1.0186093589898262</v>
      </c>
      <c r="F6919" s="38">
        <f t="shared" si="107"/>
        <v>10</v>
      </c>
    </row>
    <row r="6920" spans="2:6" x14ac:dyDescent="0.25">
      <c r="B6920" s="39">
        <v>44484.958333333336</v>
      </c>
      <c r="C6920" s="39">
        <v>44484</v>
      </c>
      <c r="D6920" s="38">
        <v>0.98949007971853609</v>
      </c>
      <c r="F6920" s="38">
        <f t="shared" si="107"/>
        <v>10</v>
      </c>
    </row>
    <row r="6921" spans="2:6" x14ac:dyDescent="0.25">
      <c r="B6921" s="39">
        <v>44484</v>
      </c>
      <c r="C6921" s="39">
        <v>44485.041666666664</v>
      </c>
      <c r="D6921" s="38">
        <v>0.906184847682872</v>
      </c>
      <c r="F6921" s="38">
        <f t="shared" si="107"/>
        <v>10</v>
      </c>
    </row>
    <row r="6922" spans="2:6" x14ac:dyDescent="0.25">
      <c r="B6922" s="39">
        <v>44485.041666666664</v>
      </c>
      <c r="C6922" s="39">
        <v>44485.083333333336</v>
      </c>
      <c r="D6922" s="38">
        <v>0.91730610778061616</v>
      </c>
      <c r="F6922" s="38">
        <f t="shared" ref="F6922:F6985" si="108">+MONTH(B6922)</f>
        <v>10</v>
      </c>
    </row>
    <row r="6923" spans="2:6" x14ac:dyDescent="0.25">
      <c r="B6923" s="39">
        <v>44485.083333333336</v>
      </c>
      <c r="C6923" s="39">
        <v>44485.125</v>
      </c>
      <c r="D6923" s="38">
        <v>0.88041004546117818</v>
      </c>
      <c r="F6923" s="38">
        <f t="shared" si="108"/>
        <v>10</v>
      </c>
    </row>
    <row r="6924" spans="2:6" x14ac:dyDescent="0.25">
      <c r="B6924" s="39">
        <v>44485.125</v>
      </c>
      <c r="C6924" s="39">
        <v>44485.166666666664</v>
      </c>
      <c r="D6924" s="38">
        <v>0.87984307925019223</v>
      </c>
      <c r="F6924" s="38">
        <f t="shared" si="108"/>
        <v>10</v>
      </c>
    </row>
    <row r="6925" spans="2:6" x14ac:dyDescent="0.25">
      <c r="B6925" s="39">
        <v>44485.166666666664</v>
      </c>
      <c r="C6925" s="39">
        <v>44485.208333333336</v>
      </c>
      <c r="D6925" s="38">
        <v>0.91880914153374849</v>
      </c>
      <c r="F6925" s="38">
        <f t="shared" si="108"/>
        <v>10</v>
      </c>
    </row>
    <row r="6926" spans="2:6" x14ac:dyDescent="0.25">
      <c r="B6926" s="39">
        <v>44485.208333333336</v>
      </c>
      <c r="C6926" s="39">
        <v>44485.25</v>
      </c>
      <c r="D6926" s="38">
        <v>0.99928144557775878</v>
      </c>
      <c r="F6926" s="38">
        <f t="shared" si="108"/>
        <v>10</v>
      </c>
    </row>
    <row r="6927" spans="2:6" x14ac:dyDescent="0.25">
      <c r="B6927" s="39">
        <v>44485.25</v>
      </c>
      <c r="C6927" s="39">
        <v>44485.291666666664</v>
      </c>
      <c r="D6927" s="38">
        <v>1.0896610497762651</v>
      </c>
      <c r="F6927" s="38">
        <f t="shared" si="108"/>
        <v>10</v>
      </c>
    </row>
    <row r="6928" spans="2:6" x14ac:dyDescent="0.25">
      <c r="B6928" s="39">
        <v>44485.291666666664</v>
      </c>
      <c r="C6928" s="39">
        <v>44485.333333333336</v>
      </c>
      <c r="D6928" s="38">
        <v>1.2559268910708141</v>
      </c>
      <c r="F6928" s="38">
        <f t="shared" si="108"/>
        <v>10</v>
      </c>
    </row>
    <row r="6929" spans="2:6" x14ac:dyDescent="0.25">
      <c r="B6929" s="39">
        <v>44485.333333333336</v>
      </c>
      <c r="C6929" s="39">
        <v>44485.375</v>
      </c>
      <c r="D6929" s="38">
        <v>1.3140423325578123</v>
      </c>
      <c r="F6929" s="38">
        <f t="shared" si="108"/>
        <v>10</v>
      </c>
    </row>
    <row r="6930" spans="2:6" x14ac:dyDescent="0.25">
      <c r="B6930" s="39">
        <v>44485.375</v>
      </c>
      <c r="C6930" s="39">
        <v>44485.416666666664</v>
      </c>
      <c r="D6930" s="38">
        <v>1.4493289753982095</v>
      </c>
      <c r="F6930" s="38">
        <f t="shared" si="108"/>
        <v>10</v>
      </c>
    </row>
    <row r="6931" spans="2:6" x14ac:dyDescent="0.25">
      <c r="B6931" s="39">
        <v>44485.416666666664</v>
      </c>
      <c r="C6931" s="39">
        <v>44485.458333333336</v>
      </c>
      <c r="D6931" s="38">
        <v>1.3197447711715296</v>
      </c>
      <c r="F6931" s="38">
        <f t="shared" si="108"/>
        <v>10</v>
      </c>
    </row>
    <row r="6932" spans="2:6" x14ac:dyDescent="0.25">
      <c r="B6932" s="39">
        <v>44485.458333333336</v>
      </c>
      <c r="C6932" s="39">
        <v>44485.5</v>
      </c>
      <c r="D6932" s="38">
        <v>1.1977421827639485</v>
      </c>
      <c r="F6932" s="38">
        <f t="shared" si="108"/>
        <v>10</v>
      </c>
    </row>
    <row r="6933" spans="2:6" x14ac:dyDescent="0.25">
      <c r="B6933" s="39">
        <v>44485.5</v>
      </c>
      <c r="C6933" s="39">
        <v>44485.541666666664</v>
      </c>
      <c r="D6933" s="38">
        <v>1.13820252772263</v>
      </c>
      <c r="F6933" s="38">
        <f t="shared" si="108"/>
        <v>10</v>
      </c>
    </row>
    <row r="6934" spans="2:6" x14ac:dyDescent="0.25">
      <c r="B6934" s="39">
        <v>44485.541666666664</v>
      </c>
      <c r="C6934" s="39">
        <v>44485.583333333336</v>
      </c>
      <c r="D6934" s="38">
        <v>1.1061348750129787</v>
      </c>
      <c r="F6934" s="38">
        <f t="shared" si="108"/>
        <v>10</v>
      </c>
    </row>
    <row r="6935" spans="2:6" x14ac:dyDescent="0.25">
      <c r="B6935" s="39">
        <v>44485.583333333336</v>
      </c>
      <c r="C6935" s="39">
        <v>44485.625</v>
      </c>
      <c r="D6935" s="38">
        <v>1.0184559799191057</v>
      </c>
      <c r="F6935" s="38">
        <f t="shared" si="108"/>
        <v>10</v>
      </c>
    </row>
    <row r="6936" spans="2:6" x14ac:dyDescent="0.25">
      <c r="B6936" s="39">
        <v>44485.625</v>
      </c>
      <c r="C6936" s="39">
        <v>44485.666666666664</v>
      </c>
      <c r="D6936" s="38">
        <v>1.0669017254102211</v>
      </c>
      <c r="F6936" s="38">
        <f t="shared" si="108"/>
        <v>10</v>
      </c>
    </row>
    <row r="6937" spans="2:6" x14ac:dyDescent="0.25">
      <c r="B6937" s="39">
        <v>44485.666666666664</v>
      </c>
      <c r="C6937" s="39">
        <v>44485.708333333336</v>
      </c>
      <c r="D6937" s="38">
        <v>1.0691456131975625</v>
      </c>
      <c r="F6937" s="38">
        <f t="shared" si="108"/>
        <v>10</v>
      </c>
    </row>
    <row r="6938" spans="2:6" x14ac:dyDescent="0.25">
      <c r="B6938" s="39">
        <v>44485.708333333336</v>
      </c>
      <c r="C6938" s="39">
        <v>44485.75</v>
      </c>
      <c r="D6938" s="38">
        <v>1.0760250410783028</v>
      </c>
      <c r="F6938" s="38">
        <f t="shared" si="108"/>
        <v>10</v>
      </c>
    </row>
    <row r="6939" spans="2:6" x14ac:dyDescent="0.25">
      <c r="B6939" s="39">
        <v>44485.75</v>
      </c>
      <c r="C6939" s="39">
        <v>44485.791666666664</v>
      </c>
      <c r="D6939" s="38">
        <v>1.1070782028716728</v>
      </c>
      <c r="F6939" s="38">
        <f t="shared" si="108"/>
        <v>10</v>
      </c>
    </row>
    <row r="6940" spans="2:6" x14ac:dyDescent="0.25">
      <c r="B6940" s="39">
        <v>44485.791666666664</v>
      </c>
      <c r="C6940" s="39">
        <v>44485.833333333336</v>
      </c>
      <c r="D6940" s="38">
        <v>1.2413670169123212</v>
      </c>
      <c r="F6940" s="38">
        <f t="shared" si="108"/>
        <v>10</v>
      </c>
    </row>
    <row r="6941" spans="2:6" x14ac:dyDescent="0.25">
      <c r="B6941" s="39">
        <v>44485.833333333336</v>
      </c>
      <c r="C6941" s="39">
        <v>44485.875</v>
      </c>
      <c r="D6941" s="38">
        <v>1.1328898432913046</v>
      </c>
      <c r="F6941" s="38">
        <f t="shared" si="108"/>
        <v>10</v>
      </c>
    </row>
    <row r="6942" spans="2:6" x14ac:dyDescent="0.25">
      <c r="B6942" s="39">
        <v>44485.875</v>
      </c>
      <c r="C6942" s="39">
        <v>44485.916666666664</v>
      </c>
      <c r="D6942" s="38">
        <v>1.0768969167651141</v>
      </c>
      <c r="F6942" s="38">
        <f t="shared" si="108"/>
        <v>10</v>
      </c>
    </row>
    <row r="6943" spans="2:6" x14ac:dyDescent="0.25">
      <c r="B6943" s="39">
        <v>44485.916666666664</v>
      </c>
      <c r="C6943" s="39">
        <v>44485.958333333336</v>
      </c>
      <c r="D6943" s="38">
        <v>0.98353200558607667</v>
      </c>
      <c r="F6943" s="38">
        <f t="shared" si="108"/>
        <v>10</v>
      </c>
    </row>
    <row r="6944" spans="2:6" x14ac:dyDescent="0.25">
      <c r="B6944" s="39">
        <v>44485.958333333336</v>
      </c>
      <c r="C6944" s="39">
        <v>44485</v>
      </c>
      <c r="D6944" s="38">
        <v>0.96752133503498328</v>
      </c>
      <c r="F6944" s="38">
        <f t="shared" si="108"/>
        <v>10</v>
      </c>
    </row>
    <row r="6945" spans="2:6" x14ac:dyDescent="0.25">
      <c r="B6945" s="39">
        <v>44485</v>
      </c>
      <c r="C6945" s="39">
        <v>44486.041666666664</v>
      </c>
      <c r="D6945" s="38">
        <v>0.83996634151830563</v>
      </c>
      <c r="F6945" s="38">
        <f t="shared" si="108"/>
        <v>10</v>
      </c>
    </row>
    <row r="6946" spans="2:6" x14ac:dyDescent="0.25">
      <c r="B6946" s="39">
        <v>44486.041666666664</v>
      </c>
      <c r="C6946" s="39">
        <v>44486.083333333336</v>
      </c>
      <c r="D6946" s="38">
        <v>0.80974143661425102</v>
      </c>
      <c r="F6946" s="38">
        <f t="shared" si="108"/>
        <v>10</v>
      </c>
    </row>
    <row r="6947" spans="2:6" x14ac:dyDescent="0.25">
      <c r="B6947" s="39">
        <v>44486.083333333336</v>
      </c>
      <c r="C6947" s="39">
        <v>44486.125</v>
      </c>
      <c r="D6947" s="38">
        <v>0.78991004962172584</v>
      </c>
      <c r="F6947" s="38">
        <f t="shared" si="108"/>
        <v>10</v>
      </c>
    </row>
    <row r="6948" spans="2:6" x14ac:dyDescent="0.25">
      <c r="B6948" s="39">
        <v>44486.125</v>
      </c>
      <c r="C6948" s="39">
        <v>44486.166666666664</v>
      </c>
      <c r="D6948" s="38">
        <v>0.81399202498937895</v>
      </c>
      <c r="F6948" s="38">
        <f t="shared" si="108"/>
        <v>10</v>
      </c>
    </row>
    <row r="6949" spans="2:6" x14ac:dyDescent="0.25">
      <c r="B6949" s="39">
        <v>44486.166666666664</v>
      </c>
      <c r="C6949" s="39">
        <v>44486.208333333336</v>
      </c>
      <c r="D6949" s="38">
        <v>0.79132296751194853</v>
      </c>
      <c r="F6949" s="38">
        <f t="shared" si="108"/>
        <v>10</v>
      </c>
    </row>
    <row r="6950" spans="2:6" x14ac:dyDescent="0.25">
      <c r="B6950" s="39">
        <v>44486.208333333336</v>
      </c>
      <c r="C6950" s="39">
        <v>44486.25</v>
      </c>
      <c r="D6950" s="38">
        <v>0.86024798643337486</v>
      </c>
      <c r="F6950" s="38">
        <f t="shared" si="108"/>
        <v>10</v>
      </c>
    </row>
    <row r="6951" spans="2:6" x14ac:dyDescent="0.25">
      <c r="B6951" s="39">
        <v>44486.25</v>
      </c>
      <c r="C6951" s="39">
        <v>44486.291666666664</v>
      </c>
      <c r="D6951" s="38">
        <v>0.98390720133981291</v>
      </c>
      <c r="F6951" s="38">
        <f t="shared" si="108"/>
        <v>10</v>
      </c>
    </row>
    <row r="6952" spans="2:6" x14ac:dyDescent="0.25">
      <c r="B6952" s="39">
        <v>44486.291666666664</v>
      </c>
      <c r="C6952" s="39">
        <v>44486.333333333336</v>
      </c>
      <c r="D6952" s="38">
        <v>1.1022410480180487</v>
      </c>
      <c r="F6952" s="38">
        <f t="shared" si="108"/>
        <v>10</v>
      </c>
    </row>
    <row r="6953" spans="2:6" x14ac:dyDescent="0.25">
      <c r="B6953" s="39">
        <v>44486.333333333336</v>
      </c>
      <c r="C6953" s="39">
        <v>44486.375</v>
      </c>
      <c r="D6953" s="38">
        <v>1.2475071022753541</v>
      </c>
      <c r="F6953" s="38">
        <f t="shared" si="108"/>
        <v>10</v>
      </c>
    </row>
    <row r="6954" spans="2:6" x14ac:dyDescent="0.25">
      <c r="B6954" s="39">
        <v>44486.375</v>
      </c>
      <c r="C6954" s="39">
        <v>44486.416666666664</v>
      </c>
      <c r="D6954" s="38">
        <v>1.291486643406927</v>
      </c>
      <c r="F6954" s="38">
        <f t="shared" si="108"/>
        <v>10</v>
      </c>
    </row>
    <row r="6955" spans="2:6" x14ac:dyDescent="0.25">
      <c r="B6955" s="39">
        <v>44486.416666666664</v>
      </c>
      <c r="C6955" s="39">
        <v>44486.458333333336</v>
      </c>
      <c r="D6955" s="38">
        <v>1.2607495089154348</v>
      </c>
      <c r="F6955" s="38">
        <f t="shared" si="108"/>
        <v>10</v>
      </c>
    </row>
    <row r="6956" spans="2:6" x14ac:dyDescent="0.25">
      <c r="B6956" s="39">
        <v>44486.458333333336</v>
      </c>
      <c r="C6956" s="39">
        <v>44486.5</v>
      </c>
      <c r="D6956" s="38">
        <v>1.1865808293329996</v>
      </c>
      <c r="F6956" s="38">
        <f t="shared" si="108"/>
        <v>10</v>
      </c>
    </row>
    <row r="6957" spans="2:6" x14ac:dyDescent="0.25">
      <c r="B6957" s="39">
        <v>44486.5</v>
      </c>
      <c r="C6957" s="39">
        <v>44486.541666666664</v>
      </c>
      <c r="D6957" s="38">
        <v>1.1002275564055612</v>
      </c>
      <c r="F6957" s="38">
        <f t="shared" si="108"/>
        <v>10</v>
      </c>
    </row>
    <row r="6958" spans="2:6" x14ac:dyDescent="0.25">
      <c r="B6958" s="39">
        <v>44486.541666666664</v>
      </c>
      <c r="C6958" s="39">
        <v>44486.583333333336</v>
      </c>
      <c r="D6958" s="38">
        <v>1.1672311886735625</v>
      </c>
      <c r="F6958" s="38">
        <f t="shared" si="108"/>
        <v>10</v>
      </c>
    </row>
    <row r="6959" spans="2:6" x14ac:dyDescent="0.25">
      <c r="B6959" s="39">
        <v>44486.583333333336</v>
      </c>
      <c r="C6959" s="39">
        <v>44486.625</v>
      </c>
      <c r="D6959" s="38">
        <v>1.1243290746035521</v>
      </c>
      <c r="F6959" s="38">
        <f t="shared" si="108"/>
        <v>10</v>
      </c>
    </row>
    <row r="6960" spans="2:6" x14ac:dyDescent="0.25">
      <c r="B6960" s="39">
        <v>44486.625</v>
      </c>
      <c r="C6960" s="39">
        <v>44486.666666666664</v>
      </c>
      <c r="D6960" s="38">
        <v>1.1003526170741229</v>
      </c>
      <c r="F6960" s="38">
        <f t="shared" si="108"/>
        <v>10</v>
      </c>
    </row>
    <row r="6961" spans="2:6" x14ac:dyDescent="0.25">
      <c r="B6961" s="39">
        <v>44486.666666666664</v>
      </c>
      <c r="C6961" s="39">
        <v>44486.708333333336</v>
      </c>
      <c r="D6961" s="38">
        <v>1.1418142011506738</v>
      </c>
      <c r="F6961" s="38">
        <f t="shared" si="108"/>
        <v>10</v>
      </c>
    </row>
    <row r="6962" spans="2:6" x14ac:dyDescent="0.25">
      <c r="B6962" s="39">
        <v>44486.708333333336</v>
      </c>
      <c r="C6962" s="39">
        <v>44486.75</v>
      </c>
      <c r="D6962" s="38">
        <v>1.133197252841516</v>
      </c>
      <c r="F6962" s="38">
        <f t="shared" si="108"/>
        <v>10</v>
      </c>
    </row>
    <row r="6963" spans="2:6" x14ac:dyDescent="0.25">
      <c r="B6963" s="39">
        <v>44486.75</v>
      </c>
      <c r="C6963" s="39">
        <v>44486.791666666664</v>
      </c>
      <c r="D6963" s="38">
        <v>1.1741452215942911</v>
      </c>
      <c r="F6963" s="38">
        <f t="shared" si="108"/>
        <v>10</v>
      </c>
    </row>
    <row r="6964" spans="2:6" x14ac:dyDescent="0.25">
      <c r="B6964" s="39">
        <v>44486.791666666664</v>
      </c>
      <c r="C6964" s="39">
        <v>44486.833333333336</v>
      </c>
      <c r="D6964" s="38">
        <v>1.2579179528194662</v>
      </c>
      <c r="F6964" s="38">
        <f t="shared" si="108"/>
        <v>10</v>
      </c>
    </row>
    <row r="6965" spans="2:6" x14ac:dyDescent="0.25">
      <c r="B6965" s="39">
        <v>44486.833333333336</v>
      </c>
      <c r="C6965" s="39">
        <v>44486.875</v>
      </c>
      <c r="D6965" s="38">
        <v>1.2674448421000761</v>
      </c>
      <c r="F6965" s="38">
        <f t="shared" si="108"/>
        <v>10</v>
      </c>
    </row>
    <row r="6966" spans="2:6" x14ac:dyDescent="0.25">
      <c r="B6966" s="39">
        <v>44486.875</v>
      </c>
      <c r="C6966" s="39">
        <v>44486.916666666664</v>
      </c>
      <c r="D6966" s="38">
        <v>1.1331857142640442</v>
      </c>
      <c r="F6966" s="38">
        <f t="shared" si="108"/>
        <v>10</v>
      </c>
    </row>
    <row r="6967" spans="2:6" x14ac:dyDescent="0.25">
      <c r="B6967" s="39">
        <v>44486.916666666664</v>
      </c>
      <c r="C6967" s="39">
        <v>44486.958333333336</v>
      </c>
      <c r="D6967" s="38">
        <v>0.96045699945561136</v>
      </c>
      <c r="F6967" s="38">
        <f t="shared" si="108"/>
        <v>10</v>
      </c>
    </row>
    <row r="6968" spans="2:6" x14ac:dyDescent="0.25">
      <c r="B6968" s="39">
        <v>44486.958333333336</v>
      </c>
      <c r="C6968" s="39">
        <v>44486</v>
      </c>
      <c r="D6968" s="38">
        <v>0.84572759754790439</v>
      </c>
      <c r="F6968" s="38">
        <f t="shared" si="108"/>
        <v>10</v>
      </c>
    </row>
    <row r="6969" spans="2:6" x14ac:dyDescent="0.25">
      <c r="B6969" s="39">
        <v>44486</v>
      </c>
      <c r="C6969" s="39">
        <v>44487.041666666664</v>
      </c>
      <c r="D6969" s="38">
        <v>0.73796550169804598</v>
      </c>
      <c r="F6969" s="38">
        <f t="shared" si="108"/>
        <v>10</v>
      </c>
    </row>
    <row r="6970" spans="2:6" x14ac:dyDescent="0.25">
      <c r="B6970" s="39">
        <v>44487.041666666664</v>
      </c>
      <c r="C6970" s="39">
        <v>44487.083333333336</v>
      </c>
      <c r="D6970" s="38">
        <v>0.66704310839607239</v>
      </c>
      <c r="F6970" s="38">
        <f t="shared" si="108"/>
        <v>10</v>
      </c>
    </row>
    <row r="6971" spans="2:6" x14ac:dyDescent="0.25">
      <c r="B6971" s="39">
        <v>44487.083333333336</v>
      </c>
      <c r="C6971" s="39">
        <v>44487.125</v>
      </c>
      <c r="D6971" s="38">
        <v>0.6648262457724089</v>
      </c>
      <c r="F6971" s="38">
        <f t="shared" si="108"/>
        <v>10</v>
      </c>
    </row>
    <row r="6972" spans="2:6" x14ac:dyDescent="0.25">
      <c r="B6972" s="39">
        <v>44487.125</v>
      </c>
      <c r="C6972" s="39">
        <v>44487.166666666664</v>
      </c>
      <c r="D6972" s="38">
        <v>0.68586913096481428</v>
      </c>
      <c r="F6972" s="38">
        <f t="shared" si="108"/>
        <v>10</v>
      </c>
    </row>
    <row r="6973" spans="2:6" x14ac:dyDescent="0.25">
      <c r="B6973" s="39">
        <v>44487.166666666664</v>
      </c>
      <c r="C6973" s="39">
        <v>44487.208333333336</v>
      </c>
      <c r="D6973" s="38">
        <v>0.6978761987249944</v>
      </c>
      <c r="F6973" s="38">
        <f t="shared" si="108"/>
        <v>10</v>
      </c>
    </row>
    <row r="6974" spans="2:6" x14ac:dyDescent="0.25">
      <c r="B6974" s="39">
        <v>44487.208333333336</v>
      </c>
      <c r="C6974" s="39">
        <v>44487.25</v>
      </c>
      <c r="D6974" s="38">
        <v>0.7865380016444834</v>
      </c>
      <c r="F6974" s="38">
        <f t="shared" si="108"/>
        <v>10</v>
      </c>
    </row>
    <row r="6975" spans="2:6" x14ac:dyDescent="0.25">
      <c r="B6975" s="39">
        <v>44487.25</v>
      </c>
      <c r="C6975" s="39">
        <v>44487.291666666664</v>
      </c>
      <c r="D6975" s="38">
        <v>0.90347067284095983</v>
      </c>
      <c r="F6975" s="38">
        <f t="shared" si="108"/>
        <v>10</v>
      </c>
    </row>
    <row r="6976" spans="2:6" x14ac:dyDescent="0.25">
      <c r="B6976" s="39">
        <v>44487.291666666664</v>
      </c>
      <c r="C6976" s="39">
        <v>44487.333333333336</v>
      </c>
      <c r="D6976" s="38">
        <v>1.0651797204296083</v>
      </c>
      <c r="F6976" s="38">
        <f t="shared" si="108"/>
        <v>10</v>
      </c>
    </row>
    <row r="6977" spans="2:6" x14ac:dyDescent="0.25">
      <c r="B6977" s="39">
        <v>44487.333333333336</v>
      </c>
      <c r="C6977" s="39">
        <v>44487.375</v>
      </c>
      <c r="D6977" s="38">
        <v>1.1060693561295181</v>
      </c>
      <c r="F6977" s="38">
        <f t="shared" si="108"/>
        <v>10</v>
      </c>
    </row>
    <row r="6978" spans="2:6" x14ac:dyDescent="0.25">
      <c r="B6978" s="39">
        <v>44487.375</v>
      </c>
      <c r="C6978" s="39">
        <v>44487.416666666664</v>
      </c>
      <c r="D6978" s="38">
        <v>1.0552987142001489</v>
      </c>
      <c r="F6978" s="38">
        <f t="shared" si="108"/>
        <v>10</v>
      </c>
    </row>
    <row r="6979" spans="2:6" x14ac:dyDescent="0.25">
      <c r="B6979" s="39">
        <v>44487.416666666664</v>
      </c>
      <c r="C6979" s="39">
        <v>44487.458333333336</v>
      </c>
      <c r="D6979" s="38">
        <v>1.0986284451218244</v>
      </c>
      <c r="F6979" s="38">
        <f t="shared" si="108"/>
        <v>10</v>
      </c>
    </row>
    <row r="6980" spans="2:6" x14ac:dyDescent="0.25">
      <c r="B6980" s="39">
        <v>44487.458333333336</v>
      </c>
      <c r="C6980" s="39">
        <v>44487.5</v>
      </c>
      <c r="D6980" s="38">
        <v>1.0772913174196614</v>
      </c>
      <c r="F6980" s="38">
        <f t="shared" si="108"/>
        <v>10</v>
      </c>
    </row>
    <row r="6981" spans="2:6" x14ac:dyDescent="0.25">
      <c r="B6981" s="39">
        <v>44487.5</v>
      </c>
      <c r="C6981" s="39">
        <v>44487.541666666664</v>
      </c>
      <c r="D6981" s="38">
        <v>1.0373393485751876</v>
      </c>
      <c r="F6981" s="38">
        <f t="shared" si="108"/>
        <v>10</v>
      </c>
    </row>
    <row r="6982" spans="2:6" x14ac:dyDescent="0.25">
      <c r="B6982" s="39">
        <v>44487.541666666664</v>
      </c>
      <c r="C6982" s="39">
        <v>44487.583333333336</v>
      </c>
      <c r="D6982" s="38">
        <v>0.97616638949044987</v>
      </c>
      <c r="F6982" s="38">
        <f t="shared" si="108"/>
        <v>10</v>
      </c>
    </row>
    <row r="6983" spans="2:6" x14ac:dyDescent="0.25">
      <c r="B6983" s="39">
        <v>44487.583333333336</v>
      </c>
      <c r="C6983" s="39">
        <v>44487.625</v>
      </c>
      <c r="D6983" s="38">
        <v>0.92197673102241362</v>
      </c>
      <c r="F6983" s="38">
        <f t="shared" si="108"/>
        <v>10</v>
      </c>
    </row>
    <row r="6984" spans="2:6" x14ac:dyDescent="0.25">
      <c r="B6984" s="39">
        <v>44487.625</v>
      </c>
      <c r="C6984" s="39">
        <v>44487.666666666664</v>
      </c>
      <c r="D6984" s="38">
        <v>0.97511410082976735</v>
      </c>
      <c r="F6984" s="38">
        <f t="shared" si="108"/>
        <v>10</v>
      </c>
    </row>
    <row r="6985" spans="2:6" x14ac:dyDescent="0.25">
      <c r="B6985" s="39">
        <v>44487.666666666664</v>
      </c>
      <c r="C6985" s="39">
        <v>44487.708333333336</v>
      </c>
      <c r="D6985" s="38">
        <v>1.0207326220919091</v>
      </c>
      <c r="F6985" s="38">
        <f t="shared" si="108"/>
        <v>10</v>
      </c>
    </row>
    <row r="6986" spans="2:6" x14ac:dyDescent="0.25">
      <c r="B6986" s="39">
        <v>44487.708333333336</v>
      </c>
      <c r="C6986" s="39">
        <v>44487.75</v>
      </c>
      <c r="D6986" s="38">
        <v>1.1851330796598594</v>
      </c>
      <c r="F6986" s="38">
        <f t="shared" ref="F6986:F7049" si="109">+MONTH(B6986)</f>
        <v>10</v>
      </c>
    </row>
    <row r="6987" spans="2:6" x14ac:dyDescent="0.25">
      <c r="B6987" s="39">
        <v>44487.75</v>
      </c>
      <c r="C6987" s="39">
        <v>44487.791666666664</v>
      </c>
      <c r="D6987" s="38">
        <v>1.3186412390342384</v>
      </c>
      <c r="F6987" s="38">
        <f t="shared" si="109"/>
        <v>10</v>
      </c>
    </row>
    <row r="6988" spans="2:6" x14ac:dyDescent="0.25">
      <c r="B6988" s="39">
        <v>44487.791666666664</v>
      </c>
      <c r="C6988" s="39">
        <v>44487.833333333336</v>
      </c>
      <c r="D6988" s="38">
        <v>1.3253123578596619</v>
      </c>
      <c r="F6988" s="38">
        <f t="shared" si="109"/>
        <v>10</v>
      </c>
    </row>
    <row r="6989" spans="2:6" x14ac:dyDescent="0.25">
      <c r="B6989" s="39">
        <v>44487.833333333336</v>
      </c>
      <c r="C6989" s="39">
        <v>44487.875</v>
      </c>
      <c r="D6989" s="38">
        <v>1.2906304852927069</v>
      </c>
      <c r="F6989" s="38">
        <f t="shared" si="109"/>
        <v>10</v>
      </c>
    </row>
    <row r="6990" spans="2:6" x14ac:dyDescent="0.25">
      <c r="B6990" s="39">
        <v>44487.875</v>
      </c>
      <c r="C6990" s="39">
        <v>44487.916666666664</v>
      </c>
      <c r="D6990" s="38">
        <v>1.1810023097702054</v>
      </c>
      <c r="F6990" s="38">
        <f t="shared" si="109"/>
        <v>10</v>
      </c>
    </row>
    <row r="6991" spans="2:6" x14ac:dyDescent="0.25">
      <c r="B6991" s="39">
        <v>44487.916666666664</v>
      </c>
      <c r="C6991" s="39">
        <v>44487.958333333336</v>
      </c>
      <c r="D6991" s="38">
        <v>1.0242975543059891</v>
      </c>
      <c r="F6991" s="38">
        <f t="shared" si="109"/>
        <v>10</v>
      </c>
    </row>
    <row r="6992" spans="2:6" x14ac:dyDescent="0.25">
      <c r="B6992" s="39">
        <v>44487.958333333336</v>
      </c>
      <c r="C6992" s="39">
        <v>44487</v>
      </c>
      <c r="D6992" s="38">
        <v>0.94513222908836392</v>
      </c>
      <c r="F6992" s="38">
        <f t="shared" si="109"/>
        <v>10</v>
      </c>
    </row>
    <row r="6993" spans="2:6" x14ac:dyDescent="0.25">
      <c r="B6993" s="39">
        <v>44487</v>
      </c>
      <c r="C6993" s="39">
        <v>44488.041666666664</v>
      </c>
      <c r="D6993" s="38">
        <v>0.8649358635174319</v>
      </c>
      <c r="F6993" s="38">
        <f t="shared" si="109"/>
        <v>10</v>
      </c>
    </row>
    <row r="6994" spans="2:6" x14ac:dyDescent="0.25">
      <c r="B6994" s="39">
        <v>44488.041666666664</v>
      </c>
      <c r="C6994" s="39">
        <v>44488.083333333336</v>
      </c>
      <c r="D6994" s="38">
        <v>0.80033697658321457</v>
      </c>
      <c r="F6994" s="38">
        <f t="shared" si="109"/>
        <v>10</v>
      </c>
    </row>
    <row r="6995" spans="2:6" x14ac:dyDescent="0.25">
      <c r="B6995" s="39">
        <v>44488.083333333336</v>
      </c>
      <c r="C6995" s="39">
        <v>44488.125</v>
      </c>
      <c r="D6995" s="38">
        <v>0.79710266865627721</v>
      </c>
      <c r="F6995" s="38">
        <f t="shared" si="109"/>
        <v>10</v>
      </c>
    </row>
    <row r="6996" spans="2:6" x14ac:dyDescent="0.25">
      <c r="B6996" s="39">
        <v>44488.125</v>
      </c>
      <c r="C6996" s="39">
        <v>44488.166666666664</v>
      </c>
      <c r="D6996" s="38">
        <v>0.80157824900859387</v>
      </c>
      <c r="F6996" s="38">
        <f t="shared" si="109"/>
        <v>10</v>
      </c>
    </row>
    <row r="6997" spans="2:6" x14ac:dyDescent="0.25">
      <c r="B6997" s="39">
        <v>44488.166666666664</v>
      </c>
      <c r="C6997" s="39">
        <v>44488.208333333336</v>
      </c>
      <c r="D6997" s="38">
        <v>0.84685706962398</v>
      </c>
      <c r="F6997" s="38">
        <f t="shared" si="109"/>
        <v>10</v>
      </c>
    </row>
    <row r="6998" spans="2:6" x14ac:dyDescent="0.25">
      <c r="B6998" s="39">
        <v>44488.208333333336</v>
      </c>
      <c r="C6998" s="39">
        <v>44488.25</v>
      </c>
      <c r="D6998" s="38">
        <v>0.93468718595794109</v>
      </c>
      <c r="F6998" s="38">
        <f t="shared" si="109"/>
        <v>10</v>
      </c>
    </row>
    <row r="6999" spans="2:6" x14ac:dyDescent="0.25">
      <c r="B6999" s="39">
        <v>44488.25</v>
      </c>
      <c r="C6999" s="39">
        <v>44488.291666666664</v>
      </c>
      <c r="D6999" s="38">
        <v>1.0875103578740808</v>
      </c>
      <c r="F6999" s="38">
        <f t="shared" si="109"/>
        <v>10</v>
      </c>
    </row>
    <row r="7000" spans="2:6" x14ac:dyDescent="0.25">
      <c r="B7000" s="39">
        <v>44488.291666666664</v>
      </c>
      <c r="C7000" s="39">
        <v>44488.333333333336</v>
      </c>
      <c r="D7000" s="38">
        <v>1.228728450292482</v>
      </c>
      <c r="F7000" s="38">
        <f t="shared" si="109"/>
        <v>10</v>
      </c>
    </row>
    <row r="7001" spans="2:6" x14ac:dyDescent="0.25">
      <c r="B7001" s="39">
        <v>44488.333333333336</v>
      </c>
      <c r="C7001" s="39">
        <v>44488.375</v>
      </c>
      <c r="D7001" s="38">
        <v>1.2724292664974526</v>
      </c>
      <c r="F7001" s="38">
        <f t="shared" si="109"/>
        <v>10</v>
      </c>
    </row>
    <row r="7002" spans="2:6" x14ac:dyDescent="0.25">
      <c r="B7002" s="39">
        <v>44488.375</v>
      </c>
      <c r="C7002" s="39">
        <v>44488.416666666664</v>
      </c>
      <c r="D7002" s="38">
        <v>1.213995943912503</v>
      </c>
      <c r="F7002" s="38">
        <f t="shared" si="109"/>
        <v>10</v>
      </c>
    </row>
    <row r="7003" spans="2:6" x14ac:dyDescent="0.25">
      <c r="B7003" s="39">
        <v>44488.416666666664</v>
      </c>
      <c r="C7003" s="39">
        <v>44488.458333333336</v>
      </c>
      <c r="D7003" s="38">
        <v>1.1139735589159032</v>
      </c>
      <c r="F7003" s="38">
        <f t="shared" si="109"/>
        <v>10</v>
      </c>
    </row>
    <row r="7004" spans="2:6" x14ac:dyDescent="0.25">
      <c r="B7004" s="39">
        <v>44488.458333333336</v>
      </c>
      <c r="C7004" s="39">
        <v>44488.5</v>
      </c>
      <c r="D7004" s="38">
        <v>1.0267806463008822</v>
      </c>
      <c r="F7004" s="38">
        <f t="shared" si="109"/>
        <v>10</v>
      </c>
    </row>
    <row r="7005" spans="2:6" x14ac:dyDescent="0.25">
      <c r="B7005" s="39">
        <v>44488.5</v>
      </c>
      <c r="C7005" s="39">
        <v>44488.541666666664</v>
      </c>
      <c r="D7005" s="38">
        <v>0.92735873898255705</v>
      </c>
      <c r="F7005" s="38">
        <f t="shared" si="109"/>
        <v>10</v>
      </c>
    </row>
    <row r="7006" spans="2:6" x14ac:dyDescent="0.25">
      <c r="B7006" s="39">
        <v>44488.541666666664</v>
      </c>
      <c r="C7006" s="39">
        <v>44488.583333333336</v>
      </c>
      <c r="D7006" s="38">
        <v>0.92857569775660986</v>
      </c>
      <c r="F7006" s="38">
        <f t="shared" si="109"/>
        <v>10</v>
      </c>
    </row>
    <row r="7007" spans="2:6" x14ac:dyDescent="0.25">
      <c r="B7007" s="39">
        <v>44488.583333333336</v>
      </c>
      <c r="C7007" s="39">
        <v>44488.625</v>
      </c>
      <c r="D7007" s="38">
        <v>0.92036899658256754</v>
      </c>
      <c r="F7007" s="38">
        <f t="shared" si="109"/>
        <v>10</v>
      </c>
    </row>
    <row r="7008" spans="2:6" x14ac:dyDescent="0.25">
      <c r="B7008" s="39">
        <v>44488.625</v>
      </c>
      <c r="C7008" s="39">
        <v>44488.666666666664</v>
      </c>
      <c r="D7008" s="38">
        <v>0.85081349440839482</v>
      </c>
      <c r="F7008" s="38">
        <f t="shared" si="109"/>
        <v>10</v>
      </c>
    </row>
    <row r="7009" spans="2:6" x14ac:dyDescent="0.25">
      <c r="B7009" s="39">
        <v>44488.666666666664</v>
      </c>
      <c r="C7009" s="39">
        <v>44488.708333333336</v>
      </c>
      <c r="D7009" s="38">
        <v>0.90699113374522278</v>
      </c>
      <c r="F7009" s="38">
        <f t="shared" si="109"/>
        <v>10</v>
      </c>
    </row>
    <row r="7010" spans="2:6" x14ac:dyDescent="0.25">
      <c r="B7010" s="39">
        <v>44488.708333333336</v>
      </c>
      <c r="C7010" s="39">
        <v>44488.75</v>
      </c>
      <c r="D7010" s="38">
        <v>1.0670931770420033</v>
      </c>
      <c r="F7010" s="38">
        <f t="shared" si="109"/>
        <v>10</v>
      </c>
    </row>
    <row r="7011" spans="2:6" x14ac:dyDescent="0.25">
      <c r="B7011" s="39">
        <v>44488.75</v>
      </c>
      <c r="C7011" s="39">
        <v>44488.791666666664</v>
      </c>
      <c r="D7011" s="38">
        <v>1.1960846049644791</v>
      </c>
      <c r="F7011" s="38">
        <f t="shared" si="109"/>
        <v>10</v>
      </c>
    </row>
    <row r="7012" spans="2:6" x14ac:dyDescent="0.25">
      <c r="B7012" s="39">
        <v>44488.791666666664</v>
      </c>
      <c r="C7012" s="39">
        <v>44488.833333333336</v>
      </c>
      <c r="D7012" s="38">
        <v>1.2767594809012537</v>
      </c>
      <c r="F7012" s="38">
        <f t="shared" si="109"/>
        <v>10</v>
      </c>
    </row>
    <row r="7013" spans="2:6" x14ac:dyDescent="0.25">
      <c r="B7013" s="39">
        <v>44488.833333333336</v>
      </c>
      <c r="C7013" s="39">
        <v>44488.875</v>
      </c>
      <c r="D7013" s="38">
        <v>1.1997321810191477</v>
      </c>
      <c r="F7013" s="38">
        <f t="shared" si="109"/>
        <v>10</v>
      </c>
    </row>
    <row r="7014" spans="2:6" x14ac:dyDescent="0.25">
      <c r="B7014" s="39">
        <v>44488.875</v>
      </c>
      <c r="C7014" s="39">
        <v>44488.916666666664</v>
      </c>
      <c r="D7014" s="38">
        <v>1.1223517492992383</v>
      </c>
      <c r="F7014" s="38">
        <f t="shared" si="109"/>
        <v>10</v>
      </c>
    </row>
    <row r="7015" spans="2:6" x14ac:dyDescent="0.25">
      <c r="B7015" s="39">
        <v>44488.916666666664</v>
      </c>
      <c r="C7015" s="39">
        <v>44488.958333333336</v>
      </c>
      <c r="D7015" s="38">
        <v>0.9734293662751744</v>
      </c>
      <c r="F7015" s="38">
        <f t="shared" si="109"/>
        <v>10</v>
      </c>
    </row>
    <row r="7016" spans="2:6" x14ac:dyDescent="0.25">
      <c r="B7016" s="39">
        <v>44488.958333333336</v>
      </c>
      <c r="C7016" s="39">
        <v>44488</v>
      </c>
      <c r="D7016" s="38">
        <v>0.83782696368224663</v>
      </c>
      <c r="F7016" s="38">
        <f t="shared" si="109"/>
        <v>10</v>
      </c>
    </row>
    <row r="7017" spans="2:6" x14ac:dyDescent="0.25">
      <c r="B7017" s="39">
        <v>44488</v>
      </c>
      <c r="C7017" s="39">
        <v>44489.041666666664</v>
      </c>
      <c r="D7017" s="38">
        <v>0.77766448049749504</v>
      </c>
      <c r="F7017" s="38">
        <f t="shared" si="109"/>
        <v>10</v>
      </c>
    </row>
    <row r="7018" spans="2:6" x14ac:dyDescent="0.25">
      <c r="B7018" s="39">
        <v>44489.041666666664</v>
      </c>
      <c r="C7018" s="39">
        <v>44489.083333333336</v>
      </c>
      <c r="D7018" s="38">
        <v>0.78063938484745898</v>
      </c>
      <c r="F7018" s="38">
        <f t="shared" si="109"/>
        <v>10</v>
      </c>
    </row>
    <row r="7019" spans="2:6" x14ac:dyDescent="0.25">
      <c r="B7019" s="39">
        <v>44489.083333333336</v>
      </c>
      <c r="C7019" s="39">
        <v>44489.125</v>
      </c>
      <c r="D7019" s="38">
        <v>0.70715261548043951</v>
      </c>
      <c r="F7019" s="38">
        <f t="shared" si="109"/>
        <v>10</v>
      </c>
    </row>
    <row r="7020" spans="2:6" x14ac:dyDescent="0.25">
      <c r="B7020" s="39">
        <v>44489.125</v>
      </c>
      <c r="C7020" s="39">
        <v>44489.166666666664</v>
      </c>
      <c r="D7020" s="38">
        <v>0.73331567047199309</v>
      </c>
      <c r="F7020" s="38">
        <f t="shared" si="109"/>
        <v>10</v>
      </c>
    </row>
    <row r="7021" spans="2:6" x14ac:dyDescent="0.25">
      <c r="B7021" s="39">
        <v>44489.166666666664</v>
      </c>
      <c r="C7021" s="39">
        <v>44489.208333333336</v>
      </c>
      <c r="D7021" s="38">
        <v>0.79844311993402561</v>
      </c>
      <c r="F7021" s="38">
        <f t="shared" si="109"/>
        <v>10</v>
      </c>
    </row>
    <row r="7022" spans="2:6" x14ac:dyDescent="0.25">
      <c r="B7022" s="39">
        <v>44489.208333333336</v>
      </c>
      <c r="C7022" s="39">
        <v>44489.25</v>
      </c>
      <c r="D7022" s="38">
        <v>0.8506432491224275</v>
      </c>
      <c r="F7022" s="38">
        <f t="shared" si="109"/>
        <v>10</v>
      </c>
    </row>
    <row r="7023" spans="2:6" x14ac:dyDescent="0.25">
      <c r="B7023" s="39">
        <v>44489.25</v>
      </c>
      <c r="C7023" s="39">
        <v>44489.291666666664</v>
      </c>
      <c r="D7023" s="38">
        <v>0.9567850172794008</v>
      </c>
      <c r="F7023" s="38">
        <f t="shared" si="109"/>
        <v>10</v>
      </c>
    </row>
    <row r="7024" spans="2:6" x14ac:dyDescent="0.25">
      <c r="B7024" s="39">
        <v>44489.291666666664</v>
      </c>
      <c r="C7024" s="39">
        <v>44489.333333333336</v>
      </c>
      <c r="D7024" s="38">
        <v>1.0896668283339201</v>
      </c>
      <c r="F7024" s="38">
        <f t="shared" si="109"/>
        <v>10</v>
      </c>
    </row>
    <row r="7025" spans="2:6" x14ac:dyDescent="0.25">
      <c r="B7025" s="39">
        <v>44489.333333333336</v>
      </c>
      <c r="C7025" s="39">
        <v>44489.375</v>
      </c>
      <c r="D7025" s="38">
        <v>1.1336187918696523</v>
      </c>
      <c r="F7025" s="38">
        <f t="shared" si="109"/>
        <v>10</v>
      </c>
    </row>
    <row r="7026" spans="2:6" x14ac:dyDescent="0.25">
      <c r="B7026" s="39">
        <v>44489.375</v>
      </c>
      <c r="C7026" s="39">
        <v>44489.416666666664</v>
      </c>
      <c r="D7026" s="38">
        <v>1.098929623515269</v>
      </c>
      <c r="F7026" s="38">
        <f t="shared" si="109"/>
        <v>10</v>
      </c>
    </row>
    <row r="7027" spans="2:6" x14ac:dyDescent="0.25">
      <c r="B7027" s="39">
        <v>44489.416666666664</v>
      </c>
      <c r="C7027" s="39">
        <v>44489.458333333336</v>
      </c>
      <c r="D7027" s="38">
        <v>1.0765478862299644</v>
      </c>
      <c r="F7027" s="38">
        <f t="shared" si="109"/>
        <v>10</v>
      </c>
    </row>
    <row r="7028" spans="2:6" x14ac:dyDescent="0.25">
      <c r="B7028" s="39">
        <v>44489.458333333336</v>
      </c>
      <c r="C7028" s="39">
        <v>44489.5</v>
      </c>
      <c r="D7028" s="38">
        <v>1.0511178858775496</v>
      </c>
      <c r="F7028" s="38">
        <f t="shared" si="109"/>
        <v>10</v>
      </c>
    </row>
    <row r="7029" spans="2:6" x14ac:dyDescent="0.25">
      <c r="B7029" s="39">
        <v>44489.5</v>
      </c>
      <c r="C7029" s="39">
        <v>44489.541666666664</v>
      </c>
      <c r="D7029" s="38">
        <v>1.0216539500246904</v>
      </c>
      <c r="F7029" s="38">
        <f t="shared" si="109"/>
        <v>10</v>
      </c>
    </row>
    <row r="7030" spans="2:6" x14ac:dyDescent="0.25">
      <c r="B7030" s="39">
        <v>44489.541666666664</v>
      </c>
      <c r="C7030" s="39">
        <v>44489.583333333336</v>
      </c>
      <c r="D7030" s="38">
        <v>0.94119435776855531</v>
      </c>
      <c r="F7030" s="38">
        <f t="shared" si="109"/>
        <v>10</v>
      </c>
    </row>
    <row r="7031" spans="2:6" x14ac:dyDescent="0.25">
      <c r="B7031" s="39">
        <v>44489.583333333336</v>
      </c>
      <c r="C7031" s="39">
        <v>44489.625</v>
      </c>
      <c r="D7031" s="38">
        <v>0.90984865735851561</v>
      </c>
      <c r="F7031" s="38">
        <f t="shared" si="109"/>
        <v>10</v>
      </c>
    </row>
    <row r="7032" spans="2:6" x14ac:dyDescent="0.25">
      <c r="B7032" s="39">
        <v>44489.625</v>
      </c>
      <c r="C7032" s="39">
        <v>44489.666666666664</v>
      </c>
      <c r="D7032" s="38">
        <v>0.97892409007132297</v>
      </c>
      <c r="F7032" s="38">
        <f t="shared" si="109"/>
        <v>10</v>
      </c>
    </row>
    <row r="7033" spans="2:6" x14ac:dyDescent="0.25">
      <c r="B7033" s="39">
        <v>44489.666666666664</v>
      </c>
      <c r="C7033" s="39">
        <v>44489.708333333336</v>
      </c>
      <c r="D7033" s="38">
        <v>0.99209820377591851</v>
      </c>
      <c r="F7033" s="38">
        <f t="shared" si="109"/>
        <v>10</v>
      </c>
    </row>
    <row r="7034" spans="2:6" x14ac:dyDescent="0.25">
      <c r="B7034" s="39">
        <v>44489.708333333336</v>
      </c>
      <c r="C7034" s="39">
        <v>44489.75</v>
      </c>
      <c r="D7034" s="38">
        <v>1.1067894973841206</v>
      </c>
      <c r="F7034" s="38">
        <f t="shared" si="109"/>
        <v>10</v>
      </c>
    </row>
    <row r="7035" spans="2:6" x14ac:dyDescent="0.25">
      <c r="B7035" s="39">
        <v>44489.75</v>
      </c>
      <c r="C7035" s="39">
        <v>44489.791666666664</v>
      </c>
      <c r="D7035" s="38">
        <v>1.213968248226043</v>
      </c>
      <c r="F7035" s="38">
        <f t="shared" si="109"/>
        <v>10</v>
      </c>
    </row>
    <row r="7036" spans="2:6" x14ac:dyDescent="0.25">
      <c r="B7036" s="39">
        <v>44489.791666666664</v>
      </c>
      <c r="C7036" s="39">
        <v>44489.833333333336</v>
      </c>
      <c r="D7036" s="38">
        <v>1.2631869542497698</v>
      </c>
      <c r="F7036" s="38">
        <f t="shared" si="109"/>
        <v>10</v>
      </c>
    </row>
    <row r="7037" spans="2:6" x14ac:dyDescent="0.25">
      <c r="B7037" s="39">
        <v>44489.833333333336</v>
      </c>
      <c r="C7037" s="39">
        <v>44489.875</v>
      </c>
      <c r="D7037" s="38">
        <v>1.2181017138749253</v>
      </c>
      <c r="F7037" s="38">
        <f t="shared" si="109"/>
        <v>10</v>
      </c>
    </row>
    <row r="7038" spans="2:6" x14ac:dyDescent="0.25">
      <c r="B7038" s="39">
        <v>44489.875</v>
      </c>
      <c r="C7038" s="39">
        <v>44489.916666666664</v>
      </c>
      <c r="D7038" s="38">
        <v>1.2091538407695737</v>
      </c>
      <c r="F7038" s="38">
        <f t="shared" si="109"/>
        <v>10</v>
      </c>
    </row>
    <row r="7039" spans="2:6" x14ac:dyDescent="0.25">
      <c r="B7039" s="39">
        <v>44489.916666666664</v>
      </c>
      <c r="C7039" s="39">
        <v>44489.958333333336</v>
      </c>
      <c r="D7039" s="38">
        <v>0.99682593310418477</v>
      </c>
      <c r="F7039" s="38">
        <f t="shared" si="109"/>
        <v>10</v>
      </c>
    </row>
    <row r="7040" spans="2:6" x14ac:dyDescent="0.25">
      <c r="B7040" s="39">
        <v>44489.958333333336</v>
      </c>
      <c r="C7040" s="39">
        <v>44489</v>
      </c>
      <c r="D7040" s="38">
        <v>0.85563174107553952</v>
      </c>
      <c r="F7040" s="38">
        <f t="shared" si="109"/>
        <v>10</v>
      </c>
    </row>
    <row r="7041" spans="2:6" x14ac:dyDescent="0.25">
      <c r="B7041" s="39">
        <v>44489</v>
      </c>
      <c r="C7041" s="39">
        <v>44490.041666666664</v>
      </c>
      <c r="D7041" s="38">
        <v>0.79330604866251608</v>
      </c>
      <c r="F7041" s="38">
        <f t="shared" si="109"/>
        <v>10</v>
      </c>
    </row>
    <row r="7042" spans="2:6" x14ac:dyDescent="0.25">
      <c r="B7042" s="39">
        <v>44490.041666666664</v>
      </c>
      <c r="C7042" s="39">
        <v>44490.083333333336</v>
      </c>
      <c r="D7042" s="38">
        <v>0.74821176870132455</v>
      </c>
      <c r="F7042" s="38">
        <f t="shared" si="109"/>
        <v>10</v>
      </c>
    </row>
    <row r="7043" spans="2:6" x14ac:dyDescent="0.25">
      <c r="B7043" s="39">
        <v>44490.083333333336</v>
      </c>
      <c r="C7043" s="39">
        <v>44490.125</v>
      </c>
      <c r="D7043" s="38">
        <v>0.72355556350612671</v>
      </c>
      <c r="F7043" s="38">
        <f t="shared" si="109"/>
        <v>10</v>
      </c>
    </row>
    <row r="7044" spans="2:6" x14ac:dyDescent="0.25">
      <c r="B7044" s="39">
        <v>44490.125</v>
      </c>
      <c r="C7044" s="39">
        <v>44490.166666666664</v>
      </c>
      <c r="D7044" s="38">
        <v>0.6956615715471135</v>
      </c>
      <c r="F7044" s="38">
        <f t="shared" si="109"/>
        <v>10</v>
      </c>
    </row>
    <row r="7045" spans="2:6" x14ac:dyDescent="0.25">
      <c r="B7045" s="39">
        <v>44490.166666666664</v>
      </c>
      <c r="C7045" s="39">
        <v>44490.208333333336</v>
      </c>
      <c r="D7045" s="38">
        <v>0.77262054042680084</v>
      </c>
      <c r="F7045" s="38">
        <f t="shared" si="109"/>
        <v>10</v>
      </c>
    </row>
    <row r="7046" spans="2:6" x14ac:dyDescent="0.25">
      <c r="B7046" s="39">
        <v>44490.208333333336</v>
      </c>
      <c r="C7046" s="39">
        <v>44490.25</v>
      </c>
      <c r="D7046" s="38">
        <v>0.79784615699945127</v>
      </c>
      <c r="F7046" s="38">
        <f t="shared" si="109"/>
        <v>10</v>
      </c>
    </row>
    <row r="7047" spans="2:6" x14ac:dyDescent="0.25">
      <c r="B7047" s="39">
        <v>44490.25</v>
      </c>
      <c r="C7047" s="39">
        <v>44490.291666666664</v>
      </c>
      <c r="D7047" s="38">
        <v>0.96390780562159828</v>
      </c>
      <c r="F7047" s="38">
        <f t="shared" si="109"/>
        <v>10</v>
      </c>
    </row>
    <row r="7048" spans="2:6" x14ac:dyDescent="0.25">
      <c r="B7048" s="39">
        <v>44490.291666666664</v>
      </c>
      <c r="C7048" s="39">
        <v>44490.333333333336</v>
      </c>
      <c r="D7048" s="38">
        <v>1.0508932949628069</v>
      </c>
      <c r="F7048" s="38">
        <f t="shared" si="109"/>
        <v>10</v>
      </c>
    </row>
    <row r="7049" spans="2:6" x14ac:dyDescent="0.25">
      <c r="B7049" s="39">
        <v>44490.333333333336</v>
      </c>
      <c r="C7049" s="39">
        <v>44490.375</v>
      </c>
      <c r="D7049" s="38">
        <v>1.1027330739389487</v>
      </c>
      <c r="F7049" s="38">
        <f t="shared" si="109"/>
        <v>10</v>
      </c>
    </row>
    <row r="7050" spans="2:6" x14ac:dyDescent="0.25">
      <c r="B7050" s="39">
        <v>44490.375</v>
      </c>
      <c r="C7050" s="39">
        <v>44490.416666666664</v>
      </c>
      <c r="D7050" s="38">
        <v>1.0802489015883294</v>
      </c>
      <c r="F7050" s="38">
        <f t="shared" ref="F7050:F7113" si="110">+MONTH(B7050)</f>
        <v>10</v>
      </c>
    </row>
    <row r="7051" spans="2:6" x14ac:dyDescent="0.25">
      <c r="B7051" s="39">
        <v>44490.416666666664</v>
      </c>
      <c r="C7051" s="39">
        <v>44490.458333333336</v>
      </c>
      <c r="D7051" s="38">
        <v>1.005880373370069</v>
      </c>
      <c r="F7051" s="38">
        <f t="shared" si="110"/>
        <v>10</v>
      </c>
    </row>
    <row r="7052" spans="2:6" x14ac:dyDescent="0.25">
      <c r="B7052" s="39">
        <v>44490.458333333336</v>
      </c>
      <c r="C7052" s="39">
        <v>44490.5</v>
      </c>
      <c r="D7052" s="38">
        <v>0.93155036936031888</v>
      </c>
      <c r="F7052" s="38">
        <f t="shared" si="110"/>
        <v>10</v>
      </c>
    </row>
    <row r="7053" spans="2:6" x14ac:dyDescent="0.25">
      <c r="B7053" s="39">
        <v>44490.5</v>
      </c>
      <c r="C7053" s="39">
        <v>44490.541666666664</v>
      </c>
      <c r="D7053" s="38">
        <v>0.96111227433750279</v>
      </c>
      <c r="F7053" s="38">
        <f t="shared" si="110"/>
        <v>10</v>
      </c>
    </row>
    <row r="7054" spans="2:6" x14ac:dyDescent="0.25">
      <c r="B7054" s="39">
        <v>44490.541666666664</v>
      </c>
      <c r="C7054" s="39">
        <v>44490.583333333336</v>
      </c>
      <c r="D7054" s="38">
        <v>0.88353289403231239</v>
      </c>
      <c r="F7054" s="38">
        <f t="shared" si="110"/>
        <v>10</v>
      </c>
    </row>
    <row r="7055" spans="2:6" x14ac:dyDescent="0.25">
      <c r="B7055" s="39">
        <v>44490.583333333336</v>
      </c>
      <c r="C7055" s="39">
        <v>44490.625</v>
      </c>
      <c r="D7055" s="38">
        <v>0.87236791980208683</v>
      </c>
      <c r="F7055" s="38">
        <f t="shared" si="110"/>
        <v>10</v>
      </c>
    </row>
    <row r="7056" spans="2:6" x14ac:dyDescent="0.25">
      <c r="B7056" s="39">
        <v>44490.625</v>
      </c>
      <c r="C7056" s="39">
        <v>44490.666666666664</v>
      </c>
      <c r="D7056" s="38">
        <v>0.87539866012559975</v>
      </c>
      <c r="F7056" s="38">
        <f t="shared" si="110"/>
        <v>10</v>
      </c>
    </row>
    <row r="7057" spans="2:6" x14ac:dyDescent="0.25">
      <c r="B7057" s="39">
        <v>44490.666666666664</v>
      </c>
      <c r="C7057" s="39">
        <v>44490.708333333336</v>
      </c>
      <c r="D7057" s="38">
        <v>0.97152915519642835</v>
      </c>
      <c r="F7057" s="38">
        <f t="shared" si="110"/>
        <v>10</v>
      </c>
    </row>
    <row r="7058" spans="2:6" x14ac:dyDescent="0.25">
      <c r="B7058" s="39">
        <v>44490.708333333336</v>
      </c>
      <c r="C7058" s="39">
        <v>44490.75</v>
      </c>
      <c r="D7058" s="38">
        <v>1.0344941468703497</v>
      </c>
      <c r="F7058" s="38">
        <f t="shared" si="110"/>
        <v>10</v>
      </c>
    </row>
    <row r="7059" spans="2:6" x14ac:dyDescent="0.25">
      <c r="B7059" s="39">
        <v>44490.75</v>
      </c>
      <c r="C7059" s="39">
        <v>44490.791666666664</v>
      </c>
      <c r="D7059" s="38">
        <v>1.185187188438577</v>
      </c>
      <c r="F7059" s="38">
        <f t="shared" si="110"/>
        <v>10</v>
      </c>
    </row>
    <row r="7060" spans="2:6" x14ac:dyDescent="0.25">
      <c r="B7060" s="39">
        <v>44490.791666666664</v>
      </c>
      <c r="C7060" s="39">
        <v>44490.833333333336</v>
      </c>
      <c r="D7060" s="38">
        <v>1.202054581146059</v>
      </c>
      <c r="F7060" s="38">
        <f t="shared" si="110"/>
        <v>10</v>
      </c>
    </row>
    <row r="7061" spans="2:6" x14ac:dyDescent="0.25">
      <c r="B7061" s="39">
        <v>44490.833333333336</v>
      </c>
      <c r="C7061" s="39">
        <v>44490.875</v>
      </c>
      <c r="D7061" s="38">
        <v>1.1865010896096881</v>
      </c>
      <c r="F7061" s="38">
        <f t="shared" si="110"/>
        <v>10</v>
      </c>
    </row>
    <row r="7062" spans="2:6" x14ac:dyDescent="0.25">
      <c r="B7062" s="39">
        <v>44490.875</v>
      </c>
      <c r="C7062" s="39">
        <v>44490.916666666664</v>
      </c>
      <c r="D7062" s="38">
        <v>1.0672013756819101</v>
      </c>
      <c r="F7062" s="38">
        <f t="shared" si="110"/>
        <v>10</v>
      </c>
    </row>
    <row r="7063" spans="2:6" x14ac:dyDescent="0.25">
      <c r="B7063" s="39">
        <v>44490.916666666664</v>
      </c>
      <c r="C7063" s="39">
        <v>44490.958333333336</v>
      </c>
      <c r="D7063" s="38">
        <v>0.90170560006178657</v>
      </c>
      <c r="F7063" s="38">
        <f t="shared" si="110"/>
        <v>10</v>
      </c>
    </row>
    <row r="7064" spans="2:6" x14ac:dyDescent="0.25">
      <c r="B7064" s="39">
        <v>44490.958333333336</v>
      </c>
      <c r="C7064" s="39">
        <v>44490</v>
      </c>
      <c r="D7064" s="38">
        <v>0.83953192987470238</v>
      </c>
      <c r="F7064" s="38">
        <f t="shared" si="110"/>
        <v>10</v>
      </c>
    </row>
    <row r="7065" spans="2:6" x14ac:dyDescent="0.25">
      <c r="B7065" s="39">
        <v>44490</v>
      </c>
      <c r="C7065" s="39">
        <v>44491.041666666664</v>
      </c>
      <c r="D7065" s="38">
        <v>0.73927506862112224</v>
      </c>
      <c r="F7065" s="38">
        <f t="shared" si="110"/>
        <v>10</v>
      </c>
    </row>
    <row r="7066" spans="2:6" x14ac:dyDescent="0.25">
      <c r="B7066" s="39">
        <v>44491.041666666664</v>
      </c>
      <c r="C7066" s="39">
        <v>44491.083333333336</v>
      </c>
      <c r="D7066" s="38">
        <v>0.67359967760444039</v>
      </c>
      <c r="F7066" s="38">
        <f t="shared" si="110"/>
        <v>10</v>
      </c>
    </row>
    <row r="7067" spans="2:6" x14ac:dyDescent="0.25">
      <c r="B7067" s="39">
        <v>44491.083333333336</v>
      </c>
      <c r="C7067" s="39">
        <v>44491.125</v>
      </c>
      <c r="D7067" s="38">
        <v>0.67065639173843894</v>
      </c>
      <c r="F7067" s="38">
        <f t="shared" si="110"/>
        <v>10</v>
      </c>
    </row>
    <row r="7068" spans="2:6" x14ac:dyDescent="0.25">
      <c r="B7068" s="39">
        <v>44491.125</v>
      </c>
      <c r="C7068" s="39">
        <v>44491.166666666664</v>
      </c>
      <c r="D7068" s="38">
        <v>0.6440962375585918</v>
      </c>
      <c r="F7068" s="38">
        <f t="shared" si="110"/>
        <v>10</v>
      </c>
    </row>
    <row r="7069" spans="2:6" x14ac:dyDescent="0.25">
      <c r="B7069" s="39">
        <v>44491.166666666664</v>
      </c>
      <c r="C7069" s="39">
        <v>44491.208333333336</v>
      </c>
      <c r="D7069" s="38">
        <v>0.71467336322906594</v>
      </c>
      <c r="F7069" s="38">
        <f t="shared" si="110"/>
        <v>10</v>
      </c>
    </row>
    <row r="7070" spans="2:6" x14ac:dyDescent="0.25">
      <c r="B7070" s="39">
        <v>44491.208333333336</v>
      </c>
      <c r="C7070" s="39">
        <v>44491.25</v>
      </c>
      <c r="D7070" s="38">
        <v>0.76520660967750942</v>
      </c>
      <c r="F7070" s="38">
        <f t="shared" si="110"/>
        <v>10</v>
      </c>
    </row>
    <row r="7071" spans="2:6" x14ac:dyDescent="0.25">
      <c r="B7071" s="39">
        <v>44491.25</v>
      </c>
      <c r="C7071" s="39">
        <v>44491.291666666664</v>
      </c>
      <c r="D7071" s="38">
        <v>0.81936420285645861</v>
      </c>
      <c r="F7071" s="38">
        <f t="shared" si="110"/>
        <v>10</v>
      </c>
    </row>
    <row r="7072" spans="2:6" x14ac:dyDescent="0.25">
      <c r="B7072" s="39">
        <v>44491.291666666664</v>
      </c>
      <c r="C7072" s="39">
        <v>44491.333333333336</v>
      </c>
      <c r="D7072" s="38">
        <v>0.94251038047002356</v>
      </c>
      <c r="F7072" s="38">
        <f t="shared" si="110"/>
        <v>10</v>
      </c>
    </row>
    <row r="7073" spans="2:6" x14ac:dyDescent="0.25">
      <c r="B7073" s="39">
        <v>44491.333333333336</v>
      </c>
      <c r="C7073" s="39">
        <v>44491.375</v>
      </c>
      <c r="D7073" s="38">
        <v>1.037791764645742</v>
      </c>
      <c r="F7073" s="38">
        <f t="shared" si="110"/>
        <v>10</v>
      </c>
    </row>
    <row r="7074" spans="2:6" x14ac:dyDescent="0.25">
      <c r="B7074" s="39">
        <v>44491.375</v>
      </c>
      <c r="C7074" s="39">
        <v>44491.416666666664</v>
      </c>
      <c r="D7074" s="38">
        <v>1.0368094254598905</v>
      </c>
      <c r="F7074" s="38">
        <f t="shared" si="110"/>
        <v>10</v>
      </c>
    </row>
    <row r="7075" spans="2:6" x14ac:dyDescent="0.25">
      <c r="B7075" s="39">
        <v>44491.416666666664</v>
      </c>
      <c r="C7075" s="39">
        <v>44491.458333333336</v>
      </c>
      <c r="D7075" s="38">
        <v>1.0520108720757004</v>
      </c>
      <c r="F7075" s="38">
        <f t="shared" si="110"/>
        <v>10</v>
      </c>
    </row>
    <row r="7076" spans="2:6" x14ac:dyDescent="0.25">
      <c r="B7076" s="39">
        <v>44491.458333333336</v>
      </c>
      <c r="C7076" s="39">
        <v>44491.5</v>
      </c>
      <c r="D7076" s="38">
        <v>1.0407822677814516</v>
      </c>
      <c r="F7076" s="38">
        <f t="shared" si="110"/>
        <v>10</v>
      </c>
    </row>
    <row r="7077" spans="2:6" x14ac:dyDescent="0.25">
      <c r="B7077" s="39">
        <v>44491.5</v>
      </c>
      <c r="C7077" s="39">
        <v>44491.541666666664</v>
      </c>
      <c r="D7077" s="38">
        <v>1.0520444655127899</v>
      </c>
      <c r="F7077" s="38">
        <f t="shared" si="110"/>
        <v>10</v>
      </c>
    </row>
    <row r="7078" spans="2:6" x14ac:dyDescent="0.25">
      <c r="B7078" s="39">
        <v>44491.541666666664</v>
      </c>
      <c r="C7078" s="39">
        <v>44491.583333333336</v>
      </c>
      <c r="D7078" s="38">
        <v>1.0278272784258933</v>
      </c>
      <c r="F7078" s="38">
        <f t="shared" si="110"/>
        <v>10</v>
      </c>
    </row>
    <row r="7079" spans="2:6" x14ac:dyDescent="0.25">
      <c r="B7079" s="39">
        <v>44491.583333333336</v>
      </c>
      <c r="C7079" s="39">
        <v>44491.625</v>
      </c>
      <c r="D7079" s="38">
        <v>1.0126639726390796</v>
      </c>
      <c r="F7079" s="38">
        <f t="shared" si="110"/>
        <v>10</v>
      </c>
    </row>
    <row r="7080" spans="2:6" x14ac:dyDescent="0.25">
      <c r="B7080" s="39">
        <v>44491.625</v>
      </c>
      <c r="C7080" s="39">
        <v>44491.666666666664</v>
      </c>
      <c r="D7080" s="38">
        <v>1.0040279851511495</v>
      </c>
      <c r="F7080" s="38">
        <f t="shared" si="110"/>
        <v>10</v>
      </c>
    </row>
    <row r="7081" spans="2:6" x14ac:dyDescent="0.25">
      <c r="B7081" s="39">
        <v>44491.666666666664</v>
      </c>
      <c r="C7081" s="39">
        <v>44491.708333333336</v>
      </c>
      <c r="D7081" s="38">
        <v>1.1109895529653191</v>
      </c>
      <c r="F7081" s="38">
        <f t="shared" si="110"/>
        <v>10</v>
      </c>
    </row>
    <row r="7082" spans="2:6" x14ac:dyDescent="0.25">
      <c r="B7082" s="39">
        <v>44491.708333333336</v>
      </c>
      <c r="C7082" s="39">
        <v>44491.75</v>
      </c>
      <c r="D7082" s="38">
        <v>1.1679838491805716</v>
      </c>
      <c r="F7082" s="38">
        <f t="shared" si="110"/>
        <v>10</v>
      </c>
    </row>
    <row r="7083" spans="2:6" x14ac:dyDescent="0.25">
      <c r="B7083" s="39">
        <v>44491.75</v>
      </c>
      <c r="C7083" s="39">
        <v>44491.791666666664</v>
      </c>
      <c r="D7083" s="38">
        <v>1.1502028558342232</v>
      </c>
      <c r="F7083" s="38">
        <f t="shared" si="110"/>
        <v>10</v>
      </c>
    </row>
    <row r="7084" spans="2:6" x14ac:dyDescent="0.25">
      <c r="B7084" s="39">
        <v>44491.791666666664</v>
      </c>
      <c r="C7084" s="39">
        <v>44491.833333333336</v>
      </c>
      <c r="D7084" s="38">
        <v>1.1702912204592795</v>
      </c>
      <c r="F7084" s="38">
        <f t="shared" si="110"/>
        <v>10</v>
      </c>
    </row>
    <row r="7085" spans="2:6" x14ac:dyDescent="0.25">
      <c r="B7085" s="39">
        <v>44491.833333333336</v>
      </c>
      <c r="C7085" s="39">
        <v>44491.875</v>
      </c>
      <c r="D7085" s="38">
        <v>1.0988331642879305</v>
      </c>
      <c r="F7085" s="38">
        <f t="shared" si="110"/>
        <v>10</v>
      </c>
    </row>
    <row r="7086" spans="2:6" x14ac:dyDescent="0.25">
      <c r="B7086" s="39">
        <v>44491.875</v>
      </c>
      <c r="C7086" s="39">
        <v>44491.916666666664</v>
      </c>
      <c r="D7086" s="38">
        <v>1.1000616311051667</v>
      </c>
      <c r="F7086" s="38">
        <f t="shared" si="110"/>
        <v>10</v>
      </c>
    </row>
    <row r="7087" spans="2:6" x14ac:dyDescent="0.25">
      <c r="B7087" s="39">
        <v>44491.916666666664</v>
      </c>
      <c r="C7087" s="39">
        <v>44491.958333333336</v>
      </c>
      <c r="D7087" s="38">
        <v>0.93763720854718835</v>
      </c>
      <c r="F7087" s="38">
        <f t="shared" si="110"/>
        <v>10</v>
      </c>
    </row>
    <row r="7088" spans="2:6" x14ac:dyDescent="0.25">
      <c r="B7088" s="39">
        <v>44491.958333333336</v>
      </c>
      <c r="C7088" s="39">
        <v>44491</v>
      </c>
      <c r="D7088" s="38">
        <v>0.91161824310205708</v>
      </c>
      <c r="F7088" s="38">
        <f t="shared" si="110"/>
        <v>10</v>
      </c>
    </row>
    <row r="7089" spans="2:6" x14ac:dyDescent="0.25">
      <c r="B7089" s="39">
        <v>44491</v>
      </c>
      <c r="C7089" s="39">
        <v>44492.041666666664</v>
      </c>
      <c r="D7089" s="38">
        <v>0.82352848373621013</v>
      </c>
      <c r="F7089" s="38">
        <f t="shared" si="110"/>
        <v>10</v>
      </c>
    </row>
    <row r="7090" spans="2:6" x14ac:dyDescent="0.25">
      <c r="B7090" s="39">
        <v>44492.041666666664</v>
      </c>
      <c r="C7090" s="39">
        <v>44492.083333333336</v>
      </c>
      <c r="D7090" s="38">
        <v>0.77761507991345347</v>
      </c>
      <c r="F7090" s="38">
        <f t="shared" si="110"/>
        <v>10</v>
      </c>
    </row>
    <row r="7091" spans="2:6" x14ac:dyDescent="0.25">
      <c r="B7091" s="39">
        <v>44492.083333333336</v>
      </c>
      <c r="C7091" s="39">
        <v>44492.125</v>
      </c>
      <c r="D7091" s="38">
        <v>0.79330980998976997</v>
      </c>
      <c r="F7091" s="38">
        <f t="shared" si="110"/>
        <v>10</v>
      </c>
    </row>
    <row r="7092" spans="2:6" x14ac:dyDescent="0.25">
      <c r="B7092" s="39">
        <v>44492.125</v>
      </c>
      <c r="C7092" s="39">
        <v>44492.166666666664</v>
      </c>
      <c r="D7092" s="38">
        <v>0.75827225124897446</v>
      </c>
      <c r="F7092" s="38">
        <f t="shared" si="110"/>
        <v>10</v>
      </c>
    </row>
    <row r="7093" spans="2:6" x14ac:dyDescent="0.25">
      <c r="B7093" s="39">
        <v>44492.166666666664</v>
      </c>
      <c r="C7093" s="39">
        <v>44492.208333333336</v>
      </c>
      <c r="D7093" s="38">
        <v>0.77455898184674365</v>
      </c>
      <c r="F7093" s="38">
        <f t="shared" si="110"/>
        <v>10</v>
      </c>
    </row>
    <row r="7094" spans="2:6" x14ac:dyDescent="0.25">
      <c r="B7094" s="39">
        <v>44492.208333333336</v>
      </c>
      <c r="C7094" s="39">
        <v>44492.25</v>
      </c>
      <c r="D7094" s="38">
        <v>0.84080451627015795</v>
      </c>
      <c r="F7094" s="38">
        <f t="shared" si="110"/>
        <v>10</v>
      </c>
    </row>
    <row r="7095" spans="2:6" x14ac:dyDescent="0.25">
      <c r="B7095" s="39">
        <v>44492.25</v>
      </c>
      <c r="C7095" s="39">
        <v>44492.291666666664</v>
      </c>
      <c r="D7095" s="38">
        <v>0.93338404020164023</v>
      </c>
      <c r="F7095" s="38">
        <f t="shared" si="110"/>
        <v>10</v>
      </c>
    </row>
    <row r="7096" spans="2:6" x14ac:dyDescent="0.25">
      <c r="B7096" s="39">
        <v>44492.291666666664</v>
      </c>
      <c r="C7096" s="39">
        <v>44492.333333333336</v>
      </c>
      <c r="D7096" s="38">
        <v>1.0409184155763498</v>
      </c>
      <c r="F7096" s="38">
        <f t="shared" si="110"/>
        <v>10</v>
      </c>
    </row>
    <row r="7097" spans="2:6" x14ac:dyDescent="0.25">
      <c r="B7097" s="39">
        <v>44492.333333333336</v>
      </c>
      <c r="C7097" s="39">
        <v>44492.375</v>
      </c>
      <c r="D7097" s="38">
        <v>1.1471262217592961</v>
      </c>
      <c r="F7097" s="38">
        <f t="shared" si="110"/>
        <v>10</v>
      </c>
    </row>
    <row r="7098" spans="2:6" x14ac:dyDescent="0.25">
      <c r="B7098" s="39">
        <v>44492.375</v>
      </c>
      <c r="C7098" s="39">
        <v>44492.416666666664</v>
      </c>
      <c r="D7098" s="38">
        <v>1.242225525024564</v>
      </c>
      <c r="F7098" s="38">
        <f t="shared" si="110"/>
        <v>10</v>
      </c>
    </row>
    <row r="7099" spans="2:6" x14ac:dyDescent="0.25">
      <c r="B7099" s="39">
        <v>44492.416666666664</v>
      </c>
      <c r="C7099" s="39">
        <v>44492.458333333336</v>
      </c>
      <c r="D7099" s="38">
        <v>1.3408283542025898</v>
      </c>
      <c r="F7099" s="38">
        <f t="shared" si="110"/>
        <v>10</v>
      </c>
    </row>
    <row r="7100" spans="2:6" x14ac:dyDescent="0.25">
      <c r="B7100" s="39">
        <v>44492.458333333336</v>
      </c>
      <c r="C7100" s="39">
        <v>44492.5</v>
      </c>
      <c r="D7100" s="38">
        <v>1.2757449865030073</v>
      </c>
      <c r="F7100" s="38">
        <f t="shared" si="110"/>
        <v>10</v>
      </c>
    </row>
    <row r="7101" spans="2:6" x14ac:dyDescent="0.25">
      <c r="B7101" s="39">
        <v>44492.5</v>
      </c>
      <c r="C7101" s="39">
        <v>44492.541666666664</v>
      </c>
      <c r="D7101" s="38">
        <v>1.2326322371333553</v>
      </c>
      <c r="F7101" s="38">
        <f t="shared" si="110"/>
        <v>10</v>
      </c>
    </row>
    <row r="7102" spans="2:6" x14ac:dyDescent="0.25">
      <c r="B7102" s="39">
        <v>44492.541666666664</v>
      </c>
      <c r="C7102" s="39">
        <v>44492.583333333336</v>
      </c>
      <c r="D7102" s="38">
        <v>1.1669652702677895</v>
      </c>
      <c r="F7102" s="38">
        <f t="shared" si="110"/>
        <v>10</v>
      </c>
    </row>
    <row r="7103" spans="2:6" x14ac:dyDescent="0.25">
      <c r="B7103" s="39">
        <v>44492.583333333336</v>
      </c>
      <c r="C7103" s="39">
        <v>44492.625</v>
      </c>
      <c r="D7103" s="38">
        <v>1.1053684338020737</v>
      </c>
      <c r="F7103" s="38">
        <f t="shared" si="110"/>
        <v>10</v>
      </c>
    </row>
    <row r="7104" spans="2:6" x14ac:dyDescent="0.25">
      <c r="B7104" s="39">
        <v>44492.625</v>
      </c>
      <c r="C7104" s="39">
        <v>44492.666666666664</v>
      </c>
      <c r="D7104" s="38">
        <v>1.1298180512877993</v>
      </c>
      <c r="F7104" s="38">
        <f t="shared" si="110"/>
        <v>10</v>
      </c>
    </row>
    <row r="7105" spans="2:6" x14ac:dyDescent="0.25">
      <c r="B7105" s="39">
        <v>44492.666666666664</v>
      </c>
      <c r="C7105" s="39">
        <v>44492.708333333336</v>
      </c>
      <c r="D7105" s="38">
        <v>1.1560705109758962</v>
      </c>
      <c r="F7105" s="38">
        <f t="shared" si="110"/>
        <v>10</v>
      </c>
    </row>
    <row r="7106" spans="2:6" x14ac:dyDescent="0.25">
      <c r="B7106" s="39">
        <v>44492.708333333336</v>
      </c>
      <c r="C7106" s="39">
        <v>44492.75</v>
      </c>
      <c r="D7106" s="38">
        <v>1.1830198268117806</v>
      </c>
      <c r="F7106" s="38">
        <f t="shared" si="110"/>
        <v>10</v>
      </c>
    </row>
    <row r="7107" spans="2:6" x14ac:dyDescent="0.25">
      <c r="B7107" s="39">
        <v>44492.75</v>
      </c>
      <c r="C7107" s="39">
        <v>44492.791666666664</v>
      </c>
      <c r="D7107" s="38">
        <v>1.1988329031047202</v>
      </c>
      <c r="F7107" s="38">
        <f t="shared" si="110"/>
        <v>10</v>
      </c>
    </row>
    <row r="7108" spans="2:6" x14ac:dyDescent="0.25">
      <c r="B7108" s="39">
        <v>44492.791666666664</v>
      </c>
      <c r="C7108" s="39">
        <v>44492.833333333336</v>
      </c>
      <c r="D7108" s="38">
        <v>1.1884809872403268</v>
      </c>
      <c r="F7108" s="38">
        <f t="shared" si="110"/>
        <v>10</v>
      </c>
    </row>
    <row r="7109" spans="2:6" x14ac:dyDescent="0.25">
      <c r="B7109" s="39">
        <v>44492.833333333336</v>
      </c>
      <c r="C7109" s="39">
        <v>44492.875</v>
      </c>
      <c r="D7109" s="38">
        <v>1.1913627520202621</v>
      </c>
      <c r="F7109" s="38">
        <f t="shared" si="110"/>
        <v>10</v>
      </c>
    </row>
    <row r="7110" spans="2:6" x14ac:dyDescent="0.25">
      <c r="B7110" s="39">
        <v>44492.875</v>
      </c>
      <c r="C7110" s="39">
        <v>44492.916666666664</v>
      </c>
      <c r="D7110" s="38">
        <v>1.1377357738431559</v>
      </c>
      <c r="F7110" s="38">
        <f t="shared" si="110"/>
        <v>10</v>
      </c>
    </row>
    <row r="7111" spans="2:6" x14ac:dyDescent="0.25">
      <c r="B7111" s="39">
        <v>44492.916666666664</v>
      </c>
      <c r="C7111" s="39">
        <v>44492.958333333336</v>
      </c>
      <c r="D7111" s="38">
        <v>1.0405372430893312</v>
      </c>
      <c r="F7111" s="38">
        <f t="shared" si="110"/>
        <v>10</v>
      </c>
    </row>
    <row r="7112" spans="2:6" x14ac:dyDescent="0.25">
      <c r="B7112" s="39">
        <v>44492.958333333336</v>
      </c>
      <c r="C7112" s="39">
        <v>44492</v>
      </c>
      <c r="D7112" s="38">
        <v>0.9524295485542128</v>
      </c>
      <c r="F7112" s="38">
        <f t="shared" si="110"/>
        <v>10</v>
      </c>
    </row>
    <row r="7113" spans="2:6" x14ac:dyDescent="0.25">
      <c r="B7113" s="39">
        <v>44492</v>
      </c>
      <c r="C7113" s="39">
        <v>44493.041666666664</v>
      </c>
      <c r="D7113" s="38">
        <v>0.93248334592651394</v>
      </c>
      <c r="F7113" s="38">
        <f t="shared" si="110"/>
        <v>10</v>
      </c>
    </row>
    <row r="7114" spans="2:6" x14ac:dyDescent="0.25">
      <c r="B7114" s="39">
        <v>44493.041666666664</v>
      </c>
      <c r="C7114" s="39">
        <v>44493.083333333336</v>
      </c>
      <c r="D7114" s="38">
        <v>0.80433607607989632</v>
      </c>
      <c r="F7114" s="38">
        <f t="shared" ref="F7114:F7177" si="111">+MONTH(B7114)</f>
        <v>10</v>
      </c>
    </row>
    <row r="7115" spans="2:6" x14ac:dyDescent="0.25">
      <c r="B7115" s="39">
        <v>44493.083333333336</v>
      </c>
      <c r="C7115" s="39">
        <v>44493.125</v>
      </c>
      <c r="D7115" s="38">
        <v>0.77495355250248954</v>
      </c>
      <c r="F7115" s="38">
        <f t="shared" si="111"/>
        <v>10</v>
      </c>
    </row>
    <row r="7116" spans="2:6" x14ac:dyDescent="0.25">
      <c r="B7116" s="39">
        <v>44493.125</v>
      </c>
      <c r="C7116" s="39">
        <v>44493.166666666664</v>
      </c>
      <c r="D7116" s="38">
        <v>0.79475051953229803</v>
      </c>
      <c r="F7116" s="38">
        <f t="shared" si="111"/>
        <v>10</v>
      </c>
    </row>
    <row r="7117" spans="2:6" x14ac:dyDescent="0.25">
      <c r="B7117" s="39">
        <v>44493.166666666664</v>
      </c>
      <c r="C7117" s="39">
        <v>44493.208333333336</v>
      </c>
      <c r="D7117" s="38">
        <v>0.82183368636409349</v>
      </c>
      <c r="F7117" s="38">
        <f t="shared" si="111"/>
        <v>10</v>
      </c>
    </row>
    <row r="7118" spans="2:6" x14ac:dyDescent="0.25">
      <c r="B7118" s="39">
        <v>44493.208333333336</v>
      </c>
      <c r="C7118" s="39">
        <v>44493.25</v>
      </c>
      <c r="D7118" s="38">
        <v>0.86467768668903</v>
      </c>
      <c r="F7118" s="38">
        <f t="shared" si="111"/>
        <v>10</v>
      </c>
    </row>
    <row r="7119" spans="2:6" x14ac:dyDescent="0.25">
      <c r="B7119" s="39">
        <v>44493.25</v>
      </c>
      <c r="C7119" s="39">
        <v>44493.291666666664</v>
      </c>
      <c r="D7119" s="38">
        <v>0.90046779348716721</v>
      </c>
      <c r="F7119" s="38">
        <f t="shared" si="111"/>
        <v>10</v>
      </c>
    </row>
    <row r="7120" spans="2:6" x14ac:dyDescent="0.25">
      <c r="B7120" s="39">
        <v>44493.291666666664</v>
      </c>
      <c r="C7120" s="39">
        <v>44493.333333333336</v>
      </c>
      <c r="D7120" s="38">
        <v>1.0325332328533823</v>
      </c>
      <c r="F7120" s="38">
        <f t="shared" si="111"/>
        <v>10</v>
      </c>
    </row>
    <row r="7121" spans="2:6" x14ac:dyDescent="0.25">
      <c r="B7121" s="39">
        <v>44493.333333333336</v>
      </c>
      <c r="C7121" s="39">
        <v>44493.375</v>
      </c>
      <c r="D7121" s="38">
        <v>1.1881960722784981</v>
      </c>
      <c r="F7121" s="38">
        <f t="shared" si="111"/>
        <v>10</v>
      </c>
    </row>
    <row r="7122" spans="2:6" x14ac:dyDescent="0.25">
      <c r="B7122" s="39">
        <v>44493.375</v>
      </c>
      <c r="C7122" s="39">
        <v>44493.416666666664</v>
      </c>
      <c r="D7122" s="38">
        <v>1.3736690146026718</v>
      </c>
      <c r="F7122" s="38">
        <f t="shared" si="111"/>
        <v>10</v>
      </c>
    </row>
    <row r="7123" spans="2:6" x14ac:dyDescent="0.25">
      <c r="B7123" s="39">
        <v>44493.416666666664</v>
      </c>
      <c r="C7123" s="39">
        <v>44493.458333333336</v>
      </c>
      <c r="D7123" s="38">
        <v>1.3842284352663159</v>
      </c>
      <c r="F7123" s="38">
        <f t="shared" si="111"/>
        <v>10</v>
      </c>
    </row>
    <row r="7124" spans="2:6" x14ac:dyDescent="0.25">
      <c r="B7124" s="39">
        <v>44493.458333333336</v>
      </c>
      <c r="C7124" s="39">
        <v>44493.5</v>
      </c>
      <c r="D7124" s="38">
        <v>1.4127617392293961</v>
      </c>
      <c r="F7124" s="38">
        <f t="shared" si="111"/>
        <v>10</v>
      </c>
    </row>
    <row r="7125" spans="2:6" x14ac:dyDescent="0.25">
      <c r="B7125" s="39">
        <v>44493.5</v>
      </c>
      <c r="C7125" s="39">
        <v>44493.541666666664</v>
      </c>
      <c r="D7125" s="38">
        <v>1.3399424452626434</v>
      </c>
      <c r="F7125" s="38">
        <f t="shared" si="111"/>
        <v>10</v>
      </c>
    </row>
    <row r="7126" spans="2:6" x14ac:dyDescent="0.25">
      <c r="B7126" s="39">
        <v>44493.541666666664</v>
      </c>
      <c r="C7126" s="39">
        <v>44493.583333333336</v>
      </c>
      <c r="D7126" s="38">
        <v>1.354550135149726</v>
      </c>
      <c r="F7126" s="38">
        <f t="shared" si="111"/>
        <v>10</v>
      </c>
    </row>
    <row r="7127" spans="2:6" x14ac:dyDescent="0.25">
      <c r="B7127" s="39">
        <v>44493.583333333336</v>
      </c>
      <c r="C7127" s="39">
        <v>44493.625</v>
      </c>
      <c r="D7127" s="38">
        <v>1.3890023860001075</v>
      </c>
      <c r="F7127" s="38">
        <f t="shared" si="111"/>
        <v>10</v>
      </c>
    </row>
    <row r="7128" spans="2:6" x14ac:dyDescent="0.25">
      <c r="B7128" s="39">
        <v>44493.625</v>
      </c>
      <c r="C7128" s="39">
        <v>44493.666666666664</v>
      </c>
      <c r="D7128" s="38">
        <v>1.3672248961768214</v>
      </c>
      <c r="F7128" s="38">
        <f t="shared" si="111"/>
        <v>10</v>
      </c>
    </row>
    <row r="7129" spans="2:6" x14ac:dyDescent="0.25">
      <c r="B7129" s="39">
        <v>44493.666666666664</v>
      </c>
      <c r="C7129" s="39">
        <v>44493.708333333336</v>
      </c>
      <c r="D7129" s="38">
        <v>1.3597684400666514</v>
      </c>
      <c r="F7129" s="38">
        <f t="shared" si="111"/>
        <v>10</v>
      </c>
    </row>
    <row r="7130" spans="2:6" x14ac:dyDescent="0.25">
      <c r="B7130" s="39">
        <v>44493.708333333336</v>
      </c>
      <c r="C7130" s="39">
        <v>44493.75</v>
      </c>
      <c r="D7130" s="38">
        <v>1.5036354092832211</v>
      </c>
      <c r="F7130" s="38">
        <f t="shared" si="111"/>
        <v>10</v>
      </c>
    </row>
    <row r="7131" spans="2:6" x14ac:dyDescent="0.25">
      <c r="B7131" s="39">
        <v>44493.75</v>
      </c>
      <c r="C7131" s="39">
        <v>44493.791666666664</v>
      </c>
      <c r="D7131" s="38">
        <v>1.5069055470829049</v>
      </c>
      <c r="F7131" s="38">
        <f t="shared" si="111"/>
        <v>10</v>
      </c>
    </row>
    <row r="7132" spans="2:6" x14ac:dyDescent="0.25">
      <c r="B7132" s="39">
        <v>44493.791666666664</v>
      </c>
      <c r="C7132" s="39">
        <v>44493.833333333336</v>
      </c>
      <c r="D7132" s="38">
        <v>1.5240407522445985</v>
      </c>
      <c r="F7132" s="38">
        <f t="shared" si="111"/>
        <v>10</v>
      </c>
    </row>
    <row r="7133" spans="2:6" x14ac:dyDescent="0.25">
      <c r="B7133" s="39">
        <v>44493.833333333336</v>
      </c>
      <c r="C7133" s="39">
        <v>44493.875</v>
      </c>
      <c r="D7133" s="38">
        <v>1.4688384313968943</v>
      </c>
      <c r="F7133" s="38">
        <f t="shared" si="111"/>
        <v>10</v>
      </c>
    </row>
    <row r="7134" spans="2:6" x14ac:dyDescent="0.25">
      <c r="B7134" s="39">
        <v>44493.875</v>
      </c>
      <c r="C7134" s="39">
        <v>44493.916666666664</v>
      </c>
      <c r="D7134" s="38">
        <v>1.2303803476300279</v>
      </c>
      <c r="F7134" s="38">
        <f t="shared" si="111"/>
        <v>10</v>
      </c>
    </row>
    <row r="7135" spans="2:6" x14ac:dyDescent="0.25">
      <c r="B7135" s="39">
        <v>44493.916666666664</v>
      </c>
      <c r="C7135" s="39">
        <v>44493.958333333336</v>
      </c>
      <c r="D7135" s="38">
        <v>1.0563929095529048</v>
      </c>
      <c r="F7135" s="38">
        <f t="shared" si="111"/>
        <v>10</v>
      </c>
    </row>
    <row r="7136" spans="2:6" x14ac:dyDescent="0.25">
      <c r="B7136" s="39">
        <v>44493.958333333336</v>
      </c>
      <c r="C7136" s="39">
        <v>44493</v>
      </c>
      <c r="D7136" s="38">
        <v>0.93657183364113672</v>
      </c>
      <c r="F7136" s="38">
        <f t="shared" si="111"/>
        <v>10</v>
      </c>
    </row>
    <row r="7137" spans="2:6" x14ac:dyDescent="0.25">
      <c r="B7137" s="39">
        <v>44493</v>
      </c>
      <c r="C7137" s="39">
        <v>44494.041666666664</v>
      </c>
      <c r="D7137" s="38">
        <v>0.80988350710995505</v>
      </c>
      <c r="F7137" s="38">
        <f t="shared" si="111"/>
        <v>10</v>
      </c>
    </row>
    <row r="7138" spans="2:6" x14ac:dyDescent="0.25">
      <c r="B7138" s="39">
        <v>44494.041666666664</v>
      </c>
      <c r="C7138" s="39">
        <v>44494.083333333336</v>
      </c>
      <c r="D7138" s="38">
        <v>0.78277958325465624</v>
      </c>
      <c r="F7138" s="38">
        <f t="shared" si="111"/>
        <v>10</v>
      </c>
    </row>
    <row r="7139" spans="2:6" x14ac:dyDescent="0.25">
      <c r="B7139" s="39">
        <v>44494.083333333336</v>
      </c>
      <c r="C7139" s="39">
        <v>44494.125</v>
      </c>
      <c r="D7139" s="38">
        <v>0.75222286747302858</v>
      </c>
      <c r="F7139" s="38">
        <f t="shared" si="111"/>
        <v>10</v>
      </c>
    </row>
    <row r="7140" spans="2:6" x14ac:dyDescent="0.25">
      <c r="B7140" s="39">
        <v>44494.125</v>
      </c>
      <c r="C7140" s="39">
        <v>44494.166666666664</v>
      </c>
      <c r="D7140" s="38">
        <v>0.75086203822672304</v>
      </c>
      <c r="F7140" s="38">
        <f t="shared" si="111"/>
        <v>10</v>
      </c>
    </row>
    <row r="7141" spans="2:6" x14ac:dyDescent="0.25">
      <c r="B7141" s="39">
        <v>44494.166666666664</v>
      </c>
      <c r="C7141" s="39">
        <v>44494.208333333336</v>
      </c>
      <c r="D7141" s="38">
        <v>0.77297947917129184</v>
      </c>
      <c r="F7141" s="38">
        <f t="shared" si="111"/>
        <v>10</v>
      </c>
    </row>
    <row r="7142" spans="2:6" x14ac:dyDescent="0.25">
      <c r="B7142" s="39">
        <v>44494.208333333336</v>
      </c>
      <c r="C7142" s="39">
        <v>44494.25</v>
      </c>
      <c r="D7142" s="38">
        <v>0.87160306590835634</v>
      </c>
      <c r="F7142" s="38">
        <f t="shared" si="111"/>
        <v>10</v>
      </c>
    </row>
    <row r="7143" spans="2:6" x14ac:dyDescent="0.25">
      <c r="B7143" s="39">
        <v>44494.25</v>
      </c>
      <c r="C7143" s="39">
        <v>44494.291666666664</v>
      </c>
      <c r="D7143" s="38">
        <v>0.9812576804480313</v>
      </c>
      <c r="F7143" s="38">
        <f t="shared" si="111"/>
        <v>10</v>
      </c>
    </row>
    <row r="7144" spans="2:6" x14ac:dyDescent="0.25">
      <c r="B7144" s="39">
        <v>44494.291666666664</v>
      </c>
      <c r="C7144" s="39">
        <v>44494.333333333336</v>
      </c>
      <c r="D7144" s="38">
        <v>1.0959039626051506</v>
      </c>
      <c r="F7144" s="38">
        <f t="shared" si="111"/>
        <v>10</v>
      </c>
    </row>
    <row r="7145" spans="2:6" x14ac:dyDescent="0.25">
      <c r="B7145" s="39">
        <v>44494.333333333336</v>
      </c>
      <c r="C7145" s="39">
        <v>44494.375</v>
      </c>
      <c r="D7145" s="38">
        <v>1.1340618637857158</v>
      </c>
      <c r="F7145" s="38">
        <f t="shared" si="111"/>
        <v>10</v>
      </c>
    </row>
    <row r="7146" spans="2:6" x14ac:dyDescent="0.25">
      <c r="B7146" s="39">
        <v>44494.375</v>
      </c>
      <c r="C7146" s="39">
        <v>44494.416666666664</v>
      </c>
      <c r="D7146" s="38">
        <v>1.1626287263962833</v>
      </c>
      <c r="F7146" s="38">
        <f t="shared" si="111"/>
        <v>10</v>
      </c>
    </row>
    <row r="7147" spans="2:6" x14ac:dyDescent="0.25">
      <c r="B7147" s="39">
        <v>44494.416666666664</v>
      </c>
      <c r="C7147" s="39">
        <v>44494.458333333336</v>
      </c>
      <c r="D7147" s="38">
        <v>1.2308144412250634</v>
      </c>
      <c r="F7147" s="38">
        <f t="shared" si="111"/>
        <v>10</v>
      </c>
    </row>
    <row r="7148" spans="2:6" x14ac:dyDescent="0.25">
      <c r="B7148" s="39">
        <v>44494.458333333336</v>
      </c>
      <c r="C7148" s="39">
        <v>44494.5</v>
      </c>
      <c r="D7148" s="38">
        <v>1.1634773639311538</v>
      </c>
      <c r="F7148" s="38">
        <f t="shared" si="111"/>
        <v>10</v>
      </c>
    </row>
    <row r="7149" spans="2:6" x14ac:dyDescent="0.25">
      <c r="B7149" s="39">
        <v>44494.5</v>
      </c>
      <c r="C7149" s="39">
        <v>44494.541666666664</v>
      </c>
      <c r="D7149" s="38">
        <v>1.2095963116120505</v>
      </c>
      <c r="F7149" s="38">
        <f t="shared" si="111"/>
        <v>10</v>
      </c>
    </row>
    <row r="7150" spans="2:6" x14ac:dyDescent="0.25">
      <c r="B7150" s="39">
        <v>44494.541666666664</v>
      </c>
      <c r="C7150" s="39">
        <v>44494.583333333336</v>
      </c>
      <c r="D7150" s="38">
        <v>1.1557858962210787</v>
      </c>
      <c r="F7150" s="38">
        <f t="shared" si="111"/>
        <v>10</v>
      </c>
    </row>
    <row r="7151" spans="2:6" x14ac:dyDescent="0.25">
      <c r="B7151" s="39">
        <v>44494.583333333336</v>
      </c>
      <c r="C7151" s="39">
        <v>44494.625</v>
      </c>
      <c r="D7151" s="38">
        <v>1.165805217983519</v>
      </c>
      <c r="F7151" s="38">
        <f t="shared" si="111"/>
        <v>10</v>
      </c>
    </row>
    <row r="7152" spans="2:6" x14ac:dyDescent="0.25">
      <c r="B7152" s="39">
        <v>44494.625</v>
      </c>
      <c r="C7152" s="39">
        <v>44494.666666666664</v>
      </c>
      <c r="D7152" s="38">
        <v>1.2101449182940618</v>
      </c>
      <c r="F7152" s="38">
        <f t="shared" si="111"/>
        <v>10</v>
      </c>
    </row>
    <row r="7153" spans="2:6" x14ac:dyDescent="0.25">
      <c r="B7153" s="39">
        <v>44494.666666666664</v>
      </c>
      <c r="C7153" s="39">
        <v>44494.708333333336</v>
      </c>
      <c r="D7153" s="38">
        <v>1.2536808191592783</v>
      </c>
      <c r="F7153" s="38">
        <f t="shared" si="111"/>
        <v>10</v>
      </c>
    </row>
    <row r="7154" spans="2:6" x14ac:dyDescent="0.25">
      <c r="B7154" s="39">
        <v>44494.708333333336</v>
      </c>
      <c r="C7154" s="39">
        <v>44494.75</v>
      </c>
      <c r="D7154" s="38">
        <v>1.3853234873907956</v>
      </c>
      <c r="F7154" s="38">
        <f t="shared" si="111"/>
        <v>10</v>
      </c>
    </row>
    <row r="7155" spans="2:6" x14ac:dyDescent="0.25">
      <c r="B7155" s="39">
        <v>44494.75</v>
      </c>
      <c r="C7155" s="39">
        <v>44494.791666666664</v>
      </c>
      <c r="D7155" s="38">
        <v>1.516352854857925</v>
      </c>
      <c r="F7155" s="38">
        <f t="shared" si="111"/>
        <v>10</v>
      </c>
    </row>
    <row r="7156" spans="2:6" x14ac:dyDescent="0.25">
      <c r="B7156" s="39">
        <v>44494.791666666664</v>
      </c>
      <c r="C7156" s="39">
        <v>44494.833333333336</v>
      </c>
      <c r="D7156" s="38">
        <v>1.476998123608724</v>
      </c>
      <c r="F7156" s="38">
        <f t="shared" si="111"/>
        <v>10</v>
      </c>
    </row>
    <row r="7157" spans="2:6" x14ac:dyDescent="0.25">
      <c r="B7157" s="39">
        <v>44494.833333333336</v>
      </c>
      <c r="C7157" s="39">
        <v>44494.875</v>
      </c>
      <c r="D7157" s="38">
        <v>1.4144522607015995</v>
      </c>
      <c r="F7157" s="38">
        <f t="shared" si="111"/>
        <v>10</v>
      </c>
    </row>
    <row r="7158" spans="2:6" x14ac:dyDescent="0.25">
      <c r="B7158" s="39">
        <v>44494.875</v>
      </c>
      <c r="C7158" s="39">
        <v>44494.916666666664</v>
      </c>
      <c r="D7158" s="38">
        <v>1.298579737795811</v>
      </c>
      <c r="F7158" s="38">
        <f t="shared" si="111"/>
        <v>10</v>
      </c>
    </row>
    <row r="7159" spans="2:6" x14ac:dyDescent="0.25">
      <c r="B7159" s="39">
        <v>44494.916666666664</v>
      </c>
      <c r="C7159" s="39">
        <v>44494.958333333336</v>
      </c>
      <c r="D7159" s="38">
        <v>1.1799184216243224</v>
      </c>
      <c r="F7159" s="38">
        <f t="shared" si="111"/>
        <v>10</v>
      </c>
    </row>
    <row r="7160" spans="2:6" x14ac:dyDescent="0.25">
      <c r="B7160" s="39">
        <v>44494.958333333336</v>
      </c>
      <c r="C7160" s="39">
        <v>44494</v>
      </c>
      <c r="D7160" s="38">
        <v>1.0247360672561943</v>
      </c>
      <c r="F7160" s="38">
        <f t="shared" si="111"/>
        <v>10</v>
      </c>
    </row>
    <row r="7161" spans="2:6" x14ac:dyDescent="0.25">
      <c r="B7161" s="39">
        <v>44494</v>
      </c>
      <c r="C7161" s="39">
        <v>44495.041666666664</v>
      </c>
      <c r="D7161" s="38">
        <v>0.9602563215596579</v>
      </c>
      <c r="F7161" s="38">
        <f t="shared" si="111"/>
        <v>10</v>
      </c>
    </row>
    <row r="7162" spans="2:6" x14ac:dyDescent="0.25">
      <c r="B7162" s="39">
        <v>44495.041666666664</v>
      </c>
      <c r="C7162" s="39">
        <v>44495.083333333336</v>
      </c>
      <c r="D7162" s="38">
        <v>0.91059198559717291</v>
      </c>
      <c r="F7162" s="38">
        <f t="shared" si="111"/>
        <v>10</v>
      </c>
    </row>
    <row r="7163" spans="2:6" x14ac:dyDescent="0.25">
      <c r="B7163" s="39">
        <v>44495.083333333336</v>
      </c>
      <c r="C7163" s="39">
        <v>44495.125</v>
      </c>
      <c r="D7163" s="38">
        <v>0.8859875516998752</v>
      </c>
      <c r="F7163" s="38">
        <f t="shared" si="111"/>
        <v>10</v>
      </c>
    </row>
    <row r="7164" spans="2:6" x14ac:dyDescent="0.25">
      <c r="B7164" s="39">
        <v>44495.125</v>
      </c>
      <c r="C7164" s="39">
        <v>44495.166666666664</v>
      </c>
      <c r="D7164" s="38">
        <v>0.88340285959549902</v>
      </c>
      <c r="F7164" s="38">
        <f t="shared" si="111"/>
        <v>10</v>
      </c>
    </row>
    <row r="7165" spans="2:6" x14ac:dyDescent="0.25">
      <c r="B7165" s="39">
        <v>44495.166666666664</v>
      </c>
      <c r="C7165" s="39">
        <v>44495.208333333336</v>
      </c>
      <c r="D7165" s="38">
        <v>0.91407281890226055</v>
      </c>
      <c r="F7165" s="38">
        <f t="shared" si="111"/>
        <v>10</v>
      </c>
    </row>
    <row r="7166" spans="2:6" x14ac:dyDescent="0.25">
      <c r="B7166" s="39">
        <v>44495.208333333336</v>
      </c>
      <c r="C7166" s="39">
        <v>44495.25</v>
      </c>
      <c r="D7166" s="38">
        <v>1.0337816823372514</v>
      </c>
      <c r="F7166" s="38">
        <f t="shared" si="111"/>
        <v>10</v>
      </c>
    </row>
    <row r="7167" spans="2:6" x14ac:dyDescent="0.25">
      <c r="B7167" s="39">
        <v>44495.25</v>
      </c>
      <c r="C7167" s="39">
        <v>44495.291666666664</v>
      </c>
      <c r="D7167" s="38">
        <v>1.1978003235675403</v>
      </c>
      <c r="F7167" s="38">
        <f t="shared" si="111"/>
        <v>10</v>
      </c>
    </row>
    <row r="7168" spans="2:6" x14ac:dyDescent="0.25">
      <c r="B7168" s="39">
        <v>44495.291666666664</v>
      </c>
      <c r="C7168" s="39">
        <v>44495.333333333336</v>
      </c>
      <c r="D7168" s="38">
        <v>1.3692554569275752</v>
      </c>
      <c r="F7168" s="38">
        <f t="shared" si="111"/>
        <v>10</v>
      </c>
    </row>
    <row r="7169" spans="2:6" x14ac:dyDescent="0.25">
      <c r="B7169" s="39">
        <v>44495.333333333336</v>
      </c>
      <c r="C7169" s="39">
        <v>44495.375</v>
      </c>
      <c r="D7169" s="38">
        <v>1.3310309542365657</v>
      </c>
      <c r="F7169" s="38">
        <f t="shared" si="111"/>
        <v>10</v>
      </c>
    </row>
    <row r="7170" spans="2:6" x14ac:dyDescent="0.25">
      <c r="B7170" s="39">
        <v>44495.375</v>
      </c>
      <c r="C7170" s="39">
        <v>44495.416666666664</v>
      </c>
      <c r="D7170" s="38">
        <v>1.3003432285136853</v>
      </c>
      <c r="F7170" s="38">
        <f t="shared" si="111"/>
        <v>10</v>
      </c>
    </row>
    <row r="7171" spans="2:6" x14ac:dyDescent="0.25">
      <c r="B7171" s="39">
        <v>44495.416666666664</v>
      </c>
      <c r="C7171" s="39">
        <v>44495.458333333336</v>
      </c>
      <c r="D7171" s="38">
        <v>1.1887014832810245</v>
      </c>
      <c r="F7171" s="38">
        <f t="shared" si="111"/>
        <v>10</v>
      </c>
    </row>
    <row r="7172" spans="2:6" x14ac:dyDescent="0.25">
      <c r="B7172" s="39">
        <v>44495.458333333336</v>
      </c>
      <c r="C7172" s="39">
        <v>44495.5</v>
      </c>
      <c r="D7172" s="38">
        <v>1.2499933510058341</v>
      </c>
      <c r="F7172" s="38">
        <f t="shared" si="111"/>
        <v>10</v>
      </c>
    </row>
    <row r="7173" spans="2:6" x14ac:dyDescent="0.25">
      <c r="B7173" s="39">
        <v>44495.5</v>
      </c>
      <c r="C7173" s="39">
        <v>44495.541666666664</v>
      </c>
      <c r="D7173" s="38">
        <v>1.144733176949446</v>
      </c>
      <c r="F7173" s="38">
        <f t="shared" si="111"/>
        <v>10</v>
      </c>
    </row>
    <row r="7174" spans="2:6" x14ac:dyDescent="0.25">
      <c r="B7174" s="39">
        <v>44495.541666666664</v>
      </c>
      <c r="C7174" s="39">
        <v>44495.583333333336</v>
      </c>
      <c r="D7174" s="38">
        <v>1.1100798321367171</v>
      </c>
      <c r="F7174" s="38">
        <f t="shared" si="111"/>
        <v>10</v>
      </c>
    </row>
    <row r="7175" spans="2:6" x14ac:dyDescent="0.25">
      <c r="B7175" s="39">
        <v>44495.583333333336</v>
      </c>
      <c r="C7175" s="39">
        <v>44495.625</v>
      </c>
      <c r="D7175" s="38">
        <v>1.1263647729277555</v>
      </c>
      <c r="F7175" s="38">
        <f t="shared" si="111"/>
        <v>10</v>
      </c>
    </row>
    <row r="7176" spans="2:6" x14ac:dyDescent="0.25">
      <c r="B7176" s="39">
        <v>44495.625</v>
      </c>
      <c r="C7176" s="39">
        <v>44495.666666666664</v>
      </c>
      <c r="D7176" s="38">
        <v>1.0856223325058107</v>
      </c>
      <c r="F7176" s="38">
        <f t="shared" si="111"/>
        <v>10</v>
      </c>
    </row>
    <row r="7177" spans="2:6" x14ac:dyDescent="0.25">
      <c r="B7177" s="39">
        <v>44495.666666666664</v>
      </c>
      <c r="C7177" s="39">
        <v>44495.708333333336</v>
      </c>
      <c r="D7177" s="38">
        <v>1.2264801018607272</v>
      </c>
      <c r="F7177" s="38">
        <f t="shared" si="111"/>
        <v>10</v>
      </c>
    </row>
    <row r="7178" spans="2:6" x14ac:dyDescent="0.25">
      <c r="B7178" s="39">
        <v>44495.708333333336</v>
      </c>
      <c r="C7178" s="39">
        <v>44495.75</v>
      </c>
      <c r="D7178" s="38">
        <v>1.3966234487357885</v>
      </c>
      <c r="F7178" s="38">
        <f t="shared" ref="F7178:F7241" si="112">+MONTH(B7178)</f>
        <v>10</v>
      </c>
    </row>
    <row r="7179" spans="2:6" x14ac:dyDescent="0.25">
      <c r="B7179" s="39">
        <v>44495.75</v>
      </c>
      <c r="C7179" s="39">
        <v>44495.791666666664</v>
      </c>
      <c r="D7179" s="38">
        <v>1.4356166680619264</v>
      </c>
      <c r="F7179" s="38">
        <f t="shared" si="112"/>
        <v>10</v>
      </c>
    </row>
    <row r="7180" spans="2:6" x14ac:dyDescent="0.25">
      <c r="B7180" s="39">
        <v>44495.791666666664</v>
      </c>
      <c r="C7180" s="39">
        <v>44495.833333333336</v>
      </c>
      <c r="D7180" s="38">
        <v>1.4935962334924719</v>
      </c>
      <c r="F7180" s="38">
        <f t="shared" si="112"/>
        <v>10</v>
      </c>
    </row>
    <row r="7181" spans="2:6" x14ac:dyDescent="0.25">
      <c r="B7181" s="39">
        <v>44495.833333333336</v>
      </c>
      <c r="C7181" s="39">
        <v>44495.875</v>
      </c>
      <c r="D7181" s="38">
        <v>1.4440974936641244</v>
      </c>
      <c r="F7181" s="38">
        <f t="shared" si="112"/>
        <v>10</v>
      </c>
    </row>
    <row r="7182" spans="2:6" x14ac:dyDescent="0.25">
      <c r="B7182" s="39">
        <v>44495.875</v>
      </c>
      <c r="C7182" s="39">
        <v>44495.916666666664</v>
      </c>
      <c r="D7182" s="38">
        <v>1.3399949862889653</v>
      </c>
      <c r="F7182" s="38">
        <f t="shared" si="112"/>
        <v>10</v>
      </c>
    </row>
    <row r="7183" spans="2:6" x14ac:dyDescent="0.25">
      <c r="B7183" s="39">
        <v>44495.916666666664</v>
      </c>
      <c r="C7183" s="39">
        <v>44495.958333333336</v>
      </c>
      <c r="D7183" s="38">
        <v>1.1441052103811815</v>
      </c>
      <c r="F7183" s="38">
        <f t="shared" si="112"/>
        <v>10</v>
      </c>
    </row>
    <row r="7184" spans="2:6" x14ac:dyDescent="0.25">
      <c r="B7184" s="39">
        <v>44495.958333333336</v>
      </c>
      <c r="C7184" s="39">
        <v>44495</v>
      </c>
      <c r="D7184" s="38">
        <v>1.0033984572993915</v>
      </c>
      <c r="F7184" s="38">
        <f t="shared" si="112"/>
        <v>10</v>
      </c>
    </row>
    <row r="7185" spans="2:6" x14ac:dyDescent="0.25">
      <c r="B7185" s="39">
        <v>44495</v>
      </c>
      <c r="C7185" s="39">
        <v>44496.041666666664</v>
      </c>
      <c r="D7185" s="38">
        <v>0.90514558753096608</v>
      </c>
      <c r="F7185" s="38">
        <f t="shared" si="112"/>
        <v>10</v>
      </c>
    </row>
    <row r="7186" spans="2:6" x14ac:dyDescent="0.25">
      <c r="B7186" s="39">
        <v>44496.041666666664</v>
      </c>
      <c r="C7186" s="39">
        <v>44496.083333333336</v>
      </c>
      <c r="D7186" s="38">
        <v>0.88550631846766281</v>
      </c>
      <c r="F7186" s="38">
        <f t="shared" si="112"/>
        <v>10</v>
      </c>
    </row>
    <row r="7187" spans="2:6" x14ac:dyDescent="0.25">
      <c r="B7187" s="39">
        <v>44496.083333333336</v>
      </c>
      <c r="C7187" s="39">
        <v>44496.125</v>
      </c>
      <c r="D7187" s="38">
        <v>0.86393280665584149</v>
      </c>
      <c r="F7187" s="38">
        <f t="shared" si="112"/>
        <v>10</v>
      </c>
    </row>
    <row r="7188" spans="2:6" x14ac:dyDescent="0.25">
      <c r="B7188" s="39">
        <v>44496.125</v>
      </c>
      <c r="C7188" s="39">
        <v>44496.166666666664</v>
      </c>
      <c r="D7188" s="38">
        <v>0.90859112968618549</v>
      </c>
      <c r="F7188" s="38">
        <f t="shared" si="112"/>
        <v>10</v>
      </c>
    </row>
    <row r="7189" spans="2:6" x14ac:dyDescent="0.25">
      <c r="B7189" s="39">
        <v>44496.166666666664</v>
      </c>
      <c r="C7189" s="39">
        <v>44496.208333333336</v>
      </c>
      <c r="D7189" s="38">
        <v>0.90834886743309706</v>
      </c>
      <c r="F7189" s="38">
        <f t="shared" si="112"/>
        <v>10</v>
      </c>
    </row>
    <row r="7190" spans="2:6" x14ac:dyDescent="0.25">
      <c r="B7190" s="39">
        <v>44496.208333333336</v>
      </c>
      <c r="C7190" s="39">
        <v>44496.25</v>
      </c>
      <c r="D7190" s="38">
        <v>1.0064224606101728</v>
      </c>
      <c r="F7190" s="38">
        <f t="shared" si="112"/>
        <v>10</v>
      </c>
    </row>
    <row r="7191" spans="2:6" x14ac:dyDescent="0.25">
      <c r="B7191" s="39">
        <v>44496.25</v>
      </c>
      <c r="C7191" s="39">
        <v>44496.291666666664</v>
      </c>
      <c r="D7191" s="38">
        <v>1.1017081643043449</v>
      </c>
      <c r="F7191" s="38">
        <f t="shared" si="112"/>
        <v>10</v>
      </c>
    </row>
    <row r="7192" spans="2:6" x14ac:dyDescent="0.25">
      <c r="B7192" s="39">
        <v>44496.291666666664</v>
      </c>
      <c r="C7192" s="39">
        <v>44496.333333333336</v>
      </c>
      <c r="D7192" s="38">
        <v>1.1918698310452971</v>
      </c>
      <c r="F7192" s="38">
        <f t="shared" si="112"/>
        <v>10</v>
      </c>
    </row>
    <row r="7193" spans="2:6" x14ac:dyDescent="0.25">
      <c r="B7193" s="39">
        <v>44496.333333333336</v>
      </c>
      <c r="C7193" s="39">
        <v>44496.375</v>
      </c>
      <c r="D7193" s="38">
        <v>1.2251291168015643</v>
      </c>
      <c r="F7193" s="38">
        <f t="shared" si="112"/>
        <v>10</v>
      </c>
    </row>
    <row r="7194" spans="2:6" x14ac:dyDescent="0.25">
      <c r="B7194" s="39">
        <v>44496.375</v>
      </c>
      <c r="C7194" s="39">
        <v>44496.416666666664</v>
      </c>
      <c r="D7194" s="38">
        <v>1.2061226804831988</v>
      </c>
      <c r="F7194" s="38">
        <f t="shared" si="112"/>
        <v>10</v>
      </c>
    </row>
    <row r="7195" spans="2:6" x14ac:dyDescent="0.25">
      <c r="B7195" s="39">
        <v>44496.416666666664</v>
      </c>
      <c r="C7195" s="39">
        <v>44496.458333333336</v>
      </c>
      <c r="D7195" s="38">
        <v>1.1479131820436803</v>
      </c>
      <c r="F7195" s="38">
        <f t="shared" si="112"/>
        <v>10</v>
      </c>
    </row>
    <row r="7196" spans="2:6" x14ac:dyDescent="0.25">
      <c r="B7196" s="39">
        <v>44496.458333333336</v>
      </c>
      <c r="C7196" s="39">
        <v>44496.5</v>
      </c>
      <c r="D7196" s="38">
        <v>1.0982643204660916</v>
      </c>
      <c r="F7196" s="38">
        <f t="shared" si="112"/>
        <v>10</v>
      </c>
    </row>
    <row r="7197" spans="2:6" x14ac:dyDescent="0.25">
      <c r="B7197" s="39">
        <v>44496.5</v>
      </c>
      <c r="C7197" s="39">
        <v>44496.541666666664</v>
      </c>
      <c r="D7197" s="38">
        <v>1.0702062626855644</v>
      </c>
      <c r="F7197" s="38">
        <f t="shared" si="112"/>
        <v>10</v>
      </c>
    </row>
    <row r="7198" spans="2:6" x14ac:dyDescent="0.25">
      <c r="B7198" s="39">
        <v>44496.541666666664</v>
      </c>
      <c r="C7198" s="39">
        <v>44496.583333333336</v>
      </c>
      <c r="D7198" s="38">
        <v>1.0490881180578808</v>
      </c>
      <c r="F7198" s="38">
        <f t="shared" si="112"/>
        <v>10</v>
      </c>
    </row>
    <row r="7199" spans="2:6" x14ac:dyDescent="0.25">
      <c r="B7199" s="39">
        <v>44496.583333333336</v>
      </c>
      <c r="C7199" s="39">
        <v>44496.625</v>
      </c>
      <c r="D7199" s="38">
        <v>0.99447843946530468</v>
      </c>
      <c r="F7199" s="38">
        <f t="shared" si="112"/>
        <v>10</v>
      </c>
    </row>
    <row r="7200" spans="2:6" x14ac:dyDescent="0.25">
      <c r="B7200" s="39">
        <v>44496.625</v>
      </c>
      <c r="C7200" s="39">
        <v>44496.666666666664</v>
      </c>
      <c r="D7200" s="38">
        <v>1.0091964344045168</v>
      </c>
      <c r="F7200" s="38">
        <f t="shared" si="112"/>
        <v>10</v>
      </c>
    </row>
    <row r="7201" spans="2:6" x14ac:dyDescent="0.25">
      <c r="B7201" s="39">
        <v>44496.666666666664</v>
      </c>
      <c r="C7201" s="39">
        <v>44496.708333333336</v>
      </c>
      <c r="D7201" s="38">
        <v>1.0551095485970574</v>
      </c>
      <c r="F7201" s="38">
        <f t="shared" si="112"/>
        <v>10</v>
      </c>
    </row>
    <row r="7202" spans="2:6" x14ac:dyDescent="0.25">
      <c r="B7202" s="39">
        <v>44496.708333333336</v>
      </c>
      <c r="C7202" s="39">
        <v>44496.75</v>
      </c>
      <c r="D7202" s="38">
        <v>1.1782887880945616</v>
      </c>
      <c r="F7202" s="38">
        <f t="shared" si="112"/>
        <v>10</v>
      </c>
    </row>
    <row r="7203" spans="2:6" x14ac:dyDescent="0.25">
      <c r="B7203" s="39">
        <v>44496.75</v>
      </c>
      <c r="C7203" s="39">
        <v>44496.791666666664</v>
      </c>
      <c r="D7203" s="38">
        <v>1.3396627657967022</v>
      </c>
      <c r="F7203" s="38">
        <f t="shared" si="112"/>
        <v>10</v>
      </c>
    </row>
    <row r="7204" spans="2:6" x14ac:dyDescent="0.25">
      <c r="B7204" s="39">
        <v>44496.791666666664</v>
      </c>
      <c r="C7204" s="39">
        <v>44496.833333333336</v>
      </c>
      <c r="D7204" s="38">
        <v>1.385443709811143</v>
      </c>
      <c r="F7204" s="38">
        <f t="shared" si="112"/>
        <v>10</v>
      </c>
    </row>
    <row r="7205" spans="2:6" x14ac:dyDescent="0.25">
      <c r="B7205" s="39">
        <v>44496.833333333336</v>
      </c>
      <c r="C7205" s="39">
        <v>44496.875</v>
      </c>
      <c r="D7205" s="38">
        <v>1.2869599898376742</v>
      </c>
      <c r="F7205" s="38">
        <f t="shared" si="112"/>
        <v>10</v>
      </c>
    </row>
    <row r="7206" spans="2:6" x14ac:dyDescent="0.25">
      <c r="B7206" s="39">
        <v>44496.875</v>
      </c>
      <c r="C7206" s="39">
        <v>44496.916666666664</v>
      </c>
      <c r="D7206" s="38">
        <v>1.1899855201198939</v>
      </c>
      <c r="F7206" s="38">
        <f t="shared" si="112"/>
        <v>10</v>
      </c>
    </row>
    <row r="7207" spans="2:6" x14ac:dyDescent="0.25">
      <c r="B7207" s="39">
        <v>44496.916666666664</v>
      </c>
      <c r="C7207" s="39">
        <v>44496.958333333336</v>
      </c>
      <c r="D7207" s="38">
        <v>0.99622561735729653</v>
      </c>
      <c r="F7207" s="38">
        <f t="shared" si="112"/>
        <v>10</v>
      </c>
    </row>
    <row r="7208" spans="2:6" x14ac:dyDescent="0.25">
      <c r="B7208" s="39">
        <v>44496.958333333336</v>
      </c>
      <c r="C7208" s="39">
        <v>44496</v>
      </c>
      <c r="D7208" s="38">
        <v>0.93409300824997099</v>
      </c>
      <c r="F7208" s="38">
        <f t="shared" si="112"/>
        <v>10</v>
      </c>
    </row>
    <row r="7209" spans="2:6" x14ac:dyDescent="0.25">
      <c r="B7209" s="39">
        <v>44496</v>
      </c>
      <c r="C7209" s="39">
        <v>44497.041666666664</v>
      </c>
      <c r="D7209" s="38">
        <v>0.84656803656254553</v>
      </c>
      <c r="F7209" s="38">
        <f t="shared" si="112"/>
        <v>10</v>
      </c>
    </row>
    <row r="7210" spans="2:6" x14ac:dyDescent="0.25">
      <c r="B7210" s="39">
        <v>44497.041666666664</v>
      </c>
      <c r="C7210" s="39">
        <v>44497.083333333336</v>
      </c>
      <c r="D7210" s="38">
        <v>0.81301376576621587</v>
      </c>
      <c r="F7210" s="38">
        <f t="shared" si="112"/>
        <v>10</v>
      </c>
    </row>
    <row r="7211" spans="2:6" x14ac:dyDescent="0.25">
      <c r="B7211" s="39">
        <v>44497.083333333336</v>
      </c>
      <c r="C7211" s="39">
        <v>44497.125</v>
      </c>
      <c r="D7211" s="38">
        <v>0.79446998718486705</v>
      </c>
      <c r="F7211" s="38">
        <f t="shared" si="112"/>
        <v>10</v>
      </c>
    </row>
    <row r="7212" spans="2:6" x14ac:dyDescent="0.25">
      <c r="B7212" s="39">
        <v>44497.125</v>
      </c>
      <c r="C7212" s="39">
        <v>44497.166666666664</v>
      </c>
      <c r="D7212" s="38">
        <v>0.79792297181650562</v>
      </c>
      <c r="F7212" s="38">
        <f t="shared" si="112"/>
        <v>10</v>
      </c>
    </row>
    <row r="7213" spans="2:6" x14ac:dyDescent="0.25">
      <c r="B7213" s="39">
        <v>44497.166666666664</v>
      </c>
      <c r="C7213" s="39">
        <v>44497.208333333336</v>
      </c>
      <c r="D7213" s="38">
        <v>0.84100928067643221</v>
      </c>
      <c r="F7213" s="38">
        <f t="shared" si="112"/>
        <v>10</v>
      </c>
    </row>
    <row r="7214" spans="2:6" x14ac:dyDescent="0.25">
      <c r="B7214" s="39">
        <v>44497.208333333336</v>
      </c>
      <c r="C7214" s="39">
        <v>44497.25</v>
      </c>
      <c r="D7214" s="38">
        <v>0.91757008991395006</v>
      </c>
      <c r="F7214" s="38">
        <f t="shared" si="112"/>
        <v>10</v>
      </c>
    </row>
    <row r="7215" spans="2:6" x14ac:dyDescent="0.25">
      <c r="B7215" s="39">
        <v>44497.25</v>
      </c>
      <c r="C7215" s="39">
        <v>44497.291666666664</v>
      </c>
      <c r="D7215" s="38">
        <v>1.0632780845601442</v>
      </c>
      <c r="F7215" s="38">
        <f t="shared" si="112"/>
        <v>10</v>
      </c>
    </row>
    <row r="7216" spans="2:6" x14ac:dyDescent="0.25">
      <c r="B7216" s="39">
        <v>44497.291666666664</v>
      </c>
      <c r="C7216" s="39">
        <v>44497.333333333336</v>
      </c>
      <c r="D7216" s="38">
        <v>1.2058528908938169</v>
      </c>
      <c r="F7216" s="38">
        <f t="shared" si="112"/>
        <v>10</v>
      </c>
    </row>
    <row r="7217" spans="2:6" x14ac:dyDescent="0.25">
      <c r="B7217" s="39">
        <v>44497.333333333336</v>
      </c>
      <c r="C7217" s="39">
        <v>44497.375</v>
      </c>
      <c r="D7217" s="38">
        <v>1.2173039412794715</v>
      </c>
      <c r="F7217" s="38">
        <f t="shared" si="112"/>
        <v>10</v>
      </c>
    </row>
    <row r="7218" spans="2:6" x14ac:dyDescent="0.25">
      <c r="B7218" s="39">
        <v>44497.375</v>
      </c>
      <c r="C7218" s="39">
        <v>44497.416666666664</v>
      </c>
      <c r="D7218" s="38">
        <v>1.1432570665206592</v>
      </c>
      <c r="F7218" s="38">
        <f t="shared" si="112"/>
        <v>10</v>
      </c>
    </row>
    <row r="7219" spans="2:6" x14ac:dyDescent="0.25">
      <c r="B7219" s="39">
        <v>44497.416666666664</v>
      </c>
      <c r="C7219" s="39">
        <v>44497.458333333336</v>
      </c>
      <c r="D7219" s="38">
        <v>1.156704349101507</v>
      </c>
      <c r="F7219" s="38">
        <f t="shared" si="112"/>
        <v>10</v>
      </c>
    </row>
    <row r="7220" spans="2:6" x14ac:dyDescent="0.25">
      <c r="B7220" s="39">
        <v>44497.458333333336</v>
      </c>
      <c r="C7220" s="39">
        <v>44497.5</v>
      </c>
      <c r="D7220" s="38">
        <v>1.0140972251323381</v>
      </c>
      <c r="F7220" s="38">
        <f t="shared" si="112"/>
        <v>10</v>
      </c>
    </row>
    <row r="7221" spans="2:6" x14ac:dyDescent="0.25">
      <c r="B7221" s="39">
        <v>44497.5</v>
      </c>
      <c r="C7221" s="39">
        <v>44497.541666666664</v>
      </c>
      <c r="D7221" s="38">
        <v>1.0502215198225882</v>
      </c>
      <c r="F7221" s="38">
        <f t="shared" si="112"/>
        <v>10</v>
      </c>
    </row>
    <row r="7222" spans="2:6" x14ac:dyDescent="0.25">
      <c r="B7222" s="39">
        <v>44497.541666666664</v>
      </c>
      <c r="C7222" s="39">
        <v>44497.583333333336</v>
      </c>
      <c r="D7222" s="38">
        <v>0.94206413950647805</v>
      </c>
      <c r="F7222" s="38">
        <f t="shared" si="112"/>
        <v>10</v>
      </c>
    </row>
    <row r="7223" spans="2:6" x14ac:dyDescent="0.25">
      <c r="B7223" s="39">
        <v>44497.583333333336</v>
      </c>
      <c r="C7223" s="39">
        <v>44497.625</v>
      </c>
      <c r="D7223" s="38">
        <v>0.92925582917353555</v>
      </c>
      <c r="F7223" s="38">
        <f t="shared" si="112"/>
        <v>10</v>
      </c>
    </row>
    <row r="7224" spans="2:6" x14ac:dyDescent="0.25">
      <c r="B7224" s="39">
        <v>44497.625</v>
      </c>
      <c r="C7224" s="39">
        <v>44497.666666666664</v>
      </c>
      <c r="D7224" s="38">
        <v>0.92865298047720057</v>
      </c>
      <c r="F7224" s="38">
        <f t="shared" si="112"/>
        <v>10</v>
      </c>
    </row>
    <row r="7225" spans="2:6" x14ac:dyDescent="0.25">
      <c r="B7225" s="39">
        <v>44497.666666666664</v>
      </c>
      <c r="C7225" s="39">
        <v>44497.708333333336</v>
      </c>
      <c r="D7225" s="38">
        <v>0.98925671960147876</v>
      </c>
      <c r="F7225" s="38">
        <f t="shared" si="112"/>
        <v>10</v>
      </c>
    </row>
    <row r="7226" spans="2:6" x14ac:dyDescent="0.25">
      <c r="B7226" s="39">
        <v>44497.708333333336</v>
      </c>
      <c r="C7226" s="39">
        <v>44497.75</v>
      </c>
      <c r="D7226" s="38">
        <v>1.1293108998074688</v>
      </c>
      <c r="F7226" s="38">
        <f t="shared" si="112"/>
        <v>10</v>
      </c>
    </row>
    <row r="7227" spans="2:6" x14ac:dyDescent="0.25">
      <c r="B7227" s="39">
        <v>44497.75</v>
      </c>
      <c r="C7227" s="39">
        <v>44497.791666666664</v>
      </c>
      <c r="D7227" s="38">
        <v>1.1527766655809688</v>
      </c>
      <c r="F7227" s="38">
        <f t="shared" si="112"/>
        <v>10</v>
      </c>
    </row>
    <row r="7228" spans="2:6" x14ac:dyDescent="0.25">
      <c r="B7228" s="39">
        <v>44497.791666666664</v>
      </c>
      <c r="C7228" s="39">
        <v>44497.833333333336</v>
      </c>
      <c r="D7228" s="38">
        <v>1.241899010607499</v>
      </c>
      <c r="F7228" s="38">
        <f t="shared" si="112"/>
        <v>10</v>
      </c>
    </row>
    <row r="7229" spans="2:6" x14ac:dyDescent="0.25">
      <c r="B7229" s="39">
        <v>44497.833333333336</v>
      </c>
      <c r="C7229" s="39">
        <v>44497.875</v>
      </c>
      <c r="D7229" s="38">
        <v>1.229320595891348</v>
      </c>
      <c r="F7229" s="38">
        <f t="shared" si="112"/>
        <v>10</v>
      </c>
    </row>
    <row r="7230" spans="2:6" x14ac:dyDescent="0.25">
      <c r="B7230" s="39">
        <v>44497.875</v>
      </c>
      <c r="C7230" s="39">
        <v>44497.916666666664</v>
      </c>
      <c r="D7230" s="38">
        <v>1.1221669492056845</v>
      </c>
      <c r="F7230" s="38">
        <f t="shared" si="112"/>
        <v>10</v>
      </c>
    </row>
    <row r="7231" spans="2:6" x14ac:dyDescent="0.25">
      <c r="B7231" s="39">
        <v>44497.916666666664</v>
      </c>
      <c r="C7231" s="39">
        <v>44497.958333333336</v>
      </c>
      <c r="D7231" s="38">
        <v>0.98754918644580103</v>
      </c>
      <c r="F7231" s="38">
        <f t="shared" si="112"/>
        <v>10</v>
      </c>
    </row>
    <row r="7232" spans="2:6" x14ac:dyDescent="0.25">
      <c r="B7232" s="39">
        <v>44497.958333333336</v>
      </c>
      <c r="C7232" s="39">
        <v>44497</v>
      </c>
      <c r="D7232" s="38">
        <v>0.85819990054458595</v>
      </c>
      <c r="F7232" s="38">
        <f t="shared" si="112"/>
        <v>10</v>
      </c>
    </row>
    <row r="7233" spans="2:6" x14ac:dyDescent="0.25">
      <c r="B7233" s="39">
        <v>44497</v>
      </c>
      <c r="C7233" s="39">
        <v>44498.041666666664</v>
      </c>
      <c r="D7233" s="38">
        <v>0.76484541744595802</v>
      </c>
      <c r="F7233" s="38">
        <f t="shared" si="112"/>
        <v>10</v>
      </c>
    </row>
    <row r="7234" spans="2:6" x14ac:dyDescent="0.25">
      <c r="B7234" s="39">
        <v>44498.041666666664</v>
      </c>
      <c r="C7234" s="39">
        <v>44498.083333333336</v>
      </c>
      <c r="D7234" s="38">
        <v>0.73473571587831721</v>
      </c>
      <c r="F7234" s="38">
        <f t="shared" si="112"/>
        <v>10</v>
      </c>
    </row>
    <row r="7235" spans="2:6" x14ac:dyDescent="0.25">
      <c r="B7235" s="39">
        <v>44498.083333333336</v>
      </c>
      <c r="C7235" s="39">
        <v>44498.125</v>
      </c>
      <c r="D7235" s="38">
        <v>0.70164348331763438</v>
      </c>
      <c r="F7235" s="38">
        <f t="shared" si="112"/>
        <v>10</v>
      </c>
    </row>
    <row r="7236" spans="2:6" x14ac:dyDescent="0.25">
      <c r="B7236" s="39">
        <v>44498.125</v>
      </c>
      <c r="C7236" s="39">
        <v>44498.166666666664</v>
      </c>
      <c r="D7236" s="38">
        <v>0.71464557617259294</v>
      </c>
      <c r="F7236" s="38">
        <f t="shared" si="112"/>
        <v>10</v>
      </c>
    </row>
    <row r="7237" spans="2:6" x14ac:dyDescent="0.25">
      <c r="B7237" s="39">
        <v>44498.166666666664</v>
      </c>
      <c r="C7237" s="39">
        <v>44498.208333333336</v>
      </c>
      <c r="D7237" s="38">
        <v>0.75305823383309334</v>
      </c>
      <c r="F7237" s="38">
        <f t="shared" si="112"/>
        <v>10</v>
      </c>
    </row>
    <row r="7238" spans="2:6" x14ac:dyDescent="0.25">
      <c r="B7238" s="39">
        <v>44498.208333333336</v>
      </c>
      <c r="C7238" s="39">
        <v>44498.25</v>
      </c>
      <c r="D7238" s="38">
        <v>0.82959111568009314</v>
      </c>
      <c r="F7238" s="38">
        <f t="shared" si="112"/>
        <v>10</v>
      </c>
    </row>
    <row r="7239" spans="2:6" x14ac:dyDescent="0.25">
      <c r="B7239" s="39">
        <v>44498.25</v>
      </c>
      <c r="C7239" s="39">
        <v>44498.291666666664</v>
      </c>
      <c r="D7239" s="38">
        <v>0.94158649945774608</v>
      </c>
      <c r="F7239" s="38">
        <f t="shared" si="112"/>
        <v>10</v>
      </c>
    </row>
    <row r="7240" spans="2:6" x14ac:dyDescent="0.25">
      <c r="B7240" s="39">
        <v>44498.291666666664</v>
      </c>
      <c r="C7240" s="39">
        <v>44498.333333333336</v>
      </c>
      <c r="D7240" s="38">
        <v>1.045319362601751</v>
      </c>
      <c r="F7240" s="38">
        <f t="shared" si="112"/>
        <v>10</v>
      </c>
    </row>
    <row r="7241" spans="2:6" x14ac:dyDescent="0.25">
      <c r="B7241" s="39">
        <v>44498.333333333336</v>
      </c>
      <c r="C7241" s="39">
        <v>44498.375</v>
      </c>
      <c r="D7241" s="38">
        <v>1.0906143880431516</v>
      </c>
      <c r="F7241" s="38">
        <f t="shared" si="112"/>
        <v>10</v>
      </c>
    </row>
    <row r="7242" spans="2:6" x14ac:dyDescent="0.25">
      <c r="B7242" s="39">
        <v>44498.375</v>
      </c>
      <c r="C7242" s="39">
        <v>44498.416666666664</v>
      </c>
      <c r="D7242" s="38">
        <v>1.1172772899208236</v>
      </c>
      <c r="F7242" s="38">
        <f t="shared" ref="F7242:F7305" si="113">+MONTH(B7242)</f>
        <v>10</v>
      </c>
    </row>
    <row r="7243" spans="2:6" x14ac:dyDescent="0.25">
      <c r="B7243" s="39">
        <v>44498.416666666664</v>
      </c>
      <c r="C7243" s="39">
        <v>44498.458333333336</v>
      </c>
      <c r="D7243" s="38">
        <v>1.0769414205523768</v>
      </c>
      <c r="F7243" s="38">
        <f t="shared" si="113"/>
        <v>10</v>
      </c>
    </row>
    <row r="7244" spans="2:6" x14ac:dyDescent="0.25">
      <c r="B7244" s="39">
        <v>44498.458333333336</v>
      </c>
      <c r="C7244" s="39">
        <v>44498.5</v>
      </c>
      <c r="D7244" s="38">
        <v>0.99027218973575282</v>
      </c>
      <c r="F7244" s="38">
        <f t="shared" si="113"/>
        <v>10</v>
      </c>
    </row>
    <row r="7245" spans="2:6" x14ac:dyDescent="0.25">
      <c r="B7245" s="39">
        <v>44498.5</v>
      </c>
      <c r="C7245" s="39">
        <v>44498.541666666664</v>
      </c>
      <c r="D7245" s="38">
        <v>0.93873182005674871</v>
      </c>
      <c r="F7245" s="38">
        <f t="shared" si="113"/>
        <v>10</v>
      </c>
    </row>
    <row r="7246" spans="2:6" x14ac:dyDescent="0.25">
      <c r="B7246" s="39">
        <v>44498.541666666664</v>
      </c>
      <c r="C7246" s="39">
        <v>44498.583333333336</v>
      </c>
      <c r="D7246" s="38">
        <v>0.93608802935762647</v>
      </c>
      <c r="F7246" s="38">
        <f t="shared" si="113"/>
        <v>10</v>
      </c>
    </row>
    <row r="7247" spans="2:6" x14ac:dyDescent="0.25">
      <c r="B7247" s="39">
        <v>44498.583333333336</v>
      </c>
      <c r="C7247" s="39">
        <v>44498.625</v>
      </c>
      <c r="D7247" s="38">
        <v>0.95325562525873586</v>
      </c>
      <c r="F7247" s="38">
        <f t="shared" si="113"/>
        <v>10</v>
      </c>
    </row>
    <row r="7248" spans="2:6" x14ac:dyDescent="0.25">
      <c r="B7248" s="39">
        <v>44498.625</v>
      </c>
      <c r="C7248" s="39">
        <v>44498.666666666664</v>
      </c>
      <c r="D7248" s="38">
        <v>0.96717360685664155</v>
      </c>
      <c r="F7248" s="38">
        <f t="shared" si="113"/>
        <v>10</v>
      </c>
    </row>
    <row r="7249" spans="2:6" x14ac:dyDescent="0.25">
      <c r="B7249" s="39">
        <v>44498.666666666664</v>
      </c>
      <c r="C7249" s="39">
        <v>44498.708333333336</v>
      </c>
      <c r="D7249" s="38">
        <v>0.94782317194388055</v>
      </c>
      <c r="F7249" s="38">
        <f t="shared" si="113"/>
        <v>10</v>
      </c>
    </row>
    <row r="7250" spans="2:6" x14ac:dyDescent="0.25">
      <c r="B7250" s="39">
        <v>44498.708333333336</v>
      </c>
      <c r="C7250" s="39">
        <v>44498.75</v>
      </c>
      <c r="D7250" s="38">
        <v>1.0720726419598718</v>
      </c>
      <c r="F7250" s="38">
        <f t="shared" si="113"/>
        <v>10</v>
      </c>
    </row>
    <row r="7251" spans="2:6" x14ac:dyDescent="0.25">
      <c r="B7251" s="39">
        <v>44498.75</v>
      </c>
      <c r="C7251" s="39">
        <v>44498.791666666664</v>
      </c>
      <c r="D7251" s="38">
        <v>1.198077042302178</v>
      </c>
      <c r="F7251" s="38">
        <f t="shared" si="113"/>
        <v>10</v>
      </c>
    </row>
    <row r="7252" spans="2:6" x14ac:dyDescent="0.25">
      <c r="B7252" s="39">
        <v>44498.791666666664</v>
      </c>
      <c r="C7252" s="39">
        <v>44498.833333333336</v>
      </c>
      <c r="D7252" s="38">
        <v>1.149430115481644</v>
      </c>
      <c r="F7252" s="38">
        <f t="shared" si="113"/>
        <v>10</v>
      </c>
    </row>
    <row r="7253" spans="2:6" x14ac:dyDescent="0.25">
      <c r="B7253" s="39">
        <v>44498.833333333336</v>
      </c>
      <c r="C7253" s="39">
        <v>44498.875</v>
      </c>
      <c r="D7253" s="38">
        <v>1.140775838720882</v>
      </c>
      <c r="F7253" s="38">
        <f t="shared" si="113"/>
        <v>10</v>
      </c>
    </row>
    <row r="7254" spans="2:6" x14ac:dyDescent="0.25">
      <c r="B7254" s="39">
        <v>44498.875</v>
      </c>
      <c r="C7254" s="39">
        <v>44498.916666666664</v>
      </c>
      <c r="D7254" s="38">
        <v>1.0490259356936453</v>
      </c>
      <c r="F7254" s="38">
        <f t="shared" si="113"/>
        <v>10</v>
      </c>
    </row>
    <row r="7255" spans="2:6" x14ac:dyDescent="0.25">
      <c r="B7255" s="39">
        <v>44498.916666666664</v>
      </c>
      <c r="C7255" s="39">
        <v>44498.958333333336</v>
      </c>
      <c r="D7255" s="38">
        <v>0.93424252940174846</v>
      </c>
      <c r="F7255" s="38">
        <f t="shared" si="113"/>
        <v>10</v>
      </c>
    </row>
    <row r="7256" spans="2:6" x14ac:dyDescent="0.25">
      <c r="B7256" s="39">
        <v>44498.958333333336</v>
      </c>
      <c r="C7256" s="39">
        <v>44498</v>
      </c>
      <c r="D7256" s="38">
        <v>0.8557084035417597</v>
      </c>
      <c r="F7256" s="38">
        <f t="shared" si="113"/>
        <v>10</v>
      </c>
    </row>
    <row r="7257" spans="2:6" x14ac:dyDescent="0.25">
      <c r="B7257" s="39">
        <v>44498</v>
      </c>
      <c r="C7257" s="39">
        <v>44499.041666666664</v>
      </c>
      <c r="D7257" s="38">
        <v>0.81287750094818734</v>
      </c>
      <c r="F7257" s="38">
        <f t="shared" si="113"/>
        <v>10</v>
      </c>
    </row>
    <row r="7258" spans="2:6" x14ac:dyDescent="0.25">
      <c r="B7258" s="39">
        <v>44499.041666666664</v>
      </c>
      <c r="C7258" s="39">
        <v>44499.083333333336</v>
      </c>
      <c r="D7258" s="38">
        <v>0.7398152730863522</v>
      </c>
      <c r="F7258" s="38">
        <f t="shared" si="113"/>
        <v>10</v>
      </c>
    </row>
    <row r="7259" spans="2:6" x14ac:dyDescent="0.25">
      <c r="B7259" s="39">
        <v>44499.083333333336</v>
      </c>
      <c r="C7259" s="39">
        <v>44499.125</v>
      </c>
      <c r="D7259" s="38">
        <v>0.71433809406647031</v>
      </c>
      <c r="F7259" s="38">
        <f t="shared" si="113"/>
        <v>10</v>
      </c>
    </row>
    <row r="7260" spans="2:6" x14ac:dyDescent="0.25">
      <c r="B7260" s="39">
        <v>44499.125</v>
      </c>
      <c r="C7260" s="39">
        <v>44499.166666666664</v>
      </c>
      <c r="D7260" s="38">
        <v>0.67177982809001913</v>
      </c>
      <c r="F7260" s="38">
        <f t="shared" si="113"/>
        <v>10</v>
      </c>
    </row>
    <row r="7261" spans="2:6" x14ac:dyDescent="0.25">
      <c r="B7261" s="39">
        <v>44499.166666666664</v>
      </c>
      <c r="C7261" s="39">
        <v>44499.208333333336</v>
      </c>
      <c r="D7261" s="38">
        <v>0.74118887337165795</v>
      </c>
      <c r="F7261" s="38">
        <f t="shared" si="113"/>
        <v>10</v>
      </c>
    </row>
    <row r="7262" spans="2:6" x14ac:dyDescent="0.25">
      <c r="B7262" s="39">
        <v>44499.208333333336</v>
      </c>
      <c r="C7262" s="39">
        <v>44499.25</v>
      </c>
      <c r="D7262" s="38">
        <v>0.75814867234255556</v>
      </c>
      <c r="F7262" s="38">
        <f t="shared" si="113"/>
        <v>10</v>
      </c>
    </row>
    <row r="7263" spans="2:6" x14ac:dyDescent="0.25">
      <c r="B7263" s="39">
        <v>44499.25</v>
      </c>
      <c r="C7263" s="39">
        <v>44499.291666666664</v>
      </c>
      <c r="D7263" s="38">
        <v>0.81032320400217428</v>
      </c>
      <c r="F7263" s="38">
        <f t="shared" si="113"/>
        <v>10</v>
      </c>
    </row>
    <row r="7264" spans="2:6" x14ac:dyDescent="0.25">
      <c r="B7264" s="39">
        <v>44499.291666666664</v>
      </c>
      <c r="C7264" s="39">
        <v>44499.333333333336</v>
      </c>
      <c r="D7264" s="38">
        <v>0.94421463378036685</v>
      </c>
      <c r="F7264" s="38">
        <f t="shared" si="113"/>
        <v>10</v>
      </c>
    </row>
    <row r="7265" spans="2:6" x14ac:dyDescent="0.25">
      <c r="B7265" s="39">
        <v>44499.333333333336</v>
      </c>
      <c r="C7265" s="39">
        <v>44499.375</v>
      </c>
      <c r="D7265" s="38">
        <v>1.1025413047610089</v>
      </c>
      <c r="F7265" s="38">
        <f t="shared" si="113"/>
        <v>10</v>
      </c>
    </row>
    <row r="7266" spans="2:6" x14ac:dyDescent="0.25">
      <c r="B7266" s="39">
        <v>44499.375</v>
      </c>
      <c r="C7266" s="39">
        <v>44499.416666666664</v>
      </c>
      <c r="D7266" s="38">
        <v>1.2793781104778246</v>
      </c>
      <c r="F7266" s="38">
        <f t="shared" si="113"/>
        <v>10</v>
      </c>
    </row>
    <row r="7267" spans="2:6" x14ac:dyDescent="0.25">
      <c r="B7267" s="39">
        <v>44499.416666666664</v>
      </c>
      <c r="C7267" s="39">
        <v>44499.458333333336</v>
      </c>
      <c r="D7267" s="38">
        <v>1.3770473945752122</v>
      </c>
      <c r="F7267" s="38">
        <f t="shared" si="113"/>
        <v>10</v>
      </c>
    </row>
    <row r="7268" spans="2:6" x14ac:dyDescent="0.25">
      <c r="B7268" s="39">
        <v>44499.458333333336</v>
      </c>
      <c r="C7268" s="39">
        <v>44499.5</v>
      </c>
      <c r="D7268" s="38">
        <v>1.3018926655628094</v>
      </c>
      <c r="F7268" s="38">
        <f t="shared" si="113"/>
        <v>10</v>
      </c>
    </row>
    <row r="7269" spans="2:6" x14ac:dyDescent="0.25">
      <c r="B7269" s="39">
        <v>44499.5</v>
      </c>
      <c r="C7269" s="39">
        <v>44499.541666666664</v>
      </c>
      <c r="D7269" s="38">
        <v>1.256022347605283</v>
      </c>
      <c r="F7269" s="38">
        <f t="shared" si="113"/>
        <v>10</v>
      </c>
    </row>
    <row r="7270" spans="2:6" x14ac:dyDescent="0.25">
      <c r="B7270" s="39">
        <v>44499.541666666664</v>
      </c>
      <c r="C7270" s="39">
        <v>44499.583333333336</v>
      </c>
      <c r="D7270" s="38">
        <v>1.1033537279560299</v>
      </c>
      <c r="F7270" s="38">
        <f t="shared" si="113"/>
        <v>10</v>
      </c>
    </row>
    <row r="7271" spans="2:6" x14ac:dyDescent="0.25">
      <c r="B7271" s="39">
        <v>44499.583333333336</v>
      </c>
      <c r="C7271" s="39">
        <v>44499.625</v>
      </c>
      <c r="D7271" s="38">
        <v>1.111423411559942</v>
      </c>
      <c r="F7271" s="38">
        <f t="shared" si="113"/>
        <v>10</v>
      </c>
    </row>
    <row r="7272" spans="2:6" x14ac:dyDescent="0.25">
      <c r="B7272" s="39">
        <v>44499.625</v>
      </c>
      <c r="C7272" s="39">
        <v>44499.666666666664</v>
      </c>
      <c r="D7272" s="38">
        <v>1.0265358332319685</v>
      </c>
      <c r="F7272" s="38">
        <f t="shared" si="113"/>
        <v>10</v>
      </c>
    </row>
    <row r="7273" spans="2:6" x14ac:dyDescent="0.25">
      <c r="B7273" s="39">
        <v>44499.666666666664</v>
      </c>
      <c r="C7273" s="39">
        <v>44499.708333333336</v>
      </c>
      <c r="D7273" s="38">
        <v>1.039830756659657</v>
      </c>
      <c r="F7273" s="38">
        <f t="shared" si="113"/>
        <v>10</v>
      </c>
    </row>
    <row r="7274" spans="2:6" x14ac:dyDescent="0.25">
      <c r="B7274" s="39">
        <v>44499.708333333336</v>
      </c>
      <c r="C7274" s="39">
        <v>44499.75</v>
      </c>
      <c r="D7274" s="38">
        <v>1.0931387132850858</v>
      </c>
      <c r="F7274" s="38">
        <f t="shared" si="113"/>
        <v>10</v>
      </c>
    </row>
    <row r="7275" spans="2:6" x14ac:dyDescent="0.25">
      <c r="B7275" s="39">
        <v>44499.75</v>
      </c>
      <c r="C7275" s="39">
        <v>44499.791666666664</v>
      </c>
      <c r="D7275" s="38">
        <v>1.1716184480414755</v>
      </c>
      <c r="F7275" s="38">
        <f t="shared" si="113"/>
        <v>10</v>
      </c>
    </row>
    <row r="7276" spans="2:6" x14ac:dyDescent="0.25">
      <c r="B7276" s="39">
        <v>44499.791666666664</v>
      </c>
      <c r="C7276" s="39">
        <v>44499.833333333336</v>
      </c>
      <c r="D7276" s="38">
        <v>1.1395973809720763</v>
      </c>
      <c r="F7276" s="38">
        <f t="shared" si="113"/>
        <v>10</v>
      </c>
    </row>
    <row r="7277" spans="2:6" x14ac:dyDescent="0.25">
      <c r="B7277" s="39">
        <v>44499.833333333336</v>
      </c>
      <c r="C7277" s="39">
        <v>44499.875</v>
      </c>
      <c r="D7277" s="38">
        <v>1.2004353486773438</v>
      </c>
      <c r="F7277" s="38">
        <f t="shared" si="113"/>
        <v>10</v>
      </c>
    </row>
    <row r="7278" spans="2:6" x14ac:dyDescent="0.25">
      <c r="B7278" s="39">
        <v>44499.875</v>
      </c>
      <c r="C7278" s="39">
        <v>44499.916666666664</v>
      </c>
      <c r="D7278" s="38">
        <v>1.0961464335069022</v>
      </c>
      <c r="F7278" s="38">
        <f t="shared" si="113"/>
        <v>10</v>
      </c>
    </row>
    <row r="7279" spans="2:6" x14ac:dyDescent="0.25">
      <c r="B7279" s="39">
        <v>44499.916666666664</v>
      </c>
      <c r="C7279" s="39">
        <v>44499.958333333336</v>
      </c>
      <c r="D7279" s="38">
        <v>1.0162825075482542</v>
      </c>
      <c r="F7279" s="38">
        <f t="shared" si="113"/>
        <v>10</v>
      </c>
    </row>
    <row r="7280" spans="2:6" x14ac:dyDescent="0.25">
      <c r="B7280" s="39">
        <v>44499.958333333336</v>
      </c>
      <c r="C7280" s="39">
        <v>44499</v>
      </c>
      <c r="D7280" s="38">
        <v>0.87579426493063417</v>
      </c>
      <c r="F7280" s="38">
        <f t="shared" si="113"/>
        <v>10</v>
      </c>
    </row>
    <row r="7281" spans="2:6" x14ac:dyDescent="0.25">
      <c r="B7281" s="39">
        <v>44499</v>
      </c>
      <c r="C7281" s="39">
        <v>44500.041666666664</v>
      </c>
      <c r="D7281" s="38">
        <v>0.81609365702065673</v>
      </c>
      <c r="F7281" s="38">
        <f t="shared" si="113"/>
        <v>10</v>
      </c>
    </row>
    <row r="7282" spans="2:6" x14ac:dyDescent="0.25">
      <c r="B7282" s="39">
        <v>44500.041666666664</v>
      </c>
      <c r="C7282" s="39">
        <v>44500.083333333336</v>
      </c>
      <c r="D7282" s="38">
        <v>0.81346042389154916</v>
      </c>
      <c r="F7282" s="38">
        <f t="shared" si="113"/>
        <v>10</v>
      </c>
    </row>
    <row r="7283" spans="2:6" x14ac:dyDescent="0.25">
      <c r="B7283" s="39">
        <v>44500.083333333336</v>
      </c>
      <c r="C7283" s="39">
        <v>44500.125</v>
      </c>
      <c r="D7283" s="38">
        <v>0.79628346203394573</v>
      </c>
      <c r="F7283" s="38">
        <f t="shared" si="113"/>
        <v>10</v>
      </c>
    </row>
    <row r="7284" spans="2:6" x14ac:dyDescent="0.25">
      <c r="B7284" s="39">
        <v>44500.125</v>
      </c>
      <c r="C7284" s="39">
        <v>44500.166666666664</v>
      </c>
      <c r="D7284" s="38">
        <v>0.79608434805266881</v>
      </c>
      <c r="F7284" s="38">
        <f t="shared" si="113"/>
        <v>10</v>
      </c>
    </row>
    <row r="7285" spans="2:6" x14ac:dyDescent="0.25">
      <c r="B7285" s="39">
        <v>44500.166666666664</v>
      </c>
      <c r="C7285" s="39">
        <v>44500.208333333336</v>
      </c>
      <c r="D7285" s="38">
        <v>0.82037105554390888</v>
      </c>
      <c r="F7285" s="38">
        <f t="shared" si="113"/>
        <v>10</v>
      </c>
    </row>
    <row r="7286" spans="2:6" x14ac:dyDescent="0.25">
      <c r="B7286" s="39">
        <v>44500.208333333336</v>
      </c>
      <c r="C7286" s="39">
        <v>44500.25</v>
      </c>
      <c r="D7286" s="38">
        <v>0.86852709700172459</v>
      </c>
      <c r="F7286" s="38">
        <f t="shared" si="113"/>
        <v>10</v>
      </c>
    </row>
    <row r="7287" spans="2:6" x14ac:dyDescent="0.25">
      <c r="B7287" s="39">
        <v>44500.25</v>
      </c>
      <c r="C7287" s="39">
        <v>44500.291666666664</v>
      </c>
      <c r="D7287" s="38">
        <v>0.94031394776492039</v>
      </c>
      <c r="F7287" s="38">
        <f t="shared" si="113"/>
        <v>10</v>
      </c>
    </row>
    <row r="7288" spans="2:6" x14ac:dyDescent="0.25">
      <c r="B7288" s="39">
        <v>44500.291666666664</v>
      </c>
      <c r="C7288" s="39">
        <v>44500.333333333336</v>
      </c>
      <c r="D7288" s="38">
        <v>1.0495576138958818</v>
      </c>
      <c r="F7288" s="38">
        <f t="shared" si="113"/>
        <v>10</v>
      </c>
    </row>
    <row r="7289" spans="2:6" x14ac:dyDescent="0.25">
      <c r="B7289" s="39">
        <v>44500.333333333336</v>
      </c>
      <c r="C7289" s="39">
        <v>44500.375</v>
      </c>
      <c r="D7289" s="38">
        <v>1.2499142546222071</v>
      </c>
      <c r="F7289" s="38">
        <f t="shared" si="113"/>
        <v>10</v>
      </c>
    </row>
    <row r="7290" spans="2:6" x14ac:dyDescent="0.25">
      <c r="B7290" s="39">
        <v>44500.375</v>
      </c>
      <c r="C7290" s="39">
        <v>44500.416666666664</v>
      </c>
      <c r="D7290" s="38">
        <v>1.4105386755398932</v>
      </c>
      <c r="F7290" s="38">
        <f t="shared" si="113"/>
        <v>10</v>
      </c>
    </row>
    <row r="7291" spans="2:6" x14ac:dyDescent="0.25">
      <c r="B7291" s="39">
        <v>44500.416666666664</v>
      </c>
      <c r="C7291" s="39">
        <v>44500.458333333336</v>
      </c>
      <c r="D7291" s="38">
        <v>1.4363901309257672</v>
      </c>
      <c r="F7291" s="38">
        <f t="shared" si="113"/>
        <v>10</v>
      </c>
    </row>
    <row r="7292" spans="2:6" x14ac:dyDescent="0.25">
      <c r="B7292" s="39">
        <v>44500.458333333336</v>
      </c>
      <c r="C7292" s="39">
        <v>44500.5</v>
      </c>
      <c r="D7292" s="38">
        <v>1.3922213934013419</v>
      </c>
      <c r="F7292" s="38">
        <f t="shared" si="113"/>
        <v>10</v>
      </c>
    </row>
    <row r="7293" spans="2:6" x14ac:dyDescent="0.25">
      <c r="B7293" s="39">
        <v>44500.5</v>
      </c>
      <c r="C7293" s="39">
        <v>44500.541666666664</v>
      </c>
      <c r="D7293" s="38">
        <v>1.279142212791909</v>
      </c>
      <c r="F7293" s="38">
        <f t="shared" si="113"/>
        <v>10</v>
      </c>
    </row>
    <row r="7294" spans="2:6" x14ac:dyDescent="0.25">
      <c r="B7294" s="39">
        <v>44500.541666666664</v>
      </c>
      <c r="C7294" s="39">
        <v>44500.583333333336</v>
      </c>
      <c r="D7294" s="38">
        <v>1.2244221130733355</v>
      </c>
      <c r="F7294" s="38">
        <f t="shared" si="113"/>
        <v>10</v>
      </c>
    </row>
    <row r="7295" spans="2:6" x14ac:dyDescent="0.25">
      <c r="B7295" s="39">
        <v>44500.583333333336</v>
      </c>
      <c r="C7295" s="39">
        <v>44500.625</v>
      </c>
      <c r="D7295" s="38">
        <v>1.2380099089571241</v>
      </c>
      <c r="F7295" s="38">
        <f t="shared" si="113"/>
        <v>10</v>
      </c>
    </row>
    <row r="7296" spans="2:6" x14ac:dyDescent="0.25">
      <c r="B7296" s="39">
        <v>44500.625</v>
      </c>
      <c r="C7296" s="39">
        <v>44500.666666666664</v>
      </c>
      <c r="D7296" s="38">
        <v>1.1943320647571416</v>
      </c>
      <c r="F7296" s="38">
        <f t="shared" si="113"/>
        <v>10</v>
      </c>
    </row>
    <row r="7297" spans="2:6" x14ac:dyDescent="0.25">
      <c r="B7297" s="39">
        <v>44500.666666666664</v>
      </c>
      <c r="C7297" s="39">
        <v>44500.708333333336</v>
      </c>
      <c r="D7297" s="38">
        <v>1.17362120292744</v>
      </c>
      <c r="F7297" s="38">
        <f t="shared" si="113"/>
        <v>10</v>
      </c>
    </row>
    <row r="7298" spans="2:6" x14ac:dyDescent="0.25">
      <c r="B7298" s="39">
        <v>44500.708333333336</v>
      </c>
      <c r="C7298" s="39">
        <v>44500.75</v>
      </c>
      <c r="D7298" s="38">
        <v>1.1373607733268667</v>
      </c>
      <c r="F7298" s="38">
        <f t="shared" si="113"/>
        <v>10</v>
      </c>
    </row>
    <row r="7299" spans="2:6" x14ac:dyDescent="0.25">
      <c r="B7299" s="39">
        <v>44500.75</v>
      </c>
      <c r="C7299" s="39">
        <v>44500.791666666664</v>
      </c>
      <c r="D7299" s="38">
        <v>1.2067845444946461</v>
      </c>
      <c r="F7299" s="38">
        <f t="shared" si="113"/>
        <v>10</v>
      </c>
    </row>
    <row r="7300" spans="2:6" x14ac:dyDescent="0.25">
      <c r="B7300" s="39">
        <v>44500.791666666664</v>
      </c>
      <c r="C7300" s="39">
        <v>44500.833333333336</v>
      </c>
      <c r="D7300" s="38">
        <v>1.249969065148212</v>
      </c>
      <c r="F7300" s="38">
        <f t="shared" si="113"/>
        <v>10</v>
      </c>
    </row>
    <row r="7301" spans="2:6" x14ac:dyDescent="0.25">
      <c r="B7301" s="39">
        <v>44500.833333333336</v>
      </c>
      <c r="C7301" s="39">
        <v>44500.875</v>
      </c>
      <c r="D7301" s="38">
        <v>1.2614563822850959</v>
      </c>
      <c r="F7301" s="38">
        <f t="shared" si="113"/>
        <v>10</v>
      </c>
    </row>
    <row r="7302" spans="2:6" x14ac:dyDescent="0.25">
      <c r="B7302" s="39">
        <v>44500.875</v>
      </c>
      <c r="C7302" s="39">
        <v>44500.916666666664</v>
      </c>
      <c r="D7302" s="38">
        <v>1.2283473680231931</v>
      </c>
      <c r="F7302" s="38">
        <f t="shared" si="113"/>
        <v>10</v>
      </c>
    </row>
    <row r="7303" spans="2:6" x14ac:dyDescent="0.25">
      <c r="B7303" s="39">
        <v>44500.916666666664</v>
      </c>
      <c r="C7303" s="39">
        <v>44500.958333333336</v>
      </c>
      <c r="D7303" s="38">
        <v>1.0363663634329847</v>
      </c>
      <c r="F7303" s="38">
        <f t="shared" si="113"/>
        <v>10</v>
      </c>
    </row>
    <row r="7304" spans="2:6" x14ac:dyDescent="0.25">
      <c r="B7304" s="39">
        <v>44500.958333333336</v>
      </c>
      <c r="C7304" s="39">
        <v>44501</v>
      </c>
      <c r="D7304" s="38">
        <v>0.92706185903265748</v>
      </c>
      <c r="F7304" s="38">
        <f t="shared" si="113"/>
        <v>10</v>
      </c>
    </row>
    <row r="7305" spans="2:6" x14ac:dyDescent="0.25">
      <c r="B7305" s="39">
        <v>44501</v>
      </c>
      <c r="C7305" s="39">
        <v>44501.041666666664</v>
      </c>
      <c r="D7305" s="38">
        <v>0.91368641459773103</v>
      </c>
      <c r="F7305" s="38">
        <f t="shared" si="113"/>
        <v>11</v>
      </c>
    </row>
    <row r="7306" spans="2:6" x14ac:dyDescent="0.25">
      <c r="B7306" s="39">
        <v>44501.041666666664</v>
      </c>
      <c r="C7306" s="39">
        <v>44501.083333333336</v>
      </c>
      <c r="D7306" s="38">
        <v>0.87882228088958392</v>
      </c>
      <c r="F7306" s="38">
        <f t="shared" ref="F7306:F7369" si="114">+MONTH(B7306)</f>
        <v>11</v>
      </c>
    </row>
    <row r="7307" spans="2:6" x14ac:dyDescent="0.25">
      <c r="B7307" s="39">
        <v>44501.083333333336</v>
      </c>
      <c r="C7307" s="39">
        <v>44501.125</v>
      </c>
      <c r="D7307" s="38">
        <v>0.85546533948646553</v>
      </c>
      <c r="F7307" s="38">
        <f t="shared" si="114"/>
        <v>11</v>
      </c>
    </row>
    <row r="7308" spans="2:6" x14ac:dyDescent="0.25">
      <c r="B7308" s="39">
        <v>44501.125</v>
      </c>
      <c r="C7308" s="39">
        <v>44501.166666666664</v>
      </c>
      <c r="D7308" s="38">
        <v>0.84737078081030348</v>
      </c>
      <c r="F7308" s="38">
        <f t="shared" si="114"/>
        <v>11</v>
      </c>
    </row>
    <row r="7309" spans="2:6" x14ac:dyDescent="0.25">
      <c r="B7309" s="39">
        <v>44501.166666666664</v>
      </c>
      <c r="C7309" s="39">
        <v>44501.208333333336</v>
      </c>
      <c r="D7309" s="38">
        <v>0.90667651865277854</v>
      </c>
      <c r="F7309" s="38">
        <f t="shared" si="114"/>
        <v>11</v>
      </c>
    </row>
    <row r="7310" spans="2:6" x14ac:dyDescent="0.25">
      <c r="B7310" s="39">
        <v>44501.208333333336</v>
      </c>
      <c r="C7310" s="39">
        <v>44501.25</v>
      </c>
      <c r="D7310" s="38">
        <v>0.98051300628016425</v>
      </c>
      <c r="F7310" s="38">
        <f t="shared" si="114"/>
        <v>11</v>
      </c>
    </row>
    <row r="7311" spans="2:6" x14ac:dyDescent="0.25">
      <c r="B7311" s="39">
        <v>44501.25</v>
      </c>
      <c r="C7311" s="39">
        <v>44501.291666666664</v>
      </c>
      <c r="D7311" s="38">
        <v>1.1866068157788416</v>
      </c>
      <c r="F7311" s="38">
        <f t="shared" si="114"/>
        <v>11</v>
      </c>
    </row>
    <row r="7312" spans="2:6" x14ac:dyDescent="0.25">
      <c r="B7312" s="39">
        <v>44501.291666666664</v>
      </c>
      <c r="C7312" s="39">
        <v>44501.333333333336</v>
      </c>
      <c r="D7312" s="38">
        <v>1.2608934127422429</v>
      </c>
      <c r="F7312" s="38">
        <f t="shared" si="114"/>
        <v>11</v>
      </c>
    </row>
    <row r="7313" spans="2:6" x14ac:dyDescent="0.25">
      <c r="B7313" s="39">
        <v>44501.333333333336</v>
      </c>
      <c r="C7313" s="39">
        <v>44501.375</v>
      </c>
      <c r="D7313" s="38">
        <v>1.3859649343873128</v>
      </c>
      <c r="F7313" s="38">
        <f t="shared" si="114"/>
        <v>11</v>
      </c>
    </row>
    <row r="7314" spans="2:6" x14ac:dyDescent="0.25">
      <c r="B7314" s="39">
        <v>44501.375</v>
      </c>
      <c r="C7314" s="39">
        <v>44501.416666666664</v>
      </c>
      <c r="D7314" s="38">
        <v>1.2684605675134772</v>
      </c>
      <c r="F7314" s="38">
        <f t="shared" si="114"/>
        <v>11</v>
      </c>
    </row>
    <row r="7315" spans="2:6" x14ac:dyDescent="0.25">
      <c r="B7315" s="39">
        <v>44501.416666666664</v>
      </c>
      <c r="C7315" s="39">
        <v>44501.458333333336</v>
      </c>
      <c r="D7315" s="38">
        <v>1.2578059377521122</v>
      </c>
      <c r="F7315" s="38">
        <f t="shared" si="114"/>
        <v>11</v>
      </c>
    </row>
    <row r="7316" spans="2:6" x14ac:dyDescent="0.25">
      <c r="B7316" s="39">
        <v>44501.458333333336</v>
      </c>
      <c r="C7316" s="39">
        <v>44501.5</v>
      </c>
      <c r="D7316" s="38">
        <v>1.2465889710803961</v>
      </c>
      <c r="F7316" s="38">
        <f t="shared" si="114"/>
        <v>11</v>
      </c>
    </row>
    <row r="7317" spans="2:6" x14ac:dyDescent="0.25">
      <c r="B7317" s="39">
        <v>44501.5</v>
      </c>
      <c r="C7317" s="39">
        <v>44501.541666666664</v>
      </c>
      <c r="D7317" s="38">
        <v>1.2101420877557998</v>
      </c>
      <c r="F7317" s="38">
        <f t="shared" si="114"/>
        <v>11</v>
      </c>
    </row>
    <row r="7318" spans="2:6" x14ac:dyDescent="0.25">
      <c r="B7318" s="39">
        <v>44501.541666666664</v>
      </c>
      <c r="C7318" s="39">
        <v>44501.583333333336</v>
      </c>
      <c r="D7318" s="38">
        <v>1.1066651802882344</v>
      </c>
      <c r="F7318" s="38">
        <f t="shared" si="114"/>
        <v>11</v>
      </c>
    </row>
    <row r="7319" spans="2:6" x14ac:dyDescent="0.25">
      <c r="B7319" s="39">
        <v>44501.583333333336</v>
      </c>
      <c r="C7319" s="39">
        <v>44501.625</v>
      </c>
      <c r="D7319" s="38">
        <v>1.0851183114276015</v>
      </c>
      <c r="F7319" s="38">
        <f t="shared" si="114"/>
        <v>11</v>
      </c>
    </row>
    <row r="7320" spans="2:6" x14ac:dyDescent="0.25">
      <c r="B7320" s="39">
        <v>44501.625</v>
      </c>
      <c r="C7320" s="39">
        <v>44501.666666666664</v>
      </c>
      <c r="D7320" s="38">
        <v>1.1397230937073934</v>
      </c>
      <c r="F7320" s="38">
        <f t="shared" si="114"/>
        <v>11</v>
      </c>
    </row>
    <row r="7321" spans="2:6" x14ac:dyDescent="0.25">
      <c r="B7321" s="39">
        <v>44501.666666666664</v>
      </c>
      <c r="C7321" s="39">
        <v>44501.708333333336</v>
      </c>
      <c r="D7321" s="38">
        <v>1.1865159445941256</v>
      </c>
      <c r="F7321" s="38">
        <f t="shared" si="114"/>
        <v>11</v>
      </c>
    </row>
    <row r="7322" spans="2:6" x14ac:dyDescent="0.25">
      <c r="B7322" s="39">
        <v>44501.708333333336</v>
      </c>
      <c r="C7322" s="39">
        <v>44501.75</v>
      </c>
      <c r="D7322" s="38">
        <v>1.3373915114204149</v>
      </c>
      <c r="F7322" s="38">
        <f t="shared" si="114"/>
        <v>11</v>
      </c>
    </row>
    <row r="7323" spans="2:6" x14ac:dyDescent="0.25">
      <c r="B7323" s="39">
        <v>44501.75</v>
      </c>
      <c r="C7323" s="39">
        <v>44501.791666666664</v>
      </c>
      <c r="D7323" s="38">
        <v>1.4135115344089169</v>
      </c>
      <c r="F7323" s="38">
        <f t="shared" si="114"/>
        <v>11</v>
      </c>
    </row>
    <row r="7324" spans="2:6" x14ac:dyDescent="0.25">
      <c r="B7324" s="39">
        <v>44501.791666666664</v>
      </c>
      <c r="C7324" s="39">
        <v>44501.833333333336</v>
      </c>
      <c r="D7324" s="38">
        <v>1.354233248395353</v>
      </c>
      <c r="F7324" s="38">
        <f t="shared" si="114"/>
        <v>11</v>
      </c>
    </row>
    <row r="7325" spans="2:6" x14ac:dyDescent="0.25">
      <c r="B7325" s="39">
        <v>44501.833333333336</v>
      </c>
      <c r="C7325" s="39">
        <v>44501.875</v>
      </c>
      <c r="D7325" s="38">
        <v>1.3531897293514892</v>
      </c>
      <c r="F7325" s="38">
        <f t="shared" si="114"/>
        <v>11</v>
      </c>
    </row>
    <row r="7326" spans="2:6" x14ac:dyDescent="0.25">
      <c r="B7326" s="39">
        <v>44501.875</v>
      </c>
      <c r="C7326" s="39">
        <v>44501.916666666664</v>
      </c>
      <c r="D7326" s="38">
        <v>1.2519739656511093</v>
      </c>
      <c r="F7326" s="38">
        <f t="shared" si="114"/>
        <v>11</v>
      </c>
    </row>
    <row r="7327" spans="2:6" x14ac:dyDescent="0.25">
      <c r="B7327" s="39">
        <v>44501.916666666664</v>
      </c>
      <c r="C7327" s="39">
        <v>44501.958333333336</v>
      </c>
      <c r="D7327" s="38">
        <v>1.0826876097768079</v>
      </c>
      <c r="F7327" s="38">
        <f t="shared" si="114"/>
        <v>11</v>
      </c>
    </row>
    <row r="7328" spans="2:6" x14ac:dyDescent="0.25">
      <c r="B7328" s="39">
        <v>44501.958333333336</v>
      </c>
      <c r="C7328" s="39">
        <v>44501</v>
      </c>
      <c r="D7328" s="38">
        <v>0.90529337227066586</v>
      </c>
      <c r="F7328" s="38">
        <f t="shared" si="114"/>
        <v>11</v>
      </c>
    </row>
    <row r="7329" spans="2:6" x14ac:dyDescent="0.25">
      <c r="B7329" s="39">
        <v>44501</v>
      </c>
      <c r="C7329" s="39">
        <v>44502.041666666664</v>
      </c>
      <c r="D7329" s="38">
        <v>0.87100581494775764</v>
      </c>
      <c r="F7329" s="38">
        <f t="shared" si="114"/>
        <v>11</v>
      </c>
    </row>
    <row r="7330" spans="2:6" x14ac:dyDescent="0.25">
      <c r="B7330" s="39">
        <v>44502.041666666664</v>
      </c>
      <c r="C7330" s="39">
        <v>44502.083333333336</v>
      </c>
      <c r="D7330" s="38">
        <v>0.78129696500698487</v>
      </c>
      <c r="F7330" s="38">
        <f t="shared" si="114"/>
        <v>11</v>
      </c>
    </row>
    <row r="7331" spans="2:6" x14ac:dyDescent="0.25">
      <c r="B7331" s="39">
        <v>44502.083333333336</v>
      </c>
      <c r="C7331" s="39">
        <v>44502.125</v>
      </c>
      <c r="D7331" s="38">
        <v>0.78297613400172272</v>
      </c>
      <c r="F7331" s="38">
        <f t="shared" si="114"/>
        <v>11</v>
      </c>
    </row>
    <row r="7332" spans="2:6" x14ac:dyDescent="0.25">
      <c r="B7332" s="39">
        <v>44502.125</v>
      </c>
      <c r="C7332" s="39">
        <v>44502.166666666664</v>
      </c>
      <c r="D7332" s="38">
        <v>0.79497896934877721</v>
      </c>
      <c r="F7332" s="38">
        <f t="shared" si="114"/>
        <v>11</v>
      </c>
    </row>
    <row r="7333" spans="2:6" x14ac:dyDescent="0.25">
      <c r="B7333" s="39">
        <v>44502.166666666664</v>
      </c>
      <c r="C7333" s="39">
        <v>44502.208333333336</v>
      </c>
      <c r="D7333" s="38">
        <v>0.84502422548138467</v>
      </c>
      <c r="F7333" s="38">
        <f t="shared" si="114"/>
        <v>11</v>
      </c>
    </row>
    <row r="7334" spans="2:6" x14ac:dyDescent="0.25">
      <c r="B7334" s="39">
        <v>44502.208333333336</v>
      </c>
      <c r="C7334" s="39">
        <v>44502.25</v>
      </c>
      <c r="D7334" s="38">
        <v>0.87412139249580634</v>
      </c>
      <c r="F7334" s="38">
        <f t="shared" si="114"/>
        <v>11</v>
      </c>
    </row>
    <row r="7335" spans="2:6" x14ac:dyDescent="0.25">
      <c r="B7335" s="39">
        <v>44502.25</v>
      </c>
      <c r="C7335" s="39">
        <v>44502.291666666664</v>
      </c>
      <c r="D7335" s="38">
        <v>1.0068385862026938</v>
      </c>
      <c r="F7335" s="38">
        <f t="shared" si="114"/>
        <v>11</v>
      </c>
    </row>
    <row r="7336" spans="2:6" x14ac:dyDescent="0.25">
      <c r="B7336" s="39">
        <v>44502.291666666664</v>
      </c>
      <c r="C7336" s="39">
        <v>44502.333333333336</v>
      </c>
      <c r="D7336" s="38">
        <v>1.1733516160564543</v>
      </c>
      <c r="F7336" s="38">
        <f t="shared" si="114"/>
        <v>11</v>
      </c>
    </row>
    <row r="7337" spans="2:6" x14ac:dyDescent="0.25">
      <c r="B7337" s="39">
        <v>44502.333333333336</v>
      </c>
      <c r="C7337" s="39">
        <v>44502.375</v>
      </c>
      <c r="D7337" s="38">
        <v>1.1920061524695484</v>
      </c>
      <c r="F7337" s="38">
        <f t="shared" si="114"/>
        <v>11</v>
      </c>
    </row>
    <row r="7338" spans="2:6" x14ac:dyDescent="0.25">
      <c r="B7338" s="39">
        <v>44502.375</v>
      </c>
      <c r="C7338" s="39">
        <v>44502.416666666664</v>
      </c>
      <c r="D7338" s="38">
        <v>1.172639068558138</v>
      </c>
      <c r="F7338" s="38">
        <f t="shared" si="114"/>
        <v>11</v>
      </c>
    </row>
    <row r="7339" spans="2:6" x14ac:dyDescent="0.25">
      <c r="B7339" s="39">
        <v>44502.416666666664</v>
      </c>
      <c r="C7339" s="39">
        <v>44502.458333333336</v>
      </c>
      <c r="D7339" s="38">
        <v>1.1068447935278469</v>
      </c>
      <c r="F7339" s="38">
        <f t="shared" si="114"/>
        <v>11</v>
      </c>
    </row>
    <row r="7340" spans="2:6" x14ac:dyDescent="0.25">
      <c r="B7340" s="39">
        <v>44502.458333333336</v>
      </c>
      <c r="C7340" s="39">
        <v>44502.5</v>
      </c>
      <c r="D7340" s="38">
        <v>0.99784882431138755</v>
      </c>
      <c r="F7340" s="38">
        <f t="shared" si="114"/>
        <v>11</v>
      </c>
    </row>
    <row r="7341" spans="2:6" x14ac:dyDescent="0.25">
      <c r="B7341" s="39">
        <v>44502.5</v>
      </c>
      <c r="C7341" s="39">
        <v>44502.541666666664</v>
      </c>
      <c r="D7341" s="38">
        <v>0.98258527640436866</v>
      </c>
      <c r="F7341" s="38">
        <f t="shared" si="114"/>
        <v>11</v>
      </c>
    </row>
    <row r="7342" spans="2:6" x14ac:dyDescent="0.25">
      <c r="B7342" s="39">
        <v>44502.541666666664</v>
      </c>
      <c r="C7342" s="39">
        <v>44502.583333333336</v>
      </c>
      <c r="D7342" s="38">
        <v>0.95313831340308008</v>
      </c>
      <c r="F7342" s="38">
        <f t="shared" si="114"/>
        <v>11</v>
      </c>
    </row>
    <row r="7343" spans="2:6" x14ac:dyDescent="0.25">
      <c r="B7343" s="39">
        <v>44502.583333333336</v>
      </c>
      <c r="C7343" s="39">
        <v>44502.625</v>
      </c>
      <c r="D7343" s="38">
        <v>0.88251404181255499</v>
      </c>
      <c r="F7343" s="38">
        <f t="shared" si="114"/>
        <v>11</v>
      </c>
    </row>
    <row r="7344" spans="2:6" x14ac:dyDescent="0.25">
      <c r="B7344" s="39">
        <v>44502.625</v>
      </c>
      <c r="C7344" s="39">
        <v>44502.666666666664</v>
      </c>
      <c r="D7344" s="38">
        <v>0.89763525039683389</v>
      </c>
      <c r="F7344" s="38">
        <f t="shared" si="114"/>
        <v>11</v>
      </c>
    </row>
    <row r="7345" spans="2:6" x14ac:dyDescent="0.25">
      <c r="B7345" s="39">
        <v>44502.666666666664</v>
      </c>
      <c r="C7345" s="39">
        <v>44502.708333333336</v>
      </c>
      <c r="D7345" s="38">
        <v>0.99574006574653839</v>
      </c>
      <c r="F7345" s="38">
        <f t="shared" si="114"/>
        <v>11</v>
      </c>
    </row>
    <row r="7346" spans="2:6" x14ac:dyDescent="0.25">
      <c r="B7346" s="39">
        <v>44502.708333333336</v>
      </c>
      <c r="C7346" s="39">
        <v>44502.75</v>
      </c>
      <c r="D7346" s="38">
        <v>1.1171802661222996</v>
      </c>
      <c r="F7346" s="38">
        <f t="shared" si="114"/>
        <v>11</v>
      </c>
    </row>
    <row r="7347" spans="2:6" x14ac:dyDescent="0.25">
      <c r="B7347" s="39">
        <v>44502.75</v>
      </c>
      <c r="C7347" s="39">
        <v>44502.791666666664</v>
      </c>
      <c r="D7347" s="38">
        <v>1.2792121164033929</v>
      </c>
      <c r="F7347" s="38">
        <f t="shared" si="114"/>
        <v>11</v>
      </c>
    </row>
    <row r="7348" spans="2:6" x14ac:dyDescent="0.25">
      <c r="B7348" s="39">
        <v>44502.791666666664</v>
      </c>
      <c r="C7348" s="39">
        <v>44502.833333333336</v>
      </c>
      <c r="D7348" s="38">
        <v>1.3236444198592161</v>
      </c>
      <c r="F7348" s="38">
        <f t="shared" si="114"/>
        <v>11</v>
      </c>
    </row>
    <row r="7349" spans="2:6" x14ac:dyDescent="0.25">
      <c r="B7349" s="39">
        <v>44502.833333333336</v>
      </c>
      <c r="C7349" s="39">
        <v>44502.875</v>
      </c>
      <c r="D7349" s="38">
        <v>1.2007882055789572</v>
      </c>
      <c r="F7349" s="38">
        <f t="shared" si="114"/>
        <v>11</v>
      </c>
    </row>
    <row r="7350" spans="2:6" x14ac:dyDescent="0.25">
      <c r="B7350" s="39">
        <v>44502.875</v>
      </c>
      <c r="C7350" s="39">
        <v>44502.916666666664</v>
      </c>
      <c r="D7350" s="38">
        <v>1.1776217508587647</v>
      </c>
      <c r="F7350" s="38">
        <f t="shared" si="114"/>
        <v>11</v>
      </c>
    </row>
    <row r="7351" spans="2:6" x14ac:dyDescent="0.25">
      <c r="B7351" s="39">
        <v>44502.916666666664</v>
      </c>
      <c r="C7351" s="39">
        <v>44502.958333333336</v>
      </c>
      <c r="D7351" s="38">
        <v>0.98502786803315667</v>
      </c>
      <c r="F7351" s="38">
        <f t="shared" si="114"/>
        <v>11</v>
      </c>
    </row>
    <row r="7352" spans="2:6" x14ac:dyDescent="0.25">
      <c r="B7352" s="39">
        <v>44502.958333333336</v>
      </c>
      <c r="C7352" s="39">
        <v>44502</v>
      </c>
      <c r="D7352" s="38">
        <v>0.87445121181737839</v>
      </c>
      <c r="F7352" s="38">
        <f t="shared" si="114"/>
        <v>11</v>
      </c>
    </row>
    <row r="7353" spans="2:6" x14ac:dyDescent="0.25">
      <c r="B7353" s="39">
        <v>44502</v>
      </c>
      <c r="C7353" s="39">
        <v>44503.041666666664</v>
      </c>
      <c r="D7353" s="38">
        <v>0.85190829974850735</v>
      </c>
      <c r="F7353" s="38">
        <f t="shared" si="114"/>
        <v>11</v>
      </c>
    </row>
    <row r="7354" spans="2:6" x14ac:dyDescent="0.25">
      <c r="B7354" s="39">
        <v>44503.041666666664</v>
      </c>
      <c r="C7354" s="39">
        <v>44503.083333333336</v>
      </c>
      <c r="D7354" s="38">
        <v>0.81468493456544089</v>
      </c>
      <c r="F7354" s="38">
        <f t="shared" si="114"/>
        <v>11</v>
      </c>
    </row>
    <row r="7355" spans="2:6" x14ac:dyDescent="0.25">
      <c r="B7355" s="39">
        <v>44503.083333333336</v>
      </c>
      <c r="C7355" s="39">
        <v>44503.125</v>
      </c>
      <c r="D7355" s="38">
        <v>0.84043226939532834</v>
      </c>
      <c r="F7355" s="38">
        <f t="shared" si="114"/>
        <v>11</v>
      </c>
    </row>
    <row r="7356" spans="2:6" x14ac:dyDescent="0.25">
      <c r="B7356" s="39">
        <v>44503.125</v>
      </c>
      <c r="C7356" s="39">
        <v>44503.166666666664</v>
      </c>
      <c r="D7356" s="38">
        <v>0.83453841206713053</v>
      </c>
      <c r="F7356" s="38">
        <f t="shared" si="114"/>
        <v>11</v>
      </c>
    </row>
    <row r="7357" spans="2:6" x14ac:dyDescent="0.25">
      <c r="B7357" s="39">
        <v>44503.166666666664</v>
      </c>
      <c r="C7357" s="39">
        <v>44503.208333333336</v>
      </c>
      <c r="D7357" s="38">
        <v>0.92485641818688125</v>
      </c>
      <c r="F7357" s="38">
        <f t="shared" si="114"/>
        <v>11</v>
      </c>
    </row>
    <row r="7358" spans="2:6" x14ac:dyDescent="0.25">
      <c r="B7358" s="39">
        <v>44503.208333333336</v>
      </c>
      <c r="C7358" s="39">
        <v>44503.25</v>
      </c>
      <c r="D7358" s="38">
        <v>0.99287199136802873</v>
      </c>
      <c r="F7358" s="38">
        <f t="shared" si="114"/>
        <v>11</v>
      </c>
    </row>
    <row r="7359" spans="2:6" x14ac:dyDescent="0.25">
      <c r="B7359" s="39">
        <v>44503.25</v>
      </c>
      <c r="C7359" s="39">
        <v>44503.291666666664</v>
      </c>
      <c r="D7359" s="38">
        <v>1.1325159166629966</v>
      </c>
      <c r="F7359" s="38">
        <f t="shared" si="114"/>
        <v>11</v>
      </c>
    </row>
    <row r="7360" spans="2:6" x14ac:dyDescent="0.25">
      <c r="B7360" s="39">
        <v>44503.291666666664</v>
      </c>
      <c r="C7360" s="39">
        <v>44503.333333333336</v>
      </c>
      <c r="D7360" s="38">
        <v>1.279571534608795</v>
      </c>
      <c r="F7360" s="38">
        <f t="shared" si="114"/>
        <v>11</v>
      </c>
    </row>
    <row r="7361" spans="2:6" x14ac:dyDescent="0.25">
      <c r="B7361" s="39">
        <v>44503.333333333336</v>
      </c>
      <c r="C7361" s="39">
        <v>44503.375</v>
      </c>
      <c r="D7361" s="38">
        <v>1.3432241274996168</v>
      </c>
      <c r="F7361" s="38">
        <f t="shared" si="114"/>
        <v>11</v>
      </c>
    </row>
    <row r="7362" spans="2:6" x14ac:dyDescent="0.25">
      <c r="B7362" s="39">
        <v>44503.375</v>
      </c>
      <c r="C7362" s="39">
        <v>44503.416666666664</v>
      </c>
      <c r="D7362" s="38">
        <v>1.2359829587183462</v>
      </c>
      <c r="F7362" s="38">
        <f t="shared" si="114"/>
        <v>11</v>
      </c>
    </row>
    <row r="7363" spans="2:6" x14ac:dyDescent="0.25">
      <c r="B7363" s="39">
        <v>44503.416666666664</v>
      </c>
      <c r="C7363" s="39">
        <v>44503.458333333336</v>
      </c>
      <c r="D7363" s="38">
        <v>1.1447444600543832</v>
      </c>
      <c r="F7363" s="38">
        <f t="shared" si="114"/>
        <v>11</v>
      </c>
    </row>
    <row r="7364" spans="2:6" x14ac:dyDescent="0.25">
      <c r="B7364" s="39">
        <v>44503.458333333336</v>
      </c>
      <c r="C7364" s="39">
        <v>44503.5</v>
      </c>
      <c r="D7364" s="38">
        <v>1.1333265557467218</v>
      </c>
      <c r="F7364" s="38">
        <f t="shared" si="114"/>
        <v>11</v>
      </c>
    </row>
    <row r="7365" spans="2:6" x14ac:dyDescent="0.25">
      <c r="B7365" s="39">
        <v>44503.5</v>
      </c>
      <c r="C7365" s="39">
        <v>44503.541666666664</v>
      </c>
      <c r="D7365" s="38">
        <v>1.0537465040626062</v>
      </c>
      <c r="F7365" s="38">
        <f t="shared" si="114"/>
        <v>11</v>
      </c>
    </row>
    <row r="7366" spans="2:6" x14ac:dyDescent="0.25">
      <c r="B7366" s="39">
        <v>44503.541666666664</v>
      </c>
      <c r="C7366" s="39">
        <v>44503.583333333336</v>
      </c>
      <c r="D7366" s="38">
        <v>0.96918998354661112</v>
      </c>
      <c r="F7366" s="38">
        <f t="shared" si="114"/>
        <v>11</v>
      </c>
    </row>
    <row r="7367" spans="2:6" x14ac:dyDescent="0.25">
      <c r="B7367" s="39">
        <v>44503.583333333336</v>
      </c>
      <c r="C7367" s="39">
        <v>44503.625</v>
      </c>
      <c r="D7367" s="38">
        <v>0.92463022423159091</v>
      </c>
      <c r="F7367" s="38">
        <f t="shared" si="114"/>
        <v>11</v>
      </c>
    </row>
    <row r="7368" spans="2:6" x14ac:dyDescent="0.25">
      <c r="B7368" s="39">
        <v>44503.625</v>
      </c>
      <c r="C7368" s="39">
        <v>44503.666666666664</v>
      </c>
      <c r="D7368" s="38">
        <v>0.98090643810485068</v>
      </c>
      <c r="F7368" s="38">
        <f t="shared" si="114"/>
        <v>11</v>
      </c>
    </row>
    <row r="7369" spans="2:6" x14ac:dyDescent="0.25">
      <c r="B7369" s="39">
        <v>44503.666666666664</v>
      </c>
      <c r="C7369" s="39">
        <v>44503.708333333336</v>
      </c>
      <c r="D7369" s="38">
        <v>1.0185828279691966</v>
      </c>
      <c r="F7369" s="38">
        <f t="shared" si="114"/>
        <v>11</v>
      </c>
    </row>
    <row r="7370" spans="2:6" x14ac:dyDescent="0.25">
      <c r="B7370" s="39">
        <v>44503.708333333336</v>
      </c>
      <c r="C7370" s="39">
        <v>44503.75</v>
      </c>
      <c r="D7370" s="38">
        <v>1.1561870913920538</v>
      </c>
      <c r="F7370" s="38">
        <f t="shared" ref="F7370:F7433" si="115">+MONTH(B7370)</f>
        <v>11</v>
      </c>
    </row>
    <row r="7371" spans="2:6" x14ac:dyDescent="0.25">
      <c r="B7371" s="39">
        <v>44503.75</v>
      </c>
      <c r="C7371" s="39">
        <v>44503.791666666664</v>
      </c>
      <c r="D7371" s="38">
        <v>1.2106991342205238</v>
      </c>
      <c r="F7371" s="38">
        <f t="shared" si="115"/>
        <v>11</v>
      </c>
    </row>
    <row r="7372" spans="2:6" x14ac:dyDescent="0.25">
      <c r="B7372" s="39">
        <v>44503.791666666664</v>
      </c>
      <c r="C7372" s="39">
        <v>44503.833333333336</v>
      </c>
      <c r="D7372" s="38">
        <v>1.3052170043905664</v>
      </c>
      <c r="F7372" s="38">
        <f t="shared" si="115"/>
        <v>11</v>
      </c>
    </row>
    <row r="7373" spans="2:6" x14ac:dyDescent="0.25">
      <c r="B7373" s="39">
        <v>44503.833333333336</v>
      </c>
      <c r="C7373" s="39">
        <v>44503.875</v>
      </c>
      <c r="D7373" s="38">
        <v>1.3079204187408051</v>
      </c>
      <c r="F7373" s="38">
        <f t="shared" si="115"/>
        <v>11</v>
      </c>
    </row>
    <row r="7374" spans="2:6" x14ac:dyDescent="0.25">
      <c r="B7374" s="39">
        <v>44503.875</v>
      </c>
      <c r="C7374" s="39">
        <v>44503.916666666664</v>
      </c>
      <c r="D7374" s="38">
        <v>1.2491704540755719</v>
      </c>
      <c r="F7374" s="38">
        <f t="shared" si="115"/>
        <v>11</v>
      </c>
    </row>
    <row r="7375" spans="2:6" x14ac:dyDescent="0.25">
      <c r="B7375" s="39">
        <v>44503.916666666664</v>
      </c>
      <c r="C7375" s="39">
        <v>44503.958333333336</v>
      </c>
      <c r="D7375" s="38">
        <v>1.0414075185023961</v>
      </c>
      <c r="F7375" s="38">
        <f t="shared" si="115"/>
        <v>11</v>
      </c>
    </row>
    <row r="7376" spans="2:6" x14ac:dyDescent="0.25">
      <c r="B7376" s="39">
        <v>44503.958333333336</v>
      </c>
      <c r="C7376" s="39">
        <v>44503</v>
      </c>
      <c r="D7376" s="38">
        <v>0.89382736448232958</v>
      </c>
      <c r="F7376" s="38">
        <f t="shared" si="115"/>
        <v>11</v>
      </c>
    </row>
    <row r="7377" spans="2:6" x14ac:dyDescent="0.25">
      <c r="B7377" s="39">
        <v>44503</v>
      </c>
      <c r="C7377" s="39">
        <v>44504.041666666664</v>
      </c>
      <c r="D7377" s="38">
        <v>0.84613490939175362</v>
      </c>
      <c r="F7377" s="38">
        <f t="shared" si="115"/>
        <v>11</v>
      </c>
    </row>
    <row r="7378" spans="2:6" x14ac:dyDescent="0.25">
      <c r="B7378" s="39">
        <v>44504.041666666664</v>
      </c>
      <c r="C7378" s="39">
        <v>44504.083333333336</v>
      </c>
      <c r="D7378" s="38">
        <v>0.84649897914298999</v>
      </c>
      <c r="F7378" s="38">
        <f t="shared" si="115"/>
        <v>11</v>
      </c>
    </row>
    <row r="7379" spans="2:6" x14ac:dyDescent="0.25">
      <c r="B7379" s="39">
        <v>44504.083333333336</v>
      </c>
      <c r="C7379" s="39">
        <v>44504.125</v>
      </c>
      <c r="D7379" s="38">
        <v>0.8200170468575968</v>
      </c>
      <c r="F7379" s="38">
        <f t="shared" si="115"/>
        <v>11</v>
      </c>
    </row>
    <row r="7380" spans="2:6" x14ac:dyDescent="0.25">
      <c r="B7380" s="39">
        <v>44504.125</v>
      </c>
      <c r="C7380" s="39">
        <v>44504.166666666664</v>
      </c>
      <c r="D7380" s="38">
        <v>0.82634451345345494</v>
      </c>
      <c r="F7380" s="38">
        <f t="shared" si="115"/>
        <v>11</v>
      </c>
    </row>
    <row r="7381" spans="2:6" x14ac:dyDescent="0.25">
      <c r="B7381" s="39">
        <v>44504.166666666664</v>
      </c>
      <c r="C7381" s="39">
        <v>44504.208333333336</v>
      </c>
      <c r="D7381" s="38">
        <v>0.89878144606281907</v>
      </c>
      <c r="F7381" s="38">
        <f t="shared" si="115"/>
        <v>11</v>
      </c>
    </row>
    <row r="7382" spans="2:6" x14ac:dyDescent="0.25">
      <c r="B7382" s="39">
        <v>44504.208333333336</v>
      </c>
      <c r="C7382" s="39">
        <v>44504.25</v>
      </c>
      <c r="D7382" s="38">
        <v>0.93260655053504393</v>
      </c>
      <c r="F7382" s="38">
        <f t="shared" si="115"/>
        <v>11</v>
      </c>
    </row>
    <row r="7383" spans="2:6" x14ac:dyDescent="0.25">
      <c r="B7383" s="39">
        <v>44504.25</v>
      </c>
      <c r="C7383" s="39">
        <v>44504.291666666664</v>
      </c>
      <c r="D7383" s="38">
        <v>1.0929645597787285</v>
      </c>
      <c r="F7383" s="38">
        <f t="shared" si="115"/>
        <v>11</v>
      </c>
    </row>
    <row r="7384" spans="2:6" x14ac:dyDescent="0.25">
      <c r="B7384" s="39">
        <v>44504.291666666664</v>
      </c>
      <c r="C7384" s="39">
        <v>44504.333333333336</v>
      </c>
      <c r="D7384" s="38">
        <v>1.1787601984390397</v>
      </c>
      <c r="F7384" s="38">
        <f t="shared" si="115"/>
        <v>11</v>
      </c>
    </row>
    <row r="7385" spans="2:6" x14ac:dyDescent="0.25">
      <c r="B7385" s="39">
        <v>44504.333333333336</v>
      </c>
      <c r="C7385" s="39">
        <v>44504.375</v>
      </c>
      <c r="D7385" s="38">
        <v>1.2605038456025894</v>
      </c>
      <c r="F7385" s="38">
        <f t="shared" si="115"/>
        <v>11</v>
      </c>
    </row>
    <row r="7386" spans="2:6" x14ac:dyDescent="0.25">
      <c r="B7386" s="39">
        <v>44504.375</v>
      </c>
      <c r="C7386" s="39">
        <v>44504.416666666664</v>
      </c>
      <c r="D7386" s="38">
        <v>1.1787996606780564</v>
      </c>
      <c r="F7386" s="38">
        <f t="shared" si="115"/>
        <v>11</v>
      </c>
    </row>
    <row r="7387" spans="2:6" x14ac:dyDescent="0.25">
      <c r="B7387" s="39">
        <v>44504.416666666664</v>
      </c>
      <c r="C7387" s="39">
        <v>44504.458333333336</v>
      </c>
      <c r="D7387" s="38">
        <v>1.1437544261305266</v>
      </c>
      <c r="F7387" s="38">
        <f t="shared" si="115"/>
        <v>11</v>
      </c>
    </row>
    <row r="7388" spans="2:6" x14ac:dyDescent="0.25">
      <c r="B7388" s="39">
        <v>44504.458333333336</v>
      </c>
      <c r="C7388" s="39">
        <v>44504.5</v>
      </c>
      <c r="D7388" s="38">
        <v>1.1430541469463098</v>
      </c>
      <c r="F7388" s="38">
        <f t="shared" si="115"/>
        <v>11</v>
      </c>
    </row>
    <row r="7389" spans="2:6" x14ac:dyDescent="0.25">
      <c r="B7389" s="39">
        <v>44504.5</v>
      </c>
      <c r="C7389" s="39">
        <v>44504.541666666664</v>
      </c>
      <c r="D7389" s="38">
        <v>1.075847234117824</v>
      </c>
      <c r="F7389" s="38">
        <f t="shared" si="115"/>
        <v>11</v>
      </c>
    </row>
    <row r="7390" spans="2:6" x14ac:dyDescent="0.25">
      <c r="B7390" s="39">
        <v>44504.541666666664</v>
      </c>
      <c r="C7390" s="39">
        <v>44504.583333333336</v>
      </c>
      <c r="D7390" s="38">
        <v>0.96203238376072253</v>
      </c>
      <c r="F7390" s="38">
        <f t="shared" si="115"/>
        <v>11</v>
      </c>
    </row>
    <row r="7391" spans="2:6" x14ac:dyDescent="0.25">
      <c r="B7391" s="39">
        <v>44504.583333333336</v>
      </c>
      <c r="C7391" s="39">
        <v>44504.625</v>
      </c>
      <c r="D7391" s="38">
        <v>0.97827069868849803</v>
      </c>
      <c r="F7391" s="38">
        <f t="shared" si="115"/>
        <v>11</v>
      </c>
    </row>
    <row r="7392" spans="2:6" x14ac:dyDescent="0.25">
      <c r="B7392" s="39">
        <v>44504.625</v>
      </c>
      <c r="C7392" s="39">
        <v>44504.666666666664</v>
      </c>
      <c r="D7392" s="38">
        <v>0.99184000753091861</v>
      </c>
      <c r="F7392" s="38">
        <f t="shared" si="115"/>
        <v>11</v>
      </c>
    </row>
    <row r="7393" spans="2:6" x14ac:dyDescent="0.25">
      <c r="B7393" s="39">
        <v>44504.666666666664</v>
      </c>
      <c r="C7393" s="39">
        <v>44504.708333333336</v>
      </c>
      <c r="D7393" s="38">
        <v>1.0350052668094105</v>
      </c>
      <c r="F7393" s="38">
        <f t="shared" si="115"/>
        <v>11</v>
      </c>
    </row>
    <row r="7394" spans="2:6" x14ac:dyDescent="0.25">
      <c r="B7394" s="39">
        <v>44504.708333333336</v>
      </c>
      <c r="C7394" s="39">
        <v>44504.75</v>
      </c>
      <c r="D7394" s="38">
        <v>1.1404780174267666</v>
      </c>
      <c r="F7394" s="38">
        <f t="shared" si="115"/>
        <v>11</v>
      </c>
    </row>
    <row r="7395" spans="2:6" x14ac:dyDescent="0.25">
      <c r="B7395" s="39">
        <v>44504.75</v>
      </c>
      <c r="C7395" s="39">
        <v>44504.791666666664</v>
      </c>
      <c r="D7395" s="38">
        <v>1.2312094283840265</v>
      </c>
      <c r="F7395" s="38">
        <f t="shared" si="115"/>
        <v>11</v>
      </c>
    </row>
    <row r="7396" spans="2:6" x14ac:dyDescent="0.25">
      <c r="B7396" s="39">
        <v>44504.791666666664</v>
      </c>
      <c r="C7396" s="39">
        <v>44504.833333333336</v>
      </c>
      <c r="D7396" s="38">
        <v>1.3205795224272543</v>
      </c>
      <c r="F7396" s="38">
        <f t="shared" si="115"/>
        <v>11</v>
      </c>
    </row>
    <row r="7397" spans="2:6" x14ac:dyDescent="0.25">
      <c r="B7397" s="39">
        <v>44504.833333333336</v>
      </c>
      <c r="C7397" s="39">
        <v>44504.875</v>
      </c>
      <c r="D7397" s="38">
        <v>1.2905125340575172</v>
      </c>
      <c r="F7397" s="38">
        <f t="shared" si="115"/>
        <v>11</v>
      </c>
    </row>
    <row r="7398" spans="2:6" x14ac:dyDescent="0.25">
      <c r="B7398" s="39">
        <v>44504.875</v>
      </c>
      <c r="C7398" s="39">
        <v>44504.916666666664</v>
      </c>
      <c r="D7398" s="38">
        <v>1.20114926588705</v>
      </c>
      <c r="F7398" s="38">
        <f t="shared" si="115"/>
        <v>11</v>
      </c>
    </row>
    <row r="7399" spans="2:6" x14ac:dyDescent="0.25">
      <c r="B7399" s="39">
        <v>44504.916666666664</v>
      </c>
      <c r="C7399" s="39">
        <v>44504.958333333336</v>
      </c>
      <c r="D7399" s="38">
        <v>0.9993790857025876</v>
      </c>
      <c r="F7399" s="38">
        <f t="shared" si="115"/>
        <v>11</v>
      </c>
    </row>
    <row r="7400" spans="2:6" x14ac:dyDescent="0.25">
      <c r="B7400" s="39">
        <v>44504.958333333336</v>
      </c>
      <c r="C7400" s="39">
        <v>44504</v>
      </c>
      <c r="D7400" s="38">
        <v>0.89364942995112173</v>
      </c>
      <c r="F7400" s="38">
        <f t="shared" si="115"/>
        <v>11</v>
      </c>
    </row>
    <row r="7401" spans="2:6" x14ac:dyDescent="0.25">
      <c r="B7401" s="39">
        <v>44504</v>
      </c>
      <c r="C7401" s="39">
        <v>44505.041666666664</v>
      </c>
      <c r="D7401" s="38">
        <v>0.82892305211213924</v>
      </c>
      <c r="F7401" s="38">
        <f t="shared" si="115"/>
        <v>11</v>
      </c>
    </row>
    <row r="7402" spans="2:6" x14ac:dyDescent="0.25">
      <c r="B7402" s="39">
        <v>44505.041666666664</v>
      </c>
      <c r="C7402" s="39">
        <v>44505.083333333336</v>
      </c>
      <c r="D7402" s="38">
        <v>0.80824442119465112</v>
      </c>
      <c r="F7402" s="38">
        <f t="shared" si="115"/>
        <v>11</v>
      </c>
    </row>
    <row r="7403" spans="2:6" x14ac:dyDescent="0.25">
      <c r="B7403" s="39">
        <v>44505.083333333336</v>
      </c>
      <c r="C7403" s="39">
        <v>44505.125</v>
      </c>
      <c r="D7403" s="38">
        <v>0.81566625578027774</v>
      </c>
      <c r="F7403" s="38">
        <f t="shared" si="115"/>
        <v>11</v>
      </c>
    </row>
    <row r="7404" spans="2:6" x14ac:dyDescent="0.25">
      <c r="B7404" s="39">
        <v>44505.125</v>
      </c>
      <c r="C7404" s="39">
        <v>44505.166666666664</v>
      </c>
      <c r="D7404" s="38">
        <v>0.82295499748970868</v>
      </c>
      <c r="F7404" s="38">
        <f t="shared" si="115"/>
        <v>11</v>
      </c>
    </row>
    <row r="7405" spans="2:6" x14ac:dyDescent="0.25">
      <c r="B7405" s="39">
        <v>44505.166666666664</v>
      </c>
      <c r="C7405" s="39">
        <v>44505.208333333336</v>
      </c>
      <c r="D7405" s="38">
        <v>0.90248969848163441</v>
      </c>
      <c r="F7405" s="38">
        <f t="shared" si="115"/>
        <v>11</v>
      </c>
    </row>
    <row r="7406" spans="2:6" x14ac:dyDescent="0.25">
      <c r="B7406" s="39">
        <v>44505.208333333336</v>
      </c>
      <c r="C7406" s="39">
        <v>44505.25</v>
      </c>
      <c r="D7406" s="38">
        <v>0.96475558748112766</v>
      </c>
      <c r="F7406" s="38">
        <f t="shared" si="115"/>
        <v>11</v>
      </c>
    </row>
    <row r="7407" spans="2:6" x14ac:dyDescent="0.25">
      <c r="B7407" s="39">
        <v>44505.25</v>
      </c>
      <c r="C7407" s="39">
        <v>44505.291666666664</v>
      </c>
      <c r="D7407" s="38">
        <v>1.1060953943257468</v>
      </c>
      <c r="F7407" s="38">
        <f t="shared" si="115"/>
        <v>11</v>
      </c>
    </row>
    <row r="7408" spans="2:6" x14ac:dyDescent="0.25">
      <c r="B7408" s="39">
        <v>44505.291666666664</v>
      </c>
      <c r="C7408" s="39">
        <v>44505.333333333336</v>
      </c>
      <c r="D7408" s="38">
        <v>1.318966131079927</v>
      </c>
      <c r="F7408" s="38">
        <f t="shared" si="115"/>
        <v>11</v>
      </c>
    </row>
    <row r="7409" spans="2:6" x14ac:dyDescent="0.25">
      <c r="B7409" s="39">
        <v>44505.333333333336</v>
      </c>
      <c r="C7409" s="39">
        <v>44505.375</v>
      </c>
      <c r="D7409" s="38">
        <v>1.4246445013524742</v>
      </c>
      <c r="F7409" s="38">
        <f t="shared" si="115"/>
        <v>11</v>
      </c>
    </row>
    <row r="7410" spans="2:6" x14ac:dyDescent="0.25">
      <c r="B7410" s="39">
        <v>44505.375</v>
      </c>
      <c r="C7410" s="39">
        <v>44505.416666666664</v>
      </c>
      <c r="D7410" s="38">
        <v>1.3412209622350022</v>
      </c>
      <c r="F7410" s="38">
        <f t="shared" si="115"/>
        <v>11</v>
      </c>
    </row>
    <row r="7411" spans="2:6" x14ac:dyDescent="0.25">
      <c r="B7411" s="39">
        <v>44505.416666666664</v>
      </c>
      <c r="C7411" s="39">
        <v>44505.458333333336</v>
      </c>
      <c r="D7411" s="38">
        <v>1.3159857477598051</v>
      </c>
      <c r="F7411" s="38">
        <f t="shared" si="115"/>
        <v>11</v>
      </c>
    </row>
    <row r="7412" spans="2:6" x14ac:dyDescent="0.25">
      <c r="B7412" s="39">
        <v>44505.458333333336</v>
      </c>
      <c r="C7412" s="39">
        <v>44505.5</v>
      </c>
      <c r="D7412" s="38">
        <v>1.1950430285257252</v>
      </c>
      <c r="F7412" s="38">
        <f t="shared" si="115"/>
        <v>11</v>
      </c>
    </row>
    <row r="7413" spans="2:6" x14ac:dyDescent="0.25">
      <c r="B7413" s="39">
        <v>44505.5</v>
      </c>
      <c r="C7413" s="39">
        <v>44505.541666666664</v>
      </c>
      <c r="D7413" s="38">
        <v>1.0555143641539717</v>
      </c>
      <c r="F7413" s="38">
        <f t="shared" si="115"/>
        <v>11</v>
      </c>
    </row>
    <row r="7414" spans="2:6" x14ac:dyDescent="0.25">
      <c r="B7414" s="39">
        <v>44505.541666666664</v>
      </c>
      <c r="C7414" s="39">
        <v>44505.583333333336</v>
      </c>
      <c r="D7414" s="38">
        <v>0.99212934901302563</v>
      </c>
      <c r="F7414" s="38">
        <f t="shared" si="115"/>
        <v>11</v>
      </c>
    </row>
    <row r="7415" spans="2:6" x14ac:dyDescent="0.25">
      <c r="B7415" s="39">
        <v>44505.583333333336</v>
      </c>
      <c r="C7415" s="39">
        <v>44505.625</v>
      </c>
      <c r="D7415" s="38">
        <v>1.0122286970611518</v>
      </c>
      <c r="F7415" s="38">
        <f t="shared" si="115"/>
        <v>11</v>
      </c>
    </row>
    <row r="7416" spans="2:6" x14ac:dyDescent="0.25">
      <c r="B7416" s="39">
        <v>44505.625</v>
      </c>
      <c r="C7416" s="39">
        <v>44505.666666666664</v>
      </c>
      <c r="D7416" s="38">
        <v>0.99415065196237118</v>
      </c>
      <c r="F7416" s="38">
        <f t="shared" si="115"/>
        <v>11</v>
      </c>
    </row>
    <row r="7417" spans="2:6" x14ac:dyDescent="0.25">
      <c r="B7417" s="39">
        <v>44505.666666666664</v>
      </c>
      <c r="C7417" s="39">
        <v>44505.708333333336</v>
      </c>
      <c r="D7417" s="38">
        <v>1.0802757715415021</v>
      </c>
      <c r="F7417" s="38">
        <f t="shared" si="115"/>
        <v>11</v>
      </c>
    </row>
    <row r="7418" spans="2:6" x14ac:dyDescent="0.25">
      <c r="B7418" s="39">
        <v>44505.708333333336</v>
      </c>
      <c r="C7418" s="39">
        <v>44505.75</v>
      </c>
      <c r="D7418" s="38">
        <v>1.1437253844079636</v>
      </c>
      <c r="F7418" s="38">
        <f t="shared" si="115"/>
        <v>11</v>
      </c>
    </row>
    <row r="7419" spans="2:6" x14ac:dyDescent="0.25">
      <c r="B7419" s="39">
        <v>44505.75</v>
      </c>
      <c r="C7419" s="39">
        <v>44505.791666666664</v>
      </c>
      <c r="D7419" s="38">
        <v>1.2061516599179745</v>
      </c>
      <c r="F7419" s="38">
        <f t="shared" si="115"/>
        <v>11</v>
      </c>
    </row>
    <row r="7420" spans="2:6" x14ac:dyDescent="0.25">
      <c r="B7420" s="39">
        <v>44505.791666666664</v>
      </c>
      <c r="C7420" s="39">
        <v>44505.833333333336</v>
      </c>
      <c r="D7420" s="38">
        <v>1.2628663463174505</v>
      </c>
      <c r="F7420" s="38">
        <f t="shared" si="115"/>
        <v>11</v>
      </c>
    </row>
    <row r="7421" spans="2:6" x14ac:dyDescent="0.25">
      <c r="B7421" s="39">
        <v>44505.833333333336</v>
      </c>
      <c r="C7421" s="39">
        <v>44505.875</v>
      </c>
      <c r="D7421" s="38">
        <v>1.170008431273666</v>
      </c>
      <c r="F7421" s="38">
        <f t="shared" si="115"/>
        <v>11</v>
      </c>
    </row>
    <row r="7422" spans="2:6" x14ac:dyDescent="0.25">
      <c r="B7422" s="39">
        <v>44505.875</v>
      </c>
      <c r="C7422" s="39">
        <v>44505.916666666664</v>
      </c>
      <c r="D7422" s="38">
        <v>1.1394196677423327</v>
      </c>
      <c r="F7422" s="38">
        <f t="shared" si="115"/>
        <v>11</v>
      </c>
    </row>
    <row r="7423" spans="2:6" x14ac:dyDescent="0.25">
      <c r="B7423" s="39">
        <v>44505.916666666664</v>
      </c>
      <c r="C7423" s="39">
        <v>44505.958333333336</v>
      </c>
      <c r="D7423" s="38">
        <v>1.0007558395792864</v>
      </c>
      <c r="F7423" s="38">
        <f t="shared" si="115"/>
        <v>11</v>
      </c>
    </row>
    <row r="7424" spans="2:6" x14ac:dyDescent="0.25">
      <c r="B7424" s="39">
        <v>44505.958333333336</v>
      </c>
      <c r="C7424" s="39">
        <v>44505</v>
      </c>
      <c r="D7424" s="38">
        <v>0.9288584522777803</v>
      </c>
      <c r="F7424" s="38">
        <f t="shared" si="115"/>
        <v>11</v>
      </c>
    </row>
    <row r="7425" spans="2:6" x14ac:dyDescent="0.25">
      <c r="B7425" s="39">
        <v>44505</v>
      </c>
      <c r="C7425" s="39">
        <v>44506.041666666664</v>
      </c>
      <c r="D7425" s="38">
        <v>0.85707049756041054</v>
      </c>
      <c r="F7425" s="38">
        <f t="shared" si="115"/>
        <v>11</v>
      </c>
    </row>
    <row r="7426" spans="2:6" x14ac:dyDescent="0.25">
      <c r="B7426" s="39">
        <v>44506.041666666664</v>
      </c>
      <c r="C7426" s="39">
        <v>44506.083333333336</v>
      </c>
      <c r="D7426" s="38">
        <v>0.79293972248480027</v>
      </c>
      <c r="F7426" s="38">
        <f t="shared" si="115"/>
        <v>11</v>
      </c>
    </row>
    <row r="7427" spans="2:6" x14ac:dyDescent="0.25">
      <c r="B7427" s="39">
        <v>44506.083333333336</v>
      </c>
      <c r="C7427" s="39">
        <v>44506.125</v>
      </c>
      <c r="D7427" s="38">
        <v>0.79505442351395494</v>
      </c>
      <c r="F7427" s="38">
        <f t="shared" si="115"/>
        <v>11</v>
      </c>
    </row>
    <row r="7428" spans="2:6" x14ac:dyDescent="0.25">
      <c r="B7428" s="39">
        <v>44506.125</v>
      </c>
      <c r="C7428" s="39">
        <v>44506.166666666664</v>
      </c>
      <c r="D7428" s="38">
        <v>0.78365032576264093</v>
      </c>
      <c r="F7428" s="38">
        <f t="shared" si="115"/>
        <v>11</v>
      </c>
    </row>
    <row r="7429" spans="2:6" x14ac:dyDescent="0.25">
      <c r="B7429" s="39">
        <v>44506.166666666664</v>
      </c>
      <c r="C7429" s="39">
        <v>44506.208333333336</v>
      </c>
      <c r="D7429" s="38">
        <v>0.80841532478433187</v>
      </c>
      <c r="F7429" s="38">
        <f t="shared" si="115"/>
        <v>11</v>
      </c>
    </row>
    <row r="7430" spans="2:6" x14ac:dyDescent="0.25">
      <c r="B7430" s="39">
        <v>44506.208333333336</v>
      </c>
      <c r="C7430" s="39">
        <v>44506.25</v>
      </c>
      <c r="D7430" s="38">
        <v>0.84938191356716264</v>
      </c>
      <c r="F7430" s="38">
        <f t="shared" si="115"/>
        <v>11</v>
      </c>
    </row>
    <row r="7431" spans="2:6" x14ac:dyDescent="0.25">
      <c r="B7431" s="39">
        <v>44506.25</v>
      </c>
      <c r="C7431" s="39">
        <v>44506.291666666664</v>
      </c>
      <c r="D7431" s="38">
        <v>0.91773757812068657</v>
      </c>
      <c r="F7431" s="38">
        <f t="shared" si="115"/>
        <v>11</v>
      </c>
    </row>
    <row r="7432" spans="2:6" x14ac:dyDescent="0.25">
      <c r="B7432" s="39">
        <v>44506.291666666664</v>
      </c>
      <c r="C7432" s="39">
        <v>44506.333333333336</v>
      </c>
      <c r="D7432" s="38">
        <v>1.0629208478427321</v>
      </c>
      <c r="F7432" s="38">
        <f t="shared" si="115"/>
        <v>11</v>
      </c>
    </row>
    <row r="7433" spans="2:6" x14ac:dyDescent="0.25">
      <c r="B7433" s="39">
        <v>44506.333333333336</v>
      </c>
      <c r="C7433" s="39">
        <v>44506.375</v>
      </c>
      <c r="D7433" s="38">
        <v>1.1390855247164526</v>
      </c>
      <c r="F7433" s="38">
        <f t="shared" si="115"/>
        <v>11</v>
      </c>
    </row>
    <row r="7434" spans="2:6" x14ac:dyDescent="0.25">
      <c r="B7434" s="39">
        <v>44506.375</v>
      </c>
      <c r="C7434" s="39">
        <v>44506.416666666664</v>
      </c>
      <c r="D7434" s="38">
        <v>1.2652415836959634</v>
      </c>
      <c r="F7434" s="38">
        <f t="shared" ref="F7434:F7497" si="116">+MONTH(B7434)</f>
        <v>11</v>
      </c>
    </row>
    <row r="7435" spans="2:6" x14ac:dyDescent="0.25">
      <c r="B7435" s="39">
        <v>44506.416666666664</v>
      </c>
      <c r="C7435" s="39">
        <v>44506.458333333336</v>
      </c>
      <c r="D7435" s="38">
        <v>1.3414179428026176</v>
      </c>
      <c r="F7435" s="38">
        <f t="shared" si="116"/>
        <v>11</v>
      </c>
    </row>
    <row r="7436" spans="2:6" x14ac:dyDescent="0.25">
      <c r="B7436" s="39">
        <v>44506.458333333336</v>
      </c>
      <c r="C7436" s="39">
        <v>44506.5</v>
      </c>
      <c r="D7436" s="38">
        <v>1.3126252771054741</v>
      </c>
      <c r="F7436" s="38">
        <f t="shared" si="116"/>
        <v>11</v>
      </c>
    </row>
    <row r="7437" spans="2:6" x14ac:dyDescent="0.25">
      <c r="B7437" s="39">
        <v>44506.5</v>
      </c>
      <c r="C7437" s="39">
        <v>44506.541666666664</v>
      </c>
      <c r="D7437" s="38">
        <v>1.1593383849781378</v>
      </c>
      <c r="F7437" s="38">
        <f t="shared" si="116"/>
        <v>11</v>
      </c>
    </row>
    <row r="7438" spans="2:6" x14ac:dyDescent="0.25">
      <c r="B7438" s="39">
        <v>44506.541666666664</v>
      </c>
      <c r="C7438" s="39">
        <v>44506.583333333336</v>
      </c>
      <c r="D7438" s="38">
        <v>1.1575939526106165</v>
      </c>
      <c r="F7438" s="38">
        <f t="shared" si="116"/>
        <v>11</v>
      </c>
    </row>
    <row r="7439" spans="2:6" x14ac:dyDescent="0.25">
      <c r="B7439" s="39">
        <v>44506.583333333336</v>
      </c>
      <c r="C7439" s="39">
        <v>44506.625</v>
      </c>
      <c r="D7439" s="38">
        <v>1.0813841203703061</v>
      </c>
      <c r="F7439" s="38">
        <f t="shared" si="116"/>
        <v>11</v>
      </c>
    </row>
    <row r="7440" spans="2:6" x14ac:dyDescent="0.25">
      <c r="B7440" s="39">
        <v>44506.625</v>
      </c>
      <c r="C7440" s="39">
        <v>44506.666666666664</v>
      </c>
      <c r="D7440" s="38">
        <v>1.0899559176179088</v>
      </c>
      <c r="F7440" s="38">
        <f t="shared" si="116"/>
        <v>11</v>
      </c>
    </row>
    <row r="7441" spans="2:6" x14ac:dyDescent="0.25">
      <c r="B7441" s="39">
        <v>44506.666666666664</v>
      </c>
      <c r="C7441" s="39">
        <v>44506.708333333336</v>
      </c>
      <c r="D7441" s="38">
        <v>1.1666094608025936</v>
      </c>
      <c r="F7441" s="38">
        <f t="shared" si="116"/>
        <v>11</v>
      </c>
    </row>
    <row r="7442" spans="2:6" x14ac:dyDescent="0.25">
      <c r="B7442" s="39">
        <v>44506.708333333336</v>
      </c>
      <c r="C7442" s="39">
        <v>44506.75</v>
      </c>
      <c r="D7442" s="38">
        <v>1.2827957614531842</v>
      </c>
      <c r="F7442" s="38">
        <f t="shared" si="116"/>
        <v>11</v>
      </c>
    </row>
    <row r="7443" spans="2:6" x14ac:dyDescent="0.25">
      <c r="B7443" s="39">
        <v>44506.75</v>
      </c>
      <c r="C7443" s="39">
        <v>44506.791666666664</v>
      </c>
      <c r="D7443" s="38">
        <v>1.3809863421032849</v>
      </c>
      <c r="F7443" s="38">
        <f t="shared" si="116"/>
        <v>11</v>
      </c>
    </row>
    <row r="7444" spans="2:6" x14ac:dyDescent="0.25">
      <c r="B7444" s="39">
        <v>44506.791666666664</v>
      </c>
      <c r="C7444" s="39">
        <v>44506.833333333336</v>
      </c>
      <c r="D7444" s="38">
        <v>1.3968507428952233</v>
      </c>
      <c r="F7444" s="38">
        <f t="shared" si="116"/>
        <v>11</v>
      </c>
    </row>
    <row r="7445" spans="2:6" x14ac:dyDescent="0.25">
      <c r="B7445" s="39">
        <v>44506.833333333336</v>
      </c>
      <c r="C7445" s="39">
        <v>44506.875</v>
      </c>
      <c r="D7445" s="38">
        <v>1.2590174928405991</v>
      </c>
      <c r="F7445" s="38">
        <f t="shared" si="116"/>
        <v>11</v>
      </c>
    </row>
    <row r="7446" spans="2:6" x14ac:dyDescent="0.25">
      <c r="B7446" s="39">
        <v>44506.875</v>
      </c>
      <c r="C7446" s="39">
        <v>44506.916666666664</v>
      </c>
      <c r="D7446" s="38">
        <v>1.2385377104749551</v>
      </c>
      <c r="F7446" s="38">
        <f t="shared" si="116"/>
        <v>11</v>
      </c>
    </row>
    <row r="7447" spans="2:6" x14ac:dyDescent="0.25">
      <c r="B7447" s="39">
        <v>44506.916666666664</v>
      </c>
      <c r="C7447" s="39">
        <v>44506.958333333336</v>
      </c>
      <c r="D7447" s="38">
        <v>1.0972395246487427</v>
      </c>
      <c r="F7447" s="38">
        <f t="shared" si="116"/>
        <v>11</v>
      </c>
    </row>
    <row r="7448" spans="2:6" x14ac:dyDescent="0.25">
      <c r="B7448" s="39">
        <v>44506.958333333336</v>
      </c>
      <c r="C7448" s="39">
        <v>44506</v>
      </c>
      <c r="D7448" s="38">
        <v>1.0205394285070775</v>
      </c>
      <c r="F7448" s="38">
        <f t="shared" si="116"/>
        <v>11</v>
      </c>
    </row>
    <row r="7449" spans="2:6" x14ac:dyDescent="0.25">
      <c r="B7449" s="39">
        <v>44506</v>
      </c>
      <c r="C7449" s="39">
        <v>44507.041666666664</v>
      </c>
      <c r="D7449" s="38">
        <v>0.92780618359109268</v>
      </c>
      <c r="F7449" s="38">
        <f t="shared" si="116"/>
        <v>11</v>
      </c>
    </row>
    <row r="7450" spans="2:6" x14ac:dyDescent="0.25">
      <c r="B7450" s="39">
        <v>44507.041666666664</v>
      </c>
      <c r="C7450" s="39">
        <v>44507.083333333336</v>
      </c>
      <c r="D7450" s="38">
        <v>0.85628246406871322</v>
      </c>
      <c r="F7450" s="38">
        <f t="shared" si="116"/>
        <v>11</v>
      </c>
    </row>
    <row r="7451" spans="2:6" x14ac:dyDescent="0.25">
      <c r="B7451" s="39">
        <v>44507.083333333336</v>
      </c>
      <c r="C7451" s="39">
        <v>44507.125</v>
      </c>
      <c r="D7451" s="38">
        <v>0.88810710786613423</v>
      </c>
      <c r="F7451" s="38">
        <f t="shared" si="116"/>
        <v>11</v>
      </c>
    </row>
    <row r="7452" spans="2:6" x14ac:dyDescent="0.25">
      <c r="B7452" s="39">
        <v>44507.125</v>
      </c>
      <c r="C7452" s="39">
        <v>44507.166666666664</v>
      </c>
      <c r="D7452" s="38">
        <v>0.87027239090486841</v>
      </c>
      <c r="F7452" s="38">
        <f t="shared" si="116"/>
        <v>11</v>
      </c>
    </row>
    <row r="7453" spans="2:6" x14ac:dyDescent="0.25">
      <c r="B7453" s="39">
        <v>44507.166666666664</v>
      </c>
      <c r="C7453" s="39">
        <v>44507.208333333336</v>
      </c>
      <c r="D7453" s="38">
        <v>0.90491860206714081</v>
      </c>
      <c r="F7453" s="38">
        <f t="shared" si="116"/>
        <v>11</v>
      </c>
    </row>
    <row r="7454" spans="2:6" x14ac:dyDescent="0.25">
      <c r="B7454" s="39">
        <v>44507.208333333336</v>
      </c>
      <c r="C7454" s="39">
        <v>44507.25</v>
      </c>
      <c r="D7454" s="38">
        <v>1.0016889035779244</v>
      </c>
      <c r="F7454" s="38">
        <f t="shared" si="116"/>
        <v>11</v>
      </c>
    </row>
    <row r="7455" spans="2:6" x14ac:dyDescent="0.25">
      <c r="B7455" s="39">
        <v>44507.25</v>
      </c>
      <c r="C7455" s="39">
        <v>44507.291666666664</v>
      </c>
      <c r="D7455" s="38">
        <v>1.0832364049822691</v>
      </c>
      <c r="F7455" s="38">
        <f t="shared" si="116"/>
        <v>11</v>
      </c>
    </row>
    <row r="7456" spans="2:6" x14ac:dyDescent="0.25">
      <c r="B7456" s="39">
        <v>44507.291666666664</v>
      </c>
      <c r="C7456" s="39">
        <v>44507.333333333336</v>
      </c>
      <c r="D7456" s="38">
        <v>1.3542259213017611</v>
      </c>
      <c r="F7456" s="38">
        <f t="shared" si="116"/>
        <v>11</v>
      </c>
    </row>
    <row r="7457" spans="2:6" x14ac:dyDescent="0.25">
      <c r="B7457" s="39">
        <v>44507.333333333336</v>
      </c>
      <c r="C7457" s="39">
        <v>44507.375</v>
      </c>
      <c r="D7457" s="38">
        <v>1.4654472244166219</v>
      </c>
      <c r="F7457" s="38">
        <f t="shared" si="116"/>
        <v>11</v>
      </c>
    </row>
    <row r="7458" spans="2:6" x14ac:dyDescent="0.25">
      <c r="B7458" s="39">
        <v>44507.375</v>
      </c>
      <c r="C7458" s="39">
        <v>44507.416666666664</v>
      </c>
      <c r="D7458" s="38">
        <v>1.4059086630497331</v>
      </c>
      <c r="F7458" s="38">
        <f t="shared" si="116"/>
        <v>11</v>
      </c>
    </row>
    <row r="7459" spans="2:6" x14ac:dyDescent="0.25">
      <c r="B7459" s="39">
        <v>44507.416666666664</v>
      </c>
      <c r="C7459" s="39">
        <v>44507.458333333336</v>
      </c>
      <c r="D7459" s="38">
        <v>1.4239933250136578</v>
      </c>
      <c r="F7459" s="38">
        <f t="shared" si="116"/>
        <v>11</v>
      </c>
    </row>
    <row r="7460" spans="2:6" x14ac:dyDescent="0.25">
      <c r="B7460" s="39">
        <v>44507.458333333336</v>
      </c>
      <c r="C7460" s="39">
        <v>44507.5</v>
      </c>
      <c r="D7460" s="38">
        <v>1.2786640249525736</v>
      </c>
      <c r="F7460" s="38">
        <f t="shared" si="116"/>
        <v>11</v>
      </c>
    </row>
    <row r="7461" spans="2:6" x14ac:dyDescent="0.25">
      <c r="B7461" s="39">
        <v>44507.5</v>
      </c>
      <c r="C7461" s="39">
        <v>44507.541666666664</v>
      </c>
      <c r="D7461" s="38">
        <v>1.2253445751259946</v>
      </c>
      <c r="F7461" s="38">
        <f t="shared" si="116"/>
        <v>11</v>
      </c>
    </row>
    <row r="7462" spans="2:6" x14ac:dyDescent="0.25">
      <c r="B7462" s="39">
        <v>44507.541666666664</v>
      </c>
      <c r="C7462" s="39">
        <v>44507.583333333336</v>
      </c>
      <c r="D7462" s="38">
        <v>1.2218982918462793</v>
      </c>
      <c r="F7462" s="38">
        <f t="shared" si="116"/>
        <v>11</v>
      </c>
    </row>
    <row r="7463" spans="2:6" x14ac:dyDescent="0.25">
      <c r="B7463" s="39">
        <v>44507.583333333336</v>
      </c>
      <c r="C7463" s="39">
        <v>44507.625</v>
      </c>
      <c r="D7463" s="38">
        <v>1.1652488146071893</v>
      </c>
      <c r="F7463" s="38">
        <f t="shared" si="116"/>
        <v>11</v>
      </c>
    </row>
    <row r="7464" spans="2:6" x14ac:dyDescent="0.25">
      <c r="B7464" s="39">
        <v>44507.625</v>
      </c>
      <c r="C7464" s="39">
        <v>44507.666666666664</v>
      </c>
      <c r="D7464" s="38">
        <v>1.2218001002854053</v>
      </c>
      <c r="F7464" s="38">
        <f t="shared" si="116"/>
        <v>11</v>
      </c>
    </row>
    <row r="7465" spans="2:6" x14ac:dyDescent="0.25">
      <c r="B7465" s="39">
        <v>44507.666666666664</v>
      </c>
      <c r="C7465" s="39">
        <v>44507.708333333336</v>
      </c>
      <c r="D7465" s="38">
        <v>1.3123843100603454</v>
      </c>
      <c r="F7465" s="38">
        <f t="shared" si="116"/>
        <v>11</v>
      </c>
    </row>
    <row r="7466" spans="2:6" x14ac:dyDescent="0.25">
      <c r="B7466" s="39">
        <v>44507.708333333336</v>
      </c>
      <c r="C7466" s="39">
        <v>44507.75</v>
      </c>
      <c r="D7466" s="38">
        <v>1.3876965571902058</v>
      </c>
      <c r="F7466" s="38">
        <f t="shared" si="116"/>
        <v>11</v>
      </c>
    </row>
    <row r="7467" spans="2:6" x14ac:dyDescent="0.25">
      <c r="B7467" s="39">
        <v>44507.75</v>
      </c>
      <c r="C7467" s="39">
        <v>44507.791666666664</v>
      </c>
      <c r="D7467" s="38">
        <v>1.4621849297452545</v>
      </c>
      <c r="F7467" s="38">
        <f t="shared" si="116"/>
        <v>11</v>
      </c>
    </row>
    <row r="7468" spans="2:6" x14ac:dyDescent="0.25">
      <c r="B7468" s="39">
        <v>44507.791666666664</v>
      </c>
      <c r="C7468" s="39">
        <v>44507.833333333336</v>
      </c>
      <c r="D7468" s="38">
        <v>1.5146449095760519</v>
      </c>
      <c r="F7468" s="38">
        <f t="shared" si="116"/>
        <v>11</v>
      </c>
    </row>
    <row r="7469" spans="2:6" x14ac:dyDescent="0.25">
      <c r="B7469" s="39">
        <v>44507.833333333336</v>
      </c>
      <c r="C7469" s="39">
        <v>44507.875</v>
      </c>
      <c r="D7469" s="38">
        <v>1.5080844768132107</v>
      </c>
      <c r="F7469" s="38">
        <f t="shared" si="116"/>
        <v>11</v>
      </c>
    </row>
    <row r="7470" spans="2:6" x14ac:dyDescent="0.25">
      <c r="B7470" s="39">
        <v>44507.875</v>
      </c>
      <c r="C7470" s="39">
        <v>44507.916666666664</v>
      </c>
      <c r="D7470" s="38">
        <v>1.4226804709482352</v>
      </c>
      <c r="F7470" s="38">
        <f t="shared" si="116"/>
        <v>11</v>
      </c>
    </row>
    <row r="7471" spans="2:6" x14ac:dyDescent="0.25">
      <c r="B7471" s="39">
        <v>44507.916666666664</v>
      </c>
      <c r="C7471" s="39">
        <v>44507.958333333336</v>
      </c>
      <c r="D7471" s="38">
        <v>1.2607949066691859</v>
      </c>
      <c r="F7471" s="38">
        <f t="shared" si="116"/>
        <v>11</v>
      </c>
    </row>
    <row r="7472" spans="2:6" x14ac:dyDescent="0.25">
      <c r="B7472" s="39">
        <v>44507.958333333336</v>
      </c>
      <c r="C7472" s="39">
        <v>44507</v>
      </c>
      <c r="D7472" s="38">
        <v>1.1462589797187639</v>
      </c>
      <c r="F7472" s="38">
        <f t="shared" si="116"/>
        <v>11</v>
      </c>
    </row>
    <row r="7473" spans="2:6" x14ac:dyDescent="0.25">
      <c r="B7473" s="39">
        <v>44507</v>
      </c>
      <c r="C7473" s="39">
        <v>44508.041666666664</v>
      </c>
      <c r="D7473" s="38">
        <v>1.112436140600781</v>
      </c>
      <c r="F7473" s="38">
        <f t="shared" si="116"/>
        <v>11</v>
      </c>
    </row>
    <row r="7474" spans="2:6" x14ac:dyDescent="0.25">
      <c r="B7474" s="39">
        <v>44508.041666666664</v>
      </c>
      <c r="C7474" s="39">
        <v>44508.083333333336</v>
      </c>
      <c r="D7474" s="38">
        <v>1.1443169186662034</v>
      </c>
      <c r="F7474" s="38">
        <f t="shared" si="116"/>
        <v>11</v>
      </c>
    </row>
    <row r="7475" spans="2:6" x14ac:dyDescent="0.25">
      <c r="B7475" s="39">
        <v>44508.083333333336</v>
      </c>
      <c r="C7475" s="39">
        <v>44508.125</v>
      </c>
      <c r="D7475" s="38">
        <v>1.0879595333708421</v>
      </c>
      <c r="F7475" s="38">
        <f t="shared" si="116"/>
        <v>11</v>
      </c>
    </row>
    <row r="7476" spans="2:6" x14ac:dyDescent="0.25">
      <c r="B7476" s="39">
        <v>44508.125</v>
      </c>
      <c r="C7476" s="39">
        <v>44508.166666666664</v>
      </c>
      <c r="D7476" s="38">
        <v>1.1361675330202747</v>
      </c>
      <c r="F7476" s="38">
        <f t="shared" si="116"/>
        <v>11</v>
      </c>
    </row>
    <row r="7477" spans="2:6" x14ac:dyDescent="0.25">
      <c r="B7477" s="39">
        <v>44508.166666666664</v>
      </c>
      <c r="C7477" s="39">
        <v>44508.208333333336</v>
      </c>
      <c r="D7477" s="38">
        <v>1.201090774560406</v>
      </c>
      <c r="F7477" s="38">
        <f t="shared" si="116"/>
        <v>11</v>
      </c>
    </row>
    <row r="7478" spans="2:6" x14ac:dyDescent="0.25">
      <c r="B7478" s="39">
        <v>44508.208333333336</v>
      </c>
      <c r="C7478" s="39">
        <v>44508.25</v>
      </c>
      <c r="D7478" s="38">
        <v>1.3915359135918381</v>
      </c>
      <c r="F7478" s="38">
        <f t="shared" si="116"/>
        <v>11</v>
      </c>
    </row>
    <row r="7479" spans="2:6" x14ac:dyDescent="0.25">
      <c r="B7479" s="39">
        <v>44508.25</v>
      </c>
      <c r="C7479" s="39">
        <v>44508.291666666664</v>
      </c>
      <c r="D7479" s="38">
        <v>1.5636592907441635</v>
      </c>
      <c r="F7479" s="38">
        <f t="shared" si="116"/>
        <v>11</v>
      </c>
    </row>
    <row r="7480" spans="2:6" x14ac:dyDescent="0.25">
      <c r="B7480" s="39">
        <v>44508.291666666664</v>
      </c>
      <c r="C7480" s="39">
        <v>44508.333333333336</v>
      </c>
      <c r="D7480" s="38">
        <v>1.7163555869591567</v>
      </c>
      <c r="F7480" s="38">
        <f t="shared" si="116"/>
        <v>11</v>
      </c>
    </row>
    <row r="7481" spans="2:6" x14ac:dyDescent="0.25">
      <c r="B7481" s="39">
        <v>44508.333333333336</v>
      </c>
      <c r="C7481" s="39">
        <v>44508.375</v>
      </c>
      <c r="D7481" s="38">
        <v>1.7075570561290394</v>
      </c>
      <c r="F7481" s="38">
        <f t="shared" si="116"/>
        <v>11</v>
      </c>
    </row>
    <row r="7482" spans="2:6" x14ac:dyDescent="0.25">
      <c r="B7482" s="39">
        <v>44508.375</v>
      </c>
      <c r="C7482" s="39">
        <v>44508.416666666664</v>
      </c>
      <c r="D7482" s="38">
        <v>1.6519862164013663</v>
      </c>
      <c r="F7482" s="38">
        <f t="shared" si="116"/>
        <v>11</v>
      </c>
    </row>
    <row r="7483" spans="2:6" x14ac:dyDescent="0.25">
      <c r="B7483" s="39">
        <v>44508.416666666664</v>
      </c>
      <c r="C7483" s="39">
        <v>44508.458333333336</v>
      </c>
      <c r="D7483" s="38">
        <v>1.5869816472222706</v>
      </c>
      <c r="F7483" s="38">
        <f t="shared" si="116"/>
        <v>11</v>
      </c>
    </row>
    <row r="7484" spans="2:6" x14ac:dyDescent="0.25">
      <c r="B7484" s="39">
        <v>44508.458333333336</v>
      </c>
      <c r="C7484" s="39">
        <v>44508.5</v>
      </c>
      <c r="D7484" s="38">
        <v>1.3765163029286636</v>
      </c>
      <c r="F7484" s="38">
        <f t="shared" si="116"/>
        <v>11</v>
      </c>
    </row>
    <row r="7485" spans="2:6" x14ac:dyDescent="0.25">
      <c r="B7485" s="39">
        <v>44508.5</v>
      </c>
      <c r="C7485" s="39">
        <v>44508.541666666664</v>
      </c>
      <c r="D7485" s="38">
        <v>1.2817972512170728</v>
      </c>
      <c r="F7485" s="38">
        <f t="shared" si="116"/>
        <v>11</v>
      </c>
    </row>
    <row r="7486" spans="2:6" x14ac:dyDescent="0.25">
      <c r="B7486" s="39">
        <v>44508.541666666664</v>
      </c>
      <c r="C7486" s="39">
        <v>44508.583333333336</v>
      </c>
      <c r="D7486" s="38">
        <v>1.2123341821682569</v>
      </c>
      <c r="F7486" s="38">
        <f t="shared" si="116"/>
        <v>11</v>
      </c>
    </row>
    <row r="7487" spans="2:6" x14ac:dyDescent="0.25">
      <c r="B7487" s="39">
        <v>44508.583333333336</v>
      </c>
      <c r="C7487" s="39">
        <v>44508.625</v>
      </c>
      <c r="D7487" s="38">
        <v>1.1972826614475767</v>
      </c>
      <c r="F7487" s="38">
        <f t="shared" si="116"/>
        <v>11</v>
      </c>
    </row>
    <row r="7488" spans="2:6" x14ac:dyDescent="0.25">
      <c r="B7488" s="39">
        <v>44508.625</v>
      </c>
      <c r="C7488" s="39">
        <v>44508.666666666664</v>
      </c>
      <c r="D7488" s="38">
        <v>1.171833601439604</v>
      </c>
      <c r="F7488" s="38">
        <f t="shared" si="116"/>
        <v>11</v>
      </c>
    </row>
    <row r="7489" spans="2:6" x14ac:dyDescent="0.25">
      <c r="B7489" s="39">
        <v>44508.666666666664</v>
      </c>
      <c r="C7489" s="39">
        <v>44508.708333333336</v>
      </c>
      <c r="D7489" s="38">
        <v>1.2616851273584482</v>
      </c>
      <c r="F7489" s="38">
        <f t="shared" si="116"/>
        <v>11</v>
      </c>
    </row>
    <row r="7490" spans="2:6" x14ac:dyDescent="0.25">
      <c r="B7490" s="39">
        <v>44508.708333333336</v>
      </c>
      <c r="C7490" s="39">
        <v>44508.75</v>
      </c>
      <c r="D7490" s="38">
        <v>1.5794208998165695</v>
      </c>
      <c r="F7490" s="38">
        <f t="shared" si="116"/>
        <v>11</v>
      </c>
    </row>
    <row r="7491" spans="2:6" x14ac:dyDescent="0.25">
      <c r="B7491" s="39">
        <v>44508.75</v>
      </c>
      <c r="C7491" s="39">
        <v>44508.791666666664</v>
      </c>
      <c r="D7491" s="38">
        <v>1.7063458726852749</v>
      </c>
      <c r="F7491" s="38">
        <f t="shared" si="116"/>
        <v>11</v>
      </c>
    </row>
    <row r="7492" spans="2:6" x14ac:dyDescent="0.25">
      <c r="B7492" s="39">
        <v>44508.791666666664</v>
      </c>
      <c r="C7492" s="39">
        <v>44508.833333333336</v>
      </c>
      <c r="D7492" s="38">
        <v>1.7093576826886248</v>
      </c>
      <c r="F7492" s="38">
        <f t="shared" si="116"/>
        <v>11</v>
      </c>
    </row>
    <row r="7493" spans="2:6" x14ac:dyDescent="0.25">
      <c r="B7493" s="39">
        <v>44508.833333333336</v>
      </c>
      <c r="C7493" s="39">
        <v>44508.875</v>
      </c>
      <c r="D7493" s="38">
        <v>1.583796665177325</v>
      </c>
      <c r="F7493" s="38">
        <f t="shared" si="116"/>
        <v>11</v>
      </c>
    </row>
    <row r="7494" spans="2:6" x14ac:dyDescent="0.25">
      <c r="B7494" s="39">
        <v>44508.875</v>
      </c>
      <c r="C7494" s="39">
        <v>44508.916666666664</v>
      </c>
      <c r="D7494" s="38">
        <v>1.4582819819701744</v>
      </c>
      <c r="F7494" s="38">
        <f t="shared" si="116"/>
        <v>11</v>
      </c>
    </row>
    <row r="7495" spans="2:6" x14ac:dyDescent="0.25">
      <c r="B7495" s="39">
        <v>44508.916666666664</v>
      </c>
      <c r="C7495" s="39">
        <v>44508.958333333336</v>
      </c>
      <c r="D7495" s="38">
        <v>1.3334098340097291</v>
      </c>
      <c r="F7495" s="38">
        <f t="shared" si="116"/>
        <v>11</v>
      </c>
    </row>
    <row r="7496" spans="2:6" x14ac:dyDescent="0.25">
      <c r="B7496" s="39">
        <v>44508.958333333336</v>
      </c>
      <c r="C7496" s="39">
        <v>44508</v>
      </c>
      <c r="D7496" s="38">
        <v>1.2154165424646852</v>
      </c>
      <c r="F7496" s="38">
        <f t="shared" si="116"/>
        <v>11</v>
      </c>
    </row>
    <row r="7497" spans="2:6" x14ac:dyDescent="0.25">
      <c r="B7497" s="39">
        <v>44508</v>
      </c>
      <c r="C7497" s="39">
        <v>44509.041666666664</v>
      </c>
      <c r="D7497" s="38">
        <v>1.1441220259434672</v>
      </c>
      <c r="F7497" s="38">
        <f t="shared" si="116"/>
        <v>11</v>
      </c>
    </row>
    <row r="7498" spans="2:6" x14ac:dyDescent="0.25">
      <c r="B7498" s="39">
        <v>44509.041666666664</v>
      </c>
      <c r="C7498" s="39">
        <v>44509.083333333336</v>
      </c>
      <c r="D7498" s="38">
        <v>1.0824204858673405</v>
      </c>
      <c r="F7498" s="38">
        <f t="shared" ref="F7498:F7561" si="117">+MONTH(B7498)</f>
        <v>11</v>
      </c>
    </row>
    <row r="7499" spans="2:6" x14ac:dyDescent="0.25">
      <c r="B7499" s="39">
        <v>44509.083333333336</v>
      </c>
      <c r="C7499" s="39">
        <v>44509.125</v>
      </c>
      <c r="D7499" s="38">
        <v>1.0432026805168648</v>
      </c>
      <c r="F7499" s="38">
        <f t="shared" si="117"/>
        <v>11</v>
      </c>
    </row>
    <row r="7500" spans="2:6" x14ac:dyDescent="0.25">
      <c r="B7500" s="39">
        <v>44509.125</v>
      </c>
      <c r="C7500" s="39">
        <v>44509.166666666664</v>
      </c>
      <c r="D7500" s="38">
        <v>1.0900060166951309</v>
      </c>
      <c r="F7500" s="38">
        <f t="shared" si="117"/>
        <v>11</v>
      </c>
    </row>
    <row r="7501" spans="2:6" x14ac:dyDescent="0.25">
      <c r="B7501" s="39">
        <v>44509.166666666664</v>
      </c>
      <c r="C7501" s="39">
        <v>44509.208333333336</v>
      </c>
      <c r="D7501" s="38">
        <v>1.0990274952174588</v>
      </c>
      <c r="F7501" s="38">
        <f t="shared" si="117"/>
        <v>11</v>
      </c>
    </row>
    <row r="7502" spans="2:6" x14ac:dyDescent="0.25">
      <c r="B7502" s="39">
        <v>44509.208333333336</v>
      </c>
      <c r="C7502" s="39">
        <v>44509.25</v>
      </c>
      <c r="D7502" s="38">
        <v>1.1775116862409667</v>
      </c>
      <c r="F7502" s="38">
        <f t="shared" si="117"/>
        <v>11</v>
      </c>
    </row>
    <row r="7503" spans="2:6" x14ac:dyDescent="0.25">
      <c r="B7503" s="39">
        <v>44509.25</v>
      </c>
      <c r="C7503" s="39">
        <v>44509.291666666664</v>
      </c>
      <c r="D7503" s="38">
        <v>1.3730848135399099</v>
      </c>
      <c r="F7503" s="38">
        <f t="shared" si="117"/>
        <v>11</v>
      </c>
    </row>
    <row r="7504" spans="2:6" x14ac:dyDescent="0.25">
      <c r="B7504" s="39">
        <v>44509.291666666664</v>
      </c>
      <c r="C7504" s="39">
        <v>44509.333333333336</v>
      </c>
      <c r="D7504" s="38">
        <v>1.4660726000691675</v>
      </c>
      <c r="F7504" s="38">
        <f t="shared" si="117"/>
        <v>11</v>
      </c>
    </row>
    <row r="7505" spans="2:6" x14ac:dyDescent="0.25">
      <c r="B7505" s="39">
        <v>44509.333333333336</v>
      </c>
      <c r="C7505" s="39">
        <v>44509.375</v>
      </c>
      <c r="D7505" s="38">
        <v>1.5068194258714904</v>
      </c>
      <c r="F7505" s="38">
        <f t="shared" si="117"/>
        <v>11</v>
      </c>
    </row>
    <row r="7506" spans="2:6" x14ac:dyDescent="0.25">
      <c r="B7506" s="39">
        <v>44509.375</v>
      </c>
      <c r="C7506" s="39">
        <v>44509.416666666664</v>
      </c>
      <c r="D7506" s="38">
        <v>1.4457088265496822</v>
      </c>
      <c r="F7506" s="38">
        <f t="shared" si="117"/>
        <v>11</v>
      </c>
    </row>
    <row r="7507" spans="2:6" x14ac:dyDescent="0.25">
      <c r="B7507" s="39">
        <v>44509.416666666664</v>
      </c>
      <c r="C7507" s="39">
        <v>44509.458333333336</v>
      </c>
      <c r="D7507" s="38">
        <v>1.4207581045697686</v>
      </c>
      <c r="F7507" s="38">
        <f t="shared" si="117"/>
        <v>11</v>
      </c>
    </row>
    <row r="7508" spans="2:6" x14ac:dyDescent="0.25">
      <c r="B7508" s="39">
        <v>44509.458333333336</v>
      </c>
      <c r="C7508" s="39">
        <v>44509.5</v>
      </c>
      <c r="D7508" s="38">
        <v>1.4259164181255652</v>
      </c>
      <c r="F7508" s="38">
        <f t="shared" si="117"/>
        <v>11</v>
      </c>
    </row>
    <row r="7509" spans="2:6" x14ac:dyDescent="0.25">
      <c r="B7509" s="39">
        <v>44509.5</v>
      </c>
      <c r="C7509" s="39">
        <v>44509.541666666664</v>
      </c>
      <c r="D7509" s="38">
        <v>1.3935710490907158</v>
      </c>
      <c r="F7509" s="38">
        <f t="shared" si="117"/>
        <v>11</v>
      </c>
    </row>
    <row r="7510" spans="2:6" x14ac:dyDescent="0.25">
      <c r="B7510" s="39">
        <v>44509.541666666664</v>
      </c>
      <c r="C7510" s="39">
        <v>44509.583333333336</v>
      </c>
      <c r="D7510" s="38">
        <v>1.341829372683085</v>
      </c>
      <c r="F7510" s="38">
        <f t="shared" si="117"/>
        <v>11</v>
      </c>
    </row>
    <row r="7511" spans="2:6" x14ac:dyDescent="0.25">
      <c r="B7511" s="39">
        <v>44509.583333333336</v>
      </c>
      <c r="C7511" s="39">
        <v>44509.625</v>
      </c>
      <c r="D7511" s="38">
        <v>1.288956379836492</v>
      </c>
      <c r="F7511" s="38">
        <f t="shared" si="117"/>
        <v>11</v>
      </c>
    </row>
    <row r="7512" spans="2:6" x14ac:dyDescent="0.25">
      <c r="B7512" s="39">
        <v>44509.625</v>
      </c>
      <c r="C7512" s="39">
        <v>44509.666666666664</v>
      </c>
      <c r="D7512" s="38">
        <v>1.2048755390306314</v>
      </c>
      <c r="F7512" s="38">
        <f t="shared" si="117"/>
        <v>11</v>
      </c>
    </row>
    <row r="7513" spans="2:6" x14ac:dyDescent="0.25">
      <c r="B7513" s="39">
        <v>44509.666666666664</v>
      </c>
      <c r="C7513" s="39">
        <v>44509.708333333336</v>
      </c>
      <c r="D7513" s="38">
        <v>1.3480412200941863</v>
      </c>
      <c r="F7513" s="38">
        <f t="shared" si="117"/>
        <v>11</v>
      </c>
    </row>
    <row r="7514" spans="2:6" x14ac:dyDescent="0.25">
      <c r="B7514" s="39">
        <v>44509.708333333336</v>
      </c>
      <c r="C7514" s="39">
        <v>44509.75</v>
      </c>
      <c r="D7514" s="38">
        <v>1.460485202223033</v>
      </c>
      <c r="F7514" s="38">
        <f t="shared" si="117"/>
        <v>11</v>
      </c>
    </row>
    <row r="7515" spans="2:6" x14ac:dyDescent="0.25">
      <c r="B7515" s="39">
        <v>44509.75</v>
      </c>
      <c r="C7515" s="39">
        <v>44509.791666666664</v>
      </c>
      <c r="D7515" s="38">
        <v>1.5422442286149602</v>
      </c>
      <c r="F7515" s="38">
        <f t="shared" si="117"/>
        <v>11</v>
      </c>
    </row>
    <row r="7516" spans="2:6" x14ac:dyDescent="0.25">
      <c r="B7516" s="39">
        <v>44509.791666666664</v>
      </c>
      <c r="C7516" s="39">
        <v>44509.833333333336</v>
      </c>
      <c r="D7516" s="38">
        <v>1.5170260789193342</v>
      </c>
      <c r="F7516" s="38">
        <f t="shared" si="117"/>
        <v>11</v>
      </c>
    </row>
    <row r="7517" spans="2:6" x14ac:dyDescent="0.25">
      <c r="B7517" s="39">
        <v>44509.833333333336</v>
      </c>
      <c r="C7517" s="39">
        <v>44509.875</v>
      </c>
      <c r="D7517" s="38">
        <v>1.5292978522146925</v>
      </c>
      <c r="F7517" s="38">
        <f t="shared" si="117"/>
        <v>11</v>
      </c>
    </row>
    <row r="7518" spans="2:6" x14ac:dyDescent="0.25">
      <c r="B7518" s="39">
        <v>44509.875</v>
      </c>
      <c r="C7518" s="39">
        <v>44509.916666666664</v>
      </c>
      <c r="D7518" s="38">
        <v>1.3705576432110393</v>
      </c>
      <c r="F7518" s="38">
        <f t="shared" si="117"/>
        <v>11</v>
      </c>
    </row>
    <row r="7519" spans="2:6" x14ac:dyDescent="0.25">
      <c r="B7519" s="39">
        <v>44509.916666666664</v>
      </c>
      <c r="C7519" s="39">
        <v>44509.958333333336</v>
      </c>
      <c r="D7519" s="38">
        <v>1.2248614021971058</v>
      </c>
      <c r="F7519" s="38">
        <f t="shared" si="117"/>
        <v>11</v>
      </c>
    </row>
    <row r="7520" spans="2:6" x14ac:dyDescent="0.25">
      <c r="B7520" s="39">
        <v>44509.958333333336</v>
      </c>
      <c r="C7520" s="39">
        <v>44509</v>
      </c>
      <c r="D7520" s="38">
        <v>1.1411992078762474</v>
      </c>
      <c r="F7520" s="38">
        <f t="shared" si="117"/>
        <v>11</v>
      </c>
    </row>
    <row r="7521" spans="2:6" x14ac:dyDescent="0.25">
      <c r="B7521" s="39">
        <v>44509</v>
      </c>
      <c r="C7521" s="39">
        <v>44510.041666666664</v>
      </c>
      <c r="D7521" s="38">
        <v>1.0828113193768543</v>
      </c>
      <c r="F7521" s="38">
        <f t="shared" si="117"/>
        <v>11</v>
      </c>
    </row>
    <row r="7522" spans="2:6" x14ac:dyDescent="0.25">
      <c r="B7522" s="39">
        <v>44510.041666666664</v>
      </c>
      <c r="C7522" s="39">
        <v>44510.083333333336</v>
      </c>
      <c r="D7522" s="38">
        <v>0.99539870277952192</v>
      </c>
      <c r="F7522" s="38">
        <f t="shared" si="117"/>
        <v>11</v>
      </c>
    </row>
    <row r="7523" spans="2:6" x14ac:dyDescent="0.25">
      <c r="B7523" s="39">
        <v>44510.083333333336</v>
      </c>
      <c r="C7523" s="39">
        <v>44510.125</v>
      </c>
      <c r="D7523" s="38">
        <v>0.98767560695402579</v>
      </c>
      <c r="F7523" s="38">
        <f t="shared" si="117"/>
        <v>11</v>
      </c>
    </row>
    <row r="7524" spans="2:6" x14ac:dyDescent="0.25">
      <c r="B7524" s="39">
        <v>44510.125</v>
      </c>
      <c r="C7524" s="39">
        <v>44510.166666666664</v>
      </c>
      <c r="D7524" s="38">
        <v>1.0400295550716629</v>
      </c>
      <c r="F7524" s="38">
        <f t="shared" si="117"/>
        <v>11</v>
      </c>
    </row>
    <row r="7525" spans="2:6" x14ac:dyDescent="0.25">
      <c r="B7525" s="39">
        <v>44510.166666666664</v>
      </c>
      <c r="C7525" s="39">
        <v>44510.208333333336</v>
      </c>
      <c r="D7525" s="38">
        <v>1.0628696995052871</v>
      </c>
      <c r="F7525" s="38">
        <f t="shared" si="117"/>
        <v>11</v>
      </c>
    </row>
    <row r="7526" spans="2:6" x14ac:dyDescent="0.25">
      <c r="B7526" s="39">
        <v>44510.208333333336</v>
      </c>
      <c r="C7526" s="39">
        <v>44510.25</v>
      </c>
      <c r="D7526" s="38">
        <v>1.1889573688177426</v>
      </c>
      <c r="F7526" s="38">
        <f t="shared" si="117"/>
        <v>11</v>
      </c>
    </row>
    <row r="7527" spans="2:6" x14ac:dyDescent="0.25">
      <c r="B7527" s="39">
        <v>44510.25</v>
      </c>
      <c r="C7527" s="39">
        <v>44510.291666666664</v>
      </c>
      <c r="D7527" s="38">
        <v>1.3805418861890377</v>
      </c>
      <c r="F7527" s="38">
        <f t="shared" si="117"/>
        <v>11</v>
      </c>
    </row>
    <row r="7528" spans="2:6" x14ac:dyDescent="0.25">
      <c r="B7528" s="39">
        <v>44510.291666666664</v>
      </c>
      <c r="C7528" s="39">
        <v>44510.333333333336</v>
      </c>
      <c r="D7528" s="38">
        <v>1.5633610862869207</v>
      </c>
      <c r="F7528" s="38">
        <f t="shared" si="117"/>
        <v>11</v>
      </c>
    </row>
    <row r="7529" spans="2:6" x14ac:dyDescent="0.25">
      <c r="B7529" s="39">
        <v>44510.333333333336</v>
      </c>
      <c r="C7529" s="39">
        <v>44510.375</v>
      </c>
      <c r="D7529" s="38">
        <v>1.5073584482628575</v>
      </c>
      <c r="F7529" s="38">
        <f t="shared" si="117"/>
        <v>11</v>
      </c>
    </row>
    <row r="7530" spans="2:6" x14ac:dyDescent="0.25">
      <c r="B7530" s="39">
        <v>44510.375</v>
      </c>
      <c r="C7530" s="39">
        <v>44510.416666666664</v>
      </c>
      <c r="D7530" s="38">
        <v>1.3031060818679778</v>
      </c>
      <c r="F7530" s="38">
        <f t="shared" si="117"/>
        <v>11</v>
      </c>
    </row>
    <row r="7531" spans="2:6" x14ac:dyDescent="0.25">
      <c r="B7531" s="39">
        <v>44510.416666666664</v>
      </c>
      <c r="C7531" s="39">
        <v>44510.458333333336</v>
      </c>
      <c r="D7531" s="38">
        <v>1.2439296281233168</v>
      </c>
      <c r="F7531" s="38">
        <f t="shared" si="117"/>
        <v>11</v>
      </c>
    </row>
    <row r="7532" spans="2:6" x14ac:dyDescent="0.25">
      <c r="B7532" s="39">
        <v>44510.458333333336</v>
      </c>
      <c r="C7532" s="39">
        <v>44510.5</v>
      </c>
      <c r="D7532" s="38">
        <v>1.1881737606076312</v>
      </c>
      <c r="F7532" s="38">
        <f t="shared" si="117"/>
        <v>11</v>
      </c>
    </row>
    <row r="7533" spans="2:6" x14ac:dyDescent="0.25">
      <c r="B7533" s="39">
        <v>44510.5</v>
      </c>
      <c r="C7533" s="39">
        <v>44510.541666666664</v>
      </c>
      <c r="D7533" s="38">
        <v>1.1287673424998255</v>
      </c>
      <c r="F7533" s="38">
        <f t="shared" si="117"/>
        <v>11</v>
      </c>
    </row>
    <row r="7534" spans="2:6" x14ac:dyDescent="0.25">
      <c r="B7534" s="39">
        <v>44510.541666666664</v>
      </c>
      <c r="C7534" s="39">
        <v>44510.583333333336</v>
      </c>
      <c r="D7534" s="38">
        <v>1.056049398794757</v>
      </c>
      <c r="F7534" s="38">
        <f t="shared" si="117"/>
        <v>11</v>
      </c>
    </row>
    <row r="7535" spans="2:6" x14ac:dyDescent="0.25">
      <c r="B7535" s="39">
        <v>44510.583333333336</v>
      </c>
      <c r="C7535" s="39">
        <v>44510.625</v>
      </c>
      <c r="D7535" s="38">
        <v>1.1053984669571868</v>
      </c>
      <c r="F7535" s="38">
        <f t="shared" si="117"/>
        <v>11</v>
      </c>
    </row>
    <row r="7536" spans="2:6" x14ac:dyDescent="0.25">
      <c r="B7536" s="39">
        <v>44510.625</v>
      </c>
      <c r="C7536" s="39">
        <v>44510.666666666664</v>
      </c>
      <c r="D7536" s="38">
        <v>1.1146623352332556</v>
      </c>
      <c r="F7536" s="38">
        <f t="shared" si="117"/>
        <v>11</v>
      </c>
    </row>
    <row r="7537" spans="2:6" x14ac:dyDescent="0.25">
      <c r="B7537" s="39">
        <v>44510.666666666664</v>
      </c>
      <c r="C7537" s="39">
        <v>44510.708333333336</v>
      </c>
      <c r="D7537" s="38">
        <v>1.1242563822157399</v>
      </c>
      <c r="F7537" s="38">
        <f t="shared" si="117"/>
        <v>11</v>
      </c>
    </row>
    <row r="7538" spans="2:6" x14ac:dyDescent="0.25">
      <c r="B7538" s="39">
        <v>44510.708333333336</v>
      </c>
      <c r="C7538" s="39">
        <v>44510.75</v>
      </c>
      <c r="D7538" s="38">
        <v>1.3706538144569507</v>
      </c>
      <c r="F7538" s="38">
        <f t="shared" si="117"/>
        <v>11</v>
      </c>
    </row>
    <row r="7539" spans="2:6" x14ac:dyDescent="0.25">
      <c r="B7539" s="39">
        <v>44510.75</v>
      </c>
      <c r="C7539" s="39">
        <v>44510.791666666664</v>
      </c>
      <c r="D7539" s="38">
        <v>1.5337895509894213</v>
      </c>
      <c r="F7539" s="38">
        <f t="shared" si="117"/>
        <v>11</v>
      </c>
    </row>
    <row r="7540" spans="2:6" x14ac:dyDescent="0.25">
      <c r="B7540" s="39">
        <v>44510.791666666664</v>
      </c>
      <c r="C7540" s="39">
        <v>44510.833333333336</v>
      </c>
      <c r="D7540" s="38">
        <v>1.5725070010826667</v>
      </c>
      <c r="F7540" s="38">
        <f t="shared" si="117"/>
        <v>11</v>
      </c>
    </row>
    <row r="7541" spans="2:6" x14ac:dyDescent="0.25">
      <c r="B7541" s="39">
        <v>44510.833333333336</v>
      </c>
      <c r="C7541" s="39">
        <v>44510.875</v>
      </c>
      <c r="D7541" s="38">
        <v>1.5397739329924447</v>
      </c>
      <c r="F7541" s="38">
        <f t="shared" si="117"/>
        <v>11</v>
      </c>
    </row>
    <row r="7542" spans="2:6" x14ac:dyDescent="0.25">
      <c r="B7542" s="39">
        <v>44510.875</v>
      </c>
      <c r="C7542" s="39">
        <v>44510.916666666664</v>
      </c>
      <c r="D7542" s="38">
        <v>1.3732488742554507</v>
      </c>
      <c r="F7542" s="38">
        <f t="shared" si="117"/>
        <v>11</v>
      </c>
    </row>
    <row r="7543" spans="2:6" x14ac:dyDescent="0.25">
      <c r="B7543" s="39">
        <v>44510.916666666664</v>
      </c>
      <c r="C7543" s="39">
        <v>44510.958333333336</v>
      </c>
      <c r="D7543" s="38">
        <v>1.2247897980368174</v>
      </c>
      <c r="F7543" s="38">
        <f t="shared" si="117"/>
        <v>11</v>
      </c>
    </row>
    <row r="7544" spans="2:6" x14ac:dyDescent="0.25">
      <c r="B7544" s="39">
        <v>44510.958333333336</v>
      </c>
      <c r="C7544" s="39">
        <v>44510</v>
      </c>
      <c r="D7544" s="38">
        <v>1.1072369264970892</v>
      </c>
      <c r="F7544" s="38">
        <f t="shared" si="117"/>
        <v>11</v>
      </c>
    </row>
    <row r="7545" spans="2:6" x14ac:dyDescent="0.25">
      <c r="B7545" s="39">
        <v>44510</v>
      </c>
      <c r="C7545" s="39">
        <v>44511.041666666664</v>
      </c>
      <c r="D7545" s="38">
        <v>1.0246531299013235</v>
      </c>
      <c r="F7545" s="38">
        <f t="shared" si="117"/>
        <v>11</v>
      </c>
    </row>
    <row r="7546" spans="2:6" x14ac:dyDescent="0.25">
      <c r="B7546" s="39">
        <v>44511.041666666664</v>
      </c>
      <c r="C7546" s="39">
        <v>44511.083333333336</v>
      </c>
      <c r="D7546" s="38">
        <v>1.0305507809553605</v>
      </c>
      <c r="F7546" s="38">
        <f t="shared" si="117"/>
        <v>11</v>
      </c>
    </row>
    <row r="7547" spans="2:6" x14ac:dyDescent="0.25">
      <c r="B7547" s="39">
        <v>44511.083333333336</v>
      </c>
      <c r="C7547" s="39">
        <v>44511.125</v>
      </c>
      <c r="D7547" s="38">
        <v>0.9854078237540802</v>
      </c>
      <c r="F7547" s="38">
        <f t="shared" si="117"/>
        <v>11</v>
      </c>
    </row>
    <row r="7548" spans="2:6" x14ac:dyDescent="0.25">
      <c r="B7548" s="39">
        <v>44511.125</v>
      </c>
      <c r="C7548" s="39">
        <v>44511.166666666664</v>
      </c>
      <c r="D7548" s="38">
        <v>0.98614354670390825</v>
      </c>
      <c r="F7548" s="38">
        <f t="shared" si="117"/>
        <v>11</v>
      </c>
    </row>
    <row r="7549" spans="2:6" x14ac:dyDescent="0.25">
      <c r="B7549" s="39">
        <v>44511.166666666664</v>
      </c>
      <c r="C7549" s="39">
        <v>44511.208333333336</v>
      </c>
      <c r="D7549" s="38">
        <v>0.99705496841644203</v>
      </c>
      <c r="F7549" s="38">
        <f t="shared" si="117"/>
        <v>11</v>
      </c>
    </row>
    <row r="7550" spans="2:6" x14ac:dyDescent="0.25">
      <c r="B7550" s="39">
        <v>44511.208333333336</v>
      </c>
      <c r="C7550" s="39">
        <v>44511.25</v>
      </c>
      <c r="D7550" s="38">
        <v>1.1439730777454371</v>
      </c>
      <c r="F7550" s="38">
        <f t="shared" si="117"/>
        <v>11</v>
      </c>
    </row>
    <row r="7551" spans="2:6" x14ac:dyDescent="0.25">
      <c r="B7551" s="39">
        <v>44511.25</v>
      </c>
      <c r="C7551" s="39">
        <v>44511.291666666664</v>
      </c>
      <c r="D7551" s="38">
        <v>1.2837198567271149</v>
      </c>
      <c r="F7551" s="38">
        <f t="shared" si="117"/>
        <v>11</v>
      </c>
    </row>
    <row r="7552" spans="2:6" x14ac:dyDescent="0.25">
      <c r="B7552" s="39">
        <v>44511.291666666664</v>
      </c>
      <c r="C7552" s="39">
        <v>44511.333333333336</v>
      </c>
      <c r="D7552" s="38">
        <v>1.4464059566698859</v>
      </c>
      <c r="F7552" s="38">
        <f t="shared" si="117"/>
        <v>11</v>
      </c>
    </row>
    <row r="7553" spans="2:6" x14ac:dyDescent="0.25">
      <c r="B7553" s="39">
        <v>44511.333333333336</v>
      </c>
      <c r="C7553" s="39">
        <v>44511.375</v>
      </c>
      <c r="D7553" s="38">
        <v>1.4104244508841404</v>
      </c>
      <c r="F7553" s="38">
        <f t="shared" si="117"/>
        <v>11</v>
      </c>
    </row>
    <row r="7554" spans="2:6" x14ac:dyDescent="0.25">
      <c r="B7554" s="39">
        <v>44511.375</v>
      </c>
      <c r="C7554" s="39">
        <v>44511.416666666664</v>
      </c>
      <c r="D7554" s="38">
        <v>1.386630947350959</v>
      </c>
      <c r="F7554" s="38">
        <f t="shared" si="117"/>
        <v>11</v>
      </c>
    </row>
    <row r="7555" spans="2:6" x14ac:dyDescent="0.25">
      <c r="B7555" s="39">
        <v>44511.416666666664</v>
      </c>
      <c r="C7555" s="39">
        <v>44511.458333333336</v>
      </c>
      <c r="D7555" s="38">
        <v>1.3246318074672903</v>
      </c>
      <c r="F7555" s="38">
        <f t="shared" si="117"/>
        <v>11</v>
      </c>
    </row>
    <row r="7556" spans="2:6" x14ac:dyDescent="0.25">
      <c r="B7556" s="39">
        <v>44511.458333333336</v>
      </c>
      <c r="C7556" s="39">
        <v>44511.5</v>
      </c>
      <c r="D7556" s="38">
        <v>1.3185516154711665</v>
      </c>
      <c r="F7556" s="38">
        <f t="shared" si="117"/>
        <v>11</v>
      </c>
    </row>
    <row r="7557" spans="2:6" x14ac:dyDescent="0.25">
      <c r="B7557" s="39">
        <v>44511.5</v>
      </c>
      <c r="C7557" s="39">
        <v>44511.541666666664</v>
      </c>
      <c r="D7557" s="38">
        <v>1.2880187593325108</v>
      </c>
      <c r="F7557" s="38">
        <f t="shared" si="117"/>
        <v>11</v>
      </c>
    </row>
    <row r="7558" spans="2:6" x14ac:dyDescent="0.25">
      <c r="B7558" s="39">
        <v>44511.541666666664</v>
      </c>
      <c r="C7558" s="39">
        <v>44511.583333333336</v>
      </c>
      <c r="D7558" s="38">
        <v>1.290773365643086</v>
      </c>
      <c r="F7558" s="38">
        <f t="shared" si="117"/>
        <v>11</v>
      </c>
    </row>
    <row r="7559" spans="2:6" x14ac:dyDescent="0.25">
      <c r="B7559" s="39">
        <v>44511.583333333336</v>
      </c>
      <c r="C7559" s="39">
        <v>44511.625</v>
      </c>
      <c r="D7559" s="38">
        <v>1.2652173743801514</v>
      </c>
      <c r="F7559" s="38">
        <f t="shared" si="117"/>
        <v>11</v>
      </c>
    </row>
    <row r="7560" spans="2:6" x14ac:dyDescent="0.25">
      <c r="B7560" s="39">
        <v>44511.625</v>
      </c>
      <c r="C7560" s="39">
        <v>44511.666666666664</v>
      </c>
      <c r="D7560" s="38">
        <v>1.223147796257086</v>
      </c>
      <c r="F7560" s="38">
        <f t="shared" si="117"/>
        <v>11</v>
      </c>
    </row>
    <row r="7561" spans="2:6" x14ac:dyDescent="0.25">
      <c r="B7561" s="39">
        <v>44511.666666666664</v>
      </c>
      <c r="C7561" s="39">
        <v>44511.708333333336</v>
      </c>
      <c r="D7561" s="38">
        <v>1.3808418087679566</v>
      </c>
      <c r="F7561" s="38">
        <f t="shared" si="117"/>
        <v>11</v>
      </c>
    </row>
    <row r="7562" spans="2:6" x14ac:dyDescent="0.25">
      <c r="B7562" s="39">
        <v>44511.708333333336</v>
      </c>
      <c r="C7562" s="39">
        <v>44511.75</v>
      </c>
      <c r="D7562" s="38">
        <v>1.5028876641304398</v>
      </c>
      <c r="F7562" s="38">
        <f t="shared" ref="F7562:F7625" si="118">+MONTH(B7562)</f>
        <v>11</v>
      </c>
    </row>
    <row r="7563" spans="2:6" x14ac:dyDescent="0.25">
      <c r="B7563" s="39">
        <v>44511.75</v>
      </c>
      <c r="C7563" s="39">
        <v>44511.791666666664</v>
      </c>
      <c r="D7563" s="38">
        <v>1.5979413720282516</v>
      </c>
      <c r="F7563" s="38">
        <f t="shared" si="118"/>
        <v>11</v>
      </c>
    </row>
    <row r="7564" spans="2:6" x14ac:dyDescent="0.25">
      <c r="B7564" s="39">
        <v>44511.791666666664</v>
      </c>
      <c r="C7564" s="39">
        <v>44511.833333333336</v>
      </c>
      <c r="D7564" s="38">
        <v>1.5368704465537075</v>
      </c>
      <c r="F7564" s="38">
        <f t="shared" si="118"/>
        <v>11</v>
      </c>
    </row>
    <row r="7565" spans="2:6" x14ac:dyDescent="0.25">
      <c r="B7565" s="39">
        <v>44511.833333333336</v>
      </c>
      <c r="C7565" s="39">
        <v>44511.875</v>
      </c>
      <c r="D7565" s="38">
        <v>1.419904434888696</v>
      </c>
      <c r="F7565" s="38">
        <f t="shared" si="118"/>
        <v>11</v>
      </c>
    </row>
    <row r="7566" spans="2:6" x14ac:dyDescent="0.25">
      <c r="B7566" s="39">
        <v>44511.875</v>
      </c>
      <c r="C7566" s="39">
        <v>44511.916666666664</v>
      </c>
      <c r="D7566" s="38">
        <v>1.3219263276157949</v>
      </c>
      <c r="F7566" s="38">
        <f t="shared" si="118"/>
        <v>11</v>
      </c>
    </row>
    <row r="7567" spans="2:6" x14ac:dyDescent="0.25">
      <c r="B7567" s="39">
        <v>44511.916666666664</v>
      </c>
      <c r="C7567" s="39">
        <v>44511.958333333336</v>
      </c>
      <c r="D7567" s="38">
        <v>1.1852850197080627</v>
      </c>
      <c r="F7567" s="38">
        <f t="shared" si="118"/>
        <v>11</v>
      </c>
    </row>
    <row r="7568" spans="2:6" x14ac:dyDescent="0.25">
      <c r="B7568" s="39">
        <v>44511.958333333336</v>
      </c>
      <c r="C7568" s="39">
        <v>44511</v>
      </c>
      <c r="D7568" s="38">
        <v>1.0661427343463206</v>
      </c>
      <c r="F7568" s="38">
        <f t="shared" si="118"/>
        <v>11</v>
      </c>
    </row>
    <row r="7569" spans="2:6" x14ac:dyDescent="0.25">
      <c r="B7569" s="39">
        <v>44511</v>
      </c>
      <c r="C7569" s="39">
        <v>44512.041666666664</v>
      </c>
      <c r="D7569" s="38">
        <v>0.97228576957007284</v>
      </c>
      <c r="F7569" s="38">
        <f t="shared" si="118"/>
        <v>11</v>
      </c>
    </row>
    <row r="7570" spans="2:6" x14ac:dyDescent="0.25">
      <c r="B7570" s="39">
        <v>44512.041666666664</v>
      </c>
      <c r="C7570" s="39">
        <v>44512.083333333336</v>
      </c>
      <c r="D7570" s="38">
        <v>0.94775370228832057</v>
      </c>
      <c r="F7570" s="38">
        <f t="shared" si="118"/>
        <v>11</v>
      </c>
    </row>
    <row r="7571" spans="2:6" x14ac:dyDescent="0.25">
      <c r="B7571" s="39">
        <v>44512.083333333336</v>
      </c>
      <c r="C7571" s="39">
        <v>44512.125</v>
      </c>
      <c r="D7571" s="38">
        <v>0.89583480213257316</v>
      </c>
      <c r="F7571" s="38">
        <f t="shared" si="118"/>
        <v>11</v>
      </c>
    </row>
    <row r="7572" spans="2:6" x14ac:dyDescent="0.25">
      <c r="B7572" s="39">
        <v>44512.125</v>
      </c>
      <c r="C7572" s="39">
        <v>44512.166666666664</v>
      </c>
      <c r="D7572" s="38">
        <v>0.91881366091031647</v>
      </c>
      <c r="F7572" s="38">
        <f t="shared" si="118"/>
        <v>11</v>
      </c>
    </row>
    <row r="7573" spans="2:6" x14ac:dyDescent="0.25">
      <c r="B7573" s="39">
        <v>44512.166666666664</v>
      </c>
      <c r="C7573" s="39">
        <v>44512.208333333336</v>
      </c>
      <c r="D7573" s="38">
        <v>0.96604170084229868</v>
      </c>
      <c r="F7573" s="38">
        <f t="shared" si="118"/>
        <v>11</v>
      </c>
    </row>
    <row r="7574" spans="2:6" x14ac:dyDescent="0.25">
      <c r="B7574" s="39">
        <v>44512.208333333336</v>
      </c>
      <c r="C7574" s="39">
        <v>44512.25</v>
      </c>
      <c r="D7574" s="38">
        <v>1.0558380359897979</v>
      </c>
      <c r="F7574" s="38">
        <f t="shared" si="118"/>
        <v>11</v>
      </c>
    </row>
    <row r="7575" spans="2:6" x14ac:dyDescent="0.25">
      <c r="B7575" s="39">
        <v>44512.25</v>
      </c>
      <c r="C7575" s="39">
        <v>44512.291666666664</v>
      </c>
      <c r="D7575" s="38">
        <v>1.2639711413546171</v>
      </c>
      <c r="F7575" s="38">
        <f t="shared" si="118"/>
        <v>11</v>
      </c>
    </row>
    <row r="7576" spans="2:6" x14ac:dyDescent="0.25">
      <c r="B7576" s="39">
        <v>44512.291666666664</v>
      </c>
      <c r="C7576" s="39">
        <v>44512.333333333336</v>
      </c>
      <c r="D7576" s="38">
        <v>1.3797264263650604</v>
      </c>
      <c r="F7576" s="38">
        <f t="shared" si="118"/>
        <v>11</v>
      </c>
    </row>
    <row r="7577" spans="2:6" x14ac:dyDescent="0.25">
      <c r="B7577" s="39">
        <v>44512.333333333336</v>
      </c>
      <c r="C7577" s="39">
        <v>44512.375</v>
      </c>
      <c r="D7577" s="38">
        <v>1.3266680452219781</v>
      </c>
      <c r="F7577" s="38">
        <f t="shared" si="118"/>
        <v>11</v>
      </c>
    </row>
    <row r="7578" spans="2:6" x14ac:dyDescent="0.25">
      <c r="B7578" s="39">
        <v>44512.375</v>
      </c>
      <c r="C7578" s="39">
        <v>44512.416666666664</v>
      </c>
      <c r="D7578" s="38">
        <v>1.2583724273762269</v>
      </c>
      <c r="F7578" s="38">
        <f t="shared" si="118"/>
        <v>11</v>
      </c>
    </row>
    <row r="7579" spans="2:6" x14ac:dyDescent="0.25">
      <c r="B7579" s="39">
        <v>44512.416666666664</v>
      </c>
      <c r="C7579" s="39">
        <v>44512.458333333336</v>
      </c>
      <c r="D7579" s="38">
        <v>1.1186092098900269</v>
      </c>
      <c r="F7579" s="38">
        <f t="shared" si="118"/>
        <v>11</v>
      </c>
    </row>
    <row r="7580" spans="2:6" x14ac:dyDescent="0.25">
      <c r="B7580" s="39">
        <v>44512.458333333336</v>
      </c>
      <c r="C7580" s="39">
        <v>44512.5</v>
      </c>
      <c r="D7580" s="38">
        <v>1.0998587394656951</v>
      </c>
      <c r="F7580" s="38">
        <f t="shared" si="118"/>
        <v>11</v>
      </c>
    </row>
    <row r="7581" spans="2:6" x14ac:dyDescent="0.25">
      <c r="B7581" s="39">
        <v>44512.5</v>
      </c>
      <c r="C7581" s="39">
        <v>44512.541666666664</v>
      </c>
      <c r="D7581" s="38">
        <v>1.1322189385343024</v>
      </c>
      <c r="F7581" s="38">
        <f t="shared" si="118"/>
        <v>11</v>
      </c>
    </row>
    <row r="7582" spans="2:6" x14ac:dyDescent="0.25">
      <c r="B7582" s="39">
        <v>44512.541666666664</v>
      </c>
      <c r="C7582" s="39">
        <v>44512.583333333336</v>
      </c>
      <c r="D7582" s="38">
        <v>1.0958734303282232</v>
      </c>
      <c r="F7582" s="38">
        <f t="shared" si="118"/>
        <v>11</v>
      </c>
    </row>
    <row r="7583" spans="2:6" x14ac:dyDescent="0.25">
      <c r="B7583" s="39">
        <v>44512.583333333336</v>
      </c>
      <c r="C7583" s="39">
        <v>44512.625</v>
      </c>
      <c r="D7583" s="38">
        <v>1.054013736437887</v>
      </c>
      <c r="F7583" s="38">
        <f t="shared" si="118"/>
        <v>11</v>
      </c>
    </row>
    <row r="7584" spans="2:6" x14ac:dyDescent="0.25">
      <c r="B7584" s="39">
        <v>44512.625</v>
      </c>
      <c r="C7584" s="39">
        <v>44512.666666666664</v>
      </c>
      <c r="D7584" s="38">
        <v>0.99676455958353261</v>
      </c>
      <c r="F7584" s="38">
        <f t="shared" si="118"/>
        <v>11</v>
      </c>
    </row>
    <row r="7585" spans="2:6" x14ac:dyDescent="0.25">
      <c r="B7585" s="39">
        <v>44512.666666666664</v>
      </c>
      <c r="C7585" s="39">
        <v>44512.708333333336</v>
      </c>
      <c r="D7585" s="38">
        <v>1.0827003914940747</v>
      </c>
      <c r="F7585" s="38">
        <f t="shared" si="118"/>
        <v>11</v>
      </c>
    </row>
    <row r="7586" spans="2:6" x14ac:dyDescent="0.25">
      <c r="B7586" s="39">
        <v>44512.708333333336</v>
      </c>
      <c r="C7586" s="39">
        <v>44512.75</v>
      </c>
      <c r="D7586" s="38">
        <v>1.2670643751844599</v>
      </c>
      <c r="F7586" s="38">
        <f t="shared" si="118"/>
        <v>11</v>
      </c>
    </row>
    <row r="7587" spans="2:6" x14ac:dyDescent="0.25">
      <c r="B7587" s="39">
        <v>44512.75</v>
      </c>
      <c r="C7587" s="39">
        <v>44512.791666666664</v>
      </c>
      <c r="D7587" s="38">
        <v>1.3567938214517152</v>
      </c>
      <c r="F7587" s="38">
        <f t="shared" si="118"/>
        <v>11</v>
      </c>
    </row>
    <row r="7588" spans="2:6" x14ac:dyDescent="0.25">
      <c r="B7588" s="39">
        <v>44512.791666666664</v>
      </c>
      <c r="C7588" s="39">
        <v>44512.833333333336</v>
      </c>
      <c r="D7588" s="38">
        <v>1.2962178045438446</v>
      </c>
      <c r="F7588" s="38">
        <f t="shared" si="118"/>
        <v>11</v>
      </c>
    </row>
    <row r="7589" spans="2:6" x14ac:dyDescent="0.25">
      <c r="B7589" s="39">
        <v>44512.833333333336</v>
      </c>
      <c r="C7589" s="39">
        <v>44512.875</v>
      </c>
      <c r="D7589" s="38">
        <v>1.2514538414721357</v>
      </c>
      <c r="F7589" s="38">
        <f t="shared" si="118"/>
        <v>11</v>
      </c>
    </row>
    <row r="7590" spans="2:6" x14ac:dyDescent="0.25">
      <c r="B7590" s="39">
        <v>44512.875</v>
      </c>
      <c r="C7590" s="39">
        <v>44512.916666666664</v>
      </c>
      <c r="D7590" s="38">
        <v>1.1638674149342854</v>
      </c>
      <c r="F7590" s="38">
        <f t="shared" si="118"/>
        <v>11</v>
      </c>
    </row>
    <row r="7591" spans="2:6" x14ac:dyDescent="0.25">
      <c r="B7591" s="39">
        <v>44512.916666666664</v>
      </c>
      <c r="C7591" s="39">
        <v>44512.958333333336</v>
      </c>
      <c r="D7591" s="38">
        <v>1.0674878030020412</v>
      </c>
      <c r="F7591" s="38">
        <f t="shared" si="118"/>
        <v>11</v>
      </c>
    </row>
    <row r="7592" spans="2:6" x14ac:dyDescent="0.25">
      <c r="B7592" s="39">
        <v>44512.958333333336</v>
      </c>
      <c r="C7592" s="39">
        <v>44512</v>
      </c>
      <c r="D7592" s="38">
        <v>1.0061224904285597</v>
      </c>
      <c r="F7592" s="38">
        <f t="shared" si="118"/>
        <v>11</v>
      </c>
    </row>
    <row r="7593" spans="2:6" x14ac:dyDescent="0.25">
      <c r="B7593" s="39">
        <v>44512</v>
      </c>
      <c r="C7593" s="39">
        <v>44513.041666666664</v>
      </c>
      <c r="D7593" s="38">
        <v>0.90454801093724113</v>
      </c>
      <c r="F7593" s="38">
        <f t="shared" si="118"/>
        <v>11</v>
      </c>
    </row>
    <row r="7594" spans="2:6" x14ac:dyDescent="0.25">
      <c r="B7594" s="39">
        <v>44513.041666666664</v>
      </c>
      <c r="C7594" s="39">
        <v>44513.083333333336</v>
      </c>
      <c r="D7594" s="38">
        <v>0.88627465244046078</v>
      </c>
      <c r="F7594" s="38">
        <f t="shared" si="118"/>
        <v>11</v>
      </c>
    </row>
    <row r="7595" spans="2:6" x14ac:dyDescent="0.25">
      <c r="B7595" s="39">
        <v>44513.083333333336</v>
      </c>
      <c r="C7595" s="39">
        <v>44513.125</v>
      </c>
      <c r="D7595" s="38">
        <v>0.86738283974907415</v>
      </c>
      <c r="F7595" s="38">
        <f t="shared" si="118"/>
        <v>11</v>
      </c>
    </row>
    <row r="7596" spans="2:6" x14ac:dyDescent="0.25">
      <c r="B7596" s="39">
        <v>44513.125</v>
      </c>
      <c r="C7596" s="39">
        <v>44513.166666666664</v>
      </c>
      <c r="D7596" s="38">
        <v>0.85239931838003191</v>
      </c>
      <c r="F7596" s="38">
        <f t="shared" si="118"/>
        <v>11</v>
      </c>
    </row>
    <row r="7597" spans="2:6" x14ac:dyDescent="0.25">
      <c r="B7597" s="39">
        <v>44513.166666666664</v>
      </c>
      <c r="C7597" s="39">
        <v>44513.208333333336</v>
      </c>
      <c r="D7597" s="38">
        <v>0.89128230420923804</v>
      </c>
      <c r="F7597" s="38">
        <f t="shared" si="118"/>
        <v>11</v>
      </c>
    </row>
    <row r="7598" spans="2:6" x14ac:dyDescent="0.25">
      <c r="B7598" s="39">
        <v>44513.208333333336</v>
      </c>
      <c r="C7598" s="39">
        <v>44513.25</v>
      </c>
      <c r="D7598" s="38">
        <v>0.93275578171597007</v>
      </c>
      <c r="F7598" s="38">
        <f t="shared" si="118"/>
        <v>11</v>
      </c>
    </row>
    <row r="7599" spans="2:6" x14ac:dyDescent="0.25">
      <c r="B7599" s="39">
        <v>44513.25</v>
      </c>
      <c r="C7599" s="39">
        <v>44513.291666666664</v>
      </c>
      <c r="D7599" s="38">
        <v>1.0426336604240827</v>
      </c>
      <c r="F7599" s="38">
        <f t="shared" si="118"/>
        <v>11</v>
      </c>
    </row>
    <row r="7600" spans="2:6" x14ac:dyDescent="0.25">
      <c r="B7600" s="39">
        <v>44513.291666666664</v>
      </c>
      <c r="C7600" s="39">
        <v>44513.333333333336</v>
      </c>
      <c r="D7600" s="38">
        <v>1.1824234484270586</v>
      </c>
      <c r="F7600" s="38">
        <f t="shared" si="118"/>
        <v>11</v>
      </c>
    </row>
    <row r="7601" spans="2:6" x14ac:dyDescent="0.25">
      <c r="B7601" s="39">
        <v>44513.333333333336</v>
      </c>
      <c r="C7601" s="39">
        <v>44513.375</v>
      </c>
      <c r="D7601" s="38">
        <v>1.2522639029439497</v>
      </c>
      <c r="F7601" s="38">
        <f t="shared" si="118"/>
        <v>11</v>
      </c>
    </row>
    <row r="7602" spans="2:6" x14ac:dyDescent="0.25">
      <c r="B7602" s="39">
        <v>44513.375</v>
      </c>
      <c r="C7602" s="39">
        <v>44513.416666666664</v>
      </c>
      <c r="D7602" s="38">
        <v>1.3080318429415645</v>
      </c>
      <c r="F7602" s="38">
        <f t="shared" si="118"/>
        <v>11</v>
      </c>
    </row>
    <row r="7603" spans="2:6" x14ac:dyDescent="0.25">
      <c r="B7603" s="39">
        <v>44513.416666666664</v>
      </c>
      <c r="C7603" s="39">
        <v>44513.458333333336</v>
      </c>
      <c r="D7603" s="38">
        <v>1.2154678714910609</v>
      </c>
      <c r="F7603" s="38">
        <f t="shared" si="118"/>
        <v>11</v>
      </c>
    </row>
    <row r="7604" spans="2:6" x14ac:dyDescent="0.25">
      <c r="B7604" s="39">
        <v>44513.458333333336</v>
      </c>
      <c r="C7604" s="39">
        <v>44513.5</v>
      </c>
      <c r="D7604" s="38">
        <v>1.1765065356080224</v>
      </c>
      <c r="F7604" s="38">
        <f t="shared" si="118"/>
        <v>11</v>
      </c>
    </row>
    <row r="7605" spans="2:6" x14ac:dyDescent="0.25">
      <c r="B7605" s="39">
        <v>44513.5</v>
      </c>
      <c r="C7605" s="39">
        <v>44513.541666666664</v>
      </c>
      <c r="D7605" s="38">
        <v>1.1718021621141317</v>
      </c>
      <c r="F7605" s="38">
        <f t="shared" si="118"/>
        <v>11</v>
      </c>
    </row>
    <row r="7606" spans="2:6" x14ac:dyDescent="0.25">
      <c r="B7606" s="39">
        <v>44513.541666666664</v>
      </c>
      <c r="C7606" s="39">
        <v>44513.583333333336</v>
      </c>
      <c r="D7606" s="38">
        <v>1.1046507674779813</v>
      </c>
      <c r="F7606" s="38">
        <f t="shared" si="118"/>
        <v>11</v>
      </c>
    </row>
    <row r="7607" spans="2:6" x14ac:dyDescent="0.25">
      <c r="B7607" s="39">
        <v>44513.583333333336</v>
      </c>
      <c r="C7607" s="39">
        <v>44513.625</v>
      </c>
      <c r="D7607" s="38">
        <v>1.0466353184582866</v>
      </c>
      <c r="F7607" s="38">
        <f t="shared" si="118"/>
        <v>11</v>
      </c>
    </row>
    <row r="7608" spans="2:6" x14ac:dyDescent="0.25">
      <c r="B7608" s="39">
        <v>44513.625</v>
      </c>
      <c r="C7608" s="39">
        <v>44513.666666666664</v>
      </c>
      <c r="D7608" s="38">
        <v>1.0298017888177984</v>
      </c>
      <c r="F7608" s="38">
        <f t="shared" si="118"/>
        <v>11</v>
      </c>
    </row>
    <row r="7609" spans="2:6" x14ac:dyDescent="0.25">
      <c r="B7609" s="39">
        <v>44513.666666666664</v>
      </c>
      <c r="C7609" s="39">
        <v>44513.708333333336</v>
      </c>
      <c r="D7609" s="38">
        <v>1.1139767253903292</v>
      </c>
      <c r="F7609" s="38">
        <f t="shared" si="118"/>
        <v>11</v>
      </c>
    </row>
    <row r="7610" spans="2:6" x14ac:dyDescent="0.25">
      <c r="B7610" s="39">
        <v>44513.708333333336</v>
      </c>
      <c r="C7610" s="39">
        <v>44513.75</v>
      </c>
      <c r="D7610" s="38">
        <v>1.2088360317595397</v>
      </c>
      <c r="F7610" s="38">
        <f t="shared" si="118"/>
        <v>11</v>
      </c>
    </row>
    <row r="7611" spans="2:6" x14ac:dyDescent="0.25">
      <c r="B7611" s="39">
        <v>44513.75</v>
      </c>
      <c r="C7611" s="39">
        <v>44513.791666666664</v>
      </c>
      <c r="D7611" s="38">
        <v>1.3541395123975288</v>
      </c>
      <c r="F7611" s="38">
        <f t="shared" si="118"/>
        <v>11</v>
      </c>
    </row>
    <row r="7612" spans="2:6" x14ac:dyDescent="0.25">
      <c r="B7612" s="39">
        <v>44513.791666666664</v>
      </c>
      <c r="C7612" s="39">
        <v>44513.833333333336</v>
      </c>
      <c r="D7612" s="38">
        <v>1.2546616929052994</v>
      </c>
      <c r="F7612" s="38">
        <f t="shared" si="118"/>
        <v>11</v>
      </c>
    </row>
    <row r="7613" spans="2:6" x14ac:dyDescent="0.25">
      <c r="B7613" s="39">
        <v>44513.833333333336</v>
      </c>
      <c r="C7613" s="39">
        <v>44513.875</v>
      </c>
      <c r="D7613" s="38">
        <v>1.1657545457623475</v>
      </c>
      <c r="F7613" s="38">
        <f t="shared" si="118"/>
        <v>11</v>
      </c>
    </row>
    <row r="7614" spans="2:6" x14ac:dyDescent="0.25">
      <c r="B7614" s="39">
        <v>44513.875</v>
      </c>
      <c r="C7614" s="39">
        <v>44513.916666666664</v>
      </c>
      <c r="D7614" s="38">
        <v>1.0893980860953028</v>
      </c>
      <c r="F7614" s="38">
        <f t="shared" si="118"/>
        <v>11</v>
      </c>
    </row>
    <row r="7615" spans="2:6" x14ac:dyDescent="0.25">
      <c r="B7615" s="39">
        <v>44513.916666666664</v>
      </c>
      <c r="C7615" s="39">
        <v>44513.958333333336</v>
      </c>
      <c r="D7615" s="38">
        <v>1.0431485511726586</v>
      </c>
      <c r="F7615" s="38">
        <f t="shared" si="118"/>
        <v>11</v>
      </c>
    </row>
    <row r="7616" spans="2:6" x14ac:dyDescent="0.25">
      <c r="B7616" s="39">
        <v>44513.958333333336</v>
      </c>
      <c r="C7616" s="39">
        <v>44513</v>
      </c>
      <c r="D7616" s="38">
        <v>0.95353633506987756</v>
      </c>
      <c r="F7616" s="38">
        <f t="shared" si="118"/>
        <v>11</v>
      </c>
    </row>
    <row r="7617" spans="2:6" x14ac:dyDescent="0.25">
      <c r="B7617" s="39">
        <v>44513</v>
      </c>
      <c r="C7617" s="39">
        <v>44514.041666666664</v>
      </c>
      <c r="D7617" s="38">
        <v>0.97677667601295937</v>
      </c>
      <c r="F7617" s="38">
        <f t="shared" si="118"/>
        <v>11</v>
      </c>
    </row>
    <row r="7618" spans="2:6" x14ac:dyDescent="0.25">
      <c r="B7618" s="39">
        <v>44514.041666666664</v>
      </c>
      <c r="C7618" s="39">
        <v>44514.083333333336</v>
      </c>
      <c r="D7618" s="38">
        <v>0.89192397515093835</v>
      </c>
      <c r="F7618" s="38">
        <f t="shared" si="118"/>
        <v>11</v>
      </c>
    </row>
    <row r="7619" spans="2:6" x14ac:dyDescent="0.25">
      <c r="B7619" s="39">
        <v>44514.083333333336</v>
      </c>
      <c r="C7619" s="39">
        <v>44514.125</v>
      </c>
      <c r="D7619" s="38">
        <v>0.8711111962510335</v>
      </c>
      <c r="F7619" s="38">
        <f t="shared" si="118"/>
        <v>11</v>
      </c>
    </row>
    <row r="7620" spans="2:6" x14ac:dyDescent="0.25">
      <c r="B7620" s="39">
        <v>44514.125</v>
      </c>
      <c r="C7620" s="39">
        <v>44514.166666666664</v>
      </c>
      <c r="D7620" s="38">
        <v>0.85414706337444213</v>
      </c>
      <c r="F7620" s="38">
        <f t="shared" si="118"/>
        <v>11</v>
      </c>
    </row>
    <row r="7621" spans="2:6" x14ac:dyDescent="0.25">
      <c r="B7621" s="39">
        <v>44514.166666666664</v>
      </c>
      <c r="C7621" s="39">
        <v>44514.208333333336</v>
      </c>
      <c r="D7621" s="38">
        <v>0.86597205150160017</v>
      </c>
      <c r="F7621" s="38">
        <f t="shared" si="118"/>
        <v>11</v>
      </c>
    </row>
    <row r="7622" spans="2:6" x14ac:dyDescent="0.25">
      <c r="B7622" s="39">
        <v>44514.208333333336</v>
      </c>
      <c r="C7622" s="39">
        <v>44514.25</v>
      </c>
      <c r="D7622" s="38">
        <v>0.94232401064193783</v>
      </c>
      <c r="F7622" s="38">
        <f t="shared" si="118"/>
        <v>11</v>
      </c>
    </row>
    <row r="7623" spans="2:6" x14ac:dyDescent="0.25">
      <c r="B7623" s="39">
        <v>44514.25</v>
      </c>
      <c r="C7623" s="39">
        <v>44514.291666666664</v>
      </c>
      <c r="D7623" s="38">
        <v>0.96907236577289402</v>
      </c>
      <c r="F7623" s="38">
        <f t="shared" si="118"/>
        <v>11</v>
      </c>
    </row>
    <row r="7624" spans="2:6" x14ac:dyDescent="0.25">
      <c r="B7624" s="39">
        <v>44514.291666666664</v>
      </c>
      <c r="C7624" s="39">
        <v>44514.333333333336</v>
      </c>
      <c r="D7624" s="38">
        <v>1.1163644776048181</v>
      </c>
      <c r="F7624" s="38">
        <f t="shared" si="118"/>
        <v>11</v>
      </c>
    </row>
    <row r="7625" spans="2:6" x14ac:dyDescent="0.25">
      <c r="B7625" s="39">
        <v>44514.333333333336</v>
      </c>
      <c r="C7625" s="39">
        <v>44514.375</v>
      </c>
      <c r="D7625" s="38">
        <v>1.200638438536507</v>
      </c>
      <c r="F7625" s="38">
        <f t="shared" si="118"/>
        <v>11</v>
      </c>
    </row>
    <row r="7626" spans="2:6" x14ac:dyDescent="0.25">
      <c r="B7626" s="39">
        <v>44514.375</v>
      </c>
      <c r="C7626" s="39">
        <v>44514.416666666664</v>
      </c>
      <c r="D7626" s="38">
        <v>1.2800736588405994</v>
      </c>
      <c r="F7626" s="38">
        <f t="shared" ref="F7626:F7689" si="119">+MONTH(B7626)</f>
        <v>11</v>
      </c>
    </row>
    <row r="7627" spans="2:6" x14ac:dyDescent="0.25">
      <c r="B7627" s="39">
        <v>44514.416666666664</v>
      </c>
      <c r="C7627" s="39">
        <v>44514.458333333336</v>
      </c>
      <c r="D7627" s="38">
        <v>1.254887287867263</v>
      </c>
      <c r="F7627" s="38">
        <f t="shared" si="119"/>
        <v>11</v>
      </c>
    </row>
    <row r="7628" spans="2:6" x14ac:dyDescent="0.25">
      <c r="B7628" s="39">
        <v>44514.458333333336</v>
      </c>
      <c r="C7628" s="39">
        <v>44514.5</v>
      </c>
      <c r="D7628" s="38">
        <v>1.2520119613709564</v>
      </c>
      <c r="F7628" s="38">
        <f t="shared" si="119"/>
        <v>11</v>
      </c>
    </row>
    <row r="7629" spans="2:6" x14ac:dyDescent="0.25">
      <c r="B7629" s="39">
        <v>44514.5</v>
      </c>
      <c r="C7629" s="39">
        <v>44514.541666666664</v>
      </c>
      <c r="D7629" s="38">
        <v>1.2162135288726059</v>
      </c>
      <c r="F7629" s="38">
        <f t="shared" si="119"/>
        <v>11</v>
      </c>
    </row>
    <row r="7630" spans="2:6" x14ac:dyDescent="0.25">
      <c r="B7630" s="39">
        <v>44514.541666666664</v>
      </c>
      <c r="C7630" s="39">
        <v>44514.583333333336</v>
      </c>
      <c r="D7630" s="38">
        <v>1.2018577198840488</v>
      </c>
      <c r="F7630" s="38">
        <f t="shared" si="119"/>
        <v>11</v>
      </c>
    </row>
    <row r="7631" spans="2:6" x14ac:dyDescent="0.25">
      <c r="B7631" s="39">
        <v>44514.583333333336</v>
      </c>
      <c r="C7631" s="39">
        <v>44514.625</v>
      </c>
      <c r="D7631" s="38">
        <v>1.173039277883813</v>
      </c>
      <c r="F7631" s="38">
        <f t="shared" si="119"/>
        <v>11</v>
      </c>
    </row>
    <row r="7632" spans="2:6" x14ac:dyDescent="0.25">
      <c r="B7632" s="39">
        <v>44514.625</v>
      </c>
      <c r="C7632" s="39">
        <v>44514.666666666664</v>
      </c>
      <c r="D7632" s="38">
        <v>1.2350796972209883</v>
      </c>
      <c r="F7632" s="38">
        <f t="shared" si="119"/>
        <v>11</v>
      </c>
    </row>
    <row r="7633" spans="2:6" x14ac:dyDescent="0.25">
      <c r="B7633" s="39">
        <v>44514.666666666664</v>
      </c>
      <c r="C7633" s="39">
        <v>44514.708333333336</v>
      </c>
      <c r="D7633" s="38">
        <v>1.22330465609868</v>
      </c>
      <c r="F7633" s="38">
        <f t="shared" si="119"/>
        <v>11</v>
      </c>
    </row>
    <row r="7634" spans="2:6" x14ac:dyDescent="0.25">
      <c r="B7634" s="39">
        <v>44514.708333333336</v>
      </c>
      <c r="C7634" s="39">
        <v>44514.75</v>
      </c>
      <c r="D7634" s="38">
        <v>1.4259290980704347</v>
      </c>
      <c r="F7634" s="38">
        <f t="shared" si="119"/>
        <v>11</v>
      </c>
    </row>
    <row r="7635" spans="2:6" x14ac:dyDescent="0.25">
      <c r="B7635" s="39">
        <v>44514.75</v>
      </c>
      <c r="C7635" s="39">
        <v>44514.791666666664</v>
      </c>
      <c r="D7635" s="38">
        <v>1.4358075116415554</v>
      </c>
      <c r="F7635" s="38">
        <f t="shared" si="119"/>
        <v>11</v>
      </c>
    </row>
    <row r="7636" spans="2:6" x14ac:dyDescent="0.25">
      <c r="B7636" s="39">
        <v>44514.791666666664</v>
      </c>
      <c r="C7636" s="39">
        <v>44514.833333333336</v>
      </c>
      <c r="D7636" s="38">
        <v>1.3961198962740227</v>
      </c>
      <c r="F7636" s="38">
        <f t="shared" si="119"/>
        <v>11</v>
      </c>
    </row>
    <row r="7637" spans="2:6" x14ac:dyDescent="0.25">
      <c r="B7637" s="39">
        <v>44514.833333333336</v>
      </c>
      <c r="C7637" s="39">
        <v>44514.875</v>
      </c>
      <c r="D7637" s="38">
        <v>1.3098602635220828</v>
      </c>
      <c r="F7637" s="38">
        <f t="shared" si="119"/>
        <v>11</v>
      </c>
    </row>
    <row r="7638" spans="2:6" x14ac:dyDescent="0.25">
      <c r="B7638" s="39">
        <v>44514.875</v>
      </c>
      <c r="C7638" s="39">
        <v>44514.916666666664</v>
      </c>
      <c r="D7638" s="38">
        <v>1.2194444907093507</v>
      </c>
      <c r="F7638" s="38">
        <f t="shared" si="119"/>
        <v>11</v>
      </c>
    </row>
    <row r="7639" spans="2:6" x14ac:dyDescent="0.25">
      <c r="B7639" s="39">
        <v>44514.916666666664</v>
      </c>
      <c r="C7639" s="39">
        <v>44514.958333333336</v>
      </c>
      <c r="D7639" s="38">
        <v>1.0312351290634709</v>
      </c>
      <c r="F7639" s="38">
        <f t="shared" si="119"/>
        <v>11</v>
      </c>
    </row>
    <row r="7640" spans="2:6" x14ac:dyDescent="0.25">
      <c r="B7640" s="39">
        <v>44514.958333333336</v>
      </c>
      <c r="C7640" s="39">
        <v>44514</v>
      </c>
      <c r="D7640" s="38">
        <v>0.98640189126435129</v>
      </c>
      <c r="F7640" s="38">
        <f t="shared" si="119"/>
        <v>11</v>
      </c>
    </row>
    <row r="7641" spans="2:6" x14ac:dyDescent="0.25">
      <c r="B7641" s="39">
        <v>44514</v>
      </c>
      <c r="C7641" s="39">
        <v>44515.041666666664</v>
      </c>
      <c r="D7641" s="38">
        <v>0.88830192175904898</v>
      </c>
      <c r="F7641" s="38">
        <f t="shared" si="119"/>
        <v>11</v>
      </c>
    </row>
    <row r="7642" spans="2:6" x14ac:dyDescent="0.25">
      <c r="B7642" s="39">
        <v>44515.041666666664</v>
      </c>
      <c r="C7642" s="39">
        <v>44515.083333333336</v>
      </c>
      <c r="D7642" s="38">
        <v>0.88573233927255213</v>
      </c>
      <c r="F7642" s="38">
        <f t="shared" si="119"/>
        <v>11</v>
      </c>
    </row>
    <row r="7643" spans="2:6" x14ac:dyDescent="0.25">
      <c r="B7643" s="39">
        <v>44515.083333333336</v>
      </c>
      <c r="C7643" s="39">
        <v>44515.125</v>
      </c>
      <c r="D7643" s="38">
        <v>0.82834907112970502</v>
      </c>
      <c r="F7643" s="38">
        <f t="shared" si="119"/>
        <v>11</v>
      </c>
    </row>
    <row r="7644" spans="2:6" x14ac:dyDescent="0.25">
      <c r="B7644" s="39">
        <v>44515.125</v>
      </c>
      <c r="C7644" s="39">
        <v>44515.166666666664</v>
      </c>
      <c r="D7644" s="38">
        <v>0.82475336657271547</v>
      </c>
      <c r="F7644" s="38">
        <f t="shared" si="119"/>
        <v>11</v>
      </c>
    </row>
    <row r="7645" spans="2:6" x14ac:dyDescent="0.25">
      <c r="B7645" s="39">
        <v>44515.166666666664</v>
      </c>
      <c r="C7645" s="39">
        <v>44515.208333333336</v>
      </c>
      <c r="D7645" s="38">
        <v>0.90144386688861211</v>
      </c>
      <c r="F7645" s="38">
        <f t="shared" si="119"/>
        <v>11</v>
      </c>
    </row>
    <row r="7646" spans="2:6" x14ac:dyDescent="0.25">
      <c r="B7646" s="39">
        <v>44515.208333333336</v>
      </c>
      <c r="C7646" s="39">
        <v>44515.25</v>
      </c>
      <c r="D7646" s="38">
        <v>0.97752819328115703</v>
      </c>
      <c r="F7646" s="38">
        <f t="shared" si="119"/>
        <v>11</v>
      </c>
    </row>
    <row r="7647" spans="2:6" x14ac:dyDescent="0.25">
      <c r="B7647" s="39">
        <v>44515.25</v>
      </c>
      <c r="C7647" s="39">
        <v>44515.291666666664</v>
      </c>
      <c r="D7647" s="38">
        <v>1.1527745810792869</v>
      </c>
      <c r="F7647" s="38">
        <f t="shared" si="119"/>
        <v>11</v>
      </c>
    </row>
    <row r="7648" spans="2:6" x14ac:dyDescent="0.25">
      <c r="B7648" s="39">
        <v>44515.291666666664</v>
      </c>
      <c r="C7648" s="39">
        <v>44515.333333333336</v>
      </c>
      <c r="D7648" s="38">
        <v>1.3424853811026418</v>
      </c>
      <c r="F7648" s="38">
        <f t="shared" si="119"/>
        <v>11</v>
      </c>
    </row>
    <row r="7649" spans="2:6" x14ac:dyDescent="0.25">
      <c r="B7649" s="39">
        <v>44515.333333333336</v>
      </c>
      <c r="C7649" s="39">
        <v>44515.375</v>
      </c>
      <c r="D7649" s="38">
        <v>1.2605138094858845</v>
      </c>
      <c r="F7649" s="38">
        <f t="shared" si="119"/>
        <v>11</v>
      </c>
    </row>
    <row r="7650" spans="2:6" x14ac:dyDescent="0.25">
      <c r="B7650" s="39">
        <v>44515.375</v>
      </c>
      <c r="C7650" s="39">
        <v>44515.416666666664</v>
      </c>
      <c r="D7650" s="38">
        <v>1.2367337465779653</v>
      </c>
      <c r="F7650" s="38">
        <f t="shared" si="119"/>
        <v>11</v>
      </c>
    </row>
    <row r="7651" spans="2:6" x14ac:dyDescent="0.25">
      <c r="B7651" s="39">
        <v>44515.416666666664</v>
      </c>
      <c r="C7651" s="39">
        <v>44515.458333333336</v>
      </c>
      <c r="D7651" s="38">
        <v>1.2219394272164885</v>
      </c>
      <c r="F7651" s="38">
        <f t="shared" si="119"/>
        <v>11</v>
      </c>
    </row>
    <row r="7652" spans="2:6" x14ac:dyDescent="0.25">
      <c r="B7652" s="39">
        <v>44515.458333333336</v>
      </c>
      <c r="C7652" s="39">
        <v>44515.5</v>
      </c>
      <c r="D7652" s="38">
        <v>1.2085203887548477</v>
      </c>
      <c r="F7652" s="38">
        <f t="shared" si="119"/>
        <v>11</v>
      </c>
    </row>
    <row r="7653" spans="2:6" x14ac:dyDescent="0.25">
      <c r="B7653" s="39">
        <v>44515.5</v>
      </c>
      <c r="C7653" s="39">
        <v>44515.541666666664</v>
      </c>
      <c r="D7653" s="38">
        <v>1.1763318388000588</v>
      </c>
      <c r="F7653" s="38">
        <f t="shared" si="119"/>
        <v>11</v>
      </c>
    </row>
    <row r="7654" spans="2:6" x14ac:dyDescent="0.25">
      <c r="B7654" s="39">
        <v>44515.541666666664</v>
      </c>
      <c r="C7654" s="39">
        <v>44515.583333333336</v>
      </c>
      <c r="D7654" s="38">
        <v>1.2048803911280828</v>
      </c>
      <c r="F7654" s="38">
        <f t="shared" si="119"/>
        <v>11</v>
      </c>
    </row>
    <row r="7655" spans="2:6" x14ac:dyDescent="0.25">
      <c r="B7655" s="39">
        <v>44515.583333333336</v>
      </c>
      <c r="C7655" s="39">
        <v>44515.625</v>
      </c>
      <c r="D7655" s="38">
        <v>1.0991260327123562</v>
      </c>
      <c r="F7655" s="38">
        <f t="shared" si="119"/>
        <v>11</v>
      </c>
    </row>
    <row r="7656" spans="2:6" x14ac:dyDescent="0.25">
      <c r="B7656" s="39">
        <v>44515.625</v>
      </c>
      <c r="C7656" s="39">
        <v>44515.666666666664</v>
      </c>
      <c r="D7656" s="38">
        <v>1.1388230644155088</v>
      </c>
      <c r="F7656" s="38">
        <f t="shared" si="119"/>
        <v>11</v>
      </c>
    </row>
    <row r="7657" spans="2:6" x14ac:dyDescent="0.25">
      <c r="B7657" s="39">
        <v>44515.666666666664</v>
      </c>
      <c r="C7657" s="39">
        <v>44515.708333333336</v>
      </c>
      <c r="D7657" s="38">
        <v>1.2314280027166422</v>
      </c>
      <c r="F7657" s="38">
        <f t="shared" si="119"/>
        <v>11</v>
      </c>
    </row>
    <row r="7658" spans="2:6" x14ac:dyDescent="0.25">
      <c r="B7658" s="39">
        <v>44515.708333333336</v>
      </c>
      <c r="C7658" s="39">
        <v>44515.75</v>
      </c>
      <c r="D7658" s="38">
        <v>1.436277749819074</v>
      </c>
      <c r="F7658" s="38">
        <f t="shared" si="119"/>
        <v>11</v>
      </c>
    </row>
    <row r="7659" spans="2:6" x14ac:dyDescent="0.25">
      <c r="B7659" s="39">
        <v>44515.75</v>
      </c>
      <c r="C7659" s="39">
        <v>44515.791666666664</v>
      </c>
      <c r="D7659" s="38">
        <v>1.5277572862566604</v>
      </c>
      <c r="F7659" s="38">
        <f t="shared" si="119"/>
        <v>11</v>
      </c>
    </row>
    <row r="7660" spans="2:6" x14ac:dyDescent="0.25">
      <c r="B7660" s="39">
        <v>44515.791666666664</v>
      </c>
      <c r="C7660" s="39">
        <v>44515.833333333336</v>
      </c>
      <c r="D7660" s="38">
        <v>1.4003599980262171</v>
      </c>
      <c r="F7660" s="38">
        <f t="shared" si="119"/>
        <v>11</v>
      </c>
    </row>
    <row r="7661" spans="2:6" x14ac:dyDescent="0.25">
      <c r="B7661" s="39">
        <v>44515.833333333336</v>
      </c>
      <c r="C7661" s="39">
        <v>44515.875</v>
      </c>
      <c r="D7661" s="38">
        <v>1.2729128509779735</v>
      </c>
      <c r="F7661" s="38">
        <f t="shared" si="119"/>
        <v>11</v>
      </c>
    </row>
    <row r="7662" spans="2:6" x14ac:dyDescent="0.25">
      <c r="B7662" s="39">
        <v>44515.875</v>
      </c>
      <c r="C7662" s="39">
        <v>44515.916666666664</v>
      </c>
      <c r="D7662" s="38">
        <v>1.2439056851576644</v>
      </c>
      <c r="F7662" s="38">
        <f t="shared" si="119"/>
        <v>11</v>
      </c>
    </row>
    <row r="7663" spans="2:6" x14ac:dyDescent="0.25">
      <c r="B7663" s="39">
        <v>44515.916666666664</v>
      </c>
      <c r="C7663" s="39">
        <v>44515.958333333336</v>
      </c>
      <c r="D7663" s="38">
        <v>1.0818277687923783</v>
      </c>
      <c r="F7663" s="38">
        <f t="shared" si="119"/>
        <v>11</v>
      </c>
    </row>
    <row r="7664" spans="2:6" x14ac:dyDescent="0.25">
      <c r="B7664" s="39">
        <v>44515.958333333336</v>
      </c>
      <c r="C7664" s="39">
        <v>44515</v>
      </c>
      <c r="D7664" s="38">
        <v>0.89819906670916849</v>
      </c>
      <c r="F7664" s="38">
        <f t="shared" si="119"/>
        <v>11</v>
      </c>
    </row>
    <row r="7665" spans="2:6" x14ac:dyDescent="0.25">
      <c r="B7665" s="39">
        <v>44515</v>
      </c>
      <c r="C7665" s="39">
        <v>44516.041666666664</v>
      </c>
      <c r="D7665" s="38">
        <v>0.8391277279286109</v>
      </c>
      <c r="F7665" s="38">
        <f t="shared" si="119"/>
        <v>11</v>
      </c>
    </row>
    <row r="7666" spans="2:6" x14ac:dyDescent="0.25">
      <c r="B7666" s="39">
        <v>44516.041666666664</v>
      </c>
      <c r="C7666" s="39">
        <v>44516.083333333336</v>
      </c>
      <c r="D7666" s="38">
        <v>0.80892697730178253</v>
      </c>
      <c r="F7666" s="38">
        <f t="shared" si="119"/>
        <v>11</v>
      </c>
    </row>
    <row r="7667" spans="2:6" x14ac:dyDescent="0.25">
      <c r="B7667" s="39">
        <v>44516.083333333336</v>
      </c>
      <c r="C7667" s="39">
        <v>44516.125</v>
      </c>
      <c r="D7667" s="38">
        <v>0.78803862604595409</v>
      </c>
      <c r="F7667" s="38">
        <f t="shared" si="119"/>
        <v>11</v>
      </c>
    </row>
    <row r="7668" spans="2:6" x14ac:dyDescent="0.25">
      <c r="B7668" s="39">
        <v>44516.125</v>
      </c>
      <c r="C7668" s="39">
        <v>44516.166666666664</v>
      </c>
      <c r="D7668" s="38">
        <v>0.80866222131618515</v>
      </c>
      <c r="F7668" s="38">
        <f t="shared" si="119"/>
        <v>11</v>
      </c>
    </row>
    <row r="7669" spans="2:6" x14ac:dyDescent="0.25">
      <c r="B7669" s="39">
        <v>44516.166666666664</v>
      </c>
      <c r="C7669" s="39">
        <v>44516.208333333336</v>
      </c>
      <c r="D7669" s="38">
        <v>0.83983205935125382</v>
      </c>
      <c r="F7669" s="38">
        <f t="shared" si="119"/>
        <v>11</v>
      </c>
    </row>
    <row r="7670" spans="2:6" x14ac:dyDescent="0.25">
      <c r="B7670" s="39">
        <v>44516.208333333336</v>
      </c>
      <c r="C7670" s="39">
        <v>44516.25</v>
      </c>
      <c r="D7670" s="38">
        <v>0.9815306538947558</v>
      </c>
      <c r="F7670" s="38">
        <f t="shared" si="119"/>
        <v>11</v>
      </c>
    </row>
    <row r="7671" spans="2:6" x14ac:dyDescent="0.25">
      <c r="B7671" s="39">
        <v>44516.25</v>
      </c>
      <c r="C7671" s="39">
        <v>44516.291666666664</v>
      </c>
      <c r="D7671" s="38">
        <v>1.2140520073973005</v>
      </c>
      <c r="F7671" s="38">
        <f t="shared" si="119"/>
        <v>11</v>
      </c>
    </row>
    <row r="7672" spans="2:6" x14ac:dyDescent="0.25">
      <c r="B7672" s="39">
        <v>44516.291666666664</v>
      </c>
      <c r="C7672" s="39">
        <v>44516.333333333336</v>
      </c>
      <c r="D7672" s="38">
        <v>1.3436707668754739</v>
      </c>
      <c r="F7672" s="38">
        <f t="shared" si="119"/>
        <v>11</v>
      </c>
    </row>
    <row r="7673" spans="2:6" x14ac:dyDescent="0.25">
      <c r="B7673" s="39">
        <v>44516.333333333336</v>
      </c>
      <c r="C7673" s="39">
        <v>44516.375</v>
      </c>
      <c r="D7673" s="38">
        <v>1.3090074562500309</v>
      </c>
      <c r="F7673" s="38">
        <f t="shared" si="119"/>
        <v>11</v>
      </c>
    </row>
    <row r="7674" spans="2:6" x14ac:dyDescent="0.25">
      <c r="B7674" s="39">
        <v>44516.375</v>
      </c>
      <c r="C7674" s="39">
        <v>44516.416666666664</v>
      </c>
      <c r="D7674" s="38">
        <v>1.3035362474182881</v>
      </c>
      <c r="F7674" s="38">
        <f t="shared" si="119"/>
        <v>11</v>
      </c>
    </row>
    <row r="7675" spans="2:6" x14ac:dyDescent="0.25">
      <c r="B7675" s="39">
        <v>44516.416666666664</v>
      </c>
      <c r="C7675" s="39">
        <v>44516.458333333336</v>
      </c>
      <c r="D7675" s="38">
        <v>1.2592489214841978</v>
      </c>
      <c r="F7675" s="38">
        <f t="shared" si="119"/>
        <v>11</v>
      </c>
    </row>
    <row r="7676" spans="2:6" x14ac:dyDescent="0.25">
      <c r="B7676" s="39">
        <v>44516.458333333336</v>
      </c>
      <c r="C7676" s="39">
        <v>44516.5</v>
      </c>
      <c r="D7676" s="38">
        <v>1.2525479459523923</v>
      </c>
      <c r="F7676" s="38">
        <f t="shared" si="119"/>
        <v>11</v>
      </c>
    </row>
    <row r="7677" spans="2:6" x14ac:dyDescent="0.25">
      <c r="B7677" s="39">
        <v>44516.5</v>
      </c>
      <c r="C7677" s="39">
        <v>44516.541666666664</v>
      </c>
      <c r="D7677" s="38">
        <v>1.266351114694148</v>
      </c>
      <c r="F7677" s="38">
        <f t="shared" si="119"/>
        <v>11</v>
      </c>
    </row>
    <row r="7678" spans="2:6" x14ac:dyDescent="0.25">
      <c r="B7678" s="39">
        <v>44516.541666666664</v>
      </c>
      <c r="C7678" s="39">
        <v>44516.583333333336</v>
      </c>
      <c r="D7678" s="38">
        <v>1.1380625944328102</v>
      </c>
      <c r="F7678" s="38">
        <f t="shared" si="119"/>
        <v>11</v>
      </c>
    </row>
    <row r="7679" spans="2:6" x14ac:dyDescent="0.25">
      <c r="B7679" s="39">
        <v>44516.583333333336</v>
      </c>
      <c r="C7679" s="39">
        <v>44516.625</v>
      </c>
      <c r="D7679" s="38">
        <v>1.1087623462943867</v>
      </c>
      <c r="F7679" s="38">
        <f t="shared" si="119"/>
        <v>11</v>
      </c>
    </row>
    <row r="7680" spans="2:6" x14ac:dyDescent="0.25">
      <c r="B7680" s="39">
        <v>44516.625</v>
      </c>
      <c r="C7680" s="39">
        <v>44516.666666666664</v>
      </c>
      <c r="D7680" s="38">
        <v>1.1530168470857749</v>
      </c>
      <c r="F7680" s="38">
        <f t="shared" si="119"/>
        <v>11</v>
      </c>
    </row>
    <row r="7681" spans="2:6" x14ac:dyDescent="0.25">
      <c r="B7681" s="39">
        <v>44516.666666666664</v>
      </c>
      <c r="C7681" s="39">
        <v>44516.708333333336</v>
      </c>
      <c r="D7681" s="38">
        <v>1.2478633172788571</v>
      </c>
      <c r="F7681" s="38">
        <f t="shared" si="119"/>
        <v>11</v>
      </c>
    </row>
    <row r="7682" spans="2:6" x14ac:dyDescent="0.25">
      <c r="B7682" s="39">
        <v>44516.708333333336</v>
      </c>
      <c r="C7682" s="39">
        <v>44516.75</v>
      </c>
      <c r="D7682" s="38">
        <v>1.6286417842094183</v>
      </c>
      <c r="F7682" s="38">
        <f t="shared" si="119"/>
        <v>11</v>
      </c>
    </row>
    <row r="7683" spans="2:6" x14ac:dyDescent="0.25">
      <c r="B7683" s="39">
        <v>44516.75</v>
      </c>
      <c r="C7683" s="39">
        <v>44516.791666666664</v>
      </c>
      <c r="D7683" s="38">
        <v>1.774565939303071</v>
      </c>
      <c r="F7683" s="38">
        <f t="shared" si="119"/>
        <v>11</v>
      </c>
    </row>
    <row r="7684" spans="2:6" x14ac:dyDescent="0.25">
      <c r="B7684" s="39">
        <v>44516.791666666664</v>
      </c>
      <c r="C7684" s="39">
        <v>44516.833333333336</v>
      </c>
      <c r="D7684" s="38">
        <v>1.7143779128044616</v>
      </c>
      <c r="F7684" s="38">
        <f t="shared" si="119"/>
        <v>11</v>
      </c>
    </row>
    <row r="7685" spans="2:6" x14ac:dyDescent="0.25">
      <c r="B7685" s="39">
        <v>44516.833333333336</v>
      </c>
      <c r="C7685" s="39">
        <v>44516.875</v>
      </c>
      <c r="D7685" s="38">
        <v>1.6840940092802259</v>
      </c>
      <c r="F7685" s="38">
        <f t="shared" si="119"/>
        <v>11</v>
      </c>
    </row>
    <row r="7686" spans="2:6" x14ac:dyDescent="0.25">
      <c r="B7686" s="39">
        <v>44516.875</v>
      </c>
      <c r="C7686" s="39">
        <v>44516.916666666664</v>
      </c>
      <c r="D7686" s="38">
        <v>1.5790348382718022</v>
      </c>
      <c r="F7686" s="38">
        <f t="shared" si="119"/>
        <v>11</v>
      </c>
    </row>
    <row r="7687" spans="2:6" x14ac:dyDescent="0.25">
      <c r="B7687" s="39">
        <v>44516.916666666664</v>
      </c>
      <c r="C7687" s="39">
        <v>44516.958333333336</v>
      </c>
      <c r="D7687" s="38">
        <v>1.3708792969872163</v>
      </c>
      <c r="F7687" s="38">
        <f t="shared" si="119"/>
        <v>11</v>
      </c>
    </row>
    <row r="7688" spans="2:6" x14ac:dyDescent="0.25">
      <c r="B7688" s="39">
        <v>44516.958333333336</v>
      </c>
      <c r="C7688" s="39">
        <v>44516</v>
      </c>
      <c r="D7688" s="38">
        <v>1.258441219546061</v>
      </c>
      <c r="F7688" s="38">
        <f t="shared" si="119"/>
        <v>11</v>
      </c>
    </row>
    <row r="7689" spans="2:6" x14ac:dyDescent="0.25">
      <c r="B7689" s="39">
        <v>44516</v>
      </c>
      <c r="C7689" s="39">
        <v>44517.041666666664</v>
      </c>
      <c r="D7689" s="38">
        <v>1.1858730074672581</v>
      </c>
      <c r="F7689" s="38">
        <f t="shared" si="119"/>
        <v>11</v>
      </c>
    </row>
    <row r="7690" spans="2:6" x14ac:dyDescent="0.25">
      <c r="B7690" s="39">
        <v>44517.041666666664</v>
      </c>
      <c r="C7690" s="39">
        <v>44517.083333333336</v>
      </c>
      <c r="D7690" s="38">
        <v>1.1912726077129205</v>
      </c>
      <c r="F7690" s="38">
        <f t="shared" ref="F7690:F7753" si="120">+MONTH(B7690)</f>
        <v>11</v>
      </c>
    </row>
    <row r="7691" spans="2:6" x14ac:dyDescent="0.25">
      <c r="B7691" s="39">
        <v>44517.083333333336</v>
      </c>
      <c r="C7691" s="39">
        <v>44517.125</v>
      </c>
      <c r="D7691" s="38">
        <v>1.2128709086066718</v>
      </c>
      <c r="F7691" s="38">
        <f t="shared" si="120"/>
        <v>11</v>
      </c>
    </row>
    <row r="7692" spans="2:6" x14ac:dyDescent="0.25">
      <c r="B7692" s="39">
        <v>44517.125</v>
      </c>
      <c r="C7692" s="39">
        <v>44517.166666666664</v>
      </c>
      <c r="D7692" s="38">
        <v>1.3014167595738708</v>
      </c>
      <c r="F7692" s="38">
        <f t="shared" si="120"/>
        <v>11</v>
      </c>
    </row>
    <row r="7693" spans="2:6" x14ac:dyDescent="0.25">
      <c r="B7693" s="39">
        <v>44517.166666666664</v>
      </c>
      <c r="C7693" s="39">
        <v>44517.208333333336</v>
      </c>
      <c r="D7693" s="38">
        <v>1.2786491285929722</v>
      </c>
      <c r="F7693" s="38">
        <f t="shared" si="120"/>
        <v>11</v>
      </c>
    </row>
    <row r="7694" spans="2:6" x14ac:dyDescent="0.25">
      <c r="B7694" s="39">
        <v>44517.208333333336</v>
      </c>
      <c r="C7694" s="39">
        <v>44517.25</v>
      </c>
      <c r="D7694" s="38">
        <v>1.411208369030684</v>
      </c>
      <c r="F7694" s="38">
        <f t="shared" si="120"/>
        <v>11</v>
      </c>
    </row>
    <row r="7695" spans="2:6" x14ac:dyDescent="0.25">
      <c r="B7695" s="39">
        <v>44517.25</v>
      </c>
      <c r="C7695" s="39">
        <v>44517.291666666664</v>
      </c>
      <c r="D7695" s="38">
        <v>1.6434346315989754</v>
      </c>
      <c r="F7695" s="38">
        <f t="shared" si="120"/>
        <v>11</v>
      </c>
    </row>
    <row r="7696" spans="2:6" x14ac:dyDescent="0.25">
      <c r="B7696" s="39">
        <v>44517.291666666664</v>
      </c>
      <c r="C7696" s="39">
        <v>44517.333333333336</v>
      </c>
      <c r="D7696" s="38">
        <v>1.8854134552498762</v>
      </c>
      <c r="F7696" s="38">
        <f t="shared" si="120"/>
        <v>11</v>
      </c>
    </row>
    <row r="7697" spans="2:6" x14ac:dyDescent="0.25">
      <c r="B7697" s="39">
        <v>44517.333333333336</v>
      </c>
      <c r="C7697" s="39">
        <v>44517.375</v>
      </c>
      <c r="D7697" s="38">
        <v>1.7958019828245733</v>
      </c>
      <c r="F7697" s="38">
        <f t="shared" si="120"/>
        <v>11</v>
      </c>
    </row>
    <row r="7698" spans="2:6" x14ac:dyDescent="0.25">
      <c r="B7698" s="39">
        <v>44517.375</v>
      </c>
      <c r="C7698" s="39">
        <v>44517.416666666664</v>
      </c>
      <c r="D7698" s="38">
        <v>1.6230934422639025</v>
      </c>
      <c r="F7698" s="38">
        <f t="shared" si="120"/>
        <v>11</v>
      </c>
    </row>
    <row r="7699" spans="2:6" x14ac:dyDescent="0.25">
      <c r="B7699" s="39">
        <v>44517.416666666664</v>
      </c>
      <c r="C7699" s="39">
        <v>44517.458333333336</v>
      </c>
      <c r="D7699" s="38">
        <v>1.4158307072720226</v>
      </c>
      <c r="F7699" s="38">
        <f t="shared" si="120"/>
        <v>11</v>
      </c>
    </row>
    <row r="7700" spans="2:6" x14ac:dyDescent="0.25">
      <c r="B7700" s="39">
        <v>44517.458333333336</v>
      </c>
      <c r="C7700" s="39">
        <v>44517.5</v>
      </c>
      <c r="D7700" s="38">
        <v>1.3730333134237354</v>
      </c>
      <c r="F7700" s="38">
        <f t="shared" si="120"/>
        <v>11</v>
      </c>
    </row>
    <row r="7701" spans="2:6" x14ac:dyDescent="0.25">
      <c r="B7701" s="39">
        <v>44517.5</v>
      </c>
      <c r="C7701" s="39">
        <v>44517.541666666664</v>
      </c>
      <c r="D7701" s="38">
        <v>1.2298282280155497</v>
      </c>
      <c r="F7701" s="38">
        <f t="shared" si="120"/>
        <v>11</v>
      </c>
    </row>
    <row r="7702" spans="2:6" x14ac:dyDescent="0.25">
      <c r="B7702" s="39">
        <v>44517.541666666664</v>
      </c>
      <c r="C7702" s="39">
        <v>44517.583333333336</v>
      </c>
      <c r="D7702" s="38">
        <v>1.2344478425541414</v>
      </c>
      <c r="F7702" s="38">
        <f t="shared" si="120"/>
        <v>11</v>
      </c>
    </row>
    <row r="7703" spans="2:6" x14ac:dyDescent="0.25">
      <c r="B7703" s="39">
        <v>44517.583333333336</v>
      </c>
      <c r="C7703" s="39">
        <v>44517.625</v>
      </c>
      <c r="D7703" s="38">
        <v>1.1876467586711068</v>
      </c>
      <c r="F7703" s="38">
        <f t="shared" si="120"/>
        <v>11</v>
      </c>
    </row>
    <row r="7704" spans="2:6" x14ac:dyDescent="0.25">
      <c r="B7704" s="39">
        <v>44517.625</v>
      </c>
      <c r="C7704" s="39">
        <v>44517.666666666664</v>
      </c>
      <c r="D7704" s="38">
        <v>1.2612424833110172</v>
      </c>
      <c r="F7704" s="38">
        <f t="shared" si="120"/>
        <v>11</v>
      </c>
    </row>
    <row r="7705" spans="2:6" x14ac:dyDescent="0.25">
      <c r="B7705" s="39">
        <v>44517.666666666664</v>
      </c>
      <c r="C7705" s="39">
        <v>44517.708333333336</v>
      </c>
      <c r="D7705" s="38">
        <v>1.3367199213318177</v>
      </c>
      <c r="F7705" s="38">
        <f t="shared" si="120"/>
        <v>11</v>
      </c>
    </row>
    <row r="7706" spans="2:6" x14ac:dyDescent="0.25">
      <c r="B7706" s="39">
        <v>44517.708333333336</v>
      </c>
      <c r="C7706" s="39">
        <v>44517.75</v>
      </c>
      <c r="D7706" s="38">
        <v>1.6428502505943527</v>
      </c>
      <c r="F7706" s="38">
        <f t="shared" si="120"/>
        <v>11</v>
      </c>
    </row>
    <row r="7707" spans="2:6" x14ac:dyDescent="0.25">
      <c r="B7707" s="39">
        <v>44517.75</v>
      </c>
      <c r="C7707" s="39">
        <v>44517.791666666664</v>
      </c>
      <c r="D7707" s="38">
        <v>1.693809401444941</v>
      </c>
      <c r="F7707" s="38">
        <f t="shared" si="120"/>
        <v>11</v>
      </c>
    </row>
    <row r="7708" spans="2:6" x14ac:dyDescent="0.25">
      <c r="B7708" s="39">
        <v>44517.791666666664</v>
      </c>
      <c r="C7708" s="39">
        <v>44517.833333333336</v>
      </c>
      <c r="D7708" s="38">
        <v>1.7532777298703519</v>
      </c>
      <c r="F7708" s="38">
        <f t="shared" si="120"/>
        <v>11</v>
      </c>
    </row>
    <row r="7709" spans="2:6" x14ac:dyDescent="0.25">
      <c r="B7709" s="39">
        <v>44517.833333333336</v>
      </c>
      <c r="C7709" s="39">
        <v>44517.875</v>
      </c>
      <c r="D7709" s="38">
        <v>1.7496876483923223</v>
      </c>
      <c r="F7709" s="38">
        <f t="shared" si="120"/>
        <v>11</v>
      </c>
    </row>
    <row r="7710" spans="2:6" x14ac:dyDescent="0.25">
      <c r="B7710" s="39">
        <v>44517.875</v>
      </c>
      <c r="C7710" s="39">
        <v>44517.916666666664</v>
      </c>
      <c r="D7710" s="38">
        <v>1.572599254864449</v>
      </c>
      <c r="F7710" s="38">
        <f t="shared" si="120"/>
        <v>11</v>
      </c>
    </row>
    <row r="7711" spans="2:6" x14ac:dyDescent="0.25">
      <c r="B7711" s="39">
        <v>44517.916666666664</v>
      </c>
      <c r="C7711" s="39">
        <v>44517.958333333336</v>
      </c>
      <c r="D7711" s="38">
        <v>1.4415110163684044</v>
      </c>
      <c r="F7711" s="38">
        <f t="shared" si="120"/>
        <v>11</v>
      </c>
    </row>
    <row r="7712" spans="2:6" x14ac:dyDescent="0.25">
      <c r="B7712" s="39">
        <v>44517.958333333336</v>
      </c>
      <c r="C7712" s="39">
        <v>44517</v>
      </c>
      <c r="D7712" s="38">
        <v>1.2889056931256571</v>
      </c>
      <c r="F7712" s="38">
        <f t="shared" si="120"/>
        <v>11</v>
      </c>
    </row>
    <row r="7713" spans="2:6" x14ac:dyDescent="0.25">
      <c r="B7713" s="39">
        <v>44517</v>
      </c>
      <c r="C7713" s="39">
        <v>44518.041666666664</v>
      </c>
      <c r="D7713" s="38">
        <v>1.2242077638739912</v>
      </c>
      <c r="F7713" s="38">
        <f t="shared" si="120"/>
        <v>11</v>
      </c>
    </row>
    <row r="7714" spans="2:6" x14ac:dyDescent="0.25">
      <c r="B7714" s="39">
        <v>44518.041666666664</v>
      </c>
      <c r="C7714" s="39">
        <v>44518.083333333336</v>
      </c>
      <c r="D7714" s="38">
        <v>1.2056667665673744</v>
      </c>
      <c r="F7714" s="38">
        <f t="shared" si="120"/>
        <v>11</v>
      </c>
    </row>
    <row r="7715" spans="2:6" x14ac:dyDescent="0.25">
      <c r="B7715" s="39">
        <v>44518.083333333336</v>
      </c>
      <c r="C7715" s="39">
        <v>44518.125</v>
      </c>
      <c r="D7715" s="38">
        <v>1.2019918936350313</v>
      </c>
      <c r="F7715" s="38">
        <f t="shared" si="120"/>
        <v>11</v>
      </c>
    </row>
    <row r="7716" spans="2:6" x14ac:dyDescent="0.25">
      <c r="B7716" s="39">
        <v>44518.125</v>
      </c>
      <c r="C7716" s="39">
        <v>44518.166666666664</v>
      </c>
      <c r="D7716" s="38">
        <v>1.2015034019887747</v>
      </c>
      <c r="F7716" s="38">
        <f t="shared" si="120"/>
        <v>11</v>
      </c>
    </row>
    <row r="7717" spans="2:6" x14ac:dyDescent="0.25">
      <c r="B7717" s="39">
        <v>44518.166666666664</v>
      </c>
      <c r="C7717" s="39">
        <v>44518.208333333336</v>
      </c>
      <c r="D7717" s="38">
        <v>1.267936897699103</v>
      </c>
      <c r="F7717" s="38">
        <f t="shared" si="120"/>
        <v>11</v>
      </c>
    </row>
    <row r="7718" spans="2:6" x14ac:dyDescent="0.25">
      <c r="B7718" s="39">
        <v>44518.208333333336</v>
      </c>
      <c r="C7718" s="39">
        <v>44518.25</v>
      </c>
      <c r="D7718" s="38">
        <v>1.394126818092468</v>
      </c>
      <c r="F7718" s="38">
        <f t="shared" si="120"/>
        <v>11</v>
      </c>
    </row>
    <row r="7719" spans="2:6" x14ac:dyDescent="0.25">
      <c r="B7719" s="39">
        <v>44518.25</v>
      </c>
      <c r="C7719" s="39">
        <v>44518.291666666664</v>
      </c>
      <c r="D7719" s="38">
        <v>1.5674426397872467</v>
      </c>
      <c r="F7719" s="38">
        <f t="shared" si="120"/>
        <v>11</v>
      </c>
    </row>
    <row r="7720" spans="2:6" x14ac:dyDescent="0.25">
      <c r="B7720" s="39">
        <v>44518.291666666664</v>
      </c>
      <c r="C7720" s="39">
        <v>44518.333333333336</v>
      </c>
      <c r="D7720" s="38">
        <v>1.6848001666616956</v>
      </c>
      <c r="F7720" s="38">
        <f t="shared" si="120"/>
        <v>11</v>
      </c>
    </row>
    <row r="7721" spans="2:6" x14ac:dyDescent="0.25">
      <c r="B7721" s="39">
        <v>44518.333333333336</v>
      </c>
      <c r="C7721" s="39">
        <v>44518.375</v>
      </c>
      <c r="D7721" s="38">
        <v>1.5952821274715625</v>
      </c>
      <c r="F7721" s="38">
        <f t="shared" si="120"/>
        <v>11</v>
      </c>
    </row>
    <row r="7722" spans="2:6" x14ac:dyDescent="0.25">
      <c r="B7722" s="39">
        <v>44518.375</v>
      </c>
      <c r="C7722" s="39">
        <v>44518.416666666664</v>
      </c>
      <c r="D7722" s="38">
        <v>1.594725453189265</v>
      </c>
      <c r="F7722" s="38">
        <f t="shared" si="120"/>
        <v>11</v>
      </c>
    </row>
    <row r="7723" spans="2:6" x14ac:dyDescent="0.25">
      <c r="B7723" s="39">
        <v>44518.416666666664</v>
      </c>
      <c r="C7723" s="39">
        <v>44518.458333333336</v>
      </c>
      <c r="D7723" s="38">
        <v>1.5419101836463533</v>
      </c>
      <c r="F7723" s="38">
        <f t="shared" si="120"/>
        <v>11</v>
      </c>
    </row>
    <row r="7724" spans="2:6" x14ac:dyDescent="0.25">
      <c r="B7724" s="39">
        <v>44518.458333333336</v>
      </c>
      <c r="C7724" s="39">
        <v>44518.5</v>
      </c>
      <c r="D7724" s="38">
        <v>1.5644268044199081</v>
      </c>
      <c r="F7724" s="38">
        <f t="shared" si="120"/>
        <v>11</v>
      </c>
    </row>
    <row r="7725" spans="2:6" x14ac:dyDescent="0.25">
      <c r="B7725" s="39">
        <v>44518.5</v>
      </c>
      <c r="C7725" s="39">
        <v>44518.541666666664</v>
      </c>
      <c r="D7725" s="38">
        <v>1.4875328782922483</v>
      </c>
      <c r="F7725" s="38">
        <f t="shared" si="120"/>
        <v>11</v>
      </c>
    </row>
    <row r="7726" spans="2:6" x14ac:dyDescent="0.25">
      <c r="B7726" s="39">
        <v>44518.541666666664</v>
      </c>
      <c r="C7726" s="39">
        <v>44518.583333333336</v>
      </c>
      <c r="D7726" s="38">
        <v>1.4310820448791592</v>
      </c>
      <c r="F7726" s="38">
        <f t="shared" si="120"/>
        <v>11</v>
      </c>
    </row>
    <row r="7727" spans="2:6" x14ac:dyDescent="0.25">
      <c r="B7727" s="39">
        <v>44518.583333333336</v>
      </c>
      <c r="C7727" s="39">
        <v>44518.625</v>
      </c>
      <c r="D7727" s="38">
        <v>1.4022519964967688</v>
      </c>
      <c r="F7727" s="38">
        <f t="shared" si="120"/>
        <v>11</v>
      </c>
    </row>
    <row r="7728" spans="2:6" x14ac:dyDescent="0.25">
      <c r="B7728" s="39">
        <v>44518.625</v>
      </c>
      <c r="C7728" s="39">
        <v>44518.666666666664</v>
      </c>
      <c r="D7728" s="38">
        <v>1.4169460960268907</v>
      </c>
      <c r="F7728" s="38">
        <f t="shared" si="120"/>
        <v>11</v>
      </c>
    </row>
    <row r="7729" spans="2:6" x14ac:dyDescent="0.25">
      <c r="B7729" s="39">
        <v>44518.666666666664</v>
      </c>
      <c r="C7729" s="39">
        <v>44518.708333333336</v>
      </c>
      <c r="D7729" s="38">
        <v>1.5052543143444961</v>
      </c>
      <c r="F7729" s="38">
        <f t="shared" si="120"/>
        <v>11</v>
      </c>
    </row>
    <row r="7730" spans="2:6" x14ac:dyDescent="0.25">
      <c r="B7730" s="39">
        <v>44518.708333333336</v>
      </c>
      <c r="C7730" s="39">
        <v>44518.75</v>
      </c>
      <c r="D7730" s="38">
        <v>1.6512266517084169</v>
      </c>
      <c r="F7730" s="38">
        <f t="shared" si="120"/>
        <v>11</v>
      </c>
    </row>
    <row r="7731" spans="2:6" x14ac:dyDescent="0.25">
      <c r="B7731" s="39">
        <v>44518.75</v>
      </c>
      <c r="C7731" s="39">
        <v>44518.791666666664</v>
      </c>
      <c r="D7731" s="38">
        <v>1.7417645400332031</v>
      </c>
      <c r="F7731" s="38">
        <f t="shared" si="120"/>
        <v>11</v>
      </c>
    </row>
    <row r="7732" spans="2:6" x14ac:dyDescent="0.25">
      <c r="B7732" s="39">
        <v>44518.791666666664</v>
      </c>
      <c r="C7732" s="39">
        <v>44518.833333333336</v>
      </c>
      <c r="D7732" s="38">
        <v>1.702020102541477</v>
      </c>
      <c r="F7732" s="38">
        <f t="shared" si="120"/>
        <v>11</v>
      </c>
    </row>
    <row r="7733" spans="2:6" x14ac:dyDescent="0.25">
      <c r="B7733" s="39">
        <v>44518.833333333336</v>
      </c>
      <c r="C7733" s="39">
        <v>44518.875</v>
      </c>
      <c r="D7733" s="38">
        <v>1.5924952975676203</v>
      </c>
      <c r="F7733" s="38">
        <f t="shared" si="120"/>
        <v>11</v>
      </c>
    </row>
    <row r="7734" spans="2:6" x14ac:dyDescent="0.25">
      <c r="B7734" s="39">
        <v>44518.875</v>
      </c>
      <c r="C7734" s="39">
        <v>44518.916666666664</v>
      </c>
      <c r="D7734" s="38">
        <v>1.4338605094732535</v>
      </c>
      <c r="F7734" s="38">
        <f t="shared" si="120"/>
        <v>11</v>
      </c>
    </row>
    <row r="7735" spans="2:6" x14ac:dyDescent="0.25">
      <c r="B7735" s="39">
        <v>44518.916666666664</v>
      </c>
      <c r="C7735" s="39">
        <v>44518.958333333336</v>
      </c>
      <c r="D7735" s="38">
        <v>1.2736778600108203</v>
      </c>
      <c r="F7735" s="38">
        <f t="shared" si="120"/>
        <v>11</v>
      </c>
    </row>
    <row r="7736" spans="2:6" x14ac:dyDescent="0.25">
      <c r="B7736" s="39">
        <v>44518.958333333336</v>
      </c>
      <c r="C7736" s="39">
        <v>44518</v>
      </c>
      <c r="D7736" s="38">
        <v>1.1694858223638964</v>
      </c>
      <c r="F7736" s="38">
        <f t="shared" si="120"/>
        <v>11</v>
      </c>
    </row>
    <row r="7737" spans="2:6" x14ac:dyDescent="0.25">
      <c r="B7737" s="39">
        <v>44518</v>
      </c>
      <c r="C7737" s="39">
        <v>44519.041666666664</v>
      </c>
      <c r="D7737" s="38">
        <v>1.0970532260100867</v>
      </c>
      <c r="F7737" s="38">
        <f t="shared" si="120"/>
        <v>11</v>
      </c>
    </row>
    <row r="7738" spans="2:6" x14ac:dyDescent="0.25">
      <c r="B7738" s="39">
        <v>44519.041666666664</v>
      </c>
      <c r="C7738" s="39">
        <v>44519.083333333336</v>
      </c>
      <c r="D7738" s="38">
        <v>1.0074295185035644</v>
      </c>
      <c r="F7738" s="38">
        <f t="shared" si="120"/>
        <v>11</v>
      </c>
    </row>
    <row r="7739" spans="2:6" x14ac:dyDescent="0.25">
      <c r="B7739" s="39">
        <v>44519.083333333336</v>
      </c>
      <c r="C7739" s="39">
        <v>44519.125</v>
      </c>
      <c r="D7739" s="38">
        <v>1.0139306492265625</v>
      </c>
      <c r="F7739" s="38">
        <f t="shared" si="120"/>
        <v>11</v>
      </c>
    </row>
    <row r="7740" spans="2:6" x14ac:dyDescent="0.25">
      <c r="B7740" s="39">
        <v>44519.125</v>
      </c>
      <c r="C7740" s="39">
        <v>44519.166666666664</v>
      </c>
      <c r="D7740" s="38">
        <v>0.99711608187203138</v>
      </c>
      <c r="F7740" s="38">
        <f t="shared" si="120"/>
        <v>11</v>
      </c>
    </row>
    <row r="7741" spans="2:6" x14ac:dyDescent="0.25">
      <c r="B7741" s="39">
        <v>44519.166666666664</v>
      </c>
      <c r="C7741" s="39">
        <v>44519.208333333336</v>
      </c>
      <c r="D7741" s="38">
        <v>1.045530042130739</v>
      </c>
      <c r="F7741" s="38">
        <f t="shared" si="120"/>
        <v>11</v>
      </c>
    </row>
    <row r="7742" spans="2:6" x14ac:dyDescent="0.25">
      <c r="B7742" s="39">
        <v>44519.208333333336</v>
      </c>
      <c r="C7742" s="39">
        <v>44519.25</v>
      </c>
      <c r="D7742" s="38">
        <v>1.129912632303349</v>
      </c>
      <c r="F7742" s="38">
        <f t="shared" si="120"/>
        <v>11</v>
      </c>
    </row>
    <row r="7743" spans="2:6" x14ac:dyDescent="0.25">
      <c r="B7743" s="39">
        <v>44519.25</v>
      </c>
      <c r="C7743" s="39">
        <v>44519.291666666664</v>
      </c>
      <c r="D7743" s="38">
        <v>1.3009159089204514</v>
      </c>
      <c r="F7743" s="38">
        <f t="shared" si="120"/>
        <v>11</v>
      </c>
    </row>
    <row r="7744" spans="2:6" x14ac:dyDescent="0.25">
      <c r="B7744" s="39">
        <v>44519.291666666664</v>
      </c>
      <c r="C7744" s="39">
        <v>44519.333333333336</v>
      </c>
      <c r="D7744" s="38">
        <v>1.4125780815373707</v>
      </c>
      <c r="F7744" s="38">
        <f t="shared" si="120"/>
        <v>11</v>
      </c>
    </row>
    <row r="7745" spans="2:6" x14ac:dyDescent="0.25">
      <c r="B7745" s="39">
        <v>44519.333333333336</v>
      </c>
      <c r="C7745" s="39">
        <v>44519.375</v>
      </c>
      <c r="D7745" s="38">
        <v>1.3479980677285992</v>
      </c>
      <c r="F7745" s="38">
        <f t="shared" si="120"/>
        <v>11</v>
      </c>
    </row>
    <row r="7746" spans="2:6" x14ac:dyDescent="0.25">
      <c r="B7746" s="39">
        <v>44519.375</v>
      </c>
      <c r="C7746" s="39">
        <v>44519.416666666664</v>
      </c>
      <c r="D7746" s="38">
        <v>1.3714255876080539</v>
      </c>
      <c r="F7746" s="38">
        <f t="shared" si="120"/>
        <v>11</v>
      </c>
    </row>
    <row r="7747" spans="2:6" x14ac:dyDescent="0.25">
      <c r="B7747" s="39">
        <v>44519.416666666664</v>
      </c>
      <c r="C7747" s="39">
        <v>44519.458333333336</v>
      </c>
      <c r="D7747" s="38">
        <v>1.3936873388120379</v>
      </c>
      <c r="F7747" s="38">
        <f t="shared" si="120"/>
        <v>11</v>
      </c>
    </row>
    <row r="7748" spans="2:6" x14ac:dyDescent="0.25">
      <c r="B7748" s="39">
        <v>44519.458333333336</v>
      </c>
      <c r="C7748" s="39">
        <v>44519.5</v>
      </c>
      <c r="D7748" s="38">
        <v>1.3238717929615407</v>
      </c>
      <c r="F7748" s="38">
        <f t="shared" si="120"/>
        <v>11</v>
      </c>
    </row>
    <row r="7749" spans="2:6" x14ac:dyDescent="0.25">
      <c r="B7749" s="39">
        <v>44519.5</v>
      </c>
      <c r="C7749" s="39">
        <v>44519.541666666664</v>
      </c>
      <c r="D7749" s="38">
        <v>1.2691935352664578</v>
      </c>
      <c r="F7749" s="38">
        <f t="shared" si="120"/>
        <v>11</v>
      </c>
    </row>
    <row r="7750" spans="2:6" x14ac:dyDescent="0.25">
      <c r="B7750" s="39">
        <v>44519.541666666664</v>
      </c>
      <c r="C7750" s="39">
        <v>44519.583333333336</v>
      </c>
      <c r="D7750" s="38">
        <v>1.1810288219413534</v>
      </c>
      <c r="F7750" s="38">
        <f t="shared" si="120"/>
        <v>11</v>
      </c>
    </row>
    <row r="7751" spans="2:6" x14ac:dyDescent="0.25">
      <c r="B7751" s="39">
        <v>44519.583333333336</v>
      </c>
      <c r="C7751" s="39">
        <v>44519.625</v>
      </c>
      <c r="D7751" s="38">
        <v>1.1836819977445836</v>
      </c>
      <c r="F7751" s="38">
        <f t="shared" si="120"/>
        <v>11</v>
      </c>
    </row>
    <row r="7752" spans="2:6" x14ac:dyDescent="0.25">
      <c r="B7752" s="39">
        <v>44519.625</v>
      </c>
      <c r="C7752" s="39">
        <v>44519.666666666664</v>
      </c>
      <c r="D7752" s="38">
        <v>1.2270489565863345</v>
      </c>
      <c r="F7752" s="38">
        <f t="shared" si="120"/>
        <v>11</v>
      </c>
    </row>
    <row r="7753" spans="2:6" x14ac:dyDescent="0.25">
      <c r="B7753" s="39">
        <v>44519.666666666664</v>
      </c>
      <c r="C7753" s="39">
        <v>44519.708333333336</v>
      </c>
      <c r="D7753" s="38">
        <v>1.386598641600872</v>
      </c>
      <c r="F7753" s="38">
        <f t="shared" si="120"/>
        <v>11</v>
      </c>
    </row>
    <row r="7754" spans="2:6" x14ac:dyDescent="0.25">
      <c r="B7754" s="39">
        <v>44519.708333333336</v>
      </c>
      <c r="C7754" s="39">
        <v>44519.75</v>
      </c>
      <c r="D7754" s="38">
        <v>1.4238257234009424</v>
      </c>
      <c r="F7754" s="38">
        <f t="shared" ref="F7754:F7817" si="121">+MONTH(B7754)</f>
        <v>11</v>
      </c>
    </row>
    <row r="7755" spans="2:6" x14ac:dyDescent="0.25">
      <c r="B7755" s="39">
        <v>44519.75</v>
      </c>
      <c r="C7755" s="39">
        <v>44519.791666666664</v>
      </c>
      <c r="D7755" s="38">
        <v>1.5506340872721773</v>
      </c>
      <c r="F7755" s="38">
        <f t="shared" si="121"/>
        <v>11</v>
      </c>
    </row>
    <row r="7756" spans="2:6" x14ac:dyDescent="0.25">
      <c r="B7756" s="39">
        <v>44519.791666666664</v>
      </c>
      <c r="C7756" s="39">
        <v>44519.833333333336</v>
      </c>
      <c r="D7756" s="38">
        <v>1.5107842705557775</v>
      </c>
      <c r="F7756" s="38">
        <f t="shared" si="121"/>
        <v>11</v>
      </c>
    </row>
    <row r="7757" spans="2:6" x14ac:dyDescent="0.25">
      <c r="B7757" s="39">
        <v>44519.833333333336</v>
      </c>
      <c r="C7757" s="39">
        <v>44519.875</v>
      </c>
      <c r="D7757" s="38">
        <v>1.4428401406467637</v>
      </c>
      <c r="F7757" s="38">
        <f t="shared" si="121"/>
        <v>11</v>
      </c>
    </row>
    <row r="7758" spans="2:6" x14ac:dyDescent="0.25">
      <c r="B7758" s="39">
        <v>44519.875</v>
      </c>
      <c r="C7758" s="39">
        <v>44519.916666666664</v>
      </c>
      <c r="D7758" s="38">
        <v>1.3718270004067381</v>
      </c>
      <c r="F7758" s="38">
        <f t="shared" si="121"/>
        <v>11</v>
      </c>
    </row>
    <row r="7759" spans="2:6" x14ac:dyDescent="0.25">
      <c r="B7759" s="39">
        <v>44519.916666666664</v>
      </c>
      <c r="C7759" s="39">
        <v>44519.958333333336</v>
      </c>
      <c r="D7759" s="38">
        <v>1.2183107699338052</v>
      </c>
      <c r="F7759" s="38">
        <f t="shared" si="121"/>
        <v>11</v>
      </c>
    </row>
    <row r="7760" spans="2:6" x14ac:dyDescent="0.25">
      <c r="B7760" s="39">
        <v>44519.958333333336</v>
      </c>
      <c r="C7760" s="39">
        <v>44519</v>
      </c>
      <c r="D7760" s="38">
        <v>1.136442040921861</v>
      </c>
      <c r="F7760" s="38">
        <f t="shared" si="121"/>
        <v>11</v>
      </c>
    </row>
    <row r="7761" spans="2:6" x14ac:dyDescent="0.25">
      <c r="B7761" s="39">
        <v>44519</v>
      </c>
      <c r="C7761" s="39">
        <v>44520.041666666664</v>
      </c>
      <c r="D7761" s="38">
        <v>1.0633276538293399</v>
      </c>
      <c r="F7761" s="38">
        <f t="shared" si="121"/>
        <v>11</v>
      </c>
    </row>
    <row r="7762" spans="2:6" x14ac:dyDescent="0.25">
      <c r="B7762" s="39">
        <v>44520.041666666664</v>
      </c>
      <c r="C7762" s="39">
        <v>44520.083333333336</v>
      </c>
      <c r="D7762" s="38">
        <v>1.0705004917138419</v>
      </c>
      <c r="F7762" s="38">
        <f t="shared" si="121"/>
        <v>11</v>
      </c>
    </row>
    <row r="7763" spans="2:6" x14ac:dyDescent="0.25">
      <c r="B7763" s="39">
        <v>44520.083333333336</v>
      </c>
      <c r="C7763" s="39">
        <v>44520.125</v>
      </c>
      <c r="D7763" s="38">
        <v>1.0131741271245471</v>
      </c>
      <c r="F7763" s="38">
        <f t="shared" si="121"/>
        <v>11</v>
      </c>
    </row>
    <row r="7764" spans="2:6" x14ac:dyDescent="0.25">
      <c r="B7764" s="39">
        <v>44520.125</v>
      </c>
      <c r="C7764" s="39">
        <v>44520.166666666664</v>
      </c>
      <c r="D7764" s="38">
        <v>1.0224394776510841</v>
      </c>
      <c r="F7764" s="38">
        <f t="shared" si="121"/>
        <v>11</v>
      </c>
    </row>
    <row r="7765" spans="2:6" x14ac:dyDescent="0.25">
      <c r="B7765" s="39">
        <v>44520.166666666664</v>
      </c>
      <c r="C7765" s="39">
        <v>44520.208333333336</v>
      </c>
      <c r="D7765" s="38">
        <v>1.1000309710813247</v>
      </c>
      <c r="F7765" s="38">
        <f t="shared" si="121"/>
        <v>11</v>
      </c>
    </row>
    <row r="7766" spans="2:6" x14ac:dyDescent="0.25">
      <c r="B7766" s="39">
        <v>44520.208333333336</v>
      </c>
      <c r="C7766" s="39">
        <v>44520.25</v>
      </c>
      <c r="D7766" s="38">
        <v>1.1305146349031066</v>
      </c>
      <c r="F7766" s="38">
        <f t="shared" si="121"/>
        <v>11</v>
      </c>
    </row>
    <row r="7767" spans="2:6" x14ac:dyDescent="0.25">
      <c r="B7767" s="39">
        <v>44520.25</v>
      </c>
      <c r="C7767" s="39">
        <v>44520.291666666664</v>
      </c>
      <c r="D7767" s="38">
        <v>1.2653031320704415</v>
      </c>
      <c r="F7767" s="38">
        <f t="shared" si="121"/>
        <v>11</v>
      </c>
    </row>
    <row r="7768" spans="2:6" x14ac:dyDescent="0.25">
      <c r="B7768" s="39">
        <v>44520.291666666664</v>
      </c>
      <c r="C7768" s="39">
        <v>44520.333333333336</v>
      </c>
      <c r="D7768" s="38">
        <v>1.4220556526669834</v>
      </c>
      <c r="F7768" s="38">
        <f t="shared" si="121"/>
        <v>11</v>
      </c>
    </row>
    <row r="7769" spans="2:6" x14ac:dyDescent="0.25">
      <c r="B7769" s="39">
        <v>44520.333333333336</v>
      </c>
      <c r="C7769" s="39">
        <v>44520.375</v>
      </c>
      <c r="D7769" s="38">
        <v>1.5257297395608835</v>
      </c>
      <c r="F7769" s="38">
        <f t="shared" si="121"/>
        <v>11</v>
      </c>
    </row>
    <row r="7770" spans="2:6" x14ac:dyDescent="0.25">
      <c r="B7770" s="39">
        <v>44520.375</v>
      </c>
      <c r="C7770" s="39">
        <v>44520.416666666664</v>
      </c>
      <c r="D7770" s="38">
        <v>1.6032817735967895</v>
      </c>
      <c r="F7770" s="38">
        <f t="shared" si="121"/>
        <v>11</v>
      </c>
    </row>
    <row r="7771" spans="2:6" x14ac:dyDescent="0.25">
      <c r="B7771" s="39">
        <v>44520.416666666664</v>
      </c>
      <c r="C7771" s="39">
        <v>44520.458333333336</v>
      </c>
      <c r="D7771" s="38">
        <v>1.4590806241528715</v>
      </c>
      <c r="F7771" s="38">
        <f t="shared" si="121"/>
        <v>11</v>
      </c>
    </row>
    <row r="7772" spans="2:6" x14ac:dyDescent="0.25">
      <c r="B7772" s="39">
        <v>44520.458333333336</v>
      </c>
      <c r="C7772" s="39">
        <v>44520.5</v>
      </c>
      <c r="D7772" s="38">
        <v>1.4192250075269175</v>
      </c>
      <c r="F7772" s="38">
        <f t="shared" si="121"/>
        <v>11</v>
      </c>
    </row>
    <row r="7773" spans="2:6" x14ac:dyDescent="0.25">
      <c r="B7773" s="39">
        <v>44520.5</v>
      </c>
      <c r="C7773" s="39">
        <v>44520.541666666664</v>
      </c>
      <c r="D7773" s="38">
        <v>1.3645363543121127</v>
      </c>
      <c r="F7773" s="38">
        <f t="shared" si="121"/>
        <v>11</v>
      </c>
    </row>
    <row r="7774" spans="2:6" x14ac:dyDescent="0.25">
      <c r="B7774" s="39">
        <v>44520.541666666664</v>
      </c>
      <c r="C7774" s="39">
        <v>44520.583333333336</v>
      </c>
      <c r="D7774" s="38">
        <v>1.3188992608113674</v>
      </c>
      <c r="F7774" s="38">
        <f t="shared" si="121"/>
        <v>11</v>
      </c>
    </row>
    <row r="7775" spans="2:6" x14ac:dyDescent="0.25">
      <c r="B7775" s="39">
        <v>44520.583333333336</v>
      </c>
      <c r="C7775" s="39">
        <v>44520.625</v>
      </c>
      <c r="D7775" s="38">
        <v>1.2763703503593553</v>
      </c>
      <c r="F7775" s="38">
        <f t="shared" si="121"/>
        <v>11</v>
      </c>
    </row>
    <row r="7776" spans="2:6" x14ac:dyDescent="0.25">
      <c r="B7776" s="39">
        <v>44520.625</v>
      </c>
      <c r="C7776" s="39">
        <v>44520.666666666664</v>
      </c>
      <c r="D7776" s="38">
        <v>1.2901047839274833</v>
      </c>
      <c r="F7776" s="38">
        <f t="shared" si="121"/>
        <v>11</v>
      </c>
    </row>
    <row r="7777" spans="2:6" x14ac:dyDescent="0.25">
      <c r="B7777" s="39">
        <v>44520.666666666664</v>
      </c>
      <c r="C7777" s="39">
        <v>44520.708333333336</v>
      </c>
      <c r="D7777" s="38">
        <v>1.4108091437658958</v>
      </c>
      <c r="F7777" s="38">
        <f t="shared" si="121"/>
        <v>11</v>
      </c>
    </row>
    <row r="7778" spans="2:6" x14ac:dyDescent="0.25">
      <c r="B7778" s="39">
        <v>44520.708333333336</v>
      </c>
      <c r="C7778" s="39">
        <v>44520.75</v>
      </c>
      <c r="D7778" s="38">
        <v>1.5681556884747219</v>
      </c>
      <c r="F7778" s="38">
        <f t="shared" si="121"/>
        <v>11</v>
      </c>
    </row>
    <row r="7779" spans="2:6" x14ac:dyDescent="0.25">
      <c r="B7779" s="39">
        <v>44520.75</v>
      </c>
      <c r="C7779" s="39">
        <v>44520.791666666664</v>
      </c>
      <c r="D7779" s="38">
        <v>1.5654615362381874</v>
      </c>
      <c r="F7779" s="38">
        <f t="shared" si="121"/>
        <v>11</v>
      </c>
    </row>
    <row r="7780" spans="2:6" x14ac:dyDescent="0.25">
      <c r="B7780" s="39">
        <v>44520.791666666664</v>
      </c>
      <c r="C7780" s="39">
        <v>44520.833333333336</v>
      </c>
      <c r="D7780" s="38">
        <v>1.5452247094567224</v>
      </c>
      <c r="F7780" s="38">
        <f t="shared" si="121"/>
        <v>11</v>
      </c>
    </row>
    <row r="7781" spans="2:6" x14ac:dyDescent="0.25">
      <c r="B7781" s="39">
        <v>44520.833333333336</v>
      </c>
      <c r="C7781" s="39">
        <v>44520.875</v>
      </c>
      <c r="D7781" s="38">
        <v>1.4594327821422191</v>
      </c>
      <c r="F7781" s="38">
        <f t="shared" si="121"/>
        <v>11</v>
      </c>
    </row>
    <row r="7782" spans="2:6" x14ac:dyDescent="0.25">
      <c r="B7782" s="39">
        <v>44520.875</v>
      </c>
      <c r="C7782" s="39">
        <v>44520.916666666664</v>
      </c>
      <c r="D7782" s="38">
        <v>1.4589207945010543</v>
      </c>
      <c r="F7782" s="38">
        <f t="shared" si="121"/>
        <v>11</v>
      </c>
    </row>
    <row r="7783" spans="2:6" x14ac:dyDescent="0.25">
      <c r="B7783" s="39">
        <v>44520.916666666664</v>
      </c>
      <c r="C7783" s="39">
        <v>44520.958333333336</v>
      </c>
      <c r="D7783" s="38">
        <v>1.3692208948272884</v>
      </c>
      <c r="F7783" s="38">
        <f t="shared" si="121"/>
        <v>11</v>
      </c>
    </row>
    <row r="7784" spans="2:6" x14ac:dyDescent="0.25">
      <c r="B7784" s="39">
        <v>44520.958333333336</v>
      </c>
      <c r="C7784" s="39">
        <v>44520</v>
      </c>
      <c r="D7784" s="38">
        <v>1.2983837807166894</v>
      </c>
      <c r="F7784" s="38">
        <f t="shared" si="121"/>
        <v>11</v>
      </c>
    </row>
    <row r="7785" spans="2:6" x14ac:dyDescent="0.25">
      <c r="B7785" s="39">
        <v>44520</v>
      </c>
      <c r="C7785" s="39">
        <v>44521.041666666664</v>
      </c>
      <c r="D7785" s="38">
        <v>1.229305009406497</v>
      </c>
      <c r="F7785" s="38">
        <f t="shared" si="121"/>
        <v>11</v>
      </c>
    </row>
    <row r="7786" spans="2:6" x14ac:dyDescent="0.25">
      <c r="B7786" s="39">
        <v>44521.041666666664</v>
      </c>
      <c r="C7786" s="39">
        <v>44521.083333333336</v>
      </c>
      <c r="D7786" s="38">
        <v>1.2110837910205066</v>
      </c>
      <c r="F7786" s="38">
        <f t="shared" si="121"/>
        <v>11</v>
      </c>
    </row>
    <row r="7787" spans="2:6" x14ac:dyDescent="0.25">
      <c r="B7787" s="39">
        <v>44521.083333333336</v>
      </c>
      <c r="C7787" s="39">
        <v>44521.125</v>
      </c>
      <c r="D7787" s="38">
        <v>1.1406888029264985</v>
      </c>
      <c r="F7787" s="38">
        <f t="shared" si="121"/>
        <v>11</v>
      </c>
    </row>
    <row r="7788" spans="2:6" x14ac:dyDescent="0.25">
      <c r="B7788" s="39">
        <v>44521.125</v>
      </c>
      <c r="C7788" s="39">
        <v>44521.166666666664</v>
      </c>
      <c r="D7788" s="38">
        <v>1.1977540128902255</v>
      </c>
      <c r="F7788" s="38">
        <f t="shared" si="121"/>
        <v>11</v>
      </c>
    </row>
    <row r="7789" spans="2:6" x14ac:dyDescent="0.25">
      <c r="B7789" s="39">
        <v>44521.166666666664</v>
      </c>
      <c r="C7789" s="39">
        <v>44521.208333333336</v>
      </c>
      <c r="D7789" s="38">
        <v>1.2252578036769755</v>
      </c>
      <c r="F7789" s="38">
        <f t="shared" si="121"/>
        <v>11</v>
      </c>
    </row>
    <row r="7790" spans="2:6" x14ac:dyDescent="0.25">
      <c r="B7790" s="39">
        <v>44521.208333333336</v>
      </c>
      <c r="C7790" s="39">
        <v>44521.25</v>
      </c>
      <c r="D7790" s="38">
        <v>1.2930145216137534</v>
      </c>
      <c r="F7790" s="38">
        <f t="shared" si="121"/>
        <v>11</v>
      </c>
    </row>
    <row r="7791" spans="2:6" x14ac:dyDescent="0.25">
      <c r="B7791" s="39">
        <v>44521.25</v>
      </c>
      <c r="C7791" s="39">
        <v>44521.291666666664</v>
      </c>
      <c r="D7791" s="38">
        <v>1.447748930390532</v>
      </c>
      <c r="F7791" s="38">
        <f t="shared" si="121"/>
        <v>11</v>
      </c>
    </row>
    <row r="7792" spans="2:6" x14ac:dyDescent="0.25">
      <c r="B7792" s="39">
        <v>44521.291666666664</v>
      </c>
      <c r="C7792" s="39">
        <v>44521.333333333336</v>
      </c>
      <c r="D7792" s="38">
        <v>1.5635348708560957</v>
      </c>
      <c r="F7792" s="38">
        <f t="shared" si="121"/>
        <v>11</v>
      </c>
    </row>
    <row r="7793" spans="2:6" x14ac:dyDescent="0.25">
      <c r="B7793" s="39">
        <v>44521.333333333336</v>
      </c>
      <c r="C7793" s="39">
        <v>44521.375</v>
      </c>
      <c r="D7793" s="38">
        <v>1.7580375274962377</v>
      </c>
      <c r="F7793" s="38">
        <f t="shared" si="121"/>
        <v>11</v>
      </c>
    </row>
    <row r="7794" spans="2:6" x14ac:dyDescent="0.25">
      <c r="B7794" s="39">
        <v>44521.375</v>
      </c>
      <c r="C7794" s="39">
        <v>44521.416666666664</v>
      </c>
      <c r="D7794" s="38">
        <v>1.7295117199563677</v>
      </c>
      <c r="F7794" s="38">
        <f t="shared" si="121"/>
        <v>11</v>
      </c>
    </row>
    <row r="7795" spans="2:6" x14ac:dyDescent="0.25">
      <c r="B7795" s="39">
        <v>44521.416666666664</v>
      </c>
      <c r="C7795" s="39">
        <v>44521.458333333336</v>
      </c>
      <c r="D7795" s="38">
        <v>1.6542796371201502</v>
      </c>
      <c r="F7795" s="38">
        <f t="shared" si="121"/>
        <v>11</v>
      </c>
    </row>
    <row r="7796" spans="2:6" x14ac:dyDescent="0.25">
      <c r="B7796" s="39">
        <v>44521.458333333336</v>
      </c>
      <c r="C7796" s="39">
        <v>44521.5</v>
      </c>
      <c r="D7796" s="38">
        <v>1.5287232246185214</v>
      </c>
      <c r="F7796" s="38">
        <f t="shared" si="121"/>
        <v>11</v>
      </c>
    </row>
    <row r="7797" spans="2:6" x14ac:dyDescent="0.25">
      <c r="B7797" s="39">
        <v>44521.5</v>
      </c>
      <c r="C7797" s="39">
        <v>44521.541666666664</v>
      </c>
      <c r="D7797" s="38">
        <v>1.5160506012831998</v>
      </c>
      <c r="F7797" s="38">
        <f t="shared" si="121"/>
        <v>11</v>
      </c>
    </row>
    <row r="7798" spans="2:6" x14ac:dyDescent="0.25">
      <c r="B7798" s="39">
        <v>44521.541666666664</v>
      </c>
      <c r="C7798" s="39">
        <v>44521.583333333336</v>
      </c>
      <c r="D7798" s="38">
        <v>1.4674805734727636</v>
      </c>
      <c r="F7798" s="38">
        <f t="shared" si="121"/>
        <v>11</v>
      </c>
    </row>
    <row r="7799" spans="2:6" x14ac:dyDescent="0.25">
      <c r="B7799" s="39">
        <v>44521.583333333336</v>
      </c>
      <c r="C7799" s="39">
        <v>44521.625</v>
      </c>
      <c r="D7799" s="38">
        <v>1.4224689346880075</v>
      </c>
      <c r="F7799" s="38">
        <f t="shared" si="121"/>
        <v>11</v>
      </c>
    </row>
    <row r="7800" spans="2:6" x14ac:dyDescent="0.25">
      <c r="B7800" s="39">
        <v>44521.625</v>
      </c>
      <c r="C7800" s="39">
        <v>44521.666666666664</v>
      </c>
      <c r="D7800" s="38">
        <v>1.4481930332717237</v>
      </c>
      <c r="F7800" s="38">
        <f t="shared" si="121"/>
        <v>11</v>
      </c>
    </row>
    <row r="7801" spans="2:6" x14ac:dyDescent="0.25">
      <c r="B7801" s="39">
        <v>44521.666666666664</v>
      </c>
      <c r="C7801" s="39">
        <v>44521.708333333336</v>
      </c>
      <c r="D7801" s="38">
        <v>1.5292008580095555</v>
      </c>
      <c r="F7801" s="38">
        <f t="shared" si="121"/>
        <v>11</v>
      </c>
    </row>
    <row r="7802" spans="2:6" x14ac:dyDescent="0.25">
      <c r="B7802" s="39">
        <v>44521.708333333336</v>
      </c>
      <c r="C7802" s="39">
        <v>44521.75</v>
      </c>
      <c r="D7802" s="38">
        <v>1.6699706348008125</v>
      </c>
      <c r="F7802" s="38">
        <f t="shared" si="121"/>
        <v>11</v>
      </c>
    </row>
    <row r="7803" spans="2:6" x14ac:dyDescent="0.25">
      <c r="B7803" s="39">
        <v>44521.75</v>
      </c>
      <c r="C7803" s="39">
        <v>44521.791666666664</v>
      </c>
      <c r="D7803" s="38">
        <v>1.7534382396250514</v>
      </c>
      <c r="F7803" s="38">
        <f t="shared" si="121"/>
        <v>11</v>
      </c>
    </row>
    <row r="7804" spans="2:6" x14ac:dyDescent="0.25">
      <c r="B7804" s="39">
        <v>44521.791666666664</v>
      </c>
      <c r="C7804" s="39">
        <v>44521.833333333336</v>
      </c>
      <c r="D7804" s="38">
        <v>1.6943396574424219</v>
      </c>
      <c r="F7804" s="38">
        <f t="shared" si="121"/>
        <v>11</v>
      </c>
    </row>
    <row r="7805" spans="2:6" x14ac:dyDescent="0.25">
      <c r="B7805" s="39">
        <v>44521.833333333336</v>
      </c>
      <c r="C7805" s="39">
        <v>44521.875</v>
      </c>
      <c r="D7805" s="38">
        <v>1.6591310154916576</v>
      </c>
      <c r="F7805" s="38">
        <f t="shared" si="121"/>
        <v>11</v>
      </c>
    </row>
    <row r="7806" spans="2:6" x14ac:dyDescent="0.25">
      <c r="B7806" s="39">
        <v>44521.875</v>
      </c>
      <c r="C7806" s="39">
        <v>44521.916666666664</v>
      </c>
      <c r="D7806" s="38">
        <v>1.4838771708447587</v>
      </c>
      <c r="F7806" s="38">
        <f t="shared" si="121"/>
        <v>11</v>
      </c>
    </row>
    <row r="7807" spans="2:6" x14ac:dyDescent="0.25">
      <c r="B7807" s="39">
        <v>44521.916666666664</v>
      </c>
      <c r="C7807" s="39">
        <v>44521.958333333336</v>
      </c>
      <c r="D7807" s="38">
        <v>1.3951157683658175</v>
      </c>
      <c r="F7807" s="38">
        <f t="shared" si="121"/>
        <v>11</v>
      </c>
    </row>
    <row r="7808" spans="2:6" x14ac:dyDescent="0.25">
      <c r="B7808" s="39">
        <v>44521.958333333336</v>
      </c>
      <c r="C7808" s="39">
        <v>44521</v>
      </c>
      <c r="D7808" s="38">
        <v>1.2965846961263761</v>
      </c>
      <c r="F7808" s="38">
        <f t="shared" si="121"/>
        <v>11</v>
      </c>
    </row>
    <row r="7809" spans="2:6" x14ac:dyDescent="0.25">
      <c r="B7809" s="39">
        <v>44521</v>
      </c>
      <c r="C7809" s="39">
        <v>44522.041666666664</v>
      </c>
      <c r="D7809" s="38">
        <v>1.2237400583493896</v>
      </c>
      <c r="F7809" s="38">
        <f t="shared" si="121"/>
        <v>11</v>
      </c>
    </row>
    <row r="7810" spans="2:6" x14ac:dyDescent="0.25">
      <c r="B7810" s="39">
        <v>44522.041666666664</v>
      </c>
      <c r="C7810" s="39">
        <v>44522.083333333336</v>
      </c>
      <c r="D7810" s="38">
        <v>1.229555627410696</v>
      </c>
      <c r="F7810" s="38">
        <f t="shared" si="121"/>
        <v>11</v>
      </c>
    </row>
    <row r="7811" spans="2:6" x14ac:dyDescent="0.25">
      <c r="B7811" s="39">
        <v>44522.083333333336</v>
      </c>
      <c r="C7811" s="39">
        <v>44522.125</v>
      </c>
      <c r="D7811" s="38">
        <v>1.1968557624873097</v>
      </c>
      <c r="F7811" s="38">
        <f t="shared" si="121"/>
        <v>11</v>
      </c>
    </row>
    <row r="7812" spans="2:6" x14ac:dyDescent="0.25">
      <c r="B7812" s="39">
        <v>44522.125</v>
      </c>
      <c r="C7812" s="39">
        <v>44522.166666666664</v>
      </c>
      <c r="D7812" s="38">
        <v>1.277559300189733</v>
      </c>
      <c r="F7812" s="38">
        <f t="shared" si="121"/>
        <v>11</v>
      </c>
    </row>
    <row r="7813" spans="2:6" x14ac:dyDescent="0.25">
      <c r="B7813" s="39">
        <v>44522.166666666664</v>
      </c>
      <c r="C7813" s="39">
        <v>44522.208333333336</v>
      </c>
      <c r="D7813" s="38">
        <v>1.2846009881187415</v>
      </c>
      <c r="F7813" s="38">
        <f t="shared" si="121"/>
        <v>11</v>
      </c>
    </row>
    <row r="7814" spans="2:6" x14ac:dyDescent="0.25">
      <c r="B7814" s="39">
        <v>44522.208333333336</v>
      </c>
      <c r="C7814" s="39">
        <v>44522.25</v>
      </c>
      <c r="D7814" s="38">
        <v>1.3992495378352061</v>
      </c>
      <c r="F7814" s="38">
        <f t="shared" si="121"/>
        <v>11</v>
      </c>
    </row>
    <row r="7815" spans="2:6" x14ac:dyDescent="0.25">
      <c r="B7815" s="39">
        <v>44522.25</v>
      </c>
      <c r="C7815" s="39">
        <v>44522.291666666664</v>
      </c>
      <c r="D7815" s="38">
        <v>1.6039830733497005</v>
      </c>
      <c r="F7815" s="38">
        <f t="shared" si="121"/>
        <v>11</v>
      </c>
    </row>
    <row r="7816" spans="2:6" x14ac:dyDescent="0.25">
      <c r="B7816" s="39">
        <v>44522.291666666664</v>
      </c>
      <c r="C7816" s="39">
        <v>44522.333333333336</v>
      </c>
      <c r="D7816" s="38">
        <v>1.7244614033128174</v>
      </c>
      <c r="F7816" s="38">
        <f t="shared" si="121"/>
        <v>11</v>
      </c>
    </row>
    <row r="7817" spans="2:6" x14ac:dyDescent="0.25">
      <c r="B7817" s="39">
        <v>44522.333333333336</v>
      </c>
      <c r="C7817" s="39">
        <v>44522.375</v>
      </c>
      <c r="D7817" s="38">
        <v>1.8113431985991875</v>
      </c>
      <c r="F7817" s="38">
        <f t="shared" si="121"/>
        <v>11</v>
      </c>
    </row>
    <row r="7818" spans="2:6" x14ac:dyDescent="0.25">
      <c r="B7818" s="39">
        <v>44522.375</v>
      </c>
      <c r="C7818" s="39">
        <v>44522.416666666664</v>
      </c>
      <c r="D7818" s="38">
        <v>1.6911606095376985</v>
      </c>
      <c r="F7818" s="38">
        <f t="shared" ref="F7818:F7881" si="122">+MONTH(B7818)</f>
        <v>11</v>
      </c>
    </row>
    <row r="7819" spans="2:6" x14ac:dyDescent="0.25">
      <c r="B7819" s="39">
        <v>44522.416666666664</v>
      </c>
      <c r="C7819" s="39">
        <v>44522.458333333336</v>
      </c>
      <c r="D7819" s="38">
        <v>1.6202281305200747</v>
      </c>
      <c r="F7819" s="38">
        <f t="shared" si="122"/>
        <v>11</v>
      </c>
    </row>
    <row r="7820" spans="2:6" x14ac:dyDescent="0.25">
      <c r="B7820" s="39">
        <v>44522.458333333336</v>
      </c>
      <c r="C7820" s="39">
        <v>44522.5</v>
      </c>
      <c r="D7820" s="38">
        <v>1.5034074169115808</v>
      </c>
      <c r="F7820" s="38">
        <f t="shared" si="122"/>
        <v>11</v>
      </c>
    </row>
    <row r="7821" spans="2:6" x14ac:dyDescent="0.25">
      <c r="B7821" s="39">
        <v>44522.5</v>
      </c>
      <c r="C7821" s="39">
        <v>44522.541666666664</v>
      </c>
      <c r="D7821" s="38">
        <v>1.35530654957014</v>
      </c>
      <c r="F7821" s="38">
        <f t="shared" si="122"/>
        <v>11</v>
      </c>
    </row>
    <row r="7822" spans="2:6" x14ac:dyDescent="0.25">
      <c r="B7822" s="39">
        <v>44522.541666666664</v>
      </c>
      <c r="C7822" s="39">
        <v>44522.583333333336</v>
      </c>
      <c r="D7822" s="38">
        <v>1.2073446214632326</v>
      </c>
      <c r="F7822" s="38">
        <f t="shared" si="122"/>
        <v>11</v>
      </c>
    </row>
    <row r="7823" spans="2:6" x14ac:dyDescent="0.25">
      <c r="B7823" s="39">
        <v>44522.583333333336</v>
      </c>
      <c r="C7823" s="39">
        <v>44522.625</v>
      </c>
      <c r="D7823" s="38">
        <v>1.2577609866294863</v>
      </c>
      <c r="F7823" s="38">
        <f t="shared" si="122"/>
        <v>11</v>
      </c>
    </row>
    <row r="7824" spans="2:6" x14ac:dyDescent="0.25">
      <c r="B7824" s="39">
        <v>44522.625</v>
      </c>
      <c r="C7824" s="39">
        <v>44522.666666666664</v>
      </c>
      <c r="D7824" s="38">
        <v>1.2160038554333901</v>
      </c>
      <c r="F7824" s="38">
        <f t="shared" si="122"/>
        <v>11</v>
      </c>
    </row>
    <row r="7825" spans="2:6" x14ac:dyDescent="0.25">
      <c r="B7825" s="39">
        <v>44522.666666666664</v>
      </c>
      <c r="C7825" s="39">
        <v>44522.708333333336</v>
      </c>
      <c r="D7825" s="38">
        <v>1.3708368881333783</v>
      </c>
      <c r="F7825" s="38">
        <f t="shared" si="122"/>
        <v>11</v>
      </c>
    </row>
    <row r="7826" spans="2:6" x14ac:dyDescent="0.25">
      <c r="B7826" s="39">
        <v>44522.708333333336</v>
      </c>
      <c r="C7826" s="39">
        <v>44522.75</v>
      </c>
      <c r="D7826" s="38">
        <v>1.6152573654515627</v>
      </c>
      <c r="F7826" s="38">
        <f t="shared" si="122"/>
        <v>11</v>
      </c>
    </row>
    <row r="7827" spans="2:6" x14ac:dyDescent="0.25">
      <c r="B7827" s="39">
        <v>44522.75</v>
      </c>
      <c r="C7827" s="39">
        <v>44522.791666666664</v>
      </c>
      <c r="D7827" s="38">
        <v>1.8227444109138882</v>
      </c>
      <c r="F7827" s="38">
        <f t="shared" si="122"/>
        <v>11</v>
      </c>
    </row>
    <row r="7828" spans="2:6" x14ac:dyDescent="0.25">
      <c r="B7828" s="39">
        <v>44522.791666666664</v>
      </c>
      <c r="C7828" s="39">
        <v>44522.833333333336</v>
      </c>
      <c r="D7828" s="38">
        <v>1.7444630676641839</v>
      </c>
      <c r="F7828" s="38">
        <f t="shared" si="122"/>
        <v>11</v>
      </c>
    </row>
    <row r="7829" spans="2:6" x14ac:dyDescent="0.25">
      <c r="B7829" s="39">
        <v>44522.833333333336</v>
      </c>
      <c r="C7829" s="39">
        <v>44522.875</v>
      </c>
      <c r="D7829" s="38">
        <v>1.6544015487115467</v>
      </c>
      <c r="F7829" s="38">
        <f t="shared" si="122"/>
        <v>11</v>
      </c>
    </row>
    <row r="7830" spans="2:6" x14ac:dyDescent="0.25">
      <c r="B7830" s="39">
        <v>44522.875</v>
      </c>
      <c r="C7830" s="39">
        <v>44522.916666666664</v>
      </c>
      <c r="D7830" s="38">
        <v>1.5758042095185492</v>
      </c>
      <c r="F7830" s="38">
        <f t="shared" si="122"/>
        <v>11</v>
      </c>
    </row>
    <row r="7831" spans="2:6" x14ac:dyDescent="0.25">
      <c r="B7831" s="39">
        <v>44522.916666666664</v>
      </c>
      <c r="C7831" s="39">
        <v>44522.958333333336</v>
      </c>
      <c r="D7831" s="38">
        <v>1.4348162365826538</v>
      </c>
      <c r="F7831" s="38">
        <f t="shared" si="122"/>
        <v>11</v>
      </c>
    </row>
    <row r="7832" spans="2:6" x14ac:dyDescent="0.25">
      <c r="B7832" s="39">
        <v>44522.958333333336</v>
      </c>
      <c r="C7832" s="39">
        <v>44522</v>
      </c>
      <c r="D7832" s="38">
        <v>1.4221378952935571</v>
      </c>
      <c r="F7832" s="38">
        <f t="shared" si="122"/>
        <v>11</v>
      </c>
    </row>
    <row r="7833" spans="2:6" x14ac:dyDescent="0.25">
      <c r="B7833" s="39">
        <v>44522</v>
      </c>
      <c r="C7833" s="39">
        <v>44523.041666666664</v>
      </c>
      <c r="D7833" s="38">
        <v>1.2685600521956015</v>
      </c>
      <c r="F7833" s="38">
        <f t="shared" si="122"/>
        <v>11</v>
      </c>
    </row>
    <row r="7834" spans="2:6" x14ac:dyDescent="0.25">
      <c r="B7834" s="39">
        <v>44523.041666666664</v>
      </c>
      <c r="C7834" s="39">
        <v>44523.083333333336</v>
      </c>
      <c r="D7834" s="38">
        <v>1.2421633835541899</v>
      </c>
      <c r="F7834" s="38">
        <f t="shared" si="122"/>
        <v>11</v>
      </c>
    </row>
    <row r="7835" spans="2:6" x14ac:dyDescent="0.25">
      <c r="B7835" s="39">
        <v>44523.083333333336</v>
      </c>
      <c r="C7835" s="39">
        <v>44523.125</v>
      </c>
      <c r="D7835" s="38">
        <v>1.2626598607416157</v>
      </c>
      <c r="F7835" s="38">
        <f t="shared" si="122"/>
        <v>11</v>
      </c>
    </row>
    <row r="7836" spans="2:6" x14ac:dyDescent="0.25">
      <c r="B7836" s="39">
        <v>44523.125</v>
      </c>
      <c r="C7836" s="39">
        <v>44523.166666666664</v>
      </c>
      <c r="D7836" s="38">
        <v>1.3106389003325607</v>
      </c>
      <c r="F7836" s="38">
        <f t="shared" si="122"/>
        <v>11</v>
      </c>
    </row>
    <row r="7837" spans="2:6" x14ac:dyDescent="0.25">
      <c r="B7837" s="39">
        <v>44523.166666666664</v>
      </c>
      <c r="C7837" s="39">
        <v>44523.208333333336</v>
      </c>
      <c r="D7837" s="38">
        <v>1.3604015975797732</v>
      </c>
      <c r="F7837" s="38">
        <f t="shared" si="122"/>
        <v>11</v>
      </c>
    </row>
    <row r="7838" spans="2:6" x14ac:dyDescent="0.25">
      <c r="B7838" s="39">
        <v>44523.208333333336</v>
      </c>
      <c r="C7838" s="39">
        <v>44523.25</v>
      </c>
      <c r="D7838" s="38">
        <v>1.485037214197269</v>
      </c>
      <c r="F7838" s="38">
        <f t="shared" si="122"/>
        <v>11</v>
      </c>
    </row>
    <row r="7839" spans="2:6" x14ac:dyDescent="0.25">
      <c r="B7839" s="39">
        <v>44523.25</v>
      </c>
      <c r="C7839" s="39">
        <v>44523.291666666664</v>
      </c>
      <c r="D7839" s="38">
        <v>1.704417727088628</v>
      </c>
      <c r="F7839" s="38">
        <f t="shared" si="122"/>
        <v>11</v>
      </c>
    </row>
    <row r="7840" spans="2:6" x14ac:dyDescent="0.25">
      <c r="B7840" s="39">
        <v>44523.291666666664</v>
      </c>
      <c r="C7840" s="39">
        <v>44523.333333333336</v>
      </c>
      <c r="D7840" s="38">
        <v>1.7193365775959084</v>
      </c>
      <c r="F7840" s="38">
        <f t="shared" si="122"/>
        <v>11</v>
      </c>
    </row>
    <row r="7841" spans="2:6" x14ac:dyDescent="0.25">
      <c r="B7841" s="39">
        <v>44523.333333333336</v>
      </c>
      <c r="C7841" s="39">
        <v>44523.375</v>
      </c>
      <c r="D7841" s="38">
        <v>1.7301176994675773</v>
      </c>
      <c r="F7841" s="38">
        <f t="shared" si="122"/>
        <v>11</v>
      </c>
    </row>
    <row r="7842" spans="2:6" x14ac:dyDescent="0.25">
      <c r="B7842" s="39">
        <v>44523.375</v>
      </c>
      <c r="C7842" s="39">
        <v>44523.416666666664</v>
      </c>
      <c r="D7842" s="38">
        <v>1.6919749592628692</v>
      </c>
      <c r="F7842" s="38">
        <f t="shared" si="122"/>
        <v>11</v>
      </c>
    </row>
    <row r="7843" spans="2:6" x14ac:dyDescent="0.25">
      <c r="B7843" s="39">
        <v>44523.416666666664</v>
      </c>
      <c r="C7843" s="39">
        <v>44523.458333333336</v>
      </c>
      <c r="D7843" s="38">
        <v>1.7068778088946466</v>
      </c>
      <c r="F7843" s="38">
        <f t="shared" si="122"/>
        <v>11</v>
      </c>
    </row>
    <row r="7844" spans="2:6" x14ac:dyDescent="0.25">
      <c r="B7844" s="39">
        <v>44523.458333333336</v>
      </c>
      <c r="C7844" s="39">
        <v>44523.5</v>
      </c>
      <c r="D7844" s="38">
        <v>1.6387980884194495</v>
      </c>
      <c r="F7844" s="38">
        <f t="shared" si="122"/>
        <v>11</v>
      </c>
    </row>
    <row r="7845" spans="2:6" x14ac:dyDescent="0.25">
      <c r="B7845" s="39">
        <v>44523.5</v>
      </c>
      <c r="C7845" s="39">
        <v>44523.541666666664</v>
      </c>
      <c r="D7845" s="38">
        <v>1.5733841600813487</v>
      </c>
      <c r="F7845" s="38">
        <f t="shared" si="122"/>
        <v>11</v>
      </c>
    </row>
    <row r="7846" spans="2:6" x14ac:dyDescent="0.25">
      <c r="B7846" s="39">
        <v>44523.541666666664</v>
      </c>
      <c r="C7846" s="39">
        <v>44523.583333333336</v>
      </c>
      <c r="D7846" s="38">
        <v>1.4929107194316795</v>
      </c>
      <c r="F7846" s="38">
        <f t="shared" si="122"/>
        <v>11</v>
      </c>
    </row>
    <row r="7847" spans="2:6" x14ac:dyDescent="0.25">
      <c r="B7847" s="39">
        <v>44523.583333333336</v>
      </c>
      <c r="C7847" s="39">
        <v>44523.625</v>
      </c>
      <c r="D7847" s="38">
        <v>1.4127732444543621</v>
      </c>
      <c r="F7847" s="38">
        <f t="shared" si="122"/>
        <v>11</v>
      </c>
    </row>
    <row r="7848" spans="2:6" x14ac:dyDescent="0.25">
      <c r="B7848" s="39">
        <v>44523.625</v>
      </c>
      <c r="C7848" s="39">
        <v>44523.666666666664</v>
      </c>
      <c r="D7848" s="38">
        <v>1.4179270491672238</v>
      </c>
      <c r="F7848" s="38">
        <f t="shared" si="122"/>
        <v>11</v>
      </c>
    </row>
    <row r="7849" spans="2:6" x14ac:dyDescent="0.25">
      <c r="B7849" s="39">
        <v>44523.666666666664</v>
      </c>
      <c r="C7849" s="39">
        <v>44523.708333333336</v>
      </c>
      <c r="D7849" s="38">
        <v>1.4953785080950086</v>
      </c>
      <c r="F7849" s="38">
        <f t="shared" si="122"/>
        <v>11</v>
      </c>
    </row>
    <row r="7850" spans="2:6" x14ac:dyDescent="0.25">
      <c r="B7850" s="39">
        <v>44523.708333333336</v>
      </c>
      <c r="C7850" s="39">
        <v>44523.75</v>
      </c>
      <c r="D7850" s="38">
        <v>1.691885047759123</v>
      </c>
      <c r="F7850" s="38">
        <f t="shared" si="122"/>
        <v>11</v>
      </c>
    </row>
    <row r="7851" spans="2:6" x14ac:dyDescent="0.25">
      <c r="B7851" s="39">
        <v>44523.75</v>
      </c>
      <c r="C7851" s="39">
        <v>44523.791666666664</v>
      </c>
      <c r="D7851" s="38">
        <v>1.8518351833590196</v>
      </c>
      <c r="F7851" s="38">
        <f t="shared" si="122"/>
        <v>11</v>
      </c>
    </row>
    <row r="7852" spans="2:6" x14ac:dyDescent="0.25">
      <c r="B7852" s="39">
        <v>44523.791666666664</v>
      </c>
      <c r="C7852" s="39">
        <v>44523.833333333336</v>
      </c>
      <c r="D7852" s="38">
        <v>1.8221381082708499</v>
      </c>
      <c r="F7852" s="38">
        <f t="shared" si="122"/>
        <v>11</v>
      </c>
    </row>
    <row r="7853" spans="2:6" x14ac:dyDescent="0.25">
      <c r="B7853" s="39">
        <v>44523.833333333336</v>
      </c>
      <c r="C7853" s="39">
        <v>44523.875</v>
      </c>
      <c r="D7853" s="38">
        <v>1.7765217535959252</v>
      </c>
      <c r="F7853" s="38">
        <f t="shared" si="122"/>
        <v>11</v>
      </c>
    </row>
    <row r="7854" spans="2:6" x14ac:dyDescent="0.25">
      <c r="B7854" s="39">
        <v>44523.875</v>
      </c>
      <c r="C7854" s="39">
        <v>44523.916666666664</v>
      </c>
      <c r="D7854" s="38">
        <v>1.6042962829515408</v>
      </c>
      <c r="F7854" s="38">
        <f t="shared" si="122"/>
        <v>11</v>
      </c>
    </row>
    <row r="7855" spans="2:6" x14ac:dyDescent="0.25">
      <c r="B7855" s="39">
        <v>44523.916666666664</v>
      </c>
      <c r="C7855" s="39">
        <v>44523.958333333336</v>
      </c>
      <c r="D7855" s="38">
        <v>1.4803813532611882</v>
      </c>
      <c r="F7855" s="38">
        <f t="shared" si="122"/>
        <v>11</v>
      </c>
    </row>
    <row r="7856" spans="2:6" x14ac:dyDescent="0.25">
      <c r="B7856" s="39">
        <v>44523.958333333336</v>
      </c>
      <c r="C7856" s="39">
        <v>44523</v>
      </c>
      <c r="D7856" s="38">
        <v>1.3855235574950264</v>
      </c>
      <c r="F7856" s="38">
        <f t="shared" si="122"/>
        <v>11</v>
      </c>
    </row>
    <row r="7857" spans="2:6" x14ac:dyDescent="0.25">
      <c r="B7857" s="39">
        <v>44523</v>
      </c>
      <c r="C7857" s="39">
        <v>44524.041666666664</v>
      </c>
      <c r="D7857" s="38">
        <v>1.2793444384556485</v>
      </c>
      <c r="F7857" s="38">
        <f t="shared" si="122"/>
        <v>11</v>
      </c>
    </row>
    <row r="7858" spans="2:6" x14ac:dyDescent="0.25">
      <c r="B7858" s="39">
        <v>44524.041666666664</v>
      </c>
      <c r="C7858" s="39">
        <v>44524.083333333336</v>
      </c>
      <c r="D7858" s="38">
        <v>1.269990644813153</v>
      </c>
      <c r="F7858" s="38">
        <f t="shared" si="122"/>
        <v>11</v>
      </c>
    </row>
    <row r="7859" spans="2:6" x14ac:dyDescent="0.25">
      <c r="B7859" s="39">
        <v>44524.083333333336</v>
      </c>
      <c r="C7859" s="39">
        <v>44524.125</v>
      </c>
      <c r="D7859" s="38">
        <v>1.2660807254088773</v>
      </c>
      <c r="F7859" s="38">
        <f t="shared" si="122"/>
        <v>11</v>
      </c>
    </row>
    <row r="7860" spans="2:6" x14ac:dyDescent="0.25">
      <c r="B7860" s="39">
        <v>44524.125</v>
      </c>
      <c r="C7860" s="39">
        <v>44524.166666666664</v>
      </c>
      <c r="D7860" s="38">
        <v>1.2655193712952293</v>
      </c>
      <c r="F7860" s="38">
        <f t="shared" si="122"/>
        <v>11</v>
      </c>
    </row>
    <row r="7861" spans="2:6" x14ac:dyDescent="0.25">
      <c r="B7861" s="39">
        <v>44524.166666666664</v>
      </c>
      <c r="C7861" s="39">
        <v>44524.208333333336</v>
      </c>
      <c r="D7861" s="38">
        <v>1.3352170352820609</v>
      </c>
      <c r="F7861" s="38">
        <f t="shared" si="122"/>
        <v>11</v>
      </c>
    </row>
    <row r="7862" spans="2:6" x14ac:dyDescent="0.25">
      <c r="B7862" s="39">
        <v>44524.208333333336</v>
      </c>
      <c r="C7862" s="39">
        <v>44524.25</v>
      </c>
      <c r="D7862" s="38">
        <v>1.4384991903762419</v>
      </c>
      <c r="F7862" s="38">
        <f t="shared" si="122"/>
        <v>11</v>
      </c>
    </row>
    <row r="7863" spans="2:6" x14ac:dyDescent="0.25">
      <c r="B7863" s="39">
        <v>44524.25</v>
      </c>
      <c r="C7863" s="39">
        <v>44524.291666666664</v>
      </c>
      <c r="D7863" s="38">
        <v>1.5934556246320228</v>
      </c>
      <c r="F7863" s="38">
        <f t="shared" si="122"/>
        <v>11</v>
      </c>
    </row>
    <row r="7864" spans="2:6" x14ac:dyDescent="0.25">
      <c r="B7864" s="39">
        <v>44524.291666666664</v>
      </c>
      <c r="C7864" s="39">
        <v>44524.333333333336</v>
      </c>
      <c r="D7864" s="38">
        <v>1.8242199480176511</v>
      </c>
      <c r="F7864" s="38">
        <f t="shared" si="122"/>
        <v>11</v>
      </c>
    </row>
    <row r="7865" spans="2:6" x14ac:dyDescent="0.25">
      <c r="B7865" s="39">
        <v>44524.333333333336</v>
      </c>
      <c r="C7865" s="39">
        <v>44524.375</v>
      </c>
      <c r="D7865" s="38">
        <v>1.7803980271537032</v>
      </c>
      <c r="F7865" s="38">
        <f t="shared" si="122"/>
        <v>11</v>
      </c>
    </row>
    <row r="7866" spans="2:6" x14ac:dyDescent="0.25">
      <c r="B7866" s="39">
        <v>44524.375</v>
      </c>
      <c r="C7866" s="39">
        <v>44524.416666666664</v>
      </c>
      <c r="D7866" s="38">
        <v>1.6915815961247156</v>
      </c>
      <c r="F7866" s="38">
        <f t="shared" si="122"/>
        <v>11</v>
      </c>
    </row>
    <row r="7867" spans="2:6" x14ac:dyDescent="0.25">
      <c r="B7867" s="39">
        <v>44524.416666666664</v>
      </c>
      <c r="C7867" s="39">
        <v>44524.458333333336</v>
      </c>
      <c r="D7867" s="38">
        <v>1.6692722185858224</v>
      </c>
      <c r="F7867" s="38">
        <f t="shared" si="122"/>
        <v>11</v>
      </c>
    </row>
    <row r="7868" spans="2:6" x14ac:dyDescent="0.25">
      <c r="B7868" s="39">
        <v>44524.458333333336</v>
      </c>
      <c r="C7868" s="39">
        <v>44524.5</v>
      </c>
      <c r="D7868" s="38">
        <v>1.6195439526178919</v>
      </c>
      <c r="F7868" s="38">
        <f t="shared" si="122"/>
        <v>11</v>
      </c>
    </row>
    <row r="7869" spans="2:6" x14ac:dyDescent="0.25">
      <c r="B7869" s="39">
        <v>44524.5</v>
      </c>
      <c r="C7869" s="39">
        <v>44524.541666666664</v>
      </c>
      <c r="D7869" s="38">
        <v>1.4739779281007088</v>
      </c>
      <c r="F7869" s="38">
        <f t="shared" si="122"/>
        <v>11</v>
      </c>
    </row>
    <row r="7870" spans="2:6" x14ac:dyDescent="0.25">
      <c r="B7870" s="39">
        <v>44524.541666666664</v>
      </c>
      <c r="C7870" s="39">
        <v>44524.583333333336</v>
      </c>
      <c r="D7870" s="38">
        <v>1.3885080994138492</v>
      </c>
      <c r="F7870" s="38">
        <f t="shared" si="122"/>
        <v>11</v>
      </c>
    </row>
    <row r="7871" spans="2:6" x14ac:dyDescent="0.25">
      <c r="B7871" s="39">
        <v>44524.583333333336</v>
      </c>
      <c r="C7871" s="39">
        <v>44524.625</v>
      </c>
      <c r="D7871" s="38">
        <v>1.3493939911445922</v>
      </c>
      <c r="F7871" s="38">
        <f t="shared" si="122"/>
        <v>11</v>
      </c>
    </row>
    <row r="7872" spans="2:6" x14ac:dyDescent="0.25">
      <c r="B7872" s="39">
        <v>44524.625</v>
      </c>
      <c r="C7872" s="39">
        <v>44524.666666666664</v>
      </c>
      <c r="D7872" s="38">
        <v>1.4021536183266832</v>
      </c>
      <c r="F7872" s="38">
        <f t="shared" si="122"/>
        <v>11</v>
      </c>
    </row>
    <row r="7873" spans="2:6" x14ac:dyDescent="0.25">
      <c r="B7873" s="39">
        <v>44524.666666666664</v>
      </c>
      <c r="C7873" s="39">
        <v>44524.708333333336</v>
      </c>
      <c r="D7873" s="38">
        <v>1.4502706087394366</v>
      </c>
      <c r="F7873" s="38">
        <f t="shared" si="122"/>
        <v>11</v>
      </c>
    </row>
    <row r="7874" spans="2:6" x14ac:dyDescent="0.25">
      <c r="B7874" s="39">
        <v>44524.708333333336</v>
      </c>
      <c r="C7874" s="39">
        <v>44524.75</v>
      </c>
      <c r="D7874" s="38">
        <v>1.6541423111924449</v>
      </c>
      <c r="F7874" s="38">
        <f t="shared" si="122"/>
        <v>11</v>
      </c>
    </row>
    <row r="7875" spans="2:6" x14ac:dyDescent="0.25">
      <c r="B7875" s="39">
        <v>44524.75</v>
      </c>
      <c r="C7875" s="39">
        <v>44524.791666666664</v>
      </c>
      <c r="D7875" s="38">
        <v>1.8048012437767111</v>
      </c>
      <c r="F7875" s="38">
        <f t="shared" si="122"/>
        <v>11</v>
      </c>
    </row>
    <row r="7876" spans="2:6" x14ac:dyDescent="0.25">
      <c r="B7876" s="39">
        <v>44524.791666666664</v>
      </c>
      <c r="C7876" s="39">
        <v>44524.833333333336</v>
      </c>
      <c r="D7876" s="38">
        <v>1.8245664677726758</v>
      </c>
      <c r="F7876" s="38">
        <f t="shared" si="122"/>
        <v>11</v>
      </c>
    </row>
    <row r="7877" spans="2:6" x14ac:dyDescent="0.25">
      <c r="B7877" s="39">
        <v>44524.833333333336</v>
      </c>
      <c r="C7877" s="39">
        <v>44524.875</v>
      </c>
      <c r="D7877" s="38">
        <v>1.7350692205108555</v>
      </c>
      <c r="F7877" s="38">
        <f t="shared" si="122"/>
        <v>11</v>
      </c>
    </row>
    <row r="7878" spans="2:6" x14ac:dyDescent="0.25">
      <c r="B7878" s="39">
        <v>44524.875</v>
      </c>
      <c r="C7878" s="39">
        <v>44524.916666666664</v>
      </c>
      <c r="D7878" s="38">
        <v>1.7433725027296443</v>
      </c>
      <c r="F7878" s="38">
        <f t="shared" si="122"/>
        <v>11</v>
      </c>
    </row>
    <row r="7879" spans="2:6" x14ac:dyDescent="0.25">
      <c r="B7879" s="39">
        <v>44524.916666666664</v>
      </c>
      <c r="C7879" s="39">
        <v>44524.958333333336</v>
      </c>
      <c r="D7879" s="38">
        <v>1.6072327769078627</v>
      </c>
      <c r="F7879" s="38">
        <f t="shared" si="122"/>
        <v>11</v>
      </c>
    </row>
    <row r="7880" spans="2:6" x14ac:dyDescent="0.25">
      <c r="B7880" s="39">
        <v>44524.958333333336</v>
      </c>
      <c r="C7880" s="39">
        <v>44524</v>
      </c>
      <c r="D7880" s="38">
        <v>1.4927027213814108</v>
      </c>
      <c r="F7880" s="38">
        <f t="shared" si="122"/>
        <v>11</v>
      </c>
    </row>
    <row r="7881" spans="2:6" x14ac:dyDescent="0.25">
      <c r="B7881" s="39">
        <v>44524</v>
      </c>
      <c r="C7881" s="39">
        <v>44525.041666666664</v>
      </c>
      <c r="D7881" s="38">
        <v>1.4279947684886056</v>
      </c>
      <c r="F7881" s="38">
        <f t="shared" si="122"/>
        <v>11</v>
      </c>
    </row>
    <row r="7882" spans="2:6" x14ac:dyDescent="0.25">
      <c r="B7882" s="39">
        <v>44525.041666666664</v>
      </c>
      <c r="C7882" s="39">
        <v>44525.083333333336</v>
      </c>
      <c r="D7882" s="38">
        <v>1.3433279136581173</v>
      </c>
      <c r="F7882" s="38">
        <f t="shared" ref="F7882:F7945" si="123">+MONTH(B7882)</f>
        <v>11</v>
      </c>
    </row>
    <row r="7883" spans="2:6" x14ac:dyDescent="0.25">
      <c r="B7883" s="39">
        <v>44525.083333333336</v>
      </c>
      <c r="C7883" s="39">
        <v>44525.125</v>
      </c>
      <c r="D7883" s="38">
        <v>1.3242601275642811</v>
      </c>
      <c r="F7883" s="38">
        <f t="shared" si="123"/>
        <v>11</v>
      </c>
    </row>
    <row r="7884" spans="2:6" x14ac:dyDescent="0.25">
      <c r="B7884" s="39">
        <v>44525.125</v>
      </c>
      <c r="C7884" s="39">
        <v>44525.166666666664</v>
      </c>
      <c r="D7884" s="38">
        <v>1.3831737010240628</v>
      </c>
      <c r="F7884" s="38">
        <f t="shared" si="123"/>
        <v>11</v>
      </c>
    </row>
    <row r="7885" spans="2:6" x14ac:dyDescent="0.25">
      <c r="B7885" s="39">
        <v>44525.166666666664</v>
      </c>
      <c r="C7885" s="39">
        <v>44525.208333333336</v>
      </c>
      <c r="D7885" s="38">
        <v>1.392829541846283</v>
      </c>
      <c r="F7885" s="38">
        <f t="shared" si="123"/>
        <v>11</v>
      </c>
    </row>
    <row r="7886" spans="2:6" x14ac:dyDescent="0.25">
      <c r="B7886" s="39">
        <v>44525.208333333336</v>
      </c>
      <c r="C7886" s="39">
        <v>44525.25</v>
      </c>
      <c r="D7886" s="38">
        <v>1.524213714604697</v>
      </c>
      <c r="F7886" s="38">
        <f t="shared" si="123"/>
        <v>11</v>
      </c>
    </row>
    <row r="7887" spans="2:6" x14ac:dyDescent="0.25">
      <c r="B7887" s="39">
        <v>44525.25</v>
      </c>
      <c r="C7887" s="39">
        <v>44525.291666666664</v>
      </c>
      <c r="D7887" s="38">
        <v>1.6516627628738607</v>
      </c>
      <c r="F7887" s="38">
        <f t="shared" si="123"/>
        <v>11</v>
      </c>
    </row>
    <row r="7888" spans="2:6" x14ac:dyDescent="0.25">
      <c r="B7888" s="39">
        <v>44525.291666666664</v>
      </c>
      <c r="C7888" s="39">
        <v>44525.333333333336</v>
      </c>
      <c r="D7888" s="38">
        <v>1.7383343388290089</v>
      </c>
      <c r="F7888" s="38">
        <f t="shared" si="123"/>
        <v>11</v>
      </c>
    </row>
    <row r="7889" spans="2:6" x14ac:dyDescent="0.25">
      <c r="B7889" s="39">
        <v>44525.333333333336</v>
      </c>
      <c r="C7889" s="39">
        <v>44525.375</v>
      </c>
      <c r="D7889" s="38">
        <v>1.9837764307257331</v>
      </c>
      <c r="F7889" s="38">
        <f t="shared" si="123"/>
        <v>11</v>
      </c>
    </row>
    <row r="7890" spans="2:6" x14ac:dyDescent="0.25">
      <c r="B7890" s="39">
        <v>44525.375</v>
      </c>
      <c r="C7890" s="39">
        <v>44525.416666666664</v>
      </c>
      <c r="D7890" s="38">
        <v>2.0841911494112431</v>
      </c>
      <c r="F7890" s="38">
        <f t="shared" si="123"/>
        <v>11</v>
      </c>
    </row>
    <row r="7891" spans="2:6" x14ac:dyDescent="0.25">
      <c r="B7891" s="39">
        <v>44525.416666666664</v>
      </c>
      <c r="C7891" s="39">
        <v>44525.458333333336</v>
      </c>
      <c r="D7891" s="38">
        <v>2.09791384934368</v>
      </c>
      <c r="F7891" s="38">
        <f t="shared" si="123"/>
        <v>11</v>
      </c>
    </row>
    <row r="7892" spans="2:6" x14ac:dyDescent="0.25">
      <c r="B7892" s="39">
        <v>44525.458333333336</v>
      </c>
      <c r="C7892" s="39">
        <v>44525.5</v>
      </c>
      <c r="D7892" s="38">
        <v>1.9452795482836343</v>
      </c>
      <c r="F7892" s="38">
        <f t="shared" si="123"/>
        <v>11</v>
      </c>
    </row>
    <row r="7893" spans="2:6" x14ac:dyDescent="0.25">
      <c r="B7893" s="39">
        <v>44525.5</v>
      </c>
      <c r="C7893" s="39">
        <v>44525.541666666664</v>
      </c>
      <c r="D7893" s="38">
        <v>1.7513227880635058</v>
      </c>
      <c r="F7893" s="38">
        <f t="shared" si="123"/>
        <v>11</v>
      </c>
    </row>
    <row r="7894" spans="2:6" x14ac:dyDescent="0.25">
      <c r="B7894" s="39">
        <v>44525.541666666664</v>
      </c>
      <c r="C7894" s="39">
        <v>44525.583333333336</v>
      </c>
      <c r="D7894" s="38">
        <v>1.6901169418473581</v>
      </c>
      <c r="F7894" s="38">
        <f t="shared" si="123"/>
        <v>11</v>
      </c>
    </row>
    <row r="7895" spans="2:6" x14ac:dyDescent="0.25">
      <c r="B7895" s="39">
        <v>44525.583333333336</v>
      </c>
      <c r="C7895" s="39">
        <v>44525.625</v>
      </c>
      <c r="D7895" s="38">
        <v>1.5132847990330225</v>
      </c>
      <c r="F7895" s="38">
        <f t="shared" si="123"/>
        <v>11</v>
      </c>
    </row>
    <row r="7896" spans="2:6" x14ac:dyDescent="0.25">
      <c r="B7896" s="39">
        <v>44525.625</v>
      </c>
      <c r="C7896" s="39">
        <v>44525.666666666664</v>
      </c>
      <c r="D7896" s="38">
        <v>1.4995598538207204</v>
      </c>
      <c r="F7896" s="38">
        <f t="shared" si="123"/>
        <v>11</v>
      </c>
    </row>
    <row r="7897" spans="2:6" x14ac:dyDescent="0.25">
      <c r="B7897" s="39">
        <v>44525.666666666664</v>
      </c>
      <c r="C7897" s="39">
        <v>44525.708333333336</v>
      </c>
      <c r="D7897" s="38">
        <v>1.475278633994259</v>
      </c>
      <c r="F7897" s="38">
        <f t="shared" si="123"/>
        <v>11</v>
      </c>
    </row>
    <row r="7898" spans="2:6" x14ac:dyDescent="0.25">
      <c r="B7898" s="39">
        <v>44525.708333333336</v>
      </c>
      <c r="C7898" s="39">
        <v>44525.75</v>
      </c>
      <c r="D7898" s="38">
        <v>1.5215442930386369</v>
      </c>
      <c r="F7898" s="38">
        <f t="shared" si="123"/>
        <v>11</v>
      </c>
    </row>
    <row r="7899" spans="2:6" x14ac:dyDescent="0.25">
      <c r="B7899" s="39">
        <v>44525.75</v>
      </c>
      <c r="C7899" s="39">
        <v>44525.791666666664</v>
      </c>
      <c r="D7899" s="38">
        <v>1.6060007998813526</v>
      </c>
      <c r="F7899" s="38">
        <f t="shared" si="123"/>
        <v>11</v>
      </c>
    </row>
    <row r="7900" spans="2:6" x14ac:dyDescent="0.25">
      <c r="B7900" s="39">
        <v>44525.791666666664</v>
      </c>
      <c r="C7900" s="39">
        <v>44525.833333333336</v>
      </c>
      <c r="D7900" s="38">
        <v>1.5464905532791073</v>
      </c>
      <c r="F7900" s="38">
        <f t="shared" si="123"/>
        <v>11</v>
      </c>
    </row>
    <row r="7901" spans="2:6" x14ac:dyDescent="0.25">
      <c r="B7901" s="39">
        <v>44525.833333333336</v>
      </c>
      <c r="C7901" s="39">
        <v>44525.875</v>
      </c>
      <c r="D7901" s="38">
        <v>1.5925180101367327</v>
      </c>
      <c r="F7901" s="38">
        <f t="shared" si="123"/>
        <v>11</v>
      </c>
    </row>
    <row r="7902" spans="2:6" x14ac:dyDescent="0.25">
      <c r="B7902" s="39">
        <v>44525.875</v>
      </c>
      <c r="C7902" s="39">
        <v>44525.916666666664</v>
      </c>
      <c r="D7902" s="38">
        <v>1.5070139802335343</v>
      </c>
      <c r="F7902" s="38">
        <f t="shared" si="123"/>
        <v>11</v>
      </c>
    </row>
    <row r="7903" spans="2:6" x14ac:dyDescent="0.25">
      <c r="B7903" s="39">
        <v>44525.916666666664</v>
      </c>
      <c r="C7903" s="39">
        <v>44525.958333333336</v>
      </c>
      <c r="D7903" s="38">
        <v>1.3843128026971565</v>
      </c>
      <c r="F7903" s="38">
        <f t="shared" si="123"/>
        <v>11</v>
      </c>
    </row>
    <row r="7904" spans="2:6" x14ac:dyDescent="0.25">
      <c r="B7904" s="39">
        <v>44525.958333333336</v>
      </c>
      <c r="C7904" s="39">
        <v>44525</v>
      </c>
      <c r="D7904" s="38">
        <v>1.2532814333393083</v>
      </c>
      <c r="F7904" s="38">
        <f t="shared" si="123"/>
        <v>11</v>
      </c>
    </row>
    <row r="7905" spans="2:6" x14ac:dyDescent="0.25">
      <c r="B7905" s="39">
        <v>44525</v>
      </c>
      <c r="C7905" s="39">
        <v>44526.041666666664</v>
      </c>
      <c r="D7905" s="38">
        <v>1.2010707046589872</v>
      </c>
      <c r="F7905" s="38">
        <f t="shared" si="123"/>
        <v>11</v>
      </c>
    </row>
    <row r="7906" spans="2:6" x14ac:dyDescent="0.25">
      <c r="B7906" s="39">
        <v>44526.041666666664</v>
      </c>
      <c r="C7906" s="39">
        <v>44526.083333333336</v>
      </c>
      <c r="D7906" s="38">
        <v>1.1752457347538927</v>
      </c>
      <c r="F7906" s="38">
        <f t="shared" si="123"/>
        <v>11</v>
      </c>
    </row>
    <row r="7907" spans="2:6" x14ac:dyDescent="0.25">
      <c r="B7907" s="39">
        <v>44526.083333333336</v>
      </c>
      <c r="C7907" s="39">
        <v>44526.125</v>
      </c>
      <c r="D7907" s="38">
        <v>1.1205431193387994</v>
      </c>
      <c r="F7907" s="38">
        <f t="shared" si="123"/>
        <v>11</v>
      </c>
    </row>
    <row r="7908" spans="2:6" x14ac:dyDescent="0.25">
      <c r="B7908" s="39">
        <v>44526.125</v>
      </c>
      <c r="C7908" s="39">
        <v>44526.166666666664</v>
      </c>
      <c r="D7908" s="38">
        <v>1.1804368124391624</v>
      </c>
      <c r="F7908" s="38">
        <f t="shared" si="123"/>
        <v>11</v>
      </c>
    </row>
    <row r="7909" spans="2:6" x14ac:dyDescent="0.25">
      <c r="B7909" s="39">
        <v>44526.166666666664</v>
      </c>
      <c r="C7909" s="39">
        <v>44526.208333333336</v>
      </c>
      <c r="D7909" s="38">
        <v>1.2455251778498941</v>
      </c>
      <c r="F7909" s="38">
        <f t="shared" si="123"/>
        <v>11</v>
      </c>
    </row>
    <row r="7910" spans="2:6" x14ac:dyDescent="0.25">
      <c r="B7910" s="39">
        <v>44526.208333333336</v>
      </c>
      <c r="C7910" s="39">
        <v>44526.25</v>
      </c>
      <c r="D7910" s="38">
        <v>1.2875674648029718</v>
      </c>
      <c r="F7910" s="38">
        <f t="shared" si="123"/>
        <v>11</v>
      </c>
    </row>
    <row r="7911" spans="2:6" x14ac:dyDescent="0.25">
      <c r="B7911" s="39">
        <v>44526.25</v>
      </c>
      <c r="C7911" s="39">
        <v>44526.291666666664</v>
      </c>
      <c r="D7911" s="38">
        <v>1.4647944737320291</v>
      </c>
      <c r="F7911" s="38">
        <f t="shared" si="123"/>
        <v>11</v>
      </c>
    </row>
    <row r="7912" spans="2:6" x14ac:dyDescent="0.25">
      <c r="B7912" s="39">
        <v>44526.291666666664</v>
      </c>
      <c r="C7912" s="39">
        <v>44526.333333333336</v>
      </c>
      <c r="D7912" s="38">
        <v>1.5365170135455126</v>
      </c>
      <c r="F7912" s="38">
        <f t="shared" si="123"/>
        <v>11</v>
      </c>
    </row>
    <row r="7913" spans="2:6" x14ac:dyDescent="0.25">
      <c r="B7913" s="39">
        <v>44526.333333333336</v>
      </c>
      <c r="C7913" s="39">
        <v>44526.375</v>
      </c>
      <c r="D7913" s="38">
        <v>1.6458041083679118</v>
      </c>
      <c r="F7913" s="38">
        <f t="shared" si="123"/>
        <v>11</v>
      </c>
    </row>
    <row r="7914" spans="2:6" x14ac:dyDescent="0.25">
      <c r="B7914" s="39">
        <v>44526.375</v>
      </c>
      <c r="C7914" s="39">
        <v>44526.416666666664</v>
      </c>
      <c r="D7914" s="38">
        <v>1.6998043899879984</v>
      </c>
      <c r="F7914" s="38">
        <f t="shared" si="123"/>
        <v>11</v>
      </c>
    </row>
    <row r="7915" spans="2:6" x14ac:dyDescent="0.25">
      <c r="B7915" s="39">
        <v>44526.416666666664</v>
      </c>
      <c r="C7915" s="39">
        <v>44526.458333333336</v>
      </c>
      <c r="D7915" s="38">
        <v>1.7121288621656601</v>
      </c>
      <c r="F7915" s="38">
        <f t="shared" si="123"/>
        <v>11</v>
      </c>
    </row>
    <row r="7916" spans="2:6" x14ac:dyDescent="0.25">
      <c r="B7916" s="39">
        <v>44526.458333333336</v>
      </c>
      <c r="C7916" s="39">
        <v>44526.5</v>
      </c>
      <c r="D7916" s="38">
        <v>1.6414359455963647</v>
      </c>
      <c r="F7916" s="38">
        <f t="shared" si="123"/>
        <v>11</v>
      </c>
    </row>
    <row r="7917" spans="2:6" x14ac:dyDescent="0.25">
      <c r="B7917" s="39">
        <v>44526.5</v>
      </c>
      <c r="C7917" s="39">
        <v>44526.541666666664</v>
      </c>
      <c r="D7917" s="38">
        <v>1.4982836866627529</v>
      </c>
      <c r="F7917" s="38">
        <f t="shared" si="123"/>
        <v>11</v>
      </c>
    </row>
    <row r="7918" spans="2:6" x14ac:dyDescent="0.25">
      <c r="B7918" s="39">
        <v>44526.541666666664</v>
      </c>
      <c r="C7918" s="39">
        <v>44526.583333333336</v>
      </c>
      <c r="D7918" s="38">
        <v>1.4440763156679264</v>
      </c>
      <c r="F7918" s="38">
        <f t="shared" si="123"/>
        <v>11</v>
      </c>
    </row>
    <row r="7919" spans="2:6" x14ac:dyDescent="0.25">
      <c r="B7919" s="39">
        <v>44526.583333333336</v>
      </c>
      <c r="C7919" s="39">
        <v>44526.625</v>
      </c>
      <c r="D7919" s="38">
        <v>1.446799862443976</v>
      </c>
      <c r="F7919" s="38">
        <f t="shared" si="123"/>
        <v>11</v>
      </c>
    </row>
    <row r="7920" spans="2:6" x14ac:dyDescent="0.25">
      <c r="B7920" s="39">
        <v>44526.625</v>
      </c>
      <c r="C7920" s="39">
        <v>44526.666666666664</v>
      </c>
      <c r="D7920" s="38">
        <v>1.4099935558576595</v>
      </c>
      <c r="F7920" s="38">
        <f t="shared" si="123"/>
        <v>11</v>
      </c>
    </row>
    <row r="7921" spans="2:6" x14ac:dyDescent="0.25">
      <c r="B7921" s="39">
        <v>44526.666666666664</v>
      </c>
      <c r="C7921" s="39">
        <v>44526.708333333336</v>
      </c>
      <c r="D7921" s="38">
        <v>1.482718369376951</v>
      </c>
      <c r="F7921" s="38">
        <f t="shared" si="123"/>
        <v>11</v>
      </c>
    </row>
    <row r="7922" spans="2:6" x14ac:dyDescent="0.25">
      <c r="B7922" s="39">
        <v>44526.708333333336</v>
      </c>
      <c r="C7922" s="39">
        <v>44526.75</v>
      </c>
      <c r="D7922" s="38">
        <v>1.6364607195103011</v>
      </c>
      <c r="F7922" s="38">
        <f t="shared" si="123"/>
        <v>11</v>
      </c>
    </row>
    <row r="7923" spans="2:6" x14ac:dyDescent="0.25">
      <c r="B7923" s="39">
        <v>44526.75</v>
      </c>
      <c r="C7923" s="39">
        <v>44526.791666666664</v>
      </c>
      <c r="D7923" s="38">
        <v>1.6505523932037662</v>
      </c>
      <c r="F7923" s="38">
        <f t="shared" si="123"/>
        <v>11</v>
      </c>
    </row>
    <row r="7924" spans="2:6" x14ac:dyDescent="0.25">
      <c r="B7924" s="39">
        <v>44526.791666666664</v>
      </c>
      <c r="C7924" s="39">
        <v>44526.833333333336</v>
      </c>
      <c r="D7924" s="38">
        <v>1.5776244330607438</v>
      </c>
      <c r="F7924" s="38">
        <f t="shared" si="123"/>
        <v>11</v>
      </c>
    </row>
    <row r="7925" spans="2:6" x14ac:dyDescent="0.25">
      <c r="B7925" s="39">
        <v>44526.833333333336</v>
      </c>
      <c r="C7925" s="39">
        <v>44526.875</v>
      </c>
      <c r="D7925" s="38">
        <v>1.5246135535015803</v>
      </c>
      <c r="F7925" s="38">
        <f t="shared" si="123"/>
        <v>11</v>
      </c>
    </row>
    <row r="7926" spans="2:6" x14ac:dyDescent="0.25">
      <c r="B7926" s="39">
        <v>44526.875</v>
      </c>
      <c r="C7926" s="39">
        <v>44526.916666666664</v>
      </c>
      <c r="D7926" s="38">
        <v>1.470927955690488</v>
      </c>
      <c r="F7926" s="38">
        <f t="shared" si="123"/>
        <v>11</v>
      </c>
    </row>
    <row r="7927" spans="2:6" x14ac:dyDescent="0.25">
      <c r="B7927" s="39">
        <v>44526.916666666664</v>
      </c>
      <c r="C7927" s="39">
        <v>44526.958333333336</v>
      </c>
      <c r="D7927" s="38">
        <v>1.4059769657099086</v>
      </c>
      <c r="F7927" s="38">
        <f t="shared" si="123"/>
        <v>11</v>
      </c>
    </row>
    <row r="7928" spans="2:6" x14ac:dyDescent="0.25">
      <c r="B7928" s="39">
        <v>44526.958333333336</v>
      </c>
      <c r="C7928" s="39">
        <v>44526</v>
      </c>
      <c r="D7928" s="38">
        <v>1.344396595010902</v>
      </c>
      <c r="F7928" s="38">
        <f t="shared" si="123"/>
        <v>11</v>
      </c>
    </row>
    <row r="7929" spans="2:6" x14ac:dyDescent="0.25">
      <c r="B7929" s="39">
        <v>44526</v>
      </c>
      <c r="C7929" s="39">
        <v>44527.041666666664</v>
      </c>
      <c r="D7929" s="38">
        <v>1.2680035462315729</v>
      </c>
      <c r="F7929" s="38">
        <f t="shared" si="123"/>
        <v>11</v>
      </c>
    </row>
    <row r="7930" spans="2:6" x14ac:dyDescent="0.25">
      <c r="B7930" s="39">
        <v>44527.041666666664</v>
      </c>
      <c r="C7930" s="39">
        <v>44527.083333333336</v>
      </c>
      <c r="D7930" s="38">
        <v>1.2002623021464913</v>
      </c>
      <c r="F7930" s="38">
        <f t="shared" si="123"/>
        <v>11</v>
      </c>
    </row>
    <row r="7931" spans="2:6" x14ac:dyDescent="0.25">
      <c r="B7931" s="39">
        <v>44527.083333333336</v>
      </c>
      <c r="C7931" s="39">
        <v>44527.125</v>
      </c>
      <c r="D7931" s="38">
        <v>1.1526448841239776</v>
      </c>
      <c r="F7931" s="38">
        <f t="shared" si="123"/>
        <v>11</v>
      </c>
    </row>
    <row r="7932" spans="2:6" x14ac:dyDescent="0.25">
      <c r="B7932" s="39">
        <v>44527.125</v>
      </c>
      <c r="C7932" s="39">
        <v>44527.166666666664</v>
      </c>
      <c r="D7932" s="38">
        <v>1.1735220727977338</v>
      </c>
      <c r="F7932" s="38">
        <f t="shared" si="123"/>
        <v>11</v>
      </c>
    </row>
    <row r="7933" spans="2:6" x14ac:dyDescent="0.25">
      <c r="B7933" s="39">
        <v>44527.166666666664</v>
      </c>
      <c r="C7933" s="39">
        <v>44527.208333333336</v>
      </c>
      <c r="D7933" s="38">
        <v>1.2174320399912673</v>
      </c>
      <c r="F7933" s="38">
        <f t="shared" si="123"/>
        <v>11</v>
      </c>
    </row>
    <row r="7934" spans="2:6" x14ac:dyDescent="0.25">
      <c r="B7934" s="39">
        <v>44527.208333333336</v>
      </c>
      <c r="C7934" s="39">
        <v>44527.25</v>
      </c>
      <c r="D7934" s="38">
        <v>1.2478703240031468</v>
      </c>
      <c r="F7934" s="38">
        <f t="shared" si="123"/>
        <v>11</v>
      </c>
    </row>
    <row r="7935" spans="2:6" x14ac:dyDescent="0.25">
      <c r="B7935" s="39">
        <v>44527.25</v>
      </c>
      <c r="C7935" s="39">
        <v>44527.291666666664</v>
      </c>
      <c r="D7935" s="38">
        <v>1.3799468897929188</v>
      </c>
      <c r="F7935" s="38">
        <f t="shared" si="123"/>
        <v>11</v>
      </c>
    </row>
    <row r="7936" spans="2:6" x14ac:dyDescent="0.25">
      <c r="B7936" s="39">
        <v>44527.291666666664</v>
      </c>
      <c r="C7936" s="39">
        <v>44527.333333333336</v>
      </c>
      <c r="D7936" s="38">
        <v>1.4179782831343823</v>
      </c>
      <c r="F7936" s="38">
        <f t="shared" si="123"/>
        <v>11</v>
      </c>
    </row>
    <row r="7937" spans="2:6" x14ac:dyDescent="0.25">
      <c r="B7937" s="39">
        <v>44527.333333333336</v>
      </c>
      <c r="C7937" s="39">
        <v>44527.375</v>
      </c>
      <c r="D7937" s="38">
        <v>1.5937492002161604</v>
      </c>
      <c r="F7937" s="38">
        <f t="shared" si="123"/>
        <v>11</v>
      </c>
    </row>
    <row r="7938" spans="2:6" x14ac:dyDescent="0.25">
      <c r="B7938" s="39">
        <v>44527.375</v>
      </c>
      <c r="C7938" s="39">
        <v>44527.416666666664</v>
      </c>
      <c r="D7938" s="38">
        <v>1.5943068410891712</v>
      </c>
      <c r="F7938" s="38">
        <f t="shared" si="123"/>
        <v>11</v>
      </c>
    </row>
    <row r="7939" spans="2:6" x14ac:dyDescent="0.25">
      <c r="B7939" s="39">
        <v>44527.416666666664</v>
      </c>
      <c r="C7939" s="39">
        <v>44527.458333333336</v>
      </c>
      <c r="D7939" s="38">
        <v>1.5534973397694769</v>
      </c>
      <c r="F7939" s="38">
        <f t="shared" si="123"/>
        <v>11</v>
      </c>
    </row>
    <row r="7940" spans="2:6" x14ac:dyDescent="0.25">
      <c r="B7940" s="39">
        <v>44527.458333333336</v>
      </c>
      <c r="C7940" s="39">
        <v>44527.5</v>
      </c>
      <c r="D7940" s="38">
        <v>1.5771275442502615</v>
      </c>
      <c r="F7940" s="38">
        <f t="shared" si="123"/>
        <v>11</v>
      </c>
    </row>
    <row r="7941" spans="2:6" x14ac:dyDescent="0.25">
      <c r="B7941" s="39">
        <v>44527.5</v>
      </c>
      <c r="C7941" s="39">
        <v>44527.541666666664</v>
      </c>
      <c r="D7941" s="38">
        <v>1.5934814424796746</v>
      </c>
      <c r="F7941" s="38">
        <f t="shared" si="123"/>
        <v>11</v>
      </c>
    </row>
    <row r="7942" spans="2:6" x14ac:dyDescent="0.25">
      <c r="B7942" s="39">
        <v>44527.541666666664</v>
      </c>
      <c r="C7942" s="39">
        <v>44527.583333333336</v>
      </c>
      <c r="D7942" s="38">
        <v>1.4520798717870824</v>
      </c>
      <c r="F7942" s="38">
        <f t="shared" si="123"/>
        <v>11</v>
      </c>
    </row>
    <row r="7943" spans="2:6" x14ac:dyDescent="0.25">
      <c r="B7943" s="39">
        <v>44527.583333333336</v>
      </c>
      <c r="C7943" s="39">
        <v>44527.625</v>
      </c>
      <c r="D7943" s="38">
        <v>1.3466931560794426</v>
      </c>
      <c r="F7943" s="38">
        <f t="shared" si="123"/>
        <v>11</v>
      </c>
    </row>
    <row r="7944" spans="2:6" x14ac:dyDescent="0.25">
      <c r="B7944" s="39">
        <v>44527.625</v>
      </c>
      <c r="C7944" s="39">
        <v>44527.666666666664</v>
      </c>
      <c r="D7944" s="38">
        <v>1.2832679185174873</v>
      </c>
      <c r="F7944" s="38">
        <f t="shared" si="123"/>
        <v>11</v>
      </c>
    </row>
    <row r="7945" spans="2:6" x14ac:dyDescent="0.25">
      <c r="B7945" s="39">
        <v>44527.666666666664</v>
      </c>
      <c r="C7945" s="39">
        <v>44527.708333333336</v>
      </c>
      <c r="D7945" s="38">
        <v>1.3775810538326783</v>
      </c>
      <c r="F7945" s="38">
        <f t="shared" si="123"/>
        <v>11</v>
      </c>
    </row>
    <row r="7946" spans="2:6" x14ac:dyDescent="0.25">
      <c r="B7946" s="39">
        <v>44527.708333333336</v>
      </c>
      <c r="C7946" s="39">
        <v>44527.75</v>
      </c>
      <c r="D7946" s="38">
        <v>1.4928486370155543</v>
      </c>
      <c r="F7946" s="38">
        <f t="shared" ref="F7946:F8009" si="124">+MONTH(B7946)</f>
        <v>11</v>
      </c>
    </row>
    <row r="7947" spans="2:6" x14ac:dyDescent="0.25">
      <c r="B7947" s="39">
        <v>44527.75</v>
      </c>
      <c r="C7947" s="39">
        <v>44527.791666666664</v>
      </c>
      <c r="D7947" s="38">
        <v>1.571531393525788</v>
      </c>
      <c r="F7947" s="38">
        <f t="shared" si="124"/>
        <v>11</v>
      </c>
    </row>
    <row r="7948" spans="2:6" x14ac:dyDescent="0.25">
      <c r="B7948" s="39">
        <v>44527.791666666664</v>
      </c>
      <c r="C7948" s="39">
        <v>44527.833333333336</v>
      </c>
      <c r="D7948" s="38">
        <v>1.487132246453025</v>
      </c>
      <c r="F7948" s="38">
        <f t="shared" si="124"/>
        <v>11</v>
      </c>
    </row>
    <row r="7949" spans="2:6" x14ac:dyDescent="0.25">
      <c r="B7949" s="39">
        <v>44527.833333333336</v>
      </c>
      <c r="C7949" s="39">
        <v>44527.875</v>
      </c>
      <c r="D7949" s="38">
        <v>1.4994616842836386</v>
      </c>
      <c r="F7949" s="38">
        <f t="shared" si="124"/>
        <v>11</v>
      </c>
    </row>
    <row r="7950" spans="2:6" x14ac:dyDescent="0.25">
      <c r="B7950" s="39">
        <v>44527.875</v>
      </c>
      <c r="C7950" s="39">
        <v>44527.916666666664</v>
      </c>
      <c r="D7950" s="38">
        <v>1.4480032796164224</v>
      </c>
      <c r="F7950" s="38">
        <f t="shared" si="124"/>
        <v>11</v>
      </c>
    </row>
    <row r="7951" spans="2:6" x14ac:dyDescent="0.25">
      <c r="B7951" s="39">
        <v>44527.916666666664</v>
      </c>
      <c r="C7951" s="39">
        <v>44527.958333333336</v>
      </c>
      <c r="D7951" s="38">
        <v>1.3514189547723969</v>
      </c>
      <c r="F7951" s="38">
        <f t="shared" si="124"/>
        <v>11</v>
      </c>
    </row>
    <row r="7952" spans="2:6" x14ac:dyDescent="0.25">
      <c r="B7952" s="39">
        <v>44527.958333333336</v>
      </c>
      <c r="C7952" s="39">
        <v>44527</v>
      </c>
      <c r="D7952" s="38">
        <v>1.235691650961126</v>
      </c>
      <c r="F7952" s="38">
        <f t="shared" si="124"/>
        <v>11</v>
      </c>
    </row>
    <row r="7953" spans="2:6" x14ac:dyDescent="0.25">
      <c r="B7953" s="39">
        <v>44527</v>
      </c>
      <c r="C7953" s="39">
        <v>44528.041666666664</v>
      </c>
      <c r="D7953" s="38">
        <v>1.219594836853755</v>
      </c>
      <c r="F7953" s="38">
        <f t="shared" si="124"/>
        <v>11</v>
      </c>
    </row>
    <row r="7954" spans="2:6" x14ac:dyDescent="0.25">
      <c r="B7954" s="39">
        <v>44528.041666666664</v>
      </c>
      <c r="C7954" s="39">
        <v>44528.083333333336</v>
      </c>
      <c r="D7954" s="38">
        <v>1.1640873330397037</v>
      </c>
      <c r="F7954" s="38">
        <f t="shared" si="124"/>
        <v>11</v>
      </c>
    </row>
    <row r="7955" spans="2:6" x14ac:dyDescent="0.25">
      <c r="B7955" s="39">
        <v>44528.083333333336</v>
      </c>
      <c r="C7955" s="39">
        <v>44528.125</v>
      </c>
      <c r="D7955" s="38">
        <v>1.109195425451698</v>
      </c>
      <c r="F7955" s="38">
        <f t="shared" si="124"/>
        <v>11</v>
      </c>
    </row>
    <row r="7956" spans="2:6" x14ac:dyDescent="0.25">
      <c r="B7956" s="39">
        <v>44528.125</v>
      </c>
      <c r="C7956" s="39">
        <v>44528.166666666664</v>
      </c>
      <c r="D7956" s="38">
        <v>1.142582543784467</v>
      </c>
      <c r="F7956" s="38">
        <f t="shared" si="124"/>
        <v>11</v>
      </c>
    </row>
    <row r="7957" spans="2:6" x14ac:dyDescent="0.25">
      <c r="B7957" s="39">
        <v>44528.166666666664</v>
      </c>
      <c r="C7957" s="39">
        <v>44528.208333333336</v>
      </c>
      <c r="D7957" s="38">
        <v>1.142479494895343</v>
      </c>
      <c r="F7957" s="38">
        <f t="shared" si="124"/>
        <v>11</v>
      </c>
    </row>
    <row r="7958" spans="2:6" x14ac:dyDescent="0.25">
      <c r="B7958" s="39">
        <v>44528.208333333336</v>
      </c>
      <c r="C7958" s="39">
        <v>44528.25</v>
      </c>
      <c r="D7958" s="38">
        <v>1.165575296866969</v>
      </c>
      <c r="F7958" s="38">
        <f t="shared" si="124"/>
        <v>11</v>
      </c>
    </row>
    <row r="7959" spans="2:6" x14ac:dyDescent="0.25">
      <c r="B7959" s="39">
        <v>44528.25</v>
      </c>
      <c r="C7959" s="39">
        <v>44528.291666666664</v>
      </c>
      <c r="D7959" s="38">
        <v>1.333640303211981</v>
      </c>
      <c r="F7959" s="38">
        <f t="shared" si="124"/>
        <v>11</v>
      </c>
    </row>
    <row r="7960" spans="2:6" x14ac:dyDescent="0.25">
      <c r="B7960" s="39">
        <v>44528.291666666664</v>
      </c>
      <c r="C7960" s="39">
        <v>44528.333333333336</v>
      </c>
      <c r="D7960" s="38">
        <v>1.4642015943487046</v>
      </c>
      <c r="F7960" s="38">
        <f t="shared" si="124"/>
        <v>11</v>
      </c>
    </row>
    <row r="7961" spans="2:6" x14ac:dyDescent="0.25">
      <c r="B7961" s="39">
        <v>44528.333333333336</v>
      </c>
      <c r="C7961" s="39">
        <v>44528.375</v>
      </c>
      <c r="D7961" s="38">
        <v>1.6493149171795352</v>
      </c>
      <c r="F7961" s="38">
        <f t="shared" si="124"/>
        <v>11</v>
      </c>
    </row>
    <row r="7962" spans="2:6" x14ac:dyDescent="0.25">
      <c r="B7962" s="39">
        <v>44528.375</v>
      </c>
      <c r="C7962" s="39">
        <v>44528.416666666664</v>
      </c>
      <c r="D7962" s="38">
        <v>1.6685868720339656</v>
      </c>
      <c r="F7962" s="38">
        <f t="shared" si="124"/>
        <v>11</v>
      </c>
    </row>
    <row r="7963" spans="2:6" x14ac:dyDescent="0.25">
      <c r="B7963" s="39">
        <v>44528.416666666664</v>
      </c>
      <c r="C7963" s="39">
        <v>44528.458333333336</v>
      </c>
      <c r="D7963" s="38">
        <v>1.5303531240857307</v>
      </c>
      <c r="F7963" s="38">
        <f t="shared" si="124"/>
        <v>11</v>
      </c>
    </row>
    <row r="7964" spans="2:6" x14ac:dyDescent="0.25">
      <c r="B7964" s="39">
        <v>44528.458333333336</v>
      </c>
      <c r="C7964" s="39">
        <v>44528.5</v>
      </c>
      <c r="D7964" s="38">
        <v>1.483375525333922</v>
      </c>
      <c r="F7964" s="38">
        <f t="shared" si="124"/>
        <v>11</v>
      </c>
    </row>
    <row r="7965" spans="2:6" x14ac:dyDescent="0.25">
      <c r="B7965" s="39">
        <v>44528.5</v>
      </c>
      <c r="C7965" s="39">
        <v>44528.541666666664</v>
      </c>
      <c r="D7965" s="38">
        <v>1.4102321705352425</v>
      </c>
      <c r="F7965" s="38">
        <f t="shared" si="124"/>
        <v>11</v>
      </c>
    </row>
    <row r="7966" spans="2:6" x14ac:dyDescent="0.25">
      <c r="B7966" s="39">
        <v>44528.541666666664</v>
      </c>
      <c r="C7966" s="39">
        <v>44528.583333333336</v>
      </c>
      <c r="D7966" s="38">
        <v>1.3943808310246562</v>
      </c>
      <c r="F7966" s="38">
        <f t="shared" si="124"/>
        <v>11</v>
      </c>
    </row>
    <row r="7967" spans="2:6" x14ac:dyDescent="0.25">
      <c r="B7967" s="39">
        <v>44528.583333333336</v>
      </c>
      <c r="C7967" s="39">
        <v>44528.625</v>
      </c>
      <c r="D7967" s="38">
        <v>1.3008443513392405</v>
      </c>
      <c r="F7967" s="38">
        <f t="shared" si="124"/>
        <v>11</v>
      </c>
    </row>
    <row r="7968" spans="2:6" x14ac:dyDescent="0.25">
      <c r="B7968" s="39">
        <v>44528.625</v>
      </c>
      <c r="C7968" s="39">
        <v>44528.666666666664</v>
      </c>
      <c r="D7968" s="38">
        <v>1.3643349587758711</v>
      </c>
      <c r="F7968" s="38">
        <f t="shared" si="124"/>
        <v>11</v>
      </c>
    </row>
    <row r="7969" spans="2:6" x14ac:dyDescent="0.25">
      <c r="B7969" s="39">
        <v>44528.666666666664</v>
      </c>
      <c r="C7969" s="39">
        <v>44528.708333333336</v>
      </c>
      <c r="D7969" s="38">
        <v>1.3803872251864553</v>
      </c>
      <c r="F7969" s="38">
        <f t="shared" si="124"/>
        <v>11</v>
      </c>
    </row>
    <row r="7970" spans="2:6" x14ac:dyDescent="0.25">
      <c r="B7970" s="39">
        <v>44528.708333333336</v>
      </c>
      <c r="C7970" s="39">
        <v>44528.75</v>
      </c>
      <c r="D7970" s="38">
        <v>1.6287113808679243</v>
      </c>
      <c r="F7970" s="38">
        <f t="shared" si="124"/>
        <v>11</v>
      </c>
    </row>
    <row r="7971" spans="2:6" x14ac:dyDescent="0.25">
      <c r="B7971" s="39">
        <v>44528.75</v>
      </c>
      <c r="C7971" s="39">
        <v>44528.791666666664</v>
      </c>
      <c r="D7971" s="38">
        <v>1.6901630766520335</v>
      </c>
      <c r="F7971" s="38">
        <f t="shared" si="124"/>
        <v>11</v>
      </c>
    </row>
    <row r="7972" spans="2:6" x14ac:dyDescent="0.25">
      <c r="B7972" s="39">
        <v>44528.791666666664</v>
      </c>
      <c r="C7972" s="39">
        <v>44528.833333333336</v>
      </c>
      <c r="D7972" s="38">
        <v>1.6597621840042969</v>
      </c>
      <c r="F7972" s="38">
        <f t="shared" si="124"/>
        <v>11</v>
      </c>
    </row>
    <row r="7973" spans="2:6" x14ac:dyDescent="0.25">
      <c r="B7973" s="39">
        <v>44528.833333333336</v>
      </c>
      <c r="C7973" s="39">
        <v>44528.875</v>
      </c>
      <c r="D7973" s="38">
        <v>1.5910800455103438</v>
      </c>
      <c r="F7973" s="38">
        <f t="shared" si="124"/>
        <v>11</v>
      </c>
    </row>
    <row r="7974" spans="2:6" x14ac:dyDescent="0.25">
      <c r="B7974" s="39">
        <v>44528.875</v>
      </c>
      <c r="C7974" s="39">
        <v>44528.916666666664</v>
      </c>
      <c r="D7974" s="38">
        <v>1.4824089575642037</v>
      </c>
      <c r="F7974" s="38">
        <f t="shared" si="124"/>
        <v>11</v>
      </c>
    </row>
    <row r="7975" spans="2:6" x14ac:dyDescent="0.25">
      <c r="B7975" s="39">
        <v>44528.916666666664</v>
      </c>
      <c r="C7975" s="39">
        <v>44528.958333333336</v>
      </c>
      <c r="D7975" s="38">
        <v>1.310443246238187</v>
      </c>
      <c r="F7975" s="38">
        <f t="shared" si="124"/>
        <v>11</v>
      </c>
    </row>
    <row r="7976" spans="2:6" x14ac:dyDescent="0.25">
      <c r="B7976" s="39">
        <v>44528.958333333336</v>
      </c>
      <c r="C7976" s="39">
        <v>44528</v>
      </c>
      <c r="D7976" s="38">
        <v>1.1703506748913213</v>
      </c>
      <c r="F7976" s="38">
        <f t="shared" si="124"/>
        <v>11</v>
      </c>
    </row>
    <row r="7977" spans="2:6" x14ac:dyDescent="0.25">
      <c r="B7977" s="39">
        <v>44528</v>
      </c>
      <c r="C7977" s="39">
        <v>44529.041666666664</v>
      </c>
      <c r="D7977" s="38">
        <v>1.1189179484746559</v>
      </c>
      <c r="F7977" s="38">
        <f t="shared" si="124"/>
        <v>11</v>
      </c>
    </row>
    <row r="7978" spans="2:6" x14ac:dyDescent="0.25">
      <c r="B7978" s="39">
        <v>44529.041666666664</v>
      </c>
      <c r="C7978" s="39">
        <v>44529.083333333336</v>
      </c>
      <c r="D7978" s="38">
        <v>1.1189785348367862</v>
      </c>
      <c r="F7978" s="38">
        <f t="shared" si="124"/>
        <v>11</v>
      </c>
    </row>
    <row r="7979" spans="2:6" x14ac:dyDescent="0.25">
      <c r="B7979" s="39">
        <v>44529.083333333336</v>
      </c>
      <c r="C7979" s="39">
        <v>44529.125</v>
      </c>
      <c r="D7979" s="38">
        <v>1.0705207139748274</v>
      </c>
      <c r="F7979" s="38">
        <f t="shared" si="124"/>
        <v>11</v>
      </c>
    </row>
    <row r="7980" spans="2:6" x14ac:dyDescent="0.25">
      <c r="B7980" s="39">
        <v>44529.125</v>
      </c>
      <c r="C7980" s="39">
        <v>44529.166666666664</v>
      </c>
      <c r="D7980" s="38">
        <v>1.1311465139654837</v>
      </c>
      <c r="F7980" s="38">
        <f t="shared" si="124"/>
        <v>11</v>
      </c>
    </row>
    <row r="7981" spans="2:6" x14ac:dyDescent="0.25">
      <c r="B7981" s="39">
        <v>44529.166666666664</v>
      </c>
      <c r="C7981" s="39">
        <v>44529.208333333336</v>
      </c>
      <c r="D7981" s="38">
        <v>1.1763476241218926</v>
      </c>
      <c r="F7981" s="38">
        <f t="shared" si="124"/>
        <v>11</v>
      </c>
    </row>
    <row r="7982" spans="2:6" x14ac:dyDescent="0.25">
      <c r="B7982" s="39">
        <v>44529.208333333336</v>
      </c>
      <c r="C7982" s="39">
        <v>44529.25</v>
      </c>
      <c r="D7982" s="38">
        <v>1.3132667647694303</v>
      </c>
      <c r="F7982" s="38">
        <f t="shared" si="124"/>
        <v>11</v>
      </c>
    </row>
    <row r="7983" spans="2:6" x14ac:dyDescent="0.25">
      <c r="B7983" s="39">
        <v>44529.25</v>
      </c>
      <c r="C7983" s="39">
        <v>44529.291666666664</v>
      </c>
      <c r="D7983" s="38">
        <v>1.5594123096460357</v>
      </c>
      <c r="F7983" s="38">
        <f t="shared" si="124"/>
        <v>11</v>
      </c>
    </row>
    <row r="7984" spans="2:6" x14ac:dyDescent="0.25">
      <c r="B7984" s="39">
        <v>44529.291666666664</v>
      </c>
      <c r="C7984" s="39">
        <v>44529.333333333336</v>
      </c>
      <c r="D7984" s="38">
        <v>1.7121681900763677</v>
      </c>
      <c r="F7984" s="38">
        <f t="shared" si="124"/>
        <v>11</v>
      </c>
    </row>
    <row r="7985" spans="2:6" x14ac:dyDescent="0.25">
      <c r="B7985" s="39">
        <v>44529.333333333336</v>
      </c>
      <c r="C7985" s="39">
        <v>44529.375</v>
      </c>
      <c r="D7985" s="38">
        <v>1.6751997181269644</v>
      </c>
      <c r="F7985" s="38">
        <f t="shared" si="124"/>
        <v>11</v>
      </c>
    </row>
    <row r="7986" spans="2:6" x14ac:dyDescent="0.25">
      <c r="B7986" s="39">
        <v>44529.375</v>
      </c>
      <c r="C7986" s="39">
        <v>44529.416666666664</v>
      </c>
      <c r="D7986" s="38">
        <v>1.5672865264035765</v>
      </c>
      <c r="F7986" s="38">
        <f t="shared" si="124"/>
        <v>11</v>
      </c>
    </row>
    <row r="7987" spans="2:6" x14ac:dyDescent="0.25">
      <c r="B7987" s="39">
        <v>44529.416666666664</v>
      </c>
      <c r="C7987" s="39">
        <v>44529.458333333336</v>
      </c>
      <c r="D7987" s="38">
        <v>1.4892826717873133</v>
      </c>
      <c r="F7987" s="38">
        <f t="shared" si="124"/>
        <v>11</v>
      </c>
    </row>
    <row r="7988" spans="2:6" x14ac:dyDescent="0.25">
      <c r="B7988" s="39">
        <v>44529.458333333336</v>
      </c>
      <c r="C7988" s="39">
        <v>44529.5</v>
      </c>
      <c r="D7988" s="38">
        <v>1.3595773293508135</v>
      </c>
      <c r="F7988" s="38">
        <f t="shared" si="124"/>
        <v>11</v>
      </c>
    </row>
    <row r="7989" spans="2:6" x14ac:dyDescent="0.25">
      <c r="B7989" s="39">
        <v>44529.5</v>
      </c>
      <c r="C7989" s="39">
        <v>44529.541666666664</v>
      </c>
      <c r="D7989" s="38">
        <v>1.2578557103314545</v>
      </c>
      <c r="F7989" s="38">
        <f t="shared" si="124"/>
        <v>11</v>
      </c>
    </row>
    <row r="7990" spans="2:6" x14ac:dyDescent="0.25">
      <c r="B7990" s="39">
        <v>44529.541666666664</v>
      </c>
      <c r="C7990" s="39">
        <v>44529.583333333336</v>
      </c>
      <c r="D7990" s="38">
        <v>1.2456016403754793</v>
      </c>
      <c r="F7990" s="38">
        <f t="shared" si="124"/>
        <v>11</v>
      </c>
    </row>
    <row r="7991" spans="2:6" x14ac:dyDescent="0.25">
      <c r="B7991" s="39">
        <v>44529.583333333336</v>
      </c>
      <c r="C7991" s="39">
        <v>44529.625</v>
      </c>
      <c r="D7991" s="38">
        <v>1.1874364381910743</v>
      </c>
      <c r="F7991" s="38">
        <f t="shared" si="124"/>
        <v>11</v>
      </c>
    </row>
    <row r="7992" spans="2:6" x14ac:dyDescent="0.25">
      <c r="B7992" s="39">
        <v>44529.625</v>
      </c>
      <c r="C7992" s="39">
        <v>44529.666666666664</v>
      </c>
      <c r="D7992" s="38">
        <v>1.1535744840310584</v>
      </c>
      <c r="F7992" s="38">
        <f t="shared" si="124"/>
        <v>11</v>
      </c>
    </row>
    <row r="7993" spans="2:6" x14ac:dyDescent="0.25">
      <c r="B7993" s="39">
        <v>44529.666666666664</v>
      </c>
      <c r="C7993" s="39">
        <v>44529.708333333336</v>
      </c>
      <c r="D7993" s="38">
        <v>1.2227969825814875</v>
      </c>
      <c r="F7993" s="38">
        <f t="shared" si="124"/>
        <v>11</v>
      </c>
    </row>
    <row r="7994" spans="2:6" x14ac:dyDescent="0.25">
      <c r="B7994" s="39">
        <v>44529.708333333336</v>
      </c>
      <c r="C7994" s="39">
        <v>44529.75</v>
      </c>
      <c r="D7994" s="38">
        <v>1.5219663429025174</v>
      </c>
      <c r="F7994" s="38">
        <f t="shared" si="124"/>
        <v>11</v>
      </c>
    </row>
    <row r="7995" spans="2:6" x14ac:dyDescent="0.25">
      <c r="B7995" s="39">
        <v>44529.75</v>
      </c>
      <c r="C7995" s="39">
        <v>44529.791666666664</v>
      </c>
      <c r="D7995" s="38">
        <v>1.7066839876054276</v>
      </c>
      <c r="F7995" s="38">
        <f t="shared" si="124"/>
        <v>11</v>
      </c>
    </row>
    <row r="7996" spans="2:6" x14ac:dyDescent="0.25">
      <c r="B7996" s="39">
        <v>44529.791666666664</v>
      </c>
      <c r="C7996" s="39">
        <v>44529.833333333336</v>
      </c>
      <c r="D7996" s="38">
        <v>1.7090774855665443</v>
      </c>
      <c r="F7996" s="38">
        <f t="shared" si="124"/>
        <v>11</v>
      </c>
    </row>
    <row r="7997" spans="2:6" x14ac:dyDescent="0.25">
      <c r="B7997" s="39">
        <v>44529.833333333336</v>
      </c>
      <c r="C7997" s="39">
        <v>44529.875</v>
      </c>
      <c r="D7997" s="38">
        <v>1.6507747959088803</v>
      </c>
      <c r="F7997" s="38">
        <f t="shared" si="124"/>
        <v>11</v>
      </c>
    </row>
    <row r="7998" spans="2:6" x14ac:dyDescent="0.25">
      <c r="B7998" s="39">
        <v>44529.875</v>
      </c>
      <c r="C7998" s="39">
        <v>44529.916666666664</v>
      </c>
      <c r="D7998" s="38">
        <v>1.4915453461522921</v>
      </c>
      <c r="F7998" s="38">
        <f t="shared" si="124"/>
        <v>11</v>
      </c>
    </row>
    <row r="7999" spans="2:6" x14ac:dyDescent="0.25">
      <c r="B7999" s="39">
        <v>44529.916666666664</v>
      </c>
      <c r="C7999" s="39">
        <v>44529.958333333336</v>
      </c>
      <c r="D7999" s="38">
        <v>1.3615496951318242</v>
      </c>
      <c r="F7999" s="38">
        <f t="shared" si="124"/>
        <v>11</v>
      </c>
    </row>
    <row r="8000" spans="2:6" x14ac:dyDescent="0.25">
      <c r="B8000" s="39">
        <v>44529.958333333336</v>
      </c>
      <c r="C8000" s="39">
        <v>44529</v>
      </c>
      <c r="D8000" s="38">
        <v>1.2730506091884251</v>
      </c>
      <c r="F8000" s="38">
        <f t="shared" si="124"/>
        <v>11</v>
      </c>
    </row>
    <row r="8001" spans="2:6" x14ac:dyDescent="0.25">
      <c r="B8001" s="39">
        <v>44529</v>
      </c>
      <c r="C8001" s="39">
        <v>44530.041666666664</v>
      </c>
      <c r="D8001" s="38">
        <v>1.1899011405592577</v>
      </c>
      <c r="F8001" s="38">
        <f t="shared" si="124"/>
        <v>11</v>
      </c>
    </row>
    <row r="8002" spans="2:6" x14ac:dyDescent="0.25">
      <c r="B8002" s="39">
        <v>44530.041666666664</v>
      </c>
      <c r="C8002" s="39">
        <v>44530.083333333336</v>
      </c>
      <c r="D8002" s="38">
        <v>1.188367069218832</v>
      </c>
      <c r="F8002" s="38">
        <f t="shared" si="124"/>
        <v>11</v>
      </c>
    </row>
    <row r="8003" spans="2:6" x14ac:dyDescent="0.25">
      <c r="B8003" s="39">
        <v>44530.083333333336</v>
      </c>
      <c r="C8003" s="39">
        <v>44530.125</v>
      </c>
      <c r="D8003" s="38">
        <v>1.1195923167131807</v>
      </c>
      <c r="F8003" s="38">
        <f t="shared" si="124"/>
        <v>11</v>
      </c>
    </row>
    <row r="8004" spans="2:6" x14ac:dyDescent="0.25">
      <c r="B8004" s="39">
        <v>44530.125</v>
      </c>
      <c r="C8004" s="39">
        <v>44530.166666666664</v>
      </c>
      <c r="D8004" s="38">
        <v>1.2117810336962072</v>
      </c>
      <c r="F8004" s="38">
        <f t="shared" si="124"/>
        <v>11</v>
      </c>
    </row>
    <row r="8005" spans="2:6" x14ac:dyDescent="0.25">
      <c r="B8005" s="39">
        <v>44530.166666666664</v>
      </c>
      <c r="C8005" s="39">
        <v>44530.208333333336</v>
      </c>
      <c r="D8005" s="38">
        <v>1.2940723059675785</v>
      </c>
      <c r="F8005" s="38">
        <f t="shared" si="124"/>
        <v>11</v>
      </c>
    </row>
    <row r="8006" spans="2:6" x14ac:dyDescent="0.25">
      <c r="B8006" s="39">
        <v>44530.208333333336</v>
      </c>
      <c r="C8006" s="39">
        <v>44530.25</v>
      </c>
      <c r="D8006" s="38">
        <v>1.387587550558987</v>
      </c>
      <c r="F8006" s="38">
        <f t="shared" si="124"/>
        <v>11</v>
      </c>
    </row>
    <row r="8007" spans="2:6" x14ac:dyDescent="0.25">
      <c r="B8007" s="39">
        <v>44530.25</v>
      </c>
      <c r="C8007" s="39">
        <v>44530.291666666664</v>
      </c>
      <c r="D8007" s="38">
        <v>1.5629462556877198</v>
      </c>
      <c r="F8007" s="38">
        <f t="shared" si="124"/>
        <v>11</v>
      </c>
    </row>
    <row r="8008" spans="2:6" x14ac:dyDescent="0.25">
      <c r="B8008" s="39">
        <v>44530.291666666664</v>
      </c>
      <c r="C8008" s="39">
        <v>44530.333333333336</v>
      </c>
      <c r="D8008" s="38">
        <v>1.6386048143011716</v>
      </c>
      <c r="F8008" s="38">
        <f t="shared" si="124"/>
        <v>11</v>
      </c>
    </row>
    <row r="8009" spans="2:6" x14ac:dyDescent="0.25">
      <c r="B8009" s="39">
        <v>44530.333333333336</v>
      </c>
      <c r="C8009" s="39">
        <v>44530.375</v>
      </c>
      <c r="D8009" s="38">
        <v>1.6791592851435717</v>
      </c>
      <c r="F8009" s="38">
        <f t="shared" si="124"/>
        <v>11</v>
      </c>
    </row>
    <row r="8010" spans="2:6" x14ac:dyDescent="0.25">
      <c r="B8010" s="39">
        <v>44530.375</v>
      </c>
      <c r="C8010" s="39">
        <v>44530.416666666664</v>
      </c>
      <c r="D8010" s="38">
        <v>1.5998562814762192</v>
      </c>
      <c r="F8010" s="38">
        <f t="shared" ref="F8010:F8073" si="125">+MONTH(B8010)</f>
        <v>11</v>
      </c>
    </row>
    <row r="8011" spans="2:6" x14ac:dyDescent="0.25">
      <c r="B8011" s="39">
        <v>44530.416666666664</v>
      </c>
      <c r="C8011" s="39">
        <v>44530.458333333336</v>
      </c>
      <c r="D8011" s="38">
        <v>1.507353775432934</v>
      </c>
      <c r="F8011" s="38">
        <f t="shared" si="125"/>
        <v>11</v>
      </c>
    </row>
    <row r="8012" spans="2:6" x14ac:dyDescent="0.25">
      <c r="B8012" s="39">
        <v>44530.458333333336</v>
      </c>
      <c r="C8012" s="39">
        <v>44530.5</v>
      </c>
      <c r="D8012" s="38">
        <v>1.5161703050235178</v>
      </c>
      <c r="F8012" s="38">
        <f t="shared" si="125"/>
        <v>11</v>
      </c>
    </row>
    <row r="8013" spans="2:6" x14ac:dyDescent="0.25">
      <c r="B8013" s="39">
        <v>44530.5</v>
      </c>
      <c r="C8013" s="39">
        <v>44530.541666666664</v>
      </c>
      <c r="D8013" s="38">
        <v>1.3437101371060725</v>
      </c>
      <c r="F8013" s="38">
        <f t="shared" si="125"/>
        <v>11</v>
      </c>
    </row>
    <row r="8014" spans="2:6" x14ac:dyDescent="0.25">
      <c r="B8014" s="39">
        <v>44530.541666666664</v>
      </c>
      <c r="C8014" s="39">
        <v>44530.583333333336</v>
      </c>
      <c r="D8014" s="38">
        <v>1.2226145466630038</v>
      </c>
      <c r="F8014" s="38">
        <f t="shared" si="125"/>
        <v>11</v>
      </c>
    </row>
    <row r="8015" spans="2:6" x14ac:dyDescent="0.25">
      <c r="B8015" s="39">
        <v>44530.583333333336</v>
      </c>
      <c r="C8015" s="39">
        <v>44530.625</v>
      </c>
      <c r="D8015" s="38">
        <v>1.1834511828333214</v>
      </c>
      <c r="F8015" s="38">
        <f t="shared" si="125"/>
        <v>11</v>
      </c>
    </row>
    <row r="8016" spans="2:6" x14ac:dyDescent="0.25">
      <c r="B8016" s="39">
        <v>44530.625</v>
      </c>
      <c r="C8016" s="39">
        <v>44530.666666666664</v>
      </c>
      <c r="D8016" s="38">
        <v>1.2427345120150961</v>
      </c>
      <c r="F8016" s="38">
        <f t="shared" si="125"/>
        <v>11</v>
      </c>
    </row>
    <row r="8017" spans="2:6" x14ac:dyDescent="0.25">
      <c r="B8017" s="39">
        <v>44530.666666666664</v>
      </c>
      <c r="C8017" s="39">
        <v>44530.708333333336</v>
      </c>
      <c r="D8017" s="38">
        <v>1.3995775608269969</v>
      </c>
      <c r="F8017" s="38">
        <f t="shared" si="125"/>
        <v>11</v>
      </c>
    </row>
    <row r="8018" spans="2:6" x14ac:dyDescent="0.25">
      <c r="B8018" s="39">
        <v>44530.708333333336</v>
      </c>
      <c r="C8018" s="39">
        <v>44530.75</v>
      </c>
      <c r="D8018" s="38">
        <v>1.5390214670815368</v>
      </c>
      <c r="F8018" s="38">
        <f t="shared" si="125"/>
        <v>11</v>
      </c>
    </row>
    <row r="8019" spans="2:6" x14ac:dyDescent="0.25">
      <c r="B8019" s="39">
        <v>44530.75</v>
      </c>
      <c r="C8019" s="39">
        <v>44530.791666666664</v>
      </c>
      <c r="D8019" s="38">
        <v>1.6947300384133932</v>
      </c>
      <c r="F8019" s="38">
        <f t="shared" si="125"/>
        <v>11</v>
      </c>
    </row>
    <row r="8020" spans="2:6" x14ac:dyDescent="0.25">
      <c r="B8020" s="39">
        <v>44530.791666666664</v>
      </c>
      <c r="C8020" s="39">
        <v>44530.833333333336</v>
      </c>
      <c r="D8020" s="38">
        <v>1.6760695411261295</v>
      </c>
      <c r="F8020" s="38">
        <f t="shared" si="125"/>
        <v>11</v>
      </c>
    </row>
    <row r="8021" spans="2:6" x14ac:dyDescent="0.25">
      <c r="B8021" s="39">
        <v>44530.833333333336</v>
      </c>
      <c r="C8021" s="39">
        <v>44530.875</v>
      </c>
      <c r="D8021" s="38">
        <v>1.6933845683169388</v>
      </c>
      <c r="F8021" s="38">
        <f t="shared" si="125"/>
        <v>11</v>
      </c>
    </row>
    <row r="8022" spans="2:6" x14ac:dyDescent="0.25">
      <c r="B8022" s="39">
        <v>44530.875</v>
      </c>
      <c r="C8022" s="39">
        <v>44530.916666666664</v>
      </c>
      <c r="D8022" s="38">
        <v>1.5537064938706213</v>
      </c>
      <c r="F8022" s="38">
        <f t="shared" si="125"/>
        <v>11</v>
      </c>
    </row>
    <row r="8023" spans="2:6" x14ac:dyDescent="0.25">
      <c r="B8023" s="39">
        <v>44530.916666666664</v>
      </c>
      <c r="C8023" s="39">
        <v>44530.958333333336</v>
      </c>
      <c r="D8023" s="38">
        <v>1.3999298270341345</v>
      </c>
      <c r="F8023" s="38">
        <f t="shared" si="125"/>
        <v>11</v>
      </c>
    </row>
    <row r="8024" spans="2:6" x14ac:dyDescent="0.25">
      <c r="B8024" s="39">
        <v>44530.958333333336</v>
      </c>
      <c r="C8024" s="39">
        <v>44531</v>
      </c>
      <c r="D8024" s="38">
        <v>1.17961461674399</v>
      </c>
      <c r="F8024" s="38">
        <f t="shared" si="125"/>
        <v>11</v>
      </c>
    </row>
    <row r="8025" spans="2:6" x14ac:dyDescent="0.25">
      <c r="B8025" s="39">
        <v>44531</v>
      </c>
      <c r="C8025" s="39">
        <v>44531.041666666664</v>
      </c>
      <c r="D8025" s="38">
        <v>1.1050622321625843</v>
      </c>
      <c r="F8025" s="38">
        <f t="shared" si="125"/>
        <v>12</v>
      </c>
    </row>
    <row r="8026" spans="2:6" x14ac:dyDescent="0.25">
      <c r="B8026" s="39">
        <v>44531.041666666664</v>
      </c>
      <c r="C8026" s="39">
        <v>44531.083333333336</v>
      </c>
      <c r="D8026" s="38">
        <v>1.0512355235324309</v>
      </c>
      <c r="F8026" s="38">
        <f t="shared" si="125"/>
        <v>12</v>
      </c>
    </row>
    <row r="8027" spans="2:6" x14ac:dyDescent="0.25">
      <c r="B8027" s="39">
        <v>44531.083333333336</v>
      </c>
      <c r="C8027" s="39">
        <v>44531.125</v>
      </c>
      <c r="D8027" s="38">
        <v>1.0534425634216611</v>
      </c>
      <c r="F8027" s="38">
        <f t="shared" si="125"/>
        <v>12</v>
      </c>
    </row>
    <row r="8028" spans="2:6" x14ac:dyDescent="0.25">
      <c r="B8028" s="39">
        <v>44531.125</v>
      </c>
      <c r="C8028" s="39">
        <v>44531.166666666664</v>
      </c>
      <c r="D8028" s="38">
        <v>1.0935588148115176</v>
      </c>
      <c r="F8028" s="38">
        <f t="shared" si="125"/>
        <v>12</v>
      </c>
    </row>
    <row r="8029" spans="2:6" x14ac:dyDescent="0.25">
      <c r="B8029" s="39">
        <v>44531.166666666664</v>
      </c>
      <c r="C8029" s="39">
        <v>44531.208333333336</v>
      </c>
      <c r="D8029" s="38">
        <v>1.1326938053386395</v>
      </c>
      <c r="F8029" s="38">
        <f t="shared" si="125"/>
        <v>12</v>
      </c>
    </row>
    <row r="8030" spans="2:6" x14ac:dyDescent="0.25">
      <c r="B8030" s="39">
        <v>44531.208333333336</v>
      </c>
      <c r="C8030" s="39">
        <v>44531.25</v>
      </c>
      <c r="D8030" s="38">
        <v>1.294438184856971</v>
      </c>
      <c r="F8030" s="38">
        <f t="shared" si="125"/>
        <v>12</v>
      </c>
    </row>
    <row r="8031" spans="2:6" x14ac:dyDescent="0.25">
      <c r="B8031" s="39">
        <v>44531.25</v>
      </c>
      <c r="C8031" s="39">
        <v>44531.291666666664</v>
      </c>
      <c r="D8031" s="38">
        <v>1.5124044593420711</v>
      </c>
      <c r="F8031" s="38">
        <f t="shared" si="125"/>
        <v>12</v>
      </c>
    </row>
    <row r="8032" spans="2:6" x14ac:dyDescent="0.25">
      <c r="B8032" s="39">
        <v>44531.291666666664</v>
      </c>
      <c r="C8032" s="39">
        <v>44531.333333333336</v>
      </c>
      <c r="D8032" s="38">
        <v>1.6542110211084569</v>
      </c>
      <c r="F8032" s="38">
        <f t="shared" si="125"/>
        <v>12</v>
      </c>
    </row>
    <row r="8033" spans="2:6" x14ac:dyDescent="0.25">
      <c r="B8033" s="39">
        <v>44531.333333333336</v>
      </c>
      <c r="C8033" s="39">
        <v>44531.375</v>
      </c>
      <c r="D8033" s="38">
        <v>1.5859185299992313</v>
      </c>
      <c r="F8033" s="38">
        <f t="shared" si="125"/>
        <v>12</v>
      </c>
    </row>
    <row r="8034" spans="2:6" x14ac:dyDescent="0.25">
      <c r="B8034" s="39">
        <v>44531.375</v>
      </c>
      <c r="C8034" s="39">
        <v>44531.416666666664</v>
      </c>
      <c r="D8034" s="38">
        <v>1.5002915092994729</v>
      </c>
      <c r="F8034" s="38">
        <f t="shared" si="125"/>
        <v>12</v>
      </c>
    </row>
    <row r="8035" spans="2:6" x14ac:dyDescent="0.25">
      <c r="B8035" s="39">
        <v>44531.416666666664</v>
      </c>
      <c r="C8035" s="39">
        <v>44531.458333333336</v>
      </c>
      <c r="D8035" s="38">
        <v>1.3776593726405189</v>
      </c>
      <c r="F8035" s="38">
        <f t="shared" si="125"/>
        <v>12</v>
      </c>
    </row>
    <row r="8036" spans="2:6" x14ac:dyDescent="0.25">
      <c r="B8036" s="39">
        <v>44531.458333333336</v>
      </c>
      <c r="C8036" s="39">
        <v>44531.5</v>
      </c>
      <c r="D8036" s="38">
        <v>1.3305499169542812</v>
      </c>
      <c r="F8036" s="38">
        <f t="shared" si="125"/>
        <v>12</v>
      </c>
    </row>
    <row r="8037" spans="2:6" x14ac:dyDescent="0.25">
      <c r="B8037" s="39">
        <v>44531.5</v>
      </c>
      <c r="C8037" s="39">
        <v>44531.541666666664</v>
      </c>
      <c r="D8037" s="38">
        <v>1.1912543964040241</v>
      </c>
      <c r="F8037" s="38">
        <f t="shared" si="125"/>
        <v>12</v>
      </c>
    </row>
    <row r="8038" spans="2:6" x14ac:dyDescent="0.25">
      <c r="B8038" s="39">
        <v>44531.541666666664</v>
      </c>
      <c r="C8038" s="39">
        <v>44531.583333333336</v>
      </c>
      <c r="D8038" s="38">
        <v>1.1135444552432208</v>
      </c>
      <c r="F8038" s="38">
        <f t="shared" si="125"/>
        <v>12</v>
      </c>
    </row>
    <row r="8039" spans="2:6" x14ac:dyDescent="0.25">
      <c r="B8039" s="39">
        <v>44531.583333333336</v>
      </c>
      <c r="C8039" s="39">
        <v>44531.625</v>
      </c>
      <c r="D8039" s="38">
        <v>1.0933769589159075</v>
      </c>
      <c r="F8039" s="38">
        <f t="shared" si="125"/>
        <v>12</v>
      </c>
    </row>
    <row r="8040" spans="2:6" x14ac:dyDescent="0.25">
      <c r="B8040" s="39">
        <v>44531.625</v>
      </c>
      <c r="C8040" s="39">
        <v>44531.666666666664</v>
      </c>
      <c r="D8040" s="38">
        <v>1.0497916301079799</v>
      </c>
      <c r="F8040" s="38">
        <f t="shared" si="125"/>
        <v>12</v>
      </c>
    </row>
    <row r="8041" spans="2:6" x14ac:dyDescent="0.25">
      <c r="B8041" s="39">
        <v>44531.666666666664</v>
      </c>
      <c r="C8041" s="39">
        <v>44531.708333333336</v>
      </c>
      <c r="D8041" s="38">
        <v>1.1935298382369235</v>
      </c>
      <c r="F8041" s="38">
        <f t="shared" si="125"/>
        <v>12</v>
      </c>
    </row>
    <row r="8042" spans="2:6" x14ac:dyDescent="0.25">
      <c r="B8042" s="39">
        <v>44531.708333333336</v>
      </c>
      <c r="C8042" s="39">
        <v>44531.75</v>
      </c>
      <c r="D8042" s="38">
        <v>1.4709730358557542</v>
      </c>
      <c r="F8042" s="38">
        <f t="shared" si="125"/>
        <v>12</v>
      </c>
    </row>
    <row r="8043" spans="2:6" x14ac:dyDescent="0.25">
      <c r="B8043" s="39">
        <v>44531.75</v>
      </c>
      <c r="C8043" s="39">
        <v>44531.791666666664</v>
      </c>
      <c r="D8043" s="38">
        <v>1.5756118551239542</v>
      </c>
      <c r="F8043" s="38">
        <f t="shared" si="125"/>
        <v>12</v>
      </c>
    </row>
    <row r="8044" spans="2:6" x14ac:dyDescent="0.25">
      <c r="B8044" s="39">
        <v>44531.791666666664</v>
      </c>
      <c r="C8044" s="39">
        <v>44531.833333333336</v>
      </c>
      <c r="D8044" s="38">
        <v>1.5672907856727463</v>
      </c>
      <c r="F8044" s="38">
        <f t="shared" si="125"/>
        <v>12</v>
      </c>
    </row>
    <row r="8045" spans="2:6" x14ac:dyDescent="0.25">
      <c r="B8045" s="39">
        <v>44531.833333333336</v>
      </c>
      <c r="C8045" s="39">
        <v>44531.875</v>
      </c>
      <c r="D8045" s="38">
        <v>1.5345742872631072</v>
      </c>
      <c r="F8045" s="38">
        <f t="shared" si="125"/>
        <v>12</v>
      </c>
    </row>
    <row r="8046" spans="2:6" x14ac:dyDescent="0.25">
      <c r="B8046" s="39">
        <v>44531.875</v>
      </c>
      <c r="C8046" s="39">
        <v>44531.916666666664</v>
      </c>
      <c r="D8046" s="38">
        <v>1.4622623451758858</v>
      </c>
      <c r="F8046" s="38">
        <f t="shared" si="125"/>
        <v>12</v>
      </c>
    </row>
    <row r="8047" spans="2:6" x14ac:dyDescent="0.25">
      <c r="B8047" s="39">
        <v>44531.916666666664</v>
      </c>
      <c r="C8047" s="39">
        <v>44531.958333333336</v>
      </c>
      <c r="D8047" s="38">
        <v>1.28810472074395</v>
      </c>
      <c r="F8047" s="38">
        <f t="shared" si="125"/>
        <v>12</v>
      </c>
    </row>
    <row r="8048" spans="2:6" x14ac:dyDescent="0.25">
      <c r="B8048" s="39">
        <v>44531.958333333336</v>
      </c>
      <c r="C8048" s="39">
        <v>44531</v>
      </c>
      <c r="D8048" s="38">
        <v>1.1849577847568189</v>
      </c>
      <c r="F8048" s="38">
        <f t="shared" si="125"/>
        <v>12</v>
      </c>
    </row>
    <row r="8049" spans="2:6" x14ac:dyDescent="0.25">
      <c r="B8049" s="39">
        <v>44531</v>
      </c>
      <c r="C8049" s="39">
        <v>44532.041666666664</v>
      </c>
      <c r="D8049" s="38">
        <v>1.1311174131394921</v>
      </c>
      <c r="F8049" s="38">
        <f t="shared" si="125"/>
        <v>12</v>
      </c>
    </row>
    <row r="8050" spans="2:6" x14ac:dyDescent="0.25">
      <c r="B8050" s="39">
        <v>44532.041666666664</v>
      </c>
      <c r="C8050" s="39">
        <v>44532.083333333336</v>
      </c>
      <c r="D8050" s="38">
        <v>1.1294439590209087</v>
      </c>
      <c r="F8050" s="38">
        <f t="shared" si="125"/>
        <v>12</v>
      </c>
    </row>
    <row r="8051" spans="2:6" x14ac:dyDescent="0.25">
      <c r="B8051" s="39">
        <v>44532.083333333336</v>
      </c>
      <c r="C8051" s="39">
        <v>44532.125</v>
      </c>
      <c r="D8051" s="38">
        <v>1.1023575803325472</v>
      </c>
      <c r="F8051" s="38">
        <f t="shared" si="125"/>
        <v>12</v>
      </c>
    </row>
    <row r="8052" spans="2:6" x14ac:dyDescent="0.25">
      <c r="B8052" s="39">
        <v>44532.125</v>
      </c>
      <c r="C8052" s="39">
        <v>44532.166666666664</v>
      </c>
      <c r="D8052" s="38">
        <v>1.0940964792443382</v>
      </c>
      <c r="F8052" s="38">
        <f t="shared" si="125"/>
        <v>12</v>
      </c>
    </row>
    <row r="8053" spans="2:6" x14ac:dyDescent="0.25">
      <c r="B8053" s="39">
        <v>44532.166666666664</v>
      </c>
      <c r="C8053" s="39">
        <v>44532.208333333336</v>
      </c>
      <c r="D8053" s="38">
        <v>1.229155000203868</v>
      </c>
      <c r="F8053" s="38">
        <f t="shared" si="125"/>
        <v>12</v>
      </c>
    </row>
    <row r="8054" spans="2:6" x14ac:dyDescent="0.25">
      <c r="B8054" s="39">
        <v>44532.208333333336</v>
      </c>
      <c r="C8054" s="39">
        <v>44532.25</v>
      </c>
      <c r="D8054" s="38">
        <v>1.2997883077599828</v>
      </c>
      <c r="F8054" s="38">
        <f t="shared" si="125"/>
        <v>12</v>
      </c>
    </row>
    <row r="8055" spans="2:6" x14ac:dyDescent="0.25">
      <c r="B8055" s="39">
        <v>44532.25</v>
      </c>
      <c r="C8055" s="39">
        <v>44532.291666666664</v>
      </c>
      <c r="D8055" s="38">
        <v>1.4715591351555535</v>
      </c>
      <c r="F8055" s="38">
        <f t="shared" si="125"/>
        <v>12</v>
      </c>
    </row>
    <row r="8056" spans="2:6" x14ac:dyDescent="0.25">
      <c r="B8056" s="39">
        <v>44532.291666666664</v>
      </c>
      <c r="C8056" s="39">
        <v>44532.333333333336</v>
      </c>
      <c r="D8056" s="38">
        <v>1.6646224861134966</v>
      </c>
      <c r="F8056" s="38">
        <f t="shared" si="125"/>
        <v>12</v>
      </c>
    </row>
    <row r="8057" spans="2:6" x14ac:dyDescent="0.25">
      <c r="B8057" s="39">
        <v>44532.333333333336</v>
      </c>
      <c r="C8057" s="39">
        <v>44532.375</v>
      </c>
      <c r="D8057" s="38">
        <v>1.6508819230041385</v>
      </c>
      <c r="F8057" s="38">
        <f t="shared" si="125"/>
        <v>12</v>
      </c>
    </row>
    <row r="8058" spans="2:6" x14ac:dyDescent="0.25">
      <c r="B8058" s="39">
        <v>44532.375</v>
      </c>
      <c r="C8058" s="39">
        <v>44532.416666666664</v>
      </c>
      <c r="D8058" s="38">
        <v>1.4348112333987926</v>
      </c>
      <c r="F8058" s="38">
        <f t="shared" si="125"/>
        <v>12</v>
      </c>
    </row>
    <row r="8059" spans="2:6" x14ac:dyDescent="0.25">
      <c r="B8059" s="39">
        <v>44532.416666666664</v>
      </c>
      <c r="C8059" s="39">
        <v>44532.458333333336</v>
      </c>
      <c r="D8059" s="38">
        <v>1.3892204651051132</v>
      </c>
      <c r="F8059" s="38">
        <f t="shared" si="125"/>
        <v>12</v>
      </c>
    </row>
    <row r="8060" spans="2:6" x14ac:dyDescent="0.25">
      <c r="B8060" s="39">
        <v>44532.458333333336</v>
      </c>
      <c r="C8060" s="39">
        <v>44532.5</v>
      </c>
      <c r="D8060" s="38">
        <v>1.3161637599761051</v>
      </c>
      <c r="F8060" s="38">
        <f t="shared" si="125"/>
        <v>12</v>
      </c>
    </row>
    <row r="8061" spans="2:6" x14ac:dyDescent="0.25">
      <c r="B8061" s="39">
        <v>44532.5</v>
      </c>
      <c r="C8061" s="39">
        <v>44532.541666666664</v>
      </c>
      <c r="D8061" s="38">
        <v>1.2141931990093877</v>
      </c>
      <c r="F8061" s="38">
        <f t="shared" si="125"/>
        <v>12</v>
      </c>
    </row>
    <row r="8062" spans="2:6" x14ac:dyDescent="0.25">
      <c r="B8062" s="39">
        <v>44532.541666666664</v>
      </c>
      <c r="C8062" s="39">
        <v>44532.583333333336</v>
      </c>
      <c r="D8062" s="38">
        <v>1.1148845963426195</v>
      </c>
      <c r="F8062" s="38">
        <f t="shared" si="125"/>
        <v>12</v>
      </c>
    </row>
    <row r="8063" spans="2:6" x14ac:dyDescent="0.25">
      <c r="B8063" s="39">
        <v>44532.583333333336</v>
      </c>
      <c r="C8063" s="39">
        <v>44532.625</v>
      </c>
      <c r="D8063" s="38">
        <v>1.0752528304188362</v>
      </c>
      <c r="F8063" s="38">
        <f t="shared" si="125"/>
        <v>12</v>
      </c>
    </row>
    <row r="8064" spans="2:6" x14ac:dyDescent="0.25">
      <c r="B8064" s="39">
        <v>44532.625</v>
      </c>
      <c r="C8064" s="39">
        <v>44532.666666666664</v>
      </c>
      <c r="D8064" s="38">
        <v>1.0906971006732344</v>
      </c>
      <c r="F8064" s="38">
        <f t="shared" si="125"/>
        <v>12</v>
      </c>
    </row>
    <row r="8065" spans="2:6" x14ac:dyDescent="0.25">
      <c r="B8065" s="39">
        <v>44532.666666666664</v>
      </c>
      <c r="C8065" s="39">
        <v>44532.708333333336</v>
      </c>
      <c r="D8065" s="38">
        <v>1.2039959008686227</v>
      </c>
      <c r="F8065" s="38">
        <f t="shared" si="125"/>
        <v>12</v>
      </c>
    </row>
    <row r="8066" spans="2:6" x14ac:dyDescent="0.25">
      <c r="B8066" s="39">
        <v>44532.708333333336</v>
      </c>
      <c r="C8066" s="39">
        <v>44532.75</v>
      </c>
      <c r="D8066" s="38">
        <v>1.5082735024400615</v>
      </c>
      <c r="F8066" s="38">
        <f t="shared" si="125"/>
        <v>12</v>
      </c>
    </row>
    <row r="8067" spans="2:6" x14ac:dyDescent="0.25">
      <c r="B8067" s="39">
        <v>44532.75</v>
      </c>
      <c r="C8067" s="39">
        <v>44532.791666666664</v>
      </c>
      <c r="D8067" s="38">
        <v>1.6646264069954038</v>
      </c>
      <c r="F8067" s="38">
        <f t="shared" si="125"/>
        <v>12</v>
      </c>
    </row>
    <row r="8068" spans="2:6" x14ac:dyDescent="0.25">
      <c r="B8068" s="39">
        <v>44532.791666666664</v>
      </c>
      <c r="C8068" s="39">
        <v>44532.833333333336</v>
      </c>
      <c r="D8068" s="38">
        <v>1.5818675229982211</v>
      </c>
      <c r="F8068" s="38">
        <f t="shared" si="125"/>
        <v>12</v>
      </c>
    </row>
    <row r="8069" spans="2:6" x14ac:dyDescent="0.25">
      <c r="B8069" s="39">
        <v>44532.833333333336</v>
      </c>
      <c r="C8069" s="39">
        <v>44532.875</v>
      </c>
      <c r="D8069" s="38">
        <v>1.6038287438844572</v>
      </c>
      <c r="F8069" s="38">
        <f t="shared" si="125"/>
        <v>12</v>
      </c>
    </row>
    <row r="8070" spans="2:6" x14ac:dyDescent="0.25">
      <c r="B8070" s="39">
        <v>44532.875</v>
      </c>
      <c r="C8070" s="39">
        <v>44532.916666666664</v>
      </c>
      <c r="D8070" s="38">
        <v>1.5067115640376978</v>
      </c>
      <c r="F8070" s="38">
        <f t="shared" si="125"/>
        <v>12</v>
      </c>
    </row>
    <row r="8071" spans="2:6" x14ac:dyDescent="0.25">
      <c r="B8071" s="39">
        <v>44532.916666666664</v>
      </c>
      <c r="C8071" s="39">
        <v>44532.958333333336</v>
      </c>
      <c r="D8071" s="38">
        <v>1.3527110760270822</v>
      </c>
      <c r="F8071" s="38">
        <f t="shared" si="125"/>
        <v>12</v>
      </c>
    </row>
    <row r="8072" spans="2:6" x14ac:dyDescent="0.25">
      <c r="B8072" s="39">
        <v>44532.958333333336</v>
      </c>
      <c r="C8072" s="39">
        <v>44532</v>
      </c>
      <c r="D8072" s="38">
        <v>1.2170349721573381</v>
      </c>
      <c r="F8072" s="38">
        <f t="shared" si="125"/>
        <v>12</v>
      </c>
    </row>
    <row r="8073" spans="2:6" x14ac:dyDescent="0.25">
      <c r="B8073" s="39">
        <v>44532</v>
      </c>
      <c r="C8073" s="39">
        <v>44533.041666666664</v>
      </c>
      <c r="D8073" s="38">
        <v>1.1472092991494138</v>
      </c>
      <c r="F8073" s="38">
        <f t="shared" si="125"/>
        <v>12</v>
      </c>
    </row>
    <row r="8074" spans="2:6" x14ac:dyDescent="0.25">
      <c r="B8074" s="39">
        <v>44533.041666666664</v>
      </c>
      <c r="C8074" s="39">
        <v>44533.083333333336</v>
      </c>
      <c r="D8074" s="38">
        <v>1.1050887891989765</v>
      </c>
      <c r="F8074" s="38">
        <f t="shared" ref="F8074:F8137" si="126">+MONTH(B8074)</f>
        <v>12</v>
      </c>
    </row>
    <row r="8075" spans="2:6" x14ac:dyDescent="0.25">
      <c r="B8075" s="39">
        <v>44533.083333333336</v>
      </c>
      <c r="C8075" s="39">
        <v>44533.125</v>
      </c>
      <c r="D8075" s="38">
        <v>1.1129516246073345</v>
      </c>
      <c r="F8075" s="38">
        <f t="shared" si="126"/>
        <v>12</v>
      </c>
    </row>
    <row r="8076" spans="2:6" x14ac:dyDescent="0.25">
      <c r="B8076" s="39">
        <v>44533.125</v>
      </c>
      <c r="C8076" s="39">
        <v>44533.166666666664</v>
      </c>
      <c r="D8076" s="38">
        <v>1.1632573110659199</v>
      </c>
      <c r="F8076" s="38">
        <f t="shared" si="126"/>
        <v>12</v>
      </c>
    </row>
    <row r="8077" spans="2:6" x14ac:dyDescent="0.25">
      <c r="B8077" s="39">
        <v>44533.166666666664</v>
      </c>
      <c r="C8077" s="39">
        <v>44533.208333333336</v>
      </c>
      <c r="D8077" s="38">
        <v>1.2289614098455139</v>
      </c>
      <c r="F8077" s="38">
        <f t="shared" si="126"/>
        <v>12</v>
      </c>
    </row>
    <row r="8078" spans="2:6" x14ac:dyDescent="0.25">
      <c r="B8078" s="39">
        <v>44533.208333333336</v>
      </c>
      <c r="C8078" s="39">
        <v>44533.25</v>
      </c>
      <c r="D8078" s="38">
        <v>1.3605535884436748</v>
      </c>
      <c r="F8078" s="38">
        <f t="shared" si="126"/>
        <v>12</v>
      </c>
    </row>
    <row r="8079" spans="2:6" x14ac:dyDescent="0.25">
      <c r="B8079" s="39">
        <v>44533.25</v>
      </c>
      <c r="C8079" s="39">
        <v>44533.291666666664</v>
      </c>
      <c r="D8079" s="38">
        <v>1.5270198091268985</v>
      </c>
      <c r="F8079" s="38">
        <f t="shared" si="126"/>
        <v>12</v>
      </c>
    </row>
    <row r="8080" spans="2:6" x14ac:dyDescent="0.25">
      <c r="B8080" s="39">
        <v>44533.291666666664</v>
      </c>
      <c r="C8080" s="39">
        <v>44533.333333333336</v>
      </c>
      <c r="D8080" s="38">
        <v>1.6983715436275131</v>
      </c>
      <c r="F8080" s="38">
        <f t="shared" si="126"/>
        <v>12</v>
      </c>
    </row>
    <row r="8081" spans="2:6" x14ac:dyDescent="0.25">
      <c r="B8081" s="39">
        <v>44533.333333333336</v>
      </c>
      <c r="C8081" s="39">
        <v>44533.375</v>
      </c>
      <c r="D8081" s="38">
        <v>1.8110158897139079</v>
      </c>
      <c r="F8081" s="38">
        <f t="shared" si="126"/>
        <v>12</v>
      </c>
    </row>
    <row r="8082" spans="2:6" x14ac:dyDescent="0.25">
      <c r="B8082" s="39">
        <v>44533.375</v>
      </c>
      <c r="C8082" s="39">
        <v>44533.416666666664</v>
      </c>
      <c r="D8082" s="38">
        <v>1.6334150476204459</v>
      </c>
      <c r="F8082" s="38">
        <f t="shared" si="126"/>
        <v>12</v>
      </c>
    </row>
    <row r="8083" spans="2:6" x14ac:dyDescent="0.25">
      <c r="B8083" s="39">
        <v>44533.416666666664</v>
      </c>
      <c r="C8083" s="39">
        <v>44533.458333333336</v>
      </c>
      <c r="D8083" s="38">
        <v>1.4978764120949224</v>
      </c>
      <c r="F8083" s="38">
        <f t="shared" si="126"/>
        <v>12</v>
      </c>
    </row>
    <row r="8084" spans="2:6" x14ac:dyDescent="0.25">
      <c r="B8084" s="39">
        <v>44533.458333333336</v>
      </c>
      <c r="C8084" s="39">
        <v>44533.5</v>
      </c>
      <c r="D8084" s="38">
        <v>1.3662554626746957</v>
      </c>
      <c r="F8084" s="38">
        <f t="shared" si="126"/>
        <v>12</v>
      </c>
    </row>
    <row r="8085" spans="2:6" x14ac:dyDescent="0.25">
      <c r="B8085" s="39">
        <v>44533.5</v>
      </c>
      <c r="C8085" s="39">
        <v>44533.541666666664</v>
      </c>
      <c r="D8085" s="38">
        <v>1.3060171820479611</v>
      </c>
      <c r="F8085" s="38">
        <f t="shared" si="126"/>
        <v>12</v>
      </c>
    </row>
    <row r="8086" spans="2:6" x14ac:dyDescent="0.25">
      <c r="B8086" s="39">
        <v>44533.541666666664</v>
      </c>
      <c r="C8086" s="39">
        <v>44533.583333333336</v>
      </c>
      <c r="D8086" s="38">
        <v>1.2283209124906262</v>
      </c>
      <c r="F8086" s="38">
        <f t="shared" si="126"/>
        <v>12</v>
      </c>
    </row>
    <row r="8087" spans="2:6" x14ac:dyDescent="0.25">
      <c r="B8087" s="39">
        <v>44533.583333333336</v>
      </c>
      <c r="C8087" s="39">
        <v>44533.625</v>
      </c>
      <c r="D8087" s="38">
        <v>1.1684136966436596</v>
      </c>
      <c r="F8087" s="38">
        <f t="shared" si="126"/>
        <v>12</v>
      </c>
    </row>
    <row r="8088" spans="2:6" x14ac:dyDescent="0.25">
      <c r="B8088" s="39">
        <v>44533.625</v>
      </c>
      <c r="C8088" s="39">
        <v>44533.666666666664</v>
      </c>
      <c r="D8088" s="38">
        <v>1.1879476335668038</v>
      </c>
      <c r="F8088" s="38">
        <f t="shared" si="126"/>
        <v>12</v>
      </c>
    </row>
    <row r="8089" spans="2:6" x14ac:dyDescent="0.25">
      <c r="B8089" s="39">
        <v>44533.666666666664</v>
      </c>
      <c r="C8089" s="39">
        <v>44533.708333333336</v>
      </c>
      <c r="D8089" s="38">
        <v>1.2982730840085921</v>
      </c>
      <c r="F8089" s="38">
        <f t="shared" si="126"/>
        <v>12</v>
      </c>
    </row>
    <row r="8090" spans="2:6" x14ac:dyDescent="0.25">
      <c r="B8090" s="39">
        <v>44533.708333333336</v>
      </c>
      <c r="C8090" s="39">
        <v>44533.75</v>
      </c>
      <c r="D8090" s="38">
        <v>1.5305562776164923</v>
      </c>
      <c r="F8090" s="38">
        <f t="shared" si="126"/>
        <v>12</v>
      </c>
    </row>
    <row r="8091" spans="2:6" x14ac:dyDescent="0.25">
      <c r="B8091" s="39">
        <v>44533.75</v>
      </c>
      <c r="C8091" s="39">
        <v>44533.791666666664</v>
      </c>
      <c r="D8091" s="38">
        <v>1.5891105100440812</v>
      </c>
      <c r="F8091" s="38">
        <f t="shared" si="126"/>
        <v>12</v>
      </c>
    </row>
    <row r="8092" spans="2:6" x14ac:dyDescent="0.25">
      <c r="B8092" s="39">
        <v>44533.791666666664</v>
      </c>
      <c r="C8092" s="39">
        <v>44533.833333333336</v>
      </c>
      <c r="D8092" s="38">
        <v>1.5740734245720189</v>
      </c>
      <c r="F8092" s="38">
        <f t="shared" si="126"/>
        <v>12</v>
      </c>
    </row>
    <row r="8093" spans="2:6" x14ac:dyDescent="0.25">
      <c r="B8093" s="39">
        <v>44533.833333333336</v>
      </c>
      <c r="C8093" s="39">
        <v>44533.875</v>
      </c>
      <c r="D8093" s="38">
        <v>1.542134819408304</v>
      </c>
      <c r="F8093" s="38">
        <f t="shared" si="126"/>
        <v>12</v>
      </c>
    </row>
    <row r="8094" spans="2:6" x14ac:dyDescent="0.25">
      <c r="B8094" s="39">
        <v>44533.875</v>
      </c>
      <c r="C8094" s="39">
        <v>44533.916666666664</v>
      </c>
      <c r="D8094" s="38">
        <v>1.5619482604764847</v>
      </c>
      <c r="F8094" s="38">
        <f t="shared" si="126"/>
        <v>12</v>
      </c>
    </row>
    <row r="8095" spans="2:6" x14ac:dyDescent="0.25">
      <c r="B8095" s="39">
        <v>44533.916666666664</v>
      </c>
      <c r="C8095" s="39">
        <v>44533.958333333336</v>
      </c>
      <c r="D8095" s="38">
        <v>1.3760138791108234</v>
      </c>
      <c r="F8095" s="38">
        <f t="shared" si="126"/>
        <v>12</v>
      </c>
    </row>
    <row r="8096" spans="2:6" x14ac:dyDescent="0.25">
      <c r="B8096" s="39">
        <v>44533.958333333336</v>
      </c>
      <c r="C8096" s="39">
        <v>44533</v>
      </c>
      <c r="D8096" s="38">
        <v>1.3458815267832447</v>
      </c>
      <c r="F8096" s="38">
        <f t="shared" si="126"/>
        <v>12</v>
      </c>
    </row>
    <row r="8097" spans="2:6" x14ac:dyDescent="0.25">
      <c r="B8097" s="39">
        <v>44533</v>
      </c>
      <c r="C8097" s="39">
        <v>44534.041666666664</v>
      </c>
      <c r="D8097" s="38">
        <v>1.2691692711230602</v>
      </c>
      <c r="F8097" s="38">
        <f t="shared" si="126"/>
        <v>12</v>
      </c>
    </row>
    <row r="8098" spans="2:6" x14ac:dyDescent="0.25">
      <c r="B8098" s="39">
        <v>44534.041666666664</v>
      </c>
      <c r="C8098" s="39">
        <v>44534.083333333336</v>
      </c>
      <c r="D8098" s="38">
        <v>1.2305988509570287</v>
      </c>
      <c r="F8098" s="38">
        <f t="shared" si="126"/>
        <v>12</v>
      </c>
    </row>
    <row r="8099" spans="2:6" x14ac:dyDescent="0.25">
      <c r="B8099" s="39">
        <v>44534.083333333336</v>
      </c>
      <c r="C8099" s="39">
        <v>44534.125</v>
      </c>
      <c r="D8099" s="38">
        <v>1.1807334996721288</v>
      </c>
      <c r="F8099" s="38">
        <f t="shared" si="126"/>
        <v>12</v>
      </c>
    </row>
    <row r="8100" spans="2:6" x14ac:dyDescent="0.25">
      <c r="B8100" s="39">
        <v>44534.125</v>
      </c>
      <c r="C8100" s="39">
        <v>44534.166666666664</v>
      </c>
      <c r="D8100" s="38">
        <v>1.2309758348281237</v>
      </c>
      <c r="F8100" s="38">
        <f t="shared" si="126"/>
        <v>12</v>
      </c>
    </row>
    <row r="8101" spans="2:6" x14ac:dyDescent="0.25">
      <c r="B8101" s="39">
        <v>44534.166666666664</v>
      </c>
      <c r="C8101" s="39">
        <v>44534.208333333336</v>
      </c>
      <c r="D8101" s="38">
        <v>1.3007550314047442</v>
      </c>
      <c r="F8101" s="38">
        <f t="shared" si="126"/>
        <v>12</v>
      </c>
    </row>
    <row r="8102" spans="2:6" x14ac:dyDescent="0.25">
      <c r="B8102" s="39">
        <v>44534.208333333336</v>
      </c>
      <c r="C8102" s="39">
        <v>44534.25</v>
      </c>
      <c r="D8102" s="38">
        <v>1.2853982998837294</v>
      </c>
      <c r="F8102" s="38">
        <f t="shared" si="126"/>
        <v>12</v>
      </c>
    </row>
    <row r="8103" spans="2:6" x14ac:dyDescent="0.25">
      <c r="B8103" s="39">
        <v>44534.25</v>
      </c>
      <c r="C8103" s="39">
        <v>44534.291666666664</v>
      </c>
      <c r="D8103" s="38">
        <v>1.3376713242902829</v>
      </c>
      <c r="F8103" s="38">
        <f t="shared" si="126"/>
        <v>12</v>
      </c>
    </row>
    <row r="8104" spans="2:6" x14ac:dyDescent="0.25">
      <c r="B8104" s="39">
        <v>44534.291666666664</v>
      </c>
      <c r="C8104" s="39">
        <v>44534.333333333336</v>
      </c>
      <c r="D8104" s="38">
        <v>1.5274807451079899</v>
      </c>
      <c r="F8104" s="38">
        <f t="shared" si="126"/>
        <v>12</v>
      </c>
    </row>
    <row r="8105" spans="2:6" x14ac:dyDescent="0.25">
      <c r="B8105" s="39">
        <v>44534.333333333336</v>
      </c>
      <c r="C8105" s="39">
        <v>44534.375</v>
      </c>
      <c r="D8105" s="38">
        <v>1.639325706208179</v>
      </c>
      <c r="F8105" s="38">
        <f t="shared" si="126"/>
        <v>12</v>
      </c>
    </row>
    <row r="8106" spans="2:6" x14ac:dyDescent="0.25">
      <c r="B8106" s="39">
        <v>44534.375</v>
      </c>
      <c r="C8106" s="39">
        <v>44534.416666666664</v>
      </c>
      <c r="D8106" s="38">
        <v>1.7273276449408184</v>
      </c>
      <c r="F8106" s="38">
        <f t="shared" si="126"/>
        <v>12</v>
      </c>
    </row>
    <row r="8107" spans="2:6" x14ac:dyDescent="0.25">
      <c r="B8107" s="39">
        <v>44534.416666666664</v>
      </c>
      <c r="C8107" s="39">
        <v>44534.458333333336</v>
      </c>
      <c r="D8107" s="38">
        <v>1.6340814461409454</v>
      </c>
      <c r="F8107" s="38">
        <f t="shared" si="126"/>
        <v>12</v>
      </c>
    </row>
    <row r="8108" spans="2:6" x14ac:dyDescent="0.25">
      <c r="B8108" s="39">
        <v>44534.458333333336</v>
      </c>
      <c r="C8108" s="39">
        <v>44534.5</v>
      </c>
      <c r="D8108" s="38">
        <v>1.5279421914460121</v>
      </c>
      <c r="F8108" s="38">
        <f t="shared" si="126"/>
        <v>12</v>
      </c>
    </row>
    <row r="8109" spans="2:6" x14ac:dyDescent="0.25">
      <c r="B8109" s="39">
        <v>44534.5</v>
      </c>
      <c r="C8109" s="39">
        <v>44534.541666666664</v>
      </c>
      <c r="D8109" s="38">
        <v>1.5167259550087833</v>
      </c>
      <c r="F8109" s="38">
        <f t="shared" si="126"/>
        <v>12</v>
      </c>
    </row>
    <row r="8110" spans="2:6" x14ac:dyDescent="0.25">
      <c r="B8110" s="39">
        <v>44534.541666666664</v>
      </c>
      <c r="C8110" s="39">
        <v>44534.583333333336</v>
      </c>
      <c r="D8110" s="38">
        <v>1.4774564579290173</v>
      </c>
      <c r="F8110" s="38">
        <f t="shared" si="126"/>
        <v>12</v>
      </c>
    </row>
    <row r="8111" spans="2:6" x14ac:dyDescent="0.25">
      <c r="B8111" s="39">
        <v>44534.583333333336</v>
      </c>
      <c r="C8111" s="39">
        <v>44534.625</v>
      </c>
      <c r="D8111" s="38">
        <v>1.3914074396984237</v>
      </c>
      <c r="F8111" s="38">
        <f t="shared" si="126"/>
        <v>12</v>
      </c>
    </row>
    <row r="8112" spans="2:6" x14ac:dyDescent="0.25">
      <c r="B8112" s="39">
        <v>44534.625</v>
      </c>
      <c r="C8112" s="39">
        <v>44534.666666666664</v>
      </c>
      <c r="D8112" s="38">
        <v>1.4177327552594199</v>
      </c>
      <c r="F8112" s="38">
        <f t="shared" si="126"/>
        <v>12</v>
      </c>
    </row>
    <row r="8113" spans="2:6" x14ac:dyDescent="0.25">
      <c r="B8113" s="39">
        <v>44534.666666666664</v>
      </c>
      <c r="C8113" s="39">
        <v>44534.708333333336</v>
      </c>
      <c r="D8113" s="38">
        <v>1.4690568558315502</v>
      </c>
      <c r="F8113" s="38">
        <f t="shared" si="126"/>
        <v>12</v>
      </c>
    </row>
    <row r="8114" spans="2:6" x14ac:dyDescent="0.25">
      <c r="B8114" s="39">
        <v>44534.708333333336</v>
      </c>
      <c r="C8114" s="39">
        <v>44534.75</v>
      </c>
      <c r="D8114" s="38">
        <v>1.603841687381897</v>
      </c>
      <c r="F8114" s="38">
        <f t="shared" si="126"/>
        <v>12</v>
      </c>
    </row>
    <row r="8115" spans="2:6" x14ac:dyDescent="0.25">
      <c r="B8115" s="39">
        <v>44534.75</v>
      </c>
      <c r="C8115" s="39">
        <v>44534.791666666664</v>
      </c>
      <c r="D8115" s="38">
        <v>1.6779083526695846</v>
      </c>
      <c r="F8115" s="38">
        <f t="shared" si="126"/>
        <v>12</v>
      </c>
    </row>
    <row r="8116" spans="2:6" x14ac:dyDescent="0.25">
      <c r="B8116" s="39">
        <v>44534.791666666664</v>
      </c>
      <c r="C8116" s="39">
        <v>44534.833333333336</v>
      </c>
      <c r="D8116" s="38">
        <v>1.5974126702788145</v>
      </c>
      <c r="F8116" s="38">
        <f t="shared" si="126"/>
        <v>12</v>
      </c>
    </row>
    <row r="8117" spans="2:6" x14ac:dyDescent="0.25">
      <c r="B8117" s="39">
        <v>44534.833333333336</v>
      </c>
      <c r="C8117" s="39">
        <v>44534.875</v>
      </c>
      <c r="D8117" s="38">
        <v>1.5789232804940478</v>
      </c>
      <c r="F8117" s="38">
        <f t="shared" si="126"/>
        <v>12</v>
      </c>
    </row>
    <row r="8118" spans="2:6" x14ac:dyDescent="0.25">
      <c r="B8118" s="39">
        <v>44534.875</v>
      </c>
      <c r="C8118" s="39">
        <v>44534.916666666664</v>
      </c>
      <c r="D8118" s="38">
        <v>1.4809688115492143</v>
      </c>
      <c r="F8118" s="38">
        <f t="shared" si="126"/>
        <v>12</v>
      </c>
    </row>
    <row r="8119" spans="2:6" x14ac:dyDescent="0.25">
      <c r="B8119" s="39">
        <v>44534.916666666664</v>
      </c>
      <c r="C8119" s="39">
        <v>44534.958333333336</v>
      </c>
      <c r="D8119" s="38">
        <v>1.3769556404744498</v>
      </c>
      <c r="F8119" s="38">
        <f t="shared" si="126"/>
        <v>12</v>
      </c>
    </row>
    <row r="8120" spans="2:6" x14ac:dyDescent="0.25">
      <c r="B8120" s="39">
        <v>44534.958333333336</v>
      </c>
      <c r="C8120" s="39">
        <v>44534</v>
      </c>
      <c r="D8120" s="38">
        <v>1.1893739619282973</v>
      </c>
      <c r="F8120" s="38">
        <f t="shared" si="126"/>
        <v>12</v>
      </c>
    </row>
    <row r="8121" spans="2:6" x14ac:dyDescent="0.25">
      <c r="B8121" s="39">
        <v>44534</v>
      </c>
      <c r="C8121" s="39">
        <v>44535.041666666664</v>
      </c>
      <c r="D8121" s="38">
        <v>1.1210109558067478</v>
      </c>
      <c r="F8121" s="38">
        <f t="shared" si="126"/>
        <v>12</v>
      </c>
    </row>
    <row r="8122" spans="2:6" x14ac:dyDescent="0.25">
      <c r="B8122" s="39">
        <v>44535.041666666664</v>
      </c>
      <c r="C8122" s="39">
        <v>44535.083333333336</v>
      </c>
      <c r="D8122" s="38">
        <v>1.1338079541834931</v>
      </c>
      <c r="F8122" s="38">
        <f t="shared" si="126"/>
        <v>12</v>
      </c>
    </row>
    <row r="8123" spans="2:6" x14ac:dyDescent="0.25">
      <c r="B8123" s="39">
        <v>44535.083333333336</v>
      </c>
      <c r="C8123" s="39">
        <v>44535.125</v>
      </c>
      <c r="D8123" s="38">
        <v>1.1070466264123437</v>
      </c>
      <c r="F8123" s="38">
        <f t="shared" si="126"/>
        <v>12</v>
      </c>
    </row>
    <row r="8124" spans="2:6" x14ac:dyDescent="0.25">
      <c r="B8124" s="39">
        <v>44535.125</v>
      </c>
      <c r="C8124" s="39">
        <v>44535.166666666664</v>
      </c>
      <c r="D8124" s="38">
        <v>1.0645869571033517</v>
      </c>
      <c r="F8124" s="38">
        <f t="shared" si="126"/>
        <v>12</v>
      </c>
    </row>
    <row r="8125" spans="2:6" x14ac:dyDescent="0.25">
      <c r="B8125" s="39">
        <v>44535.166666666664</v>
      </c>
      <c r="C8125" s="39">
        <v>44535.208333333336</v>
      </c>
      <c r="D8125" s="38">
        <v>1.1297291460262315</v>
      </c>
      <c r="F8125" s="38">
        <f t="shared" si="126"/>
        <v>12</v>
      </c>
    </row>
    <row r="8126" spans="2:6" x14ac:dyDescent="0.25">
      <c r="B8126" s="39">
        <v>44535.208333333336</v>
      </c>
      <c r="C8126" s="39">
        <v>44535.25</v>
      </c>
      <c r="D8126" s="38">
        <v>1.1996444342689128</v>
      </c>
      <c r="F8126" s="38">
        <f t="shared" si="126"/>
        <v>12</v>
      </c>
    </row>
    <row r="8127" spans="2:6" x14ac:dyDescent="0.25">
      <c r="B8127" s="39">
        <v>44535.25</v>
      </c>
      <c r="C8127" s="39">
        <v>44535.291666666664</v>
      </c>
      <c r="D8127" s="38">
        <v>1.3400969348230776</v>
      </c>
      <c r="F8127" s="38">
        <f t="shared" si="126"/>
        <v>12</v>
      </c>
    </row>
    <row r="8128" spans="2:6" x14ac:dyDescent="0.25">
      <c r="B8128" s="39">
        <v>44535.291666666664</v>
      </c>
      <c r="C8128" s="39">
        <v>44535.333333333336</v>
      </c>
      <c r="D8128" s="38">
        <v>1.4419776474995762</v>
      </c>
      <c r="F8128" s="38">
        <f t="shared" si="126"/>
        <v>12</v>
      </c>
    </row>
    <row r="8129" spans="2:6" x14ac:dyDescent="0.25">
      <c r="B8129" s="39">
        <v>44535.333333333336</v>
      </c>
      <c r="C8129" s="39">
        <v>44535.375</v>
      </c>
      <c r="D8129" s="38">
        <v>1.5099489202726706</v>
      </c>
      <c r="F8129" s="38">
        <f t="shared" si="126"/>
        <v>12</v>
      </c>
    </row>
    <row r="8130" spans="2:6" x14ac:dyDescent="0.25">
      <c r="B8130" s="39">
        <v>44535.375</v>
      </c>
      <c r="C8130" s="39">
        <v>44535.416666666664</v>
      </c>
      <c r="D8130" s="38">
        <v>1.5907545689038574</v>
      </c>
      <c r="F8130" s="38">
        <f t="shared" si="126"/>
        <v>12</v>
      </c>
    </row>
    <row r="8131" spans="2:6" x14ac:dyDescent="0.25">
      <c r="B8131" s="39">
        <v>44535.416666666664</v>
      </c>
      <c r="C8131" s="39">
        <v>44535.458333333336</v>
      </c>
      <c r="D8131" s="38">
        <v>1.5433550368605009</v>
      </c>
      <c r="F8131" s="38">
        <f t="shared" si="126"/>
        <v>12</v>
      </c>
    </row>
    <row r="8132" spans="2:6" x14ac:dyDescent="0.25">
      <c r="B8132" s="39">
        <v>44535.458333333336</v>
      </c>
      <c r="C8132" s="39">
        <v>44535.5</v>
      </c>
      <c r="D8132" s="38">
        <v>1.4957775702500149</v>
      </c>
      <c r="F8132" s="38">
        <f t="shared" si="126"/>
        <v>12</v>
      </c>
    </row>
    <row r="8133" spans="2:6" x14ac:dyDescent="0.25">
      <c r="B8133" s="39">
        <v>44535.5</v>
      </c>
      <c r="C8133" s="39">
        <v>44535.541666666664</v>
      </c>
      <c r="D8133" s="38">
        <v>1.434570324310396</v>
      </c>
      <c r="F8133" s="38">
        <f t="shared" si="126"/>
        <v>12</v>
      </c>
    </row>
    <row r="8134" spans="2:6" x14ac:dyDescent="0.25">
      <c r="B8134" s="39">
        <v>44535.541666666664</v>
      </c>
      <c r="C8134" s="39">
        <v>44535.583333333336</v>
      </c>
      <c r="D8134" s="38">
        <v>1.4138878382774116</v>
      </c>
      <c r="F8134" s="38">
        <f t="shared" si="126"/>
        <v>12</v>
      </c>
    </row>
    <row r="8135" spans="2:6" x14ac:dyDescent="0.25">
      <c r="B8135" s="39">
        <v>44535.583333333336</v>
      </c>
      <c r="C8135" s="39">
        <v>44535.625</v>
      </c>
      <c r="D8135" s="38">
        <v>1.3846721836408742</v>
      </c>
      <c r="F8135" s="38">
        <f t="shared" si="126"/>
        <v>12</v>
      </c>
    </row>
    <row r="8136" spans="2:6" x14ac:dyDescent="0.25">
      <c r="B8136" s="39">
        <v>44535.625</v>
      </c>
      <c r="C8136" s="39">
        <v>44535.666666666664</v>
      </c>
      <c r="D8136" s="38">
        <v>1.4549890572410118</v>
      </c>
      <c r="F8136" s="38">
        <f t="shared" si="126"/>
        <v>12</v>
      </c>
    </row>
    <row r="8137" spans="2:6" x14ac:dyDescent="0.25">
      <c r="B8137" s="39">
        <v>44535.666666666664</v>
      </c>
      <c r="C8137" s="39">
        <v>44535.708333333336</v>
      </c>
      <c r="D8137" s="38">
        <v>1.5383478677749347</v>
      </c>
      <c r="F8137" s="38">
        <f t="shared" si="126"/>
        <v>12</v>
      </c>
    </row>
    <row r="8138" spans="2:6" x14ac:dyDescent="0.25">
      <c r="B8138" s="39">
        <v>44535.708333333336</v>
      </c>
      <c r="C8138" s="39">
        <v>44535.75</v>
      </c>
      <c r="D8138" s="38">
        <v>1.7083073268382563</v>
      </c>
      <c r="F8138" s="38">
        <f t="shared" ref="F8138:F8201" si="127">+MONTH(B8138)</f>
        <v>12</v>
      </c>
    </row>
    <row r="8139" spans="2:6" x14ac:dyDescent="0.25">
      <c r="B8139" s="39">
        <v>44535.75</v>
      </c>
      <c r="C8139" s="39">
        <v>44535.791666666664</v>
      </c>
      <c r="D8139" s="38">
        <v>1.8030525878556913</v>
      </c>
      <c r="F8139" s="38">
        <f t="shared" si="127"/>
        <v>12</v>
      </c>
    </row>
    <row r="8140" spans="2:6" x14ac:dyDescent="0.25">
      <c r="B8140" s="39">
        <v>44535.791666666664</v>
      </c>
      <c r="C8140" s="39">
        <v>44535.833333333336</v>
      </c>
      <c r="D8140" s="38">
        <v>1.7889166651620827</v>
      </c>
      <c r="F8140" s="38">
        <f t="shared" si="127"/>
        <v>12</v>
      </c>
    </row>
    <row r="8141" spans="2:6" x14ac:dyDescent="0.25">
      <c r="B8141" s="39">
        <v>44535.833333333336</v>
      </c>
      <c r="C8141" s="39">
        <v>44535.875</v>
      </c>
      <c r="D8141" s="38">
        <v>1.7520146892761201</v>
      </c>
      <c r="F8141" s="38">
        <f t="shared" si="127"/>
        <v>12</v>
      </c>
    </row>
    <row r="8142" spans="2:6" x14ac:dyDescent="0.25">
      <c r="B8142" s="39">
        <v>44535.875</v>
      </c>
      <c r="C8142" s="39">
        <v>44535.916666666664</v>
      </c>
      <c r="D8142" s="38">
        <v>1.5823235807194385</v>
      </c>
      <c r="F8142" s="38">
        <f t="shared" si="127"/>
        <v>12</v>
      </c>
    </row>
    <row r="8143" spans="2:6" x14ac:dyDescent="0.25">
      <c r="B8143" s="39">
        <v>44535.916666666664</v>
      </c>
      <c r="C8143" s="39">
        <v>44535.958333333336</v>
      </c>
      <c r="D8143" s="38">
        <v>1.4597718961331663</v>
      </c>
      <c r="F8143" s="38">
        <f t="shared" si="127"/>
        <v>12</v>
      </c>
    </row>
    <row r="8144" spans="2:6" x14ac:dyDescent="0.25">
      <c r="B8144" s="39">
        <v>44535.958333333336</v>
      </c>
      <c r="C8144" s="39">
        <v>44535</v>
      </c>
      <c r="D8144" s="38">
        <v>1.2988337837469563</v>
      </c>
      <c r="F8144" s="38">
        <f t="shared" si="127"/>
        <v>12</v>
      </c>
    </row>
    <row r="8145" spans="2:6" x14ac:dyDescent="0.25">
      <c r="B8145" s="39">
        <v>44535</v>
      </c>
      <c r="C8145" s="39">
        <v>44536.041666666664</v>
      </c>
      <c r="D8145" s="38">
        <v>1.2209084685400655</v>
      </c>
      <c r="F8145" s="38">
        <f t="shared" si="127"/>
        <v>12</v>
      </c>
    </row>
    <row r="8146" spans="2:6" x14ac:dyDescent="0.25">
      <c r="B8146" s="39">
        <v>44536.041666666664</v>
      </c>
      <c r="C8146" s="39">
        <v>44536.083333333336</v>
      </c>
      <c r="D8146" s="38">
        <v>1.2025197183860565</v>
      </c>
      <c r="F8146" s="38">
        <f t="shared" si="127"/>
        <v>12</v>
      </c>
    </row>
    <row r="8147" spans="2:6" x14ac:dyDescent="0.25">
      <c r="B8147" s="39">
        <v>44536.083333333336</v>
      </c>
      <c r="C8147" s="39">
        <v>44536.125</v>
      </c>
      <c r="D8147" s="38">
        <v>1.1746480261448742</v>
      </c>
      <c r="F8147" s="38">
        <f t="shared" si="127"/>
        <v>12</v>
      </c>
    </row>
    <row r="8148" spans="2:6" x14ac:dyDescent="0.25">
      <c r="B8148" s="39">
        <v>44536.125</v>
      </c>
      <c r="C8148" s="39">
        <v>44536.166666666664</v>
      </c>
      <c r="D8148" s="38">
        <v>1.1796447680995896</v>
      </c>
      <c r="F8148" s="38">
        <f t="shared" si="127"/>
        <v>12</v>
      </c>
    </row>
    <row r="8149" spans="2:6" x14ac:dyDescent="0.25">
      <c r="B8149" s="39">
        <v>44536.166666666664</v>
      </c>
      <c r="C8149" s="39">
        <v>44536.208333333336</v>
      </c>
      <c r="D8149" s="38">
        <v>1.2631920233003471</v>
      </c>
      <c r="F8149" s="38">
        <f t="shared" si="127"/>
        <v>12</v>
      </c>
    </row>
    <row r="8150" spans="2:6" x14ac:dyDescent="0.25">
      <c r="B8150" s="39">
        <v>44536.208333333336</v>
      </c>
      <c r="C8150" s="39">
        <v>44536.25</v>
      </c>
      <c r="D8150" s="38">
        <v>1.3501477171726617</v>
      </c>
      <c r="F8150" s="38">
        <f t="shared" si="127"/>
        <v>12</v>
      </c>
    </row>
    <row r="8151" spans="2:6" x14ac:dyDescent="0.25">
      <c r="B8151" s="39">
        <v>44536.25</v>
      </c>
      <c r="C8151" s="39">
        <v>44536.291666666664</v>
      </c>
      <c r="D8151" s="38">
        <v>1.5429371681485513</v>
      </c>
      <c r="F8151" s="38">
        <f t="shared" si="127"/>
        <v>12</v>
      </c>
    </row>
    <row r="8152" spans="2:6" x14ac:dyDescent="0.25">
      <c r="B8152" s="39">
        <v>44536.291666666664</v>
      </c>
      <c r="C8152" s="39">
        <v>44536.333333333336</v>
      </c>
      <c r="D8152" s="38">
        <v>1.6280312410961146</v>
      </c>
      <c r="F8152" s="38">
        <f t="shared" si="127"/>
        <v>12</v>
      </c>
    </row>
    <row r="8153" spans="2:6" x14ac:dyDescent="0.25">
      <c r="B8153" s="39">
        <v>44536.333333333336</v>
      </c>
      <c r="C8153" s="39">
        <v>44536.375</v>
      </c>
      <c r="D8153" s="38">
        <v>1.6294451083802606</v>
      </c>
      <c r="F8153" s="38">
        <f t="shared" si="127"/>
        <v>12</v>
      </c>
    </row>
    <row r="8154" spans="2:6" x14ac:dyDescent="0.25">
      <c r="B8154" s="39">
        <v>44536.375</v>
      </c>
      <c r="C8154" s="39">
        <v>44536.416666666664</v>
      </c>
      <c r="D8154" s="38">
        <v>1.6388782817969152</v>
      </c>
      <c r="F8154" s="38">
        <f t="shared" si="127"/>
        <v>12</v>
      </c>
    </row>
    <row r="8155" spans="2:6" x14ac:dyDescent="0.25">
      <c r="B8155" s="39">
        <v>44536.416666666664</v>
      </c>
      <c r="C8155" s="39">
        <v>44536.458333333336</v>
      </c>
      <c r="D8155" s="38">
        <v>1.5755829722097627</v>
      </c>
      <c r="F8155" s="38">
        <f t="shared" si="127"/>
        <v>12</v>
      </c>
    </row>
    <row r="8156" spans="2:6" x14ac:dyDescent="0.25">
      <c r="B8156" s="39">
        <v>44536.458333333336</v>
      </c>
      <c r="C8156" s="39">
        <v>44536.5</v>
      </c>
      <c r="D8156" s="38">
        <v>1.6316845479773305</v>
      </c>
      <c r="F8156" s="38">
        <f t="shared" si="127"/>
        <v>12</v>
      </c>
    </row>
    <row r="8157" spans="2:6" x14ac:dyDescent="0.25">
      <c r="B8157" s="39">
        <v>44536.5</v>
      </c>
      <c r="C8157" s="39">
        <v>44536.541666666664</v>
      </c>
      <c r="D8157" s="38">
        <v>1.6611783128886026</v>
      </c>
      <c r="F8157" s="38">
        <f t="shared" si="127"/>
        <v>12</v>
      </c>
    </row>
    <row r="8158" spans="2:6" x14ac:dyDescent="0.25">
      <c r="B8158" s="39">
        <v>44536.541666666664</v>
      </c>
      <c r="C8158" s="39">
        <v>44536.583333333336</v>
      </c>
      <c r="D8158" s="38">
        <v>1.659898771460715</v>
      </c>
      <c r="F8158" s="38">
        <f t="shared" si="127"/>
        <v>12</v>
      </c>
    </row>
    <row r="8159" spans="2:6" x14ac:dyDescent="0.25">
      <c r="B8159" s="39">
        <v>44536.583333333336</v>
      </c>
      <c r="C8159" s="39">
        <v>44536.625</v>
      </c>
      <c r="D8159" s="38">
        <v>1.6703607680235857</v>
      </c>
      <c r="F8159" s="38">
        <f t="shared" si="127"/>
        <v>12</v>
      </c>
    </row>
    <row r="8160" spans="2:6" x14ac:dyDescent="0.25">
      <c r="B8160" s="39">
        <v>44536.625</v>
      </c>
      <c r="C8160" s="39">
        <v>44536.666666666664</v>
      </c>
      <c r="D8160" s="38">
        <v>1.6892585339495387</v>
      </c>
      <c r="F8160" s="38">
        <f t="shared" si="127"/>
        <v>12</v>
      </c>
    </row>
    <row r="8161" spans="2:6" x14ac:dyDescent="0.25">
      <c r="B8161" s="39">
        <v>44536.666666666664</v>
      </c>
      <c r="C8161" s="39">
        <v>44536.708333333336</v>
      </c>
      <c r="D8161" s="38">
        <v>1.7446285416209812</v>
      </c>
      <c r="F8161" s="38">
        <f t="shared" si="127"/>
        <v>12</v>
      </c>
    </row>
    <row r="8162" spans="2:6" x14ac:dyDescent="0.25">
      <c r="B8162" s="39">
        <v>44536.708333333336</v>
      </c>
      <c r="C8162" s="39">
        <v>44536.75</v>
      </c>
      <c r="D8162" s="38">
        <v>1.8393937320026821</v>
      </c>
      <c r="F8162" s="38">
        <f t="shared" si="127"/>
        <v>12</v>
      </c>
    </row>
    <row r="8163" spans="2:6" x14ac:dyDescent="0.25">
      <c r="B8163" s="39">
        <v>44536.75</v>
      </c>
      <c r="C8163" s="39">
        <v>44536.791666666664</v>
      </c>
      <c r="D8163" s="38">
        <v>1.9519775196174749</v>
      </c>
      <c r="F8163" s="38">
        <f t="shared" si="127"/>
        <v>12</v>
      </c>
    </row>
    <row r="8164" spans="2:6" x14ac:dyDescent="0.25">
      <c r="B8164" s="39">
        <v>44536.791666666664</v>
      </c>
      <c r="C8164" s="39">
        <v>44536.833333333336</v>
      </c>
      <c r="D8164" s="38">
        <v>1.8445446965580816</v>
      </c>
      <c r="F8164" s="38">
        <f t="shared" si="127"/>
        <v>12</v>
      </c>
    </row>
    <row r="8165" spans="2:6" x14ac:dyDescent="0.25">
      <c r="B8165" s="39">
        <v>44536.833333333336</v>
      </c>
      <c r="C8165" s="39">
        <v>44536.875</v>
      </c>
      <c r="D8165" s="38">
        <v>1.8100360182503252</v>
      </c>
      <c r="F8165" s="38">
        <f t="shared" si="127"/>
        <v>12</v>
      </c>
    </row>
    <row r="8166" spans="2:6" x14ac:dyDescent="0.25">
      <c r="B8166" s="39">
        <v>44536.875</v>
      </c>
      <c r="C8166" s="39">
        <v>44536.916666666664</v>
      </c>
      <c r="D8166" s="38">
        <v>1.6159132064273001</v>
      </c>
      <c r="F8166" s="38">
        <f t="shared" si="127"/>
        <v>12</v>
      </c>
    </row>
    <row r="8167" spans="2:6" x14ac:dyDescent="0.25">
      <c r="B8167" s="39">
        <v>44536.916666666664</v>
      </c>
      <c r="C8167" s="39">
        <v>44536.958333333336</v>
      </c>
      <c r="D8167" s="38">
        <v>1.4116860257877806</v>
      </c>
      <c r="F8167" s="38">
        <f t="shared" si="127"/>
        <v>12</v>
      </c>
    </row>
    <row r="8168" spans="2:6" x14ac:dyDescent="0.25">
      <c r="B8168" s="39">
        <v>44536.958333333336</v>
      </c>
      <c r="C8168" s="39">
        <v>44536</v>
      </c>
      <c r="D8168" s="38">
        <v>1.2987306979003965</v>
      </c>
      <c r="F8168" s="38">
        <f t="shared" si="127"/>
        <v>12</v>
      </c>
    </row>
    <row r="8169" spans="2:6" x14ac:dyDescent="0.25">
      <c r="B8169" s="39">
        <v>44536</v>
      </c>
      <c r="C8169" s="39">
        <v>44537.041666666664</v>
      </c>
      <c r="D8169" s="38">
        <v>1.2501216937467718</v>
      </c>
      <c r="F8169" s="38">
        <f t="shared" si="127"/>
        <v>12</v>
      </c>
    </row>
    <row r="8170" spans="2:6" x14ac:dyDescent="0.25">
      <c r="B8170" s="39">
        <v>44537.041666666664</v>
      </c>
      <c r="C8170" s="39">
        <v>44537.083333333336</v>
      </c>
      <c r="D8170" s="38">
        <v>1.2050945461983562</v>
      </c>
      <c r="F8170" s="38">
        <f t="shared" si="127"/>
        <v>12</v>
      </c>
    </row>
    <row r="8171" spans="2:6" x14ac:dyDescent="0.25">
      <c r="B8171" s="39">
        <v>44537.083333333336</v>
      </c>
      <c r="C8171" s="39">
        <v>44537.125</v>
      </c>
      <c r="D8171" s="38">
        <v>1.1570898028103875</v>
      </c>
      <c r="F8171" s="38">
        <f t="shared" si="127"/>
        <v>12</v>
      </c>
    </row>
    <row r="8172" spans="2:6" x14ac:dyDescent="0.25">
      <c r="B8172" s="39">
        <v>44537.125</v>
      </c>
      <c r="C8172" s="39">
        <v>44537.166666666664</v>
      </c>
      <c r="D8172" s="38">
        <v>1.1744078400960949</v>
      </c>
      <c r="F8172" s="38">
        <f t="shared" si="127"/>
        <v>12</v>
      </c>
    </row>
    <row r="8173" spans="2:6" x14ac:dyDescent="0.25">
      <c r="B8173" s="39">
        <v>44537.166666666664</v>
      </c>
      <c r="C8173" s="39">
        <v>44537.208333333336</v>
      </c>
      <c r="D8173" s="38">
        <v>1.2202734783169944</v>
      </c>
      <c r="F8173" s="38">
        <f t="shared" si="127"/>
        <v>12</v>
      </c>
    </row>
    <row r="8174" spans="2:6" x14ac:dyDescent="0.25">
      <c r="B8174" s="39">
        <v>44537.208333333336</v>
      </c>
      <c r="C8174" s="39">
        <v>44537.25</v>
      </c>
      <c r="D8174" s="38">
        <v>1.3204386390996885</v>
      </c>
      <c r="F8174" s="38">
        <f t="shared" si="127"/>
        <v>12</v>
      </c>
    </row>
    <row r="8175" spans="2:6" x14ac:dyDescent="0.25">
      <c r="B8175" s="39">
        <v>44537.25</v>
      </c>
      <c r="C8175" s="39">
        <v>44537.291666666664</v>
      </c>
      <c r="D8175" s="38">
        <v>1.5049914981610018</v>
      </c>
      <c r="F8175" s="38">
        <f t="shared" si="127"/>
        <v>12</v>
      </c>
    </row>
    <row r="8176" spans="2:6" x14ac:dyDescent="0.25">
      <c r="B8176" s="39">
        <v>44537.291666666664</v>
      </c>
      <c r="C8176" s="39">
        <v>44537.333333333336</v>
      </c>
      <c r="D8176" s="38">
        <v>1.701127239658901</v>
      </c>
      <c r="F8176" s="38">
        <f t="shared" si="127"/>
        <v>12</v>
      </c>
    </row>
    <row r="8177" spans="2:6" x14ac:dyDescent="0.25">
      <c r="B8177" s="39">
        <v>44537.333333333336</v>
      </c>
      <c r="C8177" s="39">
        <v>44537.375</v>
      </c>
      <c r="D8177" s="38">
        <v>1.6405384361395274</v>
      </c>
      <c r="F8177" s="38">
        <f t="shared" si="127"/>
        <v>12</v>
      </c>
    </row>
    <row r="8178" spans="2:6" x14ac:dyDescent="0.25">
      <c r="B8178" s="39">
        <v>44537.375</v>
      </c>
      <c r="C8178" s="39">
        <v>44537.416666666664</v>
      </c>
      <c r="D8178" s="38">
        <v>1.5562206589542265</v>
      </c>
      <c r="F8178" s="38">
        <f t="shared" si="127"/>
        <v>12</v>
      </c>
    </row>
    <row r="8179" spans="2:6" x14ac:dyDescent="0.25">
      <c r="B8179" s="39">
        <v>44537.416666666664</v>
      </c>
      <c r="C8179" s="39">
        <v>44537.458333333336</v>
      </c>
      <c r="D8179" s="38">
        <v>1.5155511153118715</v>
      </c>
      <c r="F8179" s="38">
        <f t="shared" si="127"/>
        <v>12</v>
      </c>
    </row>
    <row r="8180" spans="2:6" x14ac:dyDescent="0.25">
      <c r="B8180" s="39">
        <v>44537.458333333336</v>
      </c>
      <c r="C8180" s="39">
        <v>44537.5</v>
      </c>
      <c r="D8180" s="38">
        <v>1.4315166360910128</v>
      </c>
      <c r="F8180" s="38">
        <f t="shared" si="127"/>
        <v>12</v>
      </c>
    </row>
    <row r="8181" spans="2:6" x14ac:dyDescent="0.25">
      <c r="B8181" s="39">
        <v>44537.5</v>
      </c>
      <c r="C8181" s="39">
        <v>44537.541666666664</v>
      </c>
      <c r="D8181" s="38">
        <v>1.4631050831681898</v>
      </c>
      <c r="F8181" s="38">
        <f t="shared" si="127"/>
        <v>12</v>
      </c>
    </row>
    <row r="8182" spans="2:6" x14ac:dyDescent="0.25">
      <c r="B8182" s="39">
        <v>44537.541666666664</v>
      </c>
      <c r="C8182" s="39">
        <v>44537.583333333336</v>
      </c>
      <c r="D8182" s="38">
        <v>1.4448038161121908</v>
      </c>
      <c r="F8182" s="38">
        <f t="shared" si="127"/>
        <v>12</v>
      </c>
    </row>
    <row r="8183" spans="2:6" x14ac:dyDescent="0.25">
      <c r="B8183" s="39">
        <v>44537.583333333336</v>
      </c>
      <c r="C8183" s="39">
        <v>44537.625</v>
      </c>
      <c r="D8183" s="38">
        <v>1.3565644456754304</v>
      </c>
      <c r="F8183" s="38">
        <f t="shared" si="127"/>
        <v>12</v>
      </c>
    </row>
    <row r="8184" spans="2:6" x14ac:dyDescent="0.25">
      <c r="B8184" s="39">
        <v>44537.625</v>
      </c>
      <c r="C8184" s="39">
        <v>44537.666666666664</v>
      </c>
      <c r="D8184" s="38">
        <v>1.3919732008761265</v>
      </c>
      <c r="F8184" s="38">
        <f t="shared" si="127"/>
        <v>12</v>
      </c>
    </row>
    <row r="8185" spans="2:6" x14ac:dyDescent="0.25">
      <c r="B8185" s="39">
        <v>44537.666666666664</v>
      </c>
      <c r="C8185" s="39">
        <v>44537.708333333336</v>
      </c>
      <c r="D8185" s="38">
        <v>1.5021264111081107</v>
      </c>
      <c r="F8185" s="38">
        <f t="shared" si="127"/>
        <v>12</v>
      </c>
    </row>
    <row r="8186" spans="2:6" x14ac:dyDescent="0.25">
      <c r="B8186" s="39">
        <v>44537.708333333336</v>
      </c>
      <c r="C8186" s="39">
        <v>44537.75</v>
      </c>
      <c r="D8186" s="38">
        <v>1.614281402901242</v>
      </c>
      <c r="F8186" s="38">
        <f t="shared" si="127"/>
        <v>12</v>
      </c>
    </row>
    <row r="8187" spans="2:6" x14ac:dyDescent="0.25">
      <c r="B8187" s="39">
        <v>44537.75</v>
      </c>
      <c r="C8187" s="39">
        <v>44537.791666666664</v>
      </c>
      <c r="D8187" s="38">
        <v>1.7907312423128148</v>
      </c>
      <c r="F8187" s="38">
        <f t="shared" si="127"/>
        <v>12</v>
      </c>
    </row>
    <row r="8188" spans="2:6" x14ac:dyDescent="0.25">
      <c r="B8188" s="39">
        <v>44537.791666666664</v>
      </c>
      <c r="C8188" s="39">
        <v>44537.833333333336</v>
      </c>
      <c r="D8188" s="38">
        <v>1.7112472939209578</v>
      </c>
      <c r="F8188" s="38">
        <f t="shared" si="127"/>
        <v>12</v>
      </c>
    </row>
    <row r="8189" spans="2:6" x14ac:dyDescent="0.25">
      <c r="B8189" s="39">
        <v>44537.833333333336</v>
      </c>
      <c r="C8189" s="39">
        <v>44537.875</v>
      </c>
      <c r="D8189" s="38">
        <v>1.6993176624471797</v>
      </c>
      <c r="F8189" s="38">
        <f t="shared" si="127"/>
        <v>12</v>
      </c>
    </row>
    <row r="8190" spans="2:6" x14ac:dyDescent="0.25">
      <c r="B8190" s="39">
        <v>44537.875</v>
      </c>
      <c r="C8190" s="39">
        <v>44537.916666666664</v>
      </c>
      <c r="D8190" s="38">
        <v>1.568141488138429</v>
      </c>
      <c r="F8190" s="38">
        <f t="shared" si="127"/>
        <v>12</v>
      </c>
    </row>
    <row r="8191" spans="2:6" x14ac:dyDescent="0.25">
      <c r="B8191" s="39">
        <v>44537.916666666664</v>
      </c>
      <c r="C8191" s="39">
        <v>44537.958333333336</v>
      </c>
      <c r="D8191" s="38">
        <v>1.4067202857533685</v>
      </c>
      <c r="F8191" s="38">
        <f t="shared" si="127"/>
        <v>12</v>
      </c>
    </row>
    <row r="8192" spans="2:6" x14ac:dyDescent="0.25">
      <c r="B8192" s="39">
        <v>44537.958333333336</v>
      </c>
      <c r="C8192" s="39">
        <v>44537</v>
      </c>
      <c r="D8192" s="38">
        <v>1.2788576780097771</v>
      </c>
      <c r="F8192" s="38">
        <f t="shared" si="127"/>
        <v>12</v>
      </c>
    </row>
    <row r="8193" spans="2:6" x14ac:dyDescent="0.25">
      <c r="B8193" s="39">
        <v>44537</v>
      </c>
      <c r="C8193" s="39">
        <v>44538.041666666664</v>
      </c>
      <c r="D8193" s="38">
        <v>1.2148328659296106</v>
      </c>
      <c r="F8193" s="38">
        <f t="shared" si="127"/>
        <v>12</v>
      </c>
    </row>
    <row r="8194" spans="2:6" x14ac:dyDescent="0.25">
      <c r="B8194" s="39">
        <v>44538.041666666664</v>
      </c>
      <c r="C8194" s="39">
        <v>44538.083333333336</v>
      </c>
      <c r="D8194" s="38">
        <v>1.1613004314411262</v>
      </c>
      <c r="F8194" s="38">
        <f t="shared" si="127"/>
        <v>12</v>
      </c>
    </row>
    <row r="8195" spans="2:6" x14ac:dyDescent="0.25">
      <c r="B8195" s="39">
        <v>44538.083333333336</v>
      </c>
      <c r="C8195" s="39">
        <v>44538.125</v>
      </c>
      <c r="D8195" s="38">
        <v>1.0941700715483089</v>
      </c>
      <c r="F8195" s="38">
        <f t="shared" si="127"/>
        <v>12</v>
      </c>
    </row>
    <row r="8196" spans="2:6" x14ac:dyDescent="0.25">
      <c r="B8196" s="39">
        <v>44538.125</v>
      </c>
      <c r="C8196" s="39">
        <v>44538.166666666664</v>
      </c>
      <c r="D8196" s="38">
        <v>1.1430676643497719</v>
      </c>
      <c r="F8196" s="38">
        <f t="shared" si="127"/>
        <v>12</v>
      </c>
    </row>
    <row r="8197" spans="2:6" x14ac:dyDescent="0.25">
      <c r="B8197" s="39">
        <v>44538.166666666664</v>
      </c>
      <c r="C8197" s="39">
        <v>44538.208333333336</v>
      </c>
      <c r="D8197" s="38">
        <v>1.2287412428853555</v>
      </c>
      <c r="F8197" s="38">
        <f t="shared" si="127"/>
        <v>12</v>
      </c>
    </row>
    <row r="8198" spans="2:6" x14ac:dyDescent="0.25">
      <c r="B8198" s="39">
        <v>44538.208333333336</v>
      </c>
      <c r="C8198" s="39">
        <v>44538.25</v>
      </c>
      <c r="D8198" s="38">
        <v>1.3280383394770738</v>
      </c>
      <c r="F8198" s="38">
        <f t="shared" si="127"/>
        <v>12</v>
      </c>
    </row>
    <row r="8199" spans="2:6" x14ac:dyDescent="0.25">
      <c r="B8199" s="39">
        <v>44538.25</v>
      </c>
      <c r="C8199" s="39">
        <v>44538.291666666664</v>
      </c>
      <c r="D8199" s="38">
        <v>1.5546403047462747</v>
      </c>
      <c r="F8199" s="38">
        <f t="shared" si="127"/>
        <v>12</v>
      </c>
    </row>
    <row r="8200" spans="2:6" x14ac:dyDescent="0.25">
      <c r="B8200" s="39">
        <v>44538.291666666664</v>
      </c>
      <c r="C8200" s="39">
        <v>44538.333333333336</v>
      </c>
      <c r="D8200" s="38">
        <v>1.7312798395898583</v>
      </c>
      <c r="F8200" s="38">
        <f t="shared" si="127"/>
        <v>12</v>
      </c>
    </row>
    <row r="8201" spans="2:6" x14ac:dyDescent="0.25">
      <c r="B8201" s="39">
        <v>44538.333333333336</v>
      </c>
      <c r="C8201" s="39">
        <v>44538.375</v>
      </c>
      <c r="D8201" s="38">
        <v>1.6922594824574047</v>
      </c>
      <c r="F8201" s="38">
        <f t="shared" si="127"/>
        <v>12</v>
      </c>
    </row>
    <row r="8202" spans="2:6" x14ac:dyDescent="0.25">
      <c r="B8202" s="39">
        <v>44538.375</v>
      </c>
      <c r="C8202" s="39">
        <v>44538.416666666664</v>
      </c>
      <c r="D8202" s="38">
        <v>1.6747388379003552</v>
      </c>
      <c r="F8202" s="38">
        <f t="shared" ref="F8202:F8265" si="128">+MONTH(B8202)</f>
        <v>12</v>
      </c>
    </row>
    <row r="8203" spans="2:6" x14ac:dyDescent="0.25">
      <c r="B8203" s="39">
        <v>44538.416666666664</v>
      </c>
      <c r="C8203" s="39">
        <v>44538.458333333336</v>
      </c>
      <c r="D8203" s="38">
        <v>1.6072098235818968</v>
      </c>
      <c r="F8203" s="38">
        <f t="shared" si="128"/>
        <v>12</v>
      </c>
    </row>
    <row r="8204" spans="2:6" x14ac:dyDescent="0.25">
      <c r="B8204" s="39">
        <v>44538.458333333336</v>
      </c>
      <c r="C8204" s="39">
        <v>44538.5</v>
      </c>
      <c r="D8204" s="38">
        <v>1.5438928110062118</v>
      </c>
      <c r="F8204" s="38">
        <f t="shared" si="128"/>
        <v>12</v>
      </c>
    </row>
    <row r="8205" spans="2:6" x14ac:dyDescent="0.25">
      <c r="B8205" s="39">
        <v>44538.5</v>
      </c>
      <c r="C8205" s="39">
        <v>44538.541666666664</v>
      </c>
      <c r="D8205" s="38">
        <v>1.4485160904774759</v>
      </c>
      <c r="F8205" s="38">
        <f t="shared" si="128"/>
        <v>12</v>
      </c>
    </row>
    <row r="8206" spans="2:6" x14ac:dyDescent="0.25">
      <c r="B8206" s="39">
        <v>44538.541666666664</v>
      </c>
      <c r="C8206" s="39">
        <v>44538.583333333336</v>
      </c>
      <c r="D8206" s="38">
        <v>1.3849104139241879</v>
      </c>
      <c r="F8206" s="38">
        <f t="shared" si="128"/>
        <v>12</v>
      </c>
    </row>
    <row r="8207" spans="2:6" x14ac:dyDescent="0.25">
      <c r="B8207" s="39">
        <v>44538.583333333336</v>
      </c>
      <c r="C8207" s="39">
        <v>44538.625</v>
      </c>
      <c r="D8207" s="38">
        <v>1.3256031191315247</v>
      </c>
      <c r="F8207" s="38">
        <f t="shared" si="128"/>
        <v>12</v>
      </c>
    </row>
    <row r="8208" spans="2:6" x14ac:dyDescent="0.25">
      <c r="B8208" s="39">
        <v>44538.625</v>
      </c>
      <c r="C8208" s="39">
        <v>44538.666666666664</v>
      </c>
      <c r="D8208" s="38">
        <v>1.3229833631441323</v>
      </c>
      <c r="F8208" s="38">
        <f t="shared" si="128"/>
        <v>12</v>
      </c>
    </row>
    <row r="8209" spans="2:6" x14ac:dyDescent="0.25">
      <c r="B8209" s="39">
        <v>44538.666666666664</v>
      </c>
      <c r="C8209" s="39">
        <v>44538.708333333336</v>
      </c>
      <c r="D8209" s="38">
        <v>1.4663660422861282</v>
      </c>
      <c r="F8209" s="38">
        <f t="shared" si="128"/>
        <v>12</v>
      </c>
    </row>
    <row r="8210" spans="2:6" x14ac:dyDescent="0.25">
      <c r="B8210" s="39">
        <v>44538.708333333336</v>
      </c>
      <c r="C8210" s="39">
        <v>44538.75</v>
      </c>
      <c r="D8210" s="38">
        <v>1.6739269225786915</v>
      </c>
      <c r="F8210" s="38">
        <f t="shared" si="128"/>
        <v>12</v>
      </c>
    </row>
    <row r="8211" spans="2:6" x14ac:dyDescent="0.25">
      <c r="B8211" s="39">
        <v>44538.75</v>
      </c>
      <c r="C8211" s="39">
        <v>44538.791666666664</v>
      </c>
      <c r="D8211" s="38">
        <v>1.781443732729765</v>
      </c>
      <c r="F8211" s="38">
        <f t="shared" si="128"/>
        <v>12</v>
      </c>
    </row>
    <row r="8212" spans="2:6" x14ac:dyDescent="0.25">
      <c r="B8212" s="39">
        <v>44538.791666666664</v>
      </c>
      <c r="C8212" s="39">
        <v>44538.833333333336</v>
      </c>
      <c r="D8212" s="38">
        <v>1.7635769733364517</v>
      </c>
      <c r="F8212" s="38">
        <f t="shared" si="128"/>
        <v>12</v>
      </c>
    </row>
    <row r="8213" spans="2:6" x14ac:dyDescent="0.25">
      <c r="B8213" s="39">
        <v>44538.833333333336</v>
      </c>
      <c r="C8213" s="39">
        <v>44538.875</v>
      </c>
      <c r="D8213" s="38">
        <v>1.7041718847764769</v>
      </c>
      <c r="F8213" s="38">
        <f t="shared" si="128"/>
        <v>12</v>
      </c>
    </row>
    <row r="8214" spans="2:6" x14ac:dyDescent="0.25">
      <c r="B8214" s="39">
        <v>44538.875</v>
      </c>
      <c r="C8214" s="39">
        <v>44538.916666666664</v>
      </c>
      <c r="D8214" s="38">
        <v>1.6083238798880859</v>
      </c>
      <c r="F8214" s="38">
        <f t="shared" si="128"/>
        <v>12</v>
      </c>
    </row>
    <row r="8215" spans="2:6" x14ac:dyDescent="0.25">
      <c r="B8215" s="39">
        <v>44538.916666666664</v>
      </c>
      <c r="C8215" s="39">
        <v>44538.958333333336</v>
      </c>
      <c r="D8215" s="38">
        <v>1.416541515921931</v>
      </c>
      <c r="F8215" s="38">
        <f t="shared" si="128"/>
        <v>12</v>
      </c>
    </row>
    <row r="8216" spans="2:6" x14ac:dyDescent="0.25">
      <c r="B8216" s="39">
        <v>44538.958333333336</v>
      </c>
      <c r="C8216" s="39">
        <v>44538</v>
      </c>
      <c r="D8216" s="38">
        <v>1.2991343843164478</v>
      </c>
      <c r="F8216" s="38">
        <f t="shared" si="128"/>
        <v>12</v>
      </c>
    </row>
    <row r="8217" spans="2:6" x14ac:dyDescent="0.25">
      <c r="B8217" s="39">
        <v>44538</v>
      </c>
      <c r="C8217" s="39">
        <v>44539.041666666664</v>
      </c>
      <c r="D8217" s="38">
        <v>1.2684964323633083</v>
      </c>
      <c r="F8217" s="38">
        <f t="shared" si="128"/>
        <v>12</v>
      </c>
    </row>
    <row r="8218" spans="2:6" x14ac:dyDescent="0.25">
      <c r="B8218" s="39">
        <v>44539.041666666664</v>
      </c>
      <c r="C8218" s="39">
        <v>44539.083333333336</v>
      </c>
      <c r="D8218" s="38">
        <v>1.2101219214242049</v>
      </c>
      <c r="F8218" s="38">
        <f t="shared" si="128"/>
        <v>12</v>
      </c>
    </row>
    <row r="8219" spans="2:6" x14ac:dyDescent="0.25">
      <c r="B8219" s="39">
        <v>44539.083333333336</v>
      </c>
      <c r="C8219" s="39">
        <v>44539.125</v>
      </c>
      <c r="D8219" s="38">
        <v>1.2035189734598162</v>
      </c>
      <c r="F8219" s="38">
        <f t="shared" si="128"/>
        <v>12</v>
      </c>
    </row>
    <row r="8220" spans="2:6" x14ac:dyDescent="0.25">
      <c r="B8220" s="39">
        <v>44539.125</v>
      </c>
      <c r="C8220" s="39">
        <v>44539.166666666664</v>
      </c>
      <c r="D8220" s="38">
        <v>1.2264703622767585</v>
      </c>
      <c r="F8220" s="38">
        <f t="shared" si="128"/>
        <v>12</v>
      </c>
    </row>
    <row r="8221" spans="2:6" x14ac:dyDescent="0.25">
      <c r="B8221" s="39">
        <v>44539.166666666664</v>
      </c>
      <c r="C8221" s="39">
        <v>44539.208333333336</v>
      </c>
      <c r="D8221" s="38">
        <v>1.2971816471016182</v>
      </c>
      <c r="F8221" s="38">
        <f t="shared" si="128"/>
        <v>12</v>
      </c>
    </row>
    <row r="8222" spans="2:6" x14ac:dyDescent="0.25">
      <c r="B8222" s="39">
        <v>44539.208333333336</v>
      </c>
      <c r="C8222" s="39">
        <v>44539.25</v>
      </c>
      <c r="D8222" s="38">
        <v>1.4271873181133046</v>
      </c>
      <c r="F8222" s="38">
        <f t="shared" si="128"/>
        <v>12</v>
      </c>
    </row>
    <row r="8223" spans="2:6" x14ac:dyDescent="0.25">
      <c r="B8223" s="39">
        <v>44539.25</v>
      </c>
      <c r="C8223" s="39">
        <v>44539.291666666664</v>
      </c>
      <c r="D8223" s="38">
        <v>1.6281236891421367</v>
      </c>
      <c r="F8223" s="38">
        <f t="shared" si="128"/>
        <v>12</v>
      </c>
    </row>
    <row r="8224" spans="2:6" x14ac:dyDescent="0.25">
      <c r="B8224" s="39">
        <v>44539.291666666664</v>
      </c>
      <c r="C8224" s="39">
        <v>44539.333333333336</v>
      </c>
      <c r="D8224" s="38">
        <v>1.7125210637103681</v>
      </c>
      <c r="F8224" s="38">
        <f t="shared" si="128"/>
        <v>12</v>
      </c>
    </row>
    <row r="8225" spans="2:6" x14ac:dyDescent="0.25">
      <c r="B8225" s="39">
        <v>44539.333333333336</v>
      </c>
      <c r="C8225" s="39">
        <v>44539.375</v>
      </c>
      <c r="D8225" s="38">
        <v>1.6940658289985966</v>
      </c>
      <c r="F8225" s="38">
        <f t="shared" si="128"/>
        <v>12</v>
      </c>
    </row>
    <row r="8226" spans="2:6" x14ac:dyDescent="0.25">
      <c r="B8226" s="39">
        <v>44539.375</v>
      </c>
      <c r="C8226" s="39">
        <v>44539.416666666664</v>
      </c>
      <c r="D8226" s="38">
        <v>1.6304439052324227</v>
      </c>
      <c r="F8226" s="38">
        <f t="shared" si="128"/>
        <v>12</v>
      </c>
    </row>
    <row r="8227" spans="2:6" x14ac:dyDescent="0.25">
      <c r="B8227" s="39">
        <v>44539.416666666664</v>
      </c>
      <c r="C8227" s="39">
        <v>44539.458333333336</v>
      </c>
      <c r="D8227" s="38">
        <v>1.5440666583991896</v>
      </c>
      <c r="F8227" s="38">
        <f t="shared" si="128"/>
        <v>12</v>
      </c>
    </row>
    <row r="8228" spans="2:6" x14ac:dyDescent="0.25">
      <c r="B8228" s="39">
        <v>44539.458333333336</v>
      </c>
      <c r="C8228" s="39">
        <v>44539.5</v>
      </c>
      <c r="D8228" s="38">
        <v>1.5048455101364198</v>
      </c>
      <c r="F8228" s="38">
        <f t="shared" si="128"/>
        <v>12</v>
      </c>
    </row>
    <row r="8229" spans="2:6" x14ac:dyDescent="0.25">
      <c r="B8229" s="39">
        <v>44539.5</v>
      </c>
      <c r="C8229" s="39">
        <v>44539.541666666664</v>
      </c>
      <c r="D8229" s="38">
        <v>1.5121234672018977</v>
      </c>
      <c r="F8229" s="38">
        <f t="shared" si="128"/>
        <v>12</v>
      </c>
    </row>
    <row r="8230" spans="2:6" x14ac:dyDescent="0.25">
      <c r="B8230" s="39">
        <v>44539.541666666664</v>
      </c>
      <c r="C8230" s="39">
        <v>44539.583333333336</v>
      </c>
      <c r="D8230" s="38">
        <v>1.567141167920562</v>
      </c>
      <c r="F8230" s="38">
        <f t="shared" si="128"/>
        <v>12</v>
      </c>
    </row>
    <row r="8231" spans="2:6" x14ac:dyDescent="0.25">
      <c r="B8231" s="39">
        <v>44539.583333333336</v>
      </c>
      <c r="C8231" s="39">
        <v>44539.625</v>
      </c>
      <c r="D8231" s="38">
        <v>1.4948276538007839</v>
      </c>
      <c r="F8231" s="38">
        <f t="shared" si="128"/>
        <v>12</v>
      </c>
    </row>
    <row r="8232" spans="2:6" x14ac:dyDescent="0.25">
      <c r="B8232" s="39">
        <v>44539.625</v>
      </c>
      <c r="C8232" s="39">
        <v>44539.666666666664</v>
      </c>
      <c r="D8232" s="38">
        <v>1.4911617710973468</v>
      </c>
      <c r="F8232" s="38">
        <f t="shared" si="128"/>
        <v>12</v>
      </c>
    </row>
    <row r="8233" spans="2:6" x14ac:dyDescent="0.25">
      <c r="B8233" s="39">
        <v>44539.666666666664</v>
      </c>
      <c r="C8233" s="39">
        <v>44539.708333333336</v>
      </c>
      <c r="D8233" s="38">
        <v>1.6753737984173129</v>
      </c>
      <c r="F8233" s="38">
        <f t="shared" si="128"/>
        <v>12</v>
      </c>
    </row>
    <row r="8234" spans="2:6" x14ac:dyDescent="0.25">
      <c r="B8234" s="39">
        <v>44539.708333333336</v>
      </c>
      <c r="C8234" s="39">
        <v>44539.75</v>
      </c>
      <c r="D8234" s="38">
        <v>1.8864368755210768</v>
      </c>
      <c r="F8234" s="38">
        <f t="shared" si="128"/>
        <v>12</v>
      </c>
    </row>
    <row r="8235" spans="2:6" x14ac:dyDescent="0.25">
      <c r="B8235" s="39">
        <v>44539.75</v>
      </c>
      <c r="C8235" s="39">
        <v>44539.791666666664</v>
      </c>
      <c r="D8235" s="38">
        <v>1.89451109747073</v>
      </c>
      <c r="F8235" s="38">
        <f t="shared" si="128"/>
        <v>12</v>
      </c>
    </row>
    <row r="8236" spans="2:6" x14ac:dyDescent="0.25">
      <c r="B8236" s="39">
        <v>44539.791666666664</v>
      </c>
      <c r="C8236" s="39">
        <v>44539.833333333336</v>
      </c>
      <c r="D8236" s="38">
        <v>1.8299699771721818</v>
      </c>
      <c r="F8236" s="38">
        <f t="shared" si="128"/>
        <v>12</v>
      </c>
    </row>
    <row r="8237" spans="2:6" x14ac:dyDescent="0.25">
      <c r="B8237" s="39">
        <v>44539.833333333336</v>
      </c>
      <c r="C8237" s="39">
        <v>44539.875</v>
      </c>
      <c r="D8237" s="38">
        <v>1.8495008667356847</v>
      </c>
      <c r="F8237" s="38">
        <f t="shared" si="128"/>
        <v>12</v>
      </c>
    </row>
    <row r="8238" spans="2:6" x14ac:dyDescent="0.25">
      <c r="B8238" s="39">
        <v>44539.875</v>
      </c>
      <c r="C8238" s="39">
        <v>44539.916666666664</v>
      </c>
      <c r="D8238" s="38">
        <v>1.7431557831422291</v>
      </c>
      <c r="F8238" s="38">
        <f t="shared" si="128"/>
        <v>12</v>
      </c>
    </row>
    <row r="8239" spans="2:6" x14ac:dyDescent="0.25">
      <c r="B8239" s="39">
        <v>44539.916666666664</v>
      </c>
      <c r="C8239" s="39">
        <v>44539.958333333336</v>
      </c>
      <c r="D8239" s="38">
        <v>1.5189893441792106</v>
      </c>
      <c r="F8239" s="38">
        <f t="shared" si="128"/>
        <v>12</v>
      </c>
    </row>
    <row r="8240" spans="2:6" x14ac:dyDescent="0.25">
      <c r="B8240" s="39">
        <v>44539.958333333336</v>
      </c>
      <c r="C8240" s="39">
        <v>44539</v>
      </c>
      <c r="D8240" s="38">
        <v>1.3727257685814935</v>
      </c>
      <c r="F8240" s="38">
        <f t="shared" si="128"/>
        <v>12</v>
      </c>
    </row>
    <row r="8241" spans="2:6" x14ac:dyDescent="0.25">
      <c r="B8241" s="39">
        <v>44539</v>
      </c>
      <c r="C8241" s="39">
        <v>44540.041666666664</v>
      </c>
      <c r="D8241" s="38">
        <v>1.3909209789433776</v>
      </c>
      <c r="F8241" s="38">
        <f t="shared" si="128"/>
        <v>12</v>
      </c>
    </row>
    <row r="8242" spans="2:6" x14ac:dyDescent="0.25">
      <c r="B8242" s="39">
        <v>44540.041666666664</v>
      </c>
      <c r="C8242" s="39">
        <v>44540.083333333336</v>
      </c>
      <c r="D8242" s="38">
        <v>1.3523695886464606</v>
      </c>
      <c r="F8242" s="38">
        <f t="shared" si="128"/>
        <v>12</v>
      </c>
    </row>
    <row r="8243" spans="2:6" x14ac:dyDescent="0.25">
      <c r="B8243" s="39">
        <v>44540.083333333336</v>
      </c>
      <c r="C8243" s="39">
        <v>44540.125</v>
      </c>
      <c r="D8243" s="38">
        <v>1.3610915440123195</v>
      </c>
      <c r="F8243" s="38">
        <f t="shared" si="128"/>
        <v>12</v>
      </c>
    </row>
    <row r="8244" spans="2:6" x14ac:dyDescent="0.25">
      <c r="B8244" s="39">
        <v>44540.125</v>
      </c>
      <c r="C8244" s="39">
        <v>44540.166666666664</v>
      </c>
      <c r="D8244" s="38">
        <v>1.3772189278413891</v>
      </c>
      <c r="F8244" s="38">
        <f t="shared" si="128"/>
        <v>12</v>
      </c>
    </row>
    <row r="8245" spans="2:6" x14ac:dyDescent="0.25">
      <c r="B8245" s="39">
        <v>44540.166666666664</v>
      </c>
      <c r="C8245" s="39">
        <v>44540.208333333336</v>
      </c>
      <c r="D8245" s="38">
        <v>1.4513115071660612</v>
      </c>
      <c r="F8245" s="38">
        <f t="shared" si="128"/>
        <v>12</v>
      </c>
    </row>
    <row r="8246" spans="2:6" x14ac:dyDescent="0.25">
      <c r="B8246" s="39">
        <v>44540.208333333336</v>
      </c>
      <c r="C8246" s="39">
        <v>44540.25</v>
      </c>
      <c r="D8246" s="38">
        <v>1.5383973768760399</v>
      </c>
      <c r="F8246" s="38">
        <f t="shared" si="128"/>
        <v>12</v>
      </c>
    </row>
    <row r="8247" spans="2:6" x14ac:dyDescent="0.25">
      <c r="B8247" s="39">
        <v>44540.25</v>
      </c>
      <c r="C8247" s="39">
        <v>44540.291666666664</v>
      </c>
      <c r="D8247" s="38">
        <v>1.7517886285350786</v>
      </c>
      <c r="F8247" s="38">
        <f t="shared" si="128"/>
        <v>12</v>
      </c>
    </row>
    <row r="8248" spans="2:6" x14ac:dyDescent="0.25">
      <c r="B8248" s="39">
        <v>44540.291666666664</v>
      </c>
      <c r="C8248" s="39">
        <v>44540.333333333336</v>
      </c>
      <c r="D8248" s="38">
        <v>1.8907313150964604</v>
      </c>
      <c r="F8248" s="38">
        <f t="shared" si="128"/>
        <v>12</v>
      </c>
    </row>
    <row r="8249" spans="2:6" x14ac:dyDescent="0.25">
      <c r="B8249" s="39">
        <v>44540.333333333336</v>
      </c>
      <c r="C8249" s="39">
        <v>44540.375</v>
      </c>
      <c r="D8249" s="38">
        <v>1.9432302461176509</v>
      </c>
      <c r="F8249" s="38">
        <f t="shared" si="128"/>
        <v>12</v>
      </c>
    </row>
    <row r="8250" spans="2:6" x14ac:dyDescent="0.25">
      <c r="B8250" s="39">
        <v>44540.375</v>
      </c>
      <c r="C8250" s="39">
        <v>44540.416666666664</v>
      </c>
      <c r="D8250" s="38">
        <v>1.9319503241730827</v>
      </c>
      <c r="F8250" s="38">
        <f t="shared" si="128"/>
        <v>12</v>
      </c>
    </row>
    <row r="8251" spans="2:6" x14ac:dyDescent="0.25">
      <c r="B8251" s="39">
        <v>44540.416666666664</v>
      </c>
      <c r="C8251" s="39">
        <v>44540.458333333336</v>
      </c>
      <c r="D8251" s="38">
        <v>1.7536052590894307</v>
      </c>
      <c r="F8251" s="38">
        <f t="shared" si="128"/>
        <v>12</v>
      </c>
    </row>
    <row r="8252" spans="2:6" x14ac:dyDescent="0.25">
      <c r="B8252" s="39">
        <v>44540.458333333336</v>
      </c>
      <c r="C8252" s="39">
        <v>44540.5</v>
      </c>
      <c r="D8252" s="38">
        <v>1.710288048301658</v>
      </c>
      <c r="F8252" s="38">
        <f t="shared" si="128"/>
        <v>12</v>
      </c>
    </row>
    <row r="8253" spans="2:6" x14ac:dyDescent="0.25">
      <c r="B8253" s="39">
        <v>44540.5</v>
      </c>
      <c r="C8253" s="39">
        <v>44540.541666666664</v>
      </c>
      <c r="D8253" s="38">
        <v>1.6130118685062675</v>
      </c>
      <c r="F8253" s="38">
        <f t="shared" si="128"/>
        <v>12</v>
      </c>
    </row>
    <row r="8254" spans="2:6" x14ac:dyDescent="0.25">
      <c r="B8254" s="39">
        <v>44540.541666666664</v>
      </c>
      <c r="C8254" s="39">
        <v>44540.583333333336</v>
      </c>
      <c r="D8254" s="38">
        <v>1.5250557880976023</v>
      </c>
      <c r="F8254" s="38">
        <f t="shared" si="128"/>
        <v>12</v>
      </c>
    </row>
    <row r="8255" spans="2:6" x14ac:dyDescent="0.25">
      <c r="B8255" s="39">
        <v>44540.583333333336</v>
      </c>
      <c r="C8255" s="39">
        <v>44540.625</v>
      </c>
      <c r="D8255" s="38">
        <v>1.512132359997179</v>
      </c>
      <c r="F8255" s="38">
        <f t="shared" si="128"/>
        <v>12</v>
      </c>
    </row>
    <row r="8256" spans="2:6" x14ac:dyDescent="0.25">
      <c r="B8256" s="39">
        <v>44540.625</v>
      </c>
      <c r="C8256" s="39">
        <v>44540.666666666664</v>
      </c>
      <c r="D8256" s="38">
        <v>1.5308269668212038</v>
      </c>
      <c r="F8256" s="38">
        <f t="shared" si="128"/>
        <v>12</v>
      </c>
    </row>
    <row r="8257" spans="2:6" x14ac:dyDescent="0.25">
      <c r="B8257" s="39">
        <v>44540.666666666664</v>
      </c>
      <c r="C8257" s="39">
        <v>44540.708333333336</v>
      </c>
      <c r="D8257" s="38">
        <v>1.5536796593158797</v>
      </c>
      <c r="F8257" s="38">
        <f t="shared" si="128"/>
        <v>12</v>
      </c>
    </row>
    <row r="8258" spans="2:6" x14ac:dyDescent="0.25">
      <c r="B8258" s="39">
        <v>44540.708333333336</v>
      </c>
      <c r="C8258" s="39">
        <v>44540.75</v>
      </c>
      <c r="D8258" s="38">
        <v>1.7961233375586683</v>
      </c>
      <c r="F8258" s="38">
        <f t="shared" si="128"/>
        <v>12</v>
      </c>
    </row>
    <row r="8259" spans="2:6" x14ac:dyDescent="0.25">
      <c r="B8259" s="39">
        <v>44540.75</v>
      </c>
      <c r="C8259" s="39">
        <v>44540.791666666664</v>
      </c>
      <c r="D8259" s="38">
        <v>1.8665171503855846</v>
      </c>
      <c r="F8259" s="38">
        <f t="shared" si="128"/>
        <v>12</v>
      </c>
    </row>
    <row r="8260" spans="2:6" x14ac:dyDescent="0.25">
      <c r="B8260" s="39">
        <v>44540.791666666664</v>
      </c>
      <c r="C8260" s="39">
        <v>44540.833333333336</v>
      </c>
      <c r="D8260" s="38">
        <v>1.8264944689378186</v>
      </c>
      <c r="F8260" s="38">
        <f t="shared" si="128"/>
        <v>12</v>
      </c>
    </row>
    <row r="8261" spans="2:6" x14ac:dyDescent="0.25">
      <c r="B8261" s="39">
        <v>44540.833333333336</v>
      </c>
      <c r="C8261" s="39">
        <v>44540.875</v>
      </c>
      <c r="D8261" s="38">
        <v>1.8516038269506563</v>
      </c>
      <c r="F8261" s="38">
        <f t="shared" si="128"/>
        <v>12</v>
      </c>
    </row>
    <row r="8262" spans="2:6" x14ac:dyDescent="0.25">
      <c r="B8262" s="39">
        <v>44540.875</v>
      </c>
      <c r="C8262" s="39">
        <v>44540.916666666664</v>
      </c>
      <c r="D8262" s="38">
        <v>1.8158253480104583</v>
      </c>
      <c r="F8262" s="38">
        <f t="shared" si="128"/>
        <v>12</v>
      </c>
    </row>
    <row r="8263" spans="2:6" x14ac:dyDescent="0.25">
      <c r="B8263" s="39">
        <v>44540.916666666664</v>
      </c>
      <c r="C8263" s="39">
        <v>44540.958333333336</v>
      </c>
      <c r="D8263" s="38">
        <v>1.6841943328930487</v>
      </c>
      <c r="F8263" s="38">
        <f t="shared" si="128"/>
        <v>12</v>
      </c>
    </row>
    <row r="8264" spans="2:6" x14ac:dyDescent="0.25">
      <c r="B8264" s="39">
        <v>44540.958333333336</v>
      </c>
      <c r="C8264" s="39">
        <v>44540</v>
      </c>
      <c r="D8264" s="38">
        <v>1.5929759316669758</v>
      </c>
      <c r="F8264" s="38">
        <f t="shared" si="128"/>
        <v>12</v>
      </c>
    </row>
    <row r="8265" spans="2:6" x14ac:dyDescent="0.25">
      <c r="B8265" s="39">
        <v>44540</v>
      </c>
      <c r="C8265" s="39">
        <v>44541.041666666664</v>
      </c>
      <c r="D8265" s="38">
        <v>1.4680416547885393</v>
      </c>
      <c r="F8265" s="38">
        <f t="shared" si="128"/>
        <v>12</v>
      </c>
    </row>
    <row r="8266" spans="2:6" x14ac:dyDescent="0.25">
      <c r="B8266" s="39">
        <v>44541.041666666664</v>
      </c>
      <c r="C8266" s="39">
        <v>44541.083333333336</v>
      </c>
      <c r="D8266" s="38">
        <v>1.3803207595128208</v>
      </c>
      <c r="F8266" s="38">
        <f t="shared" ref="F8266:F8329" si="129">+MONTH(B8266)</f>
        <v>12</v>
      </c>
    </row>
    <row r="8267" spans="2:6" x14ac:dyDescent="0.25">
      <c r="B8267" s="39">
        <v>44541.083333333336</v>
      </c>
      <c r="C8267" s="39">
        <v>44541.125</v>
      </c>
      <c r="D8267" s="38">
        <v>1.3814127506124969</v>
      </c>
      <c r="F8267" s="38">
        <f t="shared" si="129"/>
        <v>12</v>
      </c>
    </row>
    <row r="8268" spans="2:6" x14ac:dyDescent="0.25">
      <c r="B8268" s="39">
        <v>44541.125</v>
      </c>
      <c r="C8268" s="39">
        <v>44541.166666666664</v>
      </c>
      <c r="D8268" s="38">
        <v>1.3485699865125913</v>
      </c>
      <c r="F8268" s="38">
        <f t="shared" si="129"/>
        <v>12</v>
      </c>
    </row>
    <row r="8269" spans="2:6" x14ac:dyDescent="0.25">
      <c r="B8269" s="39">
        <v>44541.166666666664</v>
      </c>
      <c r="C8269" s="39">
        <v>44541.208333333336</v>
      </c>
      <c r="D8269" s="38">
        <v>1.3909921140371393</v>
      </c>
      <c r="F8269" s="38">
        <f t="shared" si="129"/>
        <v>12</v>
      </c>
    </row>
    <row r="8270" spans="2:6" x14ac:dyDescent="0.25">
      <c r="B8270" s="39">
        <v>44541.208333333336</v>
      </c>
      <c r="C8270" s="39">
        <v>44541.25</v>
      </c>
      <c r="D8270" s="38">
        <v>1.4591296431232119</v>
      </c>
      <c r="F8270" s="38">
        <f t="shared" si="129"/>
        <v>12</v>
      </c>
    </row>
    <row r="8271" spans="2:6" x14ac:dyDescent="0.25">
      <c r="B8271" s="39">
        <v>44541.25</v>
      </c>
      <c r="C8271" s="39">
        <v>44541.291666666664</v>
      </c>
      <c r="D8271" s="38">
        <v>1.5485354240776628</v>
      </c>
      <c r="F8271" s="38">
        <f t="shared" si="129"/>
        <v>12</v>
      </c>
    </row>
    <row r="8272" spans="2:6" x14ac:dyDescent="0.25">
      <c r="B8272" s="39">
        <v>44541.291666666664</v>
      </c>
      <c r="C8272" s="39">
        <v>44541.333333333336</v>
      </c>
      <c r="D8272" s="38">
        <v>1.6625100444272041</v>
      </c>
      <c r="F8272" s="38">
        <f t="shared" si="129"/>
        <v>12</v>
      </c>
    </row>
    <row r="8273" spans="2:6" x14ac:dyDescent="0.25">
      <c r="B8273" s="39">
        <v>44541.333333333336</v>
      </c>
      <c r="C8273" s="39">
        <v>44541.375</v>
      </c>
      <c r="D8273" s="38">
        <v>1.8312095477642818</v>
      </c>
      <c r="F8273" s="38">
        <f t="shared" si="129"/>
        <v>12</v>
      </c>
    </row>
    <row r="8274" spans="2:6" x14ac:dyDescent="0.25">
      <c r="B8274" s="39">
        <v>44541.375</v>
      </c>
      <c r="C8274" s="39">
        <v>44541.416666666664</v>
      </c>
      <c r="D8274" s="38">
        <v>1.9820543871402716</v>
      </c>
      <c r="F8274" s="38">
        <f t="shared" si="129"/>
        <v>12</v>
      </c>
    </row>
    <row r="8275" spans="2:6" x14ac:dyDescent="0.25">
      <c r="B8275" s="39">
        <v>44541.416666666664</v>
      </c>
      <c r="C8275" s="39">
        <v>44541.458333333336</v>
      </c>
      <c r="D8275" s="38">
        <v>1.8931685062960835</v>
      </c>
      <c r="F8275" s="38">
        <f t="shared" si="129"/>
        <v>12</v>
      </c>
    </row>
    <row r="8276" spans="2:6" x14ac:dyDescent="0.25">
      <c r="B8276" s="39">
        <v>44541.458333333336</v>
      </c>
      <c r="C8276" s="39">
        <v>44541.5</v>
      </c>
      <c r="D8276" s="38">
        <v>1.8887925843947908</v>
      </c>
      <c r="F8276" s="38">
        <f t="shared" si="129"/>
        <v>12</v>
      </c>
    </row>
    <row r="8277" spans="2:6" x14ac:dyDescent="0.25">
      <c r="B8277" s="39">
        <v>44541.5</v>
      </c>
      <c r="C8277" s="39">
        <v>44541.541666666664</v>
      </c>
      <c r="D8277" s="38">
        <v>1.797854899711697</v>
      </c>
      <c r="F8277" s="38">
        <f t="shared" si="129"/>
        <v>12</v>
      </c>
    </row>
    <row r="8278" spans="2:6" x14ac:dyDescent="0.25">
      <c r="B8278" s="39">
        <v>44541.541666666664</v>
      </c>
      <c r="C8278" s="39">
        <v>44541.583333333336</v>
      </c>
      <c r="D8278" s="38">
        <v>1.7786782405286576</v>
      </c>
      <c r="F8278" s="38">
        <f t="shared" si="129"/>
        <v>12</v>
      </c>
    </row>
    <row r="8279" spans="2:6" x14ac:dyDescent="0.25">
      <c r="B8279" s="39">
        <v>44541.583333333336</v>
      </c>
      <c r="C8279" s="39">
        <v>44541.625</v>
      </c>
      <c r="D8279" s="38">
        <v>1.7593115634784739</v>
      </c>
      <c r="F8279" s="38">
        <f t="shared" si="129"/>
        <v>12</v>
      </c>
    </row>
    <row r="8280" spans="2:6" x14ac:dyDescent="0.25">
      <c r="B8280" s="39">
        <v>44541.625</v>
      </c>
      <c r="C8280" s="39">
        <v>44541.666666666664</v>
      </c>
      <c r="D8280" s="38">
        <v>1.7202170376177905</v>
      </c>
      <c r="F8280" s="38">
        <f t="shared" si="129"/>
        <v>12</v>
      </c>
    </row>
    <row r="8281" spans="2:6" x14ac:dyDescent="0.25">
      <c r="B8281" s="39">
        <v>44541.666666666664</v>
      </c>
      <c r="C8281" s="39">
        <v>44541.708333333336</v>
      </c>
      <c r="D8281" s="38">
        <v>1.7782456725308868</v>
      </c>
      <c r="F8281" s="38">
        <f t="shared" si="129"/>
        <v>12</v>
      </c>
    </row>
    <row r="8282" spans="2:6" x14ac:dyDescent="0.25">
      <c r="B8282" s="39">
        <v>44541.708333333336</v>
      </c>
      <c r="C8282" s="39">
        <v>44541.75</v>
      </c>
      <c r="D8282" s="38">
        <v>1.9020051995452294</v>
      </c>
      <c r="F8282" s="38">
        <f t="shared" si="129"/>
        <v>12</v>
      </c>
    </row>
    <row r="8283" spans="2:6" x14ac:dyDescent="0.25">
      <c r="B8283" s="39">
        <v>44541.75</v>
      </c>
      <c r="C8283" s="39">
        <v>44541.791666666664</v>
      </c>
      <c r="D8283" s="38">
        <v>1.8967026787195436</v>
      </c>
      <c r="F8283" s="38">
        <f t="shared" si="129"/>
        <v>12</v>
      </c>
    </row>
    <row r="8284" spans="2:6" x14ac:dyDescent="0.25">
      <c r="B8284" s="39">
        <v>44541.791666666664</v>
      </c>
      <c r="C8284" s="39">
        <v>44541.833333333336</v>
      </c>
      <c r="D8284" s="38">
        <v>1.8701116582712936</v>
      </c>
      <c r="F8284" s="38">
        <f t="shared" si="129"/>
        <v>12</v>
      </c>
    </row>
    <row r="8285" spans="2:6" x14ac:dyDescent="0.25">
      <c r="B8285" s="39">
        <v>44541.833333333336</v>
      </c>
      <c r="C8285" s="39">
        <v>44541.875</v>
      </c>
      <c r="D8285" s="38">
        <v>1.7695180666752381</v>
      </c>
      <c r="F8285" s="38">
        <f t="shared" si="129"/>
        <v>12</v>
      </c>
    </row>
    <row r="8286" spans="2:6" x14ac:dyDescent="0.25">
      <c r="B8286" s="39">
        <v>44541.875</v>
      </c>
      <c r="C8286" s="39">
        <v>44541.916666666664</v>
      </c>
      <c r="D8286" s="38">
        <v>1.680640145855651</v>
      </c>
      <c r="F8286" s="38">
        <f t="shared" si="129"/>
        <v>12</v>
      </c>
    </row>
    <row r="8287" spans="2:6" x14ac:dyDescent="0.25">
      <c r="B8287" s="39">
        <v>44541.916666666664</v>
      </c>
      <c r="C8287" s="39">
        <v>44541.958333333336</v>
      </c>
      <c r="D8287" s="38">
        <v>1.59136075637042</v>
      </c>
      <c r="F8287" s="38">
        <f t="shared" si="129"/>
        <v>12</v>
      </c>
    </row>
    <row r="8288" spans="2:6" x14ac:dyDescent="0.25">
      <c r="B8288" s="39">
        <v>44541.958333333336</v>
      </c>
      <c r="C8288" s="39">
        <v>44541</v>
      </c>
      <c r="D8288" s="38">
        <v>1.3820915135917784</v>
      </c>
      <c r="F8288" s="38">
        <f t="shared" si="129"/>
        <v>12</v>
      </c>
    </row>
    <row r="8289" spans="2:6" x14ac:dyDescent="0.25">
      <c r="B8289" s="39">
        <v>44541</v>
      </c>
      <c r="C8289" s="39">
        <v>44542.041666666664</v>
      </c>
      <c r="D8289" s="38">
        <v>1.3027369255715069</v>
      </c>
      <c r="F8289" s="38">
        <f t="shared" si="129"/>
        <v>12</v>
      </c>
    </row>
    <row r="8290" spans="2:6" x14ac:dyDescent="0.25">
      <c r="B8290" s="39">
        <v>44542.041666666664</v>
      </c>
      <c r="C8290" s="39">
        <v>44542.083333333336</v>
      </c>
      <c r="D8290" s="38">
        <v>1.2657877311147887</v>
      </c>
      <c r="F8290" s="38">
        <f t="shared" si="129"/>
        <v>12</v>
      </c>
    </row>
    <row r="8291" spans="2:6" x14ac:dyDescent="0.25">
      <c r="B8291" s="39">
        <v>44542.083333333336</v>
      </c>
      <c r="C8291" s="39">
        <v>44542.125</v>
      </c>
      <c r="D8291" s="38">
        <v>1.2181386208189415</v>
      </c>
      <c r="F8291" s="38">
        <f t="shared" si="129"/>
        <v>12</v>
      </c>
    </row>
    <row r="8292" spans="2:6" x14ac:dyDescent="0.25">
      <c r="B8292" s="39">
        <v>44542.125</v>
      </c>
      <c r="C8292" s="39">
        <v>44542.166666666664</v>
      </c>
      <c r="D8292" s="38">
        <v>1.2165506000186137</v>
      </c>
      <c r="F8292" s="38">
        <f t="shared" si="129"/>
        <v>12</v>
      </c>
    </row>
    <row r="8293" spans="2:6" x14ac:dyDescent="0.25">
      <c r="B8293" s="39">
        <v>44542.166666666664</v>
      </c>
      <c r="C8293" s="39">
        <v>44542.208333333336</v>
      </c>
      <c r="D8293" s="38">
        <v>1.1981334424352719</v>
      </c>
      <c r="F8293" s="38">
        <f t="shared" si="129"/>
        <v>12</v>
      </c>
    </row>
    <row r="8294" spans="2:6" x14ac:dyDescent="0.25">
      <c r="B8294" s="39">
        <v>44542.208333333336</v>
      </c>
      <c r="C8294" s="39">
        <v>44542.25</v>
      </c>
      <c r="D8294" s="38">
        <v>1.2333274385646946</v>
      </c>
      <c r="F8294" s="38">
        <f t="shared" si="129"/>
        <v>12</v>
      </c>
    </row>
    <row r="8295" spans="2:6" x14ac:dyDescent="0.25">
      <c r="B8295" s="39">
        <v>44542.25</v>
      </c>
      <c r="C8295" s="39">
        <v>44542.291666666664</v>
      </c>
      <c r="D8295" s="38">
        <v>1.3833268025580461</v>
      </c>
      <c r="F8295" s="38">
        <f t="shared" si="129"/>
        <v>12</v>
      </c>
    </row>
    <row r="8296" spans="2:6" x14ac:dyDescent="0.25">
      <c r="B8296" s="39">
        <v>44542.291666666664</v>
      </c>
      <c r="C8296" s="39">
        <v>44542.333333333336</v>
      </c>
      <c r="D8296" s="38">
        <v>1.4781643916511815</v>
      </c>
      <c r="F8296" s="38">
        <f t="shared" si="129"/>
        <v>12</v>
      </c>
    </row>
    <row r="8297" spans="2:6" x14ac:dyDescent="0.25">
      <c r="B8297" s="39">
        <v>44542.333333333336</v>
      </c>
      <c r="C8297" s="39">
        <v>44542.375</v>
      </c>
      <c r="D8297" s="38">
        <v>1.626495143516419</v>
      </c>
      <c r="F8297" s="38">
        <f t="shared" si="129"/>
        <v>12</v>
      </c>
    </row>
    <row r="8298" spans="2:6" x14ac:dyDescent="0.25">
      <c r="B8298" s="39">
        <v>44542.375</v>
      </c>
      <c r="C8298" s="39">
        <v>44542.416666666664</v>
      </c>
      <c r="D8298" s="38">
        <v>1.7790932443345382</v>
      </c>
      <c r="F8298" s="38">
        <f t="shared" si="129"/>
        <v>12</v>
      </c>
    </row>
    <row r="8299" spans="2:6" x14ac:dyDescent="0.25">
      <c r="B8299" s="39">
        <v>44542.416666666664</v>
      </c>
      <c r="C8299" s="39">
        <v>44542.458333333336</v>
      </c>
      <c r="D8299" s="38">
        <v>1.6540215286873325</v>
      </c>
      <c r="F8299" s="38">
        <f t="shared" si="129"/>
        <v>12</v>
      </c>
    </row>
    <row r="8300" spans="2:6" x14ac:dyDescent="0.25">
      <c r="B8300" s="39">
        <v>44542.458333333336</v>
      </c>
      <c r="C8300" s="39">
        <v>44542.5</v>
      </c>
      <c r="D8300" s="38">
        <v>1.6223318604294521</v>
      </c>
      <c r="F8300" s="38">
        <f t="shared" si="129"/>
        <v>12</v>
      </c>
    </row>
    <row r="8301" spans="2:6" x14ac:dyDescent="0.25">
      <c r="B8301" s="39">
        <v>44542.5</v>
      </c>
      <c r="C8301" s="39">
        <v>44542.541666666664</v>
      </c>
      <c r="D8301" s="38">
        <v>1.5611449168186149</v>
      </c>
      <c r="F8301" s="38">
        <f t="shared" si="129"/>
        <v>12</v>
      </c>
    </row>
    <row r="8302" spans="2:6" x14ac:dyDescent="0.25">
      <c r="B8302" s="39">
        <v>44542.541666666664</v>
      </c>
      <c r="C8302" s="39">
        <v>44542.583333333336</v>
      </c>
      <c r="D8302" s="38">
        <v>1.5174666226828013</v>
      </c>
      <c r="F8302" s="38">
        <f t="shared" si="129"/>
        <v>12</v>
      </c>
    </row>
    <row r="8303" spans="2:6" x14ac:dyDescent="0.25">
      <c r="B8303" s="39">
        <v>44542.583333333336</v>
      </c>
      <c r="C8303" s="39">
        <v>44542.625</v>
      </c>
      <c r="D8303" s="38">
        <v>1.5540578648871766</v>
      </c>
      <c r="F8303" s="38">
        <f t="shared" si="129"/>
        <v>12</v>
      </c>
    </row>
    <row r="8304" spans="2:6" x14ac:dyDescent="0.25">
      <c r="B8304" s="39">
        <v>44542.625</v>
      </c>
      <c r="C8304" s="39">
        <v>44542.666666666664</v>
      </c>
      <c r="D8304" s="38">
        <v>1.5529842352444063</v>
      </c>
      <c r="F8304" s="38">
        <f t="shared" si="129"/>
        <v>12</v>
      </c>
    </row>
    <row r="8305" spans="2:6" x14ac:dyDescent="0.25">
      <c r="B8305" s="39">
        <v>44542.666666666664</v>
      </c>
      <c r="C8305" s="39">
        <v>44542.708333333336</v>
      </c>
      <c r="D8305" s="38">
        <v>1.6322307480253628</v>
      </c>
      <c r="F8305" s="38">
        <f t="shared" si="129"/>
        <v>12</v>
      </c>
    </row>
    <row r="8306" spans="2:6" x14ac:dyDescent="0.25">
      <c r="B8306" s="39">
        <v>44542.708333333336</v>
      </c>
      <c r="C8306" s="39">
        <v>44542.75</v>
      </c>
      <c r="D8306" s="38">
        <v>1.8935096451480091</v>
      </c>
      <c r="F8306" s="38">
        <f t="shared" si="129"/>
        <v>12</v>
      </c>
    </row>
    <row r="8307" spans="2:6" x14ac:dyDescent="0.25">
      <c r="B8307" s="39">
        <v>44542.75</v>
      </c>
      <c r="C8307" s="39">
        <v>44542.791666666664</v>
      </c>
      <c r="D8307" s="38">
        <v>1.8528477125109122</v>
      </c>
      <c r="F8307" s="38">
        <f t="shared" si="129"/>
        <v>12</v>
      </c>
    </row>
    <row r="8308" spans="2:6" x14ac:dyDescent="0.25">
      <c r="B8308" s="39">
        <v>44542.791666666664</v>
      </c>
      <c r="C8308" s="39">
        <v>44542.833333333336</v>
      </c>
      <c r="D8308" s="38">
        <v>1.7359351513970229</v>
      </c>
      <c r="F8308" s="38">
        <f t="shared" si="129"/>
        <v>12</v>
      </c>
    </row>
    <row r="8309" spans="2:6" x14ac:dyDescent="0.25">
      <c r="B8309" s="39">
        <v>44542.833333333336</v>
      </c>
      <c r="C8309" s="39">
        <v>44542.875</v>
      </c>
      <c r="D8309" s="38">
        <v>1.720278866469831</v>
      </c>
      <c r="F8309" s="38">
        <f t="shared" si="129"/>
        <v>12</v>
      </c>
    </row>
    <row r="8310" spans="2:6" x14ac:dyDescent="0.25">
      <c r="B8310" s="39">
        <v>44542.875</v>
      </c>
      <c r="C8310" s="39">
        <v>44542.916666666664</v>
      </c>
      <c r="D8310" s="38">
        <v>1.6109951197100263</v>
      </c>
      <c r="F8310" s="38">
        <f t="shared" si="129"/>
        <v>12</v>
      </c>
    </row>
    <row r="8311" spans="2:6" x14ac:dyDescent="0.25">
      <c r="B8311" s="39">
        <v>44542.916666666664</v>
      </c>
      <c r="C8311" s="39">
        <v>44542.958333333336</v>
      </c>
      <c r="D8311" s="38">
        <v>1.4479839399802437</v>
      </c>
      <c r="F8311" s="38">
        <f t="shared" si="129"/>
        <v>12</v>
      </c>
    </row>
    <row r="8312" spans="2:6" x14ac:dyDescent="0.25">
      <c r="B8312" s="39">
        <v>44542.958333333336</v>
      </c>
      <c r="C8312" s="39">
        <v>44542</v>
      </c>
      <c r="D8312" s="38">
        <v>1.2612286438054254</v>
      </c>
      <c r="F8312" s="38">
        <f t="shared" si="129"/>
        <v>12</v>
      </c>
    </row>
    <row r="8313" spans="2:6" x14ac:dyDescent="0.25">
      <c r="B8313" s="39">
        <v>44542</v>
      </c>
      <c r="C8313" s="39">
        <v>44543.041666666664</v>
      </c>
      <c r="D8313" s="38">
        <v>1.1458504685359248</v>
      </c>
      <c r="F8313" s="38">
        <f t="shared" si="129"/>
        <v>12</v>
      </c>
    </row>
    <row r="8314" spans="2:6" x14ac:dyDescent="0.25">
      <c r="B8314" s="39">
        <v>44543.041666666664</v>
      </c>
      <c r="C8314" s="39">
        <v>44543.083333333336</v>
      </c>
      <c r="D8314" s="38">
        <v>1.0910837032715037</v>
      </c>
      <c r="F8314" s="38">
        <f t="shared" si="129"/>
        <v>12</v>
      </c>
    </row>
    <row r="8315" spans="2:6" x14ac:dyDescent="0.25">
      <c r="B8315" s="39">
        <v>44543.083333333336</v>
      </c>
      <c r="C8315" s="39">
        <v>44543.125</v>
      </c>
      <c r="D8315" s="38">
        <v>1.0993786113552333</v>
      </c>
      <c r="F8315" s="38">
        <f t="shared" si="129"/>
        <v>12</v>
      </c>
    </row>
    <row r="8316" spans="2:6" x14ac:dyDescent="0.25">
      <c r="B8316" s="39">
        <v>44543.125</v>
      </c>
      <c r="C8316" s="39">
        <v>44543.166666666664</v>
      </c>
      <c r="D8316" s="38">
        <v>1.1082972098432091</v>
      </c>
      <c r="F8316" s="38">
        <f t="shared" si="129"/>
        <v>12</v>
      </c>
    </row>
    <row r="8317" spans="2:6" x14ac:dyDescent="0.25">
      <c r="B8317" s="39">
        <v>44543.166666666664</v>
      </c>
      <c r="C8317" s="39">
        <v>44543.208333333336</v>
      </c>
      <c r="D8317" s="38">
        <v>1.1077521797774439</v>
      </c>
      <c r="F8317" s="38">
        <f t="shared" si="129"/>
        <v>12</v>
      </c>
    </row>
    <row r="8318" spans="2:6" x14ac:dyDescent="0.25">
      <c r="B8318" s="39">
        <v>44543.208333333336</v>
      </c>
      <c r="C8318" s="39">
        <v>44543.25</v>
      </c>
      <c r="D8318" s="38">
        <v>1.2638273361574004</v>
      </c>
      <c r="F8318" s="38">
        <f t="shared" si="129"/>
        <v>12</v>
      </c>
    </row>
    <row r="8319" spans="2:6" x14ac:dyDescent="0.25">
      <c r="B8319" s="39">
        <v>44543.25</v>
      </c>
      <c r="C8319" s="39">
        <v>44543.291666666664</v>
      </c>
      <c r="D8319" s="38">
        <v>1.3985521887868224</v>
      </c>
      <c r="F8319" s="38">
        <f t="shared" si="129"/>
        <v>12</v>
      </c>
    </row>
    <row r="8320" spans="2:6" x14ac:dyDescent="0.25">
      <c r="B8320" s="39">
        <v>44543.291666666664</v>
      </c>
      <c r="C8320" s="39">
        <v>44543.333333333336</v>
      </c>
      <c r="D8320" s="38">
        <v>1.55172022522334</v>
      </c>
      <c r="F8320" s="38">
        <f t="shared" si="129"/>
        <v>12</v>
      </c>
    </row>
    <row r="8321" spans="2:6" x14ac:dyDescent="0.25">
      <c r="B8321" s="39">
        <v>44543.333333333336</v>
      </c>
      <c r="C8321" s="39">
        <v>44543.375</v>
      </c>
      <c r="D8321" s="38">
        <v>1.5208655065569145</v>
      </c>
      <c r="F8321" s="38">
        <f t="shared" si="129"/>
        <v>12</v>
      </c>
    </row>
    <row r="8322" spans="2:6" x14ac:dyDescent="0.25">
      <c r="B8322" s="39">
        <v>44543.375</v>
      </c>
      <c r="C8322" s="39">
        <v>44543.416666666664</v>
      </c>
      <c r="D8322" s="38">
        <v>1.5494670672744033</v>
      </c>
      <c r="F8322" s="38">
        <f t="shared" si="129"/>
        <v>12</v>
      </c>
    </row>
    <row r="8323" spans="2:6" x14ac:dyDescent="0.25">
      <c r="B8323" s="39">
        <v>44543.416666666664</v>
      </c>
      <c r="C8323" s="39">
        <v>44543.458333333336</v>
      </c>
      <c r="D8323" s="38">
        <v>1.5220773891892116</v>
      </c>
      <c r="F8323" s="38">
        <f t="shared" si="129"/>
        <v>12</v>
      </c>
    </row>
    <row r="8324" spans="2:6" x14ac:dyDescent="0.25">
      <c r="B8324" s="39">
        <v>44543.458333333336</v>
      </c>
      <c r="C8324" s="39">
        <v>44543.5</v>
      </c>
      <c r="D8324" s="38">
        <v>1.5961259012049762</v>
      </c>
      <c r="F8324" s="38">
        <f t="shared" si="129"/>
        <v>12</v>
      </c>
    </row>
    <row r="8325" spans="2:6" x14ac:dyDescent="0.25">
      <c r="B8325" s="39">
        <v>44543.5</v>
      </c>
      <c r="C8325" s="39">
        <v>44543.541666666664</v>
      </c>
      <c r="D8325" s="38">
        <v>1.4978030992779598</v>
      </c>
      <c r="F8325" s="38">
        <f t="shared" si="129"/>
        <v>12</v>
      </c>
    </row>
    <row r="8326" spans="2:6" x14ac:dyDescent="0.25">
      <c r="B8326" s="39">
        <v>44543.541666666664</v>
      </c>
      <c r="C8326" s="39">
        <v>44543.583333333336</v>
      </c>
      <c r="D8326" s="38">
        <v>1.4613427641748904</v>
      </c>
      <c r="F8326" s="38">
        <f t="shared" si="129"/>
        <v>12</v>
      </c>
    </row>
    <row r="8327" spans="2:6" x14ac:dyDescent="0.25">
      <c r="B8327" s="39">
        <v>44543.583333333336</v>
      </c>
      <c r="C8327" s="39">
        <v>44543.625</v>
      </c>
      <c r="D8327" s="38">
        <v>1.3697945858819083</v>
      </c>
      <c r="F8327" s="38">
        <f t="shared" si="129"/>
        <v>12</v>
      </c>
    </row>
    <row r="8328" spans="2:6" x14ac:dyDescent="0.25">
      <c r="B8328" s="39">
        <v>44543.625</v>
      </c>
      <c r="C8328" s="39">
        <v>44543.666666666664</v>
      </c>
      <c r="D8328" s="38">
        <v>1.3967991358754799</v>
      </c>
      <c r="F8328" s="38">
        <f t="shared" si="129"/>
        <v>12</v>
      </c>
    </row>
    <row r="8329" spans="2:6" x14ac:dyDescent="0.25">
      <c r="B8329" s="39">
        <v>44543.666666666664</v>
      </c>
      <c r="C8329" s="39">
        <v>44543.708333333336</v>
      </c>
      <c r="D8329" s="38">
        <v>1.5034279097040595</v>
      </c>
      <c r="F8329" s="38">
        <f t="shared" si="129"/>
        <v>12</v>
      </c>
    </row>
    <row r="8330" spans="2:6" x14ac:dyDescent="0.25">
      <c r="B8330" s="39">
        <v>44543.708333333336</v>
      </c>
      <c r="C8330" s="39">
        <v>44543.75</v>
      </c>
      <c r="D8330" s="38">
        <v>1.7552335962078116</v>
      </c>
      <c r="F8330" s="38">
        <f t="shared" ref="F8330:F8393" si="130">+MONTH(B8330)</f>
        <v>12</v>
      </c>
    </row>
    <row r="8331" spans="2:6" x14ac:dyDescent="0.25">
      <c r="B8331" s="39">
        <v>44543.75</v>
      </c>
      <c r="C8331" s="39">
        <v>44543.791666666664</v>
      </c>
      <c r="D8331" s="38">
        <v>1.869441218706771</v>
      </c>
      <c r="F8331" s="38">
        <f t="shared" si="130"/>
        <v>12</v>
      </c>
    </row>
    <row r="8332" spans="2:6" x14ac:dyDescent="0.25">
      <c r="B8332" s="39">
        <v>44543.791666666664</v>
      </c>
      <c r="C8332" s="39">
        <v>44543.833333333336</v>
      </c>
      <c r="D8332" s="38">
        <v>1.7602388777002085</v>
      </c>
      <c r="F8332" s="38">
        <f t="shared" si="130"/>
        <v>12</v>
      </c>
    </row>
    <row r="8333" spans="2:6" x14ac:dyDescent="0.25">
      <c r="B8333" s="39">
        <v>44543.833333333336</v>
      </c>
      <c r="C8333" s="39">
        <v>44543.875</v>
      </c>
      <c r="D8333" s="38">
        <v>1.671189447053973</v>
      </c>
      <c r="F8333" s="38">
        <f t="shared" si="130"/>
        <v>12</v>
      </c>
    </row>
    <row r="8334" spans="2:6" x14ac:dyDescent="0.25">
      <c r="B8334" s="39">
        <v>44543.875</v>
      </c>
      <c r="C8334" s="39">
        <v>44543.916666666664</v>
      </c>
      <c r="D8334" s="38">
        <v>1.5802960826072168</v>
      </c>
      <c r="F8334" s="38">
        <f t="shared" si="130"/>
        <v>12</v>
      </c>
    </row>
    <row r="8335" spans="2:6" x14ac:dyDescent="0.25">
      <c r="B8335" s="39">
        <v>44543.916666666664</v>
      </c>
      <c r="C8335" s="39">
        <v>44543.958333333336</v>
      </c>
      <c r="D8335" s="38">
        <v>1.4169621840156199</v>
      </c>
      <c r="F8335" s="38">
        <f t="shared" si="130"/>
        <v>12</v>
      </c>
    </row>
    <row r="8336" spans="2:6" x14ac:dyDescent="0.25">
      <c r="B8336" s="39">
        <v>44543.958333333336</v>
      </c>
      <c r="C8336" s="39">
        <v>44543</v>
      </c>
      <c r="D8336" s="38">
        <v>1.2603940259106792</v>
      </c>
      <c r="F8336" s="38">
        <f t="shared" si="130"/>
        <v>12</v>
      </c>
    </row>
    <row r="8337" spans="2:6" x14ac:dyDescent="0.25">
      <c r="B8337" s="39">
        <v>44543</v>
      </c>
      <c r="C8337" s="39">
        <v>44544.041666666664</v>
      </c>
      <c r="D8337" s="38">
        <v>1.1548241401243742</v>
      </c>
      <c r="F8337" s="38">
        <f t="shared" si="130"/>
        <v>12</v>
      </c>
    </row>
    <row r="8338" spans="2:6" x14ac:dyDescent="0.25">
      <c r="B8338" s="39">
        <v>44544.041666666664</v>
      </c>
      <c r="C8338" s="39">
        <v>44544.083333333336</v>
      </c>
      <c r="D8338" s="38">
        <v>1.1053704499549217</v>
      </c>
      <c r="F8338" s="38">
        <f t="shared" si="130"/>
        <v>12</v>
      </c>
    </row>
    <row r="8339" spans="2:6" x14ac:dyDescent="0.25">
      <c r="B8339" s="39">
        <v>44544.083333333336</v>
      </c>
      <c r="C8339" s="39">
        <v>44544.125</v>
      </c>
      <c r="D8339" s="38">
        <v>1.1315586401863003</v>
      </c>
      <c r="F8339" s="38">
        <f t="shared" si="130"/>
        <v>12</v>
      </c>
    </row>
    <row r="8340" spans="2:6" x14ac:dyDescent="0.25">
      <c r="B8340" s="39">
        <v>44544.125</v>
      </c>
      <c r="C8340" s="39">
        <v>44544.166666666664</v>
      </c>
      <c r="D8340" s="38">
        <v>1.1314829152758639</v>
      </c>
      <c r="F8340" s="38">
        <f t="shared" si="130"/>
        <v>12</v>
      </c>
    </row>
    <row r="8341" spans="2:6" x14ac:dyDescent="0.25">
      <c r="B8341" s="39">
        <v>44544.166666666664</v>
      </c>
      <c r="C8341" s="39">
        <v>44544.208333333336</v>
      </c>
      <c r="D8341" s="38">
        <v>1.1902250529127032</v>
      </c>
      <c r="F8341" s="38">
        <f t="shared" si="130"/>
        <v>12</v>
      </c>
    </row>
    <row r="8342" spans="2:6" x14ac:dyDescent="0.25">
      <c r="B8342" s="39">
        <v>44544.208333333336</v>
      </c>
      <c r="C8342" s="39">
        <v>44544.25</v>
      </c>
      <c r="D8342" s="38">
        <v>1.2982172883955829</v>
      </c>
      <c r="F8342" s="38">
        <f t="shared" si="130"/>
        <v>12</v>
      </c>
    </row>
    <row r="8343" spans="2:6" x14ac:dyDescent="0.25">
      <c r="B8343" s="39">
        <v>44544.25</v>
      </c>
      <c r="C8343" s="39">
        <v>44544.291666666664</v>
      </c>
      <c r="D8343" s="38">
        <v>1.521579236951629</v>
      </c>
      <c r="F8343" s="38">
        <f t="shared" si="130"/>
        <v>12</v>
      </c>
    </row>
    <row r="8344" spans="2:6" x14ac:dyDescent="0.25">
      <c r="B8344" s="39">
        <v>44544.291666666664</v>
      </c>
      <c r="C8344" s="39">
        <v>44544.333333333336</v>
      </c>
      <c r="D8344" s="38">
        <v>1.6302912322235552</v>
      </c>
      <c r="F8344" s="38">
        <f t="shared" si="130"/>
        <v>12</v>
      </c>
    </row>
    <row r="8345" spans="2:6" x14ac:dyDescent="0.25">
      <c r="B8345" s="39">
        <v>44544.333333333336</v>
      </c>
      <c r="C8345" s="39">
        <v>44544.375</v>
      </c>
      <c r="D8345" s="38">
        <v>1.6042021560144635</v>
      </c>
      <c r="F8345" s="38">
        <f t="shared" si="130"/>
        <v>12</v>
      </c>
    </row>
    <row r="8346" spans="2:6" x14ac:dyDescent="0.25">
      <c r="B8346" s="39">
        <v>44544.375</v>
      </c>
      <c r="C8346" s="39">
        <v>44544.416666666664</v>
      </c>
      <c r="D8346" s="38">
        <v>1.6725892512922558</v>
      </c>
      <c r="F8346" s="38">
        <f t="shared" si="130"/>
        <v>12</v>
      </c>
    </row>
    <row r="8347" spans="2:6" x14ac:dyDescent="0.25">
      <c r="B8347" s="39">
        <v>44544.416666666664</v>
      </c>
      <c r="C8347" s="39">
        <v>44544.458333333336</v>
      </c>
      <c r="D8347" s="38">
        <v>1.6600964027507514</v>
      </c>
      <c r="F8347" s="38">
        <f t="shared" si="130"/>
        <v>12</v>
      </c>
    </row>
    <row r="8348" spans="2:6" x14ac:dyDescent="0.25">
      <c r="B8348" s="39">
        <v>44544.458333333336</v>
      </c>
      <c r="C8348" s="39">
        <v>44544.5</v>
      </c>
      <c r="D8348" s="38">
        <v>1.6148544450911422</v>
      </c>
      <c r="F8348" s="38">
        <f t="shared" si="130"/>
        <v>12</v>
      </c>
    </row>
    <row r="8349" spans="2:6" x14ac:dyDescent="0.25">
      <c r="B8349" s="39">
        <v>44544.5</v>
      </c>
      <c r="C8349" s="39">
        <v>44544.541666666664</v>
      </c>
      <c r="D8349" s="38">
        <v>1.5838790138960801</v>
      </c>
      <c r="F8349" s="38">
        <f t="shared" si="130"/>
        <v>12</v>
      </c>
    </row>
    <row r="8350" spans="2:6" x14ac:dyDescent="0.25">
      <c r="B8350" s="39">
        <v>44544.541666666664</v>
      </c>
      <c r="C8350" s="39">
        <v>44544.583333333336</v>
      </c>
      <c r="D8350" s="38">
        <v>1.6110400967179808</v>
      </c>
      <c r="F8350" s="38">
        <f t="shared" si="130"/>
        <v>12</v>
      </c>
    </row>
    <row r="8351" spans="2:6" x14ac:dyDescent="0.25">
      <c r="B8351" s="39">
        <v>44544.583333333336</v>
      </c>
      <c r="C8351" s="39">
        <v>44544.625</v>
      </c>
      <c r="D8351" s="38">
        <v>1.5323945383069317</v>
      </c>
      <c r="F8351" s="38">
        <f t="shared" si="130"/>
        <v>12</v>
      </c>
    </row>
    <row r="8352" spans="2:6" x14ac:dyDescent="0.25">
      <c r="B8352" s="39">
        <v>44544.625</v>
      </c>
      <c r="C8352" s="39">
        <v>44544.666666666664</v>
      </c>
      <c r="D8352" s="38">
        <v>1.5607579782027012</v>
      </c>
      <c r="F8352" s="38">
        <f t="shared" si="130"/>
        <v>12</v>
      </c>
    </row>
    <row r="8353" spans="2:6" x14ac:dyDescent="0.25">
      <c r="B8353" s="39">
        <v>44544.666666666664</v>
      </c>
      <c r="C8353" s="39">
        <v>44544.708333333336</v>
      </c>
      <c r="D8353" s="38">
        <v>1.7799176577936631</v>
      </c>
      <c r="F8353" s="38">
        <f t="shared" si="130"/>
        <v>12</v>
      </c>
    </row>
    <row r="8354" spans="2:6" x14ac:dyDescent="0.25">
      <c r="B8354" s="39">
        <v>44544.708333333336</v>
      </c>
      <c r="C8354" s="39">
        <v>44544.75</v>
      </c>
      <c r="D8354" s="38">
        <v>1.9528576318121516</v>
      </c>
      <c r="F8354" s="38">
        <f t="shared" si="130"/>
        <v>12</v>
      </c>
    </row>
    <row r="8355" spans="2:6" x14ac:dyDescent="0.25">
      <c r="B8355" s="39">
        <v>44544.75</v>
      </c>
      <c r="C8355" s="39">
        <v>44544.791666666664</v>
      </c>
      <c r="D8355" s="38">
        <v>2.093043398091937</v>
      </c>
      <c r="F8355" s="38">
        <f t="shared" si="130"/>
        <v>12</v>
      </c>
    </row>
    <row r="8356" spans="2:6" x14ac:dyDescent="0.25">
      <c r="B8356" s="39">
        <v>44544.791666666664</v>
      </c>
      <c r="C8356" s="39">
        <v>44544.833333333336</v>
      </c>
      <c r="D8356" s="38">
        <v>2.0442328586374932</v>
      </c>
      <c r="F8356" s="38">
        <f t="shared" si="130"/>
        <v>12</v>
      </c>
    </row>
    <row r="8357" spans="2:6" x14ac:dyDescent="0.25">
      <c r="B8357" s="39">
        <v>44544.833333333336</v>
      </c>
      <c r="C8357" s="39">
        <v>44544.875</v>
      </c>
      <c r="D8357" s="38">
        <v>1.9175032920067427</v>
      </c>
      <c r="F8357" s="38">
        <f t="shared" si="130"/>
        <v>12</v>
      </c>
    </row>
    <row r="8358" spans="2:6" x14ac:dyDescent="0.25">
      <c r="B8358" s="39">
        <v>44544.875</v>
      </c>
      <c r="C8358" s="39">
        <v>44544.916666666664</v>
      </c>
      <c r="D8358" s="38">
        <v>1.9019461706612795</v>
      </c>
      <c r="F8358" s="38">
        <f t="shared" si="130"/>
        <v>12</v>
      </c>
    </row>
    <row r="8359" spans="2:6" x14ac:dyDescent="0.25">
      <c r="B8359" s="39">
        <v>44544.916666666664</v>
      </c>
      <c r="C8359" s="39">
        <v>44544.958333333336</v>
      </c>
      <c r="D8359" s="38">
        <v>1.7155365838806929</v>
      </c>
      <c r="F8359" s="38">
        <f t="shared" si="130"/>
        <v>12</v>
      </c>
    </row>
    <row r="8360" spans="2:6" x14ac:dyDescent="0.25">
      <c r="B8360" s="39">
        <v>44544.958333333336</v>
      </c>
      <c r="C8360" s="39">
        <v>44544</v>
      </c>
      <c r="D8360" s="38">
        <v>1.5663309233731746</v>
      </c>
      <c r="F8360" s="38">
        <f t="shared" si="130"/>
        <v>12</v>
      </c>
    </row>
    <row r="8361" spans="2:6" x14ac:dyDescent="0.25">
      <c r="B8361" s="39">
        <v>44544</v>
      </c>
      <c r="C8361" s="39">
        <v>44545.041666666664</v>
      </c>
      <c r="D8361" s="38">
        <v>1.5135208796169679</v>
      </c>
      <c r="F8361" s="38">
        <f t="shared" si="130"/>
        <v>12</v>
      </c>
    </row>
    <row r="8362" spans="2:6" x14ac:dyDescent="0.25">
      <c r="B8362" s="39">
        <v>44545.041666666664</v>
      </c>
      <c r="C8362" s="39">
        <v>44545.083333333336</v>
      </c>
      <c r="D8362" s="38">
        <v>1.4686355963450142</v>
      </c>
      <c r="F8362" s="38">
        <f t="shared" si="130"/>
        <v>12</v>
      </c>
    </row>
    <row r="8363" spans="2:6" x14ac:dyDescent="0.25">
      <c r="B8363" s="39">
        <v>44545.083333333336</v>
      </c>
      <c r="C8363" s="39">
        <v>44545.125</v>
      </c>
      <c r="D8363" s="38">
        <v>1.4609809751200959</v>
      </c>
      <c r="F8363" s="38">
        <f t="shared" si="130"/>
        <v>12</v>
      </c>
    </row>
    <row r="8364" spans="2:6" x14ac:dyDescent="0.25">
      <c r="B8364" s="39">
        <v>44545.125</v>
      </c>
      <c r="C8364" s="39">
        <v>44545.166666666664</v>
      </c>
      <c r="D8364" s="38">
        <v>1.5279161568854487</v>
      </c>
      <c r="F8364" s="38">
        <f t="shared" si="130"/>
        <v>12</v>
      </c>
    </row>
    <row r="8365" spans="2:6" x14ac:dyDescent="0.25">
      <c r="B8365" s="39">
        <v>44545.166666666664</v>
      </c>
      <c r="C8365" s="39">
        <v>44545.208333333336</v>
      </c>
      <c r="D8365" s="38">
        <v>1.5748667720984491</v>
      </c>
      <c r="F8365" s="38">
        <f t="shared" si="130"/>
        <v>12</v>
      </c>
    </row>
    <row r="8366" spans="2:6" x14ac:dyDescent="0.25">
      <c r="B8366" s="39">
        <v>44545.208333333336</v>
      </c>
      <c r="C8366" s="39">
        <v>44545.25</v>
      </c>
      <c r="D8366" s="38">
        <v>1.7744693620512499</v>
      </c>
      <c r="F8366" s="38">
        <f t="shared" si="130"/>
        <v>12</v>
      </c>
    </row>
    <row r="8367" spans="2:6" x14ac:dyDescent="0.25">
      <c r="B8367" s="39">
        <v>44545.25</v>
      </c>
      <c r="C8367" s="39">
        <v>44545.291666666664</v>
      </c>
      <c r="D8367" s="38">
        <v>1.8969759748913719</v>
      </c>
      <c r="F8367" s="38">
        <f t="shared" si="130"/>
        <v>12</v>
      </c>
    </row>
    <row r="8368" spans="2:6" x14ac:dyDescent="0.25">
      <c r="B8368" s="39">
        <v>44545.291666666664</v>
      </c>
      <c r="C8368" s="39">
        <v>44545.333333333336</v>
      </c>
      <c r="D8368" s="38">
        <v>2.0078224961165279</v>
      </c>
      <c r="F8368" s="38">
        <f t="shared" si="130"/>
        <v>12</v>
      </c>
    </row>
    <row r="8369" spans="2:6" x14ac:dyDescent="0.25">
      <c r="B8369" s="39">
        <v>44545.333333333336</v>
      </c>
      <c r="C8369" s="39">
        <v>44545.375</v>
      </c>
      <c r="D8369" s="38">
        <v>2.0153903667388251</v>
      </c>
      <c r="F8369" s="38">
        <f t="shared" si="130"/>
        <v>12</v>
      </c>
    </row>
    <row r="8370" spans="2:6" x14ac:dyDescent="0.25">
      <c r="B8370" s="39">
        <v>44545.375</v>
      </c>
      <c r="C8370" s="39">
        <v>44545.416666666664</v>
      </c>
      <c r="D8370" s="38">
        <v>1.9831373979997531</v>
      </c>
      <c r="F8370" s="38">
        <f t="shared" si="130"/>
        <v>12</v>
      </c>
    </row>
    <row r="8371" spans="2:6" x14ac:dyDescent="0.25">
      <c r="B8371" s="39">
        <v>44545.416666666664</v>
      </c>
      <c r="C8371" s="39">
        <v>44545.458333333336</v>
      </c>
      <c r="D8371" s="38">
        <v>1.8748696100797639</v>
      </c>
      <c r="F8371" s="38">
        <f t="shared" si="130"/>
        <v>12</v>
      </c>
    </row>
    <row r="8372" spans="2:6" x14ac:dyDescent="0.25">
      <c r="B8372" s="39">
        <v>44545.458333333336</v>
      </c>
      <c r="C8372" s="39">
        <v>44545.5</v>
      </c>
      <c r="D8372" s="38">
        <v>1.8069178736728535</v>
      </c>
      <c r="F8372" s="38">
        <f t="shared" si="130"/>
        <v>12</v>
      </c>
    </row>
    <row r="8373" spans="2:6" x14ac:dyDescent="0.25">
      <c r="B8373" s="39">
        <v>44545.5</v>
      </c>
      <c r="C8373" s="39">
        <v>44545.541666666664</v>
      </c>
      <c r="D8373" s="38">
        <v>1.7862620854611753</v>
      </c>
      <c r="F8373" s="38">
        <f t="shared" si="130"/>
        <v>12</v>
      </c>
    </row>
    <row r="8374" spans="2:6" x14ac:dyDescent="0.25">
      <c r="B8374" s="39">
        <v>44545.541666666664</v>
      </c>
      <c r="C8374" s="39">
        <v>44545.583333333336</v>
      </c>
      <c r="D8374" s="38">
        <v>1.7517818245237884</v>
      </c>
      <c r="F8374" s="38">
        <f t="shared" si="130"/>
        <v>12</v>
      </c>
    </row>
    <row r="8375" spans="2:6" x14ac:dyDescent="0.25">
      <c r="B8375" s="39">
        <v>44545.583333333336</v>
      </c>
      <c r="C8375" s="39">
        <v>44545.625</v>
      </c>
      <c r="D8375" s="38">
        <v>1.7221696440959351</v>
      </c>
      <c r="F8375" s="38">
        <f t="shared" si="130"/>
        <v>12</v>
      </c>
    </row>
    <row r="8376" spans="2:6" x14ac:dyDescent="0.25">
      <c r="B8376" s="39">
        <v>44545.625</v>
      </c>
      <c r="C8376" s="39">
        <v>44545.666666666664</v>
      </c>
      <c r="D8376" s="38">
        <v>1.7646801349338963</v>
      </c>
      <c r="F8376" s="38">
        <f t="shared" si="130"/>
        <v>12</v>
      </c>
    </row>
    <row r="8377" spans="2:6" x14ac:dyDescent="0.25">
      <c r="B8377" s="39">
        <v>44545.666666666664</v>
      </c>
      <c r="C8377" s="39">
        <v>44545.708333333336</v>
      </c>
      <c r="D8377" s="38">
        <v>1.9232769785014485</v>
      </c>
      <c r="F8377" s="38">
        <f t="shared" si="130"/>
        <v>12</v>
      </c>
    </row>
    <row r="8378" spans="2:6" x14ac:dyDescent="0.25">
      <c r="B8378" s="39">
        <v>44545.708333333336</v>
      </c>
      <c r="C8378" s="39">
        <v>44545.75</v>
      </c>
      <c r="D8378" s="38">
        <v>2.0074341010182981</v>
      </c>
      <c r="F8378" s="38">
        <f t="shared" si="130"/>
        <v>12</v>
      </c>
    </row>
    <row r="8379" spans="2:6" x14ac:dyDescent="0.25">
      <c r="B8379" s="39">
        <v>44545.75</v>
      </c>
      <c r="C8379" s="39">
        <v>44545.791666666664</v>
      </c>
      <c r="D8379" s="38">
        <v>2.1524103725487675</v>
      </c>
      <c r="F8379" s="38">
        <f t="shared" si="130"/>
        <v>12</v>
      </c>
    </row>
    <row r="8380" spans="2:6" x14ac:dyDescent="0.25">
      <c r="B8380" s="39">
        <v>44545.791666666664</v>
      </c>
      <c r="C8380" s="39">
        <v>44545.833333333336</v>
      </c>
      <c r="D8380" s="38">
        <v>2.0999889067576119</v>
      </c>
      <c r="F8380" s="38">
        <f t="shared" si="130"/>
        <v>12</v>
      </c>
    </row>
    <row r="8381" spans="2:6" x14ac:dyDescent="0.25">
      <c r="B8381" s="39">
        <v>44545.833333333336</v>
      </c>
      <c r="C8381" s="39">
        <v>44545.875</v>
      </c>
      <c r="D8381" s="38">
        <v>1.9583088728746343</v>
      </c>
      <c r="F8381" s="38">
        <f t="shared" si="130"/>
        <v>12</v>
      </c>
    </row>
    <row r="8382" spans="2:6" x14ac:dyDescent="0.25">
      <c r="B8382" s="39">
        <v>44545.875</v>
      </c>
      <c r="C8382" s="39">
        <v>44545.916666666664</v>
      </c>
      <c r="D8382" s="38">
        <v>1.9868176785760006</v>
      </c>
      <c r="F8382" s="38">
        <f t="shared" si="130"/>
        <v>12</v>
      </c>
    </row>
    <row r="8383" spans="2:6" x14ac:dyDescent="0.25">
      <c r="B8383" s="39">
        <v>44545.916666666664</v>
      </c>
      <c r="C8383" s="39">
        <v>44545.958333333336</v>
      </c>
      <c r="D8383" s="38">
        <v>1.7570991264631826</v>
      </c>
      <c r="F8383" s="38">
        <f t="shared" si="130"/>
        <v>12</v>
      </c>
    </row>
    <row r="8384" spans="2:6" x14ac:dyDescent="0.25">
      <c r="B8384" s="39">
        <v>44545.958333333336</v>
      </c>
      <c r="C8384" s="39">
        <v>44545</v>
      </c>
      <c r="D8384" s="38">
        <v>1.5880356258879045</v>
      </c>
      <c r="F8384" s="38">
        <f t="shared" si="130"/>
        <v>12</v>
      </c>
    </row>
    <row r="8385" spans="2:6" x14ac:dyDescent="0.25">
      <c r="B8385" s="39">
        <v>44545</v>
      </c>
      <c r="C8385" s="39">
        <v>44546.041666666664</v>
      </c>
      <c r="D8385" s="38">
        <v>1.521583711123569</v>
      </c>
      <c r="F8385" s="38">
        <f t="shared" si="130"/>
        <v>12</v>
      </c>
    </row>
    <row r="8386" spans="2:6" x14ac:dyDescent="0.25">
      <c r="B8386" s="39">
        <v>44546.041666666664</v>
      </c>
      <c r="C8386" s="39">
        <v>44546.083333333336</v>
      </c>
      <c r="D8386" s="38">
        <v>1.5032962793666451</v>
      </c>
      <c r="F8386" s="38">
        <f t="shared" si="130"/>
        <v>12</v>
      </c>
    </row>
    <row r="8387" spans="2:6" x14ac:dyDescent="0.25">
      <c r="B8387" s="39">
        <v>44546.083333333336</v>
      </c>
      <c r="C8387" s="39">
        <v>44546.125</v>
      </c>
      <c r="D8387" s="38">
        <v>1.4558206110039793</v>
      </c>
      <c r="F8387" s="38">
        <f t="shared" si="130"/>
        <v>12</v>
      </c>
    </row>
    <row r="8388" spans="2:6" x14ac:dyDescent="0.25">
      <c r="B8388" s="39">
        <v>44546.125</v>
      </c>
      <c r="C8388" s="39">
        <v>44546.166666666664</v>
      </c>
      <c r="D8388" s="38">
        <v>1.4945959065990966</v>
      </c>
      <c r="F8388" s="38">
        <f t="shared" si="130"/>
        <v>12</v>
      </c>
    </row>
    <row r="8389" spans="2:6" x14ac:dyDescent="0.25">
      <c r="B8389" s="39">
        <v>44546.166666666664</v>
      </c>
      <c r="C8389" s="39">
        <v>44546.208333333336</v>
      </c>
      <c r="D8389" s="38">
        <v>1.4889469976921337</v>
      </c>
      <c r="F8389" s="38">
        <f t="shared" si="130"/>
        <v>12</v>
      </c>
    </row>
    <row r="8390" spans="2:6" x14ac:dyDescent="0.25">
      <c r="B8390" s="39">
        <v>44546.208333333336</v>
      </c>
      <c r="C8390" s="39">
        <v>44546.25</v>
      </c>
      <c r="D8390" s="38">
        <v>1.5836870764871906</v>
      </c>
      <c r="F8390" s="38">
        <f t="shared" si="130"/>
        <v>12</v>
      </c>
    </row>
    <row r="8391" spans="2:6" x14ac:dyDescent="0.25">
      <c r="B8391" s="39">
        <v>44546.25</v>
      </c>
      <c r="C8391" s="39">
        <v>44546.291666666664</v>
      </c>
      <c r="D8391" s="38">
        <v>1.7923276185802768</v>
      </c>
      <c r="F8391" s="38">
        <f t="shared" si="130"/>
        <v>12</v>
      </c>
    </row>
    <row r="8392" spans="2:6" x14ac:dyDescent="0.25">
      <c r="B8392" s="39">
        <v>44546.291666666664</v>
      </c>
      <c r="C8392" s="39">
        <v>44546.333333333336</v>
      </c>
      <c r="D8392" s="38">
        <v>1.8330322983379803</v>
      </c>
      <c r="F8392" s="38">
        <f t="shared" si="130"/>
        <v>12</v>
      </c>
    </row>
    <row r="8393" spans="2:6" x14ac:dyDescent="0.25">
      <c r="B8393" s="39">
        <v>44546.333333333336</v>
      </c>
      <c r="C8393" s="39">
        <v>44546.375</v>
      </c>
      <c r="D8393" s="38">
        <v>1.8343052345303792</v>
      </c>
      <c r="F8393" s="38">
        <f t="shared" si="130"/>
        <v>12</v>
      </c>
    </row>
    <row r="8394" spans="2:6" x14ac:dyDescent="0.25">
      <c r="B8394" s="39">
        <v>44546.375</v>
      </c>
      <c r="C8394" s="39">
        <v>44546.416666666664</v>
      </c>
      <c r="D8394" s="38">
        <v>1.8906002809278069</v>
      </c>
      <c r="F8394" s="38">
        <f t="shared" ref="F8394:F8457" si="131">+MONTH(B8394)</f>
        <v>12</v>
      </c>
    </row>
    <row r="8395" spans="2:6" x14ac:dyDescent="0.25">
      <c r="B8395" s="39">
        <v>44546.416666666664</v>
      </c>
      <c r="C8395" s="39">
        <v>44546.458333333336</v>
      </c>
      <c r="D8395" s="38">
        <v>1.8242049625708223</v>
      </c>
      <c r="F8395" s="38">
        <f t="shared" si="131"/>
        <v>12</v>
      </c>
    </row>
    <row r="8396" spans="2:6" x14ac:dyDescent="0.25">
      <c r="B8396" s="39">
        <v>44546.458333333336</v>
      </c>
      <c r="C8396" s="39">
        <v>44546.5</v>
      </c>
      <c r="D8396" s="38">
        <v>1.8103335407604706</v>
      </c>
      <c r="F8396" s="38">
        <f t="shared" si="131"/>
        <v>12</v>
      </c>
    </row>
    <row r="8397" spans="2:6" x14ac:dyDescent="0.25">
      <c r="B8397" s="39">
        <v>44546.5</v>
      </c>
      <c r="C8397" s="39">
        <v>44546.541666666664</v>
      </c>
      <c r="D8397" s="38">
        <v>1.6671166761919991</v>
      </c>
      <c r="F8397" s="38">
        <f t="shared" si="131"/>
        <v>12</v>
      </c>
    </row>
    <row r="8398" spans="2:6" x14ac:dyDescent="0.25">
      <c r="B8398" s="39">
        <v>44546.541666666664</v>
      </c>
      <c r="C8398" s="39">
        <v>44546.583333333336</v>
      </c>
      <c r="D8398" s="38">
        <v>1.6940776663914678</v>
      </c>
      <c r="F8398" s="38">
        <f t="shared" si="131"/>
        <v>12</v>
      </c>
    </row>
    <row r="8399" spans="2:6" x14ac:dyDescent="0.25">
      <c r="B8399" s="39">
        <v>44546.583333333336</v>
      </c>
      <c r="C8399" s="39">
        <v>44546.625</v>
      </c>
      <c r="D8399" s="38">
        <v>1.5738471024135401</v>
      </c>
      <c r="F8399" s="38">
        <f t="shared" si="131"/>
        <v>12</v>
      </c>
    </row>
    <row r="8400" spans="2:6" x14ac:dyDescent="0.25">
      <c r="B8400" s="39">
        <v>44546.625</v>
      </c>
      <c r="C8400" s="39">
        <v>44546.666666666664</v>
      </c>
      <c r="D8400" s="38">
        <v>1.5959581055157674</v>
      </c>
      <c r="F8400" s="38">
        <f t="shared" si="131"/>
        <v>12</v>
      </c>
    </row>
    <row r="8401" spans="2:6" x14ac:dyDescent="0.25">
      <c r="B8401" s="39">
        <v>44546.666666666664</v>
      </c>
      <c r="C8401" s="39">
        <v>44546.708333333336</v>
      </c>
      <c r="D8401" s="38">
        <v>1.7737738433620986</v>
      </c>
      <c r="F8401" s="38">
        <f t="shared" si="131"/>
        <v>12</v>
      </c>
    </row>
    <row r="8402" spans="2:6" x14ac:dyDescent="0.25">
      <c r="B8402" s="39">
        <v>44546.708333333336</v>
      </c>
      <c r="C8402" s="39">
        <v>44546.75</v>
      </c>
      <c r="D8402" s="38">
        <v>2.0202365128030642</v>
      </c>
      <c r="F8402" s="38">
        <f t="shared" si="131"/>
        <v>12</v>
      </c>
    </row>
    <row r="8403" spans="2:6" x14ac:dyDescent="0.25">
      <c r="B8403" s="39">
        <v>44546.75</v>
      </c>
      <c r="C8403" s="39">
        <v>44546.791666666664</v>
      </c>
      <c r="D8403" s="38">
        <v>2.048716463862239</v>
      </c>
      <c r="F8403" s="38">
        <f t="shared" si="131"/>
        <v>12</v>
      </c>
    </row>
    <row r="8404" spans="2:6" x14ac:dyDescent="0.25">
      <c r="B8404" s="39">
        <v>44546.791666666664</v>
      </c>
      <c r="C8404" s="39">
        <v>44546.833333333336</v>
      </c>
      <c r="D8404" s="38">
        <v>2.0012090297883236</v>
      </c>
      <c r="F8404" s="38">
        <f t="shared" si="131"/>
        <v>12</v>
      </c>
    </row>
    <row r="8405" spans="2:6" x14ac:dyDescent="0.25">
      <c r="B8405" s="39">
        <v>44546.833333333336</v>
      </c>
      <c r="C8405" s="39">
        <v>44546.875</v>
      </c>
      <c r="D8405" s="38">
        <v>1.8759935248464417</v>
      </c>
      <c r="F8405" s="38">
        <f t="shared" si="131"/>
        <v>12</v>
      </c>
    </row>
    <row r="8406" spans="2:6" x14ac:dyDescent="0.25">
      <c r="B8406" s="39">
        <v>44546.875</v>
      </c>
      <c r="C8406" s="39">
        <v>44546.916666666664</v>
      </c>
      <c r="D8406" s="38">
        <v>1.8064564109449914</v>
      </c>
      <c r="F8406" s="38">
        <f t="shared" si="131"/>
        <v>12</v>
      </c>
    </row>
    <row r="8407" spans="2:6" x14ac:dyDescent="0.25">
      <c r="B8407" s="39">
        <v>44546.916666666664</v>
      </c>
      <c r="C8407" s="39">
        <v>44546.958333333336</v>
      </c>
      <c r="D8407" s="38">
        <v>1.6334710556259131</v>
      </c>
      <c r="F8407" s="38">
        <f t="shared" si="131"/>
        <v>12</v>
      </c>
    </row>
    <row r="8408" spans="2:6" x14ac:dyDescent="0.25">
      <c r="B8408" s="39">
        <v>44546.958333333336</v>
      </c>
      <c r="C8408" s="39">
        <v>44546</v>
      </c>
      <c r="D8408" s="38">
        <v>1.4255678494201789</v>
      </c>
      <c r="F8408" s="38">
        <f t="shared" si="131"/>
        <v>12</v>
      </c>
    </row>
    <row r="8409" spans="2:6" x14ac:dyDescent="0.25">
      <c r="B8409" s="39">
        <v>44546</v>
      </c>
      <c r="C8409" s="39">
        <v>44547.041666666664</v>
      </c>
      <c r="D8409" s="38">
        <v>1.3668312812825776</v>
      </c>
      <c r="F8409" s="38">
        <f t="shared" si="131"/>
        <v>12</v>
      </c>
    </row>
    <row r="8410" spans="2:6" x14ac:dyDescent="0.25">
      <c r="B8410" s="39">
        <v>44547.041666666664</v>
      </c>
      <c r="C8410" s="39">
        <v>44547.083333333336</v>
      </c>
      <c r="D8410" s="38">
        <v>1.3570150527703588</v>
      </c>
      <c r="F8410" s="38">
        <f t="shared" si="131"/>
        <v>12</v>
      </c>
    </row>
    <row r="8411" spans="2:6" x14ac:dyDescent="0.25">
      <c r="B8411" s="39">
        <v>44547.083333333336</v>
      </c>
      <c r="C8411" s="39">
        <v>44547.125</v>
      </c>
      <c r="D8411" s="38">
        <v>1.3862231268902425</v>
      </c>
      <c r="F8411" s="38">
        <f t="shared" si="131"/>
        <v>12</v>
      </c>
    </row>
    <row r="8412" spans="2:6" x14ac:dyDescent="0.25">
      <c r="B8412" s="39">
        <v>44547.125</v>
      </c>
      <c r="C8412" s="39">
        <v>44547.166666666664</v>
      </c>
      <c r="D8412" s="38">
        <v>1.375121543068359</v>
      </c>
      <c r="F8412" s="38">
        <f t="shared" si="131"/>
        <v>12</v>
      </c>
    </row>
    <row r="8413" spans="2:6" x14ac:dyDescent="0.25">
      <c r="B8413" s="39">
        <v>44547.166666666664</v>
      </c>
      <c r="C8413" s="39">
        <v>44547.208333333336</v>
      </c>
      <c r="D8413" s="38">
        <v>1.4090197249510259</v>
      </c>
      <c r="F8413" s="38">
        <f t="shared" si="131"/>
        <v>12</v>
      </c>
    </row>
    <row r="8414" spans="2:6" x14ac:dyDescent="0.25">
      <c r="B8414" s="39">
        <v>44547.208333333336</v>
      </c>
      <c r="C8414" s="39">
        <v>44547.25</v>
      </c>
      <c r="D8414" s="38">
        <v>1.5345248698591061</v>
      </c>
      <c r="F8414" s="38">
        <f t="shared" si="131"/>
        <v>12</v>
      </c>
    </row>
    <row r="8415" spans="2:6" x14ac:dyDescent="0.25">
      <c r="B8415" s="39">
        <v>44547.25</v>
      </c>
      <c r="C8415" s="39">
        <v>44547.291666666664</v>
      </c>
      <c r="D8415" s="38">
        <v>1.6693463198075777</v>
      </c>
      <c r="F8415" s="38">
        <f t="shared" si="131"/>
        <v>12</v>
      </c>
    </row>
    <row r="8416" spans="2:6" x14ac:dyDescent="0.25">
      <c r="B8416" s="39">
        <v>44547.291666666664</v>
      </c>
      <c r="C8416" s="39">
        <v>44547.333333333336</v>
      </c>
      <c r="D8416" s="38">
        <v>1.8619750982687215</v>
      </c>
      <c r="F8416" s="38">
        <f t="shared" si="131"/>
        <v>12</v>
      </c>
    </row>
    <row r="8417" spans="2:6" x14ac:dyDescent="0.25">
      <c r="B8417" s="39">
        <v>44547.333333333336</v>
      </c>
      <c r="C8417" s="39">
        <v>44547.375</v>
      </c>
      <c r="D8417" s="38">
        <v>1.8821508332025045</v>
      </c>
      <c r="F8417" s="38">
        <f t="shared" si="131"/>
        <v>12</v>
      </c>
    </row>
    <row r="8418" spans="2:6" x14ac:dyDescent="0.25">
      <c r="B8418" s="39">
        <v>44547.375</v>
      </c>
      <c r="C8418" s="39">
        <v>44547.416666666664</v>
      </c>
      <c r="D8418" s="38">
        <v>1.8136776321358079</v>
      </c>
      <c r="F8418" s="38">
        <f t="shared" si="131"/>
        <v>12</v>
      </c>
    </row>
    <row r="8419" spans="2:6" x14ac:dyDescent="0.25">
      <c r="B8419" s="39">
        <v>44547.416666666664</v>
      </c>
      <c r="C8419" s="39">
        <v>44547.458333333336</v>
      </c>
      <c r="D8419" s="38">
        <v>1.7413076033205677</v>
      </c>
      <c r="F8419" s="38">
        <f t="shared" si="131"/>
        <v>12</v>
      </c>
    </row>
    <row r="8420" spans="2:6" x14ac:dyDescent="0.25">
      <c r="B8420" s="39">
        <v>44547.458333333336</v>
      </c>
      <c r="C8420" s="39">
        <v>44547.5</v>
      </c>
      <c r="D8420" s="38">
        <v>1.6621189195132628</v>
      </c>
      <c r="F8420" s="38">
        <f t="shared" si="131"/>
        <v>12</v>
      </c>
    </row>
    <row r="8421" spans="2:6" x14ac:dyDescent="0.25">
      <c r="B8421" s="39">
        <v>44547.5</v>
      </c>
      <c r="C8421" s="39">
        <v>44547.541666666664</v>
      </c>
      <c r="D8421" s="38">
        <v>1.6810363826857933</v>
      </c>
      <c r="F8421" s="38">
        <f t="shared" si="131"/>
        <v>12</v>
      </c>
    </row>
    <row r="8422" spans="2:6" x14ac:dyDescent="0.25">
      <c r="B8422" s="39">
        <v>44547.541666666664</v>
      </c>
      <c r="C8422" s="39">
        <v>44547.583333333336</v>
      </c>
      <c r="D8422" s="38">
        <v>1.5680268966834658</v>
      </c>
      <c r="F8422" s="38">
        <f t="shared" si="131"/>
        <v>12</v>
      </c>
    </row>
    <row r="8423" spans="2:6" x14ac:dyDescent="0.25">
      <c r="B8423" s="39">
        <v>44547.583333333336</v>
      </c>
      <c r="C8423" s="39">
        <v>44547.625</v>
      </c>
      <c r="D8423" s="38">
        <v>1.5754486151671876</v>
      </c>
      <c r="F8423" s="38">
        <f t="shared" si="131"/>
        <v>12</v>
      </c>
    </row>
    <row r="8424" spans="2:6" x14ac:dyDescent="0.25">
      <c r="B8424" s="39">
        <v>44547.625</v>
      </c>
      <c r="C8424" s="39">
        <v>44547.666666666664</v>
      </c>
      <c r="D8424" s="38">
        <v>1.558833125678416</v>
      </c>
      <c r="F8424" s="38">
        <f t="shared" si="131"/>
        <v>12</v>
      </c>
    </row>
    <row r="8425" spans="2:6" x14ac:dyDescent="0.25">
      <c r="B8425" s="39">
        <v>44547.666666666664</v>
      </c>
      <c r="C8425" s="39">
        <v>44547.708333333336</v>
      </c>
      <c r="D8425" s="38">
        <v>1.6258024489815308</v>
      </c>
      <c r="F8425" s="38">
        <f t="shared" si="131"/>
        <v>12</v>
      </c>
    </row>
    <row r="8426" spans="2:6" x14ac:dyDescent="0.25">
      <c r="B8426" s="39">
        <v>44547.708333333336</v>
      </c>
      <c r="C8426" s="39">
        <v>44547.75</v>
      </c>
      <c r="D8426" s="38">
        <v>1.9402322423966103</v>
      </c>
      <c r="F8426" s="38">
        <f t="shared" si="131"/>
        <v>12</v>
      </c>
    </row>
    <row r="8427" spans="2:6" x14ac:dyDescent="0.25">
      <c r="B8427" s="39">
        <v>44547.75</v>
      </c>
      <c r="C8427" s="39">
        <v>44547.791666666664</v>
      </c>
      <c r="D8427" s="38">
        <v>1.969660602736288</v>
      </c>
      <c r="F8427" s="38">
        <f t="shared" si="131"/>
        <v>12</v>
      </c>
    </row>
    <row r="8428" spans="2:6" x14ac:dyDescent="0.25">
      <c r="B8428" s="39">
        <v>44547.791666666664</v>
      </c>
      <c r="C8428" s="39">
        <v>44547.833333333336</v>
      </c>
      <c r="D8428" s="38">
        <v>1.9444711184737813</v>
      </c>
      <c r="F8428" s="38">
        <f t="shared" si="131"/>
        <v>12</v>
      </c>
    </row>
    <row r="8429" spans="2:6" x14ac:dyDescent="0.25">
      <c r="B8429" s="39">
        <v>44547.833333333336</v>
      </c>
      <c r="C8429" s="39">
        <v>44547.875</v>
      </c>
      <c r="D8429" s="38">
        <v>1.9235372713832253</v>
      </c>
      <c r="F8429" s="38">
        <f t="shared" si="131"/>
        <v>12</v>
      </c>
    </row>
    <row r="8430" spans="2:6" x14ac:dyDescent="0.25">
      <c r="B8430" s="39">
        <v>44547.875</v>
      </c>
      <c r="C8430" s="39">
        <v>44547.916666666664</v>
      </c>
      <c r="D8430" s="38">
        <v>1.8656787719067731</v>
      </c>
      <c r="F8430" s="38">
        <f t="shared" si="131"/>
        <v>12</v>
      </c>
    </row>
    <row r="8431" spans="2:6" x14ac:dyDescent="0.25">
      <c r="B8431" s="39">
        <v>44547.916666666664</v>
      </c>
      <c r="C8431" s="39">
        <v>44547.958333333336</v>
      </c>
      <c r="D8431" s="38">
        <v>1.7904685529914603</v>
      </c>
      <c r="F8431" s="38">
        <f t="shared" si="131"/>
        <v>12</v>
      </c>
    </row>
    <row r="8432" spans="2:6" x14ac:dyDescent="0.25">
      <c r="B8432" s="39">
        <v>44547.958333333336</v>
      </c>
      <c r="C8432" s="39">
        <v>44547</v>
      </c>
      <c r="D8432" s="38">
        <v>1.7472189014124786</v>
      </c>
      <c r="F8432" s="38">
        <f t="shared" si="131"/>
        <v>12</v>
      </c>
    </row>
    <row r="8433" spans="2:6" x14ac:dyDescent="0.25">
      <c r="B8433" s="39">
        <v>44547</v>
      </c>
      <c r="C8433" s="39">
        <v>44548.041666666664</v>
      </c>
      <c r="D8433" s="38">
        <v>1.6931172359679738</v>
      </c>
      <c r="F8433" s="38">
        <f t="shared" si="131"/>
        <v>12</v>
      </c>
    </row>
    <row r="8434" spans="2:6" x14ac:dyDescent="0.25">
      <c r="B8434" s="39">
        <v>44548.041666666664</v>
      </c>
      <c r="C8434" s="39">
        <v>44548.083333333336</v>
      </c>
      <c r="D8434" s="38">
        <v>1.5881719245867343</v>
      </c>
      <c r="F8434" s="38">
        <f t="shared" si="131"/>
        <v>12</v>
      </c>
    </row>
    <row r="8435" spans="2:6" x14ac:dyDescent="0.25">
      <c r="B8435" s="39">
        <v>44548.083333333336</v>
      </c>
      <c r="C8435" s="39">
        <v>44548.125</v>
      </c>
      <c r="D8435" s="38">
        <v>1.5589478027275443</v>
      </c>
      <c r="F8435" s="38">
        <f t="shared" si="131"/>
        <v>12</v>
      </c>
    </row>
    <row r="8436" spans="2:6" x14ac:dyDescent="0.25">
      <c r="B8436" s="39">
        <v>44548.125</v>
      </c>
      <c r="C8436" s="39">
        <v>44548.166666666664</v>
      </c>
      <c r="D8436" s="38">
        <v>1.5959132810320618</v>
      </c>
      <c r="F8436" s="38">
        <f t="shared" si="131"/>
        <v>12</v>
      </c>
    </row>
    <row r="8437" spans="2:6" x14ac:dyDescent="0.25">
      <c r="B8437" s="39">
        <v>44548.166666666664</v>
      </c>
      <c r="C8437" s="39">
        <v>44548.208333333336</v>
      </c>
      <c r="D8437" s="38">
        <v>1.6058802287024405</v>
      </c>
      <c r="F8437" s="38">
        <f t="shared" si="131"/>
        <v>12</v>
      </c>
    </row>
    <row r="8438" spans="2:6" x14ac:dyDescent="0.25">
      <c r="B8438" s="39">
        <v>44548.208333333336</v>
      </c>
      <c r="C8438" s="39">
        <v>44548.25</v>
      </c>
      <c r="D8438" s="38">
        <v>1.6745252934360499</v>
      </c>
      <c r="F8438" s="38">
        <f t="shared" si="131"/>
        <v>12</v>
      </c>
    </row>
    <row r="8439" spans="2:6" x14ac:dyDescent="0.25">
      <c r="B8439" s="39">
        <v>44548.25</v>
      </c>
      <c r="C8439" s="39">
        <v>44548.291666666664</v>
      </c>
      <c r="D8439" s="38">
        <v>1.7529883561677702</v>
      </c>
      <c r="F8439" s="38">
        <f t="shared" si="131"/>
        <v>12</v>
      </c>
    </row>
    <row r="8440" spans="2:6" x14ac:dyDescent="0.25">
      <c r="B8440" s="39">
        <v>44548.291666666664</v>
      </c>
      <c r="C8440" s="39">
        <v>44548.333333333336</v>
      </c>
      <c r="D8440" s="38">
        <v>1.7676661233041475</v>
      </c>
      <c r="F8440" s="38">
        <f t="shared" si="131"/>
        <v>12</v>
      </c>
    </row>
    <row r="8441" spans="2:6" x14ac:dyDescent="0.25">
      <c r="B8441" s="39">
        <v>44548.333333333336</v>
      </c>
      <c r="C8441" s="39">
        <v>44548.375</v>
      </c>
      <c r="D8441" s="38">
        <v>1.975868973489298</v>
      </c>
      <c r="F8441" s="38">
        <f t="shared" si="131"/>
        <v>12</v>
      </c>
    </row>
    <row r="8442" spans="2:6" x14ac:dyDescent="0.25">
      <c r="B8442" s="39">
        <v>44548.375</v>
      </c>
      <c r="C8442" s="39">
        <v>44548.416666666664</v>
      </c>
      <c r="D8442" s="38">
        <v>2.1882991209131837</v>
      </c>
      <c r="F8442" s="38">
        <f t="shared" si="131"/>
        <v>12</v>
      </c>
    </row>
    <row r="8443" spans="2:6" x14ac:dyDescent="0.25">
      <c r="B8443" s="39">
        <v>44548.416666666664</v>
      </c>
      <c r="C8443" s="39">
        <v>44548.458333333336</v>
      </c>
      <c r="D8443" s="38">
        <v>2.0209833252171943</v>
      </c>
      <c r="F8443" s="38">
        <f t="shared" si="131"/>
        <v>12</v>
      </c>
    </row>
    <row r="8444" spans="2:6" x14ac:dyDescent="0.25">
      <c r="B8444" s="39">
        <v>44548.458333333336</v>
      </c>
      <c r="C8444" s="39">
        <v>44548.5</v>
      </c>
      <c r="D8444" s="38">
        <v>1.9673742310306805</v>
      </c>
      <c r="F8444" s="38">
        <f t="shared" si="131"/>
        <v>12</v>
      </c>
    </row>
    <row r="8445" spans="2:6" x14ac:dyDescent="0.25">
      <c r="B8445" s="39">
        <v>44548.5</v>
      </c>
      <c r="C8445" s="39">
        <v>44548.541666666664</v>
      </c>
      <c r="D8445" s="38">
        <v>1.8558830680829927</v>
      </c>
      <c r="F8445" s="38">
        <f t="shared" si="131"/>
        <v>12</v>
      </c>
    </row>
    <row r="8446" spans="2:6" x14ac:dyDescent="0.25">
      <c r="B8446" s="39">
        <v>44548.541666666664</v>
      </c>
      <c r="C8446" s="39">
        <v>44548.583333333336</v>
      </c>
      <c r="D8446" s="38">
        <v>1.7625363134280396</v>
      </c>
      <c r="F8446" s="38">
        <f t="shared" si="131"/>
        <v>12</v>
      </c>
    </row>
    <row r="8447" spans="2:6" x14ac:dyDescent="0.25">
      <c r="B8447" s="39">
        <v>44548.583333333336</v>
      </c>
      <c r="C8447" s="39">
        <v>44548.625</v>
      </c>
      <c r="D8447" s="38">
        <v>1.8158255979422977</v>
      </c>
      <c r="F8447" s="38">
        <f t="shared" si="131"/>
        <v>12</v>
      </c>
    </row>
    <row r="8448" spans="2:6" x14ac:dyDescent="0.25">
      <c r="B8448" s="39">
        <v>44548.625</v>
      </c>
      <c r="C8448" s="39">
        <v>44548.666666666664</v>
      </c>
      <c r="D8448" s="38">
        <v>1.7784065102970046</v>
      </c>
      <c r="F8448" s="38">
        <f t="shared" si="131"/>
        <v>12</v>
      </c>
    </row>
    <row r="8449" spans="2:6" x14ac:dyDescent="0.25">
      <c r="B8449" s="39">
        <v>44548.666666666664</v>
      </c>
      <c r="C8449" s="39">
        <v>44548.708333333336</v>
      </c>
      <c r="D8449" s="38">
        <v>1.8055656679027619</v>
      </c>
      <c r="F8449" s="38">
        <f t="shared" si="131"/>
        <v>12</v>
      </c>
    </row>
    <row r="8450" spans="2:6" x14ac:dyDescent="0.25">
      <c r="B8450" s="39">
        <v>44548.708333333336</v>
      </c>
      <c r="C8450" s="39">
        <v>44548.75</v>
      </c>
      <c r="D8450" s="38">
        <v>1.970244655662353</v>
      </c>
      <c r="F8450" s="38">
        <f t="shared" si="131"/>
        <v>12</v>
      </c>
    </row>
    <row r="8451" spans="2:6" x14ac:dyDescent="0.25">
      <c r="B8451" s="39">
        <v>44548.75</v>
      </c>
      <c r="C8451" s="39">
        <v>44548.791666666664</v>
      </c>
      <c r="D8451" s="38">
        <v>1.999520050660321</v>
      </c>
      <c r="F8451" s="38">
        <f t="shared" si="131"/>
        <v>12</v>
      </c>
    </row>
    <row r="8452" spans="2:6" x14ac:dyDescent="0.25">
      <c r="B8452" s="39">
        <v>44548.791666666664</v>
      </c>
      <c r="C8452" s="39">
        <v>44548.833333333336</v>
      </c>
      <c r="D8452" s="38">
        <v>1.9848639530232048</v>
      </c>
      <c r="F8452" s="38">
        <f t="shared" si="131"/>
        <v>12</v>
      </c>
    </row>
    <row r="8453" spans="2:6" x14ac:dyDescent="0.25">
      <c r="B8453" s="39">
        <v>44548.833333333336</v>
      </c>
      <c r="C8453" s="39">
        <v>44548.875</v>
      </c>
      <c r="D8453" s="38">
        <v>1.9736647955002533</v>
      </c>
      <c r="F8453" s="38">
        <f t="shared" si="131"/>
        <v>12</v>
      </c>
    </row>
    <row r="8454" spans="2:6" x14ac:dyDescent="0.25">
      <c r="B8454" s="39">
        <v>44548.875</v>
      </c>
      <c r="C8454" s="39">
        <v>44548.916666666664</v>
      </c>
      <c r="D8454" s="38">
        <v>1.8664508657042793</v>
      </c>
      <c r="F8454" s="38">
        <f t="shared" si="131"/>
        <v>12</v>
      </c>
    </row>
    <row r="8455" spans="2:6" x14ac:dyDescent="0.25">
      <c r="B8455" s="39">
        <v>44548.916666666664</v>
      </c>
      <c r="C8455" s="39">
        <v>44548.958333333336</v>
      </c>
      <c r="D8455" s="38">
        <v>1.7737528865225716</v>
      </c>
      <c r="F8455" s="38">
        <f t="shared" si="131"/>
        <v>12</v>
      </c>
    </row>
    <row r="8456" spans="2:6" x14ac:dyDescent="0.25">
      <c r="B8456" s="39">
        <v>44548.958333333336</v>
      </c>
      <c r="C8456" s="39">
        <v>44548</v>
      </c>
      <c r="D8456" s="38">
        <v>1.6891117432848217</v>
      </c>
      <c r="F8456" s="38">
        <f t="shared" si="131"/>
        <v>12</v>
      </c>
    </row>
    <row r="8457" spans="2:6" x14ac:dyDescent="0.25">
      <c r="B8457" s="39">
        <v>44548</v>
      </c>
      <c r="C8457" s="39">
        <v>44549.041666666664</v>
      </c>
      <c r="D8457" s="38">
        <v>1.509073535585167</v>
      </c>
      <c r="F8457" s="38">
        <f t="shared" si="131"/>
        <v>12</v>
      </c>
    </row>
    <row r="8458" spans="2:6" x14ac:dyDescent="0.25">
      <c r="B8458" s="39">
        <v>44549.041666666664</v>
      </c>
      <c r="C8458" s="39">
        <v>44549.083333333336</v>
      </c>
      <c r="D8458" s="38">
        <v>1.47667810278225</v>
      </c>
      <c r="F8458" s="38">
        <f t="shared" ref="F8458:F8521" si="132">+MONTH(B8458)</f>
        <v>12</v>
      </c>
    </row>
    <row r="8459" spans="2:6" x14ac:dyDescent="0.25">
      <c r="B8459" s="39">
        <v>44549.083333333336</v>
      </c>
      <c r="C8459" s="39">
        <v>44549.125</v>
      </c>
      <c r="D8459" s="38">
        <v>1.4371897835755201</v>
      </c>
      <c r="F8459" s="38">
        <f t="shared" si="132"/>
        <v>12</v>
      </c>
    </row>
    <row r="8460" spans="2:6" x14ac:dyDescent="0.25">
      <c r="B8460" s="39">
        <v>44549.125</v>
      </c>
      <c r="C8460" s="39">
        <v>44549.166666666664</v>
      </c>
      <c r="D8460" s="38">
        <v>1.4668060142324519</v>
      </c>
      <c r="F8460" s="38">
        <f t="shared" si="132"/>
        <v>12</v>
      </c>
    </row>
    <row r="8461" spans="2:6" x14ac:dyDescent="0.25">
      <c r="B8461" s="39">
        <v>44549.166666666664</v>
      </c>
      <c r="C8461" s="39">
        <v>44549.208333333336</v>
      </c>
      <c r="D8461" s="38">
        <v>1.5084960025468372</v>
      </c>
      <c r="F8461" s="38">
        <f t="shared" si="132"/>
        <v>12</v>
      </c>
    </row>
    <row r="8462" spans="2:6" x14ac:dyDescent="0.25">
      <c r="B8462" s="39">
        <v>44549.208333333336</v>
      </c>
      <c r="C8462" s="39">
        <v>44549.25</v>
      </c>
      <c r="D8462" s="38">
        <v>1.5376795896626079</v>
      </c>
      <c r="F8462" s="38">
        <f t="shared" si="132"/>
        <v>12</v>
      </c>
    </row>
    <row r="8463" spans="2:6" x14ac:dyDescent="0.25">
      <c r="B8463" s="39">
        <v>44549.25</v>
      </c>
      <c r="C8463" s="39">
        <v>44549.291666666664</v>
      </c>
      <c r="D8463" s="38">
        <v>1.6090897770803805</v>
      </c>
      <c r="F8463" s="38">
        <f t="shared" si="132"/>
        <v>12</v>
      </c>
    </row>
    <row r="8464" spans="2:6" x14ac:dyDescent="0.25">
      <c r="B8464" s="39">
        <v>44549.291666666664</v>
      </c>
      <c r="C8464" s="39">
        <v>44549.333333333336</v>
      </c>
      <c r="D8464" s="38">
        <v>1.7904909411917436</v>
      </c>
      <c r="F8464" s="38">
        <f t="shared" si="132"/>
        <v>12</v>
      </c>
    </row>
    <row r="8465" spans="2:6" x14ac:dyDescent="0.25">
      <c r="B8465" s="39">
        <v>44549.333333333336</v>
      </c>
      <c r="C8465" s="39">
        <v>44549.375</v>
      </c>
      <c r="D8465" s="38">
        <v>1.9138285792579501</v>
      </c>
      <c r="F8465" s="38">
        <f t="shared" si="132"/>
        <v>12</v>
      </c>
    </row>
    <row r="8466" spans="2:6" x14ac:dyDescent="0.25">
      <c r="B8466" s="39">
        <v>44549.375</v>
      </c>
      <c r="C8466" s="39">
        <v>44549.416666666664</v>
      </c>
      <c r="D8466" s="38">
        <v>2.0367058868676247</v>
      </c>
      <c r="F8466" s="38">
        <f t="shared" si="132"/>
        <v>12</v>
      </c>
    </row>
    <row r="8467" spans="2:6" x14ac:dyDescent="0.25">
      <c r="B8467" s="39">
        <v>44549.416666666664</v>
      </c>
      <c r="C8467" s="39">
        <v>44549.458333333336</v>
      </c>
      <c r="D8467" s="38">
        <v>2.0448110867383607</v>
      </c>
      <c r="F8467" s="38">
        <f t="shared" si="132"/>
        <v>12</v>
      </c>
    </row>
    <row r="8468" spans="2:6" x14ac:dyDescent="0.25">
      <c r="B8468" s="39">
        <v>44549.458333333336</v>
      </c>
      <c r="C8468" s="39">
        <v>44549.5</v>
      </c>
      <c r="D8468" s="38">
        <v>2.0434416775776008</v>
      </c>
      <c r="F8468" s="38">
        <f t="shared" si="132"/>
        <v>12</v>
      </c>
    </row>
    <row r="8469" spans="2:6" x14ac:dyDescent="0.25">
      <c r="B8469" s="39">
        <v>44549.5</v>
      </c>
      <c r="C8469" s="39">
        <v>44549.541666666664</v>
      </c>
      <c r="D8469" s="38">
        <v>1.9459899854484093</v>
      </c>
      <c r="F8469" s="38">
        <f t="shared" si="132"/>
        <v>12</v>
      </c>
    </row>
    <row r="8470" spans="2:6" x14ac:dyDescent="0.25">
      <c r="B8470" s="39">
        <v>44549.541666666664</v>
      </c>
      <c r="C8470" s="39">
        <v>44549.583333333336</v>
      </c>
      <c r="D8470" s="38">
        <v>1.8743466572181342</v>
      </c>
      <c r="F8470" s="38">
        <f t="shared" si="132"/>
        <v>12</v>
      </c>
    </row>
    <row r="8471" spans="2:6" x14ac:dyDescent="0.25">
      <c r="B8471" s="39">
        <v>44549.583333333336</v>
      </c>
      <c r="C8471" s="39">
        <v>44549.625</v>
      </c>
      <c r="D8471" s="38">
        <v>1.873798660077435</v>
      </c>
      <c r="F8471" s="38">
        <f t="shared" si="132"/>
        <v>12</v>
      </c>
    </row>
    <row r="8472" spans="2:6" x14ac:dyDescent="0.25">
      <c r="B8472" s="39">
        <v>44549.625</v>
      </c>
      <c r="C8472" s="39">
        <v>44549.666666666664</v>
      </c>
      <c r="D8472" s="38">
        <v>1.9031536486995613</v>
      </c>
      <c r="F8472" s="38">
        <f t="shared" si="132"/>
        <v>12</v>
      </c>
    </row>
    <row r="8473" spans="2:6" x14ac:dyDescent="0.25">
      <c r="B8473" s="39">
        <v>44549.666666666664</v>
      </c>
      <c r="C8473" s="39">
        <v>44549.708333333336</v>
      </c>
      <c r="D8473" s="38">
        <v>1.9932114626819133</v>
      </c>
      <c r="F8473" s="38">
        <f t="shared" si="132"/>
        <v>12</v>
      </c>
    </row>
    <row r="8474" spans="2:6" x14ac:dyDescent="0.25">
      <c r="B8474" s="39">
        <v>44549.708333333336</v>
      </c>
      <c r="C8474" s="39">
        <v>44549.75</v>
      </c>
      <c r="D8474" s="38">
        <v>2.1286237601185038</v>
      </c>
      <c r="F8474" s="38">
        <f t="shared" si="132"/>
        <v>12</v>
      </c>
    </row>
    <row r="8475" spans="2:6" x14ac:dyDescent="0.25">
      <c r="B8475" s="39">
        <v>44549.75</v>
      </c>
      <c r="C8475" s="39">
        <v>44549.791666666664</v>
      </c>
      <c r="D8475" s="38">
        <v>2.0958308582223277</v>
      </c>
      <c r="F8475" s="38">
        <f t="shared" si="132"/>
        <v>12</v>
      </c>
    </row>
    <row r="8476" spans="2:6" x14ac:dyDescent="0.25">
      <c r="B8476" s="39">
        <v>44549.791666666664</v>
      </c>
      <c r="C8476" s="39">
        <v>44549.833333333336</v>
      </c>
      <c r="D8476" s="38">
        <v>2.0610812969103236</v>
      </c>
      <c r="F8476" s="38">
        <f t="shared" si="132"/>
        <v>12</v>
      </c>
    </row>
    <row r="8477" spans="2:6" x14ac:dyDescent="0.25">
      <c r="B8477" s="39">
        <v>44549.833333333336</v>
      </c>
      <c r="C8477" s="39">
        <v>44549.875</v>
      </c>
      <c r="D8477" s="38">
        <v>2.0005394182701961</v>
      </c>
      <c r="F8477" s="38">
        <f t="shared" si="132"/>
        <v>12</v>
      </c>
    </row>
    <row r="8478" spans="2:6" x14ac:dyDescent="0.25">
      <c r="B8478" s="39">
        <v>44549.875</v>
      </c>
      <c r="C8478" s="39">
        <v>44549.916666666664</v>
      </c>
      <c r="D8478" s="38">
        <v>1.8220066619908373</v>
      </c>
      <c r="F8478" s="38">
        <f t="shared" si="132"/>
        <v>12</v>
      </c>
    </row>
    <row r="8479" spans="2:6" x14ac:dyDescent="0.25">
      <c r="B8479" s="39">
        <v>44549.916666666664</v>
      </c>
      <c r="C8479" s="39">
        <v>44549.958333333336</v>
      </c>
      <c r="D8479" s="38">
        <v>1.5960820525497548</v>
      </c>
      <c r="F8479" s="38">
        <f t="shared" si="132"/>
        <v>12</v>
      </c>
    </row>
    <row r="8480" spans="2:6" x14ac:dyDescent="0.25">
      <c r="B8480" s="39">
        <v>44549.958333333336</v>
      </c>
      <c r="C8480" s="39">
        <v>44549</v>
      </c>
      <c r="D8480" s="38">
        <v>1.5535864285604062</v>
      </c>
      <c r="F8480" s="38">
        <f t="shared" si="132"/>
        <v>12</v>
      </c>
    </row>
    <row r="8481" spans="2:6" x14ac:dyDescent="0.25">
      <c r="B8481" s="39">
        <v>44549</v>
      </c>
      <c r="C8481" s="39">
        <v>44550.041666666664</v>
      </c>
      <c r="D8481" s="38">
        <v>1.4289813666939528</v>
      </c>
      <c r="F8481" s="38">
        <f t="shared" si="132"/>
        <v>12</v>
      </c>
    </row>
    <row r="8482" spans="2:6" x14ac:dyDescent="0.25">
      <c r="B8482" s="39">
        <v>44550.041666666664</v>
      </c>
      <c r="C8482" s="39">
        <v>44550.083333333336</v>
      </c>
      <c r="D8482" s="38">
        <v>1.3676232410547211</v>
      </c>
      <c r="F8482" s="38">
        <f t="shared" si="132"/>
        <v>12</v>
      </c>
    </row>
    <row r="8483" spans="2:6" x14ac:dyDescent="0.25">
      <c r="B8483" s="39">
        <v>44550.083333333336</v>
      </c>
      <c r="C8483" s="39">
        <v>44550.125</v>
      </c>
      <c r="D8483" s="38">
        <v>1.3157340730522955</v>
      </c>
      <c r="F8483" s="38">
        <f t="shared" si="132"/>
        <v>12</v>
      </c>
    </row>
    <row r="8484" spans="2:6" x14ac:dyDescent="0.25">
      <c r="B8484" s="39">
        <v>44550.125</v>
      </c>
      <c r="C8484" s="39">
        <v>44550.166666666664</v>
      </c>
      <c r="D8484" s="38">
        <v>1.3467542775890664</v>
      </c>
      <c r="F8484" s="38">
        <f t="shared" si="132"/>
        <v>12</v>
      </c>
    </row>
    <row r="8485" spans="2:6" x14ac:dyDescent="0.25">
      <c r="B8485" s="39">
        <v>44550.166666666664</v>
      </c>
      <c r="C8485" s="39">
        <v>44550.208333333336</v>
      </c>
      <c r="D8485" s="38">
        <v>1.3712715855059643</v>
      </c>
      <c r="F8485" s="38">
        <f t="shared" si="132"/>
        <v>12</v>
      </c>
    </row>
    <row r="8486" spans="2:6" x14ac:dyDescent="0.25">
      <c r="B8486" s="39">
        <v>44550.208333333336</v>
      </c>
      <c r="C8486" s="39">
        <v>44550.25</v>
      </c>
      <c r="D8486" s="38">
        <v>1.4475622326848778</v>
      </c>
      <c r="F8486" s="38">
        <f t="shared" si="132"/>
        <v>12</v>
      </c>
    </row>
    <row r="8487" spans="2:6" x14ac:dyDescent="0.25">
      <c r="B8487" s="39">
        <v>44550.25</v>
      </c>
      <c r="C8487" s="39">
        <v>44550.291666666664</v>
      </c>
      <c r="D8487" s="38">
        <v>1.6857319253979879</v>
      </c>
      <c r="F8487" s="38">
        <f t="shared" si="132"/>
        <v>12</v>
      </c>
    </row>
    <row r="8488" spans="2:6" x14ac:dyDescent="0.25">
      <c r="B8488" s="39">
        <v>44550.291666666664</v>
      </c>
      <c r="C8488" s="39">
        <v>44550.333333333336</v>
      </c>
      <c r="D8488" s="38">
        <v>1.7821848412200703</v>
      </c>
      <c r="F8488" s="38">
        <f t="shared" si="132"/>
        <v>12</v>
      </c>
    </row>
    <row r="8489" spans="2:6" x14ac:dyDescent="0.25">
      <c r="B8489" s="39">
        <v>44550.333333333336</v>
      </c>
      <c r="C8489" s="39">
        <v>44550.375</v>
      </c>
      <c r="D8489" s="38">
        <v>1.7688727628846059</v>
      </c>
      <c r="F8489" s="38">
        <f t="shared" si="132"/>
        <v>12</v>
      </c>
    </row>
    <row r="8490" spans="2:6" x14ac:dyDescent="0.25">
      <c r="B8490" s="39">
        <v>44550.375</v>
      </c>
      <c r="C8490" s="39">
        <v>44550.416666666664</v>
      </c>
      <c r="D8490" s="38">
        <v>1.7443653864185609</v>
      </c>
      <c r="F8490" s="38">
        <f t="shared" si="132"/>
        <v>12</v>
      </c>
    </row>
    <row r="8491" spans="2:6" x14ac:dyDescent="0.25">
      <c r="B8491" s="39">
        <v>44550.416666666664</v>
      </c>
      <c r="C8491" s="39">
        <v>44550.458333333336</v>
      </c>
      <c r="D8491" s="38">
        <v>1.6383362174278659</v>
      </c>
      <c r="F8491" s="38">
        <f t="shared" si="132"/>
        <v>12</v>
      </c>
    </row>
    <row r="8492" spans="2:6" x14ac:dyDescent="0.25">
      <c r="B8492" s="39">
        <v>44550.458333333336</v>
      </c>
      <c r="C8492" s="39">
        <v>44550.5</v>
      </c>
      <c r="D8492" s="38">
        <v>1.648116386971018</v>
      </c>
      <c r="F8492" s="38">
        <f t="shared" si="132"/>
        <v>12</v>
      </c>
    </row>
    <row r="8493" spans="2:6" x14ac:dyDescent="0.25">
      <c r="B8493" s="39">
        <v>44550.5</v>
      </c>
      <c r="C8493" s="39">
        <v>44550.541666666664</v>
      </c>
      <c r="D8493" s="38">
        <v>1.4752877319390454</v>
      </c>
      <c r="F8493" s="38">
        <f t="shared" si="132"/>
        <v>12</v>
      </c>
    </row>
    <row r="8494" spans="2:6" x14ac:dyDescent="0.25">
      <c r="B8494" s="39">
        <v>44550.541666666664</v>
      </c>
      <c r="C8494" s="39">
        <v>44550.583333333336</v>
      </c>
      <c r="D8494" s="38">
        <v>1.4437561151493357</v>
      </c>
      <c r="F8494" s="38">
        <f t="shared" si="132"/>
        <v>12</v>
      </c>
    </row>
    <row r="8495" spans="2:6" x14ac:dyDescent="0.25">
      <c r="B8495" s="39">
        <v>44550.583333333336</v>
      </c>
      <c r="C8495" s="39">
        <v>44550.625</v>
      </c>
      <c r="D8495" s="38">
        <v>1.4691686305624816</v>
      </c>
      <c r="F8495" s="38">
        <f t="shared" si="132"/>
        <v>12</v>
      </c>
    </row>
    <row r="8496" spans="2:6" x14ac:dyDescent="0.25">
      <c r="B8496" s="39">
        <v>44550.625</v>
      </c>
      <c r="C8496" s="39">
        <v>44550.666666666664</v>
      </c>
      <c r="D8496" s="38">
        <v>1.4791549089187837</v>
      </c>
      <c r="F8496" s="38">
        <f t="shared" si="132"/>
        <v>12</v>
      </c>
    </row>
    <row r="8497" spans="2:6" x14ac:dyDescent="0.25">
      <c r="B8497" s="39">
        <v>44550.666666666664</v>
      </c>
      <c r="C8497" s="39">
        <v>44550.708333333336</v>
      </c>
      <c r="D8497" s="38">
        <v>1.5850949419597988</v>
      </c>
      <c r="F8497" s="38">
        <f t="shared" si="132"/>
        <v>12</v>
      </c>
    </row>
    <row r="8498" spans="2:6" x14ac:dyDescent="0.25">
      <c r="B8498" s="39">
        <v>44550.708333333336</v>
      </c>
      <c r="C8498" s="39">
        <v>44550.75</v>
      </c>
      <c r="D8498" s="38">
        <v>1.7972495375941469</v>
      </c>
      <c r="F8498" s="38">
        <f t="shared" si="132"/>
        <v>12</v>
      </c>
    </row>
    <row r="8499" spans="2:6" x14ac:dyDescent="0.25">
      <c r="B8499" s="39">
        <v>44550.75</v>
      </c>
      <c r="C8499" s="39">
        <v>44550.791666666664</v>
      </c>
      <c r="D8499" s="38">
        <v>1.9512918905978092</v>
      </c>
      <c r="F8499" s="38">
        <f t="shared" si="132"/>
        <v>12</v>
      </c>
    </row>
    <row r="8500" spans="2:6" x14ac:dyDescent="0.25">
      <c r="B8500" s="39">
        <v>44550.791666666664</v>
      </c>
      <c r="C8500" s="39">
        <v>44550.833333333336</v>
      </c>
      <c r="D8500" s="38">
        <v>1.888425695781669</v>
      </c>
      <c r="F8500" s="38">
        <f t="shared" si="132"/>
        <v>12</v>
      </c>
    </row>
    <row r="8501" spans="2:6" x14ac:dyDescent="0.25">
      <c r="B8501" s="39">
        <v>44550.833333333336</v>
      </c>
      <c r="C8501" s="39">
        <v>44550.875</v>
      </c>
      <c r="D8501" s="38">
        <v>1.8958456350695587</v>
      </c>
      <c r="F8501" s="38">
        <f t="shared" si="132"/>
        <v>12</v>
      </c>
    </row>
    <row r="8502" spans="2:6" x14ac:dyDescent="0.25">
      <c r="B8502" s="39">
        <v>44550.875</v>
      </c>
      <c r="C8502" s="39">
        <v>44550.916666666664</v>
      </c>
      <c r="D8502" s="38">
        <v>1.781085113883615</v>
      </c>
      <c r="F8502" s="38">
        <f t="shared" si="132"/>
        <v>12</v>
      </c>
    </row>
    <row r="8503" spans="2:6" x14ac:dyDescent="0.25">
      <c r="B8503" s="39">
        <v>44550.916666666664</v>
      </c>
      <c r="C8503" s="39">
        <v>44550.958333333336</v>
      </c>
      <c r="D8503" s="38">
        <v>1.6458783022632928</v>
      </c>
      <c r="F8503" s="38">
        <f t="shared" si="132"/>
        <v>12</v>
      </c>
    </row>
    <row r="8504" spans="2:6" x14ac:dyDescent="0.25">
      <c r="B8504" s="39">
        <v>44550.958333333336</v>
      </c>
      <c r="C8504" s="39">
        <v>44550</v>
      </c>
      <c r="D8504" s="38">
        <v>1.5108252463336078</v>
      </c>
      <c r="F8504" s="38">
        <f t="shared" si="132"/>
        <v>12</v>
      </c>
    </row>
    <row r="8505" spans="2:6" x14ac:dyDescent="0.25">
      <c r="B8505" s="39">
        <v>44550</v>
      </c>
      <c r="C8505" s="39">
        <v>44551.041666666664</v>
      </c>
      <c r="D8505" s="38">
        <v>1.3677492102950564</v>
      </c>
      <c r="F8505" s="38">
        <f t="shared" si="132"/>
        <v>12</v>
      </c>
    </row>
    <row r="8506" spans="2:6" x14ac:dyDescent="0.25">
      <c r="B8506" s="39">
        <v>44551.041666666664</v>
      </c>
      <c r="C8506" s="39">
        <v>44551.083333333336</v>
      </c>
      <c r="D8506" s="38">
        <v>1.3857485335141626</v>
      </c>
      <c r="F8506" s="38">
        <f t="shared" si="132"/>
        <v>12</v>
      </c>
    </row>
    <row r="8507" spans="2:6" x14ac:dyDescent="0.25">
      <c r="B8507" s="39">
        <v>44551.083333333336</v>
      </c>
      <c r="C8507" s="39">
        <v>44551.125</v>
      </c>
      <c r="D8507" s="38">
        <v>1.362693744909192</v>
      </c>
      <c r="F8507" s="38">
        <f t="shared" si="132"/>
        <v>12</v>
      </c>
    </row>
    <row r="8508" spans="2:6" x14ac:dyDescent="0.25">
      <c r="B8508" s="39">
        <v>44551.125</v>
      </c>
      <c r="C8508" s="39">
        <v>44551.166666666664</v>
      </c>
      <c r="D8508" s="38">
        <v>1.4224269140826269</v>
      </c>
      <c r="F8508" s="38">
        <f t="shared" si="132"/>
        <v>12</v>
      </c>
    </row>
    <row r="8509" spans="2:6" x14ac:dyDescent="0.25">
      <c r="B8509" s="39">
        <v>44551.166666666664</v>
      </c>
      <c r="C8509" s="39">
        <v>44551.208333333336</v>
      </c>
      <c r="D8509" s="38">
        <v>1.4890717951595041</v>
      </c>
      <c r="F8509" s="38">
        <f t="shared" si="132"/>
        <v>12</v>
      </c>
    </row>
    <row r="8510" spans="2:6" x14ac:dyDescent="0.25">
      <c r="B8510" s="39">
        <v>44551.208333333336</v>
      </c>
      <c r="C8510" s="39">
        <v>44551.25</v>
      </c>
      <c r="D8510" s="38">
        <v>1.6075542191916639</v>
      </c>
      <c r="F8510" s="38">
        <f t="shared" si="132"/>
        <v>12</v>
      </c>
    </row>
    <row r="8511" spans="2:6" x14ac:dyDescent="0.25">
      <c r="B8511" s="39">
        <v>44551.25</v>
      </c>
      <c r="C8511" s="39">
        <v>44551.291666666664</v>
      </c>
      <c r="D8511" s="38">
        <v>1.7859767086465868</v>
      </c>
      <c r="F8511" s="38">
        <f t="shared" si="132"/>
        <v>12</v>
      </c>
    </row>
    <row r="8512" spans="2:6" x14ac:dyDescent="0.25">
      <c r="B8512" s="39">
        <v>44551.291666666664</v>
      </c>
      <c r="C8512" s="39">
        <v>44551.333333333336</v>
      </c>
      <c r="D8512" s="38">
        <v>1.9434412657359672</v>
      </c>
      <c r="F8512" s="38">
        <f t="shared" si="132"/>
        <v>12</v>
      </c>
    </row>
    <row r="8513" spans="2:6" x14ac:dyDescent="0.25">
      <c r="B8513" s="39">
        <v>44551.333333333336</v>
      </c>
      <c r="C8513" s="39">
        <v>44551.375</v>
      </c>
      <c r="D8513" s="38">
        <v>1.9634965726986802</v>
      </c>
      <c r="F8513" s="38">
        <f t="shared" si="132"/>
        <v>12</v>
      </c>
    </row>
    <row r="8514" spans="2:6" x14ac:dyDescent="0.25">
      <c r="B8514" s="39">
        <v>44551.375</v>
      </c>
      <c r="C8514" s="39">
        <v>44551.416666666664</v>
      </c>
      <c r="D8514" s="38">
        <v>1.8914059696715304</v>
      </c>
      <c r="F8514" s="38">
        <f t="shared" si="132"/>
        <v>12</v>
      </c>
    </row>
    <row r="8515" spans="2:6" x14ac:dyDescent="0.25">
      <c r="B8515" s="39">
        <v>44551.416666666664</v>
      </c>
      <c r="C8515" s="39">
        <v>44551.458333333336</v>
      </c>
      <c r="D8515" s="38">
        <v>1.814429892184384</v>
      </c>
      <c r="F8515" s="38">
        <f t="shared" si="132"/>
        <v>12</v>
      </c>
    </row>
    <row r="8516" spans="2:6" x14ac:dyDescent="0.25">
      <c r="B8516" s="39">
        <v>44551.458333333336</v>
      </c>
      <c r="C8516" s="39">
        <v>44551.5</v>
      </c>
      <c r="D8516" s="38">
        <v>1.666920123815216</v>
      </c>
      <c r="F8516" s="38">
        <f t="shared" si="132"/>
        <v>12</v>
      </c>
    </row>
    <row r="8517" spans="2:6" x14ac:dyDescent="0.25">
      <c r="B8517" s="39">
        <v>44551.5</v>
      </c>
      <c r="C8517" s="39">
        <v>44551.541666666664</v>
      </c>
      <c r="D8517" s="38">
        <v>1.5834807118595</v>
      </c>
      <c r="F8517" s="38">
        <f t="shared" si="132"/>
        <v>12</v>
      </c>
    </row>
    <row r="8518" spans="2:6" x14ac:dyDescent="0.25">
      <c r="B8518" s="39">
        <v>44551.541666666664</v>
      </c>
      <c r="C8518" s="39">
        <v>44551.583333333336</v>
      </c>
      <c r="D8518" s="38">
        <v>1.5174014000200535</v>
      </c>
      <c r="F8518" s="38">
        <f t="shared" si="132"/>
        <v>12</v>
      </c>
    </row>
    <row r="8519" spans="2:6" x14ac:dyDescent="0.25">
      <c r="B8519" s="39">
        <v>44551.583333333336</v>
      </c>
      <c r="C8519" s="39">
        <v>44551.625</v>
      </c>
      <c r="D8519" s="38">
        <v>1.5694987000359344</v>
      </c>
      <c r="F8519" s="38">
        <f t="shared" si="132"/>
        <v>12</v>
      </c>
    </row>
    <row r="8520" spans="2:6" x14ac:dyDescent="0.25">
      <c r="B8520" s="39">
        <v>44551.625</v>
      </c>
      <c r="C8520" s="39">
        <v>44551.666666666664</v>
      </c>
      <c r="D8520" s="38">
        <v>1.5854609817289762</v>
      </c>
      <c r="F8520" s="38">
        <f t="shared" si="132"/>
        <v>12</v>
      </c>
    </row>
    <row r="8521" spans="2:6" x14ac:dyDescent="0.25">
      <c r="B8521" s="39">
        <v>44551.666666666664</v>
      </c>
      <c r="C8521" s="39">
        <v>44551.708333333336</v>
      </c>
      <c r="D8521" s="38">
        <v>1.709575347285458</v>
      </c>
      <c r="F8521" s="38">
        <f t="shared" si="132"/>
        <v>12</v>
      </c>
    </row>
    <row r="8522" spans="2:6" x14ac:dyDescent="0.25">
      <c r="B8522" s="39">
        <v>44551.708333333336</v>
      </c>
      <c r="C8522" s="39">
        <v>44551.75</v>
      </c>
      <c r="D8522" s="38">
        <v>1.9158172150005013</v>
      </c>
      <c r="F8522" s="38">
        <f t="shared" ref="F8522:F8585" si="133">+MONTH(B8522)</f>
        <v>12</v>
      </c>
    </row>
    <row r="8523" spans="2:6" x14ac:dyDescent="0.25">
      <c r="B8523" s="39">
        <v>44551.75</v>
      </c>
      <c r="C8523" s="39">
        <v>44551.791666666664</v>
      </c>
      <c r="D8523" s="38">
        <v>2.0662843336674883</v>
      </c>
      <c r="F8523" s="38">
        <f t="shared" si="133"/>
        <v>12</v>
      </c>
    </row>
    <row r="8524" spans="2:6" x14ac:dyDescent="0.25">
      <c r="B8524" s="39">
        <v>44551.791666666664</v>
      </c>
      <c r="C8524" s="39">
        <v>44551.833333333336</v>
      </c>
      <c r="D8524" s="38">
        <v>1.9347883480558359</v>
      </c>
      <c r="F8524" s="38">
        <f t="shared" si="133"/>
        <v>12</v>
      </c>
    </row>
    <row r="8525" spans="2:6" x14ac:dyDescent="0.25">
      <c r="B8525" s="39">
        <v>44551.833333333336</v>
      </c>
      <c r="C8525" s="39">
        <v>44551.875</v>
      </c>
      <c r="D8525" s="38">
        <v>1.9271733675501717</v>
      </c>
      <c r="F8525" s="38">
        <f t="shared" si="133"/>
        <v>12</v>
      </c>
    </row>
    <row r="8526" spans="2:6" x14ac:dyDescent="0.25">
      <c r="B8526" s="39">
        <v>44551.875</v>
      </c>
      <c r="C8526" s="39">
        <v>44551.916666666664</v>
      </c>
      <c r="D8526" s="38">
        <v>1.7865884530144824</v>
      </c>
      <c r="F8526" s="38">
        <f t="shared" si="133"/>
        <v>12</v>
      </c>
    </row>
    <row r="8527" spans="2:6" x14ac:dyDescent="0.25">
      <c r="B8527" s="39">
        <v>44551.916666666664</v>
      </c>
      <c r="C8527" s="39">
        <v>44551.958333333336</v>
      </c>
      <c r="D8527" s="38">
        <v>1.6486702172931127</v>
      </c>
      <c r="F8527" s="38">
        <f t="shared" si="133"/>
        <v>12</v>
      </c>
    </row>
    <row r="8528" spans="2:6" x14ac:dyDescent="0.25">
      <c r="B8528" s="39">
        <v>44551.958333333336</v>
      </c>
      <c r="C8528" s="39">
        <v>44551</v>
      </c>
      <c r="D8528" s="38">
        <v>1.5229378662439479</v>
      </c>
      <c r="F8528" s="38">
        <f t="shared" si="133"/>
        <v>12</v>
      </c>
    </row>
    <row r="8529" spans="2:6" x14ac:dyDescent="0.25">
      <c r="B8529" s="39">
        <v>44551</v>
      </c>
      <c r="C8529" s="39">
        <v>44552.041666666664</v>
      </c>
      <c r="D8529" s="38">
        <v>1.4584134313901262</v>
      </c>
      <c r="F8529" s="38">
        <f t="shared" si="133"/>
        <v>12</v>
      </c>
    </row>
    <row r="8530" spans="2:6" x14ac:dyDescent="0.25">
      <c r="B8530" s="39">
        <v>44552.041666666664</v>
      </c>
      <c r="C8530" s="39">
        <v>44552.083333333336</v>
      </c>
      <c r="D8530" s="38">
        <v>1.4188385519755435</v>
      </c>
      <c r="F8530" s="38">
        <f t="shared" si="133"/>
        <v>12</v>
      </c>
    </row>
    <row r="8531" spans="2:6" x14ac:dyDescent="0.25">
      <c r="B8531" s="39">
        <v>44552.083333333336</v>
      </c>
      <c r="C8531" s="39">
        <v>44552.125</v>
      </c>
      <c r="D8531" s="38">
        <v>1.3882010302590631</v>
      </c>
      <c r="F8531" s="38">
        <f t="shared" si="133"/>
        <v>12</v>
      </c>
    </row>
    <row r="8532" spans="2:6" x14ac:dyDescent="0.25">
      <c r="B8532" s="39">
        <v>44552.125</v>
      </c>
      <c r="C8532" s="39">
        <v>44552.166666666664</v>
      </c>
      <c r="D8532" s="38">
        <v>1.3855782997605997</v>
      </c>
      <c r="F8532" s="38">
        <f t="shared" si="133"/>
        <v>12</v>
      </c>
    </row>
    <row r="8533" spans="2:6" x14ac:dyDescent="0.25">
      <c r="B8533" s="39">
        <v>44552.166666666664</v>
      </c>
      <c r="C8533" s="39">
        <v>44552.208333333336</v>
      </c>
      <c r="D8533" s="38">
        <v>1.401683568348064</v>
      </c>
      <c r="F8533" s="38">
        <f t="shared" si="133"/>
        <v>12</v>
      </c>
    </row>
    <row r="8534" spans="2:6" x14ac:dyDescent="0.25">
      <c r="B8534" s="39">
        <v>44552.208333333336</v>
      </c>
      <c r="C8534" s="39">
        <v>44552.25</v>
      </c>
      <c r="D8534" s="38">
        <v>1.504692621214621</v>
      </c>
      <c r="F8534" s="38">
        <f t="shared" si="133"/>
        <v>12</v>
      </c>
    </row>
    <row r="8535" spans="2:6" x14ac:dyDescent="0.25">
      <c r="B8535" s="39">
        <v>44552.25</v>
      </c>
      <c r="C8535" s="39">
        <v>44552.291666666664</v>
      </c>
      <c r="D8535" s="38">
        <v>1.7219430093727661</v>
      </c>
      <c r="F8535" s="38">
        <f t="shared" si="133"/>
        <v>12</v>
      </c>
    </row>
    <row r="8536" spans="2:6" x14ac:dyDescent="0.25">
      <c r="B8536" s="39">
        <v>44552.291666666664</v>
      </c>
      <c r="C8536" s="39">
        <v>44552.333333333336</v>
      </c>
      <c r="D8536" s="38">
        <v>1.7596616469686261</v>
      </c>
      <c r="F8536" s="38">
        <f t="shared" si="133"/>
        <v>12</v>
      </c>
    </row>
    <row r="8537" spans="2:6" x14ac:dyDescent="0.25">
      <c r="B8537" s="39">
        <v>44552.333333333336</v>
      </c>
      <c r="C8537" s="39">
        <v>44552.375</v>
      </c>
      <c r="D8537" s="38">
        <v>1.8374760539334929</v>
      </c>
      <c r="F8537" s="38">
        <f t="shared" si="133"/>
        <v>12</v>
      </c>
    </row>
    <row r="8538" spans="2:6" x14ac:dyDescent="0.25">
      <c r="B8538" s="39">
        <v>44552.375</v>
      </c>
      <c r="C8538" s="39">
        <v>44552.416666666664</v>
      </c>
      <c r="D8538" s="38">
        <v>1.9006985773642286</v>
      </c>
      <c r="F8538" s="38">
        <f t="shared" si="133"/>
        <v>12</v>
      </c>
    </row>
    <row r="8539" spans="2:6" x14ac:dyDescent="0.25">
      <c r="B8539" s="39">
        <v>44552.416666666664</v>
      </c>
      <c r="C8539" s="39">
        <v>44552.458333333336</v>
      </c>
      <c r="D8539" s="38">
        <v>1.7919292038256798</v>
      </c>
      <c r="F8539" s="38">
        <f t="shared" si="133"/>
        <v>12</v>
      </c>
    </row>
    <row r="8540" spans="2:6" x14ac:dyDescent="0.25">
      <c r="B8540" s="39">
        <v>44552.458333333336</v>
      </c>
      <c r="C8540" s="39">
        <v>44552.5</v>
      </c>
      <c r="D8540" s="38">
        <v>1.744734880372846</v>
      </c>
      <c r="F8540" s="38">
        <f t="shared" si="133"/>
        <v>12</v>
      </c>
    </row>
    <row r="8541" spans="2:6" x14ac:dyDescent="0.25">
      <c r="B8541" s="39">
        <v>44552.5</v>
      </c>
      <c r="C8541" s="39">
        <v>44552.541666666664</v>
      </c>
      <c r="D8541" s="38">
        <v>1.7196201451035518</v>
      </c>
      <c r="F8541" s="38">
        <f t="shared" si="133"/>
        <v>12</v>
      </c>
    </row>
    <row r="8542" spans="2:6" x14ac:dyDescent="0.25">
      <c r="B8542" s="39">
        <v>44552.541666666664</v>
      </c>
      <c r="C8542" s="39">
        <v>44552.583333333336</v>
      </c>
      <c r="D8542" s="38">
        <v>1.6027720620079218</v>
      </c>
      <c r="F8542" s="38">
        <f t="shared" si="133"/>
        <v>12</v>
      </c>
    </row>
    <row r="8543" spans="2:6" x14ac:dyDescent="0.25">
      <c r="B8543" s="39">
        <v>44552.583333333336</v>
      </c>
      <c r="C8543" s="39">
        <v>44552.625</v>
      </c>
      <c r="D8543" s="38">
        <v>1.6037723307813576</v>
      </c>
      <c r="F8543" s="38">
        <f t="shared" si="133"/>
        <v>12</v>
      </c>
    </row>
    <row r="8544" spans="2:6" x14ac:dyDescent="0.25">
      <c r="B8544" s="39">
        <v>44552.625</v>
      </c>
      <c r="C8544" s="39">
        <v>44552.666666666664</v>
      </c>
      <c r="D8544" s="38">
        <v>1.5717832171844852</v>
      </c>
      <c r="F8544" s="38">
        <f t="shared" si="133"/>
        <v>12</v>
      </c>
    </row>
    <row r="8545" spans="2:6" x14ac:dyDescent="0.25">
      <c r="B8545" s="39">
        <v>44552.666666666664</v>
      </c>
      <c r="C8545" s="39">
        <v>44552.708333333336</v>
      </c>
      <c r="D8545" s="38">
        <v>1.6667625611554571</v>
      </c>
      <c r="F8545" s="38">
        <f t="shared" si="133"/>
        <v>12</v>
      </c>
    </row>
    <row r="8546" spans="2:6" x14ac:dyDescent="0.25">
      <c r="B8546" s="39">
        <v>44552.708333333336</v>
      </c>
      <c r="C8546" s="39">
        <v>44552.75</v>
      </c>
      <c r="D8546" s="38">
        <v>1.8466782431258024</v>
      </c>
      <c r="F8546" s="38">
        <f t="shared" si="133"/>
        <v>12</v>
      </c>
    </row>
    <row r="8547" spans="2:6" x14ac:dyDescent="0.25">
      <c r="B8547" s="39">
        <v>44552.75</v>
      </c>
      <c r="C8547" s="39">
        <v>44552.791666666664</v>
      </c>
      <c r="D8547" s="38">
        <v>1.9469536064053712</v>
      </c>
      <c r="F8547" s="38">
        <f t="shared" si="133"/>
        <v>12</v>
      </c>
    </row>
    <row r="8548" spans="2:6" x14ac:dyDescent="0.25">
      <c r="B8548" s="39">
        <v>44552.791666666664</v>
      </c>
      <c r="C8548" s="39">
        <v>44552.833333333336</v>
      </c>
      <c r="D8548" s="38">
        <v>1.9095889475719483</v>
      </c>
      <c r="F8548" s="38">
        <f t="shared" si="133"/>
        <v>12</v>
      </c>
    </row>
    <row r="8549" spans="2:6" x14ac:dyDescent="0.25">
      <c r="B8549" s="39">
        <v>44552.833333333336</v>
      </c>
      <c r="C8549" s="39">
        <v>44552.875</v>
      </c>
      <c r="D8549" s="38">
        <v>1.826706091214821</v>
      </c>
      <c r="F8549" s="38">
        <f t="shared" si="133"/>
        <v>12</v>
      </c>
    </row>
    <row r="8550" spans="2:6" x14ac:dyDescent="0.25">
      <c r="B8550" s="39">
        <v>44552.875</v>
      </c>
      <c r="C8550" s="39">
        <v>44552.916666666664</v>
      </c>
      <c r="D8550" s="38">
        <v>1.7148299504031184</v>
      </c>
      <c r="F8550" s="38">
        <f t="shared" si="133"/>
        <v>12</v>
      </c>
    </row>
    <row r="8551" spans="2:6" x14ac:dyDescent="0.25">
      <c r="B8551" s="39">
        <v>44552.916666666664</v>
      </c>
      <c r="C8551" s="39">
        <v>44552.958333333336</v>
      </c>
      <c r="D8551" s="38">
        <v>1.5852901068855128</v>
      </c>
      <c r="F8551" s="38">
        <f t="shared" si="133"/>
        <v>12</v>
      </c>
    </row>
    <row r="8552" spans="2:6" x14ac:dyDescent="0.25">
      <c r="B8552" s="39">
        <v>44552.958333333336</v>
      </c>
      <c r="C8552" s="39">
        <v>44552</v>
      </c>
      <c r="D8552" s="38">
        <v>1.4403356195436894</v>
      </c>
      <c r="F8552" s="38">
        <f t="shared" si="133"/>
        <v>12</v>
      </c>
    </row>
    <row r="8553" spans="2:6" x14ac:dyDescent="0.25">
      <c r="B8553" s="39">
        <v>44552</v>
      </c>
      <c r="C8553" s="39">
        <v>44553.041666666664</v>
      </c>
      <c r="D8553" s="38">
        <v>1.3528829788111154</v>
      </c>
      <c r="F8553" s="38">
        <f t="shared" si="133"/>
        <v>12</v>
      </c>
    </row>
    <row r="8554" spans="2:6" x14ac:dyDescent="0.25">
      <c r="B8554" s="39">
        <v>44553.041666666664</v>
      </c>
      <c r="C8554" s="39">
        <v>44553.083333333336</v>
      </c>
      <c r="D8554" s="38">
        <v>1.261486208090667</v>
      </c>
      <c r="F8554" s="38">
        <f t="shared" si="133"/>
        <v>12</v>
      </c>
    </row>
    <row r="8555" spans="2:6" x14ac:dyDescent="0.25">
      <c r="B8555" s="39">
        <v>44553.083333333336</v>
      </c>
      <c r="C8555" s="39">
        <v>44553.125</v>
      </c>
      <c r="D8555" s="38">
        <v>1.2008123326127935</v>
      </c>
      <c r="F8555" s="38">
        <f t="shared" si="133"/>
        <v>12</v>
      </c>
    </row>
    <row r="8556" spans="2:6" x14ac:dyDescent="0.25">
      <c r="B8556" s="39">
        <v>44553.125</v>
      </c>
      <c r="C8556" s="39">
        <v>44553.166666666664</v>
      </c>
      <c r="D8556" s="38">
        <v>1.2256643558492202</v>
      </c>
      <c r="F8556" s="38">
        <f t="shared" si="133"/>
        <v>12</v>
      </c>
    </row>
    <row r="8557" spans="2:6" x14ac:dyDescent="0.25">
      <c r="B8557" s="39">
        <v>44553.166666666664</v>
      </c>
      <c r="C8557" s="39">
        <v>44553.208333333336</v>
      </c>
      <c r="D8557" s="38">
        <v>1.2321425582271135</v>
      </c>
      <c r="F8557" s="38">
        <f t="shared" si="133"/>
        <v>12</v>
      </c>
    </row>
    <row r="8558" spans="2:6" x14ac:dyDescent="0.25">
      <c r="B8558" s="39">
        <v>44553.208333333336</v>
      </c>
      <c r="C8558" s="39">
        <v>44553.25</v>
      </c>
      <c r="D8558" s="38">
        <v>1.254532371579137</v>
      </c>
      <c r="F8558" s="38">
        <f t="shared" si="133"/>
        <v>12</v>
      </c>
    </row>
    <row r="8559" spans="2:6" x14ac:dyDescent="0.25">
      <c r="B8559" s="39">
        <v>44553.25</v>
      </c>
      <c r="C8559" s="39">
        <v>44553.291666666664</v>
      </c>
      <c r="D8559" s="38">
        <v>1.3840665984612222</v>
      </c>
      <c r="F8559" s="38">
        <f t="shared" si="133"/>
        <v>12</v>
      </c>
    </row>
    <row r="8560" spans="2:6" x14ac:dyDescent="0.25">
      <c r="B8560" s="39">
        <v>44553.291666666664</v>
      </c>
      <c r="C8560" s="39">
        <v>44553.333333333336</v>
      </c>
      <c r="D8560" s="38">
        <v>1.567888227344469</v>
      </c>
      <c r="F8560" s="38">
        <f t="shared" si="133"/>
        <v>12</v>
      </c>
    </row>
    <row r="8561" spans="2:6" x14ac:dyDescent="0.25">
      <c r="B8561" s="39">
        <v>44553.333333333336</v>
      </c>
      <c r="C8561" s="39">
        <v>44553.375</v>
      </c>
      <c r="D8561" s="38">
        <v>1.679787042616552</v>
      </c>
      <c r="F8561" s="38">
        <f t="shared" si="133"/>
        <v>12</v>
      </c>
    </row>
    <row r="8562" spans="2:6" x14ac:dyDescent="0.25">
      <c r="B8562" s="39">
        <v>44553.375</v>
      </c>
      <c r="C8562" s="39">
        <v>44553.416666666664</v>
      </c>
      <c r="D8562" s="38">
        <v>1.689195970818578</v>
      </c>
      <c r="F8562" s="38">
        <f t="shared" si="133"/>
        <v>12</v>
      </c>
    </row>
    <row r="8563" spans="2:6" x14ac:dyDescent="0.25">
      <c r="B8563" s="39">
        <v>44553.416666666664</v>
      </c>
      <c r="C8563" s="39">
        <v>44553.458333333336</v>
      </c>
      <c r="D8563" s="38">
        <v>1.720426774126756</v>
      </c>
      <c r="F8563" s="38">
        <f t="shared" si="133"/>
        <v>12</v>
      </c>
    </row>
    <row r="8564" spans="2:6" x14ac:dyDescent="0.25">
      <c r="B8564" s="39">
        <v>44553.458333333336</v>
      </c>
      <c r="C8564" s="39">
        <v>44553.5</v>
      </c>
      <c r="D8564" s="38">
        <v>1.7893104552837804</v>
      </c>
      <c r="F8564" s="38">
        <f t="shared" si="133"/>
        <v>12</v>
      </c>
    </row>
    <row r="8565" spans="2:6" x14ac:dyDescent="0.25">
      <c r="B8565" s="39">
        <v>44553.5</v>
      </c>
      <c r="C8565" s="39">
        <v>44553.541666666664</v>
      </c>
      <c r="D8565" s="38">
        <v>1.6802452972326525</v>
      </c>
      <c r="F8565" s="38">
        <f t="shared" si="133"/>
        <v>12</v>
      </c>
    </row>
    <row r="8566" spans="2:6" x14ac:dyDescent="0.25">
      <c r="B8566" s="39">
        <v>44553.541666666664</v>
      </c>
      <c r="C8566" s="39">
        <v>44553.583333333336</v>
      </c>
      <c r="D8566" s="38">
        <v>1.6927205443384217</v>
      </c>
      <c r="F8566" s="38">
        <f t="shared" si="133"/>
        <v>12</v>
      </c>
    </row>
    <row r="8567" spans="2:6" x14ac:dyDescent="0.25">
      <c r="B8567" s="39">
        <v>44553.583333333336</v>
      </c>
      <c r="C8567" s="39">
        <v>44553.625</v>
      </c>
      <c r="D8567" s="38">
        <v>1.5771073009410326</v>
      </c>
      <c r="F8567" s="38">
        <f t="shared" si="133"/>
        <v>12</v>
      </c>
    </row>
    <row r="8568" spans="2:6" x14ac:dyDescent="0.25">
      <c r="B8568" s="39">
        <v>44553.625</v>
      </c>
      <c r="C8568" s="39">
        <v>44553.666666666664</v>
      </c>
      <c r="D8568" s="38">
        <v>1.5243584028084738</v>
      </c>
      <c r="F8568" s="38">
        <f t="shared" si="133"/>
        <v>12</v>
      </c>
    </row>
    <row r="8569" spans="2:6" x14ac:dyDescent="0.25">
      <c r="B8569" s="39">
        <v>44553.666666666664</v>
      </c>
      <c r="C8569" s="39">
        <v>44553.708333333336</v>
      </c>
      <c r="D8569" s="38">
        <v>1.6100475541562214</v>
      </c>
      <c r="F8569" s="38">
        <f t="shared" si="133"/>
        <v>12</v>
      </c>
    </row>
    <row r="8570" spans="2:6" x14ac:dyDescent="0.25">
      <c r="B8570" s="39">
        <v>44553.708333333336</v>
      </c>
      <c r="C8570" s="39">
        <v>44553.75</v>
      </c>
      <c r="D8570" s="38">
        <v>1.7956985466101327</v>
      </c>
      <c r="F8570" s="38">
        <f t="shared" si="133"/>
        <v>12</v>
      </c>
    </row>
    <row r="8571" spans="2:6" x14ac:dyDescent="0.25">
      <c r="B8571" s="39">
        <v>44553.75</v>
      </c>
      <c r="C8571" s="39">
        <v>44553.791666666664</v>
      </c>
      <c r="D8571" s="38">
        <v>1.8007785115111625</v>
      </c>
      <c r="F8571" s="38">
        <f t="shared" si="133"/>
        <v>12</v>
      </c>
    </row>
    <row r="8572" spans="2:6" x14ac:dyDescent="0.25">
      <c r="B8572" s="39">
        <v>44553.791666666664</v>
      </c>
      <c r="C8572" s="39">
        <v>44553.833333333336</v>
      </c>
      <c r="D8572" s="38">
        <v>1.7169918080353381</v>
      </c>
      <c r="F8572" s="38">
        <f t="shared" si="133"/>
        <v>12</v>
      </c>
    </row>
    <row r="8573" spans="2:6" x14ac:dyDescent="0.25">
      <c r="B8573" s="39">
        <v>44553.833333333336</v>
      </c>
      <c r="C8573" s="39">
        <v>44553.875</v>
      </c>
      <c r="D8573" s="38">
        <v>1.7753227452585008</v>
      </c>
      <c r="F8573" s="38">
        <f t="shared" si="133"/>
        <v>12</v>
      </c>
    </row>
    <row r="8574" spans="2:6" x14ac:dyDescent="0.25">
      <c r="B8574" s="39">
        <v>44553.875</v>
      </c>
      <c r="C8574" s="39">
        <v>44553.916666666664</v>
      </c>
      <c r="D8574" s="38">
        <v>1.7201152778332396</v>
      </c>
      <c r="F8574" s="38">
        <f t="shared" si="133"/>
        <v>12</v>
      </c>
    </row>
    <row r="8575" spans="2:6" x14ac:dyDescent="0.25">
      <c r="B8575" s="39">
        <v>44553.916666666664</v>
      </c>
      <c r="C8575" s="39">
        <v>44553.958333333336</v>
      </c>
      <c r="D8575" s="38">
        <v>1.6050714392360734</v>
      </c>
      <c r="F8575" s="38">
        <f t="shared" si="133"/>
        <v>12</v>
      </c>
    </row>
    <row r="8576" spans="2:6" x14ac:dyDescent="0.25">
      <c r="B8576" s="39">
        <v>44553.958333333336</v>
      </c>
      <c r="C8576" s="39">
        <v>44553</v>
      </c>
      <c r="D8576" s="38">
        <v>1.4671101662564352</v>
      </c>
      <c r="F8576" s="38">
        <f t="shared" si="133"/>
        <v>12</v>
      </c>
    </row>
    <row r="8577" spans="2:6" x14ac:dyDescent="0.25">
      <c r="B8577" s="39">
        <v>44553</v>
      </c>
      <c r="C8577" s="39">
        <v>44554.041666666664</v>
      </c>
      <c r="D8577" s="38">
        <v>1.3373229187490432</v>
      </c>
      <c r="F8577" s="38">
        <f t="shared" si="133"/>
        <v>12</v>
      </c>
    </row>
    <row r="8578" spans="2:6" x14ac:dyDescent="0.25">
      <c r="B8578" s="39">
        <v>44554.041666666664</v>
      </c>
      <c r="C8578" s="39">
        <v>44554.083333333336</v>
      </c>
      <c r="D8578" s="38">
        <v>1.2883113695976187</v>
      </c>
      <c r="F8578" s="38">
        <f t="shared" si="133"/>
        <v>12</v>
      </c>
    </row>
    <row r="8579" spans="2:6" x14ac:dyDescent="0.25">
      <c r="B8579" s="39">
        <v>44554.083333333336</v>
      </c>
      <c r="C8579" s="39">
        <v>44554.125</v>
      </c>
      <c r="D8579" s="38">
        <v>1.1995486381996721</v>
      </c>
      <c r="F8579" s="38">
        <f t="shared" si="133"/>
        <v>12</v>
      </c>
    </row>
    <row r="8580" spans="2:6" x14ac:dyDescent="0.25">
      <c r="B8580" s="39">
        <v>44554.125</v>
      </c>
      <c r="C8580" s="39">
        <v>44554.166666666664</v>
      </c>
      <c r="D8580" s="38">
        <v>1.2151718951414994</v>
      </c>
      <c r="F8580" s="38">
        <f t="shared" si="133"/>
        <v>12</v>
      </c>
    </row>
    <row r="8581" spans="2:6" x14ac:dyDescent="0.25">
      <c r="B8581" s="39">
        <v>44554.166666666664</v>
      </c>
      <c r="C8581" s="39">
        <v>44554.208333333336</v>
      </c>
      <c r="D8581" s="38">
        <v>1.2558084455669469</v>
      </c>
      <c r="F8581" s="38">
        <f t="shared" si="133"/>
        <v>12</v>
      </c>
    </row>
    <row r="8582" spans="2:6" x14ac:dyDescent="0.25">
      <c r="B8582" s="39">
        <v>44554.208333333336</v>
      </c>
      <c r="C8582" s="39">
        <v>44554.25</v>
      </c>
      <c r="D8582" s="38">
        <v>1.3447886338676087</v>
      </c>
      <c r="F8582" s="38">
        <f t="shared" si="133"/>
        <v>12</v>
      </c>
    </row>
    <row r="8583" spans="2:6" x14ac:dyDescent="0.25">
      <c r="B8583" s="39">
        <v>44554.25</v>
      </c>
      <c r="C8583" s="39">
        <v>44554.291666666664</v>
      </c>
      <c r="D8583" s="38">
        <v>1.4723950252482962</v>
      </c>
      <c r="F8583" s="38">
        <f t="shared" si="133"/>
        <v>12</v>
      </c>
    </row>
    <row r="8584" spans="2:6" x14ac:dyDescent="0.25">
      <c r="B8584" s="39">
        <v>44554.291666666664</v>
      </c>
      <c r="C8584" s="39">
        <v>44554.333333333336</v>
      </c>
      <c r="D8584" s="38">
        <v>1.5513657760596076</v>
      </c>
      <c r="F8584" s="38">
        <f t="shared" si="133"/>
        <v>12</v>
      </c>
    </row>
    <row r="8585" spans="2:6" x14ac:dyDescent="0.25">
      <c r="B8585" s="39">
        <v>44554.333333333336</v>
      </c>
      <c r="C8585" s="39">
        <v>44554.375</v>
      </c>
      <c r="D8585" s="38">
        <v>1.7562295837070041</v>
      </c>
      <c r="F8585" s="38">
        <f t="shared" si="133"/>
        <v>12</v>
      </c>
    </row>
    <row r="8586" spans="2:6" x14ac:dyDescent="0.25">
      <c r="B8586" s="39">
        <v>44554.375</v>
      </c>
      <c r="C8586" s="39">
        <v>44554.416666666664</v>
      </c>
      <c r="D8586" s="38">
        <v>1.957253218642935</v>
      </c>
      <c r="F8586" s="38">
        <f t="shared" ref="F8586:F8649" si="134">+MONTH(B8586)</f>
        <v>12</v>
      </c>
    </row>
    <row r="8587" spans="2:6" x14ac:dyDescent="0.25">
      <c r="B8587" s="39">
        <v>44554.416666666664</v>
      </c>
      <c r="C8587" s="39">
        <v>44554.458333333336</v>
      </c>
      <c r="D8587" s="38">
        <v>1.8793668759309017</v>
      </c>
      <c r="F8587" s="38">
        <f t="shared" si="134"/>
        <v>12</v>
      </c>
    </row>
    <row r="8588" spans="2:6" x14ac:dyDescent="0.25">
      <c r="B8588" s="39">
        <v>44554.458333333336</v>
      </c>
      <c r="C8588" s="39">
        <v>44554.5</v>
      </c>
      <c r="D8588" s="38">
        <v>1.8512438169260874</v>
      </c>
      <c r="F8588" s="38">
        <f t="shared" si="134"/>
        <v>12</v>
      </c>
    </row>
    <row r="8589" spans="2:6" x14ac:dyDescent="0.25">
      <c r="B8589" s="39">
        <v>44554.5</v>
      </c>
      <c r="C8589" s="39">
        <v>44554.541666666664</v>
      </c>
      <c r="D8589" s="38">
        <v>1.7777673707817174</v>
      </c>
      <c r="F8589" s="38">
        <f t="shared" si="134"/>
        <v>12</v>
      </c>
    </row>
    <row r="8590" spans="2:6" x14ac:dyDescent="0.25">
      <c r="B8590" s="39">
        <v>44554.541666666664</v>
      </c>
      <c r="C8590" s="39">
        <v>44554.583333333336</v>
      </c>
      <c r="D8590" s="38">
        <v>1.8237750436776083</v>
      </c>
      <c r="F8590" s="38">
        <f t="shared" si="134"/>
        <v>12</v>
      </c>
    </row>
    <row r="8591" spans="2:6" x14ac:dyDescent="0.25">
      <c r="B8591" s="39">
        <v>44554.583333333336</v>
      </c>
      <c r="C8591" s="39">
        <v>44554.625</v>
      </c>
      <c r="D8591" s="38">
        <v>1.7035937670028507</v>
      </c>
      <c r="F8591" s="38">
        <f t="shared" si="134"/>
        <v>12</v>
      </c>
    </row>
    <row r="8592" spans="2:6" x14ac:dyDescent="0.25">
      <c r="B8592" s="39">
        <v>44554.625</v>
      </c>
      <c r="C8592" s="39">
        <v>44554.666666666664</v>
      </c>
      <c r="D8592" s="38">
        <v>1.750835804496069</v>
      </c>
      <c r="F8592" s="38">
        <f t="shared" si="134"/>
        <v>12</v>
      </c>
    </row>
    <row r="8593" spans="2:6" x14ac:dyDescent="0.25">
      <c r="B8593" s="39">
        <v>44554.666666666664</v>
      </c>
      <c r="C8593" s="39">
        <v>44554.708333333336</v>
      </c>
      <c r="D8593" s="38">
        <v>1.8900296976889133</v>
      </c>
      <c r="F8593" s="38">
        <f t="shared" si="134"/>
        <v>12</v>
      </c>
    </row>
    <row r="8594" spans="2:6" x14ac:dyDescent="0.25">
      <c r="B8594" s="39">
        <v>44554.708333333336</v>
      </c>
      <c r="C8594" s="39">
        <v>44554.75</v>
      </c>
      <c r="D8594" s="38">
        <v>1.9279530146112513</v>
      </c>
      <c r="F8594" s="38">
        <f t="shared" si="134"/>
        <v>12</v>
      </c>
    </row>
    <row r="8595" spans="2:6" x14ac:dyDescent="0.25">
      <c r="B8595" s="39">
        <v>44554.75</v>
      </c>
      <c r="C8595" s="39">
        <v>44554.791666666664</v>
      </c>
      <c r="D8595" s="38">
        <v>1.9016088396862985</v>
      </c>
      <c r="F8595" s="38">
        <f t="shared" si="134"/>
        <v>12</v>
      </c>
    </row>
    <row r="8596" spans="2:6" x14ac:dyDescent="0.25">
      <c r="B8596" s="39">
        <v>44554.791666666664</v>
      </c>
      <c r="C8596" s="39">
        <v>44554.833333333336</v>
      </c>
      <c r="D8596" s="38">
        <v>1.7842972780207664</v>
      </c>
      <c r="F8596" s="38">
        <f t="shared" si="134"/>
        <v>12</v>
      </c>
    </row>
    <row r="8597" spans="2:6" x14ac:dyDescent="0.25">
      <c r="B8597" s="39">
        <v>44554.833333333336</v>
      </c>
      <c r="C8597" s="39">
        <v>44554.875</v>
      </c>
      <c r="D8597" s="38">
        <v>1.7688063526930879</v>
      </c>
      <c r="F8597" s="38">
        <f t="shared" si="134"/>
        <v>12</v>
      </c>
    </row>
    <row r="8598" spans="2:6" x14ac:dyDescent="0.25">
      <c r="B8598" s="39">
        <v>44554.875</v>
      </c>
      <c r="C8598" s="39">
        <v>44554.916666666664</v>
      </c>
      <c r="D8598" s="38">
        <v>1.7183997610148418</v>
      </c>
      <c r="F8598" s="38">
        <f t="shared" si="134"/>
        <v>12</v>
      </c>
    </row>
    <row r="8599" spans="2:6" x14ac:dyDescent="0.25">
      <c r="B8599" s="39">
        <v>44554.916666666664</v>
      </c>
      <c r="C8599" s="39">
        <v>44554.958333333336</v>
      </c>
      <c r="D8599" s="38">
        <v>1.6896115669922274</v>
      </c>
      <c r="F8599" s="38">
        <f t="shared" si="134"/>
        <v>12</v>
      </c>
    </row>
    <row r="8600" spans="2:6" x14ac:dyDescent="0.25">
      <c r="B8600" s="39">
        <v>44554.958333333336</v>
      </c>
      <c r="C8600" s="39">
        <v>44554</v>
      </c>
      <c r="D8600" s="38">
        <v>1.5766709592133623</v>
      </c>
      <c r="F8600" s="38">
        <f t="shared" si="134"/>
        <v>12</v>
      </c>
    </row>
    <row r="8601" spans="2:6" x14ac:dyDescent="0.25">
      <c r="B8601" s="39">
        <v>44554</v>
      </c>
      <c r="C8601" s="39">
        <v>44555.041666666664</v>
      </c>
      <c r="D8601" s="38">
        <v>1.4706306652038008</v>
      </c>
      <c r="F8601" s="38">
        <f t="shared" si="134"/>
        <v>12</v>
      </c>
    </row>
    <row r="8602" spans="2:6" x14ac:dyDescent="0.25">
      <c r="B8602" s="39">
        <v>44555.041666666664</v>
      </c>
      <c r="C8602" s="39">
        <v>44555.083333333336</v>
      </c>
      <c r="D8602" s="38">
        <v>1.4505478343719072</v>
      </c>
      <c r="F8602" s="38">
        <f t="shared" si="134"/>
        <v>12</v>
      </c>
    </row>
    <row r="8603" spans="2:6" x14ac:dyDescent="0.25">
      <c r="B8603" s="39">
        <v>44555.083333333336</v>
      </c>
      <c r="C8603" s="39">
        <v>44555.125</v>
      </c>
      <c r="D8603" s="38">
        <v>1.3839151673740169</v>
      </c>
      <c r="F8603" s="38">
        <f t="shared" si="134"/>
        <v>12</v>
      </c>
    </row>
    <row r="8604" spans="2:6" x14ac:dyDescent="0.25">
      <c r="B8604" s="39">
        <v>44555.125</v>
      </c>
      <c r="C8604" s="39">
        <v>44555.166666666664</v>
      </c>
      <c r="D8604" s="38">
        <v>1.4595154724523141</v>
      </c>
      <c r="F8604" s="38">
        <f t="shared" si="134"/>
        <v>12</v>
      </c>
    </row>
    <row r="8605" spans="2:6" x14ac:dyDescent="0.25">
      <c r="B8605" s="39">
        <v>44555.166666666664</v>
      </c>
      <c r="C8605" s="39">
        <v>44555.208333333336</v>
      </c>
      <c r="D8605" s="38">
        <v>1.443947220652765</v>
      </c>
      <c r="F8605" s="38">
        <f t="shared" si="134"/>
        <v>12</v>
      </c>
    </row>
    <row r="8606" spans="2:6" x14ac:dyDescent="0.25">
      <c r="B8606" s="39">
        <v>44555.208333333336</v>
      </c>
      <c r="C8606" s="39">
        <v>44555.25</v>
      </c>
      <c r="D8606" s="38">
        <v>1.4349322202853017</v>
      </c>
      <c r="F8606" s="38">
        <f t="shared" si="134"/>
        <v>12</v>
      </c>
    </row>
    <row r="8607" spans="2:6" x14ac:dyDescent="0.25">
      <c r="B8607" s="39">
        <v>44555.25</v>
      </c>
      <c r="C8607" s="39">
        <v>44555.291666666664</v>
      </c>
      <c r="D8607" s="38">
        <v>1.5579322515247502</v>
      </c>
      <c r="F8607" s="38">
        <f t="shared" si="134"/>
        <v>12</v>
      </c>
    </row>
    <row r="8608" spans="2:6" x14ac:dyDescent="0.25">
      <c r="B8608" s="39">
        <v>44555.291666666664</v>
      </c>
      <c r="C8608" s="39">
        <v>44555.333333333336</v>
      </c>
      <c r="D8608" s="38">
        <v>1.7054298181178982</v>
      </c>
      <c r="F8608" s="38">
        <f t="shared" si="134"/>
        <v>12</v>
      </c>
    </row>
    <row r="8609" spans="2:6" x14ac:dyDescent="0.25">
      <c r="B8609" s="39">
        <v>44555.333333333336</v>
      </c>
      <c r="C8609" s="39">
        <v>44555.375</v>
      </c>
      <c r="D8609" s="38">
        <v>1.8002617843565496</v>
      </c>
      <c r="F8609" s="38">
        <f t="shared" si="134"/>
        <v>12</v>
      </c>
    </row>
    <row r="8610" spans="2:6" x14ac:dyDescent="0.25">
      <c r="B8610" s="39">
        <v>44555.375</v>
      </c>
      <c r="C8610" s="39">
        <v>44555.416666666664</v>
      </c>
      <c r="D8610" s="38">
        <v>2.0177669285487254</v>
      </c>
      <c r="F8610" s="38">
        <f t="shared" si="134"/>
        <v>12</v>
      </c>
    </row>
    <row r="8611" spans="2:6" x14ac:dyDescent="0.25">
      <c r="B8611" s="39">
        <v>44555.416666666664</v>
      </c>
      <c r="C8611" s="39">
        <v>44555.458333333336</v>
      </c>
      <c r="D8611" s="38">
        <v>1.9723066111673793</v>
      </c>
      <c r="F8611" s="38">
        <f t="shared" si="134"/>
        <v>12</v>
      </c>
    </row>
    <row r="8612" spans="2:6" x14ac:dyDescent="0.25">
      <c r="B8612" s="39">
        <v>44555.458333333336</v>
      </c>
      <c r="C8612" s="39">
        <v>44555.5</v>
      </c>
      <c r="D8612" s="38">
        <v>1.9170138499578153</v>
      </c>
      <c r="F8612" s="38">
        <f t="shared" si="134"/>
        <v>12</v>
      </c>
    </row>
    <row r="8613" spans="2:6" x14ac:dyDescent="0.25">
      <c r="B8613" s="39">
        <v>44555.5</v>
      </c>
      <c r="C8613" s="39">
        <v>44555.541666666664</v>
      </c>
      <c r="D8613" s="38">
        <v>1.9728614020543589</v>
      </c>
      <c r="F8613" s="38">
        <f t="shared" si="134"/>
        <v>12</v>
      </c>
    </row>
    <row r="8614" spans="2:6" x14ac:dyDescent="0.25">
      <c r="B8614" s="39">
        <v>44555.541666666664</v>
      </c>
      <c r="C8614" s="39">
        <v>44555.583333333336</v>
      </c>
      <c r="D8614" s="38">
        <v>1.9676924959405679</v>
      </c>
      <c r="F8614" s="38">
        <f t="shared" si="134"/>
        <v>12</v>
      </c>
    </row>
    <row r="8615" spans="2:6" x14ac:dyDescent="0.25">
      <c r="B8615" s="39">
        <v>44555.583333333336</v>
      </c>
      <c r="C8615" s="39">
        <v>44555.625</v>
      </c>
      <c r="D8615" s="38">
        <v>1.8855835283683922</v>
      </c>
      <c r="F8615" s="38">
        <f t="shared" si="134"/>
        <v>12</v>
      </c>
    </row>
    <row r="8616" spans="2:6" x14ac:dyDescent="0.25">
      <c r="B8616" s="39">
        <v>44555.625</v>
      </c>
      <c r="C8616" s="39">
        <v>44555.666666666664</v>
      </c>
      <c r="D8616" s="38">
        <v>1.8208787737521239</v>
      </c>
      <c r="F8616" s="38">
        <f t="shared" si="134"/>
        <v>12</v>
      </c>
    </row>
    <row r="8617" spans="2:6" x14ac:dyDescent="0.25">
      <c r="B8617" s="39">
        <v>44555.666666666664</v>
      </c>
      <c r="C8617" s="39">
        <v>44555.708333333336</v>
      </c>
      <c r="D8617" s="38">
        <v>1.9091566242196132</v>
      </c>
      <c r="F8617" s="38">
        <f t="shared" si="134"/>
        <v>12</v>
      </c>
    </row>
    <row r="8618" spans="2:6" x14ac:dyDescent="0.25">
      <c r="B8618" s="39">
        <v>44555.708333333336</v>
      </c>
      <c r="C8618" s="39">
        <v>44555.75</v>
      </c>
      <c r="D8618" s="38">
        <v>1.9730142443824856</v>
      </c>
      <c r="F8618" s="38">
        <f t="shared" si="134"/>
        <v>12</v>
      </c>
    </row>
    <row r="8619" spans="2:6" x14ac:dyDescent="0.25">
      <c r="B8619" s="39">
        <v>44555.75</v>
      </c>
      <c r="C8619" s="39">
        <v>44555.791666666664</v>
      </c>
      <c r="D8619" s="38">
        <v>2.0258510272311328</v>
      </c>
      <c r="F8619" s="38">
        <f t="shared" si="134"/>
        <v>12</v>
      </c>
    </row>
    <row r="8620" spans="2:6" x14ac:dyDescent="0.25">
      <c r="B8620" s="39">
        <v>44555.791666666664</v>
      </c>
      <c r="C8620" s="39">
        <v>44555.833333333336</v>
      </c>
      <c r="D8620" s="38">
        <v>1.9196132977755644</v>
      </c>
      <c r="F8620" s="38">
        <f t="shared" si="134"/>
        <v>12</v>
      </c>
    </row>
    <row r="8621" spans="2:6" x14ac:dyDescent="0.25">
      <c r="B8621" s="39">
        <v>44555.833333333336</v>
      </c>
      <c r="C8621" s="39">
        <v>44555.875</v>
      </c>
      <c r="D8621" s="38">
        <v>1.8075414137981458</v>
      </c>
      <c r="F8621" s="38">
        <f t="shared" si="134"/>
        <v>12</v>
      </c>
    </row>
    <row r="8622" spans="2:6" x14ac:dyDescent="0.25">
      <c r="B8622" s="39">
        <v>44555.875</v>
      </c>
      <c r="C8622" s="39">
        <v>44555.916666666664</v>
      </c>
      <c r="D8622" s="38">
        <v>1.8069471046165291</v>
      </c>
      <c r="F8622" s="38">
        <f t="shared" si="134"/>
        <v>12</v>
      </c>
    </row>
    <row r="8623" spans="2:6" x14ac:dyDescent="0.25">
      <c r="B8623" s="39">
        <v>44555.916666666664</v>
      </c>
      <c r="C8623" s="39">
        <v>44555.958333333336</v>
      </c>
      <c r="D8623" s="38">
        <v>1.655568643432888</v>
      </c>
      <c r="F8623" s="38">
        <f t="shared" si="134"/>
        <v>12</v>
      </c>
    </row>
    <row r="8624" spans="2:6" x14ac:dyDescent="0.25">
      <c r="B8624" s="39">
        <v>44555.958333333336</v>
      </c>
      <c r="C8624" s="39">
        <v>44555</v>
      </c>
      <c r="D8624" s="38">
        <v>1.4764158003511907</v>
      </c>
      <c r="F8624" s="38">
        <f t="shared" si="134"/>
        <v>12</v>
      </c>
    </row>
    <row r="8625" spans="2:6" x14ac:dyDescent="0.25">
      <c r="B8625" s="39">
        <v>44555</v>
      </c>
      <c r="C8625" s="39">
        <v>44556.041666666664</v>
      </c>
      <c r="D8625" s="38">
        <v>1.3966520275024754</v>
      </c>
      <c r="F8625" s="38">
        <f t="shared" si="134"/>
        <v>12</v>
      </c>
    </row>
    <row r="8626" spans="2:6" x14ac:dyDescent="0.25">
      <c r="B8626" s="39">
        <v>44556.041666666664</v>
      </c>
      <c r="C8626" s="39">
        <v>44556.083333333336</v>
      </c>
      <c r="D8626" s="38">
        <v>1.3456044233721727</v>
      </c>
      <c r="F8626" s="38">
        <f t="shared" si="134"/>
        <v>12</v>
      </c>
    </row>
    <row r="8627" spans="2:6" x14ac:dyDescent="0.25">
      <c r="B8627" s="39">
        <v>44556.083333333336</v>
      </c>
      <c r="C8627" s="39">
        <v>44556.125</v>
      </c>
      <c r="D8627" s="38">
        <v>1.3623656144776797</v>
      </c>
      <c r="F8627" s="38">
        <f t="shared" si="134"/>
        <v>12</v>
      </c>
    </row>
    <row r="8628" spans="2:6" x14ac:dyDescent="0.25">
      <c r="B8628" s="39">
        <v>44556.125</v>
      </c>
      <c r="C8628" s="39">
        <v>44556.166666666664</v>
      </c>
      <c r="D8628" s="38">
        <v>1.4031333719578178</v>
      </c>
      <c r="F8628" s="38">
        <f t="shared" si="134"/>
        <v>12</v>
      </c>
    </row>
    <row r="8629" spans="2:6" x14ac:dyDescent="0.25">
      <c r="B8629" s="39">
        <v>44556.166666666664</v>
      </c>
      <c r="C8629" s="39">
        <v>44556.208333333336</v>
      </c>
      <c r="D8629" s="38">
        <v>1.4105271543535116</v>
      </c>
      <c r="F8629" s="38">
        <f t="shared" si="134"/>
        <v>12</v>
      </c>
    </row>
    <row r="8630" spans="2:6" x14ac:dyDescent="0.25">
      <c r="B8630" s="39">
        <v>44556.208333333336</v>
      </c>
      <c r="C8630" s="39">
        <v>44556.25</v>
      </c>
      <c r="D8630" s="38">
        <v>1.4842227164206989</v>
      </c>
      <c r="F8630" s="38">
        <f t="shared" si="134"/>
        <v>12</v>
      </c>
    </row>
    <row r="8631" spans="2:6" x14ac:dyDescent="0.25">
      <c r="B8631" s="39">
        <v>44556.25</v>
      </c>
      <c r="C8631" s="39">
        <v>44556.291666666664</v>
      </c>
      <c r="D8631" s="38">
        <v>1.5298684553747346</v>
      </c>
      <c r="F8631" s="38">
        <f t="shared" si="134"/>
        <v>12</v>
      </c>
    </row>
    <row r="8632" spans="2:6" x14ac:dyDescent="0.25">
      <c r="B8632" s="39">
        <v>44556.291666666664</v>
      </c>
      <c r="C8632" s="39">
        <v>44556.333333333336</v>
      </c>
      <c r="D8632" s="38">
        <v>1.6052069130840729</v>
      </c>
      <c r="F8632" s="38">
        <f t="shared" si="134"/>
        <v>12</v>
      </c>
    </row>
    <row r="8633" spans="2:6" x14ac:dyDescent="0.25">
      <c r="B8633" s="39">
        <v>44556.333333333336</v>
      </c>
      <c r="C8633" s="39">
        <v>44556.375</v>
      </c>
      <c r="D8633" s="38">
        <v>1.73933519357618</v>
      </c>
      <c r="F8633" s="38">
        <f t="shared" si="134"/>
        <v>12</v>
      </c>
    </row>
    <row r="8634" spans="2:6" x14ac:dyDescent="0.25">
      <c r="B8634" s="39">
        <v>44556.375</v>
      </c>
      <c r="C8634" s="39">
        <v>44556.416666666664</v>
      </c>
      <c r="D8634" s="38">
        <v>1.8640884447780544</v>
      </c>
      <c r="F8634" s="38">
        <f t="shared" si="134"/>
        <v>12</v>
      </c>
    </row>
    <row r="8635" spans="2:6" x14ac:dyDescent="0.25">
      <c r="B8635" s="39">
        <v>44556.416666666664</v>
      </c>
      <c r="C8635" s="39">
        <v>44556.458333333336</v>
      </c>
      <c r="D8635" s="38">
        <v>1.8709867572391992</v>
      </c>
      <c r="F8635" s="38">
        <f t="shared" si="134"/>
        <v>12</v>
      </c>
    </row>
    <row r="8636" spans="2:6" x14ac:dyDescent="0.25">
      <c r="B8636" s="39">
        <v>44556.458333333336</v>
      </c>
      <c r="C8636" s="39">
        <v>44556.5</v>
      </c>
      <c r="D8636" s="38">
        <v>1.9370547014566859</v>
      </c>
      <c r="F8636" s="38">
        <f t="shared" si="134"/>
        <v>12</v>
      </c>
    </row>
    <row r="8637" spans="2:6" x14ac:dyDescent="0.25">
      <c r="B8637" s="39">
        <v>44556.5</v>
      </c>
      <c r="C8637" s="39">
        <v>44556.541666666664</v>
      </c>
      <c r="D8637" s="38">
        <v>1.8589732417972993</v>
      </c>
      <c r="F8637" s="38">
        <f t="shared" si="134"/>
        <v>12</v>
      </c>
    </row>
    <row r="8638" spans="2:6" x14ac:dyDescent="0.25">
      <c r="B8638" s="39">
        <v>44556.541666666664</v>
      </c>
      <c r="C8638" s="39">
        <v>44556.583333333336</v>
      </c>
      <c r="D8638" s="38">
        <v>1.797261530921626</v>
      </c>
      <c r="F8638" s="38">
        <f t="shared" si="134"/>
        <v>12</v>
      </c>
    </row>
    <row r="8639" spans="2:6" x14ac:dyDescent="0.25">
      <c r="B8639" s="39">
        <v>44556.583333333336</v>
      </c>
      <c r="C8639" s="39">
        <v>44556.625</v>
      </c>
      <c r="D8639" s="38">
        <v>1.8626339572690231</v>
      </c>
      <c r="F8639" s="38">
        <f t="shared" si="134"/>
        <v>12</v>
      </c>
    </row>
    <row r="8640" spans="2:6" x14ac:dyDescent="0.25">
      <c r="B8640" s="39">
        <v>44556.625</v>
      </c>
      <c r="C8640" s="39">
        <v>44556.666666666664</v>
      </c>
      <c r="D8640" s="38">
        <v>1.8537558024357013</v>
      </c>
      <c r="F8640" s="38">
        <f t="shared" si="134"/>
        <v>12</v>
      </c>
    </row>
    <row r="8641" spans="2:6" x14ac:dyDescent="0.25">
      <c r="B8641" s="39">
        <v>44556.666666666664</v>
      </c>
      <c r="C8641" s="39">
        <v>44556.708333333336</v>
      </c>
      <c r="D8641" s="38">
        <v>1.9721231362394775</v>
      </c>
      <c r="F8641" s="38">
        <f t="shared" si="134"/>
        <v>12</v>
      </c>
    </row>
    <row r="8642" spans="2:6" x14ac:dyDescent="0.25">
      <c r="B8642" s="39">
        <v>44556.708333333336</v>
      </c>
      <c r="C8642" s="39">
        <v>44556.75</v>
      </c>
      <c r="D8642" s="38">
        <v>2.1462538691245068</v>
      </c>
      <c r="F8642" s="38">
        <f t="shared" si="134"/>
        <v>12</v>
      </c>
    </row>
    <row r="8643" spans="2:6" x14ac:dyDescent="0.25">
      <c r="B8643" s="39">
        <v>44556.75</v>
      </c>
      <c r="C8643" s="39">
        <v>44556.791666666664</v>
      </c>
      <c r="D8643" s="38">
        <v>2.1198543451927776</v>
      </c>
      <c r="F8643" s="38">
        <f t="shared" si="134"/>
        <v>12</v>
      </c>
    </row>
    <row r="8644" spans="2:6" x14ac:dyDescent="0.25">
      <c r="B8644" s="39">
        <v>44556.791666666664</v>
      </c>
      <c r="C8644" s="39">
        <v>44556.833333333336</v>
      </c>
      <c r="D8644" s="38">
        <v>2.2094646864421672</v>
      </c>
      <c r="F8644" s="38">
        <f t="shared" si="134"/>
        <v>12</v>
      </c>
    </row>
    <row r="8645" spans="2:6" x14ac:dyDescent="0.25">
      <c r="B8645" s="39">
        <v>44556.833333333336</v>
      </c>
      <c r="C8645" s="39">
        <v>44556.875</v>
      </c>
      <c r="D8645" s="38">
        <v>2.0398125395598155</v>
      </c>
      <c r="F8645" s="38">
        <f t="shared" si="134"/>
        <v>12</v>
      </c>
    </row>
    <row r="8646" spans="2:6" x14ac:dyDescent="0.25">
      <c r="B8646" s="39">
        <v>44556.875</v>
      </c>
      <c r="C8646" s="39">
        <v>44556.916666666664</v>
      </c>
      <c r="D8646" s="38">
        <v>1.9268163952811623</v>
      </c>
      <c r="F8646" s="38">
        <f t="shared" si="134"/>
        <v>12</v>
      </c>
    </row>
    <row r="8647" spans="2:6" x14ac:dyDescent="0.25">
      <c r="B8647" s="39">
        <v>44556.916666666664</v>
      </c>
      <c r="C8647" s="39">
        <v>44556.958333333336</v>
      </c>
      <c r="D8647" s="38">
        <v>1.8216373077466934</v>
      </c>
      <c r="F8647" s="38">
        <f t="shared" si="134"/>
        <v>12</v>
      </c>
    </row>
    <row r="8648" spans="2:6" x14ac:dyDescent="0.25">
      <c r="B8648" s="39">
        <v>44556.958333333336</v>
      </c>
      <c r="C8648" s="39">
        <v>44556</v>
      </c>
      <c r="D8648" s="38">
        <v>1.7023258678945361</v>
      </c>
      <c r="F8648" s="38">
        <f t="shared" si="134"/>
        <v>12</v>
      </c>
    </row>
    <row r="8649" spans="2:6" x14ac:dyDescent="0.25">
      <c r="B8649" s="39">
        <v>44556</v>
      </c>
      <c r="C8649" s="39">
        <v>44557.041666666664</v>
      </c>
      <c r="D8649" s="38">
        <v>1.5330740348509841</v>
      </c>
      <c r="F8649" s="38">
        <f t="shared" si="134"/>
        <v>12</v>
      </c>
    </row>
    <row r="8650" spans="2:6" x14ac:dyDescent="0.25">
      <c r="B8650" s="39">
        <v>44557.041666666664</v>
      </c>
      <c r="C8650" s="39">
        <v>44557.083333333336</v>
      </c>
      <c r="D8650" s="38">
        <v>1.4814150137814828</v>
      </c>
      <c r="F8650" s="38">
        <f t="shared" ref="F8650:F8713" si="135">+MONTH(B8650)</f>
        <v>12</v>
      </c>
    </row>
    <row r="8651" spans="2:6" x14ac:dyDescent="0.25">
      <c r="B8651" s="39">
        <v>44557.083333333336</v>
      </c>
      <c r="C8651" s="39">
        <v>44557.125</v>
      </c>
      <c r="D8651" s="38">
        <v>1.4537419603058541</v>
      </c>
      <c r="F8651" s="38">
        <f t="shared" si="135"/>
        <v>12</v>
      </c>
    </row>
    <row r="8652" spans="2:6" x14ac:dyDescent="0.25">
      <c r="B8652" s="39">
        <v>44557.125</v>
      </c>
      <c r="C8652" s="39">
        <v>44557.166666666664</v>
      </c>
      <c r="D8652" s="38">
        <v>1.4436927466604088</v>
      </c>
      <c r="F8652" s="38">
        <f t="shared" si="135"/>
        <v>12</v>
      </c>
    </row>
    <row r="8653" spans="2:6" x14ac:dyDescent="0.25">
      <c r="B8653" s="39">
        <v>44557.166666666664</v>
      </c>
      <c r="C8653" s="39">
        <v>44557.208333333336</v>
      </c>
      <c r="D8653" s="38">
        <v>1.520361526677616</v>
      </c>
      <c r="F8653" s="38">
        <f t="shared" si="135"/>
        <v>12</v>
      </c>
    </row>
    <row r="8654" spans="2:6" x14ac:dyDescent="0.25">
      <c r="B8654" s="39">
        <v>44557.208333333336</v>
      </c>
      <c r="C8654" s="39">
        <v>44557.25</v>
      </c>
      <c r="D8654" s="38">
        <v>1.5596406065637896</v>
      </c>
      <c r="F8654" s="38">
        <f t="shared" si="135"/>
        <v>12</v>
      </c>
    </row>
    <row r="8655" spans="2:6" x14ac:dyDescent="0.25">
      <c r="B8655" s="39">
        <v>44557.25</v>
      </c>
      <c r="C8655" s="39">
        <v>44557.291666666664</v>
      </c>
      <c r="D8655" s="38">
        <v>1.6526170000004548</v>
      </c>
      <c r="F8655" s="38">
        <f t="shared" si="135"/>
        <v>12</v>
      </c>
    </row>
    <row r="8656" spans="2:6" x14ac:dyDescent="0.25">
      <c r="B8656" s="39">
        <v>44557.291666666664</v>
      </c>
      <c r="C8656" s="39">
        <v>44557.333333333336</v>
      </c>
      <c r="D8656" s="38">
        <v>1.7735002930852475</v>
      </c>
      <c r="F8656" s="38">
        <f t="shared" si="135"/>
        <v>12</v>
      </c>
    </row>
    <row r="8657" spans="2:6" x14ac:dyDescent="0.25">
      <c r="B8657" s="39">
        <v>44557.333333333336</v>
      </c>
      <c r="C8657" s="39">
        <v>44557.375</v>
      </c>
      <c r="D8657" s="38">
        <v>1.9757881359573275</v>
      </c>
      <c r="F8657" s="38">
        <f t="shared" si="135"/>
        <v>12</v>
      </c>
    </row>
    <row r="8658" spans="2:6" x14ac:dyDescent="0.25">
      <c r="B8658" s="39">
        <v>44557.375</v>
      </c>
      <c r="C8658" s="39">
        <v>44557.416666666664</v>
      </c>
      <c r="D8658" s="38">
        <v>2.0309741938820056</v>
      </c>
      <c r="F8658" s="38">
        <f t="shared" si="135"/>
        <v>12</v>
      </c>
    </row>
    <row r="8659" spans="2:6" x14ac:dyDescent="0.25">
      <c r="B8659" s="39">
        <v>44557.416666666664</v>
      </c>
      <c r="C8659" s="39">
        <v>44557.458333333336</v>
      </c>
      <c r="D8659" s="38">
        <v>2.035401338013485</v>
      </c>
      <c r="F8659" s="38">
        <f t="shared" si="135"/>
        <v>12</v>
      </c>
    </row>
    <row r="8660" spans="2:6" x14ac:dyDescent="0.25">
      <c r="B8660" s="39">
        <v>44557.458333333336</v>
      </c>
      <c r="C8660" s="39">
        <v>44557.5</v>
      </c>
      <c r="D8660" s="38">
        <v>1.9948517220850186</v>
      </c>
      <c r="F8660" s="38">
        <f t="shared" si="135"/>
        <v>12</v>
      </c>
    </row>
    <row r="8661" spans="2:6" x14ac:dyDescent="0.25">
      <c r="B8661" s="39">
        <v>44557.5</v>
      </c>
      <c r="C8661" s="39">
        <v>44557.541666666664</v>
      </c>
      <c r="D8661" s="38">
        <v>1.9504957156850211</v>
      </c>
      <c r="F8661" s="38">
        <f t="shared" si="135"/>
        <v>12</v>
      </c>
    </row>
    <row r="8662" spans="2:6" x14ac:dyDescent="0.25">
      <c r="B8662" s="39">
        <v>44557.541666666664</v>
      </c>
      <c r="C8662" s="39">
        <v>44557.583333333336</v>
      </c>
      <c r="D8662" s="38">
        <v>1.8667209196969694</v>
      </c>
      <c r="F8662" s="38">
        <f t="shared" si="135"/>
        <v>12</v>
      </c>
    </row>
    <row r="8663" spans="2:6" x14ac:dyDescent="0.25">
      <c r="B8663" s="39">
        <v>44557.583333333336</v>
      </c>
      <c r="C8663" s="39">
        <v>44557.625</v>
      </c>
      <c r="D8663" s="38">
        <v>1.860904018434927</v>
      </c>
      <c r="F8663" s="38">
        <f t="shared" si="135"/>
        <v>12</v>
      </c>
    </row>
    <row r="8664" spans="2:6" x14ac:dyDescent="0.25">
      <c r="B8664" s="39">
        <v>44557.625</v>
      </c>
      <c r="C8664" s="39">
        <v>44557.666666666664</v>
      </c>
      <c r="D8664" s="38">
        <v>1.8633024057363918</v>
      </c>
      <c r="F8664" s="38">
        <f t="shared" si="135"/>
        <v>12</v>
      </c>
    </row>
    <row r="8665" spans="2:6" x14ac:dyDescent="0.25">
      <c r="B8665" s="39">
        <v>44557.666666666664</v>
      </c>
      <c r="C8665" s="39">
        <v>44557.708333333336</v>
      </c>
      <c r="D8665" s="38">
        <v>1.9094915825771468</v>
      </c>
      <c r="F8665" s="38">
        <f t="shared" si="135"/>
        <v>12</v>
      </c>
    </row>
    <row r="8666" spans="2:6" x14ac:dyDescent="0.25">
      <c r="B8666" s="39">
        <v>44557.708333333336</v>
      </c>
      <c r="C8666" s="39">
        <v>44557.75</v>
      </c>
      <c r="D8666" s="38">
        <v>2.1453321822936138</v>
      </c>
      <c r="F8666" s="38">
        <f t="shared" si="135"/>
        <v>12</v>
      </c>
    </row>
    <row r="8667" spans="2:6" x14ac:dyDescent="0.25">
      <c r="B8667" s="39">
        <v>44557.75</v>
      </c>
      <c r="C8667" s="39">
        <v>44557.791666666664</v>
      </c>
      <c r="D8667" s="38">
        <v>2.2667491357352185</v>
      </c>
      <c r="F8667" s="38">
        <f t="shared" si="135"/>
        <v>12</v>
      </c>
    </row>
    <row r="8668" spans="2:6" x14ac:dyDescent="0.25">
      <c r="B8668" s="39">
        <v>44557.791666666664</v>
      </c>
      <c r="C8668" s="39">
        <v>44557.833333333336</v>
      </c>
      <c r="D8668" s="38">
        <v>2.2130960373130688</v>
      </c>
      <c r="F8668" s="38">
        <f t="shared" si="135"/>
        <v>12</v>
      </c>
    </row>
    <row r="8669" spans="2:6" x14ac:dyDescent="0.25">
      <c r="B8669" s="39">
        <v>44557.833333333336</v>
      </c>
      <c r="C8669" s="39">
        <v>44557.875</v>
      </c>
      <c r="D8669" s="38">
        <v>2.1574528872152436</v>
      </c>
      <c r="F8669" s="38">
        <f t="shared" si="135"/>
        <v>12</v>
      </c>
    </row>
    <row r="8670" spans="2:6" x14ac:dyDescent="0.25">
      <c r="B8670" s="39">
        <v>44557.875</v>
      </c>
      <c r="C8670" s="39">
        <v>44557.916666666664</v>
      </c>
      <c r="D8670" s="38">
        <v>2.0511323219097308</v>
      </c>
      <c r="F8670" s="38">
        <f t="shared" si="135"/>
        <v>12</v>
      </c>
    </row>
    <row r="8671" spans="2:6" x14ac:dyDescent="0.25">
      <c r="B8671" s="39">
        <v>44557.916666666664</v>
      </c>
      <c r="C8671" s="39">
        <v>44557.958333333336</v>
      </c>
      <c r="D8671" s="38">
        <v>1.8831022665369435</v>
      </c>
      <c r="F8671" s="38">
        <f t="shared" si="135"/>
        <v>12</v>
      </c>
    </row>
    <row r="8672" spans="2:6" x14ac:dyDescent="0.25">
      <c r="B8672" s="39">
        <v>44557.958333333336</v>
      </c>
      <c r="C8672" s="39">
        <v>44557</v>
      </c>
      <c r="D8672" s="38">
        <v>1.7780595263750665</v>
      </c>
      <c r="F8672" s="38">
        <f t="shared" si="135"/>
        <v>12</v>
      </c>
    </row>
    <row r="8673" spans="2:6" x14ac:dyDescent="0.25">
      <c r="B8673" s="39">
        <v>44557</v>
      </c>
      <c r="C8673" s="39">
        <v>44558.041666666664</v>
      </c>
      <c r="D8673" s="38">
        <v>1.6732301375540191</v>
      </c>
      <c r="F8673" s="38">
        <f t="shared" si="135"/>
        <v>12</v>
      </c>
    </row>
    <row r="8674" spans="2:6" x14ac:dyDescent="0.25">
      <c r="B8674" s="39">
        <v>44558.041666666664</v>
      </c>
      <c r="C8674" s="39">
        <v>44558.083333333336</v>
      </c>
      <c r="D8674" s="38">
        <v>1.6297895896499788</v>
      </c>
      <c r="F8674" s="38">
        <f t="shared" si="135"/>
        <v>12</v>
      </c>
    </row>
    <row r="8675" spans="2:6" x14ac:dyDescent="0.25">
      <c r="B8675" s="39">
        <v>44558.083333333336</v>
      </c>
      <c r="C8675" s="39">
        <v>44558.125</v>
      </c>
      <c r="D8675" s="38">
        <v>1.6518273422079288</v>
      </c>
      <c r="F8675" s="38">
        <f t="shared" si="135"/>
        <v>12</v>
      </c>
    </row>
    <row r="8676" spans="2:6" x14ac:dyDescent="0.25">
      <c r="B8676" s="39">
        <v>44558.125</v>
      </c>
      <c r="C8676" s="39">
        <v>44558.166666666664</v>
      </c>
      <c r="D8676" s="38">
        <v>1.6683866404744738</v>
      </c>
      <c r="F8676" s="38">
        <f t="shared" si="135"/>
        <v>12</v>
      </c>
    </row>
    <row r="8677" spans="2:6" x14ac:dyDescent="0.25">
      <c r="B8677" s="39">
        <v>44558.166666666664</v>
      </c>
      <c r="C8677" s="39">
        <v>44558.208333333336</v>
      </c>
      <c r="D8677" s="38">
        <v>1.7045074685277799</v>
      </c>
      <c r="F8677" s="38">
        <f t="shared" si="135"/>
        <v>12</v>
      </c>
    </row>
    <row r="8678" spans="2:6" x14ac:dyDescent="0.25">
      <c r="B8678" s="39">
        <v>44558.208333333336</v>
      </c>
      <c r="C8678" s="39">
        <v>44558.25</v>
      </c>
      <c r="D8678" s="38">
        <v>1.7738291954703183</v>
      </c>
      <c r="F8678" s="38">
        <f t="shared" si="135"/>
        <v>12</v>
      </c>
    </row>
    <row r="8679" spans="2:6" x14ac:dyDescent="0.25">
      <c r="B8679" s="39">
        <v>44558.25</v>
      </c>
      <c r="C8679" s="39">
        <v>44558.291666666664</v>
      </c>
      <c r="D8679" s="38">
        <v>1.9542508516726631</v>
      </c>
      <c r="F8679" s="38">
        <f t="shared" si="135"/>
        <v>12</v>
      </c>
    </row>
    <row r="8680" spans="2:6" x14ac:dyDescent="0.25">
      <c r="B8680" s="39">
        <v>44558.291666666664</v>
      </c>
      <c r="C8680" s="39">
        <v>44558.333333333336</v>
      </c>
      <c r="D8680" s="38">
        <v>2.1022551649703529</v>
      </c>
      <c r="F8680" s="38">
        <f t="shared" si="135"/>
        <v>12</v>
      </c>
    </row>
    <row r="8681" spans="2:6" x14ac:dyDescent="0.25">
      <c r="B8681" s="39">
        <v>44558.333333333336</v>
      </c>
      <c r="C8681" s="39">
        <v>44558.375</v>
      </c>
      <c r="D8681" s="38">
        <v>2.1134844303042897</v>
      </c>
      <c r="F8681" s="38">
        <f t="shared" si="135"/>
        <v>12</v>
      </c>
    </row>
    <row r="8682" spans="2:6" x14ac:dyDescent="0.25">
      <c r="B8682" s="39">
        <v>44558.375</v>
      </c>
      <c r="C8682" s="39">
        <v>44558.416666666664</v>
      </c>
      <c r="D8682" s="38">
        <v>2.0816242757652708</v>
      </c>
      <c r="F8682" s="38">
        <f t="shared" si="135"/>
        <v>12</v>
      </c>
    </row>
    <row r="8683" spans="2:6" x14ac:dyDescent="0.25">
      <c r="B8683" s="39">
        <v>44558.416666666664</v>
      </c>
      <c r="C8683" s="39">
        <v>44558.458333333336</v>
      </c>
      <c r="D8683" s="38">
        <v>2.0966684356610661</v>
      </c>
      <c r="F8683" s="38">
        <f t="shared" si="135"/>
        <v>12</v>
      </c>
    </row>
    <row r="8684" spans="2:6" x14ac:dyDescent="0.25">
      <c r="B8684" s="39">
        <v>44558.458333333336</v>
      </c>
      <c r="C8684" s="39">
        <v>44558.5</v>
      </c>
      <c r="D8684" s="38">
        <v>2.0904194596452528</v>
      </c>
      <c r="F8684" s="38">
        <f t="shared" si="135"/>
        <v>12</v>
      </c>
    </row>
    <row r="8685" spans="2:6" x14ac:dyDescent="0.25">
      <c r="B8685" s="39">
        <v>44558.5</v>
      </c>
      <c r="C8685" s="39">
        <v>44558.541666666664</v>
      </c>
      <c r="D8685" s="38">
        <v>2.0285418463948361</v>
      </c>
      <c r="F8685" s="38">
        <f t="shared" si="135"/>
        <v>12</v>
      </c>
    </row>
    <row r="8686" spans="2:6" x14ac:dyDescent="0.25">
      <c r="B8686" s="39">
        <v>44558.541666666664</v>
      </c>
      <c r="C8686" s="39">
        <v>44558.583333333336</v>
      </c>
      <c r="D8686" s="38">
        <v>1.9791655792791574</v>
      </c>
      <c r="F8686" s="38">
        <f t="shared" si="135"/>
        <v>12</v>
      </c>
    </row>
    <row r="8687" spans="2:6" x14ac:dyDescent="0.25">
      <c r="B8687" s="39">
        <v>44558.583333333336</v>
      </c>
      <c r="C8687" s="39">
        <v>44558.625</v>
      </c>
      <c r="D8687" s="38">
        <v>1.8849718452132658</v>
      </c>
      <c r="F8687" s="38">
        <f t="shared" si="135"/>
        <v>12</v>
      </c>
    </row>
    <row r="8688" spans="2:6" x14ac:dyDescent="0.25">
      <c r="B8688" s="39">
        <v>44558.625</v>
      </c>
      <c r="C8688" s="39">
        <v>44558.666666666664</v>
      </c>
      <c r="D8688" s="38">
        <v>1.9412283839616868</v>
      </c>
      <c r="F8688" s="38">
        <f t="shared" si="135"/>
        <v>12</v>
      </c>
    </row>
    <row r="8689" spans="2:6" x14ac:dyDescent="0.25">
      <c r="B8689" s="39">
        <v>44558.666666666664</v>
      </c>
      <c r="C8689" s="39">
        <v>44558.708333333336</v>
      </c>
      <c r="D8689" s="38">
        <v>2.1362811805177762</v>
      </c>
      <c r="F8689" s="38">
        <f t="shared" si="135"/>
        <v>12</v>
      </c>
    </row>
    <row r="8690" spans="2:6" x14ac:dyDescent="0.25">
      <c r="B8690" s="39">
        <v>44558.708333333336</v>
      </c>
      <c r="C8690" s="39">
        <v>44558.75</v>
      </c>
      <c r="D8690" s="38">
        <v>2.2196383361051586</v>
      </c>
      <c r="F8690" s="38">
        <f t="shared" si="135"/>
        <v>12</v>
      </c>
    </row>
    <row r="8691" spans="2:6" x14ac:dyDescent="0.25">
      <c r="B8691" s="39">
        <v>44558.75</v>
      </c>
      <c r="C8691" s="39">
        <v>44558.791666666664</v>
      </c>
      <c r="D8691" s="38">
        <v>2.3958624950305172</v>
      </c>
      <c r="F8691" s="38">
        <f t="shared" si="135"/>
        <v>12</v>
      </c>
    </row>
    <row r="8692" spans="2:6" x14ac:dyDescent="0.25">
      <c r="B8692" s="39">
        <v>44558.791666666664</v>
      </c>
      <c r="C8692" s="39">
        <v>44558.833333333336</v>
      </c>
      <c r="D8692" s="38">
        <v>2.3351568105967795</v>
      </c>
      <c r="F8692" s="38">
        <f t="shared" si="135"/>
        <v>12</v>
      </c>
    </row>
    <row r="8693" spans="2:6" x14ac:dyDescent="0.25">
      <c r="B8693" s="39">
        <v>44558.833333333336</v>
      </c>
      <c r="C8693" s="39">
        <v>44558.875</v>
      </c>
      <c r="D8693" s="38">
        <v>2.2158978713884321</v>
      </c>
      <c r="F8693" s="38">
        <f t="shared" si="135"/>
        <v>12</v>
      </c>
    </row>
    <row r="8694" spans="2:6" x14ac:dyDescent="0.25">
      <c r="B8694" s="39">
        <v>44558.875</v>
      </c>
      <c r="C8694" s="39">
        <v>44558.916666666664</v>
      </c>
      <c r="D8694" s="38">
        <v>2.0947820398359482</v>
      </c>
      <c r="F8694" s="38">
        <f t="shared" si="135"/>
        <v>12</v>
      </c>
    </row>
    <row r="8695" spans="2:6" x14ac:dyDescent="0.25">
      <c r="B8695" s="39">
        <v>44558.916666666664</v>
      </c>
      <c r="C8695" s="39">
        <v>44558.958333333336</v>
      </c>
      <c r="D8695" s="38">
        <v>1.9467848021267815</v>
      </c>
      <c r="F8695" s="38">
        <f t="shared" si="135"/>
        <v>12</v>
      </c>
    </row>
    <row r="8696" spans="2:6" x14ac:dyDescent="0.25">
      <c r="B8696" s="39">
        <v>44558.958333333336</v>
      </c>
      <c r="C8696" s="39">
        <v>44558</v>
      </c>
      <c r="D8696" s="38">
        <v>1.7246352506531775</v>
      </c>
      <c r="F8696" s="38">
        <f t="shared" si="135"/>
        <v>12</v>
      </c>
    </row>
    <row r="8697" spans="2:6" x14ac:dyDescent="0.25">
      <c r="B8697" s="39">
        <v>44558</v>
      </c>
      <c r="C8697" s="39">
        <v>44559.041666666664</v>
      </c>
      <c r="D8697" s="38">
        <v>1.7348265269189922</v>
      </c>
      <c r="F8697" s="38">
        <f t="shared" si="135"/>
        <v>12</v>
      </c>
    </row>
    <row r="8698" spans="2:6" x14ac:dyDescent="0.25">
      <c r="B8698" s="39">
        <v>44559.041666666664</v>
      </c>
      <c r="C8698" s="39">
        <v>44559.083333333336</v>
      </c>
      <c r="D8698" s="38">
        <v>1.6556836606102716</v>
      </c>
      <c r="F8698" s="38">
        <f t="shared" si="135"/>
        <v>12</v>
      </c>
    </row>
    <row r="8699" spans="2:6" x14ac:dyDescent="0.25">
      <c r="B8699" s="39">
        <v>44559.083333333336</v>
      </c>
      <c r="C8699" s="39">
        <v>44559.125</v>
      </c>
      <c r="D8699" s="38">
        <v>1.5983047997757474</v>
      </c>
      <c r="F8699" s="38">
        <f t="shared" si="135"/>
        <v>12</v>
      </c>
    </row>
    <row r="8700" spans="2:6" x14ac:dyDescent="0.25">
      <c r="B8700" s="39">
        <v>44559.125</v>
      </c>
      <c r="C8700" s="39">
        <v>44559.166666666664</v>
      </c>
      <c r="D8700" s="38">
        <v>1.6440041292744711</v>
      </c>
      <c r="F8700" s="38">
        <f t="shared" si="135"/>
        <v>12</v>
      </c>
    </row>
    <row r="8701" spans="2:6" x14ac:dyDescent="0.25">
      <c r="B8701" s="39">
        <v>44559.166666666664</v>
      </c>
      <c r="C8701" s="39">
        <v>44559.208333333336</v>
      </c>
      <c r="D8701" s="38">
        <v>1.7193342137662686</v>
      </c>
      <c r="F8701" s="38">
        <f t="shared" si="135"/>
        <v>12</v>
      </c>
    </row>
    <row r="8702" spans="2:6" x14ac:dyDescent="0.25">
      <c r="B8702" s="39">
        <v>44559.208333333336</v>
      </c>
      <c r="C8702" s="39">
        <v>44559.25</v>
      </c>
      <c r="D8702" s="38">
        <v>1.7459461642083638</v>
      </c>
      <c r="F8702" s="38">
        <f t="shared" si="135"/>
        <v>12</v>
      </c>
    </row>
    <row r="8703" spans="2:6" x14ac:dyDescent="0.25">
      <c r="B8703" s="39">
        <v>44559.25</v>
      </c>
      <c r="C8703" s="39">
        <v>44559.291666666664</v>
      </c>
      <c r="D8703" s="38">
        <v>1.8520191863634257</v>
      </c>
      <c r="F8703" s="38">
        <f t="shared" si="135"/>
        <v>12</v>
      </c>
    </row>
    <row r="8704" spans="2:6" x14ac:dyDescent="0.25">
      <c r="B8704" s="39">
        <v>44559.291666666664</v>
      </c>
      <c r="C8704" s="39">
        <v>44559.333333333336</v>
      </c>
      <c r="D8704" s="38">
        <v>1.9980901409096656</v>
      </c>
      <c r="F8704" s="38">
        <f t="shared" si="135"/>
        <v>12</v>
      </c>
    </row>
    <row r="8705" spans="2:6" x14ac:dyDescent="0.25">
      <c r="B8705" s="39">
        <v>44559.333333333336</v>
      </c>
      <c r="C8705" s="39">
        <v>44559.375</v>
      </c>
      <c r="D8705" s="38">
        <v>2.1665827481898994</v>
      </c>
      <c r="F8705" s="38">
        <f t="shared" si="135"/>
        <v>12</v>
      </c>
    </row>
    <row r="8706" spans="2:6" x14ac:dyDescent="0.25">
      <c r="B8706" s="39">
        <v>44559.375</v>
      </c>
      <c r="C8706" s="39">
        <v>44559.416666666664</v>
      </c>
      <c r="D8706" s="38">
        <v>2.1988107139466462</v>
      </c>
      <c r="F8706" s="38">
        <f t="shared" si="135"/>
        <v>12</v>
      </c>
    </row>
    <row r="8707" spans="2:6" x14ac:dyDescent="0.25">
      <c r="B8707" s="39">
        <v>44559.416666666664</v>
      </c>
      <c r="C8707" s="39">
        <v>44559.458333333336</v>
      </c>
      <c r="D8707" s="38">
        <v>2.1814158324620929</v>
      </c>
      <c r="F8707" s="38">
        <f t="shared" si="135"/>
        <v>12</v>
      </c>
    </row>
    <row r="8708" spans="2:6" x14ac:dyDescent="0.25">
      <c r="B8708" s="39">
        <v>44559.458333333336</v>
      </c>
      <c r="C8708" s="39">
        <v>44559.5</v>
      </c>
      <c r="D8708" s="38">
        <v>2.1460771885601893</v>
      </c>
      <c r="F8708" s="38">
        <f t="shared" si="135"/>
        <v>12</v>
      </c>
    </row>
    <row r="8709" spans="2:6" x14ac:dyDescent="0.25">
      <c r="B8709" s="39">
        <v>44559.5</v>
      </c>
      <c r="C8709" s="39">
        <v>44559.541666666664</v>
      </c>
      <c r="D8709" s="38">
        <v>2.1290342022760762</v>
      </c>
      <c r="F8709" s="38">
        <f t="shared" si="135"/>
        <v>12</v>
      </c>
    </row>
    <row r="8710" spans="2:6" x14ac:dyDescent="0.25">
      <c r="B8710" s="39">
        <v>44559.541666666664</v>
      </c>
      <c r="C8710" s="39">
        <v>44559.583333333336</v>
      </c>
      <c r="D8710" s="38">
        <v>1.9822237660312492</v>
      </c>
      <c r="F8710" s="38">
        <f t="shared" si="135"/>
        <v>12</v>
      </c>
    </row>
    <row r="8711" spans="2:6" x14ac:dyDescent="0.25">
      <c r="B8711" s="39">
        <v>44559.583333333336</v>
      </c>
      <c r="C8711" s="39">
        <v>44559.625</v>
      </c>
      <c r="D8711" s="38">
        <v>1.9916365237465745</v>
      </c>
      <c r="F8711" s="38">
        <f t="shared" si="135"/>
        <v>12</v>
      </c>
    </row>
    <row r="8712" spans="2:6" x14ac:dyDescent="0.25">
      <c r="B8712" s="39">
        <v>44559.625</v>
      </c>
      <c r="C8712" s="39">
        <v>44559.666666666664</v>
      </c>
      <c r="D8712" s="38">
        <v>1.959015771461224</v>
      </c>
      <c r="F8712" s="38">
        <f t="shared" si="135"/>
        <v>12</v>
      </c>
    </row>
    <row r="8713" spans="2:6" x14ac:dyDescent="0.25">
      <c r="B8713" s="39">
        <v>44559.666666666664</v>
      </c>
      <c r="C8713" s="39">
        <v>44559.708333333336</v>
      </c>
      <c r="D8713" s="38">
        <v>2.0295914781165938</v>
      </c>
      <c r="F8713" s="38">
        <f t="shared" si="135"/>
        <v>12</v>
      </c>
    </row>
    <row r="8714" spans="2:6" x14ac:dyDescent="0.25">
      <c r="B8714" s="39">
        <v>44559.708333333336</v>
      </c>
      <c r="C8714" s="39">
        <v>44559.75</v>
      </c>
      <c r="D8714" s="38">
        <v>2.2170303066626942</v>
      </c>
      <c r="F8714" s="38">
        <f t="shared" ref="F8714:F8768" si="136">+MONTH(B8714)</f>
        <v>12</v>
      </c>
    </row>
    <row r="8715" spans="2:6" x14ac:dyDescent="0.25">
      <c r="B8715" s="39">
        <v>44559.75</v>
      </c>
      <c r="C8715" s="39">
        <v>44559.791666666664</v>
      </c>
      <c r="D8715" s="38">
        <v>2.2961427213053649</v>
      </c>
      <c r="F8715" s="38">
        <f t="shared" si="136"/>
        <v>12</v>
      </c>
    </row>
    <row r="8716" spans="2:6" x14ac:dyDescent="0.25">
      <c r="B8716" s="39">
        <v>44559.791666666664</v>
      </c>
      <c r="C8716" s="39">
        <v>44559.833333333336</v>
      </c>
      <c r="D8716" s="38">
        <v>2.2359662011792691</v>
      </c>
      <c r="F8716" s="38">
        <f t="shared" si="136"/>
        <v>12</v>
      </c>
    </row>
    <row r="8717" spans="2:6" x14ac:dyDescent="0.25">
      <c r="B8717" s="39">
        <v>44559.833333333336</v>
      </c>
      <c r="C8717" s="39">
        <v>44559.875</v>
      </c>
      <c r="D8717" s="38">
        <v>2.2488726721188375</v>
      </c>
      <c r="F8717" s="38">
        <f t="shared" si="136"/>
        <v>12</v>
      </c>
    </row>
    <row r="8718" spans="2:6" x14ac:dyDescent="0.25">
      <c r="B8718" s="39">
        <v>44559.875</v>
      </c>
      <c r="C8718" s="39">
        <v>44559.916666666664</v>
      </c>
      <c r="D8718" s="38">
        <v>2.1590321312608065</v>
      </c>
      <c r="F8718" s="38">
        <f t="shared" si="136"/>
        <v>12</v>
      </c>
    </row>
    <row r="8719" spans="2:6" x14ac:dyDescent="0.25">
      <c r="B8719" s="39">
        <v>44559.916666666664</v>
      </c>
      <c r="C8719" s="39">
        <v>44559.958333333336</v>
      </c>
      <c r="D8719" s="38">
        <v>2.004771221002474</v>
      </c>
      <c r="F8719" s="38">
        <f t="shared" si="136"/>
        <v>12</v>
      </c>
    </row>
    <row r="8720" spans="2:6" x14ac:dyDescent="0.25">
      <c r="B8720" s="39">
        <v>44559.958333333336</v>
      </c>
      <c r="C8720" s="39">
        <v>44559</v>
      </c>
      <c r="D8720" s="38">
        <v>1.8914642762059637</v>
      </c>
      <c r="F8720" s="38">
        <f t="shared" si="136"/>
        <v>12</v>
      </c>
    </row>
    <row r="8721" spans="2:6" x14ac:dyDescent="0.25">
      <c r="B8721" s="39">
        <v>44559</v>
      </c>
      <c r="C8721" s="39">
        <v>44560.041666666664</v>
      </c>
      <c r="D8721" s="38">
        <v>1.8074798161036369</v>
      </c>
      <c r="F8721" s="38">
        <f t="shared" si="136"/>
        <v>12</v>
      </c>
    </row>
    <row r="8722" spans="2:6" x14ac:dyDescent="0.25">
      <c r="B8722" s="39">
        <v>44560.041666666664</v>
      </c>
      <c r="C8722" s="39">
        <v>44560.083333333336</v>
      </c>
      <c r="D8722" s="38">
        <v>1.7344520824940981</v>
      </c>
      <c r="F8722" s="38">
        <f t="shared" si="136"/>
        <v>12</v>
      </c>
    </row>
    <row r="8723" spans="2:6" x14ac:dyDescent="0.25">
      <c r="B8723" s="39">
        <v>44560.083333333336</v>
      </c>
      <c r="C8723" s="39">
        <v>44560.125</v>
      </c>
      <c r="D8723" s="38">
        <v>1.69972066490706</v>
      </c>
      <c r="F8723" s="38">
        <f t="shared" si="136"/>
        <v>12</v>
      </c>
    </row>
    <row r="8724" spans="2:6" x14ac:dyDescent="0.25">
      <c r="B8724" s="39">
        <v>44560.125</v>
      </c>
      <c r="C8724" s="39">
        <v>44560.166666666664</v>
      </c>
      <c r="D8724" s="38">
        <v>1.7203374188866825</v>
      </c>
      <c r="F8724" s="38">
        <f t="shared" si="136"/>
        <v>12</v>
      </c>
    </row>
    <row r="8725" spans="2:6" x14ac:dyDescent="0.25">
      <c r="B8725" s="39">
        <v>44560.166666666664</v>
      </c>
      <c r="C8725" s="39">
        <v>44560.208333333336</v>
      </c>
      <c r="D8725" s="38">
        <v>1.7283323323886846</v>
      </c>
      <c r="F8725" s="38">
        <f t="shared" si="136"/>
        <v>12</v>
      </c>
    </row>
    <row r="8726" spans="2:6" x14ac:dyDescent="0.25">
      <c r="B8726" s="39">
        <v>44560.208333333336</v>
      </c>
      <c r="C8726" s="39">
        <v>44560.25</v>
      </c>
      <c r="D8726" s="38">
        <v>1.8421504574620737</v>
      </c>
      <c r="F8726" s="38">
        <f t="shared" si="136"/>
        <v>12</v>
      </c>
    </row>
    <row r="8727" spans="2:6" x14ac:dyDescent="0.25">
      <c r="B8727" s="39">
        <v>44560.25</v>
      </c>
      <c r="C8727" s="39">
        <v>44560.291666666664</v>
      </c>
      <c r="D8727" s="38">
        <v>1.9211192226746328</v>
      </c>
      <c r="F8727" s="38">
        <f t="shared" si="136"/>
        <v>12</v>
      </c>
    </row>
    <row r="8728" spans="2:6" x14ac:dyDescent="0.25">
      <c r="B8728" s="39">
        <v>44560.291666666664</v>
      </c>
      <c r="C8728" s="39">
        <v>44560.333333333336</v>
      </c>
      <c r="D8728" s="38">
        <v>1.9922447197356274</v>
      </c>
      <c r="F8728" s="38">
        <f t="shared" si="136"/>
        <v>12</v>
      </c>
    </row>
    <row r="8729" spans="2:6" x14ac:dyDescent="0.25">
      <c r="B8729" s="39">
        <v>44560.333333333336</v>
      </c>
      <c r="C8729" s="39">
        <v>44560.375</v>
      </c>
      <c r="D8729" s="38">
        <v>2.0876545381318845</v>
      </c>
      <c r="F8729" s="38">
        <f t="shared" si="136"/>
        <v>12</v>
      </c>
    </row>
    <row r="8730" spans="2:6" x14ac:dyDescent="0.25">
      <c r="B8730" s="39">
        <v>44560.375</v>
      </c>
      <c r="C8730" s="39">
        <v>44560.416666666664</v>
      </c>
      <c r="D8730" s="38">
        <v>2.1981187587239064</v>
      </c>
      <c r="F8730" s="38">
        <f t="shared" si="136"/>
        <v>12</v>
      </c>
    </row>
    <row r="8731" spans="2:6" x14ac:dyDescent="0.25">
      <c r="B8731" s="39">
        <v>44560.416666666664</v>
      </c>
      <c r="C8731" s="39">
        <v>44560.458333333336</v>
      </c>
      <c r="D8731" s="38">
        <v>2.1213914372808245</v>
      </c>
      <c r="F8731" s="38">
        <f t="shared" si="136"/>
        <v>12</v>
      </c>
    </row>
    <row r="8732" spans="2:6" x14ac:dyDescent="0.25">
      <c r="B8732" s="39">
        <v>44560.458333333336</v>
      </c>
      <c r="C8732" s="39">
        <v>44560.5</v>
      </c>
      <c r="D8732" s="38">
        <v>2.1505954535177487</v>
      </c>
      <c r="F8732" s="38">
        <f t="shared" si="136"/>
        <v>12</v>
      </c>
    </row>
    <row r="8733" spans="2:6" x14ac:dyDescent="0.25">
      <c r="B8733" s="39">
        <v>44560.5</v>
      </c>
      <c r="C8733" s="39">
        <v>44560.541666666664</v>
      </c>
      <c r="D8733" s="38">
        <v>2.0400693265008183</v>
      </c>
      <c r="F8733" s="38">
        <f t="shared" si="136"/>
        <v>12</v>
      </c>
    </row>
    <row r="8734" spans="2:6" x14ac:dyDescent="0.25">
      <c r="B8734" s="39">
        <v>44560.541666666664</v>
      </c>
      <c r="C8734" s="39">
        <v>44560.583333333336</v>
      </c>
      <c r="D8734" s="38">
        <v>1.9631264447911505</v>
      </c>
      <c r="F8734" s="38">
        <f t="shared" si="136"/>
        <v>12</v>
      </c>
    </row>
    <row r="8735" spans="2:6" x14ac:dyDescent="0.25">
      <c r="B8735" s="39">
        <v>44560.583333333336</v>
      </c>
      <c r="C8735" s="39">
        <v>44560.625</v>
      </c>
      <c r="D8735" s="38">
        <v>1.8991038978081989</v>
      </c>
      <c r="F8735" s="38">
        <f t="shared" si="136"/>
        <v>12</v>
      </c>
    </row>
    <row r="8736" spans="2:6" x14ac:dyDescent="0.25">
      <c r="B8736" s="39">
        <v>44560.625</v>
      </c>
      <c r="C8736" s="39">
        <v>44560.666666666664</v>
      </c>
      <c r="D8736" s="38">
        <v>1.9051255311624757</v>
      </c>
      <c r="F8736" s="38">
        <f t="shared" si="136"/>
        <v>12</v>
      </c>
    </row>
    <row r="8737" spans="2:6" x14ac:dyDescent="0.25">
      <c r="B8737" s="39">
        <v>44560.666666666664</v>
      </c>
      <c r="C8737" s="39">
        <v>44560.708333333336</v>
      </c>
      <c r="D8737" s="38">
        <v>1.9584835597848784</v>
      </c>
      <c r="F8737" s="38">
        <f t="shared" si="136"/>
        <v>12</v>
      </c>
    </row>
    <row r="8738" spans="2:6" x14ac:dyDescent="0.25">
      <c r="B8738" s="39">
        <v>44560.708333333336</v>
      </c>
      <c r="C8738" s="39">
        <v>44560.75</v>
      </c>
      <c r="D8738" s="38">
        <v>2.1398844146250822</v>
      </c>
      <c r="F8738" s="38">
        <f t="shared" si="136"/>
        <v>12</v>
      </c>
    </row>
    <row r="8739" spans="2:6" x14ac:dyDescent="0.25">
      <c r="B8739" s="39">
        <v>44560.75</v>
      </c>
      <c r="C8739" s="39">
        <v>44560.791666666664</v>
      </c>
      <c r="D8739" s="38">
        <v>2.3215953267338367</v>
      </c>
      <c r="F8739" s="38">
        <f t="shared" si="136"/>
        <v>12</v>
      </c>
    </row>
    <row r="8740" spans="2:6" x14ac:dyDescent="0.25">
      <c r="B8740" s="39">
        <v>44560.791666666664</v>
      </c>
      <c r="C8740" s="39">
        <v>44560.833333333336</v>
      </c>
      <c r="D8740" s="38">
        <v>2.3051281261854468</v>
      </c>
      <c r="F8740" s="38">
        <f t="shared" si="136"/>
        <v>12</v>
      </c>
    </row>
    <row r="8741" spans="2:6" x14ac:dyDescent="0.25">
      <c r="B8741" s="39">
        <v>44560.833333333336</v>
      </c>
      <c r="C8741" s="39">
        <v>44560.875</v>
      </c>
      <c r="D8741" s="38">
        <v>2.0969063347601065</v>
      </c>
      <c r="F8741" s="38">
        <f t="shared" si="136"/>
        <v>12</v>
      </c>
    </row>
    <row r="8742" spans="2:6" x14ac:dyDescent="0.25">
      <c r="B8742" s="39">
        <v>44560.875</v>
      </c>
      <c r="C8742" s="39">
        <v>44560.916666666664</v>
      </c>
      <c r="D8742" s="38">
        <v>2.0678680625303545</v>
      </c>
      <c r="F8742" s="38">
        <f t="shared" si="136"/>
        <v>12</v>
      </c>
    </row>
    <row r="8743" spans="2:6" x14ac:dyDescent="0.25">
      <c r="B8743" s="39">
        <v>44560.916666666664</v>
      </c>
      <c r="C8743" s="39">
        <v>44560.958333333336</v>
      </c>
      <c r="D8743" s="38">
        <v>1.8208469532873262</v>
      </c>
      <c r="F8743" s="38">
        <f t="shared" si="136"/>
        <v>12</v>
      </c>
    </row>
    <row r="8744" spans="2:6" x14ac:dyDescent="0.25">
      <c r="B8744" s="39">
        <v>44560.958333333336</v>
      </c>
      <c r="C8744" s="39">
        <v>44560</v>
      </c>
      <c r="D8744" s="38">
        <v>1.7172876893443185</v>
      </c>
      <c r="F8744" s="38">
        <f t="shared" si="136"/>
        <v>12</v>
      </c>
    </row>
    <row r="8745" spans="2:6" x14ac:dyDescent="0.25">
      <c r="B8745" s="39">
        <v>44560</v>
      </c>
      <c r="C8745" s="39">
        <v>44561.041666666664</v>
      </c>
      <c r="D8745" s="38">
        <v>1.6561462634783535</v>
      </c>
      <c r="F8745" s="38">
        <f t="shared" si="136"/>
        <v>12</v>
      </c>
    </row>
    <row r="8746" spans="2:6" x14ac:dyDescent="0.25">
      <c r="B8746" s="39">
        <v>44561.041666666664</v>
      </c>
      <c r="C8746" s="39">
        <v>44561.083333333336</v>
      </c>
      <c r="D8746" s="38">
        <v>1.6169992074725381</v>
      </c>
      <c r="F8746" s="38">
        <f t="shared" si="136"/>
        <v>12</v>
      </c>
    </row>
    <row r="8747" spans="2:6" x14ac:dyDescent="0.25">
      <c r="B8747" s="39">
        <v>44561.083333333336</v>
      </c>
      <c r="C8747" s="39">
        <v>44561.125</v>
      </c>
      <c r="D8747" s="38">
        <v>1.5864154431383344</v>
      </c>
      <c r="F8747" s="38">
        <f t="shared" si="136"/>
        <v>12</v>
      </c>
    </row>
    <row r="8748" spans="2:6" x14ac:dyDescent="0.25">
      <c r="B8748" s="39">
        <v>44561.125</v>
      </c>
      <c r="C8748" s="39">
        <v>44561.166666666664</v>
      </c>
      <c r="D8748" s="38">
        <v>1.5643545765393847</v>
      </c>
      <c r="F8748" s="38">
        <f t="shared" si="136"/>
        <v>12</v>
      </c>
    </row>
    <row r="8749" spans="2:6" x14ac:dyDescent="0.25">
      <c r="B8749" s="39">
        <v>44561.166666666664</v>
      </c>
      <c r="C8749" s="39">
        <v>44561.208333333336</v>
      </c>
      <c r="D8749" s="38">
        <v>1.607381181504149</v>
      </c>
      <c r="F8749" s="38">
        <f t="shared" si="136"/>
        <v>12</v>
      </c>
    </row>
    <row r="8750" spans="2:6" x14ac:dyDescent="0.25">
      <c r="B8750" s="39">
        <v>44561.208333333336</v>
      </c>
      <c r="C8750" s="39">
        <v>44561.25</v>
      </c>
      <c r="D8750" s="38">
        <v>1.6195358065912013</v>
      </c>
      <c r="F8750" s="38">
        <f t="shared" si="136"/>
        <v>12</v>
      </c>
    </row>
    <row r="8751" spans="2:6" x14ac:dyDescent="0.25">
      <c r="B8751" s="39">
        <v>44561.25</v>
      </c>
      <c r="C8751" s="39">
        <v>44561.291666666664</v>
      </c>
      <c r="D8751" s="38">
        <v>1.7402893038713296</v>
      </c>
      <c r="F8751" s="38">
        <f t="shared" si="136"/>
        <v>12</v>
      </c>
    </row>
    <row r="8752" spans="2:6" x14ac:dyDescent="0.25">
      <c r="B8752" s="39">
        <v>44561.291666666664</v>
      </c>
      <c r="C8752" s="39">
        <v>44561.333333333336</v>
      </c>
      <c r="D8752" s="38">
        <v>1.8727961964027984</v>
      </c>
      <c r="F8752" s="38">
        <f t="shared" si="136"/>
        <v>12</v>
      </c>
    </row>
    <row r="8753" spans="2:6" x14ac:dyDescent="0.25">
      <c r="B8753" s="39">
        <v>44561.333333333336</v>
      </c>
      <c r="C8753" s="39">
        <v>44561.375</v>
      </c>
      <c r="D8753" s="38">
        <v>2.0239239011535379</v>
      </c>
      <c r="F8753" s="38">
        <f t="shared" si="136"/>
        <v>12</v>
      </c>
    </row>
    <row r="8754" spans="2:6" x14ac:dyDescent="0.25">
      <c r="B8754" s="39">
        <v>44561.375</v>
      </c>
      <c r="C8754" s="39">
        <v>44561.416666666664</v>
      </c>
      <c r="D8754" s="38">
        <v>2.0591870708389513</v>
      </c>
      <c r="F8754" s="38">
        <f t="shared" si="136"/>
        <v>12</v>
      </c>
    </row>
    <row r="8755" spans="2:6" x14ac:dyDescent="0.25">
      <c r="B8755" s="39">
        <v>44561.416666666664</v>
      </c>
      <c r="C8755" s="39">
        <v>44561.458333333336</v>
      </c>
      <c r="D8755" s="38">
        <v>2.025012770621351</v>
      </c>
      <c r="F8755" s="38">
        <f t="shared" si="136"/>
        <v>12</v>
      </c>
    </row>
    <row r="8756" spans="2:6" x14ac:dyDescent="0.25">
      <c r="B8756" s="39">
        <v>44561.458333333336</v>
      </c>
      <c r="C8756" s="39">
        <v>44561.5</v>
      </c>
      <c r="D8756" s="38">
        <v>2.0541892530676855</v>
      </c>
      <c r="F8756" s="38">
        <f t="shared" si="136"/>
        <v>12</v>
      </c>
    </row>
    <row r="8757" spans="2:6" x14ac:dyDescent="0.25">
      <c r="B8757" s="39">
        <v>44561.5</v>
      </c>
      <c r="C8757" s="39">
        <v>44561.541666666664</v>
      </c>
      <c r="D8757" s="38">
        <v>1.9919689800032276</v>
      </c>
      <c r="F8757" s="38">
        <f t="shared" si="136"/>
        <v>12</v>
      </c>
    </row>
    <row r="8758" spans="2:6" x14ac:dyDescent="0.25">
      <c r="B8758" s="39">
        <v>44561.541666666664</v>
      </c>
      <c r="C8758" s="39">
        <v>44561.583333333336</v>
      </c>
      <c r="D8758" s="38">
        <v>1.9064269351162828</v>
      </c>
      <c r="F8758" s="38">
        <f t="shared" si="136"/>
        <v>12</v>
      </c>
    </row>
    <row r="8759" spans="2:6" x14ac:dyDescent="0.25">
      <c r="B8759" s="39">
        <v>44561.583333333336</v>
      </c>
      <c r="C8759" s="39">
        <v>44561.625</v>
      </c>
      <c r="D8759" s="38">
        <v>1.9152439923973115</v>
      </c>
      <c r="F8759" s="38">
        <f t="shared" si="136"/>
        <v>12</v>
      </c>
    </row>
    <row r="8760" spans="2:6" x14ac:dyDescent="0.25">
      <c r="B8760" s="39">
        <v>44561.625</v>
      </c>
      <c r="C8760" s="39">
        <v>44561.666666666664</v>
      </c>
      <c r="D8760" s="38">
        <v>1.8872853622705685</v>
      </c>
      <c r="F8760" s="38">
        <f t="shared" si="136"/>
        <v>12</v>
      </c>
    </row>
    <row r="8761" spans="2:6" x14ac:dyDescent="0.25">
      <c r="B8761" s="39">
        <v>44561.666666666664</v>
      </c>
      <c r="C8761" s="39">
        <v>44561.708333333336</v>
      </c>
      <c r="D8761" s="38">
        <v>2.073518438489879</v>
      </c>
      <c r="F8761" s="38">
        <f t="shared" si="136"/>
        <v>12</v>
      </c>
    </row>
    <row r="8762" spans="2:6" x14ac:dyDescent="0.25">
      <c r="B8762" s="39">
        <v>44561.708333333336</v>
      </c>
      <c r="C8762" s="39">
        <v>44561.75</v>
      </c>
      <c r="D8762" s="38">
        <v>2.3590494744713522</v>
      </c>
      <c r="F8762" s="38">
        <f t="shared" si="136"/>
        <v>12</v>
      </c>
    </row>
    <row r="8763" spans="2:6" x14ac:dyDescent="0.25">
      <c r="B8763" s="39">
        <v>44561.75</v>
      </c>
      <c r="C8763" s="39">
        <v>44561.791666666664</v>
      </c>
      <c r="D8763" s="38">
        <v>2.4629299689148261</v>
      </c>
      <c r="F8763" s="38">
        <f t="shared" si="136"/>
        <v>12</v>
      </c>
    </row>
    <row r="8764" spans="2:6" x14ac:dyDescent="0.25">
      <c r="B8764" s="39">
        <v>44561.791666666664</v>
      </c>
      <c r="C8764" s="39">
        <v>44561.833333333336</v>
      </c>
      <c r="D8764" s="38">
        <v>2.1902755177276476</v>
      </c>
      <c r="F8764" s="38">
        <f t="shared" si="136"/>
        <v>12</v>
      </c>
    </row>
    <row r="8765" spans="2:6" x14ac:dyDescent="0.25">
      <c r="B8765" s="39">
        <v>44561.833333333336</v>
      </c>
      <c r="C8765" s="39">
        <v>44561.875</v>
      </c>
      <c r="D8765" s="38">
        <v>2.1366898513373807</v>
      </c>
      <c r="F8765" s="38">
        <f t="shared" si="136"/>
        <v>12</v>
      </c>
    </row>
    <row r="8766" spans="2:6" x14ac:dyDescent="0.25">
      <c r="B8766" s="39">
        <v>44561.875</v>
      </c>
      <c r="C8766" s="39">
        <v>44561.916666666664</v>
      </c>
      <c r="D8766" s="38">
        <v>2.1155666886385034</v>
      </c>
      <c r="F8766" s="38">
        <f t="shared" si="136"/>
        <v>12</v>
      </c>
    </row>
    <row r="8767" spans="2:6" x14ac:dyDescent="0.25">
      <c r="B8767" s="39">
        <v>44561.916666666664</v>
      </c>
      <c r="C8767" s="39">
        <v>44561.958333333336</v>
      </c>
      <c r="D8767" s="38">
        <v>2.0065531093186681</v>
      </c>
      <c r="F8767" s="38">
        <f t="shared" si="136"/>
        <v>12</v>
      </c>
    </row>
    <row r="8768" spans="2:6" x14ac:dyDescent="0.25">
      <c r="B8768" s="39">
        <v>44561.958333333336</v>
      </c>
      <c r="C8768" s="39">
        <v>44197</v>
      </c>
      <c r="D8768" s="38">
        <v>2.0286079091466878</v>
      </c>
      <c r="F8768" s="38">
        <f t="shared" si="136"/>
        <v>12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05C2D-0B66-49B8-B4F9-257F0486BE54}">
  <sheetPr>
    <tabColor theme="7"/>
    <pageSetUpPr fitToPage="1"/>
  </sheetPr>
  <dimension ref="A1:J8781"/>
  <sheetViews>
    <sheetView showGridLines="0" view="pageBreakPreview" zoomScaleNormal="100" zoomScaleSheetLayoutView="100" workbookViewId="0">
      <pane xSplit="7" ySplit="20" topLeftCell="H21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3" customWidth="1"/>
    <col min="2" max="3" width="12.7109375" style="3" customWidth="1"/>
    <col min="4" max="4" width="5.28515625" style="3" bestFit="1" customWidth="1"/>
    <col min="5" max="8" width="12.7109375" style="3" customWidth="1"/>
    <col min="9" max="9" width="1.7109375" style="3" customWidth="1"/>
    <col min="10" max="10" width="12.7109375" style="3" customWidth="1"/>
    <col min="11" max="11" width="1.7109375" style="3" customWidth="1"/>
    <col min="12" max="12" width="20.28515625" style="3" bestFit="1" customWidth="1"/>
    <col min="13" max="13" width="21.28515625" style="3" bestFit="1" customWidth="1"/>
    <col min="14" max="16384" width="9.140625" style="3"/>
  </cols>
  <sheetData>
    <row r="1" spans="1:10" x14ac:dyDescent="0.25">
      <c r="A1" s="41" t="str">
        <f>Rates!A1</f>
        <v>Appendix 3.1</v>
      </c>
    </row>
    <row r="2" spans="1:10" x14ac:dyDescent="0.25">
      <c r="A2" s="3" t="str">
        <f>Rates!A2</f>
        <v>Measurement and Bill Impact Analysis - Average Residential</v>
      </c>
    </row>
    <row r="3" spans="1:10" ht="5.0999999999999996" customHeight="1" x14ac:dyDescent="0.25"/>
    <row r="4" spans="1:10" x14ac:dyDescent="0.25">
      <c r="B4" s="45"/>
      <c r="C4" s="45"/>
      <c r="D4" s="45"/>
      <c r="E4" s="45"/>
      <c r="F4" s="45"/>
      <c r="G4" s="46" t="s">
        <v>17</v>
      </c>
      <c r="H4" s="46" t="s">
        <v>82</v>
      </c>
      <c r="I4" s="45"/>
      <c r="J4" s="46" t="s">
        <v>83</v>
      </c>
    </row>
    <row r="5" spans="1:10" ht="30" x14ac:dyDescent="0.25">
      <c r="B5" s="45" t="s">
        <v>10</v>
      </c>
      <c r="C5" s="45" t="s">
        <v>84</v>
      </c>
      <c r="D5" s="45" t="s">
        <v>85</v>
      </c>
      <c r="E5" s="45" t="s">
        <v>86</v>
      </c>
      <c r="F5" s="45" t="s">
        <v>86</v>
      </c>
      <c r="G5" s="45" t="s">
        <v>87</v>
      </c>
      <c r="H5" s="45" t="s">
        <v>87</v>
      </c>
      <c r="I5" s="45"/>
      <c r="J5" s="45" t="s">
        <v>87</v>
      </c>
    </row>
    <row r="6" spans="1:10" x14ac:dyDescent="0.25">
      <c r="B6" s="3" t="s">
        <v>65</v>
      </c>
    </row>
    <row r="7" spans="1:10" x14ac:dyDescent="0.25">
      <c r="B7" s="3" t="s">
        <v>66</v>
      </c>
      <c r="C7" s="3" t="s">
        <v>94</v>
      </c>
      <c r="E7" s="3" t="s">
        <v>94</v>
      </c>
    </row>
    <row r="8" spans="1:10" x14ac:dyDescent="0.25">
      <c r="B8" s="3" t="s">
        <v>67</v>
      </c>
      <c r="C8" s="3" t="s">
        <v>68</v>
      </c>
      <c r="E8" s="3" t="s">
        <v>68</v>
      </c>
    </row>
    <row r="9" spans="1:10" x14ac:dyDescent="0.25">
      <c r="B9" s="3" t="s">
        <v>69</v>
      </c>
      <c r="C9" s="3">
        <v>43.61</v>
      </c>
      <c r="E9" s="3">
        <v>43.61</v>
      </c>
    </row>
    <row r="10" spans="1:10" x14ac:dyDescent="0.25">
      <c r="B10" s="3" t="s">
        <v>70</v>
      </c>
      <c r="C10" s="3">
        <v>116.22</v>
      </c>
      <c r="E10" s="3">
        <v>116.22</v>
      </c>
    </row>
    <row r="11" spans="1:10" x14ac:dyDescent="0.25">
      <c r="B11" s="3" t="s">
        <v>71</v>
      </c>
      <c r="C11" s="3">
        <v>824.84002685547</v>
      </c>
      <c r="E11" s="3">
        <v>824.84002685547</v>
      </c>
    </row>
    <row r="12" spans="1:10" x14ac:dyDescent="0.25">
      <c r="B12" s="3" t="s">
        <v>72</v>
      </c>
      <c r="C12" s="3">
        <v>8.5</v>
      </c>
      <c r="E12" s="3">
        <v>4.25</v>
      </c>
    </row>
    <row r="13" spans="1:10" x14ac:dyDescent="0.25">
      <c r="B13" s="3" t="s">
        <v>73</v>
      </c>
      <c r="C13" s="3" t="s">
        <v>74</v>
      </c>
      <c r="E13" s="3" t="s">
        <v>74</v>
      </c>
    </row>
    <row r="14" spans="1:10" x14ac:dyDescent="0.25">
      <c r="B14" s="3" t="s">
        <v>75</v>
      </c>
      <c r="C14" s="3" t="s">
        <v>76</v>
      </c>
      <c r="E14" s="3" t="s">
        <v>76</v>
      </c>
    </row>
    <row r="15" spans="1:10" x14ac:dyDescent="0.25">
      <c r="B15" s="3" t="s">
        <v>77</v>
      </c>
      <c r="C15" s="3">
        <v>20</v>
      </c>
      <c r="E15" s="3">
        <v>20</v>
      </c>
    </row>
    <row r="16" spans="1:10" x14ac:dyDescent="0.25">
      <c r="B16" s="3" t="s">
        <v>78</v>
      </c>
      <c r="C16" s="3">
        <v>180</v>
      </c>
      <c r="E16" s="3">
        <v>180</v>
      </c>
    </row>
    <row r="17" spans="2:10" x14ac:dyDescent="0.25">
      <c r="B17" s="3" t="s">
        <v>79</v>
      </c>
      <c r="C17" s="3">
        <v>14.08</v>
      </c>
      <c r="E17" s="3">
        <v>14.08</v>
      </c>
    </row>
    <row r="18" spans="2:10" x14ac:dyDescent="0.25">
      <c r="B18" s="3" t="s">
        <v>80</v>
      </c>
      <c r="C18" s="3">
        <v>96</v>
      </c>
      <c r="E18" s="3">
        <v>96</v>
      </c>
    </row>
    <row r="19" spans="2:10" x14ac:dyDescent="0.25">
      <c r="B19" s="3" t="s">
        <v>81</v>
      </c>
      <c r="C19" s="3">
        <v>1.2</v>
      </c>
      <c r="E19" s="3">
        <v>1.2</v>
      </c>
    </row>
    <row r="21" spans="2:10" x14ac:dyDescent="0.25">
      <c r="B21" s="3">
        <v>1</v>
      </c>
      <c r="C21" s="3">
        <v>1</v>
      </c>
      <c r="D21" s="3">
        <v>0</v>
      </c>
      <c r="E21" s="3">
        <v>0</v>
      </c>
      <c r="F21" s="3">
        <v>0</v>
      </c>
      <c r="G21" s="3">
        <f t="shared" ref="G21:G84" si="0">+E21/1000</f>
        <v>0</v>
      </c>
      <c r="H21" s="3">
        <f t="shared" ref="H21:H84" si="1">+F21/1000</f>
        <v>0</v>
      </c>
      <c r="J21" s="3" cm="1">
        <f t="array" ref="J21">+INDEX(G21:H21,,MATCH(Rates!$G$7,$G$4:$H$4,0))</f>
        <v>0</v>
      </c>
    </row>
    <row r="22" spans="2:10" x14ac:dyDescent="0.25">
      <c r="B22" s="3">
        <v>1</v>
      </c>
      <c r="C22" s="3">
        <v>1</v>
      </c>
      <c r="D22" s="3">
        <v>1</v>
      </c>
      <c r="E22" s="3">
        <v>0</v>
      </c>
      <c r="F22" s="3">
        <v>0</v>
      </c>
      <c r="G22" s="3">
        <f t="shared" si="0"/>
        <v>0</v>
      </c>
      <c r="H22" s="3">
        <f t="shared" si="1"/>
        <v>0</v>
      </c>
      <c r="J22" s="3" cm="1">
        <f t="array" ref="J22">+INDEX(G22:H22,,MATCH(Rates!$G$7,$G$4:$H$4,0))</f>
        <v>0</v>
      </c>
    </row>
    <row r="23" spans="2:10" x14ac:dyDescent="0.25">
      <c r="B23" s="3">
        <v>1</v>
      </c>
      <c r="C23" s="3">
        <v>1</v>
      </c>
      <c r="D23" s="3">
        <v>2</v>
      </c>
      <c r="E23" s="3">
        <v>0</v>
      </c>
      <c r="F23" s="3">
        <v>0</v>
      </c>
      <c r="G23" s="3">
        <f t="shared" si="0"/>
        <v>0</v>
      </c>
      <c r="H23" s="3">
        <f t="shared" si="1"/>
        <v>0</v>
      </c>
      <c r="J23" s="3" cm="1">
        <f t="array" ref="J23">+INDEX(G23:H23,,MATCH(Rates!$G$7,$G$4:$H$4,0))</f>
        <v>0</v>
      </c>
    </row>
    <row r="24" spans="2:10" x14ac:dyDescent="0.25">
      <c r="B24" s="3">
        <v>1</v>
      </c>
      <c r="C24" s="3">
        <v>1</v>
      </c>
      <c r="D24" s="3">
        <v>3</v>
      </c>
      <c r="E24" s="3">
        <v>0</v>
      </c>
      <c r="F24" s="3">
        <v>0</v>
      </c>
      <c r="G24" s="3">
        <f t="shared" si="0"/>
        <v>0</v>
      </c>
      <c r="H24" s="3">
        <f t="shared" si="1"/>
        <v>0</v>
      </c>
      <c r="J24" s="3" cm="1">
        <f t="array" ref="J24">+INDEX(G24:H24,,MATCH(Rates!$G$7,$G$4:$H$4,0))</f>
        <v>0</v>
      </c>
    </row>
    <row r="25" spans="2:10" x14ac:dyDescent="0.25">
      <c r="B25" s="3">
        <v>1</v>
      </c>
      <c r="C25" s="3">
        <v>1</v>
      </c>
      <c r="D25" s="3">
        <v>4</v>
      </c>
      <c r="E25" s="3">
        <v>0</v>
      </c>
      <c r="F25" s="3">
        <v>0</v>
      </c>
      <c r="G25" s="3">
        <f t="shared" si="0"/>
        <v>0</v>
      </c>
      <c r="H25" s="3">
        <f t="shared" si="1"/>
        <v>0</v>
      </c>
      <c r="J25" s="3" cm="1">
        <f t="array" ref="J25">+INDEX(G25:H25,,MATCH(Rates!$G$7,$G$4:$H$4,0))</f>
        <v>0</v>
      </c>
    </row>
    <row r="26" spans="2:10" x14ac:dyDescent="0.25">
      <c r="B26" s="3">
        <v>1</v>
      </c>
      <c r="C26" s="3">
        <v>1</v>
      </c>
      <c r="D26" s="3">
        <v>5</v>
      </c>
      <c r="E26" s="3">
        <v>0</v>
      </c>
      <c r="F26" s="3">
        <v>0</v>
      </c>
      <c r="G26" s="3">
        <f t="shared" si="0"/>
        <v>0</v>
      </c>
      <c r="H26" s="3">
        <f t="shared" si="1"/>
        <v>0</v>
      </c>
      <c r="J26" s="3" cm="1">
        <f t="array" ref="J26">+INDEX(G26:H26,,MATCH(Rates!$G$7,$G$4:$H$4,0))</f>
        <v>0</v>
      </c>
    </row>
    <row r="27" spans="2:10" x14ac:dyDescent="0.25">
      <c r="B27" s="3">
        <v>1</v>
      </c>
      <c r="C27" s="3">
        <v>1</v>
      </c>
      <c r="D27" s="3">
        <v>6</v>
      </c>
      <c r="E27" s="3">
        <v>0</v>
      </c>
      <c r="F27" s="3">
        <v>0</v>
      </c>
      <c r="G27" s="3">
        <f t="shared" si="0"/>
        <v>0</v>
      </c>
      <c r="H27" s="3">
        <f t="shared" si="1"/>
        <v>0</v>
      </c>
      <c r="J27" s="3" cm="1">
        <f t="array" ref="J27">+INDEX(G27:H27,,MATCH(Rates!$G$7,$G$4:$H$4,0))</f>
        <v>0</v>
      </c>
    </row>
    <row r="28" spans="2:10" x14ac:dyDescent="0.25">
      <c r="B28" s="3">
        <v>1</v>
      </c>
      <c r="C28" s="3">
        <v>1</v>
      </c>
      <c r="D28" s="3">
        <v>7</v>
      </c>
      <c r="E28" s="3">
        <v>0</v>
      </c>
      <c r="F28" s="3">
        <v>0</v>
      </c>
      <c r="G28" s="3">
        <f t="shared" si="0"/>
        <v>0</v>
      </c>
      <c r="H28" s="3">
        <f t="shared" si="1"/>
        <v>0</v>
      </c>
      <c r="J28" s="3" cm="1">
        <f t="array" ref="J28">+INDEX(G28:H28,,MATCH(Rates!$G$7,$G$4:$H$4,0))</f>
        <v>0</v>
      </c>
    </row>
    <row r="29" spans="2:10" x14ac:dyDescent="0.25">
      <c r="B29" s="3">
        <v>1</v>
      </c>
      <c r="C29" s="3">
        <v>1</v>
      </c>
      <c r="D29" s="3">
        <v>8</v>
      </c>
      <c r="E29" s="3">
        <v>0</v>
      </c>
      <c r="F29" s="3">
        <v>0</v>
      </c>
      <c r="G29" s="3">
        <f t="shared" si="0"/>
        <v>0</v>
      </c>
      <c r="H29" s="3">
        <f t="shared" si="1"/>
        <v>0</v>
      </c>
      <c r="J29" s="3" cm="1">
        <f t="array" ref="J29">+INDEX(G29:H29,,MATCH(Rates!$G$7,$G$4:$H$4,0))</f>
        <v>0</v>
      </c>
    </row>
    <row r="30" spans="2:10" x14ac:dyDescent="0.25">
      <c r="B30" s="3">
        <v>1</v>
      </c>
      <c r="C30" s="3">
        <v>1</v>
      </c>
      <c r="D30" s="3">
        <v>9</v>
      </c>
      <c r="E30" s="3">
        <v>205.68100000000001</v>
      </c>
      <c r="F30" s="3">
        <v>102.84099999999999</v>
      </c>
      <c r="G30" s="3">
        <f t="shared" si="0"/>
        <v>0.205681</v>
      </c>
      <c r="H30" s="3">
        <f t="shared" si="1"/>
        <v>0.10284099999999999</v>
      </c>
      <c r="J30" s="3" cm="1">
        <f t="array" ref="J30">+INDEX(G30:H30,,MATCH(Rates!$G$7,$G$4:$H$4,0))</f>
        <v>0.205681</v>
      </c>
    </row>
    <row r="31" spans="2:10" x14ac:dyDescent="0.25">
      <c r="B31" s="3">
        <v>1</v>
      </c>
      <c r="C31" s="3">
        <v>1</v>
      </c>
      <c r="D31" s="3">
        <v>10</v>
      </c>
      <c r="E31" s="3">
        <v>1251.135</v>
      </c>
      <c r="F31" s="3">
        <v>625.56700000000001</v>
      </c>
      <c r="G31" s="3">
        <f t="shared" si="0"/>
        <v>1.2511349999999999</v>
      </c>
      <c r="H31" s="3">
        <f t="shared" si="1"/>
        <v>0.62556699999999998</v>
      </c>
      <c r="J31" s="3" cm="1">
        <f t="array" ref="J31">+INDEX(G31:H31,,MATCH(Rates!$G$7,$G$4:$H$4,0))</f>
        <v>1.2511349999999999</v>
      </c>
    </row>
    <row r="32" spans="2:10" x14ac:dyDescent="0.25">
      <c r="B32" s="3">
        <v>1</v>
      </c>
      <c r="C32" s="3">
        <v>1</v>
      </c>
      <c r="D32" s="3">
        <v>11</v>
      </c>
      <c r="E32" s="3">
        <v>487.392</v>
      </c>
      <c r="F32" s="3">
        <v>243.696</v>
      </c>
      <c r="G32" s="3">
        <f t="shared" si="0"/>
        <v>0.48739199999999999</v>
      </c>
      <c r="H32" s="3">
        <f t="shared" si="1"/>
        <v>0.243696</v>
      </c>
      <c r="J32" s="3" cm="1">
        <f t="array" ref="J32">+INDEX(G32:H32,,MATCH(Rates!$G$7,$G$4:$H$4,0))</f>
        <v>0.48739199999999999</v>
      </c>
    </row>
    <row r="33" spans="2:10" x14ac:dyDescent="0.25">
      <c r="B33" s="3">
        <v>1</v>
      </c>
      <c r="C33" s="3">
        <v>1</v>
      </c>
      <c r="D33" s="3">
        <v>12</v>
      </c>
      <c r="E33" s="3">
        <v>911.529</v>
      </c>
      <c r="F33" s="3">
        <v>455.76400000000001</v>
      </c>
      <c r="G33" s="3">
        <f t="shared" si="0"/>
        <v>0.91152900000000003</v>
      </c>
      <c r="H33" s="3">
        <f t="shared" si="1"/>
        <v>0.455764</v>
      </c>
      <c r="J33" s="3" cm="1">
        <f t="array" ref="J33">+INDEX(G33:H33,,MATCH(Rates!$G$7,$G$4:$H$4,0))</f>
        <v>0.91152900000000003</v>
      </c>
    </row>
    <row r="34" spans="2:10" x14ac:dyDescent="0.25">
      <c r="B34" s="3">
        <v>1</v>
      </c>
      <c r="C34" s="3">
        <v>1</v>
      </c>
      <c r="D34" s="3">
        <v>13</v>
      </c>
      <c r="E34" s="3">
        <v>516.13800000000003</v>
      </c>
      <c r="F34" s="3">
        <v>258.06900000000002</v>
      </c>
      <c r="G34" s="3">
        <f t="shared" si="0"/>
        <v>0.51613799999999999</v>
      </c>
      <c r="H34" s="3">
        <f t="shared" si="1"/>
        <v>0.25806899999999999</v>
      </c>
      <c r="J34" s="3" cm="1">
        <f t="array" ref="J34">+INDEX(G34:H34,,MATCH(Rates!$G$7,$G$4:$H$4,0))</f>
        <v>0.51613799999999999</v>
      </c>
    </row>
    <row r="35" spans="2:10" x14ac:dyDescent="0.25">
      <c r="B35" s="3">
        <v>1</v>
      </c>
      <c r="C35" s="3">
        <v>1</v>
      </c>
      <c r="D35" s="3">
        <v>14</v>
      </c>
      <c r="E35" s="3">
        <v>329.58600000000001</v>
      </c>
      <c r="F35" s="3">
        <v>164.79300000000001</v>
      </c>
      <c r="G35" s="3">
        <f t="shared" si="0"/>
        <v>0.32958599999999999</v>
      </c>
      <c r="H35" s="3">
        <f t="shared" si="1"/>
        <v>0.164793</v>
      </c>
      <c r="J35" s="3" cm="1">
        <f t="array" ref="J35">+INDEX(G35:H35,,MATCH(Rates!$G$7,$G$4:$H$4,0))</f>
        <v>0.32958599999999999</v>
      </c>
    </row>
    <row r="36" spans="2:10" x14ac:dyDescent="0.25">
      <c r="B36" s="3">
        <v>1</v>
      </c>
      <c r="C36" s="3">
        <v>1</v>
      </c>
      <c r="D36" s="3">
        <v>15</v>
      </c>
      <c r="E36" s="3">
        <v>263.62599999999998</v>
      </c>
      <c r="F36" s="3">
        <v>131.81299999999999</v>
      </c>
      <c r="G36" s="3">
        <f t="shared" si="0"/>
        <v>0.26362599999999997</v>
      </c>
      <c r="H36" s="3">
        <f t="shared" si="1"/>
        <v>0.13181299999999999</v>
      </c>
      <c r="J36" s="3" cm="1">
        <f t="array" ref="J36">+INDEX(G36:H36,,MATCH(Rates!$G$7,$G$4:$H$4,0))</f>
        <v>0.26362599999999997</v>
      </c>
    </row>
    <row r="37" spans="2:10" x14ac:dyDescent="0.25">
      <c r="B37" s="3">
        <v>1</v>
      </c>
      <c r="C37" s="3">
        <v>1</v>
      </c>
      <c r="D37" s="3">
        <v>16</v>
      </c>
      <c r="E37" s="3">
        <v>49.212000000000003</v>
      </c>
      <c r="F37" s="3">
        <v>24.606000000000002</v>
      </c>
      <c r="G37" s="3">
        <f t="shared" si="0"/>
        <v>4.9212000000000006E-2</v>
      </c>
      <c r="H37" s="3">
        <f t="shared" si="1"/>
        <v>2.4606000000000003E-2</v>
      </c>
      <c r="J37" s="3" cm="1">
        <f t="array" ref="J37">+INDEX(G37:H37,,MATCH(Rates!$G$7,$G$4:$H$4,0))</f>
        <v>4.9212000000000006E-2</v>
      </c>
    </row>
    <row r="38" spans="2:10" x14ac:dyDescent="0.25">
      <c r="B38" s="3">
        <v>1</v>
      </c>
      <c r="C38" s="3">
        <v>1</v>
      </c>
      <c r="D38" s="3">
        <v>17</v>
      </c>
      <c r="E38" s="3">
        <v>0</v>
      </c>
      <c r="F38" s="3">
        <v>0</v>
      </c>
      <c r="G38" s="3">
        <f t="shared" si="0"/>
        <v>0</v>
      </c>
      <c r="H38" s="3">
        <f t="shared" si="1"/>
        <v>0</v>
      </c>
      <c r="J38" s="3" cm="1">
        <f t="array" ref="J38">+INDEX(G38:H38,,MATCH(Rates!$G$7,$G$4:$H$4,0))</f>
        <v>0</v>
      </c>
    </row>
    <row r="39" spans="2:10" x14ac:dyDescent="0.25">
      <c r="B39" s="3">
        <v>1</v>
      </c>
      <c r="C39" s="3">
        <v>1</v>
      </c>
      <c r="D39" s="3">
        <v>18</v>
      </c>
      <c r="E39" s="3">
        <v>0</v>
      </c>
      <c r="F39" s="3">
        <v>0</v>
      </c>
      <c r="G39" s="3">
        <f t="shared" si="0"/>
        <v>0</v>
      </c>
      <c r="H39" s="3">
        <f t="shared" si="1"/>
        <v>0</v>
      </c>
      <c r="J39" s="3" cm="1">
        <f t="array" ref="J39">+INDEX(G39:H39,,MATCH(Rates!$G$7,$G$4:$H$4,0))</f>
        <v>0</v>
      </c>
    </row>
    <row r="40" spans="2:10" x14ac:dyDescent="0.25">
      <c r="B40" s="3">
        <v>1</v>
      </c>
      <c r="C40" s="3">
        <v>1</v>
      </c>
      <c r="D40" s="3">
        <v>19</v>
      </c>
      <c r="E40" s="3">
        <v>0</v>
      </c>
      <c r="F40" s="3">
        <v>0</v>
      </c>
      <c r="G40" s="3">
        <f t="shared" si="0"/>
        <v>0</v>
      </c>
      <c r="H40" s="3">
        <f t="shared" si="1"/>
        <v>0</v>
      </c>
      <c r="J40" s="3" cm="1">
        <f t="array" ref="J40">+INDEX(G40:H40,,MATCH(Rates!$G$7,$G$4:$H$4,0))</f>
        <v>0</v>
      </c>
    </row>
    <row r="41" spans="2:10" x14ac:dyDescent="0.25">
      <c r="B41" s="3">
        <v>1</v>
      </c>
      <c r="C41" s="3">
        <v>1</v>
      </c>
      <c r="D41" s="3">
        <v>20</v>
      </c>
      <c r="E41" s="3">
        <v>0</v>
      </c>
      <c r="F41" s="3">
        <v>0</v>
      </c>
      <c r="G41" s="3">
        <f t="shared" si="0"/>
        <v>0</v>
      </c>
      <c r="H41" s="3">
        <f t="shared" si="1"/>
        <v>0</v>
      </c>
      <c r="J41" s="3" cm="1">
        <f t="array" ref="J41">+INDEX(G41:H41,,MATCH(Rates!$G$7,$G$4:$H$4,0))</f>
        <v>0</v>
      </c>
    </row>
    <row r="42" spans="2:10" x14ac:dyDescent="0.25">
      <c r="B42" s="3">
        <v>1</v>
      </c>
      <c r="C42" s="3">
        <v>1</v>
      </c>
      <c r="D42" s="3">
        <v>21</v>
      </c>
      <c r="E42" s="3">
        <v>0</v>
      </c>
      <c r="F42" s="3">
        <v>0</v>
      </c>
      <c r="G42" s="3">
        <f t="shared" si="0"/>
        <v>0</v>
      </c>
      <c r="H42" s="3">
        <f t="shared" si="1"/>
        <v>0</v>
      </c>
      <c r="J42" s="3" cm="1">
        <f t="array" ref="J42">+INDEX(G42:H42,,MATCH(Rates!$G$7,$G$4:$H$4,0))</f>
        <v>0</v>
      </c>
    </row>
    <row r="43" spans="2:10" x14ac:dyDescent="0.25">
      <c r="B43" s="3">
        <v>1</v>
      </c>
      <c r="C43" s="3">
        <v>1</v>
      </c>
      <c r="D43" s="3">
        <v>22</v>
      </c>
      <c r="E43" s="3">
        <v>0</v>
      </c>
      <c r="F43" s="3">
        <v>0</v>
      </c>
      <c r="G43" s="3">
        <f t="shared" si="0"/>
        <v>0</v>
      </c>
      <c r="H43" s="3">
        <f t="shared" si="1"/>
        <v>0</v>
      </c>
      <c r="J43" s="3" cm="1">
        <f t="array" ref="J43">+INDEX(G43:H43,,MATCH(Rates!$G$7,$G$4:$H$4,0))</f>
        <v>0</v>
      </c>
    </row>
    <row r="44" spans="2:10" x14ac:dyDescent="0.25">
      <c r="B44" s="3">
        <v>1</v>
      </c>
      <c r="C44" s="3">
        <v>1</v>
      </c>
      <c r="D44" s="3">
        <v>23</v>
      </c>
      <c r="E44" s="3">
        <v>0</v>
      </c>
      <c r="F44" s="3">
        <v>0</v>
      </c>
      <c r="G44" s="3">
        <f t="shared" si="0"/>
        <v>0</v>
      </c>
      <c r="H44" s="3">
        <f t="shared" si="1"/>
        <v>0</v>
      </c>
      <c r="J44" s="3" cm="1">
        <f t="array" ref="J44">+INDEX(G44:H44,,MATCH(Rates!$G$7,$G$4:$H$4,0))</f>
        <v>0</v>
      </c>
    </row>
    <row r="45" spans="2:10" x14ac:dyDescent="0.25">
      <c r="B45" s="3">
        <v>1</v>
      </c>
      <c r="C45" s="3">
        <v>2</v>
      </c>
      <c r="D45" s="3">
        <v>0</v>
      </c>
      <c r="E45" s="3">
        <v>0</v>
      </c>
      <c r="F45" s="3">
        <v>0</v>
      </c>
      <c r="G45" s="3">
        <f t="shared" si="0"/>
        <v>0</v>
      </c>
      <c r="H45" s="3">
        <f t="shared" si="1"/>
        <v>0</v>
      </c>
      <c r="J45" s="3" cm="1">
        <f t="array" ref="J45">+INDEX(G45:H45,,MATCH(Rates!$G$7,$G$4:$H$4,0))</f>
        <v>0</v>
      </c>
    </row>
    <row r="46" spans="2:10" x14ac:dyDescent="0.25">
      <c r="B46" s="3">
        <v>1</v>
      </c>
      <c r="C46" s="3">
        <v>2</v>
      </c>
      <c r="D46" s="3">
        <v>1</v>
      </c>
      <c r="E46" s="3">
        <v>0</v>
      </c>
      <c r="F46" s="3">
        <v>0</v>
      </c>
      <c r="G46" s="3">
        <f t="shared" si="0"/>
        <v>0</v>
      </c>
      <c r="H46" s="3">
        <f t="shared" si="1"/>
        <v>0</v>
      </c>
      <c r="J46" s="3" cm="1">
        <f t="array" ref="J46">+INDEX(G46:H46,,MATCH(Rates!$G$7,$G$4:$H$4,0))</f>
        <v>0</v>
      </c>
    </row>
    <row r="47" spans="2:10" x14ac:dyDescent="0.25">
      <c r="B47" s="3">
        <v>1</v>
      </c>
      <c r="C47" s="3">
        <v>2</v>
      </c>
      <c r="D47" s="3">
        <v>2</v>
      </c>
      <c r="E47" s="3">
        <v>0</v>
      </c>
      <c r="F47" s="3">
        <v>0</v>
      </c>
      <c r="G47" s="3">
        <f t="shared" si="0"/>
        <v>0</v>
      </c>
      <c r="H47" s="3">
        <f t="shared" si="1"/>
        <v>0</v>
      </c>
      <c r="J47" s="3" cm="1">
        <f t="array" ref="J47">+INDEX(G47:H47,,MATCH(Rates!$G$7,$G$4:$H$4,0))</f>
        <v>0</v>
      </c>
    </row>
    <row r="48" spans="2:10" x14ac:dyDescent="0.25">
      <c r="B48" s="3">
        <v>1</v>
      </c>
      <c r="C48" s="3">
        <v>2</v>
      </c>
      <c r="D48" s="3">
        <v>3</v>
      </c>
      <c r="E48" s="3">
        <v>0</v>
      </c>
      <c r="F48" s="3">
        <v>0</v>
      </c>
      <c r="G48" s="3">
        <f t="shared" si="0"/>
        <v>0</v>
      </c>
      <c r="H48" s="3">
        <f t="shared" si="1"/>
        <v>0</v>
      </c>
      <c r="J48" s="3" cm="1">
        <f t="array" ref="J48">+INDEX(G48:H48,,MATCH(Rates!$G$7,$G$4:$H$4,0))</f>
        <v>0</v>
      </c>
    </row>
    <row r="49" spans="2:10" x14ac:dyDescent="0.25">
      <c r="B49" s="3">
        <v>1</v>
      </c>
      <c r="C49" s="3">
        <v>2</v>
      </c>
      <c r="D49" s="3">
        <v>4</v>
      </c>
      <c r="E49" s="3">
        <v>0</v>
      </c>
      <c r="F49" s="3">
        <v>0</v>
      </c>
      <c r="G49" s="3">
        <f t="shared" si="0"/>
        <v>0</v>
      </c>
      <c r="H49" s="3">
        <f t="shared" si="1"/>
        <v>0</v>
      </c>
      <c r="J49" s="3" cm="1">
        <f t="array" ref="J49">+INDEX(G49:H49,,MATCH(Rates!$G$7,$G$4:$H$4,0))</f>
        <v>0</v>
      </c>
    </row>
    <row r="50" spans="2:10" x14ac:dyDescent="0.25">
      <c r="B50" s="3">
        <v>1</v>
      </c>
      <c r="C50" s="3">
        <v>2</v>
      </c>
      <c r="D50" s="3">
        <v>5</v>
      </c>
      <c r="E50" s="3">
        <v>0</v>
      </c>
      <c r="F50" s="3">
        <v>0</v>
      </c>
      <c r="G50" s="3">
        <f t="shared" si="0"/>
        <v>0</v>
      </c>
      <c r="H50" s="3">
        <f t="shared" si="1"/>
        <v>0</v>
      </c>
      <c r="J50" s="3" cm="1">
        <f t="array" ref="J50">+INDEX(G50:H50,,MATCH(Rates!$G$7,$G$4:$H$4,0))</f>
        <v>0</v>
      </c>
    </row>
    <row r="51" spans="2:10" x14ac:dyDescent="0.25">
      <c r="B51" s="3">
        <v>1</v>
      </c>
      <c r="C51" s="3">
        <v>2</v>
      </c>
      <c r="D51" s="3">
        <v>6</v>
      </c>
      <c r="E51" s="3">
        <v>0</v>
      </c>
      <c r="F51" s="3">
        <v>0</v>
      </c>
      <c r="G51" s="3">
        <f t="shared" si="0"/>
        <v>0</v>
      </c>
      <c r="H51" s="3">
        <f t="shared" si="1"/>
        <v>0</v>
      </c>
      <c r="J51" s="3" cm="1">
        <f t="array" ref="J51">+INDEX(G51:H51,,MATCH(Rates!$G$7,$G$4:$H$4,0))</f>
        <v>0</v>
      </c>
    </row>
    <row r="52" spans="2:10" x14ac:dyDescent="0.25">
      <c r="B52" s="3">
        <v>1</v>
      </c>
      <c r="C52" s="3">
        <v>2</v>
      </c>
      <c r="D52" s="3">
        <v>7</v>
      </c>
      <c r="E52" s="3">
        <v>0</v>
      </c>
      <c r="F52" s="3">
        <v>0</v>
      </c>
      <c r="G52" s="3">
        <f t="shared" si="0"/>
        <v>0</v>
      </c>
      <c r="H52" s="3">
        <f t="shared" si="1"/>
        <v>0</v>
      </c>
      <c r="J52" s="3" cm="1">
        <f t="array" ref="J52">+INDEX(G52:H52,,MATCH(Rates!$G$7,$G$4:$H$4,0))</f>
        <v>0</v>
      </c>
    </row>
    <row r="53" spans="2:10" x14ac:dyDescent="0.25">
      <c r="B53" s="3">
        <v>1</v>
      </c>
      <c r="C53" s="3">
        <v>2</v>
      </c>
      <c r="D53" s="3">
        <v>8</v>
      </c>
      <c r="E53" s="3">
        <v>0</v>
      </c>
      <c r="F53" s="3">
        <v>0</v>
      </c>
      <c r="G53" s="3">
        <f t="shared" si="0"/>
        <v>0</v>
      </c>
      <c r="H53" s="3">
        <f t="shared" si="1"/>
        <v>0</v>
      </c>
      <c r="J53" s="3" cm="1">
        <f t="array" ref="J53">+INDEX(G53:H53,,MATCH(Rates!$G$7,$G$4:$H$4,0))</f>
        <v>0</v>
      </c>
    </row>
    <row r="54" spans="2:10" x14ac:dyDescent="0.25">
      <c r="B54" s="3">
        <v>1</v>
      </c>
      <c r="C54" s="3">
        <v>2</v>
      </c>
      <c r="D54" s="3">
        <v>9</v>
      </c>
      <c r="E54" s="3">
        <v>220.01</v>
      </c>
      <c r="F54" s="3">
        <v>110.005</v>
      </c>
      <c r="G54" s="3">
        <f t="shared" si="0"/>
        <v>0.22000999999999998</v>
      </c>
      <c r="H54" s="3">
        <f t="shared" si="1"/>
        <v>0.11000499999999999</v>
      </c>
      <c r="J54" s="3" cm="1">
        <f t="array" ref="J54">+INDEX(G54:H54,,MATCH(Rates!$G$7,$G$4:$H$4,0))</f>
        <v>0.22000999999999998</v>
      </c>
    </row>
    <row r="55" spans="2:10" x14ac:dyDescent="0.25">
      <c r="B55" s="3">
        <v>1</v>
      </c>
      <c r="C55" s="3">
        <v>2</v>
      </c>
      <c r="D55" s="3">
        <v>10</v>
      </c>
      <c r="E55" s="3">
        <v>224.89599999999999</v>
      </c>
      <c r="F55" s="3">
        <v>112.44799999999999</v>
      </c>
      <c r="G55" s="3">
        <f t="shared" si="0"/>
        <v>0.22489599999999998</v>
      </c>
      <c r="H55" s="3">
        <f t="shared" si="1"/>
        <v>0.11244799999999999</v>
      </c>
      <c r="J55" s="3" cm="1">
        <f t="array" ref="J55">+INDEX(G55:H55,,MATCH(Rates!$G$7,$G$4:$H$4,0))</f>
        <v>0.22489599999999998</v>
      </c>
    </row>
    <row r="56" spans="2:10" x14ac:dyDescent="0.25">
      <c r="B56" s="3">
        <v>1</v>
      </c>
      <c r="C56" s="3">
        <v>2</v>
      </c>
      <c r="D56" s="3">
        <v>11</v>
      </c>
      <c r="E56" s="3">
        <v>1851.93</v>
      </c>
      <c r="F56" s="3">
        <v>925.96500000000003</v>
      </c>
      <c r="G56" s="3">
        <f t="shared" si="0"/>
        <v>1.8519300000000001</v>
      </c>
      <c r="H56" s="3">
        <f t="shared" si="1"/>
        <v>0.92596500000000004</v>
      </c>
      <c r="J56" s="3" cm="1">
        <f t="array" ref="J56">+INDEX(G56:H56,,MATCH(Rates!$G$7,$G$4:$H$4,0))</f>
        <v>1.8519300000000001</v>
      </c>
    </row>
    <row r="57" spans="2:10" x14ac:dyDescent="0.25">
      <c r="B57" s="3">
        <v>1</v>
      </c>
      <c r="C57" s="3">
        <v>2</v>
      </c>
      <c r="D57" s="3">
        <v>12</v>
      </c>
      <c r="E57" s="3">
        <v>730.04700000000003</v>
      </c>
      <c r="F57" s="3">
        <v>365.02300000000002</v>
      </c>
      <c r="G57" s="3">
        <f t="shared" si="0"/>
        <v>0.730047</v>
      </c>
      <c r="H57" s="3">
        <f t="shared" si="1"/>
        <v>0.36502300000000004</v>
      </c>
      <c r="J57" s="3" cm="1">
        <f t="array" ref="J57">+INDEX(G57:H57,,MATCH(Rates!$G$7,$G$4:$H$4,0))</f>
        <v>0.730047</v>
      </c>
    </row>
    <row r="58" spans="2:10" x14ac:dyDescent="0.25">
      <c r="B58" s="3">
        <v>1</v>
      </c>
      <c r="C58" s="3">
        <v>2</v>
      </c>
      <c r="D58" s="3">
        <v>13</v>
      </c>
      <c r="E58" s="3">
        <v>1237.1679999999999</v>
      </c>
      <c r="F58" s="3">
        <v>618.58399999999995</v>
      </c>
      <c r="G58" s="3">
        <f t="shared" si="0"/>
        <v>1.2371679999999998</v>
      </c>
      <c r="H58" s="3">
        <f t="shared" si="1"/>
        <v>0.61858399999999991</v>
      </c>
      <c r="J58" s="3" cm="1">
        <f t="array" ref="J58">+INDEX(G58:H58,,MATCH(Rates!$G$7,$G$4:$H$4,0))</f>
        <v>1.2371679999999998</v>
      </c>
    </row>
    <row r="59" spans="2:10" x14ac:dyDescent="0.25">
      <c r="B59" s="3">
        <v>1</v>
      </c>
      <c r="C59" s="3">
        <v>2</v>
      </c>
      <c r="D59" s="3">
        <v>14</v>
      </c>
      <c r="E59" s="3">
        <v>531.36199999999997</v>
      </c>
      <c r="F59" s="3">
        <v>265.68099999999998</v>
      </c>
      <c r="G59" s="3">
        <f t="shared" si="0"/>
        <v>0.531362</v>
      </c>
      <c r="H59" s="3">
        <f t="shared" si="1"/>
        <v>0.265681</v>
      </c>
      <c r="J59" s="3" cm="1">
        <f t="array" ref="J59">+INDEX(G59:H59,,MATCH(Rates!$G$7,$G$4:$H$4,0))</f>
        <v>0.531362</v>
      </c>
    </row>
    <row r="60" spans="2:10" x14ac:dyDescent="0.25">
      <c r="B60" s="3">
        <v>1</v>
      </c>
      <c r="C60" s="3">
        <v>2</v>
      </c>
      <c r="D60" s="3">
        <v>15</v>
      </c>
      <c r="E60" s="3">
        <v>25.449000000000002</v>
      </c>
      <c r="F60" s="3">
        <v>12.724</v>
      </c>
      <c r="G60" s="3">
        <f t="shared" si="0"/>
        <v>2.5449000000000003E-2</v>
      </c>
      <c r="H60" s="3">
        <f t="shared" si="1"/>
        <v>1.2724000000000001E-2</v>
      </c>
      <c r="J60" s="3" cm="1">
        <f t="array" ref="J60">+INDEX(G60:H60,,MATCH(Rates!$G$7,$G$4:$H$4,0))</f>
        <v>2.5449000000000003E-2</v>
      </c>
    </row>
    <row r="61" spans="2:10" x14ac:dyDescent="0.25">
      <c r="B61" s="3">
        <v>1</v>
      </c>
      <c r="C61" s="3">
        <v>2</v>
      </c>
      <c r="D61" s="3">
        <v>16</v>
      </c>
      <c r="E61" s="3">
        <v>2.5630000000000002</v>
      </c>
      <c r="F61" s="3">
        <v>1.2809999999999999</v>
      </c>
      <c r="G61" s="3">
        <f t="shared" si="0"/>
        <v>2.5630000000000002E-3</v>
      </c>
      <c r="H61" s="3">
        <f t="shared" si="1"/>
        <v>1.281E-3</v>
      </c>
      <c r="J61" s="3" cm="1">
        <f t="array" ref="J61">+INDEX(G61:H61,,MATCH(Rates!$G$7,$G$4:$H$4,0))</f>
        <v>2.5630000000000002E-3</v>
      </c>
    </row>
    <row r="62" spans="2:10" x14ac:dyDescent="0.25">
      <c r="B62" s="3">
        <v>1</v>
      </c>
      <c r="C62" s="3">
        <v>2</v>
      </c>
      <c r="D62" s="3">
        <v>17</v>
      </c>
      <c r="E62" s="3">
        <v>0</v>
      </c>
      <c r="F62" s="3">
        <v>0</v>
      </c>
      <c r="G62" s="3">
        <f t="shared" si="0"/>
        <v>0</v>
      </c>
      <c r="H62" s="3">
        <f t="shared" si="1"/>
        <v>0</v>
      </c>
      <c r="J62" s="3" cm="1">
        <f t="array" ref="J62">+INDEX(G62:H62,,MATCH(Rates!$G$7,$G$4:$H$4,0))</f>
        <v>0</v>
      </c>
    </row>
    <row r="63" spans="2:10" x14ac:dyDescent="0.25">
      <c r="B63" s="3">
        <v>1</v>
      </c>
      <c r="C63" s="3">
        <v>2</v>
      </c>
      <c r="D63" s="3">
        <v>18</v>
      </c>
      <c r="E63" s="3">
        <v>0</v>
      </c>
      <c r="F63" s="3">
        <v>0</v>
      </c>
      <c r="G63" s="3">
        <f t="shared" si="0"/>
        <v>0</v>
      </c>
      <c r="H63" s="3">
        <f t="shared" si="1"/>
        <v>0</v>
      </c>
      <c r="J63" s="3" cm="1">
        <f t="array" ref="J63">+INDEX(G63:H63,,MATCH(Rates!$G$7,$G$4:$H$4,0))</f>
        <v>0</v>
      </c>
    </row>
    <row r="64" spans="2:10" x14ac:dyDescent="0.25">
      <c r="B64" s="3">
        <v>1</v>
      </c>
      <c r="C64" s="3">
        <v>2</v>
      </c>
      <c r="D64" s="3">
        <v>19</v>
      </c>
      <c r="E64" s="3">
        <v>0</v>
      </c>
      <c r="F64" s="3">
        <v>0</v>
      </c>
      <c r="G64" s="3">
        <f t="shared" si="0"/>
        <v>0</v>
      </c>
      <c r="H64" s="3">
        <f t="shared" si="1"/>
        <v>0</v>
      </c>
      <c r="J64" s="3" cm="1">
        <f t="array" ref="J64">+INDEX(G64:H64,,MATCH(Rates!$G$7,$G$4:$H$4,0))</f>
        <v>0</v>
      </c>
    </row>
    <row r="65" spans="2:10" x14ac:dyDescent="0.25">
      <c r="B65" s="3">
        <v>1</v>
      </c>
      <c r="C65" s="3">
        <v>2</v>
      </c>
      <c r="D65" s="3">
        <v>20</v>
      </c>
      <c r="E65" s="3">
        <v>0</v>
      </c>
      <c r="F65" s="3">
        <v>0</v>
      </c>
      <c r="G65" s="3">
        <f t="shared" si="0"/>
        <v>0</v>
      </c>
      <c r="H65" s="3">
        <f t="shared" si="1"/>
        <v>0</v>
      </c>
      <c r="J65" s="3" cm="1">
        <f t="array" ref="J65">+INDEX(G65:H65,,MATCH(Rates!$G$7,$G$4:$H$4,0))</f>
        <v>0</v>
      </c>
    </row>
    <row r="66" spans="2:10" x14ac:dyDescent="0.25">
      <c r="B66" s="3">
        <v>1</v>
      </c>
      <c r="C66" s="3">
        <v>2</v>
      </c>
      <c r="D66" s="3">
        <v>21</v>
      </c>
      <c r="E66" s="3">
        <v>0</v>
      </c>
      <c r="F66" s="3">
        <v>0</v>
      </c>
      <c r="G66" s="3">
        <f t="shared" si="0"/>
        <v>0</v>
      </c>
      <c r="H66" s="3">
        <f t="shared" si="1"/>
        <v>0</v>
      </c>
      <c r="J66" s="3" cm="1">
        <f t="array" ref="J66">+INDEX(G66:H66,,MATCH(Rates!$G$7,$G$4:$H$4,0))</f>
        <v>0</v>
      </c>
    </row>
    <row r="67" spans="2:10" x14ac:dyDescent="0.25">
      <c r="B67" s="3">
        <v>1</v>
      </c>
      <c r="C67" s="3">
        <v>2</v>
      </c>
      <c r="D67" s="3">
        <v>22</v>
      </c>
      <c r="E67" s="3">
        <v>0</v>
      </c>
      <c r="F67" s="3">
        <v>0</v>
      </c>
      <c r="G67" s="3">
        <f t="shared" si="0"/>
        <v>0</v>
      </c>
      <c r="H67" s="3">
        <f t="shared" si="1"/>
        <v>0</v>
      </c>
      <c r="J67" s="3" cm="1">
        <f t="array" ref="J67">+INDEX(G67:H67,,MATCH(Rates!$G$7,$G$4:$H$4,0))</f>
        <v>0</v>
      </c>
    </row>
    <row r="68" spans="2:10" x14ac:dyDescent="0.25">
      <c r="B68" s="3">
        <v>1</v>
      </c>
      <c r="C68" s="3">
        <v>2</v>
      </c>
      <c r="D68" s="3">
        <v>23</v>
      </c>
      <c r="E68" s="3">
        <v>0</v>
      </c>
      <c r="F68" s="3">
        <v>0</v>
      </c>
      <c r="G68" s="3">
        <f t="shared" si="0"/>
        <v>0</v>
      </c>
      <c r="H68" s="3">
        <f t="shared" si="1"/>
        <v>0</v>
      </c>
      <c r="J68" s="3" cm="1">
        <f t="array" ref="J68">+INDEX(G68:H68,,MATCH(Rates!$G$7,$G$4:$H$4,0))</f>
        <v>0</v>
      </c>
    </row>
    <row r="69" spans="2:10" x14ac:dyDescent="0.25">
      <c r="B69" s="3">
        <v>1</v>
      </c>
      <c r="C69" s="3">
        <v>3</v>
      </c>
      <c r="D69" s="3">
        <v>0</v>
      </c>
      <c r="E69" s="3">
        <v>0</v>
      </c>
      <c r="F69" s="3">
        <v>0</v>
      </c>
      <c r="G69" s="3">
        <f t="shared" si="0"/>
        <v>0</v>
      </c>
      <c r="H69" s="3">
        <f t="shared" si="1"/>
        <v>0</v>
      </c>
      <c r="J69" s="3" cm="1">
        <f t="array" ref="J69">+INDEX(G69:H69,,MATCH(Rates!$G$7,$G$4:$H$4,0))</f>
        <v>0</v>
      </c>
    </row>
    <row r="70" spans="2:10" x14ac:dyDescent="0.25">
      <c r="B70" s="3">
        <v>1</v>
      </c>
      <c r="C70" s="3">
        <v>3</v>
      </c>
      <c r="D70" s="3">
        <v>1</v>
      </c>
      <c r="E70" s="3">
        <v>0</v>
      </c>
      <c r="F70" s="3">
        <v>0</v>
      </c>
      <c r="G70" s="3">
        <f t="shared" si="0"/>
        <v>0</v>
      </c>
      <c r="H70" s="3">
        <f t="shared" si="1"/>
        <v>0</v>
      </c>
      <c r="J70" s="3" cm="1">
        <f t="array" ref="J70">+INDEX(G70:H70,,MATCH(Rates!$G$7,$G$4:$H$4,0))</f>
        <v>0</v>
      </c>
    </row>
    <row r="71" spans="2:10" x14ac:dyDescent="0.25">
      <c r="B71" s="3">
        <v>1</v>
      </c>
      <c r="C71" s="3">
        <v>3</v>
      </c>
      <c r="D71" s="3">
        <v>2</v>
      </c>
      <c r="E71" s="3">
        <v>0</v>
      </c>
      <c r="F71" s="3">
        <v>0</v>
      </c>
      <c r="G71" s="3">
        <f t="shared" si="0"/>
        <v>0</v>
      </c>
      <c r="H71" s="3">
        <f t="shared" si="1"/>
        <v>0</v>
      </c>
      <c r="J71" s="3" cm="1">
        <f t="array" ref="J71">+INDEX(G71:H71,,MATCH(Rates!$G$7,$G$4:$H$4,0))</f>
        <v>0</v>
      </c>
    </row>
    <row r="72" spans="2:10" x14ac:dyDescent="0.25">
      <c r="B72" s="3">
        <v>1</v>
      </c>
      <c r="C72" s="3">
        <v>3</v>
      </c>
      <c r="D72" s="3">
        <v>3</v>
      </c>
      <c r="E72" s="3">
        <v>0</v>
      </c>
      <c r="F72" s="3">
        <v>0</v>
      </c>
      <c r="G72" s="3">
        <f t="shared" si="0"/>
        <v>0</v>
      </c>
      <c r="H72" s="3">
        <f t="shared" si="1"/>
        <v>0</v>
      </c>
      <c r="J72" s="3" cm="1">
        <f t="array" ref="J72">+INDEX(G72:H72,,MATCH(Rates!$G$7,$G$4:$H$4,0))</f>
        <v>0</v>
      </c>
    </row>
    <row r="73" spans="2:10" x14ac:dyDescent="0.25">
      <c r="B73" s="3">
        <v>1</v>
      </c>
      <c r="C73" s="3">
        <v>3</v>
      </c>
      <c r="D73" s="3">
        <v>4</v>
      </c>
      <c r="E73" s="3">
        <v>0</v>
      </c>
      <c r="F73" s="3">
        <v>0</v>
      </c>
      <c r="G73" s="3">
        <f t="shared" si="0"/>
        <v>0</v>
      </c>
      <c r="H73" s="3">
        <f t="shared" si="1"/>
        <v>0</v>
      </c>
      <c r="J73" s="3" cm="1">
        <f t="array" ref="J73">+INDEX(G73:H73,,MATCH(Rates!$G$7,$G$4:$H$4,0))</f>
        <v>0</v>
      </c>
    </row>
    <row r="74" spans="2:10" x14ac:dyDescent="0.25">
      <c r="B74" s="3">
        <v>1</v>
      </c>
      <c r="C74" s="3">
        <v>3</v>
      </c>
      <c r="D74" s="3">
        <v>5</v>
      </c>
      <c r="E74" s="3">
        <v>0</v>
      </c>
      <c r="F74" s="3">
        <v>0</v>
      </c>
      <c r="G74" s="3">
        <f t="shared" si="0"/>
        <v>0</v>
      </c>
      <c r="H74" s="3">
        <f t="shared" si="1"/>
        <v>0</v>
      </c>
      <c r="J74" s="3" cm="1">
        <f t="array" ref="J74">+INDEX(G74:H74,,MATCH(Rates!$G$7,$G$4:$H$4,0))</f>
        <v>0</v>
      </c>
    </row>
    <row r="75" spans="2:10" x14ac:dyDescent="0.25">
      <c r="B75" s="3">
        <v>1</v>
      </c>
      <c r="C75" s="3">
        <v>3</v>
      </c>
      <c r="D75" s="3">
        <v>6</v>
      </c>
      <c r="E75" s="3">
        <v>0</v>
      </c>
      <c r="F75" s="3">
        <v>0</v>
      </c>
      <c r="G75" s="3">
        <f t="shared" si="0"/>
        <v>0</v>
      </c>
      <c r="H75" s="3">
        <f t="shared" si="1"/>
        <v>0</v>
      </c>
      <c r="J75" s="3" cm="1">
        <f t="array" ref="J75">+INDEX(G75:H75,,MATCH(Rates!$G$7,$G$4:$H$4,0))</f>
        <v>0</v>
      </c>
    </row>
    <row r="76" spans="2:10" x14ac:dyDescent="0.25">
      <c r="B76" s="3">
        <v>1</v>
      </c>
      <c r="C76" s="3">
        <v>3</v>
      </c>
      <c r="D76" s="3">
        <v>7</v>
      </c>
      <c r="E76" s="3">
        <v>0</v>
      </c>
      <c r="F76" s="3">
        <v>0</v>
      </c>
      <c r="G76" s="3">
        <f t="shared" si="0"/>
        <v>0</v>
      </c>
      <c r="H76" s="3">
        <f t="shared" si="1"/>
        <v>0</v>
      </c>
      <c r="J76" s="3" cm="1">
        <f t="array" ref="J76">+INDEX(G76:H76,,MATCH(Rates!$G$7,$G$4:$H$4,0))</f>
        <v>0</v>
      </c>
    </row>
    <row r="77" spans="2:10" x14ac:dyDescent="0.25">
      <c r="B77" s="3">
        <v>1</v>
      </c>
      <c r="C77" s="3">
        <v>3</v>
      </c>
      <c r="D77" s="3">
        <v>8</v>
      </c>
      <c r="E77" s="3">
        <v>0</v>
      </c>
      <c r="F77" s="3">
        <v>0</v>
      </c>
      <c r="G77" s="3">
        <f t="shared" si="0"/>
        <v>0</v>
      </c>
      <c r="H77" s="3">
        <f t="shared" si="1"/>
        <v>0</v>
      </c>
      <c r="J77" s="3" cm="1">
        <f t="array" ref="J77">+INDEX(G77:H77,,MATCH(Rates!$G$7,$G$4:$H$4,0))</f>
        <v>0</v>
      </c>
    </row>
    <row r="78" spans="2:10" x14ac:dyDescent="0.25">
      <c r="B78" s="3">
        <v>1</v>
      </c>
      <c r="C78" s="3">
        <v>3</v>
      </c>
      <c r="D78" s="3">
        <v>9</v>
      </c>
      <c r="E78" s="3">
        <v>51.03</v>
      </c>
      <c r="F78" s="3">
        <v>25.515000000000001</v>
      </c>
      <c r="G78" s="3">
        <f t="shared" si="0"/>
        <v>5.1029999999999999E-2</v>
      </c>
      <c r="H78" s="3">
        <f t="shared" si="1"/>
        <v>2.5514999999999999E-2</v>
      </c>
      <c r="J78" s="3" cm="1">
        <f t="array" ref="J78">+INDEX(G78:H78,,MATCH(Rates!$G$7,$G$4:$H$4,0))</f>
        <v>5.1029999999999999E-2</v>
      </c>
    </row>
    <row r="79" spans="2:10" x14ac:dyDescent="0.25">
      <c r="B79" s="3">
        <v>1</v>
      </c>
      <c r="C79" s="3">
        <v>3</v>
      </c>
      <c r="D79" s="3">
        <v>10</v>
      </c>
      <c r="E79" s="3">
        <v>236.48500000000001</v>
      </c>
      <c r="F79" s="3">
        <v>118.24299999999999</v>
      </c>
      <c r="G79" s="3">
        <f t="shared" si="0"/>
        <v>0.236485</v>
      </c>
      <c r="H79" s="3">
        <f t="shared" si="1"/>
        <v>0.118243</v>
      </c>
      <c r="J79" s="3" cm="1">
        <f t="array" ref="J79">+INDEX(G79:H79,,MATCH(Rates!$G$7,$G$4:$H$4,0))</f>
        <v>0.236485</v>
      </c>
    </row>
    <row r="80" spans="2:10" x14ac:dyDescent="0.25">
      <c r="B80" s="3">
        <v>1</v>
      </c>
      <c r="C80" s="3">
        <v>3</v>
      </c>
      <c r="D80" s="3">
        <v>11</v>
      </c>
      <c r="E80" s="3">
        <v>612.48900000000003</v>
      </c>
      <c r="F80" s="3">
        <v>306.245</v>
      </c>
      <c r="G80" s="3">
        <f t="shared" si="0"/>
        <v>0.61248900000000006</v>
      </c>
      <c r="H80" s="3">
        <f t="shared" si="1"/>
        <v>0.30624499999999999</v>
      </c>
      <c r="J80" s="3" cm="1">
        <f t="array" ref="J80">+INDEX(G80:H80,,MATCH(Rates!$G$7,$G$4:$H$4,0))</f>
        <v>0.61248900000000006</v>
      </c>
    </row>
    <row r="81" spans="2:10" x14ac:dyDescent="0.25">
      <c r="B81" s="3">
        <v>1</v>
      </c>
      <c r="C81" s="3">
        <v>3</v>
      </c>
      <c r="D81" s="3">
        <v>12</v>
      </c>
      <c r="E81" s="3">
        <v>1755.241</v>
      </c>
      <c r="F81" s="3">
        <v>877.62</v>
      </c>
      <c r="G81" s="3">
        <f t="shared" si="0"/>
        <v>1.7552410000000001</v>
      </c>
      <c r="H81" s="3">
        <f t="shared" si="1"/>
        <v>0.87761999999999996</v>
      </c>
      <c r="J81" s="3" cm="1">
        <f t="array" ref="J81">+INDEX(G81:H81,,MATCH(Rates!$G$7,$G$4:$H$4,0))</f>
        <v>1.7552410000000001</v>
      </c>
    </row>
    <row r="82" spans="2:10" x14ac:dyDescent="0.25">
      <c r="B82" s="3">
        <v>1</v>
      </c>
      <c r="C82" s="3">
        <v>3</v>
      </c>
      <c r="D82" s="3">
        <v>13</v>
      </c>
      <c r="E82" s="3">
        <v>1130.0039999999999</v>
      </c>
      <c r="F82" s="3">
        <v>565.00199999999995</v>
      </c>
      <c r="G82" s="3">
        <f t="shared" si="0"/>
        <v>1.130004</v>
      </c>
      <c r="H82" s="3">
        <f t="shared" si="1"/>
        <v>0.565002</v>
      </c>
      <c r="J82" s="3" cm="1">
        <f t="array" ref="J82">+INDEX(G82:H82,,MATCH(Rates!$G$7,$G$4:$H$4,0))</f>
        <v>1.130004</v>
      </c>
    </row>
    <row r="83" spans="2:10" x14ac:dyDescent="0.25">
      <c r="B83" s="3">
        <v>1</v>
      </c>
      <c r="C83" s="3">
        <v>3</v>
      </c>
      <c r="D83" s="3">
        <v>14</v>
      </c>
      <c r="E83" s="3">
        <v>901.84799999999996</v>
      </c>
      <c r="F83" s="3">
        <v>450.92399999999998</v>
      </c>
      <c r="G83" s="3">
        <f t="shared" si="0"/>
        <v>0.90184799999999998</v>
      </c>
      <c r="H83" s="3">
        <f t="shared" si="1"/>
        <v>0.45092399999999999</v>
      </c>
      <c r="J83" s="3" cm="1">
        <f t="array" ref="J83">+INDEX(G83:H83,,MATCH(Rates!$G$7,$G$4:$H$4,0))</f>
        <v>0.90184799999999998</v>
      </c>
    </row>
    <row r="84" spans="2:10" x14ac:dyDescent="0.25">
      <c r="B84" s="3">
        <v>1</v>
      </c>
      <c r="C84" s="3">
        <v>3</v>
      </c>
      <c r="D84" s="3">
        <v>15</v>
      </c>
      <c r="E84" s="3">
        <v>504.02499999999998</v>
      </c>
      <c r="F84" s="3">
        <v>252.01300000000001</v>
      </c>
      <c r="G84" s="3">
        <f t="shared" si="0"/>
        <v>0.50402499999999995</v>
      </c>
      <c r="H84" s="3">
        <f t="shared" si="1"/>
        <v>0.25201299999999999</v>
      </c>
      <c r="J84" s="3" cm="1">
        <f t="array" ref="J84">+INDEX(G84:H84,,MATCH(Rates!$G$7,$G$4:$H$4,0))</f>
        <v>0.50402499999999995</v>
      </c>
    </row>
    <row r="85" spans="2:10" x14ac:dyDescent="0.25">
      <c r="B85" s="3">
        <v>1</v>
      </c>
      <c r="C85" s="3">
        <v>3</v>
      </c>
      <c r="D85" s="3">
        <v>16</v>
      </c>
      <c r="E85" s="3">
        <v>237.91300000000001</v>
      </c>
      <c r="F85" s="3">
        <v>118.956</v>
      </c>
      <c r="G85" s="3">
        <f t="shared" ref="G85:G148" si="2">+E85/1000</f>
        <v>0.23791300000000001</v>
      </c>
      <c r="H85" s="3">
        <f t="shared" ref="H85:H148" si="3">+F85/1000</f>
        <v>0.11895600000000001</v>
      </c>
      <c r="J85" s="3" cm="1">
        <f t="array" ref="J85">+INDEX(G85:H85,,MATCH(Rates!$G$7,$G$4:$H$4,0))</f>
        <v>0.23791300000000001</v>
      </c>
    </row>
    <row r="86" spans="2:10" x14ac:dyDescent="0.25">
      <c r="B86" s="3">
        <v>1</v>
      </c>
      <c r="C86" s="3">
        <v>3</v>
      </c>
      <c r="D86" s="3">
        <v>17</v>
      </c>
      <c r="E86" s="3">
        <v>0</v>
      </c>
      <c r="F86" s="3">
        <v>0</v>
      </c>
      <c r="G86" s="3">
        <f t="shared" si="2"/>
        <v>0</v>
      </c>
      <c r="H86" s="3">
        <f t="shared" si="3"/>
        <v>0</v>
      </c>
      <c r="J86" s="3" cm="1">
        <f t="array" ref="J86">+INDEX(G86:H86,,MATCH(Rates!$G$7,$G$4:$H$4,0))</f>
        <v>0</v>
      </c>
    </row>
    <row r="87" spans="2:10" x14ac:dyDescent="0.25">
      <c r="B87" s="3">
        <v>1</v>
      </c>
      <c r="C87" s="3">
        <v>3</v>
      </c>
      <c r="D87" s="3">
        <v>18</v>
      </c>
      <c r="E87" s="3">
        <v>0</v>
      </c>
      <c r="F87" s="3">
        <v>0</v>
      </c>
      <c r="G87" s="3">
        <f t="shared" si="2"/>
        <v>0</v>
      </c>
      <c r="H87" s="3">
        <f t="shared" si="3"/>
        <v>0</v>
      </c>
      <c r="J87" s="3" cm="1">
        <f t="array" ref="J87">+INDEX(G87:H87,,MATCH(Rates!$G$7,$G$4:$H$4,0))</f>
        <v>0</v>
      </c>
    </row>
    <row r="88" spans="2:10" x14ac:dyDescent="0.25">
      <c r="B88" s="3">
        <v>1</v>
      </c>
      <c r="C88" s="3">
        <v>3</v>
      </c>
      <c r="D88" s="3">
        <v>19</v>
      </c>
      <c r="E88" s="3">
        <v>0</v>
      </c>
      <c r="F88" s="3">
        <v>0</v>
      </c>
      <c r="G88" s="3">
        <f t="shared" si="2"/>
        <v>0</v>
      </c>
      <c r="H88" s="3">
        <f t="shared" si="3"/>
        <v>0</v>
      </c>
      <c r="J88" s="3" cm="1">
        <f t="array" ref="J88">+INDEX(G88:H88,,MATCH(Rates!$G$7,$G$4:$H$4,0))</f>
        <v>0</v>
      </c>
    </row>
    <row r="89" spans="2:10" x14ac:dyDescent="0.25">
      <c r="B89" s="3">
        <v>1</v>
      </c>
      <c r="C89" s="3">
        <v>3</v>
      </c>
      <c r="D89" s="3">
        <v>20</v>
      </c>
      <c r="E89" s="3">
        <v>0</v>
      </c>
      <c r="F89" s="3">
        <v>0</v>
      </c>
      <c r="G89" s="3">
        <f t="shared" si="2"/>
        <v>0</v>
      </c>
      <c r="H89" s="3">
        <f t="shared" si="3"/>
        <v>0</v>
      </c>
      <c r="J89" s="3" cm="1">
        <f t="array" ref="J89">+INDEX(G89:H89,,MATCH(Rates!$G$7,$G$4:$H$4,0))</f>
        <v>0</v>
      </c>
    </row>
    <row r="90" spans="2:10" x14ac:dyDescent="0.25">
      <c r="B90" s="3">
        <v>1</v>
      </c>
      <c r="C90" s="3">
        <v>3</v>
      </c>
      <c r="D90" s="3">
        <v>21</v>
      </c>
      <c r="E90" s="3">
        <v>0</v>
      </c>
      <c r="F90" s="3">
        <v>0</v>
      </c>
      <c r="G90" s="3">
        <f t="shared" si="2"/>
        <v>0</v>
      </c>
      <c r="H90" s="3">
        <f t="shared" si="3"/>
        <v>0</v>
      </c>
      <c r="J90" s="3" cm="1">
        <f t="array" ref="J90">+INDEX(G90:H90,,MATCH(Rates!$G$7,$G$4:$H$4,0))</f>
        <v>0</v>
      </c>
    </row>
    <row r="91" spans="2:10" x14ac:dyDescent="0.25">
      <c r="B91" s="3">
        <v>1</v>
      </c>
      <c r="C91" s="3">
        <v>3</v>
      </c>
      <c r="D91" s="3">
        <v>22</v>
      </c>
      <c r="E91" s="3">
        <v>0</v>
      </c>
      <c r="F91" s="3">
        <v>0</v>
      </c>
      <c r="G91" s="3">
        <f t="shared" si="2"/>
        <v>0</v>
      </c>
      <c r="H91" s="3">
        <f t="shared" si="3"/>
        <v>0</v>
      </c>
      <c r="J91" s="3" cm="1">
        <f t="array" ref="J91">+INDEX(G91:H91,,MATCH(Rates!$G$7,$G$4:$H$4,0))</f>
        <v>0</v>
      </c>
    </row>
    <row r="92" spans="2:10" x14ac:dyDescent="0.25">
      <c r="B92" s="3">
        <v>1</v>
      </c>
      <c r="C92" s="3">
        <v>3</v>
      </c>
      <c r="D92" s="3">
        <v>23</v>
      </c>
      <c r="E92" s="3">
        <v>0</v>
      </c>
      <c r="F92" s="3">
        <v>0</v>
      </c>
      <c r="G92" s="3">
        <f t="shared" si="2"/>
        <v>0</v>
      </c>
      <c r="H92" s="3">
        <f t="shared" si="3"/>
        <v>0</v>
      </c>
      <c r="J92" s="3" cm="1">
        <f t="array" ref="J92">+INDEX(G92:H92,,MATCH(Rates!$G$7,$G$4:$H$4,0))</f>
        <v>0</v>
      </c>
    </row>
    <row r="93" spans="2:10" x14ac:dyDescent="0.25">
      <c r="B93" s="3">
        <v>1</v>
      </c>
      <c r="C93" s="3">
        <v>4</v>
      </c>
      <c r="D93" s="3">
        <v>0</v>
      </c>
      <c r="E93" s="3">
        <v>0</v>
      </c>
      <c r="F93" s="3">
        <v>0</v>
      </c>
      <c r="G93" s="3">
        <f t="shared" si="2"/>
        <v>0</v>
      </c>
      <c r="H93" s="3">
        <f t="shared" si="3"/>
        <v>0</v>
      </c>
      <c r="J93" s="3" cm="1">
        <f t="array" ref="J93">+INDEX(G93:H93,,MATCH(Rates!$G$7,$G$4:$H$4,0))</f>
        <v>0</v>
      </c>
    </row>
    <row r="94" spans="2:10" x14ac:dyDescent="0.25">
      <c r="B94" s="3">
        <v>1</v>
      </c>
      <c r="C94" s="3">
        <v>4</v>
      </c>
      <c r="D94" s="3">
        <v>1</v>
      </c>
      <c r="E94" s="3">
        <v>0</v>
      </c>
      <c r="F94" s="3">
        <v>0</v>
      </c>
      <c r="G94" s="3">
        <f t="shared" si="2"/>
        <v>0</v>
      </c>
      <c r="H94" s="3">
        <f t="shared" si="3"/>
        <v>0</v>
      </c>
      <c r="J94" s="3" cm="1">
        <f t="array" ref="J94">+INDEX(G94:H94,,MATCH(Rates!$G$7,$G$4:$H$4,0))</f>
        <v>0</v>
      </c>
    </row>
    <row r="95" spans="2:10" x14ac:dyDescent="0.25">
      <c r="B95" s="3">
        <v>1</v>
      </c>
      <c r="C95" s="3">
        <v>4</v>
      </c>
      <c r="D95" s="3">
        <v>2</v>
      </c>
      <c r="E95" s="3">
        <v>0</v>
      </c>
      <c r="F95" s="3">
        <v>0</v>
      </c>
      <c r="G95" s="3">
        <f t="shared" si="2"/>
        <v>0</v>
      </c>
      <c r="H95" s="3">
        <f t="shared" si="3"/>
        <v>0</v>
      </c>
      <c r="J95" s="3" cm="1">
        <f t="array" ref="J95">+INDEX(G95:H95,,MATCH(Rates!$G$7,$G$4:$H$4,0))</f>
        <v>0</v>
      </c>
    </row>
    <row r="96" spans="2:10" x14ac:dyDescent="0.25">
      <c r="B96" s="3">
        <v>1</v>
      </c>
      <c r="C96" s="3">
        <v>4</v>
      </c>
      <c r="D96" s="3">
        <v>3</v>
      </c>
      <c r="E96" s="3">
        <v>0</v>
      </c>
      <c r="F96" s="3">
        <v>0</v>
      </c>
      <c r="G96" s="3">
        <f t="shared" si="2"/>
        <v>0</v>
      </c>
      <c r="H96" s="3">
        <f t="shared" si="3"/>
        <v>0</v>
      </c>
      <c r="J96" s="3" cm="1">
        <f t="array" ref="J96">+INDEX(G96:H96,,MATCH(Rates!$G$7,$G$4:$H$4,0))</f>
        <v>0</v>
      </c>
    </row>
    <row r="97" spans="2:10" x14ac:dyDescent="0.25">
      <c r="B97" s="3">
        <v>1</v>
      </c>
      <c r="C97" s="3">
        <v>4</v>
      </c>
      <c r="D97" s="3">
        <v>4</v>
      </c>
      <c r="E97" s="3">
        <v>0</v>
      </c>
      <c r="F97" s="3">
        <v>0</v>
      </c>
      <c r="G97" s="3">
        <f t="shared" si="2"/>
        <v>0</v>
      </c>
      <c r="H97" s="3">
        <f t="shared" si="3"/>
        <v>0</v>
      </c>
      <c r="J97" s="3" cm="1">
        <f t="array" ref="J97">+INDEX(G97:H97,,MATCH(Rates!$G$7,$G$4:$H$4,0))</f>
        <v>0</v>
      </c>
    </row>
    <row r="98" spans="2:10" x14ac:dyDescent="0.25">
      <c r="B98" s="3">
        <v>1</v>
      </c>
      <c r="C98" s="3">
        <v>4</v>
      </c>
      <c r="D98" s="3">
        <v>5</v>
      </c>
      <c r="E98" s="3">
        <v>0</v>
      </c>
      <c r="F98" s="3">
        <v>0</v>
      </c>
      <c r="G98" s="3">
        <f t="shared" si="2"/>
        <v>0</v>
      </c>
      <c r="H98" s="3">
        <f t="shared" si="3"/>
        <v>0</v>
      </c>
      <c r="J98" s="3" cm="1">
        <f t="array" ref="J98">+INDEX(G98:H98,,MATCH(Rates!$G$7,$G$4:$H$4,0))</f>
        <v>0</v>
      </c>
    </row>
    <row r="99" spans="2:10" x14ac:dyDescent="0.25">
      <c r="B99" s="3">
        <v>1</v>
      </c>
      <c r="C99" s="3">
        <v>4</v>
      </c>
      <c r="D99" s="3">
        <v>6</v>
      </c>
      <c r="E99" s="3">
        <v>0</v>
      </c>
      <c r="F99" s="3">
        <v>0</v>
      </c>
      <c r="G99" s="3">
        <f t="shared" si="2"/>
        <v>0</v>
      </c>
      <c r="H99" s="3">
        <f t="shared" si="3"/>
        <v>0</v>
      </c>
      <c r="J99" s="3" cm="1">
        <f t="array" ref="J99">+INDEX(G99:H99,,MATCH(Rates!$G$7,$G$4:$H$4,0))</f>
        <v>0</v>
      </c>
    </row>
    <row r="100" spans="2:10" x14ac:dyDescent="0.25">
      <c r="B100" s="3">
        <v>1</v>
      </c>
      <c r="C100" s="3">
        <v>4</v>
      </c>
      <c r="D100" s="3">
        <v>7</v>
      </c>
      <c r="E100" s="3">
        <v>0</v>
      </c>
      <c r="F100" s="3">
        <v>0</v>
      </c>
      <c r="G100" s="3">
        <f t="shared" si="2"/>
        <v>0</v>
      </c>
      <c r="H100" s="3">
        <f t="shared" si="3"/>
        <v>0</v>
      </c>
      <c r="J100" s="3" cm="1">
        <f t="array" ref="J100">+INDEX(G100:H100,,MATCH(Rates!$G$7,$G$4:$H$4,0))</f>
        <v>0</v>
      </c>
    </row>
    <row r="101" spans="2:10" x14ac:dyDescent="0.25">
      <c r="B101" s="3">
        <v>1</v>
      </c>
      <c r="C101" s="3">
        <v>4</v>
      </c>
      <c r="D101" s="3">
        <v>8</v>
      </c>
      <c r="E101" s="3">
        <v>0</v>
      </c>
      <c r="F101" s="3">
        <v>0</v>
      </c>
      <c r="G101" s="3">
        <f t="shared" si="2"/>
        <v>0</v>
      </c>
      <c r="H101" s="3">
        <f t="shared" si="3"/>
        <v>0</v>
      </c>
      <c r="J101" s="3" cm="1">
        <f t="array" ref="J101">+INDEX(G101:H101,,MATCH(Rates!$G$7,$G$4:$H$4,0))</f>
        <v>0</v>
      </c>
    </row>
    <row r="102" spans="2:10" x14ac:dyDescent="0.25">
      <c r="B102" s="3">
        <v>1</v>
      </c>
      <c r="C102" s="3">
        <v>4</v>
      </c>
      <c r="D102" s="3">
        <v>9</v>
      </c>
      <c r="E102" s="3">
        <v>170.62700000000001</v>
      </c>
      <c r="F102" s="3">
        <v>85.313000000000002</v>
      </c>
      <c r="G102" s="3">
        <f t="shared" si="2"/>
        <v>0.170627</v>
      </c>
      <c r="H102" s="3">
        <f t="shared" si="3"/>
        <v>8.5313E-2</v>
      </c>
      <c r="J102" s="3" cm="1">
        <f t="array" ref="J102">+INDEX(G102:H102,,MATCH(Rates!$G$7,$G$4:$H$4,0))</f>
        <v>0.170627</v>
      </c>
    </row>
    <row r="103" spans="2:10" x14ac:dyDescent="0.25">
      <c r="B103" s="3">
        <v>1</v>
      </c>
      <c r="C103" s="3">
        <v>4</v>
      </c>
      <c r="D103" s="3">
        <v>10</v>
      </c>
      <c r="E103" s="3">
        <v>345.74599999999998</v>
      </c>
      <c r="F103" s="3">
        <v>172.87299999999999</v>
      </c>
      <c r="G103" s="3">
        <f t="shared" si="2"/>
        <v>0.345746</v>
      </c>
      <c r="H103" s="3">
        <f t="shared" si="3"/>
        <v>0.172873</v>
      </c>
      <c r="J103" s="3" cm="1">
        <f t="array" ref="J103">+INDEX(G103:H103,,MATCH(Rates!$G$7,$G$4:$H$4,0))</f>
        <v>0.345746</v>
      </c>
    </row>
    <row r="104" spans="2:10" x14ac:dyDescent="0.25">
      <c r="B104" s="3">
        <v>1</v>
      </c>
      <c r="C104" s="3">
        <v>4</v>
      </c>
      <c r="D104" s="3">
        <v>11</v>
      </c>
      <c r="E104" s="3">
        <v>193.47399999999999</v>
      </c>
      <c r="F104" s="3">
        <v>96.736999999999995</v>
      </c>
      <c r="G104" s="3">
        <f t="shared" si="2"/>
        <v>0.19347399999999998</v>
      </c>
      <c r="H104" s="3">
        <f t="shared" si="3"/>
        <v>9.673699999999999E-2</v>
      </c>
      <c r="J104" s="3" cm="1">
        <f t="array" ref="J104">+INDEX(G104:H104,,MATCH(Rates!$G$7,$G$4:$H$4,0))</f>
        <v>0.19347399999999998</v>
      </c>
    </row>
    <row r="105" spans="2:10" x14ac:dyDescent="0.25">
      <c r="B105" s="3">
        <v>1</v>
      </c>
      <c r="C105" s="3">
        <v>4</v>
      </c>
      <c r="D105" s="3">
        <v>12</v>
      </c>
      <c r="E105" s="3">
        <v>239.75200000000001</v>
      </c>
      <c r="F105" s="3">
        <v>119.876</v>
      </c>
      <c r="G105" s="3">
        <f t="shared" si="2"/>
        <v>0.23975200000000002</v>
      </c>
      <c r="H105" s="3">
        <f t="shared" si="3"/>
        <v>0.11987600000000001</v>
      </c>
      <c r="J105" s="3" cm="1">
        <f t="array" ref="J105">+INDEX(G105:H105,,MATCH(Rates!$G$7,$G$4:$H$4,0))</f>
        <v>0.23975200000000002</v>
      </c>
    </row>
    <row r="106" spans="2:10" x14ac:dyDescent="0.25">
      <c r="B106" s="3">
        <v>1</v>
      </c>
      <c r="C106" s="3">
        <v>4</v>
      </c>
      <c r="D106" s="3">
        <v>13</v>
      </c>
      <c r="E106" s="3">
        <v>170.178</v>
      </c>
      <c r="F106" s="3">
        <v>85.088999999999999</v>
      </c>
      <c r="G106" s="3">
        <f t="shared" si="2"/>
        <v>0.170178</v>
      </c>
      <c r="H106" s="3">
        <f t="shared" si="3"/>
        <v>8.5088999999999998E-2</v>
      </c>
      <c r="J106" s="3" cm="1">
        <f t="array" ref="J106">+INDEX(G106:H106,,MATCH(Rates!$G$7,$G$4:$H$4,0))</f>
        <v>0.170178</v>
      </c>
    </row>
    <row r="107" spans="2:10" x14ac:dyDescent="0.25">
      <c r="B107" s="3">
        <v>1</v>
      </c>
      <c r="C107" s="3">
        <v>4</v>
      </c>
      <c r="D107" s="3">
        <v>14</v>
      </c>
      <c r="E107" s="3">
        <v>1771.9280000000001</v>
      </c>
      <c r="F107" s="3">
        <v>885.96400000000006</v>
      </c>
      <c r="G107" s="3">
        <f t="shared" si="2"/>
        <v>1.7719280000000002</v>
      </c>
      <c r="H107" s="3">
        <f t="shared" si="3"/>
        <v>0.88596400000000008</v>
      </c>
      <c r="J107" s="3" cm="1">
        <f t="array" ref="J107">+INDEX(G107:H107,,MATCH(Rates!$G$7,$G$4:$H$4,0))</f>
        <v>1.7719280000000002</v>
      </c>
    </row>
    <row r="108" spans="2:10" x14ac:dyDescent="0.25">
      <c r="B108" s="3">
        <v>1</v>
      </c>
      <c r="C108" s="3">
        <v>4</v>
      </c>
      <c r="D108" s="3">
        <v>15</v>
      </c>
      <c r="E108" s="3">
        <v>1983.9079999999999</v>
      </c>
      <c r="F108" s="3">
        <v>991.95399999999995</v>
      </c>
      <c r="G108" s="3">
        <f t="shared" si="2"/>
        <v>1.983908</v>
      </c>
      <c r="H108" s="3">
        <f t="shared" si="3"/>
        <v>0.991954</v>
      </c>
      <c r="J108" s="3" cm="1">
        <f t="array" ref="J108">+INDEX(G108:H108,,MATCH(Rates!$G$7,$G$4:$H$4,0))</f>
        <v>1.983908</v>
      </c>
    </row>
    <row r="109" spans="2:10" x14ac:dyDescent="0.25">
      <c r="B109" s="3">
        <v>1</v>
      </c>
      <c r="C109" s="3">
        <v>4</v>
      </c>
      <c r="D109" s="3">
        <v>16</v>
      </c>
      <c r="E109" s="3">
        <v>650.44000000000005</v>
      </c>
      <c r="F109" s="3">
        <v>325.22000000000003</v>
      </c>
      <c r="G109" s="3">
        <f t="shared" si="2"/>
        <v>0.65044000000000002</v>
      </c>
      <c r="H109" s="3">
        <f t="shared" si="3"/>
        <v>0.32522000000000001</v>
      </c>
      <c r="J109" s="3" cm="1">
        <f t="array" ref="J109">+INDEX(G109:H109,,MATCH(Rates!$G$7,$G$4:$H$4,0))</f>
        <v>0.65044000000000002</v>
      </c>
    </row>
    <row r="110" spans="2:10" x14ac:dyDescent="0.25">
      <c r="B110" s="3">
        <v>1</v>
      </c>
      <c r="C110" s="3">
        <v>4</v>
      </c>
      <c r="D110" s="3">
        <v>17</v>
      </c>
      <c r="E110" s="3">
        <v>0</v>
      </c>
      <c r="F110" s="3">
        <v>0</v>
      </c>
      <c r="G110" s="3">
        <f t="shared" si="2"/>
        <v>0</v>
      </c>
      <c r="H110" s="3">
        <f t="shared" si="3"/>
        <v>0</v>
      </c>
      <c r="J110" s="3" cm="1">
        <f t="array" ref="J110">+INDEX(G110:H110,,MATCH(Rates!$G$7,$G$4:$H$4,0))</f>
        <v>0</v>
      </c>
    </row>
    <row r="111" spans="2:10" x14ac:dyDescent="0.25">
      <c r="B111" s="3">
        <v>1</v>
      </c>
      <c r="C111" s="3">
        <v>4</v>
      </c>
      <c r="D111" s="3">
        <v>18</v>
      </c>
      <c r="E111" s="3">
        <v>0</v>
      </c>
      <c r="F111" s="3">
        <v>0</v>
      </c>
      <c r="G111" s="3">
        <f t="shared" si="2"/>
        <v>0</v>
      </c>
      <c r="H111" s="3">
        <f t="shared" si="3"/>
        <v>0</v>
      </c>
      <c r="J111" s="3" cm="1">
        <f t="array" ref="J111">+INDEX(G111:H111,,MATCH(Rates!$G$7,$G$4:$H$4,0))</f>
        <v>0</v>
      </c>
    </row>
    <row r="112" spans="2:10" x14ac:dyDescent="0.25">
      <c r="B112" s="3">
        <v>1</v>
      </c>
      <c r="C112" s="3">
        <v>4</v>
      </c>
      <c r="D112" s="3">
        <v>19</v>
      </c>
      <c r="E112" s="3">
        <v>0</v>
      </c>
      <c r="F112" s="3">
        <v>0</v>
      </c>
      <c r="G112" s="3">
        <f t="shared" si="2"/>
        <v>0</v>
      </c>
      <c r="H112" s="3">
        <f t="shared" si="3"/>
        <v>0</v>
      </c>
      <c r="J112" s="3" cm="1">
        <f t="array" ref="J112">+INDEX(G112:H112,,MATCH(Rates!$G$7,$G$4:$H$4,0))</f>
        <v>0</v>
      </c>
    </row>
    <row r="113" spans="2:10" x14ac:dyDescent="0.25">
      <c r="B113" s="3">
        <v>1</v>
      </c>
      <c r="C113" s="3">
        <v>4</v>
      </c>
      <c r="D113" s="3">
        <v>20</v>
      </c>
      <c r="E113" s="3">
        <v>0</v>
      </c>
      <c r="F113" s="3">
        <v>0</v>
      </c>
      <c r="G113" s="3">
        <f t="shared" si="2"/>
        <v>0</v>
      </c>
      <c r="H113" s="3">
        <f t="shared" si="3"/>
        <v>0</v>
      </c>
      <c r="J113" s="3" cm="1">
        <f t="array" ref="J113">+INDEX(G113:H113,,MATCH(Rates!$G$7,$G$4:$H$4,0))</f>
        <v>0</v>
      </c>
    </row>
    <row r="114" spans="2:10" x14ac:dyDescent="0.25">
      <c r="B114" s="3">
        <v>1</v>
      </c>
      <c r="C114" s="3">
        <v>4</v>
      </c>
      <c r="D114" s="3">
        <v>21</v>
      </c>
      <c r="E114" s="3">
        <v>0</v>
      </c>
      <c r="F114" s="3">
        <v>0</v>
      </c>
      <c r="G114" s="3">
        <f t="shared" si="2"/>
        <v>0</v>
      </c>
      <c r="H114" s="3">
        <f t="shared" si="3"/>
        <v>0</v>
      </c>
      <c r="J114" s="3" cm="1">
        <f t="array" ref="J114">+INDEX(G114:H114,,MATCH(Rates!$G$7,$G$4:$H$4,0))</f>
        <v>0</v>
      </c>
    </row>
    <row r="115" spans="2:10" x14ac:dyDescent="0.25">
      <c r="B115" s="3">
        <v>1</v>
      </c>
      <c r="C115" s="3">
        <v>4</v>
      </c>
      <c r="D115" s="3">
        <v>22</v>
      </c>
      <c r="E115" s="3">
        <v>0</v>
      </c>
      <c r="F115" s="3">
        <v>0</v>
      </c>
      <c r="G115" s="3">
        <f t="shared" si="2"/>
        <v>0</v>
      </c>
      <c r="H115" s="3">
        <f t="shared" si="3"/>
        <v>0</v>
      </c>
      <c r="J115" s="3" cm="1">
        <f t="array" ref="J115">+INDEX(G115:H115,,MATCH(Rates!$G$7,$G$4:$H$4,0))</f>
        <v>0</v>
      </c>
    </row>
    <row r="116" spans="2:10" x14ac:dyDescent="0.25">
      <c r="B116" s="3">
        <v>1</v>
      </c>
      <c r="C116" s="3">
        <v>4</v>
      </c>
      <c r="D116" s="3">
        <v>23</v>
      </c>
      <c r="E116" s="3">
        <v>0</v>
      </c>
      <c r="F116" s="3">
        <v>0</v>
      </c>
      <c r="G116" s="3">
        <f t="shared" si="2"/>
        <v>0</v>
      </c>
      <c r="H116" s="3">
        <f t="shared" si="3"/>
        <v>0</v>
      </c>
      <c r="J116" s="3" cm="1">
        <f t="array" ref="J116">+INDEX(G116:H116,,MATCH(Rates!$G$7,$G$4:$H$4,0))</f>
        <v>0</v>
      </c>
    </row>
    <row r="117" spans="2:10" x14ac:dyDescent="0.25">
      <c r="B117" s="3">
        <v>1</v>
      </c>
      <c r="C117" s="3">
        <v>5</v>
      </c>
      <c r="D117" s="3">
        <v>0</v>
      </c>
      <c r="E117" s="3">
        <v>0</v>
      </c>
      <c r="F117" s="3">
        <v>0</v>
      </c>
      <c r="G117" s="3">
        <f t="shared" si="2"/>
        <v>0</v>
      </c>
      <c r="H117" s="3">
        <f t="shared" si="3"/>
        <v>0</v>
      </c>
      <c r="J117" s="3" cm="1">
        <f t="array" ref="J117">+INDEX(G117:H117,,MATCH(Rates!$G$7,$G$4:$H$4,0))</f>
        <v>0</v>
      </c>
    </row>
    <row r="118" spans="2:10" x14ac:dyDescent="0.25">
      <c r="B118" s="3">
        <v>1</v>
      </c>
      <c r="C118" s="3">
        <v>5</v>
      </c>
      <c r="D118" s="3">
        <v>1</v>
      </c>
      <c r="E118" s="3">
        <v>0</v>
      </c>
      <c r="F118" s="3">
        <v>0</v>
      </c>
      <c r="G118" s="3">
        <f t="shared" si="2"/>
        <v>0</v>
      </c>
      <c r="H118" s="3">
        <f t="shared" si="3"/>
        <v>0</v>
      </c>
      <c r="J118" s="3" cm="1">
        <f t="array" ref="J118">+INDEX(G118:H118,,MATCH(Rates!$G$7,$G$4:$H$4,0))</f>
        <v>0</v>
      </c>
    </row>
    <row r="119" spans="2:10" x14ac:dyDescent="0.25">
      <c r="B119" s="3">
        <v>1</v>
      </c>
      <c r="C119" s="3">
        <v>5</v>
      </c>
      <c r="D119" s="3">
        <v>2</v>
      </c>
      <c r="E119" s="3">
        <v>0</v>
      </c>
      <c r="F119" s="3">
        <v>0</v>
      </c>
      <c r="G119" s="3">
        <f t="shared" si="2"/>
        <v>0</v>
      </c>
      <c r="H119" s="3">
        <f t="shared" si="3"/>
        <v>0</v>
      </c>
      <c r="J119" s="3" cm="1">
        <f t="array" ref="J119">+INDEX(G119:H119,,MATCH(Rates!$G$7,$G$4:$H$4,0))</f>
        <v>0</v>
      </c>
    </row>
    <row r="120" spans="2:10" x14ac:dyDescent="0.25">
      <c r="B120" s="3">
        <v>1</v>
      </c>
      <c r="C120" s="3">
        <v>5</v>
      </c>
      <c r="D120" s="3">
        <v>3</v>
      </c>
      <c r="E120" s="3">
        <v>0</v>
      </c>
      <c r="F120" s="3">
        <v>0</v>
      </c>
      <c r="G120" s="3">
        <f t="shared" si="2"/>
        <v>0</v>
      </c>
      <c r="H120" s="3">
        <f t="shared" si="3"/>
        <v>0</v>
      </c>
      <c r="J120" s="3" cm="1">
        <f t="array" ref="J120">+INDEX(G120:H120,,MATCH(Rates!$G$7,$G$4:$H$4,0))</f>
        <v>0</v>
      </c>
    </row>
    <row r="121" spans="2:10" x14ac:dyDescent="0.25">
      <c r="B121" s="3">
        <v>1</v>
      </c>
      <c r="C121" s="3">
        <v>5</v>
      </c>
      <c r="D121" s="3">
        <v>4</v>
      </c>
      <c r="E121" s="3">
        <v>0</v>
      </c>
      <c r="F121" s="3">
        <v>0</v>
      </c>
      <c r="G121" s="3">
        <f t="shared" si="2"/>
        <v>0</v>
      </c>
      <c r="H121" s="3">
        <f t="shared" si="3"/>
        <v>0</v>
      </c>
      <c r="J121" s="3" cm="1">
        <f t="array" ref="J121">+INDEX(G121:H121,,MATCH(Rates!$G$7,$G$4:$H$4,0))</f>
        <v>0</v>
      </c>
    </row>
    <row r="122" spans="2:10" x14ac:dyDescent="0.25">
      <c r="B122" s="3">
        <v>1</v>
      </c>
      <c r="C122" s="3">
        <v>5</v>
      </c>
      <c r="D122" s="3">
        <v>5</v>
      </c>
      <c r="E122" s="3">
        <v>0</v>
      </c>
      <c r="F122" s="3">
        <v>0</v>
      </c>
      <c r="G122" s="3">
        <f t="shared" si="2"/>
        <v>0</v>
      </c>
      <c r="H122" s="3">
        <f t="shared" si="3"/>
        <v>0</v>
      </c>
      <c r="J122" s="3" cm="1">
        <f t="array" ref="J122">+INDEX(G122:H122,,MATCH(Rates!$G$7,$G$4:$H$4,0))</f>
        <v>0</v>
      </c>
    </row>
    <row r="123" spans="2:10" x14ac:dyDescent="0.25">
      <c r="B123" s="3">
        <v>1</v>
      </c>
      <c r="C123" s="3">
        <v>5</v>
      </c>
      <c r="D123" s="3">
        <v>6</v>
      </c>
      <c r="E123" s="3">
        <v>0</v>
      </c>
      <c r="F123" s="3">
        <v>0</v>
      </c>
      <c r="G123" s="3">
        <f t="shared" si="2"/>
        <v>0</v>
      </c>
      <c r="H123" s="3">
        <f t="shared" si="3"/>
        <v>0</v>
      </c>
      <c r="J123" s="3" cm="1">
        <f t="array" ref="J123">+INDEX(G123:H123,,MATCH(Rates!$G$7,$G$4:$H$4,0))</f>
        <v>0</v>
      </c>
    </row>
    <row r="124" spans="2:10" x14ac:dyDescent="0.25">
      <c r="B124" s="3">
        <v>1</v>
      </c>
      <c r="C124" s="3">
        <v>5</v>
      </c>
      <c r="D124" s="3">
        <v>7</v>
      </c>
      <c r="E124" s="3">
        <v>0</v>
      </c>
      <c r="F124" s="3">
        <v>0</v>
      </c>
      <c r="G124" s="3">
        <f t="shared" si="2"/>
        <v>0</v>
      </c>
      <c r="H124" s="3">
        <f t="shared" si="3"/>
        <v>0</v>
      </c>
      <c r="J124" s="3" cm="1">
        <f t="array" ref="J124">+INDEX(G124:H124,,MATCH(Rates!$G$7,$G$4:$H$4,0))</f>
        <v>0</v>
      </c>
    </row>
    <row r="125" spans="2:10" x14ac:dyDescent="0.25">
      <c r="B125" s="3">
        <v>1</v>
      </c>
      <c r="C125" s="3">
        <v>5</v>
      </c>
      <c r="D125" s="3">
        <v>8</v>
      </c>
      <c r="E125" s="3">
        <v>0</v>
      </c>
      <c r="F125" s="3">
        <v>0</v>
      </c>
      <c r="G125" s="3">
        <f t="shared" si="2"/>
        <v>0</v>
      </c>
      <c r="H125" s="3">
        <f t="shared" si="3"/>
        <v>0</v>
      </c>
      <c r="J125" s="3" cm="1">
        <f t="array" ref="J125">+INDEX(G125:H125,,MATCH(Rates!$G$7,$G$4:$H$4,0))</f>
        <v>0</v>
      </c>
    </row>
    <row r="126" spans="2:10" x14ac:dyDescent="0.25">
      <c r="B126" s="3">
        <v>1</v>
      </c>
      <c r="C126" s="3">
        <v>5</v>
      </c>
      <c r="D126" s="3">
        <v>9</v>
      </c>
      <c r="E126" s="3">
        <v>2133.8470000000002</v>
      </c>
      <c r="F126" s="3">
        <v>1066.923</v>
      </c>
      <c r="G126" s="3">
        <f t="shared" si="2"/>
        <v>2.1338470000000003</v>
      </c>
      <c r="H126" s="3">
        <f t="shared" si="3"/>
        <v>1.0669230000000001</v>
      </c>
      <c r="J126" s="3" cm="1">
        <f t="array" ref="J126">+INDEX(G126:H126,,MATCH(Rates!$G$7,$G$4:$H$4,0))</f>
        <v>2.1338470000000003</v>
      </c>
    </row>
    <row r="127" spans="2:10" x14ac:dyDescent="0.25">
      <c r="B127" s="3">
        <v>1</v>
      </c>
      <c r="C127" s="3">
        <v>5</v>
      </c>
      <c r="D127" s="3">
        <v>10</v>
      </c>
      <c r="E127" s="3">
        <v>382.73599999999999</v>
      </c>
      <c r="F127" s="3">
        <v>191.36799999999999</v>
      </c>
      <c r="G127" s="3">
        <f t="shared" si="2"/>
        <v>0.38273599999999997</v>
      </c>
      <c r="H127" s="3">
        <f t="shared" si="3"/>
        <v>0.19136799999999998</v>
      </c>
      <c r="J127" s="3" cm="1">
        <f t="array" ref="J127">+INDEX(G127:H127,,MATCH(Rates!$G$7,$G$4:$H$4,0))</f>
        <v>0.38273599999999997</v>
      </c>
    </row>
    <row r="128" spans="2:10" x14ac:dyDescent="0.25">
      <c r="B128" s="3">
        <v>1</v>
      </c>
      <c r="C128" s="3">
        <v>5</v>
      </c>
      <c r="D128" s="3">
        <v>11</v>
      </c>
      <c r="E128" s="3">
        <v>2123.89</v>
      </c>
      <c r="F128" s="3">
        <v>1061.9449999999999</v>
      </c>
      <c r="G128" s="3">
        <f t="shared" si="2"/>
        <v>2.1238899999999998</v>
      </c>
      <c r="H128" s="3">
        <f t="shared" si="3"/>
        <v>1.0619449999999999</v>
      </c>
      <c r="J128" s="3" cm="1">
        <f t="array" ref="J128">+INDEX(G128:H128,,MATCH(Rates!$G$7,$G$4:$H$4,0))</f>
        <v>2.1238899999999998</v>
      </c>
    </row>
    <row r="129" spans="2:10" x14ac:dyDescent="0.25">
      <c r="B129" s="3">
        <v>1</v>
      </c>
      <c r="C129" s="3">
        <v>5</v>
      </c>
      <c r="D129" s="3">
        <v>12</v>
      </c>
      <c r="E129" s="3">
        <v>3566.4059999999999</v>
      </c>
      <c r="F129" s="3">
        <v>1783.203</v>
      </c>
      <c r="G129" s="3">
        <f t="shared" si="2"/>
        <v>3.5664059999999997</v>
      </c>
      <c r="H129" s="3">
        <f t="shared" si="3"/>
        <v>1.7832029999999999</v>
      </c>
      <c r="J129" s="3" cm="1">
        <f t="array" ref="J129">+INDEX(G129:H129,,MATCH(Rates!$G$7,$G$4:$H$4,0))</f>
        <v>3.5664059999999997</v>
      </c>
    </row>
    <row r="130" spans="2:10" x14ac:dyDescent="0.25">
      <c r="B130" s="3">
        <v>1</v>
      </c>
      <c r="C130" s="3">
        <v>5</v>
      </c>
      <c r="D130" s="3">
        <v>13</v>
      </c>
      <c r="E130" s="3">
        <v>5012.0810000000001</v>
      </c>
      <c r="F130" s="3">
        <v>2506.0410000000002</v>
      </c>
      <c r="G130" s="3">
        <f t="shared" si="2"/>
        <v>5.0120810000000002</v>
      </c>
      <c r="H130" s="3">
        <f t="shared" si="3"/>
        <v>2.5060410000000002</v>
      </c>
      <c r="J130" s="3" cm="1">
        <f t="array" ref="J130">+INDEX(G130:H130,,MATCH(Rates!$G$7,$G$4:$H$4,0))</f>
        <v>5.0120810000000002</v>
      </c>
    </row>
    <row r="131" spans="2:10" x14ac:dyDescent="0.25">
      <c r="B131" s="3">
        <v>1</v>
      </c>
      <c r="C131" s="3">
        <v>5</v>
      </c>
      <c r="D131" s="3">
        <v>14</v>
      </c>
      <c r="E131" s="3">
        <v>4312.3760000000002</v>
      </c>
      <c r="F131" s="3">
        <v>2156.1880000000001</v>
      </c>
      <c r="G131" s="3">
        <f t="shared" si="2"/>
        <v>4.3123760000000004</v>
      </c>
      <c r="H131" s="3">
        <f t="shared" si="3"/>
        <v>2.1561880000000002</v>
      </c>
      <c r="J131" s="3" cm="1">
        <f t="array" ref="J131">+INDEX(G131:H131,,MATCH(Rates!$G$7,$G$4:$H$4,0))</f>
        <v>4.3123760000000004</v>
      </c>
    </row>
    <row r="132" spans="2:10" x14ac:dyDescent="0.25">
      <c r="B132" s="3">
        <v>1</v>
      </c>
      <c r="C132" s="3">
        <v>5</v>
      </c>
      <c r="D132" s="3">
        <v>15</v>
      </c>
      <c r="E132" s="3">
        <v>3134.83</v>
      </c>
      <c r="F132" s="3">
        <v>1567.415</v>
      </c>
      <c r="G132" s="3">
        <f t="shared" si="2"/>
        <v>3.13483</v>
      </c>
      <c r="H132" s="3">
        <f t="shared" si="3"/>
        <v>1.567415</v>
      </c>
      <c r="J132" s="3" cm="1">
        <f t="array" ref="J132">+INDEX(G132:H132,,MATCH(Rates!$G$7,$G$4:$H$4,0))</f>
        <v>3.13483</v>
      </c>
    </row>
    <row r="133" spans="2:10" x14ac:dyDescent="0.25">
      <c r="B133" s="3">
        <v>1</v>
      </c>
      <c r="C133" s="3">
        <v>5</v>
      </c>
      <c r="D133" s="3">
        <v>16</v>
      </c>
      <c r="E133" s="3">
        <v>1557.3610000000001</v>
      </c>
      <c r="F133" s="3">
        <v>778.68</v>
      </c>
      <c r="G133" s="3">
        <f t="shared" si="2"/>
        <v>1.557361</v>
      </c>
      <c r="H133" s="3">
        <f t="shared" si="3"/>
        <v>0.77867999999999993</v>
      </c>
      <c r="J133" s="3" cm="1">
        <f t="array" ref="J133">+INDEX(G133:H133,,MATCH(Rates!$G$7,$G$4:$H$4,0))</f>
        <v>1.557361</v>
      </c>
    </row>
    <row r="134" spans="2:10" x14ac:dyDescent="0.25">
      <c r="B134" s="3">
        <v>1</v>
      </c>
      <c r="C134" s="3">
        <v>5</v>
      </c>
      <c r="D134" s="3">
        <v>17</v>
      </c>
      <c r="E134" s="3">
        <v>0</v>
      </c>
      <c r="F134" s="3">
        <v>0</v>
      </c>
      <c r="G134" s="3">
        <f t="shared" si="2"/>
        <v>0</v>
      </c>
      <c r="H134" s="3">
        <f t="shared" si="3"/>
        <v>0</v>
      </c>
      <c r="J134" s="3" cm="1">
        <f t="array" ref="J134">+INDEX(G134:H134,,MATCH(Rates!$G$7,$G$4:$H$4,0))</f>
        <v>0</v>
      </c>
    </row>
    <row r="135" spans="2:10" x14ac:dyDescent="0.25">
      <c r="B135" s="3">
        <v>1</v>
      </c>
      <c r="C135" s="3">
        <v>5</v>
      </c>
      <c r="D135" s="3">
        <v>18</v>
      </c>
      <c r="E135" s="3">
        <v>0</v>
      </c>
      <c r="F135" s="3">
        <v>0</v>
      </c>
      <c r="G135" s="3">
        <f t="shared" si="2"/>
        <v>0</v>
      </c>
      <c r="H135" s="3">
        <f t="shared" si="3"/>
        <v>0</v>
      </c>
      <c r="J135" s="3" cm="1">
        <f t="array" ref="J135">+INDEX(G135:H135,,MATCH(Rates!$G$7,$G$4:$H$4,0))</f>
        <v>0</v>
      </c>
    </row>
    <row r="136" spans="2:10" x14ac:dyDescent="0.25">
      <c r="B136" s="3">
        <v>1</v>
      </c>
      <c r="C136" s="3">
        <v>5</v>
      </c>
      <c r="D136" s="3">
        <v>19</v>
      </c>
      <c r="E136" s="3">
        <v>0</v>
      </c>
      <c r="F136" s="3">
        <v>0</v>
      </c>
      <c r="G136" s="3">
        <f t="shared" si="2"/>
        <v>0</v>
      </c>
      <c r="H136" s="3">
        <f t="shared" si="3"/>
        <v>0</v>
      </c>
      <c r="J136" s="3" cm="1">
        <f t="array" ref="J136">+INDEX(G136:H136,,MATCH(Rates!$G$7,$G$4:$H$4,0))</f>
        <v>0</v>
      </c>
    </row>
    <row r="137" spans="2:10" x14ac:dyDescent="0.25">
      <c r="B137" s="3">
        <v>1</v>
      </c>
      <c r="C137" s="3">
        <v>5</v>
      </c>
      <c r="D137" s="3">
        <v>20</v>
      </c>
      <c r="E137" s="3">
        <v>0</v>
      </c>
      <c r="F137" s="3">
        <v>0</v>
      </c>
      <c r="G137" s="3">
        <f t="shared" si="2"/>
        <v>0</v>
      </c>
      <c r="H137" s="3">
        <f t="shared" si="3"/>
        <v>0</v>
      </c>
      <c r="J137" s="3" cm="1">
        <f t="array" ref="J137">+INDEX(G137:H137,,MATCH(Rates!$G$7,$G$4:$H$4,0))</f>
        <v>0</v>
      </c>
    </row>
    <row r="138" spans="2:10" x14ac:dyDescent="0.25">
      <c r="B138" s="3">
        <v>1</v>
      </c>
      <c r="C138" s="3">
        <v>5</v>
      </c>
      <c r="D138" s="3">
        <v>21</v>
      </c>
      <c r="E138" s="3">
        <v>0</v>
      </c>
      <c r="F138" s="3">
        <v>0</v>
      </c>
      <c r="G138" s="3">
        <f t="shared" si="2"/>
        <v>0</v>
      </c>
      <c r="H138" s="3">
        <f t="shared" si="3"/>
        <v>0</v>
      </c>
      <c r="J138" s="3" cm="1">
        <f t="array" ref="J138">+INDEX(G138:H138,,MATCH(Rates!$G$7,$G$4:$H$4,0))</f>
        <v>0</v>
      </c>
    </row>
    <row r="139" spans="2:10" x14ac:dyDescent="0.25">
      <c r="B139" s="3">
        <v>1</v>
      </c>
      <c r="C139" s="3">
        <v>5</v>
      </c>
      <c r="D139" s="3">
        <v>22</v>
      </c>
      <c r="E139" s="3">
        <v>0</v>
      </c>
      <c r="F139" s="3">
        <v>0</v>
      </c>
      <c r="G139" s="3">
        <f t="shared" si="2"/>
        <v>0</v>
      </c>
      <c r="H139" s="3">
        <f t="shared" si="3"/>
        <v>0</v>
      </c>
      <c r="J139" s="3" cm="1">
        <f t="array" ref="J139">+INDEX(G139:H139,,MATCH(Rates!$G$7,$G$4:$H$4,0))</f>
        <v>0</v>
      </c>
    </row>
    <row r="140" spans="2:10" x14ac:dyDescent="0.25">
      <c r="B140" s="3">
        <v>1</v>
      </c>
      <c r="C140" s="3">
        <v>5</v>
      </c>
      <c r="D140" s="3">
        <v>23</v>
      </c>
      <c r="E140" s="3">
        <v>0</v>
      </c>
      <c r="F140" s="3">
        <v>0</v>
      </c>
      <c r="G140" s="3">
        <f t="shared" si="2"/>
        <v>0</v>
      </c>
      <c r="H140" s="3">
        <f t="shared" si="3"/>
        <v>0</v>
      </c>
      <c r="J140" s="3" cm="1">
        <f t="array" ref="J140">+INDEX(G140:H140,,MATCH(Rates!$G$7,$G$4:$H$4,0))</f>
        <v>0</v>
      </c>
    </row>
    <row r="141" spans="2:10" x14ac:dyDescent="0.25">
      <c r="B141" s="3">
        <v>1</v>
      </c>
      <c r="C141" s="3">
        <v>6</v>
      </c>
      <c r="D141" s="3">
        <v>0</v>
      </c>
      <c r="E141" s="3">
        <v>0</v>
      </c>
      <c r="F141" s="3">
        <v>0</v>
      </c>
      <c r="G141" s="3">
        <f t="shared" si="2"/>
        <v>0</v>
      </c>
      <c r="H141" s="3">
        <f t="shared" si="3"/>
        <v>0</v>
      </c>
      <c r="J141" s="3" cm="1">
        <f t="array" ref="J141">+INDEX(G141:H141,,MATCH(Rates!$G$7,$G$4:$H$4,0))</f>
        <v>0</v>
      </c>
    </row>
    <row r="142" spans="2:10" x14ac:dyDescent="0.25">
      <c r="B142" s="3">
        <v>1</v>
      </c>
      <c r="C142" s="3">
        <v>6</v>
      </c>
      <c r="D142" s="3">
        <v>1</v>
      </c>
      <c r="E142" s="3">
        <v>0</v>
      </c>
      <c r="F142" s="3">
        <v>0</v>
      </c>
      <c r="G142" s="3">
        <f t="shared" si="2"/>
        <v>0</v>
      </c>
      <c r="H142" s="3">
        <f t="shared" si="3"/>
        <v>0</v>
      </c>
      <c r="J142" s="3" cm="1">
        <f t="array" ref="J142">+INDEX(G142:H142,,MATCH(Rates!$G$7,$G$4:$H$4,0))</f>
        <v>0</v>
      </c>
    </row>
    <row r="143" spans="2:10" x14ac:dyDescent="0.25">
      <c r="B143" s="3">
        <v>1</v>
      </c>
      <c r="C143" s="3">
        <v>6</v>
      </c>
      <c r="D143" s="3">
        <v>2</v>
      </c>
      <c r="E143" s="3">
        <v>0</v>
      </c>
      <c r="F143" s="3">
        <v>0</v>
      </c>
      <c r="G143" s="3">
        <f t="shared" si="2"/>
        <v>0</v>
      </c>
      <c r="H143" s="3">
        <f t="shared" si="3"/>
        <v>0</v>
      </c>
      <c r="J143" s="3" cm="1">
        <f t="array" ref="J143">+INDEX(G143:H143,,MATCH(Rates!$G$7,$G$4:$H$4,0))</f>
        <v>0</v>
      </c>
    </row>
    <row r="144" spans="2:10" x14ac:dyDescent="0.25">
      <c r="B144" s="3">
        <v>1</v>
      </c>
      <c r="C144" s="3">
        <v>6</v>
      </c>
      <c r="D144" s="3">
        <v>3</v>
      </c>
      <c r="E144" s="3">
        <v>0</v>
      </c>
      <c r="F144" s="3">
        <v>0</v>
      </c>
      <c r="G144" s="3">
        <f t="shared" si="2"/>
        <v>0</v>
      </c>
      <c r="H144" s="3">
        <f t="shared" si="3"/>
        <v>0</v>
      </c>
      <c r="J144" s="3" cm="1">
        <f t="array" ref="J144">+INDEX(G144:H144,,MATCH(Rates!$G$7,$G$4:$H$4,0))</f>
        <v>0</v>
      </c>
    </row>
    <row r="145" spans="2:10" x14ac:dyDescent="0.25">
      <c r="B145" s="3">
        <v>1</v>
      </c>
      <c r="C145" s="3">
        <v>6</v>
      </c>
      <c r="D145" s="3">
        <v>4</v>
      </c>
      <c r="E145" s="3">
        <v>0</v>
      </c>
      <c r="F145" s="3">
        <v>0</v>
      </c>
      <c r="G145" s="3">
        <f t="shared" si="2"/>
        <v>0</v>
      </c>
      <c r="H145" s="3">
        <f t="shared" si="3"/>
        <v>0</v>
      </c>
      <c r="J145" s="3" cm="1">
        <f t="array" ref="J145">+INDEX(G145:H145,,MATCH(Rates!$G$7,$G$4:$H$4,0))</f>
        <v>0</v>
      </c>
    </row>
    <row r="146" spans="2:10" x14ac:dyDescent="0.25">
      <c r="B146" s="3">
        <v>1</v>
      </c>
      <c r="C146" s="3">
        <v>6</v>
      </c>
      <c r="D146" s="3">
        <v>5</v>
      </c>
      <c r="E146" s="3">
        <v>0</v>
      </c>
      <c r="F146" s="3">
        <v>0</v>
      </c>
      <c r="G146" s="3">
        <f t="shared" si="2"/>
        <v>0</v>
      </c>
      <c r="H146" s="3">
        <f t="shared" si="3"/>
        <v>0</v>
      </c>
      <c r="J146" s="3" cm="1">
        <f t="array" ref="J146">+INDEX(G146:H146,,MATCH(Rates!$G$7,$G$4:$H$4,0))</f>
        <v>0</v>
      </c>
    </row>
    <row r="147" spans="2:10" x14ac:dyDescent="0.25">
      <c r="B147" s="3">
        <v>1</v>
      </c>
      <c r="C147" s="3">
        <v>6</v>
      </c>
      <c r="D147" s="3">
        <v>6</v>
      </c>
      <c r="E147" s="3">
        <v>0</v>
      </c>
      <c r="F147" s="3">
        <v>0</v>
      </c>
      <c r="G147" s="3">
        <f t="shared" si="2"/>
        <v>0</v>
      </c>
      <c r="H147" s="3">
        <f t="shared" si="3"/>
        <v>0</v>
      </c>
      <c r="J147" s="3" cm="1">
        <f t="array" ref="J147">+INDEX(G147:H147,,MATCH(Rates!$G$7,$G$4:$H$4,0))</f>
        <v>0</v>
      </c>
    </row>
    <row r="148" spans="2:10" x14ac:dyDescent="0.25">
      <c r="B148" s="3">
        <v>1</v>
      </c>
      <c r="C148" s="3">
        <v>6</v>
      </c>
      <c r="D148" s="3">
        <v>7</v>
      </c>
      <c r="E148" s="3">
        <v>0</v>
      </c>
      <c r="F148" s="3">
        <v>0</v>
      </c>
      <c r="G148" s="3">
        <f t="shared" si="2"/>
        <v>0</v>
      </c>
      <c r="H148" s="3">
        <f t="shared" si="3"/>
        <v>0</v>
      </c>
      <c r="J148" s="3" cm="1">
        <f t="array" ref="J148">+INDEX(G148:H148,,MATCH(Rates!$G$7,$G$4:$H$4,0))</f>
        <v>0</v>
      </c>
    </row>
    <row r="149" spans="2:10" x14ac:dyDescent="0.25">
      <c r="B149" s="3">
        <v>1</v>
      </c>
      <c r="C149" s="3">
        <v>6</v>
      </c>
      <c r="D149" s="3">
        <v>8</v>
      </c>
      <c r="E149" s="3">
        <v>0</v>
      </c>
      <c r="F149" s="3">
        <v>0</v>
      </c>
      <c r="G149" s="3">
        <f t="shared" ref="G149:G212" si="4">+E149/1000</f>
        <v>0</v>
      </c>
      <c r="H149" s="3">
        <f t="shared" ref="H149:H212" si="5">+F149/1000</f>
        <v>0</v>
      </c>
      <c r="J149" s="3" cm="1">
        <f t="array" ref="J149">+INDEX(G149:H149,,MATCH(Rates!$G$7,$G$4:$H$4,0))</f>
        <v>0</v>
      </c>
    </row>
    <row r="150" spans="2:10" x14ac:dyDescent="0.25">
      <c r="B150" s="3">
        <v>1</v>
      </c>
      <c r="C150" s="3">
        <v>6</v>
      </c>
      <c r="D150" s="3">
        <v>9</v>
      </c>
      <c r="E150" s="3">
        <v>2206.7689999999998</v>
      </c>
      <c r="F150" s="3">
        <v>1103.385</v>
      </c>
      <c r="G150" s="3">
        <f t="shared" si="4"/>
        <v>2.206769</v>
      </c>
      <c r="H150" s="3">
        <f t="shared" si="5"/>
        <v>1.1033850000000001</v>
      </c>
      <c r="J150" s="3" cm="1">
        <f t="array" ref="J150">+INDEX(G150:H150,,MATCH(Rates!$G$7,$G$4:$H$4,0))</f>
        <v>2.206769</v>
      </c>
    </row>
    <row r="151" spans="2:10" x14ac:dyDescent="0.25">
      <c r="B151" s="3">
        <v>1</v>
      </c>
      <c r="C151" s="3">
        <v>6</v>
      </c>
      <c r="D151" s="3">
        <v>10</v>
      </c>
      <c r="E151" s="3">
        <v>3632.1089999999999</v>
      </c>
      <c r="F151" s="3">
        <v>1816.0550000000001</v>
      </c>
      <c r="G151" s="3">
        <f t="shared" si="4"/>
        <v>3.6321089999999998</v>
      </c>
      <c r="H151" s="3">
        <f t="shared" si="5"/>
        <v>1.816055</v>
      </c>
      <c r="J151" s="3" cm="1">
        <f t="array" ref="J151">+INDEX(G151:H151,,MATCH(Rates!$G$7,$G$4:$H$4,0))</f>
        <v>3.6321089999999998</v>
      </c>
    </row>
    <row r="152" spans="2:10" x14ac:dyDescent="0.25">
      <c r="B152" s="3">
        <v>1</v>
      </c>
      <c r="C152" s="3">
        <v>6</v>
      </c>
      <c r="D152" s="3">
        <v>11</v>
      </c>
      <c r="E152" s="3">
        <v>4641.8950000000004</v>
      </c>
      <c r="F152" s="3">
        <v>2320.9470000000001</v>
      </c>
      <c r="G152" s="3">
        <f t="shared" si="4"/>
        <v>4.6418950000000008</v>
      </c>
      <c r="H152" s="3">
        <f t="shared" si="5"/>
        <v>2.3209470000000003</v>
      </c>
      <c r="J152" s="3" cm="1">
        <f t="array" ref="J152">+INDEX(G152:H152,,MATCH(Rates!$G$7,$G$4:$H$4,0))</f>
        <v>4.6418950000000008</v>
      </c>
    </row>
    <row r="153" spans="2:10" x14ac:dyDescent="0.25">
      <c r="B153" s="3">
        <v>1</v>
      </c>
      <c r="C153" s="3">
        <v>6</v>
      </c>
      <c r="D153" s="3">
        <v>12</v>
      </c>
      <c r="E153" s="3">
        <v>5040.759</v>
      </c>
      <c r="F153" s="3">
        <v>2520.38</v>
      </c>
      <c r="G153" s="3">
        <f t="shared" si="4"/>
        <v>5.0407590000000004</v>
      </c>
      <c r="H153" s="3">
        <f t="shared" si="5"/>
        <v>2.5203800000000003</v>
      </c>
      <c r="J153" s="3" cm="1">
        <f t="array" ref="J153">+INDEX(G153:H153,,MATCH(Rates!$G$7,$G$4:$H$4,0))</f>
        <v>5.0407590000000004</v>
      </c>
    </row>
    <row r="154" spans="2:10" x14ac:dyDescent="0.25">
      <c r="B154" s="3">
        <v>1</v>
      </c>
      <c r="C154" s="3">
        <v>6</v>
      </c>
      <c r="D154" s="3">
        <v>13</v>
      </c>
      <c r="E154" s="3">
        <v>4941.2380000000003</v>
      </c>
      <c r="F154" s="3">
        <v>2470.6190000000001</v>
      </c>
      <c r="G154" s="3">
        <f t="shared" si="4"/>
        <v>4.9412380000000002</v>
      </c>
      <c r="H154" s="3">
        <f t="shared" si="5"/>
        <v>2.4706190000000001</v>
      </c>
      <c r="J154" s="3" cm="1">
        <f t="array" ref="J154">+INDEX(G154:H154,,MATCH(Rates!$G$7,$G$4:$H$4,0))</f>
        <v>4.9412380000000002</v>
      </c>
    </row>
    <row r="155" spans="2:10" x14ac:dyDescent="0.25">
      <c r="B155" s="3">
        <v>1</v>
      </c>
      <c r="C155" s="3">
        <v>6</v>
      </c>
      <c r="D155" s="3">
        <v>14</v>
      </c>
      <c r="E155" s="3">
        <v>4374.5159999999996</v>
      </c>
      <c r="F155" s="3">
        <v>2187.2579999999998</v>
      </c>
      <c r="G155" s="3">
        <f t="shared" si="4"/>
        <v>4.3745159999999998</v>
      </c>
      <c r="H155" s="3">
        <f t="shared" si="5"/>
        <v>2.1872579999999999</v>
      </c>
      <c r="J155" s="3" cm="1">
        <f t="array" ref="J155">+INDEX(G155:H155,,MATCH(Rates!$G$7,$G$4:$H$4,0))</f>
        <v>4.3745159999999998</v>
      </c>
    </row>
    <row r="156" spans="2:10" x14ac:dyDescent="0.25">
      <c r="B156" s="3">
        <v>1</v>
      </c>
      <c r="C156" s="3">
        <v>6</v>
      </c>
      <c r="D156" s="3">
        <v>15</v>
      </c>
      <c r="E156" s="3">
        <v>3276.4409999999998</v>
      </c>
      <c r="F156" s="3">
        <v>1638.22</v>
      </c>
      <c r="G156" s="3">
        <f t="shared" si="4"/>
        <v>3.2764409999999997</v>
      </c>
      <c r="H156" s="3">
        <f t="shared" si="5"/>
        <v>1.63822</v>
      </c>
      <c r="J156" s="3" cm="1">
        <f t="array" ref="J156">+INDEX(G156:H156,,MATCH(Rates!$G$7,$G$4:$H$4,0))</f>
        <v>3.2764409999999997</v>
      </c>
    </row>
    <row r="157" spans="2:10" x14ac:dyDescent="0.25">
      <c r="B157" s="3">
        <v>1</v>
      </c>
      <c r="C157" s="3">
        <v>6</v>
      </c>
      <c r="D157" s="3">
        <v>16</v>
      </c>
      <c r="E157" s="3">
        <v>881.71400000000006</v>
      </c>
      <c r="F157" s="3">
        <v>440.85700000000003</v>
      </c>
      <c r="G157" s="3">
        <f t="shared" si="4"/>
        <v>0.88171400000000011</v>
      </c>
      <c r="H157" s="3">
        <f t="shared" si="5"/>
        <v>0.44085700000000005</v>
      </c>
      <c r="J157" s="3" cm="1">
        <f t="array" ref="J157">+INDEX(G157:H157,,MATCH(Rates!$G$7,$G$4:$H$4,0))</f>
        <v>0.88171400000000011</v>
      </c>
    </row>
    <row r="158" spans="2:10" x14ac:dyDescent="0.25">
      <c r="B158" s="3">
        <v>1</v>
      </c>
      <c r="C158" s="3">
        <v>6</v>
      </c>
      <c r="D158" s="3">
        <v>17</v>
      </c>
      <c r="E158" s="3">
        <v>0</v>
      </c>
      <c r="F158" s="3">
        <v>0</v>
      </c>
      <c r="G158" s="3">
        <f t="shared" si="4"/>
        <v>0</v>
      </c>
      <c r="H158" s="3">
        <f t="shared" si="5"/>
        <v>0</v>
      </c>
      <c r="J158" s="3" cm="1">
        <f t="array" ref="J158">+INDEX(G158:H158,,MATCH(Rates!$G$7,$G$4:$H$4,0))</f>
        <v>0</v>
      </c>
    </row>
    <row r="159" spans="2:10" x14ac:dyDescent="0.25">
      <c r="B159" s="3">
        <v>1</v>
      </c>
      <c r="C159" s="3">
        <v>6</v>
      </c>
      <c r="D159" s="3">
        <v>18</v>
      </c>
      <c r="E159" s="3">
        <v>0</v>
      </c>
      <c r="F159" s="3">
        <v>0</v>
      </c>
      <c r="G159" s="3">
        <f t="shared" si="4"/>
        <v>0</v>
      </c>
      <c r="H159" s="3">
        <f t="shared" si="5"/>
        <v>0</v>
      </c>
      <c r="J159" s="3" cm="1">
        <f t="array" ref="J159">+INDEX(G159:H159,,MATCH(Rates!$G$7,$G$4:$H$4,0))</f>
        <v>0</v>
      </c>
    </row>
    <row r="160" spans="2:10" x14ac:dyDescent="0.25">
      <c r="B160" s="3">
        <v>1</v>
      </c>
      <c r="C160" s="3">
        <v>6</v>
      </c>
      <c r="D160" s="3">
        <v>19</v>
      </c>
      <c r="E160" s="3">
        <v>0</v>
      </c>
      <c r="F160" s="3">
        <v>0</v>
      </c>
      <c r="G160" s="3">
        <f t="shared" si="4"/>
        <v>0</v>
      </c>
      <c r="H160" s="3">
        <f t="shared" si="5"/>
        <v>0</v>
      </c>
      <c r="J160" s="3" cm="1">
        <f t="array" ref="J160">+INDEX(G160:H160,,MATCH(Rates!$G$7,$G$4:$H$4,0))</f>
        <v>0</v>
      </c>
    </row>
    <row r="161" spans="2:10" x14ac:dyDescent="0.25">
      <c r="B161" s="3">
        <v>1</v>
      </c>
      <c r="C161" s="3">
        <v>6</v>
      </c>
      <c r="D161" s="3">
        <v>20</v>
      </c>
      <c r="E161" s="3">
        <v>0</v>
      </c>
      <c r="F161" s="3">
        <v>0</v>
      </c>
      <c r="G161" s="3">
        <f t="shared" si="4"/>
        <v>0</v>
      </c>
      <c r="H161" s="3">
        <f t="shared" si="5"/>
        <v>0</v>
      </c>
      <c r="J161" s="3" cm="1">
        <f t="array" ref="J161">+INDEX(G161:H161,,MATCH(Rates!$G$7,$G$4:$H$4,0))</f>
        <v>0</v>
      </c>
    </row>
    <row r="162" spans="2:10" x14ac:dyDescent="0.25">
      <c r="B162" s="3">
        <v>1</v>
      </c>
      <c r="C162" s="3">
        <v>6</v>
      </c>
      <c r="D162" s="3">
        <v>21</v>
      </c>
      <c r="E162" s="3">
        <v>0</v>
      </c>
      <c r="F162" s="3">
        <v>0</v>
      </c>
      <c r="G162" s="3">
        <f t="shared" si="4"/>
        <v>0</v>
      </c>
      <c r="H162" s="3">
        <f t="shared" si="5"/>
        <v>0</v>
      </c>
      <c r="J162" s="3" cm="1">
        <f t="array" ref="J162">+INDEX(G162:H162,,MATCH(Rates!$G$7,$G$4:$H$4,0))</f>
        <v>0</v>
      </c>
    </row>
    <row r="163" spans="2:10" x14ac:dyDescent="0.25">
      <c r="B163" s="3">
        <v>1</v>
      </c>
      <c r="C163" s="3">
        <v>6</v>
      </c>
      <c r="D163" s="3">
        <v>22</v>
      </c>
      <c r="E163" s="3">
        <v>0</v>
      </c>
      <c r="F163" s="3">
        <v>0</v>
      </c>
      <c r="G163" s="3">
        <f t="shared" si="4"/>
        <v>0</v>
      </c>
      <c r="H163" s="3">
        <f t="shared" si="5"/>
        <v>0</v>
      </c>
      <c r="J163" s="3" cm="1">
        <f t="array" ref="J163">+INDEX(G163:H163,,MATCH(Rates!$G$7,$G$4:$H$4,0))</f>
        <v>0</v>
      </c>
    </row>
    <row r="164" spans="2:10" x14ac:dyDescent="0.25">
      <c r="B164" s="3">
        <v>1</v>
      </c>
      <c r="C164" s="3">
        <v>6</v>
      </c>
      <c r="D164" s="3">
        <v>23</v>
      </c>
      <c r="E164" s="3">
        <v>0</v>
      </c>
      <c r="F164" s="3">
        <v>0</v>
      </c>
      <c r="G164" s="3">
        <f t="shared" si="4"/>
        <v>0</v>
      </c>
      <c r="H164" s="3">
        <f t="shared" si="5"/>
        <v>0</v>
      </c>
      <c r="J164" s="3" cm="1">
        <f t="array" ref="J164">+INDEX(G164:H164,,MATCH(Rates!$G$7,$G$4:$H$4,0))</f>
        <v>0</v>
      </c>
    </row>
    <row r="165" spans="2:10" x14ac:dyDescent="0.25">
      <c r="B165" s="3">
        <v>1</v>
      </c>
      <c r="C165" s="3">
        <v>7</v>
      </c>
      <c r="D165" s="3">
        <v>0</v>
      </c>
      <c r="E165" s="3">
        <v>0</v>
      </c>
      <c r="F165" s="3">
        <v>0</v>
      </c>
      <c r="G165" s="3">
        <f t="shared" si="4"/>
        <v>0</v>
      </c>
      <c r="H165" s="3">
        <f t="shared" si="5"/>
        <v>0</v>
      </c>
      <c r="J165" s="3" cm="1">
        <f t="array" ref="J165">+INDEX(G165:H165,,MATCH(Rates!$G$7,$G$4:$H$4,0))</f>
        <v>0</v>
      </c>
    </row>
    <row r="166" spans="2:10" x14ac:dyDescent="0.25">
      <c r="B166" s="3">
        <v>1</v>
      </c>
      <c r="C166" s="3">
        <v>7</v>
      </c>
      <c r="D166" s="3">
        <v>1</v>
      </c>
      <c r="E166" s="3">
        <v>0</v>
      </c>
      <c r="F166" s="3">
        <v>0</v>
      </c>
      <c r="G166" s="3">
        <f t="shared" si="4"/>
        <v>0</v>
      </c>
      <c r="H166" s="3">
        <f t="shared" si="5"/>
        <v>0</v>
      </c>
      <c r="J166" s="3" cm="1">
        <f t="array" ref="J166">+INDEX(G166:H166,,MATCH(Rates!$G$7,$G$4:$H$4,0))</f>
        <v>0</v>
      </c>
    </row>
    <row r="167" spans="2:10" x14ac:dyDescent="0.25">
      <c r="B167" s="3">
        <v>1</v>
      </c>
      <c r="C167" s="3">
        <v>7</v>
      </c>
      <c r="D167" s="3">
        <v>2</v>
      </c>
      <c r="E167" s="3">
        <v>0</v>
      </c>
      <c r="F167" s="3">
        <v>0</v>
      </c>
      <c r="G167" s="3">
        <f t="shared" si="4"/>
        <v>0</v>
      </c>
      <c r="H167" s="3">
        <f t="shared" si="5"/>
        <v>0</v>
      </c>
      <c r="J167" s="3" cm="1">
        <f t="array" ref="J167">+INDEX(G167:H167,,MATCH(Rates!$G$7,$G$4:$H$4,0))</f>
        <v>0</v>
      </c>
    </row>
    <row r="168" spans="2:10" x14ac:dyDescent="0.25">
      <c r="B168" s="3">
        <v>1</v>
      </c>
      <c r="C168" s="3">
        <v>7</v>
      </c>
      <c r="D168" s="3">
        <v>3</v>
      </c>
      <c r="E168" s="3">
        <v>0</v>
      </c>
      <c r="F168" s="3">
        <v>0</v>
      </c>
      <c r="G168" s="3">
        <f t="shared" si="4"/>
        <v>0</v>
      </c>
      <c r="H168" s="3">
        <f t="shared" si="5"/>
        <v>0</v>
      </c>
      <c r="J168" s="3" cm="1">
        <f t="array" ref="J168">+INDEX(G168:H168,,MATCH(Rates!$G$7,$G$4:$H$4,0))</f>
        <v>0</v>
      </c>
    </row>
    <row r="169" spans="2:10" x14ac:dyDescent="0.25">
      <c r="B169" s="3">
        <v>1</v>
      </c>
      <c r="C169" s="3">
        <v>7</v>
      </c>
      <c r="D169" s="3">
        <v>4</v>
      </c>
      <c r="E169" s="3">
        <v>0</v>
      </c>
      <c r="F169" s="3">
        <v>0</v>
      </c>
      <c r="G169" s="3">
        <f t="shared" si="4"/>
        <v>0</v>
      </c>
      <c r="H169" s="3">
        <f t="shared" si="5"/>
        <v>0</v>
      </c>
      <c r="J169" s="3" cm="1">
        <f t="array" ref="J169">+INDEX(G169:H169,,MATCH(Rates!$G$7,$G$4:$H$4,0))</f>
        <v>0</v>
      </c>
    </row>
    <row r="170" spans="2:10" x14ac:dyDescent="0.25">
      <c r="B170" s="3">
        <v>1</v>
      </c>
      <c r="C170" s="3">
        <v>7</v>
      </c>
      <c r="D170" s="3">
        <v>5</v>
      </c>
      <c r="E170" s="3">
        <v>0</v>
      </c>
      <c r="F170" s="3">
        <v>0</v>
      </c>
      <c r="G170" s="3">
        <f t="shared" si="4"/>
        <v>0</v>
      </c>
      <c r="H170" s="3">
        <f t="shared" si="5"/>
        <v>0</v>
      </c>
      <c r="J170" s="3" cm="1">
        <f t="array" ref="J170">+INDEX(G170:H170,,MATCH(Rates!$G$7,$G$4:$H$4,0))</f>
        <v>0</v>
      </c>
    </row>
    <row r="171" spans="2:10" x14ac:dyDescent="0.25">
      <c r="B171" s="3">
        <v>1</v>
      </c>
      <c r="C171" s="3">
        <v>7</v>
      </c>
      <c r="D171" s="3">
        <v>6</v>
      </c>
      <c r="E171" s="3">
        <v>0</v>
      </c>
      <c r="F171" s="3">
        <v>0</v>
      </c>
      <c r="G171" s="3">
        <f t="shared" si="4"/>
        <v>0</v>
      </c>
      <c r="H171" s="3">
        <f t="shared" si="5"/>
        <v>0</v>
      </c>
      <c r="J171" s="3" cm="1">
        <f t="array" ref="J171">+INDEX(G171:H171,,MATCH(Rates!$G$7,$G$4:$H$4,0))</f>
        <v>0</v>
      </c>
    </row>
    <row r="172" spans="2:10" x14ac:dyDescent="0.25">
      <c r="B172" s="3">
        <v>1</v>
      </c>
      <c r="C172" s="3">
        <v>7</v>
      </c>
      <c r="D172" s="3">
        <v>7</v>
      </c>
      <c r="E172" s="3">
        <v>0</v>
      </c>
      <c r="F172" s="3">
        <v>0</v>
      </c>
      <c r="G172" s="3">
        <f t="shared" si="4"/>
        <v>0</v>
      </c>
      <c r="H172" s="3">
        <f t="shared" si="5"/>
        <v>0</v>
      </c>
      <c r="J172" s="3" cm="1">
        <f t="array" ref="J172">+INDEX(G172:H172,,MATCH(Rates!$G$7,$G$4:$H$4,0))</f>
        <v>0</v>
      </c>
    </row>
    <row r="173" spans="2:10" x14ac:dyDescent="0.25">
      <c r="B173" s="3">
        <v>1</v>
      </c>
      <c r="C173" s="3">
        <v>7</v>
      </c>
      <c r="D173" s="3">
        <v>8</v>
      </c>
      <c r="E173" s="3">
        <v>394.01299999999998</v>
      </c>
      <c r="F173" s="3">
        <v>197.00700000000001</v>
      </c>
      <c r="G173" s="3">
        <f t="shared" si="4"/>
        <v>0.394013</v>
      </c>
      <c r="H173" s="3">
        <f t="shared" si="5"/>
        <v>0.19700700000000002</v>
      </c>
      <c r="J173" s="3" cm="1">
        <f t="array" ref="J173">+INDEX(G173:H173,,MATCH(Rates!$G$7,$G$4:$H$4,0))</f>
        <v>0.394013</v>
      </c>
    </row>
    <row r="174" spans="2:10" x14ac:dyDescent="0.25">
      <c r="B174" s="3">
        <v>1</v>
      </c>
      <c r="C174" s="3">
        <v>7</v>
      </c>
      <c r="D174" s="3">
        <v>9</v>
      </c>
      <c r="E174" s="3">
        <v>189.03299999999999</v>
      </c>
      <c r="F174" s="3">
        <v>94.516000000000005</v>
      </c>
      <c r="G174" s="3">
        <f t="shared" si="4"/>
        <v>0.18903299999999998</v>
      </c>
      <c r="H174" s="3">
        <f t="shared" si="5"/>
        <v>9.4516000000000003E-2</v>
      </c>
      <c r="J174" s="3" cm="1">
        <f t="array" ref="J174">+INDEX(G174:H174,,MATCH(Rates!$G$7,$G$4:$H$4,0))</f>
        <v>0.18903299999999998</v>
      </c>
    </row>
    <row r="175" spans="2:10" x14ac:dyDescent="0.25">
      <c r="B175" s="3">
        <v>1</v>
      </c>
      <c r="C175" s="3">
        <v>7</v>
      </c>
      <c r="D175" s="3">
        <v>10</v>
      </c>
      <c r="E175" s="3">
        <v>709.07</v>
      </c>
      <c r="F175" s="3">
        <v>354.53500000000003</v>
      </c>
      <c r="G175" s="3">
        <f t="shared" si="4"/>
        <v>0.70907000000000009</v>
      </c>
      <c r="H175" s="3">
        <f t="shared" si="5"/>
        <v>0.35453500000000004</v>
      </c>
      <c r="J175" s="3" cm="1">
        <f t="array" ref="J175">+INDEX(G175:H175,,MATCH(Rates!$G$7,$G$4:$H$4,0))</f>
        <v>0.70907000000000009</v>
      </c>
    </row>
    <row r="176" spans="2:10" x14ac:dyDescent="0.25">
      <c r="B176" s="3">
        <v>1</v>
      </c>
      <c r="C176" s="3">
        <v>7</v>
      </c>
      <c r="D176" s="3">
        <v>11</v>
      </c>
      <c r="E176" s="3">
        <v>1343.7819999999999</v>
      </c>
      <c r="F176" s="3">
        <v>671.89099999999996</v>
      </c>
      <c r="G176" s="3">
        <f t="shared" si="4"/>
        <v>1.343782</v>
      </c>
      <c r="H176" s="3">
        <f t="shared" si="5"/>
        <v>0.67189100000000002</v>
      </c>
      <c r="J176" s="3" cm="1">
        <f t="array" ref="J176">+INDEX(G176:H176,,MATCH(Rates!$G$7,$G$4:$H$4,0))</f>
        <v>1.343782</v>
      </c>
    </row>
    <row r="177" spans="2:10" x14ac:dyDescent="0.25">
      <c r="B177" s="3">
        <v>1</v>
      </c>
      <c r="C177" s="3">
        <v>7</v>
      </c>
      <c r="D177" s="3">
        <v>12</v>
      </c>
      <c r="E177" s="3">
        <v>1897.8910000000001</v>
      </c>
      <c r="F177" s="3">
        <v>948.94500000000005</v>
      </c>
      <c r="G177" s="3">
        <f t="shared" si="4"/>
        <v>1.897891</v>
      </c>
      <c r="H177" s="3">
        <f t="shared" si="5"/>
        <v>0.94894500000000004</v>
      </c>
      <c r="J177" s="3" cm="1">
        <f t="array" ref="J177">+INDEX(G177:H177,,MATCH(Rates!$G$7,$G$4:$H$4,0))</f>
        <v>1.897891</v>
      </c>
    </row>
    <row r="178" spans="2:10" x14ac:dyDescent="0.25">
      <c r="B178" s="3">
        <v>1</v>
      </c>
      <c r="C178" s="3">
        <v>7</v>
      </c>
      <c r="D178" s="3">
        <v>13</v>
      </c>
      <c r="E178" s="3">
        <v>3110.2620000000002</v>
      </c>
      <c r="F178" s="3">
        <v>1555.1310000000001</v>
      </c>
      <c r="G178" s="3">
        <f t="shared" si="4"/>
        <v>3.1102620000000001</v>
      </c>
      <c r="H178" s="3">
        <f t="shared" si="5"/>
        <v>1.555131</v>
      </c>
      <c r="J178" s="3" cm="1">
        <f t="array" ref="J178">+INDEX(G178:H178,,MATCH(Rates!$G$7,$G$4:$H$4,0))</f>
        <v>3.1102620000000001</v>
      </c>
    </row>
    <row r="179" spans="2:10" x14ac:dyDescent="0.25">
      <c r="B179" s="3">
        <v>1</v>
      </c>
      <c r="C179" s="3">
        <v>7</v>
      </c>
      <c r="D179" s="3">
        <v>14</v>
      </c>
      <c r="E179" s="3">
        <v>2374.5700000000002</v>
      </c>
      <c r="F179" s="3">
        <v>1187.2850000000001</v>
      </c>
      <c r="G179" s="3">
        <f t="shared" si="4"/>
        <v>2.3745700000000003</v>
      </c>
      <c r="H179" s="3">
        <f t="shared" si="5"/>
        <v>1.1872850000000001</v>
      </c>
      <c r="J179" s="3" cm="1">
        <f t="array" ref="J179">+INDEX(G179:H179,,MATCH(Rates!$G$7,$G$4:$H$4,0))</f>
        <v>2.3745700000000003</v>
      </c>
    </row>
    <row r="180" spans="2:10" x14ac:dyDescent="0.25">
      <c r="B180" s="3">
        <v>1</v>
      </c>
      <c r="C180" s="3">
        <v>7</v>
      </c>
      <c r="D180" s="3">
        <v>15</v>
      </c>
      <c r="E180" s="3">
        <v>842.24</v>
      </c>
      <c r="F180" s="3">
        <v>421.12</v>
      </c>
      <c r="G180" s="3">
        <f t="shared" si="4"/>
        <v>0.84223999999999999</v>
      </c>
      <c r="H180" s="3">
        <f t="shared" si="5"/>
        <v>0.42111999999999999</v>
      </c>
      <c r="J180" s="3" cm="1">
        <f t="array" ref="J180">+INDEX(G180:H180,,MATCH(Rates!$G$7,$G$4:$H$4,0))</f>
        <v>0.84223999999999999</v>
      </c>
    </row>
    <row r="181" spans="2:10" x14ac:dyDescent="0.25">
      <c r="B181" s="3">
        <v>1</v>
      </c>
      <c r="C181" s="3">
        <v>7</v>
      </c>
      <c r="D181" s="3">
        <v>16</v>
      </c>
      <c r="E181" s="3">
        <v>147.67099999999999</v>
      </c>
      <c r="F181" s="3">
        <v>73.835999999999999</v>
      </c>
      <c r="G181" s="3">
        <f t="shared" si="4"/>
        <v>0.147671</v>
      </c>
      <c r="H181" s="3">
        <f t="shared" si="5"/>
        <v>7.3835999999999999E-2</v>
      </c>
      <c r="J181" s="3" cm="1">
        <f t="array" ref="J181">+INDEX(G181:H181,,MATCH(Rates!$G$7,$G$4:$H$4,0))</f>
        <v>0.147671</v>
      </c>
    </row>
    <row r="182" spans="2:10" x14ac:dyDescent="0.25">
      <c r="B182" s="3">
        <v>1</v>
      </c>
      <c r="C182" s="3">
        <v>7</v>
      </c>
      <c r="D182" s="3">
        <v>17</v>
      </c>
      <c r="E182" s="3">
        <v>0</v>
      </c>
      <c r="F182" s="3">
        <v>0</v>
      </c>
      <c r="G182" s="3">
        <f t="shared" si="4"/>
        <v>0</v>
      </c>
      <c r="H182" s="3">
        <f t="shared" si="5"/>
        <v>0</v>
      </c>
      <c r="J182" s="3" cm="1">
        <f t="array" ref="J182">+INDEX(G182:H182,,MATCH(Rates!$G$7,$G$4:$H$4,0))</f>
        <v>0</v>
      </c>
    </row>
    <row r="183" spans="2:10" x14ac:dyDescent="0.25">
      <c r="B183" s="3">
        <v>1</v>
      </c>
      <c r="C183" s="3">
        <v>7</v>
      </c>
      <c r="D183" s="3">
        <v>18</v>
      </c>
      <c r="E183" s="3">
        <v>0</v>
      </c>
      <c r="F183" s="3">
        <v>0</v>
      </c>
      <c r="G183" s="3">
        <f t="shared" si="4"/>
        <v>0</v>
      </c>
      <c r="H183" s="3">
        <f t="shared" si="5"/>
        <v>0</v>
      </c>
      <c r="J183" s="3" cm="1">
        <f t="array" ref="J183">+INDEX(G183:H183,,MATCH(Rates!$G$7,$G$4:$H$4,0))</f>
        <v>0</v>
      </c>
    </row>
    <row r="184" spans="2:10" x14ac:dyDescent="0.25">
      <c r="B184" s="3">
        <v>1</v>
      </c>
      <c r="C184" s="3">
        <v>7</v>
      </c>
      <c r="D184" s="3">
        <v>19</v>
      </c>
      <c r="E184" s="3">
        <v>0</v>
      </c>
      <c r="F184" s="3">
        <v>0</v>
      </c>
      <c r="G184" s="3">
        <f t="shared" si="4"/>
        <v>0</v>
      </c>
      <c r="H184" s="3">
        <f t="shared" si="5"/>
        <v>0</v>
      </c>
      <c r="J184" s="3" cm="1">
        <f t="array" ref="J184">+INDEX(G184:H184,,MATCH(Rates!$G$7,$G$4:$H$4,0))</f>
        <v>0</v>
      </c>
    </row>
    <row r="185" spans="2:10" x14ac:dyDescent="0.25">
      <c r="B185" s="3">
        <v>1</v>
      </c>
      <c r="C185" s="3">
        <v>7</v>
      </c>
      <c r="D185" s="3">
        <v>20</v>
      </c>
      <c r="E185" s="3">
        <v>0</v>
      </c>
      <c r="F185" s="3">
        <v>0</v>
      </c>
      <c r="G185" s="3">
        <f t="shared" si="4"/>
        <v>0</v>
      </c>
      <c r="H185" s="3">
        <f t="shared" si="5"/>
        <v>0</v>
      </c>
      <c r="J185" s="3" cm="1">
        <f t="array" ref="J185">+INDEX(G185:H185,,MATCH(Rates!$G$7,$G$4:$H$4,0))</f>
        <v>0</v>
      </c>
    </row>
    <row r="186" spans="2:10" x14ac:dyDescent="0.25">
      <c r="B186" s="3">
        <v>1</v>
      </c>
      <c r="C186" s="3">
        <v>7</v>
      </c>
      <c r="D186" s="3">
        <v>21</v>
      </c>
      <c r="E186" s="3">
        <v>0</v>
      </c>
      <c r="F186" s="3">
        <v>0</v>
      </c>
      <c r="G186" s="3">
        <f t="shared" si="4"/>
        <v>0</v>
      </c>
      <c r="H186" s="3">
        <f t="shared" si="5"/>
        <v>0</v>
      </c>
      <c r="J186" s="3" cm="1">
        <f t="array" ref="J186">+INDEX(G186:H186,,MATCH(Rates!$G$7,$G$4:$H$4,0))</f>
        <v>0</v>
      </c>
    </row>
    <row r="187" spans="2:10" x14ac:dyDescent="0.25">
      <c r="B187" s="3">
        <v>1</v>
      </c>
      <c r="C187" s="3">
        <v>7</v>
      </c>
      <c r="D187" s="3">
        <v>22</v>
      </c>
      <c r="E187" s="3">
        <v>0</v>
      </c>
      <c r="F187" s="3">
        <v>0</v>
      </c>
      <c r="G187" s="3">
        <f t="shared" si="4"/>
        <v>0</v>
      </c>
      <c r="H187" s="3">
        <f t="shared" si="5"/>
        <v>0</v>
      </c>
      <c r="J187" s="3" cm="1">
        <f t="array" ref="J187">+INDEX(G187:H187,,MATCH(Rates!$G$7,$G$4:$H$4,0))</f>
        <v>0</v>
      </c>
    </row>
    <row r="188" spans="2:10" x14ac:dyDescent="0.25">
      <c r="B188" s="3">
        <v>1</v>
      </c>
      <c r="C188" s="3">
        <v>7</v>
      </c>
      <c r="D188" s="3">
        <v>23</v>
      </c>
      <c r="E188" s="3">
        <v>0</v>
      </c>
      <c r="F188" s="3">
        <v>0</v>
      </c>
      <c r="G188" s="3">
        <f t="shared" si="4"/>
        <v>0</v>
      </c>
      <c r="H188" s="3">
        <f t="shared" si="5"/>
        <v>0</v>
      </c>
      <c r="J188" s="3" cm="1">
        <f t="array" ref="J188">+INDEX(G188:H188,,MATCH(Rates!$G$7,$G$4:$H$4,0))</f>
        <v>0</v>
      </c>
    </row>
    <row r="189" spans="2:10" x14ac:dyDescent="0.25">
      <c r="B189" s="3">
        <v>1</v>
      </c>
      <c r="C189" s="3">
        <v>8</v>
      </c>
      <c r="D189" s="3">
        <v>0</v>
      </c>
      <c r="E189" s="3">
        <v>0</v>
      </c>
      <c r="F189" s="3">
        <v>0</v>
      </c>
      <c r="G189" s="3">
        <f t="shared" si="4"/>
        <v>0</v>
      </c>
      <c r="H189" s="3">
        <f t="shared" si="5"/>
        <v>0</v>
      </c>
      <c r="J189" s="3" cm="1">
        <f t="array" ref="J189">+INDEX(G189:H189,,MATCH(Rates!$G$7,$G$4:$H$4,0))</f>
        <v>0</v>
      </c>
    </row>
    <row r="190" spans="2:10" x14ac:dyDescent="0.25">
      <c r="B190" s="3">
        <v>1</v>
      </c>
      <c r="C190" s="3">
        <v>8</v>
      </c>
      <c r="D190" s="3">
        <v>1</v>
      </c>
      <c r="E190" s="3">
        <v>0</v>
      </c>
      <c r="F190" s="3">
        <v>0</v>
      </c>
      <c r="G190" s="3">
        <f t="shared" si="4"/>
        <v>0</v>
      </c>
      <c r="H190" s="3">
        <f t="shared" si="5"/>
        <v>0</v>
      </c>
      <c r="J190" s="3" cm="1">
        <f t="array" ref="J190">+INDEX(G190:H190,,MATCH(Rates!$G$7,$G$4:$H$4,0))</f>
        <v>0</v>
      </c>
    </row>
    <row r="191" spans="2:10" x14ac:dyDescent="0.25">
      <c r="B191" s="3">
        <v>1</v>
      </c>
      <c r="C191" s="3">
        <v>8</v>
      </c>
      <c r="D191" s="3">
        <v>2</v>
      </c>
      <c r="E191" s="3">
        <v>0</v>
      </c>
      <c r="F191" s="3">
        <v>0</v>
      </c>
      <c r="G191" s="3">
        <f t="shared" si="4"/>
        <v>0</v>
      </c>
      <c r="H191" s="3">
        <f t="shared" si="5"/>
        <v>0</v>
      </c>
      <c r="J191" s="3" cm="1">
        <f t="array" ref="J191">+INDEX(G191:H191,,MATCH(Rates!$G$7,$G$4:$H$4,0))</f>
        <v>0</v>
      </c>
    </row>
    <row r="192" spans="2:10" x14ac:dyDescent="0.25">
      <c r="B192" s="3">
        <v>1</v>
      </c>
      <c r="C192" s="3">
        <v>8</v>
      </c>
      <c r="D192" s="3">
        <v>3</v>
      </c>
      <c r="E192" s="3">
        <v>0</v>
      </c>
      <c r="F192" s="3">
        <v>0</v>
      </c>
      <c r="G192" s="3">
        <f t="shared" si="4"/>
        <v>0</v>
      </c>
      <c r="H192" s="3">
        <f t="shared" si="5"/>
        <v>0</v>
      </c>
      <c r="J192" s="3" cm="1">
        <f t="array" ref="J192">+INDEX(G192:H192,,MATCH(Rates!$G$7,$G$4:$H$4,0))</f>
        <v>0</v>
      </c>
    </row>
    <row r="193" spans="2:10" x14ac:dyDescent="0.25">
      <c r="B193" s="3">
        <v>1</v>
      </c>
      <c r="C193" s="3">
        <v>8</v>
      </c>
      <c r="D193" s="3">
        <v>4</v>
      </c>
      <c r="E193" s="3">
        <v>0</v>
      </c>
      <c r="F193" s="3">
        <v>0</v>
      </c>
      <c r="G193" s="3">
        <f t="shared" si="4"/>
        <v>0</v>
      </c>
      <c r="H193" s="3">
        <f t="shared" si="5"/>
        <v>0</v>
      </c>
      <c r="J193" s="3" cm="1">
        <f t="array" ref="J193">+INDEX(G193:H193,,MATCH(Rates!$G$7,$G$4:$H$4,0))</f>
        <v>0</v>
      </c>
    </row>
    <row r="194" spans="2:10" x14ac:dyDescent="0.25">
      <c r="B194" s="3">
        <v>1</v>
      </c>
      <c r="C194" s="3">
        <v>8</v>
      </c>
      <c r="D194" s="3">
        <v>5</v>
      </c>
      <c r="E194" s="3">
        <v>0</v>
      </c>
      <c r="F194" s="3">
        <v>0</v>
      </c>
      <c r="G194" s="3">
        <f t="shared" si="4"/>
        <v>0</v>
      </c>
      <c r="H194" s="3">
        <f t="shared" si="5"/>
        <v>0</v>
      </c>
      <c r="J194" s="3" cm="1">
        <f t="array" ref="J194">+INDEX(G194:H194,,MATCH(Rates!$G$7,$G$4:$H$4,0))</f>
        <v>0</v>
      </c>
    </row>
    <row r="195" spans="2:10" x14ac:dyDescent="0.25">
      <c r="B195" s="3">
        <v>1</v>
      </c>
      <c r="C195" s="3">
        <v>8</v>
      </c>
      <c r="D195" s="3">
        <v>6</v>
      </c>
      <c r="E195" s="3">
        <v>0</v>
      </c>
      <c r="F195" s="3">
        <v>0</v>
      </c>
      <c r="G195" s="3">
        <f t="shared" si="4"/>
        <v>0</v>
      </c>
      <c r="H195" s="3">
        <f t="shared" si="5"/>
        <v>0</v>
      </c>
      <c r="J195" s="3" cm="1">
        <f t="array" ref="J195">+INDEX(G195:H195,,MATCH(Rates!$G$7,$G$4:$H$4,0))</f>
        <v>0</v>
      </c>
    </row>
    <row r="196" spans="2:10" x14ac:dyDescent="0.25">
      <c r="B196" s="3">
        <v>1</v>
      </c>
      <c r="C196" s="3">
        <v>8</v>
      </c>
      <c r="D196" s="3">
        <v>7</v>
      </c>
      <c r="E196" s="3">
        <v>0</v>
      </c>
      <c r="F196" s="3">
        <v>0</v>
      </c>
      <c r="G196" s="3">
        <f t="shared" si="4"/>
        <v>0</v>
      </c>
      <c r="H196" s="3">
        <f t="shared" si="5"/>
        <v>0</v>
      </c>
      <c r="J196" s="3" cm="1">
        <f t="array" ref="J196">+INDEX(G196:H196,,MATCH(Rates!$G$7,$G$4:$H$4,0))</f>
        <v>0</v>
      </c>
    </row>
    <row r="197" spans="2:10" x14ac:dyDescent="0.25">
      <c r="B197" s="3">
        <v>1</v>
      </c>
      <c r="C197" s="3">
        <v>8</v>
      </c>
      <c r="D197" s="3">
        <v>8</v>
      </c>
      <c r="E197" s="3">
        <v>64.88</v>
      </c>
      <c r="F197" s="3">
        <v>32.44</v>
      </c>
      <c r="G197" s="3">
        <f t="shared" si="4"/>
        <v>6.4879999999999993E-2</v>
      </c>
      <c r="H197" s="3">
        <f t="shared" si="5"/>
        <v>3.2439999999999997E-2</v>
      </c>
      <c r="J197" s="3" cm="1">
        <f t="array" ref="J197">+INDEX(G197:H197,,MATCH(Rates!$G$7,$G$4:$H$4,0))</f>
        <v>6.4879999999999993E-2</v>
      </c>
    </row>
    <row r="198" spans="2:10" x14ac:dyDescent="0.25">
      <c r="B198" s="3">
        <v>1</v>
      </c>
      <c r="C198" s="3">
        <v>8</v>
      </c>
      <c r="D198" s="3">
        <v>9</v>
      </c>
      <c r="E198" s="3">
        <v>25.523</v>
      </c>
      <c r="F198" s="3">
        <v>12.760999999999999</v>
      </c>
      <c r="G198" s="3">
        <f t="shared" si="4"/>
        <v>2.5523000000000001E-2</v>
      </c>
      <c r="H198" s="3">
        <f t="shared" si="5"/>
        <v>1.2761E-2</v>
      </c>
      <c r="J198" s="3" cm="1">
        <f t="array" ref="J198">+INDEX(G198:H198,,MATCH(Rates!$G$7,$G$4:$H$4,0))</f>
        <v>2.5523000000000001E-2</v>
      </c>
    </row>
    <row r="199" spans="2:10" x14ac:dyDescent="0.25">
      <c r="B199" s="3">
        <v>1</v>
      </c>
      <c r="C199" s="3">
        <v>8</v>
      </c>
      <c r="D199" s="3">
        <v>10</v>
      </c>
      <c r="E199" s="3">
        <v>2297.6930000000002</v>
      </c>
      <c r="F199" s="3">
        <v>1148.847</v>
      </c>
      <c r="G199" s="3">
        <f t="shared" si="4"/>
        <v>2.2976930000000002</v>
      </c>
      <c r="H199" s="3">
        <f t="shared" si="5"/>
        <v>1.148847</v>
      </c>
      <c r="J199" s="3" cm="1">
        <f t="array" ref="J199">+INDEX(G199:H199,,MATCH(Rates!$G$7,$G$4:$H$4,0))</f>
        <v>2.2976930000000002</v>
      </c>
    </row>
    <row r="200" spans="2:10" x14ac:dyDescent="0.25">
      <c r="B200" s="3">
        <v>1</v>
      </c>
      <c r="C200" s="3">
        <v>8</v>
      </c>
      <c r="D200" s="3">
        <v>11</v>
      </c>
      <c r="E200" s="3">
        <v>296.42500000000001</v>
      </c>
      <c r="F200" s="3">
        <v>148.21299999999999</v>
      </c>
      <c r="G200" s="3">
        <f t="shared" si="4"/>
        <v>0.29642499999999999</v>
      </c>
      <c r="H200" s="3">
        <f t="shared" si="5"/>
        <v>0.14821299999999998</v>
      </c>
      <c r="J200" s="3" cm="1">
        <f t="array" ref="J200">+INDEX(G200:H200,,MATCH(Rates!$G$7,$G$4:$H$4,0))</f>
        <v>0.29642499999999999</v>
      </c>
    </row>
    <row r="201" spans="2:10" x14ac:dyDescent="0.25">
      <c r="B201" s="3">
        <v>1</v>
      </c>
      <c r="C201" s="3">
        <v>8</v>
      </c>
      <c r="D201" s="3">
        <v>12</v>
      </c>
      <c r="E201" s="3">
        <v>1008.463</v>
      </c>
      <c r="F201" s="3">
        <v>504.23200000000003</v>
      </c>
      <c r="G201" s="3">
        <f t="shared" si="4"/>
        <v>1.0084629999999999</v>
      </c>
      <c r="H201" s="3">
        <f t="shared" si="5"/>
        <v>0.50423200000000001</v>
      </c>
      <c r="J201" s="3" cm="1">
        <f t="array" ref="J201">+INDEX(G201:H201,,MATCH(Rates!$G$7,$G$4:$H$4,0))</f>
        <v>1.0084629999999999</v>
      </c>
    </row>
    <row r="202" spans="2:10" x14ac:dyDescent="0.25">
      <c r="B202" s="3">
        <v>1</v>
      </c>
      <c r="C202" s="3">
        <v>8</v>
      </c>
      <c r="D202" s="3">
        <v>13</v>
      </c>
      <c r="E202" s="3">
        <v>474.3</v>
      </c>
      <c r="F202" s="3">
        <v>237.15</v>
      </c>
      <c r="G202" s="3">
        <f t="shared" si="4"/>
        <v>0.4743</v>
      </c>
      <c r="H202" s="3">
        <f t="shared" si="5"/>
        <v>0.23715</v>
      </c>
      <c r="J202" s="3" cm="1">
        <f t="array" ref="J202">+INDEX(G202:H202,,MATCH(Rates!$G$7,$G$4:$H$4,0))</f>
        <v>0.4743</v>
      </c>
    </row>
    <row r="203" spans="2:10" x14ac:dyDescent="0.25">
      <c r="B203" s="3">
        <v>1</v>
      </c>
      <c r="C203" s="3">
        <v>8</v>
      </c>
      <c r="D203" s="3">
        <v>14</v>
      </c>
      <c r="E203" s="3">
        <v>1823.3989999999999</v>
      </c>
      <c r="F203" s="3">
        <v>911.69899999999996</v>
      </c>
      <c r="G203" s="3">
        <f t="shared" si="4"/>
        <v>1.823399</v>
      </c>
      <c r="H203" s="3">
        <f t="shared" si="5"/>
        <v>0.91169899999999993</v>
      </c>
      <c r="J203" s="3" cm="1">
        <f t="array" ref="J203">+INDEX(G203:H203,,MATCH(Rates!$G$7,$G$4:$H$4,0))</f>
        <v>1.823399</v>
      </c>
    </row>
    <row r="204" spans="2:10" x14ac:dyDescent="0.25">
      <c r="B204" s="3">
        <v>1</v>
      </c>
      <c r="C204" s="3">
        <v>8</v>
      </c>
      <c r="D204" s="3">
        <v>15</v>
      </c>
      <c r="E204" s="3">
        <v>221.54900000000001</v>
      </c>
      <c r="F204" s="3">
        <v>110.77500000000001</v>
      </c>
      <c r="G204" s="3">
        <f t="shared" si="4"/>
        <v>0.221549</v>
      </c>
      <c r="H204" s="3">
        <f t="shared" si="5"/>
        <v>0.11077500000000001</v>
      </c>
      <c r="J204" s="3" cm="1">
        <f t="array" ref="J204">+INDEX(G204:H204,,MATCH(Rates!$G$7,$G$4:$H$4,0))</f>
        <v>0.221549</v>
      </c>
    </row>
    <row r="205" spans="2:10" x14ac:dyDescent="0.25">
      <c r="B205" s="3">
        <v>1</v>
      </c>
      <c r="C205" s="3">
        <v>8</v>
      </c>
      <c r="D205" s="3">
        <v>16</v>
      </c>
      <c r="E205" s="3">
        <v>865.88599999999997</v>
      </c>
      <c r="F205" s="3">
        <v>432.94299999999998</v>
      </c>
      <c r="G205" s="3">
        <f t="shared" si="4"/>
        <v>0.86588599999999993</v>
      </c>
      <c r="H205" s="3">
        <f t="shared" si="5"/>
        <v>0.43294299999999997</v>
      </c>
      <c r="J205" s="3" cm="1">
        <f t="array" ref="J205">+INDEX(G205:H205,,MATCH(Rates!$G$7,$G$4:$H$4,0))</f>
        <v>0.86588599999999993</v>
      </c>
    </row>
    <row r="206" spans="2:10" x14ac:dyDescent="0.25">
      <c r="B206" s="3">
        <v>1</v>
      </c>
      <c r="C206" s="3">
        <v>8</v>
      </c>
      <c r="D206" s="3">
        <v>17</v>
      </c>
      <c r="E206" s="3">
        <v>0</v>
      </c>
      <c r="F206" s="3">
        <v>0</v>
      </c>
      <c r="G206" s="3">
        <f t="shared" si="4"/>
        <v>0</v>
      </c>
      <c r="H206" s="3">
        <f t="shared" si="5"/>
        <v>0</v>
      </c>
      <c r="J206" s="3" cm="1">
        <f t="array" ref="J206">+INDEX(G206:H206,,MATCH(Rates!$G$7,$G$4:$H$4,0))</f>
        <v>0</v>
      </c>
    </row>
    <row r="207" spans="2:10" x14ac:dyDescent="0.25">
      <c r="B207" s="3">
        <v>1</v>
      </c>
      <c r="C207" s="3">
        <v>8</v>
      </c>
      <c r="D207" s="3">
        <v>18</v>
      </c>
      <c r="E207" s="3">
        <v>0</v>
      </c>
      <c r="F207" s="3">
        <v>0</v>
      </c>
      <c r="G207" s="3">
        <f t="shared" si="4"/>
        <v>0</v>
      </c>
      <c r="H207" s="3">
        <f t="shared" si="5"/>
        <v>0</v>
      </c>
      <c r="J207" s="3" cm="1">
        <f t="array" ref="J207">+INDEX(G207:H207,,MATCH(Rates!$G$7,$G$4:$H$4,0))</f>
        <v>0</v>
      </c>
    </row>
    <row r="208" spans="2:10" x14ac:dyDescent="0.25">
      <c r="B208" s="3">
        <v>1</v>
      </c>
      <c r="C208" s="3">
        <v>8</v>
      </c>
      <c r="D208" s="3">
        <v>19</v>
      </c>
      <c r="E208" s="3">
        <v>0</v>
      </c>
      <c r="F208" s="3">
        <v>0</v>
      </c>
      <c r="G208" s="3">
        <f t="shared" si="4"/>
        <v>0</v>
      </c>
      <c r="H208" s="3">
        <f t="shared" si="5"/>
        <v>0</v>
      </c>
      <c r="J208" s="3" cm="1">
        <f t="array" ref="J208">+INDEX(G208:H208,,MATCH(Rates!$G$7,$G$4:$H$4,0))</f>
        <v>0</v>
      </c>
    </row>
    <row r="209" spans="2:10" x14ac:dyDescent="0.25">
      <c r="B209" s="3">
        <v>1</v>
      </c>
      <c r="C209" s="3">
        <v>8</v>
      </c>
      <c r="D209" s="3">
        <v>20</v>
      </c>
      <c r="E209" s="3">
        <v>0</v>
      </c>
      <c r="F209" s="3">
        <v>0</v>
      </c>
      <c r="G209" s="3">
        <f t="shared" si="4"/>
        <v>0</v>
      </c>
      <c r="H209" s="3">
        <f t="shared" si="5"/>
        <v>0</v>
      </c>
      <c r="J209" s="3" cm="1">
        <f t="array" ref="J209">+INDEX(G209:H209,,MATCH(Rates!$G$7,$G$4:$H$4,0))</f>
        <v>0</v>
      </c>
    </row>
    <row r="210" spans="2:10" x14ac:dyDescent="0.25">
      <c r="B210" s="3">
        <v>1</v>
      </c>
      <c r="C210" s="3">
        <v>8</v>
      </c>
      <c r="D210" s="3">
        <v>21</v>
      </c>
      <c r="E210" s="3">
        <v>0</v>
      </c>
      <c r="F210" s="3">
        <v>0</v>
      </c>
      <c r="G210" s="3">
        <f t="shared" si="4"/>
        <v>0</v>
      </c>
      <c r="H210" s="3">
        <f t="shared" si="5"/>
        <v>0</v>
      </c>
      <c r="J210" s="3" cm="1">
        <f t="array" ref="J210">+INDEX(G210:H210,,MATCH(Rates!$G$7,$G$4:$H$4,0))</f>
        <v>0</v>
      </c>
    </row>
    <row r="211" spans="2:10" x14ac:dyDescent="0.25">
      <c r="B211" s="3">
        <v>1</v>
      </c>
      <c r="C211" s="3">
        <v>8</v>
      </c>
      <c r="D211" s="3">
        <v>22</v>
      </c>
      <c r="E211" s="3">
        <v>0</v>
      </c>
      <c r="F211" s="3">
        <v>0</v>
      </c>
      <c r="G211" s="3">
        <f t="shared" si="4"/>
        <v>0</v>
      </c>
      <c r="H211" s="3">
        <f t="shared" si="5"/>
        <v>0</v>
      </c>
      <c r="J211" s="3" cm="1">
        <f t="array" ref="J211">+INDEX(G211:H211,,MATCH(Rates!$G$7,$G$4:$H$4,0))</f>
        <v>0</v>
      </c>
    </row>
    <row r="212" spans="2:10" x14ac:dyDescent="0.25">
      <c r="B212" s="3">
        <v>1</v>
      </c>
      <c r="C212" s="3">
        <v>8</v>
      </c>
      <c r="D212" s="3">
        <v>23</v>
      </c>
      <c r="E212" s="3">
        <v>0</v>
      </c>
      <c r="F212" s="3">
        <v>0</v>
      </c>
      <c r="G212" s="3">
        <f t="shared" si="4"/>
        <v>0</v>
      </c>
      <c r="H212" s="3">
        <f t="shared" si="5"/>
        <v>0</v>
      </c>
      <c r="J212" s="3" cm="1">
        <f t="array" ref="J212">+INDEX(G212:H212,,MATCH(Rates!$G$7,$G$4:$H$4,0))</f>
        <v>0</v>
      </c>
    </row>
    <row r="213" spans="2:10" x14ac:dyDescent="0.25">
      <c r="B213" s="3">
        <v>1</v>
      </c>
      <c r="C213" s="3">
        <v>9</v>
      </c>
      <c r="D213" s="3">
        <v>0</v>
      </c>
      <c r="E213" s="3">
        <v>0</v>
      </c>
      <c r="F213" s="3">
        <v>0</v>
      </c>
      <c r="G213" s="3">
        <f t="shared" ref="G213:G276" si="6">+E213/1000</f>
        <v>0</v>
      </c>
      <c r="H213" s="3">
        <f t="shared" ref="H213:H276" si="7">+F213/1000</f>
        <v>0</v>
      </c>
      <c r="J213" s="3" cm="1">
        <f t="array" ref="J213">+INDEX(G213:H213,,MATCH(Rates!$G$7,$G$4:$H$4,0))</f>
        <v>0</v>
      </c>
    </row>
    <row r="214" spans="2:10" x14ac:dyDescent="0.25">
      <c r="B214" s="3">
        <v>1</v>
      </c>
      <c r="C214" s="3">
        <v>9</v>
      </c>
      <c r="D214" s="3">
        <v>1</v>
      </c>
      <c r="E214" s="3">
        <v>0</v>
      </c>
      <c r="F214" s="3">
        <v>0</v>
      </c>
      <c r="G214" s="3">
        <f t="shared" si="6"/>
        <v>0</v>
      </c>
      <c r="H214" s="3">
        <f t="shared" si="7"/>
        <v>0</v>
      </c>
      <c r="J214" s="3" cm="1">
        <f t="array" ref="J214">+INDEX(G214:H214,,MATCH(Rates!$G$7,$G$4:$H$4,0))</f>
        <v>0</v>
      </c>
    </row>
    <row r="215" spans="2:10" x14ac:dyDescent="0.25">
      <c r="B215" s="3">
        <v>1</v>
      </c>
      <c r="C215" s="3">
        <v>9</v>
      </c>
      <c r="D215" s="3">
        <v>2</v>
      </c>
      <c r="E215" s="3">
        <v>0</v>
      </c>
      <c r="F215" s="3">
        <v>0</v>
      </c>
      <c r="G215" s="3">
        <f t="shared" si="6"/>
        <v>0</v>
      </c>
      <c r="H215" s="3">
        <f t="shared" si="7"/>
        <v>0</v>
      </c>
      <c r="J215" s="3" cm="1">
        <f t="array" ref="J215">+INDEX(G215:H215,,MATCH(Rates!$G$7,$G$4:$H$4,0))</f>
        <v>0</v>
      </c>
    </row>
    <row r="216" spans="2:10" x14ac:dyDescent="0.25">
      <c r="B216" s="3">
        <v>1</v>
      </c>
      <c r="C216" s="3">
        <v>9</v>
      </c>
      <c r="D216" s="3">
        <v>3</v>
      </c>
      <c r="E216" s="3">
        <v>0</v>
      </c>
      <c r="F216" s="3">
        <v>0</v>
      </c>
      <c r="G216" s="3">
        <f t="shared" si="6"/>
        <v>0</v>
      </c>
      <c r="H216" s="3">
        <f t="shared" si="7"/>
        <v>0</v>
      </c>
      <c r="J216" s="3" cm="1">
        <f t="array" ref="J216">+INDEX(G216:H216,,MATCH(Rates!$G$7,$G$4:$H$4,0))</f>
        <v>0</v>
      </c>
    </row>
    <row r="217" spans="2:10" x14ac:dyDescent="0.25">
      <c r="B217" s="3">
        <v>1</v>
      </c>
      <c r="C217" s="3">
        <v>9</v>
      </c>
      <c r="D217" s="3">
        <v>4</v>
      </c>
      <c r="E217" s="3">
        <v>0</v>
      </c>
      <c r="F217" s="3">
        <v>0</v>
      </c>
      <c r="G217" s="3">
        <f t="shared" si="6"/>
        <v>0</v>
      </c>
      <c r="H217" s="3">
        <f t="shared" si="7"/>
        <v>0</v>
      </c>
      <c r="J217" s="3" cm="1">
        <f t="array" ref="J217">+INDEX(G217:H217,,MATCH(Rates!$G$7,$G$4:$H$4,0))</f>
        <v>0</v>
      </c>
    </row>
    <row r="218" spans="2:10" x14ac:dyDescent="0.25">
      <c r="B218" s="3">
        <v>1</v>
      </c>
      <c r="C218" s="3">
        <v>9</v>
      </c>
      <c r="D218" s="3">
        <v>5</v>
      </c>
      <c r="E218" s="3">
        <v>0</v>
      </c>
      <c r="F218" s="3">
        <v>0</v>
      </c>
      <c r="G218" s="3">
        <f t="shared" si="6"/>
        <v>0</v>
      </c>
      <c r="H218" s="3">
        <f t="shared" si="7"/>
        <v>0</v>
      </c>
      <c r="J218" s="3" cm="1">
        <f t="array" ref="J218">+INDEX(G218:H218,,MATCH(Rates!$G$7,$G$4:$H$4,0))</f>
        <v>0</v>
      </c>
    </row>
    <row r="219" spans="2:10" x14ac:dyDescent="0.25">
      <c r="B219" s="3">
        <v>1</v>
      </c>
      <c r="C219" s="3">
        <v>9</v>
      </c>
      <c r="D219" s="3">
        <v>6</v>
      </c>
      <c r="E219" s="3">
        <v>0</v>
      </c>
      <c r="F219" s="3">
        <v>0</v>
      </c>
      <c r="G219" s="3">
        <f t="shared" si="6"/>
        <v>0</v>
      </c>
      <c r="H219" s="3">
        <f t="shared" si="7"/>
        <v>0</v>
      </c>
      <c r="J219" s="3" cm="1">
        <f t="array" ref="J219">+INDEX(G219:H219,,MATCH(Rates!$G$7,$G$4:$H$4,0))</f>
        <v>0</v>
      </c>
    </row>
    <row r="220" spans="2:10" x14ac:dyDescent="0.25">
      <c r="B220" s="3">
        <v>1</v>
      </c>
      <c r="C220" s="3">
        <v>9</v>
      </c>
      <c r="D220" s="3">
        <v>7</v>
      </c>
      <c r="E220" s="3">
        <v>0</v>
      </c>
      <c r="F220" s="3">
        <v>0</v>
      </c>
      <c r="G220" s="3">
        <f t="shared" si="6"/>
        <v>0</v>
      </c>
      <c r="H220" s="3">
        <f t="shared" si="7"/>
        <v>0</v>
      </c>
      <c r="J220" s="3" cm="1">
        <f t="array" ref="J220">+INDEX(G220:H220,,MATCH(Rates!$G$7,$G$4:$H$4,0))</f>
        <v>0</v>
      </c>
    </row>
    <row r="221" spans="2:10" x14ac:dyDescent="0.25">
      <c r="B221" s="3">
        <v>1</v>
      </c>
      <c r="C221" s="3">
        <v>9</v>
      </c>
      <c r="D221" s="3">
        <v>8</v>
      </c>
      <c r="E221" s="3">
        <v>0</v>
      </c>
      <c r="F221" s="3">
        <v>0</v>
      </c>
      <c r="G221" s="3">
        <f t="shared" si="6"/>
        <v>0</v>
      </c>
      <c r="H221" s="3">
        <f t="shared" si="7"/>
        <v>0</v>
      </c>
      <c r="J221" s="3" cm="1">
        <f t="array" ref="J221">+INDEX(G221:H221,,MATCH(Rates!$G$7,$G$4:$H$4,0))</f>
        <v>0</v>
      </c>
    </row>
    <row r="222" spans="2:10" x14ac:dyDescent="0.25">
      <c r="B222" s="3">
        <v>1</v>
      </c>
      <c r="C222" s="3">
        <v>9</v>
      </c>
      <c r="D222" s="3">
        <v>9</v>
      </c>
      <c r="E222" s="3">
        <v>87.075999999999993</v>
      </c>
      <c r="F222" s="3">
        <v>43.537999999999997</v>
      </c>
      <c r="G222" s="3">
        <f t="shared" si="6"/>
        <v>8.7075999999999987E-2</v>
      </c>
      <c r="H222" s="3">
        <f t="shared" si="7"/>
        <v>4.3537999999999993E-2</v>
      </c>
      <c r="J222" s="3" cm="1">
        <f t="array" ref="J222">+INDEX(G222:H222,,MATCH(Rates!$G$7,$G$4:$H$4,0))</f>
        <v>8.7075999999999987E-2</v>
      </c>
    </row>
    <row r="223" spans="2:10" x14ac:dyDescent="0.25">
      <c r="B223" s="3">
        <v>1</v>
      </c>
      <c r="C223" s="3">
        <v>9</v>
      </c>
      <c r="D223" s="3">
        <v>10</v>
      </c>
      <c r="E223" s="3">
        <v>56.393000000000001</v>
      </c>
      <c r="F223" s="3">
        <v>28.196999999999999</v>
      </c>
      <c r="G223" s="3">
        <f t="shared" si="6"/>
        <v>5.6392999999999999E-2</v>
      </c>
      <c r="H223" s="3">
        <f t="shared" si="7"/>
        <v>2.8197E-2</v>
      </c>
      <c r="J223" s="3" cm="1">
        <f t="array" ref="J223">+INDEX(G223:H223,,MATCH(Rates!$G$7,$G$4:$H$4,0))</f>
        <v>5.6392999999999999E-2</v>
      </c>
    </row>
    <row r="224" spans="2:10" x14ac:dyDescent="0.25">
      <c r="B224" s="3">
        <v>1</v>
      </c>
      <c r="C224" s="3">
        <v>9</v>
      </c>
      <c r="D224" s="3">
        <v>11</v>
      </c>
      <c r="E224" s="3">
        <v>2762.8969999999999</v>
      </c>
      <c r="F224" s="3">
        <v>1381.4480000000001</v>
      </c>
      <c r="G224" s="3">
        <f t="shared" si="6"/>
        <v>2.7628969999999997</v>
      </c>
      <c r="H224" s="3">
        <f t="shared" si="7"/>
        <v>1.381448</v>
      </c>
      <c r="J224" s="3" cm="1">
        <f t="array" ref="J224">+INDEX(G224:H224,,MATCH(Rates!$G$7,$G$4:$H$4,0))</f>
        <v>2.7628969999999997</v>
      </c>
    </row>
    <row r="225" spans="2:10" x14ac:dyDescent="0.25">
      <c r="B225" s="3">
        <v>1</v>
      </c>
      <c r="C225" s="3">
        <v>9</v>
      </c>
      <c r="D225" s="3">
        <v>12</v>
      </c>
      <c r="E225" s="3">
        <v>1213.5609999999999</v>
      </c>
      <c r="F225" s="3">
        <v>606.78</v>
      </c>
      <c r="G225" s="3">
        <f t="shared" si="6"/>
        <v>1.2135609999999999</v>
      </c>
      <c r="H225" s="3">
        <f t="shared" si="7"/>
        <v>0.60677999999999999</v>
      </c>
      <c r="J225" s="3" cm="1">
        <f t="array" ref="J225">+INDEX(G225:H225,,MATCH(Rates!$G$7,$G$4:$H$4,0))</f>
        <v>1.2135609999999999</v>
      </c>
    </row>
    <row r="226" spans="2:10" x14ac:dyDescent="0.25">
      <c r="B226" s="3">
        <v>1</v>
      </c>
      <c r="C226" s="3">
        <v>9</v>
      </c>
      <c r="D226" s="3">
        <v>13</v>
      </c>
      <c r="E226" s="3">
        <v>2065.078</v>
      </c>
      <c r="F226" s="3">
        <v>1032.539</v>
      </c>
      <c r="G226" s="3">
        <f t="shared" si="6"/>
        <v>2.0650780000000002</v>
      </c>
      <c r="H226" s="3">
        <f t="shared" si="7"/>
        <v>1.0325390000000001</v>
      </c>
      <c r="J226" s="3" cm="1">
        <f t="array" ref="J226">+INDEX(G226:H226,,MATCH(Rates!$G$7,$G$4:$H$4,0))</f>
        <v>2.0650780000000002</v>
      </c>
    </row>
    <row r="227" spans="2:10" x14ac:dyDescent="0.25">
      <c r="B227" s="3">
        <v>1</v>
      </c>
      <c r="C227" s="3">
        <v>9</v>
      </c>
      <c r="D227" s="3">
        <v>14</v>
      </c>
      <c r="E227" s="3">
        <v>572.255</v>
      </c>
      <c r="F227" s="3">
        <v>286.12700000000001</v>
      </c>
      <c r="G227" s="3">
        <f t="shared" si="6"/>
        <v>0.57225499999999996</v>
      </c>
      <c r="H227" s="3">
        <f t="shared" si="7"/>
        <v>0.28612700000000002</v>
      </c>
      <c r="J227" s="3" cm="1">
        <f t="array" ref="J227">+INDEX(G227:H227,,MATCH(Rates!$G$7,$G$4:$H$4,0))</f>
        <v>0.57225499999999996</v>
      </c>
    </row>
    <row r="228" spans="2:10" x14ac:dyDescent="0.25">
      <c r="B228" s="3">
        <v>1</v>
      </c>
      <c r="C228" s="3">
        <v>9</v>
      </c>
      <c r="D228" s="3">
        <v>15</v>
      </c>
      <c r="E228" s="3">
        <v>749.70399999999995</v>
      </c>
      <c r="F228" s="3">
        <v>374.85199999999998</v>
      </c>
      <c r="G228" s="3">
        <f t="shared" si="6"/>
        <v>0.74970399999999993</v>
      </c>
      <c r="H228" s="3">
        <f t="shared" si="7"/>
        <v>0.37485199999999996</v>
      </c>
      <c r="J228" s="3" cm="1">
        <f t="array" ref="J228">+INDEX(G228:H228,,MATCH(Rates!$G$7,$G$4:$H$4,0))</f>
        <v>0.74970399999999993</v>
      </c>
    </row>
    <row r="229" spans="2:10" x14ac:dyDescent="0.25">
      <c r="B229" s="3">
        <v>1</v>
      </c>
      <c r="C229" s="3">
        <v>9</v>
      </c>
      <c r="D229" s="3">
        <v>16</v>
      </c>
      <c r="E229" s="3">
        <v>163.00399999999999</v>
      </c>
      <c r="F229" s="3">
        <v>81.501999999999995</v>
      </c>
      <c r="G229" s="3">
        <f t="shared" si="6"/>
        <v>0.16300399999999998</v>
      </c>
      <c r="H229" s="3">
        <f t="shared" si="7"/>
        <v>8.1501999999999991E-2</v>
      </c>
      <c r="J229" s="3" cm="1">
        <f t="array" ref="J229">+INDEX(G229:H229,,MATCH(Rates!$G$7,$G$4:$H$4,0))</f>
        <v>0.16300399999999998</v>
      </c>
    </row>
    <row r="230" spans="2:10" x14ac:dyDescent="0.25">
      <c r="B230" s="3">
        <v>1</v>
      </c>
      <c r="C230" s="3">
        <v>9</v>
      </c>
      <c r="D230" s="3">
        <v>17</v>
      </c>
      <c r="E230" s="3">
        <v>0</v>
      </c>
      <c r="F230" s="3">
        <v>0</v>
      </c>
      <c r="G230" s="3">
        <f t="shared" si="6"/>
        <v>0</v>
      </c>
      <c r="H230" s="3">
        <f t="shared" si="7"/>
        <v>0</v>
      </c>
      <c r="J230" s="3" cm="1">
        <f t="array" ref="J230">+INDEX(G230:H230,,MATCH(Rates!$G$7,$G$4:$H$4,0))</f>
        <v>0</v>
      </c>
    </row>
    <row r="231" spans="2:10" x14ac:dyDescent="0.25">
      <c r="B231" s="3">
        <v>1</v>
      </c>
      <c r="C231" s="3">
        <v>9</v>
      </c>
      <c r="D231" s="3">
        <v>18</v>
      </c>
      <c r="E231" s="3">
        <v>0</v>
      </c>
      <c r="F231" s="3">
        <v>0</v>
      </c>
      <c r="G231" s="3">
        <f t="shared" si="6"/>
        <v>0</v>
      </c>
      <c r="H231" s="3">
        <f t="shared" si="7"/>
        <v>0</v>
      </c>
      <c r="J231" s="3" cm="1">
        <f t="array" ref="J231">+INDEX(G231:H231,,MATCH(Rates!$G$7,$G$4:$H$4,0))</f>
        <v>0</v>
      </c>
    </row>
    <row r="232" spans="2:10" x14ac:dyDescent="0.25">
      <c r="B232" s="3">
        <v>1</v>
      </c>
      <c r="C232" s="3">
        <v>9</v>
      </c>
      <c r="D232" s="3">
        <v>19</v>
      </c>
      <c r="E232" s="3">
        <v>0</v>
      </c>
      <c r="F232" s="3">
        <v>0</v>
      </c>
      <c r="G232" s="3">
        <f t="shared" si="6"/>
        <v>0</v>
      </c>
      <c r="H232" s="3">
        <f t="shared" si="7"/>
        <v>0</v>
      </c>
      <c r="J232" s="3" cm="1">
        <f t="array" ref="J232">+INDEX(G232:H232,,MATCH(Rates!$G$7,$G$4:$H$4,0))</f>
        <v>0</v>
      </c>
    </row>
    <row r="233" spans="2:10" x14ac:dyDescent="0.25">
      <c r="B233" s="3">
        <v>1</v>
      </c>
      <c r="C233" s="3">
        <v>9</v>
      </c>
      <c r="D233" s="3">
        <v>20</v>
      </c>
      <c r="E233" s="3">
        <v>0</v>
      </c>
      <c r="F233" s="3">
        <v>0</v>
      </c>
      <c r="G233" s="3">
        <f t="shared" si="6"/>
        <v>0</v>
      </c>
      <c r="H233" s="3">
        <f t="shared" si="7"/>
        <v>0</v>
      </c>
      <c r="J233" s="3" cm="1">
        <f t="array" ref="J233">+INDEX(G233:H233,,MATCH(Rates!$G$7,$G$4:$H$4,0))</f>
        <v>0</v>
      </c>
    </row>
    <row r="234" spans="2:10" x14ac:dyDescent="0.25">
      <c r="B234" s="3">
        <v>1</v>
      </c>
      <c r="C234" s="3">
        <v>9</v>
      </c>
      <c r="D234" s="3">
        <v>21</v>
      </c>
      <c r="E234" s="3">
        <v>0</v>
      </c>
      <c r="F234" s="3">
        <v>0</v>
      </c>
      <c r="G234" s="3">
        <f t="shared" si="6"/>
        <v>0</v>
      </c>
      <c r="H234" s="3">
        <f t="shared" si="7"/>
        <v>0</v>
      </c>
      <c r="J234" s="3" cm="1">
        <f t="array" ref="J234">+INDEX(G234:H234,,MATCH(Rates!$G$7,$G$4:$H$4,0))</f>
        <v>0</v>
      </c>
    </row>
    <row r="235" spans="2:10" x14ac:dyDescent="0.25">
      <c r="B235" s="3">
        <v>1</v>
      </c>
      <c r="C235" s="3">
        <v>9</v>
      </c>
      <c r="D235" s="3">
        <v>22</v>
      </c>
      <c r="E235" s="3">
        <v>0</v>
      </c>
      <c r="F235" s="3">
        <v>0</v>
      </c>
      <c r="G235" s="3">
        <f t="shared" si="6"/>
        <v>0</v>
      </c>
      <c r="H235" s="3">
        <f t="shared" si="7"/>
        <v>0</v>
      </c>
      <c r="J235" s="3" cm="1">
        <f t="array" ref="J235">+INDEX(G235:H235,,MATCH(Rates!$G$7,$G$4:$H$4,0))</f>
        <v>0</v>
      </c>
    </row>
    <row r="236" spans="2:10" x14ac:dyDescent="0.25">
      <c r="B236" s="3">
        <v>1</v>
      </c>
      <c r="C236" s="3">
        <v>9</v>
      </c>
      <c r="D236" s="3">
        <v>23</v>
      </c>
      <c r="E236" s="3">
        <v>0</v>
      </c>
      <c r="F236" s="3">
        <v>0</v>
      </c>
      <c r="G236" s="3">
        <f t="shared" si="6"/>
        <v>0</v>
      </c>
      <c r="H236" s="3">
        <f t="shared" si="7"/>
        <v>0</v>
      </c>
      <c r="J236" s="3" cm="1">
        <f t="array" ref="J236">+INDEX(G236:H236,,MATCH(Rates!$G$7,$G$4:$H$4,0))</f>
        <v>0</v>
      </c>
    </row>
    <row r="237" spans="2:10" x14ac:dyDescent="0.25">
      <c r="B237" s="3">
        <v>1</v>
      </c>
      <c r="C237" s="3">
        <v>10</v>
      </c>
      <c r="D237" s="3">
        <v>0</v>
      </c>
      <c r="E237" s="3">
        <v>0</v>
      </c>
      <c r="F237" s="3">
        <v>0</v>
      </c>
      <c r="G237" s="3">
        <f t="shared" si="6"/>
        <v>0</v>
      </c>
      <c r="H237" s="3">
        <f t="shared" si="7"/>
        <v>0</v>
      </c>
      <c r="J237" s="3" cm="1">
        <f t="array" ref="J237">+INDEX(G237:H237,,MATCH(Rates!$G$7,$G$4:$H$4,0))</f>
        <v>0</v>
      </c>
    </row>
    <row r="238" spans="2:10" x14ac:dyDescent="0.25">
      <c r="B238" s="3">
        <v>1</v>
      </c>
      <c r="C238" s="3">
        <v>10</v>
      </c>
      <c r="D238" s="3">
        <v>1</v>
      </c>
      <c r="E238" s="3">
        <v>0</v>
      </c>
      <c r="F238" s="3">
        <v>0</v>
      </c>
      <c r="G238" s="3">
        <f t="shared" si="6"/>
        <v>0</v>
      </c>
      <c r="H238" s="3">
        <f t="shared" si="7"/>
        <v>0</v>
      </c>
      <c r="J238" s="3" cm="1">
        <f t="array" ref="J238">+INDEX(G238:H238,,MATCH(Rates!$G$7,$G$4:$H$4,0))</f>
        <v>0</v>
      </c>
    </row>
    <row r="239" spans="2:10" x14ac:dyDescent="0.25">
      <c r="B239" s="3">
        <v>1</v>
      </c>
      <c r="C239" s="3">
        <v>10</v>
      </c>
      <c r="D239" s="3">
        <v>2</v>
      </c>
      <c r="E239" s="3">
        <v>0</v>
      </c>
      <c r="F239" s="3">
        <v>0</v>
      </c>
      <c r="G239" s="3">
        <f t="shared" si="6"/>
        <v>0</v>
      </c>
      <c r="H239" s="3">
        <f t="shared" si="7"/>
        <v>0</v>
      </c>
      <c r="J239" s="3" cm="1">
        <f t="array" ref="J239">+INDEX(G239:H239,,MATCH(Rates!$G$7,$G$4:$H$4,0))</f>
        <v>0</v>
      </c>
    </row>
    <row r="240" spans="2:10" x14ac:dyDescent="0.25">
      <c r="B240" s="3">
        <v>1</v>
      </c>
      <c r="C240" s="3">
        <v>10</v>
      </c>
      <c r="D240" s="3">
        <v>3</v>
      </c>
      <c r="E240" s="3">
        <v>0</v>
      </c>
      <c r="F240" s="3">
        <v>0</v>
      </c>
      <c r="G240" s="3">
        <f t="shared" si="6"/>
        <v>0</v>
      </c>
      <c r="H240" s="3">
        <f t="shared" si="7"/>
        <v>0</v>
      </c>
      <c r="J240" s="3" cm="1">
        <f t="array" ref="J240">+INDEX(G240:H240,,MATCH(Rates!$G$7,$G$4:$H$4,0))</f>
        <v>0</v>
      </c>
    </row>
    <row r="241" spans="2:10" x14ac:dyDescent="0.25">
      <c r="B241" s="3">
        <v>1</v>
      </c>
      <c r="C241" s="3">
        <v>10</v>
      </c>
      <c r="D241" s="3">
        <v>4</v>
      </c>
      <c r="E241" s="3">
        <v>0</v>
      </c>
      <c r="F241" s="3">
        <v>0</v>
      </c>
      <c r="G241" s="3">
        <f t="shared" si="6"/>
        <v>0</v>
      </c>
      <c r="H241" s="3">
        <f t="shared" si="7"/>
        <v>0</v>
      </c>
      <c r="J241" s="3" cm="1">
        <f t="array" ref="J241">+INDEX(G241:H241,,MATCH(Rates!$G$7,$G$4:$H$4,0))</f>
        <v>0</v>
      </c>
    </row>
    <row r="242" spans="2:10" x14ac:dyDescent="0.25">
      <c r="B242" s="3">
        <v>1</v>
      </c>
      <c r="C242" s="3">
        <v>10</v>
      </c>
      <c r="D242" s="3">
        <v>5</v>
      </c>
      <c r="E242" s="3">
        <v>0</v>
      </c>
      <c r="F242" s="3">
        <v>0</v>
      </c>
      <c r="G242" s="3">
        <f t="shared" si="6"/>
        <v>0</v>
      </c>
      <c r="H242" s="3">
        <f t="shared" si="7"/>
        <v>0</v>
      </c>
      <c r="J242" s="3" cm="1">
        <f t="array" ref="J242">+INDEX(G242:H242,,MATCH(Rates!$G$7,$G$4:$H$4,0))</f>
        <v>0</v>
      </c>
    </row>
    <row r="243" spans="2:10" x14ac:dyDescent="0.25">
      <c r="B243" s="3">
        <v>1</v>
      </c>
      <c r="C243" s="3">
        <v>10</v>
      </c>
      <c r="D243" s="3">
        <v>6</v>
      </c>
      <c r="E243" s="3">
        <v>0</v>
      </c>
      <c r="F243" s="3">
        <v>0</v>
      </c>
      <c r="G243" s="3">
        <f t="shared" si="6"/>
        <v>0</v>
      </c>
      <c r="H243" s="3">
        <f t="shared" si="7"/>
        <v>0</v>
      </c>
      <c r="J243" s="3" cm="1">
        <f t="array" ref="J243">+INDEX(G243:H243,,MATCH(Rates!$G$7,$G$4:$H$4,0))</f>
        <v>0</v>
      </c>
    </row>
    <row r="244" spans="2:10" x14ac:dyDescent="0.25">
      <c r="B244" s="3">
        <v>1</v>
      </c>
      <c r="C244" s="3">
        <v>10</v>
      </c>
      <c r="D244" s="3">
        <v>7</v>
      </c>
      <c r="E244" s="3">
        <v>0</v>
      </c>
      <c r="F244" s="3">
        <v>0</v>
      </c>
      <c r="G244" s="3">
        <f t="shared" si="6"/>
        <v>0</v>
      </c>
      <c r="H244" s="3">
        <f t="shared" si="7"/>
        <v>0</v>
      </c>
      <c r="J244" s="3" cm="1">
        <f t="array" ref="J244">+INDEX(G244:H244,,MATCH(Rates!$G$7,$G$4:$H$4,0))</f>
        <v>0</v>
      </c>
    </row>
    <row r="245" spans="2:10" x14ac:dyDescent="0.25">
      <c r="B245" s="3">
        <v>1</v>
      </c>
      <c r="C245" s="3">
        <v>10</v>
      </c>
      <c r="D245" s="3">
        <v>8</v>
      </c>
      <c r="E245" s="3">
        <v>0</v>
      </c>
      <c r="F245" s="3">
        <v>0</v>
      </c>
      <c r="G245" s="3">
        <f t="shared" si="6"/>
        <v>0</v>
      </c>
      <c r="H245" s="3">
        <f t="shared" si="7"/>
        <v>0</v>
      </c>
      <c r="J245" s="3" cm="1">
        <f t="array" ref="J245">+INDEX(G245:H245,,MATCH(Rates!$G$7,$G$4:$H$4,0))</f>
        <v>0</v>
      </c>
    </row>
    <row r="246" spans="2:10" x14ac:dyDescent="0.25">
      <c r="B246" s="3">
        <v>1</v>
      </c>
      <c r="C246" s="3">
        <v>10</v>
      </c>
      <c r="D246" s="3">
        <v>9</v>
      </c>
      <c r="E246" s="3">
        <v>104.178</v>
      </c>
      <c r="F246" s="3">
        <v>52.088999999999999</v>
      </c>
      <c r="G246" s="3">
        <f t="shared" si="6"/>
        <v>0.10417799999999999</v>
      </c>
      <c r="H246" s="3">
        <f t="shared" si="7"/>
        <v>5.2088999999999996E-2</v>
      </c>
      <c r="J246" s="3" cm="1">
        <f t="array" ref="J246">+INDEX(G246:H246,,MATCH(Rates!$G$7,$G$4:$H$4,0))</f>
        <v>0.10417799999999999</v>
      </c>
    </row>
    <row r="247" spans="2:10" x14ac:dyDescent="0.25">
      <c r="B247" s="3">
        <v>1</v>
      </c>
      <c r="C247" s="3">
        <v>10</v>
      </c>
      <c r="D247" s="3">
        <v>10</v>
      </c>
      <c r="E247" s="3">
        <v>247.43199999999999</v>
      </c>
      <c r="F247" s="3">
        <v>123.71599999999999</v>
      </c>
      <c r="G247" s="3">
        <f t="shared" si="6"/>
        <v>0.24743199999999999</v>
      </c>
      <c r="H247" s="3">
        <f t="shared" si="7"/>
        <v>0.12371599999999999</v>
      </c>
      <c r="J247" s="3" cm="1">
        <f t="array" ref="J247">+INDEX(G247:H247,,MATCH(Rates!$G$7,$G$4:$H$4,0))</f>
        <v>0.24743199999999999</v>
      </c>
    </row>
    <row r="248" spans="2:10" x14ac:dyDescent="0.25">
      <c r="B248" s="3">
        <v>1</v>
      </c>
      <c r="C248" s="3">
        <v>10</v>
      </c>
      <c r="D248" s="3">
        <v>11</v>
      </c>
      <c r="E248" s="3">
        <v>269.67099999999999</v>
      </c>
      <c r="F248" s="3">
        <v>134.83600000000001</v>
      </c>
      <c r="G248" s="3">
        <f t="shared" si="6"/>
        <v>0.26967099999999999</v>
      </c>
      <c r="H248" s="3">
        <f t="shared" si="7"/>
        <v>0.13483600000000001</v>
      </c>
      <c r="J248" s="3" cm="1">
        <f t="array" ref="J248">+INDEX(G248:H248,,MATCH(Rates!$G$7,$G$4:$H$4,0))</f>
        <v>0.26967099999999999</v>
      </c>
    </row>
    <row r="249" spans="2:10" x14ac:dyDescent="0.25">
      <c r="B249" s="3">
        <v>1</v>
      </c>
      <c r="C249" s="3">
        <v>10</v>
      </c>
      <c r="D249" s="3">
        <v>12</v>
      </c>
      <c r="E249" s="3">
        <v>398.72199999999998</v>
      </c>
      <c r="F249" s="3">
        <v>199.36099999999999</v>
      </c>
      <c r="G249" s="3">
        <f t="shared" si="6"/>
        <v>0.39872199999999997</v>
      </c>
      <c r="H249" s="3">
        <f t="shared" si="7"/>
        <v>0.19936099999999998</v>
      </c>
      <c r="J249" s="3" cm="1">
        <f t="array" ref="J249">+INDEX(G249:H249,,MATCH(Rates!$G$7,$G$4:$H$4,0))</f>
        <v>0.39872199999999997</v>
      </c>
    </row>
    <row r="250" spans="2:10" x14ac:dyDescent="0.25">
      <c r="B250" s="3">
        <v>1</v>
      </c>
      <c r="C250" s="3">
        <v>10</v>
      </c>
      <c r="D250" s="3">
        <v>13</v>
      </c>
      <c r="E250" s="3">
        <v>383.24400000000003</v>
      </c>
      <c r="F250" s="3">
        <v>191.62200000000001</v>
      </c>
      <c r="G250" s="3">
        <f t="shared" si="6"/>
        <v>0.38324400000000003</v>
      </c>
      <c r="H250" s="3">
        <f t="shared" si="7"/>
        <v>0.19162200000000001</v>
      </c>
      <c r="J250" s="3" cm="1">
        <f t="array" ref="J250">+INDEX(G250:H250,,MATCH(Rates!$G$7,$G$4:$H$4,0))</f>
        <v>0.38324400000000003</v>
      </c>
    </row>
    <row r="251" spans="2:10" x14ac:dyDescent="0.25">
      <c r="B251" s="3">
        <v>1</v>
      </c>
      <c r="C251" s="3">
        <v>10</v>
      </c>
      <c r="D251" s="3">
        <v>14</v>
      </c>
      <c r="E251" s="3">
        <v>538.48500000000001</v>
      </c>
      <c r="F251" s="3">
        <v>269.24299999999999</v>
      </c>
      <c r="G251" s="3">
        <f t="shared" si="6"/>
        <v>0.53848499999999999</v>
      </c>
      <c r="H251" s="3">
        <f t="shared" si="7"/>
        <v>0.26924300000000001</v>
      </c>
      <c r="J251" s="3" cm="1">
        <f t="array" ref="J251">+INDEX(G251:H251,,MATCH(Rates!$G$7,$G$4:$H$4,0))</f>
        <v>0.53848499999999999</v>
      </c>
    </row>
    <row r="252" spans="2:10" x14ac:dyDescent="0.25">
      <c r="B252" s="3">
        <v>1</v>
      </c>
      <c r="C252" s="3">
        <v>10</v>
      </c>
      <c r="D252" s="3">
        <v>15</v>
      </c>
      <c r="E252" s="3">
        <v>162.81200000000001</v>
      </c>
      <c r="F252" s="3">
        <v>81.406000000000006</v>
      </c>
      <c r="G252" s="3">
        <f t="shared" si="6"/>
        <v>0.16281200000000001</v>
      </c>
      <c r="H252" s="3">
        <f t="shared" si="7"/>
        <v>8.1406000000000006E-2</v>
      </c>
      <c r="J252" s="3" cm="1">
        <f t="array" ref="J252">+INDEX(G252:H252,,MATCH(Rates!$G$7,$G$4:$H$4,0))</f>
        <v>0.16281200000000001</v>
      </c>
    </row>
    <row r="253" spans="2:10" x14ac:dyDescent="0.25">
      <c r="B253" s="3">
        <v>1</v>
      </c>
      <c r="C253" s="3">
        <v>10</v>
      </c>
      <c r="D253" s="3">
        <v>16</v>
      </c>
      <c r="E253" s="3">
        <v>71.399000000000001</v>
      </c>
      <c r="F253" s="3">
        <v>35.698999999999998</v>
      </c>
      <c r="G253" s="3">
        <f t="shared" si="6"/>
        <v>7.1399000000000004E-2</v>
      </c>
      <c r="H253" s="3">
        <f t="shared" si="7"/>
        <v>3.5698999999999995E-2</v>
      </c>
      <c r="J253" s="3" cm="1">
        <f t="array" ref="J253">+INDEX(G253:H253,,MATCH(Rates!$G$7,$G$4:$H$4,0))</f>
        <v>7.1399000000000004E-2</v>
      </c>
    </row>
    <row r="254" spans="2:10" x14ac:dyDescent="0.25">
      <c r="B254" s="3">
        <v>1</v>
      </c>
      <c r="C254" s="3">
        <v>10</v>
      </c>
      <c r="D254" s="3">
        <v>17</v>
      </c>
      <c r="E254" s="3">
        <v>0</v>
      </c>
      <c r="F254" s="3">
        <v>0</v>
      </c>
      <c r="G254" s="3">
        <f t="shared" si="6"/>
        <v>0</v>
      </c>
      <c r="H254" s="3">
        <f t="shared" si="7"/>
        <v>0</v>
      </c>
      <c r="J254" s="3" cm="1">
        <f t="array" ref="J254">+INDEX(G254:H254,,MATCH(Rates!$G$7,$G$4:$H$4,0))</f>
        <v>0</v>
      </c>
    </row>
    <row r="255" spans="2:10" x14ac:dyDescent="0.25">
      <c r="B255" s="3">
        <v>1</v>
      </c>
      <c r="C255" s="3">
        <v>10</v>
      </c>
      <c r="D255" s="3">
        <v>18</v>
      </c>
      <c r="E255" s="3">
        <v>0</v>
      </c>
      <c r="F255" s="3">
        <v>0</v>
      </c>
      <c r="G255" s="3">
        <f t="shared" si="6"/>
        <v>0</v>
      </c>
      <c r="H255" s="3">
        <f t="shared" si="7"/>
        <v>0</v>
      </c>
      <c r="J255" s="3" cm="1">
        <f t="array" ref="J255">+INDEX(G255:H255,,MATCH(Rates!$G$7,$G$4:$H$4,0))</f>
        <v>0</v>
      </c>
    </row>
    <row r="256" spans="2:10" x14ac:dyDescent="0.25">
      <c r="B256" s="3">
        <v>1</v>
      </c>
      <c r="C256" s="3">
        <v>10</v>
      </c>
      <c r="D256" s="3">
        <v>19</v>
      </c>
      <c r="E256" s="3">
        <v>0</v>
      </c>
      <c r="F256" s="3">
        <v>0</v>
      </c>
      <c r="G256" s="3">
        <f t="shared" si="6"/>
        <v>0</v>
      </c>
      <c r="H256" s="3">
        <f t="shared" si="7"/>
        <v>0</v>
      </c>
      <c r="J256" s="3" cm="1">
        <f t="array" ref="J256">+INDEX(G256:H256,,MATCH(Rates!$G$7,$G$4:$H$4,0))</f>
        <v>0</v>
      </c>
    </row>
    <row r="257" spans="2:10" x14ac:dyDescent="0.25">
      <c r="B257" s="3">
        <v>1</v>
      </c>
      <c r="C257" s="3">
        <v>10</v>
      </c>
      <c r="D257" s="3">
        <v>20</v>
      </c>
      <c r="E257" s="3">
        <v>0</v>
      </c>
      <c r="F257" s="3">
        <v>0</v>
      </c>
      <c r="G257" s="3">
        <f t="shared" si="6"/>
        <v>0</v>
      </c>
      <c r="H257" s="3">
        <f t="shared" si="7"/>
        <v>0</v>
      </c>
      <c r="J257" s="3" cm="1">
        <f t="array" ref="J257">+INDEX(G257:H257,,MATCH(Rates!$G$7,$G$4:$H$4,0))</f>
        <v>0</v>
      </c>
    </row>
    <row r="258" spans="2:10" x14ac:dyDescent="0.25">
      <c r="B258" s="3">
        <v>1</v>
      </c>
      <c r="C258" s="3">
        <v>10</v>
      </c>
      <c r="D258" s="3">
        <v>21</v>
      </c>
      <c r="E258" s="3">
        <v>0</v>
      </c>
      <c r="F258" s="3">
        <v>0</v>
      </c>
      <c r="G258" s="3">
        <f t="shared" si="6"/>
        <v>0</v>
      </c>
      <c r="H258" s="3">
        <f t="shared" si="7"/>
        <v>0</v>
      </c>
      <c r="J258" s="3" cm="1">
        <f t="array" ref="J258">+INDEX(G258:H258,,MATCH(Rates!$G$7,$G$4:$H$4,0))</f>
        <v>0</v>
      </c>
    </row>
    <row r="259" spans="2:10" x14ac:dyDescent="0.25">
      <c r="B259" s="3">
        <v>1</v>
      </c>
      <c r="C259" s="3">
        <v>10</v>
      </c>
      <c r="D259" s="3">
        <v>22</v>
      </c>
      <c r="E259" s="3">
        <v>0</v>
      </c>
      <c r="F259" s="3">
        <v>0</v>
      </c>
      <c r="G259" s="3">
        <f t="shared" si="6"/>
        <v>0</v>
      </c>
      <c r="H259" s="3">
        <f t="shared" si="7"/>
        <v>0</v>
      </c>
      <c r="J259" s="3" cm="1">
        <f t="array" ref="J259">+INDEX(G259:H259,,MATCH(Rates!$G$7,$G$4:$H$4,0))</f>
        <v>0</v>
      </c>
    </row>
    <row r="260" spans="2:10" x14ac:dyDescent="0.25">
      <c r="B260" s="3">
        <v>1</v>
      </c>
      <c r="C260" s="3">
        <v>10</v>
      </c>
      <c r="D260" s="3">
        <v>23</v>
      </c>
      <c r="E260" s="3">
        <v>0</v>
      </c>
      <c r="F260" s="3">
        <v>0</v>
      </c>
      <c r="G260" s="3">
        <f t="shared" si="6"/>
        <v>0</v>
      </c>
      <c r="H260" s="3">
        <f t="shared" si="7"/>
        <v>0</v>
      </c>
      <c r="J260" s="3" cm="1">
        <f t="array" ref="J260">+INDEX(G260:H260,,MATCH(Rates!$G$7,$G$4:$H$4,0))</f>
        <v>0</v>
      </c>
    </row>
    <row r="261" spans="2:10" x14ac:dyDescent="0.25">
      <c r="B261" s="3">
        <v>1</v>
      </c>
      <c r="C261" s="3">
        <v>11</v>
      </c>
      <c r="D261" s="3">
        <v>0</v>
      </c>
      <c r="E261" s="3">
        <v>0</v>
      </c>
      <c r="F261" s="3">
        <v>0</v>
      </c>
      <c r="G261" s="3">
        <f t="shared" si="6"/>
        <v>0</v>
      </c>
      <c r="H261" s="3">
        <f t="shared" si="7"/>
        <v>0</v>
      </c>
      <c r="J261" s="3" cm="1">
        <f t="array" ref="J261">+INDEX(G261:H261,,MATCH(Rates!$G$7,$G$4:$H$4,0))</f>
        <v>0</v>
      </c>
    </row>
    <row r="262" spans="2:10" x14ac:dyDescent="0.25">
      <c r="B262" s="3">
        <v>1</v>
      </c>
      <c r="C262" s="3">
        <v>11</v>
      </c>
      <c r="D262" s="3">
        <v>1</v>
      </c>
      <c r="E262" s="3">
        <v>0</v>
      </c>
      <c r="F262" s="3">
        <v>0</v>
      </c>
      <c r="G262" s="3">
        <f t="shared" si="6"/>
        <v>0</v>
      </c>
      <c r="H262" s="3">
        <f t="shared" si="7"/>
        <v>0</v>
      </c>
      <c r="J262" s="3" cm="1">
        <f t="array" ref="J262">+INDEX(G262:H262,,MATCH(Rates!$G$7,$G$4:$H$4,0))</f>
        <v>0</v>
      </c>
    </row>
    <row r="263" spans="2:10" x14ac:dyDescent="0.25">
      <c r="B263" s="3">
        <v>1</v>
      </c>
      <c r="C263" s="3">
        <v>11</v>
      </c>
      <c r="D263" s="3">
        <v>2</v>
      </c>
      <c r="E263" s="3">
        <v>0</v>
      </c>
      <c r="F263" s="3">
        <v>0</v>
      </c>
      <c r="G263" s="3">
        <f t="shared" si="6"/>
        <v>0</v>
      </c>
      <c r="H263" s="3">
        <f t="shared" si="7"/>
        <v>0</v>
      </c>
      <c r="J263" s="3" cm="1">
        <f t="array" ref="J263">+INDEX(G263:H263,,MATCH(Rates!$G$7,$G$4:$H$4,0))</f>
        <v>0</v>
      </c>
    </row>
    <row r="264" spans="2:10" x14ac:dyDescent="0.25">
      <c r="B264" s="3">
        <v>1</v>
      </c>
      <c r="C264" s="3">
        <v>11</v>
      </c>
      <c r="D264" s="3">
        <v>3</v>
      </c>
      <c r="E264" s="3">
        <v>0</v>
      </c>
      <c r="F264" s="3">
        <v>0</v>
      </c>
      <c r="G264" s="3">
        <f t="shared" si="6"/>
        <v>0</v>
      </c>
      <c r="H264" s="3">
        <f t="shared" si="7"/>
        <v>0</v>
      </c>
      <c r="J264" s="3" cm="1">
        <f t="array" ref="J264">+INDEX(G264:H264,,MATCH(Rates!$G$7,$G$4:$H$4,0))</f>
        <v>0</v>
      </c>
    </row>
    <row r="265" spans="2:10" x14ac:dyDescent="0.25">
      <c r="B265" s="3">
        <v>1</v>
      </c>
      <c r="C265" s="3">
        <v>11</v>
      </c>
      <c r="D265" s="3">
        <v>4</v>
      </c>
      <c r="E265" s="3">
        <v>0</v>
      </c>
      <c r="F265" s="3">
        <v>0</v>
      </c>
      <c r="G265" s="3">
        <f t="shared" si="6"/>
        <v>0</v>
      </c>
      <c r="H265" s="3">
        <f t="shared" si="7"/>
        <v>0</v>
      </c>
      <c r="J265" s="3" cm="1">
        <f t="array" ref="J265">+INDEX(G265:H265,,MATCH(Rates!$G$7,$G$4:$H$4,0))</f>
        <v>0</v>
      </c>
    </row>
    <row r="266" spans="2:10" x14ac:dyDescent="0.25">
      <c r="B266" s="3">
        <v>1</v>
      </c>
      <c r="C266" s="3">
        <v>11</v>
      </c>
      <c r="D266" s="3">
        <v>5</v>
      </c>
      <c r="E266" s="3">
        <v>0</v>
      </c>
      <c r="F266" s="3">
        <v>0</v>
      </c>
      <c r="G266" s="3">
        <f t="shared" si="6"/>
        <v>0</v>
      </c>
      <c r="H266" s="3">
        <f t="shared" si="7"/>
        <v>0</v>
      </c>
      <c r="J266" s="3" cm="1">
        <f t="array" ref="J266">+INDEX(G266:H266,,MATCH(Rates!$G$7,$G$4:$H$4,0))</f>
        <v>0</v>
      </c>
    </row>
    <row r="267" spans="2:10" x14ac:dyDescent="0.25">
      <c r="B267" s="3">
        <v>1</v>
      </c>
      <c r="C267" s="3">
        <v>11</v>
      </c>
      <c r="D267" s="3">
        <v>6</v>
      </c>
      <c r="E267" s="3">
        <v>0</v>
      </c>
      <c r="F267" s="3">
        <v>0</v>
      </c>
      <c r="G267" s="3">
        <f t="shared" si="6"/>
        <v>0</v>
      </c>
      <c r="H267" s="3">
        <f t="shared" si="7"/>
        <v>0</v>
      </c>
      <c r="J267" s="3" cm="1">
        <f t="array" ref="J267">+INDEX(G267:H267,,MATCH(Rates!$G$7,$G$4:$H$4,0))</f>
        <v>0</v>
      </c>
    </row>
    <row r="268" spans="2:10" x14ac:dyDescent="0.25">
      <c r="B268" s="3">
        <v>1</v>
      </c>
      <c r="C268" s="3">
        <v>11</v>
      </c>
      <c r="D268" s="3">
        <v>7</v>
      </c>
      <c r="E268" s="3">
        <v>0</v>
      </c>
      <c r="F268" s="3">
        <v>0</v>
      </c>
      <c r="G268" s="3">
        <f t="shared" si="6"/>
        <v>0</v>
      </c>
      <c r="H268" s="3">
        <f t="shared" si="7"/>
        <v>0</v>
      </c>
      <c r="J268" s="3" cm="1">
        <f t="array" ref="J268">+INDEX(G268:H268,,MATCH(Rates!$G$7,$G$4:$H$4,0))</f>
        <v>0</v>
      </c>
    </row>
    <row r="269" spans="2:10" x14ac:dyDescent="0.25">
      <c r="B269" s="3">
        <v>1</v>
      </c>
      <c r="C269" s="3">
        <v>11</v>
      </c>
      <c r="D269" s="3">
        <v>8</v>
      </c>
      <c r="E269" s="3">
        <v>0</v>
      </c>
      <c r="F269" s="3">
        <v>0</v>
      </c>
      <c r="G269" s="3">
        <f t="shared" si="6"/>
        <v>0</v>
      </c>
      <c r="H269" s="3">
        <f t="shared" si="7"/>
        <v>0</v>
      </c>
      <c r="J269" s="3" cm="1">
        <f t="array" ref="J269">+INDEX(G269:H269,,MATCH(Rates!$G$7,$G$4:$H$4,0))</f>
        <v>0</v>
      </c>
    </row>
    <row r="270" spans="2:10" x14ac:dyDescent="0.25">
      <c r="B270" s="3">
        <v>1</v>
      </c>
      <c r="C270" s="3">
        <v>11</v>
      </c>
      <c r="D270" s="3">
        <v>9</v>
      </c>
      <c r="E270" s="3">
        <v>133.60400000000001</v>
      </c>
      <c r="F270" s="3">
        <v>66.802000000000007</v>
      </c>
      <c r="G270" s="3">
        <f t="shared" si="6"/>
        <v>0.133604</v>
      </c>
      <c r="H270" s="3">
        <f t="shared" si="7"/>
        <v>6.6802E-2</v>
      </c>
      <c r="J270" s="3" cm="1">
        <f t="array" ref="J270">+INDEX(G270:H270,,MATCH(Rates!$G$7,$G$4:$H$4,0))</f>
        <v>0.133604</v>
      </c>
    </row>
    <row r="271" spans="2:10" x14ac:dyDescent="0.25">
      <c r="B271" s="3">
        <v>1</v>
      </c>
      <c r="C271" s="3">
        <v>11</v>
      </c>
      <c r="D271" s="3">
        <v>10</v>
      </c>
      <c r="E271" s="3">
        <v>95.02</v>
      </c>
      <c r="F271" s="3">
        <v>47.51</v>
      </c>
      <c r="G271" s="3">
        <f t="shared" si="6"/>
        <v>9.5019999999999993E-2</v>
      </c>
      <c r="H271" s="3">
        <f t="shared" si="7"/>
        <v>4.7509999999999997E-2</v>
      </c>
      <c r="J271" s="3" cm="1">
        <f t="array" ref="J271">+INDEX(G271:H271,,MATCH(Rates!$G$7,$G$4:$H$4,0))</f>
        <v>9.5019999999999993E-2</v>
      </c>
    </row>
    <row r="272" spans="2:10" x14ac:dyDescent="0.25">
      <c r="B272" s="3">
        <v>1</v>
      </c>
      <c r="C272" s="3">
        <v>11</v>
      </c>
      <c r="D272" s="3">
        <v>11</v>
      </c>
      <c r="E272" s="3">
        <v>209.87700000000001</v>
      </c>
      <c r="F272" s="3">
        <v>104.938</v>
      </c>
      <c r="G272" s="3">
        <f t="shared" si="6"/>
        <v>0.20987700000000001</v>
      </c>
      <c r="H272" s="3">
        <f t="shared" si="7"/>
        <v>0.104938</v>
      </c>
      <c r="J272" s="3" cm="1">
        <f t="array" ref="J272">+INDEX(G272:H272,,MATCH(Rates!$G$7,$G$4:$H$4,0))</f>
        <v>0.20987700000000001</v>
      </c>
    </row>
    <row r="273" spans="2:10" x14ac:dyDescent="0.25">
      <c r="B273" s="3">
        <v>1</v>
      </c>
      <c r="C273" s="3">
        <v>11</v>
      </c>
      <c r="D273" s="3">
        <v>12</v>
      </c>
      <c r="E273" s="3">
        <v>550.08600000000001</v>
      </c>
      <c r="F273" s="3">
        <v>275.04300000000001</v>
      </c>
      <c r="G273" s="3">
        <f t="shared" si="6"/>
        <v>0.55008599999999996</v>
      </c>
      <c r="H273" s="3">
        <f t="shared" si="7"/>
        <v>0.27504299999999998</v>
      </c>
      <c r="J273" s="3" cm="1">
        <f t="array" ref="J273">+INDEX(G273:H273,,MATCH(Rates!$G$7,$G$4:$H$4,0))</f>
        <v>0.55008599999999996</v>
      </c>
    </row>
    <row r="274" spans="2:10" x14ac:dyDescent="0.25">
      <c r="B274" s="3">
        <v>1</v>
      </c>
      <c r="C274" s="3">
        <v>11</v>
      </c>
      <c r="D274" s="3">
        <v>13</v>
      </c>
      <c r="E274" s="3">
        <v>944.529</v>
      </c>
      <c r="F274" s="3">
        <v>472.26400000000001</v>
      </c>
      <c r="G274" s="3">
        <f t="shared" si="6"/>
        <v>0.94452899999999995</v>
      </c>
      <c r="H274" s="3">
        <f t="shared" si="7"/>
        <v>0.47226400000000002</v>
      </c>
      <c r="J274" s="3" cm="1">
        <f t="array" ref="J274">+INDEX(G274:H274,,MATCH(Rates!$G$7,$G$4:$H$4,0))</f>
        <v>0.94452899999999995</v>
      </c>
    </row>
    <row r="275" spans="2:10" x14ac:dyDescent="0.25">
      <c r="B275" s="3">
        <v>1</v>
      </c>
      <c r="C275" s="3">
        <v>11</v>
      </c>
      <c r="D275" s="3">
        <v>14</v>
      </c>
      <c r="E275" s="3">
        <v>620.65899999999999</v>
      </c>
      <c r="F275" s="3">
        <v>310.32900000000001</v>
      </c>
      <c r="G275" s="3">
        <f t="shared" si="6"/>
        <v>0.62065899999999996</v>
      </c>
      <c r="H275" s="3">
        <f t="shared" si="7"/>
        <v>0.31032900000000002</v>
      </c>
      <c r="J275" s="3" cm="1">
        <f t="array" ref="J275">+INDEX(G275:H275,,MATCH(Rates!$G$7,$G$4:$H$4,0))</f>
        <v>0.62065899999999996</v>
      </c>
    </row>
    <row r="276" spans="2:10" x14ac:dyDescent="0.25">
      <c r="B276" s="3">
        <v>1</v>
      </c>
      <c r="C276" s="3">
        <v>11</v>
      </c>
      <c r="D276" s="3">
        <v>15</v>
      </c>
      <c r="E276" s="3">
        <v>473.22899999999998</v>
      </c>
      <c r="F276" s="3">
        <v>236.61500000000001</v>
      </c>
      <c r="G276" s="3">
        <f t="shared" si="6"/>
        <v>0.47322900000000001</v>
      </c>
      <c r="H276" s="3">
        <f t="shared" si="7"/>
        <v>0.23661500000000002</v>
      </c>
      <c r="J276" s="3" cm="1">
        <f t="array" ref="J276">+INDEX(G276:H276,,MATCH(Rates!$G$7,$G$4:$H$4,0))</f>
        <v>0.47322900000000001</v>
      </c>
    </row>
    <row r="277" spans="2:10" x14ac:dyDescent="0.25">
      <c r="B277" s="3">
        <v>1</v>
      </c>
      <c r="C277" s="3">
        <v>11</v>
      </c>
      <c r="D277" s="3">
        <v>16</v>
      </c>
      <c r="E277" s="3">
        <v>0</v>
      </c>
      <c r="F277" s="3">
        <v>0</v>
      </c>
      <c r="G277" s="3">
        <f t="shared" ref="G277:G340" si="8">+E277/1000</f>
        <v>0</v>
      </c>
      <c r="H277" s="3">
        <f t="shared" ref="H277:H340" si="9">+F277/1000</f>
        <v>0</v>
      </c>
      <c r="J277" s="3" cm="1">
        <f t="array" ref="J277">+INDEX(G277:H277,,MATCH(Rates!$G$7,$G$4:$H$4,0))</f>
        <v>0</v>
      </c>
    </row>
    <row r="278" spans="2:10" x14ac:dyDescent="0.25">
      <c r="B278" s="3">
        <v>1</v>
      </c>
      <c r="C278" s="3">
        <v>11</v>
      </c>
      <c r="D278" s="3">
        <v>17</v>
      </c>
      <c r="E278" s="3">
        <v>0</v>
      </c>
      <c r="F278" s="3">
        <v>0</v>
      </c>
      <c r="G278" s="3">
        <f t="shared" si="8"/>
        <v>0</v>
      </c>
      <c r="H278" s="3">
        <f t="shared" si="9"/>
        <v>0</v>
      </c>
      <c r="J278" s="3" cm="1">
        <f t="array" ref="J278">+INDEX(G278:H278,,MATCH(Rates!$G$7,$G$4:$H$4,0))</f>
        <v>0</v>
      </c>
    </row>
    <row r="279" spans="2:10" x14ac:dyDescent="0.25">
      <c r="B279" s="3">
        <v>1</v>
      </c>
      <c r="C279" s="3">
        <v>11</v>
      </c>
      <c r="D279" s="3">
        <v>18</v>
      </c>
      <c r="E279" s="3">
        <v>0</v>
      </c>
      <c r="F279" s="3">
        <v>0</v>
      </c>
      <c r="G279" s="3">
        <f t="shared" si="8"/>
        <v>0</v>
      </c>
      <c r="H279" s="3">
        <f t="shared" si="9"/>
        <v>0</v>
      </c>
      <c r="J279" s="3" cm="1">
        <f t="array" ref="J279">+INDEX(G279:H279,,MATCH(Rates!$G$7,$G$4:$H$4,0))</f>
        <v>0</v>
      </c>
    </row>
    <row r="280" spans="2:10" x14ac:dyDescent="0.25">
      <c r="B280" s="3">
        <v>1</v>
      </c>
      <c r="C280" s="3">
        <v>11</v>
      </c>
      <c r="D280" s="3">
        <v>19</v>
      </c>
      <c r="E280" s="3">
        <v>0</v>
      </c>
      <c r="F280" s="3">
        <v>0</v>
      </c>
      <c r="G280" s="3">
        <f t="shared" si="8"/>
        <v>0</v>
      </c>
      <c r="H280" s="3">
        <f t="shared" si="9"/>
        <v>0</v>
      </c>
      <c r="J280" s="3" cm="1">
        <f t="array" ref="J280">+INDEX(G280:H280,,MATCH(Rates!$G$7,$G$4:$H$4,0))</f>
        <v>0</v>
      </c>
    </row>
    <row r="281" spans="2:10" x14ac:dyDescent="0.25">
      <c r="B281" s="3">
        <v>1</v>
      </c>
      <c r="C281" s="3">
        <v>11</v>
      </c>
      <c r="D281" s="3">
        <v>20</v>
      </c>
      <c r="E281" s="3">
        <v>0</v>
      </c>
      <c r="F281" s="3">
        <v>0</v>
      </c>
      <c r="G281" s="3">
        <f t="shared" si="8"/>
        <v>0</v>
      </c>
      <c r="H281" s="3">
        <f t="shared" si="9"/>
        <v>0</v>
      </c>
      <c r="J281" s="3" cm="1">
        <f t="array" ref="J281">+INDEX(G281:H281,,MATCH(Rates!$G$7,$G$4:$H$4,0))</f>
        <v>0</v>
      </c>
    </row>
    <row r="282" spans="2:10" x14ac:dyDescent="0.25">
      <c r="B282" s="3">
        <v>1</v>
      </c>
      <c r="C282" s="3">
        <v>11</v>
      </c>
      <c r="D282" s="3">
        <v>21</v>
      </c>
      <c r="E282" s="3">
        <v>0</v>
      </c>
      <c r="F282" s="3">
        <v>0</v>
      </c>
      <c r="G282" s="3">
        <f t="shared" si="8"/>
        <v>0</v>
      </c>
      <c r="H282" s="3">
        <f t="shared" si="9"/>
        <v>0</v>
      </c>
      <c r="J282" s="3" cm="1">
        <f t="array" ref="J282">+INDEX(G282:H282,,MATCH(Rates!$G$7,$G$4:$H$4,0))</f>
        <v>0</v>
      </c>
    </row>
    <row r="283" spans="2:10" x14ac:dyDescent="0.25">
      <c r="B283" s="3">
        <v>1</v>
      </c>
      <c r="C283" s="3">
        <v>11</v>
      </c>
      <c r="D283" s="3">
        <v>22</v>
      </c>
      <c r="E283" s="3">
        <v>0</v>
      </c>
      <c r="F283" s="3">
        <v>0</v>
      </c>
      <c r="G283" s="3">
        <f t="shared" si="8"/>
        <v>0</v>
      </c>
      <c r="H283" s="3">
        <f t="shared" si="9"/>
        <v>0</v>
      </c>
      <c r="J283" s="3" cm="1">
        <f t="array" ref="J283">+INDEX(G283:H283,,MATCH(Rates!$G$7,$G$4:$H$4,0))</f>
        <v>0</v>
      </c>
    </row>
    <row r="284" spans="2:10" x14ac:dyDescent="0.25">
      <c r="B284" s="3">
        <v>1</v>
      </c>
      <c r="C284" s="3">
        <v>11</v>
      </c>
      <c r="D284" s="3">
        <v>23</v>
      </c>
      <c r="E284" s="3">
        <v>0</v>
      </c>
      <c r="F284" s="3">
        <v>0</v>
      </c>
      <c r="G284" s="3">
        <f t="shared" si="8"/>
        <v>0</v>
      </c>
      <c r="H284" s="3">
        <f t="shared" si="9"/>
        <v>0</v>
      </c>
      <c r="J284" s="3" cm="1">
        <f t="array" ref="J284">+INDEX(G284:H284,,MATCH(Rates!$G$7,$G$4:$H$4,0))</f>
        <v>0</v>
      </c>
    </row>
    <row r="285" spans="2:10" x14ac:dyDescent="0.25">
      <c r="B285" s="3">
        <v>1</v>
      </c>
      <c r="C285" s="3">
        <v>12</v>
      </c>
      <c r="D285" s="3">
        <v>0</v>
      </c>
      <c r="E285" s="3">
        <v>0</v>
      </c>
      <c r="F285" s="3">
        <v>0</v>
      </c>
      <c r="G285" s="3">
        <f t="shared" si="8"/>
        <v>0</v>
      </c>
      <c r="H285" s="3">
        <f t="shared" si="9"/>
        <v>0</v>
      </c>
      <c r="J285" s="3" cm="1">
        <f t="array" ref="J285">+INDEX(G285:H285,,MATCH(Rates!$G$7,$G$4:$H$4,0))</f>
        <v>0</v>
      </c>
    </row>
    <row r="286" spans="2:10" x14ac:dyDescent="0.25">
      <c r="B286" s="3">
        <v>1</v>
      </c>
      <c r="C286" s="3">
        <v>12</v>
      </c>
      <c r="D286" s="3">
        <v>1</v>
      </c>
      <c r="E286" s="3">
        <v>0</v>
      </c>
      <c r="F286" s="3">
        <v>0</v>
      </c>
      <c r="G286" s="3">
        <f t="shared" si="8"/>
        <v>0</v>
      </c>
      <c r="H286" s="3">
        <f t="shared" si="9"/>
        <v>0</v>
      </c>
      <c r="J286" s="3" cm="1">
        <f t="array" ref="J286">+INDEX(G286:H286,,MATCH(Rates!$G$7,$G$4:$H$4,0))</f>
        <v>0</v>
      </c>
    </row>
    <row r="287" spans="2:10" x14ac:dyDescent="0.25">
      <c r="B287" s="3">
        <v>1</v>
      </c>
      <c r="C287" s="3">
        <v>12</v>
      </c>
      <c r="D287" s="3">
        <v>2</v>
      </c>
      <c r="E287" s="3">
        <v>0</v>
      </c>
      <c r="F287" s="3">
        <v>0</v>
      </c>
      <c r="G287" s="3">
        <f t="shared" si="8"/>
        <v>0</v>
      </c>
      <c r="H287" s="3">
        <f t="shared" si="9"/>
        <v>0</v>
      </c>
      <c r="J287" s="3" cm="1">
        <f t="array" ref="J287">+INDEX(G287:H287,,MATCH(Rates!$G$7,$G$4:$H$4,0))</f>
        <v>0</v>
      </c>
    </row>
    <row r="288" spans="2:10" x14ac:dyDescent="0.25">
      <c r="B288" s="3">
        <v>1</v>
      </c>
      <c r="C288" s="3">
        <v>12</v>
      </c>
      <c r="D288" s="3">
        <v>3</v>
      </c>
      <c r="E288" s="3">
        <v>0</v>
      </c>
      <c r="F288" s="3">
        <v>0</v>
      </c>
      <c r="G288" s="3">
        <f t="shared" si="8"/>
        <v>0</v>
      </c>
      <c r="H288" s="3">
        <f t="shared" si="9"/>
        <v>0</v>
      </c>
      <c r="J288" s="3" cm="1">
        <f t="array" ref="J288">+INDEX(G288:H288,,MATCH(Rates!$G$7,$G$4:$H$4,0))</f>
        <v>0</v>
      </c>
    </row>
    <row r="289" spans="2:10" x14ac:dyDescent="0.25">
      <c r="B289" s="3">
        <v>1</v>
      </c>
      <c r="C289" s="3">
        <v>12</v>
      </c>
      <c r="D289" s="3">
        <v>4</v>
      </c>
      <c r="E289" s="3">
        <v>0</v>
      </c>
      <c r="F289" s="3">
        <v>0</v>
      </c>
      <c r="G289" s="3">
        <f t="shared" si="8"/>
        <v>0</v>
      </c>
      <c r="H289" s="3">
        <f t="shared" si="9"/>
        <v>0</v>
      </c>
      <c r="J289" s="3" cm="1">
        <f t="array" ref="J289">+INDEX(G289:H289,,MATCH(Rates!$G$7,$G$4:$H$4,0))</f>
        <v>0</v>
      </c>
    </row>
    <row r="290" spans="2:10" x14ac:dyDescent="0.25">
      <c r="B290" s="3">
        <v>1</v>
      </c>
      <c r="C290" s="3">
        <v>12</v>
      </c>
      <c r="D290" s="3">
        <v>5</v>
      </c>
      <c r="E290" s="3">
        <v>0</v>
      </c>
      <c r="F290" s="3">
        <v>0</v>
      </c>
      <c r="G290" s="3">
        <f t="shared" si="8"/>
        <v>0</v>
      </c>
      <c r="H290" s="3">
        <f t="shared" si="9"/>
        <v>0</v>
      </c>
      <c r="J290" s="3" cm="1">
        <f t="array" ref="J290">+INDEX(G290:H290,,MATCH(Rates!$G$7,$G$4:$H$4,0))</f>
        <v>0</v>
      </c>
    </row>
    <row r="291" spans="2:10" x14ac:dyDescent="0.25">
      <c r="B291" s="3">
        <v>1</v>
      </c>
      <c r="C291" s="3">
        <v>12</v>
      </c>
      <c r="D291" s="3">
        <v>6</v>
      </c>
      <c r="E291" s="3">
        <v>0</v>
      </c>
      <c r="F291" s="3">
        <v>0</v>
      </c>
      <c r="G291" s="3">
        <f t="shared" si="8"/>
        <v>0</v>
      </c>
      <c r="H291" s="3">
        <f t="shared" si="9"/>
        <v>0</v>
      </c>
      <c r="J291" s="3" cm="1">
        <f t="array" ref="J291">+INDEX(G291:H291,,MATCH(Rates!$G$7,$G$4:$H$4,0))</f>
        <v>0</v>
      </c>
    </row>
    <row r="292" spans="2:10" x14ac:dyDescent="0.25">
      <c r="B292" s="3">
        <v>1</v>
      </c>
      <c r="C292" s="3">
        <v>12</v>
      </c>
      <c r="D292" s="3">
        <v>7</v>
      </c>
      <c r="E292" s="3">
        <v>0</v>
      </c>
      <c r="F292" s="3">
        <v>0</v>
      </c>
      <c r="G292" s="3">
        <f t="shared" si="8"/>
        <v>0</v>
      </c>
      <c r="H292" s="3">
        <f t="shared" si="9"/>
        <v>0</v>
      </c>
      <c r="J292" s="3" cm="1">
        <f t="array" ref="J292">+INDEX(G292:H292,,MATCH(Rates!$G$7,$G$4:$H$4,0))</f>
        <v>0</v>
      </c>
    </row>
    <row r="293" spans="2:10" x14ac:dyDescent="0.25">
      <c r="B293" s="3">
        <v>1</v>
      </c>
      <c r="C293" s="3">
        <v>12</v>
      </c>
      <c r="D293" s="3">
        <v>8</v>
      </c>
      <c r="E293" s="3">
        <v>0</v>
      </c>
      <c r="F293" s="3">
        <v>0</v>
      </c>
      <c r="G293" s="3">
        <f t="shared" si="8"/>
        <v>0</v>
      </c>
      <c r="H293" s="3">
        <f t="shared" si="9"/>
        <v>0</v>
      </c>
      <c r="J293" s="3" cm="1">
        <f t="array" ref="J293">+INDEX(G293:H293,,MATCH(Rates!$G$7,$G$4:$H$4,0))</f>
        <v>0</v>
      </c>
    </row>
    <row r="294" spans="2:10" x14ac:dyDescent="0.25">
      <c r="B294" s="3">
        <v>1</v>
      </c>
      <c r="C294" s="3">
        <v>12</v>
      </c>
      <c r="D294" s="3">
        <v>9</v>
      </c>
      <c r="E294" s="3">
        <v>341.09199999999998</v>
      </c>
      <c r="F294" s="3">
        <v>170.54599999999999</v>
      </c>
      <c r="G294" s="3">
        <f t="shared" si="8"/>
        <v>0.34109200000000001</v>
      </c>
      <c r="H294" s="3">
        <f t="shared" si="9"/>
        <v>0.170546</v>
      </c>
      <c r="J294" s="3" cm="1">
        <f t="array" ref="J294">+INDEX(G294:H294,,MATCH(Rates!$G$7,$G$4:$H$4,0))</f>
        <v>0.34109200000000001</v>
      </c>
    </row>
    <row r="295" spans="2:10" x14ac:dyDescent="0.25">
      <c r="B295" s="3">
        <v>1</v>
      </c>
      <c r="C295" s="3">
        <v>12</v>
      </c>
      <c r="D295" s="3">
        <v>10</v>
      </c>
      <c r="E295" s="3">
        <v>1318.904</v>
      </c>
      <c r="F295" s="3">
        <v>659.452</v>
      </c>
      <c r="G295" s="3">
        <f t="shared" si="8"/>
        <v>1.3189040000000001</v>
      </c>
      <c r="H295" s="3">
        <f t="shared" si="9"/>
        <v>0.65945200000000004</v>
      </c>
      <c r="J295" s="3" cm="1">
        <f t="array" ref="J295">+INDEX(G295:H295,,MATCH(Rates!$G$7,$G$4:$H$4,0))</f>
        <v>1.3189040000000001</v>
      </c>
    </row>
    <row r="296" spans="2:10" x14ac:dyDescent="0.25">
      <c r="B296" s="3">
        <v>1</v>
      </c>
      <c r="C296" s="3">
        <v>12</v>
      </c>
      <c r="D296" s="3">
        <v>11</v>
      </c>
      <c r="E296" s="3">
        <v>3520.75</v>
      </c>
      <c r="F296" s="3">
        <v>1760.375</v>
      </c>
      <c r="G296" s="3">
        <f t="shared" si="8"/>
        <v>3.52075</v>
      </c>
      <c r="H296" s="3">
        <f t="shared" si="9"/>
        <v>1.760375</v>
      </c>
      <c r="J296" s="3" cm="1">
        <f t="array" ref="J296">+INDEX(G296:H296,,MATCH(Rates!$G$7,$G$4:$H$4,0))</f>
        <v>3.52075</v>
      </c>
    </row>
    <row r="297" spans="2:10" x14ac:dyDescent="0.25">
      <c r="B297" s="3">
        <v>1</v>
      </c>
      <c r="C297" s="3">
        <v>12</v>
      </c>
      <c r="D297" s="3">
        <v>12</v>
      </c>
      <c r="E297" s="3">
        <v>3552.9749999999999</v>
      </c>
      <c r="F297" s="3">
        <v>1776.4880000000001</v>
      </c>
      <c r="G297" s="3">
        <f t="shared" si="8"/>
        <v>3.552975</v>
      </c>
      <c r="H297" s="3">
        <f t="shared" si="9"/>
        <v>1.7764880000000001</v>
      </c>
      <c r="J297" s="3" cm="1">
        <f t="array" ref="J297">+INDEX(G297:H297,,MATCH(Rates!$G$7,$G$4:$H$4,0))</f>
        <v>3.552975</v>
      </c>
    </row>
    <row r="298" spans="2:10" x14ac:dyDescent="0.25">
      <c r="B298" s="3">
        <v>1</v>
      </c>
      <c r="C298" s="3">
        <v>12</v>
      </c>
      <c r="D298" s="3">
        <v>13</v>
      </c>
      <c r="E298" s="3">
        <v>4115.0060000000003</v>
      </c>
      <c r="F298" s="3">
        <v>2057.5030000000002</v>
      </c>
      <c r="G298" s="3">
        <f t="shared" si="8"/>
        <v>4.1150060000000002</v>
      </c>
      <c r="H298" s="3">
        <f t="shared" si="9"/>
        <v>2.0575030000000001</v>
      </c>
      <c r="J298" s="3" cm="1">
        <f t="array" ref="J298">+INDEX(G298:H298,,MATCH(Rates!$G$7,$G$4:$H$4,0))</f>
        <v>4.1150060000000002</v>
      </c>
    </row>
    <row r="299" spans="2:10" x14ac:dyDescent="0.25">
      <c r="B299" s="3">
        <v>1</v>
      </c>
      <c r="C299" s="3">
        <v>12</v>
      </c>
      <c r="D299" s="3">
        <v>14</v>
      </c>
      <c r="E299" s="3">
        <v>308.80700000000002</v>
      </c>
      <c r="F299" s="3">
        <v>154.40299999999999</v>
      </c>
      <c r="G299" s="3">
        <f t="shared" si="8"/>
        <v>0.308807</v>
      </c>
      <c r="H299" s="3">
        <f t="shared" si="9"/>
        <v>0.15440299999999998</v>
      </c>
      <c r="J299" s="3" cm="1">
        <f t="array" ref="J299">+INDEX(G299:H299,,MATCH(Rates!$G$7,$G$4:$H$4,0))</f>
        <v>0.308807</v>
      </c>
    </row>
    <row r="300" spans="2:10" x14ac:dyDescent="0.25">
      <c r="B300" s="3">
        <v>1</v>
      </c>
      <c r="C300" s="3">
        <v>12</v>
      </c>
      <c r="D300" s="3">
        <v>15</v>
      </c>
      <c r="E300" s="3">
        <v>2169.7779999999998</v>
      </c>
      <c r="F300" s="3">
        <v>1084.8889999999999</v>
      </c>
      <c r="G300" s="3">
        <f t="shared" si="8"/>
        <v>2.169778</v>
      </c>
      <c r="H300" s="3">
        <f t="shared" si="9"/>
        <v>1.084889</v>
      </c>
      <c r="J300" s="3" cm="1">
        <f t="array" ref="J300">+INDEX(G300:H300,,MATCH(Rates!$G$7,$G$4:$H$4,0))</f>
        <v>2.169778</v>
      </c>
    </row>
    <row r="301" spans="2:10" x14ac:dyDescent="0.25">
      <c r="B301" s="3">
        <v>1</v>
      </c>
      <c r="C301" s="3">
        <v>12</v>
      </c>
      <c r="D301" s="3">
        <v>16</v>
      </c>
      <c r="E301" s="3">
        <v>745.49099999999999</v>
      </c>
      <c r="F301" s="3">
        <v>372.74599999999998</v>
      </c>
      <c r="G301" s="3">
        <f t="shared" si="8"/>
        <v>0.74549100000000001</v>
      </c>
      <c r="H301" s="3">
        <f t="shared" si="9"/>
        <v>0.37274599999999997</v>
      </c>
      <c r="J301" s="3" cm="1">
        <f t="array" ref="J301">+INDEX(G301:H301,,MATCH(Rates!$G$7,$G$4:$H$4,0))</f>
        <v>0.74549100000000001</v>
      </c>
    </row>
    <row r="302" spans="2:10" x14ac:dyDescent="0.25">
      <c r="B302" s="3">
        <v>1</v>
      </c>
      <c r="C302" s="3">
        <v>12</v>
      </c>
      <c r="D302" s="3">
        <v>17</v>
      </c>
      <c r="E302" s="3">
        <v>0</v>
      </c>
      <c r="F302" s="3">
        <v>0</v>
      </c>
      <c r="G302" s="3">
        <f t="shared" si="8"/>
        <v>0</v>
      </c>
      <c r="H302" s="3">
        <f t="shared" si="9"/>
        <v>0</v>
      </c>
      <c r="J302" s="3" cm="1">
        <f t="array" ref="J302">+INDEX(G302:H302,,MATCH(Rates!$G$7,$G$4:$H$4,0))</f>
        <v>0</v>
      </c>
    </row>
    <row r="303" spans="2:10" x14ac:dyDescent="0.25">
      <c r="B303" s="3">
        <v>1</v>
      </c>
      <c r="C303" s="3">
        <v>12</v>
      </c>
      <c r="D303" s="3">
        <v>18</v>
      </c>
      <c r="E303" s="3">
        <v>0</v>
      </c>
      <c r="F303" s="3">
        <v>0</v>
      </c>
      <c r="G303" s="3">
        <f t="shared" si="8"/>
        <v>0</v>
      </c>
      <c r="H303" s="3">
        <f t="shared" si="9"/>
        <v>0</v>
      </c>
      <c r="J303" s="3" cm="1">
        <f t="array" ref="J303">+INDEX(G303:H303,,MATCH(Rates!$G$7,$G$4:$H$4,0))</f>
        <v>0</v>
      </c>
    </row>
    <row r="304" spans="2:10" x14ac:dyDescent="0.25">
      <c r="B304" s="3">
        <v>1</v>
      </c>
      <c r="C304" s="3">
        <v>12</v>
      </c>
      <c r="D304" s="3">
        <v>19</v>
      </c>
      <c r="E304" s="3">
        <v>0</v>
      </c>
      <c r="F304" s="3">
        <v>0</v>
      </c>
      <c r="G304" s="3">
        <f t="shared" si="8"/>
        <v>0</v>
      </c>
      <c r="H304" s="3">
        <f t="shared" si="9"/>
        <v>0</v>
      </c>
      <c r="J304" s="3" cm="1">
        <f t="array" ref="J304">+INDEX(G304:H304,,MATCH(Rates!$G$7,$G$4:$H$4,0))</f>
        <v>0</v>
      </c>
    </row>
    <row r="305" spans="2:10" x14ac:dyDescent="0.25">
      <c r="B305" s="3">
        <v>1</v>
      </c>
      <c r="C305" s="3">
        <v>12</v>
      </c>
      <c r="D305" s="3">
        <v>20</v>
      </c>
      <c r="E305" s="3">
        <v>0</v>
      </c>
      <c r="F305" s="3">
        <v>0</v>
      </c>
      <c r="G305" s="3">
        <f t="shared" si="8"/>
        <v>0</v>
      </c>
      <c r="H305" s="3">
        <f t="shared" si="9"/>
        <v>0</v>
      </c>
      <c r="J305" s="3" cm="1">
        <f t="array" ref="J305">+INDEX(G305:H305,,MATCH(Rates!$G$7,$G$4:$H$4,0))</f>
        <v>0</v>
      </c>
    </row>
    <row r="306" spans="2:10" x14ac:dyDescent="0.25">
      <c r="B306" s="3">
        <v>1</v>
      </c>
      <c r="C306" s="3">
        <v>12</v>
      </c>
      <c r="D306" s="3">
        <v>21</v>
      </c>
      <c r="E306" s="3">
        <v>0</v>
      </c>
      <c r="F306" s="3">
        <v>0</v>
      </c>
      <c r="G306" s="3">
        <f t="shared" si="8"/>
        <v>0</v>
      </c>
      <c r="H306" s="3">
        <f t="shared" si="9"/>
        <v>0</v>
      </c>
      <c r="J306" s="3" cm="1">
        <f t="array" ref="J306">+INDEX(G306:H306,,MATCH(Rates!$G$7,$G$4:$H$4,0))</f>
        <v>0</v>
      </c>
    </row>
    <row r="307" spans="2:10" x14ac:dyDescent="0.25">
      <c r="B307" s="3">
        <v>1</v>
      </c>
      <c r="C307" s="3">
        <v>12</v>
      </c>
      <c r="D307" s="3">
        <v>22</v>
      </c>
      <c r="E307" s="3">
        <v>0</v>
      </c>
      <c r="F307" s="3">
        <v>0</v>
      </c>
      <c r="G307" s="3">
        <f t="shared" si="8"/>
        <v>0</v>
      </c>
      <c r="H307" s="3">
        <f t="shared" si="9"/>
        <v>0</v>
      </c>
      <c r="J307" s="3" cm="1">
        <f t="array" ref="J307">+INDEX(G307:H307,,MATCH(Rates!$G$7,$G$4:$H$4,0))</f>
        <v>0</v>
      </c>
    </row>
    <row r="308" spans="2:10" x14ac:dyDescent="0.25">
      <c r="B308" s="3">
        <v>1</v>
      </c>
      <c r="C308" s="3">
        <v>12</v>
      </c>
      <c r="D308" s="3">
        <v>23</v>
      </c>
      <c r="E308" s="3">
        <v>0</v>
      </c>
      <c r="F308" s="3">
        <v>0</v>
      </c>
      <c r="G308" s="3">
        <f t="shared" si="8"/>
        <v>0</v>
      </c>
      <c r="H308" s="3">
        <f t="shared" si="9"/>
        <v>0</v>
      </c>
      <c r="J308" s="3" cm="1">
        <f t="array" ref="J308">+INDEX(G308:H308,,MATCH(Rates!$G$7,$G$4:$H$4,0))</f>
        <v>0</v>
      </c>
    </row>
    <row r="309" spans="2:10" x14ac:dyDescent="0.25">
      <c r="B309" s="3">
        <v>1</v>
      </c>
      <c r="C309" s="3">
        <v>13</v>
      </c>
      <c r="D309" s="3">
        <v>0</v>
      </c>
      <c r="E309" s="3">
        <v>0</v>
      </c>
      <c r="F309" s="3">
        <v>0</v>
      </c>
      <c r="G309" s="3">
        <f t="shared" si="8"/>
        <v>0</v>
      </c>
      <c r="H309" s="3">
        <f t="shared" si="9"/>
        <v>0</v>
      </c>
      <c r="J309" s="3" cm="1">
        <f t="array" ref="J309">+INDEX(G309:H309,,MATCH(Rates!$G$7,$G$4:$H$4,0))</f>
        <v>0</v>
      </c>
    </row>
    <row r="310" spans="2:10" x14ac:dyDescent="0.25">
      <c r="B310" s="3">
        <v>1</v>
      </c>
      <c r="C310" s="3">
        <v>13</v>
      </c>
      <c r="D310" s="3">
        <v>1</v>
      </c>
      <c r="E310" s="3">
        <v>0</v>
      </c>
      <c r="F310" s="3">
        <v>0</v>
      </c>
      <c r="G310" s="3">
        <f t="shared" si="8"/>
        <v>0</v>
      </c>
      <c r="H310" s="3">
        <f t="shared" si="9"/>
        <v>0</v>
      </c>
      <c r="J310" s="3" cm="1">
        <f t="array" ref="J310">+INDEX(G310:H310,,MATCH(Rates!$G$7,$G$4:$H$4,0))</f>
        <v>0</v>
      </c>
    </row>
    <row r="311" spans="2:10" x14ac:dyDescent="0.25">
      <c r="B311" s="3">
        <v>1</v>
      </c>
      <c r="C311" s="3">
        <v>13</v>
      </c>
      <c r="D311" s="3">
        <v>2</v>
      </c>
      <c r="E311" s="3">
        <v>0</v>
      </c>
      <c r="F311" s="3">
        <v>0</v>
      </c>
      <c r="G311" s="3">
        <f t="shared" si="8"/>
        <v>0</v>
      </c>
      <c r="H311" s="3">
        <f t="shared" si="9"/>
        <v>0</v>
      </c>
      <c r="J311" s="3" cm="1">
        <f t="array" ref="J311">+INDEX(G311:H311,,MATCH(Rates!$G$7,$G$4:$H$4,0))</f>
        <v>0</v>
      </c>
    </row>
    <row r="312" spans="2:10" x14ac:dyDescent="0.25">
      <c r="B312" s="3">
        <v>1</v>
      </c>
      <c r="C312" s="3">
        <v>13</v>
      </c>
      <c r="D312" s="3">
        <v>3</v>
      </c>
      <c r="E312" s="3">
        <v>0</v>
      </c>
      <c r="F312" s="3">
        <v>0</v>
      </c>
      <c r="G312" s="3">
        <f t="shared" si="8"/>
        <v>0</v>
      </c>
      <c r="H312" s="3">
        <f t="shared" si="9"/>
        <v>0</v>
      </c>
      <c r="J312" s="3" cm="1">
        <f t="array" ref="J312">+INDEX(G312:H312,,MATCH(Rates!$G$7,$G$4:$H$4,0))</f>
        <v>0</v>
      </c>
    </row>
    <row r="313" spans="2:10" x14ac:dyDescent="0.25">
      <c r="B313" s="3">
        <v>1</v>
      </c>
      <c r="C313" s="3">
        <v>13</v>
      </c>
      <c r="D313" s="3">
        <v>4</v>
      </c>
      <c r="E313" s="3">
        <v>0</v>
      </c>
      <c r="F313" s="3">
        <v>0</v>
      </c>
      <c r="G313" s="3">
        <f t="shared" si="8"/>
        <v>0</v>
      </c>
      <c r="H313" s="3">
        <f t="shared" si="9"/>
        <v>0</v>
      </c>
      <c r="J313" s="3" cm="1">
        <f t="array" ref="J313">+INDEX(G313:H313,,MATCH(Rates!$G$7,$G$4:$H$4,0))</f>
        <v>0</v>
      </c>
    </row>
    <row r="314" spans="2:10" x14ac:dyDescent="0.25">
      <c r="B314" s="3">
        <v>1</v>
      </c>
      <c r="C314" s="3">
        <v>13</v>
      </c>
      <c r="D314" s="3">
        <v>5</v>
      </c>
      <c r="E314" s="3">
        <v>0</v>
      </c>
      <c r="F314" s="3">
        <v>0</v>
      </c>
      <c r="G314" s="3">
        <f t="shared" si="8"/>
        <v>0</v>
      </c>
      <c r="H314" s="3">
        <f t="shared" si="9"/>
        <v>0</v>
      </c>
      <c r="J314" s="3" cm="1">
        <f t="array" ref="J314">+INDEX(G314:H314,,MATCH(Rates!$G$7,$G$4:$H$4,0))</f>
        <v>0</v>
      </c>
    </row>
    <row r="315" spans="2:10" x14ac:dyDescent="0.25">
      <c r="B315" s="3">
        <v>1</v>
      </c>
      <c r="C315" s="3">
        <v>13</v>
      </c>
      <c r="D315" s="3">
        <v>6</v>
      </c>
      <c r="E315" s="3">
        <v>0</v>
      </c>
      <c r="F315" s="3">
        <v>0</v>
      </c>
      <c r="G315" s="3">
        <f t="shared" si="8"/>
        <v>0</v>
      </c>
      <c r="H315" s="3">
        <f t="shared" si="9"/>
        <v>0</v>
      </c>
      <c r="J315" s="3" cm="1">
        <f t="array" ref="J315">+INDEX(G315:H315,,MATCH(Rates!$G$7,$G$4:$H$4,0))</f>
        <v>0</v>
      </c>
    </row>
    <row r="316" spans="2:10" x14ac:dyDescent="0.25">
      <c r="B316" s="3">
        <v>1</v>
      </c>
      <c r="C316" s="3">
        <v>13</v>
      </c>
      <c r="D316" s="3">
        <v>7</v>
      </c>
      <c r="E316" s="3">
        <v>0</v>
      </c>
      <c r="F316" s="3">
        <v>0</v>
      </c>
      <c r="G316" s="3">
        <f t="shared" si="8"/>
        <v>0</v>
      </c>
      <c r="H316" s="3">
        <f t="shared" si="9"/>
        <v>0</v>
      </c>
      <c r="J316" s="3" cm="1">
        <f t="array" ref="J316">+INDEX(G316:H316,,MATCH(Rates!$G$7,$G$4:$H$4,0))</f>
        <v>0</v>
      </c>
    </row>
    <row r="317" spans="2:10" x14ac:dyDescent="0.25">
      <c r="B317" s="3">
        <v>1</v>
      </c>
      <c r="C317" s="3">
        <v>13</v>
      </c>
      <c r="D317" s="3">
        <v>8</v>
      </c>
      <c r="E317" s="3">
        <v>48.292000000000002</v>
      </c>
      <c r="F317" s="3">
        <v>24.146000000000001</v>
      </c>
      <c r="G317" s="3">
        <f t="shared" si="8"/>
        <v>4.8292000000000002E-2</v>
      </c>
      <c r="H317" s="3">
        <f t="shared" si="9"/>
        <v>2.4146000000000001E-2</v>
      </c>
      <c r="J317" s="3" cm="1">
        <f t="array" ref="J317">+INDEX(G317:H317,,MATCH(Rates!$G$7,$G$4:$H$4,0))</f>
        <v>4.8292000000000002E-2</v>
      </c>
    </row>
    <row r="318" spans="2:10" x14ac:dyDescent="0.25">
      <c r="B318" s="3">
        <v>1</v>
      </c>
      <c r="C318" s="3">
        <v>13</v>
      </c>
      <c r="D318" s="3">
        <v>9</v>
      </c>
      <c r="E318" s="3">
        <v>1620.942</v>
      </c>
      <c r="F318" s="3">
        <v>810.471</v>
      </c>
      <c r="G318" s="3">
        <f t="shared" si="8"/>
        <v>1.6209420000000001</v>
      </c>
      <c r="H318" s="3">
        <f t="shared" si="9"/>
        <v>0.81047100000000005</v>
      </c>
      <c r="J318" s="3" cm="1">
        <f t="array" ref="J318">+INDEX(G318:H318,,MATCH(Rates!$G$7,$G$4:$H$4,0))</f>
        <v>1.6209420000000001</v>
      </c>
    </row>
    <row r="319" spans="2:10" x14ac:dyDescent="0.25">
      <c r="B319" s="3">
        <v>1</v>
      </c>
      <c r="C319" s="3">
        <v>13</v>
      </c>
      <c r="D319" s="3">
        <v>10</v>
      </c>
      <c r="E319" s="3">
        <v>1781.796</v>
      </c>
      <c r="F319" s="3">
        <v>890.89800000000002</v>
      </c>
      <c r="G319" s="3">
        <f t="shared" si="8"/>
        <v>1.7817960000000002</v>
      </c>
      <c r="H319" s="3">
        <f t="shared" si="9"/>
        <v>0.89089800000000008</v>
      </c>
      <c r="J319" s="3" cm="1">
        <f t="array" ref="J319">+INDEX(G319:H319,,MATCH(Rates!$G$7,$G$4:$H$4,0))</f>
        <v>1.7817960000000002</v>
      </c>
    </row>
    <row r="320" spans="2:10" x14ac:dyDescent="0.25">
      <c r="B320" s="3">
        <v>1</v>
      </c>
      <c r="C320" s="3">
        <v>13</v>
      </c>
      <c r="D320" s="3">
        <v>11</v>
      </c>
      <c r="E320" s="3">
        <v>755.005</v>
      </c>
      <c r="F320" s="3">
        <v>377.50299999999999</v>
      </c>
      <c r="G320" s="3">
        <f t="shared" si="8"/>
        <v>0.75500500000000004</v>
      </c>
      <c r="H320" s="3">
        <f t="shared" si="9"/>
        <v>0.37750299999999998</v>
      </c>
      <c r="J320" s="3" cm="1">
        <f t="array" ref="J320">+INDEX(G320:H320,,MATCH(Rates!$G$7,$G$4:$H$4,0))</f>
        <v>0.75500500000000004</v>
      </c>
    </row>
    <row r="321" spans="2:10" x14ac:dyDescent="0.25">
      <c r="B321" s="3">
        <v>1</v>
      </c>
      <c r="C321" s="3">
        <v>13</v>
      </c>
      <c r="D321" s="3">
        <v>12</v>
      </c>
      <c r="E321" s="3">
        <v>1136.8389999999999</v>
      </c>
      <c r="F321" s="3">
        <v>568.41899999999998</v>
      </c>
      <c r="G321" s="3">
        <f t="shared" si="8"/>
        <v>1.1368389999999999</v>
      </c>
      <c r="H321" s="3">
        <f t="shared" si="9"/>
        <v>0.56841900000000001</v>
      </c>
      <c r="J321" s="3" cm="1">
        <f t="array" ref="J321">+INDEX(G321:H321,,MATCH(Rates!$G$7,$G$4:$H$4,0))</f>
        <v>1.1368389999999999</v>
      </c>
    </row>
    <row r="322" spans="2:10" x14ac:dyDescent="0.25">
      <c r="B322" s="3">
        <v>1</v>
      </c>
      <c r="C322" s="3">
        <v>13</v>
      </c>
      <c r="D322" s="3">
        <v>13</v>
      </c>
      <c r="E322" s="3">
        <v>3789.9189999999999</v>
      </c>
      <c r="F322" s="3">
        <v>1894.96</v>
      </c>
      <c r="G322" s="3">
        <f t="shared" si="8"/>
        <v>3.7899189999999998</v>
      </c>
      <c r="H322" s="3">
        <f t="shared" si="9"/>
        <v>1.89496</v>
      </c>
      <c r="J322" s="3" cm="1">
        <f t="array" ref="J322">+INDEX(G322:H322,,MATCH(Rates!$G$7,$G$4:$H$4,0))</f>
        <v>3.7899189999999998</v>
      </c>
    </row>
    <row r="323" spans="2:10" x14ac:dyDescent="0.25">
      <c r="B323" s="3">
        <v>1</v>
      </c>
      <c r="C323" s="3">
        <v>13</v>
      </c>
      <c r="D323" s="3">
        <v>14</v>
      </c>
      <c r="E323" s="3">
        <v>2837.3879999999999</v>
      </c>
      <c r="F323" s="3">
        <v>1418.694</v>
      </c>
      <c r="G323" s="3">
        <f t="shared" si="8"/>
        <v>2.8373879999999998</v>
      </c>
      <c r="H323" s="3">
        <f t="shared" si="9"/>
        <v>1.4186939999999999</v>
      </c>
      <c r="J323" s="3" cm="1">
        <f t="array" ref="J323">+INDEX(G323:H323,,MATCH(Rates!$G$7,$G$4:$H$4,0))</f>
        <v>2.8373879999999998</v>
      </c>
    </row>
    <row r="324" spans="2:10" x14ac:dyDescent="0.25">
      <c r="B324" s="3">
        <v>1</v>
      </c>
      <c r="C324" s="3">
        <v>13</v>
      </c>
      <c r="D324" s="3">
        <v>15</v>
      </c>
      <c r="E324" s="3">
        <v>1848.472</v>
      </c>
      <c r="F324" s="3">
        <v>924.23599999999999</v>
      </c>
      <c r="G324" s="3">
        <f t="shared" si="8"/>
        <v>1.8484719999999999</v>
      </c>
      <c r="H324" s="3">
        <f t="shared" si="9"/>
        <v>0.92423599999999995</v>
      </c>
      <c r="J324" s="3" cm="1">
        <f t="array" ref="J324">+INDEX(G324:H324,,MATCH(Rates!$G$7,$G$4:$H$4,0))</f>
        <v>1.8484719999999999</v>
      </c>
    </row>
    <row r="325" spans="2:10" x14ac:dyDescent="0.25">
      <c r="B325" s="3">
        <v>1</v>
      </c>
      <c r="C325" s="3">
        <v>13</v>
      </c>
      <c r="D325" s="3">
        <v>16</v>
      </c>
      <c r="E325" s="3">
        <v>372.24099999999999</v>
      </c>
      <c r="F325" s="3">
        <v>186.12</v>
      </c>
      <c r="G325" s="3">
        <f t="shared" si="8"/>
        <v>0.37224099999999999</v>
      </c>
      <c r="H325" s="3">
        <f t="shared" si="9"/>
        <v>0.18612000000000001</v>
      </c>
      <c r="J325" s="3" cm="1">
        <f t="array" ref="J325">+INDEX(G325:H325,,MATCH(Rates!$G$7,$G$4:$H$4,0))</f>
        <v>0.37224099999999999</v>
      </c>
    </row>
    <row r="326" spans="2:10" x14ac:dyDescent="0.25">
      <c r="B326" s="3">
        <v>1</v>
      </c>
      <c r="C326" s="3">
        <v>13</v>
      </c>
      <c r="D326" s="3">
        <v>17</v>
      </c>
      <c r="E326" s="3">
        <v>0</v>
      </c>
      <c r="F326" s="3">
        <v>0</v>
      </c>
      <c r="G326" s="3">
        <f t="shared" si="8"/>
        <v>0</v>
      </c>
      <c r="H326" s="3">
        <f t="shared" si="9"/>
        <v>0</v>
      </c>
      <c r="J326" s="3" cm="1">
        <f t="array" ref="J326">+INDEX(G326:H326,,MATCH(Rates!$G$7,$G$4:$H$4,0))</f>
        <v>0</v>
      </c>
    </row>
    <row r="327" spans="2:10" x14ac:dyDescent="0.25">
      <c r="B327" s="3">
        <v>1</v>
      </c>
      <c r="C327" s="3">
        <v>13</v>
      </c>
      <c r="D327" s="3">
        <v>18</v>
      </c>
      <c r="E327" s="3">
        <v>0</v>
      </c>
      <c r="F327" s="3">
        <v>0</v>
      </c>
      <c r="G327" s="3">
        <f t="shared" si="8"/>
        <v>0</v>
      </c>
      <c r="H327" s="3">
        <f t="shared" si="9"/>
        <v>0</v>
      </c>
      <c r="J327" s="3" cm="1">
        <f t="array" ref="J327">+INDEX(G327:H327,,MATCH(Rates!$G$7,$G$4:$H$4,0))</f>
        <v>0</v>
      </c>
    </row>
    <row r="328" spans="2:10" x14ac:dyDescent="0.25">
      <c r="B328" s="3">
        <v>1</v>
      </c>
      <c r="C328" s="3">
        <v>13</v>
      </c>
      <c r="D328" s="3">
        <v>19</v>
      </c>
      <c r="E328" s="3">
        <v>0</v>
      </c>
      <c r="F328" s="3">
        <v>0</v>
      </c>
      <c r="G328" s="3">
        <f t="shared" si="8"/>
        <v>0</v>
      </c>
      <c r="H328" s="3">
        <f t="shared" si="9"/>
        <v>0</v>
      </c>
      <c r="J328" s="3" cm="1">
        <f t="array" ref="J328">+INDEX(G328:H328,,MATCH(Rates!$G$7,$G$4:$H$4,0))</f>
        <v>0</v>
      </c>
    </row>
    <row r="329" spans="2:10" x14ac:dyDescent="0.25">
      <c r="B329" s="3">
        <v>1</v>
      </c>
      <c r="C329" s="3">
        <v>13</v>
      </c>
      <c r="D329" s="3">
        <v>20</v>
      </c>
      <c r="E329" s="3">
        <v>0</v>
      </c>
      <c r="F329" s="3">
        <v>0</v>
      </c>
      <c r="G329" s="3">
        <f t="shared" si="8"/>
        <v>0</v>
      </c>
      <c r="H329" s="3">
        <f t="shared" si="9"/>
        <v>0</v>
      </c>
      <c r="J329" s="3" cm="1">
        <f t="array" ref="J329">+INDEX(G329:H329,,MATCH(Rates!$G$7,$G$4:$H$4,0))</f>
        <v>0</v>
      </c>
    </row>
    <row r="330" spans="2:10" x14ac:dyDescent="0.25">
      <c r="B330" s="3">
        <v>1</v>
      </c>
      <c r="C330" s="3">
        <v>13</v>
      </c>
      <c r="D330" s="3">
        <v>21</v>
      </c>
      <c r="E330" s="3">
        <v>0</v>
      </c>
      <c r="F330" s="3">
        <v>0</v>
      </c>
      <c r="G330" s="3">
        <f t="shared" si="8"/>
        <v>0</v>
      </c>
      <c r="H330" s="3">
        <f t="shared" si="9"/>
        <v>0</v>
      </c>
      <c r="J330" s="3" cm="1">
        <f t="array" ref="J330">+INDEX(G330:H330,,MATCH(Rates!$G$7,$G$4:$H$4,0))</f>
        <v>0</v>
      </c>
    </row>
    <row r="331" spans="2:10" x14ac:dyDescent="0.25">
      <c r="B331" s="3">
        <v>1</v>
      </c>
      <c r="C331" s="3">
        <v>13</v>
      </c>
      <c r="D331" s="3">
        <v>22</v>
      </c>
      <c r="E331" s="3">
        <v>0</v>
      </c>
      <c r="F331" s="3">
        <v>0</v>
      </c>
      <c r="G331" s="3">
        <f t="shared" si="8"/>
        <v>0</v>
      </c>
      <c r="H331" s="3">
        <f t="shared" si="9"/>
        <v>0</v>
      </c>
      <c r="J331" s="3" cm="1">
        <f t="array" ref="J331">+INDEX(G331:H331,,MATCH(Rates!$G$7,$G$4:$H$4,0))</f>
        <v>0</v>
      </c>
    </row>
    <row r="332" spans="2:10" x14ac:dyDescent="0.25">
      <c r="B332" s="3">
        <v>1</v>
      </c>
      <c r="C332" s="3">
        <v>13</v>
      </c>
      <c r="D332" s="3">
        <v>23</v>
      </c>
      <c r="E332" s="3">
        <v>0</v>
      </c>
      <c r="F332" s="3">
        <v>0</v>
      </c>
      <c r="G332" s="3">
        <f t="shared" si="8"/>
        <v>0</v>
      </c>
      <c r="H332" s="3">
        <f t="shared" si="9"/>
        <v>0</v>
      </c>
      <c r="J332" s="3" cm="1">
        <f t="array" ref="J332">+INDEX(G332:H332,,MATCH(Rates!$G$7,$G$4:$H$4,0))</f>
        <v>0</v>
      </c>
    </row>
    <row r="333" spans="2:10" x14ac:dyDescent="0.25">
      <c r="B333" s="3">
        <v>1</v>
      </c>
      <c r="C333" s="3">
        <v>14</v>
      </c>
      <c r="D333" s="3">
        <v>0</v>
      </c>
      <c r="E333" s="3">
        <v>0</v>
      </c>
      <c r="F333" s="3">
        <v>0</v>
      </c>
      <c r="G333" s="3">
        <f t="shared" si="8"/>
        <v>0</v>
      </c>
      <c r="H333" s="3">
        <f t="shared" si="9"/>
        <v>0</v>
      </c>
      <c r="J333" s="3" cm="1">
        <f t="array" ref="J333">+INDEX(G333:H333,,MATCH(Rates!$G$7,$G$4:$H$4,0))</f>
        <v>0</v>
      </c>
    </row>
    <row r="334" spans="2:10" x14ac:dyDescent="0.25">
      <c r="B334" s="3">
        <v>1</v>
      </c>
      <c r="C334" s="3">
        <v>14</v>
      </c>
      <c r="D334" s="3">
        <v>1</v>
      </c>
      <c r="E334" s="3">
        <v>0</v>
      </c>
      <c r="F334" s="3">
        <v>0</v>
      </c>
      <c r="G334" s="3">
        <f t="shared" si="8"/>
        <v>0</v>
      </c>
      <c r="H334" s="3">
        <f t="shared" si="9"/>
        <v>0</v>
      </c>
      <c r="J334" s="3" cm="1">
        <f t="array" ref="J334">+INDEX(G334:H334,,MATCH(Rates!$G$7,$G$4:$H$4,0))</f>
        <v>0</v>
      </c>
    </row>
    <row r="335" spans="2:10" x14ac:dyDescent="0.25">
      <c r="B335" s="3">
        <v>1</v>
      </c>
      <c r="C335" s="3">
        <v>14</v>
      </c>
      <c r="D335" s="3">
        <v>2</v>
      </c>
      <c r="E335" s="3">
        <v>0</v>
      </c>
      <c r="F335" s="3">
        <v>0</v>
      </c>
      <c r="G335" s="3">
        <f t="shared" si="8"/>
        <v>0</v>
      </c>
      <c r="H335" s="3">
        <f t="shared" si="9"/>
        <v>0</v>
      </c>
      <c r="J335" s="3" cm="1">
        <f t="array" ref="J335">+INDEX(G335:H335,,MATCH(Rates!$G$7,$G$4:$H$4,0))</f>
        <v>0</v>
      </c>
    </row>
    <row r="336" spans="2:10" x14ac:dyDescent="0.25">
      <c r="B336" s="3">
        <v>1</v>
      </c>
      <c r="C336" s="3">
        <v>14</v>
      </c>
      <c r="D336" s="3">
        <v>3</v>
      </c>
      <c r="E336" s="3">
        <v>0</v>
      </c>
      <c r="F336" s="3">
        <v>0</v>
      </c>
      <c r="G336" s="3">
        <f t="shared" si="8"/>
        <v>0</v>
      </c>
      <c r="H336" s="3">
        <f t="shared" si="9"/>
        <v>0</v>
      </c>
      <c r="J336" s="3" cm="1">
        <f t="array" ref="J336">+INDEX(G336:H336,,MATCH(Rates!$G$7,$G$4:$H$4,0))</f>
        <v>0</v>
      </c>
    </row>
    <row r="337" spans="2:10" x14ac:dyDescent="0.25">
      <c r="B337" s="3">
        <v>1</v>
      </c>
      <c r="C337" s="3">
        <v>14</v>
      </c>
      <c r="D337" s="3">
        <v>4</v>
      </c>
      <c r="E337" s="3">
        <v>0</v>
      </c>
      <c r="F337" s="3">
        <v>0</v>
      </c>
      <c r="G337" s="3">
        <f t="shared" si="8"/>
        <v>0</v>
      </c>
      <c r="H337" s="3">
        <f t="shared" si="9"/>
        <v>0</v>
      </c>
      <c r="J337" s="3" cm="1">
        <f t="array" ref="J337">+INDEX(G337:H337,,MATCH(Rates!$G$7,$G$4:$H$4,0))</f>
        <v>0</v>
      </c>
    </row>
    <row r="338" spans="2:10" x14ac:dyDescent="0.25">
      <c r="B338" s="3">
        <v>1</v>
      </c>
      <c r="C338" s="3">
        <v>14</v>
      </c>
      <c r="D338" s="3">
        <v>5</v>
      </c>
      <c r="E338" s="3">
        <v>0</v>
      </c>
      <c r="F338" s="3">
        <v>0</v>
      </c>
      <c r="G338" s="3">
        <f t="shared" si="8"/>
        <v>0</v>
      </c>
      <c r="H338" s="3">
        <f t="shared" si="9"/>
        <v>0</v>
      </c>
      <c r="J338" s="3" cm="1">
        <f t="array" ref="J338">+INDEX(G338:H338,,MATCH(Rates!$G$7,$G$4:$H$4,0))</f>
        <v>0</v>
      </c>
    </row>
    <row r="339" spans="2:10" x14ac:dyDescent="0.25">
      <c r="B339" s="3">
        <v>1</v>
      </c>
      <c r="C339" s="3">
        <v>14</v>
      </c>
      <c r="D339" s="3">
        <v>6</v>
      </c>
      <c r="E339" s="3">
        <v>0</v>
      </c>
      <c r="F339" s="3">
        <v>0</v>
      </c>
      <c r="G339" s="3">
        <f t="shared" si="8"/>
        <v>0</v>
      </c>
      <c r="H339" s="3">
        <f t="shared" si="9"/>
        <v>0</v>
      </c>
      <c r="J339" s="3" cm="1">
        <f t="array" ref="J339">+INDEX(G339:H339,,MATCH(Rates!$G$7,$G$4:$H$4,0))</f>
        <v>0</v>
      </c>
    </row>
    <row r="340" spans="2:10" x14ac:dyDescent="0.25">
      <c r="B340" s="3">
        <v>1</v>
      </c>
      <c r="C340" s="3">
        <v>14</v>
      </c>
      <c r="D340" s="3">
        <v>7</v>
      </c>
      <c r="E340" s="3">
        <v>0</v>
      </c>
      <c r="F340" s="3">
        <v>0</v>
      </c>
      <c r="G340" s="3">
        <f t="shared" si="8"/>
        <v>0</v>
      </c>
      <c r="H340" s="3">
        <f t="shared" si="9"/>
        <v>0</v>
      </c>
      <c r="J340" s="3" cm="1">
        <f t="array" ref="J340">+INDEX(G340:H340,,MATCH(Rates!$G$7,$G$4:$H$4,0))</f>
        <v>0</v>
      </c>
    </row>
    <row r="341" spans="2:10" x14ac:dyDescent="0.25">
      <c r="B341" s="3">
        <v>1</v>
      </c>
      <c r="C341" s="3">
        <v>14</v>
      </c>
      <c r="D341" s="3">
        <v>8</v>
      </c>
      <c r="E341" s="3">
        <v>0</v>
      </c>
      <c r="F341" s="3">
        <v>0</v>
      </c>
      <c r="G341" s="3">
        <f t="shared" ref="G341:G404" si="10">+E341/1000</f>
        <v>0</v>
      </c>
      <c r="H341" s="3">
        <f t="shared" ref="H341:H404" si="11">+F341/1000</f>
        <v>0</v>
      </c>
      <c r="J341" s="3" cm="1">
        <f t="array" ref="J341">+INDEX(G341:H341,,MATCH(Rates!$G$7,$G$4:$H$4,0))</f>
        <v>0</v>
      </c>
    </row>
    <row r="342" spans="2:10" x14ac:dyDescent="0.25">
      <c r="B342" s="3">
        <v>1</v>
      </c>
      <c r="C342" s="3">
        <v>14</v>
      </c>
      <c r="D342" s="3">
        <v>9</v>
      </c>
      <c r="E342" s="3">
        <v>338.70100000000002</v>
      </c>
      <c r="F342" s="3">
        <v>169.351</v>
      </c>
      <c r="G342" s="3">
        <f t="shared" si="10"/>
        <v>0.33870100000000003</v>
      </c>
      <c r="H342" s="3">
        <f t="shared" si="11"/>
        <v>0.169351</v>
      </c>
      <c r="J342" s="3" cm="1">
        <f t="array" ref="J342">+INDEX(G342:H342,,MATCH(Rates!$G$7,$G$4:$H$4,0))</f>
        <v>0.33870100000000003</v>
      </c>
    </row>
    <row r="343" spans="2:10" x14ac:dyDescent="0.25">
      <c r="B343" s="3">
        <v>1</v>
      </c>
      <c r="C343" s="3">
        <v>14</v>
      </c>
      <c r="D343" s="3">
        <v>10</v>
      </c>
      <c r="E343" s="3">
        <v>660.75099999999998</v>
      </c>
      <c r="F343" s="3">
        <v>330.375</v>
      </c>
      <c r="G343" s="3">
        <f t="shared" si="10"/>
        <v>0.66075099999999998</v>
      </c>
      <c r="H343" s="3">
        <f t="shared" si="11"/>
        <v>0.33037499999999997</v>
      </c>
      <c r="J343" s="3" cm="1">
        <f t="array" ref="J343">+INDEX(G343:H343,,MATCH(Rates!$G$7,$G$4:$H$4,0))</f>
        <v>0.66075099999999998</v>
      </c>
    </row>
    <row r="344" spans="2:10" x14ac:dyDescent="0.25">
      <c r="B344" s="3">
        <v>1</v>
      </c>
      <c r="C344" s="3">
        <v>14</v>
      </c>
      <c r="D344" s="3">
        <v>11</v>
      </c>
      <c r="E344" s="3">
        <v>1352.1569999999999</v>
      </c>
      <c r="F344" s="3">
        <v>676.07799999999997</v>
      </c>
      <c r="G344" s="3">
        <f t="shared" si="10"/>
        <v>1.3521569999999998</v>
      </c>
      <c r="H344" s="3">
        <f t="shared" si="11"/>
        <v>0.67607799999999996</v>
      </c>
      <c r="J344" s="3" cm="1">
        <f t="array" ref="J344">+INDEX(G344:H344,,MATCH(Rates!$G$7,$G$4:$H$4,0))</f>
        <v>1.3521569999999998</v>
      </c>
    </row>
    <row r="345" spans="2:10" x14ac:dyDescent="0.25">
      <c r="B345" s="3">
        <v>1</v>
      </c>
      <c r="C345" s="3">
        <v>14</v>
      </c>
      <c r="D345" s="3">
        <v>12</v>
      </c>
      <c r="E345" s="3">
        <v>1366.0719999999999</v>
      </c>
      <c r="F345" s="3">
        <v>683.03599999999994</v>
      </c>
      <c r="G345" s="3">
        <f t="shared" si="10"/>
        <v>1.366072</v>
      </c>
      <c r="H345" s="3">
        <f t="shared" si="11"/>
        <v>0.68303599999999998</v>
      </c>
      <c r="J345" s="3" cm="1">
        <f t="array" ref="J345">+INDEX(G345:H345,,MATCH(Rates!$G$7,$G$4:$H$4,0))</f>
        <v>1.366072</v>
      </c>
    </row>
    <row r="346" spans="2:10" x14ac:dyDescent="0.25">
      <c r="B346" s="3">
        <v>1</v>
      </c>
      <c r="C346" s="3">
        <v>14</v>
      </c>
      <c r="D346" s="3">
        <v>13</v>
      </c>
      <c r="E346" s="3">
        <v>1012.9450000000001</v>
      </c>
      <c r="F346" s="3">
        <v>506.47199999999998</v>
      </c>
      <c r="G346" s="3">
        <f t="shared" si="10"/>
        <v>1.012945</v>
      </c>
      <c r="H346" s="3">
        <f t="shared" si="11"/>
        <v>0.50647200000000003</v>
      </c>
      <c r="J346" s="3" cm="1">
        <f t="array" ref="J346">+INDEX(G346:H346,,MATCH(Rates!$G$7,$G$4:$H$4,0))</f>
        <v>1.012945</v>
      </c>
    </row>
    <row r="347" spans="2:10" x14ac:dyDescent="0.25">
      <c r="B347" s="3">
        <v>1</v>
      </c>
      <c r="C347" s="3">
        <v>14</v>
      </c>
      <c r="D347" s="3">
        <v>14</v>
      </c>
      <c r="E347" s="3">
        <v>919.71600000000001</v>
      </c>
      <c r="F347" s="3">
        <v>459.858</v>
      </c>
      <c r="G347" s="3">
        <f t="shared" si="10"/>
        <v>0.91971599999999998</v>
      </c>
      <c r="H347" s="3">
        <f t="shared" si="11"/>
        <v>0.45985799999999999</v>
      </c>
      <c r="J347" s="3" cm="1">
        <f t="array" ref="J347">+INDEX(G347:H347,,MATCH(Rates!$G$7,$G$4:$H$4,0))</f>
        <v>0.91971599999999998</v>
      </c>
    </row>
    <row r="348" spans="2:10" x14ac:dyDescent="0.25">
      <c r="B348" s="3">
        <v>1</v>
      </c>
      <c r="C348" s="3">
        <v>14</v>
      </c>
      <c r="D348" s="3">
        <v>15</v>
      </c>
      <c r="E348" s="3">
        <v>768.07</v>
      </c>
      <c r="F348" s="3">
        <v>384.03500000000003</v>
      </c>
      <c r="G348" s="3">
        <f t="shared" si="10"/>
        <v>0.76807000000000003</v>
      </c>
      <c r="H348" s="3">
        <f t="shared" si="11"/>
        <v>0.38403500000000002</v>
      </c>
      <c r="J348" s="3" cm="1">
        <f t="array" ref="J348">+INDEX(G348:H348,,MATCH(Rates!$G$7,$G$4:$H$4,0))</f>
        <v>0.76807000000000003</v>
      </c>
    </row>
    <row r="349" spans="2:10" x14ac:dyDescent="0.25">
      <c r="B349" s="3">
        <v>1</v>
      </c>
      <c r="C349" s="3">
        <v>14</v>
      </c>
      <c r="D349" s="3">
        <v>16</v>
      </c>
      <c r="E349" s="3">
        <v>160.30699999999999</v>
      </c>
      <c r="F349" s="3">
        <v>80.153999999999996</v>
      </c>
      <c r="G349" s="3">
        <f t="shared" si="10"/>
        <v>0.16030699999999998</v>
      </c>
      <c r="H349" s="3">
        <f t="shared" si="11"/>
        <v>8.0154000000000003E-2</v>
      </c>
      <c r="J349" s="3" cm="1">
        <f t="array" ref="J349">+INDEX(G349:H349,,MATCH(Rates!$G$7,$G$4:$H$4,0))</f>
        <v>0.16030699999999998</v>
      </c>
    </row>
    <row r="350" spans="2:10" x14ac:dyDescent="0.25">
      <c r="B350" s="3">
        <v>1</v>
      </c>
      <c r="C350" s="3">
        <v>14</v>
      </c>
      <c r="D350" s="3">
        <v>17</v>
      </c>
      <c r="E350" s="3">
        <v>0</v>
      </c>
      <c r="F350" s="3">
        <v>0</v>
      </c>
      <c r="G350" s="3">
        <f t="shared" si="10"/>
        <v>0</v>
      </c>
      <c r="H350" s="3">
        <f t="shared" si="11"/>
        <v>0</v>
      </c>
      <c r="J350" s="3" cm="1">
        <f t="array" ref="J350">+INDEX(G350:H350,,MATCH(Rates!$G$7,$G$4:$H$4,0))</f>
        <v>0</v>
      </c>
    </row>
    <row r="351" spans="2:10" x14ac:dyDescent="0.25">
      <c r="B351" s="3">
        <v>1</v>
      </c>
      <c r="C351" s="3">
        <v>14</v>
      </c>
      <c r="D351" s="3">
        <v>18</v>
      </c>
      <c r="E351" s="3">
        <v>0</v>
      </c>
      <c r="F351" s="3">
        <v>0</v>
      </c>
      <c r="G351" s="3">
        <f t="shared" si="10"/>
        <v>0</v>
      </c>
      <c r="H351" s="3">
        <f t="shared" si="11"/>
        <v>0</v>
      </c>
      <c r="J351" s="3" cm="1">
        <f t="array" ref="J351">+INDEX(G351:H351,,MATCH(Rates!$G$7,$G$4:$H$4,0))</f>
        <v>0</v>
      </c>
    </row>
    <row r="352" spans="2:10" x14ac:dyDescent="0.25">
      <c r="B352" s="3">
        <v>1</v>
      </c>
      <c r="C352" s="3">
        <v>14</v>
      </c>
      <c r="D352" s="3">
        <v>19</v>
      </c>
      <c r="E352" s="3">
        <v>0</v>
      </c>
      <c r="F352" s="3">
        <v>0</v>
      </c>
      <c r="G352" s="3">
        <f t="shared" si="10"/>
        <v>0</v>
      </c>
      <c r="H352" s="3">
        <f t="shared" si="11"/>
        <v>0</v>
      </c>
      <c r="J352" s="3" cm="1">
        <f t="array" ref="J352">+INDEX(G352:H352,,MATCH(Rates!$G$7,$G$4:$H$4,0))</f>
        <v>0</v>
      </c>
    </row>
    <row r="353" spans="2:10" x14ac:dyDescent="0.25">
      <c r="B353" s="3">
        <v>1</v>
      </c>
      <c r="C353" s="3">
        <v>14</v>
      </c>
      <c r="D353" s="3">
        <v>20</v>
      </c>
      <c r="E353" s="3">
        <v>0</v>
      </c>
      <c r="F353" s="3">
        <v>0</v>
      </c>
      <c r="G353" s="3">
        <f t="shared" si="10"/>
        <v>0</v>
      </c>
      <c r="H353" s="3">
        <f t="shared" si="11"/>
        <v>0</v>
      </c>
      <c r="J353" s="3" cm="1">
        <f t="array" ref="J353">+INDEX(G353:H353,,MATCH(Rates!$G$7,$G$4:$H$4,0))</f>
        <v>0</v>
      </c>
    </row>
    <row r="354" spans="2:10" x14ac:dyDescent="0.25">
      <c r="B354" s="3">
        <v>1</v>
      </c>
      <c r="C354" s="3">
        <v>14</v>
      </c>
      <c r="D354" s="3">
        <v>21</v>
      </c>
      <c r="E354" s="3">
        <v>0</v>
      </c>
      <c r="F354" s="3">
        <v>0</v>
      </c>
      <c r="G354" s="3">
        <f t="shared" si="10"/>
        <v>0</v>
      </c>
      <c r="H354" s="3">
        <f t="shared" si="11"/>
        <v>0</v>
      </c>
      <c r="J354" s="3" cm="1">
        <f t="array" ref="J354">+INDEX(G354:H354,,MATCH(Rates!$G$7,$G$4:$H$4,0))</f>
        <v>0</v>
      </c>
    </row>
    <row r="355" spans="2:10" x14ac:dyDescent="0.25">
      <c r="B355" s="3">
        <v>1</v>
      </c>
      <c r="C355" s="3">
        <v>14</v>
      </c>
      <c r="D355" s="3">
        <v>22</v>
      </c>
      <c r="E355" s="3">
        <v>0</v>
      </c>
      <c r="F355" s="3">
        <v>0</v>
      </c>
      <c r="G355" s="3">
        <f t="shared" si="10"/>
        <v>0</v>
      </c>
      <c r="H355" s="3">
        <f t="shared" si="11"/>
        <v>0</v>
      </c>
      <c r="J355" s="3" cm="1">
        <f t="array" ref="J355">+INDEX(G355:H355,,MATCH(Rates!$G$7,$G$4:$H$4,0))</f>
        <v>0</v>
      </c>
    </row>
    <row r="356" spans="2:10" x14ac:dyDescent="0.25">
      <c r="B356" s="3">
        <v>1</v>
      </c>
      <c r="C356" s="3">
        <v>14</v>
      </c>
      <c r="D356" s="3">
        <v>23</v>
      </c>
      <c r="E356" s="3">
        <v>0</v>
      </c>
      <c r="F356" s="3">
        <v>0</v>
      </c>
      <c r="G356" s="3">
        <f t="shared" si="10"/>
        <v>0</v>
      </c>
      <c r="H356" s="3">
        <f t="shared" si="11"/>
        <v>0</v>
      </c>
      <c r="J356" s="3" cm="1">
        <f t="array" ref="J356">+INDEX(G356:H356,,MATCH(Rates!$G$7,$G$4:$H$4,0))</f>
        <v>0</v>
      </c>
    </row>
    <row r="357" spans="2:10" x14ac:dyDescent="0.25">
      <c r="B357" s="3">
        <v>1</v>
      </c>
      <c r="C357" s="3">
        <v>15</v>
      </c>
      <c r="D357" s="3">
        <v>0</v>
      </c>
      <c r="E357" s="3">
        <v>0</v>
      </c>
      <c r="F357" s="3">
        <v>0</v>
      </c>
      <c r="G357" s="3">
        <f t="shared" si="10"/>
        <v>0</v>
      </c>
      <c r="H357" s="3">
        <f t="shared" si="11"/>
        <v>0</v>
      </c>
      <c r="J357" s="3" cm="1">
        <f t="array" ref="J357">+INDEX(G357:H357,,MATCH(Rates!$G$7,$G$4:$H$4,0))</f>
        <v>0</v>
      </c>
    </row>
    <row r="358" spans="2:10" x14ac:dyDescent="0.25">
      <c r="B358" s="3">
        <v>1</v>
      </c>
      <c r="C358" s="3">
        <v>15</v>
      </c>
      <c r="D358" s="3">
        <v>1</v>
      </c>
      <c r="E358" s="3">
        <v>0</v>
      </c>
      <c r="F358" s="3">
        <v>0</v>
      </c>
      <c r="G358" s="3">
        <f t="shared" si="10"/>
        <v>0</v>
      </c>
      <c r="H358" s="3">
        <f t="shared" si="11"/>
        <v>0</v>
      </c>
      <c r="J358" s="3" cm="1">
        <f t="array" ref="J358">+INDEX(G358:H358,,MATCH(Rates!$G$7,$G$4:$H$4,0))</f>
        <v>0</v>
      </c>
    </row>
    <row r="359" spans="2:10" x14ac:dyDescent="0.25">
      <c r="B359" s="3">
        <v>1</v>
      </c>
      <c r="C359" s="3">
        <v>15</v>
      </c>
      <c r="D359" s="3">
        <v>2</v>
      </c>
      <c r="E359" s="3">
        <v>0</v>
      </c>
      <c r="F359" s="3">
        <v>0</v>
      </c>
      <c r="G359" s="3">
        <f t="shared" si="10"/>
        <v>0</v>
      </c>
      <c r="H359" s="3">
        <f t="shared" si="11"/>
        <v>0</v>
      </c>
      <c r="J359" s="3" cm="1">
        <f t="array" ref="J359">+INDEX(G359:H359,,MATCH(Rates!$G$7,$G$4:$H$4,0))</f>
        <v>0</v>
      </c>
    </row>
    <row r="360" spans="2:10" x14ac:dyDescent="0.25">
      <c r="B360" s="3">
        <v>1</v>
      </c>
      <c r="C360" s="3">
        <v>15</v>
      </c>
      <c r="D360" s="3">
        <v>3</v>
      </c>
      <c r="E360" s="3">
        <v>0</v>
      </c>
      <c r="F360" s="3">
        <v>0</v>
      </c>
      <c r="G360" s="3">
        <f t="shared" si="10"/>
        <v>0</v>
      </c>
      <c r="H360" s="3">
        <f t="shared" si="11"/>
        <v>0</v>
      </c>
      <c r="J360" s="3" cm="1">
        <f t="array" ref="J360">+INDEX(G360:H360,,MATCH(Rates!$G$7,$G$4:$H$4,0))</f>
        <v>0</v>
      </c>
    </row>
    <row r="361" spans="2:10" x14ac:dyDescent="0.25">
      <c r="B361" s="3">
        <v>1</v>
      </c>
      <c r="C361" s="3">
        <v>15</v>
      </c>
      <c r="D361" s="3">
        <v>4</v>
      </c>
      <c r="E361" s="3">
        <v>0</v>
      </c>
      <c r="F361" s="3">
        <v>0</v>
      </c>
      <c r="G361" s="3">
        <f t="shared" si="10"/>
        <v>0</v>
      </c>
      <c r="H361" s="3">
        <f t="shared" si="11"/>
        <v>0</v>
      </c>
      <c r="J361" s="3" cm="1">
        <f t="array" ref="J361">+INDEX(G361:H361,,MATCH(Rates!$G$7,$G$4:$H$4,0))</f>
        <v>0</v>
      </c>
    </row>
    <row r="362" spans="2:10" x14ac:dyDescent="0.25">
      <c r="B362" s="3">
        <v>1</v>
      </c>
      <c r="C362" s="3">
        <v>15</v>
      </c>
      <c r="D362" s="3">
        <v>5</v>
      </c>
      <c r="E362" s="3">
        <v>0</v>
      </c>
      <c r="F362" s="3">
        <v>0</v>
      </c>
      <c r="G362" s="3">
        <f t="shared" si="10"/>
        <v>0</v>
      </c>
      <c r="H362" s="3">
        <f t="shared" si="11"/>
        <v>0</v>
      </c>
      <c r="J362" s="3" cm="1">
        <f t="array" ref="J362">+INDEX(G362:H362,,MATCH(Rates!$G$7,$G$4:$H$4,0))</f>
        <v>0</v>
      </c>
    </row>
    <row r="363" spans="2:10" x14ac:dyDescent="0.25">
      <c r="B363" s="3">
        <v>1</v>
      </c>
      <c r="C363" s="3">
        <v>15</v>
      </c>
      <c r="D363" s="3">
        <v>6</v>
      </c>
      <c r="E363" s="3">
        <v>0</v>
      </c>
      <c r="F363" s="3">
        <v>0</v>
      </c>
      <c r="G363" s="3">
        <f t="shared" si="10"/>
        <v>0</v>
      </c>
      <c r="H363" s="3">
        <f t="shared" si="11"/>
        <v>0</v>
      </c>
      <c r="J363" s="3" cm="1">
        <f t="array" ref="J363">+INDEX(G363:H363,,MATCH(Rates!$G$7,$G$4:$H$4,0))</f>
        <v>0</v>
      </c>
    </row>
    <row r="364" spans="2:10" x14ac:dyDescent="0.25">
      <c r="B364" s="3">
        <v>1</v>
      </c>
      <c r="C364" s="3">
        <v>15</v>
      </c>
      <c r="D364" s="3">
        <v>7</v>
      </c>
      <c r="E364" s="3">
        <v>0</v>
      </c>
      <c r="F364" s="3">
        <v>0</v>
      </c>
      <c r="G364" s="3">
        <f t="shared" si="10"/>
        <v>0</v>
      </c>
      <c r="H364" s="3">
        <f t="shared" si="11"/>
        <v>0</v>
      </c>
      <c r="J364" s="3" cm="1">
        <f t="array" ref="J364">+INDEX(G364:H364,,MATCH(Rates!$G$7,$G$4:$H$4,0))</f>
        <v>0</v>
      </c>
    </row>
    <row r="365" spans="2:10" x14ac:dyDescent="0.25">
      <c r="B365" s="3">
        <v>1</v>
      </c>
      <c r="C365" s="3">
        <v>15</v>
      </c>
      <c r="D365" s="3">
        <v>8</v>
      </c>
      <c r="E365" s="3">
        <v>48.726999999999997</v>
      </c>
      <c r="F365" s="3">
        <v>24.364000000000001</v>
      </c>
      <c r="G365" s="3">
        <f t="shared" si="10"/>
        <v>4.8726999999999999E-2</v>
      </c>
      <c r="H365" s="3">
        <f t="shared" si="11"/>
        <v>2.4364E-2</v>
      </c>
      <c r="J365" s="3" cm="1">
        <f t="array" ref="J365">+INDEX(G365:H365,,MATCH(Rates!$G$7,$G$4:$H$4,0))</f>
        <v>4.8726999999999999E-2</v>
      </c>
    </row>
    <row r="366" spans="2:10" x14ac:dyDescent="0.25">
      <c r="B366" s="3">
        <v>1</v>
      </c>
      <c r="C366" s="3">
        <v>15</v>
      </c>
      <c r="D366" s="3">
        <v>9</v>
      </c>
      <c r="E366" s="3">
        <v>1248.4100000000001</v>
      </c>
      <c r="F366" s="3">
        <v>624.20500000000004</v>
      </c>
      <c r="G366" s="3">
        <f t="shared" si="10"/>
        <v>1.24841</v>
      </c>
      <c r="H366" s="3">
        <f t="shared" si="11"/>
        <v>0.62420500000000001</v>
      </c>
      <c r="J366" s="3" cm="1">
        <f t="array" ref="J366">+INDEX(G366:H366,,MATCH(Rates!$G$7,$G$4:$H$4,0))</f>
        <v>1.24841</v>
      </c>
    </row>
    <row r="367" spans="2:10" x14ac:dyDescent="0.25">
      <c r="B367" s="3">
        <v>1</v>
      </c>
      <c r="C367" s="3">
        <v>15</v>
      </c>
      <c r="D367" s="3">
        <v>10</v>
      </c>
      <c r="E367" s="3">
        <v>1488.422</v>
      </c>
      <c r="F367" s="3">
        <v>744.21100000000001</v>
      </c>
      <c r="G367" s="3">
        <f t="shared" si="10"/>
        <v>1.4884220000000001</v>
      </c>
      <c r="H367" s="3">
        <f t="shared" si="11"/>
        <v>0.74421100000000007</v>
      </c>
      <c r="J367" s="3" cm="1">
        <f t="array" ref="J367">+INDEX(G367:H367,,MATCH(Rates!$G$7,$G$4:$H$4,0))</f>
        <v>1.4884220000000001</v>
      </c>
    </row>
    <row r="368" spans="2:10" x14ac:dyDescent="0.25">
      <c r="B368" s="3">
        <v>1</v>
      </c>
      <c r="C368" s="3">
        <v>15</v>
      </c>
      <c r="D368" s="3">
        <v>11</v>
      </c>
      <c r="E368" s="3">
        <v>944.75300000000004</v>
      </c>
      <c r="F368" s="3">
        <v>472.37700000000001</v>
      </c>
      <c r="G368" s="3">
        <f t="shared" si="10"/>
        <v>0.94475300000000006</v>
      </c>
      <c r="H368" s="3">
        <f t="shared" si="11"/>
        <v>0.47237699999999999</v>
      </c>
      <c r="J368" s="3" cm="1">
        <f t="array" ref="J368">+INDEX(G368:H368,,MATCH(Rates!$G$7,$G$4:$H$4,0))</f>
        <v>0.94475300000000006</v>
      </c>
    </row>
    <row r="369" spans="2:10" x14ac:dyDescent="0.25">
      <c r="B369" s="3">
        <v>1</v>
      </c>
      <c r="C369" s="3">
        <v>15</v>
      </c>
      <c r="D369" s="3">
        <v>12</v>
      </c>
      <c r="E369" s="3">
        <v>831.947</v>
      </c>
      <c r="F369" s="3">
        <v>415.97300000000001</v>
      </c>
      <c r="G369" s="3">
        <f t="shared" si="10"/>
        <v>0.83194699999999999</v>
      </c>
      <c r="H369" s="3">
        <f t="shared" si="11"/>
        <v>0.41597300000000004</v>
      </c>
      <c r="J369" s="3" cm="1">
        <f t="array" ref="J369">+INDEX(G369:H369,,MATCH(Rates!$G$7,$G$4:$H$4,0))</f>
        <v>0.83194699999999999</v>
      </c>
    </row>
    <row r="370" spans="2:10" x14ac:dyDescent="0.25">
      <c r="B370" s="3">
        <v>1</v>
      </c>
      <c r="C370" s="3">
        <v>15</v>
      </c>
      <c r="D370" s="3">
        <v>13</v>
      </c>
      <c r="E370" s="3">
        <v>513.69200000000001</v>
      </c>
      <c r="F370" s="3">
        <v>256.846</v>
      </c>
      <c r="G370" s="3">
        <f t="shared" si="10"/>
        <v>0.51369200000000004</v>
      </c>
      <c r="H370" s="3">
        <f t="shared" si="11"/>
        <v>0.25684600000000002</v>
      </c>
      <c r="J370" s="3" cm="1">
        <f t="array" ref="J370">+INDEX(G370:H370,,MATCH(Rates!$G$7,$G$4:$H$4,0))</f>
        <v>0.51369200000000004</v>
      </c>
    </row>
    <row r="371" spans="2:10" x14ac:dyDescent="0.25">
      <c r="B371" s="3">
        <v>1</v>
      </c>
      <c r="C371" s="3">
        <v>15</v>
      </c>
      <c r="D371" s="3">
        <v>14</v>
      </c>
      <c r="E371" s="3">
        <v>895.08799999999997</v>
      </c>
      <c r="F371" s="3">
        <v>447.54399999999998</v>
      </c>
      <c r="G371" s="3">
        <f t="shared" si="10"/>
        <v>0.89508799999999999</v>
      </c>
      <c r="H371" s="3">
        <f t="shared" si="11"/>
        <v>0.447544</v>
      </c>
      <c r="J371" s="3" cm="1">
        <f t="array" ref="J371">+INDEX(G371:H371,,MATCH(Rates!$G$7,$G$4:$H$4,0))</f>
        <v>0.89508799999999999</v>
      </c>
    </row>
    <row r="372" spans="2:10" x14ac:dyDescent="0.25">
      <c r="B372" s="3">
        <v>1</v>
      </c>
      <c r="C372" s="3">
        <v>15</v>
      </c>
      <c r="D372" s="3">
        <v>15</v>
      </c>
      <c r="E372" s="3">
        <v>682.26700000000005</v>
      </c>
      <c r="F372" s="3">
        <v>341.13400000000001</v>
      </c>
      <c r="G372" s="3">
        <f t="shared" si="10"/>
        <v>0.68226700000000007</v>
      </c>
      <c r="H372" s="3">
        <f t="shared" si="11"/>
        <v>0.34113399999999999</v>
      </c>
      <c r="J372" s="3" cm="1">
        <f t="array" ref="J372">+INDEX(G372:H372,,MATCH(Rates!$G$7,$G$4:$H$4,0))</f>
        <v>0.68226700000000007</v>
      </c>
    </row>
    <row r="373" spans="2:10" x14ac:dyDescent="0.25">
      <c r="B373" s="3">
        <v>1</v>
      </c>
      <c r="C373" s="3">
        <v>15</v>
      </c>
      <c r="D373" s="3">
        <v>16</v>
      </c>
      <c r="E373" s="3">
        <v>239.43799999999999</v>
      </c>
      <c r="F373" s="3">
        <v>119.71899999999999</v>
      </c>
      <c r="G373" s="3">
        <f t="shared" si="10"/>
        <v>0.23943799999999998</v>
      </c>
      <c r="H373" s="3">
        <f t="shared" si="11"/>
        <v>0.11971899999999999</v>
      </c>
      <c r="J373" s="3" cm="1">
        <f t="array" ref="J373">+INDEX(G373:H373,,MATCH(Rates!$G$7,$G$4:$H$4,0))</f>
        <v>0.23943799999999998</v>
      </c>
    </row>
    <row r="374" spans="2:10" x14ac:dyDescent="0.25">
      <c r="B374" s="3">
        <v>1</v>
      </c>
      <c r="C374" s="3">
        <v>15</v>
      </c>
      <c r="D374" s="3">
        <v>17</v>
      </c>
      <c r="E374" s="3">
        <v>0</v>
      </c>
      <c r="F374" s="3">
        <v>0</v>
      </c>
      <c r="G374" s="3">
        <f t="shared" si="10"/>
        <v>0</v>
      </c>
      <c r="H374" s="3">
        <f t="shared" si="11"/>
        <v>0</v>
      </c>
      <c r="J374" s="3" cm="1">
        <f t="array" ref="J374">+INDEX(G374:H374,,MATCH(Rates!$G$7,$G$4:$H$4,0))</f>
        <v>0</v>
      </c>
    </row>
    <row r="375" spans="2:10" x14ac:dyDescent="0.25">
      <c r="B375" s="3">
        <v>1</v>
      </c>
      <c r="C375" s="3">
        <v>15</v>
      </c>
      <c r="D375" s="3">
        <v>18</v>
      </c>
      <c r="E375" s="3">
        <v>0</v>
      </c>
      <c r="F375" s="3">
        <v>0</v>
      </c>
      <c r="G375" s="3">
        <f t="shared" si="10"/>
        <v>0</v>
      </c>
      <c r="H375" s="3">
        <f t="shared" si="11"/>
        <v>0</v>
      </c>
      <c r="J375" s="3" cm="1">
        <f t="array" ref="J375">+INDEX(G375:H375,,MATCH(Rates!$G$7,$G$4:$H$4,0))</f>
        <v>0</v>
      </c>
    </row>
    <row r="376" spans="2:10" x14ac:dyDescent="0.25">
      <c r="B376" s="3">
        <v>1</v>
      </c>
      <c r="C376" s="3">
        <v>15</v>
      </c>
      <c r="D376" s="3">
        <v>19</v>
      </c>
      <c r="E376" s="3">
        <v>0</v>
      </c>
      <c r="F376" s="3">
        <v>0</v>
      </c>
      <c r="G376" s="3">
        <f t="shared" si="10"/>
        <v>0</v>
      </c>
      <c r="H376" s="3">
        <f t="shared" si="11"/>
        <v>0</v>
      </c>
      <c r="J376" s="3" cm="1">
        <f t="array" ref="J376">+INDEX(G376:H376,,MATCH(Rates!$G$7,$G$4:$H$4,0))</f>
        <v>0</v>
      </c>
    </row>
    <row r="377" spans="2:10" x14ac:dyDescent="0.25">
      <c r="B377" s="3">
        <v>1</v>
      </c>
      <c r="C377" s="3">
        <v>15</v>
      </c>
      <c r="D377" s="3">
        <v>20</v>
      </c>
      <c r="E377" s="3">
        <v>0</v>
      </c>
      <c r="F377" s="3">
        <v>0</v>
      </c>
      <c r="G377" s="3">
        <f t="shared" si="10"/>
        <v>0</v>
      </c>
      <c r="H377" s="3">
        <f t="shared" si="11"/>
        <v>0</v>
      </c>
      <c r="J377" s="3" cm="1">
        <f t="array" ref="J377">+INDEX(G377:H377,,MATCH(Rates!$G$7,$G$4:$H$4,0))</f>
        <v>0</v>
      </c>
    </row>
    <row r="378" spans="2:10" x14ac:dyDescent="0.25">
      <c r="B378" s="3">
        <v>1</v>
      </c>
      <c r="C378" s="3">
        <v>15</v>
      </c>
      <c r="D378" s="3">
        <v>21</v>
      </c>
      <c r="E378" s="3">
        <v>0</v>
      </c>
      <c r="F378" s="3">
        <v>0</v>
      </c>
      <c r="G378" s="3">
        <f t="shared" si="10"/>
        <v>0</v>
      </c>
      <c r="H378" s="3">
        <f t="shared" si="11"/>
        <v>0</v>
      </c>
      <c r="J378" s="3" cm="1">
        <f t="array" ref="J378">+INDEX(G378:H378,,MATCH(Rates!$G$7,$G$4:$H$4,0))</f>
        <v>0</v>
      </c>
    </row>
    <row r="379" spans="2:10" x14ac:dyDescent="0.25">
      <c r="B379" s="3">
        <v>1</v>
      </c>
      <c r="C379" s="3">
        <v>15</v>
      </c>
      <c r="D379" s="3">
        <v>22</v>
      </c>
      <c r="E379" s="3">
        <v>0</v>
      </c>
      <c r="F379" s="3">
        <v>0</v>
      </c>
      <c r="G379" s="3">
        <f t="shared" si="10"/>
        <v>0</v>
      </c>
      <c r="H379" s="3">
        <f t="shared" si="11"/>
        <v>0</v>
      </c>
      <c r="J379" s="3" cm="1">
        <f t="array" ref="J379">+INDEX(G379:H379,,MATCH(Rates!$G$7,$G$4:$H$4,0))</f>
        <v>0</v>
      </c>
    </row>
    <row r="380" spans="2:10" x14ac:dyDescent="0.25">
      <c r="B380" s="3">
        <v>1</v>
      </c>
      <c r="C380" s="3">
        <v>15</v>
      </c>
      <c r="D380" s="3">
        <v>23</v>
      </c>
      <c r="E380" s="3">
        <v>0</v>
      </c>
      <c r="F380" s="3">
        <v>0</v>
      </c>
      <c r="G380" s="3">
        <f t="shared" si="10"/>
        <v>0</v>
      </c>
      <c r="H380" s="3">
        <f t="shared" si="11"/>
        <v>0</v>
      </c>
      <c r="J380" s="3" cm="1">
        <f t="array" ref="J380">+INDEX(G380:H380,,MATCH(Rates!$G$7,$G$4:$H$4,0))</f>
        <v>0</v>
      </c>
    </row>
    <row r="381" spans="2:10" x14ac:dyDescent="0.25">
      <c r="B381" s="3">
        <v>1</v>
      </c>
      <c r="C381" s="3">
        <v>16</v>
      </c>
      <c r="D381" s="3">
        <v>0</v>
      </c>
      <c r="E381" s="3">
        <v>0</v>
      </c>
      <c r="F381" s="3">
        <v>0</v>
      </c>
      <c r="G381" s="3">
        <f t="shared" si="10"/>
        <v>0</v>
      </c>
      <c r="H381" s="3">
        <f t="shared" si="11"/>
        <v>0</v>
      </c>
      <c r="J381" s="3" cm="1">
        <f t="array" ref="J381">+INDEX(G381:H381,,MATCH(Rates!$G$7,$G$4:$H$4,0))</f>
        <v>0</v>
      </c>
    </row>
    <row r="382" spans="2:10" x14ac:dyDescent="0.25">
      <c r="B382" s="3">
        <v>1</v>
      </c>
      <c r="C382" s="3">
        <v>16</v>
      </c>
      <c r="D382" s="3">
        <v>1</v>
      </c>
      <c r="E382" s="3">
        <v>0</v>
      </c>
      <c r="F382" s="3">
        <v>0</v>
      </c>
      <c r="G382" s="3">
        <f t="shared" si="10"/>
        <v>0</v>
      </c>
      <c r="H382" s="3">
        <f t="shared" si="11"/>
        <v>0</v>
      </c>
      <c r="J382" s="3" cm="1">
        <f t="array" ref="J382">+INDEX(G382:H382,,MATCH(Rates!$G$7,$G$4:$H$4,0))</f>
        <v>0</v>
      </c>
    </row>
    <row r="383" spans="2:10" x14ac:dyDescent="0.25">
      <c r="B383" s="3">
        <v>1</v>
      </c>
      <c r="C383" s="3">
        <v>16</v>
      </c>
      <c r="D383" s="3">
        <v>2</v>
      </c>
      <c r="E383" s="3">
        <v>0</v>
      </c>
      <c r="F383" s="3">
        <v>0</v>
      </c>
      <c r="G383" s="3">
        <f t="shared" si="10"/>
        <v>0</v>
      </c>
      <c r="H383" s="3">
        <f t="shared" si="11"/>
        <v>0</v>
      </c>
      <c r="J383" s="3" cm="1">
        <f t="array" ref="J383">+INDEX(G383:H383,,MATCH(Rates!$G$7,$G$4:$H$4,0))</f>
        <v>0</v>
      </c>
    </row>
    <row r="384" spans="2:10" x14ac:dyDescent="0.25">
      <c r="B384" s="3">
        <v>1</v>
      </c>
      <c r="C384" s="3">
        <v>16</v>
      </c>
      <c r="D384" s="3">
        <v>3</v>
      </c>
      <c r="E384" s="3">
        <v>0</v>
      </c>
      <c r="F384" s="3">
        <v>0</v>
      </c>
      <c r="G384" s="3">
        <f t="shared" si="10"/>
        <v>0</v>
      </c>
      <c r="H384" s="3">
        <f t="shared" si="11"/>
        <v>0</v>
      </c>
      <c r="J384" s="3" cm="1">
        <f t="array" ref="J384">+INDEX(G384:H384,,MATCH(Rates!$G$7,$G$4:$H$4,0))</f>
        <v>0</v>
      </c>
    </row>
    <row r="385" spans="2:10" x14ac:dyDescent="0.25">
      <c r="B385" s="3">
        <v>1</v>
      </c>
      <c r="C385" s="3">
        <v>16</v>
      </c>
      <c r="D385" s="3">
        <v>4</v>
      </c>
      <c r="E385" s="3">
        <v>0</v>
      </c>
      <c r="F385" s="3">
        <v>0</v>
      </c>
      <c r="G385" s="3">
        <f t="shared" si="10"/>
        <v>0</v>
      </c>
      <c r="H385" s="3">
        <f t="shared" si="11"/>
        <v>0</v>
      </c>
      <c r="J385" s="3" cm="1">
        <f t="array" ref="J385">+INDEX(G385:H385,,MATCH(Rates!$G$7,$G$4:$H$4,0))</f>
        <v>0</v>
      </c>
    </row>
    <row r="386" spans="2:10" x14ac:dyDescent="0.25">
      <c r="B386" s="3">
        <v>1</v>
      </c>
      <c r="C386" s="3">
        <v>16</v>
      </c>
      <c r="D386" s="3">
        <v>5</v>
      </c>
      <c r="E386" s="3">
        <v>0</v>
      </c>
      <c r="F386" s="3">
        <v>0</v>
      </c>
      <c r="G386" s="3">
        <f t="shared" si="10"/>
        <v>0</v>
      </c>
      <c r="H386" s="3">
        <f t="shared" si="11"/>
        <v>0</v>
      </c>
      <c r="J386" s="3" cm="1">
        <f t="array" ref="J386">+INDEX(G386:H386,,MATCH(Rates!$G$7,$G$4:$H$4,0))</f>
        <v>0</v>
      </c>
    </row>
    <row r="387" spans="2:10" x14ac:dyDescent="0.25">
      <c r="B387" s="3">
        <v>1</v>
      </c>
      <c r="C387" s="3">
        <v>16</v>
      </c>
      <c r="D387" s="3">
        <v>6</v>
      </c>
      <c r="E387" s="3">
        <v>0</v>
      </c>
      <c r="F387" s="3">
        <v>0</v>
      </c>
      <c r="G387" s="3">
        <f t="shared" si="10"/>
        <v>0</v>
      </c>
      <c r="H387" s="3">
        <f t="shared" si="11"/>
        <v>0</v>
      </c>
      <c r="J387" s="3" cm="1">
        <f t="array" ref="J387">+INDEX(G387:H387,,MATCH(Rates!$G$7,$G$4:$H$4,0))</f>
        <v>0</v>
      </c>
    </row>
    <row r="388" spans="2:10" x14ac:dyDescent="0.25">
      <c r="B388" s="3">
        <v>1</v>
      </c>
      <c r="C388" s="3">
        <v>16</v>
      </c>
      <c r="D388" s="3">
        <v>7</v>
      </c>
      <c r="E388" s="3">
        <v>0</v>
      </c>
      <c r="F388" s="3">
        <v>0</v>
      </c>
      <c r="G388" s="3">
        <f t="shared" si="10"/>
        <v>0</v>
      </c>
      <c r="H388" s="3">
        <f t="shared" si="11"/>
        <v>0</v>
      </c>
      <c r="J388" s="3" cm="1">
        <f t="array" ref="J388">+INDEX(G388:H388,,MATCH(Rates!$G$7,$G$4:$H$4,0))</f>
        <v>0</v>
      </c>
    </row>
    <row r="389" spans="2:10" x14ac:dyDescent="0.25">
      <c r="B389" s="3">
        <v>1</v>
      </c>
      <c r="C389" s="3">
        <v>16</v>
      </c>
      <c r="D389" s="3">
        <v>8</v>
      </c>
      <c r="E389" s="3">
        <v>62.246000000000002</v>
      </c>
      <c r="F389" s="3">
        <v>31.123000000000001</v>
      </c>
      <c r="G389" s="3">
        <f t="shared" si="10"/>
        <v>6.2246000000000003E-2</v>
      </c>
      <c r="H389" s="3">
        <f t="shared" si="11"/>
        <v>3.1123000000000001E-2</v>
      </c>
      <c r="J389" s="3" cm="1">
        <f t="array" ref="J389">+INDEX(G389:H389,,MATCH(Rates!$G$7,$G$4:$H$4,0))</f>
        <v>6.2246000000000003E-2</v>
      </c>
    </row>
    <row r="390" spans="2:10" x14ac:dyDescent="0.25">
      <c r="B390" s="3">
        <v>1</v>
      </c>
      <c r="C390" s="3">
        <v>16</v>
      </c>
      <c r="D390" s="3">
        <v>9</v>
      </c>
      <c r="E390" s="3">
        <v>1500.758</v>
      </c>
      <c r="F390" s="3">
        <v>750.37900000000002</v>
      </c>
      <c r="G390" s="3">
        <f t="shared" si="10"/>
        <v>1.500758</v>
      </c>
      <c r="H390" s="3">
        <f t="shared" si="11"/>
        <v>0.75037900000000002</v>
      </c>
      <c r="J390" s="3" cm="1">
        <f t="array" ref="J390">+INDEX(G390:H390,,MATCH(Rates!$G$7,$G$4:$H$4,0))</f>
        <v>1.500758</v>
      </c>
    </row>
    <row r="391" spans="2:10" x14ac:dyDescent="0.25">
      <c r="B391" s="3">
        <v>1</v>
      </c>
      <c r="C391" s="3">
        <v>16</v>
      </c>
      <c r="D391" s="3">
        <v>10</v>
      </c>
      <c r="E391" s="3">
        <v>3101.3719999999998</v>
      </c>
      <c r="F391" s="3">
        <v>1550.6859999999999</v>
      </c>
      <c r="G391" s="3">
        <f t="shared" si="10"/>
        <v>3.101372</v>
      </c>
      <c r="H391" s="3">
        <f t="shared" si="11"/>
        <v>1.550686</v>
      </c>
      <c r="J391" s="3" cm="1">
        <f t="array" ref="J391">+INDEX(G391:H391,,MATCH(Rates!$G$7,$G$4:$H$4,0))</f>
        <v>3.101372</v>
      </c>
    </row>
    <row r="392" spans="2:10" x14ac:dyDescent="0.25">
      <c r="B392" s="3">
        <v>1</v>
      </c>
      <c r="C392" s="3">
        <v>16</v>
      </c>
      <c r="D392" s="3">
        <v>11</v>
      </c>
      <c r="E392" s="3">
        <v>230.21199999999999</v>
      </c>
      <c r="F392" s="3">
        <v>115.10599999999999</v>
      </c>
      <c r="G392" s="3">
        <f t="shared" si="10"/>
        <v>0.230212</v>
      </c>
      <c r="H392" s="3">
        <f t="shared" si="11"/>
        <v>0.115106</v>
      </c>
      <c r="J392" s="3" cm="1">
        <f t="array" ref="J392">+INDEX(G392:H392,,MATCH(Rates!$G$7,$G$4:$H$4,0))</f>
        <v>0.230212</v>
      </c>
    </row>
    <row r="393" spans="2:10" x14ac:dyDescent="0.25">
      <c r="B393" s="3">
        <v>1</v>
      </c>
      <c r="C393" s="3">
        <v>16</v>
      </c>
      <c r="D393" s="3">
        <v>12</v>
      </c>
      <c r="E393" s="3">
        <v>5217.7160000000003</v>
      </c>
      <c r="F393" s="3">
        <v>2608.8580000000002</v>
      </c>
      <c r="G393" s="3">
        <f t="shared" si="10"/>
        <v>5.2177160000000002</v>
      </c>
      <c r="H393" s="3">
        <f t="shared" si="11"/>
        <v>2.6088580000000001</v>
      </c>
      <c r="J393" s="3" cm="1">
        <f t="array" ref="J393">+INDEX(G393:H393,,MATCH(Rates!$G$7,$G$4:$H$4,0))</f>
        <v>5.2177160000000002</v>
      </c>
    </row>
    <row r="394" spans="2:10" x14ac:dyDescent="0.25">
      <c r="B394" s="3">
        <v>1</v>
      </c>
      <c r="C394" s="3">
        <v>16</v>
      </c>
      <c r="D394" s="3">
        <v>13</v>
      </c>
      <c r="E394" s="3">
        <v>4220.0929999999998</v>
      </c>
      <c r="F394" s="3">
        <v>2110.0459999999998</v>
      </c>
      <c r="G394" s="3">
        <f t="shared" si="10"/>
        <v>4.2200929999999994</v>
      </c>
      <c r="H394" s="3">
        <f t="shared" si="11"/>
        <v>2.1100459999999996</v>
      </c>
      <c r="J394" s="3" cm="1">
        <f t="array" ref="J394">+INDEX(G394:H394,,MATCH(Rates!$G$7,$G$4:$H$4,0))</f>
        <v>4.2200929999999994</v>
      </c>
    </row>
    <row r="395" spans="2:10" x14ac:dyDescent="0.25">
      <c r="B395" s="3">
        <v>1</v>
      </c>
      <c r="C395" s="3">
        <v>16</v>
      </c>
      <c r="D395" s="3">
        <v>14</v>
      </c>
      <c r="E395" s="3">
        <v>3621.8470000000002</v>
      </c>
      <c r="F395" s="3">
        <v>1810.924</v>
      </c>
      <c r="G395" s="3">
        <f t="shared" si="10"/>
        <v>3.6218470000000003</v>
      </c>
      <c r="H395" s="3">
        <f t="shared" si="11"/>
        <v>1.810924</v>
      </c>
      <c r="J395" s="3" cm="1">
        <f t="array" ref="J395">+INDEX(G395:H395,,MATCH(Rates!$G$7,$G$4:$H$4,0))</f>
        <v>3.6218470000000003</v>
      </c>
    </row>
    <row r="396" spans="2:10" x14ac:dyDescent="0.25">
      <c r="B396" s="3">
        <v>1</v>
      </c>
      <c r="C396" s="3">
        <v>16</v>
      </c>
      <c r="D396" s="3">
        <v>15</v>
      </c>
      <c r="E396" s="3">
        <v>2932.2109999999998</v>
      </c>
      <c r="F396" s="3">
        <v>1466.105</v>
      </c>
      <c r="G396" s="3">
        <f t="shared" si="10"/>
        <v>2.9322109999999997</v>
      </c>
      <c r="H396" s="3">
        <f t="shared" si="11"/>
        <v>1.466105</v>
      </c>
      <c r="J396" s="3" cm="1">
        <f t="array" ref="J396">+INDEX(G396:H396,,MATCH(Rates!$G$7,$G$4:$H$4,0))</f>
        <v>2.9322109999999997</v>
      </c>
    </row>
    <row r="397" spans="2:10" x14ac:dyDescent="0.25">
      <c r="B397" s="3">
        <v>1</v>
      </c>
      <c r="C397" s="3">
        <v>16</v>
      </c>
      <c r="D397" s="3">
        <v>16</v>
      </c>
      <c r="E397" s="3">
        <v>1928.278</v>
      </c>
      <c r="F397" s="3">
        <v>964.13900000000001</v>
      </c>
      <c r="G397" s="3">
        <f t="shared" si="10"/>
        <v>1.9282779999999999</v>
      </c>
      <c r="H397" s="3">
        <f t="shared" si="11"/>
        <v>0.96413899999999997</v>
      </c>
      <c r="J397" s="3" cm="1">
        <f t="array" ref="J397">+INDEX(G397:H397,,MATCH(Rates!$G$7,$G$4:$H$4,0))</f>
        <v>1.9282779999999999</v>
      </c>
    </row>
    <row r="398" spans="2:10" x14ac:dyDescent="0.25">
      <c r="B398" s="3">
        <v>1</v>
      </c>
      <c r="C398" s="3">
        <v>16</v>
      </c>
      <c r="D398" s="3">
        <v>17</v>
      </c>
      <c r="E398" s="3">
        <v>0</v>
      </c>
      <c r="F398" s="3">
        <v>0</v>
      </c>
      <c r="G398" s="3">
        <f t="shared" si="10"/>
        <v>0</v>
      </c>
      <c r="H398" s="3">
        <f t="shared" si="11"/>
        <v>0</v>
      </c>
      <c r="J398" s="3" cm="1">
        <f t="array" ref="J398">+INDEX(G398:H398,,MATCH(Rates!$G$7,$G$4:$H$4,0))</f>
        <v>0</v>
      </c>
    </row>
    <row r="399" spans="2:10" x14ac:dyDescent="0.25">
      <c r="B399" s="3">
        <v>1</v>
      </c>
      <c r="C399" s="3">
        <v>16</v>
      </c>
      <c r="D399" s="3">
        <v>18</v>
      </c>
      <c r="E399" s="3">
        <v>0</v>
      </c>
      <c r="F399" s="3">
        <v>0</v>
      </c>
      <c r="G399" s="3">
        <f t="shared" si="10"/>
        <v>0</v>
      </c>
      <c r="H399" s="3">
        <f t="shared" si="11"/>
        <v>0</v>
      </c>
      <c r="J399" s="3" cm="1">
        <f t="array" ref="J399">+INDEX(G399:H399,,MATCH(Rates!$G$7,$G$4:$H$4,0))</f>
        <v>0</v>
      </c>
    </row>
    <row r="400" spans="2:10" x14ac:dyDescent="0.25">
      <c r="B400" s="3">
        <v>1</v>
      </c>
      <c r="C400" s="3">
        <v>16</v>
      </c>
      <c r="D400" s="3">
        <v>19</v>
      </c>
      <c r="E400" s="3">
        <v>0</v>
      </c>
      <c r="F400" s="3">
        <v>0</v>
      </c>
      <c r="G400" s="3">
        <f t="shared" si="10"/>
        <v>0</v>
      </c>
      <c r="H400" s="3">
        <f t="shared" si="11"/>
        <v>0</v>
      </c>
      <c r="J400" s="3" cm="1">
        <f t="array" ref="J400">+INDEX(G400:H400,,MATCH(Rates!$G$7,$G$4:$H$4,0))</f>
        <v>0</v>
      </c>
    </row>
    <row r="401" spans="2:10" x14ac:dyDescent="0.25">
      <c r="B401" s="3">
        <v>1</v>
      </c>
      <c r="C401" s="3">
        <v>16</v>
      </c>
      <c r="D401" s="3">
        <v>20</v>
      </c>
      <c r="E401" s="3">
        <v>0</v>
      </c>
      <c r="F401" s="3">
        <v>0</v>
      </c>
      <c r="G401" s="3">
        <f t="shared" si="10"/>
        <v>0</v>
      </c>
      <c r="H401" s="3">
        <f t="shared" si="11"/>
        <v>0</v>
      </c>
      <c r="J401" s="3" cm="1">
        <f t="array" ref="J401">+INDEX(G401:H401,,MATCH(Rates!$G$7,$G$4:$H$4,0))</f>
        <v>0</v>
      </c>
    </row>
    <row r="402" spans="2:10" x14ac:dyDescent="0.25">
      <c r="B402" s="3">
        <v>1</v>
      </c>
      <c r="C402" s="3">
        <v>16</v>
      </c>
      <c r="D402" s="3">
        <v>21</v>
      </c>
      <c r="E402" s="3">
        <v>0</v>
      </c>
      <c r="F402" s="3">
        <v>0</v>
      </c>
      <c r="G402" s="3">
        <f t="shared" si="10"/>
        <v>0</v>
      </c>
      <c r="H402" s="3">
        <f t="shared" si="11"/>
        <v>0</v>
      </c>
      <c r="J402" s="3" cm="1">
        <f t="array" ref="J402">+INDEX(G402:H402,,MATCH(Rates!$G$7,$G$4:$H$4,0))</f>
        <v>0</v>
      </c>
    </row>
    <row r="403" spans="2:10" x14ac:dyDescent="0.25">
      <c r="B403" s="3">
        <v>1</v>
      </c>
      <c r="C403" s="3">
        <v>16</v>
      </c>
      <c r="D403" s="3">
        <v>22</v>
      </c>
      <c r="E403" s="3">
        <v>0</v>
      </c>
      <c r="F403" s="3">
        <v>0</v>
      </c>
      <c r="G403" s="3">
        <f t="shared" si="10"/>
        <v>0</v>
      </c>
      <c r="H403" s="3">
        <f t="shared" si="11"/>
        <v>0</v>
      </c>
      <c r="J403" s="3" cm="1">
        <f t="array" ref="J403">+INDEX(G403:H403,,MATCH(Rates!$G$7,$G$4:$H$4,0))</f>
        <v>0</v>
      </c>
    </row>
    <row r="404" spans="2:10" x14ac:dyDescent="0.25">
      <c r="B404" s="3">
        <v>1</v>
      </c>
      <c r="C404" s="3">
        <v>16</v>
      </c>
      <c r="D404" s="3">
        <v>23</v>
      </c>
      <c r="E404" s="3">
        <v>0</v>
      </c>
      <c r="F404" s="3">
        <v>0</v>
      </c>
      <c r="G404" s="3">
        <f t="shared" si="10"/>
        <v>0</v>
      </c>
      <c r="H404" s="3">
        <f t="shared" si="11"/>
        <v>0</v>
      </c>
      <c r="J404" s="3" cm="1">
        <f t="array" ref="J404">+INDEX(G404:H404,,MATCH(Rates!$G$7,$G$4:$H$4,0))</f>
        <v>0</v>
      </c>
    </row>
    <row r="405" spans="2:10" x14ac:dyDescent="0.25">
      <c r="B405" s="3">
        <v>1</v>
      </c>
      <c r="C405" s="3">
        <v>17</v>
      </c>
      <c r="D405" s="3">
        <v>0</v>
      </c>
      <c r="E405" s="3">
        <v>0</v>
      </c>
      <c r="F405" s="3">
        <v>0</v>
      </c>
      <c r="G405" s="3">
        <f t="shared" ref="G405:G468" si="12">+E405/1000</f>
        <v>0</v>
      </c>
      <c r="H405" s="3">
        <f t="shared" ref="H405:H468" si="13">+F405/1000</f>
        <v>0</v>
      </c>
      <c r="J405" s="3" cm="1">
        <f t="array" ref="J405">+INDEX(G405:H405,,MATCH(Rates!$G$7,$G$4:$H$4,0))</f>
        <v>0</v>
      </c>
    </row>
    <row r="406" spans="2:10" x14ac:dyDescent="0.25">
      <c r="B406" s="3">
        <v>1</v>
      </c>
      <c r="C406" s="3">
        <v>17</v>
      </c>
      <c r="D406" s="3">
        <v>1</v>
      </c>
      <c r="E406" s="3">
        <v>0</v>
      </c>
      <c r="F406" s="3">
        <v>0</v>
      </c>
      <c r="G406" s="3">
        <f t="shared" si="12"/>
        <v>0</v>
      </c>
      <c r="H406" s="3">
        <f t="shared" si="13"/>
        <v>0</v>
      </c>
      <c r="J406" s="3" cm="1">
        <f t="array" ref="J406">+INDEX(G406:H406,,MATCH(Rates!$G$7,$G$4:$H$4,0))</f>
        <v>0</v>
      </c>
    </row>
    <row r="407" spans="2:10" x14ac:dyDescent="0.25">
      <c r="B407" s="3">
        <v>1</v>
      </c>
      <c r="C407" s="3">
        <v>17</v>
      </c>
      <c r="D407" s="3">
        <v>2</v>
      </c>
      <c r="E407" s="3">
        <v>0</v>
      </c>
      <c r="F407" s="3">
        <v>0</v>
      </c>
      <c r="G407" s="3">
        <f t="shared" si="12"/>
        <v>0</v>
      </c>
      <c r="H407" s="3">
        <f t="shared" si="13"/>
        <v>0</v>
      </c>
      <c r="J407" s="3" cm="1">
        <f t="array" ref="J407">+INDEX(G407:H407,,MATCH(Rates!$G$7,$G$4:$H$4,0))</f>
        <v>0</v>
      </c>
    </row>
    <row r="408" spans="2:10" x14ac:dyDescent="0.25">
      <c r="B408" s="3">
        <v>1</v>
      </c>
      <c r="C408" s="3">
        <v>17</v>
      </c>
      <c r="D408" s="3">
        <v>3</v>
      </c>
      <c r="E408" s="3">
        <v>0</v>
      </c>
      <c r="F408" s="3">
        <v>0</v>
      </c>
      <c r="G408" s="3">
        <f t="shared" si="12"/>
        <v>0</v>
      </c>
      <c r="H408" s="3">
        <f t="shared" si="13"/>
        <v>0</v>
      </c>
      <c r="J408" s="3" cm="1">
        <f t="array" ref="J408">+INDEX(G408:H408,,MATCH(Rates!$G$7,$G$4:$H$4,0))</f>
        <v>0</v>
      </c>
    </row>
    <row r="409" spans="2:10" x14ac:dyDescent="0.25">
      <c r="B409" s="3">
        <v>1</v>
      </c>
      <c r="C409" s="3">
        <v>17</v>
      </c>
      <c r="D409" s="3">
        <v>4</v>
      </c>
      <c r="E409" s="3">
        <v>0</v>
      </c>
      <c r="F409" s="3">
        <v>0</v>
      </c>
      <c r="G409" s="3">
        <f t="shared" si="12"/>
        <v>0</v>
      </c>
      <c r="H409" s="3">
        <f t="shared" si="13"/>
        <v>0</v>
      </c>
      <c r="J409" s="3" cm="1">
        <f t="array" ref="J409">+INDEX(G409:H409,,MATCH(Rates!$G$7,$G$4:$H$4,0))</f>
        <v>0</v>
      </c>
    </row>
    <row r="410" spans="2:10" x14ac:dyDescent="0.25">
      <c r="B410" s="3">
        <v>1</v>
      </c>
      <c r="C410" s="3">
        <v>17</v>
      </c>
      <c r="D410" s="3">
        <v>5</v>
      </c>
      <c r="E410" s="3">
        <v>0</v>
      </c>
      <c r="F410" s="3">
        <v>0</v>
      </c>
      <c r="G410" s="3">
        <f t="shared" si="12"/>
        <v>0</v>
      </c>
      <c r="H410" s="3">
        <f t="shared" si="13"/>
        <v>0</v>
      </c>
      <c r="J410" s="3" cm="1">
        <f t="array" ref="J410">+INDEX(G410:H410,,MATCH(Rates!$G$7,$G$4:$H$4,0))</f>
        <v>0</v>
      </c>
    </row>
    <row r="411" spans="2:10" x14ac:dyDescent="0.25">
      <c r="B411" s="3">
        <v>1</v>
      </c>
      <c r="C411" s="3">
        <v>17</v>
      </c>
      <c r="D411" s="3">
        <v>6</v>
      </c>
      <c r="E411" s="3">
        <v>0</v>
      </c>
      <c r="F411" s="3">
        <v>0</v>
      </c>
      <c r="G411" s="3">
        <f t="shared" si="12"/>
        <v>0</v>
      </c>
      <c r="H411" s="3">
        <f t="shared" si="13"/>
        <v>0</v>
      </c>
      <c r="J411" s="3" cm="1">
        <f t="array" ref="J411">+INDEX(G411:H411,,MATCH(Rates!$G$7,$G$4:$H$4,0))</f>
        <v>0</v>
      </c>
    </row>
    <row r="412" spans="2:10" x14ac:dyDescent="0.25">
      <c r="B412" s="3">
        <v>1</v>
      </c>
      <c r="C412" s="3">
        <v>17</v>
      </c>
      <c r="D412" s="3">
        <v>7</v>
      </c>
      <c r="E412" s="3">
        <v>0</v>
      </c>
      <c r="F412" s="3">
        <v>0</v>
      </c>
      <c r="G412" s="3">
        <f t="shared" si="12"/>
        <v>0</v>
      </c>
      <c r="H412" s="3">
        <f t="shared" si="13"/>
        <v>0</v>
      </c>
      <c r="J412" s="3" cm="1">
        <f t="array" ref="J412">+INDEX(G412:H412,,MATCH(Rates!$G$7,$G$4:$H$4,0))</f>
        <v>0</v>
      </c>
    </row>
    <row r="413" spans="2:10" x14ac:dyDescent="0.25">
      <c r="B413" s="3">
        <v>1</v>
      </c>
      <c r="C413" s="3">
        <v>17</v>
      </c>
      <c r="D413" s="3">
        <v>8</v>
      </c>
      <c r="E413" s="3">
        <v>89.052999999999997</v>
      </c>
      <c r="F413" s="3">
        <v>44.526000000000003</v>
      </c>
      <c r="G413" s="3">
        <f t="shared" si="12"/>
        <v>8.9052999999999993E-2</v>
      </c>
      <c r="H413" s="3">
        <f t="shared" si="13"/>
        <v>4.4526000000000003E-2</v>
      </c>
      <c r="J413" s="3" cm="1">
        <f t="array" ref="J413">+INDEX(G413:H413,,MATCH(Rates!$G$7,$G$4:$H$4,0))</f>
        <v>8.9052999999999993E-2</v>
      </c>
    </row>
    <row r="414" spans="2:10" x14ac:dyDescent="0.25">
      <c r="B414" s="3">
        <v>1</v>
      </c>
      <c r="C414" s="3">
        <v>17</v>
      </c>
      <c r="D414" s="3">
        <v>9</v>
      </c>
      <c r="E414" s="3">
        <v>1908.942</v>
      </c>
      <c r="F414" s="3">
        <v>954.471</v>
      </c>
      <c r="G414" s="3">
        <f t="shared" si="12"/>
        <v>1.9089419999999999</v>
      </c>
      <c r="H414" s="3">
        <f t="shared" si="13"/>
        <v>0.95447099999999996</v>
      </c>
      <c r="J414" s="3" cm="1">
        <f t="array" ref="J414">+INDEX(G414:H414,,MATCH(Rates!$G$7,$G$4:$H$4,0))</f>
        <v>1.9089419999999999</v>
      </c>
    </row>
    <row r="415" spans="2:10" x14ac:dyDescent="0.25">
      <c r="B415" s="3">
        <v>1</v>
      </c>
      <c r="C415" s="3">
        <v>17</v>
      </c>
      <c r="D415" s="3">
        <v>10</v>
      </c>
      <c r="E415" s="3">
        <v>2887.0239999999999</v>
      </c>
      <c r="F415" s="3">
        <v>1443.5119999999999</v>
      </c>
      <c r="G415" s="3">
        <f t="shared" si="12"/>
        <v>2.8870239999999998</v>
      </c>
      <c r="H415" s="3">
        <f t="shared" si="13"/>
        <v>1.4435119999999999</v>
      </c>
      <c r="J415" s="3" cm="1">
        <f t="array" ref="J415">+INDEX(G415:H415,,MATCH(Rates!$G$7,$G$4:$H$4,0))</f>
        <v>2.8870239999999998</v>
      </c>
    </row>
    <row r="416" spans="2:10" x14ac:dyDescent="0.25">
      <c r="B416" s="3">
        <v>1</v>
      </c>
      <c r="C416" s="3">
        <v>17</v>
      </c>
      <c r="D416" s="3">
        <v>11</v>
      </c>
      <c r="E416" s="3">
        <v>3927.1089999999999</v>
      </c>
      <c r="F416" s="3">
        <v>1963.5550000000001</v>
      </c>
      <c r="G416" s="3">
        <f t="shared" si="12"/>
        <v>3.9271089999999997</v>
      </c>
      <c r="H416" s="3">
        <f t="shared" si="13"/>
        <v>1.9635550000000002</v>
      </c>
      <c r="J416" s="3" cm="1">
        <f t="array" ref="J416">+INDEX(G416:H416,,MATCH(Rates!$G$7,$G$4:$H$4,0))</f>
        <v>3.9271089999999997</v>
      </c>
    </row>
    <row r="417" spans="2:10" x14ac:dyDescent="0.25">
      <c r="B417" s="3">
        <v>1</v>
      </c>
      <c r="C417" s="3">
        <v>17</v>
      </c>
      <c r="D417" s="3">
        <v>12</v>
      </c>
      <c r="E417" s="3">
        <v>4306.1030000000001</v>
      </c>
      <c r="F417" s="3">
        <v>2153.0520000000001</v>
      </c>
      <c r="G417" s="3">
        <f t="shared" si="12"/>
        <v>4.3061030000000002</v>
      </c>
      <c r="H417" s="3">
        <f t="shared" si="13"/>
        <v>2.1530520000000002</v>
      </c>
      <c r="J417" s="3" cm="1">
        <f t="array" ref="J417">+INDEX(G417:H417,,MATCH(Rates!$G$7,$G$4:$H$4,0))</f>
        <v>4.3061030000000002</v>
      </c>
    </row>
    <row r="418" spans="2:10" x14ac:dyDescent="0.25">
      <c r="B418" s="3">
        <v>1</v>
      </c>
      <c r="C418" s="3">
        <v>17</v>
      </c>
      <c r="D418" s="3">
        <v>13</v>
      </c>
      <c r="E418" s="3">
        <v>2943.3560000000002</v>
      </c>
      <c r="F418" s="3">
        <v>1471.6780000000001</v>
      </c>
      <c r="G418" s="3">
        <f t="shared" si="12"/>
        <v>2.9433560000000001</v>
      </c>
      <c r="H418" s="3">
        <f t="shared" si="13"/>
        <v>1.471678</v>
      </c>
      <c r="J418" s="3" cm="1">
        <f t="array" ref="J418">+INDEX(G418:H418,,MATCH(Rates!$G$7,$G$4:$H$4,0))</f>
        <v>2.9433560000000001</v>
      </c>
    </row>
    <row r="419" spans="2:10" x14ac:dyDescent="0.25">
      <c r="B419" s="3">
        <v>1</v>
      </c>
      <c r="C419" s="3">
        <v>17</v>
      </c>
      <c r="D419" s="3">
        <v>14</v>
      </c>
      <c r="E419" s="3">
        <v>3866.5990000000002</v>
      </c>
      <c r="F419" s="3">
        <v>1933.299</v>
      </c>
      <c r="G419" s="3">
        <f t="shared" si="12"/>
        <v>3.8665990000000003</v>
      </c>
      <c r="H419" s="3">
        <f t="shared" si="13"/>
        <v>1.9332989999999999</v>
      </c>
      <c r="J419" s="3" cm="1">
        <f t="array" ref="J419">+INDEX(G419:H419,,MATCH(Rates!$G$7,$G$4:$H$4,0))</f>
        <v>3.8665990000000003</v>
      </c>
    </row>
    <row r="420" spans="2:10" x14ac:dyDescent="0.25">
      <c r="B420" s="3">
        <v>1</v>
      </c>
      <c r="C420" s="3">
        <v>17</v>
      </c>
      <c r="D420" s="3">
        <v>15</v>
      </c>
      <c r="E420" s="3">
        <v>624.95799999999997</v>
      </c>
      <c r="F420" s="3">
        <v>312.47899999999998</v>
      </c>
      <c r="G420" s="3">
        <f t="shared" si="12"/>
        <v>0.62495800000000001</v>
      </c>
      <c r="H420" s="3">
        <f t="shared" si="13"/>
        <v>0.31247900000000001</v>
      </c>
      <c r="J420" s="3" cm="1">
        <f t="array" ref="J420">+INDEX(G420:H420,,MATCH(Rates!$G$7,$G$4:$H$4,0))</f>
        <v>0.62495800000000001</v>
      </c>
    </row>
    <row r="421" spans="2:10" x14ac:dyDescent="0.25">
      <c r="B421" s="3">
        <v>1</v>
      </c>
      <c r="C421" s="3">
        <v>17</v>
      </c>
      <c r="D421" s="3">
        <v>16</v>
      </c>
      <c r="E421" s="3">
        <v>274.512</v>
      </c>
      <c r="F421" s="3">
        <v>137.256</v>
      </c>
      <c r="G421" s="3">
        <f t="shared" si="12"/>
        <v>0.27451199999999998</v>
      </c>
      <c r="H421" s="3">
        <f t="shared" si="13"/>
        <v>0.13725599999999999</v>
      </c>
      <c r="J421" s="3" cm="1">
        <f t="array" ref="J421">+INDEX(G421:H421,,MATCH(Rates!$G$7,$G$4:$H$4,0))</f>
        <v>0.27451199999999998</v>
      </c>
    </row>
    <row r="422" spans="2:10" x14ac:dyDescent="0.25">
      <c r="B422" s="3">
        <v>1</v>
      </c>
      <c r="C422" s="3">
        <v>17</v>
      </c>
      <c r="D422" s="3">
        <v>17</v>
      </c>
      <c r="E422" s="3">
        <v>0</v>
      </c>
      <c r="F422" s="3">
        <v>0</v>
      </c>
      <c r="G422" s="3">
        <f t="shared" si="12"/>
        <v>0</v>
      </c>
      <c r="H422" s="3">
        <f t="shared" si="13"/>
        <v>0</v>
      </c>
      <c r="J422" s="3" cm="1">
        <f t="array" ref="J422">+INDEX(G422:H422,,MATCH(Rates!$G$7,$G$4:$H$4,0))</f>
        <v>0</v>
      </c>
    </row>
    <row r="423" spans="2:10" x14ac:dyDescent="0.25">
      <c r="B423" s="3">
        <v>1</v>
      </c>
      <c r="C423" s="3">
        <v>17</v>
      </c>
      <c r="D423" s="3">
        <v>18</v>
      </c>
      <c r="E423" s="3">
        <v>0</v>
      </c>
      <c r="F423" s="3">
        <v>0</v>
      </c>
      <c r="G423" s="3">
        <f t="shared" si="12"/>
        <v>0</v>
      </c>
      <c r="H423" s="3">
        <f t="shared" si="13"/>
        <v>0</v>
      </c>
      <c r="J423" s="3" cm="1">
        <f t="array" ref="J423">+INDEX(G423:H423,,MATCH(Rates!$G$7,$G$4:$H$4,0))</f>
        <v>0</v>
      </c>
    </row>
    <row r="424" spans="2:10" x14ac:dyDescent="0.25">
      <c r="B424" s="3">
        <v>1</v>
      </c>
      <c r="C424" s="3">
        <v>17</v>
      </c>
      <c r="D424" s="3">
        <v>19</v>
      </c>
      <c r="E424" s="3">
        <v>0</v>
      </c>
      <c r="F424" s="3">
        <v>0</v>
      </c>
      <c r="G424" s="3">
        <f t="shared" si="12"/>
        <v>0</v>
      </c>
      <c r="H424" s="3">
        <f t="shared" si="13"/>
        <v>0</v>
      </c>
      <c r="J424" s="3" cm="1">
        <f t="array" ref="J424">+INDEX(G424:H424,,MATCH(Rates!$G$7,$G$4:$H$4,0))</f>
        <v>0</v>
      </c>
    </row>
    <row r="425" spans="2:10" x14ac:dyDescent="0.25">
      <c r="B425" s="3">
        <v>1</v>
      </c>
      <c r="C425" s="3">
        <v>17</v>
      </c>
      <c r="D425" s="3">
        <v>20</v>
      </c>
      <c r="E425" s="3">
        <v>0</v>
      </c>
      <c r="F425" s="3">
        <v>0</v>
      </c>
      <c r="G425" s="3">
        <f t="shared" si="12"/>
        <v>0</v>
      </c>
      <c r="H425" s="3">
        <f t="shared" si="13"/>
        <v>0</v>
      </c>
      <c r="J425" s="3" cm="1">
        <f t="array" ref="J425">+INDEX(G425:H425,,MATCH(Rates!$G$7,$G$4:$H$4,0))</f>
        <v>0</v>
      </c>
    </row>
    <row r="426" spans="2:10" x14ac:dyDescent="0.25">
      <c r="B426" s="3">
        <v>1</v>
      </c>
      <c r="C426" s="3">
        <v>17</v>
      </c>
      <c r="D426" s="3">
        <v>21</v>
      </c>
      <c r="E426" s="3">
        <v>0</v>
      </c>
      <c r="F426" s="3">
        <v>0</v>
      </c>
      <c r="G426" s="3">
        <f t="shared" si="12"/>
        <v>0</v>
      </c>
      <c r="H426" s="3">
        <f t="shared" si="13"/>
        <v>0</v>
      </c>
      <c r="J426" s="3" cm="1">
        <f t="array" ref="J426">+INDEX(G426:H426,,MATCH(Rates!$G$7,$G$4:$H$4,0))</f>
        <v>0</v>
      </c>
    </row>
    <row r="427" spans="2:10" x14ac:dyDescent="0.25">
      <c r="B427" s="3">
        <v>1</v>
      </c>
      <c r="C427" s="3">
        <v>17</v>
      </c>
      <c r="D427" s="3">
        <v>22</v>
      </c>
      <c r="E427" s="3">
        <v>0</v>
      </c>
      <c r="F427" s="3">
        <v>0</v>
      </c>
      <c r="G427" s="3">
        <f t="shared" si="12"/>
        <v>0</v>
      </c>
      <c r="H427" s="3">
        <f t="shared" si="13"/>
        <v>0</v>
      </c>
      <c r="J427" s="3" cm="1">
        <f t="array" ref="J427">+INDEX(G427:H427,,MATCH(Rates!$G$7,$G$4:$H$4,0))</f>
        <v>0</v>
      </c>
    </row>
    <row r="428" spans="2:10" x14ac:dyDescent="0.25">
      <c r="B428" s="3">
        <v>1</v>
      </c>
      <c r="C428" s="3">
        <v>17</v>
      </c>
      <c r="D428" s="3">
        <v>23</v>
      </c>
      <c r="E428" s="3">
        <v>0</v>
      </c>
      <c r="F428" s="3">
        <v>0</v>
      </c>
      <c r="G428" s="3">
        <f t="shared" si="12"/>
        <v>0</v>
      </c>
      <c r="H428" s="3">
        <f t="shared" si="13"/>
        <v>0</v>
      </c>
      <c r="J428" s="3" cm="1">
        <f t="array" ref="J428">+INDEX(G428:H428,,MATCH(Rates!$G$7,$G$4:$H$4,0))</f>
        <v>0</v>
      </c>
    </row>
    <row r="429" spans="2:10" x14ac:dyDescent="0.25">
      <c r="B429" s="3">
        <v>1</v>
      </c>
      <c r="C429" s="3">
        <v>18</v>
      </c>
      <c r="D429" s="3">
        <v>0</v>
      </c>
      <c r="E429" s="3">
        <v>0</v>
      </c>
      <c r="F429" s="3">
        <v>0</v>
      </c>
      <c r="G429" s="3">
        <f t="shared" si="12"/>
        <v>0</v>
      </c>
      <c r="H429" s="3">
        <f t="shared" si="13"/>
        <v>0</v>
      </c>
      <c r="J429" s="3" cm="1">
        <f t="array" ref="J429">+INDEX(G429:H429,,MATCH(Rates!$G$7,$G$4:$H$4,0))</f>
        <v>0</v>
      </c>
    </row>
    <row r="430" spans="2:10" x14ac:dyDescent="0.25">
      <c r="B430" s="3">
        <v>1</v>
      </c>
      <c r="C430" s="3">
        <v>18</v>
      </c>
      <c r="D430" s="3">
        <v>1</v>
      </c>
      <c r="E430" s="3">
        <v>0</v>
      </c>
      <c r="F430" s="3">
        <v>0</v>
      </c>
      <c r="G430" s="3">
        <f t="shared" si="12"/>
        <v>0</v>
      </c>
      <c r="H430" s="3">
        <f t="shared" si="13"/>
        <v>0</v>
      </c>
      <c r="J430" s="3" cm="1">
        <f t="array" ref="J430">+INDEX(G430:H430,,MATCH(Rates!$G$7,$G$4:$H$4,0))</f>
        <v>0</v>
      </c>
    </row>
    <row r="431" spans="2:10" x14ac:dyDescent="0.25">
      <c r="B431" s="3">
        <v>1</v>
      </c>
      <c r="C431" s="3">
        <v>18</v>
      </c>
      <c r="D431" s="3">
        <v>2</v>
      </c>
      <c r="E431" s="3">
        <v>0</v>
      </c>
      <c r="F431" s="3">
        <v>0</v>
      </c>
      <c r="G431" s="3">
        <f t="shared" si="12"/>
        <v>0</v>
      </c>
      <c r="H431" s="3">
        <f t="shared" si="13"/>
        <v>0</v>
      </c>
      <c r="J431" s="3" cm="1">
        <f t="array" ref="J431">+INDEX(G431:H431,,MATCH(Rates!$G$7,$G$4:$H$4,0))</f>
        <v>0</v>
      </c>
    </row>
    <row r="432" spans="2:10" x14ac:dyDescent="0.25">
      <c r="B432" s="3">
        <v>1</v>
      </c>
      <c r="C432" s="3">
        <v>18</v>
      </c>
      <c r="D432" s="3">
        <v>3</v>
      </c>
      <c r="E432" s="3">
        <v>0</v>
      </c>
      <c r="F432" s="3">
        <v>0</v>
      </c>
      <c r="G432" s="3">
        <f t="shared" si="12"/>
        <v>0</v>
      </c>
      <c r="H432" s="3">
        <f t="shared" si="13"/>
        <v>0</v>
      </c>
      <c r="J432" s="3" cm="1">
        <f t="array" ref="J432">+INDEX(G432:H432,,MATCH(Rates!$G$7,$G$4:$H$4,0))</f>
        <v>0</v>
      </c>
    </row>
    <row r="433" spans="2:10" x14ac:dyDescent="0.25">
      <c r="B433" s="3">
        <v>1</v>
      </c>
      <c r="C433" s="3">
        <v>18</v>
      </c>
      <c r="D433" s="3">
        <v>4</v>
      </c>
      <c r="E433" s="3">
        <v>0</v>
      </c>
      <c r="F433" s="3">
        <v>0</v>
      </c>
      <c r="G433" s="3">
        <f t="shared" si="12"/>
        <v>0</v>
      </c>
      <c r="H433" s="3">
        <f t="shared" si="13"/>
        <v>0</v>
      </c>
      <c r="J433" s="3" cm="1">
        <f t="array" ref="J433">+INDEX(G433:H433,,MATCH(Rates!$G$7,$G$4:$H$4,0))</f>
        <v>0</v>
      </c>
    </row>
    <row r="434" spans="2:10" x14ac:dyDescent="0.25">
      <c r="B434" s="3">
        <v>1</v>
      </c>
      <c r="C434" s="3">
        <v>18</v>
      </c>
      <c r="D434" s="3">
        <v>5</v>
      </c>
      <c r="E434" s="3">
        <v>0</v>
      </c>
      <c r="F434" s="3">
        <v>0</v>
      </c>
      <c r="G434" s="3">
        <f t="shared" si="12"/>
        <v>0</v>
      </c>
      <c r="H434" s="3">
        <f t="shared" si="13"/>
        <v>0</v>
      </c>
      <c r="J434" s="3" cm="1">
        <f t="array" ref="J434">+INDEX(G434:H434,,MATCH(Rates!$G$7,$G$4:$H$4,0))</f>
        <v>0</v>
      </c>
    </row>
    <row r="435" spans="2:10" x14ac:dyDescent="0.25">
      <c r="B435" s="3">
        <v>1</v>
      </c>
      <c r="C435" s="3">
        <v>18</v>
      </c>
      <c r="D435" s="3">
        <v>6</v>
      </c>
      <c r="E435" s="3">
        <v>0</v>
      </c>
      <c r="F435" s="3">
        <v>0</v>
      </c>
      <c r="G435" s="3">
        <f t="shared" si="12"/>
        <v>0</v>
      </c>
      <c r="H435" s="3">
        <f t="shared" si="13"/>
        <v>0</v>
      </c>
      <c r="J435" s="3" cm="1">
        <f t="array" ref="J435">+INDEX(G435:H435,,MATCH(Rates!$G$7,$G$4:$H$4,0))</f>
        <v>0</v>
      </c>
    </row>
    <row r="436" spans="2:10" x14ac:dyDescent="0.25">
      <c r="B436" s="3">
        <v>1</v>
      </c>
      <c r="C436" s="3">
        <v>18</v>
      </c>
      <c r="D436" s="3">
        <v>7</v>
      </c>
      <c r="E436" s="3">
        <v>0</v>
      </c>
      <c r="F436" s="3">
        <v>0</v>
      </c>
      <c r="G436" s="3">
        <f t="shared" si="12"/>
        <v>0</v>
      </c>
      <c r="H436" s="3">
        <f t="shared" si="13"/>
        <v>0</v>
      </c>
      <c r="J436" s="3" cm="1">
        <f t="array" ref="J436">+INDEX(G436:H436,,MATCH(Rates!$G$7,$G$4:$H$4,0))</f>
        <v>0</v>
      </c>
    </row>
    <row r="437" spans="2:10" x14ac:dyDescent="0.25">
      <c r="B437" s="3">
        <v>1</v>
      </c>
      <c r="C437" s="3">
        <v>18</v>
      </c>
      <c r="D437" s="3">
        <v>8</v>
      </c>
      <c r="E437" s="3">
        <v>41.779000000000003</v>
      </c>
      <c r="F437" s="3">
        <v>20.888999999999999</v>
      </c>
      <c r="G437" s="3">
        <f t="shared" si="12"/>
        <v>4.1779000000000004E-2</v>
      </c>
      <c r="H437" s="3">
        <f t="shared" si="13"/>
        <v>2.0888999999999998E-2</v>
      </c>
      <c r="J437" s="3" cm="1">
        <f t="array" ref="J437">+INDEX(G437:H437,,MATCH(Rates!$G$7,$G$4:$H$4,0))</f>
        <v>4.1779000000000004E-2</v>
      </c>
    </row>
    <row r="438" spans="2:10" x14ac:dyDescent="0.25">
      <c r="B438" s="3">
        <v>1</v>
      </c>
      <c r="C438" s="3">
        <v>18</v>
      </c>
      <c r="D438" s="3">
        <v>9</v>
      </c>
      <c r="E438" s="3">
        <v>855.03800000000001</v>
      </c>
      <c r="F438" s="3">
        <v>427.51900000000001</v>
      </c>
      <c r="G438" s="3">
        <f t="shared" si="12"/>
        <v>0.85503799999999996</v>
      </c>
      <c r="H438" s="3">
        <f t="shared" si="13"/>
        <v>0.42751899999999998</v>
      </c>
      <c r="J438" s="3" cm="1">
        <f t="array" ref="J438">+INDEX(G438:H438,,MATCH(Rates!$G$7,$G$4:$H$4,0))</f>
        <v>0.85503799999999996</v>
      </c>
    </row>
    <row r="439" spans="2:10" x14ac:dyDescent="0.25">
      <c r="B439" s="3">
        <v>1</v>
      </c>
      <c r="C439" s="3">
        <v>18</v>
      </c>
      <c r="D439" s="3">
        <v>10</v>
      </c>
      <c r="E439" s="3">
        <v>939.47500000000002</v>
      </c>
      <c r="F439" s="3">
        <v>469.738</v>
      </c>
      <c r="G439" s="3">
        <f t="shared" si="12"/>
        <v>0.93947500000000006</v>
      </c>
      <c r="H439" s="3">
        <f t="shared" si="13"/>
        <v>0.46973799999999999</v>
      </c>
      <c r="J439" s="3" cm="1">
        <f t="array" ref="J439">+INDEX(G439:H439,,MATCH(Rates!$G$7,$G$4:$H$4,0))</f>
        <v>0.93947500000000006</v>
      </c>
    </row>
    <row r="440" spans="2:10" x14ac:dyDescent="0.25">
      <c r="B440" s="3">
        <v>1</v>
      </c>
      <c r="C440" s="3">
        <v>18</v>
      </c>
      <c r="D440" s="3">
        <v>11</v>
      </c>
      <c r="E440" s="3">
        <v>1442.758</v>
      </c>
      <c r="F440" s="3">
        <v>721.37900000000002</v>
      </c>
      <c r="G440" s="3">
        <f t="shared" si="12"/>
        <v>1.442758</v>
      </c>
      <c r="H440" s="3">
        <f t="shared" si="13"/>
        <v>0.72137899999999999</v>
      </c>
      <c r="J440" s="3" cm="1">
        <f t="array" ref="J440">+INDEX(G440:H440,,MATCH(Rates!$G$7,$G$4:$H$4,0))</f>
        <v>1.442758</v>
      </c>
    </row>
    <row r="441" spans="2:10" x14ac:dyDescent="0.25">
      <c r="B441" s="3">
        <v>1</v>
      </c>
      <c r="C441" s="3">
        <v>18</v>
      </c>
      <c r="D441" s="3">
        <v>12</v>
      </c>
      <c r="E441" s="3">
        <v>174.30500000000001</v>
      </c>
      <c r="F441" s="3">
        <v>87.152000000000001</v>
      </c>
      <c r="G441" s="3">
        <f t="shared" si="12"/>
        <v>0.17430500000000002</v>
      </c>
      <c r="H441" s="3">
        <f t="shared" si="13"/>
        <v>8.7152000000000007E-2</v>
      </c>
      <c r="J441" s="3" cm="1">
        <f t="array" ref="J441">+INDEX(G441:H441,,MATCH(Rates!$G$7,$G$4:$H$4,0))</f>
        <v>0.17430500000000002</v>
      </c>
    </row>
    <row r="442" spans="2:10" x14ac:dyDescent="0.25">
      <c r="B442" s="3">
        <v>1</v>
      </c>
      <c r="C442" s="3">
        <v>18</v>
      </c>
      <c r="D442" s="3">
        <v>13</v>
      </c>
      <c r="E442" s="3">
        <v>903.59500000000003</v>
      </c>
      <c r="F442" s="3">
        <v>451.798</v>
      </c>
      <c r="G442" s="3">
        <f t="shared" si="12"/>
        <v>0.90359500000000004</v>
      </c>
      <c r="H442" s="3">
        <f t="shared" si="13"/>
        <v>0.45179799999999998</v>
      </c>
      <c r="J442" s="3" cm="1">
        <f t="array" ref="J442">+INDEX(G442:H442,,MATCH(Rates!$G$7,$G$4:$H$4,0))</f>
        <v>0.90359500000000004</v>
      </c>
    </row>
    <row r="443" spans="2:10" x14ac:dyDescent="0.25">
      <c r="B443" s="3">
        <v>1</v>
      </c>
      <c r="C443" s="3">
        <v>18</v>
      </c>
      <c r="D443" s="3">
        <v>14</v>
      </c>
      <c r="E443" s="3">
        <v>245.05799999999999</v>
      </c>
      <c r="F443" s="3">
        <v>122.529</v>
      </c>
      <c r="G443" s="3">
        <f t="shared" si="12"/>
        <v>0.245058</v>
      </c>
      <c r="H443" s="3">
        <f t="shared" si="13"/>
        <v>0.122529</v>
      </c>
      <c r="J443" s="3" cm="1">
        <f t="array" ref="J443">+INDEX(G443:H443,,MATCH(Rates!$G$7,$G$4:$H$4,0))</f>
        <v>0.245058</v>
      </c>
    </row>
    <row r="444" spans="2:10" x14ac:dyDescent="0.25">
      <c r="B444" s="3">
        <v>1</v>
      </c>
      <c r="C444" s="3">
        <v>18</v>
      </c>
      <c r="D444" s="3">
        <v>15</v>
      </c>
      <c r="E444" s="3">
        <v>26.109000000000002</v>
      </c>
      <c r="F444" s="3">
        <v>13.054</v>
      </c>
      <c r="G444" s="3">
        <f t="shared" si="12"/>
        <v>2.6109E-2</v>
      </c>
      <c r="H444" s="3">
        <f t="shared" si="13"/>
        <v>1.3054E-2</v>
      </c>
      <c r="J444" s="3" cm="1">
        <f t="array" ref="J444">+INDEX(G444:H444,,MATCH(Rates!$G$7,$G$4:$H$4,0))</f>
        <v>2.6109E-2</v>
      </c>
    </row>
    <row r="445" spans="2:10" x14ac:dyDescent="0.25">
      <c r="B445" s="3">
        <v>1</v>
      </c>
      <c r="C445" s="3">
        <v>18</v>
      </c>
      <c r="D445" s="3">
        <v>16</v>
      </c>
      <c r="E445" s="3">
        <v>118.854</v>
      </c>
      <c r="F445" s="3">
        <v>59.427</v>
      </c>
      <c r="G445" s="3">
        <f t="shared" si="12"/>
        <v>0.118854</v>
      </c>
      <c r="H445" s="3">
        <f t="shared" si="13"/>
        <v>5.9427000000000001E-2</v>
      </c>
      <c r="J445" s="3" cm="1">
        <f t="array" ref="J445">+INDEX(G445:H445,,MATCH(Rates!$G$7,$G$4:$H$4,0))</f>
        <v>0.118854</v>
      </c>
    </row>
    <row r="446" spans="2:10" x14ac:dyDescent="0.25">
      <c r="B446" s="3">
        <v>1</v>
      </c>
      <c r="C446" s="3">
        <v>18</v>
      </c>
      <c r="D446" s="3">
        <v>17</v>
      </c>
      <c r="E446" s="3">
        <v>0</v>
      </c>
      <c r="F446" s="3">
        <v>0</v>
      </c>
      <c r="G446" s="3">
        <f t="shared" si="12"/>
        <v>0</v>
      </c>
      <c r="H446" s="3">
        <f t="shared" si="13"/>
        <v>0</v>
      </c>
      <c r="J446" s="3" cm="1">
        <f t="array" ref="J446">+INDEX(G446:H446,,MATCH(Rates!$G$7,$G$4:$H$4,0))</f>
        <v>0</v>
      </c>
    </row>
    <row r="447" spans="2:10" x14ac:dyDescent="0.25">
      <c r="B447" s="3">
        <v>1</v>
      </c>
      <c r="C447" s="3">
        <v>18</v>
      </c>
      <c r="D447" s="3">
        <v>18</v>
      </c>
      <c r="E447" s="3">
        <v>0</v>
      </c>
      <c r="F447" s="3">
        <v>0</v>
      </c>
      <c r="G447" s="3">
        <f t="shared" si="12"/>
        <v>0</v>
      </c>
      <c r="H447" s="3">
        <f t="shared" si="13"/>
        <v>0</v>
      </c>
      <c r="J447" s="3" cm="1">
        <f t="array" ref="J447">+INDEX(G447:H447,,MATCH(Rates!$G$7,$G$4:$H$4,0))</f>
        <v>0</v>
      </c>
    </row>
    <row r="448" spans="2:10" x14ac:dyDescent="0.25">
      <c r="B448" s="3">
        <v>1</v>
      </c>
      <c r="C448" s="3">
        <v>18</v>
      </c>
      <c r="D448" s="3">
        <v>19</v>
      </c>
      <c r="E448" s="3">
        <v>0</v>
      </c>
      <c r="F448" s="3">
        <v>0</v>
      </c>
      <c r="G448" s="3">
        <f t="shared" si="12"/>
        <v>0</v>
      </c>
      <c r="H448" s="3">
        <f t="shared" si="13"/>
        <v>0</v>
      </c>
      <c r="J448" s="3" cm="1">
        <f t="array" ref="J448">+INDEX(G448:H448,,MATCH(Rates!$G$7,$G$4:$H$4,0))</f>
        <v>0</v>
      </c>
    </row>
    <row r="449" spans="2:10" x14ac:dyDescent="0.25">
      <c r="B449" s="3">
        <v>1</v>
      </c>
      <c r="C449" s="3">
        <v>18</v>
      </c>
      <c r="D449" s="3">
        <v>20</v>
      </c>
      <c r="E449" s="3">
        <v>0</v>
      </c>
      <c r="F449" s="3">
        <v>0</v>
      </c>
      <c r="G449" s="3">
        <f t="shared" si="12"/>
        <v>0</v>
      </c>
      <c r="H449" s="3">
        <f t="shared" si="13"/>
        <v>0</v>
      </c>
      <c r="J449" s="3" cm="1">
        <f t="array" ref="J449">+INDEX(G449:H449,,MATCH(Rates!$G$7,$G$4:$H$4,0))</f>
        <v>0</v>
      </c>
    </row>
    <row r="450" spans="2:10" x14ac:dyDescent="0.25">
      <c r="B450" s="3">
        <v>1</v>
      </c>
      <c r="C450" s="3">
        <v>18</v>
      </c>
      <c r="D450" s="3">
        <v>21</v>
      </c>
      <c r="E450" s="3">
        <v>0</v>
      </c>
      <c r="F450" s="3">
        <v>0</v>
      </c>
      <c r="G450" s="3">
        <f t="shared" si="12"/>
        <v>0</v>
      </c>
      <c r="H450" s="3">
        <f t="shared" si="13"/>
        <v>0</v>
      </c>
      <c r="J450" s="3" cm="1">
        <f t="array" ref="J450">+INDEX(G450:H450,,MATCH(Rates!$G$7,$G$4:$H$4,0))</f>
        <v>0</v>
      </c>
    </row>
    <row r="451" spans="2:10" x14ac:dyDescent="0.25">
      <c r="B451" s="3">
        <v>1</v>
      </c>
      <c r="C451" s="3">
        <v>18</v>
      </c>
      <c r="D451" s="3">
        <v>22</v>
      </c>
      <c r="E451" s="3">
        <v>0</v>
      </c>
      <c r="F451" s="3">
        <v>0</v>
      </c>
      <c r="G451" s="3">
        <f t="shared" si="12"/>
        <v>0</v>
      </c>
      <c r="H451" s="3">
        <f t="shared" si="13"/>
        <v>0</v>
      </c>
      <c r="J451" s="3" cm="1">
        <f t="array" ref="J451">+INDEX(G451:H451,,MATCH(Rates!$G$7,$G$4:$H$4,0))</f>
        <v>0</v>
      </c>
    </row>
    <row r="452" spans="2:10" x14ac:dyDescent="0.25">
      <c r="B452" s="3">
        <v>1</v>
      </c>
      <c r="C452" s="3">
        <v>18</v>
      </c>
      <c r="D452" s="3">
        <v>23</v>
      </c>
      <c r="E452" s="3">
        <v>0</v>
      </c>
      <c r="F452" s="3">
        <v>0</v>
      </c>
      <c r="G452" s="3">
        <f t="shared" si="12"/>
        <v>0</v>
      </c>
      <c r="H452" s="3">
        <f t="shared" si="13"/>
        <v>0</v>
      </c>
      <c r="J452" s="3" cm="1">
        <f t="array" ref="J452">+INDEX(G452:H452,,MATCH(Rates!$G$7,$G$4:$H$4,0))</f>
        <v>0</v>
      </c>
    </row>
    <row r="453" spans="2:10" x14ac:dyDescent="0.25">
      <c r="B453" s="3">
        <v>1</v>
      </c>
      <c r="C453" s="3">
        <v>19</v>
      </c>
      <c r="D453" s="3">
        <v>0</v>
      </c>
      <c r="E453" s="3">
        <v>0</v>
      </c>
      <c r="F453" s="3">
        <v>0</v>
      </c>
      <c r="G453" s="3">
        <f t="shared" si="12"/>
        <v>0</v>
      </c>
      <c r="H453" s="3">
        <f t="shared" si="13"/>
        <v>0</v>
      </c>
      <c r="J453" s="3" cm="1">
        <f t="array" ref="J453">+INDEX(G453:H453,,MATCH(Rates!$G$7,$G$4:$H$4,0))</f>
        <v>0</v>
      </c>
    </row>
    <row r="454" spans="2:10" x14ac:dyDescent="0.25">
      <c r="B454" s="3">
        <v>1</v>
      </c>
      <c r="C454" s="3">
        <v>19</v>
      </c>
      <c r="D454" s="3">
        <v>1</v>
      </c>
      <c r="E454" s="3">
        <v>0</v>
      </c>
      <c r="F454" s="3">
        <v>0</v>
      </c>
      <c r="G454" s="3">
        <f t="shared" si="12"/>
        <v>0</v>
      </c>
      <c r="H454" s="3">
        <f t="shared" si="13"/>
        <v>0</v>
      </c>
      <c r="J454" s="3" cm="1">
        <f t="array" ref="J454">+INDEX(G454:H454,,MATCH(Rates!$G$7,$G$4:$H$4,0))</f>
        <v>0</v>
      </c>
    </row>
    <row r="455" spans="2:10" x14ac:dyDescent="0.25">
      <c r="B455" s="3">
        <v>1</v>
      </c>
      <c r="C455" s="3">
        <v>19</v>
      </c>
      <c r="D455" s="3">
        <v>2</v>
      </c>
      <c r="E455" s="3">
        <v>0</v>
      </c>
      <c r="F455" s="3">
        <v>0</v>
      </c>
      <c r="G455" s="3">
        <f t="shared" si="12"/>
        <v>0</v>
      </c>
      <c r="H455" s="3">
        <f t="shared" si="13"/>
        <v>0</v>
      </c>
      <c r="J455" s="3" cm="1">
        <f t="array" ref="J455">+INDEX(G455:H455,,MATCH(Rates!$G$7,$G$4:$H$4,0))</f>
        <v>0</v>
      </c>
    </row>
    <row r="456" spans="2:10" x14ac:dyDescent="0.25">
      <c r="B456" s="3">
        <v>1</v>
      </c>
      <c r="C456" s="3">
        <v>19</v>
      </c>
      <c r="D456" s="3">
        <v>3</v>
      </c>
      <c r="E456" s="3">
        <v>0</v>
      </c>
      <c r="F456" s="3">
        <v>0</v>
      </c>
      <c r="G456" s="3">
        <f t="shared" si="12"/>
        <v>0</v>
      </c>
      <c r="H456" s="3">
        <f t="shared" si="13"/>
        <v>0</v>
      </c>
      <c r="J456" s="3" cm="1">
        <f t="array" ref="J456">+INDEX(G456:H456,,MATCH(Rates!$G$7,$G$4:$H$4,0))</f>
        <v>0</v>
      </c>
    </row>
    <row r="457" spans="2:10" x14ac:dyDescent="0.25">
      <c r="B457" s="3">
        <v>1</v>
      </c>
      <c r="C457" s="3">
        <v>19</v>
      </c>
      <c r="D457" s="3">
        <v>4</v>
      </c>
      <c r="E457" s="3">
        <v>0</v>
      </c>
      <c r="F457" s="3">
        <v>0</v>
      </c>
      <c r="G457" s="3">
        <f t="shared" si="12"/>
        <v>0</v>
      </c>
      <c r="H457" s="3">
        <f t="shared" si="13"/>
        <v>0</v>
      </c>
      <c r="J457" s="3" cm="1">
        <f t="array" ref="J457">+INDEX(G457:H457,,MATCH(Rates!$G$7,$G$4:$H$4,0))</f>
        <v>0</v>
      </c>
    </row>
    <row r="458" spans="2:10" x14ac:dyDescent="0.25">
      <c r="B458" s="3">
        <v>1</v>
      </c>
      <c r="C458" s="3">
        <v>19</v>
      </c>
      <c r="D458" s="3">
        <v>5</v>
      </c>
      <c r="E458" s="3">
        <v>0</v>
      </c>
      <c r="F458" s="3">
        <v>0</v>
      </c>
      <c r="G458" s="3">
        <f t="shared" si="12"/>
        <v>0</v>
      </c>
      <c r="H458" s="3">
        <f t="shared" si="13"/>
        <v>0</v>
      </c>
      <c r="J458" s="3" cm="1">
        <f t="array" ref="J458">+INDEX(G458:H458,,MATCH(Rates!$G$7,$G$4:$H$4,0))</f>
        <v>0</v>
      </c>
    </row>
    <row r="459" spans="2:10" x14ac:dyDescent="0.25">
      <c r="B459" s="3">
        <v>1</v>
      </c>
      <c r="C459" s="3">
        <v>19</v>
      </c>
      <c r="D459" s="3">
        <v>6</v>
      </c>
      <c r="E459" s="3">
        <v>0</v>
      </c>
      <c r="F459" s="3">
        <v>0</v>
      </c>
      <c r="G459" s="3">
        <f t="shared" si="12"/>
        <v>0</v>
      </c>
      <c r="H459" s="3">
        <f t="shared" si="13"/>
        <v>0</v>
      </c>
      <c r="J459" s="3" cm="1">
        <f t="array" ref="J459">+INDEX(G459:H459,,MATCH(Rates!$G$7,$G$4:$H$4,0))</f>
        <v>0</v>
      </c>
    </row>
    <row r="460" spans="2:10" x14ac:dyDescent="0.25">
      <c r="B460" s="3">
        <v>1</v>
      </c>
      <c r="C460" s="3">
        <v>19</v>
      </c>
      <c r="D460" s="3">
        <v>7</v>
      </c>
      <c r="E460" s="3">
        <v>0</v>
      </c>
      <c r="F460" s="3">
        <v>0</v>
      </c>
      <c r="G460" s="3">
        <f t="shared" si="12"/>
        <v>0</v>
      </c>
      <c r="H460" s="3">
        <f t="shared" si="13"/>
        <v>0</v>
      </c>
      <c r="J460" s="3" cm="1">
        <f t="array" ref="J460">+INDEX(G460:H460,,MATCH(Rates!$G$7,$G$4:$H$4,0))</f>
        <v>0</v>
      </c>
    </row>
    <row r="461" spans="2:10" x14ac:dyDescent="0.25">
      <c r="B461" s="3">
        <v>1</v>
      </c>
      <c r="C461" s="3">
        <v>19</v>
      </c>
      <c r="D461" s="3">
        <v>8</v>
      </c>
      <c r="E461" s="3">
        <v>483.34</v>
      </c>
      <c r="F461" s="3">
        <v>241.67</v>
      </c>
      <c r="G461" s="3">
        <f t="shared" si="12"/>
        <v>0.48333999999999999</v>
      </c>
      <c r="H461" s="3">
        <f t="shared" si="13"/>
        <v>0.24167</v>
      </c>
      <c r="J461" s="3" cm="1">
        <f t="array" ref="J461">+INDEX(G461:H461,,MATCH(Rates!$G$7,$G$4:$H$4,0))</f>
        <v>0.48333999999999999</v>
      </c>
    </row>
    <row r="462" spans="2:10" x14ac:dyDescent="0.25">
      <c r="B462" s="3">
        <v>1</v>
      </c>
      <c r="C462" s="3">
        <v>19</v>
      </c>
      <c r="D462" s="3">
        <v>9</v>
      </c>
      <c r="E462" s="3">
        <v>2145.9679999999998</v>
      </c>
      <c r="F462" s="3">
        <v>1072.9839999999999</v>
      </c>
      <c r="G462" s="3">
        <f t="shared" si="12"/>
        <v>2.1459679999999999</v>
      </c>
      <c r="H462" s="3">
        <f t="shared" si="13"/>
        <v>1.0729839999999999</v>
      </c>
      <c r="J462" s="3" cm="1">
        <f t="array" ref="J462">+INDEX(G462:H462,,MATCH(Rates!$G$7,$G$4:$H$4,0))</f>
        <v>2.1459679999999999</v>
      </c>
    </row>
    <row r="463" spans="2:10" x14ac:dyDescent="0.25">
      <c r="B463" s="3">
        <v>1</v>
      </c>
      <c r="C463" s="3">
        <v>19</v>
      </c>
      <c r="D463" s="3">
        <v>10</v>
      </c>
      <c r="E463" s="3">
        <v>1514.1890000000001</v>
      </c>
      <c r="F463" s="3">
        <v>757.09500000000003</v>
      </c>
      <c r="G463" s="3">
        <f t="shared" si="12"/>
        <v>1.514189</v>
      </c>
      <c r="H463" s="3">
        <f t="shared" si="13"/>
        <v>0.75709500000000007</v>
      </c>
      <c r="J463" s="3" cm="1">
        <f t="array" ref="J463">+INDEX(G463:H463,,MATCH(Rates!$G$7,$G$4:$H$4,0))</f>
        <v>1.514189</v>
      </c>
    </row>
    <row r="464" spans="2:10" x14ac:dyDescent="0.25">
      <c r="B464" s="3">
        <v>1</v>
      </c>
      <c r="C464" s="3">
        <v>19</v>
      </c>
      <c r="D464" s="3">
        <v>11</v>
      </c>
      <c r="E464" s="3">
        <v>2593.3490000000002</v>
      </c>
      <c r="F464" s="3">
        <v>1296.674</v>
      </c>
      <c r="G464" s="3">
        <f t="shared" si="12"/>
        <v>2.5933490000000003</v>
      </c>
      <c r="H464" s="3">
        <f t="shared" si="13"/>
        <v>1.2966739999999999</v>
      </c>
      <c r="J464" s="3" cm="1">
        <f t="array" ref="J464">+INDEX(G464:H464,,MATCH(Rates!$G$7,$G$4:$H$4,0))</f>
        <v>2.5933490000000003</v>
      </c>
    </row>
    <row r="465" spans="2:10" x14ac:dyDescent="0.25">
      <c r="B465" s="3">
        <v>1</v>
      </c>
      <c r="C465" s="3">
        <v>19</v>
      </c>
      <c r="D465" s="3">
        <v>12</v>
      </c>
      <c r="E465" s="3">
        <v>3570.2869999999998</v>
      </c>
      <c r="F465" s="3">
        <v>1785.143</v>
      </c>
      <c r="G465" s="3">
        <f t="shared" si="12"/>
        <v>3.570287</v>
      </c>
      <c r="H465" s="3">
        <f t="shared" si="13"/>
        <v>1.7851429999999999</v>
      </c>
      <c r="J465" s="3" cm="1">
        <f t="array" ref="J465">+INDEX(G465:H465,,MATCH(Rates!$G$7,$G$4:$H$4,0))</f>
        <v>3.570287</v>
      </c>
    </row>
    <row r="466" spans="2:10" x14ac:dyDescent="0.25">
      <c r="B466" s="3">
        <v>1</v>
      </c>
      <c r="C466" s="3">
        <v>19</v>
      </c>
      <c r="D466" s="3">
        <v>13</v>
      </c>
      <c r="E466" s="3">
        <v>3288.0230000000001</v>
      </c>
      <c r="F466" s="3">
        <v>1644.0119999999999</v>
      </c>
      <c r="G466" s="3">
        <f t="shared" si="12"/>
        <v>3.2880229999999999</v>
      </c>
      <c r="H466" s="3">
        <f t="shared" si="13"/>
        <v>1.644012</v>
      </c>
      <c r="J466" s="3" cm="1">
        <f t="array" ref="J466">+INDEX(G466:H466,,MATCH(Rates!$G$7,$G$4:$H$4,0))</f>
        <v>3.2880229999999999</v>
      </c>
    </row>
    <row r="467" spans="2:10" x14ac:dyDescent="0.25">
      <c r="B467" s="3">
        <v>1</v>
      </c>
      <c r="C467" s="3">
        <v>19</v>
      </c>
      <c r="D467" s="3">
        <v>14</v>
      </c>
      <c r="E467" s="3">
        <v>3428.5830000000001</v>
      </c>
      <c r="F467" s="3">
        <v>1714.2919999999999</v>
      </c>
      <c r="G467" s="3">
        <f t="shared" si="12"/>
        <v>3.4285830000000002</v>
      </c>
      <c r="H467" s="3">
        <f t="shared" si="13"/>
        <v>1.7142919999999999</v>
      </c>
      <c r="J467" s="3" cm="1">
        <f t="array" ref="J467">+INDEX(G467:H467,,MATCH(Rates!$G$7,$G$4:$H$4,0))</f>
        <v>3.4285830000000002</v>
      </c>
    </row>
    <row r="468" spans="2:10" x14ac:dyDescent="0.25">
      <c r="B468" s="3">
        <v>1</v>
      </c>
      <c r="C468" s="3">
        <v>19</v>
      </c>
      <c r="D468" s="3">
        <v>15</v>
      </c>
      <c r="E468" s="3">
        <v>1896.528</v>
      </c>
      <c r="F468" s="3">
        <v>948.26400000000001</v>
      </c>
      <c r="G468" s="3">
        <f t="shared" si="12"/>
        <v>1.896528</v>
      </c>
      <c r="H468" s="3">
        <f t="shared" si="13"/>
        <v>0.948264</v>
      </c>
      <c r="J468" s="3" cm="1">
        <f t="array" ref="J468">+INDEX(G468:H468,,MATCH(Rates!$G$7,$G$4:$H$4,0))</f>
        <v>1.896528</v>
      </c>
    </row>
    <row r="469" spans="2:10" x14ac:dyDescent="0.25">
      <c r="B469" s="3">
        <v>1</v>
      </c>
      <c r="C469" s="3">
        <v>19</v>
      </c>
      <c r="D469" s="3">
        <v>16</v>
      </c>
      <c r="E469" s="3">
        <v>694.89200000000005</v>
      </c>
      <c r="F469" s="3">
        <v>347.44600000000003</v>
      </c>
      <c r="G469" s="3">
        <f t="shared" ref="G469:G532" si="14">+E469/1000</f>
        <v>0.69489200000000007</v>
      </c>
      <c r="H469" s="3">
        <f t="shared" ref="H469:H532" si="15">+F469/1000</f>
        <v>0.34744600000000003</v>
      </c>
      <c r="J469" s="3" cm="1">
        <f t="array" ref="J469">+INDEX(G469:H469,,MATCH(Rates!$G$7,$G$4:$H$4,0))</f>
        <v>0.69489200000000007</v>
      </c>
    </row>
    <row r="470" spans="2:10" x14ac:dyDescent="0.25">
      <c r="B470" s="3">
        <v>1</v>
      </c>
      <c r="C470" s="3">
        <v>19</v>
      </c>
      <c r="D470" s="3">
        <v>17</v>
      </c>
      <c r="E470" s="3">
        <v>0</v>
      </c>
      <c r="F470" s="3">
        <v>0</v>
      </c>
      <c r="G470" s="3">
        <f t="shared" si="14"/>
        <v>0</v>
      </c>
      <c r="H470" s="3">
        <f t="shared" si="15"/>
        <v>0</v>
      </c>
      <c r="J470" s="3" cm="1">
        <f t="array" ref="J470">+INDEX(G470:H470,,MATCH(Rates!$G$7,$G$4:$H$4,0))</f>
        <v>0</v>
      </c>
    </row>
    <row r="471" spans="2:10" x14ac:dyDescent="0.25">
      <c r="B471" s="3">
        <v>1</v>
      </c>
      <c r="C471" s="3">
        <v>19</v>
      </c>
      <c r="D471" s="3">
        <v>18</v>
      </c>
      <c r="E471" s="3">
        <v>0</v>
      </c>
      <c r="F471" s="3">
        <v>0</v>
      </c>
      <c r="G471" s="3">
        <f t="shared" si="14"/>
        <v>0</v>
      </c>
      <c r="H471" s="3">
        <f t="shared" si="15"/>
        <v>0</v>
      </c>
      <c r="J471" s="3" cm="1">
        <f t="array" ref="J471">+INDEX(G471:H471,,MATCH(Rates!$G$7,$G$4:$H$4,0))</f>
        <v>0</v>
      </c>
    </row>
    <row r="472" spans="2:10" x14ac:dyDescent="0.25">
      <c r="B472" s="3">
        <v>1</v>
      </c>
      <c r="C472" s="3">
        <v>19</v>
      </c>
      <c r="D472" s="3">
        <v>19</v>
      </c>
      <c r="E472" s="3">
        <v>0</v>
      </c>
      <c r="F472" s="3">
        <v>0</v>
      </c>
      <c r="G472" s="3">
        <f t="shared" si="14"/>
        <v>0</v>
      </c>
      <c r="H472" s="3">
        <f t="shared" si="15"/>
        <v>0</v>
      </c>
      <c r="J472" s="3" cm="1">
        <f t="array" ref="J472">+INDEX(G472:H472,,MATCH(Rates!$G$7,$G$4:$H$4,0))</f>
        <v>0</v>
      </c>
    </row>
    <row r="473" spans="2:10" x14ac:dyDescent="0.25">
      <c r="B473" s="3">
        <v>1</v>
      </c>
      <c r="C473" s="3">
        <v>19</v>
      </c>
      <c r="D473" s="3">
        <v>20</v>
      </c>
      <c r="E473" s="3">
        <v>0</v>
      </c>
      <c r="F473" s="3">
        <v>0</v>
      </c>
      <c r="G473" s="3">
        <f t="shared" si="14"/>
        <v>0</v>
      </c>
      <c r="H473" s="3">
        <f t="shared" si="15"/>
        <v>0</v>
      </c>
      <c r="J473" s="3" cm="1">
        <f t="array" ref="J473">+INDEX(G473:H473,,MATCH(Rates!$G$7,$G$4:$H$4,0))</f>
        <v>0</v>
      </c>
    </row>
    <row r="474" spans="2:10" x14ac:dyDescent="0.25">
      <c r="B474" s="3">
        <v>1</v>
      </c>
      <c r="C474" s="3">
        <v>19</v>
      </c>
      <c r="D474" s="3">
        <v>21</v>
      </c>
      <c r="E474" s="3">
        <v>0</v>
      </c>
      <c r="F474" s="3">
        <v>0</v>
      </c>
      <c r="G474" s="3">
        <f t="shared" si="14"/>
        <v>0</v>
      </c>
      <c r="H474" s="3">
        <f t="shared" si="15"/>
        <v>0</v>
      </c>
      <c r="J474" s="3" cm="1">
        <f t="array" ref="J474">+INDEX(G474:H474,,MATCH(Rates!$G$7,$G$4:$H$4,0))</f>
        <v>0</v>
      </c>
    </row>
    <row r="475" spans="2:10" x14ac:dyDescent="0.25">
      <c r="B475" s="3">
        <v>1</v>
      </c>
      <c r="C475" s="3">
        <v>19</v>
      </c>
      <c r="D475" s="3">
        <v>22</v>
      </c>
      <c r="E475" s="3">
        <v>0</v>
      </c>
      <c r="F475" s="3">
        <v>0</v>
      </c>
      <c r="G475" s="3">
        <f t="shared" si="14"/>
        <v>0</v>
      </c>
      <c r="H475" s="3">
        <f t="shared" si="15"/>
        <v>0</v>
      </c>
      <c r="J475" s="3" cm="1">
        <f t="array" ref="J475">+INDEX(G475:H475,,MATCH(Rates!$G$7,$G$4:$H$4,0))</f>
        <v>0</v>
      </c>
    </row>
    <row r="476" spans="2:10" x14ac:dyDescent="0.25">
      <c r="B476" s="3">
        <v>1</v>
      </c>
      <c r="C476" s="3">
        <v>19</v>
      </c>
      <c r="D476" s="3">
        <v>23</v>
      </c>
      <c r="E476" s="3">
        <v>0</v>
      </c>
      <c r="F476" s="3">
        <v>0</v>
      </c>
      <c r="G476" s="3">
        <f t="shared" si="14"/>
        <v>0</v>
      </c>
      <c r="H476" s="3">
        <f t="shared" si="15"/>
        <v>0</v>
      </c>
      <c r="J476" s="3" cm="1">
        <f t="array" ref="J476">+INDEX(G476:H476,,MATCH(Rates!$G$7,$G$4:$H$4,0))</f>
        <v>0</v>
      </c>
    </row>
    <row r="477" spans="2:10" x14ac:dyDescent="0.25">
      <c r="B477" s="3">
        <v>1</v>
      </c>
      <c r="C477" s="3">
        <v>20</v>
      </c>
      <c r="D477" s="3">
        <v>0</v>
      </c>
      <c r="E477" s="3">
        <v>0</v>
      </c>
      <c r="F477" s="3">
        <v>0</v>
      </c>
      <c r="G477" s="3">
        <f t="shared" si="14"/>
        <v>0</v>
      </c>
      <c r="H477" s="3">
        <f t="shared" si="15"/>
        <v>0</v>
      </c>
      <c r="J477" s="3" cm="1">
        <f t="array" ref="J477">+INDEX(G477:H477,,MATCH(Rates!$G$7,$G$4:$H$4,0))</f>
        <v>0</v>
      </c>
    </row>
    <row r="478" spans="2:10" x14ac:dyDescent="0.25">
      <c r="B478" s="3">
        <v>1</v>
      </c>
      <c r="C478" s="3">
        <v>20</v>
      </c>
      <c r="D478" s="3">
        <v>1</v>
      </c>
      <c r="E478" s="3">
        <v>0</v>
      </c>
      <c r="F478" s="3">
        <v>0</v>
      </c>
      <c r="G478" s="3">
        <f t="shared" si="14"/>
        <v>0</v>
      </c>
      <c r="H478" s="3">
        <f t="shared" si="15"/>
        <v>0</v>
      </c>
      <c r="J478" s="3" cm="1">
        <f t="array" ref="J478">+INDEX(G478:H478,,MATCH(Rates!$G$7,$G$4:$H$4,0))</f>
        <v>0</v>
      </c>
    </row>
    <row r="479" spans="2:10" x14ac:dyDescent="0.25">
      <c r="B479" s="3">
        <v>1</v>
      </c>
      <c r="C479" s="3">
        <v>20</v>
      </c>
      <c r="D479" s="3">
        <v>2</v>
      </c>
      <c r="E479" s="3">
        <v>0</v>
      </c>
      <c r="F479" s="3">
        <v>0</v>
      </c>
      <c r="G479" s="3">
        <f t="shared" si="14"/>
        <v>0</v>
      </c>
      <c r="H479" s="3">
        <f t="shared" si="15"/>
        <v>0</v>
      </c>
      <c r="J479" s="3" cm="1">
        <f t="array" ref="J479">+INDEX(G479:H479,,MATCH(Rates!$G$7,$G$4:$H$4,0))</f>
        <v>0</v>
      </c>
    </row>
    <row r="480" spans="2:10" x14ac:dyDescent="0.25">
      <c r="B480" s="3">
        <v>1</v>
      </c>
      <c r="C480" s="3">
        <v>20</v>
      </c>
      <c r="D480" s="3">
        <v>3</v>
      </c>
      <c r="E480" s="3">
        <v>0</v>
      </c>
      <c r="F480" s="3">
        <v>0</v>
      </c>
      <c r="G480" s="3">
        <f t="shared" si="14"/>
        <v>0</v>
      </c>
      <c r="H480" s="3">
        <f t="shared" si="15"/>
        <v>0</v>
      </c>
      <c r="J480" s="3" cm="1">
        <f t="array" ref="J480">+INDEX(G480:H480,,MATCH(Rates!$G$7,$G$4:$H$4,0))</f>
        <v>0</v>
      </c>
    </row>
    <row r="481" spans="2:10" x14ac:dyDescent="0.25">
      <c r="B481" s="3">
        <v>1</v>
      </c>
      <c r="C481" s="3">
        <v>20</v>
      </c>
      <c r="D481" s="3">
        <v>4</v>
      </c>
      <c r="E481" s="3">
        <v>0</v>
      </c>
      <c r="F481" s="3">
        <v>0</v>
      </c>
      <c r="G481" s="3">
        <f t="shared" si="14"/>
        <v>0</v>
      </c>
      <c r="H481" s="3">
        <f t="shared" si="15"/>
        <v>0</v>
      </c>
      <c r="J481" s="3" cm="1">
        <f t="array" ref="J481">+INDEX(G481:H481,,MATCH(Rates!$G$7,$G$4:$H$4,0))</f>
        <v>0</v>
      </c>
    </row>
    <row r="482" spans="2:10" x14ac:dyDescent="0.25">
      <c r="B482" s="3">
        <v>1</v>
      </c>
      <c r="C482" s="3">
        <v>20</v>
      </c>
      <c r="D482" s="3">
        <v>5</v>
      </c>
      <c r="E482" s="3">
        <v>0</v>
      </c>
      <c r="F482" s="3">
        <v>0</v>
      </c>
      <c r="G482" s="3">
        <f t="shared" si="14"/>
        <v>0</v>
      </c>
      <c r="H482" s="3">
        <f t="shared" si="15"/>
        <v>0</v>
      </c>
      <c r="J482" s="3" cm="1">
        <f t="array" ref="J482">+INDEX(G482:H482,,MATCH(Rates!$G$7,$G$4:$H$4,0))</f>
        <v>0</v>
      </c>
    </row>
    <row r="483" spans="2:10" x14ac:dyDescent="0.25">
      <c r="B483" s="3">
        <v>1</v>
      </c>
      <c r="C483" s="3">
        <v>20</v>
      </c>
      <c r="D483" s="3">
        <v>6</v>
      </c>
      <c r="E483" s="3">
        <v>0</v>
      </c>
      <c r="F483" s="3">
        <v>0</v>
      </c>
      <c r="G483" s="3">
        <f t="shared" si="14"/>
        <v>0</v>
      </c>
      <c r="H483" s="3">
        <f t="shared" si="15"/>
        <v>0</v>
      </c>
      <c r="J483" s="3" cm="1">
        <f t="array" ref="J483">+INDEX(G483:H483,,MATCH(Rates!$G$7,$G$4:$H$4,0))</f>
        <v>0</v>
      </c>
    </row>
    <row r="484" spans="2:10" x14ac:dyDescent="0.25">
      <c r="B484" s="3">
        <v>1</v>
      </c>
      <c r="C484" s="3">
        <v>20</v>
      </c>
      <c r="D484" s="3">
        <v>7</v>
      </c>
      <c r="E484" s="3">
        <v>0</v>
      </c>
      <c r="F484" s="3">
        <v>0</v>
      </c>
      <c r="G484" s="3">
        <f t="shared" si="14"/>
        <v>0</v>
      </c>
      <c r="H484" s="3">
        <f t="shared" si="15"/>
        <v>0</v>
      </c>
      <c r="J484" s="3" cm="1">
        <f t="array" ref="J484">+INDEX(G484:H484,,MATCH(Rates!$G$7,$G$4:$H$4,0))</f>
        <v>0</v>
      </c>
    </row>
    <row r="485" spans="2:10" x14ac:dyDescent="0.25">
      <c r="B485" s="3">
        <v>1</v>
      </c>
      <c r="C485" s="3">
        <v>20</v>
      </c>
      <c r="D485" s="3">
        <v>8</v>
      </c>
      <c r="E485" s="3">
        <v>79.594999999999999</v>
      </c>
      <c r="F485" s="3">
        <v>39.796999999999997</v>
      </c>
      <c r="G485" s="3">
        <f t="shared" si="14"/>
        <v>7.9594999999999999E-2</v>
      </c>
      <c r="H485" s="3">
        <f t="shared" si="15"/>
        <v>3.9796999999999999E-2</v>
      </c>
      <c r="J485" s="3" cm="1">
        <f t="array" ref="J485">+INDEX(G485:H485,,MATCH(Rates!$G$7,$G$4:$H$4,0))</f>
        <v>7.9594999999999999E-2</v>
      </c>
    </row>
    <row r="486" spans="2:10" x14ac:dyDescent="0.25">
      <c r="B486" s="3">
        <v>1</v>
      </c>
      <c r="C486" s="3">
        <v>20</v>
      </c>
      <c r="D486" s="3">
        <v>9</v>
      </c>
      <c r="E486" s="3">
        <v>1439.9179999999999</v>
      </c>
      <c r="F486" s="3">
        <v>719.95899999999995</v>
      </c>
      <c r="G486" s="3">
        <f t="shared" si="14"/>
        <v>1.4399179999999998</v>
      </c>
      <c r="H486" s="3">
        <f t="shared" si="15"/>
        <v>0.7199589999999999</v>
      </c>
      <c r="J486" s="3" cm="1">
        <f t="array" ref="J486">+INDEX(G486:H486,,MATCH(Rates!$G$7,$G$4:$H$4,0))</f>
        <v>1.4399179999999998</v>
      </c>
    </row>
    <row r="487" spans="2:10" x14ac:dyDescent="0.25">
      <c r="B487" s="3">
        <v>1</v>
      </c>
      <c r="C487" s="3">
        <v>20</v>
      </c>
      <c r="D487" s="3">
        <v>10</v>
      </c>
      <c r="E487" s="3">
        <v>3179.953</v>
      </c>
      <c r="F487" s="3">
        <v>1589.9760000000001</v>
      </c>
      <c r="G487" s="3">
        <f t="shared" si="14"/>
        <v>3.1799529999999998</v>
      </c>
      <c r="H487" s="3">
        <f t="shared" si="15"/>
        <v>1.5899760000000001</v>
      </c>
      <c r="J487" s="3" cm="1">
        <f t="array" ref="J487">+INDEX(G487:H487,,MATCH(Rates!$G$7,$G$4:$H$4,0))</f>
        <v>3.1799529999999998</v>
      </c>
    </row>
    <row r="488" spans="2:10" x14ac:dyDescent="0.25">
      <c r="B488" s="3">
        <v>1</v>
      </c>
      <c r="C488" s="3">
        <v>20</v>
      </c>
      <c r="D488" s="3">
        <v>11</v>
      </c>
      <c r="E488" s="3">
        <v>2209.3939999999998</v>
      </c>
      <c r="F488" s="3">
        <v>1104.6969999999999</v>
      </c>
      <c r="G488" s="3">
        <f t="shared" si="14"/>
        <v>2.2093939999999996</v>
      </c>
      <c r="H488" s="3">
        <f t="shared" si="15"/>
        <v>1.1046969999999998</v>
      </c>
      <c r="J488" s="3" cm="1">
        <f t="array" ref="J488">+INDEX(G488:H488,,MATCH(Rates!$G$7,$G$4:$H$4,0))</f>
        <v>2.2093939999999996</v>
      </c>
    </row>
    <row r="489" spans="2:10" x14ac:dyDescent="0.25">
      <c r="B489" s="3">
        <v>1</v>
      </c>
      <c r="C489" s="3">
        <v>20</v>
      </c>
      <c r="D489" s="3">
        <v>12</v>
      </c>
      <c r="E489" s="3">
        <v>3562.0610000000001</v>
      </c>
      <c r="F489" s="3">
        <v>1781.0309999999999</v>
      </c>
      <c r="G489" s="3">
        <f t="shared" si="14"/>
        <v>3.5620610000000004</v>
      </c>
      <c r="H489" s="3">
        <f t="shared" si="15"/>
        <v>1.781031</v>
      </c>
      <c r="J489" s="3" cm="1">
        <f t="array" ref="J489">+INDEX(G489:H489,,MATCH(Rates!$G$7,$G$4:$H$4,0))</f>
        <v>3.5620610000000004</v>
      </c>
    </row>
    <row r="490" spans="2:10" x14ac:dyDescent="0.25">
      <c r="B490" s="3">
        <v>1</v>
      </c>
      <c r="C490" s="3">
        <v>20</v>
      </c>
      <c r="D490" s="3">
        <v>13</v>
      </c>
      <c r="E490" s="3">
        <v>4122.6840000000002</v>
      </c>
      <c r="F490" s="3">
        <v>2061.3420000000001</v>
      </c>
      <c r="G490" s="3">
        <f t="shared" si="14"/>
        <v>4.1226840000000005</v>
      </c>
      <c r="H490" s="3">
        <f t="shared" si="15"/>
        <v>2.0613420000000002</v>
      </c>
      <c r="J490" s="3" cm="1">
        <f t="array" ref="J490">+INDEX(G490:H490,,MATCH(Rates!$G$7,$G$4:$H$4,0))</f>
        <v>4.1226840000000005</v>
      </c>
    </row>
    <row r="491" spans="2:10" x14ac:dyDescent="0.25">
      <c r="B491" s="3">
        <v>1</v>
      </c>
      <c r="C491" s="3">
        <v>20</v>
      </c>
      <c r="D491" s="3">
        <v>14</v>
      </c>
      <c r="E491" s="3">
        <v>2836.1219999999998</v>
      </c>
      <c r="F491" s="3">
        <v>1418.0609999999999</v>
      </c>
      <c r="G491" s="3">
        <f t="shared" si="14"/>
        <v>2.836122</v>
      </c>
      <c r="H491" s="3">
        <f t="shared" si="15"/>
        <v>1.418061</v>
      </c>
      <c r="J491" s="3" cm="1">
        <f t="array" ref="J491">+INDEX(G491:H491,,MATCH(Rates!$G$7,$G$4:$H$4,0))</f>
        <v>2.836122</v>
      </c>
    </row>
    <row r="492" spans="2:10" x14ac:dyDescent="0.25">
      <c r="B492" s="3">
        <v>1</v>
      </c>
      <c r="C492" s="3">
        <v>20</v>
      </c>
      <c r="D492" s="3">
        <v>15</v>
      </c>
      <c r="E492" s="3">
        <v>1505.626</v>
      </c>
      <c r="F492" s="3">
        <v>752.81299999999999</v>
      </c>
      <c r="G492" s="3">
        <f t="shared" si="14"/>
        <v>1.5056259999999999</v>
      </c>
      <c r="H492" s="3">
        <f t="shared" si="15"/>
        <v>0.75281299999999995</v>
      </c>
      <c r="J492" s="3" cm="1">
        <f t="array" ref="J492">+INDEX(G492:H492,,MATCH(Rates!$G$7,$G$4:$H$4,0))</f>
        <v>1.5056259999999999</v>
      </c>
    </row>
    <row r="493" spans="2:10" x14ac:dyDescent="0.25">
      <c r="B493" s="3">
        <v>1</v>
      </c>
      <c r="C493" s="3">
        <v>20</v>
      </c>
      <c r="D493" s="3">
        <v>16</v>
      </c>
      <c r="E493" s="3">
        <v>676.87800000000004</v>
      </c>
      <c r="F493" s="3">
        <v>338.43900000000002</v>
      </c>
      <c r="G493" s="3">
        <f t="shared" si="14"/>
        <v>0.67687800000000009</v>
      </c>
      <c r="H493" s="3">
        <f t="shared" si="15"/>
        <v>0.33843900000000005</v>
      </c>
      <c r="J493" s="3" cm="1">
        <f t="array" ref="J493">+INDEX(G493:H493,,MATCH(Rates!$G$7,$G$4:$H$4,0))</f>
        <v>0.67687800000000009</v>
      </c>
    </row>
    <row r="494" spans="2:10" x14ac:dyDescent="0.25">
      <c r="B494" s="3">
        <v>1</v>
      </c>
      <c r="C494" s="3">
        <v>20</v>
      </c>
      <c r="D494" s="3">
        <v>17</v>
      </c>
      <c r="E494" s="3">
        <v>0</v>
      </c>
      <c r="F494" s="3">
        <v>0</v>
      </c>
      <c r="G494" s="3">
        <f t="shared" si="14"/>
        <v>0</v>
      </c>
      <c r="H494" s="3">
        <f t="shared" si="15"/>
        <v>0</v>
      </c>
      <c r="J494" s="3" cm="1">
        <f t="array" ref="J494">+INDEX(G494:H494,,MATCH(Rates!$G$7,$G$4:$H$4,0))</f>
        <v>0</v>
      </c>
    </row>
    <row r="495" spans="2:10" x14ac:dyDescent="0.25">
      <c r="B495" s="3">
        <v>1</v>
      </c>
      <c r="C495" s="3">
        <v>20</v>
      </c>
      <c r="D495" s="3">
        <v>18</v>
      </c>
      <c r="E495" s="3">
        <v>0</v>
      </c>
      <c r="F495" s="3">
        <v>0</v>
      </c>
      <c r="G495" s="3">
        <f t="shared" si="14"/>
        <v>0</v>
      </c>
      <c r="H495" s="3">
        <f t="shared" si="15"/>
        <v>0</v>
      </c>
      <c r="J495" s="3" cm="1">
        <f t="array" ref="J495">+INDEX(G495:H495,,MATCH(Rates!$G$7,$G$4:$H$4,0))</f>
        <v>0</v>
      </c>
    </row>
    <row r="496" spans="2:10" x14ac:dyDescent="0.25">
      <c r="B496" s="3">
        <v>1</v>
      </c>
      <c r="C496" s="3">
        <v>20</v>
      </c>
      <c r="D496" s="3">
        <v>19</v>
      </c>
      <c r="E496" s="3">
        <v>0</v>
      </c>
      <c r="F496" s="3">
        <v>0</v>
      </c>
      <c r="G496" s="3">
        <f t="shared" si="14"/>
        <v>0</v>
      </c>
      <c r="H496" s="3">
        <f t="shared" si="15"/>
        <v>0</v>
      </c>
      <c r="J496" s="3" cm="1">
        <f t="array" ref="J496">+INDEX(G496:H496,,MATCH(Rates!$G$7,$G$4:$H$4,0))</f>
        <v>0</v>
      </c>
    </row>
    <row r="497" spans="2:10" x14ac:dyDescent="0.25">
      <c r="B497" s="3">
        <v>1</v>
      </c>
      <c r="C497" s="3">
        <v>20</v>
      </c>
      <c r="D497" s="3">
        <v>20</v>
      </c>
      <c r="E497" s="3">
        <v>0</v>
      </c>
      <c r="F497" s="3">
        <v>0</v>
      </c>
      <c r="G497" s="3">
        <f t="shared" si="14"/>
        <v>0</v>
      </c>
      <c r="H497" s="3">
        <f t="shared" si="15"/>
        <v>0</v>
      </c>
      <c r="J497" s="3" cm="1">
        <f t="array" ref="J497">+INDEX(G497:H497,,MATCH(Rates!$G$7,$G$4:$H$4,0))</f>
        <v>0</v>
      </c>
    </row>
    <row r="498" spans="2:10" x14ac:dyDescent="0.25">
      <c r="B498" s="3">
        <v>1</v>
      </c>
      <c r="C498" s="3">
        <v>20</v>
      </c>
      <c r="D498" s="3">
        <v>21</v>
      </c>
      <c r="E498" s="3">
        <v>0</v>
      </c>
      <c r="F498" s="3">
        <v>0</v>
      </c>
      <c r="G498" s="3">
        <f t="shared" si="14"/>
        <v>0</v>
      </c>
      <c r="H498" s="3">
        <f t="shared" si="15"/>
        <v>0</v>
      </c>
      <c r="J498" s="3" cm="1">
        <f t="array" ref="J498">+INDEX(G498:H498,,MATCH(Rates!$G$7,$G$4:$H$4,0))</f>
        <v>0</v>
      </c>
    </row>
    <row r="499" spans="2:10" x14ac:dyDescent="0.25">
      <c r="B499" s="3">
        <v>1</v>
      </c>
      <c r="C499" s="3">
        <v>20</v>
      </c>
      <c r="D499" s="3">
        <v>22</v>
      </c>
      <c r="E499" s="3">
        <v>0</v>
      </c>
      <c r="F499" s="3">
        <v>0</v>
      </c>
      <c r="G499" s="3">
        <f t="shared" si="14"/>
        <v>0</v>
      </c>
      <c r="H499" s="3">
        <f t="shared" si="15"/>
        <v>0</v>
      </c>
      <c r="J499" s="3" cm="1">
        <f t="array" ref="J499">+INDEX(G499:H499,,MATCH(Rates!$G$7,$G$4:$H$4,0))</f>
        <v>0</v>
      </c>
    </row>
    <row r="500" spans="2:10" x14ac:dyDescent="0.25">
      <c r="B500" s="3">
        <v>1</v>
      </c>
      <c r="C500" s="3">
        <v>20</v>
      </c>
      <c r="D500" s="3">
        <v>23</v>
      </c>
      <c r="E500" s="3">
        <v>0</v>
      </c>
      <c r="F500" s="3">
        <v>0</v>
      </c>
      <c r="G500" s="3">
        <f t="shared" si="14"/>
        <v>0</v>
      </c>
      <c r="H500" s="3">
        <f t="shared" si="15"/>
        <v>0</v>
      </c>
      <c r="J500" s="3" cm="1">
        <f t="array" ref="J500">+INDEX(G500:H500,,MATCH(Rates!$G$7,$G$4:$H$4,0))</f>
        <v>0</v>
      </c>
    </row>
    <row r="501" spans="2:10" x14ac:dyDescent="0.25">
      <c r="B501" s="3">
        <v>1</v>
      </c>
      <c r="C501" s="3">
        <v>21</v>
      </c>
      <c r="D501" s="3">
        <v>0</v>
      </c>
      <c r="E501" s="3">
        <v>0</v>
      </c>
      <c r="F501" s="3">
        <v>0</v>
      </c>
      <c r="G501" s="3">
        <f t="shared" si="14"/>
        <v>0</v>
      </c>
      <c r="H501" s="3">
        <f t="shared" si="15"/>
        <v>0</v>
      </c>
      <c r="J501" s="3" cm="1">
        <f t="array" ref="J501">+INDEX(G501:H501,,MATCH(Rates!$G$7,$G$4:$H$4,0))</f>
        <v>0</v>
      </c>
    </row>
    <row r="502" spans="2:10" x14ac:dyDescent="0.25">
      <c r="B502" s="3">
        <v>1</v>
      </c>
      <c r="C502" s="3">
        <v>21</v>
      </c>
      <c r="D502" s="3">
        <v>1</v>
      </c>
      <c r="E502" s="3">
        <v>0</v>
      </c>
      <c r="F502" s="3">
        <v>0</v>
      </c>
      <c r="G502" s="3">
        <f t="shared" si="14"/>
        <v>0</v>
      </c>
      <c r="H502" s="3">
        <f t="shared" si="15"/>
        <v>0</v>
      </c>
      <c r="J502" s="3" cm="1">
        <f t="array" ref="J502">+INDEX(G502:H502,,MATCH(Rates!$G$7,$G$4:$H$4,0))</f>
        <v>0</v>
      </c>
    </row>
    <row r="503" spans="2:10" x14ac:dyDescent="0.25">
      <c r="B503" s="3">
        <v>1</v>
      </c>
      <c r="C503" s="3">
        <v>21</v>
      </c>
      <c r="D503" s="3">
        <v>2</v>
      </c>
      <c r="E503" s="3">
        <v>0</v>
      </c>
      <c r="F503" s="3">
        <v>0</v>
      </c>
      <c r="G503" s="3">
        <f t="shared" si="14"/>
        <v>0</v>
      </c>
      <c r="H503" s="3">
        <f t="shared" si="15"/>
        <v>0</v>
      </c>
      <c r="J503" s="3" cm="1">
        <f t="array" ref="J503">+INDEX(G503:H503,,MATCH(Rates!$G$7,$G$4:$H$4,0))</f>
        <v>0</v>
      </c>
    </row>
    <row r="504" spans="2:10" x14ac:dyDescent="0.25">
      <c r="B504" s="3">
        <v>1</v>
      </c>
      <c r="C504" s="3">
        <v>21</v>
      </c>
      <c r="D504" s="3">
        <v>3</v>
      </c>
      <c r="E504" s="3">
        <v>0</v>
      </c>
      <c r="F504" s="3">
        <v>0</v>
      </c>
      <c r="G504" s="3">
        <f t="shared" si="14"/>
        <v>0</v>
      </c>
      <c r="H504" s="3">
        <f t="shared" si="15"/>
        <v>0</v>
      </c>
      <c r="J504" s="3" cm="1">
        <f t="array" ref="J504">+INDEX(G504:H504,,MATCH(Rates!$G$7,$G$4:$H$4,0))</f>
        <v>0</v>
      </c>
    </row>
    <row r="505" spans="2:10" x14ac:dyDescent="0.25">
      <c r="B505" s="3">
        <v>1</v>
      </c>
      <c r="C505" s="3">
        <v>21</v>
      </c>
      <c r="D505" s="3">
        <v>4</v>
      </c>
      <c r="E505" s="3">
        <v>0</v>
      </c>
      <c r="F505" s="3">
        <v>0</v>
      </c>
      <c r="G505" s="3">
        <f t="shared" si="14"/>
        <v>0</v>
      </c>
      <c r="H505" s="3">
        <f t="shared" si="15"/>
        <v>0</v>
      </c>
      <c r="J505" s="3" cm="1">
        <f t="array" ref="J505">+INDEX(G505:H505,,MATCH(Rates!$G$7,$G$4:$H$4,0))</f>
        <v>0</v>
      </c>
    </row>
    <row r="506" spans="2:10" x14ac:dyDescent="0.25">
      <c r="B506" s="3">
        <v>1</v>
      </c>
      <c r="C506" s="3">
        <v>21</v>
      </c>
      <c r="D506" s="3">
        <v>5</v>
      </c>
      <c r="E506" s="3">
        <v>0</v>
      </c>
      <c r="F506" s="3">
        <v>0</v>
      </c>
      <c r="G506" s="3">
        <f t="shared" si="14"/>
        <v>0</v>
      </c>
      <c r="H506" s="3">
        <f t="shared" si="15"/>
        <v>0</v>
      </c>
      <c r="J506" s="3" cm="1">
        <f t="array" ref="J506">+INDEX(G506:H506,,MATCH(Rates!$G$7,$G$4:$H$4,0))</f>
        <v>0</v>
      </c>
    </row>
    <row r="507" spans="2:10" x14ac:dyDescent="0.25">
      <c r="B507" s="3">
        <v>1</v>
      </c>
      <c r="C507" s="3">
        <v>21</v>
      </c>
      <c r="D507" s="3">
        <v>6</v>
      </c>
      <c r="E507" s="3">
        <v>0</v>
      </c>
      <c r="F507" s="3">
        <v>0</v>
      </c>
      <c r="G507" s="3">
        <f t="shared" si="14"/>
        <v>0</v>
      </c>
      <c r="H507" s="3">
        <f t="shared" si="15"/>
        <v>0</v>
      </c>
      <c r="J507" s="3" cm="1">
        <f t="array" ref="J507">+INDEX(G507:H507,,MATCH(Rates!$G$7,$G$4:$H$4,0))</f>
        <v>0</v>
      </c>
    </row>
    <row r="508" spans="2:10" x14ac:dyDescent="0.25">
      <c r="B508" s="3">
        <v>1</v>
      </c>
      <c r="C508" s="3">
        <v>21</v>
      </c>
      <c r="D508" s="3">
        <v>7</v>
      </c>
      <c r="E508" s="3">
        <v>0</v>
      </c>
      <c r="F508" s="3">
        <v>0</v>
      </c>
      <c r="G508" s="3">
        <f t="shared" si="14"/>
        <v>0</v>
      </c>
      <c r="H508" s="3">
        <f t="shared" si="15"/>
        <v>0</v>
      </c>
      <c r="J508" s="3" cm="1">
        <f t="array" ref="J508">+INDEX(G508:H508,,MATCH(Rates!$G$7,$G$4:$H$4,0))</f>
        <v>0</v>
      </c>
    </row>
    <row r="509" spans="2:10" x14ac:dyDescent="0.25">
      <c r="B509" s="3">
        <v>1</v>
      </c>
      <c r="C509" s="3">
        <v>21</v>
      </c>
      <c r="D509" s="3">
        <v>8</v>
      </c>
      <c r="E509" s="3">
        <v>72.731999999999999</v>
      </c>
      <c r="F509" s="3">
        <v>36.366</v>
      </c>
      <c r="G509" s="3">
        <f t="shared" si="14"/>
        <v>7.2732000000000005E-2</v>
      </c>
      <c r="H509" s="3">
        <f t="shared" si="15"/>
        <v>3.6366000000000002E-2</v>
      </c>
      <c r="J509" s="3" cm="1">
        <f t="array" ref="J509">+INDEX(G509:H509,,MATCH(Rates!$G$7,$G$4:$H$4,0))</f>
        <v>7.2732000000000005E-2</v>
      </c>
    </row>
    <row r="510" spans="2:10" x14ac:dyDescent="0.25">
      <c r="B510" s="3">
        <v>1</v>
      </c>
      <c r="C510" s="3">
        <v>21</v>
      </c>
      <c r="D510" s="3">
        <v>9</v>
      </c>
      <c r="E510" s="3">
        <v>1142.42</v>
      </c>
      <c r="F510" s="3">
        <v>571.21</v>
      </c>
      <c r="G510" s="3">
        <f t="shared" si="14"/>
        <v>1.14242</v>
      </c>
      <c r="H510" s="3">
        <f t="shared" si="15"/>
        <v>0.57121</v>
      </c>
      <c r="J510" s="3" cm="1">
        <f t="array" ref="J510">+INDEX(G510:H510,,MATCH(Rates!$G$7,$G$4:$H$4,0))</f>
        <v>1.14242</v>
      </c>
    </row>
    <row r="511" spans="2:10" x14ac:dyDescent="0.25">
      <c r="B511" s="3">
        <v>1</v>
      </c>
      <c r="C511" s="3">
        <v>21</v>
      </c>
      <c r="D511" s="3">
        <v>10</v>
      </c>
      <c r="E511" s="3">
        <v>1947.2139999999999</v>
      </c>
      <c r="F511" s="3">
        <v>973.60699999999997</v>
      </c>
      <c r="G511" s="3">
        <f t="shared" si="14"/>
        <v>1.947214</v>
      </c>
      <c r="H511" s="3">
        <f t="shared" si="15"/>
        <v>0.973607</v>
      </c>
      <c r="J511" s="3" cm="1">
        <f t="array" ref="J511">+INDEX(G511:H511,,MATCH(Rates!$G$7,$G$4:$H$4,0))</f>
        <v>1.947214</v>
      </c>
    </row>
    <row r="512" spans="2:10" x14ac:dyDescent="0.25">
      <c r="B512" s="3">
        <v>1</v>
      </c>
      <c r="C512" s="3">
        <v>21</v>
      </c>
      <c r="D512" s="3">
        <v>11</v>
      </c>
      <c r="E512" s="3">
        <v>3046.739</v>
      </c>
      <c r="F512" s="3">
        <v>1523.3689999999999</v>
      </c>
      <c r="G512" s="3">
        <f t="shared" si="14"/>
        <v>3.0467390000000001</v>
      </c>
      <c r="H512" s="3">
        <f t="shared" si="15"/>
        <v>1.523369</v>
      </c>
      <c r="J512" s="3" cm="1">
        <f t="array" ref="J512">+INDEX(G512:H512,,MATCH(Rates!$G$7,$G$4:$H$4,0))</f>
        <v>3.0467390000000001</v>
      </c>
    </row>
    <row r="513" spans="2:10" x14ac:dyDescent="0.25">
      <c r="B513" s="3">
        <v>1</v>
      </c>
      <c r="C513" s="3">
        <v>21</v>
      </c>
      <c r="D513" s="3">
        <v>12</v>
      </c>
      <c r="E513" s="3">
        <v>3306.489</v>
      </c>
      <c r="F513" s="3">
        <v>1653.2439999999999</v>
      </c>
      <c r="G513" s="3">
        <f t="shared" si="14"/>
        <v>3.306489</v>
      </c>
      <c r="H513" s="3">
        <f t="shared" si="15"/>
        <v>1.6532439999999999</v>
      </c>
      <c r="J513" s="3" cm="1">
        <f t="array" ref="J513">+INDEX(G513:H513,,MATCH(Rates!$G$7,$G$4:$H$4,0))</f>
        <v>3.306489</v>
      </c>
    </row>
    <row r="514" spans="2:10" x14ac:dyDescent="0.25">
      <c r="B514" s="3">
        <v>1</v>
      </c>
      <c r="C514" s="3">
        <v>21</v>
      </c>
      <c r="D514" s="3">
        <v>13</v>
      </c>
      <c r="E514" s="3">
        <v>3890.308</v>
      </c>
      <c r="F514" s="3">
        <v>1945.154</v>
      </c>
      <c r="G514" s="3">
        <f t="shared" si="14"/>
        <v>3.8903080000000001</v>
      </c>
      <c r="H514" s="3">
        <f t="shared" si="15"/>
        <v>1.945154</v>
      </c>
      <c r="J514" s="3" cm="1">
        <f t="array" ref="J514">+INDEX(G514:H514,,MATCH(Rates!$G$7,$G$4:$H$4,0))</f>
        <v>3.8903080000000001</v>
      </c>
    </row>
    <row r="515" spans="2:10" x14ac:dyDescent="0.25">
      <c r="B515" s="3">
        <v>1</v>
      </c>
      <c r="C515" s="3">
        <v>21</v>
      </c>
      <c r="D515" s="3">
        <v>14</v>
      </c>
      <c r="E515" s="3">
        <v>3707.3029999999999</v>
      </c>
      <c r="F515" s="3">
        <v>1853.652</v>
      </c>
      <c r="G515" s="3">
        <f t="shared" si="14"/>
        <v>3.707303</v>
      </c>
      <c r="H515" s="3">
        <f t="shared" si="15"/>
        <v>1.8536520000000001</v>
      </c>
      <c r="J515" s="3" cm="1">
        <f t="array" ref="J515">+INDEX(G515:H515,,MATCH(Rates!$G$7,$G$4:$H$4,0))</f>
        <v>3.707303</v>
      </c>
    </row>
    <row r="516" spans="2:10" x14ac:dyDescent="0.25">
      <c r="B516" s="3">
        <v>1</v>
      </c>
      <c r="C516" s="3">
        <v>21</v>
      </c>
      <c r="D516" s="3">
        <v>15</v>
      </c>
      <c r="E516" s="3">
        <v>2388.2199999999998</v>
      </c>
      <c r="F516" s="3">
        <v>1194.1099999999999</v>
      </c>
      <c r="G516" s="3">
        <f t="shared" si="14"/>
        <v>2.38822</v>
      </c>
      <c r="H516" s="3">
        <f t="shared" si="15"/>
        <v>1.19411</v>
      </c>
      <c r="J516" s="3" cm="1">
        <f t="array" ref="J516">+INDEX(G516:H516,,MATCH(Rates!$G$7,$G$4:$H$4,0))</f>
        <v>2.38822</v>
      </c>
    </row>
    <row r="517" spans="2:10" x14ac:dyDescent="0.25">
      <c r="B517" s="3">
        <v>1</v>
      </c>
      <c r="C517" s="3">
        <v>21</v>
      </c>
      <c r="D517" s="3">
        <v>16</v>
      </c>
      <c r="E517" s="3">
        <v>1351.2370000000001</v>
      </c>
      <c r="F517" s="3">
        <v>675.61900000000003</v>
      </c>
      <c r="G517" s="3">
        <f t="shared" si="14"/>
        <v>1.351237</v>
      </c>
      <c r="H517" s="3">
        <f t="shared" si="15"/>
        <v>0.67561900000000008</v>
      </c>
      <c r="J517" s="3" cm="1">
        <f t="array" ref="J517">+INDEX(G517:H517,,MATCH(Rates!$G$7,$G$4:$H$4,0))</f>
        <v>1.351237</v>
      </c>
    </row>
    <row r="518" spans="2:10" x14ac:dyDescent="0.25">
      <c r="B518" s="3">
        <v>1</v>
      </c>
      <c r="C518" s="3">
        <v>21</v>
      </c>
      <c r="D518" s="3">
        <v>17</v>
      </c>
      <c r="E518" s="3">
        <v>0</v>
      </c>
      <c r="F518" s="3">
        <v>0</v>
      </c>
      <c r="G518" s="3">
        <f t="shared" si="14"/>
        <v>0</v>
      </c>
      <c r="H518" s="3">
        <f t="shared" si="15"/>
        <v>0</v>
      </c>
      <c r="J518" s="3" cm="1">
        <f t="array" ref="J518">+INDEX(G518:H518,,MATCH(Rates!$G$7,$G$4:$H$4,0))</f>
        <v>0</v>
      </c>
    </row>
    <row r="519" spans="2:10" x14ac:dyDescent="0.25">
      <c r="B519" s="3">
        <v>1</v>
      </c>
      <c r="C519" s="3">
        <v>21</v>
      </c>
      <c r="D519" s="3">
        <v>18</v>
      </c>
      <c r="E519" s="3">
        <v>0</v>
      </c>
      <c r="F519" s="3">
        <v>0</v>
      </c>
      <c r="G519" s="3">
        <f t="shared" si="14"/>
        <v>0</v>
      </c>
      <c r="H519" s="3">
        <f t="shared" si="15"/>
        <v>0</v>
      </c>
      <c r="J519" s="3" cm="1">
        <f t="array" ref="J519">+INDEX(G519:H519,,MATCH(Rates!$G$7,$G$4:$H$4,0))</f>
        <v>0</v>
      </c>
    </row>
    <row r="520" spans="2:10" x14ac:dyDescent="0.25">
      <c r="B520" s="3">
        <v>1</v>
      </c>
      <c r="C520" s="3">
        <v>21</v>
      </c>
      <c r="D520" s="3">
        <v>19</v>
      </c>
      <c r="E520" s="3">
        <v>0</v>
      </c>
      <c r="F520" s="3">
        <v>0</v>
      </c>
      <c r="G520" s="3">
        <f t="shared" si="14"/>
        <v>0</v>
      </c>
      <c r="H520" s="3">
        <f t="shared" si="15"/>
        <v>0</v>
      </c>
      <c r="J520" s="3" cm="1">
        <f t="array" ref="J520">+INDEX(G520:H520,,MATCH(Rates!$G$7,$G$4:$H$4,0))</f>
        <v>0</v>
      </c>
    </row>
    <row r="521" spans="2:10" x14ac:dyDescent="0.25">
      <c r="B521" s="3">
        <v>1</v>
      </c>
      <c r="C521" s="3">
        <v>21</v>
      </c>
      <c r="D521" s="3">
        <v>20</v>
      </c>
      <c r="E521" s="3">
        <v>0</v>
      </c>
      <c r="F521" s="3">
        <v>0</v>
      </c>
      <c r="G521" s="3">
        <f t="shared" si="14"/>
        <v>0</v>
      </c>
      <c r="H521" s="3">
        <f t="shared" si="15"/>
        <v>0</v>
      </c>
      <c r="J521" s="3" cm="1">
        <f t="array" ref="J521">+INDEX(G521:H521,,MATCH(Rates!$G$7,$G$4:$H$4,0))</f>
        <v>0</v>
      </c>
    </row>
    <row r="522" spans="2:10" x14ac:dyDescent="0.25">
      <c r="B522" s="3">
        <v>1</v>
      </c>
      <c r="C522" s="3">
        <v>21</v>
      </c>
      <c r="D522" s="3">
        <v>21</v>
      </c>
      <c r="E522" s="3">
        <v>0</v>
      </c>
      <c r="F522" s="3">
        <v>0</v>
      </c>
      <c r="G522" s="3">
        <f t="shared" si="14"/>
        <v>0</v>
      </c>
      <c r="H522" s="3">
        <f t="shared" si="15"/>
        <v>0</v>
      </c>
      <c r="J522" s="3" cm="1">
        <f t="array" ref="J522">+INDEX(G522:H522,,MATCH(Rates!$G$7,$G$4:$H$4,0))</f>
        <v>0</v>
      </c>
    </row>
    <row r="523" spans="2:10" x14ac:dyDescent="0.25">
      <c r="B523" s="3">
        <v>1</v>
      </c>
      <c r="C523" s="3">
        <v>21</v>
      </c>
      <c r="D523" s="3">
        <v>22</v>
      </c>
      <c r="E523" s="3">
        <v>0</v>
      </c>
      <c r="F523" s="3">
        <v>0</v>
      </c>
      <c r="G523" s="3">
        <f t="shared" si="14"/>
        <v>0</v>
      </c>
      <c r="H523" s="3">
        <f t="shared" si="15"/>
        <v>0</v>
      </c>
      <c r="J523" s="3" cm="1">
        <f t="array" ref="J523">+INDEX(G523:H523,,MATCH(Rates!$G$7,$G$4:$H$4,0))</f>
        <v>0</v>
      </c>
    </row>
    <row r="524" spans="2:10" x14ac:dyDescent="0.25">
      <c r="B524" s="3">
        <v>1</v>
      </c>
      <c r="C524" s="3">
        <v>21</v>
      </c>
      <c r="D524" s="3">
        <v>23</v>
      </c>
      <c r="E524" s="3">
        <v>0</v>
      </c>
      <c r="F524" s="3">
        <v>0</v>
      </c>
      <c r="G524" s="3">
        <f t="shared" si="14"/>
        <v>0</v>
      </c>
      <c r="H524" s="3">
        <f t="shared" si="15"/>
        <v>0</v>
      </c>
      <c r="J524" s="3" cm="1">
        <f t="array" ref="J524">+INDEX(G524:H524,,MATCH(Rates!$G$7,$G$4:$H$4,0))</f>
        <v>0</v>
      </c>
    </row>
    <row r="525" spans="2:10" x14ac:dyDescent="0.25">
      <c r="B525" s="3">
        <v>1</v>
      </c>
      <c r="C525" s="3">
        <v>22</v>
      </c>
      <c r="D525" s="3">
        <v>0</v>
      </c>
      <c r="E525" s="3">
        <v>0</v>
      </c>
      <c r="F525" s="3">
        <v>0</v>
      </c>
      <c r="G525" s="3">
        <f t="shared" si="14"/>
        <v>0</v>
      </c>
      <c r="H525" s="3">
        <f t="shared" si="15"/>
        <v>0</v>
      </c>
      <c r="J525" s="3" cm="1">
        <f t="array" ref="J525">+INDEX(G525:H525,,MATCH(Rates!$G$7,$G$4:$H$4,0))</f>
        <v>0</v>
      </c>
    </row>
    <row r="526" spans="2:10" x14ac:dyDescent="0.25">
      <c r="B526" s="3">
        <v>1</v>
      </c>
      <c r="C526" s="3">
        <v>22</v>
      </c>
      <c r="D526" s="3">
        <v>1</v>
      </c>
      <c r="E526" s="3">
        <v>0</v>
      </c>
      <c r="F526" s="3">
        <v>0</v>
      </c>
      <c r="G526" s="3">
        <f t="shared" si="14"/>
        <v>0</v>
      </c>
      <c r="H526" s="3">
        <f t="shared" si="15"/>
        <v>0</v>
      </c>
      <c r="J526" s="3" cm="1">
        <f t="array" ref="J526">+INDEX(G526:H526,,MATCH(Rates!$G$7,$G$4:$H$4,0))</f>
        <v>0</v>
      </c>
    </row>
    <row r="527" spans="2:10" x14ac:dyDescent="0.25">
      <c r="B527" s="3">
        <v>1</v>
      </c>
      <c r="C527" s="3">
        <v>22</v>
      </c>
      <c r="D527" s="3">
        <v>2</v>
      </c>
      <c r="E527" s="3">
        <v>0</v>
      </c>
      <c r="F527" s="3">
        <v>0</v>
      </c>
      <c r="G527" s="3">
        <f t="shared" si="14"/>
        <v>0</v>
      </c>
      <c r="H527" s="3">
        <f t="shared" si="15"/>
        <v>0</v>
      </c>
      <c r="J527" s="3" cm="1">
        <f t="array" ref="J527">+INDEX(G527:H527,,MATCH(Rates!$G$7,$G$4:$H$4,0))</f>
        <v>0</v>
      </c>
    </row>
    <row r="528" spans="2:10" x14ac:dyDescent="0.25">
      <c r="B528" s="3">
        <v>1</v>
      </c>
      <c r="C528" s="3">
        <v>22</v>
      </c>
      <c r="D528" s="3">
        <v>3</v>
      </c>
      <c r="E528" s="3">
        <v>0</v>
      </c>
      <c r="F528" s="3">
        <v>0</v>
      </c>
      <c r="G528" s="3">
        <f t="shared" si="14"/>
        <v>0</v>
      </c>
      <c r="H528" s="3">
        <f t="shared" si="15"/>
        <v>0</v>
      </c>
      <c r="J528" s="3" cm="1">
        <f t="array" ref="J528">+INDEX(G528:H528,,MATCH(Rates!$G$7,$G$4:$H$4,0))</f>
        <v>0</v>
      </c>
    </row>
    <row r="529" spans="2:10" x14ac:dyDescent="0.25">
      <c r="B529" s="3">
        <v>1</v>
      </c>
      <c r="C529" s="3">
        <v>22</v>
      </c>
      <c r="D529" s="3">
        <v>4</v>
      </c>
      <c r="E529" s="3">
        <v>0</v>
      </c>
      <c r="F529" s="3">
        <v>0</v>
      </c>
      <c r="G529" s="3">
        <f t="shared" si="14"/>
        <v>0</v>
      </c>
      <c r="H529" s="3">
        <f t="shared" si="15"/>
        <v>0</v>
      </c>
      <c r="J529" s="3" cm="1">
        <f t="array" ref="J529">+INDEX(G529:H529,,MATCH(Rates!$G$7,$G$4:$H$4,0))</f>
        <v>0</v>
      </c>
    </row>
    <row r="530" spans="2:10" x14ac:dyDescent="0.25">
      <c r="B530" s="3">
        <v>1</v>
      </c>
      <c r="C530" s="3">
        <v>22</v>
      </c>
      <c r="D530" s="3">
        <v>5</v>
      </c>
      <c r="E530" s="3">
        <v>0</v>
      </c>
      <c r="F530" s="3">
        <v>0</v>
      </c>
      <c r="G530" s="3">
        <f t="shared" si="14"/>
        <v>0</v>
      </c>
      <c r="H530" s="3">
        <f t="shared" si="15"/>
        <v>0</v>
      </c>
      <c r="J530" s="3" cm="1">
        <f t="array" ref="J530">+INDEX(G530:H530,,MATCH(Rates!$G$7,$G$4:$H$4,0))</f>
        <v>0</v>
      </c>
    </row>
    <row r="531" spans="2:10" x14ac:dyDescent="0.25">
      <c r="B531" s="3">
        <v>1</v>
      </c>
      <c r="C531" s="3">
        <v>22</v>
      </c>
      <c r="D531" s="3">
        <v>6</v>
      </c>
      <c r="E531" s="3">
        <v>0</v>
      </c>
      <c r="F531" s="3">
        <v>0</v>
      </c>
      <c r="G531" s="3">
        <f t="shared" si="14"/>
        <v>0</v>
      </c>
      <c r="H531" s="3">
        <f t="shared" si="15"/>
        <v>0</v>
      </c>
      <c r="J531" s="3" cm="1">
        <f t="array" ref="J531">+INDEX(G531:H531,,MATCH(Rates!$G$7,$G$4:$H$4,0))</f>
        <v>0</v>
      </c>
    </row>
    <row r="532" spans="2:10" x14ac:dyDescent="0.25">
      <c r="B532" s="3">
        <v>1</v>
      </c>
      <c r="C532" s="3">
        <v>22</v>
      </c>
      <c r="D532" s="3">
        <v>7</v>
      </c>
      <c r="E532" s="3">
        <v>0</v>
      </c>
      <c r="F532" s="3">
        <v>0</v>
      </c>
      <c r="G532" s="3">
        <f t="shared" si="14"/>
        <v>0</v>
      </c>
      <c r="H532" s="3">
        <f t="shared" si="15"/>
        <v>0</v>
      </c>
      <c r="J532" s="3" cm="1">
        <f t="array" ref="J532">+INDEX(G532:H532,,MATCH(Rates!$G$7,$G$4:$H$4,0))</f>
        <v>0</v>
      </c>
    </row>
    <row r="533" spans="2:10" x14ac:dyDescent="0.25">
      <c r="B533" s="3">
        <v>1</v>
      </c>
      <c r="C533" s="3">
        <v>22</v>
      </c>
      <c r="D533" s="3">
        <v>8</v>
      </c>
      <c r="E533" s="3">
        <v>174.596</v>
      </c>
      <c r="F533" s="3">
        <v>87.298000000000002</v>
      </c>
      <c r="G533" s="3">
        <f t="shared" ref="G533:G596" si="16">+E533/1000</f>
        <v>0.174596</v>
      </c>
      <c r="H533" s="3">
        <f t="shared" ref="H533:H596" si="17">+F533/1000</f>
        <v>8.7298000000000001E-2</v>
      </c>
      <c r="J533" s="3" cm="1">
        <f t="array" ref="J533">+INDEX(G533:H533,,MATCH(Rates!$G$7,$G$4:$H$4,0))</f>
        <v>0.174596</v>
      </c>
    </row>
    <row r="534" spans="2:10" x14ac:dyDescent="0.25">
      <c r="B534" s="3">
        <v>1</v>
      </c>
      <c r="C534" s="3">
        <v>22</v>
      </c>
      <c r="D534" s="3">
        <v>9</v>
      </c>
      <c r="E534" s="3">
        <v>2298.7779999999998</v>
      </c>
      <c r="F534" s="3">
        <v>1149.3889999999999</v>
      </c>
      <c r="G534" s="3">
        <f t="shared" si="16"/>
        <v>2.298778</v>
      </c>
      <c r="H534" s="3">
        <f t="shared" si="17"/>
        <v>1.149389</v>
      </c>
      <c r="J534" s="3" cm="1">
        <f t="array" ref="J534">+INDEX(G534:H534,,MATCH(Rates!$G$7,$G$4:$H$4,0))</f>
        <v>2.298778</v>
      </c>
    </row>
    <row r="535" spans="2:10" x14ac:dyDescent="0.25">
      <c r="B535" s="3">
        <v>1</v>
      </c>
      <c r="C535" s="3">
        <v>22</v>
      </c>
      <c r="D535" s="3">
        <v>10</v>
      </c>
      <c r="E535" s="3">
        <v>3774.3820000000001</v>
      </c>
      <c r="F535" s="3">
        <v>1887.191</v>
      </c>
      <c r="G535" s="3">
        <f t="shared" si="16"/>
        <v>3.7743820000000001</v>
      </c>
      <c r="H535" s="3">
        <f t="shared" si="17"/>
        <v>1.8871910000000001</v>
      </c>
      <c r="J535" s="3" cm="1">
        <f t="array" ref="J535">+INDEX(G535:H535,,MATCH(Rates!$G$7,$G$4:$H$4,0))</f>
        <v>3.7743820000000001</v>
      </c>
    </row>
    <row r="536" spans="2:10" x14ac:dyDescent="0.25">
      <c r="B536" s="3">
        <v>1</v>
      </c>
      <c r="C536" s="3">
        <v>22</v>
      </c>
      <c r="D536" s="3">
        <v>11</v>
      </c>
      <c r="E536" s="3">
        <v>1655.68</v>
      </c>
      <c r="F536" s="3">
        <v>827.84</v>
      </c>
      <c r="G536" s="3">
        <f t="shared" si="16"/>
        <v>1.65568</v>
      </c>
      <c r="H536" s="3">
        <f t="shared" si="17"/>
        <v>0.82784000000000002</v>
      </c>
      <c r="J536" s="3" cm="1">
        <f t="array" ref="J536">+INDEX(G536:H536,,MATCH(Rates!$G$7,$G$4:$H$4,0))</f>
        <v>1.65568</v>
      </c>
    </row>
    <row r="537" spans="2:10" x14ac:dyDescent="0.25">
      <c r="B537" s="3">
        <v>1</v>
      </c>
      <c r="C537" s="3">
        <v>22</v>
      </c>
      <c r="D537" s="3">
        <v>12</v>
      </c>
      <c r="E537" s="3">
        <v>1863.924</v>
      </c>
      <c r="F537" s="3">
        <v>931.96199999999999</v>
      </c>
      <c r="G537" s="3">
        <f t="shared" si="16"/>
        <v>1.8639239999999999</v>
      </c>
      <c r="H537" s="3">
        <f t="shared" si="17"/>
        <v>0.93196199999999996</v>
      </c>
      <c r="J537" s="3" cm="1">
        <f t="array" ref="J537">+INDEX(G537:H537,,MATCH(Rates!$G$7,$G$4:$H$4,0))</f>
        <v>1.8639239999999999</v>
      </c>
    </row>
    <row r="538" spans="2:10" x14ac:dyDescent="0.25">
      <c r="B538" s="3">
        <v>1</v>
      </c>
      <c r="C538" s="3">
        <v>22</v>
      </c>
      <c r="D538" s="3">
        <v>13</v>
      </c>
      <c r="E538" s="3">
        <v>2178.0360000000001</v>
      </c>
      <c r="F538" s="3">
        <v>1089.018</v>
      </c>
      <c r="G538" s="3">
        <f t="shared" si="16"/>
        <v>2.1780360000000001</v>
      </c>
      <c r="H538" s="3">
        <f t="shared" si="17"/>
        <v>1.089018</v>
      </c>
      <c r="J538" s="3" cm="1">
        <f t="array" ref="J538">+INDEX(G538:H538,,MATCH(Rates!$G$7,$G$4:$H$4,0))</f>
        <v>2.1780360000000001</v>
      </c>
    </row>
    <row r="539" spans="2:10" x14ac:dyDescent="0.25">
      <c r="B539" s="3">
        <v>1</v>
      </c>
      <c r="C539" s="3">
        <v>22</v>
      </c>
      <c r="D539" s="3">
        <v>14</v>
      </c>
      <c r="E539" s="3">
        <v>1291.6610000000001</v>
      </c>
      <c r="F539" s="3">
        <v>645.83100000000002</v>
      </c>
      <c r="G539" s="3">
        <f t="shared" si="16"/>
        <v>1.2916609999999999</v>
      </c>
      <c r="H539" s="3">
        <f t="shared" si="17"/>
        <v>0.64583100000000004</v>
      </c>
      <c r="J539" s="3" cm="1">
        <f t="array" ref="J539">+INDEX(G539:H539,,MATCH(Rates!$G$7,$G$4:$H$4,0))</f>
        <v>1.2916609999999999</v>
      </c>
    </row>
    <row r="540" spans="2:10" x14ac:dyDescent="0.25">
      <c r="B540" s="3">
        <v>1</v>
      </c>
      <c r="C540" s="3">
        <v>22</v>
      </c>
      <c r="D540" s="3">
        <v>15</v>
      </c>
      <c r="E540" s="3">
        <v>1342.729</v>
      </c>
      <c r="F540" s="3">
        <v>671.36400000000003</v>
      </c>
      <c r="G540" s="3">
        <f t="shared" si="16"/>
        <v>1.3427290000000001</v>
      </c>
      <c r="H540" s="3">
        <f t="shared" si="17"/>
        <v>0.67136400000000007</v>
      </c>
      <c r="J540" s="3" cm="1">
        <f t="array" ref="J540">+INDEX(G540:H540,,MATCH(Rates!$G$7,$G$4:$H$4,0))</f>
        <v>1.3427290000000001</v>
      </c>
    </row>
    <row r="541" spans="2:10" x14ac:dyDescent="0.25">
      <c r="B541" s="3">
        <v>1</v>
      </c>
      <c r="C541" s="3">
        <v>22</v>
      </c>
      <c r="D541" s="3">
        <v>16</v>
      </c>
      <c r="E541" s="3">
        <v>2088.6579999999999</v>
      </c>
      <c r="F541" s="3">
        <v>1044.329</v>
      </c>
      <c r="G541" s="3">
        <f t="shared" si="16"/>
        <v>2.0886579999999997</v>
      </c>
      <c r="H541" s="3">
        <f t="shared" si="17"/>
        <v>1.0443289999999998</v>
      </c>
      <c r="J541" s="3" cm="1">
        <f t="array" ref="J541">+INDEX(G541:H541,,MATCH(Rates!$G$7,$G$4:$H$4,0))</f>
        <v>2.0886579999999997</v>
      </c>
    </row>
    <row r="542" spans="2:10" x14ac:dyDescent="0.25">
      <c r="B542" s="3">
        <v>1</v>
      </c>
      <c r="C542" s="3">
        <v>22</v>
      </c>
      <c r="D542" s="3">
        <v>17</v>
      </c>
      <c r="E542" s="3">
        <v>399.86500000000001</v>
      </c>
      <c r="F542" s="3">
        <v>199.93299999999999</v>
      </c>
      <c r="G542" s="3">
        <f t="shared" si="16"/>
        <v>0.39986500000000003</v>
      </c>
      <c r="H542" s="3">
        <f t="shared" si="17"/>
        <v>0.199933</v>
      </c>
      <c r="J542" s="3" cm="1">
        <f t="array" ref="J542">+INDEX(G542:H542,,MATCH(Rates!$G$7,$G$4:$H$4,0))</f>
        <v>0.39986500000000003</v>
      </c>
    </row>
    <row r="543" spans="2:10" x14ac:dyDescent="0.25">
      <c r="B543" s="3">
        <v>1</v>
      </c>
      <c r="C543" s="3">
        <v>22</v>
      </c>
      <c r="D543" s="3">
        <v>18</v>
      </c>
      <c r="E543" s="3">
        <v>0</v>
      </c>
      <c r="F543" s="3">
        <v>0</v>
      </c>
      <c r="G543" s="3">
        <f t="shared" si="16"/>
        <v>0</v>
      </c>
      <c r="H543" s="3">
        <f t="shared" si="17"/>
        <v>0</v>
      </c>
      <c r="J543" s="3" cm="1">
        <f t="array" ref="J543">+INDEX(G543:H543,,MATCH(Rates!$G$7,$G$4:$H$4,0))</f>
        <v>0</v>
      </c>
    </row>
    <row r="544" spans="2:10" x14ac:dyDescent="0.25">
      <c r="B544" s="3">
        <v>1</v>
      </c>
      <c r="C544" s="3">
        <v>22</v>
      </c>
      <c r="D544" s="3">
        <v>19</v>
      </c>
      <c r="E544" s="3">
        <v>0</v>
      </c>
      <c r="F544" s="3">
        <v>0</v>
      </c>
      <c r="G544" s="3">
        <f t="shared" si="16"/>
        <v>0</v>
      </c>
      <c r="H544" s="3">
        <f t="shared" si="17"/>
        <v>0</v>
      </c>
      <c r="J544" s="3" cm="1">
        <f t="array" ref="J544">+INDEX(G544:H544,,MATCH(Rates!$G$7,$G$4:$H$4,0))</f>
        <v>0</v>
      </c>
    </row>
    <row r="545" spans="2:10" x14ac:dyDescent="0.25">
      <c r="B545" s="3">
        <v>1</v>
      </c>
      <c r="C545" s="3">
        <v>22</v>
      </c>
      <c r="D545" s="3">
        <v>20</v>
      </c>
      <c r="E545" s="3">
        <v>0</v>
      </c>
      <c r="F545" s="3">
        <v>0</v>
      </c>
      <c r="G545" s="3">
        <f t="shared" si="16"/>
        <v>0</v>
      </c>
      <c r="H545" s="3">
        <f t="shared" si="17"/>
        <v>0</v>
      </c>
      <c r="J545" s="3" cm="1">
        <f t="array" ref="J545">+INDEX(G545:H545,,MATCH(Rates!$G$7,$G$4:$H$4,0))</f>
        <v>0</v>
      </c>
    </row>
    <row r="546" spans="2:10" x14ac:dyDescent="0.25">
      <c r="B546" s="3">
        <v>1</v>
      </c>
      <c r="C546" s="3">
        <v>22</v>
      </c>
      <c r="D546" s="3">
        <v>21</v>
      </c>
      <c r="E546" s="3">
        <v>0</v>
      </c>
      <c r="F546" s="3">
        <v>0</v>
      </c>
      <c r="G546" s="3">
        <f t="shared" si="16"/>
        <v>0</v>
      </c>
      <c r="H546" s="3">
        <f t="shared" si="17"/>
        <v>0</v>
      </c>
      <c r="J546" s="3" cm="1">
        <f t="array" ref="J546">+INDEX(G546:H546,,MATCH(Rates!$G$7,$G$4:$H$4,0))</f>
        <v>0</v>
      </c>
    </row>
    <row r="547" spans="2:10" x14ac:dyDescent="0.25">
      <c r="B547" s="3">
        <v>1</v>
      </c>
      <c r="C547" s="3">
        <v>22</v>
      </c>
      <c r="D547" s="3">
        <v>22</v>
      </c>
      <c r="E547" s="3">
        <v>0</v>
      </c>
      <c r="F547" s="3">
        <v>0</v>
      </c>
      <c r="G547" s="3">
        <f t="shared" si="16"/>
        <v>0</v>
      </c>
      <c r="H547" s="3">
        <f t="shared" si="17"/>
        <v>0</v>
      </c>
      <c r="J547" s="3" cm="1">
        <f t="array" ref="J547">+INDEX(G547:H547,,MATCH(Rates!$G$7,$G$4:$H$4,0))</f>
        <v>0</v>
      </c>
    </row>
    <row r="548" spans="2:10" x14ac:dyDescent="0.25">
      <c r="B548" s="3">
        <v>1</v>
      </c>
      <c r="C548" s="3">
        <v>22</v>
      </c>
      <c r="D548" s="3">
        <v>23</v>
      </c>
      <c r="E548" s="3">
        <v>0</v>
      </c>
      <c r="F548" s="3">
        <v>0</v>
      </c>
      <c r="G548" s="3">
        <f t="shared" si="16"/>
        <v>0</v>
      </c>
      <c r="H548" s="3">
        <f t="shared" si="17"/>
        <v>0</v>
      </c>
      <c r="J548" s="3" cm="1">
        <f t="array" ref="J548">+INDEX(G548:H548,,MATCH(Rates!$G$7,$G$4:$H$4,0))</f>
        <v>0</v>
      </c>
    </row>
    <row r="549" spans="2:10" x14ac:dyDescent="0.25">
      <c r="B549" s="3">
        <v>1</v>
      </c>
      <c r="C549" s="3">
        <v>23</v>
      </c>
      <c r="D549" s="3">
        <v>0</v>
      </c>
      <c r="E549" s="3">
        <v>0</v>
      </c>
      <c r="F549" s="3">
        <v>0</v>
      </c>
      <c r="G549" s="3">
        <f t="shared" si="16"/>
        <v>0</v>
      </c>
      <c r="H549" s="3">
        <f t="shared" si="17"/>
        <v>0</v>
      </c>
      <c r="J549" s="3" cm="1">
        <f t="array" ref="J549">+INDEX(G549:H549,,MATCH(Rates!$G$7,$G$4:$H$4,0))</f>
        <v>0</v>
      </c>
    </row>
    <row r="550" spans="2:10" x14ac:dyDescent="0.25">
      <c r="B550" s="3">
        <v>1</v>
      </c>
      <c r="C550" s="3">
        <v>23</v>
      </c>
      <c r="D550" s="3">
        <v>1</v>
      </c>
      <c r="E550" s="3">
        <v>0</v>
      </c>
      <c r="F550" s="3">
        <v>0</v>
      </c>
      <c r="G550" s="3">
        <f t="shared" si="16"/>
        <v>0</v>
      </c>
      <c r="H550" s="3">
        <f t="shared" si="17"/>
        <v>0</v>
      </c>
      <c r="J550" s="3" cm="1">
        <f t="array" ref="J550">+INDEX(G550:H550,,MATCH(Rates!$G$7,$G$4:$H$4,0))</f>
        <v>0</v>
      </c>
    </row>
    <row r="551" spans="2:10" x14ac:dyDescent="0.25">
      <c r="B551" s="3">
        <v>1</v>
      </c>
      <c r="C551" s="3">
        <v>23</v>
      </c>
      <c r="D551" s="3">
        <v>2</v>
      </c>
      <c r="E551" s="3">
        <v>0</v>
      </c>
      <c r="F551" s="3">
        <v>0</v>
      </c>
      <c r="G551" s="3">
        <f t="shared" si="16"/>
        <v>0</v>
      </c>
      <c r="H551" s="3">
        <f t="shared" si="17"/>
        <v>0</v>
      </c>
      <c r="J551" s="3" cm="1">
        <f t="array" ref="J551">+INDEX(G551:H551,,MATCH(Rates!$G$7,$G$4:$H$4,0))</f>
        <v>0</v>
      </c>
    </row>
    <row r="552" spans="2:10" x14ac:dyDescent="0.25">
      <c r="B552" s="3">
        <v>1</v>
      </c>
      <c r="C552" s="3">
        <v>23</v>
      </c>
      <c r="D552" s="3">
        <v>3</v>
      </c>
      <c r="E552" s="3">
        <v>0</v>
      </c>
      <c r="F552" s="3">
        <v>0</v>
      </c>
      <c r="G552" s="3">
        <f t="shared" si="16"/>
        <v>0</v>
      </c>
      <c r="H552" s="3">
        <f t="shared" si="17"/>
        <v>0</v>
      </c>
      <c r="J552" s="3" cm="1">
        <f t="array" ref="J552">+INDEX(G552:H552,,MATCH(Rates!$G$7,$G$4:$H$4,0))</f>
        <v>0</v>
      </c>
    </row>
    <row r="553" spans="2:10" x14ac:dyDescent="0.25">
      <c r="B553" s="3">
        <v>1</v>
      </c>
      <c r="C553" s="3">
        <v>23</v>
      </c>
      <c r="D553" s="3">
        <v>4</v>
      </c>
      <c r="E553" s="3">
        <v>0</v>
      </c>
      <c r="F553" s="3">
        <v>0</v>
      </c>
      <c r="G553" s="3">
        <f t="shared" si="16"/>
        <v>0</v>
      </c>
      <c r="H553" s="3">
        <f t="shared" si="17"/>
        <v>0</v>
      </c>
      <c r="J553" s="3" cm="1">
        <f t="array" ref="J553">+INDEX(G553:H553,,MATCH(Rates!$G$7,$G$4:$H$4,0))</f>
        <v>0</v>
      </c>
    </row>
    <row r="554" spans="2:10" x14ac:dyDescent="0.25">
      <c r="B554" s="3">
        <v>1</v>
      </c>
      <c r="C554" s="3">
        <v>23</v>
      </c>
      <c r="D554" s="3">
        <v>5</v>
      </c>
      <c r="E554" s="3">
        <v>0</v>
      </c>
      <c r="F554" s="3">
        <v>0</v>
      </c>
      <c r="G554" s="3">
        <f t="shared" si="16"/>
        <v>0</v>
      </c>
      <c r="H554" s="3">
        <f t="shared" si="17"/>
        <v>0</v>
      </c>
      <c r="J554" s="3" cm="1">
        <f t="array" ref="J554">+INDEX(G554:H554,,MATCH(Rates!$G$7,$G$4:$H$4,0))</f>
        <v>0</v>
      </c>
    </row>
    <row r="555" spans="2:10" x14ac:dyDescent="0.25">
      <c r="B555" s="3">
        <v>1</v>
      </c>
      <c r="C555" s="3">
        <v>23</v>
      </c>
      <c r="D555" s="3">
        <v>6</v>
      </c>
      <c r="E555" s="3">
        <v>0</v>
      </c>
      <c r="F555" s="3">
        <v>0</v>
      </c>
      <c r="G555" s="3">
        <f t="shared" si="16"/>
        <v>0</v>
      </c>
      <c r="H555" s="3">
        <f t="shared" si="17"/>
        <v>0</v>
      </c>
      <c r="J555" s="3" cm="1">
        <f t="array" ref="J555">+INDEX(G555:H555,,MATCH(Rates!$G$7,$G$4:$H$4,0))</f>
        <v>0</v>
      </c>
    </row>
    <row r="556" spans="2:10" x14ac:dyDescent="0.25">
      <c r="B556" s="3">
        <v>1</v>
      </c>
      <c r="C556" s="3">
        <v>23</v>
      </c>
      <c r="D556" s="3">
        <v>7</v>
      </c>
      <c r="E556" s="3">
        <v>0</v>
      </c>
      <c r="F556" s="3">
        <v>0</v>
      </c>
      <c r="G556" s="3">
        <f t="shared" si="16"/>
        <v>0</v>
      </c>
      <c r="H556" s="3">
        <f t="shared" si="17"/>
        <v>0</v>
      </c>
      <c r="J556" s="3" cm="1">
        <f t="array" ref="J556">+INDEX(G556:H556,,MATCH(Rates!$G$7,$G$4:$H$4,0))</f>
        <v>0</v>
      </c>
    </row>
    <row r="557" spans="2:10" x14ac:dyDescent="0.25">
      <c r="B557" s="3">
        <v>1</v>
      </c>
      <c r="C557" s="3">
        <v>23</v>
      </c>
      <c r="D557" s="3">
        <v>8</v>
      </c>
      <c r="E557" s="3">
        <v>72.373999999999995</v>
      </c>
      <c r="F557" s="3">
        <v>36.186999999999998</v>
      </c>
      <c r="G557" s="3">
        <f t="shared" si="16"/>
        <v>7.2373999999999994E-2</v>
      </c>
      <c r="H557" s="3">
        <f t="shared" si="17"/>
        <v>3.6186999999999997E-2</v>
      </c>
      <c r="J557" s="3" cm="1">
        <f t="array" ref="J557">+INDEX(G557:H557,,MATCH(Rates!$G$7,$G$4:$H$4,0))</f>
        <v>7.2373999999999994E-2</v>
      </c>
    </row>
    <row r="558" spans="2:10" x14ac:dyDescent="0.25">
      <c r="B558" s="3">
        <v>1</v>
      </c>
      <c r="C558" s="3">
        <v>23</v>
      </c>
      <c r="D558" s="3">
        <v>9</v>
      </c>
      <c r="E558" s="3">
        <v>931.83900000000006</v>
      </c>
      <c r="F558" s="3">
        <v>465.91899999999998</v>
      </c>
      <c r="G558" s="3">
        <f t="shared" si="16"/>
        <v>0.93183900000000008</v>
      </c>
      <c r="H558" s="3">
        <f t="shared" si="17"/>
        <v>0.46591899999999997</v>
      </c>
      <c r="J558" s="3" cm="1">
        <f t="array" ref="J558">+INDEX(G558:H558,,MATCH(Rates!$G$7,$G$4:$H$4,0))</f>
        <v>0.93183900000000008</v>
      </c>
    </row>
    <row r="559" spans="2:10" x14ac:dyDescent="0.25">
      <c r="B559" s="3">
        <v>1</v>
      </c>
      <c r="C559" s="3">
        <v>23</v>
      </c>
      <c r="D559" s="3">
        <v>10</v>
      </c>
      <c r="E559" s="3">
        <v>2805.9989999999998</v>
      </c>
      <c r="F559" s="3">
        <v>1402.999</v>
      </c>
      <c r="G559" s="3">
        <f t="shared" si="16"/>
        <v>2.8059989999999999</v>
      </c>
      <c r="H559" s="3">
        <f t="shared" si="17"/>
        <v>1.4029990000000001</v>
      </c>
      <c r="J559" s="3" cm="1">
        <f t="array" ref="J559">+INDEX(G559:H559,,MATCH(Rates!$G$7,$G$4:$H$4,0))</f>
        <v>2.8059989999999999</v>
      </c>
    </row>
    <row r="560" spans="2:10" x14ac:dyDescent="0.25">
      <c r="B560" s="3">
        <v>1</v>
      </c>
      <c r="C560" s="3">
        <v>23</v>
      </c>
      <c r="D560" s="3">
        <v>11</v>
      </c>
      <c r="E560" s="3">
        <v>2379.2049999999999</v>
      </c>
      <c r="F560" s="3">
        <v>1189.6030000000001</v>
      </c>
      <c r="G560" s="3">
        <f t="shared" si="16"/>
        <v>2.3792049999999998</v>
      </c>
      <c r="H560" s="3">
        <f t="shared" si="17"/>
        <v>1.189603</v>
      </c>
      <c r="J560" s="3" cm="1">
        <f t="array" ref="J560">+INDEX(G560:H560,,MATCH(Rates!$G$7,$G$4:$H$4,0))</f>
        <v>2.3792049999999998</v>
      </c>
    </row>
    <row r="561" spans="2:10" x14ac:dyDescent="0.25">
      <c r="B561" s="3">
        <v>1</v>
      </c>
      <c r="C561" s="3">
        <v>23</v>
      </c>
      <c r="D561" s="3">
        <v>12</v>
      </c>
      <c r="E561" s="3">
        <v>1613.6189999999999</v>
      </c>
      <c r="F561" s="3">
        <v>806.80899999999997</v>
      </c>
      <c r="G561" s="3">
        <f t="shared" si="16"/>
        <v>1.6136189999999999</v>
      </c>
      <c r="H561" s="3">
        <f t="shared" si="17"/>
        <v>0.806809</v>
      </c>
      <c r="J561" s="3" cm="1">
        <f t="array" ref="J561">+INDEX(G561:H561,,MATCH(Rates!$G$7,$G$4:$H$4,0))</f>
        <v>1.6136189999999999</v>
      </c>
    </row>
    <row r="562" spans="2:10" x14ac:dyDescent="0.25">
      <c r="B562" s="3">
        <v>1</v>
      </c>
      <c r="C562" s="3">
        <v>23</v>
      </c>
      <c r="D562" s="3">
        <v>13</v>
      </c>
      <c r="E562" s="3">
        <v>1908.431</v>
      </c>
      <c r="F562" s="3">
        <v>954.21500000000003</v>
      </c>
      <c r="G562" s="3">
        <f t="shared" si="16"/>
        <v>1.908431</v>
      </c>
      <c r="H562" s="3">
        <f t="shared" si="17"/>
        <v>0.95421500000000004</v>
      </c>
      <c r="J562" s="3" cm="1">
        <f t="array" ref="J562">+INDEX(G562:H562,,MATCH(Rates!$G$7,$G$4:$H$4,0))</f>
        <v>1.908431</v>
      </c>
    </row>
    <row r="563" spans="2:10" x14ac:dyDescent="0.25">
      <c r="B563" s="3">
        <v>1</v>
      </c>
      <c r="C563" s="3">
        <v>23</v>
      </c>
      <c r="D563" s="3">
        <v>14</v>
      </c>
      <c r="E563" s="3">
        <v>965.12199999999996</v>
      </c>
      <c r="F563" s="3">
        <v>482.56099999999998</v>
      </c>
      <c r="G563" s="3">
        <f t="shared" si="16"/>
        <v>0.96512199999999992</v>
      </c>
      <c r="H563" s="3">
        <f t="shared" si="17"/>
        <v>0.48256099999999996</v>
      </c>
      <c r="J563" s="3" cm="1">
        <f t="array" ref="J563">+INDEX(G563:H563,,MATCH(Rates!$G$7,$G$4:$H$4,0))</f>
        <v>0.96512199999999992</v>
      </c>
    </row>
    <row r="564" spans="2:10" x14ac:dyDescent="0.25">
      <c r="B564" s="3">
        <v>1</v>
      </c>
      <c r="C564" s="3">
        <v>23</v>
      </c>
      <c r="D564" s="3">
        <v>15</v>
      </c>
      <c r="E564" s="3">
        <v>948.31700000000001</v>
      </c>
      <c r="F564" s="3">
        <v>474.15800000000002</v>
      </c>
      <c r="G564" s="3">
        <f t="shared" si="16"/>
        <v>0.94831699999999997</v>
      </c>
      <c r="H564" s="3">
        <f t="shared" si="17"/>
        <v>0.47415800000000002</v>
      </c>
      <c r="J564" s="3" cm="1">
        <f t="array" ref="J564">+INDEX(G564:H564,,MATCH(Rates!$G$7,$G$4:$H$4,0))</f>
        <v>0.94831699999999997</v>
      </c>
    </row>
    <row r="565" spans="2:10" x14ac:dyDescent="0.25">
      <c r="B565" s="3">
        <v>1</v>
      </c>
      <c r="C565" s="3">
        <v>23</v>
      </c>
      <c r="D565" s="3">
        <v>16</v>
      </c>
      <c r="E565" s="3">
        <v>208.27600000000001</v>
      </c>
      <c r="F565" s="3">
        <v>104.13800000000001</v>
      </c>
      <c r="G565" s="3">
        <f t="shared" si="16"/>
        <v>0.20827600000000002</v>
      </c>
      <c r="H565" s="3">
        <f t="shared" si="17"/>
        <v>0.10413800000000001</v>
      </c>
      <c r="J565" s="3" cm="1">
        <f t="array" ref="J565">+INDEX(G565:H565,,MATCH(Rates!$G$7,$G$4:$H$4,0))</f>
        <v>0.20827600000000002</v>
      </c>
    </row>
    <row r="566" spans="2:10" x14ac:dyDescent="0.25">
      <c r="B566" s="3">
        <v>1</v>
      </c>
      <c r="C566" s="3">
        <v>23</v>
      </c>
      <c r="D566" s="3">
        <v>17</v>
      </c>
      <c r="E566" s="3">
        <v>0</v>
      </c>
      <c r="F566" s="3">
        <v>0</v>
      </c>
      <c r="G566" s="3">
        <f t="shared" si="16"/>
        <v>0</v>
      </c>
      <c r="H566" s="3">
        <f t="shared" si="17"/>
        <v>0</v>
      </c>
      <c r="J566" s="3" cm="1">
        <f t="array" ref="J566">+INDEX(G566:H566,,MATCH(Rates!$G$7,$G$4:$H$4,0))</f>
        <v>0</v>
      </c>
    </row>
    <row r="567" spans="2:10" x14ac:dyDescent="0.25">
      <c r="B567" s="3">
        <v>1</v>
      </c>
      <c r="C567" s="3">
        <v>23</v>
      </c>
      <c r="D567" s="3">
        <v>18</v>
      </c>
      <c r="E567" s="3">
        <v>0</v>
      </c>
      <c r="F567" s="3">
        <v>0</v>
      </c>
      <c r="G567" s="3">
        <f t="shared" si="16"/>
        <v>0</v>
      </c>
      <c r="H567" s="3">
        <f t="shared" si="17"/>
        <v>0</v>
      </c>
      <c r="J567" s="3" cm="1">
        <f t="array" ref="J567">+INDEX(G567:H567,,MATCH(Rates!$G$7,$G$4:$H$4,0))</f>
        <v>0</v>
      </c>
    </row>
    <row r="568" spans="2:10" x14ac:dyDescent="0.25">
      <c r="B568" s="3">
        <v>1</v>
      </c>
      <c r="C568" s="3">
        <v>23</v>
      </c>
      <c r="D568" s="3">
        <v>19</v>
      </c>
      <c r="E568" s="3">
        <v>0</v>
      </c>
      <c r="F568" s="3">
        <v>0</v>
      </c>
      <c r="G568" s="3">
        <f t="shared" si="16"/>
        <v>0</v>
      </c>
      <c r="H568" s="3">
        <f t="shared" si="17"/>
        <v>0</v>
      </c>
      <c r="J568" s="3" cm="1">
        <f t="array" ref="J568">+INDEX(G568:H568,,MATCH(Rates!$G$7,$G$4:$H$4,0))</f>
        <v>0</v>
      </c>
    </row>
    <row r="569" spans="2:10" x14ac:dyDescent="0.25">
      <c r="B569" s="3">
        <v>1</v>
      </c>
      <c r="C569" s="3">
        <v>23</v>
      </c>
      <c r="D569" s="3">
        <v>20</v>
      </c>
      <c r="E569" s="3">
        <v>0</v>
      </c>
      <c r="F569" s="3">
        <v>0</v>
      </c>
      <c r="G569" s="3">
        <f t="shared" si="16"/>
        <v>0</v>
      </c>
      <c r="H569" s="3">
        <f t="shared" si="17"/>
        <v>0</v>
      </c>
      <c r="J569" s="3" cm="1">
        <f t="array" ref="J569">+INDEX(G569:H569,,MATCH(Rates!$G$7,$G$4:$H$4,0))</f>
        <v>0</v>
      </c>
    </row>
    <row r="570" spans="2:10" x14ac:dyDescent="0.25">
      <c r="B570" s="3">
        <v>1</v>
      </c>
      <c r="C570" s="3">
        <v>23</v>
      </c>
      <c r="D570" s="3">
        <v>21</v>
      </c>
      <c r="E570" s="3">
        <v>0</v>
      </c>
      <c r="F570" s="3">
        <v>0</v>
      </c>
      <c r="G570" s="3">
        <f t="shared" si="16"/>
        <v>0</v>
      </c>
      <c r="H570" s="3">
        <f t="shared" si="17"/>
        <v>0</v>
      </c>
      <c r="J570" s="3" cm="1">
        <f t="array" ref="J570">+INDEX(G570:H570,,MATCH(Rates!$G$7,$G$4:$H$4,0))</f>
        <v>0</v>
      </c>
    </row>
    <row r="571" spans="2:10" x14ac:dyDescent="0.25">
      <c r="B571" s="3">
        <v>1</v>
      </c>
      <c r="C571" s="3">
        <v>23</v>
      </c>
      <c r="D571" s="3">
        <v>22</v>
      </c>
      <c r="E571" s="3">
        <v>0</v>
      </c>
      <c r="F571" s="3">
        <v>0</v>
      </c>
      <c r="G571" s="3">
        <f t="shared" si="16"/>
        <v>0</v>
      </c>
      <c r="H571" s="3">
        <f t="shared" si="17"/>
        <v>0</v>
      </c>
      <c r="J571" s="3" cm="1">
        <f t="array" ref="J571">+INDEX(G571:H571,,MATCH(Rates!$G$7,$G$4:$H$4,0))</f>
        <v>0</v>
      </c>
    </row>
    <row r="572" spans="2:10" x14ac:dyDescent="0.25">
      <c r="B572" s="3">
        <v>1</v>
      </c>
      <c r="C572" s="3">
        <v>23</v>
      </c>
      <c r="D572" s="3">
        <v>23</v>
      </c>
      <c r="E572" s="3">
        <v>0</v>
      </c>
      <c r="F572" s="3">
        <v>0</v>
      </c>
      <c r="G572" s="3">
        <f t="shared" si="16"/>
        <v>0</v>
      </c>
      <c r="H572" s="3">
        <f t="shared" si="17"/>
        <v>0</v>
      </c>
      <c r="J572" s="3" cm="1">
        <f t="array" ref="J572">+INDEX(G572:H572,,MATCH(Rates!$G$7,$G$4:$H$4,0))</f>
        <v>0</v>
      </c>
    </row>
    <row r="573" spans="2:10" x14ac:dyDescent="0.25">
      <c r="B573" s="3">
        <v>1</v>
      </c>
      <c r="C573" s="3">
        <v>24</v>
      </c>
      <c r="D573" s="3">
        <v>0</v>
      </c>
      <c r="E573" s="3">
        <v>0</v>
      </c>
      <c r="F573" s="3">
        <v>0</v>
      </c>
      <c r="G573" s="3">
        <f t="shared" si="16"/>
        <v>0</v>
      </c>
      <c r="H573" s="3">
        <f t="shared" si="17"/>
        <v>0</v>
      </c>
      <c r="J573" s="3" cm="1">
        <f t="array" ref="J573">+INDEX(G573:H573,,MATCH(Rates!$G$7,$G$4:$H$4,0))</f>
        <v>0</v>
      </c>
    </row>
    <row r="574" spans="2:10" x14ac:dyDescent="0.25">
      <c r="B574" s="3">
        <v>1</v>
      </c>
      <c r="C574" s="3">
        <v>24</v>
      </c>
      <c r="D574" s="3">
        <v>1</v>
      </c>
      <c r="E574" s="3">
        <v>0</v>
      </c>
      <c r="F574" s="3">
        <v>0</v>
      </c>
      <c r="G574" s="3">
        <f t="shared" si="16"/>
        <v>0</v>
      </c>
      <c r="H574" s="3">
        <f t="shared" si="17"/>
        <v>0</v>
      </c>
      <c r="J574" s="3" cm="1">
        <f t="array" ref="J574">+INDEX(G574:H574,,MATCH(Rates!$G$7,$G$4:$H$4,0))</f>
        <v>0</v>
      </c>
    </row>
    <row r="575" spans="2:10" x14ac:dyDescent="0.25">
      <c r="B575" s="3">
        <v>1</v>
      </c>
      <c r="C575" s="3">
        <v>24</v>
      </c>
      <c r="D575" s="3">
        <v>2</v>
      </c>
      <c r="E575" s="3">
        <v>0</v>
      </c>
      <c r="F575" s="3">
        <v>0</v>
      </c>
      <c r="G575" s="3">
        <f t="shared" si="16"/>
        <v>0</v>
      </c>
      <c r="H575" s="3">
        <f t="shared" si="17"/>
        <v>0</v>
      </c>
      <c r="J575" s="3" cm="1">
        <f t="array" ref="J575">+INDEX(G575:H575,,MATCH(Rates!$G$7,$G$4:$H$4,0))</f>
        <v>0</v>
      </c>
    </row>
    <row r="576" spans="2:10" x14ac:dyDescent="0.25">
      <c r="B576" s="3">
        <v>1</v>
      </c>
      <c r="C576" s="3">
        <v>24</v>
      </c>
      <c r="D576" s="3">
        <v>3</v>
      </c>
      <c r="E576" s="3">
        <v>0</v>
      </c>
      <c r="F576" s="3">
        <v>0</v>
      </c>
      <c r="G576" s="3">
        <f t="shared" si="16"/>
        <v>0</v>
      </c>
      <c r="H576" s="3">
        <f t="shared" si="17"/>
        <v>0</v>
      </c>
      <c r="J576" s="3" cm="1">
        <f t="array" ref="J576">+INDEX(G576:H576,,MATCH(Rates!$G$7,$G$4:$H$4,0))</f>
        <v>0</v>
      </c>
    </row>
    <row r="577" spans="2:10" x14ac:dyDescent="0.25">
      <c r="B577" s="3">
        <v>1</v>
      </c>
      <c r="C577" s="3">
        <v>24</v>
      </c>
      <c r="D577" s="3">
        <v>4</v>
      </c>
      <c r="E577" s="3">
        <v>0</v>
      </c>
      <c r="F577" s="3">
        <v>0</v>
      </c>
      <c r="G577" s="3">
        <f t="shared" si="16"/>
        <v>0</v>
      </c>
      <c r="H577" s="3">
        <f t="shared" si="17"/>
        <v>0</v>
      </c>
      <c r="J577" s="3" cm="1">
        <f t="array" ref="J577">+INDEX(G577:H577,,MATCH(Rates!$G$7,$G$4:$H$4,0))</f>
        <v>0</v>
      </c>
    </row>
    <row r="578" spans="2:10" x14ac:dyDescent="0.25">
      <c r="B578" s="3">
        <v>1</v>
      </c>
      <c r="C578" s="3">
        <v>24</v>
      </c>
      <c r="D578" s="3">
        <v>5</v>
      </c>
      <c r="E578" s="3">
        <v>0</v>
      </c>
      <c r="F578" s="3">
        <v>0</v>
      </c>
      <c r="G578" s="3">
        <f t="shared" si="16"/>
        <v>0</v>
      </c>
      <c r="H578" s="3">
        <f t="shared" si="17"/>
        <v>0</v>
      </c>
      <c r="J578" s="3" cm="1">
        <f t="array" ref="J578">+INDEX(G578:H578,,MATCH(Rates!$G$7,$G$4:$H$4,0))</f>
        <v>0</v>
      </c>
    </row>
    <row r="579" spans="2:10" x14ac:dyDescent="0.25">
      <c r="B579" s="3">
        <v>1</v>
      </c>
      <c r="C579" s="3">
        <v>24</v>
      </c>
      <c r="D579" s="3">
        <v>6</v>
      </c>
      <c r="E579" s="3">
        <v>0</v>
      </c>
      <c r="F579" s="3">
        <v>0</v>
      </c>
      <c r="G579" s="3">
        <f t="shared" si="16"/>
        <v>0</v>
      </c>
      <c r="H579" s="3">
        <f t="shared" si="17"/>
        <v>0</v>
      </c>
      <c r="J579" s="3" cm="1">
        <f t="array" ref="J579">+INDEX(G579:H579,,MATCH(Rates!$G$7,$G$4:$H$4,0))</f>
        <v>0</v>
      </c>
    </row>
    <row r="580" spans="2:10" x14ac:dyDescent="0.25">
      <c r="B580" s="3">
        <v>1</v>
      </c>
      <c r="C580" s="3">
        <v>24</v>
      </c>
      <c r="D580" s="3">
        <v>7</v>
      </c>
      <c r="E580" s="3">
        <v>0</v>
      </c>
      <c r="F580" s="3">
        <v>0</v>
      </c>
      <c r="G580" s="3">
        <f t="shared" si="16"/>
        <v>0</v>
      </c>
      <c r="H580" s="3">
        <f t="shared" si="17"/>
        <v>0</v>
      </c>
      <c r="J580" s="3" cm="1">
        <f t="array" ref="J580">+INDEX(G580:H580,,MATCH(Rates!$G$7,$G$4:$H$4,0))</f>
        <v>0</v>
      </c>
    </row>
    <row r="581" spans="2:10" x14ac:dyDescent="0.25">
      <c r="B581" s="3">
        <v>1</v>
      </c>
      <c r="C581" s="3">
        <v>24</v>
      </c>
      <c r="D581" s="3">
        <v>8</v>
      </c>
      <c r="E581" s="3">
        <v>10.238</v>
      </c>
      <c r="F581" s="3">
        <v>5.1189999999999998</v>
      </c>
      <c r="G581" s="3">
        <f t="shared" si="16"/>
        <v>1.0237999999999999E-2</v>
      </c>
      <c r="H581" s="3">
        <f t="shared" si="17"/>
        <v>5.1189999999999994E-3</v>
      </c>
      <c r="J581" s="3" cm="1">
        <f t="array" ref="J581">+INDEX(G581:H581,,MATCH(Rates!$G$7,$G$4:$H$4,0))</f>
        <v>1.0237999999999999E-2</v>
      </c>
    </row>
    <row r="582" spans="2:10" x14ac:dyDescent="0.25">
      <c r="B582" s="3">
        <v>1</v>
      </c>
      <c r="C582" s="3">
        <v>24</v>
      </c>
      <c r="D582" s="3">
        <v>9</v>
      </c>
      <c r="E582" s="3">
        <v>309.81099999999998</v>
      </c>
      <c r="F582" s="3">
        <v>154.905</v>
      </c>
      <c r="G582" s="3">
        <f t="shared" si="16"/>
        <v>0.309811</v>
      </c>
      <c r="H582" s="3">
        <f t="shared" si="17"/>
        <v>0.15490500000000001</v>
      </c>
      <c r="J582" s="3" cm="1">
        <f t="array" ref="J582">+INDEX(G582:H582,,MATCH(Rates!$G$7,$G$4:$H$4,0))</f>
        <v>0.309811</v>
      </c>
    </row>
    <row r="583" spans="2:10" x14ac:dyDescent="0.25">
      <c r="B583" s="3">
        <v>1</v>
      </c>
      <c r="C583" s="3">
        <v>24</v>
      </c>
      <c r="D583" s="3">
        <v>10</v>
      </c>
      <c r="E583" s="3">
        <v>732.83199999999999</v>
      </c>
      <c r="F583" s="3">
        <v>366.416</v>
      </c>
      <c r="G583" s="3">
        <f t="shared" si="16"/>
        <v>0.73283200000000004</v>
      </c>
      <c r="H583" s="3">
        <f t="shared" si="17"/>
        <v>0.36641600000000002</v>
      </c>
      <c r="J583" s="3" cm="1">
        <f t="array" ref="J583">+INDEX(G583:H583,,MATCH(Rates!$G$7,$G$4:$H$4,0))</f>
        <v>0.73283200000000004</v>
      </c>
    </row>
    <row r="584" spans="2:10" x14ac:dyDescent="0.25">
      <c r="B584" s="3">
        <v>1</v>
      </c>
      <c r="C584" s="3">
        <v>24</v>
      </c>
      <c r="D584" s="3">
        <v>11</v>
      </c>
      <c r="E584" s="3">
        <v>2776.596</v>
      </c>
      <c r="F584" s="3">
        <v>1388.298</v>
      </c>
      <c r="G584" s="3">
        <f t="shared" si="16"/>
        <v>2.7765960000000001</v>
      </c>
      <c r="H584" s="3">
        <f t="shared" si="17"/>
        <v>1.388298</v>
      </c>
      <c r="J584" s="3" cm="1">
        <f t="array" ref="J584">+INDEX(G584:H584,,MATCH(Rates!$G$7,$G$4:$H$4,0))</f>
        <v>2.7765960000000001</v>
      </c>
    </row>
    <row r="585" spans="2:10" x14ac:dyDescent="0.25">
      <c r="B585" s="3">
        <v>1</v>
      </c>
      <c r="C585" s="3">
        <v>24</v>
      </c>
      <c r="D585" s="3">
        <v>12</v>
      </c>
      <c r="E585" s="3">
        <v>2807.098</v>
      </c>
      <c r="F585" s="3">
        <v>1403.549</v>
      </c>
      <c r="G585" s="3">
        <f t="shared" si="16"/>
        <v>2.8070979999999999</v>
      </c>
      <c r="H585" s="3">
        <f t="shared" si="17"/>
        <v>1.4035489999999999</v>
      </c>
      <c r="J585" s="3" cm="1">
        <f t="array" ref="J585">+INDEX(G585:H585,,MATCH(Rates!$G$7,$G$4:$H$4,0))</f>
        <v>2.8070979999999999</v>
      </c>
    </row>
    <row r="586" spans="2:10" x14ac:dyDescent="0.25">
      <c r="B586" s="3">
        <v>1</v>
      </c>
      <c r="C586" s="3">
        <v>24</v>
      </c>
      <c r="D586" s="3">
        <v>13</v>
      </c>
      <c r="E586" s="3">
        <v>3042.6010000000001</v>
      </c>
      <c r="F586" s="3">
        <v>1521.3009999999999</v>
      </c>
      <c r="G586" s="3">
        <f t="shared" si="16"/>
        <v>3.0426010000000003</v>
      </c>
      <c r="H586" s="3">
        <f t="shared" si="17"/>
        <v>1.521301</v>
      </c>
      <c r="J586" s="3" cm="1">
        <f t="array" ref="J586">+INDEX(G586:H586,,MATCH(Rates!$G$7,$G$4:$H$4,0))</f>
        <v>3.0426010000000003</v>
      </c>
    </row>
    <row r="587" spans="2:10" x14ac:dyDescent="0.25">
      <c r="B587" s="3">
        <v>1</v>
      </c>
      <c r="C587" s="3">
        <v>24</v>
      </c>
      <c r="D587" s="3">
        <v>14</v>
      </c>
      <c r="E587" s="3">
        <v>2455.6559999999999</v>
      </c>
      <c r="F587" s="3">
        <v>1227.828</v>
      </c>
      <c r="G587" s="3">
        <f t="shared" si="16"/>
        <v>2.4556559999999998</v>
      </c>
      <c r="H587" s="3">
        <f t="shared" si="17"/>
        <v>1.2278279999999999</v>
      </c>
      <c r="J587" s="3" cm="1">
        <f t="array" ref="J587">+INDEX(G587:H587,,MATCH(Rates!$G$7,$G$4:$H$4,0))</f>
        <v>2.4556559999999998</v>
      </c>
    </row>
    <row r="588" spans="2:10" x14ac:dyDescent="0.25">
      <c r="B588" s="3">
        <v>1</v>
      </c>
      <c r="C588" s="3">
        <v>24</v>
      </c>
      <c r="D588" s="3">
        <v>15</v>
      </c>
      <c r="E588" s="3">
        <v>1379.9680000000001</v>
      </c>
      <c r="F588" s="3">
        <v>689.98400000000004</v>
      </c>
      <c r="G588" s="3">
        <f t="shared" si="16"/>
        <v>1.3799680000000001</v>
      </c>
      <c r="H588" s="3">
        <f t="shared" si="17"/>
        <v>0.68998400000000004</v>
      </c>
      <c r="J588" s="3" cm="1">
        <f t="array" ref="J588">+INDEX(G588:H588,,MATCH(Rates!$G$7,$G$4:$H$4,0))</f>
        <v>1.3799680000000001</v>
      </c>
    </row>
    <row r="589" spans="2:10" x14ac:dyDescent="0.25">
      <c r="B589" s="3">
        <v>1</v>
      </c>
      <c r="C589" s="3">
        <v>24</v>
      </c>
      <c r="D589" s="3">
        <v>16</v>
      </c>
      <c r="E589" s="3">
        <v>318.94499999999999</v>
      </c>
      <c r="F589" s="3">
        <v>159.47300000000001</v>
      </c>
      <c r="G589" s="3">
        <f t="shared" si="16"/>
        <v>0.31894499999999998</v>
      </c>
      <c r="H589" s="3">
        <f t="shared" si="17"/>
        <v>0.159473</v>
      </c>
      <c r="J589" s="3" cm="1">
        <f t="array" ref="J589">+INDEX(G589:H589,,MATCH(Rates!$G$7,$G$4:$H$4,0))</f>
        <v>0.31894499999999998</v>
      </c>
    </row>
    <row r="590" spans="2:10" x14ac:dyDescent="0.25">
      <c r="B590" s="3">
        <v>1</v>
      </c>
      <c r="C590" s="3">
        <v>24</v>
      </c>
      <c r="D590" s="3">
        <v>17</v>
      </c>
      <c r="E590" s="3">
        <v>0</v>
      </c>
      <c r="F590" s="3">
        <v>0</v>
      </c>
      <c r="G590" s="3">
        <f t="shared" si="16"/>
        <v>0</v>
      </c>
      <c r="H590" s="3">
        <f t="shared" si="17"/>
        <v>0</v>
      </c>
      <c r="J590" s="3" cm="1">
        <f t="array" ref="J590">+INDEX(G590:H590,,MATCH(Rates!$G$7,$G$4:$H$4,0))</f>
        <v>0</v>
      </c>
    </row>
    <row r="591" spans="2:10" x14ac:dyDescent="0.25">
      <c r="B591" s="3">
        <v>1</v>
      </c>
      <c r="C591" s="3">
        <v>24</v>
      </c>
      <c r="D591" s="3">
        <v>18</v>
      </c>
      <c r="E591" s="3">
        <v>0</v>
      </c>
      <c r="F591" s="3">
        <v>0</v>
      </c>
      <c r="G591" s="3">
        <f t="shared" si="16"/>
        <v>0</v>
      </c>
      <c r="H591" s="3">
        <f t="shared" si="17"/>
        <v>0</v>
      </c>
      <c r="J591" s="3" cm="1">
        <f t="array" ref="J591">+INDEX(G591:H591,,MATCH(Rates!$G$7,$G$4:$H$4,0))</f>
        <v>0</v>
      </c>
    </row>
    <row r="592" spans="2:10" x14ac:dyDescent="0.25">
      <c r="B592" s="3">
        <v>1</v>
      </c>
      <c r="C592" s="3">
        <v>24</v>
      </c>
      <c r="D592" s="3">
        <v>19</v>
      </c>
      <c r="E592" s="3">
        <v>0</v>
      </c>
      <c r="F592" s="3">
        <v>0</v>
      </c>
      <c r="G592" s="3">
        <f t="shared" si="16"/>
        <v>0</v>
      </c>
      <c r="H592" s="3">
        <f t="shared" si="17"/>
        <v>0</v>
      </c>
      <c r="J592" s="3" cm="1">
        <f t="array" ref="J592">+INDEX(G592:H592,,MATCH(Rates!$G$7,$G$4:$H$4,0))</f>
        <v>0</v>
      </c>
    </row>
    <row r="593" spans="2:10" x14ac:dyDescent="0.25">
      <c r="B593" s="3">
        <v>1</v>
      </c>
      <c r="C593" s="3">
        <v>24</v>
      </c>
      <c r="D593" s="3">
        <v>20</v>
      </c>
      <c r="E593" s="3">
        <v>0</v>
      </c>
      <c r="F593" s="3">
        <v>0</v>
      </c>
      <c r="G593" s="3">
        <f t="shared" si="16"/>
        <v>0</v>
      </c>
      <c r="H593" s="3">
        <f t="shared" si="17"/>
        <v>0</v>
      </c>
      <c r="J593" s="3" cm="1">
        <f t="array" ref="J593">+INDEX(G593:H593,,MATCH(Rates!$G$7,$G$4:$H$4,0))</f>
        <v>0</v>
      </c>
    </row>
    <row r="594" spans="2:10" x14ac:dyDescent="0.25">
      <c r="B594" s="3">
        <v>1</v>
      </c>
      <c r="C594" s="3">
        <v>24</v>
      </c>
      <c r="D594" s="3">
        <v>21</v>
      </c>
      <c r="E594" s="3">
        <v>0</v>
      </c>
      <c r="F594" s="3">
        <v>0</v>
      </c>
      <c r="G594" s="3">
        <f t="shared" si="16"/>
        <v>0</v>
      </c>
      <c r="H594" s="3">
        <f t="shared" si="17"/>
        <v>0</v>
      </c>
      <c r="J594" s="3" cm="1">
        <f t="array" ref="J594">+INDEX(G594:H594,,MATCH(Rates!$G$7,$G$4:$H$4,0))</f>
        <v>0</v>
      </c>
    </row>
    <row r="595" spans="2:10" x14ac:dyDescent="0.25">
      <c r="B595" s="3">
        <v>1</v>
      </c>
      <c r="C595" s="3">
        <v>24</v>
      </c>
      <c r="D595" s="3">
        <v>22</v>
      </c>
      <c r="E595" s="3">
        <v>0</v>
      </c>
      <c r="F595" s="3">
        <v>0</v>
      </c>
      <c r="G595" s="3">
        <f t="shared" si="16"/>
        <v>0</v>
      </c>
      <c r="H595" s="3">
        <f t="shared" si="17"/>
        <v>0</v>
      </c>
      <c r="J595" s="3" cm="1">
        <f t="array" ref="J595">+INDEX(G595:H595,,MATCH(Rates!$G$7,$G$4:$H$4,0))</f>
        <v>0</v>
      </c>
    </row>
    <row r="596" spans="2:10" x14ac:dyDescent="0.25">
      <c r="B596" s="3">
        <v>1</v>
      </c>
      <c r="C596" s="3">
        <v>24</v>
      </c>
      <c r="D596" s="3">
        <v>23</v>
      </c>
      <c r="E596" s="3">
        <v>0</v>
      </c>
      <c r="F596" s="3">
        <v>0</v>
      </c>
      <c r="G596" s="3">
        <f t="shared" si="16"/>
        <v>0</v>
      </c>
      <c r="H596" s="3">
        <f t="shared" si="17"/>
        <v>0</v>
      </c>
      <c r="J596" s="3" cm="1">
        <f t="array" ref="J596">+INDEX(G596:H596,,MATCH(Rates!$G$7,$G$4:$H$4,0))</f>
        <v>0</v>
      </c>
    </row>
    <row r="597" spans="2:10" x14ac:dyDescent="0.25">
      <c r="B597" s="3">
        <v>1</v>
      </c>
      <c r="C597" s="3">
        <v>25</v>
      </c>
      <c r="D597" s="3">
        <v>0</v>
      </c>
      <c r="E597" s="3">
        <v>0</v>
      </c>
      <c r="F597" s="3">
        <v>0</v>
      </c>
      <c r="G597" s="3">
        <f t="shared" ref="G597:G660" si="18">+E597/1000</f>
        <v>0</v>
      </c>
      <c r="H597" s="3">
        <f t="shared" ref="H597:H660" si="19">+F597/1000</f>
        <v>0</v>
      </c>
      <c r="J597" s="3" cm="1">
        <f t="array" ref="J597">+INDEX(G597:H597,,MATCH(Rates!$G$7,$G$4:$H$4,0))</f>
        <v>0</v>
      </c>
    </row>
    <row r="598" spans="2:10" x14ac:dyDescent="0.25">
      <c r="B598" s="3">
        <v>1</v>
      </c>
      <c r="C598" s="3">
        <v>25</v>
      </c>
      <c r="D598" s="3">
        <v>1</v>
      </c>
      <c r="E598" s="3">
        <v>0</v>
      </c>
      <c r="F598" s="3">
        <v>0</v>
      </c>
      <c r="G598" s="3">
        <f t="shared" si="18"/>
        <v>0</v>
      </c>
      <c r="H598" s="3">
        <f t="shared" si="19"/>
        <v>0</v>
      </c>
      <c r="J598" s="3" cm="1">
        <f t="array" ref="J598">+INDEX(G598:H598,,MATCH(Rates!$G$7,$G$4:$H$4,0))</f>
        <v>0</v>
      </c>
    </row>
    <row r="599" spans="2:10" x14ac:dyDescent="0.25">
      <c r="B599" s="3">
        <v>1</v>
      </c>
      <c r="C599" s="3">
        <v>25</v>
      </c>
      <c r="D599" s="3">
        <v>2</v>
      </c>
      <c r="E599" s="3">
        <v>0</v>
      </c>
      <c r="F599" s="3">
        <v>0</v>
      </c>
      <c r="G599" s="3">
        <f t="shared" si="18"/>
        <v>0</v>
      </c>
      <c r="H599" s="3">
        <f t="shared" si="19"/>
        <v>0</v>
      </c>
      <c r="J599" s="3" cm="1">
        <f t="array" ref="J599">+INDEX(G599:H599,,MATCH(Rates!$G$7,$G$4:$H$4,0))</f>
        <v>0</v>
      </c>
    </row>
    <row r="600" spans="2:10" x14ac:dyDescent="0.25">
      <c r="B600" s="3">
        <v>1</v>
      </c>
      <c r="C600" s="3">
        <v>25</v>
      </c>
      <c r="D600" s="3">
        <v>3</v>
      </c>
      <c r="E600" s="3">
        <v>0</v>
      </c>
      <c r="F600" s="3">
        <v>0</v>
      </c>
      <c r="G600" s="3">
        <f t="shared" si="18"/>
        <v>0</v>
      </c>
      <c r="H600" s="3">
        <f t="shared" si="19"/>
        <v>0</v>
      </c>
      <c r="J600" s="3" cm="1">
        <f t="array" ref="J600">+INDEX(G600:H600,,MATCH(Rates!$G$7,$G$4:$H$4,0))</f>
        <v>0</v>
      </c>
    </row>
    <row r="601" spans="2:10" x14ac:dyDescent="0.25">
      <c r="B601" s="3">
        <v>1</v>
      </c>
      <c r="C601" s="3">
        <v>25</v>
      </c>
      <c r="D601" s="3">
        <v>4</v>
      </c>
      <c r="E601" s="3">
        <v>0</v>
      </c>
      <c r="F601" s="3">
        <v>0</v>
      </c>
      <c r="G601" s="3">
        <f t="shared" si="18"/>
        <v>0</v>
      </c>
      <c r="H601" s="3">
        <f t="shared" si="19"/>
        <v>0</v>
      </c>
      <c r="J601" s="3" cm="1">
        <f t="array" ref="J601">+INDEX(G601:H601,,MATCH(Rates!$G$7,$G$4:$H$4,0))</f>
        <v>0</v>
      </c>
    </row>
    <row r="602" spans="2:10" x14ac:dyDescent="0.25">
      <c r="B602" s="3">
        <v>1</v>
      </c>
      <c r="C602" s="3">
        <v>25</v>
      </c>
      <c r="D602" s="3">
        <v>5</v>
      </c>
      <c r="E602" s="3">
        <v>0</v>
      </c>
      <c r="F602" s="3">
        <v>0</v>
      </c>
      <c r="G602" s="3">
        <f t="shared" si="18"/>
        <v>0</v>
      </c>
      <c r="H602" s="3">
        <f t="shared" si="19"/>
        <v>0</v>
      </c>
      <c r="J602" s="3" cm="1">
        <f t="array" ref="J602">+INDEX(G602:H602,,MATCH(Rates!$G$7,$G$4:$H$4,0))</f>
        <v>0</v>
      </c>
    </row>
    <row r="603" spans="2:10" x14ac:dyDescent="0.25">
      <c r="B603" s="3">
        <v>1</v>
      </c>
      <c r="C603" s="3">
        <v>25</v>
      </c>
      <c r="D603" s="3">
        <v>6</v>
      </c>
      <c r="E603" s="3">
        <v>0</v>
      </c>
      <c r="F603" s="3">
        <v>0</v>
      </c>
      <c r="G603" s="3">
        <f t="shared" si="18"/>
        <v>0</v>
      </c>
      <c r="H603" s="3">
        <f t="shared" si="19"/>
        <v>0</v>
      </c>
      <c r="J603" s="3" cm="1">
        <f t="array" ref="J603">+INDEX(G603:H603,,MATCH(Rates!$G$7,$G$4:$H$4,0))</f>
        <v>0</v>
      </c>
    </row>
    <row r="604" spans="2:10" x14ac:dyDescent="0.25">
      <c r="B604" s="3">
        <v>1</v>
      </c>
      <c r="C604" s="3">
        <v>25</v>
      </c>
      <c r="D604" s="3">
        <v>7</v>
      </c>
      <c r="E604" s="3">
        <v>0</v>
      </c>
      <c r="F604" s="3">
        <v>0</v>
      </c>
      <c r="G604" s="3">
        <f t="shared" si="18"/>
        <v>0</v>
      </c>
      <c r="H604" s="3">
        <f t="shared" si="19"/>
        <v>0</v>
      </c>
      <c r="J604" s="3" cm="1">
        <f t="array" ref="J604">+INDEX(G604:H604,,MATCH(Rates!$G$7,$G$4:$H$4,0))</f>
        <v>0</v>
      </c>
    </row>
    <row r="605" spans="2:10" x14ac:dyDescent="0.25">
      <c r="B605" s="3">
        <v>1</v>
      </c>
      <c r="C605" s="3">
        <v>25</v>
      </c>
      <c r="D605" s="3">
        <v>8</v>
      </c>
      <c r="E605" s="3">
        <v>202.761</v>
      </c>
      <c r="F605" s="3">
        <v>101.38</v>
      </c>
      <c r="G605" s="3">
        <f t="shared" si="18"/>
        <v>0.202761</v>
      </c>
      <c r="H605" s="3">
        <f t="shared" si="19"/>
        <v>0.10138</v>
      </c>
      <c r="J605" s="3" cm="1">
        <f t="array" ref="J605">+INDEX(G605:H605,,MATCH(Rates!$G$7,$G$4:$H$4,0))</f>
        <v>0.202761</v>
      </c>
    </row>
    <row r="606" spans="2:10" x14ac:dyDescent="0.25">
      <c r="B606" s="3">
        <v>1</v>
      </c>
      <c r="C606" s="3">
        <v>25</v>
      </c>
      <c r="D606" s="3">
        <v>9</v>
      </c>
      <c r="E606" s="3">
        <v>2239.3180000000002</v>
      </c>
      <c r="F606" s="3">
        <v>1119.6590000000001</v>
      </c>
      <c r="G606" s="3">
        <f t="shared" si="18"/>
        <v>2.2393180000000004</v>
      </c>
      <c r="H606" s="3">
        <f t="shared" si="19"/>
        <v>1.1196590000000002</v>
      </c>
      <c r="J606" s="3" cm="1">
        <f t="array" ref="J606">+INDEX(G606:H606,,MATCH(Rates!$G$7,$G$4:$H$4,0))</f>
        <v>2.2393180000000004</v>
      </c>
    </row>
    <row r="607" spans="2:10" x14ac:dyDescent="0.25">
      <c r="B607" s="3">
        <v>1</v>
      </c>
      <c r="C607" s="3">
        <v>25</v>
      </c>
      <c r="D607" s="3">
        <v>10</v>
      </c>
      <c r="E607" s="3">
        <v>3679.8339999999998</v>
      </c>
      <c r="F607" s="3">
        <v>1839.9169999999999</v>
      </c>
      <c r="G607" s="3">
        <f t="shared" si="18"/>
        <v>3.679834</v>
      </c>
      <c r="H607" s="3">
        <f t="shared" si="19"/>
        <v>1.839917</v>
      </c>
      <c r="J607" s="3" cm="1">
        <f t="array" ref="J607">+INDEX(G607:H607,,MATCH(Rates!$G$7,$G$4:$H$4,0))</f>
        <v>3.679834</v>
      </c>
    </row>
    <row r="608" spans="2:10" x14ac:dyDescent="0.25">
      <c r="B608" s="3">
        <v>1</v>
      </c>
      <c r="C608" s="3">
        <v>25</v>
      </c>
      <c r="D608" s="3">
        <v>11</v>
      </c>
      <c r="E608" s="3">
        <v>1825.598</v>
      </c>
      <c r="F608" s="3">
        <v>912.79899999999998</v>
      </c>
      <c r="G608" s="3">
        <f t="shared" si="18"/>
        <v>1.8255980000000001</v>
      </c>
      <c r="H608" s="3">
        <f t="shared" si="19"/>
        <v>0.91279900000000003</v>
      </c>
      <c r="J608" s="3" cm="1">
        <f t="array" ref="J608">+INDEX(G608:H608,,MATCH(Rates!$G$7,$G$4:$H$4,0))</f>
        <v>1.8255980000000001</v>
      </c>
    </row>
    <row r="609" spans="2:10" x14ac:dyDescent="0.25">
      <c r="B609" s="3">
        <v>1</v>
      </c>
      <c r="C609" s="3">
        <v>25</v>
      </c>
      <c r="D609" s="3">
        <v>12</v>
      </c>
      <c r="E609" s="3">
        <v>5148.5619999999999</v>
      </c>
      <c r="F609" s="3">
        <v>2574.2809999999999</v>
      </c>
      <c r="G609" s="3">
        <f t="shared" si="18"/>
        <v>5.1485620000000001</v>
      </c>
      <c r="H609" s="3">
        <f t="shared" si="19"/>
        <v>2.574281</v>
      </c>
      <c r="J609" s="3" cm="1">
        <f t="array" ref="J609">+INDEX(G609:H609,,MATCH(Rates!$G$7,$G$4:$H$4,0))</f>
        <v>5.1485620000000001</v>
      </c>
    </row>
    <row r="610" spans="2:10" x14ac:dyDescent="0.25">
      <c r="B610" s="3">
        <v>1</v>
      </c>
      <c r="C610" s="3">
        <v>25</v>
      </c>
      <c r="D610" s="3">
        <v>13</v>
      </c>
      <c r="E610" s="3">
        <v>1147.4169999999999</v>
      </c>
      <c r="F610" s="3">
        <v>573.70799999999997</v>
      </c>
      <c r="G610" s="3">
        <f t="shared" si="18"/>
        <v>1.1474169999999999</v>
      </c>
      <c r="H610" s="3">
        <f t="shared" si="19"/>
        <v>0.573708</v>
      </c>
      <c r="J610" s="3" cm="1">
        <f t="array" ref="J610">+INDEX(G610:H610,,MATCH(Rates!$G$7,$G$4:$H$4,0))</f>
        <v>1.1474169999999999</v>
      </c>
    </row>
    <row r="611" spans="2:10" x14ac:dyDescent="0.25">
      <c r="B611" s="3">
        <v>1</v>
      </c>
      <c r="C611" s="3">
        <v>25</v>
      </c>
      <c r="D611" s="3">
        <v>14</v>
      </c>
      <c r="E611" s="3">
        <v>4635.9939999999997</v>
      </c>
      <c r="F611" s="3">
        <v>2317.9969999999998</v>
      </c>
      <c r="G611" s="3">
        <f t="shared" si="18"/>
        <v>4.6359939999999993</v>
      </c>
      <c r="H611" s="3">
        <f t="shared" si="19"/>
        <v>2.3179969999999996</v>
      </c>
      <c r="J611" s="3" cm="1">
        <f t="array" ref="J611">+INDEX(G611:H611,,MATCH(Rates!$G$7,$G$4:$H$4,0))</f>
        <v>4.6359939999999993</v>
      </c>
    </row>
    <row r="612" spans="2:10" x14ac:dyDescent="0.25">
      <c r="B612" s="3">
        <v>1</v>
      </c>
      <c r="C612" s="3">
        <v>25</v>
      </c>
      <c r="D612" s="3">
        <v>15</v>
      </c>
      <c r="E612" s="3">
        <v>336.46300000000002</v>
      </c>
      <c r="F612" s="3">
        <v>168.232</v>
      </c>
      <c r="G612" s="3">
        <f t="shared" si="18"/>
        <v>0.33646300000000001</v>
      </c>
      <c r="H612" s="3">
        <f t="shared" si="19"/>
        <v>0.16823199999999999</v>
      </c>
      <c r="J612" s="3" cm="1">
        <f t="array" ref="J612">+INDEX(G612:H612,,MATCH(Rates!$G$7,$G$4:$H$4,0))</f>
        <v>0.33646300000000001</v>
      </c>
    </row>
    <row r="613" spans="2:10" x14ac:dyDescent="0.25">
      <c r="B613" s="3">
        <v>1</v>
      </c>
      <c r="C613" s="3">
        <v>25</v>
      </c>
      <c r="D613" s="3">
        <v>16</v>
      </c>
      <c r="E613" s="3">
        <v>32.283999999999999</v>
      </c>
      <c r="F613" s="3">
        <v>16.141999999999999</v>
      </c>
      <c r="G613" s="3">
        <f t="shared" si="18"/>
        <v>3.2284E-2</v>
      </c>
      <c r="H613" s="3">
        <f t="shared" si="19"/>
        <v>1.6142E-2</v>
      </c>
      <c r="J613" s="3" cm="1">
        <f t="array" ref="J613">+INDEX(G613:H613,,MATCH(Rates!$G$7,$G$4:$H$4,0))</f>
        <v>3.2284E-2</v>
      </c>
    </row>
    <row r="614" spans="2:10" x14ac:dyDescent="0.25">
      <c r="B614" s="3">
        <v>1</v>
      </c>
      <c r="C614" s="3">
        <v>25</v>
      </c>
      <c r="D614" s="3">
        <v>17</v>
      </c>
      <c r="E614" s="3">
        <v>0</v>
      </c>
      <c r="F614" s="3">
        <v>0</v>
      </c>
      <c r="G614" s="3">
        <f t="shared" si="18"/>
        <v>0</v>
      </c>
      <c r="H614" s="3">
        <f t="shared" si="19"/>
        <v>0</v>
      </c>
      <c r="J614" s="3" cm="1">
        <f t="array" ref="J614">+INDEX(G614:H614,,MATCH(Rates!$G$7,$G$4:$H$4,0))</f>
        <v>0</v>
      </c>
    </row>
    <row r="615" spans="2:10" x14ac:dyDescent="0.25">
      <c r="B615" s="3">
        <v>1</v>
      </c>
      <c r="C615" s="3">
        <v>25</v>
      </c>
      <c r="D615" s="3">
        <v>18</v>
      </c>
      <c r="E615" s="3">
        <v>0</v>
      </c>
      <c r="F615" s="3">
        <v>0</v>
      </c>
      <c r="G615" s="3">
        <f t="shared" si="18"/>
        <v>0</v>
      </c>
      <c r="H615" s="3">
        <f t="shared" si="19"/>
        <v>0</v>
      </c>
      <c r="J615" s="3" cm="1">
        <f t="array" ref="J615">+INDEX(G615:H615,,MATCH(Rates!$G$7,$G$4:$H$4,0))</f>
        <v>0</v>
      </c>
    </row>
    <row r="616" spans="2:10" x14ac:dyDescent="0.25">
      <c r="B616" s="3">
        <v>1</v>
      </c>
      <c r="C616" s="3">
        <v>25</v>
      </c>
      <c r="D616" s="3">
        <v>19</v>
      </c>
      <c r="E616" s="3">
        <v>0</v>
      </c>
      <c r="F616" s="3">
        <v>0</v>
      </c>
      <c r="G616" s="3">
        <f t="shared" si="18"/>
        <v>0</v>
      </c>
      <c r="H616" s="3">
        <f t="shared" si="19"/>
        <v>0</v>
      </c>
      <c r="J616" s="3" cm="1">
        <f t="array" ref="J616">+INDEX(G616:H616,,MATCH(Rates!$G$7,$G$4:$H$4,0))</f>
        <v>0</v>
      </c>
    </row>
    <row r="617" spans="2:10" x14ac:dyDescent="0.25">
      <c r="B617" s="3">
        <v>1</v>
      </c>
      <c r="C617" s="3">
        <v>25</v>
      </c>
      <c r="D617" s="3">
        <v>20</v>
      </c>
      <c r="E617" s="3">
        <v>0</v>
      </c>
      <c r="F617" s="3">
        <v>0</v>
      </c>
      <c r="G617" s="3">
        <f t="shared" si="18"/>
        <v>0</v>
      </c>
      <c r="H617" s="3">
        <f t="shared" si="19"/>
        <v>0</v>
      </c>
      <c r="J617" s="3" cm="1">
        <f t="array" ref="J617">+INDEX(G617:H617,,MATCH(Rates!$G$7,$G$4:$H$4,0))</f>
        <v>0</v>
      </c>
    </row>
    <row r="618" spans="2:10" x14ac:dyDescent="0.25">
      <c r="B618" s="3">
        <v>1</v>
      </c>
      <c r="C618" s="3">
        <v>25</v>
      </c>
      <c r="D618" s="3">
        <v>21</v>
      </c>
      <c r="E618" s="3">
        <v>0</v>
      </c>
      <c r="F618" s="3">
        <v>0</v>
      </c>
      <c r="G618" s="3">
        <f t="shared" si="18"/>
        <v>0</v>
      </c>
      <c r="H618" s="3">
        <f t="shared" si="19"/>
        <v>0</v>
      </c>
      <c r="J618" s="3" cm="1">
        <f t="array" ref="J618">+INDEX(G618:H618,,MATCH(Rates!$G$7,$G$4:$H$4,0))</f>
        <v>0</v>
      </c>
    </row>
    <row r="619" spans="2:10" x14ac:dyDescent="0.25">
      <c r="B619" s="3">
        <v>1</v>
      </c>
      <c r="C619" s="3">
        <v>25</v>
      </c>
      <c r="D619" s="3">
        <v>22</v>
      </c>
      <c r="E619" s="3">
        <v>0</v>
      </c>
      <c r="F619" s="3">
        <v>0</v>
      </c>
      <c r="G619" s="3">
        <f t="shared" si="18"/>
        <v>0</v>
      </c>
      <c r="H619" s="3">
        <f t="shared" si="19"/>
        <v>0</v>
      </c>
      <c r="J619" s="3" cm="1">
        <f t="array" ref="J619">+INDEX(G619:H619,,MATCH(Rates!$G$7,$G$4:$H$4,0))</f>
        <v>0</v>
      </c>
    </row>
    <row r="620" spans="2:10" x14ac:dyDescent="0.25">
      <c r="B620" s="3">
        <v>1</v>
      </c>
      <c r="C620" s="3">
        <v>25</v>
      </c>
      <c r="D620" s="3">
        <v>23</v>
      </c>
      <c r="E620" s="3">
        <v>0</v>
      </c>
      <c r="F620" s="3">
        <v>0</v>
      </c>
      <c r="G620" s="3">
        <f t="shared" si="18"/>
        <v>0</v>
      </c>
      <c r="H620" s="3">
        <f t="shared" si="19"/>
        <v>0</v>
      </c>
      <c r="J620" s="3" cm="1">
        <f t="array" ref="J620">+INDEX(G620:H620,,MATCH(Rates!$G$7,$G$4:$H$4,0))</f>
        <v>0</v>
      </c>
    </row>
    <row r="621" spans="2:10" x14ac:dyDescent="0.25">
      <c r="B621" s="3">
        <v>1</v>
      </c>
      <c r="C621" s="3">
        <v>26</v>
      </c>
      <c r="D621" s="3">
        <v>0</v>
      </c>
      <c r="E621" s="3">
        <v>0</v>
      </c>
      <c r="F621" s="3">
        <v>0</v>
      </c>
      <c r="G621" s="3">
        <f t="shared" si="18"/>
        <v>0</v>
      </c>
      <c r="H621" s="3">
        <f t="shared" si="19"/>
        <v>0</v>
      </c>
      <c r="J621" s="3" cm="1">
        <f t="array" ref="J621">+INDEX(G621:H621,,MATCH(Rates!$G$7,$G$4:$H$4,0))</f>
        <v>0</v>
      </c>
    </row>
    <row r="622" spans="2:10" x14ac:dyDescent="0.25">
      <c r="B622" s="3">
        <v>1</v>
      </c>
      <c r="C622" s="3">
        <v>26</v>
      </c>
      <c r="D622" s="3">
        <v>1</v>
      </c>
      <c r="E622" s="3">
        <v>0</v>
      </c>
      <c r="F622" s="3">
        <v>0</v>
      </c>
      <c r="G622" s="3">
        <f t="shared" si="18"/>
        <v>0</v>
      </c>
      <c r="H622" s="3">
        <f t="shared" si="19"/>
        <v>0</v>
      </c>
      <c r="J622" s="3" cm="1">
        <f t="array" ref="J622">+INDEX(G622:H622,,MATCH(Rates!$G$7,$G$4:$H$4,0))</f>
        <v>0</v>
      </c>
    </row>
    <row r="623" spans="2:10" x14ac:dyDescent="0.25">
      <c r="B623" s="3">
        <v>1</v>
      </c>
      <c r="C623" s="3">
        <v>26</v>
      </c>
      <c r="D623" s="3">
        <v>2</v>
      </c>
      <c r="E623" s="3">
        <v>0</v>
      </c>
      <c r="F623" s="3">
        <v>0</v>
      </c>
      <c r="G623" s="3">
        <f t="shared" si="18"/>
        <v>0</v>
      </c>
      <c r="H623" s="3">
        <f t="shared" si="19"/>
        <v>0</v>
      </c>
      <c r="J623" s="3" cm="1">
        <f t="array" ref="J623">+INDEX(G623:H623,,MATCH(Rates!$G$7,$G$4:$H$4,0))</f>
        <v>0</v>
      </c>
    </row>
    <row r="624" spans="2:10" x14ac:dyDescent="0.25">
      <c r="B624" s="3">
        <v>1</v>
      </c>
      <c r="C624" s="3">
        <v>26</v>
      </c>
      <c r="D624" s="3">
        <v>3</v>
      </c>
      <c r="E624" s="3">
        <v>0</v>
      </c>
      <c r="F624" s="3">
        <v>0</v>
      </c>
      <c r="G624" s="3">
        <f t="shared" si="18"/>
        <v>0</v>
      </c>
      <c r="H624" s="3">
        <f t="shared" si="19"/>
        <v>0</v>
      </c>
      <c r="J624" s="3" cm="1">
        <f t="array" ref="J624">+INDEX(G624:H624,,MATCH(Rates!$G$7,$G$4:$H$4,0))</f>
        <v>0</v>
      </c>
    </row>
    <row r="625" spans="2:10" x14ac:dyDescent="0.25">
      <c r="B625" s="3">
        <v>1</v>
      </c>
      <c r="C625" s="3">
        <v>26</v>
      </c>
      <c r="D625" s="3">
        <v>4</v>
      </c>
      <c r="E625" s="3">
        <v>0</v>
      </c>
      <c r="F625" s="3">
        <v>0</v>
      </c>
      <c r="G625" s="3">
        <f t="shared" si="18"/>
        <v>0</v>
      </c>
      <c r="H625" s="3">
        <f t="shared" si="19"/>
        <v>0</v>
      </c>
      <c r="J625" s="3" cm="1">
        <f t="array" ref="J625">+INDEX(G625:H625,,MATCH(Rates!$G$7,$G$4:$H$4,0))</f>
        <v>0</v>
      </c>
    </row>
    <row r="626" spans="2:10" x14ac:dyDescent="0.25">
      <c r="B626" s="3">
        <v>1</v>
      </c>
      <c r="C626" s="3">
        <v>26</v>
      </c>
      <c r="D626" s="3">
        <v>5</v>
      </c>
      <c r="E626" s="3">
        <v>0</v>
      </c>
      <c r="F626" s="3">
        <v>0</v>
      </c>
      <c r="G626" s="3">
        <f t="shared" si="18"/>
        <v>0</v>
      </c>
      <c r="H626" s="3">
        <f t="shared" si="19"/>
        <v>0</v>
      </c>
      <c r="J626" s="3" cm="1">
        <f t="array" ref="J626">+INDEX(G626:H626,,MATCH(Rates!$G$7,$G$4:$H$4,0))</f>
        <v>0</v>
      </c>
    </row>
    <row r="627" spans="2:10" x14ac:dyDescent="0.25">
      <c r="B627" s="3">
        <v>1</v>
      </c>
      <c r="C627" s="3">
        <v>26</v>
      </c>
      <c r="D627" s="3">
        <v>6</v>
      </c>
      <c r="E627" s="3">
        <v>0</v>
      </c>
      <c r="F627" s="3">
        <v>0</v>
      </c>
      <c r="G627" s="3">
        <f t="shared" si="18"/>
        <v>0</v>
      </c>
      <c r="H627" s="3">
        <f t="shared" si="19"/>
        <v>0</v>
      </c>
      <c r="J627" s="3" cm="1">
        <f t="array" ref="J627">+INDEX(G627:H627,,MATCH(Rates!$G$7,$G$4:$H$4,0))</f>
        <v>0</v>
      </c>
    </row>
    <row r="628" spans="2:10" x14ac:dyDescent="0.25">
      <c r="B628" s="3">
        <v>1</v>
      </c>
      <c r="C628" s="3">
        <v>26</v>
      </c>
      <c r="D628" s="3">
        <v>7</v>
      </c>
      <c r="E628" s="3">
        <v>0</v>
      </c>
      <c r="F628" s="3">
        <v>0</v>
      </c>
      <c r="G628" s="3">
        <f t="shared" si="18"/>
        <v>0</v>
      </c>
      <c r="H628" s="3">
        <f t="shared" si="19"/>
        <v>0</v>
      </c>
      <c r="J628" s="3" cm="1">
        <f t="array" ref="J628">+INDEX(G628:H628,,MATCH(Rates!$G$7,$G$4:$H$4,0))</f>
        <v>0</v>
      </c>
    </row>
    <row r="629" spans="2:10" x14ac:dyDescent="0.25">
      <c r="B629" s="3">
        <v>1</v>
      </c>
      <c r="C629" s="3">
        <v>26</v>
      </c>
      <c r="D629" s="3">
        <v>8</v>
      </c>
      <c r="E629" s="3">
        <v>245.04300000000001</v>
      </c>
      <c r="F629" s="3">
        <v>122.521</v>
      </c>
      <c r="G629" s="3">
        <f t="shared" si="18"/>
        <v>0.24504300000000001</v>
      </c>
      <c r="H629" s="3">
        <f t="shared" si="19"/>
        <v>0.122521</v>
      </c>
      <c r="J629" s="3" cm="1">
        <f t="array" ref="J629">+INDEX(G629:H629,,MATCH(Rates!$G$7,$G$4:$H$4,0))</f>
        <v>0.24504300000000001</v>
      </c>
    </row>
    <row r="630" spans="2:10" x14ac:dyDescent="0.25">
      <c r="B630" s="3">
        <v>1</v>
      </c>
      <c r="C630" s="3">
        <v>26</v>
      </c>
      <c r="D630" s="3">
        <v>9</v>
      </c>
      <c r="E630" s="3">
        <v>2407.4899999999998</v>
      </c>
      <c r="F630" s="3">
        <v>1203.7449999999999</v>
      </c>
      <c r="G630" s="3">
        <f t="shared" si="18"/>
        <v>2.4074899999999997</v>
      </c>
      <c r="H630" s="3">
        <f t="shared" si="19"/>
        <v>1.2037449999999998</v>
      </c>
      <c r="J630" s="3" cm="1">
        <f t="array" ref="J630">+INDEX(G630:H630,,MATCH(Rates!$G$7,$G$4:$H$4,0))</f>
        <v>2.4074899999999997</v>
      </c>
    </row>
    <row r="631" spans="2:10" x14ac:dyDescent="0.25">
      <c r="B631" s="3">
        <v>1</v>
      </c>
      <c r="C631" s="3">
        <v>26</v>
      </c>
      <c r="D631" s="3">
        <v>10</v>
      </c>
      <c r="E631" s="3">
        <v>843.22</v>
      </c>
      <c r="F631" s="3">
        <v>421.61</v>
      </c>
      <c r="G631" s="3">
        <f t="shared" si="18"/>
        <v>0.84322000000000008</v>
      </c>
      <c r="H631" s="3">
        <f t="shared" si="19"/>
        <v>0.42161000000000004</v>
      </c>
      <c r="J631" s="3" cm="1">
        <f t="array" ref="J631">+INDEX(G631:H631,,MATCH(Rates!$G$7,$G$4:$H$4,0))</f>
        <v>0.84322000000000008</v>
      </c>
    </row>
    <row r="632" spans="2:10" x14ac:dyDescent="0.25">
      <c r="B632" s="3">
        <v>1</v>
      </c>
      <c r="C632" s="3">
        <v>26</v>
      </c>
      <c r="D632" s="3">
        <v>11</v>
      </c>
      <c r="E632" s="3">
        <v>4174.4170000000004</v>
      </c>
      <c r="F632" s="3">
        <v>2087.2080000000001</v>
      </c>
      <c r="G632" s="3">
        <f t="shared" si="18"/>
        <v>4.174417</v>
      </c>
      <c r="H632" s="3">
        <f t="shared" si="19"/>
        <v>2.087208</v>
      </c>
      <c r="J632" s="3" cm="1">
        <f t="array" ref="J632">+INDEX(G632:H632,,MATCH(Rates!$G$7,$G$4:$H$4,0))</f>
        <v>4.174417</v>
      </c>
    </row>
    <row r="633" spans="2:10" x14ac:dyDescent="0.25">
      <c r="B633" s="3">
        <v>1</v>
      </c>
      <c r="C633" s="3">
        <v>26</v>
      </c>
      <c r="D633" s="3">
        <v>12</v>
      </c>
      <c r="E633" s="3">
        <v>1129.499</v>
      </c>
      <c r="F633" s="3">
        <v>564.75</v>
      </c>
      <c r="G633" s="3">
        <f t="shared" si="18"/>
        <v>1.129499</v>
      </c>
      <c r="H633" s="3">
        <f t="shared" si="19"/>
        <v>0.56474999999999997</v>
      </c>
      <c r="J633" s="3" cm="1">
        <f t="array" ref="J633">+INDEX(G633:H633,,MATCH(Rates!$G$7,$G$4:$H$4,0))</f>
        <v>1.129499</v>
      </c>
    </row>
    <row r="634" spans="2:10" x14ac:dyDescent="0.25">
      <c r="B634" s="3">
        <v>1</v>
      </c>
      <c r="C634" s="3">
        <v>26</v>
      </c>
      <c r="D634" s="3">
        <v>13</v>
      </c>
      <c r="E634" s="3">
        <v>5688.3829999999998</v>
      </c>
      <c r="F634" s="3">
        <v>2844.1909999999998</v>
      </c>
      <c r="G634" s="3">
        <f t="shared" si="18"/>
        <v>5.688383</v>
      </c>
      <c r="H634" s="3">
        <f t="shared" si="19"/>
        <v>2.8441909999999999</v>
      </c>
      <c r="J634" s="3" cm="1">
        <f t="array" ref="J634">+INDEX(G634:H634,,MATCH(Rates!$G$7,$G$4:$H$4,0))</f>
        <v>5.688383</v>
      </c>
    </row>
    <row r="635" spans="2:10" x14ac:dyDescent="0.25">
      <c r="B635" s="3">
        <v>1</v>
      </c>
      <c r="C635" s="3">
        <v>26</v>
      </c>
      <c r="D635" s="3">
        <v>14</v>
      </c>
      <c r="E635" s="3">
        <v>2822.8939999999998</v>
      </c>
      <c r="F635" s="3">
        <v>1411.4469999999999</v>
      </c>
      <c r="G635" s="3">
        <f t="shared" si="18"/>
        <v>2.8228939999999998</v>
      </c>
      <c r="H635" s="3">
        <f t="shared" si="19"/>
        <v>1.4114469999999999</v>
      </c>
      <c r="J635" s="3" cm="1">
        <f t="array" ref="J635">+INDEX(G635:H635,,MATCH(Rates!$G$7,$G$4:$H$4,0))</f>
        <v>2.8228939999999998</v>
      </c>
    </row>
    <row r="636" spans="2:10" x14ac:dyDescent="0.25">
      <c r="B636" s="3">
        <v>1</v>
      </c>
      <c r="C636" s="3">
        <v>26</v>
      </c>
      <c r="D636" s="3">
        <v>15</v>
      </c>
      <c r="E636" s="3">
        <v>1190.771</v>
      </c>
      <c r="F636" s="3">
        <v>595.38499999999999</v>
      </c>
      <c r="G636" s="3">
        <f t="shared" si="18"/>
        <v>1.190771</v>
      </c>
      <c r="H636" s="3">
        <f t="shared" si="19"/>
        <v>0.59538499999999994</v>
      </c>
      <c r="J636" s="3" cm="1">
        <f t="array" ref="J636">+INDEX(G636:H636,,MATCH(Rates!$G$7,$G$4:$H$4,0))</f>
        <v>1.190771</v>
      </c>
    </row>
    <row r="637" spans="2:10" x14ac:dyDescent="0.25">
      <c r="B637" s="3">
        <v>1</v>
      </c>
      <c r="C637" s="3">
        <v>26</v>
      </c>
      <c r="D637" s="3">
        <v>16</v>
      </c>
      <c r="E637" s="3">
        <v>1573.213</v>
      </c>
      <c r="F637" s="3">
        <v>786.60599999999999</v>
      </c>
      <c r="G637" s="3">
        <f t="shared" si="18"/>
        <v>1.573213</v>
      </c>
      <c r="H637" s="3">
        <f t="shared" si="19"/>
        <v>0.78660600000000003</v>
      </c>
      <c r="J637" s="3" cm="1">
        <f t="array" ref="J637">+INDEX(G637:H637,,MATCH(Rates!$G$7,$G$4:$H$4,0))</f>
        <v>1.573213</v>
      </c>
    </row>
    <row r="638" spans="2:10" x14ac:dyDescent="0.25">
      <c r="B638" s="3">
        <v>1</v>
      </c>
      <c r="C638" s="3">
        <v>26</v>
      </c>
      <c r="D638" s="3">
        <v>17</v>
      </c>
      <c r="E638" s="3">
        <v>161.78399999999999</v>
      </c>
      <c r="F638" s="3">
        <v>80.891999999999996</v>
      </c>
      <c r="G638" s="3">
        <f t="shared" si="18"/>
        <v>0.16178399999999998</v>
      </c>
      <c r="H638" s="3">
        <f t="shared" si="19"/>
        <v>8.0891999999999992E-2</v>
      </c>
      <c r="J638" s="3" cm="1">
        <f t="array" ref="J638">+INDEX(G638:H638,,MATCH(Rates!$G$7,$G$4:$H$4,0))</f>
        <v>0.16178399999999998</v>
      </c>
    </row>
    <row r="639" spans="2:10" x14ac:dyDescent="0.25">
      <c r="B639" s="3">
        <v>1</v>
      </c>
      <c r="C639" s="3">
        <v>26</v>
      </c>
      <c r="D639" s="3">
        <v>18</v>
      </c>
      <c r="E639" s="3">
        <v>0</v>
      </c>
      <c r="F639" s="3">
        <v>0</v>
      </c>
      <c r="G639" s="3">
        <f t="shared" si="18"/>
        <v>0</v>
      </c>
      <c r="H639" s="3">
        <f t="shared" si="19"/>
        <v>0</v>
      </c>
      <c r="J639" s="3" cm="1">
        <f t="array" ref="J639">+INDEX(G639:H639,,MATCH(Rates!$G$7,$G$4:$H$4,0))</f>
        <v>0</v>
      </c>
    </row>
    <row r="640" spans="2:10" x14ac:dyDescent="0.25">
      <c r="B640" s="3">
        <v>1</v>
      </c>
      <c r="C640" s="3">
        <v>26</v>
      </c>
      <c r="D640" s="3">
        <v>19</v>
      </c>
      <c r="E640" s="3">
        <v>0</v>
      </c>
      <c r="F640" s="3">
        <v>0</v>
      </c>
      <c r="G640" s="3">
        <f t="shared" si="18"/>
        <v>0</v>
      </c>
      <c r="H640" s="3">
        <f t="shared" si="19"/>
        <v>0</v>
      </c>
      <c r="J640" s="3" cm="1">
        <f t="array" ref="J640">+INDEX(G640:H640,,MATCH(Rates!$G$7,$G$4:$H$4,0))</f>
        <v>0</v>
      </c>
    </row>
    <row r="641" spans="2:10" x14ac:dyDescent="0.25">
      <c r="B641" s="3">
        <v>1</v>
      </c>
      <c r="C641" s="3">
        <v>26</v>
      </c>
      <c r="D641" s="3">
        <v>20</v>
      </c>
      <c r="E641" s="3">
        <v>0</v>
      </c>
      <c r="F641" s="3">
        <v>0</v>
      </c>
      <c r="G641" s="3">
        <f t="shared" si="18"/>
        <v>0</v>
      </c>
      <c r="H641" s="3">
        <f t="shared" si="19"/>
        <v>0</v>
      </c>
      <c r="J641" s="3" cm="1">
        <f t="array" ref="J641">+INDEX(G641:H641,,MATCH(Rates!$G$7,$G$4:$H$4,0))</f>
        <v>0</v>
      </c>
    </row>
    <row r="642" spans="2:10" x14ac:dyDescent="0.25">
      <c r="B642" s="3">
        <v>1</v>
      </c>
      <c r="C642" s="3">
        <v>26</v>
      </c>
      <c r="D642" s="3">
        <v>21</v>
      </c>
      <c r="E642" s="3">
        <v>0</v>
      </c>
      <c r="F642" s="3">
        <v>0</v>
      </c>
      <c r="G642" s="3">
        <f t="shared" si="18"/>
        <v>0</v>
      </c>
      <c r="H642" s="3">
        <f t="shared" si="19"/>
        <v>0</v>
      </c>
      <c r="J642" s="3" cm="1">
        <f t="array" ref="J642">+INDEX(G642:H642,,MATCH(Rates!$G$7,$G$4:$H$4,0))</f>
        <v>0</v>
      </c>
    </row>
    <row r="643" spans="2:10" x14ac:dyDescent="0.25">
      <c r="B643" s="3">
        <v>1</v>
      </c>
      <c r="C643" s="3">
        <v>26</v>
      </c>
      <c r="D643" s="3">
        <v>22</v>
      </c>
      <c r="E643" s="3">
        <v>0</v>
      </c>
      <c r="F643" s="3">
        <v>0</v>
      </c>
      <c r="G643" s="3">
        <f t="shared" si="18"/>
        <v>0</v>
      </c>
      <c r="H643" s="3">
        <f t="shared" si="19"/>
        <v>0</v>
      </c>
      <c r="J643" s="3" cm="1">
        <f t="array" ref="J643">+INDEX(G643:H643,,MATCH(Rates!$G$7,$G$4:$H$4,0))</f>
        <v>0</v>
      </c>
    </row>
    <row r="644" spans="2:10" x14ac:dyDescent="0.25">
      <c r="B644" s="3">
        <v>1</v>
      </c>
      <c r="C644" s="3">
        <v>26</v>
      </c>
      <c r="D644" s="3">
        <v>23</v>
      </c>
      <c r="E644" s="3">
        <v>0</v>
      </c>
      <c r="F644" s="3">
        <v>0</v>
      </c>
      <c r="G644" s="3">
        <f t="shared" si="18"/>
        <v>0</v>
      </c>
      <c r="H644" s="3">
        <f t="shared" si="19"/>
        <v>0</v>
      </c>
      <c r="J644" s="3" cm="1">
        <f t="array" ref="J644">+INDEX(G644:H644,,MATCH(Rates!$G$7,$G$4:$H$4,0))</f>
        <v>0</v>
      </c>
    </row>
    <row r="645" spans="2:10" x14ac:dyDescent="0.25">
      <c r="B645" s="3">
        <v>1</v>
      </c>
      <c r="C645" s="3">
        <v>27</v>
      </c>
      <c r="D645" s="3">
        <v>0</v>
      </c>
      <c r="E645" s="3">
        <v>0</v>
      </c>
      <c r="F645" s="3">
        <v>0</v>
      </c>
      <c r="G645" s="3">
        <f t="shared" si="18"/>
        <v>0</v>
      </c>
      <c r="H645" s="3">
        <f t="shared" si="19"/>
        <v>0</v>
      </c>
      <c r="J645" s="3" cm="1">
        <f t="array" ref="J645">+INDEX(G645:H645,,MATCH(Rates!$G$7,$G$4:$H$4,0))</f>
        <v>0</v>
      </c>
    </row>
    <row r="646" spans="2:10" x14ac:dyDescent="0.25">
      <c r="B646" s="3">
        <v>1</v>
      </c>
      <c r="C646" s="3">
        <v>27</v>
      </c>
      <c r="D646" s="3">
        <v>1</v>
      </c>
      <c r="E646" s="3">
        <v>0</v>
      </c>
      <c r="F646" s="3">
        <v>0</v>
      </c>
      <c r="G646" s="3">
        <f t="shared" si="18"/>
        <v>0</v>
      </c>
      <c r="H646" s="3">
        <f t="shared" si="19"/>
        <v>0</v>
      </c>
      <c r="J646" s="3" cm="1">
        <f t="array" ref="J646">+INDEX(G646:H646,,MATCH(Rates!$G$7,$G$4:$H$4,0))</f>
        <v>0</v>
      </c>
    </row>
    <row r="647" spans="2:10" x14ac:dyDescent="0.25">
      <c r="B647" s="3">
        <v>1</v>
      </c>
      <c r="C647" s="3">
        <v>27</v>
      </c>
      <c r="D647" s="3">
        <v>2</v>
      </c>
      <c r="E647" s="3">
        <v>0</v>
      </c>
      <c r="F647" s="3">
        <v>0</v>
      </c>
      <c r="G647" s="3">
        <f t="shared" si="18"/>
        <v>0</v>
      </c>
      <c r="H647" s="3">
        <f t="shared" si="19"/>
        <v>0</v>
      </c>
      <c r="J647" s="3" cm="1">
        <f t="array" ref="J647">+INDEX(G647:H647,,MATCH(Rates!$G$7,$G$4:$H$4,0))</f>
        <v>0</v>
      </c>
    </row>
    <row r="648" spans="2:10" x14ac:dyDescent="0.25">
      <c r="B648" s="3">
        <v>1</v>
      </c>
      <c r="C648" s="3">
        <v>27</v>
      </c>
      <c r="D648" s="3">
        <v>3</v>
      </c>
      <c r="E648" s="3">
        <v>0</v>
      </c>
      <c r="F648" s="3">
        <v>0</v>
      </c>
      <c r="G648" s="3">
        <f t="shared" si="18"/>
        <v>0</v>
      </c>
      <c r="H648" s="3">
        <f t="shared" si="19"/>
        <v>0</v>
      </c>
      <c r="J648" s="3" cm="1">
        <f t="array" ref="J648">+INDEX(G648:H648,,MATCH(Rates!$G$7,$G$4:$H$4,0))</f>
        <v>0</v>
      </c>
    </row>
    <row r="649" spans="2:10" x14ac:dyDescent="0.25">
      <c r="B649" s="3">
        <v>1</v>
      </c>
      <c r="C649" s="3">
        <v>27</v>
      </c>
      <c r="D649" s="3">
        <v>4</v>
      </c>
      <c r="E649" s="3">
        <v>0</v>
      </c>
      <c r="F649" s="3">
        <v>0</v>
      </c>
      <c r="G649" s="3">
        <f t="shared" si="18"/>
        <v>0</v>
      </c>
      <c r="H649" s="3">
        <f t="shared" si="19"/>
        <v>0</v>
      </c>
      <c r="J649" s="3" cm="1">
        <f t="array" ref="J649">+INDEX(G649:H649,,MATCH(Rates!$G$7,$G$4:$H$4,0))</f>
        <v>0</v>
      </c>
    </row>
    <row r="650" spans="2:10" x14ac:dyDescent="0.25">
      <c r="B650" s="3">
        <v>1</v>
      </c>
      <c r="C650" s="3">
        <v>27</v>
      </c>
      <c r="D650" s="3">
        <v>5</v>
      </c>
      <c r="E650" s="3">
        <v>0</v>
      </c>
      <c r="F650" s="3">
        <v>0</v>
      </c>
      <c r="G650" s="3">
        <f t="shared" si="18"/>
        <v>0</v>
      </c>
      <c r="H650" s="3">
        <f t="shared" si="19"/>
        <v>0</v>
      </c>
      <c r="J650" s="3" cm="1">
        <f t="array" ref="J650">+INDEX(G650:H650,,MATCH(Rates!$G$7,$G$4:$H$4,0))</f>
        <v>0</v>
      </c>
    </row>
    <row r="651" spans="2:10" x14ac:dyDescent="0.25">
      <c r="B651" s="3">
        <v>1</v>
      </c>
      <c r="C651" s="3">
        <v>27</v>
      </c>
      <c r="D651" s="3">
        <v>6</v>
      </c>
      <c r="E651" s="3">
        <v>0</v>
      </c>
      <c r="F651" s="3">
        <v>0</v>
      </c>
      <c r="G651" s="3">
        <f t="shared" si="18"/>
        <v>0</v>
      </c>
      <c r="H651" s="3">
        <f t="shared" si="19"/>
        <v>0</v>
      </c>
      <c r="J651" s="3" cm="1">
        <f t="array" ref="J651">+INDEX(G651:H651,,MATCH(Rates!$G$7,$G$4:$H$4,0))</f>
        <v>0</v>
      </c>
    </row>
    <row r="652" spans="2:10" x14ac:dyDescent="0.25">
      <c r="B652" s="3">
        <v>1</v>
      </c>
      <c r="C652" s="3">
        <v>27</v>
      </c>
      <c r="D652" s="3">
        <v>7</v>
      </c>
      <c r="E652" s="3">
        <v>0</v>
      </c>
      <c r="F652" s="3">
        <v>0</v>
      </c>
      <c r="G652" s="3">
        <f t="shared" si="18"/>
        <v>0</v>
      </c>
      <c r="H652" s="3">
        <f t="shared" si="19"/>
        <v>0</v>
      </c>
      <c r="J652" s="3" cm="1">
        <f t="array" ref="J652">+INDEX(G652:H652,,MATCH(Rates!$G$7,$G$4:$H$4,0))</f>
        <v>0</v>
      </c>
    </row>
    <row r="653" spans="2:10" x14ac:dyDescent="0.25">
      <c r="B653" s="3">
        <v>1</v>
      </c>
      <c r="C653" s="3">
        <v>27</v>
      </c>
      <c r="D653" s="3">
        <v>8</v>
      </c>
      <c r="E653" s="3">
        <v>283.548</v>
      </c>
      <c r="F653" s="3">
        <v>141.774</v>
      </c>
      <c r="G653" s="3">
        <f t="shared" si="18"/>
        <v>0.28354800000000002</v>
      </c>
      <c r="H653" s="3">
        <f t="shared" si="19"/>
        <v>0.14177400000000001</v>
      </c>
      <c r="J653" s="3" cm="1">
        <f t="array" ref="J653">+INDEX(G653:H653,,MATCH(Rates!$G$7,$G$4:$H$4,0))</f>
        <v>0.28354800000000002</v>
      </c>
    </row>
    <row r="654" spans="2:10" x14ac:dyDescent="0.25">
      <c r="B654" s="3">
        <v>1</v>
      </c>
      <c r="C654" s="3">
        <v>27</v>
      </c>
      <c r="D654" s="3">
        <v>9</v>
      </c>
      <c r="E654" s="3">
        <v>2457.9009999999998</v>
      </c>
      <c r="F654" s="3">
        <v>1228.951</v>
      </c>
      <c r="G654" s="3">
        <f t="shared" si="18"/>
        <v>2.4579009999999997</v>
      </c>
      <c r="H654" s="3">
        <f t="shared" si="19"/>
        <v>1.2289510000000001</v>
      </c>
      <c r="J654" s="3" cm="1">
        <f t="array" ref="J654">+INDEX(G654:H654,,MATCH(Rates!$G$7,$G$4:$H$4,0))</f>
        <v>2.4579009999999997</v>
      </c>
    </row>
    <row r="655" spans="2:10" x14ac:dyDescent="0.25">
      <c r="B655" s="3">
        <v>1</v>
      </c>
      <c r="C655" s="3">
        <v>27</v>
      </c>
      <c r="D655" s="3">
        <v>10</v>
      </c>
      <c r="E655" s="3">
        <v>2994.7289999999998</v>
      </c>
      <c r="F655" s="3">
        <v>1497.365</v>
      </c>
      <c r="G655" s="3">
        <f t="shared" si="18"/>
        <v>2.994729</v>
      </c>
      <c r="H655" s="3">
        <f t="shared" si="19"/>
        <v>1.4973650000000001</v>
      </c>
      <c r="J655" s="3" cm="1">
        <f t="array" ref="J655">+INDEX(G655:H655,,MATCH(Rates!$G$7,$G$4:$H$4,0))</f>
        <v>2.994729</v>
      </c>
    </row>
    <row r="656" spans="2:10" x14ac:dyDescent="0.25">
      <c r="B656" s="3">
        <v>1</v>
      </c>
      <c r="C656" s="3">
        <v>27</v>
      </c>
      <c r="D656" s="3">
        <v>11</v>
      </c>
      <c r="E656" s="3">
        <v>3522.21</v>
      </c>
      <c r="F656" s="3">
        <v>1761.105</v>
      </c>
      <c r="G656" s="3">
        <f t="shared" si="18"/>
        <v>3.5222099999999998</v>
      </c>
      <c r="H656" s="3">
        <f t="shared" si="19"/>
        <v>1.7611049999999999</v>
      </c>
      <c r="J656" s="3" cm="1">
        <f t="array" ref="J656">+INDEX(G656:H656,,MATCH(Rates!$G$7,$G$4:$H$4,0))</f>
        <v>3.5222099999999998</v>
      </c>
    </row>
    <row r="657" spans="2:10" x14ac:dyDescent="0.25">
      <c r="B657" s="3">
        <v>1</v>
      </c>
      <c r="C657" s="3">
        <v>27</v>
      </c>
      <c r="D657" s="3">
        <v>12</v>
      </c>
      <c r="E657" s="3">
        <v>3118.8870000000002</v>
      </c>
      <c r="F657" s="3">
        <v>1559.443</v>
      </c>
      <c r="G657" s="3">
        <f t="shared" si="18"/>
        <v>3.118887</v>
      </c>
      <c r="H657" s="3">
        <f t="shared" si="19"/>
        <v>1.5594429999999999</v>
      </c>
      <c r="J657" s="3" cm="1">
        <f t="array" ref="J657">+INDEX(G657:H657,,MATCH(Rates!$G$7,$G$4:$H$4,0))</f>
        <v>3.118887</v>
      </c>
    </row>
    <row r="658" spans="2:10" x14ac:dyDescent="0.25">
      <c r="B658" s="3">
        <v>1</v>
      </c>
      <c r="C658" s="3">
        <v>27</v>
      </c>
      <c r="D658" s="3">
        <v>13</v>
      </c>
      <c r="E658" s="3">
        <v>5385.14</v>
      </c>
      <c r="F658" s="3">
        <v>2692.57</v>
      </c>
      <c r="G658" s="3">
        <f t="shared" si="18"/>
        <v>5.3851400000000007</v>
      </c>
      <c r="H658" s="3">
        <f t="shared" si="19"/>
        <v>2.6925700000000004</v>
      </c>
      <c r="J658" s="3" cm="1">
        <f t="array" ref="J658">+INDEX(G658:H658,,MATCH(Rates!$G$7,$G$4:$H$4,0))</f>
        <v>5.3851400000000007</v>
      </c>
    </row>
    <row r="659" spans="2:10" x14ac:dyDescent="0.25">
      <c r="B659" s="3">
        <v>1</v>
      </c>
      <c r="C659" s="3">
        <v>27</v>
      </c>
      <c r="D659" s="3">
        <v>14</v>
      </c>
      <c r="E659" s="3">
        <v>3660.511</v>
      </c>
      <c r="F659" s="3">
        <v>1830.2560000000001</v>
      </c>
      <c r="G659" s="3">
        <f t="shared" si="18"/>
        <v>3.6605110000000001</v>
      </c>
      <c r="H659" s="3">
        <f t="shared" si="19"/>
        <v>1.8302560000000001</v>
      </c>
      <c r="J659" s="3" cm="1">
        <f t="array" ref="J659">+INDEX(G659:H659,,MATCH(Rates!$G$7,$G$4:$H$4,0))</f>
        <v>3.6605110000000001</v>
      </c>
    </row>
    <row r="660" spans="2:10" x14ac:dyDescent="0.25">
      <c r="B660" s="3">
        <v>1</v>
      </c>
      <c r="C660" s="3">
        <v>27</v>
      </c>
      <c r="D660" s="3">
        <v>15</v>
      </c>
      <c r="E660" s="3">
        <v>2002.123</v>
      </c>
      <c r="F660" s="3">
        <v>1001.061</v>
      </c>
      <c r="G660" s="3">
        <f t="shared" si="18"/>
        <v>2.0021230000000001</v>
      </c>
      <c r="H660" s="3">
        <f t="shared" si="19"/>
        <v>1.001061</v>
      </c>
      <c r="J660" s="3" cm="1">
        <f t="array" ref="J660">+INDEX(G660:H660,,MATCH(Rates!$G$7,$G$4:$H$4,0))</f>
        <v>2.0021230000000001</v>
      </c>
    </row>
    <row r="661" spans="2:10" x14ac:dyDescent="0.25">
      <c r="B661" s="3">
        <v>1</v>
      </c>
      <c r="C661" s="3">
        <v>27</v>
      </c>
      <c r="D661" s="3">
        <v>16</v>
      </c>
      <c r="E661" s="3">
        <v>2283.5549999999998</v>
      </c>
      <c r="F661" s="3">
        <v>1141.777</v>
      </c>
      <c r="G661" s="3">
        <f t="shared" ref="G661:G724" si="20">+E661/1000</f>
        <v>2.2835549999999998</v>
      </c>
      <c r="H661" s="3">
        <f t="shared" ref="H661:H724" si="21">+F661/1000</f>
        <v>1.141777</v>
      </c>
      <c r="J661" s="3" cm="1">
        <f t="array" ref="J661">+INDEX(G661:H661,,MATCH(Rates!$G$7,$G$4:$H$4,0))</f>
        <v>2.2835549999999998</v>
      </c>
    </row>
    <row r="662" spans="2:10" x14ac:dyDescent="0.25">
      <c r="B662" s="3">
        <v>1</v>
      </c>
      <c r="C662" s="3">
        <v>27</v>
      </c>
      <c r="D662" s="3">
        <v>17</v>
      </c>
      <c r="E662" s="3">
        <v>560.99800000000005</v>
      </c>
      <c r="F662" s="3">
        <v>280.49900000000002</v>
      </c>
      <c r="G662" s="3">
        <f t="shared" si="20"/>
        <v>0.560998</v>
      </c>
      <c r="H662" s="3">
        <f t="shared" si="21"/>
        <v>0.280499</v>
      </c>
      <c r="J662" s="3" cm="1">
        <f t="array" ref="J662">+INDEX(G662:H662,,MATCH(Rates!$G$7,$G$4:$H$4,0))</f>
        <v>0.560998</v>
      </c>
    </row>
    <row r="663" spans="2:10" x14ac:dyDescent="0.25">
      <c r="B663" s="3">
        <v>1</v>
      </c>
      <c r="C663" s="3">
        <v>27</v>
      </c>
      <c r="D663" s="3">
        <v>18</v>
      </c>
      <c r="E663" s="3">
        <v>0</v>
      </c>
      <c r="F663" s="3">
        <v>0</v>
      </c>
      <c r="G663" s="3">
        <f t="shared" si="20"/>
        <v>0</v>
      </c>
      <c r="H663" s="3">
        <f t="shared" si="21"/>
        <v>0</v>
      </c>
      <c r="J663" s="3" cm="1">
        <f t="array" ref="J663">+INDEX(G663:H663,,MATCH(Rates!$G$7,$G$4:$H$4,0))</f>
        <v>0</v>
      </c>
    </row>
    <row r="664" spans="2:10" x14ac:dyDescent="0.25">
      <c r="B664" s="3">
        <v>1</v>
      </c>
      <c r="C664" s="3">
        <v>27</v>
      </c>
      <c r="D664" s="3">
        <v>19</v>
      </c>
      <c r="E664" s="3">
        <v>0</v>
      </c>
      <c r="F664" s="3">
        <v>0</v>
      </c>
      <c r="G664" s="3">
        <f t="shared" si="20"/>
        <v>0</v>
      </c>
      <c r="H664" s="3">
        <f t="shared" si="21"/>
        <v>0</v>
      </c>
      <c r="J664" s="3" cm="1">
        <f t="array" ref="J664">+INDEX(G664:H664,,MATCH(Rates!$G$7,$G$4:$H$4,0))</f>
        <v>0</v>
      </c>
    </row>
    <row r="665" spans="2:10" x14ac:dyDescent="0.25">
      <c r="B665" s="3">
        <v>1</v>
      </c>
      <c r="C665" s="3">
        <v>27</v>
      </c>
      <c r="D665" s="3">
        <v>20</v>
      </c>
      <c r="E665" s="3">
        <v>0</v>
      </c>
      <c r="F665" s="3">
        <v>0</v>
      </c>
      <c r="G665" s="3">
        <f t="shared" si="20"/>
        <v>0</v>
      </c>
      <c r="H665" s="3">
        <f t="shared" si="21"/>
        <v>0</v>
      </c>
      <c r="J665" s="3" cm="1">
        <f t="array" ref="J665">+INDEX(G665:H665,,MATCH(Rates!$G$7,$G$4:$H$4,0))</f>
        <v>0</v>
      </c>
    </row>
    <row r="666" spans="2:10" x14ac:dyDescent="0.25">
      <c r="B666" s="3">
        <v>1</v>
      </c>
      <c r="C666" s="3">
        <v>27</v>
      </c>
      <c r="D666" s="3">
        <v>21</v>
      </c>
      <c r="E666" s="3">
        <v>0</v>
      </c>
      <c r="F666" s="3">
        <v>0</v>
      </c>
      <c r="G666" s="3">
        <f t="shared" si="20"/>
        <v>0</v>
      </c>
      <c r="H666" s="3">
        <f t="shared" si="21"/>
        <v>0</v>
      </c>
      <c r="J666" s="3" cm="1">
        <f t="array" ref="J666">+INDEX(G666:H666,,MATCH(Rates!$G$7,$G$4:$H$4,0))</f>
        <v>0</v>
      </c>
    </row>
    <row r="667" spans="2:10" x14ac:dyDescent="0.25">
      <c r="B667" s="3">
        <v>1</v>
      </c>
      <c r="C667" s="3">
        <v>27</v>
      </c>
      <c r="D667" s="3">
        <v>22</v>
      </c>
      <c r="E667" s="3">
        <v>0</v>
      </c>
      <c r="F667" s="3">
        <v>0</v>
      </c>
      <c r="G667" s="3">
        <f t="shared" si="20"/>
        <v>0</v>
      </c>
      <c r="H667" s="3">
        <f t="shared" si="21"/>
        <v>0</v>
      </c>
      <c r="J667" s="3" cm="1">
        <f t="array" ref="J667">+INDEX(G667:H667,,MATCH(Rates!$G$7,$G$4:$H$4,0))</f>
        <v>0</v>
      </c>
    </row>
    <row r="668" spans="2:10" x14ac:dyDescent="0.25">
      <c r="B668" s="3">
        <v>1</v>
      </c>
      <c r="C668" s="3">
        <v>27</v>
      </c>
      <c r="D668" s="3">
        <v>23</v>
      </c>
      <c r="E668" s="3">
        <v>0</v>
      </c>
      <c r="F668" s="3">
        <v>0</v>
      </c>
      <c r="G668" s="3">
        <f t="shared" si="20"/>
        <v>0</v>
      </c>
      <c r="H668" s="3">
        <f t="shared" si="21"/>
        <v>0</v>
      </c>
      <c r="J668" s="3" cm="1">
        <f t="array" ref="J668">+INDEX(G668:H668,,MATCH(Rates!$G$7,$G$4:$H$4,0))</f>
        <v>0</v>
      </c>
    </row>
    <row r="669" spans="2:10" x14ac:dyDescent="0.25">
      <c r="B669" s="3">
        <v>1</v>
      </c>
      <c r="C669" s="3">
        <v>28</v>
      </c>
      <c r="D669" s="3">
        <v>0</v>
      </c>
      <c r="E669" s="3">
        <v>0</v>
      </c>
      <c r="F669" s="3">
        <v>0</v>
      </c>
      <c r="G669" s="3">
        <f t="shared" si="20"/>
        <v>0</v>
      </c>
      <c r="H669" s="3">
        <f t="shared" si="21"/>
        <v>0</v>
      </c>
      <c r="J669" s="3" cm="1">
        <f t="array" ref="J669">+INDEX(G669:H669,,MATCH(Rates!$G$7,$G$4:$H$4,0))</f>
        <v>0</v>
      </c>
    </row>
    <row r="670" spans="2:10" x14ac:dyDescent="0.25">
      <c r="B670" s="3">
        <v>1</v>
      </c>
      <c r="C670" s="3">
        <v>28</v>
      </c>
      <c r="D670" s="3">
        <v>1</v>
      </c>
      <c r="E670" s="3">
        <v>0</v>
      </c>
      <c r="F670" s="3">
        <v>0</v>
      </c>
      <c r="G670" s="3">
        <f t="shared" si="20"/>
        <v>0</v>
      </c>
      <c r="H670" s="3">
        <f t="shared" si="21"/>
        <v>0</v>
      </c>
      <c r="J670" s="3" cm="1">
        <f t="array" ref="J670">+INDEX(G670:H670,,MATCH(Rates!$G$7,$G$4:$H$4,0))</f>
        <v>0</v>
      </c>
    </row>
    <row r="671" spans="2:10" x14ac:dyDescent="0.25">
      <c r="B671" s="3">
        <v>1</v>
      </c>
      <c r="C671" s="3">
        <v>28</v>
      </c>
      <c r="D671" s="3">
        <v>2</v>
      </c>
      <c r="E671" s="3">
        <v>0</v>
      </c>
      <c r="F671" s="3">
        <v>0</v>
      </c>
      <c r="G671" s="3">
        <f t="shared" si="20"/>
        <v>0</v>
      </c>
      <c r="H671" s="3">
        <f t="shared" si="21"/>
        <v>0</v>
      </c>
      <c r="J671" s="3" cm="1">
        <f t="array" ref="J671">+INDEX(G671:H671,,MATCH(Rates!$G$7,$G$4:$H$4,0))</f>
        <v>0</v>
      </c>
    </row>
    <row r="672" spans="2:10" x14ac:dyDescent="0.25">
      <c r="B672" s="3">
        <v>1</v>
      </c>
      <c r="C672" s="3">
        <v>28</v>
      </c>
      <c r="D672" s="3">
        <v>3</v>
      </c>
      <c r="E672" s="3">
        <v>0</v>
      </c>
      <c r="F672" s="3">
        <v>0</v>
      </c>
      <c r="G672" s="3">
        <f t="shared" si="20"/>
        <v>0</v>
      </c>
      <c r="H672" s="3">
        <f t="shared" si="21"/>
        <v>0</v>
      </c>
      <c r="J672" s="3" cm="1">
        <f t="array" ref="J672">+INDEX(G672:H672,,MATCH(Rates!$G$7,$G$4:$H$4,0))</f>
        <v>0</v>
      </c>
    </row>
    <row r="673" spans="2:10" x14ac:dyDescent="0.25">
      <c r="B673" s="3">
        <v>1</v>
      </c>
      <c r="C673" s="3">
        <v>28</v>
      </c>
      <c r="D673" s="3">
        <v>4</v>
      </c>
      <c r="E673" s="3">
        <v>0</v>
      </c>
      <c r="F673" s="3">
        <v>0</v>
      </c>
      <c r="G673" s="3">
        <f t="shared" si="20"/>
        <v>0</v>
      </c>
      <c r="H673" s="3">
        <f t="shared" si="21"/>
        <v>0</v>
      </c>
      <c r="J673" s="3" cm="1">
        <f t="array" ref="J673">+INDEX(G673:H673,,MATCH(Rates!$G$7,$G$4:$H$4,0))</f>
        <v>0</v>
      </c>
    </row>
    <row r="674" spans="2:10" x14ac:dyDescent="0.25">
      <c r="B674" s="3">
        <v>1</v>
      </c>
      <c r="C674" s="3">
        <v>28</v>
      </c>
      <c r="D674" s="3">
        <v>5</v>
      </c>
      <c r="E674" s="3">
        <v>0</v>
      </c>
      <c r="F674" s="3">
        <v>0</v>
      </c>
      <c r="G674" s="3">
        <f t="shared" si="20"/>
        <v>0</v>
      </c>
      <c r="H674" s="3">
        <f t="shared" si="21"/>
        <v>0</v>
      </c>
      <c r="J674" s="3" cm="1">
        <f t="array" ref="J674">+INDEX(G674:H674,,MATCH(Rates!$G$7,$G$4:$H$4,0))</f>
        <v>0</v>
      </c>
    </row>
    <row r="675" spans="2:10" x14ac:dyDescent="0.25">
      <c r="B675" s="3">
        <v>1</v>
      </c>
      <c r="C675" s="3">
        <v>28</v>
      </c>
      <c r="D675" s="3">
        <v>6</v>
      </c>
      <c r="E675" s="3">
        <v>0</v>
      </c>
      <c r="F675" s="3">
        <v>0</v>
      </c>
      <c r="G675" s="3">
        <f t="shared" si="20"/>
        <v>0</v>
      </c>
      <c r="H675" s="3">
        <f t="shared" si="21"/>
        <v>0</v>
      </c>
      <c r="J675" s="3" cm="1">
        <f t="array" ref="J675">+INDEX(G675:H675,,MATCH(Rates!$G$7,$G$4:$H$4,0))</f>
        <v>0</v>
      </c>
    </row>
    <row r="676" spans="2:10" x14ac:dyDescent="0.25">
      <c r="B676" s="3">
        <v>1</v>
      </c>
      <c r="C676" s="3">
        <v>28</v>
      </c>
      <c r="D676" s="3">
        <v>7</v>
      </c>
      <c r="E676" s="3">
        <v>0</v>
      </c>
      <c r="F676" s="3">
        <v>0</v>
      </c>
      <c r="G676" s="3">
        <f t="shared" si="20"/>
        <v>0</v>
      </c>
      <c r="H676" s="3">
        <f t="shared" si="21"/>
        <v>0</v>
      </c>
      <c r="J676" s="3" cm="1">
        <f t="array" ref="J676">+INDEX(G676:H676,,MATCH(Rates!$G$7,$G$4:$H$4,0))</f>
        <v>0</v>
      </c>
    </row>
    <row r="677" spans="2:10" x14ac:dyDescent="0.25">
      <c r="B677" s="3">
        <v>1</v>
      </c>
      <c r="C677" s="3">
        <v>28</v>
      </c>
      <c r="D677" s="3">
        <v>8</v>
      </c>
      <c r="E677" s="3">
        <v>733.62699999999995</v>
      </c>
      <c r="F677" s="3">
        <v>366.81299999999999</v>
      </c>
      <c r="G677" s="3">
        <f t="shared" si="20"/>
        <v>0.73362699999999992</v>
      </c>
      <c r="H677" s="3">
        <f t="shared" si="21"/>
        <v>0.366813</v>
      </c>
      <c r="J677" s="3" cm="1">
        <f t="array" ref="J677">+INDEX(G677:H677,,MATCH(Rates!$G$7,$G$4:$H$4,0))</f>
        <v>0.73362699999999992</v>
      </c>
    </row>
    <row r="678" spans="2:10" x14ac:dyDescent="0.25">
      <c r="B678" s="3">
        <v>1</v>
      </c>
      <c r="C678" s="3">
        <v>28</v>
      </c>
      <c r="D678" s="3">
        <v>9</v>
      </c>
      <c r="E678" s="3">
        <v>2481.4229999999998</v>
      </c>
      <c r="F678" s="3">
        <v>1240.711</v>
      </c>
      <c r="G678" s="3">
        <f t="shared" si="20"/>
        <v>2.4814229999999999</v>
      </c>
      <c r="H678" s="3">
        <f t="shared" si="21"/>
        <v>1.2407110000000001</v>
      </c>
      <c r="J678" s="3" cm="1">
        <f t="array" ref="J678">+INDEX(G678:H678,,MATCH(Rates!$G$7,$G$4:$H$4,0))</f>
        <v>2.4814229999999999</v>
      </c>
    </row>
    <row r="679" spans="2:10" x14ac:dyDescent="0.25">
      <c r="B679" s="3">
        <v>1</v>
      </c>
      <c r="C679" s="3">
        <v>28</v>
      </c>
      <c r="D679" s="3">
        <v>10</v>
      </c>
      <c r="E679" s="3">
        <v>3861.02</v>
      </c>
      <c r="F679" s="3">
        <v>1930.51</v>
      </c>
      <c r="G679" s="3">
        <f t="shared" si="20"/>
        <v>3.8610199999999999</v>
      </c>
      <c r="H679" s="3">
        <f t="shared" si="21"/>
        <v>1.9305099999999999</v>
      </c>
      <c r="J679" s="3" cm="1">
        <f t="array" ref="J679">+INDEX(G679:H679,,MATCH(Rates!$G$7,$G$4:$H$4,0))</f>
        <v>3.8610199999999999</v>
      </c>
    </row>
    <row r="680" spans="2:10" x14ac:dyDescent="0.25">
      <c r="B680" s="3">
        <v>1</v>
      </c>
      <c r="C680" s="3">
        <v>28</v>
      </c>
      <c r="D680" s="3">
        <v>11</v>
      </c>
      <c r="E680" s="3">
        <v>4759.5780000000004</v>
      </c>
      <c r="F680" s="3">
        <v>2379.7890000000002</v>
      </c>
      <c r="G680" s="3">
        <f t="shared" si="20"/>
        <v>4.7595780000000003</v>
      </c>
      <c r="H680" s="3">
        <f t="shared" si="21"/>
        <v>2.3797890000000002</v>
      </c>
      <c r="J680" s="3" cm="1">
        <f t="array" ref="J680">+INDEX(G680:H680,,MATCH(Rates!$G$7,$G$4:$H$4,0))</f>
        <v>4.7595780000000003</v>
      </c>
    </row>
    <row r="681" spans="2:10" x14ac:dyDescent="0.25">
      <c r="B681" s="3">
        <v>1</v>
      </c>
      <c r="C681" s="3">
        <v>28</v>
      </c>
      <c r="D681" s="3">
        <v>12</v>
      </c>
      <c r="E681" s="3">
        <v>5182.8410000000003</v>
      </c>
      <c r="F681" s="3">
        <v>2591.42</v>
      </c>
      <c r="G681" s="3">
        <f t="shared" si="20"/>
        <v>5.1828410000000007</v>
      </c>
      <c r="H681" s="3">
        <f t="shared" si="21"/>
        <v>2.5914200000000003</v>
      </c>
      <c r="J681" s="3" cm="1">
        <f t="array" ref="J681">+INDEX(G681:H681,,MATCH(Rates!$G$7,$G$4:$H$4,0))</f>
        <v>5.1828410000000007</v>
      </c>
    </row>
    <row r="682" spans="2:10" x14ac:dyDescent="0.25">
      <c r="B682" s="3">
        <v>1</v>
      </c>
      <c r="C682" s="3">
        <v>28</v>
      </c>
      <c r="D682" s="3">
        <v>13</v>
      </c>
      <c r="E682" s="3">
        <v>5131.7820000000002</v>
      </c>
      <c r="F682" s="3">
        <v>2565.8910000000001</v>
      </c>
      <c r="G682" s="3">
        <f t="shared" si="20"/>
        <v>5.1317820000000003</v>
      </c>
      <c r="H682" s="3">
        <f t="shared" si="21"/>
        <v>2.5658910000000001</v>
      </c>
      <c r="J682" s="3" cm="1">
        <f t="array" ref="J682">+INDEX(G682:H682,,MATCH(Rates!$G$7,$G$4:$H$4,0))</f>
        <v>5.1317820000000003</v>
      </c>
    </row>
    <row r="683" spans="2:10" x14ac:dyDescent="0.25">
      <c r="B683" s="3">
        <v>1</v>
      </c>
      <c r="C683" s="3">
        <v>28</v>
      </c>
      <c r="D683" s="3">
        <v>14</v>
      </c>
      <c r="E683" s="3">
        <v>4663.0429999999997</v>
      </c>
      <c r="F683" s="3">
        <v>2331.5219999999999</v>
      </c>
      <c r="G683" s="3">
        <f t="shared" si="20"/>
        <v>4.663043</v>
      </c>
      <c r="H683" s="3">
        <f t="shared" si="21"/>
        <v>2.3315220000000001</v>
      </c>
      <c r="J683" s="3" cm="1">
        <f t="array" ref="J683">+INDEX(G683:H683,,MATCH(Rates!$G$7,$G$4:$H$4,0))</f>
        <v>4.663043</v>
      </c>
    </row>
    <row r="684" spans="2:10" x14ac:dyDescent="0.25">
      <c r="B684" s="3">
        <v>1</v>
      </c>
      <c r="C684" s="3">
        <v>28</v>
      </c>
      <c r="D684" s="3">
        <v>15</v>
      </c>
      <c r="E684" s="3">
        <v>3726.2579999999998</v>
      </c>
      <c r="F684" s="3">
        <v>1863.1289999999999</v>
      </c>
      <c r="G684" s="3">
        <f t="shared" si="20"/>
        <v>3.7262579999999996</v>
      </c>
      <c r="H684" s="3">
        <f t="shared" si="21"/>
        <v>1.8631289999999998</v>
      </c>
      <c r="J684" s="3" cm="1">
        <f t="array" ref="J684">+INDEX(G684:H684,,MATCH(Rates!$G$7,$G$4:$H$4,0))</f>
        <v>3.7262579999999996</v>
      </c>
    </row>
    <row r="685" spans="2:10" x14ac:dyDescent="0.25">
      <c r="B685" s="3">
        <v>1</v>
      </c>
      <c r="C685" s="3">
        <v>28</v>
      </c>
      <c r="D685" s="3">
        <v>16</v>
      </c>
      <c r="E685" s="3">
        <v>2306.1469999999999</v>
      </c>
      <c r="F685" s="3">
        <v>1153.0740000000001</v>
      </c>
      <c r="G685" s="3">
        <f t="shared" si="20"/>
        <v>2.3061469999999997</v>
      </c>
      <c r="H685" s="3">
        <f t="shared" si="21"/>
        <v>1.1530740000000002</v>
      </c>
      <c r="J685" s="3" cm="1">
        <f t="array" ref="J685">+INDEX(G685:H685,,MATCH(Rates!$G$7,$G$4:$H$4,0))</f>
        <v>2.3061469999999997</v>
      </c>
    </row>
    <row r="686" spans="2:10" x14ac:dyDescent="0.25">
      <c r="B686" s="3">
        <v>1</v>
      </c>
      <c r="C686" s="3">
        <v>28</v>
      </c>
      <c r="D686" s="3">
        <v>17</v>
      </c>
      <c r="E686" s="3">
        <v>627.84400000000005</v>
      </c>
      <c r="F686" s="3">
        <v>313.92200000000003</v>
      </c>
      <c r="G686" s="3">
        <f t="shared" si="20"/>
        <v>0.62784400000000007</v>
      </c>
      <c r="H686" s="3">
        <f t="shared" si="21"/>
        <v>0.31392200000000003</v>
      </c>
      <c r="J686" s="3" cm="1">
        <f t="array" ref="J686">+INDEX(G686:H686,,MATCH(Rates!$G$7,$G$4:$H$4,0))</f>
        <v>0.62784400000000007</v>
      </c>
    </row>
    <row r="687" spans="2:10" x14ac:dyDescent="0.25">
      <c r="B687" s="3">
        <v>1</v>
      </c>
      <c r="C687" s="3">
        <v>28</v>
      </c>
      <c r="D687" s="3">
        <v>18</v>
      </c>
      <c r="E687" s="3">
        <v>0</v>
      </c>
      <c r="F687" s="3">
        <v>0</v>
      </c>
      <c r="G687" s="3">
        <f t="shared" si="20"/>
        <v>0</v>
      </c>
      <c r="H687" s="3">
        <f t="shared" si="21"/>
        <v>0</v>
      </c>
      <c r="J687" s="3" cm="1">
        <f t="array" ref="J687">+INDEX(G687:H687,,MATCH(Rates!$G$7,$G$4:$H$4,0))</f>
        <v>0</v>
      </c>
    </row>
    <row r="688" spans="2:10" x14ac:dyDescent="0.25">
      <c r="B688" s="3">
        <v>1</v>
      </c>
      <c r="C688" s="3">
        <v>28</v>
      </c>
      <c r="D688" s="3">
        <v>19</v>
      </c>
      <c r="E688" s="3">
        <v>0</v>
      </c>
      <c r="F688" s="3">
        <v>0</v>
      </c>
      <c r="G688" s="3">
        <f t="shared" si="20"/>
        <v>0</v>
      </c>
      <c r="H688" s="3">
        <f t="shared" si="21"/>
        <v>0</v>
      </c>
      <c r="J688" s="3" cm="1">
        <f t="array" ref="J688">+INDEX(G688:H688,,MATCH(Rates!$G$7,$G$4:$H$4,0))</f>
        <v>0</v>
      </c>
    </row>
    <row r="689" spans="2:10" x14ac:dyDescent="0.25">
      <c r="B689" s="3">
        <v>1</v>
      </c>
      <c r="C689" s="3">
        <v>28</v>
      </c>
      <c r="D689" s="3">
        <v>20</v>
      </c>
      <c r="E689" s="3">
        <v>0</v>
      </c>
      <c r="F689" s="3">
        <v>0</v>
      </c>
      <c r="G689" s="3">
        <f t="shared" si="20"/>
        <v>0</v>
      </c>
      <c r="H689" s="3">
        <f t="shared" si="21"/>
        <v>0</v>
      </c>
      <c r="J689" s="3" cm="1">
        <f t="array" ref="J689">+INDEX(G689:H689,,MATCH(Rates!$G$7,$G$4:$H$4,0))</f>
        <v>0</v>
      </c>
    </row>
    <row r="690" spans="2:10" x14ac:dyDescent="0.25">
      <c r="B690" s="3">
        <v>1</v>
      </c>
      <c r="C690" s="3">
        <v>28</v>
      </c>
      <c r="D690" s="3">
        <v>21</v>
      </c>
      <c r="E690" s="3">
        <v>0</v>
      </c>
      <c r="F690" s="3">
        <v>0</v>
      </c>
      <c r="G690" s="3">
        <f t="shared" si="20"/>
        <v>0</v>
      </c>
      <c r="H690" s="3">
        <f t="shared" si="21"/>
        <v>0</v>
      </c>
      <c r="J690" s="3" cm="1">
        <f t="array" ref="J690">+INDEX(G690:H690,,MATCH(Rates!$G$7,$G$4:$H$4,0))</f>
        <v>0</v>
      </c>
    </row>
    <row r="691" spans="2:10" x14ac:dyDescent="0.25">
      <c r="B691" s="3">
        <v>1</v>
      </c>
      <c r="C691" s="3">
        <v>28</v>
      </c>
      <c r="D691" s="3">
        <v>22</v>
      </c>
      <c r="E691" s="3">
        <v>0</v>
      </c>
      <c r="F691" s="3">
        <v>0</v>
      </c>
      <c r="G691" s="3">
        <f t="shared" si="20"/>
        <v>0</v>
      </c>
      <c r="H691" s="3">
        <f t="shared" si="21"/>
        <v>0</v>
      </c>
      <c r="J691" s="3" cm="1">
        <f t="array" ref="J691">+INDEX(G691:H691,,MATCH(Rates!$G$7,$G$4:$H$4,0))</f>
        <v>0</v>
      </c>
    </row>
    <row r="692" spans="2:10" x14ac:dyDescent="0.25">
      <c r="B692" s="3">
        <v>1</v>
      </c>
      <c r="C692" s="3">
        <v>28</v>
      </c>
      <c r="D692" s="3">
        <v>23</v>
      </c>
      <c r="E692" s="3">
        <v>0</v>
      </c>
      <c r="F692" s="3">
        <v>0</v>
      </c>
      <c r="G692" s="3">
        <f t="shared" si="20"/>
        <v>0</v>
      </c>
      <c r="H692" s="3">
        <f t="shared" si="21"/>
        <v>0</v>
      </c>
      <c r="J692" s="3" cm="1">
        <f t="array" ref="J692">+INDEX(G692:H692,,MATCH(Rates!$G$7,$G$4:$H$4,0))</f>
        <v>0</v>
      </c>
    </row>
    <row r="693" spans="2:10" x14ac:dyDescent="0.25">
      <c r="B693" s="3">
        <v>1</v>
      </c>
      <c r="C693" s="3">
        <v>29</v>
      </c>
      <c r="D693" s="3">
        <v>0</v>
      </c>
      <c r="E693" s="3">
        <v>0</v>
      </c>
      <c r="F693" s="3">
        <v>0</v>
      </c>
      <c r="G693" s="3">
        <f t="shared" si="20"/>
        <v>0</v>
      </c>
      <c r="H693" s="3">
        <f t="shared" si="21"/>
        <v>0</v>
      </c>
      <c r="J693" s="3" cm="1">
        <f t="array" ref="J693">+INDEX(G693:H693,,MATCH(Rates!$G$7,$G$4:$H$4,0))</f>
        <v>0</v>
      </c>
    </row>
    <row r="694" spans="2:10" x14ac:dyDescent="0.25">
      <c r="B694" s="3">
        <v>1</v>
      </c>
      <c r="C694" s="3">
        <v>29</v>
      </c>
      <c r="D694" s="3">
        <v>1</v>
      </c>
      <c r="E694" s="3">
        <v>0</v>
      </c>
      <c r="F694" s="3">
        <v>0</v>
      </c>
      <c r="G694" s="3">
        <f t="shared" si="20"/>
        <v>0</v>
      </c>
      <c r="H694" s="3">
        <f t="shared" si="21"/>
        <v>0</v>
      </c>
      <c r="J694" s="3" cm="1">
        <f t="array" ref="J694">+INDEX(G694:H694,,MATCH(Rates!$G$7,$G$4:$H$4,0))</f>
        <v>0</v>
      </c>
    </row>
    <row r="695" spans="2:10" x14ac:dyDescent="0.25">
      <c r="B695" s="3">
        <v>1</v>
      </c>
      <c r="C695" s="3">
        <v>29</v>
      </c>
      <c r="D695" s="3">
        <v>2</v>
      </c>
      <c r="E695" s="3">
        <v>0</v>
      </c>
      <c r="F695" s="3">
        <v>0</v>
      </c>
      <c r="G695" s="3">
        <f t="shared" si="20"/>
        <v>0</v>
      </c>
      <c r="H695" s="3">
        <f t="shared" si="21"/>
        <v>0</v>
      </c>
      <c r="J695" s="3" cm="1">
        <f t="array" ref="J695">+INDEX(G695:H695,,MATCH(Rates!$G$7,$G$4:$H$4,0))</f>
        <v>0</v>
      </c>
    </row>
    <row r="696" spans="2:10" x14ac:dyDescent="0.25">
      <c r="B696" s="3">
        <v>1</v>
      </c>
      <c r="C696" s="3">
        <v>29</v>
      </c>
      <c r="D696" s="3">
        <v>3</v>
      </c>
      <c r="E696" s="3">
        <v>0</v>
      </c>
      <c r="F696" s="3">
        <v>0</v>
      </c>
      <c r="G696" s="3">
        <f t="shared" si="20"/>
        <v>0</v>
      </c>
      <c r="H696" s="3">
        <f t="shared" si="21"/>
        <v>0</v>
      </c>
      <c r="J696" s="3" cm="1">
        <f t="array" ref="J696">+INDEX(G696:H696,,MATCH(Rates!$G$7,$G$4:$H$4,0))</f>
        <v>0</v>
      </c>
    </row>
    <row r="697" spans="2:10" x14ac:dyDescent="0.25">
      <c r="B697" s="3">
        <v>1</v>
      </c>
      <c r="C697" s="3">
        <v>29</v>
      </c>
      <c r="D697" s="3">
        <v>4</v>
      </c>
      <c r="E697" s="3">
        <v>0</v>
      </c>
      <c r="F697" s="3">
        <v>0</v>
      </c>
      <c r="G697" s="3">
        <f t="shared" si="20"/>
        <v>0</v>
      </c>
      <c r="H697" s="3">
        <f t="shared" si="21"/>
        <v>0</v>
      </c>
      <c r="J697" s="3" cm="1">
        <f t="array" ref="J697">+INDEX(G697:H697,,MATCH(Rates!$G$7,$G$4:$H$4,0))</f>
        <v>0</v>
      </c>
    </row>
    <row r="698" spans="2:10" x14ac:dyDescent="0.25">
      <c r="B698" s="3">
        <v>1</v>
      </c>
      <c r="C698" s="3">
        <v>29</v>
      </c>
      <c r="D698" s="3">
        <v>5</v>
      </c>
      <c r="E698" s="3">
        <v>0</v>
      </c>
      <c r="F698" s="3">
        <v>0</v>
      </c>
      <c r="G698" s="3">
        <f t="shared" si="20"/>
        <v>0</v>
      </c>
      <c r="H698" s="3">
        <f t="shared" si="21"/>
        <v>0</v>
      </c>
      <c r="J698" s="3" cm="1">
        <f t="array" ref="J698">+INDEX(G698:H698,,MATCH(Rates!$G$7,$G$4:$H$4,0))</f>
        <v>0</v>
      </c>
    </row>
    <row r="699" spans="2:10" x14ac:dyDescent="0.25">
      <c r="B699" s="3">
        <v>1</v>
      </c>
      <c r="C699" s="3">
        <v>29</v>
      </c>
      <c r="D699" s="3">
        <v>6</v>
      </c>
      <c r="E699" s="3">
        <v>0</v>
      </c>
      <c r="F699" s="3">
        <v>0</v>
      </c>
      <c r="G699" s="3">
        <f t="shared" si="20"/>
        <v>0</v>
      </c>
      <c r="H699" s="3">
        <f t="shared" si="21"/>
        <v>0</v>
      </c>
      <c r="J699" s="3" cm="1">
        <f t="array" ref="J699">+INDEX(G699:H699,,MATCH(Rates!$G$7,$G$4:$H$4,0))</f>
        <v>0</v>
      </c>
    </row>
    <row r="700" spans="2:10" x14ac:dyDescent="0.25">
      <c r="B700" s="3">
        <v>1</v>
      </c>
      <c r="C700" s="3">
        <v>29</v>
      </c>
      <c r="D700" s="3">
        <v>7</v>
      </c>
      <c r="E700" s="3">
        <v>0</v>
      </c>
      <c r="F700" s="3">
        <v>0</v>
      </c>
      <c r="G700" s="3">
        <f t="shared" si="20"/>
        <v>0</v>
      </c>
      <c r="H700" s="3">
        <f t="shared" si="21"/>
        <v>0</v>
      </c>
      <c r="J700" s="3" cm="1">
        <f t="array" ref="J700">+INDEX(G700:H700,,MATCH(Rates!$G$7,$G$4:$H$4,0))</f>
        <v>0</v>
      </c>
    </row>
    <row r="701" spans="2:10" x14ac:dyDescent="0.25">
      <c r="B701" s="3">
        <v>1</v>
      </c>
      <c r="C701" s="3">
        <v>29</v>
      </c>
      <c r="D701" s="3">
        <v>8</v>
      </c>
      <c r="E701" s="3">
        <v>786.59</v>
      </c>
      <c r="F701" s="3">
        <v>393.29500000000002</v>
      </c>
      <c r="G701" s="3">
        <f t="shared" si="20"/>
        <v>0.78659000000000001</v>
      </c>
      <c r="H701" s="3">
        <f t="shared" si="21"/>
        <v>0.39329500000000001</v>
      </c>
      <c r="J701" s="3" cm="1">
        <f t="array" ref="J701">+INDEX(G701:H701,,MATCH(Rates!$G$7,$G$4:$H$4,0))</f>
        <v>0.78659000000000001</v>
      </c>
    </row>
    <row r="702" spans="2:10" x14ac:dyDescent="0.25">
      <c r="B702" s="3">
        <v>1</v>
      </c>
      <c r="C702" s="3">
        <v>29</v>
      </c>
      <c r="D702" s="3">
        <v>9</v>
      </c>
      <c r="E702" s="3">
        <v>2585.2379999999998</v>
      </c>
      <c r="F702" s="3">
        <v>1292.6189999999999</v>
      </c>
      <c r="G702" s="3">
        <f t="shared" si="20"/>
        <v>2.5852379999999999</v>
      </c>
      <c r="H702" s="3">
        <f t="shared" si="21"/>
        <v>1.292619</v>
      </c>
      <c r="J702" s="3" cm="1">
        <f t="array" ref="J702">+INDEX(G702:H702,,MATCH(Rates!$G$7,$G$4:$H$4,0))</f>
        <v>2.5852379999999999</v>
      </c>
    </row>
    <row r="703" spans="2:10" x14ac:dyDescent="0.25">
      <c r="B703" s="3">
        <v>1</v>
      </c>
      <c r="C703" s="3">
        <v>29</v>
      </c>
      <c r="D703" s="3">
        <v>10</v>
      </c>
      <c r="E703" s="3">
        <v>4074.721</v>
      </c>
      <c r="F703" s="3">
        <v>2037.36</v>
      </c>
      <c r="G703" s="3">
        <f t="shared" si="20"/>
        <v>4.0747210000000003</v>
      </c>
      <c r="H703" s="3">
        <f t="shared" si="21"/>
        <v>2.0373600000000001</v>
      </c>
      <c r="J703" s="3" cm="1">
        <f t="array" ref="J703">+INDEX(G703:H703,,MATCH(Rates!$G$7,$G$4:$H$4,0))</f>
        <v>4.0747210000000003</v>
      </c>
    </row>
    <row r="704" spans="2:10" x14ac:dyDescent="0.25">
      <c r="B704" s="3">
        <v>1</v>
      </c>
      <c r="C704" s="3">
        <v>29</v>
      </c>
      <c r="D704" s="3">
        <v>11</v>
      </c>
      <c r="E704" s="3">
        <v>5045.7870000000003</v>
      </c>
      <c r="F704" s="3">
        <v>2522.893</v>
      </c>
      <c r="G704" s="3">
        <f t="shared" si="20"/>
        <v>5.0457870000000007</v>
      </c>
      <c r="H704" s="3">
        <f t="shared" si="21"/>
        <v>2.5228929999999998</v>
      </c>
      <c r="J704" s="3" cm="1">
        <f t="array" ref="J704">+INDEX(G704:H704,,MATCH(Rates!$G$7,$G$4:$H$4,0))</f>
        <v>5.0457870000000007</v>
      </c>
    </row>
    <row r="705" spans="2:10" x14ac:dyDescent="0.25">
      <c r="B705" s="3">
        <v>1</v>
      </c>
      <c r="C705" s="3">
        <v>29</v>
      </c>
      <c r="D705" s="3">
        <v>12</v>
      </c>
      <c r="E705" s="3">
        <v>5400.7950000000001</v>
      </c>
      <c r="F705" s="3">
        <v>2700.3969999999999</v>
      </c>
      <c r="G705" s="3">
        <f t="shared" si="20"/>
        <v>5.4007950000000005</v>
      </c>
      <c r="H705" s="3">
        <f t="shared" si="21"/>
        <v>2.7003969999999997</v>
      </c>
      <c r="J705" s="3" cm="1">
        <f t="array" ref="J705">+INDEX(G705:H705,,MATCH(Rates!$G$7,$G$4:$H$4,0))</f>
        <v>5.4007950000000005</v>
      </c>
    </row>
    <row r="706" spans="2:10" x14ac:dyDescent="0.25">
      <c r="B706" s="3">
        <v>1</v>
      </c>
      <c r="C706" s="3">
        <v>29</v>
      </c>
      <c r="D706" s="3">
        <v>13</v>
      </c>
      <c r="E706" s="3">
        <v>5347.7690000000002</v>
      </c>
      <c r="F706" s="3">
        <v>2673.8850000000002</v>
      </c>
      <c r="G706" s="3">
        <f t="shared" si="20"/>
        <v>5.3477690000000004</v>
      </c>
      <c r="H706" s="3">
        <f t="shared" si="21"/>
        <v>2.6738850000000003</v>
      </c>
      <c r="J706" s="3" cm="1">
        <f t="array" ref="J706">+INDEX(G706:H706,,MATCH(Rates!$G$7,$G$4:$H$4,0))</f>
        <v>5.3477690000000004</v>
      </c>
    </row>
    <row r="707" spans="2:10" x14ac:dyDescent="0.25">
      <c r="B707" s="3">
        <v>1</v>
      </c>
      <c r="C707" s="3">
        <v>29</v>
      </c>
      <c r="D707" s="3">
        <v>14</v>
      </c>
      <c r="E707" s="3">
        <v>4854.28</v>
      </c>
      <c r="F707" s="3">
        <v>2427.14</v>
      </c>
      <c r="G707" s="3">
        <f t="shared" si="20"/>
        <v>4.8542800000000002</v>
      </c>
      <c r="H707" s="3">
        <f t="shared" si="21"/>
        <v>2.4271400000000001</v>
      </c>
      <c r="J707" s="3" cm="1">
        <f t="array" ref="J707">+INDEX(G707:H707,,MATCH(Rates!$G$7,$G$4:$H$4,0))</f>
        <v>4.8542800000000002</v>
      </c>
    </row>
    <row r="708" spans="2:10" x14ac:dyDescent="0.25">
      <c r="B708" s="3">
        <v>1</v>
      </c>
      <c r="C708" s="3">
        <v>29</v>
      </c>
      <c r="D708" s="3">
        <v>15</v>
      </c>
      <c r="E708" s="3">
        <v>3884.4009999999998</v>
      </c>
      <c r="F708" s="3">
        <v>1942.2</v>
      </c>
      <c r="G708" s="3">
        <f t="shared" si="20"/>
        <v>3.884401</v>
      </c>
      <c r="H708" s="3">
        <f t="shared" si="21"/>
        <v>1.9422000000000001</v>
      </c>
      <c r="J708" s="3" cm="1">
        <f t="array" ref="J708">+INDEX(G708:H708,,MATCH(Rates!$G$7,$G$4:$H$4,0))</f>
        <v>3.884401</v>
      </c>
    </row>
    <row r="709" spans="2:10" x14ac:dyDescent="0.25">
      <c r="B709" s="3">
        <v>1</v>
      </c>
      <c r="C709" s="3">
        <v>29</v>
      </c>
      <c r="D709" s="3">
        <v>16</v>
      </c>
      <c r="E709" s="3">
        <v>2411.2289999999998</v>
      </c>
      <c r="F709" s="3">
        <v>1205.615</v>
      </c>
      <c r="G709" s="3">
        <f t="shared" si="20"/>
        <v>2.4112289999999996</v>
      </c>
      <c r="H709" s="3">
        <f t="shared" si="21"/>
        <v>1.2056150000000001</v>
      </c>
      <c r="J709" s="3" cm="1">
        <f t="array" ref="J709">+INDEX(G709:H709,,MATCH(Rates!$G$7,$G$4:$H$4,0))</f>
        <v>2.4112289999999996</v>
      </c>
    </row>
    <row r="710" spans="2:10" x14ac:dyDescent="0.25">
      <c r="B710" s="3">
        <v>1</v>
      </c>
      <c r="C710" s="3">
        <v>29</v>
      </c>
      <c r="D710" s="3">
        <v>17</v>
      </c>
      <c r="E710" s="3">
        <v>682.52499999999998</v>
      </c>
      <c r="F710" s="3">
        <v>341.262</v>
      </c>
      <c r="G710" s="3">
        <f t="shared" si="20"/>
        <v>0.68252499999999994</v>
      </c>
      <c r="H710" s="3">
        <f t="shared" si="21"/>
        <v>0.34126200000000001</v>
      </c>
      <c r="J710" s="3" cm="1">
        <f t="array" ref="J710">+INDEX(G710:H710,,MATCH(Rates!$G$7,$G$4:$H$4,0))</f>
        <v>0.68252499999999994</v>
      </c>
    </row>
    <row r="711" spans="2:10" x14ac:dyDescent="0.25">
      <c r="B711" s="3">
        <v>1</v>
      </c>
      <c r="C711" s="3">
        <v>29</v>
      </c>
      <c r="D711" s="3">
        <v>18</v>
      </c>
      <c r="E711" s="3">
        <v>0</v>
      </c>
      <c r="F711" s="3">
        <v>0</v>
      </c>
      <c r="G711" s="3">
        <f t="shared" si="20"/>
        <v>0</v>
      </c>
      <c r="H711" s="3">
        <f t="shared" si="21"/>
        <v>0</v>
      </c>
      <c r="J711" s="3" cm="1">
        <f t="array" ref="J711">+INDEX(G711:H711,,MATCH(Rates!$G$7,$G$4:$H$4,0))</f>
        <v>0</v>
      </c>
    </row>
    <row r="712" spans="2:10" x14ac:dyDescent="0.25">
      <c r="B712" s="3">
        <v>1</v>
      </c>
      <c r="C712" s="3">
        <v>29</v>
      </c>
      <c r="D712" s="3">
        <v>19</v>
      </c>
      <c r="E712" s="3">
        <v>0</v>
      </c>
      <c r="F712" s="3">
        <v>0</v>
      </c>
      <c r="G712" s="3">
        <f t="shared" si="20"/>
        <v>0</v>
      </c>
      <c r="H712" s="3">
        <f t="shared" si="21"/>
        <v>0</v>
      </c>
      <c r="J712" s="3" cm="1">
        <f t="array" ref="J712">+INDEX(G712:H712,,MATCH(Rates!$G$7,$G$4:$H$4,0))</f>
        <v>0</v>
      </c>
    </row>
    <row r="713" spans="2:10" x14ac:dyDescent="0.25">
      <c r="B713" s="3">
        <v>1</v>
      </c>
      <c r="C713" s="3">
        <v>29</v>
      </c>
      <c r="D713" s="3">
        <v>20</v>
      </c>
      <c r="E713" s="3">
        <v>0</v>
      </c>
      <c r="F713" s="3">
        <v>0</v>
      </c>
      <c r="G713" s="3">
        <f t="shared" si="20"/>
        <v>0</v>
      </c>
      <c r="H713" s="3">
        <f t="shared" si="21"/>
        <v>0</v>
      </c>
      <c r="J713" s="3" cm="1">
        <f t="array" ref="J713">+INDEX(G713:H713,,MATCH(Rates!$G$7,$G$4:$H$4,0))</f>
        <v>0</v>
      </c>
    </row>
    <row r="714" spans="2:10" x14ac:dyDescent="0.25">
      <c r="B714" s="3">
        <v>1</v>
      </c>
      <c r="C714" s="3">
        <v>29</v>
      </c>
      <c r="D714" s="3">
        <v>21</v>
      </c>
      <c r="E714" s="3">
        <v>0</v>
      </c>
      <c r="F714" s="3">
        <v>0</v>
      </c>
      <c r="G714" s="3">
        <f t="shared" si="20"/>
        <v>0</v>
      </c>
      <c r="H714" s="3">
        <f t="shared" si="21"/>
        <v>0</v>
      </c>
      <c r="J714" s="3" cm="1">
        <f t="array" ref="J714">+INDEX(G714:H714,,MATCH(Rates!$G$7,$G$4:$H$4,0))</f>
        <v>0</v>
      </c>
    </row>
    <row r="715" spans="2:10" x14ac:dyDescent="0.25">
      <c r="B715" s="3">
        <v>1</v>
      </c>
      <c r="C715" s="3">
        <v>29</v>
      </c>
      <c r="D715" s="3">
        <v>22</v>
      </c>
      <c r="E715" s="3">
        <v>0</v>
      </c>
      <c r="F715" s="3">
        <v>0</v>
      </c>
      <c r="G715" s="3">
        <f t="shared" si="20"/>
        <v>0</v>
      </c>
      <c r="H715" s="3">
        <f t="shared" si="21"/>
        <v>0</v>
      </c>
      <c r="J715" s="3" cm="1">
        <f t="array" ref="J715">+INDEX(G715:H715,,MATCH(Rates!$G$7,$G$4:$H$4,0))</f>
        <v>0</v>
      </c>
    </row>
    <row r="716" spans="2:10" x14ac:dyDescent="0.25">
      <c r="B716" s="3">
        <v>1</v>
      </c>
      <c r="C716" s="3">
        <v>29</v>
      </c>
      <c r="D716" s="3">
        <v>23</v>
      </c>
      <c r="E716" s="3">
        <v>0</v>
      </c>
      <c r="F716" s="3">
        <v>0</v>
      </c>
      <c r="G716" s="3">
        <f t="shared" si="20"/>
        <v>0</v>
      </c>
      <c r="H716" s="3">
        <f t="shared" si="21"/>
        <v>0</v>
      </c>
      <c r="J716" s="3" cm="1">
        <f t="array" ref="J716">+INDEX(G716:H716,,MATCH(Rates!$G$7,$G$4:$H$4,0))</f>
        <v>0</v>
      </c>
    </row>
    <row r="717" spans="2:10" x14ac:dyDescent="0.25">
      <c r="B717" s="3">
        <v>1</v>
      </c>
      <c r="C717" s="3">
        <v>30</v>
      </c>
      <c r="D717" s="3">
        <v>0</v>
      </c>
      <c r="E717" s="3">
        <v>0</v>
      </c>
      <c r="F717" s="3">
        <v>0</v>
      </c>
      <c r="G717" s="3">
        <f t="shared" si="20"/>
        <v>0</v>
      </c>
      <c r="H717" s="3">
        <f t="shared" si="21"/>
        <v>0</v>
      </c>
      <c r="J717" s="3" cm="1">
        <f t="array" ref="J717">+INDEX(G717:H717,,MATCH(Rates!$G$7,$G$4:$H$4,0))</f>
        <v>0</v>
      </c>
    </row>
    <row r="718" spans="2:10" x14ac:dyDescent="0.25">
      <c r="B718" s="3">
        <v>1</v>
      </c>
      <c r="C718" s="3">
        <v>30</v>
      </c>
      <c r="D718" s="3">
        <v>1</v>
      </c>
      <c r="E718" s="3">
        <v>0</v>
      </c>
      <c r="F718" s="3">
        <v>0</v>
      </c>
      <c r="G718" s="3">
        <f t="shared" si="20"/>
        <v>0</v>
      </c>
      <c r="H718" s="3">
        <f t="shared" si="21"/>
        <v>0</v>
      </c>
      <c r="J718" s="3" cm="1">
        <f t="array" ref="J718">+INDEX(G718:H718,,MATCH(Rates!$G$7,$G$4:$H$4,0))</f>
        <v>0</v>
      </c>
    </row>
    <row r="719" spans="2:10" x14ac:dyDescent="0.25">
      <c r="B719" s="3">
        <v>1</v>
      </c>
      <c r="C719" s="3">
        <v>30</v>
      </c>
      <c r="D719" s="3">
        <v>2</v>
      </c>
      <c r="E719" s="3">
        <v>0</v>
      </c>
      <c r="F719" s="3">
        <v>0</v>
      </c>
      <c r="G719" s="3">
        <f t="shared" si="20"/>
        <v>0</v>
      </c>
      <c r="H719" s="3">
        <f t="shared" si="21"/>
        <v>0</v>
      </c>
      <c r="J719" s="3" cm="1">
        <f t="array" ref="J719">+INDEX(G719:H719,,MATCH(Rates!$G$7,$G$4:$H$4,0))</f>
        <v>0</v>
      </c>
    </row>
    <row r="720" spans="2:10" x14ac:dyDescent="0.25">
      <c r="B720" s="3">
        <v>1</v>
      </c>
      <c r="C720" s="3">
        <v>30</v>
      </c>
      <c r="D720" s="3">
        <v>3</v>
      </c>
      <c r="E720" s="3">
        <v>0</v>
      </c>
      <c r="F720" s="3">
        <v>0</v>
      </c>
      <c r="G720" s="3">
        <f t="shared" si="20"/>
        <v>0</v>
      </c>
      <c r="H720" s="3">
        <f t="shared" si="21"/>
        <v>0</v>
      </c>
      <c r="J720" s="3" cm="1">
        <f t="array" ref="J720">+INDEX(G720:H720,,MATCH(Rates!$G$7,$G$4:$H$4,0))</f>
        <v>0</v>
      </c>
    </row>
    <row r="721" spans="2:10" x14ac:dyDescent="0.25">
      <c r="B721" s="3">
        <v>1</v>
      </c>
      <c r="C721" s="3">
        <v>30</v>
      </c>
      <c r="D721" s="3">
        <v>4</v>
      </c>
      <c r="E721" s="3">
        <v>0</v>
      </c>
      <c r="F721" s="3">
        <v>0</v>
      </c>
      <c r="G721" s="3">
        <f t="shared" si="20"/>
        <v>0</v>
      </c>
      <c r="H721" s="3">
        <f t="shared" si="21"/>
        <v>0</v>
      </c>
      <c r="J721" s="3" cm="1">
        <f t="array" ref="J721">+INDEX(G721:H721,,MATCH(Rates!$G$7,$G$4:$H$4,0))</f>
        <v>0</v>
      </c>
    </row>
    <row r="722" spans="2:10" x14ac:dyDescent="0.25">
      <c r="B722" s="3">
        <v>1</v>
      </c>
      <c r="C722" s="3">
        <v>30</v>
      </c>
      <c r="D722" s="3">
        <v>5</v>
      </c>
      <c r="E722" s="3">
        <v>0</v>
      </c>
      <c r="F722" s="3">
        <v>0</v>
      </c>
      <c r="G722" s="3">
        <f t="shared" si="20"/>
        <v>0</v>
      </c>
      <c r="H722" s="3">
        <f t="shared" si="21"/>
        <v>0</v>
      </c>
      <c r="J722" s="3" cm="1">
        <f t="array" ref="J722">+INDEX(G722:H722,,MATCH(Rates!$G$7,$G$4:$H$4,0))</f>
        <v>0</v>
      </c>
    </row>
    <row r="723" spans="2:10" x14ac:dyDescent="0.25">
      <c r="B723" s="3">
        <v>1</v>
      </c>
      <c r="C723" s="3">
        <v>30</v>
      </c>
      <c r="D723" s="3">
        <v>6</v>
      </c>
      <c r="E723" s="3">
        <v>0</v>
      </c>
      <c r="F723" s="3">
        <v>0</v>
      </c>
      <c r="G723" s="3">
        <f t="shared" si="20"/>
        <v>0</v>
      </c>
      <c r="H723" s="3">
        <f t="shared" si="21"/>
        <v>0</v>
      </c>
      <c r="J723" s="3" cm="1">
        <f t="array" ref="J723">+INDEX(G723:H723,,MATCH(Rates!$G$7,$G$4:$H$4,0))</f>
        <v>0</v>
      </c>
    </row>
    <row r="724" spans="2:10" x14ac:dyDescent="0.25">
      <c r="B724" s="3">
        <v>1</v>
      </c>
      <c r="C724" s="3">
        <v>30</v>
      </c>
      <c r="D724" s="3">
        <v>7</v>
      </c>
      <c r="E724" s="3">
        <v>0</v>
      </c>
      <c r="F724" s="3">
        <v>0</v>
      </c>
      <c r="G724" s="3">
        <f t="shared" si="20"/>
        <v>0</v>
      </c>
      <c r="H724" s="3">
        <f t="shared" si="21"/>
        <v>0</v>
      </c>
      <c r="J724" s="3" cm="1">
        <f t="array" ref="J724">+INDEX(G724:H724,,MATCH(Rates!$G$7,$G$4:$H$4,0))</f>
        <v>0</v>
      </c>
    </row>
    <row r="725" spans="2:10" x14ac:dyDescent="0.25">
      <c r="B725" s="3">
        <v>1</v>
      </c>
      <c r="C725" s="3">
        <v>30</v>
      </c>
      <c r="D725" s="3">
        <v>8</v>
      </c>
      <c r="E725" s="3">
        <v>846.28599999999994</v>
      </c>
      <c r="F725" s="3">
        <v>423.14299999999997</v>
      </c>
      <c r="G725" s="3">
        <f t="shared" ref="G725:G788" si="22">+E725/1000</f>
        <v>0.84628599999999998</v>
      </c>
      <c r="H725" s="3">
        <f t="shared" ref="H725:H788" si="23">+F725/1000</f>
        <v>0.42314299999999999</v>
      </c>
      <c r="J725" s="3" cm="1">
        <f t="array" ref="J725">+INDEX(G725:H725,,MATCH(Rates!$G$7,$G$4:$H$4,0))</f>
        <v>0.84628599999999998</v>
      </c>
    </row>
    <row r="726" spans="2:10" x14ac:dyDescent="0.25">
      <c r="B726" s="3">
        <v>1</v>
      </c>
      <c r="C726" s="3">
        <v>30</v>
      </c>
      <c r="D726" s="3">
        <v>9</v>
      </c>
      <c r="E726" s="3">
        <v>2686.085</v>
      </c>
      <c r="F726" s="3">
        <v>1343.0429999999999</v>
      </c>
      <c r="G726" s="3">
        <f t="shared" si="22"/>
        <v>2.6860849999999998</v>
      </c>
      <c r="H726" s="3">
        <f t="shared" si="23"/>
        <v>1.343043</v>
      </c>
      <c r="J726" s="3" cm="1">
        <f t="array" ref="J726">+INDEX(G726:H726,,MATCH(Rates!$G$7,$G$4:$H$4,0))</f>
        <v>2.6860849999999998</v>
      </c>
    </row>
    <row r="727" spans="2:10" x14ac:dyDescent="0.25">
      <c r="B727" s="3">
        <v>1</v>
      </c>
      <c r="C727" s="3">
        <v>30</v>
      </c>
      <c r="D727" s="3">
        <v>10</v>
      </c>
      <c r="E727" s="3">
        <v>4240.4219999999996</v>
      </c>
      <c r="F727" s="3">
        <v>2120.2109999999998</v>
      </c>
      <c r="G727" s="3">
        <f t="shared" si="22"/>
        <v>4.2404219999999997</v>
      </c>
      <c r="H727" s="3">
        <f t="shared" si="23"/>
        <v>2.1202109999999998</v>
      </c>
      <c r="J727" s="3" cm="1">
        <f t="array" ref="J727">+INDEX(G727:H727,,MATCH(Rates!$G$7,$G$4:$H$4,0))</f>
        <v>4.2404219999999997</v>
      </c>
    </row>
    <row r="728" spans="2:10" x14ac:dyDescent="0.25">
      <c r="B728" s="3">
        <v>1</v>
      </c>
      <c r="C728" s="3">
        <v>30</v>
      </c>
      <c r="D728" s="3">
        <v>11</v>
      </c>
      <c r="E728" s="3">
        <v>5320.6019999999999</v>
      </c>
      <c r="F728" s="3">
        <v>2660.3009999999999</v>
      </c>
      <c r="G728" s="3">
        <f t="shared" si="22"/>
        <v>5.3206020000000001</v>
      </c>
      <c r="H728" s="3">
        <f t="shared" si="23"/>
        <v>2.660301</v>
      </c>
      <c r="J728" s="3" cm="1">
        <f t="array" ref="J728">+INDEX(G728:H728,,MATCH(Rates!$G$7,$G$4:$H$4,0))</f>
        <v>5.3206020000000001</v>
      </c>
    </row>
    <row r="729" spans="2:10" x14ac:dyDescent="0.25">
      <c r="B729" s="3">
        <v>1</v>
      </c>
      <c r="C729" s="3">
        <v>30</v>
      </c>
      <c r="D729" s="3">
        <v>12</v>
      </c>
      <c r="E729" s="3">
        <v>5847.4690000000001</v>
      </c>
      <c r="F729" s="3">
        <v>2923.7350000000001</v>
      </c>
      <c r="G729" s="3">
        <f t="shared" si="22"/>
        <v>5.8474690000000002</v>
      </c>
      <c r="H729" s="3">
        <f t="shared" si="23"/>
        <v>2.9237350000000002</v>
      </c>
      <c r="J729" s="3" cm="1">
        <f t="array" ref="J729">+INDEX(G729:H729,,MATCH(Rates!$G$7,$G$4:$H$4,0))</f>
        <v>5.8474690000000002</v>
      </c>
    </row>
    <row r="730" spans="2:10" x14ac:dyDescent="0.25">
      <c r="B730" s="3">
        <v>1</v>
      </c>
      <c r="C730" s="3">
        <v>30</v>
      </c>
      <c r="D730" s="3">
        <v>13</v>
      </c>
      <c r="E730" s="3">
        <v>4286.7550000000001</v>
      </c>
      <c r="F730" s="3">
        <v>2143.3780000000002</v>
      </c>
      <c r="G730" s="3">
        <f t="shared" si="22"/>
        <v>4.2867550000000003</v>
      </c>
      <c r="H730" s="3">
        <f t="shared" si="23"/>
        <v>2.1433780000000002</v>
      </c>
      <c r="J730" s="3" cm="1">
        <f t="array" ref="J730">+INDEX(G730:H730,,MATCH(Rates!$G$7,$G$4:$H$4,0))</f>
        <v>4.2867550000000003</v>
      </c>
    </row>
    <row r="731" spans="2:10" x14ac:dyDescent="0.25">
      <c r="B731" s="3">
        <v>1</v>
      </c>
      <c r="C731" s="3">
        <v>30</v>
      </c>
      <c r="D731" s="3">
        <v>14</v>
      </c>
      <c r="E731" s="3">
        <v>3500.174</v>
      </c>
      <c r="F731" s="3">
        <v>1750.087</v>
      </c>
      <c r="G731" s="3">
        <f t="shared" si="22"/>
        <v>3.5001739999999999</v>
      </c>
      <c r="H731" s="3">
        <f t="shared" si="23"/>
        <v>1.7500869999999999</v>
      </c>
      <c r="J731" s="3" cm="1">
        <f t="array" ref="J731">+INDEX(G731:H731,,MATCH(Rates!$G$7,$G$4:$H$4,0))</f>
        <v>3.5001739999999999</v>
      </c>
    </row>
    <row r="732" spans="2:10" x14ac:dyDescent="0.25">
      <c r="B732" s="3">
        <v>1</v>
      </c>
      <c r="C732" s="3">
        <v>30</v>
      </c>
      <c r="D732" s="3">
        <v>15</v>
      </c>
      <c r="E732" s="3">
        <v>2644.723</v>
      </c>
      <c r="F732" s="3">
        <v>1322.3620000000001</v>
      </c>
      <c r="G732" s="3">
        <f t="shared" si="22"/>
        <v>2.6447229999999999</v>
      </c>
      <c r="H732" s="3">
        <f t="shared" si="23"/>
        <v>1.322362</v>
      </c>
      <c r="J732" s="3" cm="1">
        <f t="array" ref="J732">+INDEX(G732:H732,,MATCH(Rates!$G$7,$G$4:$H$4,0))</f>
        <v>2.6447229999999999</v>
      </c>
    </row>
    <row r="733" spans="2:10" x14ac:dyDescent="0.25">
      <c r="B733" s="3">
        <v>1</v>
      </c>
      <c r="C733" s="3">
        <v>30</v>
      </c>
      <c r="D733" s="3">
        <v>16</v>
      </c>
      <c r="E733" s="3">
        <v>1075.3019999999999</v>
      </c>
      <c r="F733" s="3">
        <v>537.65099999999995</v>
      </c>
      <c r="G733" s="3">
        <f t="shared" si="22"/>
        <v>1.075302</v>
      </c>
      <c r="H733" s="3">
        <f t="shared" si="23"/>
        <v>0.53765099999999999</v>
      </c>
      <c r="J733" s="3" cm="1">
        <f t="array" ref="J733">+INDEX(G733:H733,,MATCH(Rates!$G$7,$G$4:$H$4,0))</f>
        <v>1.075302</v>
      </c>
    </row>
    <row r="734" spans="2:10" x14ac:dyDescent="0.25">
      <c r="B734" s="3">
        <v>1</v>
      </c>
      <c r="C734" s="3">
        <v>30</v>
      </c>
      <c r="D734" s="3">
        <v>17</v>
      </c>
      <c r="E734" s="3">
        <v>101.598</v>
      </c>
      <c r="F734" s="3">
        <v>50.798999999999999</v>
      </c>
      <c r="G734" s="3">
        <f t="shared" si="22"/>
        <v>0.10159799999999999</v>
      </c>
      <c r="H734" s="3">
        <f t="shared" si="23"/>
        <v>5.0798999999999997E-2</v>
      </c>
      <c r="J734" s="3" cm="1">
        <f t="array" ref="J734">+INDEX(G734:H734,,MATCH(Rates!$G$7,$G$4:$H$4,0))</f>
        <v>0.10159799999999999</v>
      </c>
    </row>
    <row r="735" spans="2:10" x14ac:dyDescent="0.25">
      <c r="B735" s="3">
        <v>1</v>
      </c>
      <c r="C735" s="3">
        <v>30</v>
      </c>
      <c r="D735" s="3">
        <v>18</v>
      </c>
      <c r="E735" s="3">
        <v>0</v>
      </c>
      <c r="F735" s="3">
        <v>0</v>
      </c>
      <c r="G735" s="3">
        <f t="shared" si="22"/>
        <v>0</v>
      </c>
      <c r="H735" s="3">
        <f t="shared" si="23"/>
        <v>0</v>
      </c>
      <c r="J735" s="3" cm="1">
        <f t="array" ref="J735">+INDEX(G735:H735,,MATCH(Rates!$G$7,$G$4:$H$4,0))</f>
        <v>0</v>
      </c>
    </row>
    <row r="736" spans="2:10" x14ac:dyDescent="0.25">
      <c r="B736" s="3">
        <v>1</v>
      </c>
      <c r="C736" s="3">
        <v>30</v>
      </c>
      <c r="D736" s="3">
        <v>19</v>
      </c>
      <c r="E736" s="3">
        <v>0</v>
      </c>
      <c r="F736" s="3">
        <v>0</v>
      </c>
      <c r="G736" s="3">
        <f t="shared" si="22"/>
        <v>0</v>
      </c>
      <c r="H736" s="3">
        <f t="shared" si="23"/>
        <v>0</v>
      </c>
      <c r="J736" s="3" cm="1">
        <f t="array" ref="J736">+INDEX(G736:H736,,MATCH(Rates!$G$7,$G$4:$H$4,0))</f>
        <v>0</v>
      </c>
    </row>
    <row r="737" spans="2:10" x14ac:dyDescent="0.25">
      <c r="B737" s="3">
        <v>1</v>
      </c>
      <c r="C737" s="3">
        <v>30</v>
      </c>
      <c r="D737" s="3">
        <v>20</v>
      </c>
      <c r="E737" s="3">
        <v>0</v>
      </c>
      <c r="F737" s="3">
        <v>0</v>
      </c>
      <c r="G737" s="3">
        <f t="shared" si="22"/>
        <v>0</v>
      </c>
      <c r="H737" s="3">
        <f t="shared" si="23"/>
        <v>0</v>
      </c>
      <c r="J737" s="3" cm="1">
        <f t="array" ref="J737">+INDEX(G737:H737,,MATCH(Rates!$G$7,$G$4:$H$4,0))</f>
        <v>0</v>
      </c>
    </row>
    <row r="738" spans="2:10" x14ac:dyDescent="0.25">
      <c r="B738" s="3">
        <v>1</v>
      </c>
      <c r="C738" s="3">
        <v>30</v>
      </c>
      <c r="D738" s="3">
        <v>21</v>
      </c>
      <c r="E738" s="3">
        <v>0</v>
      </c>
      <c r="F738" s="3">
        <v>0</v>
      </c>
      <c r="G738" s="3">
        <f t="shared" si="22"/>
        <v>0</v>
      </c>
      <c r="H738" s="3">
        <f t="shared" si="23"/>
        <v>0</v>
      </c>
      <c r="J738" s="3" cm="1">
        <f t="array" ref="J738">+INDEX(G738:H738,,MATCH(Rates!$G$7,$G$4:$H$4,0))</f>
        <v>0</v>
      </c>
    </row>
    <row r="739" spans="2:10" x14ac:dyDescent="0.25">
      <c r="B739" s="3">
        <v>1</v>
      </c>
      <c r="C739" s="3">
        <v>30</v>
      </c>
      <c r="D739" s="3">
        <v>22</v>
      </c>
      <c r="E739" s="3">
        <v>0</v>
      </c>
      <c r="F739" s="3">
        <v>0</v>
      </c>
      <c r="G739" s="3">
        <f t="shared" si="22"/>
        <v>0</v>
      </c>
      <c r="H739" s="3">
        <f t="shared" si="23"/>
        <v>0</v>
      </c>
      <c r="J739" s="3" cm="1">
        <f t="array" ref="J739">+INDEX(G739:H739,,MATCH(Rates!$G$7,$G$4:$H$4,0))</f>
        <v>0</v>
      </c>
    </row>
    <row r="740" spans="2:10" x14ac:dyDescent="0.25">
      <c r="B740" s="3">
        <v>1</v>
      </c>
      <c r="C740" s="3">
        <v>30</v>
      </c>
      <c r="D740" s="3">
        <v>23</v>
      </c>
      <c r="E740" s="3">
        <v>0</v>
      </c>
      <c r="F740" s="3">
        <v>0</v>
      </c>
      <c r="G740" s="3">
        <f t="shared" si="22"/>
        <v>0</v>
      </c>
      <c r="H740" s="3">
        <f t="shared" si="23"/>
        <v>0</v>
      </c>
      <c r="J740" s="3" cm="1">
        <f t="array" ref="J740">+INDEX(G740:H740,,MATCH(Rates!$G$7,$G$4:$H$4,0))</f>
        <v>0</v>
      </c>
    </row>
    <row r="741" spans="2:10" x14ac:dyDescent="0.25">
      <c r="B741" s="3">
        <v>1</v>
      </c>
      <c r="C741" s="3">
        <v>31</v>
      </c>
      <c r="D741" s="3">
        <v>0</v>
      </c>
      <c r="E741" s="3">
        <v>0</v>
      </c>
      <c r="F741" s="3">
        <v>0</v>
      </c>
      <c r="G741" s="3">
        <f t="shared" si="22"/>
        <v>0</v>
      </c>
      <c r="H741" s="3">
        <f t="shared" si="23"/>
        <v>0</v>
      </c>
      <c r="J741" s="3" cm="1">
        <f t="array" ref="J741">+INDEX(G741:H741,,MATCH(Rates!$G$7,$G$4:$H$4,0))</f>
        <v>0</v>
      </c>
    </row>
    <row r="742" spans="2:10" x14ac:dyDescent="0.25">
      <c r="B742" s="3">
        <v>1</v>
      </c>
      <c r="C742" s="3">
        <v>31</v>
      </c>
      <c r="D742" s="3">
        <v>1</v>
      </c>
      <c r="E742" s="3">
        <v>0</v>
      </c>
      <c r="F742" s="3">
        <v>0</v>
      </c>
      <c r="G742" s="3">
        <f t="shared" si="22"/>
        <v>0</v>
      </c>
      <c r="H742" s="3">
        <f t="shared" si="23"/>
        <v>0</v>
      </c>
      <c r="J742" s="3" cm="1">
        <f t="array" ref="J742">+INDEX(G742:H742,,MATCH(Rates!$G$7,$G$4:$H$4,0))</f>
        <v>0</v>
      </c>
    </row>
    <row r="743" spans="2:10" x14ac:dyDescent="0.25">
      <c r="B743" s="3">
        <v>1</v>
      </c>
      <c r="C743" s="3">
        <v>31</v>
      </c>
      <c r="D743" s="3">
        <v>2</v>
      </c>
      <c r="E743" s="3">
        <v>0</v>
      </c>
      <c r="F743" s="3">
        <v>0</v>
      </c>
      <c r="G743" s="3">
        <f t="shared" si="22"/>
        <v>0</v>
      </c>
      <c r="H743" s="3">
        <f t="shared" si="23"/>
        <v>0</v>
      </c>
      <c r="J743" s="3" cm="1">
        <f t="array" ref="J743">+INDEX(G743:H743,,MATCH(Rates!$G$7,$G$4:$H$4,0))</f>
        <v>0</v>
      </c>
    </row>
    <row r="744" spans="2:10" x14ac:dyDescent="0.25">
      <c r="B744" s="3">
        <v>1</v>
      </c>
      <c r="C744" s="3">
        <v>31</v>
      </c>
      <c r="D744" s="3">
        <v>3</v>
      </c>
      <c r="E744" s="3">
        <v>0</v>
      </c>
      <c r="F744" s="3">
        <v>0</v>
      </c>
      <c r="G744" s="3">
        <f t="shared" si="22"/>
        <v>0</v>
      </c>
      <c r="H744" s="3">
        <f t="shared" si="23"/>
        <v>0</v>
      </c>
      <c r="J744" s="3" cm="1">
        <f t="array" ref="J744">+INDEX(G744:H744,,MATCH(Rates!$G$7,$G$4:$H$4,0))</f>
        <v>0</v>
      </c>
    </row>
    <row r="745" spans="2:10" x14ac:dyDescent="0.25">
      <c r="B745" s="3">
        <v>1</v>
      </c>
      <c r="C745" s="3">
        <v>31</v>
      </c>
      <c r="D745" s="3">
        <v>4</v>
      </c>
      <c r="E745" s="3">
        <v>0</v>
      </c>
      <c r="F745" s="3">
        <v>0</v>
      </c>
      <c r="G745" s="3">
        <f t="shared" si="22"/>
        <v>0</v>
      </c>
      <c r="H745" s="3">
        <f t="shared" si="23"/>
        <v>0</v>
      </c>
      <c r="J745" s="3" cm="1">
        <f t="array" ref="J745">+INDEX(G745:H745,,MATCH(Rates!$G$7,$G$4:$H$4,0))</f>
        <v>0</v>
      </c>
    </row>
    <row r="746" spans="2:10" x14ac:dyDescent="0.25">
      <c r="B746" s="3">
        <v>1</v>
      </c>
      <c r="C746" s="3">
        <v>31</v>
      </c>
      <c r="D746" s="3">
        <v>5</v>
      </c>
      <c r="E746" s="3">
        <v>0</v>
      </c>
      <c r="F746" s="3">
        <v>0</v>
      </c>
      <c r="G746" s="3">
        <f t="shared" si="22"/>
        <v>0</v>
      </c>
      <c r="H746" s="3">
        <f t="shared" si="23"/>
        <v>0</v>
      </c>
      <c r="J746" s="3" cm="1">
        <f t="array" ref="J746">+INDEX(G746:H746,,MATCH(Rates!$G$7,$G$4:$H$4,0))</f>
        <v>0</v>
      </c>
    </row>
    <row r="747" spans="2:10" x14ac:dyDescent="0.25">
      <c r="B747" s="3">
        <v>1</v>
      </c>
      <c r="C747" s="3">
        <v>31</v>
      </c>
      <c r="D747" s="3">
        <v>6</v>
      </c>
      <c r="E747" s="3">
        <v>0</v>
      </c>
      <c r="F747" s="3">
        <v>0</v>
      </c>
      <c r="G747" s="3">
        <f t="shared" si="22"/>
        <v>0</v>
      </c>
      <c r="H747" s="3">
        <f t="shared" si="23"/>
        <v>0</v>
      </c>
      <c r="J747" s="3" cm="1">
        <f t="array" ref="J747">+INDEX(G747:H747,,MATCH(Rates!$G$7,$G$4:$H$4,0))</f>
        <v>0</v>
      </c>
    </row>
    <row r="748" spans="2:10" x14ac:dyDescent="0.25">
      <c r="B748" s="3">
        <v>1</v>
      </c>
      <c r="C748" s="3">
        <v>31</v>
      </c>
      <c r="D748" s="3">
        <v>7</v>
      </c>
      <c r="E748" s="3">
        <v>0</v>
      </c>
      <c r="F748" s="3">
        <v>0</v>
      </c>
      <c r="G748" s="3">
        <f t="shared" si="22"/>
        <v>0</v>
      </c>
      <c r="H748" s="3">
        <f t="shared" si="23"/>
        <v>0</v>
      </c>
      <c r="J748" s="3" cm="1">
        <f t="array" ref="J748">+INDEX(G748:H748,,MATCH(Rates!$G$7,$G$4:$H$4,0))</f>
        <v>0</v>
      </c>
    </row>
    <row r="749" spans="2:10" x14ac:dyDescent="0.25">
      <c r="B749" s="3">
        <v>1</v>
      </c>
      <c r="C749" s="3">
        <v>31</v>
      </c>
      <c r="D749" s="3">
        <v>8</v>
      </c>
      <c r="E749" s="3">
        <v>197.59399999999999</v>
      </c>
      <c r="F749" s="3">
        <v>98.796999999999997</v>
      </c>
      <c r="G749" s="3">
        <f t="shared" si="22"/>
        <v>0.19759399999999999</v>
      </c>
      <c r="H749" s="3">
        <f t="shared" si="23"/>
        <v>9.8796999999999996E-2</v>
      </c>
      <c r="J749" s="3" cm="1">
        <f t="array" ref="J749">+INDEX(G749:H749,,MATCH(Rates!$G$7,$G$4:$H$4,0))</f>
        <v>0.19759399999999999</v>
      </c>
    </row>
    <row r="750" spans="2:10" x14ac:dyDescent="0.25">
      <c r="B750" s="3">
        <v>1</v>
      </c>
      <c r="C750" s="3">
        <v>31</v>
      </c>
      <c r="D750" s="3">
        <v>9</v>
      </c>
      <c r="E750" s="3">
        <v>743.35299999999995</v>
      </c>
      <c r="F750" s="3">
        <v>371.67700000000002</v>
      </c>
      <c r="G750" s="3">
        <f t="shared" si="22"/>
        <v>0.74335299999999993</v>
      </c>
      <c r="H750" s="3">
        <f t="shared" si="23"/>
        <v>0.37167700000000004</v>
      </c>
      <c r="J750" s="3" cm="1">
        <f t="array" ref="J750">+INDEX(G750:H750,,MATCH(Rates!$G$7,$G$4:$H$4,0))</f>
        <v>0.74335299999999993</v>
      </c>
    </row>
    <row r="751" spans="2:10" x14ac:dyDescent="0.25">
      <c r="B751" s="3">
        <v>1</v>
      </c>
      <c r="C751" s="3">
        <v>31</v>
      </c>
      <c r="D751" s="3">
        <v>10</v>
      </c>
      <c r="E751" s="3">
        <v>94.147999999999996</v>
      </c>
      <c r="F751" s="3">
        <v>47.073999999999998</v>
      </c>
      <c r="G751" s="3">
        <f t="shared" si="22"/>
        <v>9.4147999999999996E-2</v>
      </c>
      <c r="H751" s="3">
        <f t="shared" si="23"/>
        <v>4.7073999999999998E-2</v>
      </c>
      <c r="J751" s="3" cm="1">
        <f t="array" ref="J751">+INDEX(G751:H751,,MATCH(Rates!$G$7,$G$4:$H$4,0))</f>
        <v>9.4147999999999996E-2</v>
      </c>
    </row>
    <row r="752" spans="2:10" x14ac:dyDescent="0.25">
      <c r="B752" s="3">
        <v>1</v>
      </c>
      <c r="C752" s="3">
        <v>31</v>
      </c>
      <c r="D752" s="3">
        <v>11</v>
      </c>
      <c r="E752" s="3">
        <v>872.63199999999995</v>
      </c>
      <c r="F752" s="3">
        <v>436.31599999999997</v>
      </c>
      <c r="G752" s="3">
        <f t="shared" si="22"/>
        <v>0.87263199999999996</v>
      </c>
      <c r="H752" s="3">
        <f t="shared" si="23"/>
        <v>0.43631599999999998</v>
      </c>
      <c r="J752" s="3" cm="1">
        <f t="array" ref="J752">+INDEX(G752:H752,,MATCH(Rates!$G$7,$G$4:$H$4,0))</f>
        <v>0.87263199999999996</v>
      </c>
    </row>
    <row r="753" spans="2:10" x14ac:dyDescent="0.25">
      <c r="B753" s="3">
        <v>1</v>
      </c>
      <c r="C753" s="3">
        <v>31</v>
      </c>
      <c r="D753" s="3">
        <v>12</v>
      </c>
      <c r="E753" s="3">
        <v>3011.0430000000001</v>
      </c>
      <c r="F753" s="3">
        <v>1505.5219999999999</v>
      </c>
      <c r="G753" s="3">
        <f t="shared" si="22"/>
        <v>3.0110429999999999</v>
      </c>
      <c r="H753" s="3">
        <f t="shared" si="23"/>
        <v>1.505522</v>
      </c>
      <c r="J753" s="3" cm="1">
        <f t="array" ref="J753">+INDEX(G753:H753,,MATCH(Rates!$G$7,$G$4:$H$4,0))</f>
        <v>3.0110429999999999</v>
      </c>
    </row>
    <row r="754" spans="2:10" x14ac:dyDescent="0.25">
      <c r="B754" s="3">
        <v>1</v>
      </c>
      <c r="C754" s="3">
        <v>31</v>
      </c>
      <c r="D754" s="3">
        <v>13</v>
      </c>
      <c r="E754" s="3">
        <v>3682.5819999999999</v>
      </c>
      <c r="F754" s="3">
        <v>1841.2909999999999</v>
      </c>
      <c r="G754" s="3">
        <f t="shared" si="22"/>
        <v>3.682582</v>
      </c>
      <c r="H754" s="3">
        <f t="shared" si="23"/>
        <v>1.841291</v>
      </c>
      <c r="J754" s="3" cm="1">
        <f t="array" ref="J754">+INDEX(G754:H754,,MATCH(Rates!$G$7,$G$4:$H$4,0))</f>
        <v>3.682582</v>
      </c>
    </row>
    <row r="755" spans="2:10" x14ac:dyDescent="0.25">
      <c r="B755" s="3">
        <v>1</v>
      </c>
      <c r="C755" s="3">
        <v>31</v>
      </c>
      <c r="D755" s="3">
        <v>14</v>
      </c>
      <c r="E755" s="3">
        <v>4805.1530000000002</v>
      </c>
      <c r="F755" s="3">
        <v>2402.576</v>
      </c>
      <c r="G755" s="3">
        <f t="shared" si="22"/>
        <v>4.8051530000000007</v>
      </c>
      <c r="H755" s="3">
        <f t="shared" si="23"/>
        <v>2.4025759999999998</v>
      </c>
      <c r="J755" s="3" cm="1">
        <f t="array" ref="J755">+INDEX(G755:H755,,MATCH(Rates!$G$7,$G$4:$H$4,0))</f>
        <v>4.8051530000000007</v>
      </c>
    </row>
    <row r="756" spans="2:10" x14ac:dyDescent="0.25">
      <c r="B756" s="3">
        <v>1</v>
      </c>
      <c r="C756" s="3">
        <v>31</v>
      </c>
      <c r="D756" s="3">
        <v>15</v>
      </c>
      <c r="E756" s="3">
        <v>1456.3889999999999</v>
      </c>
      <c r="F756" s="3">
        <v>728.19500000000005</v>
      </c>
      <c r="G756" s="3">
        <f t="shared" si="22"/>
        <v>1.4563889999999999</v>
      </c>
      <c r="H756" s="3">
        <f t="shared" si="23"/>
        <v>0.72819500000000004</v>
      </c>
      <c r="J756" s="3" cm="1">
        <f t="array" ref="J756">+INDEX(G756:H756,,MATCH(Rates!$G$7,$G$4:$H$4,0))</f>
        <v>1.4563889999999999</v>
      </c>
    </row>
    <row r="757" spans="2:10" x14ac:dyDescent="0.25">
      <c r="B757" s="3">
        <v>1</v>
      </c>
      <c r="C757" s="3">
        <v>31</v>
      </c>
      <c r="D757" s="3">
        <v>16</v>
      </c>
      <c r="E757" s="3">
        <v>2365.3919999999998</v>
      </c>
      <c r="F757" s="3">
        <v>1182.6959999999999</v>
      </c>
      <c r="G757" s="3">
        <f t="shared" si="22"/>
        <v>2.3653919999999999</v>
      </c>
      <c r="H757" s="3">
        <f t="shared" si="23"/>
        <v>1.182696</v>
      </c>
      <c r="J757" s="3" cm="1">
        <f t="array" ref="J757">+INDEX(G757:H757,,MATCH(Rates!$G$7,$G$4:$H$4,0))</f>
        <v>2.3653919999999999</v>
      </c>
    </row>
    <row r="758" spans="2:10" x14ac:dyDescent="0.25">
      <c r="B758" s="3">
        <v>1</v>
      </c>
      <c r="C758" s="3">
        <v>31</v>
      </c>
      <c r="D758" s="3">
        <v>17</v>
      </c>
      <c r="E758" s="3">
        <v>100.14</v>
      </c>
      <c r="F758" s="3">
        <v>50.07</v>
      </c>
      <c r="G758" s="3">
        <f t="shared" si="22"/>
        <v>0.10014000000000001</v>
      </c>
      <c r="H758" s="3">
        <f t="shared" si="23"/>
        <v>5.0070000000000003E-2</v>
      </c>
      <c r="J758" s="3" cm="1">
        <f t="array" ref="J758">+INDEX(G758:H758,,MATCH(Rates!$G$7,$G$4:$H$4,0))</f>
        <v>0.10014000000000001</v>
      </c>
    </row>
    <row r="759" spans="2:10" x14ac:dyDescent="0.25">
      <c r="B759" s="3">
        <v>1</v>
      </c>
      <c r="C759" s="3">
        <v>31</v>
      </c>
      <c r="D759" s="3">
        <v>18</v>
      </c>
      <c r="E759" s="3">
        <v>0</v>
      </c>
      <c r="F759" s="3">
        <v>0</v>
      </c>
      <c r="G759" s="3">
        <f t="shared" si="22"/>
        <v>0</v>
      </c>
      <c r="H759" s="3">
        <f t="shared" si="23"/>
        <v>0</v>
      </c>
      <c r="J759" s="3" cm="1">
        <f t="array" ref="J759">+INDEX(G759:H759,,MATCH(Rates!$G$7,$G$4:$H$4,0))</f>
        <v>0</v>
      </c>
    </row>
    <row r="760" spans="2:10" x14ac:dyDescent="0.25">
      <c r="B760" s="3">
        <v>1</v>
      </c>
      <c r="C760" s="3">
        <v>31</v>
      </c>
      <c r="D760" s="3">
        <v>19</v>
      </c>
      <c r="E760" s="3">
        <v>0</v>
      </c>
      <c r="F760" s="3">
        <v>0</v>
      </c>
      <c r="G760" s="3">
        <f t="shared" si="22"/>
        <v>0</v>
      </c>
      <c r="H760" s="3">
        <f t="shared" si="23"/>
        <v>0</v>
      </c>
      <c r="J760" s="3" cm="1">
        <f t="array" ref="J760">+INDEX(G760:H760,,MATCH(Rates!$G$7,$G$4:$H$4,0))</f>
        <v>0</v>
      </c>
    </row>
    <row r="761" spans="2:10" x14ac:dyDescent="0.25">
      <c r="B761" s="3">
        <v>1</v>
      </c>
      <c r="C761" s="3">
        <v>31</v>
      </c>
      <c r="D761" s="3">
        <v>20</v>
      </c>
      <c r="E761" s="3">
        <v>0</v>
      </c>
      <c r="F761" s="3">
        <v>0</v>
      </c>
      <c r="G761" s="3">
        <f t="shared" si="22"/>
        <v>0</v>
      </c>
      <c r="H761" s="3">
        <f t="shared" si="23"/>
        <v>0</v>
      </c>
      <c r="J761" s="3" cm="1">
        <f t="array" ref="J761">+INDEX(G761:H761,,MATCH(Rates!$G$7,$G$4:$H$4,0))</f>
        <v>0</v>
      </c>
    </row>
    <row r="762" spans="2:10" x14ac:dyDescent="0.25">
      <c r="B762" s="3">
        <v>1</v>
      </c>
      <c r="C762" s="3">
        <v>31</v>
      </c>
      <c r="D762" s="3">
        <v>21</v>
      </c>
      <c r="E762" s="3">
        <v>0</v>
      </c>
      <c r="F762" s="3">
        <v>0</v>
      </c>
      <c r="G762" s="3">
        <f t="shared" si="22"/>
        <v>0</v>
      </c>
      <c r="H762" s="3">
        <f t="shared" si="23"/>
        <v>0</v>
      </c>
      <c r="J762" s="3" cm="1">
        <f t="array" ref="J762">+INDEX(G762:H762,,MATCH(Rates!$G$7,$G$4:$H$4,0))</f>
        <v>0</v>
      </c>
    </row>
    <row r="763" spans="2:10" x14ac:dyDescent="0.25">
      <c r="B763" s="3">
        <v>1</v>
      </c>
      <c r="C763" s="3">
        <v>31</v>
      </c>
      <c r="D763" s="3">
        <v>22</v>
      </c>
      <c r="E763" s="3">
        <v>0</v>
      </c>
      <c r="F763" s="3">
        <v>0</v>
      </c>
      <c r="G763" s="3">
        <f t="shared" si="22"/>
        <v>0</v>
      </c>
      <c r="H763" s="3">
        <f t="shared" si="23"/>
        <v>0</v>
      </c>
      <c r="J763" s="3" cm="1">
        <f t="array" ref="J763">+INDEX(G763:H763,,MATCH(Rates!$G$7,$G$4:$H$4,0))</f>
        <v>0</v>
      </c>
    </row>
    <row r="764" spans="2:10" x14ac:dyDescent="0.25">
      <c r="B764" s="3">
        <v>1</v>
      </c>
      <c r="C764" s="3">
        <v>31</v>
      </c>
      <c r="D764" s="3">
        <v>23</v>
      </c>
      <c r="E764" s="3">
        <v>0</v>
      </c>
      <c r="F764" s="3">
        <v>0</v>
      </c>
      <c r="G764" s="3">
        <f t="shared" si="22"/>
        <v>0</v>
      </c>
      <c r="H764" s="3">
        <f t="shared" si="23"/>
        <v>0</v>
      </c>
      <c r="J764" s="3" cm="1">
        <f t="array" ref="J764">+INDEX(G764:H764,,MATCH(Rates!$G$7,$G$4:$H$4,0))</f>
        <v>0</v>
      </c>
    </row>
    <row r="765" spans="2:10" x14ac:dyDescent="0.25">
      <c r="B765" s="3">
        <v>2</v>
      </c>
      <c r="C765" s="3">
        <v>1</v>
      </c>
      <c r="D765" s="3">
        <v>0</v>
      </c>
      <c r="E765" s="3">
        <v>0</v>
      </c>
      <c r="F765" s="3">
        <v>0</v>
      </c>
      <c r="G765" s="3">
        <f t="shared" si="22"/>
        <v>0</v>
      </c>
      <c r="H765" s="3">
        <f t="shared" si="23"/>
        <v>0</v>
      </c>
      <c r="J765" s="3" cm="1">
        <f t="array" ref="J765">+INDEX(G765:H765,,MATCH(Rates!$G$7,$G$4:$H$4,0))</f>
        <v>0</v>
      </c>
    </row>
    <row r="766" spans="2:10" x14ac:dyDescent="0.25">
      <c r="B766" s="3">
        <v>2</v>
      </c>
      <c r="C766" s="3">
        <v>1</v>
      </c>
      <c r="D766" s="3">
        <v>1</v>
      </c>
      <c r="E766" s="3">
        <v>0</v>
      </c>
      <c r="F766" s="3">
        <v>0</v>
      </c>
      <c r="G766" s="3">
        <f t="shared" si="22"/>
        <v>0</v>
      </c>
      <c r="H766" s="3">
        <f t="shared" si="23"/>
        <v>0</v>
      </c>
      <c r="J766" s="3" cm="1">
        <f t="array" ref="J766">+INDEX(G766:H766,,MATCH(Rates!$G$7,$G$4:$H$4,0))</f>
        <v>0</v>
      </c>
    </row>
    <row r="767" spans="2:10" x14ac:dyDescent="0.25">
      <c r="B767" s="3">
        <v>2</v>
      </c>
      <c r="C767" s="3">
        <v>1</v>
      </c>
      <c r="D767" s="3">
        <v>2</v>
      </c>
      <c r="E767" s="3">
        <v>0</v>
      </c>
      <c r="F767" s="3">
        <v>0</v>
      </c>
      <c r="G767" s="3">
        <f t="shared" si="22"/>
        <v>0</v>
      </c>
      <c r="H767" s="3">
        <f t="shared" si="23"/>
        <v>0</v>
      </c>
      <c r="J767" s="3" cm="1">
        <f t="array" ref="J767">+INDEX(G767:H767,,MATCH(Rates!$G$7,$G$4:$H$4,0))</f>
        <v>0</v>
      </c>
    </row>
    <row r="768" spans="2:10" x14ac:dyDescent="0.25">
      <c r="B768" s="3">
        <v>2</v>
      </c>
      <c r="C768" s="3">
        <v>1</v>
      </c>
      <c r="D768" s="3">
        <v>3</v>
      </c>
      <c r="E768" s="3">
        <v>0</v>
      </c>
      <c r="F768" s="3">
        <v>0</v>
      </c>
      <c r="G768" s="3">
        <f t="shared" si="22"/>
        <v>0</v>
      </c>
      <c r="H768" s="3">
        <f t="shared" si="23"/>
        <v>0</v>
      </c>
      <c r="J768" s="3" cm="1">
        <f t="array" ref="J768">+INDEX(G768:H768,,MATCH(Rates!$G$7,$G$4:$H$4,0))</f>
        <v>0</v>
      </c>
    </row>
    <row r="769" spans="2:10" x14ac:dyDescent="0.25">
      <c r="B769" s="3">
        <v>2</v>
      </c>
      <c r="C769" s="3">
        <v>1</v>
      </c>
      <c r="D769" s="3">
        <v>4</v>
      </c>
      <c r="E769" s="3">
        <v>0</v>
      </c>
      <c r="F769" s="3">
        <v>0</v>
      </c>
      <c r="G769" s="3">
        <f t="shared" si="22"/>
        <v>0</v>
      </c>
      <c r="H769" s="3">
        <f t="shared" si="23"/>
        <v>0</v>
      </c>
      <c r="J769" s="3" cm="1">
        <f t="array" ref="J769">+INDEX(G769:H769,,MATCH(Rates!$G$7,$G$4:$H$4,0))</f>
        <v>0</v>
      </c>
    </row>
    <row r="770" spans="2:10" x14ac:dyDescent="0.25">
      <c r="B770" s="3">
        <v>2</v>
      </c>
      <c r="C770" s="3">
        <v>1</v>
      </c>
      <c r="D770" s="3">
        <v>5</v>
      </c>
      <c r="E770" s="3">
        <v>0</v>
      </c>
      <c r="F770" s="3">
        <v>0</v>
      </c>
      <c r="G770" s="3">
        <f t="shared" si="22"/>
        <v>0</v>
      </c>
      <c r="H770" s="3">
        <f t="shared" si="23"/>
        <v>0</v>
      </c>
      <c r="J770" s="3" cm="1">
        <f t="array" ref="J770">+INDEX(G770:H770,,MATCH(Rates!$G$7,$G$4:$H$4,0))</f>
        <v>0</v>
      </c>
    </row>
    <row r="771" spans="2:10" x14ac:dyDescent="0.25">
      <c r="B771" s="3">
        <v>2</v>
      </c>
      <c r="C771" s="3">
        <v>1</v>
      </c>
      <c r="D771" s="3">
        <v>6</v>
      </c>
      <c r="E771" s="3">
        <v>0</v>
      </c>
      <c r="F771" s="3">
        <v>0</v>
      </c>
      <c r="G771" s="3">
        <f t="shared" si="22"/>
        <v>0</v>
      </c>
      <c r="H771" s="3">
        <f t="shared" si="23"/>
        <v>0</v>
      </c>
      <c r="J771" s="3" cm="1">
        <f t="array" ref="J771">+INDEX(G771:H771,,MATCH(Rates!$G$7,$G$4:$H$4,0))</f>
        <v>0</v>
      </c>
    </row>
    <row r="772" spans="2:10" x14ac:dyDescent="0.25">
      <c r="B772" s="3">
        <v>2</v>
      </c>
      <c r="C772" s="3">
        <v>1</v>
      </c>
      <c r="D772" s="3">
        <v>7</v>
      </c>
      <c r="E772" s="3">
        <v>0</v>
      </c>
      <c r="F772" s="3">
        <v>0</v>
      </c>
      <c r="G772" s="3">
        <f t="shared" si="22"/>
        <v>0</v>
      </c>
      <c r="H772" s="3">
        <f t="shared" si="23"/>
        <v>0</v>
      </c>
      <c r="J772" s="3" cm="1">
        <f t="array" ref="J772">+INDEX(G772:H772,,MATCH(Rates!$G$7,$G$4:$H$4,0))</f>
        <v>0</v>
      </c>
    </row>
    <row r="773" spans="2:10" x14ac:dyDescent="0.25">
      <c r="B773" s="3">
        <v>2</v>
      </c>
      <c r="C773" s="3">
        <v>1</v>
      </c>
      <c r="D773" s="3">
        <v>8</v>
      </c>
      <c r="E773" s="3">
        <v>96.83</v>
      </c>
      <c r="F773" s="3">
        <v>48.414999999999999</v>
      </c>
      <c r="G773" s="3">
        <f t="shared" si="22"/>
        <v>9.6829999999999999E-2</v>
      </c>
      <c r="H773" s="3">
        <f t="shared" si="23"/>
        <v>4.8415E-2</v>
      </c>
      <c r="J773" s="3" cm="1">
        <f t="array" ref="J773">+INDEX(G773:H773,,MATCH(Rates!$G$7,$G$4:$H$4,0))</f>
        <v>9.6829999999999999E-2</v>
      </c>
    </row>
    <row r="774" spans="2:10" x14ac:dyDescent="0.25">
      <c r="B774" s="3">
        <v>2</v>
      </c>
      <c r="C774" s="3">
        <v>1</v>
      </c>
      <c r="D774" s="3">
        <v>9</v>
      </c>
      <c r="E774" s="3">
        <v>1118.0129999999999</v>
      </c>
      <c r="F774" s="3">
        <v>559.00699999999995</v>
      </c>
      <c r="G774" s="3">
        <f t="shared" si="22"/>
        <v>1.1180129999999999</v>
      </c>
      <c r="H774" s="3">
        <f t="shared" si="23"/>
        <v>0.55900699999999992</v>
      </c>
      <c r="J774" s="3" cm="1">
        <f t="array" ref="J774">+INDEX(G774:H774,,MATCH(Rates!$G$7,$G$4:$H$4,0))</f>
        <v>1.1180129999999999</v>
      </c>
    </row>
    <row r="775" spans="2:10" x14ac:dyDescent="0.25">
      <c r="B775" s="3">
        <v>2</v>
      </c>
      <c r="C775" s="3">
        <v>1</v>
      </c>
      <c r="D775" s="3">
        <v>10</v>
      </c>
      <c r="E775" s="3">
        <v>716.44600000000003</v>
      </c>
      <c r="F775" s="3">
        <v>358.22300000000001</v>
      </c>
      <c r="G775" s="3">
        <f t="shared" si="22"/>
        <v>0.71644600000000003</v>
      </c>
      <c r="H775" s="3">
        <f t="shared" si="23"/>
        <v>0.35822300000000001</v>
      </c>
      <c r="J775" s="3" cm="1">
        <f t="array" ref="J775">+INDEX(G775:H775,,MATCH(Rates!$G$7,$G$4:$H$4,0))</f>
        <v>0.71644600000000003</v>
      </c>
    </row>
    <row r="776" spans="2:10" x14ac:dyDescent="0.25">
      <c r="B776" s="3">
        <v>2</v>
      </c>
      <c r="C776" s="3">
        <v>1</v>
      </c>
      <c r="D776" s="3">
        <v>11</v>
      </c>
      <c r="E776" s="3">
        <v>1057.8240000000001</v>
      </c>
      <c r="F776" s="3">
        <v>528.91200000000003</v>
      </c>
      <c r="G776" s="3">
        <f t="shared" si="22"/>
        <v>1.0578240000000001</v>
      </c>
      <c r="H776" s="3">
        <f t="shared" si="23"/>
        <v>0.52891200000000005</v>
      </c>
      <c r="J776" s="3" cm="1">
        <f t="array" ref="J776">+INDEX(G776:H776,,MATCH(Rates!$G$7,$G$4:$H$4,0))</f>
        <v>1.0578240000000001</v>
      </c>
    </row>
    <row r="777" spans="2:10" x14ac:dyDescent="0.25">
      <c r="B777" s="3">
        <v>2</v>
      </c>
      <c r="C777" s="3">
        <v>1</v>
      </c>
      <c r="D777" s="3">
        <v>12</v>
      </c>
      <c r="E777" s="3">
        <v>1421.2729999999999</v>
      </c>
      <c r="F777" s="3">
        <v>710.63599999999997</v>
      </c>
      <c r="G777" s="3">
        <f t="shared" si="22"/>
        <v>1.421273</v>
      </c>
      <c r="H777" s="3">
        <f t="shared" si="23"/>
        <v>0.71063599999999993</v>
      </c>
      <c r="J777" s="3" cm="1">
        <f t="array" ref="J777">+INDEX(G777:H777,,MATCH(Rates!$G$7,$G$4:$H$4,0))</f>
        <v>1.421273</v>
      </c>
    </row>
    <row r="778" spans="2:10" x14ac:dyDescent="0.25">
      <c r="B778" s="3">
        <v>2</v>
      </c>
      <c r="C778" s="3">
        <v>1</v>
      </c>
      <c r="D778" s="3">
        <v>13</v>
      </c>
      <c r="E778" s="3">
        <v>1017.272</v>
      </c>
      <c r="F778" s="3">
        <v>508.63600000000002</v>
      </c>
      <c r="G778" s="3">
        <f t="shared" si="22"/>
        <v>1.017272</v>
      </c>
      <c r="H778" s="3">
        <f t="shared" si="23"/>
        <v>0.50863599999999998</v>
      </c>
      <c r="J778" s="3" cm="1">
        <f t="array" ref="J778">+INDEX(G778:H778,,MATCH(Rates!$G$7,$G$4:$H$4,0))</f>
        <v>1.017272</v>
      </c>
    </row>
    <row r="779" spans="2:10" x14ac:dyDescent="0.25">
      <c r="B779" s="3">
        <v>2</v>
      </c>
      <c r="C779" s="3">
        <v>1</v>
      </c>
      <c r="D779" s="3">
        <v>14</v>
      </c>
      <c r="E779" s="3">
        <v>1202.73</v>
      </c>
      <c r="F779" s="3">
        <v>601.36500000000001</v>
      </c>
      <c r="G779" s="3">
        <f t="shared" si="22"/>
        <v>1.2027300000000001</v>
      </c>
      <c r="H779" s="3">
        <f t="shared" si="23"/>
        <v>0.60136500000000004</v>
      </c>
      <c r="J779" s="3" cm="1">
        <f t="array" ref="J779">+INDEX(G779:H779,,MATCH(Rates!$G$7,$G$4:$H$4,0))</f>
        <v>1.2027300000000001</v>
      </c>
    </row>
    <row r="780" spans="2:10" x14ac:dyDescent="0.25">
      <c r="B780" s="3">
        <v>2</v>
      </c>
      <c r="C780" s="3">
        <v>1</v>
      </c>
      <c r="D780" s="3">
        <v>15</v>
      </c>
      <c r="E780" s="3">
        <v>2014.8030000000001</v>
      </c>
      <c r="F780" s="3">
        <v>1007.401</v>
      </c>
      <c r="G780" s="3">
        <f t="shared" si="22"/>
        <v>2.0148030000000001</v>
      </c>
      <c r="H780" s="3">
        <f t="shared" si="23"/>
        <v>1.007401</v>
      </c>
      <c r="J780" s="3" cm="1">
        <f t="array" ref="J780">+INDEX(G780:H780,,MATCH(Rates!$G$7,$G$4:$H$4,0))</f>
        <v>2.0148030000000001</v>
      </c>
    </row>
    <row r="781" spans="2:10" x14ac:dyDescent="0.25">
      <c r="B781" s="3">
        <v>2</v>
      </c>
      <c r="C781" s="3">
        <v>1</v>
      </c>
      <c r="D781" s="3">
        <v>16</v>
      </c>
      <c r="E781" s="3">
        <v>734.65499999999997</v>
      </c>
      <c r="F781" s="3">
        <v>367.327</v>
      </c>
      <c r="G781" s="3">
        <f t="shared" si="22"/>
        <v>0.73465499999999995</v>
      </c>
      <c r="H781" s="3">
        <f t="shared" si="23"/>
        <v>0.36732700000000001</v>
      </c>
      <c r="J781" s="3" cm="1">
        <f t="array" ref="J781">+INDEX(G781:H781,,MATCH(Rates!$G$7,$G$4:$H$4,0))</f>
        <v>0.73465499999999995</v>
      </c>
    </row>
    <row r="782" spans="2:10" x14ac:dyDescent="0.25">
      <c r="B782" s="3">
        <v>2</v>
      </c>
      <c r="C782" s="3">
        <v>1</v>
      </c>
      <c r="D782" s="3">
        <v>17</v>
      </c>
      <c r="E782" s="3">
        <v>270.32799999999997</v>
      </c>
      <c r="F782" s="3">
        <v>135.16399999999999</v>
      </c>
      <c r="G782" s="3">
        <f t="shared" si="22"/>
        <v>0.27032799999999996</v>
      </c>
      <c r="H782" s="3">
        <f t="shared" si="23"/>
        <v>0.13516399999999998</v>
      </c>
      <c r="J782" s="3" cm="1">
        <f t="array" ref="J782">+INDEX(G782:H782,,MATCH(Rates!$G$7,$G$4:$H$4,0))</f>
        <v>0.27032799999999996</v>
      </c>
    </row>
    <row r="783" spans="2:10" x14ac:dyDescent="0.25">
      <c r="B783" s="3">
        <v>2</v>
      </c>
      <c r="C783" s="3">
        <v>1</v>
      </c>
      <c r="D783" s="3">
        <v>18</v>
      </c>
      <c r="E783" s="3">
        <v>0</v>
      </c>
      <c r="F783" s="3">
        <v>0</v>
      </c>
      <c r="G783" s="3">
        <f t="shared" si="22"/>
        <v>0</v>
      </c>
      <c r="H783" s="3">
        <f t="shared" si="23"/>
        <v>0</v>
      </c>
      <c r="J783" s="3" cm="1">
        <f t="array" ref="J783">+INDEX(G783:H783,,MATCH(Rates!$G$7,$G$4:$H$4,0))</f>
        <v>0</v>
      </c>
    </row>
    <row r="784" spans="2:10" x14ac:dyDescent="0.25">
      <c r="B784" s="3">
        <v>2</v>
      </c>
      <c r="C784" s="3">
        <v>1</v>
      </c>
      <c r="D784" s="3">
        <v>19</v>
      </c>
      <c r="E784" s="3">
        <v>0</v>
      </c>
      <c r="F784" s="3">
        <v>0</v>
      </c>
      <c r="G784" s="3">
        <f t="shared" si="22"/>
        <v>0</v>
      </c>
      <c r="H784" s="3">
        <f t="shared" si="23"/>
        <v>0</v>
      </c>
      <c r="J784" s="3" cm="1">
        <f t="array" ref="J784">+INDEX(G784:H784,,MATCH(Rates!$G$7,$G$4:$H$4,0))</f>
        <v>0</v>
      </c>
    </row>
    <row r="785" spans="2:10" x14ac:dyDescent="0.25">
      <c r="B785" s="3">
        <v>2</v>
      </c>
      <c r="C785" s="3">
        <v>1</v>
      </c>
      <c r="D785" s="3">
        <v>20</v>
      </c>
      <c r="E785" s="3">
        <v>0</v>
      </c>
      <c r="F785" s="3">
        <v>0</v>
      </c>
      <c r="G785" s="3">
        <f t="shared" si="22"/>
        <v>0</v>
      </c>
      <c r="H785" s="3">
        <f t="shared" si="23"/>
        <v>0</v>
      </c>
      <c r="J785" s="3" cm="1">
        <f t="array" ref="J785">+INDEX(G785:H785,,MATCH(Rates!$G$7,$G$4:$H$4,0))</f>
        <v>0</v>
      </c>
    </row>
    <row r="786" spans="2:10" x14ac:dyDescent="0.25">
      <c r="B786" s="3">
        <v>2</v>
      </c>
      <c r="C786" s="3">
        <v>1</v>
      </c>
      <c r="D786" s="3">
        <v>21</v>
      </c>
      <c r="E786" s="3">
        <v>0</v>
      </c>
      <c r="F786" s="3">
        <v>0</v>
      </c>
      <c r="G786" s="3">
        <f t="shared" si="22"/>
        <v>0</v>
      </c>
      <c r="H786" s="3">
        <f t="shared" si="23"/>
        <v>0</v>
      </c>
      <c r="J786" s="3" cm="1">
        <f t="array" ref="J786">+INDEX(G786:H786,,MATCH(Rates!$G$7,$G$4:$H$4,0))</f>
        <v>0</v>
      </c>
    </row>
    <row r="787" spans="2:10" x14ac:dyDescent="0.25">
      <c r="B787" s="3">
        <v>2</v>
      </c>
      <c r="C787" s="3">
        <v>1</v>
      </c>
      <c r="D787" s="3">
        <v>22</v>
      </c>
      <c r="E787" s="3">
        <v>0</v>
      </c>
      <c r="F787" s="3">
        <v>0</v>
      </c>
      <c r="G787" s="3">
        <f t="shared" si="22"/>
        <v>0</v>
      </c>
      <c r="H787" s="3">
        <f t="shared" si="23"/>
        <v>0</v>
      </c>
      <c r="J787" s="3" cm="1">
        <f t="array" ref="J787">+INDEX(G787:H787,,MATCH(Rates!$G$7,$G$4:$H$4,0))</f>
        <v>0</v>
      </c>
    </row>
    <row r="788" spans="2:10" x14ac:dyDescent="0.25">
      <c r="B788" s="3">
        <v>2</v>
      </c>
      <c r="C788" s="3">
        <v>1</v>
      </c>
      <c r="D788" s="3">
        <v>23</v>
      </c>
      <c r="E788" s="3">
        <v>0</v>
      </c>
      <c r="F788" s="3">
        <v>0</v>
      </c>
      <c r="G788" s="3">
        <f t="shared" si="22"/>
        <v>0</v>
      </c>
      <c r="H788" s="3">
        <f t="shared" si="23"/>
        <v>0</v>
      </c>
      <c r="J788" s="3" cm="1">
        <f t="array" ref="J788">+INDEX(G788:H788,,MATCH(Rates!$G$7,$G$4:$H$4,0))</f>
        <v>0</v>
      </c>
    </row>
    <row r="789" spans="2:10" x14ac:dyDescent="0.25">
      <c r="B789" s="3">
        <v>2</v>
      </c>
      <c r="C789" s="3">
        <v>2</v>
      </c>
      <c r="D789" s="3">
        <v>0</v>
      </c>
      <c r="E789" s="3">
        <v>0</v>
      </c>
      <c r="F789" s="3">
        <v>0</v>
      </c>
      <c r="G789" s="3">
        <f t="shared" ref="G789:G852" si="24">+E789/1000</f>
        <v>0</v>
      </c>
      <c r="H789" s="3">
        <f t="shared" ref="H789:H852" si="25">+F789/1000</f>
        <v>0</v>
      </c>
      <c r="J789" s="3" cm="1">
        <f t="array" ref="J789">+INDEX(G789:H789,,MATCH(Rates!$G$7,$G$4:$H$4,0))</f>
        <v>0</v>
      </c>
    </row>
    <row r="790" spans="2:10" x14ac:dyDescent="0.25">
      <c r="B790" s="3">
        <v>2</v>
      </c>
      <c r="C790" s="3">
        <v>2</v>
      </c>
      <c r="D790" s="3">
        <v>1</v>
      </c>
      <c r="E790" s="3">
        <v>0</v>
      </c>
      <c r="F790" s="3">
        <v>0</v>
      </c>
      <c r="G790" s="3">
        <f t="shared" si="24"/>
        <v>0</v>
      </c>
      <c r="H790" s="3">
        <f t="shared" si="25"/>
        <v>0</v>
      </c>
      <c r="J790" s="3" cm="1">
        <f t="array" ref="J790">+INDEX(G790:H790,,MATCH(Rates!$G$7,$G$4:$H$4,0))</f>
        <v>0</v>
      </c>
    </row>
    <row r="791" spans="2:10" x14ac:dyDescent="0.25">
      <c r="B791" s="3">
        <v>2</v>
      </c>
      <c r="C791" s="3">
        <v>2</v>
      </c>
      <c r="D791" s="3">
        <v>2</v>
      </c>
      <c r="E791" s="3">
        <v>0</v>
      </c>
      <c r="F791" s="3">
        <v>0</v>
      </c>
      <c r="G791" s="3">
        <f t="shared" si="24"/>
        <v>0</v>
      </c>
      <c r="H791" s="3">
        <f t="shared" si="25"/>
        <v>0</v>
      </c>
      <c r="J791" s="3" cm="1">
        <f t="array" ref="J791">+INDEX(G791:H791,,MATCH(Rates!$G$7,$G$4:$H$4,0))</f>
        <v>0</v>
      </c>
    </row>
    <row r="792" spans="2:10" x14ac:dyDescent="0.25">
      <c r="B792" s="3">
        <v>2</v>
      </c>
      <c r="C792" s="3">
        <v>2</v>
      </c>
      <c r="D792" s="3">
        <v>3</v>
      </c>
      <c r="E792" s="3">
        <v>0</v>
      </c>
      <c r="F792" s="3">
        <v>0</v>
      </c>
      <c r="G792" s="3">
        <f t="shared" si="24"/>
        <v>0</v>
      </c>
      <c r="H792" s="3">
        <f t="shared" si="25"/>
        <v>0</v>
      </c>
      <c r="J792" s="3" cm="1">
        <f t="array" ref="J792">+INDEX(G792:H792,,MATCH(Rates!$G$7,$G$4:$H$4,0))</f>
        <v>0</v>
      </c>
    </row>
    <row r="793" spans="2:10" x14ac:dyDescent="0.25">
      <c r="B793" s="3">
        <v>2</v>
      </c>
      <c r="C793" s="3">
        <v>2</v>
      </c>
      <c r="D793" s="3">
        <v>4</v>
      </c>
      <c r="E793" s="3">
        <v>0</v>
      </c>
      <c r="F793" s="3">
        <v>0</v>
      </c>
      <c r="G793" s="3">
        <f t="shared" si="24"/>
        <v>0</v>
      </c>
      <c r="H793" s="3">
        <f t="shared" si="25"/>
        <v>0</v>
      </c>
      <c r="J793" s="3" cm="1">
        <f t="array" ref="J793">+INDEX(G793:H793,,MATCH(Rates!$G$7,$G$4:$H$4,0))</f>
        <v>0</v>
      </c>
    </row>
    <row r="794" spans="2:10" x14ac:dyDescent="0.25">
      <c r="B794" s="3">
        <v>2</v>
      </c>
      <c r="C794" s="3">
        <v>2</v>
      </c>
      <c r="D794" s="3">
        <v>5</v>
      </c>
      <c r="E794" s="3">
        <v>0</v>
      </c>
      <c r="F794" s="3">
        <v>0</v>
      </c>
      <c r="G794" s="3">
        <f t="shared" si="24"/>
        <v>0</v>
      </c>
      <c r="H794" s="3">
        <f t="shared" si="25"/>
        <v>0</v>
      </c>
      <c r="J794" s="3" cm="1">
        <f t="array" ref="J794">+INDEX(G794:H794,,MATCH(Rates!$G$7,$G$4:$H$4,0))</f>
        <v>0</v>
      </c>
    </row>
    <row r="795" spans="2:10" x14ac:dyDescent="0.25">
      <c r="B795" s="3">
        <v>2</v>
      </c>
      <c r="C795" s="3">
        <v>2</v>
      </c>
      <c r="D795" s="3">
        <v>6</v>
      </c>
      <c r="E795" s="3">
        <v>0</v>
      </c>
      <c r="F795" s="3">
        <v>0</v>
      </c>
      <c r="G795" s="3">
        <f t="shared" si="24"/>
        <v>0</v>
      </c>
      <c r="H795" s="3">
        <f t="shared" si="25"/>
        <v>0</v>
      </c>
      <c r="J795" s="3" cm="1">
        <f t="array" ref="J795">+INDEX(G795:H795,,MATCH(Rates!$G$7,$G$4:$H$4,0))</f>
        <v>0</v>
      </c>
    </row>
    <row r="796" spans="2:10" x14ac:dyDescent="0.25">
      <c r="B796" s="3">
        <v>2</v>
      </c>
      <c r="C796" s="3">
        <v>2</v>
      </c>
      <c r="D796" s="3">
        <v>7</v>
      </c>
      <c r="E796" s="3">
        <v>0</v>
      </c>
      <c r="F796" s="3">
        <v>0</v>
      </c>
      <c r="G796" s="3">
        <f t="shared" si="24"/>
        <v>0</v>
      </c>
      <c r="H796" s="3">
        <f t="shared" si="25"/>
        <v>0</v>
      </c>
      <c r="J796" s="3" cm="1">
        <f t="array" ref="J796">+INDEX(G796:H796,,MATCH(Rates!$G$7,$G$4:$H$4,0))</f>
        <v>0</v>
      </c>
    </row>
    <row r="797" spans="2:10" x14ac:dyDescent="0.25">
      <c r="B797" s="3">
        <v>2</v>
      </c>
      <c r="C797" s="3">
        <v>2</v>
      </c>
      <c r="D797" s="3">
        <v>8</v>
      </c>
      <c r="E797" s="3">
        <v>79.790999999999997</v>
      </c>
      <c r="F797" s="3">
        <v>39.895000000000003</v>
      </c>
      <c r="G797" s="3">
        <f t="shared" si="24"/>
        <v>7.9791000000000001E-2</v>
      </c>
      <c r="H797" s="3">
        <f t="shared" si="25"/>
        <v>3.9895E-2</v>
      </c>
      <c r="J797" s="3" cm="1">
        <f t="array" ref="J797">+INDEX(G797:H797,,MATCH(Rates!$G$7,$G$4:$H$4,0))</f>
        <v>7.9791000000000001E-2</v>
      </c>
    </row>
    <row r="798" spans="2:10" x14ac:dyDescent="0.25">
      <c r="B798" s="3">
        <v>2</v>
      </c>
      <c r="C798" s="3">
        <v>2</v>
      </c>
      <c r="D798" s="3">
        <v>9</v>
      </c>
      <c r="E798" s="3">
        <v>1175.8440000000001</v>
      </c>
      <c r="F798" s="3">
        <v>587.92200000000003</v>
      </c>
      <c r="G798" s="3">
        <f t="shared" si="24"/>
        <v>1.1758440000000001</v>
      </c>
      <c r="H798" s="3">
        <f t="shared" si="25"/>
        <v>0.58792200000000006</v>
      </c>
      <c r="J798" s="3" cm="1">
        <f t="array" ref="J798">+INDEX(G798:H798,,MATCH(Rates!$G$7,$G$4:$H$4,0))</f>
        <v>1.1758440000000001</v>
      </c>
    </row>
    <row r="799" spans="2:10" x14ac:dyDescent="0.25">
      <c r="B799" s="3">
        <v>2</v>
      </c>
      <c r="C799" s="3">
        <v>2</v>
      </c>
      <c r="D799" s="3">
        <v>10</v>
      </c>
      <c r="E799" s="3">
        <v>458.36799999999999</v>
      </c>
      <c r="F799" s="3">
        <v>229.184</v>
      </c>
      <c r="G799" s="3">
        <f t="shared" si="24"/>
        <v>0.458368</v>
      </c>
      <c r="H799" s="3">
        <f t="shared" si="25"/>
        <v>0.229184</v>
      </c>
      <c r="J799" s="3" cm="1">
        <f t="array" ref="J799">+INDEX(G799:H799,,MATCH(Rates!$G$7,$G$4:$H$4,0))</f>
        <v>0.458368</v>
      </c>
    </row>
    <row r="800" spans="2:10" x14ac:dyDescent="0.25">
      <c r="B800" s="3">
        <v>2</v>
      </c>
      <c r="C800" s="3">
        <v>2</v>
      </c>
      <c r="D800" s="3">
        <v>11</v>
      </c>
      <c r="E800" s="3">
        <v>905.33699999999999</v>
      </c>
      <c r="F800" s="3">
        <v>452.66800000000001</v>
      </c>
      <c r="G800" s="3">
        <f t="shared" si="24"/>
        <v>0.90533699999999995</v>
      </c>
      <c r="H800" s="3">
        <f t="shared" si="25"/>
        <v>0.45266800000000001</v>
      </c>
      <c r="J800" s="3" cm="1">
        <f t="array" ref="J800">+INDEX(G800:H800,,MATCH(Rates!$G$7,$G$4:$H$4,0))</f>
        <v>0.90533699999999995</v>
      </c>
    </row>
    <row r="801" spans="2:10" x14ac:dyDescent="0.25">
      <c r="B801" s="3">
        <v>2</v>
      </c>
      <c r="C801" s="3">
        <v>2</v>
      </c>
      <c r="D801" s="3">
        <v>12</v>
      </c>
      <c r="E801" s="3">
        <v>1905.2639999999999</v>
      </c>
      <c r="F801" s="3">
        <v>952.63199999999995</v>
      </c>
      <c r="G801" s="3">
        <f t="shared" si="24"/>
        <v>1.9052639999999998</v>
      </c>
      <c r="H801" s="3">
        <f t="shared" si="25"/>
        <v>0.95263199999999992</v>
      </c>
      <c r="J801" s="3" cm="1">
        <f t="array" ref="J801">+INDEX(G801:H801,,MATCH(Rates!$G$7,$G$4:$H$4,0))</f>
        <v>1.9052639999999998</v>
      </c>
    </row>
    <row r="802" spans="2:10" x14ac:dyDescent="0.25">
      <c r="B802" s="3">
        <v>2</v>
      </c>
      <c r="C802" s="3">
        <v>2</v>
      </c>
      <c r="D802" s="3">
        <v>13</v>
      </c>
      <c r="E802" s="3">
        <v>1355.2760000000001</v>
      </c>
      <c r="F802" s="3">
        <v>677.63800000000003</v>
      </c>
      <c r="G802" s="3">
        <f t="shared" si="24"/>
        <v>1.3552760000000001</v>
      </c>
      <c r="H802" s="3">
        <f t="shared" si="25"/>
        <v>0.67763800000000007</v>
      </c>
      <c r="J802" s="3" cm="1">
        <f t="array" ref="J802">+INDEX(G802:H802,,MATCH(Rates!$G$7,$G$4:$H$4,0))</f>
        <v>1.3552760000000001</v>
      </c>
    </row>
    <row r="803" spans="2:10" x14ac:dyDescent="0.25">
      <c r="B803" s="3">
        <v>2</v>
      </c>
      <c r="C803" s="3">
        <v>2</v>
      </c>
      <c r="D803" s="3">
        <v>14</v>
      </c>
      <c r="E803" s="3">
        <v>2072.9169999999999</v>
      </c>
      <c r="F803" s="3">
        <v>1036.4580000000001</v>
      </c>
      <c r="G803" s="3">
        <f t="shared" si="24"/>
        <v>2.0729169999999999</v>
      </c>
      <c r="H803" s="3">
        <f t="shared" si="25"/>
        <v>1.0364580000000001</v>
      </c>
      <c r="J803" s="3" cm="1">
        <f t="array" ref="J803">+INDEX(G803:H803,,MATCH(Rates!$G$7,$G$4:$H$4,0))</f>
        <v>2.0729169999999999</v>
      </c>
    </row>
    <row r="804" spans="2:10" x14ac:dyDescent="0.25">
      <c r="B804" s="3">
        <v>2</v>
      </c>
      <c r="C804" s="3">
        <v>2</v>
      </c>
      <c r="D804" s="3">
        <v>15</v>
      </c>
      <c r="E804" s="3">
        <v>253.20599999999999</v>
      </c>
      <c r="F804" s="3">
        <v>126.60299999999999</v>
      </c>
      <c r="G804" s="3">
        <f t="shared" si="24"/>
        <v>0.25320599999999999</v>
      </c>
      <c r="H804" s="3">
        <f t="shared" si="25"/>
        <v>0.12660299999999999</v>
      </c>
      <c r="J804" s="3" cm="1">
        <f t="array" ref="J804">+INDEX(G804:H804,,MATCH(Rates!$G$7,$G$4:$H$4,0))</f>
        <v>0.25320599999999999</v>
      </c>
    </row>
    <row r="805" spans="2:10" x14ac:dyDescent="0.25">
      <c r="B805" s="3">
        <v>2</v>
      </c>
      <c r="C805" s="3">
        <v>2</v>
      </c>
      <c r="D805" s="3">
        <v>16</v>
      </c>
      <c r="E805" s="3">
        <v>1039.01</v>
      </c>
      <c r="F805" s="3">
        <v>519.505</v>
      </c>
      <c r="G805" s="3">
        <f t="shared" si="24"/>
        <v>1.03901</v>
      </c>
      <c r="H805" s="3">
        <f t="shared" si="25"/>
        <v>0.51950499999999999</v>
      </c>
      <c r="J805" s="3" cm="1">
        <f t="array" ref="J805">+INDEX(G805:H805,,MATCH(Rates!$G$7,$G$4:$H$4,0))</f>
        <v>1.03901</v>
      </c>
    </row>
    <row r="806" spans="2:10" x14ac:dyDescent="0.25">
      <c r="B806" s="3">
        <v>2</v>
      </c>
      <c r="C806" s="3">
        <v>2</v>
      </c>
      <c r="D806" s="3">
        <v>17</v>
      </c>
      <c r="E806" s="3">
        <v>55.74</v>
      </c>
      <c r="F806" s="3">
        <v>27.87</v>
      </c>
      <c r="G806" s="3">
        <f t="shared" si="24"/>
        <v>5.5740000000000005E-2</v>
      </c>
      <c r="H806" s="3">
        <f t="shared" si="25"/>
        <v>2.7870000000000002E-2</v>
      </c>
      <c r="J806" s="3" cm="1">
        <f t="array" ref="J806">+INDEX(G806:H806,,MATCH(Rates!$G$7,$G$4:$H$4,0))</f>
        <v>5.5740000000000005E-2</v>
      </c>
    </row>
    <row r="807" spans="2:10" x14ac:dyDescent="0.25">
      <c r="B807" s="3">
        <v>2</v>
      </c>
      <c r="C807" s="3">
        <v>2</v>
      </c>
      <c r="D807" s="3">
        <v>18</v>
      </c>
      <c r="E807" s="3">
        <v>0</v>
      </c>
      <c r="F807" s="3">
        <v>0</v>
      </c>
      <c r="G807" s="3">
        <f t="shared" si="24"/>
        <v>0</v>
      </c>
      <c r="H807" s="3">
        <f t="shared" si="25"/>
        <v>0</v>
      </c>
      <c r="J807" s="3" cm="1">
        <f t="array" ref="J807">+INDEX(G807:H807,,MATCH(Rates!$G$7,$G$4:$H$4,0))</f>
        <v>0</v>
      </c>
    </row>
    <row r="808" spans="2:10" x14ac:dyDescent="0.25">
      <c r="B808" s="3">
        <v>2</v>
      </c>
      <c r="C808" s="3">
        <v>2</v>
      </c>
      <c r="D808" s="3">
        <v>19</v>
      </c>
      <c r="E808" s="3">
        <v>0</v>
      </c>
      <c r="F808" s="3">
        <v>0</v>
      </c>
      <c r="G808" s="3">
        <f t="shared" si="24"/>
        <v>0</v>
      </c>
      <c r="H808" s="3">
        <f t="shared" si="25"/>
        <v>0</v>
      </c>
      <c r="J808" s="3" cm="1">
        <f t="array" ref="J808">+INDEX(G808:H808,,MATCH(Rates!$G$7,$G$4:$H$4,0))</f>
        <v>0</v>
      </c>
    </row>
    <row r="809" spans="2:10" x14ac:dyDescent="0.25">
      <c r="B809" s="3">
        <v>2</v>
      </c>
      <c r="C809" s="3">
        <v>2</v>
      </c>
      <c r="D809" s="3">
        <v>20</v>
      </c>
      <c r="E809" s="3">
        <v>0</v>
      </c>
      <c r="F809" s="3">
        <v>0</v>
      </c>
      <c r="G809" s="3">
        <f t="shared" si="24"/>
        <v>0</v>
      </c>
      <c r="H809" s="3">
        <f t="shared" si="25"/>
        <v>0</v>
      </c>
      <c r="J809" s="3" cm="1">
        <f t="array" ref="J809">+INDEX(G809:H809,,MATCH(Rates!$G$7,$G$4:$H$4,0))</f>
        <v>0</v>
      </c>
    </row>
    <row r="810" spans="2:10" x14ac:dyDescent="0.25">
      <c r="B810" s="3">
        <v>2</v>
      </c>
      <c r="C810" s="3">
        <v>2</v>
      </c>
      <c r="D810" s="3">
        <v>21</v>
      </c>
      <c r="E810" s="3">
        <v>0</v>
      </c>
      <c r="F810" s="3">
        <v>0</v>
      </c>
      <c r="G810" s="3">
        <f t="shared" si="24"/>
        <v>0</v>
      </c>
      <c r="H810" s="3">
        <f t="shared" si="25"/>
        <v>0</v>
      </c>
      <c r="J810" s="3" cm="1">
        <f t="array" ref="J810">+INDEX(G810:H810,,MATCH(Rates!$G$7,$G$4:$H$4,0))</f>
        <v>0</v>
      </c>
    </row>
    <row r="811" spans="2:10" x14ac:dyDescent="0.25">
      <c r="B811" s="3">
        <v>2</v>
      </c>
      <c r="C811" s="3">
        <v>2</v>
      </c>
      <c r="D811" s="3">
        <v>22</v>
      </c>
      <c r="E811" s="3">
        <v>0</v>
      </c>
      <c r="F811" s="3">
        <v>0</v>
      </c>
      <c r="G811" s="3">
        <f t="shared" si="24"/>
        <v>0</v>
      </c>
      <c r="H811" s="3">
        <f t="shared" si="25"/>
        <v>0</v>
      </c>
      <c r="J811" s="3" cm="1">
        <f t="array" ref="J811">+INDEX(G811:H811,,MATCH(Rates!$G$7,$G$4:$H$4,0))</f>
        <v>0</v>
      </c>
    </row>
    <row r="812" spans="2:10" x14ac:dyDescent="0.25">
      <c r="B812" s="3">
        <v>2</v>
      </c>
      <c r="C812" s="3">
        <v>2</v>
      </c>
      <c r="D812" s="3">
        <v>23</v>
      </c>
      <c r="E812" s="3">
        <v>0</v>
      </c>
      <c r="F812" s="3">
        <v>0</v>
      </c>
      <c r="G812" s="3">
        <f t="shared" si="24"/>
        <v>0</v>
      </c>
      <c r="H812" s="3">
        <f t="shared" si="25"/>
        <v>0</v>
      </c>
      <c r="J812" s="3" cm="1">
        <f t="array" ref="J812">+INDEX(G812:H812,,MATCH(Rates!$G$7,$G$4:$H$4,0))</f>
        <v>0</v>
      </c>
    </row>
    <row r="813" spans="2:10" x14ac:dyDescent="0.25">
      <c r="B813" s="3">
        <v>2</v>
      </c>
      <c r="C813" s="3">
        <v>3</v>
      </c>
      <c r="D813" s="3">
        <v>0</v>
      </c>
      <c r="E813" s="3">
        <v>0</v>
      </c>
      <c r="F813" s="3">
        <v>0</v>
      </c>
      <c r="G813" s="3">
        <f t="shared" si="24"/>
        <v>0</v>
      </c>
      <c r="H813" s="3">
        <f t="shared" si="25"/>
        <v>0</v>
      </c>
      <c r="J813" s="3" cm="1">
        <f t="array" ref="J813">+INDEX(G813:H813,,MATCH(Rates!$G$7,$G$4:$H$4,0))</f>
        <v>0</v>
      </c>
    </row>
    <row r="814" spans="2:10" x14ac:dyDescent="0.25">
      <c r="B814" s="3">
        <v>2</v>
      </c>
      <c r="C814" s="3">
        <v>3</v>
      </c>
      <c r="D814" s="3">
        <v>1</v>
      </c>
      <c r="E814" s="3">
        <v>0</v>
      </c>
      <c r="F814" s="3">
        <v>0</v>
      </c>
      <c r="G814" s="3">
        <f t="shared" si="24"/>
        <v>0</v>
      </c>
      <c r="H814" s="3">
        <f t="shared" si="25"/>
        <v>0</v>
      </c>
      <c r="J814" s="3" cm="1">
        <f t="array" ref="J814">+INDEX(G814:H814,,MATCH(Rates!$G$7,$G$4:$H$4,0))</f>
        <v>0</v>
      </c>
    </row>
    <row r="815" spans="2:10" x14ac:dyDescent="0.25">
      <c r="B815" s="3">
        <v>2</v>
      </c>
      <c r="C815" s="3">
        <v>3</v>
      </c>
      <c r="D815" s="3">
        <v>2</v>
      </c>
      <c r="E815" s="3">
        <v>0</v>
      </c>
      <c r="F815" s="3">
        <v>0</v>
      </c>
      <c r="G815" s="3">
        <f t="shared" si="24"/>
        <v>0</v>
      </c>
      <c r="H815" s="3">
        <f t="shared" si="25"/>
        <v>0</v>
      </c>
      <c r="J815" s="3" cm="1">
        <f t="array" ref="J815">+INDEX(G815:H815,,MATCH(Rates!$G$7,$G$4:$H$4,0))</f>
        <v>0</v>
      </c>
    </row>
    <row r="816" spans="2:10" x14ac:dyDescent="0.25">
      <c r="B816" s="3">
        <v>2</v>
      </c>
      <c r="C816" s="3">
        <v>3</v>
      </c>
      <c r="D816" s="3">
        <v>3</v>
      </c>
      <c r="E816" s="3">
        <v>0</v>
      </c>
      <c r="F816" s="3">
        <v>0</v>
      </c>
      <c r="G816" s="3">
        <f t="shared" si="24"/>
        <v>0</v>
      </c>
      <c r="H816" s="3">
        <f t="shared" si="25"/>
        <v>0</v>
      </c>
      <c r="J816" s="3" cm="1">
        <f t="array" ref="J816">+INDEX(G816:H816,,MATCH(Rates!$G$7,$G$4:$H$4,0))</f>
        <v>0</v>
      </c>
    </row>
    <row r="817" spans="2:10" x14ac:dyDescent="0.25">
      <c r="B817" s="3">
        <v>2</v>
      </c>
      <c r="C817" s="3">
        <v>3</v>
      </c>
      <c r="D817" s="3">
        <v>4</v>
      </c>
      <c r="E817" s="3">
        <v>0</v>
      </c>
      <c r="F817" s="3">
        <v>0</v>
      </c>
      <c r="G817" s="3">
        <f t="shared" si="24"/>
        <v>0</v>
      </c>
      <c r="H817" s="3">
        <f t="shared" si="25"/>
        <v>0</v>
      </c>
      <c r="J817" s="3" cm="1">
        <f t="array" ref="J817">+INDEX(G817:H817,,MATCH(Rates!$G$7,$G$4:$H$4,0))</f>
        <v>0</v>
      </c>
    </row>
    <row r="818" spans="2:10" x14ac:dyDescent="0.25">
      <c r="B818" s="3">
        <v>2</v>
      </c>
      <c r="C818" s="3">
        <v>3</v>
      </c>
      <c r="D818" s="3">
        <v>5</v>
      </c>
      <c r="E818" s="3">
        <v>0</v>
      </c>
      <c r="F818" s="3">
        <v>0</v>
      </c>
      <c r="G818" s="3">
        <f t="shared" si="24"/>
        <v>0</v>
      </c>
      <c r="H818" s="3">
        <f t="shared" si="25"/>
        <v>0</v>
      </c>
      <c r="J818" s="3" cm="1">
        <f t="array" ref="J818">+INDEX(G818:H818,,MATCH(Rates!$G$7,$G$4:$H$4,0))</f>
        <v>0</v>
      </c>
    </row>
    <row r="819" spans="2:10" x14ac:dyDescent="0.25">
      <c r="B819" s="3">
        <v>2</v>
      </c>
      <c r="C819" s="3">
        <v>3</v>
      </c>
      <c r="D819" s="3">
        <v>6</v>
      </c>
      <c r="E819" s="3">
        <v>0</v>
      </c>
      <c r="F819" s="3">
        <v>0</v>
      </c>
      <c r="G819" s="3">
        <f t="shared" si="24"/>
        <v>0</v>
      </c>
      <c r="H819" s="3">
        <f t="shared" si="25"/>
        <v>0</v>
      </c>
      <c r="J819" s="3" cm="1">
        <f t="array" ref="J819">+INDEX(G819:H819,,MATCH(Rates!$G$7,$G$4:$H$4,0))</f>
        <v>0</v>
      </c>
    </row>
    <row r="820" spans="2:10" x14ac:dyDescent="0.25">
      <c r="B820" s="3">
        <v>2</v>
      </c>
      <c r="C820" s="3">
        <v>3</v>
      </c>
      <c r="D820" s="3">
        <v>7</v>
      </c>
      <c r="E820" s="3">
        <v>0</v>
      </c>
      <c r="F820" s="3">
        <v>0</v>
      </c>
      <c r="G820" s="3">
        <f t="shared" si="24"/>
        <v>0</v>
      </c>
      <c r="H820" s="3">
        <f t="shared" si="25"/>
        <v>0</v>
      </c>
      <c r="J820" s="3" cm="1">
        <f t="array" ref="J820">+INDEX(G820:H820,,MATCH(Rates!$G$7,$G$4:$H$4,0))</f>
        <v>0</v>
      </c>
    </row>
    <row r="821" spans="2:10" x14ac:dyDescent="0.25">
      <c r="B821" s="3">
        <v>2</v>
      </c>
      <c r="C821" s="3">
        <v>3</v>
      </c>
      <c r="D821" s="3">
        <v>8</v>
      </c>
      <c r="E821" s="3">
        <v>0</v>
      </c>
      <c r="F821" s="3">
        <v>0</v>
      </c>
      <c r="G821" s="3">
        <f t="shared" si="24"/>
        <v>0</v>
      </c>
      <c r="H821" s="3">
        <f t="shared" si="25"/>
        <v>0</v>
      </c>
      <c r="J821" s="3" cm="1">
        <f t="array" ref="J821">+INDEX(G821:H821,,MATCH(Rates!$G$7,$G$4:$H$4,0))</f>
        <v>0</v>
      </c>
    </row>
    <row r="822" spans="2:10" x14ac:dyDescent="0.25">
      <c r="B822" s="3">
        <v>2</v>
      </c>
      <c r="C822" s="3">
        <v>3</v>
      </c>
      <c r="D822" s="3">
        <v>9</v>
      </c>
      <c r="E822" s="3">
        <v>17.899999999999999</v>
      </c>
      <c r="F822" s="3">
        <v>8.9499999999999993</v>
      </c>
      <c r="G822" s="3">
        <f t="shared" si="24"/>
        <v>1.7899999999999999E-2</v>
      </c>
      <c r="H822" s="3">
        <f t="shared" si="25"/>
        <v>8.9499999999999996E-3</v>
      </c>
      <c r="J822" s="3" cm="1">
        <f t="array" ref="J822">+INDEX(G822:H822,,MATCH(Rates!$G$7,$G$4:$H$4,0))</f>
        <v>1.7899999999999999E-2</v>
      </c>
    </row>
    <row r="823" spans="2:10" x14ac:dyDescent="0.25">
      <c r="B823" s="3">
        <v>2</v>
      </c>
      <c r="C823" s="3">
        <v>3</v>
      </c>
      <c r="D823" s="3">
        <v>10</v>
      </c>
      <c r="E823" s="3">
        <v>538.36500000000001</v>
      </c>
      <c r="F823" s="3">
        <v>269.18299999999999</v>
      </c>
      <c r="G823" s="3">
        <f t="shared" si="24"/>
        <v>0.53836499999999998</v>
      </c>
      <c r="H823" s="3">
        <f t="shared" si="25"/>
        <v>0.26918300000000001</v>
      </c>
      <c r="J823" s="3" cm="1">
        <f t="array" ref="J823">+INDEX(G823:H823,,MATCH(Rates!$G$7,$G$4:$H$4,0))</f>
        <v>0.53836499999999998</v>
      </c>
    </row>
    <row r="824" spans="2:10" x14ac:dyDescent="0.25">
      <c r="B824" s="3">
        <v>2</v>
      </c>
      <c r="C824" s="3">
        <v>3</v>
      </c>
      <c r="D824" s="3">
        <v>11</v>
      </c>
      <c r="E824" s="3">
        <v>651.21199999999999</v>
      </c>
      <c r="F824" s="3">
        <v>325.60599999999999</v>
      </c>
      <c r="G824" s="3">
        <f t="shared" si="24"/>
        <v>0.65121200000000001</v>
      </c>
      <c r="H824" s="3">
        <f t="shared" si="25"/>
        <v>0.32560600000000001</v>
      </c>
      <c r="J824" s="3" cm="1">
        <f t="array" ref="J824">+INDEX(G824:H824,,MATCH(Rates!$G$7,$G$4:$H$4,0))</f>
        <v>0.65121200000000001</v>
      </c>
    </row>
    <row r="825" spans="2:10" x14ac:dyDescent="0.25">
      <c r="B825" s="3">
        <v>2</v>
      </c>
      <c r="C825" s="3">
        <v>3</v>
      </c>
      <c r="D825" s="3">
        <v>12</v>
      </c>
      <c r="E825" s="3">
        <v>1575.5530000000001</v>
      </c>
      <c r="F825" s="3">
        <v>787.77700000000004</v>
      </c>
      <c r="G825" s="3">
        <f t="shared" si="24"/>
        <v>1.5755530000000002</v>
      </c>
      <c r="H825" s="3">
        <f t="shared" si="25"/>
        <v>0.78777700000000006</v>
      </c>
      <c r="J825" s="3" cm="1">
        <f t="array" ref="J825">+INDEX(G825:H825,,MATCH(Rates!$G$7,$G$4:$H$4,0))</f>
        <v>1.5755530000000002</v>
      </c>
    </row>
    <row r="826" spans="2:10" x14ac:dyDescent="0.25">
      <c r="B826" s="3">
        <v>2</v>
      </c>
      <c r="C826" s="3">
        <v>3</v>
      </c>
      <c r="D826" s="3">
        <v>13</v>
      </c>
      <c r="E826" s="3">
        <v>1740.94</v>
      </c>
      <c r="F826" s="3">
        <v>870.47</v>
      </c>
      <c r="G826" s="3">
        <f t="shared" si="24"/>
        <v>1.7409400000000002</v>
      </c>
      <c r="H826" s="3">
        <f t="shared" si="25"/>
        <v>0.87047000000000008</v>
      </c>
      <c r="J826" s="3" cm="1">
        <f t="array" ref="J826">+INDEX(G826:H826,,MATCH(Rates!$G$7,$G$4:$H$4,0))</f>
        <v>1.7409400000000002</v>
      </c>
    </row>
    <row r="827" spans="2:10" x14ac:dyDescent="0.25">
      <c r="B827" s="3">
        <v>2</v>
      </c>
      <c r="C827" s="3">
        <v>3</v>
      </c>
      <c r="D827" s="3">
        <v>14</v>
      </c>
      <c r="E827" s="3">
        <v>1327.854</v>
      </c>
      <c r="F827" s="3">
        <v>663.92700000000002</v>
      </c>
      <c r="G827" s="3">
        <f t="shared" si="24"/>
        <v>1.3278540000000001</v>
      </c>
      <c r="H827" s="3">
        <f t="shared" si="25"/>
        <v>0.66392700000000004</v>
      </c>
      <c r="J827" s="3" cm="1">
        <f t="array" ref="J827">+INDEX(G827:H827,,MATCH(Rates!$G$7,$G$4:$H$4,0))</f>
        <v>1.3278540000000001</v>
      </c>
    </row>
    <row r="828" spans="2:10" x14ac:dyDescent="0.25">
      <c r="B828" s="3">
        <v>2</v>
      </c>
      <c r="C828" s="3">
        <v>3</v>
      </c>
      <c r="D828" s="3">
        <v>15</v>
      </c>
      <c r="E828" s="3">
        <v>1526.4290000000001</v>
      </c>
      <c r="F828" s="3">
        <v>763.21500000000003</v>
      </c>
      <c r="G828" s="3">
        <f t="shared" si="24"/>
        <v>1.526429</v>
      </c>
      <c r="H828" s="3">
        <f t="shared" si="25"/>
        <v>0.76321499999999998</v>
      </c>
      <c r="J828" s="3" cm="1">
        <f t="array" ref="J828">+INDEX(G828:H828,,MATCH(Rates!$G$7,$G$4:$H$4,0))</f>
        <v>1.526429</v>
      </c>
    </row>
    <row r="829" spans="2:10" x14ac:dyDescent="0.25">
      <c r="B829" s="3">
        <v>2</v>
      </c>
      <c r="C829" s="3">
        <v>3</v>
      </c>
      <c r="D829" s="3">
        <v>16</v>
      </c>
      <c r="E829" s="3">
        <v>553.56600000000003</v>
      </c>
      <c r="F829" s="3">
        <v>276.78300000000002</v>
      </c>
      <c r="G829" s="3">
        <f t="shared" si="24"/>
        <v>0.553566</v>
      </c>
      <c r="H829" s="3">
        <f t="shared" si="25"/>
        <v>0.276783</v>
      </c>
      <c r="J829" s="3" cm="1">
        <f t="array" ref="J829">+INDEX(G829:H829,,MATCH(Rates!$G$7,$G$4:$H$4,0))</f>
        <v>0.553566</v>
      </c>
    </row>
    <row r="830" spans="2:10" x14ac:dyDescent="0.25">
      <c r="B830" s="3">
        <v>2</v>
      </c>
      <c r="C830" s="3">
        <v>3</v>
      </c>
      <c r="D830" s="3">
        <v>17</v>
      </c>
      <c r="E830" s="3">
        <v>118.05</v>
      </c>
      <c r="F830" s="3">
        <v>59.024999999999999</v>
      </c>
      <c r="G830" s="3">
        <f t="shared" si="24"/>
        <v>0.11805</v>
      </c>
      <c r="H830" s="3">
        <f t="shared" si="25"/>
        <v>5.9025000000000001E-2</v>
      </c>
      <c r="J830" s="3" cm="1">
        <f t="array" ref="J830">+INDEX(G830:H830,,MATCH(Rates!$G$7,$G$4:$H$4,0))</f>
        <v>0.11805</v>
      </c>
    </row>
    <row r="831" spans="2:10" x14ac:dyDescent="0.25">
      <c r="B831" s="3">
        <v>2</v>
      </c>
      <c r="C831" s="3">
        <v>3</v>
      </c>
      <c r="D831" s="3">
        <v>18</v>
      </c>
      <c r="E831" s="3">
        <v>0</v>
      </c>
      <c r="F831" s="3">
        <v>0</v>
      </c>
      <c r="G831" s="3">
        <f t="shared" si="24"/>
        <v>0</v>
      </c>
      <c r="H831" s="3">
        <f t="shared" si="25"/>
        <v>0</v>
      </c>
      <c r="J831" s="3" cm="1">
        <f t="array" ref="J831">+INDEX(G831:H831,,MATCH(Rates!$G$7,$G$4:$H$4,0))</f>
        <v>0</v>
      </c>
    </row>
    <row r="832" spans="2:10" x14ac:dyDescent="0.25">
      <c r="B832" s="3">
        <v>2</v>
      </c>
      <c r="C832" s="3">
        <v>3</v>
      </c>
      <c r="D832" s="3">
        <v>19</v>
      </c>
      <c r="E832" s="3">
        <v>0</v>
      </c>
      <c r="F832" s="3">
        <v>0</v>
      </c>
      <c r="G832" s="3">
        <f t="shared" si="24"/>
        <v>0</v>
      </c>
      <c r="H832" s="3">
        <f t="shared" si="25"/>
        <v>0</v>
      </c>
      <c r="J832" s="3" cm="1">
        <f t="array" ref="J832">+INDEX(G832:H832,,MATCH(Rates!$G$7,$G$4:$H$4,0))</f>
        <v>0</v>
      </c>
    </row>
    <row r="833" spans="2:10" x14ac:dyDescent="0.25">
      <c r="B833" s="3">
        <v>2</v>
      </c>
      <c r="C833" s="3">
        <v>3</v>
      </c>
      <c r="D833" s="3">
        <v>20</v>
      </c>
      <c r="E833" s="3">
        <v>0</v>
      </c>
      <c r="F833" s="3">
        <v>0</v>
      </c>
      <c r="G833" s="3">
        <f t="shared" si="24"/>
        <v>0</v>
      </c>
      <c r="H833" s="3">
        <f t="shared" si="25"/>
        <v>0</v>
      </c>
      <c r="J833" s="3" cm="1">
        <f t="array" ref="J833">+INDEX(G833:H833,,MATCH(Rates!$G$7,$G$4:$H$4,0))</f>
        <v>0</v>
      </c>
    </row>
    <row r="834" spans="2:10" x14ac:dyDescent="0.25">
      <c r="B834" s="3">
        <v>2</v>
      </c>
      <c r="C834" s="3">
        <v>3</v>
      </c>
      <c r="D834" s="3">
        <v>21</v>
      </c>
      <c r="E834" s="3">
        <v>0</v>
      </c>
      <c r="F834" s="3">
        <v>0</v>
      </c>
      <c r="G834" s="3">
        <f t="shared" si="24"/>
        <v>0</v>
      </c>
      <c r="H834" s="3">
        <f t="shared" si="25"/>
        <v>0</v>
      </c>
      <c r="J834" s="3" cm="1">
        <f t="array" ref="J834">+INDEX(G834:H834,,MATCH(Rates!$G$7,$G$4:$H$4,0))</f>
        <v>0</v>
      </c>
    </row>
    <row r="835" spans="2:10" x14ac:dyDescent="0.25">
      <c r="B835" s="3">
        <v>2</v>
      </c>
      <c r="C835" s="3">
        <v>3</v>
      </c>
      <c r="D835" s="3">
        <v>22</v>
      </c>
      <c r="E835" s="3">
        <v>0</v>
      </c>
      <c r="F835" s="3">
        <v>0</v>
      </c>
      <c r="G835" s="3">
        <f t="shared" si="24"/>
        <v>0</v>
      </c>
      <c r="H835" s="3">
        <f t="shared" si="25"/>
        <v>0</v>
      </c>
      <c r="J835" s="3" cm="1">
        <f t="array" ref="J835">+INDEX(G835:H835,,MATCH(Rates!$G$7,$G$4:$H$4,0))</f>
        <v>0</v>
      </c>
    </row>
    <row r="836" spans="2:10" x14ac:dyDescent="0.25">
      <c r="B836" s="3">
        <v>2</v>
      </c>
      <c r="C836" s="3">
        <v>3</v>
      </c>
      <c r="D836" s="3">
        <v>23</v>
      </c>
      <c r="E836" s="3">
        <v>0</v>
      </c>
      <c r="F836" s="3">
        <v>0</v>
      </c>
      <c r="G836" s="3">
        <f t="shared" si="24"/>
        <v>0</v>
      </c>
      <c r="H836" s="3">
        <f t="shared" si="25"/>
        <v>0</v>
      </c>
      <c r="J836" s="3" cm="1">
        <f t="array" ref="J836">+INDEX(G836:H836,,MATCH(Rates!$G$7,$G$4:$H$4,0))</f>
        <v>0</v>
      </c>
    </row>
    <row r="837" spans="2:10" x14ac:dyDescent="0.25">
      <c r="B837" s="3">
        <v>2</v>
      </c>
      <c r="C837" s="3">
        <v>4</v>
      </c>
      <c r="D837" s="3">
        <v>0</v>
      </c>
      <c r="E837" s="3">
        <v>0</v>
      </c>
      <c r="F837" s="3">
        <v>0</v>
      </c>
      <c r="G837" s="3">
        <f t="shared" si="24"/>
        <v>0</v>
      </c>
      <c r="H837" s="3">
        <f t="shared" si="25"/>
        <v>0</v>
      </c>
      <c r="J837" s="3" cm="1">
        <f t="array" ref="J837">+INDEX(G837:H837,,MATCH(Rates!$G$7,$G$4:$H$4,0))</f>
        <v>0</v>
      </c>
    </row>
    <row r="838" spans="2:10" x14ac:dyDescent="0.25">
      <c r="B838" s="3">
        <v>2</v>
      </c>
      <c r="C838" s="3">
        <v>4</v>
      </c>
      <c r="D838" s="3">
        <v>1</v>
      </c>
      <c r="E838" s="3">
        <v>0</v>
      </c>
      <c r="F838" s="3">
        <v>0</v>
      </c>
      <c r="G838" s="3">
        <f t="shared" si="24"/>
        <v>0</v>
      </c>
      <c r="H838" s="3">
        <f t="shared" si="25"/>
        <v>0</v>
      </c>
      <c r="J838" s="3" cm="1">
        <f t="array" ref="J838">+INDEX(G838:H838,,MATCH(Rates!$G$7,$G$4:$H$4,0))</f>
        <v>0</v>
      </c>
    </row>
    <row r="839" spans="2:10" x14ac:dyDescent="0.25">
      <c r="B839" s="3">
        <v>2</v>
      </c>
      <c r="C839" s="3">
        <v>4</v>
      </c>
      <c r="D839" s="3">
        <v>2</v>
      </c>
      <c r="E839" s="3">
        <v>0</v>
      </c>
      <c r="F839" s="3">
        <v>0</v>
      </c>
      <c r="G839" s="3">
        <f t="shared" si="24"/>
        <v>0</v>
      </c>
      <c r="H839" s="3">
        <f t="shared" si="25"/>
        <v>0</v>
      </c>
      <c r="J839" s="3" cm="1">
        <f t="array" ref="J839">+INDEX(G839:H839,,MATCH(Rates!$G$7,$G$4:$H$4,0))</f>
        <v>0</v>
      </c>
    </row>
    <row r="840" spans="2:10" x14ac:dyDescent="0.25">
      <c r="B840" s="3">
        <v>2</v>
      </c>
      <c r="C840" s="3">
        <v>4</v>
      </c>
      <c r="D840" s="3">
        <v>3</v>
      </c>
      <c r="E840" s="3">
        <v>0</v>
      </c>
      <c r="F840" s="3">
        <v>0</v>
      </c>
      <c r="G840" s="3">
        <f t="shared" si="24"/>
        <v>0</v>
      </c>
      <c r="H840" s="3">
        <f t="shared" si="25"/>
        <v>0</v>
      </c>
      <c r="J840" s="3" cm="1">
        <f t="array" ref="J840">+INDEX(G840:H840,,MATCH(Rates!$G$7,$G$4:$H$4,0))</f>
        <v>0</v>
      </c>
    </row>
    <row r="841" spans="2:10" x14ac:dyDescent="0.25">
      <c r="B841" s="3">
        <v>2</v>
      </c>
      <c r="C841" s="3">
        <v>4</v>
      </c>
      <c r="D841" s="3">
        <v>4</v>
      </c>
      <c r="E841" s="3">
        <v>0</v>
      </c>
      <c r="F841" s="3">
        <v>0</v>
      </c>
      <c r="G841" s="3">
        <f t="shared" si="24"/>
        <v>0</v>
      </c>
      <c r="H841" s="3">
        <f t="shared" si="25"/>
        <v>0</v>
      </c>
      <c r="J841" s="3" cm="1">
        <f t="array" ref="J841">+INDEX(G841:H841,,MATCH(Rates!$G$7,$G$4:$H$4,0))</f>
        <v>0</v>
      </c>
    </row>
    <row r="842" spans="2:10" x14ac:dyDescent="0.25">
      <c r="B842" s="3">
        <v>2</v>
      </c>
      <c r="C842" s="3">
        <v>4</v>
      </c>
      <c r="D842" s="3">
        <v>5</v>
      </c>
      <c r="E842" s="3">
        <v>0</v>
      </c>
      <c r="F842" s="3">
        <v>0</v>
      </c>
      <c r="G842" s="3">
        <f t="shared" si="24"/>
        <v>0</v>
      </c>
      <c r="H842" s="3">
        <f t="shared" si="25"/>
        <v>0</v>
      </c>
      <c r="J842" s="3" cm="1">
        <f t="array" ref="J842">+INDEX(G842:H842,,MATCH(Rates!$G$7,$G$4:$H$4,0))</f>
        <v>0</v>
      </c>
    </row>
    <row r="843" spans="2:10" x14ac:dyDescent="0.25">
      <c r="B843" s="3">
        <v>2</v>
      </c>
      <c r="C843" s="3">
        <v>4</v>
      </c>
      <c r="D843" s="3">
        <v>6</v>
      </c>
      <c r="E843" s="3">
        <v>0</v>
      </c>
      <c r="F843" s="3">
        <v>0</v>
      </c>
      <c r="G843" s="3">
        <f t="shared" si="24"/>
        <v>0</v>
      </c>
      <c r="H843" s="3">
        <f t="shared" si="25"/>
        <v>0</v>
      </c>
      <c r="J843" s="3" cm="1">
        <f t="array" ref="J843">+INDEX(G843:H843,,MATCH(Rates!$G$7,$G$4:$H$4,0))</f>
        <v>0</v>
      </c>
    </row>
    <row r="844" spans="2:10" x14ac:dyDescent="0.25">
      <c r="B844" s="3">
        <v>2</v>
      </c>
      <c r="C844" s="3">
        <v>4</v>
      </c>
      <c r="D844" s="3">
        <v>7</v>
      </c>
      <c r="E844" s="3">
        <v>0</v>
      </c>
      <c r="F844" s="3">
        <v>0</v>
      </c>
      <c r="G844" s="3">
        <f t="shared" si="24"/>
        <v>0</v>
      </c>
      <c r="H844" s="3">
        <f t="shared" si="25"/>
        <v>0</v>
      </c>
      <c r="J844" s="3" cm="1">
        <f t="array" ref="J844">+INDEX(G844:H844,,MATCH(Rates!$G$7,$G$4:$H$4,0))</f>
        <v>0</v>
      </c>
    </row>
    <row r="845" spans="2:10" x14ac:dyDescent="0.25">
      <c r="B845" s="3">
        <v>2</v>
      </c>
      <c r="C845" s="3">
        <v>4</v>
      </c>
      <c r="D845" s="3">
        <v>8</v>
      </c>
      <c r="E845" s="3">
        <v>18.638999999999999</v>
      </c>
      <c r="F845" s="3">
        <v>9.3190000000000008</v>
      </c>
      <c r="G845" s="3">
        <f t="shared" si="24"/>
        <v>1.8638999999999999E-2</v>
      </c>
      <c r="H845" s="3">
        <f t="shared" si="25"/>
        <v>9.3190000000000009E-3</v>
      </c>
      <c r="J845" s="3" cm="1">
        <f t="array" ref="J845">+INDEX(G845:H845,,MATCH(Rates!$G$7,$G$4:$H$4,0))</f>
        <v>1.8638999999999999E-2</v>
      </c>
    </row>
    <row r="846" spans="2:10" x14ac:dyDescent="0.25">
      <c r="B846" s="3">
        <v>2</v>
      </c>
      <c r="C846" s="3">
        <v>4</v>
      </c>
      <c r="D846" s="3">
        <v>9</v>
      </c>
      <c r="E846" s="3">
        <v>293.88499999999999</v>
      </c>
      <c r="F846" s="3">
        <v>146.94200000000001</v>
      </c>
      <c r="G846" s="3">
        <f t="shared" si="24"/>
        <v>0.29388500000000001</v>
      </c>
      <c r="H846" s="3">
        <f t="shared" si="25"/>
        <v>0.14694200000000002</v>
      </c>
      <c r="J846" s="3" cm="1">
        <f t="array" ref="J846">+INDEX(G846:H846,,MATCH(Rates!$G$7,$G$4:$H$4,0))</f>
        <v>0.29388500000000001</v>
      </c>
    </row>
    <row r="847" spans="2:10" x14ac:dyDescent="0.25">
      <c r="B847" s="3">
        <v>2</v>
      </c>
      <c r="C847" s="3">
        <v>4</v>
      </c>
      <c r="D847" s="3">
        <v>10</v>
      </c>
      <c r="E847" s="3">
        <v>1033.0219999999999</v>
      </c>
      <c r="F847" s="3">
        <v>516.51099999999997</v>
      </c>
      <c r="G847" s="3">
        <f t="shared" si="24"/>
        <v>1.0330219999999999</v>
      </c>
      <c r="H847" s="3">
        <f t="shared" si="25"/>
        <v>0.51651099999999994</v>
      </c>
      <c r="J847" s="3" cm="1">
        <f t="array" ref="J847">+INDEX(G847:H847,,MATCH(Rates!$G$7,$G$4:$H$4,0))</f>
        <v>1.0330219999999999</v>
      </c>
    </row>
    <row r="848" spans="2:10" x14ac:dyDescent="0.25">
      <c r="B848" s="3">
        <v>2</v>
      </c>
      <c r="C848" s="3">
        <v>4</v>
      </c>
      <c r="D848" s="3">
        <v>11</v>
      </c>
      <c r="E848" s="3">
        <v>3697.0349999999999</v>
      </c>
      <c r="F848" s="3">
        <v>1848.518</v>
      </c>
      <c r="G848" s="3">
        <f t="shared" si="24"/>
        <v>3.6970350000000001</v>
      </c>
      <c r="H848" s="3">
        <f t="shared" si="25"/>
        <v>1.8485180000000001</v>
      </c>
      <c r="J848" s="3" cm="1">
        <f t="array" ref="J848">+INDEX(G848:H848,,MATCH(Rates!$G$7,$G$4:$H$4,0))</f>
        <v>3.6970350000000001</v>
      </c>
    </row>
    <row r="849" spans="2:10" x14ac:dyDescent="0.25">
      <c r="B849" s="3">
        <v>2</v>
      </c>
      <c r="C849" s="3">
        <v>4</v>
      </c>
      <c r="D849" s="3">
        <v>12</v>
      </c>
      <c r="E849" s="3">
        <v>5722.9089999999997</v>
      </c>
      <c r="F849" s="3">
        <v>2861.4549999999999</v>
      </c>
      <c r="G849" s="3">
        <f t="shared" si="24"/>
        <v>5.7229089999999996</v>
      </c>
      <c r="H849" s="3">
        <f t="shared" si="25"/>
        <v>2.8614549999999999</v>
      </c>
      <c r="J849" s="3" cm="1">
        <f t="array" ref="J849">+INDEX(G849:H849,,MATCH(Rates!$G$7,$G$4:$H$4,0))</f>
        <v>5.7229089999999996</v>
      </c>
    </row>
    <row r="850" spans="2:10" x14ac:dyDescent="0.25">
      <c r="B850" s="3">
        <v>2</v>
      </c>
      <c r="C850" s="3">
        <v>4</v>
      </c>
      <c r="D850" s="3">
        <v>13</v>
      </c>
      <c r="E850" s="3">
        <v>5719.3040000000001</v>
      </c>
      <c r="F850" s="3">
        <v>2859.652</v>
      </c>
      <c r="G850" s="3">
        <f t="shared" si="24"/>
        <v>5.7193040000000002</v>
      </c>
      <c r="H850" s="3">
        <f t="shared" si="25"/>
        <v>2.8596520000000001</v>
      </c>
      <c r="J850" s="3" cm="1">
        <f t="array" ref="J850">+INDEX(G850:H850,,MATCH(Rates!$G$7,$G$4:$H$4,0))</f>
        <v>5.7193040000000002</v>
      </c>
    </row>
    <row r="851" spans="2:10" x14ac:dyDescent="0.25">
      <c r="B851" s="3">
        <v>2</v>
      </c>
      <c r="C851" s="3">
        <v>4</v>
      </c>
      <c r="D851" s="3">
        <v>14</v>
      </c>
      <c r="E851" s="3">
        <v>5181.308</v>
      </c>
      <c r="F851" s="3">
        <v>2590.654</v>
      </c>
      <c r="G851" s="3">
        <f t="shared" si="24"/>
        <v>5.1813079999999996</v>
      </c>
      <c r="H851" s="3">
        <f t="shared" si="25"/>
        <v>2.5906539999999998</v>
      </c>
      <c r="J851" s="3" cm="1">
        <f t="array" ref="J851">+INDEX(G851:H851,,MATCH(Rates!$G$7,$G$4:$H$4,0))</f>
        <v>5.1813079999999996</v>
      </c>
    </row>
    <row r="852" spans="2:10" x14ac:dyDescent="0.25">
      <c r="B852" s="3">
        <v>2</v>
      </c>
      <c r="C852" s="3">
        <v>4</v>
      </c>
      <c r="D852" s="3">
        <v>15</v>
      </c>
      <c r="E852" s="3">
        <v>1945.7159999999999</v>
      </c>
      <c r="F852" s="3">
        <v>972.85799999999995</v>
      </c>
      <c r="G852" s="3">
        <f t="shared" si="24"/>
        <v>1.945716</v>
      </c>
      <c r="H852" s="3">
        <f t="shared" si="25"/>
        <v>0.972858</v>
      </c>
      <c r="J852" s="3" cm="1">
        <f t="array" ref="J852">+INDEX(G852:H852,,MATCH(Rates!$G$7,$G$4:$H$4,0))</f>
        <v>1.945716</v>
      </c>
    </row>
    <row r="853" spans="2:10" x14ac:dyDescent="0.25">
      <c r="B853" s="3">
        <v>2</v>
      </c>
      <c r="C853" s="3">
        <v>4</v>
      </c>
      <c r="D853" s="3">
        <v>16</v>
      </c>
      <c r="E853" s="3">
        <v>2553.75</v>
      </c>
      <c r="F853" s="3">
        <v>1276.875</v>
      </c>
      <c r="G853" s="3">
        <f t="shared" ref="G853:G916" si="26">+E853/1000</f>
        <v>2.55375</v>
      </c>
      <c r="H853" s="3">
        <f t="shared" ref="H853:H916" si="27">+F853/1000</f>
        <v>1.276875</v>
      </c>
      <c r="J853" s="3" cm="1">
        <f t="array" ref="J853">+INDEX(G853:H853,,MATCH(Rates!$G$7,$G$4:$H$4,0))</f>
        <v>2.55375</v>
      </c>
    </row>
    <row r="854" spans="2:10" x14ac:dyDescent="0.25">
      <c r="B854" s="3">
        <v>2</v>
      </c>
      <c r="C854" s="3">
        <v>4</v>
      </c>
      <c r="D854" s="3">
        <v>17</v>
      </c>
      <c r="E854" s="3">
        <v>415.19799999999998</v>
      </c>
      <c r="F854" s="3">
        <v>207.59899999999999</v>
      </c>
      <c r="G854" s="3">
        <f t="shared" si="26"/>
        <v>0.41519799999999996</v>
      </c>
      <c r="H854" s="3">
        <f t="shared" si="27"/>
        <v>0.20759899999999998</v>
      </c>
      <c r="J854" s="3" cm="1">
        <f t="array" ref="J854">+INDEX(G854:H854,,MATCH(Rates!$G$7,$G$4:$H$4,0))</f>
        <v>0.41519799999999996</v>
      </c>
    </row>
    <row r="855" spans="2:10" x14ac:dyDescent="0.25">
      <c r="B855" s="3">
        <v>2</v>
      </c>
      <c r="C855" s="3">
        <v>4</v>
      </c>
      <c r="D855" s="3">
        <v>18</v>
      </c>
      <c r="E855" s="3">
        <v>0</v>
      </c>
      <c r="F855" s="3">
        <v>0</v>
      </c>
      <c r="G855" s="3">
        <f t="shared" si="26"/>
        <v>0</v>
      </c>
      <c r="H855" s="3">
        <f t="shared" si="27"/>
        <v>0</v>
      </c>
      <c r="J855" s="3" cm="1">
        <f t="array" ref="J855">+INDEX(G855:H855,,MATCH(Rates!$G$7,$G$4:$H$4,0))</f>
        <v>0</v>
      </c>
    </row>
    <row r="856" spans="2:10" x14ac:dyDescent="0.25">
      <c r="B856" s="3">
        <v>2</v>
      </c>
      <c r="C856" s="3">
        <v>4</v>
      </c>
      <c r="D856" s="3">
        <v>19</v>
      </c>
      <c r="E856" s="3">
        <v>0</v>
      </c>
      <c r="F856" s="3">
        <v>0</v>
      </c>
      <c r="G856" s="3">
        <f t="shared" si="26"/>
        <v>0</v>
      </c>
      <c r="H856" s="3">
        <f t="shared" si="27"/>
        <v>0</v>
      </c>
      <c r="J856" s="3" cm="1">
        <f t="array" ref="J856">+INDEX(G856:H856,,MATCH(Rates!$G$7,$G$4:$H$4,0))</f>
        <v>0</v>
      </c>
    </row>
    <row r="857" spans="2:10" x14ac:dyDescent="0.25">
      <c r="B857" s="3">
        <v>2</v>
      </c>
      <c r="C857" s="3">
        <v>4</v>
      </c>
      <c r="D857" s="3">
        <v>20</v>
      </c>
      <c r="E857" s="3">
        <v>0</v>
      </c>
      <c r="F857" s="3">
        <v>0</v>
      </c>
      <c r="G857" s="3">
        <f t="shared" si="26"/>
        <v>0</v>
      </c>
      <c r="H857" s="3">
        <f t="shared" si="27"/>
        <v>0</v>
      </c>
      <c r="J857" s="3" cm="1">
        <f t="array" ref="J857">+INDEX(G857:H857,,MATCH(Rates!$G$7,$G$4:$H$4,0))</f>
        <v>0</v>
      </c>
    </row>
    <row r="858" spans="2:10" x14ac:dyDescent="0.25">
      <c r="B858" s="3">
        <v>2</v>
      </c>
      <c r="C858" s="3">
        <v>4</v>
      </c>
      <c r="D858" s="3">
        <v>21</v>
      </c>
      <c r="E858" s="3">
        <v>0</v>
      </c>
      <c r="F858" s="3">
        <v>0</v>
      </c>
      <c r="G858" s="3">
        <f t="shared" si="26"/>
        <v>0</v>
      </c>
      <c r="H858" s="3">
        <f t="shared" si="27"/>
        <v>0</v>
      </c>
      <c r="J858" s="3" cm="1">
        <f t="array" ref="J858">+INDEX(G858:H858,,MATCH(Rates!$G$7,$G$4:$H$4,0))</f>
        <v>0</v>
      </c>
    </row>
    <row r="859" spans="2:10" x14ac:dyDescent="0.25">
      <c r="B859" s="3">
        <v>2</v>
      </c>
      <c r="C859" s="3">
        <v>4</v>
      </c>
      <c r="D859" s="3">
        <v>22</v>
      </c>
      <c r="E859" s="3">
        <v>0</v>
      </c>
      <c r="F859" s="3">
        <v>0</v>
      </c>
      <c r="G859" s="3">
        <f t="shared" si="26"/>
        <v>0</v>
      </c>
      <c r="H859" s="3">
        <f t="shared" si="27"/>
        <v>0</v>
      </c>
      <c r="J859" s="3" cm="1">
        <f t="array" ref="J859">+INDEX(G859:H859,,MATCH(Rates!$G$7,$G$4:$H$4,0))</f>
        <v>0</v>
      </c>
    </row>
    <row r="860" spans="2:10" x14ac:dyDescent="0.25">
      <c r="B860" s="3">
        <v>2</v>
      </c>
      <c r="C860" s="3">
        <v>4</v>
      </c>
      <c r="D860" s="3">
        <v>23</v>
      </c>
      <c r="E860" s="3">
        <v>0</v>
      </c>
      <c r="F860" s="3">
        <v>0</v>
      </c>
      <c r="G860" s="3">
        <f t="shared" si="26"/>
        <v>0</v>
      </c>
      <c r="H860" s="3">
        <f t="shared" si="27"/>
        <v>0</v>
      </c>
      <c r="J860" s="3" cm="1">
        <f t="array" ref="J860">+INDEX(G860:H860,,MATCH(Rates!$G$7,$G$4:$H$4,0))</f>
        <v>0</v>
      </c>
    </row>
    <row r="861" spans="2:10" x14ac:dyDescent="0.25">
      <c r="B861" s="3">
        <v>2</v>
      </c>
      <c r="C861" s="3">
        <v>5</v>
      </c>
      <c r="D861" s="3">
        <v>0</v>
      </c>
      <c r="E861" s="3">
        <v>0</v>
      </c>
      <c r="F861" s="3">
        <v>0</v>
      </c>
      <c r="G861" s="3">
        <f t="shared" si="26"/>
        <v>0</v>
      </c>
      <c r="H861" s="3">
        <f t="shared" si="27"/>
        <v>0</v>
      </c>
      <c r="J861" s="3" cm="1">
        <f t="array" ref="J861">+INDEX(G861:H861,,MATCH(Rates!$G$7,$G$4:$H$4,0))</f>
        <v>0</v>
      </c>
    </row>
    <row r="862" spans="2:10" x14ac:dyDescent="0.25">
      <c r="B862" s="3">
        <v>2</v>
      </c>
      <c r="C862" s="3">
        <v>5</v>
      </c>
      <c r="D862" s="3">
        <v>1</v>
      </c>
      <c r="E862" s="3">
        <v>0</v>
      </c>
      <c r="F862" s="3">
        <v>0</v>
      </c>
      <c r="G862" s="3">
        <f t="shared" si="26"/>
        <v>0</v>
      </c>
      <c r="H862" s="3">
        <f t="shared" si="27"/>
        <v>0</v>
      </c>
      <c r="J862" s="3" cm="1">
        <f t="array" ref="J862">+INDEX(G862:H862,,MATCH(Rates!$G$7,$G$4:$H$4,0))</f>
        <v>0</v>
      </c>
    </row>
    <row r="863" spans="2:10" x14ac:dyDescent="0.25">
      <c r="B863" s="3">
        <v>2</v>
      </c>
      <c r="C863" s="3">
        <v>5</v>
      </c>
      <c r="D863" s="3">
        <v>2</v>
      </c>
      <c r="E863" s="3">
        <v>0</v>
      </c>
      <c r="F863" s="3">
        <v>0</v>
      </c>
      <c r="G863" s="3">
        <f t="shared" si="26"/>
        <v>0</v>
      </c>
      <c r="H863" s="3">
        <f t="shared" si="27"/>
        <v>0</v>
      </c>
      <c r="J863" s="3" cm="1">
        <f t="array" ref="J863">+INDEX(G863:H863,,MATCH(Rates!$G$7,$G$4:$H$4,0))</f>
        <v>0</v>
      </c>
    </row>
    <row r="864" spans="2:10" x14ac:dyDescent="0.25">
      <c r="B864" s="3">
        <v>2</v>
      </c>
      <c r="C864" s="3">
        <v>5</v>
      </c>
      <c r="D864" s="3">
        <v>3</v>
      </c>
      <c r="E864" s="3">
        <v>0</v>
      </c>
      <c r="F864" s="3">
        <v>0</v>
      </c>
      <c r="G864" s="3">
        <f t="shared" si="26"/>
        <v>0</v>
      </c>
      <c r="H864" s="3">
        <f t="shared" si="27"/>
        <v>0</v>
      </c>
      <c r="J864" s="3" cm="1">
        <f t="array" ref="J864">+INDEX(G864:H864,,MATCH(Rates!$G$7,$G$4:$H$4,0))</f>
        <v>0</v>
      </c>
    </row>
    <row r="865" spans="2:10" x14ac:dyDescent="0.25">
      <c r="B865" s="3">
        <v>2</v>
      </c>
      <c r="C865" s="3">
        <v>5</v>
      </c>
      <c r="D865" s="3">
        <v>4</v>
      </c>
      <c r="E865" s="3">
        <v>0</v>
      </c>
      <c r="F865" s="3">
        <v>0</v>
      </c>
      <c r="G865" s="3">
        <f t="shared" si="26"/>
        <v>0</v>
      </c>
      <c r="H865" s="3">
        <f t="shared" si="27"/>
        <v>0</v>
      </c>
      <c r="J865" s="3" cm="1">
        <f t="array" ref="J865">+INDEX(G865:H865,,MATCH(Rates!$G$7,$G$4:$H$4,0))</f>
        <v>0</v>
      </c>
    </row>
    <row r="866" spans="2:10" x14ac:dyDescent="0.25">
      <c r="B866" s="3">
        <v>2</v>
      </c>
      <c r="C866" s="3">
        <v>5</v>
      </c>
      <c r="D866" s="3">
        <v>5</v>
      </c>
      <c r="E866" s="3">
        <v>0</v>
      </c>
      <c r="F866" s="3">
        <v>0</v>
      </c>
      <c r="G866" s="3">
        <f t="shared" si="26"/>
        <v>0</v>
      </c>
      <c r="H866" s="3">
        <f t="shared" si="27"/>
        <v>0</v>
      </c>
      <c r="J866" s="3" cm="1">
        <f t="array" ref="J866">+INDEX(G866:H866,,MATCH(Rates!$G$7,$G$4:$H$4,0))</f>
        <v>0</v>
      </c>
    </row>
    <row r="867" spans="2:10" x14ac:dyDescent="0.25">
      <c r="B867" s="3">
        <v>2</v>
      </c>
      <c r="C867" s="3">
        <v>5</v>
      </c>
      <c r="D867" s="3">
        <v>6</v>
      </c>
      <c r="E867" s="3">
        <v>0</v>
      </c>
      <c r="F867" s="3">
        <v>0</v>
      </c>
      <c r="G867" s="3">
        <f t="shared" si="26"/>
        <v>0</v>
      </c>
      <c r="H867" s="3">
        <f t="shared" si="27"/>
        <v>0</v>
      </c>
      <c r="J867" s="3" cm="1">
        <f t="array" ref="J867">+INDEX(G867:H867,,MATCH(Rates!$G$7,$G$4:$H$4,0))</f>
        <v>0</v>
      </c>
    </row>
    <row r="868" spans="2:10" x14ac:dyDescent="0.25">
      <c r="B868" s="3">
        <v>2</v>
      </c>
      <c r="C868" s="3">
        <v>5</v>
      </c>
      <c r="D868" s="3">
        <v>7</v>
      </c>
      <c r="E868" s="3">
        <v>0</v>
      </c>
      <c r="F868" s="3">
        <v>0</v>
      </c>
      <c r="G868" s="3">
        <f t="shared" si="26"/>
        <v>0</v>
      </c>
      <c r="H868" s="3">
        <f t="shared" si="27"/>
        <v>0</v>
      </c>
      <c r="J868" s="3" cm="1">
        <f t="array" ref="J868">+INDEX(G868:H868,,MATCH(Rates!$G$7,$G$4:$H$4,0))</f>
        <v>0</v>
      </c>
    </row>
    <row r="869" spans="2:10" x14ac:dyDescent="0.25">
      <c r="B869" s="3">
        <v>2</v>
      </c>
      <c r="C869" s="3">
        <v>5</v>
      </c>
      <c r="D869" s="3">
        <v>8</v>
      </c>
      <c r="E869" s="3">
        <v>864.947</v>
      </c>
      <c r="F869" s="3">
        <v>432.47399999999999</v>
      </c>
      <c r="G869" s="3">
        <f t="shared" si="26"/>
        <v>0.86494700000000002</v>
      </c>
      <c r="H869" s="3">
        <f t="shared" si="27"/>
        <v>0.43247399999999997</v>
      </c>
      <c r="J869" s="3" cm="1">
        <f t="array" ref="J869">+INDEX(G869:H869,,MATCH(Rates!$G$7,$G$4:$H$4,0))</f>
        <v>0.86494700000000002</v>
      </c>
    </row>
    <row r="870" spans="2:10" x14ac:dyDescent="0.25">
      <c r="B870" s="3">
        <v>2</v>
      </c>
      <c r="C870" s="3">
        <v>5</v>
      </c>
      <c r="D870" s="3">
        <v>9</v>
      </c>
      <c r="E870" s="3">
        <v>2710.1979999999999</v>
      </c>
      <c r="F870" s="3">
        <v>1355.0989999999999</v>
      </c>
      <c r="G870" s="3">
        <f t="shared" si="26"/>
        <v>2.7101979999999997</v>
      </c>
      <c r="H870" s="3">
        <f t="shared" si="27"/>
        <v>1.3550989999999998</v>
      </c>
      <c r="J870" s="3" cm="1">
        <f t="array" ref="J870">+INDEX(G870:H870,,MATCH(Rates!$G$7,$G$4:$H$4,0))</f>
        <v>2.7101979999999997</v>
      </c>
    </row>
    <row r="871" spans="2:10" x14ac:dyDescent="0.25">
      <c r="B871" s="3">
        <v>2</v>
      </c>
      <c r="C871" s="3">
        <v>5</v>
      </c>
      <c r="D871" s="3">
        <v>10</v>
      </c>
      <c r="E871" s="3">
        <v>4202.5410000000002</v>
      </c>
      <c r="F871" s="3">
        <v>2101.27</v>
      </c>
      <c r="G871" s="3">
        <f t="shared" si="26"/>
        <v>4.2025410000000001</v>
      </c>
      <c r="H871" s="3">
        <f t="shared" si="27"/>
        <v>2.10127</v>
      </c>
      <c r="J871" s="3" cm="1">
        <f t="array" ref="J871">+INDEX(G871:H871,,MATCH(Rates!$G$7,$G$4:$H$4,0))</f>
        <v>4.2025410000000001</v>
      </c>
    </row>
    <row r="872" spans="2:10" x14ac:dyDescent="0.25">
      <c r="B872" s="3">
        <v>2</v>
      </c>
      <c r="C872" s="3">
        <v>5</v>
      </c>
      <c r="D872" s="3">
        <v>11</v>
      </c>
      <c r="E872" s="3">
        <v>5198.08</v>
      </c>
      <c r="F872" s="3">
        <v>2599.04</v>
      </c>
      <c r="G872" s="3">
        <f t="shared" si="26"/>
        <v>5.19808</v>
      </c>
      <c r="H872" s="3">
        <f t="shared" si="27"/>
        <v>2.59904</v>
      </c>
      <c r="J872" s="3" cm="1">
        <f t="array" ref="J872">+INDEX(G872:H872,,MATCH(Rates!$G$7,$G$4:$H$4,0))</f>
        <v>5.19808</v>
      </c>
    </row>
    <row r="873" spans="2:10" x14ac:dyDescent="0.25">
      <c r="B873" s="3">
        <v>2</v>
      </c>
      <c r="C873" s="3">
        <v>5</v>
      </c>
      <c r="D873" s="3">
        <v>12</v>
      </c>
      <c r="E873" s="3">
        <v>5662.3040000000001</v>
      </c>
      <c r="F873" s="3">
        <v>2831.152</v>
      </c>
      <c r="G873" s="3">
        <f t="shared" si="26"/>
        <v>5.6623039999999998</v>
      </c>
      <c r="H873" s="3">
        <f t="shared" si="27"/>
        <v>2.8311519999999999</v>
      </c>
      <c r="J873" s="3" cm="1">
        <f t="array" ref="J873">+INDEX(G873:H873,,MATCH(Rates!$G$7,$G$4:$H$4,0))</f>
        <v>5.6623039999999998</v>
      </c>
    </row>
    <row r="874" spans="2:10" x14ac:dyDescent="0.25">
      <c r="B874" s="3">
        <v>2</v>
      </c>
      <c r="C874" s="3">
        <v>5</v>
      </c>
      <c r="D874" s="3">
        <v>13</v>
      </c>
      <c r="E874" s="3">
        <v>5710.5469999999996</v>
      </c>
      <c r="F874" s="3">
        <v>2855.2739999999999</v>
      </c>
      <c r="G874" s="3">
        <f t="shared" si="26"/>
        <v>5.7105469999999992</v>
      </c>
      <c r="H874" s="3">
        <f t="shared" si="27"/>
        <v>2.8552740000000001</v>
      </c>
      <c r="J874" s="3" cm="1">
        <f t="array" ref="J874">+INDEX(G874:H874,,MATCH(Rates!$G$7,$G$4:$H$4,0))</f>
        <v>5.7105469999999992</v>
      </c>
    </row>
    <row r="875" spans="2:10" x14ac:dyDescent="0.25">
      <c r="B875" s="3">
        <v>2</v>
      </c>
      <c r="C875" s="3">
        <v>5</v>
      </c>
      <c r="D875" s="3">
        <v>14</v>
      </c>
      <c r="E875" s="3">
        <v>5136.68</v>
      </c>
      <c r="F875" s="3">
        <v>2568.34</v>
      </c>
      <c r="G875" s="3">
        <f t="shared" si="26"/>
        <v>5.1366800000000001</v>
      </c>
      <c r="H875" s="3">
        <f t="shared" si="27"/>
        <v>2.5683400000000001</v>
      </c>
      <c r="J875" s="3" cm="1">
        <f t="array" ref="J875">+INDEX(G875:H875,,MATCH(Rates!$G$7,$G$4:$H$4,0))</f>
        <v>5.1366800000000001</v>
      </c>
    </row>
    <row r="876" spans="2:10" x14ac:dyDescent="0.25">
      <c r="B876" s="3">
        <v>2</v>
      </c>
      <c r="C876" s="3">
        <v>5</v>
      </c>
      <c r="D876" s="3">
        <v>15</v>
      </c>
      <c r="E876" s="3">
        <v>4082.0329999999999</v>
      </c>
      <c r="F876" s="3">
        <v>2041.0170000000001</v>
      </c>
      <c r="G876" s="3">
        <f t="shared" si="26"/>
        <v>4.082033</v>
      </c>
      <c r="H876" s="3">
        <f t="shared" si="27"/>
        <v>2.0410170000000001</v>
      </c>
      <c r="J876" s="3" cm="1">
        <f t="array" ref="J876">+INDEX(G876:H876,,MATCH(Rates!$G$7,$G$4:$H$4,0))</f>
        <v>4.082033</v>
      </c>
    </row>
    <row r="877" spans="2:10" x14ac:dyDescent="0.25">
      <c r="B877" s="3">
        <v>2</v>
      </c>
      <c r="C877" s="3">
        <v>5</v>
      </c>
      <c r="D877" s="3">
        <v>16</v>
      </c>
      <c r="E877" s="3">
        <v>2572.4839999999999</v>
      </c>
      <c r="F877" s="3">
        <v>1286.242</v>
      </c>
      <c r="G877" s="3">
        <f t="shared" si="26"/>
        <v>2.5724839999999998</v>
      </c>
      <c r="H877" s="3">
        <f t="shared" si="27"/>
        <v>1.2862419999999999</v>
      </c>
      <c r="J877" s="3" cm="1">
        <f t="array" ref="J877">+INDEX(G877:H877,,MATCH(Rates!$G$7,$G$4:$H$4,0))</f>
        <v>2.5724839999999998</v>
      </c>
    </row>
    <row r="878" spans="2:10" x14ac:dyDescent="0.25">
      <c r="B878" s="3">
        <v>2</v>
      </c>
      <c r="C878" s="3">
        <v>5</v>
      </c>
      <c r="D878" s="3">
        <v>17</v>
      </c>
      <c r="E878" s="3">
        <v>808.255</v>
      </c>
      <c r="F878" s="3">
        <v>404.12799999999999</v>
      </c>
      <c r="G878" s="3">
        <f t="shared" si="26"/>
        <v>0.80825499999999995</v>
      </c>
      <c r="H878" s="3">
        <f t="shared" si="27"/>
        <v>0.40412799999999999</v>
      </c>
      <c r="J878" s="3" cm="1">
        <f t="array" ref="J878">+INDEX(G878:H878,,MATCH(Rates!$G$7,$G$4:$H$4,0))</f>
        <v>0.80825499999999995</v>
      </c>
    </row>
    <row r="879" spans="2:10" x14ac:dyDescent="0.25">
      <c r="B879" s="3">
        <v>2</v>
      </c>
      <c r="C879" s="3">
        <v>5</v>
      </c>
      <c r="D879" s="3">
        <v>18</v>
      </c>
      <c r="E879" s="3">
        <v>0</v>
      </c>
      <c r="F879" s="3">
        <v>0</v>
      </c>
      <c r="G879" s="3">
        <f t="shared" si="26"/>
        <v>0</v>
      </c>
      <c r="H879" s="3">
        <f t="shared" si="27"/>
        <v>0</v>
      </c>
      <c r="J879" s="3" cm="1">
        <f t="array" ref="J879">+INDEX(G879:H879,,MATCH(Rates!$G$7,$G$4:$H$4,0))</f>
        <v>0</v>
      </c>
    </row>
    <row r="880" spans="2:10" x14ac:dyDescent="0.25">
      <c r="B880" s="3">
        <v>2</v>
      </c>
      <c r="C880" s="3">
        <v>5</v>
      </c>
      <c r="D880" s="3">
        <v>19</v>
      </c>
      <c r="E880" s="3">
        <v>0</v>
      </c>
      <c r="F880" s="3">
        <v>0</v>
      </c>
      <c r="G880" s="3">
        <f t="shared" si="26"/>
        <v>0</v>
      </c>
      <c r="H880" s="3">
        <f t="shared" si="27"/>
        <v>0</v>
      </c>
      <c r="J880" s="3" cm="1">
        <f t="array" ref="J880">+INDEX(G880:H880,,MATCH(Rates!$G$7,$G$4:$H$4,0))</f>
        <v>0</v>
      </c>
    </row>
    <row r="881" spans="2:10" x14ac:dyDescent="0.25">
      <c r="B881" s="3">
        <v>2</v>
      </c>
      <c r="C881" s="3">
        <v>5</v>
      </c>
      <c r="D881" s="3">
        <v>20</v>
      </c>
      <c r="E881" s="3">
        <v>0</v>
      </c>
      <c r="F881" s="3">
        <v>0</v>
      </c>
      <c r="G881" s="3">
        <f t="shared" si="26"/>
        <v>0</v>
      </c>
      <c r="H881" s="3">
        <f t="shared" si="27"/>
        <v>0</v>
      </c>
      <c r="J881" s="3" cm="1">
        <f t="array" ref="J881">+INDEX(G881:H881,,MATCH(Rates!$G$7,$G$4:$H$4,0))</f>
        <v>0</v>
      </c>
    </row>
    <row r="882" spans="2:10" x14ac:dyDescent="0.25">
      <c r="B882" s="3">
        <v>2</v>
      </c>
      <c r="C882" s="3">
        <v>5</v>
      </c>
      <c r="D882" s="3">
        <v>21</v>
      </c>
      <c r="E882" s="3">
        <v>0</v>
      </c>
      <c r="F882" s="3">
        <v>0</v>
      </c>
      <c r="G882" s="3">
        <f t="shared" si="26"/>
        <v>0</v>
      </c>
      <c r="H882" s="3">
        <f t="shared" si="27"/>
        <v>0</v>
      </c>
      <c r="J882" s="3" cm="1">
        <f t="array" ref="J882">+INDEX(G882:H882,,MATCH(Rates!$G$7,$G$4:$H$4,0))</f>
        <v>0</v>
      </c>
    </row>
    <row r="883" spans="2:10" x14ac:dyDescent="0.25">
      <c r="B883" s="3">
        <v>2</v>
      </c>
      <c r="C883" s="3">
        <v>5</v>
      </c>
      <c r="D883" s="3">
        <v>22</v>
      </c>
      <c r="E883" s="3">
        <v>0</v>
      </c>
      <c r="F883" s="3">
        <v>0</v>
      </c>
      <c r="G883" s="3">
        <f t="shared" si="26"/>
        <v>0</v>
      </c>
      <c r="H883" s="3">
        <f t="shared" si="27"/>
        <v>0</v>
      </c>
      <c r="J883" s="3" cm="1">
        <f t="array" ref="J883">+INDEX(G883:H883,,MATCH(Rates!$G$7,$G$4:$H$4,0))</f>
        <v>0</v>
      </c>
    </row>
    <row r="884" spans="2:10" x14ac:dyDescent="0.25">
      <c r="B884" s="3">
        <v>2</v>
      </c>
      <c r="C884" s="3">
        <v>5</v>
      </c>
      <c r="D884" s="3">
        <v>23</v>
      </c>
      <c r="E884" s="3">
        <v>0</v>
      </c>
      <c r="F884" s="3">
        <v>0</v>
      </c>
      <c r="G884" s="3">
        <f t="shared" si="26"/>
        <v>0</v>
      </c>
      <c r="H884" s="3">
        <f t="shared" si="27"/>
        <v>0</v>
      </c>
      <c r="J884" s="3" cm="1">
        <f t="array" ref="J884">+INDEX(G884:H884,,MATCH(Rates!$G$7,$G$4:$H$4,0))</f>
        <v>0</v>
      </c>
    </row>
    <row r="885" spans="2:10" x14ac:dyDescent="0.25">
      <c r="B885" s="3">
        <v>2</v>
      </c>
      <c r="C885" s="3">
        <v>6</v>
      </c>
      <c r="D885" s="3">
        <v>0</v>
      </c>
      <c r="E885" s="3">
        <v>0</v>
      </c>
      <c r="F885" s="3">
        <v>0</v>
      </c>
      <c r="G885" s="3">
        <f t="shared" si="26"/>
        <v>0</v>
      </c>
      <c r="H885" s="3">
        <f t="shared" si="27"/>
        <v>0</v>
      </c>
      <c r="J885" s="3" cm="1">
        <f t="array" ref="J885">+INDEX(G885:H885,,MATCH(Rates!$G$7,$G$4:$H$4,0))</f>
        <v>0</v>
      </c>
    </row>
    <row r="886" spans="2:10" x14ac:dyDescent="0.25">
      <c r="B886" s="3">
        <v>2</v>
      </c>
      <c r="C886" s="3">
        <v>6</v>
      </c>
      <c r="D886" s="3">
        <v>1</v>
      </c>
      <c r="E886" s="3">
        <v>0</v>
      </c>
      <c r="F886" s="3">
        <v>0</v>
      </c>
      <c r="G886" s="3">
        <f t="shared" si="26"/>
        <v>0</v>
      </c>
      <c r="H886" s="3">
        <f t="shared" si="27"/>
        <v>0</v>
      </c>
      <c r="J886" s="3" cm="1">
        <f t="array" ref="J886">+INDEX(G886:H886,,MATCH(Rates!$G$7,$G$4:$H$4,0))</f>
        <v>0</v>
      </c>
    </row>
    <row r="887" spans="2:10" x14ac:dyDescent="0.25">
      <c r="B887" s="3">
        <v>2</v>
      </c>
      <c r="C887" s="3">
        <v>6</v>
      </c>
      <c r="D887" s="3">
        <v>2</v>
      </c>
      <c r="E887" s="3">
        <v>0</v>
      </c>
      <c r="F887" s="3">
        <v>0</v>
      </c>
      <c r="G887" s="3">
        <f t="shared" si="26"/>
        <v>0</v>
      </c>
      <c r="H887" s="3">
        <f t="shared" si="27"/>
        <v>0</v>
      </c>
      <c r="J887" s="3" cm="1">
        <f t="array" ref="J887">+INDEX(G887:H887,,MATCH(Rates!$G$7,$G$4:$H$4,0))</f>
        <v>0</v>
      </c>
    </row>
    <row r="888" spans="2:10" x14ac:dyDescent="0.25">
      <c r="B888" s="3">
        <v>2</v>
      </c>
      <c r="C888" s="3">
        <v>6</v>
      </c>
      <c r="D888" s="3">
        <v>3</v>
      </c>
      <c r="E888" s="3">
        <v>0</v>
      </c>
      <c r="F888" s="3">
        <v>0</v>
      </c>
      <c r="G888" s="3">
        <f t="shared" si="26"/>
        <v>0</v>
      </c>
      <c r="H888" s="3">
        <f t="shared" si="27"/>
        <v>0</v>
      </c>
      <c r="J888" s="3" cm="1">
        <f t="array" ref="J888">+INDEX(G888:H888,,MATCH(Rates!$G$7,$G$4:$H$4,0))</f>
        <v>0</v>
      </c>
    </row>
    <row r="889" spans="2:10" x14ac:dyDescent="0.25">
      <c r="B889" s="3">
        <v>2</v>
      </c>
      <c r="C889" s="3">
        <v>6</v>
      </c>
      <c r="D889" s="3">
        <v>4</v>
      </c>
      <c r="E889" s="3">
        <v>0</v>
      </c>
      <c r="F889" s="3">
        <v>0</v>
      </c>
      <c r="G889" s="3">
        <f t="shared" si="26"/>
        <v>0</v>
      </c>
      <c r="H889" s="3">
        <f t="shared" si="27"/>
        <v>0</v>
      </c>
      <c r="J889" s="3" cm="1">
        <f t="array" ref="J889">+INDEX(G889:H889,,MATCH(Rates!$G$7,$G$4:$H$4,0))</f>
        <v>0</v>
      </c>
    </row>
    <row r="890" spans="2:10" x14ac:dyDescent="0.25">
      <c r="B890" s="3">
        <v>2</v>
      </c>
      <c r="C890" s="3">
        <v>6</v>
      </c>
      <c r="D890" s="3">
        <v>5</v>
      </c>
      <c r="E890" s="3">
        <v>0</v>
      </c>
      <c r="F890" s="3">
        <v>0</v>
      </c>
      <c r="G890" s="3">
        <f t="shared" si="26"/>
        <v>0</v>
      </c>
      <c r="H890" s="3">
        <f t="shared" si="27"/>
        <v>0</v>
      </c>
      <c r="J890" s="3" cm="1">
        <f t="array" ref="J890">+INDEX(G890:H890,,MATCH(Rates!$G$7,$G$4:$H$4,0))</f>
        <v>0</v>
      </c>
    </row>
    <row r="891" spans="2:10" x14ac:dyDescent="0.25">
      <c r="B891" s="3">
        <v>2</v>
      </c>
      <c r="C891" s="3">
        <v>6</v>
      </c>
      <c r="D891" s="3">
        <v>6</v>
      </c>
      <c r="E891" s="3">
        <v>0</v>
      </c>
      <c r="F891" s="3">
        <v>0</v>
      </c>
      <c r="G891" s="3">
        <f t="shared" si="26"/>
        <v>0</v>
      </c>
      <c r="H891" s="3">
        <f t="shared" si="27"/>
        <v>0</v>
      </c>
      <c r="J891" s="3" cm="1">
        <f t="array" ref="J891">+INDEX(G891:H891,,MATCH(Rates!$G$7,$G$4:$H$4,0))</f>
        <v>0</v>
      </c>
    </row>
    <row r="892" spans="2:10" x14ac:dyDescent="0.25">
      <c r="B892" s="3">
        <v>2</v>
      </c>
      <c r="C892" s="3">
        <v>6</v>
      </c>
      <c r="D892" s="3">
        <v>7</v>
      </c>
      <c r="E892" s="3">
        <v>0</v>
      </c>
      <c r="F892" s="3">
        <v>0</v>
      </c>
      <c r="G892" s="3">
        <f t="shared" si="26"/>
        <v>0</v>
      </c>
      <c r="H892" s="3">
        <f t="shared" si="27"/>
        <v>0</v>
      </c>
      <c r="J892" s="3" cm="1">
        <f t="array" ref="J892">+INDEX(G892:H892,,MATCH(Rates!$G$7,$G$4:$H$4,0))</f>
        <v>0</v>
      </c>
    </row>
    <row r="893" spans="2:10" x14ac:dyDescent="0.25">
      <c r="B893" s="3">
        <v>2</v>
      </c>
      <c r="C893" s="3">
        <v>6</v>
      </c>
      <c r="D893" s="3">
        <v>8</v>
      </c>
      <c r="E893" s="3">
        <v>397.77199999999999</v>
      </c>
      <c r="F893" s="3">
        <v>198.886</v>
      </c>
      <c r="G893" s="3">
        <f t="shared" si="26"/>
        <v>0.39777200000000001</v>
      </c>
      <c r="H893" s="3">
        <f t="shared" si="27"/>
        <v>0.19888600000000001</v>
      </c>
      <c r="J893" s="3" cm="1">
        <f t="array" ref="J893">+INDEX(G893:H893,,MATCH(Rates!$G$7,$G$4:$H$4,0))</f>
        <v>0.39777200000000001</v>
      </c>
    </row>
    <row r="894" spans="2:10" x14ac:dyDescent="0.25">
      <c r="B894" s="3">
        <v>2</v>
      </c>
      <c r="C894" s="3">
        <v>6</v>
      </c>
      <c r="D894" s="3">
        <v>9</v>
      </c>
      <c r="E894" s="3">
        <v>171.096</v>
      </c>
      <c r="F894" s="3">
        <v>85.548000000000002</v>
      </c>
      <c r="G894" s="3">
        <f t="shared" si="26"/>
        <v>0.171096</v>
      </c>
      <c r="H894" s="3">
        <f t="shared" si="27"/>
        <v>8.5547999999999999E-2</v>
      </c>
      <c r="J894" s="3" cm="1">
        <f t="array" ref="J894">+INDEX(G894:H894,,MATCH(Rates!$G$7,$G$4:$H$4,0))</f>
        <v>0.171096</v>
      </c>
    </row>
    <row r="895" spans="2:10" x14ac:dyDescent="0.25">
      <c r="B895" s="3">
        <v>2</v>
      </c>
      <c r="C895" s="3">
        <v>6</v>
      </c>
      <c r="D895" s="3">
        <v>10</v>
      </c>
      <c r="E895" s="3">
        <v>1523.4739999999999</v>
      </c>
      <c r="F895" s="3">
        <v>761.73699999999997</v>
      </c>
      <c r="G895" s="3">
        <f t="shared" si="26"/>
        <v>1.523474</v>
      </c>
      <c r="H895" s="3">
        <f t="shared" si="27"/>
        <v>0.761737</v>
      </c>
      <c r="J895" s="3" cm="1">
        <f t="array" ref="J895">+INDEX(G895:H895,,MATCH(Rates!$G$7,$G$4:$H$4,0))</f>
        <v>1.523474</v>
      </c>
    </row>
    <row r="896" spans="2:10" x14ac:dyDescent="0.25">
      <c r="B896" s="3">
        <v>2</v>
      </c>
      <c r="C896" s="3">
        <v>6</v>
      </c>
      <c r="D896" s="3">
        <v>11</v>
      </c>
      <c r="E896" s="3">
        <v>2802.2939999999999</v>
      </c>
      <c r="F896" s="3">
        <v>1401.1469999999999</v>
      </c>
      <c r="G896" s="3">
        <f t="shared" si="26"/>
        <v>2.8022939999999998</v>
      </c>
      <c r="H896" s="3">
        <f t="shared" si="27"/>
        <v>1.4011469999999999</v>
      </c>
      <c r="J896" s="3" cm="1">
        <f t="array" ref="J896">+INDEX(G896:H896,,MATCH(Rates!$G$7,$G$4:$H$4,0))</f>
        <v>2.8022939999999998</v>
      </c>
    </row>
    <row r="897" spans="2:10" x14ac:dyDescent="0.25">
      <c r="B897" s="3">
        <v>2</v>
      </c>
      <c r="C897" s="3">
        <v>6</v>
      </c>
      <c r="D897" s="3">
        <v>12</v>
      </c>
      <c r="E897" s="3">
        <v>2155.6959999999999</v>
      </c>
      <c r="F897" s="3">
        <v>1077.848</v>
      </c>
      <c r="G897" s="3">
        <f t="shared" si="26"/>
        <v>2.1556959999999998</v>
      </c>
      <c r="H897" s="3">
        <f t="shared" si="27"/>
        <v>1.0778479999999999</v>
      </c>
      <c r="J897" s="3" cm="1">
        <f t="array" ref="J897">+INDEX(G897:H897,,MATCH(Rates!$G$7,$G$4:$H$4,0))</f>
        <v>2.1556959999999998</v>
      </c>
    </row>
    <row r="898" spans="2:10" x14ac:dyDescent="0.25">
      <c r="B898" s="3">
        <v>2</v>
      </c>
      <c r="C898" s="3">
        <v>6</v>
      </c>
      <c r="D898" s="3">
        <v>13</v>
      </c>
      <c r="E898" s="3">
        <v>4325.1090000000004</v>
      </c>
      <c r="F898" s="3">
        <v>2162.5540000000001</v>
      </c>
      <c r="G898" s="3">
        <f t="shared" si="26"/>
        <v>4.3251090000000003</v>
      </c>
      <c r="H898" s="3">
        <f t="shared" si="27"/>
        <v>2.1625540000000001</v>
      </c>
      <c r="J898" s="3" cm="1">
        <f t="array" ref="J898">+INDEX(G898:H898,,MATCH(Rates!$G$7,$G$4:$H$4,0))</f>
        <v>4.3251090000000003</v>
      </c>
    </row>
    <row r="899" spans="2:10" x14ac:dyDescent="0.25">
      <c r="B899" s="3">
        <v>2</v>
      </c>
      <c r="C899" s="3">
        <v>6</v>
      </c>
      <c r="D899" s="3">
        <v>14</v>
      </c>
      <c r="E899" s="3">
        <v>3669.39</v>
      </c>
      <c r="F899" s="3">
        <v>1834.6949999999999</v>
      </c>
      <c r="G899" s="3">
        <f t="shared" si="26"/>
        <v>3.6693899999999999</v>
      </c>
      <c r="H899" s="3">
        <f t="shared" si="27"/>
        <v>1.834695</v>
      </c>
      <c r="J899" s="3" cm="1">
        <f t="array" ref="J899">+INDEX(G899:H899,,MATCH(Rates!$G$7,$G$4:$H$4,0))</f>
        <v>3.6693899999999999</v>
      </c>
    </row>
    <row r="900" spans="2:10" x14ac:dyDescent="0.25">
      <c r="B900" s="3">
        <v>2</v>
      </c>
      <c r="C900" s="3">
        <v>6</v>
      </c>
      <c r="D900" s="3">
        <v>15</v>
      </c>
      <c r="E900" s="3">
        <v>1047.73</v>
      </c>
      <c r="F900" s="3">
        <v>523.86500000000001</v>
      </c>
      <c r="G900" s="3">
        <f t="shared" si="26"/>
        <v>1.0477300000000001</v>
      </c>
      <c r="H900" s="3">
        <f t="shared" si="27"/>
        <v>0.52386500000000003</v>
      </c>
      <c r="J900" s="3" cm="1">
        <f t="array" ref="J900">+INDEX(G900:H900,,MATCH(Rates!$G$7,$G$4:$H$4,0))</f>
        <v>1.0477300000000001</v>
      </c>
    </row>
    <row r="901" spans="2:10" x14ac:dyDescent="0.25">
      <c r="B901" s="3">
        <v>2</v>
      </c>
      <c r="C901" s="3">
        <v>6</v>
      </c>
      <c r="D901" s="3">
        <v>16</v>
      </c>
      <c r="E901" s="3">
        <v>138.684</v>
      </c>
      <c r="F901" s="3">
        <v>69.341999999999999</v>
      </c>
      <c r="G901" s="3">
        <f t="shared" si="26"/>
        <v>0.138684</v>
      </c>
      <c r="H901" s="3">
        <f t="shared" si="27"/>
        <v>6.9342000000000001E-2</v>
      </c>
      <c r="J901" s="3" cm="1">
        <f t="array" ref="J901">+INDEX(G901:H901,,MATCH(Rates!$G$7,$G$4:$H$4,0))</f>
        <v>0.138684</v>
      </c>
    </row>
    <row r="902" spans="2:10" x14ac:dyDescent="0.25">
      <c r="B902" s="3">
        <v>2</v>
      </c>
      <c r="C902" s="3">
        <v>6</v>
      </c>
      <c r="D902" s="3">
        <v>17</v>
      </c>
      <c r="E902" s="3">
        <v>10.026</v>
      </c>
      <c r="F902" s="3">
        <v>5.0129999999999999</v>
      </c>
      <c r="G902" s="3">
        <f t="shared" si="26"/>
        <v>1.0026E-2</v>
      </c>
      <c r="H902" s="3">
        <f t="shared" si="27"/>
        <v>5.0130000000000001E-3</v>
      </c>
      <c r="J902" s="3" cm="1">
        <f t="array" ref="J902">+INDEX(G902:H902,,MATCH(Rates!$G$7,$G$4:$H$4,0))</f>
        <v>1.0026E-2</v>
      </c>
    </row>
    <row r="903" spans="2:10" x14ac:dyDescent="0.25">
      <c r="B903" s="3">
        <v>2</v>
      </c>
      <c r="C903" s="3">
        <v>6</v>
      </c>
      <c r="D903" s="3">
        <v>18</v>
      </c>
      <c r="E903" s="3">
        <v>0</v>
      </c>
      <c r="F903" s="3">
        <v>0</v>
      </c>
      <c r="G903" s="3">
        <f t="shared" si="26"/>
        <v>0</v>
      </c>
      <c r="H903" s="3">
        <f t="shared" si="27"/>
        <v>0</v>
      </c>
      <c r="J903" s="3" cm="1">
        <f t="array" ref="J903">+INDEX(G903:H903,,MATCH(Rates!$G$7,$G$4:$H$4,0))</f>
        <v>0</v>
      </c>
    </row>
    <row r="904" spans="2:10" x14ac:dyDescent="0.25">
      <c r="B904" s="3">
        <v>2</v>
      </c>
      <c r="C904" s="3">
        <v>6</v>
      </c>
      <c r="D904" s="3">
        <v>19</v>
      </c>
      <c r="E904" s="3">
        <v>0</v>
      </c>
      <c r="F904" s="3">
        <v>0</v>
      </c>
      <c r="G904" s="3">
        <f t="shared" si="26"/>
        <v>0</v>
      </c>
      <c r="H904" s="3">
        <f t="shared" si="27"/>
        <v>0</v>
      </c>
      <c r="J904" s="3" cm="1">
        <f t="array" ref="J904">+INDEX(G904:H904,,MATCH(Rates!$G$7,$G$4:$H$4,0))</f>
        <v>0</v>
      </c>
    </row>
    <row r="905" spans="2:10" x14ac:dyDescent="0.25">
      <c r="B905" s="3">
        <v>2</v>
      </c>
      <c r="C905" s="3">
        <v>6</v>
      </c>
      <c r="D905" s="3">
        <v>20</v>
      </c>
      <c r="E905" s="3">
        <v>0</v>
      </c>
      <c r="F905" s="3">
        <v>0</v>
      </c>
      <c r="G905" s="3">
        <f t="shared" si="26"/>
        <v>0</v>
      </c>
      <c r="H905" s="3">
        <f t="shared" si="27"/>
        <v>0</v>
      </c>
      <c r="J905" s="3" cm="1">
        <f t="array" ref="J905">+INDEX(G905:H905,,MATCH(Rates!$G$7,$G$4:$H$4,0))</f>
        <v>0</v>
      </c>
    </row>
    <row r="906" spans="2:10" x14ac:dyDescent="0.25">
      <c r="B906" s="3">
        <v>2</v>
      </c>
      <c r="C906" s="3">
        <v>6</v>
      </c>
      <c r="D906" s="3">
        <v>21</v>
      </c>
      <c r="E906" s="3">
        <v>0</v>
      </c>
      <c r="F906" s="3">
        <v>0</v>
      </c>
      <c r="G906" s="3">
        <f t="shared" si="26"/>
        <v>0</v>
      </c>
      <c r="H906" s="3">
        <f t="shared" si="27"/>
        <v>0</v>
      </c>
      <c r="J906" s="3" cm="1">
        <f t="array" ref="J906">+INDEX(G906:H906,,MATCH(Rates!$G$7,$G$4:$H$4,0))</f>
        <v>0</v>
      </c>
    </row>
    <row r="907" spans="2:10" x14ac:dyDescent="0.25">
      <c r="B907" s="3">
        <v>2</v>
      </c>
      <c r="C907" s="3">
        <v>6</v>
      </c>
      <c r="D907" s="3">
        <v>22</v>
      </c>
      <c r="E907" s="3">
        <v>0</v>
      </c>
      <c r="F907" s="3">
        <v>0</v>
      </c>
      <c r="G907" s="3">
        <f t="shared" si="26"/>
        <v>0</v>
      </c>
      <c r="H907" s="3">
        <f t="shared" si="27"/>
        <v>0</v>
      </c>
      <c r="J907" s="3" cm="1">
        <f t="array" ref="J907">+INDEX(G907:H907,,MATCH(Rates!$G$7,$G$4:$H$4,0))</f>
        <v>0</v>
      </c>
    </row>
    <row r="908" spans="2:10" x14ac:dyDescent="0.25">
      <c r="B908" s="3">
        <v>2</v>
      </c>
      <c r="C908" s="3">
        <v>6</v>
      </c>
      <c r="D908" s="3">
        <v>23</v>
      </c>
      <c r="E908" s="3">
        <v>0</v>
      </c>
      <c r="F908" s="3">
        <v>0</v>
      </c>
      <c r="G908" s="3">
        <f t="shared" si="26"/>
        <v>0</v>
      </c>
      <c r="H908" s="3">
        <f t="shared" si="27"/>
        <v>0</v>
      </c>
      <c r="J908" s="3" cm="1">
        <f t="array" ref="J908">+INDEX(G908:H908,,MATCH(Rates!$G$7,$G$4:$H$4,0))</f>
        <v>0</v>
      </c>
    </row>
    <row r="909" spans="2:10" x14ac:dyDescent="0.25">
      <c r="B909" s="3">
        <v>2</v>
      </c>
      <c r="C909" s="3">
        <v>7</v>
      </c>
      <c r="D909" s="3">
        <v>0</v>
      </c>
      <c r="E909" s="3">
        <v>0</v>
      </c>
      <c r="F909" s="3">
        <v>0</v>
      </c>
      <c r="G909" s="3">
        <f t="shared" si="26"/>
        <v>0</v>
      </c>
      <c r="H909" s="3">
        <f t="shared" si="27"/>
        <v>0</v>
      </c>
      <c r="J909" s="3" cm="1">
        <f t="array" ref="J909">+INDEX(G909:H909,,MATCH(Rates!$G$7,$G$4:$H$4,0))</f>
        <v>0</v>
      </c>
    </row>
    <row r="910" spans="2:10" x14ac:dyDescent="0.25">
      <c r="B910" s="3">
        <v>2</v>
      </c>
      <c r="C910" s="3">
        <v>7</v>
      </c>
      <c r="D910" s="3">
        <v>1</v>
      </c>
      <c r="E910" s="3">
        <v>0</v>
      </c>
      <c r="F910" s="3">
        <v>0</v>
      </c>
      <c r="G910" s="3">
        <f t="shared" si="26"/>
        <v>0</v>
      </c>
      <c r="H910" s="3">
        <f t="shared" si="27"/>
        <v>0</v>
      </c>
      <c r="J910" s="3" cm="1">
        <f t="array" ref="J910">+INDEX(G910:H910,,MATCH(Rates!$G$7,$G$4:$H$4,0))</f>
        <v>0</v>
      </c>
    </row>
    <row r="911" spans="2:10" x14ac:dyDescent="0.25">
      <c r="B911" s="3">
        <v>2</v>
      </c>
      <c r="C911" s="3">
        <v>7</v>
      </c>
      <c r="D911" s="3">
        <v>2</v>
      </c>
      <c r="E911" s="3">
        <v>0</v>
      </c>
      <c r="F911" s="3">
        <v>0</v>
      </c>
      <c r="G911" s="3">
        <f t="shared" si="26"/>
        <v>0</v>
      </c>
      <c r="H911" s="3">
        <f t="shared" si="27"/>
        <v>0</v>
      </c>
      <c r="J911" s="3" cm="1">
        <f t="array" ref="J911">+INDEX(G911:H911,,MATCH(Rates!$G$7,$G$4:$H$4,0))</f>
        <v>0</v>
      </c>
    </row>
    <row r="912" spans="2:10" x14ac:dyDescent="0.25">
      <c r="B912" s="3">
        <v>2</v>
      </c>
      <c r="C912" s="3">
        <v>7</v>
      </c>
      <c r="D912" s="3">
        <v>3</v>
      </c>
      <c r="E912" s="3">
        <v>0</v>
      </c>
      <c r="F912" s="3">
        <v>0</v>
      </c>
      <c r="G912" s="3">
        <f t="shared" si="26"/>
        <v>0</v>
      </c>
      <c r="H912" s="3">
        <f t="shared" si="27"/>
        <v>0</v>
      </c>
      <c r="J912" s="3" cm="1">
        <f t="array" ref="J912">+INDEX(G912:H912,,MATCH(Rates!$G$7,$G$4:$H$4,0))</f>
        <v>0</v>
      </c>
    </row>
    <row r="913" spans="2:10" x14ac:dyDescent="0.25">
      <c r="B913" s="3">
        <v>2</v>
      </c>
      <c r="C913" s="3">
        <v>7</v>
      </c>
      <c r="D913" s="3">
        <v>4</v>
      </c>
      <c r="E913" s="3">
        <v>0</v>
      </c>
      <c r="F913" s="3">
        <v>0</v>
      </c>
      <c r="G913" s="3">
        <f t="shared" si="26"/>
        <v>0</v>
      </c>
      <c r="H913" s="3">
        <f t="shared" si="27"/>
        <v>0</v>
      </c>
      <c r="J913" s="3" cm="1">
        <f t="array" ref="J913">+INDEX(G913:H913,,MATCH(Rates!$G$7,$G$4:$H$4,0))</f>
        <v>0</v>
      </c>
    </row>
    <row r="914" spans="2:10" x14ac:dyDescent="0.25">
      <c r="B914" s="3">
        <v>2</v>
      </c>
      <c r="C914" s="3">
        <v>7</v>
      </c>
      <c r="D914" s="3">
        <v>5</v>
      </c>
      <c r="E914" s="3">
        <v>0</v>
      </c>
      <c r="F914" s="3">
        <v>0</v>
      </c>
      <c r="G914" s="3">
        <f t="shared" si="26"/>
        <v>0</v>
      </c>
      <c r="H914" s="3">
        <f t="shared" si="27"/>
        <v>0</v>
      </c>
      <c r="J914" s="3" cm="1">
        <f t="array" ref="J914">+INDEX(G914:H914,,MATCH(Rates!$G$7,$G$4:$H$4,0))</f>
        <v>0</v>
      </c>
    </row>
    <row r="915" spans="2:10" x14ac:dyDescent="0.25">
      <c r="B915" s="3">
        <v>2</v>
      </c>
      <c r="C915" s="3">
        <v>7</v>
      </c>
      <c r="D915" s="3">
        <v>6</v>
      </c>
      <c r="E915" s="3">
        <v>0</v>
      </c>
      <c r="F915" s="3">
        <v>0</v>
      </c>
      <c r="G915" s="3">
        <f t="shared" si="26"/>
        <v>0</v>
      </c>
      <c r="H915" s="3">
        <f t="shared" si="27"/>
        <v>0</v>
      </c>
      <c r="J915" s="3" cm="1">
        <f t="array" ref="J915">+INDEX(G915:H915,,MATCH(Rates!$G$7,$G$4:$H$4,0))</f>
        <v>0</v>
      </c>
    </row>
    <row r="916" spans="2:10" x14ac:dyDescent="0.25">
      <c r="B916" s="3">
        <v>2</v>
      </c>
      <c r="C916" s="3">
        <v>7</v>
      </c>
      <c r="D916" s="3">
        <v>7</v>
      </c>
      <c r="E916" s="3">
        <v>0</v>
      </c>
      <c r="F916" s="3">
        <v>0</v>
      </c>
      <c r="G916" s="3">
        <f t="shared" si="26"/>
        <v>0</v>
      </c>
      <c r="H916" s="3">
        <f t="shared" si="27"/>
        <v>0</v>
      </c>
      <c r="J916" s="3" cm="1">
        <f t="array" ref="J916">+INDEX(G916:H916,,MATCH(Rates!$G$7,$G$4:$H$4,0))</f>
        <v>0</v>
      </c>
    </row>
    <row r="917" spans="2:10" x14ac:dyDescent="0.25">
      <c r="B917" s="3">
        <v>2</v>
      </c>
      <c r="C917" s="3">
        <v>7</v>
      </c>
      <c r="D917" s="3">
        <v>8</v>
      </c>
      <c r="E917" s="3">
        <v>819.21</v>
      </c>
      <c r="F917" s="3">
        <v>409.60500000000002</v>
      </c>
      <c r="G917" s="3">
        <f t="shared" ref="G917:G980" si="28">+E917/1000</f>
        <v>0.81920999999999999</v>
      </c>
      <c r="H917" s="3">
        <f t="shared" ref="H917:H980" si="29">+F917/1000</f>
        <v>0.409605</v>
      </c>
      <c r="J917" s="3" cm="1">
        <f t="array" ref="J917">+INDEX(G917:H917,,MATCH(Rates!$G$7,$G$4:$H$4,0))</f>
        <v>0.81920999999999999</v>
      </c>
    </row>
    <row r="918" spans="2:10" x14ac:dyDescent="0.25">
      <c r="B918" s="3">
        <v>2</v>
      </c>
      <c r="C918" s="3">
        <v>7</v>
      </c>
      <c r="D918" s="3">
        <v>9</v>
      </c>
      <c r="E918" s="3">
        <v>564.95100000000002</v>
      </c>
      <c r="F918" s="3">
        <v>282.47500000000002</v>
      </c>
      <c r="G918" s="3">
        <f t="shared" si="28"/>
        <v>0.56495099999999998</v>
      </c>
      <c r="H918" s="3">
        <f t="shared" si="29"/>
        <v>0.28247500000000003</v>
      </c>
      <c r="J918" s="3" cm="1">
        <f t="array" ref="J918">+INDEX(G918:H918,,MATCH(Rates!$G$7,$G$4:$H$4,0))</f>
        <v>0.56495099999999998</v>
      </c>
    </row>
    <row r="919" spans="2:10" x14ac:dyDescent="0.25">
      <c r="B919" s="3">
        <v>2</v>
      </c>
      <c r="C919" s="3">
        <v>7</v>
      </c>
      <c r="D919" s="3">
        <v>10</v>
      </c>
      <c r="E919" s="3">
        <v>1342.576</v>
      </c>
      <c r="F919" s="3">
        <v>671.28800000000001</v>
      </c>
      <c r="G919" s="3">
        <f t="shared" si="28"/>
        <v>1.342576</v>
      </c>
      <c r="H919" s="3">
        <f t="shared" si="29"/>
        <v>0.671288</v>
      </c>
      <c r="J919" s="3" cm="1">
        <f t="array" ref="J919">+INDEX(G919:H919,,MATCH(Rates!$G$7,$G$4:$H$4,0))</f>
        <v>1.342576</v>
      </c>
    </row>
    <row r="920" spans="2:10" x14ac:dyDescent="0.25">
      <c r="B920" s="3">
        <v>2</v>
      </c>
      <c r="C920" s="3">
        <v>7</v>
      </c>
      <c r="D920" s="3">
        <v>11</v>
      </c>
      <c r="E920" s="3">
        <v>2815.174</v>
      </c>
      <c r="F920" s="3">
        <v>1407.587</v>
      </c>
      <c r="G920" s="3">
        <f t="shared" si="28"/>
        <v>2.8151739999999998</v>
      </c>
      <c r="H920" s="3">
        <f t="shared" si="29"/>
        <v>1.4075869999999999</v>
      </c>
      <c r="J920" s="3" cm="1">
        <f t="array" ref="J920">+INDEX(G920:H920,,MATCH(Rates!$G$7,$G$4:$H$4,0))</f>
        <v>2.8151739999999998</v>
      </c>
    </row>
    <row r="921" spans="2:10" x14ac:dyDescent="0.25">
      <c r="B921" s="3">
        <v>2</v>
      </c>
      <c r="C921" s="3">
        <v>7</v>
      </c>
      <c r="D921" s="3">
        <v>12</v>
      </c>
      <c r="E921" s="3">
        <v>2811.2269999999999</v>
      </c>
      <c r="F921" s="3">
        <v>1405.614</v>
      </c>
      <c r="G921" s="3">
        <f t="shared" si="28"/>
        <v>2.8112269999999997</v>
      </c>
      <c r="H921" s="3">
        <f t="shared" si="29"/>
        <v>1.4056140000000001</v>
      </c>
      <c r="J921" s="3" cm="1">
        <f t="array" ref="J921">+INDEX(G921:H921,,MATCH(Rates!$G$7,$G$4:$H$4,0))</f>
        <v>2.8112269999999997</v>
      </c>
    </row>
    <row r="922" spans="2:10" x14ac:dyDescent="0.25">
      <c r="B922" s="3">
        <v>2</v>
      </c>
      <c r="C922" s="3">
        <v>7</v>
      </c>
      <c r="D922" s="3">
        <v>13</v>
      </c>
      <c r="E922" s="3">
        <v>5943.1059999999998</v>
      </c>
      <c r="F922" s="3">
        <v>2971.5529999999999</v>
      </c>
      <c r="G922" s="3">
        <f t="shared" si="28"/>
        <v>5.9431059999999993</v>
      </c>
      <c r="H922" s="3">
        <f t="shared" si="29"/>
        <v>2.9715529999999997</v>
      </c>
      <c r="J922" s="3" cm="1">
        <f t="array" ref="J922">+INDEX(G922:H922,,MATCH(Rates!$G$7,$G$4:$H$4,0))</f>
        <v>5.9431059999999993</v>
      </c>
    </row>
    <row r="923" spans="2:10" x14ac:dyDescent="0.25">
      <c r="B923" s="3">
        <v>2</v>
      </c>
      <c r="C923" s="3">
        <v>7</v>
      </c>
      <c r="D923" s="3">
        <v>14</v>
      </c>
      <c r="E923" s="3">
        <v>5390.7460000000001</v>
      </c>
      <c r="F923" s="3">
        <v>2695.373</v>
      </c>
      <c r="G923" s="3">
        <f t="shared" si="28"/>
        <v>5.390746</v>
      </c>
      <c r="H923" s="3">
        <f t="shared" si="29"/>
        <v>2.695373</v>
      </c>
      <c r="J923" s="3" cm="1">
        <f t="array" ref="J923">+INDEX(G923:H923,,MATCH(Rates!$G$7,$G$4:$H$4,0))</f>
        <v>5.390746</v>
      </c>
    </row>
    <row r="924" spans="2:10" x14ac:dyDescent="0.25">
      <c r="B924" s="3">
        <v>2</v>
      </c>
      <c r="C924" s="3">
        <v>7</v>
      </c>
      <c r="D924" s="3">
        <v>15</v>
      </c>
      <c r="E924" s="3">
        <v>4264.1679999999997</v>
      </c>
      <c r="F924" s="3">
        <v>2132.0839999999998</v>
      </c>
      <c r="G924" s="3">
        <f t="shared" si="28"/>
        <v>4.2641679999999997</v>
      </c>
      <c r="H924" s="3">
        <f t="shared" si="29"/>
        <v>2.1320839999999999</v>
      </c>
      <c r="J924" s="3" cm="1">
        <f t="array" ref="J924">+INDEX(G924:H924,,MATCH(Rates!$G$7,$G$4:$H$4,0))</f>
        <v>4.2641679999999997</v>
      </c>
    </row>
    <row r="925" spans="2:10" x14ac:dyDescent="0.25">
      <c r="B925" s="3">
        <v>2</v>
      </c>
      <c r="C925" s="3">
        <v>7</v>
      </c>
      <c r="D925" s="3">
        <v>16</v>
      </c>
      <c r="E925" s="3">
        <v>1350.365</v>
      </c>
      <c r="F925" s="3">
        <v>675.18299999999999</v>
      </c>
      <c r="G925" s="3">
        <f t="shared" si="28"/>
        <v>1.350365</v>
      </c>
      <c r="H925" s="3">
        <f t="shared" si="29"/>
        <v>0.67518299999999998</v>
      </c>
      <c r="J925" s="3" cm="1">
        <f t="array" ref="J925">+INDEX(G925:H925,,MATCH(Rates!$G$7,$G$4:$H$4,0))</f>
        <v>1.350365</v>
      </c>
    </row>
    <row r="926" spans="2:10" x14ac:dyDescent="0.25">
      <c r="B926" s="3">
        <v>2</v>
      </c>
      <c r="C926" s="3">
        <v>7</v>
      </c>
      <c r="D926" s="3">
        <v>17</v>
      </c>
      <c r="E926" s="3">
        <v>844.44799999999998</v>
      </c>
      <c r="F926" s="3">
        <v>422.22399999999999</v>
      </c>
      <c r="G926" s="3">
        <f t="shared" si="28"/>
        <v>0.84444799999999998</v>
      </c>
      <c r="H926" s="3">
        <f t="shared" si="29"/>
        <v>0.42222399999999999</v>
      </c>
      <c r="J926" s="3" cm="1">
        <f t="array" ref="J926">+INDEX(G926:H926,,MATCH(Rates!$G$7,$G$4:$H$4,0))</f>
        <v>0.84444799999999998</v>
      </c>
    </row>
    <row r="927" spans="2:10" x14ac:dyDescent="0.25">
      <c r="B927" s="3">
        <v>2</v>
      </c>
      <c r="C927" s="3">
        <v>7</v>
      </c>
      <c r="D927" s="3">
        <v>18</v>
      </c>
      <c r="E927" s="3">
        <v>0</v>
      </c>
      <c r="F927" s="3">
        <v>0</v>
      </c>
      <c r="G927" s="3">
        <f t="shared" si="28"/>
        <v>0</v>
      </c>
      <c r="H927" s="3">
        <f t="shared" si="29"/>
        <v>0</v>
      </c>
      <c r="J927" s="3" cm="1">
        <f t="array" ref="J927">+INDEX(G927:H927,,MATCH(Rates!$G$7,$G$4:$H$4,0))</f>
        <v>0</v>
      </c>
    </row>
    <row r="928" spans="2:10" x14ac:dyDescent="0.25">
      <c r="B928" s="3">
        <v>2</v>
      </c>
      <c r="C928" s="3">
        <v>7</v>
      </c>
      <c r="D928" s="3">
        <v>19</v>
      </c>
      <c r="E928" s="3">
        <v>0</v>
      </c>
      <c r="F928" s="3">
        <v>0</v>
      </c>
      <c r="G928" s="3">
        <f t="shared" si="28"/>
        <v>0</v>
      </c>
      <c r="H928" s="3">
        <f t="shared" si="29"/>
        <v>0</v>
      </c>
      <c r="J928" s="3" cm="1">
        <f t="array" ref="J928">+INDEX(G928:H928,,MATCH(Rates!$G$7,$G$4:$H$4,0))</f>
        <v>0</v>
      </c>
    </row>
    <row r="929" spans="2:10" x14ac:dyDescent="0.25">
      <c r="B929" s="3">
        <v>2</v>
      </c>
      <c r="C929" s="3">
        <v>7</v>
      </c>
      <c r="D929" s="3">
        <v>20</v>
      </c>
      <c r="E929" s="3">
        <v>0</v>
      </c>
      <c r="F929" s="3">
        <v>0</v>
      </c>
      <c r="G929" s="3">
        <f t="shared" si="28"/>
        <v>0</v>
      </c>
      <c r="H929" s="3">
        <f t="shared" si="29"/>
        <v>0</v>
      </c>
      <c r="J929" s="3" cm="1">
        <f t="array" ref="J929">+INDEX(G929:H929,,MATCH(Rates!$G$7,$G$4:$H$4,0))</f>
        <v>0</v>
      </c>
    </row>
    <row r="930" spans="2:10" x14ac:dyDescent="0.25">
      <c r="B930" s="3">
        <v>2</v>
      </c>
      <c r="C930" s="3">
        <v>7</v>
      </c>
      <c r="D930" s="3">
        <v>21</v>
      </c>
      <c r="E930" s="3">
        <v>0</v>
      </c>
      <c r="F930" s="3">
        <v>0</v>
      </c>
      <c r="G930" s="3">
        <f t="shared" si="28"/>
        <v>0</v>
      </c>
      <c r="H930" s="3">
        <f t="shared" si="29"/>
        <v>0</v>
      </c>
      <c r="J930" s="3" cm="1">
        <f t="array" ref="J930">+INDEX(G930:H930,,MATCH(Rates!$G$7,$G$4:$H$4,0))</f>
        <v>0</v>
      </c>
    </row>
    <row r="931" spans="2:10" x14ac:dyDescent="0.25">
      <c r="B931" s="3">
        <v>2</v>
      </c>
      <c r="C931" s="3">
        <v>7</v>
      </c>
      <c r="D931" s="3">
        <v>22</v>
      </c>
      <c r="E931" s="3">
        <v>0</v>
      </c>
      <c r="F931" s="3">
        <v>0</v>
      </c>
      <c r="G931" s="3">
        <f t="shared" si="28"/>
        <v>0</v>
      </c>
      <c r="H931" s="3">
        <f t="shared" si="29"/>
        <v>0</v>
      </c>
      <c r="J931" s="3" cm="1">
        <f t="array" ref="J931">+INDEX(G931:H931,,MATCH(Rates!$G$7,$G$4:$H$4,0))</f>
        <v>0</v>
      </c>
    </row>
    <row r="932" spans="2:10" x14ac:dyDescent="0.25">
      <c r="B932" s="3">
        <v>2</v>
      </c>
      <c r="C932" s="3">
        <v>7</v>
      </c>
      <c r="D932" s="3">
        <v>23</v>
      </c>
      <c r="E932" s="3">
        <v>0</v>
      </c>
      <c r="F932" s="3">
        <v>0</v>
      </c>
      <c r="G932" s="3">
        <f t="shared" si="28"/>
        <v>0</v>
      </c>
      <c r="H932" s="3">
        <f t="shared" si="29"/>
        <v>0</v>
      </c>
      <c r="J932" s="3" cm="1">
        <f t="array" ref="J932">+INDEX(G932:H932,,MATCH(Rates!$G$7,$G$4:$H$4,0))</f>
        <v>0</v>
      </c>
    </row>
    <row r="933" spans="2:10" x14ac:dyDescent="0.25">
      <c r="B933" s="3">
        <v>2</v>
      </c>
      <c r="C933" s="3">
        <v>8</v>
      </c>
      <c r="D933" s="3">
        <v>0</v>
      </c>
      <c r="E933" s="3">
        <v>0</v>
      </c>
      <c r="F933" s="3">
        <v>0</v>
      </c>
      <c r="G933" s="3">
        <f t="shared" si="28"/>
        <v>0</v>
      </c>
      <c r="H933" s="3">
        <f t="shared" si="29"/>
        <v>0</v>
      </c>
      <c r="J933" s="3" cm="1">
        <f t="array" ref="J933">+INDEX(G933:H933,,MATCH(Rates!$G$7,$G$4:$H$4,0))</f>
        <v>0</v>
      </c>
    </row>
    <row r="934" spans="2:10" x14ac:dyDescent="0.25">
      <c r="B934" s="3">
        <v>2</v>
      </c>
      <c r="C934" s="3">
        <v>8</v>
      </c>
      <c r="D934" s="3">
        <v>1</v>
      </c>
      <c r="E934" s="3">
        <v>0</v>
      </c>
      <c r="F934" s="3">
        <v>0</v>
      </c>
      <c r="G934" s="3">
        <f t="shared" si="28"/>
        <v>0</v>
      </c>
      <c r="H934" s="3">
        <f t="shared" si="29"/>
        <v>0</v>
      </c>
      <c r="J934" s="3" cm="1">
        <f t="array" ref="J934">+INDEX(G934:H934,,MATCH(Rates!$G$7,$G$4:$H$4,0))</f>
        <v>0</v>
      </c>
    </row>
    <row r="935" spans="2:10" x14ac:dyDescent="0.25">
      <c r="B935" s="3">
        <v>2</v>
      </c>
      <c r="C935" s="3">
        <v>8</v>
      </c>
      <c r="D935" s="3">
        <v>2</v>
      </c>
      <c r="E935" s="3">
        <v>0</v>
      </c>
      <c r="F935" s="3">
        <v>0</v>
      </c>
      <c r="G935" s="3">
        <f t="shared" si="28"/>
        <v>0</v>
      </c>
      <c r="H935" s="3">
        <f t="shared" si="29"/>
        <v>0</v>
      </c>
      <c r="J935" s="3" cm="1">
        <f t="array" ref="J935">+INDEX(G935:H935,,MATCH(Rates!$G$7,$G$4:$H$4,0))</f>
        <v>0</v>
      </c>
    </row>
    <row r="936" spans="2:10" x14ac:dyDescent="0.25">
      <c r="B936" s="3">
        <v>2</v>
      </c>
      <c r="C936" s="3">
        <v>8</v>
      </c>
      <c r="D936" s="3">
        <v>3</v>
      </c>
      <c r="E936" s="3">
        <v>0</v>
      </c>
      <c r="F936" s="3">
        <v>0</v>
      </c>
      <c r="G936" s="3">
        <f t="shared" si="28"/>
        <v>0</v>
      </c>
      <c r="H936" s="3">
        <f t="shared" si="29"/>
        <v>0</v>
      </c>
      <c r="J936" s="3" cm="1">
        <f t="array" ref="J936">+INDEX(G936:H936,,MATCH(Rates!$G$7,$G$4:$H$4,0))</f>
        <v>0</v>
      </c>
    </row>
    <row r="937" spans="2:10" x14ac:dyDescent="0.25">
      <c r="B937" s="3">
        <v>2</v>
      </c>
      <c r="C937" s="3">
        <v>8</v>
      </c>
      <c r="D937" s="3">
        <v>4</v>
      </c>
      <c r="E937" s="3">
        <v>0</v>
      </c>
      <c r="F937" s="3">
        <v>0</v>
      </c>
      <c r="G937" s="3">
        <f t="shared" si="28"/>
        <v>0</v>
      </c>
      <c r="H937" s="3">
        <f t="shared" si="29"/>
        <v>0</v>
      </c>
      <c r="J937" s="3" cm="1">
        <f t="array" ref="J937">+INDEX(G937:H937,,MATCH(Rates!$G$7,$G$4:$H$4,0))</f>
        <v>0</v>
      </c>
    </row>
    <row r="938" spans="2:10" x14ac:dyDescent="0.25">
      <c r="B938" s="3">
        <v>2</v>
      </c>
      <c r="C938" s="3">
        <v>8</v>
      </c>
      <c r="D938" s="3">
        <v>5</v>
      </c>
      <c r="E938" s="3">
        <v>0</v>
      </c>
      <c r="F938" s="3">
        <v>0</v>
      </c>
      <c r="G938" s="3">
        <f t="shared" si="28"/>
        <v>0</v>
      </c>
      <c r="H938" s="3">
        <f t="shared" si="29"/>
        <v>0</v>
      </c>
      <c r="J938" s="3" cm="1">
        <f t="array" ref="J938">+INDEX(G938:H938,,MATCH(Rates!$G$7,$G$4:$H$4,0))</f>
        <v>0</v>
      </c>
    </row>
    <row r="939" spans="2:10" x14ac:dyDescent="0.25">
      <c r="B939" s="3">
        <v>2</v>
      </c>
      <c r="C939" s="3">
        <v>8</v>
      </c>
      <c r="D939" s="3">
        <v>6</v>
      </c>
      <c r="E939" s="3">
        <v>0</v>
      </c>
      <c r="F939" s="3">
        <v>0</v>
      </c>
      <c r="G939" s="3">
        <f t="shared" si="28"/>
        <v>0</v>
      </c>
      <c r="H939" s="3">
        <f t="shared" si="29"/>
        <v>0</v>
      </c>
      <c r="J939" s="3" cm="1">
        <f t="array" ref="J939">+INDEX(G939:H939,,MATCH(Rates!$G$7,$G$4:$H$4,0))</f>
        <v>0</v>
      </c>
    </row>
    <row r="940" spans="2:10" x14ac:dyDescent="0.25">
      <c r="B940" s="3">
        <v>2</v>
      </c>
      <c r="C940" s="3">
        <v>8</v>
      </c>
      <c r="D940" s="3">
        <v>7</v>
      </c>
      <c r="E940" s="3">
        <v>0</v>
      </c>
      <c r="F940" s="3">
        <v>0</v>
      </c>
      <c r="G940" s="3">
        <f t="shared" si="28"/>
        <v>0</v>
      </c>
      <c r="H940" s="3">
        <f t="shared" si="29"/>
        <v>0</v>
      </c>
      <c r="J940" s="3" cm="1">
        <f t="array" ref="J940">+INDEX(G940:H940,,MATCH(Rates!$G$7,$G$4:$H$4,0))</f>
        <v>0</v>
      </c>
    </row>
    <row r="941" spans="2:10" x14ac:dyDescent="0.25">
      <c r="B941" s="3">
        <v>2</v>
      </c>
      <c r="C941" s="3">
        <v>8</v>
      </c>
      <c r="D941" s="3">
        <v>8</v>
      </c>
      <c r="E941" s="3">
        <v>311.38</v>
      </c>
      <c r="F941" s="3">
        <v>155.69</v>
      </c>
      <c r="G941" s="3">
        <f t="shared" si="28"/>
        <v>0.31137999999999999</v>
      </c>
      <c r="H941" s="3">
        <f t="shared" si="29"/>
        <v>0.15569</v>
      </c>
      <c r="J941" s="3" cm="1">
        <f t="array" ref="J941">+INDEX(G941:H941,,MATCH(Rates!$G$7,$G$4:$H$4,0))</f>
        <v>0.31137999999999999</v>
      </c>
    </row>
    <row r="942" spans="2:10" x14ac:dyDescent="0.25">
      <c r="B942" s="3">
        <v>2</v>
      </c>
      <c r="C942" s="3">
        <v>8</v>
      </c>
      <c r="D942" s="3">
        <v>9</v>
      </c>
      <c r="E942" s="3">
        <v>372.13200000000001</v>
      </c>
      <c r="F942" s="3">
        <v>186.066</v>
      </c>
      <c r="G942" s="3">
        <f t="shared" si="28"/>
        <v>0.37213200000000002</v>
      </c>
      <c r="H942" s="3">
        <f t="shared" si="29"/>
        <v>0.18606600000000001</v>
      </c>
      <c r="J942" s="3" cm="1">
        <f t="array" ref="J942">+INDEX(G942:H942,,MATCH(Rates!$G$7,$G$4:$H$4,0))</f>
        <v>0.37213200000000002</v>
      </c>
    </row>
    <row r="943" spans="2:10" x14ac:dyDescent="0.25">
      <c r="B943" s="3">
        <v>2</v>
      </c>
      <c r="C943" s="3">
        <v>8</v>
      </c>
      <c r="D943" s="3">
        <v>10</v>
      </c>
      <c r="E943" s="3">
        <v>3064.027</v>
      </c>
      <c r="F943" s="3">
        <v>1532.0129999999999</v>
      </c>
      <c r="G943" s="3">
        <f t="shared" si="28"/>
        <v>3.0640269999999998</v>
      </c>
      <c r="H943" s="3">
        <f t="shared" si="29"/>
        <v>1.5320129999999998</v>
      </c>
      <c r="J943" s="3" cm="1">
        <f t="array" ref="J943">+INDEX(G943:H943,,MATCH(Rates!$G$7,$G$4:$H$4,0))</f>
        <v>3.0640269999999998</v>
      </c>
    </row>
    <row r="944" spans="2:10" x14ac:dyDescent="0.25">
      <c r="B944" s="3">
        <v>2</v>
      </c>
      <c r="C944" s="3">
        <v>8</v>
      </c>
      <c r="D944" s="3">
        <v>11</v>
      </c>
      <c r="E944" s="3">
        <v>4231.3549999999996</v>
      </c>
      <c r="F944" s="3">
        <v>2115.6779999999999</v>
      </c>
      <c r="G944" s="3">
        <f t="shared" si="28"/>
        <v>4.2313549999999998</v>
      </c>
      <c r="H944" s="3">
        <f t="shared" si="29"/>
        <v>2.1156779999999999</v>
      </c>
      <c r="J944" s="3" cm="1">
        <f t="array" ref="J944">+INDEX(G944:H944,,MATCH(Rates!$G$7,$G$4:$H$4,0))</f>
        <v>4.2313549999999998</v>
      </c>
    </row>
    <row r="945" spans="2:10" x14ac:dyDescent="0.25">
      <c r="B945" s="3">
        <v>2</v>
      </c>
      <c r="C945" s="3">
        <v>8</v>
      </c>
      <c r="D945" s="3">
        <v>12</v>
      </c>
      <c r="E945" s="3">
        <v>3117.6239999999998</v>
      </c>
      <c r="F945" s="3">
        <v>1558.8119999999999</v>
      </c>
      <c r="G945" s="3">
        <f t="shared" si="28"/>
        <v>3.1176239999999997</v>
      </c>
      <c r="H945" s="3">
        <f t="shared" si="29"/>
        <v>1.5588119999999999</v>
      </c>
      <c r="J945" s="3" cm="1">
        <f t="array" ref="J945">+INDEX(G945:H945,,MATCH(Rates!$G$7,$G$4:$H$4,0))</f>
        <v>3.1176239999999997</v>
      </c>
    </row>
    <row r="946" spans="2:10" x14ac:dyDescent="0.25">
      <c r="B946" s="3">
        <v>2</v>
      </c>
      <c r="C946" s="3">
        <v>8</v>
      </c>
      <c r="D946" s="3">
        <v>13</v>
      </c>
      <c r="E946" s="3">
        <v>4076.357</v>
      </c>
      <c r="F946" s="3">
        <v>2038.1790000000001</v>
      </c>
      <c r="G946" s="3">
        <f t="shared" si="28"/>
        <v>4.0763569999999998</v>
      </c>
      <c r="H946" s="3">
        <f t="shared" si="29"/>
        <v>2.038179</v>
      </c>
      <c r="J946" s="3" cm="1">
        <f t="array" ref="J946">+INDEX(G946:H946,,MATCH(Rates!$G$7,$G$4:$H$4,0))</f>
        <v>4.0763569999999998</v>
      </c>
    </row>
    <row r="947" spans="2:10" x14ac:dyDescent="0.25">
      <c r="B947" s="3">
        <v>2</v>
      </c>
      <c r="C947" s="3">
        <v>8</v>
      </c>
      <c r="D947" s="3">
        <v>14</v>
      </c>
      <c r="E947" s="3">
        <v>5357.973</v>
      </c>
      <c r="F947" s="3">
        <v>2678.9859999999999</v>
      </c>
      <c r="G947" s="3">
        <f t="shared" si="28"/>
        <v>5.3579730000000003</v>
      </c>
      <c r="H947" s="3">
        <f t="shared" si="29"/>
        <v>2.6789860000000001</v>
      </c>
      <c r="J947" s="3" cm="1">
        <f t="array" ref="J947">+INDEX(G947:H947,,MATCH(Rates!$G$7,$G$4:$H$4,0))</f>
        <v>5.3579730000000003</v>
      </c>
    </row>
    <row r="948" spans="2:10" x14ac:dyDescent="0.25">
      <c r="B948" s="3">
        <v>2</v>
      </c>
      <c r="C948" s="3">
        <v>8</v>
      </c>
      <c r="D948" s="3">
        <v>15</v>
      </c>
      <c r="E948" s="3">
        <v>4235.991</v>
      </c>
      <c r="F948" s="3">
        <v>2117.9949999999999</v>
      </c>
      <c r="G948" s="3">
        <f t="shared" si="28"/>
        <v>4.2359910000000003</v>
      </c>
      <c r="H948" s="3">
        <f t="shared" si="29"/>
        <v>2.1179950000000001</v>
      </c>
      <c r="J948" s="3" cm="1">
        <f t="array" ref="J948">+INDEX(G948:H948,,MATCH(Rates!$G$7,$G$4:$H$4,0))</f>
        <v>4.2359910000000003</v>
      </c>
    </row>
    <row r="949" spans="2:10" x14ac:dyDescent="0.25">
      <c r="B949" s="3">
        <v>2</v>
      </c>
      <c r="C949" s="3">
        <v>8</v>
      </c>
      <c r="D949" s="3">
        <v>16</v>
      </c>
      <c r="E949" s="3">
        <v>1977.4580000000001</v>
      </c>
      <c r="F949" s="3">
        <v>988.72900000000004</v>
      </c>
      <c r="G949" s="3">
        <f t="shared" si="28"/>
        <v>1.9774580000000002</v>
      </c>
      <c r="H949" s="3">
        <f t="shared" si="29"/>
        <v>0.98872900000000008</v>
      </c>
      <c r="J949" s="3" cm="1">
        <f t="array" ref="J949">+INDEX(G949:H949,,MATCH(Rates!$G$7,$G$4:$H$4,0))</f>
        <v>1.9774580000000002</v>
      </c>
    </row>
    <row r="950" spans="2:10" x14ac:dyDescent="0.25">
      <c r="B950" s="3">
        <v>2</v>
      </c>
      <c r="C950" s="3">
        <v>8</v>
      </c>
      <c r="D950" s="3">
        <v>17</v>
      </c>
      <c r="E950" s="3">
        <v>613.12699999999995</v>
      </c>
      <c r="F950" s="3">
        <v>306.56299999999999</v>
      </c>
      <c r="G950" s="3">
        <f t="shared" si="28"/>
        <v>0.61312699999999998</v>
      </c>
      <c r="H950" s="3">
        <f t="shared" si="29"/>
        <v>0.30656299999999997</v>
      </c>
      <c r="J950" s="3" cm="1">
        <f t="array" ref="J950">+INDEX(G950:H950,,MATCH(Rates!$G$7,$G$4:$H$4,0))</f>
        <v>0.61312699999999998</v>
      </c>
    </row>
    <row r="951" spans="2:10" x14ac:dyDescent="0.25">
      <c r="B951" s="3">
        <v>2</v>
      </c>
      <c r="C951" s="3">
        <v>8</v>
      </c>
      <c r="D951" s="3">
        <v>18</v>
      </c>
      <c r="E951" s="3">
        <v>0</v>
      </c>
      <c r="F951" s="3">
        <v>0</v>
      </c>
      <c r="G951" s="3">
        <f t="shared" si="28"/>
        <v>0</v>
      </c>
      <c r="H951" s="3">
        <f t="shared" si="29"/>
        <v>0</v>
      </c>
      <c r="J951" s="3" cm="1">
        <f t="array" ref="J951">+INDEX(G951:H951,,MATCH(Rates!$G$7,$G$4:$H$4,0))</f>
        <v>0</v>
      </c>
    </row>
    <row r="952" spans="2:10" x14ac:dyDescent="0.25">
      <c r="B952" s="3">
        <v>2</v>
      </c>
      <c r="C952" s="3">
        <v>8</v>
      </c>
      <c r="D952" s="3">
        <v>19</v>
      </c>
      <c r="E952" s="3">
        <v>0</v>
      </c>
      <c r="F952" s="3">
        <v>0</v>
      </c>
      <c r="G952" s="3">
        <f t="shared" si="28"/>
        <v>0</v>
      </c>
      <c r="H952" s="3">
        <f t="shared" si="29"/>
        <v>0</v>
      </c>
      <c r="J952" s="3" cm="1">
        <f t="array" ref="J952">+INDEX(G952:H952,,MATCH(Rates!$G$7,$G$4:$H$4,0))</f>
        <v>0</v>
      </c>
    </row>
    <row r="953" spans="2:10" x14ac:dyDescent="0.25">
      <c r="B953" s="3">
        <v>2</v>
      </c>
      <c r="C953" s="3">
        <v>8</v>
      </c>
      <c r="D953" s="3">
        <v>20</v>
      </c>
      <c r="E953" s="3">
        <v>0</v>
      </c>
      <c r="F953" s="3">
        <v>0</v>
      </c>
      <c r="G953" s="3">
        <f t="shared" si="28"/>
        <v>0</v>
      </c>
      <c r="H953" s="3">
        <f t="shared" si="29"/>
        <v>0</v>
      </c>
      <c r="J953" s="3" cm="1">
        <f t="array" ref="J953">+INDEX(G953:H953,,MATCH(Rates!$G$7,$G$4:$H$4,0))</f>
        <v>0</v>
      </c>
    </row>
    <row r="954" spans="2:10" x14ac:dyDescent="0.25">
      <c r="B954" s="3">
        <v>2</v>
      </c>
      <c r="C954" s="3">
        <v>8</v>
      </c>
      <c r="D954" s="3">
        <v>21</v>
      </c>
      <c r="E954" s="3">
        <v>0</v>
      </c>
      <c r="F954" s="3">
        <v>0</v>
      </c>
      <c r="G954" s="3">
        <f t="shared" si="28"/>
        <v>0</v>
      </c>
      <c r="H954" s="3">
        <f t="shared" si="29"/>
        <v>0</v>
      </c>
      <c r="J954" s="3" cm="1">
        <f t="array" ref="J954">+INDEX(G954:H954,,MATCH(Rates!$G$7,$G$4:$H$4,0))</f>
        <v>0</v>
      </c>
    </row>
    <row r="955" spans="2:10" x14ac:dyDescent="0.25">
      <c r="B955" s="3">
        <v>2</v>
      </c>
      <c r="C955" s="3">
        <v>8</v>
      </c>
      <c r="D955" s="3">
        <v>22</v>
      </c>
      <c r="E955" s="3">
        <v>0</v>
      </c>
      <c r="F955" s="3">
        <v>0</v>
      </c>
      <c r="G955" s="3">
        <f t="shared" si="28"/>
        <v>0</v>
      </c>
      <c r="H955" s="3">
        <f t="shared" si="29"/>
        <v>0</v>
      </c>
      <c r="J955" s="3" cm="1">
        <f t="array" ref="J955">+INDEX(G955:H955,,MATCH(Rates!$G$7,$G$4:$H$4,0))</f>
        <v>0</v>
      </c>
    </row>
    <row r="956" spans="2:10" x14ac:dyDescent="0.25">
      <c r="B956" s="3">
        <v>2</v>
      </c>
      <c r="C956" s="3">
        <v>8</v>
      </c>
      <c r="D956" s="3">
        <v>23</v>
      </c>
      <c r="E956" s="3">
        <v>0</v>
      </c>
      <c r="F956" s="3">
        <v>0</v>
      </c>
      <c r="G956" s="3">
        <f t="shared" si="28"/>
        <v>0</v>
      </c>
      <c r="H956" s="3">
        <f t="shared" si="29"/>
        <v>0</v>
      </c>
      <c r="J956" s="3" cm="1">
        <f t="array" ref="J956">+INDEX(G956:H956,,MATCH(Rates!$G$7,$G$4:$H$4,0))</f>
        <v>0</v>
      </c>
    </row>
    <row r="957" spans="2:10" x14ac:dyDescent="0.25">
      <c r="B957" s="3">
        <v>2</v>
      </c>
      <c r="C957" s="3">
        <v>9</v>
      </c>
      <c r="D957" s="3">
        <v>0</v>
      </c>
      <c r="E957" s="3">
        <v>0</v>
      </c>
      <c r="F957" s="3">
        <v>0</v>
      </c>
      <c r="G957" s="3">
        <f t="shared" si="28"/>
        <v>0</v>
      </c>
      <c r="H957" s="3">
        <f t="shared" si="29"/>
        <v>0</v>
      </c>
      <c r="J957" s="3" cm="1">
        <f t="array" ref="J957">+INDEX(G957:H957,,MATCH(Rates!$G$7,$G$4:$H$4,0))</f>
        <v>0</v>
      </c>
    </row>
    <row r="958" spans="2:10" x14ac:dyDescent="0.25">
      <c r="B958" s="3">
        <v>2</v>
      </c>
      <c r="C958" s="3">
        <v>9</v>
      </c>
      <c r="D958" s="3">
        <v>1</v>
      </c>
      <c r="E958" s="3">
        <v>0</v>
      </c>
      <c r="F958" s="3">
        <v>0</v>
      </c>
      <c r="G958" s="3">
        <f t="shared" si="28"/>
        <v>0</v>
      </c>
      <c r="H958" s="3">
        <f t="shared" si="29"/>
        <v>0</v>
      </c>
      <c r="J958" s="3" cm="1">
        <f t="array" ref="J958">+INDEX(G958:H958,,MATCH(Rates!$G$7,$G$4:$H$4,0))</f>
        <v>0</v>
      </c>
    </row>
    <row r="959" spans="2:10" x14ac:dyDescent="0.25">
      <c r="B959" s="3">
        <v>2</v>
      </c>
      <c r="C959" s="3">
        <v>9</v>
      </c>
      <c r="D959" s="3">
        <v>2</v>
      </c>
      <c r="E959" s="3">
        <v>0</v>
      </c>
      <c r="F959" s="3">
        <v>0</v>
      </c>
      <c r="G959" s="3">
        <f t="shared" si="28"/>
        <v>0</v>
      </c>
      <c r="H959" s="3">
        <f t="shared" si="29"/>
        <v>0</v>
      </c>
      <c r="J959" s="3" cm="1">
        <f t="array" ref="J959">+INDEX(G959:H959,,MATCH(Rates!$G$7,$G$4:$H$4,0))</f>
        <v>0</v>
      </c>
    </row>
    <row r="960" spans="2:10" x14ac:dyDescent="0.25">
      <c r="B960" s="3">
        <v>2</v>
      </c>
      <c r="C960" s="3">
        <v>9</v>
      </c>
      <c r="D960" s="3">
        <v>3</v>
      </c>
      <c r="E960" s="3">
        <v>0</v>
      </c>
      <c r="F960" s="3">
        <v>0</v>
      </c>
      <c r="G960" s="3">
        <f t="shared" si="28"/>
        <v>0</v>
      </c>
      <c r="H960" s="3">
        <f t="shared" si="29"/>
        <v>0</v>
      </c>
      <c r="J960" s="3" cm="1">
        <f t="array" ref="J960">+INDEX(G960:H960,,MATCH(Rates!$G$7,$G$4:$H$4,0))</f>
        <v>0</v>
      </c>
    </row>
    <row r="961" spans="2:10" x14ac:dyDescent="0.25">
      <c r="B961" s="3">
        <v>2</v>
      </c>
      <c r="C961" s="3">
        <v>9</v>
      </c>
      <c r="D961" s="3">
        <v>4</v>
      </c>
      <c r="E961" s="3">
        <v>0</v>
      </c>
      <c r="F961" s="3">
        <v>0</v>
      </c>
      <c r="G961" s="3">
        <f t="shared" si="28"/>
        <v>0</v>
      </c>
      <c r="H961" s="3">
        <f t="shared" si="29"/>
        <v>0</v>
      </c>
      <c r="J961" s="3" cm="1">
        <f t="array" ref="J961">+INDEX(G961:H961,,MATCH(Rates!$G$7,$G$4:$H$4,0))</f>
        <v>0</v>
      </c>
    </row>
    <row r="962" spans="2:10" x14ac:dyDescent="0.25">
      <c r="B962" s="3">
        <v>2</v>
      </c>
      <c r="C962" s="3">
        <v>9</v>
      </c>
      <c r="D962" s="3">
        <v>5</v>
      </c>
      <c r="E962" s="3">
        <v>0</v>
      </c>
      <c r="F962" s="3">
        <v>0</v>
      </c>
      <c r="G962" s="3">
        <f t="shared" si="28"/>
        <v>0</v>
      </c>
      <c r="H962" s="3">
        <f t="shared" si="29"/>
        <v>0</v>
      </c>
      <c r="J962" s="3" cm="1">
        <f t="array" ref="J962">+INDEX(G962:H962,,MATCH(Rates!$G$7,$G$4:$H$4,0))</f>
        <v>0</v>
      </c>
    </row>
    <row r="963" spans="2:10" x14ac:dyDescent="0.25">
      <c r="B963" s="3">
        <v>2</v>
      </c>
      <c r="C963" s="3">
        <v>9</v>
      </c>
      <c r="D963" s="3">
        <v>6</v>
      </c>
      <c r="E963" s="3">
        <v>0</v>
      </c>
      <c r="F963" s="3">
        <v>0</v>
      </c>
      <c r="G963" s="3">
        <f t="shared" si="28"/>
        <v>0</v>
      </c>
      <c r="H963" s="3">
        <f t="shared" si="29"/>
        <v>0</v>
      </c>
      <c r="J963" s="3" cm="1">
        <f t="array" ref="J963">+INDEX(G963:H963,,MATCH(Rates!$G$7,$G$4:$H$4,0))</f>
        <v>0</v>
      </c>
    </row>
    <row r="964" spans="2:10" x14ac:dyDescent="0.25">
      <c r="B964" s="3">
        <v>2</v>
      </c>
      <c r="C964" s="3">
        <v>9</v>
      </c>
      <c r="D964" s="3">
        <v>7</v>
      </c>
      <c r="E964" s="3">
        <v>0</v>
      </c>
      <c r="F964" s="3">
        <v>0</v>
      </c>
      <c r="G964" s="3">
        <f t="shared" si="28"/>
        <v>0</v>
      </c>
      <c r="H964" s="3">
        <f t="shared" si="29"/>
        <v>0</v>
      </c>
      <c r="J964" s="3" cm="1">
        <f t="array" ref="J964">+INDEX(G964:H964,,MATCH(Rates!$G$7,$G$4:$H$4,0))</f>
        <v>0</v>
      </c>
    </row>
    <row r="965" spans="2:10" x14ac:dyDescent="0.25">
      <c r="B965" s="3">
        <v>2</v>
      </c>
      <c r="C965" s="3">
        <v>9</v>
      </c>
      <c r="D965" s="3">
        <v>8</v>
      </c>
      <c r="E965" s="3">
        <v>1001.928</v>
      </c>
      <c r="F965" s="3">
        <v>500.964</v>
      </c>
      <c r="G965" s="3">
        <f t="shared" si="28"/>
        <v>1.0019279999999999</v>
      </c>
      <c r="H965" s="3">
        <f t="shared" si="29"/>
        <v>0.50096399999999996</v>
      </c>
      <c r="J965" s="3" cm="1">
        <f t="array" ref="J965">+INDEX(G965:H965,,MATCH(Rates!$G$7,$G$4:$H$4,0))</f>
        <v>1.0019279999999999</v>
      </c>
    </row>
    <row r="966" spans="2:10" x14ac:dyDescent="0.25">
      <c r="B966" s="3">
        <v>2</v>
      </c>
      <c r="C966" s="3">
        <v>9</v>
      </c>
      <c r="D966" s="3">
        <v>9</v>
      </c>
      <c r="E966" s="3">
        <v>2901.9180000000001</v>
      </c>
      <c r="F966" s="3">
        <v>1450.9590000000001</v>
      </c>
      <c r="G966" s="3">
        <f t="shared" si="28"/>
        <v>2.9019180000000002</v>
      </c>
      <c r="H966" s="3">
        <f t="shared" si="29"/>
        <v>1.4509590000000001</v>
      </c>
      <c r="J966" s="3" cm="1">
        <f t="array" ref="J966">+INDEX(G966:H966,,MATCH(Rates!$G$7,$G$4:$H$4,0))</f>
        <v>2.9019180000000002</v>
      </c>
    </row>
    <row r="967" spans="2:10" x14ac:dyDescent="0.25">
      <c r="B967" s="3">
        <v>2</v>
      </c>
      <c r="C967" s="3">
        <v>9</v>
      </c>
      <c r="D967" s="3">
        <v>10</v>
      </c>
      <c r="E967" s="3">
        <v>4429.8990000000003</v>
      </c>
      <c r="F967" s="3">
        <v>2214.9499999999998</v>
      </c>
      <c r="G967" s="3">
        <f t="shared" si="28"/>
        <v>4.4298990000000007</v>
      </c>
      <c r="H967" s="3">
        <f t="shared" si="29"/>
        <v>2.21495</v>
      </c>
      <c r="J967" s="3" cm="1">
        <f t="array" ref="J967">+INDEX(G967:H967,,MATCH(Rates!$G$7,$G$4:$H$4,0))</f>
        <v>4.4298990000000007</v>
      </c>
    </row>
    <row r="968" spans="2:10" x14ac:dyDescent="0.25">
      <c r="B968" s="3">
        <v>2</v>
      </c>
      <c r="C968" s="3">
        <v>9</v>
      </c>
      <c r="D968" s="3">
        <v>11</v>
      </c>
      <c r="E968" s="3">
        <v>5464.8339999999998</v>
      </c>
      <c r="F968" s="3">
        <v>2732.4169999999999</v>
      </c>
      <c r="G968" s="3">
        <f t="shared" si="28"/>
        <v>5.4648339999999997</v>
      </c>
      <c r="H968" s="3">
        <f t="shared" si="29"/>
        <v>2.7324169999999999</v>
      </c>
      <c r="J968" s="3" cm="1">
        <f t="array" ref="J968">+INDEX(G968:H968,,MATCH(Rates!$G$7,$G$4:$H$4,0))</f>
        <v>5.4648339999999997</v>
      </c>
    </row>
    <row r="969" spans="2:10" x14ac:dyDescent="0.25">
      <c r="B969" s="3">
        <v>2</v>
      </c>
      <c r="C969" s="3">
        <v>9</v>
      </c>
      <c r="D969" s="3">
        <v>12</v>
      </c>
      <c r="E969" s="3">
        <v>5854.857</v>
      </c>
      <c r="F969" s="3">
        <v>2927.4290000000001</v>
      </c>
      <c r="G969" s="3">
        <f t="shared" si="28"/>
        <v>5.854857</v>
      </c>
      <c r="H969" s="3">
        <f t="shared" si="29"/>
        <v>2.9274290000000001</v>
      </c>
      <c r="J969" s="3" cm="1">
        <f t="array" ref="J969">+INDEX(G969:H969,,MATCH(Rates!$G$7,$G$4:$H$4,0))</f>
        <v>5.854857</v>
      </c>
    </row>
    <row r="970" spans="2:10" x14ac:dyDescent="0.25">
      <c r="B970" s="3">
        <v>2</v>
      </c>
      <c r="C970" s="3">
        <v>9</v>
      </c>
      <c r="D970" s="3">
        <v>13</v>
      </c>
      <c r="E970" s="3">
        <v>5815.0709999999999</v>
      </c>
      <c r="F970" s="3">
        <v>2907.5360000000001</v>
      </c>
      <c r="G970" s="3">
        <f t="shared" si="28"/>
        <v>5.8150709999999997</v>
      </c>
      <c r="H970" s="3">
        <f t="shared" si="29"/>
        <v>2.9075359999999999</v>
      </c>
      <c r="J970" s="3" cm="1">
        <f t="array" ref="J970">+INDEX(G970:H970,,MATCH(Rates!$G$7,$G$4:$H$4,0))</f>
        <v>5.8150709999999997</v>
      </c>
    </row>
    <row r="971" spans="2:10" x14ac:dyDescent="0.25">
      <c r="B971" s="3">
        <v>2</v>
      </c>
      <c r="C971" s="3">
        <v>9</v>
      </c>
      <c r="D971" s="3">
        <v>14</v>
      </c>
      <c r="E971" s="3">
        <v>5304.7030000000004</v>
      </c>
      <c r="F971" s="3">
        <v>2652.3519999999999</v>
      </c>
      <c r="G971" s="3">
        <f t="shared" si="28"/>
        <v>5.3047030000000008</v>
      </c>
      <c r="H971" s="3">
        <f t="shared" si="29"/>
        <v>2.652352</v>
      </c>
      <c r="J971" s="3" cm="1">
        <f t="array" ref="J971">+INDEX(G971:H971,,MATCH(Rates!$G$7,$G$4:$H$4,0))</f>
        <v>5.3047030000000008</v>
      </c>
    </row>
    <row r="972" spans="2:10" x14ac:dyDescent="0.25">
      <c r="B972" s="3">
        <v>2</v>
      </c>
      <c r="C972" s="3">
        <v>9</v>
      </c>
      <c r="D972" s="3">
        <v>15</v>
      </c>
      <c r="E972" s="3">
        <v>4253.4840000000004</v>
      </c>
      <c r="F972" s="3">
        <v>2126.7420000000002</v>
      </c>
      <c r="G972" s="3">
        <f t="shared" si="28"/>
        <v>4.2534840000000003</v>
      </c>
      <c r="H972" s="3">
        <f t="shared" si="29"/>
        <v>2.1267420000000001</v>
      </c>
      <c r="J972" s="3" cm="1">
        <f t="array" ref="J972">+INDEX(G972:H972,,MATCH(Rates!$G$7,$G$4:$H$4,0))</f>
        <v>4.2534840000000003</v>
      </c>
    </row>
    <row r="973" spans="2:10" x14ac:dyDescent="0.25">
      <c r="B973" s="3">
        <v>2</v>
      </c>
      <c r="C973" s="3">
        <v>9</v>
      </c>
      <c r="D973" s="3">
        <v>16</v>
      </c>
      <c r="E973" s="3">
        <v>2769.8159999999998</v>
      </c>
      <c r="F973" s="3">
        <v>1384.9079999999999</v>
      </c>
      <c r="G973" s="3">
        <f t="shared" si="28"/>
        <v>2.7698159999999996</v>
      </c>
      <c r="H973" s="3">
        <f t="shared" si="29"/>
        <v>1.3849079999999998</v>
      </c>
      <c r="J973" s="3" cm="1">
        <f t="array" ref="J973">+INDEX(G973:H973,,MATCH(Rates!$G$7,$G$4:$H$4,0))</f>
        <v>2.7698159999999996</v>
      </c>
    </row>
    <row r="974" spans="2:10" x14ac:dyDescent="0.25">
      <c r="B974" s="3">
        <v>2</v>
      </c>
      <c r="C974" s="3">
        <v>9</v>
      </c>
      <c r="D974" s="3">
        <v>17</v>
      </c>
      <c r="E974" s="3">
        <v>937.97</v>
      </c>
      <c r="F974" s="3">
        <v>468.98500000000001</v>
      </c>
      <c r="G974" s="3">
        <f t="shared" si="28"/>
        <v>0.93797000000000008</v>
      </c>
      <c r="H974" s="3">
        <f t="shared" si="29"/>
        <v>0.46898500000000004</v>
      </c>
      <c r="J974" s="3" cm="1">
        <f t="array" ref="J974">+INDEX(G974:H974,,MATCH(Rates!$G$7,$G$4:$H$4,0))</f>
        <v>0.93797000000000008</v>
      </c>
    </row>
    <row r="975" spans="2:10" x14ac:dyDescent="0.25">
      <c r="B975" s="3">
        <v>2</v>
      </c>
      <c r="C975" s="3">
        <v>9</v>
      </c>
      <c r="D975" s="3">
        <v>18</v>
      </c>
      <c r="E975" s="3">
        <v>0</v>
      </c>
      <c r="F975" s="3">
        <v>0</v>
      </c>
      <c r="G975" s="3">
        <f t="shared" si="28"/>
        <v>0</v>
      </c>
      <c r="H975" s="3">
        <f t="shared" si="29"/>
        <v>0</v>
      </c>
      <c r="J975" s="3" cm="1">
        <f t="array" ref="J975">+INDEX(G975:H975,,MATCH(Rates!$G$7,$G$4:$H$4,0))</f>
        <v>0</v>
      </c>
    </row>
    <row r="976" spans="2:10" x14ac:dyDescent="0.25">
      <c r="B976" s="3">
        <v>2</v>
      </c>
      <c r="C976" s="3">
        <v>9</v>
      </c>
      <c r="D976" s="3">
        <v>19</v>
      </c>
      <c r="E976" s="3">
        <v>0</v>
      </c>
      <c r="F976" s="3">
        <v>0</v>
      </c>
      <c r="G976" s="3">
        <f t="shared" si="28"/>
        <v>0</v>
      </c>
      <c r="H976" s="3">
        <f t="shared" si="29"/>
        <v>0</v>
      </c>
      <c r="J976" s="3" cm="1">
        <f t="array" ref="J976">+INDEX(G976:H976,,MATCH(Rates!$G$7,$G$4:$H$4,0))</f>
        <v>0</v>
      </c>
    </row>
    <row r="977" spans="2:10" x14ac:dyDescent="0.25">
      <c r="B977" s="3">
        <v>2</v>
      </c>
      <c r="C977" s="3">
        <v>9</v>
      </c>
      <c r="D977" s="3">
        <v>20</v>
      </c>
      <c r="E977" s="3">
        <v>0</v>
      </c>
      <c r="F977" s="3">
        <v>0</v>
      </c>
      <c r="G977" s="3">
        <f t="shared" si="28"/>
        <v>0</v>
      </c>
      <c r="H977" s="3">
        <f t="shared" si="29"/>
        <v>0</v>
      </c>
      <c r="J977" s="3" cm="1">
        <f t="array" ref="J977">+INDEX(G977:H977,,MATCH(Rates!$G$7,$G$4:$H$4,0))</f>
        <v>0</v>
      </c>
    </row>
    <row r="978" spans="2:10" x14ac:dyDescent="0.25">
      <c r="B978" s="3">
        <v>2</v>
      </c>
      <c r="C978" s="3">
        <v>9</v>
      </c>
      <c r="D978" s="3">
        <v>21</v>
      </c>
      <c r="E978" s="3">
        <v>0</v>
      </c>
      <c r="F978" s="3">
        <v>0</v>
      </c>
      <c r="G978" s="3">
        <f t="shared" si="28"/>
        <v>0</v>
      </c>
      <c r="H978" s="3">
        <f t="shared" si="29"/>
        <v>0</v>
      </c>
      <c r="J978" s="3" cm="1">
        <f t="array" ref="J978">+INDEX(G978:H978,,MATCH(Rates!$G$7,$G$4:$H$4,0))</f>
        <v>0</v>
      </c>
    </row>
    <row r="979" spans="2:10" x14ac:dyDescent="0.25">
      <c r="B979" s="3">
        <v>2</v>
      </c>
      <c r="C979" s="3">
        <v>9</v>
      </c>
      <c r="D979" s="3">
        <v>22</v>
      </c>
      <c r="E979" s="3">
        <v>0</v>
      </c>
      <c r="F979" s="3">
        <v>0</v>
      </c>
      <c r="G979" s="3">
        <f t="shared" si="28"/>
        <v>0</v>
      </c>
      <c r="H979" s="3">
        <f t="shared" si="29"/>
        <v>0</v>
      </c>
      <c r="J979" s="3" cm="1">
        <f t="array" ref="J979">+INDEX(G979:H979,,MATCH(Rates!$G$7,$G$4:$H$4,0))</f>
        <v>0</v>
      </c>
    </row>
    <row r="980" spans="2:10" x14ac:dyDescent="0.25">
      <c r="B980" s="3">
        <v>2</v>
      </c>
      <c r="C980" s="3">
        <v>9</v>
      </c>
      <c r="D980" s="3">
        <v>23</v>
      </c>
      <c r="E980" s="3">
        <v>0</v>
      </c>
      <c r="F980" s="3">
        <v>0</v>
      </c>
      <c r="G980" s="3">
        <f t="shared" si="28"/>
        <v>0</v>
      </c>
      <c r="H980" s="3">
        <f t="shared" si="29"/>
        <v>0</v>
      </c>
      <c r="J980" s="3" cm="1">
        <f t="array" ref="J980">+INDEX(G980:H980,,MATCH(Rates!$G$7,$G$4:$H$4,0))</f>
        <v>0</v>
      </c>
    </row>
    <row r="981" spans="2:10" x14ac:dyDescent="0.25">
      <c r="B981" s="3">
        <v>2</v>
      </c>
      <c r="C981" s="3">
        <v>10</v>
      </c>
      <c r="D981" s="3">
        <v>0</v>
      </c>
      <c r="E981" s="3">
        <v>0</v>
      </c>
      <c r="F981" s="3">
        <v>0</v>
      </c>
      <c r="G981" s="3">
        <f t="shared" ref="G981:G1044" si="30">+E981/1000</f>
        <v>0</v>
      </c>
      <c r="H981" s="3">
        <f t="shared" ref="H981:H1044" si="31">+F981/1000</f>
        <v>0</v>
      </c>
      <c r="J981" s="3" cm="1">
        <f t="array" ref="J981">+INDEX(G981:H981,,MATCH(Rates!$G$7,$G$4:$H$4,0))</f>
        <v>0</v>
      </c>
    </row>
    <row r="982" spans="2:10" x14ac:dyDescent="0.25">
      <c r="B982" s="3">
        <v>2</v>
      </c>
      <c r="C982" s="3">
        <v>10</v>
      </c>
      <c r="D982" s="3">
        <v>1</v>
      </c>
      <c r="E982" s="3">
        <v>0</v>
      </c>
      <c r="F982" s="3">
        <v>0</v>
      </c>
      <c r="G982" s="3">
        <f t="shared" si="30"/>
        <v>0</v>
      </c>
      <c r="H982" s="3">
        <f t="shared" si="31"/>
        <v>0</v>
      </c>
      <c r="J982" s="3" cm="1">
        <f t="array" ref="J982">+INDEX(G982:H982,,MATCH(Rates!$G$7,$G$4:$H$4,0))</f>
        <v>0</v>
      </c>
    </row>
    <row r="983" spans="2:10" x14ac:dyDescent="0.25">
      <c r="B983" s="3">
        <v>2</v>
      </c>
      <c r="C983" s="3">
        <v>10</v>
      </c>
      <c r="D983" s="3">
        <v>2</v>
      </c>
      <c r="E983" s="3">
        <v>0</v>
      </c>
      <c r="F983" s="3">
        <v>0</v>
      </c>
      <c r="G983" s="3">
        <f t="shared" si="30"/>
        <v>0</v>
      </c>
      <c r="H983" s="3">
        <f t="shared" si="31"/>
        <v>0</v>
      </c>
      <c r="J983" s="3" cm="1">
        <f t="array" ref="J983">+INDEX(G983:H983,,MATCH(Rates!$G$7,$G$4:$H$4,0))</f>
        <v>0</v>
      </c>
    </row>
    <row r="984" spans="2:10" x14ac:dyDescent="0.25">
      <c r="B984" s="3">
        <v>2</v>
      </c>
      <c r="C984" s="3">
        <v>10</v>
      </c>
      <c r="D984" s="3">
        <v>3</v>
      </c>
      <c r="E984" s="3">
        <v>0</v>
      </c>
      <c r="F984" s="3">
        <v>0</v>
      </c>
      <c r="G984" s="3">
        <f t="shared" si="30"/>
        <v>0</v>
      </c>
      <c r="H984" s="3">
        <f t="shared" si="31"/>
        <v>0</v>
      </c>
      <c r="J984" s="3" cm="1">
        <f t="array" ref="J984">+INDEX(G984:H984,,MATCH(Rates!$G$7,$G$4:$H$4,0))</f>
        <v>0</v>
      </c>
    </row>
    <row r="985" spans="2:10" x14ac:dyDescent="0.25">
      <c r="B985" s="3">
        <v>2</v>
      </c>
      <c r="C985" s="3">
        <v>10</v>
      </c>
      <c r="D985" s="3">
        <v>4</v>
      </c>
      <c r="E985" s="3">
        <v>0</v>
      </c>
      <c r="F985" s="3">
        <v>0</v>
      </c>
      <c r="G985" s="3">
        <f t="shared" si="30"/>
        <v>0</v>
      </c>
      <c r="H985" s="3">
        <f t="shared" si="31"/>
        <v>0</v>
      </c>
      <c r="J985" s="3" cm="1">
        <f t="array" ref="J985">+INDEX(G985:H985,,MATCH(Rates!$G$7,$G$4:$H$4,0))</f>
        <v>0</v>
      </c>
    </row>
    <row r="986" spans="2:10" x14ac:dyDescent="0.25">
      <c r="B986" s="3">
        <v>2</v>
      </c>
      <c r="C986" s="3">
        <v>10</v>
      </c>
      <c r="D986" s="3">
        <v>5</v>
      </c>
      <c r="E986" s="3">
        <v>0</v>
      </c>
      <c r="F986" s="3">
        <v>0</v>
      </c>
      <c r="G986" s="3">
        <f t="shared" si="30"/>
        <v>0</v>
      </c>
      <c r="H986" s="3">
        <f t="shared" si="31"/>
        <v>0</v>
      </c>
      <c r="J986" s="3" cm="1">
        <f t="array" ref="J986">+INDEX(G986:H986,,MATCH(Rates!$G$7,$G$4:$H$4,0))</f>
        <v>0</v>
      </c>
    </row>
    <row r="987" spans="2:10" x14ac:dyDescent="0.25">
      <c r="B987" s="3">
        <v>2</v>
      </c>
      <c r="C987" s="3">
        <v>10</v>
      </c>
      <c r="D987" s="3">
        <v>6</v>
      </c>
      <c r="E987" s="3">
        <v>0</v>
      </c>
      <c r="F987" s="3">
        <v>0</v>
      </c>
      <c r="G987" s="3">
        <f t="shared" si="30"/>
        <v>0</v>
      </c>
      <c r="H987" s="3">
        <f t="shared" si="31"/>
        <v>0</v>
      </c>
      <c r="J987" s="3" cm="1">
        <f t="array" ref="J987">+INDEX(G987:H987,,MATCH(Rates!$G$7,$G$4:$H$4,0))</f>
        <v>0</v>
      </c>
    </row>
    <row r="988" spans="2:10" x14ac:dyDescent="0.25">
      <c r="B988" s="3">
        <v>2</v>
      </c>
      <c r="C988" s="3">
        <v>10</v>
      </c>
      <c r="D988" s="3">
        <v>7</v>
      </c>
      <c r="E988" s="3">
        <v>0</v>
      </c>
      <c r="F988" s="3">
        <v>0</v>
      </c>
      <c r="G988" s="3">
        <f t="shared" si="30"/>
        <v>0</v>
      </c>
      <c r="H988" s="3">
        <f t="shared" si="31"/>
        <v>0</v>
      </c>
      <c r="J988" s="3" cm="1">
        <f t="array" ref="J988">+INDEX(G988:H988,,MATCH(Rates!$G$7,$G$4:$H$4,0))</f>
        <v>0</v>
      </c>
    </row>
    <row r="989" spans="2:10" x14ac:dyDescent="0.25">
      <c r="B989" s="3">
        <v>2</v>
      </c>
      <c r="C989" s="3">
        <v>10</v>
      </c>
      <c r="D989" s="3">
        <v>8</v>
      </c>
      <c r="E989" s="3">
        <v>788.97699999999998</v>
      </c>
      <c r="F989" s="3">
        <v>394.48899999999998</v>
      </c>
      <c r="G989" s="3">
        <f t="shared" si="30"/>
        <v>0.78897699999999993</v>
      </c>
      <c r="H989" s="3">
        <f t="shared" si="31"/>
        <v>0.39448899999999998</v>
      </c>
      <c r="J989" s="3" cm="1">
        <f t="array" ref="J989">+INDEX(G989:H989,,MATCH(Rates!$G$7,$G$4:$H$4,0))</f>
        <v>0.78897699999999993</v>
      </c>
    </row>
    <row r="990" spans="2:10" x14ac:dyDescent="0.25">
      <c r="B990" s="3">
        <v>2</v>
      </c>
      <c r="C990" s="3">
        <v>10</v>
      </c>
      <c r="D990" s="3">
        <v>9</v>
      </c>
      <c r="E990" s="3">
        <v>2352.4870000000001</v>
      </c>
      <c r="F990" s="3">
        <v>1176.2429999999999</v>
      </c>
      <c r="G990" s="3">
        <f t="shared" si="30"/>
        <v>2.352487</v>
      </c>
      <c r="H990" s="3">
        <f t="shared" si="31"/>
        <v>1.1762429999999999</v>
      </c>
      <c r="J990" s="3" cm="1">
        <f t="array" ref="J990">+INDEX(G990:H990,,MATCH(Rates!$G$7,$G$4:$H$4,0))</f>
        <v>2.352487</v>
      </c>
    </row>
    <row r="991" spans="2:10" x14ac:dyDescent="0.25">
      <c r="B991" s="3">
        <v>2</v>
      </c>
      <c r="C991" s="3">
        <v>10</v>
      </c>
      <c r="D991" s="3">
        <v>10</v>
      </c>
      <c r="E991" s="3">
        <v>3725.107</v>
      </c>
      <c r="F991" s="3">
        <v>1862.5530000000001</v>
      </c>
      <c r="G991" s="3">
        <f t="shared" si="30"/>
        <v>3.7251069999999999</v>
      </c>
      <c r="H991" s="3">
        <f t="shared" si="31"/>
        <v>1.8625530000000001</v>
      </c>
      <c r="J991" s="3" cm="1">
        <f t="array" ref="J991">+INDEX(G991:H991,,MATCH(Rates!$G$7,$G$4:$H$4,0))</f>
        <v>3.7251069999999999</v>
      </c>
    </row>
    <row r="992" spans="2:10" x14ac:dyDescent="0.25">
      <c r="B992" s="3">
        <v>2</v>
      </c>
      <c r="C992" s="3">
        <v>10</v>
      </c>
      <c r="D992" s="3">
        <v>11</v>
      </c>
      <c r="E992" s="3">
        <v>4479.3860000000004</v>
      </c>
      <c r="F992" s="3">
        <v>2239.6930000000002</v>
      </c>
      <c r="G992" s="3">
        <f t="shared" si="30"/>
        <v>4.4793860000000008</v>
      </c>
      <c r="H992" s="3">
        <f t="shared" si="31"/>
        <v>2.2396930000000004</v>
      </c>
      <c r="J992" s="3" cm="1">
        <f t="array" ref="J992">+INDEX(G992:H992,,MATCH(Rates!$G$7,$G$4:$H$4,0))</f>
        <v>4.4793860000000008</v>
      </c>
    </row>
    <row r="993" spans="2:10" x14ac:dyDescent="0.25">
      <c r="B993" s="3">
        <v>2</v>
      </c>
      <c r="C993" s="3">
        <v>10</v>
      </c>
      <c r="D993" s="3">
        <v>12</v>
      </c>
      <c r="E993" s="3">
        <v>4835.7830000000004</v>
      </c>
      <c r="F993" s="3">
        <v>2417.8919999999998</v>
      </c>
      <c r="G993" s="3">
        <f t="shared" si="30"/>
        <v>4.8357830000000002</v>
      </c>
      <c r="H993" s="3">
        <f t="shared" si="31"/>
        <v>2.4178919999999997</v>
      </c>
      <c r="J993" s="3" cm="1">
        <f t="array" ref="J993">+INDEX(G993:H993,,MATCH(Rates!$G$7,$G$4:$H$4,0))</f>
        <v>4.8357830000000002</v>
      </c>
    </row>
    <row r="994" spans="2:10" x14ac:dyDescent="0.25">
      <c r="B994" s="3">
        <v>2</v>
      </c>
      <c r="C994" s="3">
        <v>10</v>
      </c>
      <c r="D994" s="3">
        <v>13</v>
      </c>
      <c r="E994" s="3">
        <v>4695.7250000000004</v>
      </c>
      <c r="F994" s="3">
        <v>2347.8620000000001</v>
      </c>
      <c r="G994" s="3">
        <f t="shared" si="30"/>
        <v>4.6957250000000004</v>
      </c>
      <c r="H994" s="3">
        <f t="shared" si="31"/>
        <v>2.3478620000000001</v>
      </c>
      <c r="J994" s="3" cm="1">
        <f t="array" ref="J994">+INDEX(G994:H994,,MATCH(Rates!$G$7,$G$4:$H$4,0))</f>
        <v>4.6957250000000004</v>
      </c>
    </row>
    <row r="995" spans="2:10" x14ac:dyDescent="0.25">
      <c r="B995" s="3">
        <v>2</v>
      </c>
      <c r="C995" s="3">
        <v>10</v>
      </c>
      <c r="D995" s="3">
        <v>14</v>
      </c>
      <c r="E995" s="3">
        <v>4095.9879999999998</v>
      </c>
      <c r="F995" s="3">
        <v>2047.9939999999999</v>
      </c>
      <c r="G995" s="3">
        <f t="shared" si="30"/>
        <v>4.0959880000000002</v>
      </c>
      <c r="H995" s="3">
        <f t="shared" si="31"/>
        <v>2.0479940000000001</v>
      </c>
      <c r="J995" s="3" cm="1">
        <f t="array" ref="J995">+INDEX(G995:H995,,MATCH(Rates!$G$7,$G$4:$H$4,0))</f>
        <v>4.0959880000000002</v>
      </c>
    </row>
    <row r="996" spans="2:10" x14ac:dyDescent="0.25">
      <c r="B996" s="3">
        <v>2</v>
      </c>
      <c r="C996" s="3">
        <v>10</v>
      </c>
      <c r="D996" s="3">
        <v>15</v>
      </c>
      <c r="E996" s="3">
        <v>3174.931</v>
      </c>
      <c r="F996" s="3">
        <v>1587.4659999999999</v>
      </c>
      <c r="G996" s="3">
        <f t="shared" si="30"/>
        <v>3.1749309999999999</v>
      </c>
      <c r="H996" s="3">
        <f t="shared" si="31"/>
        <v>1.5874659999999998</v>
      </c>
      <c r="J996" s="3" cm="1">
        <f t="array" ref="J996">+INDEX(G996:H996,,MATCH(Rates!$G$7,$G$4:$H$4,0))</f>
        <v>3.1749309999999999</v>
      </c>
    </row>
    <row r="997" spans="2:10" x14ac:dyDescent="0.25">
      <c r="B997" s="3">
        <v>2</v>
      </c>
      <c r="C997" s="3">
        <v>10</v>
      </c>
      <c r="D997" s="3">
        <v>16</v>
      </c>
      <c r="E997" s="3">
        <v>2699.4319999999998</v>
      </c>
      <c r="F997" s="3">
        <v>1349.7159999999999</v>
      </c>
      <c r="G997" s="3">
        <f t="shared" si="30"/>
        <v>2.6994319999999998</v>
      </c>
      <c r="H997" s="3">
        <f t="shared" si="31"/>
        <v>1.3497159999999999</v>
      </c>
      <c r="J997" s="3" cm="1">
        <f t="array" ref="J997">+INDEX(G997:H997,,MATCH(Rates!$G$7,$G$4:$H$4,0))</f>
        <v>2.6994319999999998</v>
      </c>
    </row>
    <row r="998" spans="2:10" x14ac:dyDescent="0.25">
      <c r="B998" s="3">
        <v>2</v>
      </c>
      <c r="C998" s="3">
        <v>10</v>
      </c>
      <c r="D998" s="3">
        <v>17</v>
      </c>
      <c r="E998" s="3">
        <v>895.14300000000003</v>
      </c>
      <c r="F998" s="3">
        <v>447.57100000000003</v>
      </c>
      <c r="G998" s="3">
        <f t="shared" si="30"/>
        <v>0.89514300000000002</v>
      </c>
      <c r="H998" s="3">
        <f t="shared" si="31"/>
        <v>0.44757100000000005</v>
      </c>
      <c r="J998" s="3" cm="1">
        <f t="array" ref="J998">+INDEX(G998:H998,,MATCH(Rates!$G$7,$G$4:$H$4,0))</f>
        <v>0.89514300000000002</v>
      </c>
    </row>
    <row r="999" spans="2:10" x14ac:dyDescent="0.25">
      <c r="B999" s="3">
        <v>2</v>
      </c>
      <c r="C999" s="3">
        <v>10</v>
      </c>
      <c r="D999" s="3">
        <v>18</v>
      </c>
      <c r="E999" s="3">
        <v>0</v>
      </c>
      <c r="F999" s="3">
        <v>0</v>
      </c>
      <c r="G999" s="3">
        <f t="shared" si="30"/>
        <v>0</v>
      </c>
      <c r="H999" s="3">
        <f t="shared" si="31"/>
        <v>0</v>
      </c>
      <c r="J999" s="3" cm="1">
        <f t="array" ref="J999">+INDEX(G999:H999,,MATCH(Rates!$G$7,$G$4:$H$4,0))</f>
        <v>0</v>
      </c>
    </row>
    <row r="1000" spans="2:10" x14ac:dyDescent="0.25">
      <c r="B1000" s="3">
        <v>2</v>
      </c>
      <c r="C1000" s="3">
        <v>10</v>
      </c>
      <c r="D1000" s="3">
        <v>19</v>
      </c>
      <c r="E1000" s="3">
        <v>0</v>
      </c>
      <c r="F1000" s="3">
        <v>0</v>
      </c>
      <c r="G1000" s="3">
        <f t="shared" si="30"/>
        <v>0</v>
      </c>
      <c r="H1000" s="3">
        <f t="shared" si="31"/>
        <v>0</v>
      </c>
      <c r="J1000" s="3" cm="1">
        <f t="array" ref="J1000">+INDEX(G1000:H1000,,MATCH(Rates!$G$7,$G$4:$H$4,0))</f>
        <v>0</v>
      </c>
    </row>
    <row r="1001" spans="2:10" x14ac:dyDescent="0.25">
      <c r="B1001" s="3">
        <v>2</v>
      </c>
      <c r="C1001" s="3">
        <v>10</v>
      </c>
      <c r="D1001" s="3">
        <v>20</v>
      </c>
      <c r="E1001" s="3">
        <v>0</v>
      </c>
      <c r="F1001" s="3">
        <v>0</v>
      </c>
      <c r="G1001" s="3">
        <f t="shared" si="30"/>
        <v>0</v>
      </c>
      <c r="H1001" s="3">
        <f t="shared" si="31"/>
        <v>0</v>
      </c>
      <c r="J1001" s="3" cm="1">
        <f t="array" ref="J1001">+INDEX(G1001:H1001,,MATCH(Rates!$G$7,$G$4:$H$4,0))</f>
        <v>0</v>
      </c>
    </row>
    <row r="1002" spans="2:10" x14ac:dyDescent="0.25">
      <c r="B1002" s="3">
        <v>2</v>
      </c>
      <c r="C1002" s="3">
        <v>10</v>
      </c>
      <c r="D1002" s="3">
        <v>21</v>
      </c>
      <c r="E1002" s="3">
        <v>0</v>
      </c>
      <c r="F1002" s="3">
        <v>0</v>
      </c>
      <c r="G1002" s="3">
        <f t="shared" si="30"/>
        <v>0</v>
      </c>
      <c r="H1002" s="3">
        <f t="shared" si="31"/>
        <v>0</v>
      </c>
      <c r="J1002" s="3" cm="1">
        <f t="array" ref="J1002">+INDEX(G1002:H1002,,MATCH(Rates!$G$7,$G$4:$H$4,0))</f>
        <v>0</v>
      </c>
    </row>
    <row r="1003" spans="2:10" x14ac:dyDescent="0.25">
      <c r="B1003" s="3">
        <v>2</v>
      </c>
      <c r="C1003" s="3">
        <v>10</v>
      </c>
      <c r="D1003" s="3">
        <v>22</v>
      </c>
      <c r="E1003" s="3">
        <v>0</v>
      </c>
      <c r="F1003" s="3">
        <v>0</v>
      </c>
      <c r="G1003" s="3">
        <f t="shared" si="30"/>
        <v>0</v>
      </c>
      <c r="H1003" s="3">
        <f t="shared" si="31"/>
        <v>0</v>
      </c>
      <c r="J1003" s="3" cm="1">
        <f t="array" ref="J1003">+INDEX(G1003:H1003,,MATCH(Rates!$G$7,$G$4:$H$4,0))</f>
        <v>0</v>
      </c>
    </row>
    <row r="1004" spans="2:10" x14ac:dyDescent="0.25">
      <c r="B1004" s="3">
        <v>2</v>
      </c>
      <c r="C1004" s="3">
        <v>10</v>
      </c>
      <c r="D1004" s="3">
        <v>23</v>
      </c>
      <c r="E1004" s="3">
        <v>0</v>
      </c>
      <c r="F1004" s="3">
        <v>0</v>
      </c>
      <c r="G1004" s="3">
        <f t="shared" si="30"/>
        <v>0</v>
      </c>
      <c r="H1004" s="3">
        <f t="shared" si="31"/>
        <v>0</v>
      </c>
      <c r="J1004" s="3" cm="1">
        <f t="array" ref="J1004">+INDEX(G1004:H1004,,MATCH(Rates!$G$7,$G$4:$H$4,0))</f>
        <v>0</v>
      </c>
    </row>
    <row r="1005" spans="2:10" x14ac:dyDescent="0.25">
      <c r="B1005" s="3">
        <v>2</v>
      </c>
      <c r="C1005" s="3">
        <v>11</v>
      </c>
      <c r="D1005" s="3">
        <v>0</v>
      </c>
      <c r="E1005" s="3">
        <v>0</v>
      </c>
      <c r="F1005" s="3">
        <v>0</v>
      </c>
      <c r="G1005" s="3">
        <f t="shared" si="30"/>
        <v>0</v>
      </c>
      <c r="H1005" s="3">
        <f t="shared" si="31"/>
        <v>0</v>
      </c>
      <c r="J1005" s="3" cm="1">
        <f t="array" ref="J1005">+INDEX(G1005:H1005,,MATCH(Rates!$G$7,$G$4:$H$4,0))</f>
        <v>0</v>
      </c>
    </row>
    <row r="1006" spans="2:10" x14ac:dyDescent="0.25">
      <c r="B1006" s="3">
        <v>2</v>
      </c>
      <c r="C1006" s="3">
        <v>11</v>
      </c>
      <c r="D1006" s="3">
        <v>1</v>
      </c>
      <c r="E1006" s="3">
        <v>0</v>
      </c>
      <c r="F1006" s="3">
        <v>0</v>
      </c>
      <c r="G1006" s="3">
        <f t="shared" si="30"/>
        <v>0</v>
      </c>
      <c r="H1006" s="3">
        <f t="shared" si="31"/>
        <v>0</v>
      </c>
      <c r="J1006" s="3" cm="1">
        <f t="array" ref="J1006">+INDEX(G1006:H1006,,MATCH(Rates!$G$7,$G$4:$H$4,0))</f>
        <v>0</v>
      </c>
    </row>
    <row r="1007" spans="2:10" x14ac:dyDescent="0.25">
      <c r="B1007" s="3">
        <v>2</v>
      </c>
      <c r="C1007" s="3">
        <v>11</v>
      </c>
      <c r="D1007" s="3">
        <v>2</v>
      </c>
      <c r="E1007" s="3">
        <v>0</v>
      </c>
      <c r="F1007" s="3">
        <v>0</v>
      </c>
      <c r="G1007" s="3">
        <f t="shared" si="30"/>
        <v>0</v>
      </c>
      <c r="H1007" s="3">
        <f t="shared" si="31"/>
        <v>0</v>
      </c>
      <c r="J1007" s="3" cm="1">
        <f t="array" ref="J1007">+INDEX(G1007:H1007,,MATCH(Rates!$G$7,$G$4:$H$4,0))</f>
        <v>0</v>
      </c>
    </row>
    <row r="1008" spans="2:10" x14ac:dyDescent="0.25">
      <c r="B1008" s="3">
        <v>2</v>
      </c>
      <c r="C1008" s="3">
        <v>11</v>
      </c>
      <c r="D1008" s="3">
        <v>3</v>
      </c>
      <c r="E1008" s="3">
        <v>0</v>
      </c>
      <c r="F1008" s="3">
        <v>0</v>
      </c>
      <c r="G1008" s="3">
        <f t="shared" si="30"/>
        <v>0</v>
      </c>
      <c r="H1008" s="3">
        <f t="shared" si="31"/>
        <v>0</v>
      </c>
      <c r="J1008" s="3" cm="1">
        <f t="array" ref="J1008">+INDEX(G1008:H1008,,MATCH(Rates!$G$7,$G$4:$H$4,0))</f>
        <v>0</v>
      </c>
    </row>
    <row r="1009" spans="2:10" x14ac:dyDescent="0.25">
      <c r="B1009" s="3">
        <v>2</v>
      </c>
      <c r="C1009" s="3">
        <v>11</v>
      </c>
      <c r="D1009" s="3">
        <v>4</v>
      </c>
      <c r="E1009" s="3">
        <v>0</v>
      </c>
      <c r="F1009" s="3">
        <v>0</v>
      </c>
      <c r="G1009" s="3">
        <f t="shared" si="30"/>
        <v>0</v>
      </c>
      <c r="H1009" s="3">
        <f t="shared" si="31"/>
        <v>0</v>
      </c>
      <c r="J1009" s="3" cm="1">
        <f t="array" ref="J1009">+INDEX(G1009:H1009,,MATCH(Rates!$G$7,$G$4:$H$4,0))</f>
        <v>0</v>
      </c>
    </row>
    <row r="1010" spans="2:10" x14ac:dyDescent="0.25">
      <c r="B1010" s="3">
        <v>2</v>
      </c>
      <c r="C1010" s="3">
        <v>11</v>
      </c>
      <c r="D1010" s="3">
        <v>5</v>
      </c>
      <c r="E1010" s="3">
        <v>0</v>
      </c>
      <c r="F1010" s="3">
        <v>0</v>
      </c>
      <c r="G1010" s="3">
        <f t="shared" si="30"/>
        <v>0</v>
      </c>
      <c r="H1010" s="3">
        <f t="shared" si="31"/>
        <v>0</v>
      </c>
      <c r="J1010" s="3" cm="1">
        <f t="array" ref="J1010">+INDEX(G1010:H1010,,MATCH(Rates!$G$7,$G$4:$H$4,0))</f>
        <v>0</v>
      </c>
    </row>
    <row r="1011" spans="2:10" x14ac:dyDescent="0.25">
      <c r="B1011" s="3">
        <v>2</v>
      </c>
      <c r="C1011" s="3">
        <v>11</v>
      </c>
      <c r="D1011" s="3">
        <v>6</v>
      </c>
      <c r="E1011" s="3">
        <v>0</v>
      </c>
      <c r="F1011" s="3">
        <v>0</v>
      </c>
      <c r="G1011" s="3">
        <f t="shared" si="30"/>
        <v>0</v>
      </c>
      <c r="H1011" s="3">
        <f t="shared" si="31"/>
        <v>0</v>
      </c>
      <c r="J1011" s="3" cm="1">
        <f t="array" ref="J1011">+INDEX(G1011:H1011,,MATCH(Rates!$G$7,$G$4:$H$4,0))</f>
        <v>0</v>
      </c>
    </row>
    <row r="1012" spans="2:10" x14ac:dyDescent="0.25">
      <c r="B1012" s="3">
        <v>2</v>
      </c>
      <c r="C1012" s="3">
        <v>11</v>
      </c>
      <c r="D1012" s="3">
        <v>7</v>
      </c>
      <c r="E1012" s="3">
        <v>0</v>
      </c>
      <c r="F1012" s="3">
        <v>0</v>
      </c>
      <c r="G1012" s="3">
        <f t="shared" si="30"/>
        <v>0</v>
      </c>
      <c r="H1012" s="3">
        <f t="shared" si="31"/>
        <v>0</v>
      </c>
      <c r="J1012" s="3" cm="1">
        <f t="array" ref="J1012">+INDEX(G1012:H1012,,MATCH(Rates!$G$7,$G$4:$H$4,0))</f>
        <v>0</v>
      </c>
    </row>
    <row r="1013" spans="2:10" x14ac:dyDescent="0.25">
      <c r="B1013" s="3">
        <v>2</v>
      </c>
      <c r="C1013" s="3">
        <v>11</v>
      </c>
      <c r="D1013" s="3">
        <v>8</v>
      </c>
      <c r="E1013" s="3">
        <v>35.31</v>
      </c>
      <c r="F1013" s="3">
        <v>17.655000000000001</v>
      </c>
      <c r="G1013" s="3">
        <f t="shared" si="30"/>
        <v>3.5310000000000001E-2</v>
      </c>
      <c r="H1013" s="3">
        <f t="shared" si="31"/>
        <v>1.7655000000000001E-2</v>
      </c>
      <c r="J1013" s="3" cm="1">
        <f t="array" ref="J1013">+INDEX(G1013:H1013,,MATCH(Rates!$G$7,$G$4:$H$4,0))</f>
        <v>3.5310000000000001E-2</v>
      </c>
    </row>
    <row r="1014" spans="2:10" x14ac:dyDescent="0.25">
      <c r="B1014" s="3">
        <v>2</v>
      </c>
      <c r="C1014" s="3">
        <v>11</v>
      </c>
      <c r="D1014" s="3">
        <v>9</v>
      </c>
      <c r="E1014" s="3">
        <v>206.6</v>
      </c>
      <c r="F1014" s="3">
        <v>103.3</v>
      </c>
      <c r="G1014" s="3">
        <f t="shared" si="30"/>
        <v>0.20660000000000001</v>
      </c>
      <c r="H1014" s="3">
        <f t="shared" si="31"/>
        <v>0.1033</v>
      </c>
      <c r="J1014" s="3" cm="1">
        <f t="array" ref="J1014">+INDEX(G1014:H1014,,MATCH(Rates!$G$7,$G$4:$H$4,0))</f>
        <v>0.20660000000000001</v>
      </c>
    </row>
    <row r="1015" spans="2:10" x14ac:dyDescent="0.25">
      <c r="B1015" s="3">
        <v>2</v>
      </c>
      <c r="C1015" s="3">
        <v>11</v>
      </c>
      <c r="D1015" s="3">
        <v>10</v>
      </c>
      <c r="E1015" s="3">
        <v>532.87199999999996</v>
      </c>
      <c r="F1015" s="3">
        <v>266.43599999999998</v>
      </c>
      <c r="G1015" s="3">
        <f t="shared" si="30"/>
        <v>0.53287200000000001</v>
      </c>
      <c r="H1015" s="3">
        <f t="shared" si="31"/>
        <v>0.26643600000000001</v>
      </c>
      <c r="J1015" s="3" cm="1">
        <f t="array" ref="J1015">+INDEX(G1015:H1015,,MATCH(Rates!$G$7,$G$4:$H$4,0))</f>
        <v>0.53287200000000001</v>
      </c>
    </row>
    <row r="1016" spans="2:10" x14ac:dyDescent="0.25">
      <c r="B1016" s="3">
        <v>2</v>
      </c>
      <c r="C1016" s="3">
        <v>11</v>
      </c>
      <c r="D1016" s="3">
        <v>11</v>
      </c>
      <c r="E1016" s="3">
        <v>847.78800000000001</v>
      </c>
      <c r="F1016" s="3">
        <v>423.89400000000001</v>
      </c>
      <c r="G1016" s="3">
        <f t="shared" si="30"/>
        <v>0.84778799999999999</v>
      </c>
      <c r="H1016" s="3">
        <f t="shared" si="31"/>
        <v>0.42389399999999999</v>
      </c>
      <c r="J1016" s="3" cm="1">
        <f t="array" ref="J1016">+INDEX(G1016:H1016,,MATCH(Rates!$G$7,$G$4:$H$4,0))</f>
        <v>0.84778799999999999</v>
      </c>
    </row>
    <row r="1017" spans="2:10" x14ac:dyDescent="0.25">
      <c r="B1017" s="3">
        <v>2</v>
      </c>
      <c r="C1017" s="3">
        <v>11</v>
      </c>
      <c r="D1017" s="3">
        <v>12</v>
      </c>
      <c r="E1017" s="3">
        <v>1195.2360000000001</v>
      </c>
      <c r="F1017" s="3">
        <v>597.61800000000005</v>
      </c>
      <c r="G1017" s="3">
        <f t="shared" si="30"/>
        <v>1.1952360000000002</v>
      </c>
      <c r="H1017" s="3">
        <f t="shared" si="31"/>
        <v>0.59761800000000009</v>
      </c>
      <c r="J1017" s="3" cm="1">
        <f t="array" ref="J1017">+INDEX(G1017:H1017,,MATCH(Rates!$G$7,$G$4:$H$4,0))</f>
        <v>1.1952360000000002</v>
      </c>
    </row>
    <row r="1018" spans="2:10" x14ac:dyDescent="0.25">
      <c r="B1018" s="3">
        <v>2</v>
      </c>
      <c r="C1018" s="3">
        <v>11</v>
      </c>
      <c r="D1018" s="3">
        <v>13</v>
      </c>
      <c r="E1018" s="3">
        <v>990.29700000000003</v>
      </c>
      <c r="F1018" s="3">
        <v>495.149</v>
      </c>
      <c r="G1018" s="3">
        <f t="shared" si="30"/>
        <v>0.99029699999999998</v>
      </c>
      <c r="H1018" s="3">
        <f t="shared" si="31"/>
        <v>0.49514900000000001</v>
      </c>
      <c r="J1018" s="3" cm="1">
        <f t="array" ref="J1018">+INDEX(G1018:H1018,,MATCH(Rates!$G$7,$G$4:$H$4,0))</f>
        <v>0.99029699999999998</v>
      </c>
    </row>
    <row r="1019" spans="2:10" x14ac:dyDescent="0.25">
      <c r="B1019" s="3">
        <v>2</v>
      </c>
      <c r="C1019" s="3">
        <v>11</v>
      </c>
      <c r="D1019" s="3">
        <v>14</v>
      </c>
      <c r="E1019" s="3">
        <v>1411.5709999999999</v>
      </c>
      <c r="F1019" s="3">
        <v>705.78599999999994</v>
      </c>
      <c r="G1019" s="3">
        <f t="shared" si="30"/>
        <v>1.4115709999999999</v>
      </c>
      <c r="H1019" s="3">
        <f t="shared" si="31"/>
        <v>0.70578599999999991</v>
      </c>
      <c r="J1019" s="3" cm="1">
        <f t="array" ref="J1019">+INDEX(G1019:H1019,,MATCH(Rates!$G$7,$G$4:$H$4,0))</f>
        <v>1.4115709999999999</v>
      </c>
    </row>
    <row r="1020" spans="2:10" x14ac:dyDescent="0.25">
      <c r="B1020" s="3">
        <v>2</v>
      </c>
      <c r="C1020" s="3">
        <v>11</v>
      </c>
      <c r="D1020" s="3">
        <v>15</v>
      </c>
      <c r="E1020" s="3">
        <v>838.06899999999996</v>
      </c>
      <c r="F1020" s="3">
        <v>419.03500000000003</v>
      </c>
      <c r="G1020" s="3">
        <f t="shared" si="30"/>
        <v>0.83806899999999995</v>
      </c>
      <c r="H1020" s="3">
        <f t="shared" si="31"/>
        <v>0.41903500000000005</v>
      </c>
      <c r="J1020" s="3" cm="1">
        <f t="array" ref="J1020">+INDEX(G1020:H1020,,MATCH(Rates!$G$7,$G$4:$H$4,0))</f>
        <v>0.83806899999999995</v>
      </c>
    </row>
    <row r="1021" spans="2:10" x14ac:dyDescent="0.25">
      <c r="B1021" s="3">
        <v>2</v>
      </c>
      <c r="C1021" s="3">
        <v>11</v>
      </c>
      <c r="D1021" s="3">
        <v>16</v>
      </c>
      <c r="E1021" s="3">
        <v>449.04199999999997</v>
      </c>
      <c r="F1021" s="3">
        <v>224.52099999999999</v>
      </c>
      <c r="G1021" s="3">
        <f t="shared" si="30"/>
        <v>0.449042</v>
      </c>
      <c r="H1021" s="3">
        <f t="shared" si="31"/>
        <v>0.224521</v>
      </c>
      <c r="J1021" s="3" cm="1">
        <f t="array" ref="J1021">+INDEX(G1021:H1021,,MATCH(Rates!$G$7,$G$4:$H$4,0))</f>
        <v>0.449042</v>
      </c>
    </row>
    <row r="1022" spans="2:10" x14ac:dyDescent="0.25">
      <c r="B1022" s="3">
        <v>2</v>
      </c>
      <c r="C1022" s="3">
        <v>11</v>
      </c>
      <c r="D1022" s="3">
        <v>17</v>
      </c>
      <c r="E1022" s="3">
        <v>1028.192</v>
      </c>
      <c r="F1022" s="3">
        <v>514.096</v>
      </c>
      <c r="G1022" s="3">
        <f t="shared" si="30"/>
        <v>1.028192</v>
      </c>
      <c r="H1022" s="3">
        <f t="shared" si="31"/>
        <v>0.514096</v>
      </c>
      <c r="J1022" s="3" cm="1">
        <f t="array" ref="J1022">+INDEX(G1022:H1022,,MATCH(Rates!$G$7,$G$4:$H$4,0))</f>
        <v>1.028192</v>
      </c>
    </row>
    <row r="1023" spans="2:10" x14ac:dyDescent="0.25">
      <c r="B1023" s="3">
        <v>2</v>
      </c>
      <c r="C1023" s="3">
        <v>11</v>
      </c>
      <c r="D1023" s="3">
        <v>18</v>
      </c>
      <c r="E1023" s="3">
        <v>0</v>
      </c>
      <c r="F1023" s="3">
        <v>0</v>
      </c>
      <c r="G1023" s="3">
        <f t="shared" si="30"/>
        <v>0</v>
      </c>
      <c r="H1023" s="3">
        <f t="shared" si="31"/>
        <v>0</v>
      </c>
      <c r="J1023" s="3" cm="1">
        <f t="array" ref="J1023">+INDEX(G1023:H1023,,MATCH(Rates!$G$7,$G$4:$H$4,0))</f>
        <v>0</v>
      </c>
    </row>
    <row r="1024" spans="2:10" x14ac:dyDescent="0.25">
      <c r="B1024" s="3">
        <v>2</v>
      </c>
      <c r="C1024" s="3">
        <v>11</v>
      </c>
      <c r="D1024" s="3">
        <v>19</v>
      </c>
      <c r="E1024" s="3">
        <v>0</v>
      </c>
      <c r="F1024" s="3">
        <v>0</v>
      </c>
      <c r="G1024" s="3">
        <f t="shared" si="30"/>
        <v>0</v>
      </c>
      <c r="H1024" s="3">
        <f t="shared" si="31"/>
        <v>0</v>
      </c>
      <c r="J1024" s="3" cm="1">
        <f t="array" ref="J1024">+INDEX(G1024:H1024,,MATCH(Rates!$G$7,$G$4:$H$4,0))</f>
        <v>0</v>
      </c>
    </row>
    <row r="1025" spans="2:10" x14ac:dyDescent="0.25">
      <c r="B1025" s="3">
        <v>2</v>
      </c>
      <c r="C1025" s="3">
        <v>11</v>
      </c>
      <c r="D1025" s="3">
        <v>20</v>
      </c>
      <c r="E1025" s="3">
        <v>0</v>
      </c>
      <c r="F1025" s="3">
        <v>0</v>
      </c>
      <c r="G1025" s="3">
        <f t="shared" si="30"/>
        <v>0</v>
      </c>
      <c r="H1025" s="3">
        <f t="shared" si="31"/>
        <v>0</v>
      </c>
      <c r="J1025" s="3" cm="1">
        <f t="array" ref="J1025">+INDEX(G1025:H1025,,MATCH(Rates!$G$7,$G$4:$H$4,0))</f>
        <v>0</v>
      </c>
    </row>
    <row r="1026" spans="2:10" x14ac:dyDescent="0.25">
      <c r="B1026" s="3">
        <v>2</v>
      </c>
      <c r="C1026" s="3">
        <v>11</v>
      </c>
      <c r="D1026" s="3">
        <v>21</v>
      </c>
      <c r="E1026" s="3">
        <v>0</v>
      </c>
      <c r="F1026" s="3">
        <v>0</v>
      </c>
      <c r="G1026" s="3">
        <f t="shared" si="30"/>
        <v>0</v>
      </c>
      <c r="H1026" s="3">
        <f t="shared" si="31"/>
        <v>0</v>
      </c>
      <c r="J1026" s="3" cm="1">
        <f t="array" ref="J1026">+INDEX(G1026:H1026,,MATCH(Rates!$G$7,$G$4:$H$4,0))</f>
        <v>0</v>
      </c>
    </row>
    <row r="1027" spans="2:10" x14ac:dyDescent="0.25">
      <c r="B1027" s="3">
        <v>2</v>
      </c>
      <c r="C1027" s="3">
        <v>11</v>
      </c>
      <c r="D1027" s="3">
        <v>22</v>
      </c>
      <c r="E1027" s="3">
        <v>0</v>
      </c>
      <c r="F1027" s="3">
        <v>0</v>
      </c>
      <c r="G1027" s="3">
        <f t="shared" si="30"/>
        <v>0</v>
      </c>
      <c r="H1027" s="3">
        <f t="shared" si="31"/>
        <v>0</v>
      </c>
      <c r="J1027" s="3" cm="1">
        <f t="array" ref="J1027">+INDEX(G1027:H1027,,MATCH(Rates!$G$7,$G$4:$H$4,0))</f>
        <v>0</v>
      </c>
    </row>
    <row r="1028" spans="2:10" x14ac:dyDescent="0.25">
      <c r="B1028" s="3">
        <v>2</v>
      </c>
      <c r="C1028" s="3">
        <v>11</v>
      </c>
      <c r="D1028" s="3">
        <v>23</v>
      </c>
      <c r="E1028" s="3">
        <v>0</v>
      </c>
      <c r="F1028" s="3">
        <v>0</v>
      </c>
      <c r="G1028" s="3">
        <f t="shared" si="30"/>
        <v>0</v>
      </c>
      <c r="H1028" s="3">
        <f t="shared" si="31"/>
        <v>0</v>
      </c>
      <c r="J1028" s="3" cm="1">
        <f t="array" ref="J1028">+INDEX(G1028:H1028,,MATCH(Rates!$G$7,$G$4:$H$4,0))</f>
        <v>0</v>
      </c>
    </row>
    <row r="1029" spans="2:10" x14ac:dyDescent="0.25">
      <c r="B1029" s="3">
        <v>2</v>
      </c>
      <c r="C1029" s="3">
        <v>12</v>
      </c>
      <c r="D1029" s="3">
        <v>0</v>
      </c>
      <c r="E1029" s="3">
        <v>0</v>
      </c>
      <c r="F1029" s="3">
        <v>0</v>
      </c>
      <c r="G1029" s="3">
        <f t="shared" si="30"/>
        <v>0</v>
      </c>
      <c r="H1029" s="3">
        <f t="shared" si="31"/>
        <v>0</v>
      </c>
      <c r="J1029" s="3" cm="1">
        <f t="array" ref="J1029">+INDEX(G1029:H1029,,MATCH(Rates!$G$7,$G$4:$H$4,0))</f>
        <v>0</v>
      </c>
    </row>
    <row r="1030" spans="2:10" x14ac:dyDescent="0.25">
      <c r="B1030" s="3">
        <v>2</v>
      </c>
      <c r="C1030" s="3">
        <v>12</v>
      </c>
      <c r="D1030" s="3">
        <v>1</v>
      </c>
      <c r="E1030" s="3">
        <v>0</v>
      </c>
      <c r="F1030" s="3">
        <v>0</v>
      </c>
      <c r="G1030" s="3">
        <f t="shared" si="30"/>
        <v>0</v>
      </c>
      <c r="H1030" s="3">
        <f t="shared" si="31"/>
        <v>0</v>
      </c>
      <c r="J1030" s="3" cm="1">
        <f t="array" ref="J1030">+INDEX(G1030:H1030,,MATCH(Rates!$G$7,$G$4:$H$4,0))</f>
        <v>0</v>
      </c>
    </row>
    <row r="1031" spans="2:10" x14ac:dyDescent="0.25">
      <c r="B1031" s="3">
        <v>2</v>
      </c>
      <c r="C1031" s="3">
        <v>12</v>
      </c>
      <c r="D1031" s="3">
        <v>2</v>
      </c>
      <c r="E1031" s="3">
        <v>0</v>
      </c>
      <c r="F1031" s="3">
        <v>0</v>
      </c>
      <c r="G1031" s="3">
        <f t="shared" si="30"/>
        <v>0</v>
      </c>
      <c r="H1031" s="3">
        <f t="shared" si="31"/>
        <v>0</v>
      </c>
      <c r="J1031" s="3" cm="1">
        <f t="array" ref="J1031">+INDEX(G1031:H1031,,MATCH(Rates!$G$7,$G$4:$H$4,0))</f>
        <v>0</v>
      </c>
    </row>
    <row r="1032" spans="2:10" x14ac:dyDescent="0.25">
      <c r="B1032" s="3">
        <v>2</v>
      </c>
      <c r="C1032" s="3">
        <v>12</v>
      </c>
      <c r="D1032" s="3">
        <v>3</v>
      </c>
      <c r="E1032" s="3">
        <v>0</v>
      </c>
      <c r="F1032" s="3">
        <v>0</v>
      </c>
      <c r="G1032" s="3">
        <f t="shared" si="30"/>
        <v>0</v>
      </c>
      <c r="H1032" s="3">
        <f t="shared" si="31"/>
        <v>0</v>
      </c>
      <c r="J1032" s="3" cm="1">
        <f t="array" ref="J1032">+INDEX(G1032:H1032,,MATCH(Rates!$G$7,$G$4:$H$4,0))</f>
        <v>0</v>
      </c>
    </row>
    <row r="1033" spans="2:10" x14ac:dyDescent="0.25">
      <c r="B1033" s="3">
        <v>2</v>
      </c>
      <c r="C1033" s="3">
        <v>12</v>
      </c>
      <c r="D1033" s="3">
        <v>4</v>
      </c>
      <c r="E1033" s="3">
        <v>0</v>
      </c>
      <c r="F1033" s="3">
        <v>0</v>
      </c>
      <c r="G1033" s="3">
        <f t="shared" si="30"/>
        <v>0</v>
      </c>
      <c r="H1033" s="3">
        <f t="shared" si="31"/>
        <v>0</v>
      </c>
      <c r="J1033" s="3" cm="1">
        <f t="array" ref="J1033">+INDEX(G1033:H1033,,MATCH(Rates!$G$7,$G$4:$H$4,0))</f>
        <v>0</v>
      </c>
    </row>
    <row r="1034" spans="2:10" x14ac:dyDescent="0.25">
      <c r="B1034" s="3">
        <v>2</v>
      </c>
      <c r="C1034" s="3">
        <v>12</v>
      </c>
      <c r="D1034" s="3">
        <v>5</v>
      </c>
      <c r="E1034" s="3">
        <v>0</v>
      </c>
      <c r="F1034" s="3">
        <v>0</v>
      </c>
      <c r="G1034" s="3">
        <f t="shared" si="30"/>
        <v>0</v>
      </c>
      <c r="H1034" s="3">
        <f t="shared" si="31"/>
        <v>0</v>
      </c>
      <c r="J1034" s="3" cm="1">
        <f t="array" ref="J1034">+INDEX(G1034:H1034,,MATCH(Rates!$G$7,$G$4:$H$4,0))</f>
        <v>0</v>
      </c>
    </row>
    <row r="1035" spans="2:10" x14ac:dyDescent="0.25">
      <c r="B1035" s="3">
        <v>2</v>
      </c>
      <c r="C1035" s="3">
        <v>12</v>
      </c>
      <c r="D1035" s="3">
        <v>6</v>
      </c>
      <c r="E1035" s="3">
        <v>0</v>
      </c>
      <c r="F1035" s="3">
        <v>0</v>
      </c>
      <c r="G1035" s="3">
        <f t="shared" si="30"/>
        <v>0</v>
      </c>
      <c r="H1035" s="3">
        <f t="shared" si="31"/>
        <v>0</v>
      </c>
      <c r="J1035" s="3" cm="1">
        <f t="array" ref="J1035">+INDEX(G1035:H1035,,MATCH(Rates!$G$7,$G$4:$H$4,0))</f>
        <v>0</v>
      </c>
    </row>
    <row r="1036" spans="2:10" x14ac:dyDescent="0.25">
      <c r="B1036" s="3">
        <v>2</v>
      </c>
      <c r="C1036" s="3">
        <v>12</v>
      </c>
      <c r="D1036" s="3">
        <v>7</v>
      </c>
      <c r="E1036" s="3">
        <v>0</v>
      </c>
      <c r="F1036" s="3">
        <v>0</v>
      </c>
      <c r="G1036" s="3">
        <f t="shared" si="30"/>
        <v>0</v>
      </c>
      <c r="H1036" s="3">
        <f t="shared" si="31"/>
        <v>0</v>
      </c>
      <c r="J1036" s="3" cm="1">
        <f t="array" ref="J1036">+INDEX(G1036:H1036,,MATCH(Rates!$G$7,$G$4:$H$4,0))</f>
        <v>0</v>
      </c>
    </row>
    <row r="1037" spans="2:10" x14ac:dyDescent="0.25">
      <c r="B1037" s="3">
        <v>2</v>
      </c>
      <c r="C1037" s="3">
        <v>12</v>
      </c>
      <c r="D1037" s="3">
        <v>8</v>
      </c>
      <c r="E1037" s="3">
        <v>51.817</v>
      </c>
      <c r="F1037" s="3">
        <v>25.908999999999999</v>
      </c>
      <c r="G1037" s="3">
        <f t="shared" si="30"/>
        <v>5.1817000000000002E-2</v>
      </c>
      <c r="H1037" s="3">
        <f t="shared" si="31"/>
        <v>2.5908999999999998E-2</v>
      </c>
      <c r="J1037" s="3" cm="1">
        <f t="array" ref="J1037">+INDEX(G1037:H1037,,MATCH(Rates!$G$7,$G$4:$H$4,0))</f>
        <v>5.1817000000000002E-2</v>
      </c>
    </row>
    <row r="1038" spans="2:10" x14ac:dyDescent="0.25">
      <c r="B1038" s="3">
        <v>2</v>
      </c>
      <c r="C1038" s="3">
        <v>12</v>
      </c>
      <c r="D1038" s="3">
        <v>9</v>
      </c>
      <c r="E1038" s="3">
        <v>244.68100000000001</v>
      </c>
      <c r="F1038" s="3">
        <v>122.34099999999999</v>
      </c>
      <c r="G1038" s="3">
        <f t="shared" si="30"/>
        <v>0.24468100000000001</v>
      </c>
      <c r="H1038" s="3">
        <f t="shared" si="31"/>
        <v>0.12234099999999999</v>
      </c>
      <c r="J1038" s="3" cm="1">
        <f t="array" ref="J1038">+INDEX(G1038:H1038,,MATCH(Rates!$G$7,$G$4:$H$4,0))</f>
        <v>0.24468100000000001</v>
      </c>
    </row>
    <row r="1039" spans="2:10" x14ac:dyDescent="0.25">
      <c r="B1039" s="3">
        <v>2</v>
      </c>
      <c r="C1039" s="3">
        <v>12</v>
      </c>
      <c r="D1039" s="3">
        <v>10</v>
      </c>
      <c r="E1039" s="3">
        <v>620.62099999999998</v>
      </c>
      <c r="F1039" s="3">
        <v>310.31099999999998</v>
      </c>
      <c r="G1039" s="3">
        <f t="shared" si="30"/>
        <v>0.62062099999999998</v>
      </c>
      <c r="H1039" s="3">
        <f t="shared" si="31"/>
        <v>0.310311</v>
      </c>
      <c r="J1039" s="3" cm="1">
        <f t="array" ref="J1039">+INDEX(G1039:H1039,,MATCH(Rates!$G$7,$G$4:$H$4,0))</f>
        <v>0.62062099999999998</v>
      </c>
    </row>
    <row r="1040" spans="2:10" x14ac:dyDescent="0.25">
      <c r="B1040" s="3">
        <v>2</v>
      </c>
      <c r="C1040" s="3">
        <v>12</v>
      </c>
      <c r="D1040" s="3">
        <v>11</v>
      </c>
      <c r="E1040" s="3">
        <v>1037.3309999999999</v>
      </c>
      <c r="F1040" s="3">
        <v>518.66499999999996</v>
      </c>
      <c r="G1040" s="3">
        <f t="shared" si="30"/>
        <v>1.037331</v>
      </c>
      <c r="H1040" s="3">
        <f t="shared" si="31"/>
        <v>0.51866499999999993</v>
      </c>
      <c r="J1040" s="3" cm="1">
        <f t="array" ref="J1040">+INDEX(G1040:H1040,,MATCH(Rates!$G$7,$G$4:$H$4,0))</f>
        <v>1.037331</v>
      </c>
    </row>
    <row r="1041" spans="2:10" x14ac:dyDescent="0.25">
      <c r="B1041" s="3">
        <v>2</v>
      </c>
      <c r="C1041" s="3">
        <v>12</v>
      </c>
      <c r="D1041" s="3">
        <v>12</v>
      </c>
      <c r="E1041" s="3">
        <v>1295.67</v>
      </c>
      <c r="F1041" s="3">
        <v>647.83500000000004</v>
      </c>
      <c r="G1041" s="3">
        <f t="shared" si="30"/>
        <v>1.2956700000000001</v>
      </c>
      <c r="H1041" s="3">
        <f t="shared" si="31"/>
        <v>0.64783500000000005</v>
      </c>
      <c r="J1041" s="3" cm="1">
        <f t="array" ref="J1041">+INDEX(G1041:H1041,,MATCH(Rates!$G$7,$G$4:$H$4,0))</f>
        <v>1.2956700000000001</v>
      </c>
    </row>
    <row r="1042" spans="2:10" x14ac:dyDescent="0.25">
      <c r="B1042" s="3">
        <v>2</v>
      </c>
      <c r="C1042" s="3">
        <v>12</v>
      </c>
      <c r="D1042" s="3">
        <v>13</v>
      </c>
      <c r="E1042" s="3">
        <v>1412.383</v>
      </c>
      <c r="F1042" s="3">
        <v>706.19100000000003</v>
      </c>
      <c r="G1042" s="3">
        <f t="shared" si="30"/>
        <v>1.4123829999999999</v>
      </c>
      <c r="H1042" s="3">
        <f t="shared" si="31"/>
        <v>0.70619100000000001</v>
      </c>
      <c r="J1042" s="3" cm="1">
        <f t="array" ref="J1042">+INDEX(G1042:H1042,,MATCH(Rates!$G$7,$G$4:$H$4,0))</f>
        <v>1.4123829999999999</v>
      </c>
    </row>
    <row r="1043" spans="2:10" x14ac:dyDescent="0.25">
      <c r="B1043" s="3">
        <v>2</v>
      </c>
      <c r="C1043" s="3">
        <v>12</v>
      </c>
      <c r="D1043" s="3">
        <v>14</v>
      </c>
      <c r="E1043" s="3">
        <v>1026.6210000000001</v>
      </c>
      <c r="F1043" s="3">
        <v>513.30999999999995</v>
      </c>
      <c r="G1043" s="3">
        <f t="shared" si="30"/>
        <v>1.026621</v>
      </c>
      <c r="H1043" s="3">
        <f t="shared" si="31"/>
        <v>0.51330999999999993</v>
      </c>
      <c r="J1043" s="3" cm="1">
        <f t="array" ref="J1043">+INDEX(G1043:H1043,,MATCH(Rates!$G$7,$G$4:$H$4,0))</f>
        <v>1.026621</v>
      </c>
    </row>
    <row r="1044" spans="2:10" x14ac:dyDescent="0.25">
      <c r="B1044" s="3">
        <v>2</v>
      </c>
      <c r="C1044" s="3">
        <v>12</v>
      </c>
      <c r="D1044" s="3">
        <v>15</v>
      </c>
      <c r="E1044" s="3">
        <v>1146.3389999999999</v>
      </c>
      <c r="F1044" s="3">
        <v>573.16999999999996</v>
      </c>
      <c r="G1044" s="3">
        <f t="shared" si="30"/>
        <v>1.146339</v>
      </c>
      <c r="H1044" s="3">
        <f t="shared" si="31"/>
        <v>0.57316999999999996</v>
      </c>
      <c r="J1044" s="3" cm="1">
        <f t="array" ref="J1044">+INDEX(G1044:H1044,,MATCH(Rates!$G$7,$G$4:$H$4,0))</f>
        <v>1.146339</v>
      </c>
    </row>
    <row r="1045" spans="2:10" x14ac:dyDescent="0.25">
      <c r="B1045" s="3">
        <v>2</v>
      </c>
      <c r="C1045" s="3">
        <v>12</v>
      </c>
      <c r="D1045" s="3">
        <v>16</v>
      </c>
      <c r="E1045" s="3">
        <v>799.52499999999998</v>
      </c>
      <c r="F1045" s="3">
        <v>399.76299999999998</v>
      </c>
      <c r="G1045" s="3">
        <f t="shared" ref="G1045:G1108" si="32">+E1045/1000</f>
        <v>0.79952499999999993</v>
      </c>
      <c r="H1045" s="3">
        <f t="shared" ref="H1045:H1108" si="33">+F1045/1000</f>
        <v>0.39976299999999998</v>
      </c>
      <c r="J1045" s="3" cm="1">
        <f t="array" ref="J1045">+INDEX(G1045:H1045,,MATCH(Rates!$G$7,$G$4:$H$4,0))</f>
        <v>0.79952499999999993</v>
      </c>
    </row>
    <row r="1046" spans="2:10" x14ac:dyDescent="0.25">
      <c r="B1046" s="3">
        <v>2</v>
      </c>
      <c r="C1046" s="3">
        <v>12</v>
      </c>
      <c r="D1046" s="3">
        <v>17</v>
      </c>
      <c r="E1046" s="3">
        <v>220.22300000000001</v>
      </c>
      <c r="F1046" s="3">
        <v>110.111</v>
      </c>
      <c r="G1046" s="3">
        <f t="shared" si="32"/>
        <v>0.220223</v>
      </c>
      <c r="H1046" s="3">
        <f t="shared" si="33"/>
        <v>0.110111</v>
      </c>
      <c r="J1046" s="3" cm="1">
        <f t="array" ref="J1046">+INDEX(G1046:H1046,,MATCH(Rates!$G$7,$G$4:$H$4,0))</f>
        <v>0.220223</v>
      </c>
    </row>
    <row r="1047" spans="2:10" x14ac:dyDescent="0.25">
      <c r="B1047" s="3">
        <v>2</v>
      </c>
      <c r="C1047" s="3">
        <v>12</v>
      </c>
      <c r="D1047" s="3">
        <v>18</v>
      </c>
      <c r="E1047" s="3">
        <v>0</v>
      </c>
      <c r="F1047" s="3">
        <v>0</v>
      </c>
      <c r="G1047" s="3">
        <f t="shared" si="32"/>
        <v>0</v>
      </c>
      <c r="H1047" s="3">
        <f t="shared" si="33"/>
        <v>0</v>
      </c>
      <c r="J1047" s="3" cm="1">
        <f t="array" ref="J1047">+INDEX(G1047:H1047,,MATCH(Rates!$G$7,$G$4:$H$4,0))</f>
        <v>0</v>
      </c>
    </row>
    <row r="1048" spans="2:10" x14ac:dyDescent="0.25">
      <c r="B1048" s="3">
        <v>2</v>
      </c>
      <c r="C1048" s="3">
        <v>12</v>
      </c>
      <c r="D1048" s="3">
        <v>19</v>
      </c>
      <c r="E1048" s="3">
        <v>0</v>
      </c>
      <c r="F1048" s="3">
        <v>0</v>
      </c>
      <c r="G1048" s="3">
        <f t="shared" si="32"/>
        <v>0</v>
      </c>
      <c r="H1048" s="3">
        <f t="shared" si="33"/>
        <v>0</v>
      </c>
      <c r="J1048" s="3" cm="1">
        <f t="array" ref="J1048">+INDEX(G1048:H1048,,MATCH(Rates!$G$7,$G$4:$H$4,0))</f>
        <v>0</v>
      </c>
    </row>
    <row r="1049" spans="2:10" x14ac:dyDescent="0.25">
      <c r="B1049" s="3">
        <v>2</v>
      </c>
      <c r="C1049" s="3">
        <v>12</v>
      </c>
      <c r="D1049" s="3">
        <v>20</v>
      </c>
      <c r="E1049" s="3">
        <v>0</v>
      </c>
      <c r="F1049" s="3">
        <v>0</v>
      </c>
      <c r="G1049" s="3">
        <f t="shared" si="32"/>
        <v>0</v>
      </c>
      <c r="H1049" s="3">
        <f t="shared" si="33"/>
        <v>0</v>
      </c>
      <c r="J1049" s="3" cm="1">
        <f t="array" ref="J1049">+INDEX(G1049:H1049,,MATCH(Rates!$G$7,$G$4:$H$4,0))</f>
        <v>0</v>
      </c>
    </row>
    <row r="1050" spans="2:10" x14ac:dyDescent="0.25">
      <c r="B1050" s="3">
        <v>2</v>
      </c>
      <c r="C1050" s="3">
        <v>12</v>
      </c>
      <c r="D1050" s="3">
        <v>21</v>
      </c>
      <c r="E1050" s="3">
        <v>0</v>
      </c>
      <c r="F1050" s="3">
        <v>0</v>
      </c>
      <c r="G1050" s="3">
        <f t="shared" si="32"/>
        <v>0</v>
      </c>
      <c r="H1050" s="3">
        <f t="shared" si="33"/>
        <v>0</v>
      </c>
      <c r="J1050" s="3" cm="1">
        <f t="array" ref="J1050">+INDEX(G1050:H1050,,MATCH(Rates!$G$7,$G$4:$H$4,0))</f>
        <v>0</v>
      </c>
    </row>
    <row r="1051" spans="2:10" x14ac:dyDescent="0.25">
      <c r="B1051" s="3">
        <v>2</v>
      </c>
      <c r="C1051" s="3">
        <v>12</v>
      </c>
      <c r="D1051" s="3">
        <v>22</v>
      </c>
      <c r="E1051" s="3">
        <v>0</v>
      </c>
      <c r="F1051" s="3">
        <v>0</v>
      </c>
      <c r="G1051" s="3">
        <f t="shared" si="32"/>
        <v>0</v>
      </c>
      <c r="H1051" s="3">
        <f t="shared" si="33"/>
        <v>0</v>
      </c>
      <c r="J1051" s="3" cm="1">
        <f t="array" ref="J1051">+INDEX(G1051:H1051,,MATCH(Rates!$G$7,$G$4:$H$4,0))</f>
        <v>0</v>
      </c>
    </row>
    <row r="1052" spans="2:10" x14ac:dyDescent="0.25">
      <c r="B1052" s="3">
        <v>2</v>
      </c>
      <c r="C1052" s="3">
        <v>12</v>
      </c>
      <c r="D1052" s="3">
        <v>23</v>
      </c>
      <c r="E1052" s="3">
        <v>0</v>
      </c>
      <c r="F1052" s="3">
        <v>0</v>
      </c>
      <c r="G1052" s="3">
        <f t="shared" si="32"/>
        <v>0</v>
      </c>
      <c r="H1052" s="3">
        <f t="shared" si="33"/>
        <v>0</v>
      </c>
      <c r="J1052" s="3" cm="1">
        <f t="array" ref="J1052">+INDEX(G1052:H1052,,MATCH(Rates!$G$7,$G$4:$H$4,0))</f>
        <v>0</v>
      </c>
    </row>
    <row r="1053" spans="2:10" x14ac:dyDescent="0.25">
      <c r="B1053" s="3">
        <v>2</v>
      </c>
      <c r="C1053" s="3">
        <v>13</v>
      </c>
      <c r="D1053" s="3">
        <v>0</v>
      </c>
      <c r="E1053" s="3">
        <v>0</v>
      </c>
      <c r="F1053" s="3">
        <v>0</v>
      </c>
      <c r="G1053" s="3">
        <f t="shared" si="32"/>
        <v>0</v>
      </c>
      <c r="H1053" s="3">
        <f t="shared" si="33"/>
        <v>0</v>
      </c>
      <c r="J1053" s="3" cm="1">
        <f t="array" ref="J1053">+INDEX(G1053:H1053,,MATCH(Rates!$G$7,$G$4:$H$4,0))</f>
        <v>0</v>
      </c>
    </row>
    <row r="1054" spans="2:10" x14ac:dyDescent="0.25">
      <c r="B1054" s="3">
        <v>2</v>
      </c>
      <c r="C1054" s="3">
        <v>13</v>
      </c>
      <c r="D1054" s="3">
        <v>1</v>
      </c>
      <c r="E1054" s="3">
        <v>0</v>
      </c>
      <c r="F1054" s="3">
        <v>0</v>
      </c>
      <c r="G1054" s="3">
        <f t="shared" si="32"/>
        <v>0</v>
      </c>
      <c r="H1054" s="3">
        <f t="shared" si="33"/>
        <v>0</v>
      </c>
      <c r="J1054" s="3" cm="1">
        <f t="array" ref="J1054">+INDEX(G1054:H1054,,MATCH(Rates!$G$7,$G$4:$H$4,0))</f>
        <v>0</v>
      </c>
    </row>
    <row r="1055" spans="2:10" x14ac:dyDescent="0.25">
      <c r="B1055" s="3">
        <v>2</v>
      </c>
      <c r="C1055" s="3">
        <v>13</v>
      </c>
      <c r="D1055" s="3">
        <v>2</v>
      </c>
      <c r="E1055" s="3">
        <v>0</v>
      </c>
      <c r="F1055" s="3">
        <v>0</v>
      </c>
      <c r="G1055" s="3">
        <f t="shared" si="32"/>
        <v>0</v>
      </c>
      <c r="H1055" s="3">
        <f t="shared" si="33"/>
        <v>0</v>
      </c>
      <c r="J1055" s="3" cm="1">
        <f t="array" ref="J1055">+INDEX(G1055:H1055,,MATCH(Rates!$G$7,$G$4:$H$4,0))</f>
        <v>0</v>
      </c>
    </row>
    <row r="1056" spans="2:10" x14ac:dyDescent="0.25">
      <c r="B1056" s="3">
        <v>2</v>
      </c>
      <c r="C1056" s="3">
        <v>13</v>
      </c>
      <c r="D1056" s="3">
        <v>3</v>
      </c>
      <c r="E1056" s="3">
        <v>0</v>
      </c>
      <c r="F1056" s="3">
        <v>0</v>
      </c>
      <c r="G1056" s="3">
        <f t="shared" si="32"/>
        <v>0</v>
      </c>
      <c r="H1056" s="3">
        <f t="shared" si="33"/>
        <v>0</v>
      </c>
      <c r="J1056" s="3" cm="1">
        <f t="array" ref="J1056">+INDEX(G1056:H1056,,MATCH(Rates!$G$7,$G$4:$H$4,0))</f>
        <v>0</v>
      </c>
    </row>
    <row r="1057" spans="2:10" x14ac:dyDescent="0.25">
      <c r="B1057" s="3">
        <v>2</v>
      </c>
      <c r="C1057" s="3">
        <v>13</v>
      </c>
      <c r="D1057" s="3">
        <v>4</v>
      </c>
      <c r="E1057" s="3">
        <v>0</v>
      </c>
      <c r="F1057" s="3">
        <v>0</v>
      </c>
      <c r="G1057" s="3">
        <f t="shared" si="32"/>
        <v>0</v>
      </c>
      <c r="H1057" s="3">
        <f t="shared" si="33"/>
        <v>0</v>
      </c>
      <c r="J1057" s="3" cm="1">
        <f t="array" ref="J1057">+INDEX(G1057:H1057,,MATCH(Rates!$G$7,$G$4:$H$4,0))</f>
        <v>0</v>
      </c>
    </row>
    <row r="1058" spans="2:10" x14ac:dyDescent="0.25">
      <c r="B1058" s="3">
        <v>2</v>
      </c>
      <c r="C1058" s="3">
        <v>13</v>
      </c>
      <c r="D1058" s="3">
        <v>5</v>
      </c>
      <c r="E1058" s="3">
        <v>0</v>
      </c>
      <c r="F1058" s="3">
        <v>0</v>
      </c>
      <c r="G1058" s="3">
        <f t="shared" si="32"/>
        <v>0</v>
      </c>
      <c r="H1058" s="3">
        <f t="shared" si="33"/>
        <v>0</v>
      </c>
      <c r="J1058" s="3" cm="1">
        <f t="array" ref="J1058">+INDEX(G1058:H1058,,MATCH(Rates!$G$7,$G$4:$H$4,0))</f>
        <v>0</v>
      </c>
    </row>
    <row r="1059" spans="2:10" x14ac:dyDescent="0.25">
      <c r="B1059" s="3">
        <v>2</v>
      </c>
      <c r="C1059" s="3">
        <v>13</v>
      </c>
      <c r="D1059" s="3">
        <v>6</v>
      </c>
      <c r="E1059" s="3">
        <v>0</v>
      </c>
      <c r="F1059" s="3">
        <v>0</v>
      </c>
      <c r="G1059" s="3">
        <f t="shared" si="32"/>
        <v>0</v>
      </c>
      <c r="H1059" s="3">
        <f t="shared" si="33"/>
        <v>0</v>
      </c>
      <c r="J1059" s="3" cm="1">
        <f t="array" ref="J1059">+INDEX(G1059:H1059,,MATCH(Rates!$G$7,$G$4:$H$4,0))</f>
        <v>0</v>
      </c>
    </row>
    <row r="1060" spans="2:10" x14ac:dyDescent="0.25">
      <c r="B1060" s="3">
        <v>2</v>
      </c>
      <c r="C1060" s="3">
        <v>13</v>
      </c>
      <c r="D1060" s="3">
        <v>7</v>
      </c>
      <c r="E1060" s="3">
        <v>0</v>
      </c>
      <c r="F1060" s="3">
        <v>0</v>
      </c>
      <c r="G1060" s="3">
        <f t="shared" si="32"/>
        <v>0</v>
      </c>
      <c r="H1060" s="3">
        <f t="shared" si="33"/>
        <v>0</v>
      </c>
      <c r="J1060" s="3" cm="1">
        <f t="array" ref="J1060">+INDEX(G1060:H1060,,MATCH(Rates!$G$7,$G$4:$H$4,0))</f>
        <v>0</v>
      </c>
    </row>
    <row r="1061" spans="2:10" x14ac:dyDescent="0.25">
      <c r="B1061" s="3">
        <v>2</v>
      </c>
      <c r="C1061" s="3">
        <v>13</v>
      </c>
      <c r="D1061" s="3">
        <v>8</v>
      </c>
      <c r="E1061" s="3">
        <v>1186.6220000000001</v>
      </c>
      <c r="F1061" s="3">
        <v>593.31100000000004</v>
      </c>
      <c r="G1061" s="3">
        <f t="shared" si="32"/>
        <v>1.1866220000000001</v>
      </c>
      <c r="H1061" s="3">
        <f t="shared" si="33"/>
        <v>0.59331100000000003</v>
      </c>
      <c r="J1061" s="3" cm="1">
        <f t="array" ref="J1061">+INDEX(G1061:H1061,,MATCH(Rates!$G$7,$G$4:$H$4,0))</f>
        <v>1.1866220000000001</v>
      </c>
    </row>
    <row r="1062" spans="2:10" x14ac:dyDescent="0.25">
      <c r="B1062" s="3">
        <v>2</v>
      </c>
      <c r="C1062" s="3">
        <v>13</v>
      </c>
      <c r="D1062" s="3">
        <v>9</v>
      </c>
      <c r="E1062" s="3">
        <v>3190.4679999999998</v>
      </c>
      <c r="F1062" s="3">
        <v>1595.2339999999999</v>
      </c>
      <c r="G1062" s="3">
        <f t="shared" si="32"/>
        <v>3.1904679999999996</v>
      </c>
      <c r="H1062" s="3">
        <f t="shared" si="33"/>
        <v>1.5952339999999998</v>
      </c>
      <c r="J1062" s="3" cm="1">
        <f t="array" ref="J1062">+INDEX(G1062:H1062,,MATCH(Rates!$G$7,$G$4:$H$4,0))</f>
        <v>3.1904679999999996</v>
      </c>
    </row>
    <row r="1063" spans="2:10" x14ac:dyDescent="0.25">
      <c r="B1063" s="3">
        <v>2</v>
      </c>
      <c r="C1063" s="3">
        <v>13</v>
      </c>
      <c r="D1063" s="3">
        <v>10</v>
      </c>
      <c r="E1063" s="3">
        <v>4780.2560000000003</v>
      </c>
      <c r="F1063" s="3">
        <v>2390.1280000000002</v>
      </c>
      <c r="G1063" s="3">
        <f t="shared" si="32"/>
        <v>4.7802560000000005</v>
      </c>
      <c r="H1063" s="3">
        <f t="shared" si="33"/>
        <v>2.3901280000000003</v>
      </c>
      <c r="J1063" s="3" cm="1">
        <f t="array" ref="J1063">+INDEX(G1063:H1063,,MATCH(Rates!$G$7,$G$4:$H$4,0))</f>
        <v>4.7802560000000005</v>
      </c>
    </row>
    <row r="1064" spans="2:10" x14ac:dyDescent="0.25">
      <c r="B1064" s="3">
        <v>2</v>
      </c>
      <c r="C1064" s="3">
        <v>13</v>
      </c>
      <c r="D1064" s="3">
        <v>11</v>
      </c>
      <c r="E1064" s="3">
        <v>5710.6030000000001</v>
      </c>
      <c r="F1064" s="3">
        <v>2855.3020000000001</v>
      </c>
      <c r="G1064" s="3">
        <f t="shared" si="32"/>
        <v>5.7106029999999999</v>
      </c>
      <c r="H1064" s="3">
        <f t="shared" si="33"/>
        <v>2.855302</v>
      </c>
      <c r="J1064" s="3" cm="1">
        <f t="array" ref="J1064">+INDEX(G1064:H1064,,MATCH(Rates!$G$7,$G$4:$H$4,0))</f>
        <v>5.7106029999999999</v>
      </c>
    </row>
    <row r="1065" spans="2:10" x14ac:dyDescent="0.25">
      <c r="B1065" s="3">
        <v>2</v>
      </c>
      <c r="C1065" s="3">
        <v>13</v>
      </c>
      <c r="D1065" s="3">
        <v>12</v>
      </c>
      <c r="E1065" s="3">
        <v>6189.902</v>
      </c>
      <c r="F1065" s="3">
        <v>3094.951</v>
      </c>
      <c r="G1065" s="3">
        <f t="shared" si="32"/>
        <v>6.189902</v>
      </c>
      <c r="H1065" s="3">
        <f t="shared" si="33"/>
        <v>3.094951</v>
      </c>
      <c r="J1065" s="3" cm="1">
        <f t="array" ref="J1065">+INDEX(G1065:H1065,,MATCH(Rates!$G$7,$G$4:$H$4,0))</f>
        <v>6.189902</v>
      </c>
    </row>
    <row r="1066" spans="2:10" x14ac:dyDescent="0.25">
      <c r="B1066" s="3">
        <v>2</v>
      </c>
      <c r="C1066" s="3">
        <v>13</v>
      </c>
      <c r="D1066" s="3">
        <v>13</v>
      </c>
      <c r="E1066" s="3">
        <v>6166.83</v>
      </c>
      <c r="F1066" s="3">
        <v>3083.415</v>
      </c>
      <c r="G1066" s="3">
        <f t="shared" si="32"/>
        <v>6.16683</v>
      </c>
      <c r="H1066" s="3">
        <f t="shared" si="33"/>
        <v>3.083415</v>
      </c>
      <c r="J1066" s="3" cm="1">
        <f t="array" ref="J1066">+INDEX(G1066:H1066,,MATCH(Rates!$G$7,$G$4:$H$4,0))</f>
        <v>6.16683</v>
      </c>
    </row>
    <row r="1067" spans="2:10" x14ac:dyDescent="0.25">
      <c r="B1067" s="3">
        <v>2</v>
      </c>
      <c r="C1067" s="3">
        <v>13</v>
      </c>
      <c r="D1067" s="3">
        <v>14</v>
      </c>
      <c r="E1067" s="3">
        <v>5565.0110000000004</v>
      </c>
      <c r="F1067" s="3">
        <v>2782.5059999999999</v>
      </c>
      <c r="G1067" s="3">
        <f t="shared" si="32"/>
        <v>5.5650110000000002</v>
      </c>
      <c r="H1067" s="3">
        <f t="shared" si="33"/>
        <v>2.7825059999999997</v>
      </c>
      <c r="J1067" s="3" cm="1">
        <f t="array" ref="J1067">+INDEX(G1067:H1067,,MATCH(Rates!$G$7,$G$4:$H$4,0))</f>
        <v>5.5650110000000002</v>
      </c>
    </row>
    <row r="1068" spans="2:10" x14ac:dyDescent="0.25">
      <c r="B1068" s="3">
        <v>2</v>
      </c>
      <c r="C1068" s="3">
        <v>13</v>
      </c>
      <c r="D1068" s="3">
        <v>15</v>
      </c>
      <c r="E1068" s="3">
        <v>4542.183</v>
      </c>
      <c r="F1068" s="3">
        <v>2271.0909999999999</v>
      </c>
      <c r="G1068" s="3">
        <f t="shared" si="32"/>
        <v>4.5421829999999996</v>
      </c>
      <c r="H1068" s="3">
        <f t="shared" si="33"/>
        <v>2.2710909999999997</v>
      </c>
      <c r="J1068" s="3" cm="1">
        <f t="array" ref="J1068">+INDEX(G1068:H1068,,MATCH(Rates!$G$7,$G$4:$H$4,0))</f>
        <v>4.5421829999999996</v>
      </c>
    </row>
    <row r="1069" spans="2:10" x14ac:dyDescent="0.25">
      <c r="B1069" s="3">
        <v>2</v>
      </c>
      <c r="C1069" s="3">
        <v>13</v>
      </c>
      <c r="D1069" s="3">
        <v>16</v>
      </c>
      <c r="E1069" s="3">
        <v>2953.7570000000001</v>
      </c>
      <c r="F1069" s="3">
        <v>1476.8789999999999</v>
      </c>
      <c r="G1069" s="3">
        <f t="shared" si="32"/>
        <v>2.953757</v>
      </c>
      <c r="H1069" s="3">
        <f t="shared" si="33"/>
        <v>1.4768789999999998</v>
      </c>
      <c r="J1069" s="3" cm="1">
        <f t="array" ref="J1069">+INDEX(G1069:H1069,,MATCH(Rates!$G$7,$G$4:$H$4,0))</f>
        <v>2.953757</v>
      </c>
    </row>
    <row r="1070" spans="2:10" x14ac:dyDescent="0.25">
      <c r="B1070" s="3">
        <v>2</v>
      </c>
      <c r="C1070" s="3">
        <v>13</v>
      </c>
      <c r="D1070" s="3">
        <v>17</v>
      </c>
      <c r="E1070" s="3">
        <v>828.077</v>
      </c>
      <c r="F1070" s="3">
        <v>414.03800000000001</v>
      </c>
      <c r="G1070" s="3">
        <f t="shared" si="32"/>
        <v>0.82807699999999995</v>
      </c>
      <c r="H1070" s="3">
        <f t="shared" si="33"/>
        <v>0.41403800000000002</v>
      </c>
      <c r="J1070" s="3" cm="1">
        <f t="array" ref="J1070">+INDEX(G1070:H1070,,MATCH(Rates!$G$7,$G$4:$H$4,0))</f>
        <v>0.82807699999999995</v>
      </c>
    </row>
    <row r="1071" spans="2:10" x14ac:dyDescent="0.25">
      <c r="B1071" s="3">
        <v>2</v>
      </c>
      <c r="C1071" s="3">
        <v>13</v>
      </c>
      <c r="D1071" s="3">
        <v>18</v>
      </c>
      <c r="E1071" s="3">
        <v>0</v>
      </c>
      <c r="F1071" s="3">
        <v>0</v>
      </c>
      <c r="G1071" s="3">
        <f t="shared" si="32"/>
        <v>0</v>
      </c>
      <c r="H1071" s="3">
        <f t="shared" si="33"/>
        <v>0</v>
      </c>
      <c r="J1071" s="3" cm="1">
        <f t="array" ref="J1071">+INDEX(G1071:H1071,,MATCH(Rates!$G$7,$G$4:$H$4,0))</f>
        <v>0</v>
      </c>
    </row>
    <row r="1072" spans="2:10" x14ac:dyDescent="0.25">
      <c r="B1072" s="3">
        <v>2</v>
      </c>
      <c r="C1072" s="3">
        <v>13</v>
      </c>
      <c r="D1072" s="3">
        <v>19</v>
      </c>
      <c r="E1072" s="3">
        <v>0</v>
      </c>
      <c r="F1072" s="3">
        <v>0</v>
      </c>
      <c r="G1072" s="3">
        <f t="shared" si="32"/>
        <v>0</v>
      </c>
      <c r="H1072" s="3">
        <f t="shared" si="33"/>
        <v>0</v>
      </c>
      <c r="J1072" s="3" cm="1">
        <f t="array" ref="J1072">+INDEX(G1072:H1072,,MATCH(Rates!$G$7,$G$4:$H$4,0))</f>
        <v>0</v>
      </c>
    </row>
    <row r="1073" spans="2:10" x14ac:dyDescent="0.25">
      <c r="B1073" s="3">
        <v>2</v>
      </c>
      <c r="C1073" s="3">
        <v>13</v>
      </c>
      <c r="D1073" s="3">
        <v>20</v>
      </c>
      <c r="E1073" s="3">
        <v>0</v>
      </c>
      <c r="F1073" s="3">
        <v>0</v>
      </c>
      <c r="G1073" s="3">
        <f t="shared" si="32"/>
        <v>0</v>
      </c>
      <c r="H1073" s="3">
        <f t="shared" si="33"/>
        <v>0</v>
      </c>
      <c r="J1073" s="3" cm="1">
        <f t="array" ref="J1073">+INDEX(G1073:H1073,,MATCH(Rates!$G$7,$G$4:$H$4,0))</f>
        <v>0</v>
      </c>
    </row>
    <row r="1074" spans="2:10" x14ac:dyDescent="0.25">
      <c r="B1074" s="3">
        <v>2</v>
      </c>
      <c r="C1074" s="3">
        <v>13</v>
      </c>
      <c r="D1074" s="3">
        <v>21</v>
      </c>
      <c r="E1074" s="3">
        <v>0</v>
      </c>
      <c r="F1074" s="3">
        <v>0</v>
      </c>
      <c r="G1074" s="3">
        <f t="shared" si="32"/>
        <v>0</v>
      </c>
      <c r="H1074" s="3">
        <f t="shared" si="33"/>
        <v>0</v>
      </c>
      <c r="J1074" s="3" cm="1">
        <f t="array" ref="J1074">+INDEX(G1074:H1074,,MATCH(Rates!$G$7,$G$4:$H$4,0))</f>
        <v>0</v>
      </c>
    </row>
    <row r="1075" spans="2:10" x14ac:dyDescent="0.25">
      <c r="B1075" s="3">
        <v>2</v>
      </c>
      <c r="C1075" s="3">
        <v>13</v>
      </c>
      <c r="D1075" s="3">
        <v>22</v>
      </c>
      <c r="E1075" s="3">
        <v>0</v>
      </c>
      <c r="F1075" s="3">
        <v>0</v>
      </c>
      <c r="G1075" s="3">
        <f t="shared" si="32"/>
        <v>0</v>
      </c>
      <c r="H1075" s="3">
        <f t="shared" si="33"/>
        <v>0</v>
      </c>
      <c r="J1075" s="3" cm="1">
        <f t="array" ref="J1075">+INDEX(G1075:H1075,,MATCH(Rates!$G$7,$G$4:$H$4,0))</f>
        <v>0</v>
      </c>
    </row>
    <row r="1076" spans="2:10" x14ac:dyDescent="0.25">
      <c r="B1076" s="3">
        <v>2</v>
      </c>
      <c r="C1076" s="3">
        <v>13</v>
      </c>
      <c r="D1076" s="3">
        <v>23</v>
      </c>
      <c r="E1076" s="3">
        <v>0</v>
      </c>
      <c r="F1076" s="3">
        <v>0</v>
      </c>
      <c r="G1076" s="3">
        <f t="shared" si="32"/>
        <v>0</v>
      </c>
      <c r="H1076" s="3">
        <f t="shared" si="33"/>
        <v>0</v>
      </c>
      <c r="J1076" s="3" cm="1">
        <f t="array" ref="J1076">+INDEX(G1076:H1076,,MATCH(Rates!$G$7,$G$4:$H$4,0))</f>
        <v>0</v>
      </c>
    </row>
    <row r="1077" spans="2:10" x14ac:dyDescent="0.25">
      <c r="B1077" s="3">
        <v>2</v>
      </c>
      <c r="C1077" s="3">
        <v>14</v>
      </c>
      <c r="D1077" s="3">
        <v>0</v>
      </c>
      <c r="E1077" s="3">
        <v>0</v>
      </c>
      <c r="F1077" s="3">
        <v>0</v>
      </c>
      <c r="G1077" s="3">
        <f t="shared" si="32"/>
        <v>0</v>
      </c>
      <c r="H1077" s="3">
        <f t="shared" si="33"/>
        <v>0</v>
      </c>
      <c r="J1077" s="3" cm="1">
        <f t="array" ref="J1077">+INDEX(G1077:H1077,,MATCH(Rates!$G$7,$G$4:$H$4,0))</f>
        <v>0</v>
      </c>
    </row>
    <row r="1078" spans="2:10" x14ac:dyDescent="0.25">
      <c r="B1078" s="3">
        <v>2</v>
      </c>
      <c r="C1078" s="3">
        <v>14</v>
      </c>
      <c r="D1078" s="3">
        <v>1</v>
      </c>
      <c r="E1078" s="3">
        <v>0</v>
      </c>
      <c r="F1078" s="3">
        <v>0</v>
      </c>
      <c r="G1078" s="3">
        <f t="shared" si="32"/>
        <v>0</v>
      </c>
      <c r="H1078" s="3">
        <f t="shared" si="33"/>
        <v>0</v>
      </c>
      <c r="J1078" s="3" cm="1">
        <f t="array" ref="J1078">+INDEX(G1078:H1078,,MATCH(Rates!$G$7,$G$4:$H$4,0))</f>
        <v>0</v>
      </c>
    </row>
    <row r="1079" spans="2:10" x14ac:dyDescent="0.25">
      <c r="B1079" s="3">
        <v>2</v>
      </c>
      <c r="C1079" s="3">
        <v>14</v>
      </c>
      <c r="D1079" s="3">
        <v>2</v>
      </c>
      <c r="E1079" s="3">
        <v>0</v>
      </c>
      <c r="F1079" s="3">
        <v>0</v>
      </c>
      <c r="G1079" s="3">
        <f t="shared" si="32"/>
        <v>0</v>
      </c>
      <c r="H1079" s="3">
        <f t="shared" si="33"/>
        <v>0</v>
      </c>
      <c r="J1079" s="3" cm="1">
        <f t="array" ref="J1079">+INDEX(G1079:H1079,,MATCH(Rates!$G$7,$G$4:$H$4,0))</f>
        <v>0</v>
      </c>
    </row>
    <row r="1080" spans="2:10" x14ac:dyDescent="0.25">
      <c r="B1080" s="3">
        <v>2</v>
      </c>
      <c r="C1080" s="3">
        <v>14</v>
      </c>
      <c r="D1080" s="3">
        <v>3</v>
      </c>
      <c r="E1080" s="3">
        <v>0</v>
      </c>
      <c r="F1080" s="3">
        <v>0</v>
      </c>
      <c r="G1080" s="3">
        <f t="shared" si="32"/>
        <v>0</v>
      </c>
      <c r="H1080" s="3">
        <f t="shared" si="33"/>
        <v>0</v>
      </c>
      <c r="J1080" s="3" cm="1">
        <f t="array" ref="J1080">+INDEX(G1080:H1080,,MATCH(Rates!$G$7,$G$4:$H$4,0))</f>
        <v>0</v>
      </c>
    </row>
    <row r="1081" spans="2:10" x14ac:dyDescent="0.25">
      <c r="B1081" s="3">
        <v>2</v>
      </c>
      <c r="C1081" s="3">
        <v>14</v>
      </c>
      <c r="D1081" s="3">
        <v>4</v>
      </c>
      <c r="E1081" s="3">
        <v>0</v>
      </c>
      <c r="F1081" s="3">
        <v>0</v>
      </c>
      <c r="G1081" s="3">
        <f t="shared" si="32"/>
        <v>0</v>
      </c>
      <c r="H1081" s="3">
        <f t="shared" si="33"/>
        <v>0</v>
      </c>
      <c r="J1081" s="3" cm="1">
        <f t="array" ref="J1081">+INDEX(G1081:H1081,,MATCH(Rates!$G$7,$G$4:$H$4,0))</f>
        <v>0</v>
      </c>
    </row>
    <row r="1082" spans="2:10" x14ac:dyDescent="0.25">
      <c r="B1082" s="3">
        <v>2</v>
      </c>
      <c r="C1082" s="3">
        <v>14</v>
      </c>
      <c r="D1082" s="3">
        <v>5</v>
      </c>
      <c r="E1082" s="3">
        <v>0</v>
      </c>
      <c r="F1082" s="3">
        <v>0</v>
      </c>
      <c r="G1082" s="3">
        <f t="shared" si="32"/>
        <v>0</v>
      </c>
      <c r="H1082" s="3">
        <f t="shared" si="33"/>
        <v>0</v>
      </c>
      <c r="J1082" s="3" cm="1">
        <f t="array" ref="J1082">+INDEX(G1082:H1082,,MATCH(Rates!$G$7,$G$4:$H$4,0))</f>
        <v>0</v>
      </c>
    </row>
    <row r="1083" spans="2:10" x14ac:dyDescent="0.25">
      <c r="B1083" s="3">
        <v>2</v>
      </c>
      <c r="C1083" s="3">
        <v>14</v>
      </c>
      <c r="D1083" s="3">
        <v>6</v>
      </c>
      <c r="E1083" s="3">
        <v>0</v>
      </c>
      <c r="F1083" s="3">
        <v>0</v>
      </c>
      <c r="G1083" s="3">
        <f t="shared" si="32"/>
        <v>0</v>
      </c>
      <c r="H1083" s="3">
        <f t="shared" si="33"/>
        <v>0</v>
      </c>
      <c r="J1083" s="3" cm="1">
        <f t="array" ref="J1083">+INDEX(G1083:H1083,,MATCH(Rates!$G$7,$G$4:$H$4,0))</f>
        <v>0</v>
      </c>
    </row>
    <row r="1084" spans="2:10" x14ac:dyDescent="0.25">
      <c r="B1084" s="3">
        <v>2</v>
      </c>
      <c r="C1084" s="3">
        <v>14</v>
      </c>
      <c r="D1084" s="3">
        <v>7</v>
      </c>
      <c r="E1084" s="3">
        <v>0</v>
      </c>
      <c r="F1084" s="3">
        <v>0</v>
      </c>
      <c r="G1084" s="3">
        <f t="shared" si="32"/>
        <v>0</v>
      </c>
      <c r="H1084" s="3">
        <f t="shared" si="33"/>
        <v>0</v>
      </c>
      <c r="J1084" s="3" cm="1">
        <f t="array" ref="J1084">+INDEX(G1084:H1084,,MATCH(Rates!$G$7,$G$4:$H$4,0))</f>
        <v>0</v>
      </c>
    </row>
    <row r="1085" spans="2:10" x14ac:dyDescent="0.25">
      <c r="B1085" s="3">
        <v>2</v>
      </c>
      <c r="C1085" s="3">
        <v>14</v>
      </c>
      <c r="D1085" s="3">
        <v>8</v>
      </c>
      <c r="E1085" s="3">
        <v>978.06399999999996</v>
      </c>
      <c r="F1085" s="3">
        <v>489.03199999999998</v>
      </c>
      <c r="G1085" s="3">
        <f t="shared" si="32"/>
        <v>0.97806399999999993</v>
      </c>
      <c r="H1085" s="3">
        <f t="shared" si="33"/>
        <v>0.48903199999999997</v>
      </c>
      <c r="J1085" s="3" cm="1">
        <f t="array" ref="J1085">+INDEX(G1085:H1085,,MATCH(Rates!$G$7,$G$4:$H$4,0))</f>
        <v>0.97806399999999993</v>
      </c>
    </row>
    <row r="1086" spans="2:10" x14ac:dyDescent="0.25">
      <c r="B1086" s="3">
        <v>2</v>
      </c>
      <c r="C1086" s="3">
        <v>14</v>
      </c>
      <c r="D1086" s="3">
        <v>9</v>
      </c>
      <c r="E1086" s="3">
        <v>393.74599999999998</v>
      </c>
      <c r="F1086" s="3">
        <v>196.87299999999999</v>
      </c>
      <c r="G1086" s="3">
        <f t="shared" si="32"/>
        <v>0.39374599999999998</v>
      </c>
      <c r="H1086" s="3">
        <f t="shared" si="33"/>
        <v>0.19687299999999999</v>
      </c>
      <c r="J1086" s="3" cm="1">
        <f t="array" ref="J1086">+INDEX(G1086:H1086,,MATCH(Rates!$G$7,$G$4:$H$4,0))</f>
        <v>0.39374599999999998</v>
      </c>
    </row>
    <row r="1087" spans="2:10" x14ac:dyDescent="0.25">
      <c r="B1087" s="3">
        <v>2</v>
      </c>
      <c r="C1087" s="3">
        <v>14</v>
      </c>
      <c r="D1087" s="3">
        <v>10</v>
      </c>
      <c r="E1087" s="3">
        <v>848.26099999999997</v>
      </c>
      <c r="F1087" s="3">
        <v>424.13</v>
      </c>
      <c r="G1087" s="3">
        <f t="shared" si="32"/>
        <v>0.84826099999999993</v>
      </c>
      <c r="H1087" s="3">
        <f t="shared" si="33"/>
        <v>0.42413000000000001</v>
      </c>
      <c r="J1087" s="3" cm="1">
        <f t="array" ref="J1087">+INDEX(G1087:H1087,,MATCH(Rates!$G$7,$G$4:$H$4,0))</f>
        <v>0.84826099999999993</v>
      </c>
    </row>
    <row r="1088" spans="2:10" x14ac:dyDescent="0.25">
      <c r="B1088" s="3">
        <v>2</v>
      </c>
      <c r="C1088" s="3">
        <v>14</v>
      </c>
      <c r="D1088" s="3">
        <v>11</v>
      </c>
      <c r="E1088" s="3">
        <v>3257.732</v>
      </c>
      <c r="F1088" s="3">
        <v>1628.866</v>
      </c>
      <c r="G1088" s="3">
        <f t="shared" si="32"/>
        <v>3.2577319999999999</v>
      </c>
      <c r="H1088" s="3">
        <f t="shared" si="33"/>
        <v>1.6288659999999999</v>
      </c>
      <c r="J1088" s="3" cm="1">
        <f t="array" ref="J1088">+INDEX(G1088:H1088,,MATCH(Rates!$G$7,$G$4:$H$4,0))</f>
        <v>3.2577319999999999</v>
      </c>
    </row>
    <row r="1089" spans="2:10" x14ac:dyDescent="0.25">
      <c r="B1089" s="3">
        <v>2</v>
      </c>
      <c r="C1089" s="3">
        <v>14</v>
      </c>
      <c r="D1089" s="3">
        <v>12</v>
      </c>
      <c r="E1089" s="3">
        <v>4321.58</v>
      </c>
      <c r="F1089" s="3">
        <v>2160.79</v>
      </c>
      <c r="G1089" s="3">
        <f t="shared" si="32"/>
        <v>4.32158</v>
      </c>
      <c r="H1089" s="3">
        <f t="shared" si="33"/>
        <v>2.16079</v>
      </c>
      <c r="J1089" s="3" cm="1">
        <f t="array" ref="J1089">+INDEX(G1089:H1089,,MATCH(Rates!$G$7,$G$4:$H$4,0))</f>
        <v>4.32158</v>
      </c>
    </row>
    <row r="1090" spans="2:10" x14ac:dyDescent="0.25">
      <c r="B1090" s="3">
        <v>2</v>
      </c>
      <c r="C1090" s="3">
        <v>14</v>
      </c>
      <c r="D1090" s="3">
        <v>13</v>
      </c>
      <c r="E1090" s="3">
        <v>5724.0749999999998</v>
      </c>
      <c r="F1090" s="3">
        <v>2862.038</v>
      </c>
      <c r="G1090" s="3">
        <f t="shared" si="32"/>
        <v>5.724075</v>
      </c>
      <c r="H1090" s="3">
        <f t="shared" si="33"/>
        <v>2.8620380000000001</v>
      </c>
      <c r="J1090" s="3" cm="1">
        <f t="array" ref="J1090">+INDEX(G1090:H1090,,MATCH(Rates!$G$7,$G$4:$H$4,0))</f>
        <v>5.724075</v>
      </c>
    </row>
    <row r="1091" spans="2:10" x14ac:dyDescent="0.25">
      <c r="B1091" s="3">
        <v>2</v>
      </c>
      <c r="C1091" s="3">
        <v>14</v>
      </c>
      <c r="D1091" s="3">
        <v>14</v>
      </c>
      <c r="E1091" s="3">
        <v>5196.848</v>
      </c>
      <c r="F1091" s="3">
        <v>2598.424</v>
      </c>
      <c r="G1091" s="3">
        <f t="shared" si="32"/>
        <v>5.1968480000000001</v>
      </c>
      <c r="H1091" s="3">
        <f t="shared" si="33"/>
        <v>2.5984240000000001</v>
      </c>
      <c r="J1091" s="3" cm="1">
        <f t="array" ref="J1091">+INDEX(G1091:H1091,,MATCH(Rates!$G$7,$G$4:$H$4,0))</f>
        <v>5.1968480000000001</v>
      </c>
    </row>
    <row r="1092" spans="2:10" x14ac:dyDescent="0.25">
      <c r="B1092" s="3">
        <v>2</v>
      </c>
      <c r="C1092" s="3">
        <v>14</v>
      </c>
      <c r="D1092" s="3">
        <v>15</v>
      </c>
      <c r="E1092" s="3">
        <v>4110.3329999999996</v>
      </c>
      <c r="F1092" s="3">
        <v>2055.1669999999999</v>
      </c>
      <c r="G1092" s="3">
        <f t="shared" si="32"/>
        <v>4.1103329999999998</v>
      </c>
      <c r="H1092" s="3">
        <f t="shared" si="33"/>
        <v>2.055167</v>
      </c>
      <c r="J1092" s="3" cm="1">
        <f t="array" ref="J1092">+INDEX(G1092:H1092,,MATCH(Rates!$G$7,$G$4:$H$4,0))</f>
        <v>4.1103329999999998</v>
      </c>
    </row>
    <row r="1093" spans="2:10" x14ac:dyDescent="0.25">
      <c r="B1093" s="3">
        <v>2</v>
      </c>
      <c r="C1093" s="3">
        <v>14</v>
      </c>
      <c r="D1093" s="3">
        <v>16</v>
      </c>
      <c r="E1093" s="3">
        <v>1550.44</v>
      </c>
      <c r="F1093" s="3">
        <v>775.22</v>
      </c>
      <c r="G1093" s="3">
        <f t="shared" si="32"/>
        <v>1.55044</v>
      </c>
      <c r="H1093" s="3">
        <f t="shared" si="33"/>
        <v>0.77522000000000002</v>
      </c>
      <c r="J1093" s="3" cm="1">
        <f t="array" ref="J1093">+INDEX(G1093:H1093,,MATCH(Rates!$G$7,$G$4:$H$4,0))</f>
        <v>1.55044</v>
      </c>
    </row>
    <row r="1094" spans="2:10" x14ac:dyDescent="0.25">
      <c r="B1094" s="3">
        <v>2</v>
      </c>
      <c r="C1094" s="3">
        <v>14</v>
      </c>
      <c r="D1094" s="3">
        <v>17</v>
      </c>
      <c r="E1094" s="3">
        <v>988.91800000000001</v>
      </c>
      <c r="F1094" s="3">
        <v>494.459</v>
      </c>
      <c r="G1094" s="3">
        <f t="shared" si="32"/>
        <v>0.98891799999999996</v>
      </c>
      <c r="H1094" s="3">
        <f t="shared" si="33"/>
        <v>0.49445899999999998</v>
      </c>
      <c r="J1094" s="3" cm="1">
        <f t="array" ref="J1094">+INDEX(G1094:H1094,,MATCH(Rates!$G$7,$G$4:$H$4,0))</f>
        <v>0.98891799999999996</v>
      </c>
    </row>
    <row r="1095" spans="2:10" x14ac:dyDescent="0.25">
      <c r="B1095" s="3">
        <v>2</v>
      </c>
      <c r="C1095" s="3">
        <v>14</v>
      </c>
      <c r="D1095" s="3">
        <v>18</v>
      </c>
      <c r="E1095" s="3">
        <v>0</v>
      </c>
      <c r="F1095" s="3">
        <v>0</v>
      </c>
      <c r="G1095" s="3">
        <f t="shared" si="32"/>
        <v>0</v>
      </c>
      <c r="H1095" s="3">
        <f t="shared" si="33"/>
        <v>0</v>
      </c>
      <c r="J1095" s="3" cm="1">
        <f t="array" ref="J1095">+INDEX(G1095:H1095,,MATCH(Rates!$G$7,$G$4:$H$4,0))</f>
        <v>0</v>
      </c>
    </row>
    <row r="1096" spans="2:10" x14ac:dyDescent="0.25">
      <c r="B1096" s="3">
        <v>2</v>
      </c>
      <c r="C1096" s="3">
        <v>14</v>
      </c>
      <c r="D1096" s="3">
        <v>19</v>
      </c>
      <c r="E1096" s="3">
        <v>0</v>
      </c>
      <c r="F1096" s="3">
        <v>0</v>
      </c>
      <c r="G1096" s="3">
        <f t="shared" si="32"/>
        <v>0</v>
      </c>
      <c r="H1096" s="3">
        <f t="shared" si="33"/>
        <v>0</v>
      </c>
      <c r="J1096" s="3" cm="1">
        <f t="array" ref="J1096">+INDEX(G1096:H1096,,MATCH(Rates!$G$7,$G$4:$H$4,0))</f>
        <v>0</v>
      </c>
    </row>
    <row r="1097" spans="2:10" x14ac:dyDescent="0.25">
      <c r="B1097" s="3">
        <v>2</v>
      </c>
      <c r="C1097" s="3">
        <v>14</v>
      </c>
      <c r="D1097" s="3">
        <v>20</v>
      </c>
      <c r="E1097" s="3">
        <v>0</v>
      </c>
      <c r="F1097" s="3">
        <v>0</v>
      </c>
      <c r="G1097" s="3">
        <f t="shared" si="32"/>
        <v>0</v>
      </c>
      <c r="H1097" s="3">
        <f t="shared" si="33"/>
        <v>0</v>
      </c>
      <c r="J1097" s="3" cm="1">
        <f t="array" ref="J1097">+INDEX(G1097:H1097,,MATCH(Rates!$G$7,$G$4:$H$4,0))</f>
        <v>0</v>
      </c>
    </row>
    <row r="1098" spans="2:10" x14ac:dyDescent="0.25">
      <c r="B1098" s="3">
        <v>2</v>
      </c>
      <c r="C1098" s="3">
        <v>14</v>
      </c>
      <c r="D1098" s="3">
        <v>21</v>
      </c>
      <c r="E1098" s="3">
        <v>0</v>
      </c>
      <c r="F1098" s="3">
        <v>0</v>
      </c>
      <c r="G1098" s="3">
        <f t="shared" si="32"/>
        <v>0</v>
      </c>
      <c r="H1098" s="3">
        <f t="shared" si="33"/>
        <v>0</v>
      </c>
      <c r="J1098" s="3" cm="1">
        <f t="array" ref="J1098">+INDEX(G1098:H1098,,MATCH(Rates!$G$7,$G$4:$H$4,0))</f>
        <v>0</v>
      </c>
    </row>
    <row r="1099" spans="2:10" x14ac:dyDescent="0.25">
      <c r="B1099" s="3">
        <v>2</v>
      </c>
      <c r="C1099" s="3">
        <v>14</v>
      </c>
      <c r="D1099" s="3">
        <v>22</v>
      </c>
      <c r="E1099" s="3">
        <v>0</v>
      </c>
      <c r="F1099" s="3">
        <v>0</v>
      </c>
      <c r="G1099" s="3">
        <f t="shared" si="32"/>
        <v>0</v>
      </c>
      <c r="H1099" s="3">
        <f t="shared" si="33"/>
        <v>0</v>
      </c>
      <c r="J1099" s="3" cm="1">
        <f t="array" ref="J1099">+INDEX(G1099:H1099,,MATCH(Rates!$G$7,$G$4:$H$4,0))</f>
        <v>0</v>
      </c>
    </row>
    <row r="1100" spans="2:10" x14ac:dyDescent="0.25">
      <c r="B1100" s="3">
        <v>2</v>
      </c>
      <c r="C1100" s="3">
        <v>14</v>
      </c>
      <c r="D1100" s="3">
        <v>23</v>
      </c>
      <c r="E1100" s="3">
        <v>0</v>
      </c>
      <c r="F1100" s="3">
        <v>0</v>
      </c>
      <c r="G1100" s="3">
        <f t="shared" si="32"/>
        <v>0</v>
      </c>
      <c r="H1100" s="3">
        <f t="shared" si="33"/>
        <v>0</v>
      </c>
      <c r="J1100" s="3" cm="1">
        <f t="array" ref="J1100">+INDEX(G1100:H1100,,MATCH(Rates!$G$7,$G$4:$H$4,0))</f>
        <v>0</v>
      </c>
    </row>
    <row r="1101" spans="2:10" x14ac:dyDescent="0.25">
      <c r="B1101" s="3">
        <v>2</v>
      </c>
      <c r="C1101" s="3">
        <v>15</v>
      </c>
      <c r="D1101" s="3">
        <v>0</v>
      </c>
      <c r="E1101" s="3">
        <v>0</v>
      </c>
      <c r="F1101" s="3">
        <v>0</v>
      </c>
      <c r="G1101" s="3">
        <f t="shared" si="32"/>
        <v>0</v>
      </c>
      <c r="H1101" s="3">
        <f t="shared" si="33"/>
        <v>0</v>
      </c>
      <c r="J1101" s="3" cm="1">
        <f t="array" ref="J1101">+INDEX(G1101:H1101,,MATCH(Rates!$G$7,$G$4:$H$4,0))</f>
        <v>0</v>
      </c>
    </row>
    <row r="1102" spans="2:10" x14ac:dyDescent="0.25">
      <c r="B1102" s="3">
        <v>2</v>
      </c>
      <c r="C1102" s="3">
        <v>15</v>
      </c>
      <c r="D1102" s="3">
        <v>1</v>
      </c>
      <c r="E1102" s="3">
        <v>0</v>
      </c>
      <c r="F1102" s="3">
        <v>0</v>
      </c>
      <c r="G1102" s="3">
        <f t="shared" si="32"/>
        <v>0</v>
      </c>
      <c r="H1102" s="3">
        <f t="shared" si="33"/>
        <v>0</v>
      </c>
      <c r="J1102" s="3" cm="1">
        <f t="array" ref="J1102">+INDEX(G1102:H1102,,MATCH(Rates!$G$7,$G$4:$H$4,0))</f>
        <v>0</v>
      </c>
    </row>
    <row r="1103" spans="2:10" x14ac:dyDescent="0.25">
      <c r="B1103" s="3">
        <v>2</v>
      </c>
      <c r="C1103" s="3">
        <v>15</v>
      </c>
      <c r="D1103" s="3">
        <v>2</v>
      </c>
      <c r="E1103" s="3">
        <v>0</v>
      </c>
      <c r="F1103" s="3">
        <v>0</v>
      </c>
      <c r="G1103" s="3">
        <f t="shared" si="32"/>
        <v>0</v>
      </c>
      <c r="H1103" s="3">
        <f t="shared" si="33"/>
        <v>0</v>
      </c>
      <c r="J1103" s="3" cm="1">
        <f t="array" ref="J1103">+INDEX(G1103:H1103,,MATCH(Rates!$G$7,$G$4:$H$4,0))</f>
        <v>0</v>
      </c>
    </row>
    <row r="1104" spans="2:10" x14ac:dyDescent="0.25">
      <c r="B1104" s="3">
        <v>2</v>
      </c>
      <c r="C1104" s="3">
        <v>15</v>
      </c>
      <c r="D1104" s="3">
        <v>3</v>
      </c>
      <c r="E1104" s="3">
        <v>0</v>
      </c>
      <c r="F1104" s="3">
        <v>0</v>
      </c>
      <c r="G1104" s="3">
        <f t="shared" si="32"/>
        <v>0</v>
      </c>
      <c r="H1104" s="3">
        <f t="shared" si="33"/>
        <v>0</v>
      </c>
      <c r="J1104" s="3" cm="1">
        <f t="array" ref="J1104">+INDEX(G1104:H1104,,MATCH(Rates!$G$7,$G$4:$H$4,0))</f>
        <v>0</v>
      </c>
    </row>
    <row r="1105" spans="2:10" x14ac:dyDescent="0.25">
      <c r="B1105" s="3">
        <v>2</v>
      </c>
      <c r="C1105" s="3">
        <v>15</v>
      </c>
      <c r="D1105" s="3">
        <v>4</v>
      </c>
      <c r="E1105" s="3">
        <v>0</v>
      </c>
      <c r="F1105" s="3">
        <v>0</v>
      </c>
      <c r="G1105" s="3">
        <f t="shared" si="32"/>
        <v>0</v>
      </c>
      <c r="H1105" s="3">
        <f t="shared" si="33"/>
        <v>0</v>
      </c>
      <c r="J1105" s="3" cm="1">
        <f t="array" ref="J1105">+INDEX(G1105:H1105,,MATCH(Rates!$G$7,$G$4:$H$4,0))</f>
        <v>0</v>
      </c>
    </row>
    <row r="1106" spans="2:10" x14ac:dyDescent="0.25">
      <c r="B1106" s="3">
        <v>2</v>
      </c>
      <c r="C1106" s="3">
        <v>15</v>
      </c>
      <c r="D1106" s="3">
        <v>5</v>
      </c>
      <c r="E1106" s="3">
        <v>0</v>
      </c>
      <c r="F1106" s="3">
        <v>0</v>
      </c>
      <c r="G1106" s="3">
        <f t="shared" si="32"/>
        <v>0</v>
      </c>
      <c r="H1106" s="3">
        <f t="shared" si="33"/>
        <v>0</v>
      </c>
      <c r="J1106" s="3" cm="1">
        <f t="array" ref="J1106">+INDEX(G1106:H1106,,MATCH(Rates!$G$7,$G$4:$H$4,0))</f>
        <v>0</v>
      </c>
    </row>
    <row r="1107" spans="2:10" x14ac:dyDescent="0.25">
      <c r="B1107" s="3">
        <v>2</v>
      </c>
      <c r="C1107" s="3">
        <v>15</v>
      </c>
      <c r="D1107" s="3">
        <v>6</v>
      </c>
      <c r="E1107" s="3">
        <v>0</v>
      </c>
      <c r="F1107" s="3">
        <v>0</v>
      </c>
      <c r="G1107" s="3">
        <f t="shared" si="32"/>
        <v>0</v>
      </c>
      <c r="H1107" s="3">
        <f t="shared" si="33"/>
        <v>0</v>
      </c>
      <c r="J1107" s="3" cm="1">
        <f t="array" ref="J1107">+INDEX(G1107:H1107,,MATCH(Rates!$G$7,$G$4:$H$4,0))</f>
        <v>0</v>
      </c>
    </row>
    <row r="1108" spans="2:10" x14ac:dyDescent="0.25">
      <c r="B1108" s="3">
        <v>2</v>
      </c>
      <c r="C1108" s="3">
        <v>15</v>
      </c>
      <c r="D1108" s="3">
        <v>7</v>
      </c>
      <c r="E1108" s="3">
        <v>0</v>
      </c>
      <c r="F1108" s="3">
        <v>0</v>
      </c>
      <c r="G1108" s="3">
        <f t="shared" si="32"/>
        <v>0</v>
      </c>
      <c r="H1108" s="3">
        <f t="shared" si="33"/>
        <v>0</v>
      </c>
      <c r="J1108" s="3" cm="1">
        <f t="array" ref="J1108">+INDEX(G1108:H1108,,MATCH(Rates!$G$7,$G$4:$H$4,0))</f>
        <v>0</v>
      </c>
    </row>
    <row r="1109" spans="2:10" x14ac:dyDescent="0.25">
      <c r="B1109" s="3">
        <v>2</v>
      </c>
      <c r="C1109" s="3">
        <v>15</v>
      </c>
      <c r="D1109" s="3">
        <v>8</v>
      </c>
      <c r="E1109" s="3">
        <v>163.97900000000001</v>
      </c>
      <c r="F1109" s="3">
        <v>81.99</v>
      </c>
      <c r="G1109" s="3">
        <f t="shared" ref="G1109:G1172" si="34">+E1109/1000</f>
        <v>0.16397900000000001</v>
      </c>
      <c r="H1109" s="3">
        <f t="shared" ref="H1109:H1172" si="35">+F1109/1000</f>
        <v>8.1989999999999993E-2</v>
      </c>
      <c r="J1109" s="3" cm="1">
        <f t="array" ref="J1109">+INDEX(G1109:H1109,,MATCH(Rates!$G$7,$G$4:$H$4,0))</f>
        <v>0.16397900000000001</v>
      </c>
    </row>
    <row r="1110" spans="2:10" x14ac:dyDescent="0.25">
      <c r="B1110" s="3">
        <v>2</v>
      </c>
      <c r="C1110" s="3">
        <v>15</v>
      </c>
      <c r="D1110" s="3">
        <v>9</v>
      </c>
      <c r="E1110" s="3">
        <v>579.10900000000004</v>
      </c>
      <c r="F1110" s="3">
        <v>289.55399999999997</v>
      </c>
      <c r="G1110" s="3">
        <f t="shared" si="34"/>
        <v>0.57910899999999998</v>
      </c>
      <c r="H1110" s="3">
        <f t="shared" si="35"/>
        <v>0.28955399999999998</v>
      </c>
      <c r="J1110" s="3" cm="1">
        <f t="array" ref="J1110">+INDEX(G1110:H1110,,MATCH(Rates!$G$7,$G$4:$H$4,0))</f>
        <v>0.57910899999999998</v>
      </c>
    </row>
    <row r="1111" spans="2:10" x14ac:dyDescent="0.25">
      <c r="B1111" s="3">
        <v>2</v>
      </c>
      <c r="C1111" s="3">
        <v>15</v>
      </c>
      <c r="D1111" s="3">
        <v>10</v>
      </c>
      <c r="E1111" s="3">
        <v>1406.83</v>
      </c>
      <c r="F1111" s="3">
        <v>703.41499999999996</v>
      </c>
      <c r="G1111" s="3">
        <f t="shared" si="34"/>
        <v>1.40683</v>
      </c>
      <c r="H1111" s="3">
        <f t="shared" si="35"/>
        <v>0.70341500000000001</v>
      </c>
      <c r="J1111" s="3" cm="1">
        <f t="array" ref="J1111">+INDEX(G1111:H1111,,MATCH(Rates!$G$7,$G$4:$H$4,0))</f>
        <v>1.40683</v>
      </c>
    </row>
    <row r="1112" spans="2:10" x14ac:dyDescent="0.25">
      <c r="B1112" s="3">
        <v>2</v>
      </c>
      <c r="C1112" s="3">
        <v>15</v>
      </c>
      <c r="D1112" s="3">
        <v>11</v>
      </c>
      <c r="E1112" s="3">
        <v>2180.125</v>
      </c>
      <c r="F1112" s="3">
        <v>1090.0630000000001</v>
      </c>
      <c r="G1112" s="3">
        <f t="shared" si="34"/>
        <v>2.1801249999999999</v>
      </c>
      <c r="H1112" s="3">
        <f t="shared" si="35"/>
        <v>1.090063</v>
      </c>
      <c r="J1112" s="3" cm="1">
        <f t="array" ref="J1112">+INDEX(G1112:H1112,,MATCH(Rates!$G$7,$G$4:$H$4,0))</f>
        <v>2.1801249999999999</v>
      </c>
    </row>
    <row r="1113" spans="2:10" x14ac:dyDescent="0.25">
      <c r="B1113" s="3">
        <v>2</v>
      </c>
      <c r="C1113" s="3">
        <v>15</v>
      </c>
      <c r="D1113" s="3">
        <v>12</v>
      </c>
      <c r="E1113" s="3">
        <v>4277.8869999999997</v>
      </c>
      <c r="F1113" s="3">
        <v>2138.944</v>
      </c>
      <c r="G1113" s="3">
        <f t="shared" si="34"/>
        <v>4.2778869999999998</v>
      </c>
      <c r="H1113" s="3">
        <f t="shared" si="35"/>
        <v>2.138944</v>
      </c>
      <c r="J1113" s="3" cm="1">
        <f t="array" ref="J1113">+INDEX(G1113:H1113,,MATCH(Rates!$G$7,$G$4:$H$4,0))</f>
        <v>4.2778869999999998</v>
      </c>
    </row>
    <row r="1114" spans="2:10" x14ac:dyDescent="0.25">
      <c r="B1114" s="3">
        <v>2</v>
      </c>
      <c r="C1114" s="3">
        <v>15</v>
      </c>
      <c r="D1114" s="3">
        <v>13</v>
      </c>
      <c r="E1114" s="3">
        <v>5706.6289999999999</v>
      </c>
      <c r="F1114" s="3">
        <v>2853.3150000000001</v>
      </c>
      <c r="G1114" s="3">
        <f t="shared" si="34"/>
        <v>5.7066289999999995</v>
      </c>
      <c r="H1114" s="3">
        <f t="shared" si="35"/>
        <v>2.8533150000000003</v>
      </c>
      <c r="J1114" s="3" cm="1">
        <f t="array" ref="J1114">+INDEX(G1114:H1114,,MATCH(Rates!$G$7,$G$4:$H$4,0))</f>
        <v>5.7066289999999995</v>
      </c>
    </row>
    <row r="1115" spans="2:10" x14ac:dyDescent="0.25">
      <c r="B1115" s="3">
        <v>2</v>
      </c>
      <c r="C1115" s="3">
        <v>15</v>
      </c>
      <c r="D1115" s="3">
        <v>14</v>
      </c>
      <c r="E1115" s="3">
        <v>5193.7060000000001</v>
      </c>
      <c r="F1115" s="3">
        <v>2596.8530000000001</v>
      </c>
      <c r="G1115" s="3">
        <f t="shared" si="34"/>
        <v>5.1937059999999997</v>
      </c>
      <c r="H1115" s="3">
        <f t="shared" si="35"/>
        <v>2.5968529999999999</v>
      </c>
      <c r="J1115" s="3" cm="1">
        <f t="array" ref="J1115">+INDEX(G1115:H1115,,MATCH(Rates!$G$7,$G$4:$H$4,0))</f>
        <v>5.1937059999999997</v>
      </c>
    </row>
    <row r="1116" spans="2:10" x14ac:dyDescent="0.25">
      <c r="B1116" s="3">
        <v>2</v>
      </c>
      <c r="C1116" s="3">
        <v>15</v>
      </c>
      <c r="D1116" s="3">
        <v>15</v>
      </c>
      <c r="E1116" s="3">
        <v>4268.3270000000002</v>
      </c>
      <c r="F1116" s="3">
        <v>2134.1640000000002</v>
      </c>
      <c r="G1116" s="3">
        <f t="shared" si="34"/>
        <v>4.2683270000000002</v>
      </c>
      <c r="H1116" s="3">
        <f t="shared" si="35"/>
        <v>2.1341640000000002</v>
      </c>
      <c r="J1116" s="3" cm="1">
        <f t="array" ref="J1116">+INDEX(G1116:H1116,,MATCH(Rates!$G$7,$G$4:$H$4,0))</f>
        <v>4.2683270000000002</v>
      </c>
    </row>
    <row r="1117" spans="2:10" x14ac:dyDescent="0.25">
      <c r="B1117" s="3">
        <v>2</v>
      </c>
      <c r="C1117" s="3">
        <v>15</v>
      </c>
      <c r="D1117" s="3">
        <v>16</v>
      </c>
      <c r="E1117" s="3">
        <v>2754.232</v>
      </c>
      <c r="F1117" s="3">
        <v>1377.116</v>
      </c>
      <c r="G1117" s="3">
        <f t="shared" si="34"/>
        <v>2.754232</v>
      </c>
      <c r="H1117" s="3">
        <f t="shared" si="35"/>
        <v>1.377116</v>
      </c>
      <c r="J1117" s="3" cm="1">
        <f t="array" ref="J1117">+INDEX(G1117:H1117,,MATCH(Rates!$G$7,$G$4:$H$4,0))</f>
        <v>2.754232</v>
      </c>
    </row>
    <row r="1118" spans="2:10" x14ac:dyDescent="0.25">
      <c r="B1118" s="3">
        <v>2</v>
      </c>
      <c r="C1118" s="3">
        <v>15</v>
      </c>
      <c r="D1118" s="3">
        <v>17</v>
      </c>
      <c r="E1118" s="3">
        <v>1030.8900000000001</v>
      </c>
      <c r="F1118" s="3">
        <v>515.44500000000005</v>
      </c>
      <c r="G1118" s="3">
        <f t="shared" si="34"/>
        <v>1.0308900000000001</v>
      </c>
      <c r="H1118" s="3">
        <f t="shared" si="35"/>
        <v>0.51544500000000004</v>
      </c>
      <c r="J1118" s="3" cm="1">
        <f t="array" ref="J1118">+INDEX(G1118:H1118,,MATCH(Rates!$G$7,$G$4:$H$4,0))</f>
        <v>1.0308900000000001</v>
      </c>
    </row>
    <row r="1119" spans="2:10" x14ac:dyDescent="0.25">
      <c r="B1119" s="3">
        <v>2</v>
      </c>
      <c r="C1119" s="3">
        <v>15</v>
      </c>
      <c r="D1119" s="3">
        <v>18</v>
      </c>
      <c r="E1119" s="3">
        <v>0</v>
      </c>
      <c r="F1119" s="3">
        <v>0</v>
      </c>
      <c r="G1119" s="3">
        <f t="shared" si="34"/>
        <v>0</v>
      </c>
      <c r="H1119" s="3">
        <f t="shared" si="35"/>
        <v>0</v>
      </c>
      <c r="J1119" s="3" cm="1">
        <f t="array" ref="J1119">+INDEX(G1119:H1119,,MATCH(Rates!$G$7,$G$4:$H$4,0))</f>
        <v>0</v>
      </c>
    </row>
    <row r="1120" spans="2:10" x14ac:dyDescent="0.25">
      <c r="B1120" s="3">
        <v>2</v>
      </c>
      <c r="C1120" s="3">
        <v>15</v>
      </c>
      <c r="D1120" s="3">
        <v>19</v>
      </c>
      <c r="E1120" s="3">
        <v>0</v>
      </c>
      <c r="F1120" s="3">
        <v>0</v>
      </c>
      <c r="G1120" s="3">
        <f t="shared" si="34"/>
        <v>0</v>
      </c>
      <c r="H1120" s="3">
        <f t="shared" si="35"/>
        <v>0</v>
      </c>
      <c r="J1120" s="3" cm="1">
        <f t="array" ref="J1120">+INDEX(G1120:H1120,,MATCH(Rates!$G$7,$G$4:$H$4,0))</f>
        <v>0</v>
      </c>
    </row>
    <row r="1121" spans="2:10" x14ac:dyDescent="0.25">
      <c r="B1121" s="3">
        <v>2</v>
      </c>
      <c r="C1121" s="3">
        <v>15</v>
      </c>
      <c r="D1121" s="3">
        <v>20</v>
      </c>
      <c r="E1121" s="3">
        <v>0</v>
      </c>
      <c r="F1121" s="3">
        <v>0</v>
      </c>
      <c r="G1121" s="3">
        <f t="shared" si="34"/>
        <v>0</v>
      </c>
      <c r="H1121" s="3">
        <f t="shared" si="35"/>
        <v>0</v>
      </c>
      <c r="J1121" s="3" cm="1">
        <f t="array" ref="J1121">+INDEX(G1121:H1121,,MATCH(Rates!$G$7,$G$4:$H$4,0))</f>
        <v>0</v>
      </c>
    </row>
    <row r="1122" spans="2:10" x14ac:dyDescent="0.25">
      <c r="B1122" s="3">
        <v>2</v>
      </c>
      <c r="C1122" s="3">
        <v>15</v>
      </c>
      <c r="D1122" s="3">
        <v>21</v>
      </c>
      <c r="E1122" s="3">
        <v>0</v>
      </c>
      <c r="F1122" s="3">
        <v>0</v>
      </c>
      <c r="G1122" s="3">
        <f t="shared" si="34"/>
        <v>0</v>
      </c>
      <c r="H1122" s="3">
        <f t="shared" si="35"/>
        <v>0</v>
      </c>
      <c r="J1122" s="3" cm="1">
        <f t="array" ref="J1122">+INDEX(G1122:H1122,,MATCH(Rates!$G$7,$G$4:$H$4,0))</f>
        <v>0</v>
      </c>
    </row>
    <row r="1123" spans="2:10" x14ac:dyDescent="0.25">
      <c r="B1123" s="3">
        <v>2</v>
      </c>
      <c r="C1123" s="3">
        <v>15</v>
      </c>
      <c r="D1123" s="3">
        <v>22</v>
      </c>
      <c r="E1123" s="3">
        <v>0</v>
      </c>
      <c r="F1123" s="3">
        <v>0</v>
      </c>
      <c r="G1123" s="3">
        <f t="shared" si="34"/>
        <v>0</v>
      </c>
      <c r="H1123" s="3">
        <f t="shared" si="35"/>
        <v>0</v>
      </c>
      <c r="J1123" s="3" cm="1">
        <f t="array" ref="J1123">+INDEX(G1123:H1123,,MATCH(Rates!$G$7,$G$4:$H$4,0))</f>
        <v>0</v>
      </c>
    </row>
    <row r="1124" spans="2:10" x14ac:dyDescent="0.25">
      <c r="B1124" s="3">
        <v>2</v>
      </c>
      <c r="C1124" s="3">
        <v>15</v>
      </c>
      <c r="D1124" s="3">
        <v>23</v>
      </c>
      <c r="E1124" s="3">
        <v>0</v>
      </c>
      <c r="F1124" s="3">
        <v>0</v>
      </c>
      <c r="G1124" s="3">
        <f t="shared" si="34"/>
        <v>0</v>
      </c>
      <c r="H1124" s="3">
        <f t="shared" si="35"/>
        <v>0</v>
      </c>
      <c r="J1124" s="3" cm="1">
        <f t="array" ref="J1124">+INDEX(G1124:H1124,,MATCH(Rates!$G$7,$G$4:$H$4,0))</f>
        <v>0</v>
      </c>
    </row>
    <row r="1125" spans="2:10" x14ac:dyDescent="0.25">
      <c r="B1125" s="3">
        <v>2</v>
      </c>
      <c r="C1125" s="3">
        <v>16</v>
      </c>
      <c r="D1125" s="3">
        <v>0</v>
      </c>
      <c r="E1125" s="3">
        <v>0</v>
      </c>
      <c r="F1125" s="3">
        <v>0</v>
      </c>
      <c r="G1125" s="3">
        <f t="shared" si="34"/>
        <v>0</v>
      </c>
      <c r="H1125" s="3">
        <f t="shared" si="35"/>
        <v>0</v>
      </c>
      <c r="J1125" s="3" cm="1">
        <f t="array" ref="J1125">+INDEX(G1125:H1125,,MATCH(Rates!$G$7,$G$4:$H$4,0))</f>
        <v>0</v>
      </c>
    </row>
    <row r="1126" spans="2:10" x14ac:dyDescent="0.25">
      <c r="B1126" s="3">
        <v>2</v>
      </c>
      <c r="C1126" s="3">
        <v>16</v>
      </c>
      <c r="D1126" s="3">
        <v>1</v>
      </c>
      <c r="E1126" s="3">
        <v>0</v>
      </c>
      <c r="F1126" s="3">
        <v>0</v>
      </c>
      <c r="G1126" s="3">
        <f t="shared" si="34"/>
        <v>0</v>
      </c>
      <c r="H1126" s="3">
        <f t="shared" si="35"/>
        <v>0</v>
      </c>
      <c r="J1126" s="3" cm="1">
        <f t="array" ref="J1126">+INDEX(G1126:H1126,,MATCH(Rates!$G$7,$G$4:$H$4,0))</f>
        <v>0</v>
      </c>
    </row>
    <row r="1127" spans="2:10" x14ac:dyDescent="0.25">
      <c r="B1127" s="3">
        <v>2</v>
      </c>
      <c r="C1127" s="3">
        <v>16</v>
      </c>
      <c r="D1127" s="3">
        <v>2</v>
      </c>
      <c r="E1127" s="3">
        <v>0</v>
      </c>
      <c r="F1127" s="3">
        <v>0</v>
      </c>
      <c r="G1127" s="3">
        <f t="shared" si="34"/>
        <v>0</v>
      </c>
      <c r="H1127" s="3">
        <f t="shared" si="35"/>
        <v>0</v>
      </c>
      <c r="J1127" s="3" cm="1">
        <f t="array" ref="J1127">+INDEX(G1127:H1127,,MATCH(Rates!$G$7,$G$4:$H$4,0))</f>
        <v>0</v>
      </c>
    </row>
    <row r="1128" spans="2:10" x14ac:dyDescent="0.25">
      <c r="B1128" s="3">
        <v>2</v>
      </c>
      <c r="C1128" s="3">
        <v>16</v>
      </c>
      <c r="D1128" s="3">
        <v>3</v>
      </c>
      <c r="E1128" s="3">
        <v>0</v>
      </c>
      <c r="F1128" s="3">
        <v>0</v>
      </c>
      <c r="G1128" s="3">
        <f t="shared" si="34"/>
        <v>0</v>
      </c>
      <c r="H1128" s="3">
        <f t="shared" si="35"/>
        <v>0</v>
      </c>
      <c r="J1128" s="3" cm="1">
        <f t="array" ref="J1128">+INDEX(G1128:H1128,,MATCH(Rates!$G$7,$G$4:$H$4,0))</f>
        <v>0</v>
      </c>
    </row>
    <row r="1129" spans="2:10" x14ac:dyDescent="0.25">
      <c r="B1129" s="3">
        <v>2</v>
      </c>
      <c r="C1129" s="3">
        <v>16</v>
      </c>
      <c r="D1129" s="3">
        <v>4</v>
      </c>
      <c r="E1129" s="3">
        <v>0</v>
      </c>
      <c r="F1129" s="3">
        <v>0</v>
      </c>
      <c r="G1129" s="3">
        <f t="shared" si="34"/>
        <v>0</v>
      </c>
      <c r="H1129" s="3">
        <f t="shared" si="35"/>
        <v>0</v>
      </c>
      <c r="J1129" s="3" cm="1">
        <f t="array" ref="J1129">+INDEX(G1129:H1129,,MATCH(Rates!$G$7,$G$4:$H$4,0))</f>
        <v>0</v>
      </c>
    </row>
    <row r="1130" spans="2:10" x14ac:dyDescent="0.25">
      <c r="B1130" s="3">
        <v>2</v>
      </c>
      <c r="C1130" s="3">
        <v>16</v>
      </c>
      <c r="D1130" s="3">
        <v>5</v>
      </c>
      <c r="E1130" s="3">
        <v>0</v>
      </c>
      <c r="F1130" s="3">
        <v>0</v>
      </c>
      <c r="G1130" s="3">
        <f t="shared" si="34"/>
        <v>0</v>
      </c>
      <c r="H1130" s="3">
        <f t="shared" si="35"/>
        <v>0</v>
      </c>
      <c r="J1130" s="3" cm="1">
        <f t="array" ref="J1130">+INDEX(G1130:H1130,,MATCH(Rates!$G$7,$G$4:$H$4,0))</f>
        <v>0</v>
      </c>
    </row>
    <row r="1131" spans="2:10" x14ac:dyDescent="0.25">
      <c r="B1131" s="3">
        <v>2</v>
      </c>
      <c r="C1131" s="3">
        <v>16</v>
      </c>
      <c r="D1131" s="3">
        <v>6</v>
      </c>
      <c r="E1131" s="3">
        <v>0</v>
      </c>
      <c r="F1131" s="3">
        <v>0</v>
      </c>
      <c r="G1131" s="3">
        <f t="shared" si="34"/>
        <v>0</v>
      </c>
      <c r="H1131" s="3">
        <f t="shared" si="35"/>
        <v>0</v>
      </c>
      <c r="J1131" s="3" cm="1">
        <f t="array" ref="J1131">+INDEX(G1131:H1131,,MATCH(Rates!$G$7,$G$4:$H$4,0))</f>
        <v>0</v>
      </c>
    </row>
    <row r="1132" spans="2:10" x14ac:dyDescent="0.25">
      <c r="B1132" s="3">
        <v>2</v>
      </c>
      <c r="C1132" s="3">
        <v>16</v>
      </c>
      <c r="D1132" s="3">
        <v>7</v>
      </c>
      <c r="E1132" s="3">
        <v>0</v>
      </c>
      <c r="F1132" s="3">
        <v>0</v>
      </c>
      <c r="G1132" s="3">
        <f t="shared" si="34"/>
        <v>0</v>
      </c>
      <c r="H1132" s="3">
        <f t="shared" si="35"/>
        <v>0</v>
      </c>
      <c r="J1132" s="3" cm="1">
        <f t="array" ref="J1132">+INDEX(G1132:H1132,,MATCH(Rates!$G$7,$G$4:$H$4,0))</f>
        <v>0</v>
      </c>
    </row>
    <row r="1133" spans="2:10" x14ac:dyDescent="0.25">
      <c r="B1133" s="3">
        <v>2</v>
      </c>
      <c r="C1133" s="3">
        <v>16</v>
      </c>
      <c r="D1133" s="3">
        <v>8</v>
      </c>
      <c r="E1133" s="3">
        <v>117.05</v>
      </c>
      <c r="F1133" s="3">
        <v>58.524999999999999</v>
      </c>
      <c r="G1133" s="3">
        <f t="shared" si="34"/>
        <v>0.11705</v>
      </c>
      <c r="H1133" s="3">
        <f t="shared" si="35"/>
        <v>5.8525000000000001E-2</v>
      </c>
      <c r="J1133" s="3" cm="1">
        <f t="array" ref="J1133">+INDEX(G1133:H1133,,MATCH(Rates!$G$7,$G$4:$H$4,0))</f>
        <v>0.11705</v>
      </c>
    </row>
    <row r="1134" spans="2:10" x14ac:dyDescent="0.25">
      <c r="B1134" s="3">
        <v>2</v>
      </c>
      <c r="C1134" s="3">
        <v>16</v>
      </c>
      <c r="D1134" s="3">
        <v>9</v>
      </c>
      <c r="E1134" s="3">
        <v>246.30500000000001</v>
      </c>
      <c r="F1134" s="3">
        <v>123.15300000000001</v>
      </c>
      <c r="G1134" s="3">
        <f t="shared" si="34"/>
        <v>0.246305</v>
      </c>
      <c r="H1134" s="3">
        <f t="shared" si="35"/>
        <v>0.12315300000000001</v>
      </c>
      <c r="J1134" s="3" cm="1">
        <f t="array" ref="J1134">+INDEX(G1134:H1134,,MATCH(Rates!$G$7,$G$4:$H$4,0))</f>
        <v>0.246305</v>
      </c>
    </row>
    <row r="1135" spans="2:10" x14ac:dyDescent="0.25">
      <c r="B1135" s="3">
        <v>2</v>
      </c>
      <c r="C1135" s="3">
        <v>16</v>
      </c>
      <c r="D1135" s="3">
        <v>10</v>
      </c>
      <c r="E1135" s="3">
        <v>650.702</v>
      </c>
      <c r="F1135" s="3">
        <v>325.351</v>
      </c>
      <c r="G1135" s="3">
        <f t="shared" si="34"/>
        <v>0.650702</v>
      </c>
      <c r="H1135" s="3">
        <f t="shared" si="35"/>
        <v>0.325351</v>
      </c>
      <c r="J1135" s="3" cm="1">
        <f t="array" ref="J1135">+INDEX(G1135:H1135,,MATCH(Rates!$G$7,$G$4:$H$4,0))</f>
        <v>0.650702</v>
      </c>
    </row>
    <row r="1136" spans="2:10" x14ac:dyDescent="0.25">
      <c r="B1136" s="3">
        <v>2</v>
      </c>
      <c r="C1136" s="3">
        <v>16</v>
      </c>
      <c r="D1136" s="3">
        <v>11</v>
      </c>
      <c r="E1136" s="3">
        <v>2737.8739999999998</v>
      </c>
      <c r="F1136" s="3">
        <v>1368.9369999999999</v>
      </c>
      <c r="G1136" s="3">
        <f t="shared" si="34"/>
        <v>2.7378739999999997</v>
      </c>
      <c r="H1136" s="3">
        <f t="shared" si="35"/>
        <v>1.3689369999999998</v>
      </c>
      <c r="J1136" s="3" cm="1">
        <f t="array" ref="J1136">+INDEX(G1136:H1136,,MATCH(Rates!$G$7,$G$4:$H$4,0))</f>
        <v>2.7378739999999997</v>
      </c>
    </row>
    <row r="1137" spans="2:10" x14ac:dyDescent="0.25">
      <c r="B1137" s="3">
        <v>2</v>
      </c>
      <c r="C1137" s="3">
        <v>16</v>
      </c>
      <c r="D1137" s="3">
        <v>12</v>
      </c>
      <c r="E1137" s="3">
        <v>1972.6289999999999</v>
      </c>
      <c r="F1137" s="3">
        <v>986.31399999999996</v>
      </c>
      <c r="G1137" s="3">
        <f t="shared" si="34"/>
        <v>1.972629</v>
      </c>
      <c r="H1137" s="3">
        <f t="shared" si="35"/>
        <v>0.98631399999999991</v>
      </c>
      <c r="J1137" s="3" cm="1">
        <f t="array" ref="J1137">+INDEX(G1137:H1137,,MATCH(Rates!$G$7,$G$4:$H$4,0))</f>
        <v>1.972629</v>
      </c>
    </row>
    <row r="1138" spans="2:10" x14ac:dyDescent="0.25">
      <c r="B1138" s="3">
        <v>2</v>
      </c>
      <c r="C1138" s="3">
        <v>16</v>
      </c>
      <c r="D1138" s="3">
        <v>13</v>
      </c>
      <c r="E1138" s="3">
        <v>2239.0590000000002</v>
      </c>
      <c r="F1138" s="3">
        <v>1119.53</v>
      </c>
      <c r="G1138" s="3">
        <f t="shared" si="34"/>
        <v>2.2390590000000001</v>
      </c>
      <c r="H1138" s="3">
        <f t="shared" si="35"/>
        <v>1.1195299999999999</v>
      </c>
      <c r="J1138" s="3" cm="1">
        <f t="array" ref="J1138">+INDEX(G1138:H1138,,MATCH(Rates!$G$7,$G$4:$H$4,0))</f>
        <v>2.2390590000000001</v>
      </c>
    </row>
    <row r="1139" spans="2:10" x14ac:dyDescent="0.25">
      <c r="B1139" s="3">
        <v>2</v>
      </c>
      <c r="C1139" s="3">
        <v>16</v>
      </c>
      <c r="D1139" s="3">
        <v>14</v>
      </c>
      <c r="E1139" s="3">
        <v>1322.175</v>
      </c>
      <c r="F1139" s="3">
        <v>661.08799999999997</v>
      </c>
      <c r="G1139" s="3">
        <f t="shared" si="34"/>
        <v>1.3221749999999999</v>
      </c>
      <c r="H1139" s="3">
        <f t="shared" si="35"/>
        <v>0.66108800000000001</v>
      </c>
      <c r="J1139" s="3" cm="1">
        <f t="array" ref="J1139">+INDEX(G1139:H1139,,MATCH(Rates!$G$7,$G$4:$H$4,0))</f>
        <v>1.3221749999999999</v>
      </c>
    </row>
    <row r="1140" spans="2:10" x14ac:dyDescent="0.25">
      <c r="B1140" s="3">
        <v>2</v>
      </c>
      <c r="C1140" s="3">
        <v>16</v>
      </c>
      <c r="D1140" s="3">
        <v>15</v>
      </c>
      <c r="E1140" s="3">
        <v>731.298</v>
      </c>
      <c r="F1140" s="3">
        <v>365.649</v>
      </c>
      <c r="G1140" s="3">
        <f t="shared" si="34"/>
        <v>0.731298</v>
      </c>
      <c r="H1140" s="3">
        <f t="shared" si="35"/>
        <v>0.365649</v>
      </c>
      <c r="J1140" s="3" cm="1">
        <f t="array" ref="J1140">+INDEX(G1140:H1140,,MATCH(Rates!$G$7,$G$4:$H$4,0))</f>
        <v>0.731298</v>
      </c>
    </row>
    <row r="1141" spans="2:10" x14ac:dyDescent="0.25">
      <c r="B1141" s="3">
        <v>2</v>
      </c>
      <c r="C1141" s="3">
        <v>16</v>
      </c>
      <c r="D1141" s="3">
        <v>16</v>
      </c>
      <c r="E1141" s="3">
        <v>371.72500000000002</v>
      </c>
      <c r="F1141" s="3">
        <v>185.863</v>
      </c>
      <c r="G1141" s="3">
        <f t="shared" si="34"/>
        <v>0.37172500000000003</v>
      </c>
      <c r="H1141" s="3">
        <f t="shared" si="35"/>
        <v>0.185863</v>
      </c>
      <c r="J1141" s="3" cm="1">
        <f t="array" ref="J1141">+INDEX(G1141:H1141,,MATCH(Rates!$G$7,$G$4:$H$4,0))</f>
        <v>0.37172500000000003</v>
      </c>
    </row>
    <row r="1142" spans="2:10" x14ac:dyDescent="0.25">
      <c r="B1142" s="3">
        <v>2</v>
      </c>
      <c r="C1142" s="3">
        <v>16</v>
      </c>
      <c r="D1142" s="3">
        <v>17</v>
      </c>
      <c r="E1142" s="3">
        <v>123.76</v>
      </c>
      <c r="F1142" s="3">
        <v>61.88</v>
      </c>
      <c r="G1142" s="3">
        <f t="shared" si="34"/>
        <v>0.12376000000000001</v>
      </c>
      <c r="H1142" s="3">
        <f t="shared" si="35"/>
        <v>6.1880000000000004E-2</v>
      </c>
      <c r="J1142" s="3" cm="1">
        <f t="array" ref="J1142">+INDEX(G1142:H1142,,MATCH(Rates!$G$7,$G$4:$H$4,0))</f>
        <v>0.12376000000000001</v>
      </c>
    </row>
    <row r="1143" spans="2:10" x14ac:dyDescent="0.25">
      <c r="B1143" s="3">
        <v>2</v>
      </c>
      <c r="C1143" s="3">
        <v>16</v>
      </c>
      <c r="D1143" s="3">
        <v>18</v>
      </c>
      <c r="E1143" s="3">
        <v>0</v>
      </c>
      <c r="F1143" s="3">
        <v>0</v>
      </c>
      <c r="G1143" s="3">
        <f t="shared" si="34"/>
        <v>0</v>
      </c>
      <c r="H1143" s="3">
        <f t="shared" si="35"/>
        <v>0</v>
      </c>
      <c r="J1143" s="3" cm="1">
        <f t="array" ref="J1143">+INDEX(G1143:H1143,,MATCH(Rates!$G$7,$G$4:$H$4,0))</f>
        <v>0</v>
      </c>
    </row>
    <row r="1144" spans="2:10" x14ac:dyDescent="0.25">
      <c r="B1144" s="3">
        <v>2</v>
      </c>
      <c r="C1144" s="3">
        <v>16</v>
      </c>
      <c r="D1144" s="3">
        <v>19</v>
      </c>
      <c r="E1144" s="3">
        <v>0</v>
      </c>
      <c r="F1144" s="3">
        <v>0</v>
      </c>
      <c r="G1144" s="3">
        <f t="shared" si="34"/>
        <v>0</v>
      </c>
      <c r="H1144" s="3">
        <f t="shared" si="35"/>
        <v>0</v>
      </c>
      <c r="J1144" s="3" cm="1">
        <f t="array" ref="J1144">+INDEX(G1144:H1144,,MATCH(Rates!$G$7,$G$4:$H$4,0))</f>
        <v>0</v>
      </c>
    </row>
    <row r="1145" spans="2:10" x14ac:dyDescent="0.25">
      <c r="B1145" s="3">
        <v>2</v>
      </c>
      <c r="C1145" s="3">
        <v>16</v>
      </c>
      <c r="D1145" s="3">
        <v>20</v>
      </c>
      <c r="E1145" s="3">
        <v>0</v>
      </c>
      <c r="F1145" s="3">
        <v>0</v>
      </c>
      <c r="G1145" s="3">
        <f t="shared" si="34"/>
        <v>0</v>
      </c>
      <c r="H1145" s="3">
        <f t="shared" si="35"/>
        <v>0</v>
      </c>
      <c r="J1145" s="3" cm="1">
        <f t="array" ref="J1145">+INDEX(G1145:H1145,,MATCH(Rates!$G$7,$G$4:$H$4,0))</f>
        <v>0</v>
      </c>
    </row>
    <row r="1146" spans="2:10" x14ac:dyDescent="0.25">
      <c r="B1146" s="3">
        <v>2</v>
      </c>
      <c r="C1146" s="3">
        <v>16</v>
      </c>
      <c r="D1146" s="3">
        <v>21</v>
      </c>
      <c r="E1146" s="3">
        <v>0</v>
      </c>
      <c r="F1146" s="3">
        <v>0</v>
      </c>
      <c r="G1146" s="3">
        <f t="shared" si="34"/>
        <v>0</v>
      </c>
      <c r="H1146" s="3">
        <f t="shared" si="35"/>
        <v>0</v>
      </c>
      <c r="J1146" s="3" cm="1">
        <f t="array" ref="J1146">+INDEX(G1146:H1146,,MATCH(Rates!$G$7,$G$4:$H$4,0))</f>
        <v>0</v>
      </c>
    </row>
    <row r="1147" spans="2:10" x14ac:dyDescent="0.25">
      <c r="B1147" s="3">
        <v>2</v>
      </c>
      <c r="C1147" s="3">
        <v>16</v>
      </c>
      <c r="D1147" s="3">
        <v>22</v>
      </c>
      <c r="E1147" s="3">
        <v>0</v>
      </c>
      <c r="F1147" s="3">
        <v>0</v>
      </c>
      <c r="G1147" s="3">
        <f t="shared" si="34"/>
        <v>0</v>
      </c>
      <c r="H1147" s="3">
        <f t="shared" si="35"/>
        <v>0</v>
      </c>
      <c r="J1147" s="3" cm="1">
        <f t="array" ref="J1147">+INDEX(G1147:H1147,,MATCH(Rates!$G$7,$G$4:$H$4,0))</f>
        <v>0</v>
      </c>
    </row>
    <row r="1148" spans="2:10" x14ac:dyDescent="0.25">
      <c r="B1148" s="3">
        <v>2</v>
      </c>
      <c r="C1148" s="3">
        <v>16</v>
      </c>
      <c r="D1148" s="3">
        <v>23</v>
      </c>
      <c r="E1148" s="3">
        <v>0</v>
      </c>
      <c r="F1148" s="3">
        <v>0</v>
      </c>
      <c r="G1148" s="3">
        <f t="shared" si="34"/>
        <v>0</v>
      </c>
      <c r="H1148" s="3">
        <f t="shared" si="35"/>
        <v>0</v>
      </c>
      <c r="J1148" s="3" cm="1">
        <f t="array" ref="J1148">+INDEX(G1148:H1148,,MATCH(Rates!$G$7,$G$4:$H$4,0))</f>
        <v>0</v>
      </c>
    </row>
    <row r="1149" spans="2:10" x14ac:dyDescent="0.25">
      <c r="B1149" s="3">
        <v>2</v>
      </c>
      <c r="C1149" s="3">
        <v>17</v>
      </c>
      <c r="D1149" s="3">
        <v>0</v>
      </c>
      <c r="E1149" s="3">
        <v>0</v>
      </c>
      <c r="F1149" s="3">
        <v>0</v>
      </c>
      <c r="G1149" s="3">
        <f t="shared" si="34"/>
        <v>0</v>
      </c>
      <c r="H1149" s="3">
        <f t="shared" si="35"/>
        <v>0</v>
      </c>
      <c r="J1149" s="3" cm="1">
        <f t="array" ref="J1149">+INDEX(G1149:H1149,,MATCH(Rates!$G$7,$G$4:$H$4,0))</f>
        <v>0</v>
      </c>
    </row>
    <row r="1150" spans="2:10" x14ac:dyDescent="0.25">
      <c r="B1150" s="3">
        <v>2</v>
      </c>
      <c r="C1150" s="3">
        <v>17</v>
      </c>
      <c r="D1150" s="3">
        <v>1</v>
      </c>
      <c r="E1150" s="3">
        <v>0</v>
      </c>
      <c r="F1150" s="3">
        <v>0</v>
      </c>
      <c r="G1150" s="3">
        <f t="shared" si="34"/>
        <v>0</v>
      </c>
      <c r="H1150" s="3">
        <f t="shared" si="35"/>
        <v>0</v>
      </c>
      <c r="J1150" s="3" cm="1">
        <f t="array" ref="J1150">+INDEX(G1150:H1150,,MATCH(Rates!$G$7,$G$4:$H$4,0))</f>
        <v>0</v>
      </c>
    </row>
    <row r="1151" spans="2:10" x14ac:dyDescent="0.25">
      <c r="B1151" s="3">
        <v>2</v>
      </c>
      <c r="C1151" s="3">
        <v>17</v>
      </c>
      <c r="D1151" s="3">
        <v>2</v>
      </c>
      <c r="E1151" s="3">
        <v>0</v>
      </c>
      <c r="F1151" s="3">
        <v>0</v>
      </c>
      <c r="G1151" s="3">
        <f t="shared" si="34"/>
        <v>0</v>
      </c>
      <c r="H1151" s="3">
        <f t="shared" si="35"/>
        <v>0</v>
      </c>
      <c r="J1151" s="3" cm="1">
        <f t="array" ref="J1151">+INDEX(G1151:H1151,,MATCH(Rates!$G$7,$G$4:$H$4,0))</f>
        <v>0</v>
      </c>
    </row>
    <row r="1152" spans="2:10" x14ac:dyDescent="0.25">
      <c r="B1152" s="3">
        <v>2</v>
      </c>
      <c r="C1152" s="3">
        <v>17</v>
      </c>
      <c r="D1152" s="3">
        <v>3</v>
      </c>
      <c r="E1152" s="3">
        <v>0</v>
      </c>
      <c r="F1152" s="3">
        <v>0</v>
      </c>
      <c r="G1152" s="3">
        <f t="shared" si="34"/>
        <v>0</v>
      </c>
      <c r="H1152" s="3">
        <f t="shared" si="35"/>
        <v>0</v>
      </c>
      <c r="J1152" s="3" cm="1">
        <f t="array" ref="J1152">+INDEX(G1152:H1152,,MATCH(Rates!$G$7,$G$4:$H$4,0))</f>
        <v>0</v>
      </c>
    </row>
    <row r="1153" spans="2:10" x14ac:dyDescent="0.25">
      <c r="B1153" s="3">
        <v>2</v>
      </c>
      <c r="C1153" s="3">
        <v>17</v>
      </c>
      <c r="D1153" s="3">
        <v>4</v>
      </c>
      <c r="E1153" s="3">
        <v>0</v>
      </c>
      <c r="F1153" s="3">
        <v>0</v>
      </c>
      <c r="G1153" s="3">
        <f t="shared" si="34"/>
        <v>0</v>
      </c>
      <c r="H1153" s="3">
        <f t="shared" si="35"/>
        <v>0</v>
      </c>
      <c r="J1153" s="3" cm="1">
        <f t="array" ref="J1153">+INDEX(G1153:H1153,,MATCH(Rates!$G$7,$G$4:$H$4,0))</f>
        <v>0</v>
      </c>
    </row>
    <row r="1154" spans="2:10" x14ac:dyDescent="0.25">
      <c r="B1154" s="3">
        <v>2</v>
      </c>
      <c r="C1154" s="3">
        <v>17</v>
      </c>
      <c r="D1154" s="3">
        <v>5</v>
      </c>
      <c r="E1154" s="3">
        <v>0</v>
      </c>
      <c r="F1154" s="3">
        <v>0</v>
      </c>
      <c r="G1154" s="3">
        <f t="shared" si="34"/>
        <v>0</v>
      </c>
      <c r="H1154" s="3">
        <f t="shared" si="35"/>
        <v>0</v>
      </c>
      <c r="J1154" s="3" cm="1">
        <f t="array" ref="J1154">+INDEX(G1154:H1154,,MATCH(Rates!$G$7,$G$4:$H$4,0))</f>
        <v>0</v>
      </c>
    </row>
    <row r="1155" spans="2:10" x14ac:dyDescent="0.25">
      <c r="B1155" s="3">
        <v>2</v>
      </c>
      <c r="C1155" s="3">
        <v>17</v>
      </c>
      <c r="D1155" s="3">
        <v>6</v>
      </c>
      <c r="E1155" s="3">
        <v>0</v>
      </c>
      <c r="F1155" s="3">
        <v>0</v>
      </c>
      <c r="G1155" s="3">
        <f t="shared" si="34"/>
        <v>0</v>
      </c>
      <c r="H1155" s="3">
        <f t="shared" si="35"/>
        <v>0</v>
      </c>
      <c r="J1155" s="3" cm="1">
        <f t="array" ref="J1155">+INDEX(G1155:H1155,,MATCH(Rates!$G$7,$G$4:$H$4,0))</f>
        <v>0</v>
      </c>
    </row>
    <row r="1156" spans="2:10" x14ac:dyDescent="0.25">
      <c r="B1156" s="3">
        <v>2</v>
      </c>
      <c r="C1156" s="3">
        <v>17</v>
      </c>
      <c r="D1156" s="3">
        <v>7</v>
      </c>
      <c r="E1156" s="3">
        <v>0</v>
      </c>
      <c r="F1156" s="3">
        <v>0</v>
      </c>
      <c r="G1156" s="3">
        <f t="shared" si="34"/>
        <v>0</v>
      </c>
      <c r="H1156" s="3">
        <f t="shared" si="35"/>
        <v>0</v>
      </c>
      <c r="J1156" s="3" cm="1">
        <f t="array" ref="J1156">+INDEX(G1156:H1156,,MATCH(Rates!$G$7,$G$4:$H$4,0))</f>
        <v>0</v>
      </c>
    </row>
    <row r="1157" spans="2:10" x14ac:dyDescent="0.25">
      <c r="B1157" s="3">
        <v>2</v>
      </c>
      <c r="C1157" s="3">
        <v>17</v>
      </c>
      <c r="D1157" s="3">
        <v>8</v>
      </c>
      <c r="E1157" s="3">
        <v>207.148</v>
      </c>
      <c r="F1157" s="3">
        <v>103.574</v>
      </c>
      <c r="G1157" s="3">
        <f t="shared" si="34"/>
        <v>0.207148</v>
      </c>
      <c r="H1157" s="3">
        <f t="shared" si="35"/>
        <v>0.103574</v>
      </c>
      <c r="J1157" s="3" cm="1">
        <f t="array" ref="J1157">+INDEX(G1157:H1157,,MATCH(Rates!$G$7,$G$4:$H$4,0))</f>
        <v>0.207148</v>
      </c>
    </row>
    <row r="1158" spans="2:10" x14ac:dyDescent="0.25">
      <c r="B1158" s="3">
        <v>2</v>
      </c>
      <c r="C1158" s="3">
        <v>17</v>
      </c>
      <c r="D1158" s="3">
        <v>9</v>
      </c>
      <c r="E1158" s="3">
        <v>1658.7529999999999</v>
      </c>
      <c r="F1158" s="3">
        <v>829.37599999999998</v>
      </c>
      <c r="G1158" s="3">
        <f t="shared" si="34"/>
        <v>1.6587529999999999</v>
      </c>
      <c r="H1158" s="3">
        <f t="shared" si="35"/>
        <v>0.829376</v>
      </c>
      <c r="J1158" s="3" cm="1">
        <f t="array" ref="J1158">+INDEX(G1158:H1158,,MATCH(Rates!$G$7,$G$4:$H$4,0))</f>
        <v>1.6587529999999999</v>
      </c>
    </row>
    <row r="1159" spans="2:10" x14ac:dyDescent="0.25">
      <c r="B1159" s="3">
        <v>2</v>
      </c>
      <c r="C1159" s="3">
        <v>17</v>
      </c>
      <c r="D1159" s="3">
        <v>10</v>
      </c>
      <c r="E1159" s="3">
        <v>2905.2759999999998</v>
      </c>
      <c r="F1159" s="3">
        <v>1452.6379999999999</v>
      </c>
      <c r="G1159" s="3">
        <f t="shared" si="34"/>
        <v>2.9052759999999997</v>
      </c>
      <c r="H1159" s="3">
        <f t="shared" si="35"/>
        <v>1.4526379999999999</v>
      </c>
      <c r="J1159" s="3" cm="1">
        <f t="array" ref="J1159">+INDEX(G1159:H1159,,MATCH(Rates!$G$7,$G$4:$H$4,0))</f>
        <v>2.9052759999999997</v>
      </c>
    </row>
    <row r="1160" spans="2:10" x14ac:dyDescent="0.25">
      <c r="B1160" s="3">
        <v>2</v>
      </c>
      <c r="C1160" s="3">
        <v>17</v>
      </c>
      <c r="D1160" s="3">
        <v>11</v>
      </c>
      <c r="E1160" s="3">
        <v>4686.9489999999996</v>
      </c>
      <c r="F1160" s="3">
        <v>2343.4749999999999</v>
      </c>
      <c r="G1160" s="3">
        <f t="shared" si="34"/>
        <v>4.6869489999999994</v>
      </c>
      <c r="H1160" s="3">
        <f t="shared" si="35"/>
        <v>2.3434749999999998</v>
      </c>
      <c r="J1160" s="3" cm="1">
        <f t="array" ref="J1160">+INDEX(G1160:H1160,,MATCH(Rates!$G$7,$G$4:$H$4,0))</f>
        <v>4.6869489999999994</v>
      </c>
    </row>
    <row r="1161" spans="2:10" x14ac:dyDescent="0.25">
      <c r="B1161" s="3">
        <v>2</v>
      </c>
      <c r="C1161" s="3">
        <v>17</v>
      </c>
      <c r="D1161" s="3">
        <v>12</v>
      </c>
      <c r="E1161" s="3">
        <v>4633.05</v>
      </c>
      <c r="F1161" s="3">
        <v>2316.5250000000001</v>
      </c>
      <c r="G1161" s="3">
        <f t="shared" si="34"/>
        <v>4.6330499999999999</v>
      </c>
      <c r="H1161" s="3">
        <f t="shared" si="35"/>
        <v>2.3165249999999999</v>
      </c>
      <c r="J1161" s="3" cm="1">
        <f t="array" ref="J1161">+INDEX(G1161:H1161,,MATCH(Rates!$G$7,$G$4:$H$4,0))</f>
        <v>4.6330499999999999</v>
      </c>
    </row>
    <row r="1162" spans="2:10" x14ac:dyDescent="0.25">
      <c r="B1162" s="3">
        <v>2</v>
      </c>
      <c r="C1162" s="3">
        <v>17</v>
      </c>
      <c r="D1162" s="3">
        <v>13</v>
      </c>
      <c r="E1162" s="3">
        <v>3809.61</v>
      </c>
      <c r="F1162" s="3">
        <v>1904.8050000000001</v>
      </c>
      <c r="G1162" s="3">
        <f t="shared" si="34"/>
        <v>3.8096100000000002</v>
      </c>
      <c r="H1162" s="3">
        <f t="shared" si="35"/>
        <v>1.9048050000000001</v>
      </c>
      <c r="J1162" s="3" cm="1">
        <f t="array" ref="J1162">+INDEX(G1162:H1162,,MATCH(Rates!$G$7,$G$4:$H$4,0))</f>
        <v>3.8096100000000002</v>
      </c>
    </row>
    <row r="1163" spans="2:10" x14ac:dyDescent="0.25">
      <c r="B1163" s="3">
        <v>2</v>
      </c>
      <c r="C1163" s="3">
        <v>17</v>
      </c>
      <c r="D1163" s="3">
        <v>14</v>
      </c>
      <c r="E1163" s="3">
        <v>2494.518</v>
      </c>
      <c r="F1163" s="3">
        <v>1247.259</v>
      </c>
      <c r="G1163" s="3">
        <f t="shared" si="34"/>
        <v>2.4945180000000002</v>
      </c>
      <c r="H1163" s="3">
        <f t="shared" si="35"/>
        <v>1.2472590000000001</v>
      </c>
      <c r="J1163" s="3" cm="1">
        <f t="array" ref="J1163">+INDEX(G1163:H1163,,MATCH(Rates!$G$7,$G$4:$H$4,0))</f>
        <v>2.4945180000000002</v>
      </c>
    </row>
    <row r="1164" spans="2:10" x14ac:dyDescent="0.25">
      <c r="B1164" s="3">
        <v>2</v>
      </c>
      <c r="C1164" s="3">
        <v>17</v>
      </c>
      <c r="D1164" s="3">
        <v>15</v>
      </c>
      <c r="E1164" s="3">
        <v>1609.4549999999999</v>
      </c>
      <c r="F1164" s="3">
        <v>804.72699999999998</v>
      </c>
      <c r="G1164" s="3">
        <f t="shared" si="34"/>
        <v>1.6094549999999999</v>
      </c>
      <c r="H1164" s="3">
        <f t="shared" si="35"/>
        <v>0.80472699999999997</v>
      </c>
      <c r="J1164" s="3" cm="1">
        <f t="array" ref="J1164">+INDEX(G1164:H1164,,MATCH(Rates!$G$7,$G$4:$H$4,0))</f>
        <v>1.6094549999999999</v>
      </c>
    </row>
    <row r="1165" spans="2:10" x14ac:dyDescent="0.25">
      <c r="B1165" s="3">
        <v>2</v>
      </c>
      <c r="C1165" s="3">
        <v>17</v>
      </c>
      <c r="D1165" s="3">
        <v>16</v>
      </c>
      <c r="E1165" s="3">
        <v>1437.4960000000001</v>
      </c>
      <c r="F1165" s="3">
        <v>718.74800000000005</v>
      </c>
      <c r="G1165" s="3">
        <f t="shared" si="34"/>
        <v>1.4374960000000001</v>
      </c>
      <c r="H1165" s="3">
        <f t="shared" si="35"/>
        <v>0.71874800000000005</v>
      </c>
      <c r="J1165" s="3" cm="1">
        <f t="array" ref="J1165">+INDEX(G1165:H1165,,MATCH(Rates!$G$7,$G$4:$H$4,0))</f>
        <v>1.4374960000000001</v>
      </c>
    </row>
    <row r="1166" spans="2:10" x14ac:dyDescent="0.25">
      <c r="B1166" s="3">
        <v>2</v>
      </c>
      <c r="C1166" s="3">
        <v>17</v>
      </c>
      <c r="D1166" s="3">
        <v>17</v>
      </c>
      <c r="E1166" s="3">
        <v>286.517</v>
      </c>
      <c r="F1166" s="3">
        <v>143.25800000000001</v>
      </c>
      <c r="G1166" s="3">
        <f t="shared" si="34"/>
        <v>0.28651700000000002</v>
      </c>
      <c r="H1166" s="3">
        <f t="shared" si="35"/>
        <v>0.143258</v>
      </c>
      <c r="J1166" s="3" cm="1">
        <f t="array" ref="J1166">+INDEX(G1166:H1166,,MATCH(Rates!$G$7,$G$4:$H$4,0))</f>
        <v>0.28651700000000002</v>
      </c>
    </row>
    <row r="1167" spans="2:10" x14ac:dyDescent="0.25">
      <c r="B1167" s="3">
        <v>2</v>
      </c>
      <c r="C1167" s="3">
        <v>17</v>
      </c>
      <c r="D1167" s="3">
        <v>18</v>
      </c>
      <c r="E1167" s="3">
        <v>0</v>
      </c>
      <c r="F1167" s="3">
        <v>0</v>
      </c>
      <c r="G1167" s="3">
        <f t="shared" si="34"/>
        <v>0</v>
      </c>
      <c r="H1167" s="3">
        <f t="shared" si="35"/>
        <v>0</v>
      </c>
      <c r="J1167" s="3" cm="1">
        <f t="array" ref="J1167">+INDEX(G1167:H1167,,MATCH(Rates!$G$7,$G$4:$H$4,0))</f>
        <v>0</v>
      </c>
    </row>
    <row r="1168" spans="2:10" x14ac:dyDescent="0.25">
      <c r="B1168" s="3">
        <v>2</v>
      </c>
      <c r="C1168" s="3">
        <v>17</v>
      </c>
      <c r="D1168" s="3">
        <v>19</v>
      </c>
      <c r="E1168" s="3">
        <v>0</v>
      </c>
      <c r="F1168" s="3">
        <v>0</v>
      </c>
      <c r="G1168" s="3">
        <f t="shared" si="34"/>
        <v>0</v>
      </c>
      <c r="H1168" s="3">
        <f t="shared" si="35"/>
        <v>0</v>
      </c>
      <c r="J1168" s="3" cm="1">
        <f t="array" ref="J1168">+INDEX(G1168:H1168,,MATCH(Rates!$G$7,$G$4:$H$4,0))</f>
        <v>0</v>
      </c>
    </row>
    <row r="1169" spans="2:10" x14ac:dyDescent="0.25">
      <c r="B1169" s="3">
        <v>2</v>
      </c>
      <c r="C1169" s="3">
        <v>17</v>
      </c>
      <c r="D1169" s="3">
        <v>20</v>
      </c>
      <c r="E1169" s="3">
        <v>0</v>
      </c>
      <c r="F1169" s="3">
        <v>0</v>
      </c>
      <c r="G1169" s="3">
        <f t="shared" si="34"/>
        <v>0</v>
      </c>
      <c r="H1169" s="3">
        <f t="shared" si="35"/>
        <v>0</v>
      </c>
      <c r="J1169" s="3" cm="1">
        <f t="array" ref="J1169">+INDEX(G1169:H1169,,MATCH(Rates!$G$7,$G$4:$H$4,0))</f>
        <v>0</v>
      </c>
    </row>
    <row r="1170" spans="2:10" x14ac:dyDescent="0.25">
      <c r="B1170" s="3">
        <v>2</v>
      </c>
      <c r="C1170" s="3">
        <v>17</v>
      </c>
      <c r="D1170" s="3">
        <v>21</v>
      </c>
      <c r="E1170" s="3">
        <v>0</v>
      </c>
      <c r="F1170" s="3">
        <v>0</v>
      </c>
      <c r="G1170" s="3">
        <f t="shared" si="34"/>
        <v>0</v>
      </c>
      <c r="H1170" s="3">
        <f t="shared" si="35"/>
        <v>0</v>
      </c>
      <c r="J1170" s="3" cm="1">
        <f t="array" ref="J1170">+INDEX(G1170:H1170,,MATCH(Rates!$G$7,$G$4:$H$4,0))</f>
        <v>0</v>
      </c>
    </row>
    <row r="1171" spans="2:10" x14ac:dyDescent="0.25">
      <c r="B1171" s="3">
        <v>2</v>
      </c>
      <c r="C1171" s="3">
        <v>17</v>
      </c>
      <c r="D1171" s="3">
        <v>22</v>
      </c>
      <c r="E1171" s="3">
        <v>0</v>
      </c>
      <c r="F1171" s="3">
        <v>0</v>
      </c>
      <c r="G1171" s="3">
        <f t="shared" si="34"/>
        <v>0</v>
      </c>
      <c r="H1171" s="3">
        <f t="shared" si="35"/>
        <v>0</v>
      </c>
      <c r="J1171" s="3" cm="1">
        <f t="array" ref="J1171">+INDEX(G1171:H1171,,MATCH(Rates!$G$7,$G$4:$H$4,0))</f>
        <v>0</v>
      </c>
    </row>
    <row r="1172" spans="2:10" x14ac:dyDescent="0.25">
      <c r="B1172" s="3">
        <v>2</v>
      </c>
      <c r="C1172" s="3">
        <v>17</v>
      </c>
      <c r="D1172" s="3">
        <v>23</v>
      </c>
      <c r="E1172" s="3">
        <v>0</v>
      </c>
      <c r="F1172" s="3">
        <v>0</v>
      </c>
      <c r="G1172" s="3">
        <f t="shared" si="34"/>
        <v>0</v>
      </c>
      <c r="H1172" s="3">
        <f t="shared" si="35"/>
        <v>0</v>
      </c>
      <c r="J1172" s="3" cm="1">
        <f t="array" ref="J1172">+INDEX(G1172:H1172,,MATCH(Rates!$G$7,$G$4:$H$4,0))</f>
        <v>0</v>
      </c>
    </row>
    <row r="1173" spans="2:10" x14ac:dyDescent="0.25">
      <c r="B1173" s="3">
        <v>2</v>
      </c>
      <c r="C1173" s="3">
        <v>18</v>
      </c>
      <c r="D1173" s="3">
        <v>0</v>
      </c>
      <c r="E1173" s="3">
        <v>0</v>
      </c>
      <c r="F1173" s="3">
        <v>0</v>
      </c>
      <c r="G1173" s="3">
        <f t="shared" ref="G1173:G1236" si="36">+E1173/1000</f>
        <v>0</v>
      </c>
      <c r="H1173" s="3">
        <f t="shared" ref="H1173:H1236" si="37">+F1173/1000</f>
        <v>0</v>
      </c>
      <c r="J1173" s="3" cm="1">
        <f t="array" ref="J1173">+INDEX(G1173:H1173,,MATCH(Rates!$G$7,$G$4:$H$4,0))</f>
        <v>0</v>
      </c>
    </row>
    <row r="1174" spans="2:10" x14ac:dyDescent="0.25">
      <c r="B1174" s="3">
        <v>2</v>
      </c>
      <c r="C1174" s="3">
        <v>18</v>
      </c>
      <c r="D1174" s="3">
        <v>1</v>
      </c>
      <c r="E1174" s="3">
        <v>0</v>
      </c>
      <c r="F1174" s="3">
        <v>0</v>
      </c>
      <c r="G1174" s="3">
        <f t="shared" si="36"/>
        <v>0</v>
      </c>
      <c r="H1174" s="3">
        <f t="shared" si="37"/>
        <v>0</v>
      </c>
      <c r="J1174" s="3" cm="1">
        <f t="array" ref="J1174">+INDEX(G1174:H1174,,MATCH(Rates!$G$7,$G$4:$H$4,0))</f>
        <v>0</v>
      </c>
    </row>
    <row r="1175" spans="2:10" x14ac:dyDescent="0.25">
      <c r="B1175" s="3">
        <v>2</v>
      </c>
      <c r="C1175" s="3">
        <v>18</v>
      </c>
      <c r="D1175" s="3">
        <v>2</v>
      </c>
      <c r="E1175" s="3">
        <v>0</v>
      </c>
      <c r="F1175" s="3">
        <v>0</v>
      </c>
      <c r="G1175" s="3">
        <f t="shared" si="36"/>
        <v>0</v>
      </c>
      <c r="H1175" s="3">
        <f t="shared" si="37"/>
        <v>0</v>
      </c>
      <c r="J1175" s="3" cm="1">
        <f t="array" ref="J1175">+INDEX(G1175:H1175,,MATCH(Rates!$G$7,$G$4:$H$4,0))</f>
        <v>0</v>
      </c>
    </row>
    <row r="1176" spans="2:10" x14ac:dyDescent="0.25">
      <c r="B1176" s="3">
        <v>2</v>
      </c>
      <c r="C1176" s="3">
        <v>18</v>
      </c>
      <c r="D1176" s="3">
        <v>3</v>
      </c>
      <c r="E1176" s="3">
        <v>0</v>
      </c>
      <c r="F1176" s="3">
        <v>0</v>
      </c>
      <c r="G1176" s="3">
        <f t="shared" si="36"/>
        <v>0</v>
      </c>
      <c r="H1176" s="3">
        <f t="shared" si="37"/>
        <v>0</v>
      </c>
      <c r="J1176" s="3" cm="1">
        <f t="array" ref="J1176">+INDEX(G1176:H1176,,MATCH(Rates!$G$7,$G$4:$H$4,0))</f>
        <v>0</v>
      </c>
    </row>
    <row r="1177" spans="2:10" x14ac:dyDescent="0.25">
      <c r="B1177" s="3">
        <v>2</v>
      </c>
      <c r="C1177" s="3">
        <v>18</v>
      </c>
      <c r="D1177" s="3">
        <v>4</v>
      </c>
      <c r="E1177" s="3">
        <v>0</v>
      </c>
      <c r="F1177" s="3">
        <v>0</v>
      </c>
      <c r="G1177" s="3">
        <f t="shared" si="36"/>
        <v>0</v>
      </c>
      <c r="H1177" s="3">
        <f t="shared" si="37"/>
        <v>0</v>
      </c>
      <c r="J1177" s="3" cm="1">
        <f t="array" ref="J1177">+INDEX(G1177:H1177,,MATCH(Rates!$G$7,$G$4:$H$4,0))</f>
        <v>0</v>
      </c>
    </row>
    <row r="1178" spans="2:10" x14ac:dyDescent="0.25">
      <c r="B1178" s="3">
        <v>2</v>
      </c>
      <c r="C1178" s="3">
        <v>18</v>
      </c>
      <c r="D1178" s="3">
        <v>5</v>
      </c>
      <c r="E1178" s="3">
        <v>0</v>
      </c>
      <c r="F1178" s="3">
        <v>0</v>
      </c>
      <c r="G1178" s="3">
        <f t="shared" si="36"/>
        <v>0</v>
      </c>
      <c r="H1178" s="3">
        <f t="shared" si="37"/>
        <v>0</v>
      </c>
      <c r="J1178" s="3" cm="1">
        <f t="array" ref="J1178">+INDEX(G1178:H1178,,MATCH(Rates!$G$7,$G$4:$H$4,0))</f>
        <v>0</v>
      </c>
    </row>
    <row r="1179" spans="2:10" x14ac:dyDescent="0.25">
      <c r="B1179" s="3">
        <v>2</v>
      </c>
      <c r="C1179" s="3">
        <v>18</v>
      </c>
      <c r="D1179" s="3">
        <v>6</v>
      </c>
      <c r="E1179" s="3">
        <v>0</v>
      </c>
      <c r="F1179" s="3">
        <v>0</v>
      </c>
      <c r="G1179" s="3">
        <f t="shared" si="36"/>
        <v>0</v>
      </c>
      <c r="H1179" s="3">
        <f t="shared" si="37"/>
        <v>0</v>
      </c>
      <c r="J1179" s="3" cm="1">
        <f t="array" ref="J1179">+INDEX(G1179:H1179,,MATCH(Rates!$G$7,$G$4:$H$4,0))</f>
        <v>0</v>
      </c>
    </row>
    <row r="1180" spans="2:10" x14ac:dyDescent="0.25">
      <c r="B1180" s="3">
        <v>2</v>
      </c>
      <c r="C1180" s="3">
        <v>18</v>
      </c>
      <c r="D1180" s="3">
        <v>7</v>
      </c>
      <c r="E1180" s="3">
        <v>0</v>
      </c>
      <c r="F1180" s="3">
        <v>0</v>
      </c>
      <c r="G1180" s="3">
        <f t="shared" si="36"/>
        <v>0</v>
      </c>
      <c r="H1180" s="3">
        <f t="shared" si="37"/>
        <v>0</v>
      </c>
      <c r="J1180" s="3" cm="1">
        <f t="array" ref="J1180">+INDEX(G1180:H1180,,MATCH(Rates!$G$7,$G$4:$H$4,0))</f>
        <v>0</v>
      </c>
    </row>
    <row r="1181" spans="2:10" x14ac:dyDescent="0.25">
      <c r="B1181" s="3">
        <v>2</v>
      </c>
      <c r="C1181" s="3">
        <v>18</v>
      </c>
      <c r="D1181" s="3">
        <v>8</v>
      </c>
      <c r="E1181" s="3">
        <v>9.4619999999999997</v>
      </c>
      <c r="F1181" s="3">
        <v>4.7309999999999999</v>
      </c>
      <c r="G1181" s="3">
        <f t="shared" si="36"/>
        <v>9.4619999999999999E-3</v>
      </c>
      <c r="H1181" s="3">
        <f t="shared" si="37"/>
        <v>4.731E-3</v>
      </c>
      <c r="J1181" s="3" cm="1">
        <f t="array" ref="J1181">+INDEX(G1181:H1181,,MATCH(Rates!$G$7,$G$4:$H$4,0))</f>
        <v>9.4619999999999999E-3</v>
      </c>
    </row>
    <row r="1182" spans="2:10" x14ac:dyDescent="0.25">
      <c r="B1182" s="3">
        <v>2</v>
      </c>
      <c r="C1182" s="3">
        <v>18</v>
      </c>
      <c r="D1182" s="3">
        <v>9</v>
      </c>
      <c r="E1182" s="3">
        <v>160.06700000000001</v>
      </c>
      <c r="F1182" s="3">
        <v>80.034000000000006</v>
      </c>
      <c r="G1182" s="3">
        <f t="shared" si="36"/>
        <v>0.16006700000000001</v>
      </c>
      <c r="H1182" s="3">
        <f t="shared" si="37"/>
        <v>8.0034000000000008E-2</v>
      </c>
      <c r="J1182" s="3" cm="1">
        <f t="array" ref="J1182">+INDEX(G1182:H1182,,MATCH(Rates!$G$7,$G$4:$H$4,0))</f>
        <v>0.16006700000000001</v>
      </c>
    </row>
    <row r="1183" spans="2:10" x14ac:dyDescent="0.25">
      <c r="B1183" s="3">
        <v>2</v>
      </c>
      <c r="C1183" s="3">
        <v>18</v>
      </c>
      <c r="D1183" s="3">
        <v>10</v>
      </c>
      <c r="E1183" s="3">
        <v>324.71699999999998</v>
      </c>
      <c r="F1183" s="3">
        <v>162.358</v>
      </c>
      <c r="G1183" s="3">
        <f t="shared" si="36"/>
        <v>0.32471699999999998</v>
      </c>
      <c r="H1183" s="3">
        <f t="shared" si="37"/>
        <v>0.162358</v>
      </c>
      <c r="J1183" s="3" cm="1">
        <f t="array" ref="J1183">+INDEX(G1183:H1183,,MATCH(Rates!$G$7,$G$4:$H$4,0))</f>
        <v>0.32471699999999998</v>
      </c>
    </row>
    <row r="1184" spans="2:10" x14ac:dyDescent="0.25">
      <c r="B1184" s="3">
        <v>2</v>
      </c>
      <c r="C1184" s="3">
        <v>18</v>
      </c>
      <c r="D1184" s="3">
        <v>11</v>
      </c>
      <c r="E1184" s="3">
        <v>614.06899999999996</v>
      </c>
      <c r="F1184" s="3">
        <v>307.03399999999999</v>
      </c>
      <c r="G1184" s="3">
        <f t="shared" si="36"/>
        <v>0.61406899999999998</v>
      </c>
      <c r="H1184" s="3">
        <f t="shared" si="37"/>
        <v>0.30703399999999997</v>
      </c>
      <c r="J1184" s="3" cm="1">
        <f t="array" ref="J1184">+INDEX(G1184:H1184,,MATCH(Rates!$G$7,$G$4:$H$4,0))</f>
        <v>0.61406899999999998</v>
      </c>
    </row>
    <row r="1185" spans="2:10" x14ac:dyDescent="0.25">
      <c r="B1185" s="3">
        <v>2</v>
      </c>
      <c r="C1185" s="3">
        <v>18</v>
      </c>
      <c r="D1185" s="3">
        <v>12</v>
      </c>
      <c r="E1185" s="3">
        <v>1363.8209999999999</v>
      </c>
      <c r="F1185" s="3">
        <v>681.91</v>
      </c>
      <c r="G1185" s="3">
        <f t="shared" si="36"/>
        <v>1.3638209999999999</v>
      </c>
      <c r="H1185" s="3">
        <f t="shared" si="37"/>
        <v>0.68191000000000002</v>
      </c>
      <c r="J1185" s="3" cm="1">
        <f t="array" ref="J1185">+INDEX(G1185:H1185,,MATCH(Rates!$G$7,$G$4:$H$4,0))</f>
        <v>1.3638209999999999</v>
      </c>
    </row>
    <row r="1186" spans="2:10" x14ac:dyDescent="0.25">
      <c r="B1186" s="3">
        <v>2</v>
      </c>
      <c r="C1186" s="3">
        <v>18</v>
      </c>
      <c r="D1186" s="3">
        <v>13</v>
      </c>
      <c r="E1186" s="3">
        <v>2066.2420000000002</v>
      </c>
      <c r="F1186" s="3">
        <v>1033.1210000000001</v>
      </c>
      <c r="G1186" s="3">
        <f t="shared" si="36"/>
        <v>2.0662420000000004</v>
      </c>
      <c r="H1186" s="3">
        <f t="shared" si="37"/>
        <v>1.0331210000000002</v>
      </c>
      <c r="J1186" s="3" cm="1">
        <f t="array" ref="J1186">+INDEX(G1186:H1186,,MATCH(Rates!$G$7,$G$4:$H$4,0))</f>
        <v>2.0662420000000004</v>
      </c>
    </row>
    <row r="1187" spans="2:10" x14ac:dyDescent="0.25">
      <c r="B1187" s="3">
        <v>2</v>
      </c>
      <c r="C1187" s="3">
        <v>18</v>
      </c>
      <c r="D1187" s="3">
        <v>14</v>
      </c>
      <c r="E1187" s="3">
        <v>1076.4380000000001</v>
      </c>
      <c r="F1187" s="3">
        <v>538.21900000000005</v>
      </c>
      <c r="G1187" s="3">
        <f t="shared" si="36"/>
        <v>1.076438</v>
      </c>
      <c r="H1187" s="3">
        <f t="shared" si="37"/>
        <v>0.538219</v>
      </c>
      <c r="J1187" s="3" cm="1">
        <f t="array" ref="J1187">+INDEX(G1187:H1187,,MATCH(Rates!$G$7,$G$4:$H$4,0))</f>
        <v>1.076438</v>
      </c>
    </row>
    <row r="1188" spans="2:10" x14ac:dyDescent="0.25">
      <c r="B1188" s="3">
        <v>2</v>
      </c>
      <c r="C1188" s="3">
        <v>18</v>
      </c>
      <c r="D1188" s="3">
        <v>15</v>
      </c>
      <c r="E1188" s="3">
        <v>1595.095</v>
      </c>
      <c r="F1188" s="3">
        <v>797.548</v>
      </c>
      <c r="G1188" s="3">
        <f t="shared" si="36"/>
        <v>1.5950949999999999</v>
      </c>
      <c r="H1188" s="3">
        <f t="shared" si="37"/>
        <v>0.79754800000000003</v>
      </c>
      <c r="J1188" s="3" cm="1">
        <f t="array" ref="J1188">+INDEX(G1188:H1188,,MATCH(Rates!$G$7,$G$4:$H$4,0))</f>
        <v>1.5950949999999999</v>
      </c>
    </row>
    <row r="1189" spans="2:10" x14ac:dyDescent="0.25">
      <c r="B1189" s="3">
        <v>2</v>
      </c>
      <c r="C1189" s="3">
        <v>18</v>
      </c>
      <c r="D1189" s="3">
        <v>16</v>
      </c>
      <c r="E1189" s="3">
        <v>1371.549</v>
      </c>
      <c r="F1189" s="3">
        <v>685.77499999999998</v>
      </c>
      <c r="G1189" s="3">
        <f t="shared" si="36"/>
        <v>1.3715489999999999</v>
      </c>
      <c r="H1189" s="3">
        <f t="shared" si="37"/>
        <v>0.68577500000000002</v>
      </c>
      <c r="J1189" s="3" cm="1">
        <f t="array" ref="J1189">+INDEX(G1189:H1189,,MATCH(Rates!$G$7,$G$4:$H$4,0))</f>
        <v>1.3715489999999999</v>
      </c>
    </row>
    <row r="1190" spans="2:10" x14ac:dyDescent="0.25">
      <c r="B1190" s="3">
        <v>2</v>
      </c>
      <c r="C1190" s="3">
        <v>18</v>
      </c>
      <c r="D1190" s="3">
        <v>17</v>
      </c>
      <c r="E1190" s="3">
        <v>378.15100000000001</v>
      </c>
      <c r="F1190" s="3">
        <v>189.07599999999999</v>
      </c>
      <c r="G1190" s="3">
        <f t="shared" si="36"/>
        <v>0.37815100000000001</v>
      </c>
      <c r="H1190" s="3">
        <f t="shared" si="37"/>
        <v>0.18907599999999999</v>
      </c>
      <c r="J1190" s="3" cm="1">
        <f t="array" ref="J1190">+INDEX(G1190:H1190,,MATCH(Rates!$G$7,$G$4:$H$4,0))</f>
        <v>0.37815100000000001</v>
      </c>
    </row>
    <row r="1191" spans="2:10" x14ac:dyDescent="0.25">
      <c r="B1191" s="3">
        <v>2</v>
      </c>
      <c r="C1191" s="3">
        <v>18</v>
      </c>
      <c r="D1191" s="3">
        <v>18</v>
      </c>
      <c r="E1191" s="3">
        <v>0</v>
      </c>
      <c r="F1191" s="3">
        <v>0</v>
      </c>
      <c r="G1191" s="3">
        <f t="shared" si="36"/>
        <v>0</v>
      </c>
      <c r="H1191" s="3">
        <f t="shared" si="37"/>
        <v>0</v>
      </c>
      <c r="J1191" s="3" cm="1">
        <f t="array" ref="J1191">+INDEX(G1191:H1191,,MATCH(Rates!$G$7,$G$4:$H$4,0))</f>
        <v>0</v>
      </c>
    </row>
    <row r="1192" spans="2:10" x14ac:dyDescent="0.25">
      <c r="B1192" s="3">
        <v>2</v>
      </c>
      <c r="C1192" s="3">
        <v>18</v>
      </c>
      <c r="D1192" s="3">
        <v>19</v>
      </c>
      <c r="E1192" s="3">
        <v>0</v>
      </c>
      <c r="F1192" s="3">
        <v>0</v>
      </c>
      <c r="G1192" s="3">
        <f t="shared" si="36"/>
        <v>0</v>
      </c>
      <c r="H1192" s="3">
        <f t="shared" si="37"/>
        <v>0</v>
      </c>
      <c r="J1192" s="3" cm="1">
        <f t="array" ref="J1192">+INDEX(G1192:H1192,,MATCH(Rates!$G$7,$G$4:$H$4,0))</f>
        <v>0</v>
      </c>
    </row>
    <row r="1193" spans="2:10" x14ac:dyDescent="0.25">
      <c r="B1193" s="3">
        <v>2</v>
      </c>
      <c r="C1193" s="3">
        <v>18</v>
      </c>
      <c r="D1193" s="3">
        <v>20</v>
      </c>
      <c r="E1193" s="3">
        <v>0</v>
      </c>
      <c r="F1193" s="3">
        <v>0</v>
      </c>
      <c r="G1193" s="3">
        <f t="shared" si="36"/>
        <v>0</v>
      </c>
      <c r="H1193" s="3">
        <f t="shared" si="37"/>
        <v>0</v>
      </c>
      <c r="J1193" s="3" cm="1">
        <f t="array" ref="J1193">+INDEX(G1193:H1193,,MATCH(Rates!$G$7,$G$4:$H$4,0))</f>
        <v>0</v>
      </c>
    </row>
    <row r="1194" spans="2:10" x14ac:dyDescent="0.25">
      <c r="B1194" s="3">
        <v>2</v>
      </c>
      <c r="C1194" s="3">
        <v>18</v>
      </c>
      <c r="D1194" s="3">
        <v>21</v>
      </c>
      <c r="E1194" s="3">
        <v>0</v>
      </c>
      <c r="F1194" s="3">
        <v>0</v>
      </c>
      <c r="G1194" s="3">
        <f t="shared" si="36"/>
        <v>0</v>
      </c>
      <c r="H1194" s="3">
        <f t="shared" si="37"/>
        <v>0</v>
      </c>
      <c r="J1194" s="3" cm="1">
        <f t="array" ref="J1194">+INDEX(G1194:H1194,,MATCH(Rates!$G$7,$G$4:$H$4,0))</f>
        <v>0</v>
      </c>
    </row>
    <row r="1195" spans="2:10" x14ac:dyDescent="0.25">
      <c r="B1195" s="3">
        <v>2</v>
      </c>
      <c r="C1195" s="3">
        <v>18</v>
      </c>
      <c r="D1195" s="3">
        <v>22</v>
      </c>
      <c r="E1195" s="3">
        <v>0</v>
      </c>
      <c r="F1195" s="3">
        <v>0</v>
      </c>
      <c r="G1195" s="3">
        <f t="shared" si="36"/>
        <v>0</v>
      </c>
      <c r="H1195" s="3">
        <f t="shared" si="37"/>
        <v>0</v>
      </c>
      <c r="J1195" s="3" cm="1">
        <f t="array" ref="J1195">+INDEX(G1195:H1195,,MATCH(Rates!$G$7,$G$4:$H$4,0))</f>
        <v>0</v>
      </c>
    </row>
    <row r="1196" spans="2:10" x14ac:dyDescent="0.25">
      <c r="B1196" s="3">
        <v>2</v>
      </c>
      <c r="C1196" s="3">
        <v>18</v>
      </c>
      <c r="D1196" s="3">
        <v>23</v>
      </c>
      <c r="E1196" s="3">
        <v>0</v>
      </c>
      <c r="F1196" s="3">
        <v>0</v>
      </c>
      <c r="G1196" s="3">
        <f t="shared" si="36"/>
        <v>0</v>
      </c>
      <c r="H1196" s="3">
        <f t="shared" si="37"/>
        <v>0</v>
      </c>
      <c r="J1196" s="3" cm="1">
        <f t="array" ref="J1196">+INDEX(G1196:H1196,,MATCH(Rates!$G$7,$G$4:$H$4,0))</f>
        <v>0</v>
      </c>
    </row>
    <row r="1197" spans="2:10" x14ac:dyDescent="0.25">
      <c r="B1197" s="3">
        <v>2</v>
      </c>
      <c r="C1197" s="3">
        <v>19</v>
      </c>
      <c r="D1197" s="3">
        <v>0</v>
      </c>
      <c r="E1197" s="3">
        <v>0</v>
      </c>
      <c r="F1197" s="3">
        <v>0</v>
      </c>
      <c r="G1197" s="3">
        <f t="shared" si="36"/>
        <v>0</v>
      </c>
      <c r="H1197" s="3">
        <f t="shared" si="37"/>
        <v>0</v>
      </c>
      <c r="J1197" s="3" cm="1">
        <f t="array" ref="J1197">+INDEX(G1197:H1197,,MATCH(Rates!$G$7,$G$4:$H$4,0))</f>
        <v>0</v>
      </c>
    </row>
    <row r="1198" spans="2:10" x14ac:dyDescent="0.25">
      <c r="B1198" s="3">
        <v>2</v>
      </c>
      <c r="C1198" s="3">
        <v>19</v>
      </c>
      <c r="D1198" s="3">
        <v>1</v>
      </c>
      <c r="E1198" s="3">
        <v>0</v>
      </c>
      <c r="F1198" s="3">
        <v>0</v>
      </c>
      <c r="G1198" s="3">
        <f t="shared" si="36"/>
        <v>0</v>
      </c>
      <c r="H1198" s="3">
        <f t="shared" si="37"/>
        <v>0</v>
      </c>
      <c r="J1198" s="3" cm="1">
        <f t="array" ref="J1198">+INDEX(G1198:H1198,,MATCH(Rates!$G$7,$G$4:$H$4,0))</f>
        <v>0</v>
      </c>
    </row>
    <row r="1199" spans="2:10" x14ac:dyDescent="0.25">
      <c r="B1199" s="3">
        <v>2</v>
      </c>
      <c r="C1199" s="3">
        <v>19</v>
      </c>
      <c r="D1199" s="3">
        <v>2</v>
      </c>
      <c r="E1199" s="3">
        <v>0</v>
      </c>
      <c r="F1199" s="3">
        <v>0</v>
      </c>
      <c r="G1199" s="3">
        <f t="shared" si="36"/>
        <v>0</v>
      </c>
      <c r="H1199" s="3">
        <f t="shared" si="37"/>
        <v>0</v>
      </c>
      <c r="J1199" s="3" cm="1">
        <f t="array" ref="J1199">+INDEX(G1199:H1199,,MATCH(Rates!$G$7,$G$4:$H$4,0))</f>
        <v>0</v>
      </c>
    </row>
    <row r="1200" spans="2:10" x14ac:dyDescent="0.25">
      <c r="B1200" s="3">
        <v>2</v>
      </c>
      <c r="C1200" s="3">
        <v>19</v>
      </c>
      <c r="D1200" s="3">
        <v>3</v>
      </c>
      <c r="E1200" s="3">
        <v>0</v>
      </c>
      <c r="F1200" s="3">
        <v>0</v>
      </c>
      <c r="G1200" s="3">
        <f t="shared" si="36"/>
        <v>0</v>
      </c>
      <c r="H1200" s="3">
        <f t="shared" si="37"/>
        <v>0</v>
      </c>
      <c r="J1200" s="3" cm="1">
        <f t="array" ref="J1200">+INDEX(G1200:H1200,,MATCH(Rates!$G$7,$G$4:$H$4,0))</f>
        <v>0</v>
      </c>
    </row>
    <row r="1201" spans="2:10" x14ac:dyDescent="0.25">
      <c r="B1201" s="3">
        <v>2</v>
      </c>
      <c r="C1201" s="3">
        <v>19</v>
      </c>
      <c r="D1201" s="3">
        <v>4</v>
      </c>
      <c r="E1201" s="3">
        <v>0</v>
      </c>
      <c r="F1201" s="3">
        <v>0</v>
      </c>
      <c r="G1201" s="3">
        <f t="shared" si="36"/>
        <v>0</v>
      </c>
      <c r="H1201" s="3">
        <f t="shared" si="37"/>
        <v>0</v>
      </c>
      <c r="J1201" s="3" cm="1">
        <f t="array" ref="J1201">+INDEX(G1201:H1201,,MATCH(Rates!$G$7,$G$4:$H$4,0))</f>
        <v>0</v>
      </c>
    </row>
    <row r="1202" spans="2:10" x14ac:dyDescent="0.25">
      <c r="B1202" s="3">
        <v>2</v>
      </c>
      <c r="C1202" s="3">
        <v>19</v>
      </c>
      <c r="D1202" s="3">
        <v>5</v>
      </c>
      <c r="E1202" s="3">
        <v>0</v>
      </c>
      <c r="F1202" s="3">
        <v>0</v>
      </c>
      <c r="G1202" s="3">
        <f t="shared" si="36"/>
        <v>0</v>
      </c>
      <c r="H1202" s="3">
        <f t="shared" si="37"/>
        <v>0</v>
      </c>
      <c r="J1202" s="3" cm="1">
        <f t="array" ref="J1202">+INDEX(G1202:H1202,,MATCH(Rates!$G$7,$G$4:$H$4,0))</f>
        <v>0</v>
      </c>
    </row>
    <row r="1203" spans="2:10" x14ac:dyDescent="0.25">
      <c r="B1203" s="3">
        <v>2</v>
      </c>
      <c r="C1203" s="3">
        <v>19</v>
      </c>
      <c r="D1203" s="3">
        <v>6</v>
      </c>
      <c r="E1203" s="3">
        <v>0</v>
      </c>
      <c r="F1203" s="3">
        <v>0</v>
      </c>
      <c r="G1203" s="3">
        <f t="shared" si="36"/>
        <v>0</v>
      </c>
      <c r="H1203" s="3">
        <f t="shared" si="37"/>
        <v>0</v>
      </c>
      <c r="J1203" s="3" cm="1">
        <f t="array" ref="J1203">+INDEX(G1203:H1203,,MATCH(Rates!$G$7,$G$4:$H$4,0))</f>
        <v>0</v>
      </c>
    </row>
    <row r="1204" spans="2:10" x14ac:dyDescent="0.25">
      <c r="B1204" s="3">
        <v>2</v>
      </c>
      <c r="C1204" s="3">
        <v>19</v>
      </c>
      <c r="D1204" s="3">
        <v>7</v>
      </c>
      <c r="E1204" s="3">
        <v>0</v>
      </c>
      <c r="F1204" s="3">
        <v>0</v>
      </c>
      <c r="G1204" s="3">
        <f t="shared" si="36"/>
        <v>0</v>
      </c>
      <c r="H1204" s="3">
        <f t="shared" si="37"/>
        <v>0</v>
      </c>
      <c r="J1204" s="3" cm="1">
        <f t="array" ref="J1204">+INDEX(G1204:H1204,,MATCH(Rates!$G$7,$G$4:$H$4,0))</f>
        <v>0</v>
      </c>
    </row>
    <row r="1205" spans="2:10" x14ac:dyDescent="0.25">
      <c r="B1205" s="3">
        <v>2</v>
      </c>
      <c r="C1205" s="3">
        <v>19</v>
      </c>
      <c r="D1205" s="3">
        <v>8</v>
      </c>
      <c r="E1205" s="3">
        <v>1288.3309999999999</v>
      </c>
      <c r="F1205" s="3">
        <v>644.16600000000005</v>
      </c>
      <c r="G1205" s="3">
        <f t="shared" si="36"/>
        <v>1.2883309999999999</v>
      </c>
      <c r="H1205" s="3">
        <f t="shared" si="37"/>
        <v>0.64416600000000002</v>
      </c>
      <c r="J1205" s="3" cm="1">
        <f t="array" ref="J1205">+INDEX(G1205:H1205,,MATCH(Rates!$G$7,$G$4:$H$4,0))</f>
        <v>1.2883309999999999</v>
      </c>
    </row>
    <row r="1206" spans="2:10" x14ac:dyDescent="0.25">
      <c r="B1206" s="3">
        <v>2</v>
      </c>
      <c r="C1206" s="3">
        <v>19</v>
      </c>
      <c r="D1206" s="3">
        <v>9</v>
      </c>
      <c r="E1206" s="3">
        <v>3155.2539999999999</v>
      </c>
      <c r="F1206" s="3">
        <v>1577.627</v>
      </c>
      <c r="G1206" s="3">
        <f t="shared" si="36"/>
        <v>3.1552539999999998</v>
      </c>
      <c r="H1206" s="3">
        <f t="shared" si="37"/>
        <v>1.5776269999999999</v>
      </c>
      <c r="J1206" s="3" cm="1">
        <f t="array" ref="J1206">+INDEX(G1206:H1206,,MATCH(Rates!$G$7,$G$4:$H$4,0))</f>
        <v>3.1552539999999998</v>
      </c>
    </row>
    <row r="1207" spans="2:10" x14ac:dyDescent="0.25">
      <c r="B1207" s="3">
        <v>2</v>
      </c>
      <c r="C1207" s="3">
        <v>19</v>
      </c>
      <c r="D1207" s="3">
        <v>10</v>
      </c>
      <c r="E1207" s="3">
        <v>4669.6589999999997</v>
      </c>
      <c r="F1207" s="3">
        <v>2334.83</v>
      </c>
      <c r="G1207" s="3">
        <f t="shared" si="36"/>
        <v>4.6696589999999993</v>
      </c>
      <c r="H1207" s="3">
        <f t="shared" si="37"/>
        <v>2.3348299999999997</v>
      </c>
      <c r="J1207" s="3" cm="1">
        <f t="array" ref="J1207">+INDEX(G1207:H1207,,MATCH(Rates!$G$7,$G$4:$H$4,0))</f>
        <v>4.6696589999999993</v>
      </c>
    </row>
    <row r="1208" spans="2:10" x14ac:dyDescent="0.25">
      <c r="B1208" s="3">
        <v>2</v>
      </c>
      <c r="C1208" s="3">
        <v>19</v>
      </c>
      <c r="D1208" s="3">
        <v>11</v>
      </c>
      <c r="E1208" s="3">
        <v>5594.192</v>
      </c>
      <c r="F1208" s="3">
        <v>2797.096</v>
      </c>
      <c r="G1208" s="3">
        <f t="shared" si="36"/>
        <v>5.5941919999999996</v>
      </c>
      <c r="H1208" s="3">
        <f t="shared" si="37"/>
        <v>2.7970959999999998</v>
      </c>
      <c r="J1208" s="3" cm="1">
        <f t="array" ref="J1208">+INDEX(G1208:H1208,,MATCH(Rates!$G$7,$G$4:$H$4,0))</f>
        <v>5.5941919999999996</v>
      </c>
    </row>
    <row r="1209" spans="2:10" x14ac:dyDescent="0.25">
      <c r="B1209" s="3">
        <v>2</v>
      </c>
      <c r="C1209" s="3">
        <v>19</v>
      </c>
      <c r="D1209" s="3">
        <v>12</v>
      </c>
      <c r="E1209" s="3">
        <v>6125.5749999999998</v>
      </c>
      <c r="F1209" s="3">
        <v>3062.7869999999998</v>
      </c>
      <c r="G1209" s="3">
        <f t="shared" si="36"/>
        <v>6.1255749999999995</v>
      </c>
      <c r="H1209" s="3">
        <f t="shared" si="37"/>
        <v>3.0627869999999997</v>
      </c>
      <c r="J1209" s="3" cm="1">
        <f t="array" ref="J1209">+INDEX(G1209:H1209,,MATCH(Rates!$G$7,$G$4:$H$4,0))</f>
        <v>6.1255749999999995</v>
      </c>
    </row>
    <row r="1210" spans="2:10" x14ac:dyDescent="0.25">
      <c r="B1210" s="3">
        <v>2</v>
      </c>
      <c r="C1210" s="3">
        <v>19</v>
      </c>
      <c r="D1210" s="3">
        <v>13</v>
      </c>
      <c r="E1210" s="3">
        <v>6072.4359999999997</v>
      </c>
      <c r="F1210" s="3">
        <v>3036.2179999999998</v>
      </c>
      <c r="G1210" s="3">
        <f t="shared" si="36"/>
        <v>6.0724359999999997</v>
      </c>
      <c r="H1210" s="3">
        <f t="shared" si="37"/>
        <v>3.0362179999999999</v>
      </c>
      <c r="J1210" s="3" cm="1">
        <f t="array" ref="J1210">+INDEX(G1210:H1210,,MATCH(Rates!$G$7,$G$4:$H$4,0))</f>
        <v>6.0724359999999997</v>
      </c>
    </row>
    <row r="1211" spans="2:10" x14ac:dyDescent="0.25">
      <c r="B1211" s="3">
        <v>2</v>
      </c>
      <c r="C1211" s="3">
        <v>19</v>
      </c>
      <c r="D1211" s="3">
        <v>14</v>
      </c>
      <c r="E1211" s="3">
        <v>5592.1639999999998</v>
      </c>
      <c r="F1211" s="3">
        <v>2796.0819999999999</v>
      </c>
      <c r="G1211" s="3">
        <f t="shared" si="36"/>
        <v>5.5921639999999995</v>
      </c>
      <c r="H1211" s="3">
        <f t="shared" si="37"/>
        <v>2.7960819999999997</v>
      </c>
      <c r="J1211" s="3" cm="1">
        <f t="array" ref="J1211">+INDEX(G1211:H1211,,MATCH(Rates!$G$7,$G$4:$H$4,0))</f>
        <v>5.5921639999999995</v>
      </c>
    </row>
    <row r="1212" spans="2:10" x14ac:dyDescent="0.25">
      <c r="B1212" s="3">
        <v>2</v>
      </c>
      <c r="C1212" s="3">
        <v>19</v>
      </c>
      <c r="D1212" s="3">
        <v>15</v>
      </c>
      <c r="E1212" s="3">
        <v>4553.8599999999997</v>
      </c>
      <c r="F1212" s="3">
        <v>2276.9299999999998</v>
      </c>
      <c r="G1212" s="3">
        <f t="shared" si="36"/>
        <v>4.5538599999999994</v>
      </c>
      <c r="H1212" s="3">
        <f t="shared" si="37"/>
        <v>2.2769299999999997</v>
      </c>
      <c r="J1212" s="3" cm="1">
        <f t="array" ref="J1212">+INDEX(G1212:H1212,,MATCH(Rates!$G$7,$G$4:$H$4,0))</f>
        <v>4.5538599999999994</v>
      </c>
    </row>
    <row r="1213" spans="2:10" x14ac:dyDescent="0.25">
      <c r="B1213" s="3">
        <v>2</v>
      </c>
      <c r="C1213" s="3">
        <v>19</v>
      </c>
      <c r="D1213" s="3">
        <v>16</v>
      </c>
      <c r="E1213" s="3">
        <v>3061.2150000000001</v>
      </c>
      <c r="F1213" s="3">
        <v>1530.607</v>
      </c>
      <c r="G1213" s="3">
        <f t="shared" si="36"/>
        <v>3.0612150000000002</v>
      </c>
      <c r="H1213" s="3">
        <f t="shared" si="37"/>
        <v>1.5306070000000001</v>
      </c>
      <c r="J1213" s="3" cm="1">
        <f t="array" ref="J1213">+INDEX(G1213:H1213,,MATCH(Rates!$G$7,$G$4:$H$4,0))</f>
        <v>3.0612150000000002</v>
      </c>
    </row>
    <row r="1214" spans="2:10" x14ac:dyDescent="0.25">
      <c r="B1214" s="3">
        <v>2</v>
      </c>
      <c r="C1214" s="3">
        <v>19</v>
      </c>
      <c r="D1214" s="3">
        <v>17</v>
      </c>
      <c r="E1214" s="3">
        <v>1239.4749999999999</v>
      </c>
      <c r="F1214" s="3">
        <v>619.73800000000006</v>
      </c>
      <c r="G1214" s="3">
        <f t="shared" si="36"/>
        <v>1.2394749999999999</v>
      </c>
      <c r="H1214" s="3">
        <f t="shared" si="37"/>
        <v>0.61973800000000001</v>
      </c>
      <c r="J1214" s="3" cm="1">
        <f t="array" ref="J1214">+INDEX(G1214:H1214,,MATCH(Rates!$G$7,$G$4:$H$4,0))</f>
        <v>1.2394749999999999</v>
      </c>
    </row>
    <row r="1215" spans="2:10" x14ac:dyDescent="0.25">
      <c r="B1215" s="3">
        <v>2</v>
      </c>
      <c r="C1215" s="3">
        <v>19</v>
      </c>
      <c r="D1215" s="3">
        <v>18</v>
      </c>
      <c r="E1215" s="3">
        <v>0</v>
      </c>
      <c r="F1215" s="3">
        <v>0</v>
      </c>
      <c r="G1215" s="3">
        <f t="shared" si="36"/>
        <v>0</v>
      </c>
      <c r="H1215" s="3">
        <f t="shared" si="37"/>
        <v>0</v>
      </c>
      <c r="J1215" s="3" cm="1">
        <f t="array" ref="J1215">+INDEX(G1215:H1215,,MATCH(Rates!$G$7,$G$4:$H$4,0))</f>
        <v>0</v>
      </c>
    </row>
    <row r="1216" spans="2:10" x14ac:dyDescent="0.25">
      <c r="B1216" s="3">
        <v>2</v>
      </c>
      <c r="C1216" s="3">
        <v>19</v>
      </c>
      <c r="D1216" s="3">
        <v>19</v>
      </c>
      <c r="E1216" s="3">
        <v>0</v>
      </c>
      <c r="F1216" s="3">
        <v>0</v>
      </c>
      <c r="G1216" s="3">
        <f t="shared" si="36"/>
        <v>0</v>
      </c>
      <c r="H1216" s="3">
        <f t="shared" si="37"/>
        <v>0</v>
      </c>
      <c r="J1216" s="3" cm="1">
        <f t="array" ref="J1216">+INDEX(G1216:H1216,,MATCH(Rates!$G$7,$G$4:$H$4,0))</f>
        <v>0</v>
      </c>
    </row>
    <row r="1217" spans="2:10" x14ac:dyDescent="0.25">
      <c r="B1217" s="3">
        <v>2</v>
      </c>
      <c r="C1217" s="3">
        <v>19</v>
      </c>
      <c r="D1217" s="3">
        <v>20</v>
      </c>
      <c r="E1217" s="3">
        <v>0</v>
      </c>
      <c r="F1217" s="3">
        <v>0</v>
      </c>
      <c r="G1217" s="3">
        <f t="shared" si="36"/>
        <v>0</v>
      </c>
      <c r="H1217" s="3">
        <f t="shared" si="37"/>
        <v>0</v>
      </c>
      <c r="J1217" s="3" cm="1">
        <f t="array" ref="J1217">+INDEX(G1217:H1217,,MATCH(Rates!$G$7,$G$4:$H$4,0))</f>
        <v>0</v>
      </c>
    </row>
    <row r="1218" spans="2:10" x14ac:dyDescent="0.25">
      <c r="B1218" s="3">
        <v>2</v>
      </c>
      <c r="C1218" s="3">
        <v>19</v>
      </c>
      <c r="D1218" s="3">
        <v>21</v>
      </c>
      <c r="E1218" s="3">
        <v>0</v>
      </c>
      <c r="F1218" s="3">
        <v>0</v>
      </c>
      <c r="G1218" s="3">
        <f t="shared" si="36"/>
        <v>0</v>
      </c>
      <c r="H1218" s="3">
        <f t="shared" si="37"/>
        <v>0</v>
      </c>
      <c r="J1218" s="3" cm="1">
        <f t="array" ref="J1218">+INDEX(G1218:H1218,,MATCH(Rates!$G$7,$G$4:$H$4,0))</f>
        <v>0</v>
      </c>
    </row>
    <row r="1219" spans="2:10" x14ac:dyDescent="0.25">
      <c r="B1219" s="3">
        <v>2</v>
      </c>
      <c r="C1219" s="3">
        <v>19</v>
      </c>
      <c r="D1219" s="3">
        <v>22</v>
      </c>
      <c r="E1219" s="3">
        <v>0</v>
      </c>
      <c r="F1219" s="3">
        <v>0</v>
      </c>
      <c r="G1219" s="3">
        <f t="shared" si="36"/>
        <v>0</v>
      </c>
      <c r="H1219" s="3">
        <f t="shared" si="37"/>
        <v>0</v>
      </c>
      <c r="J1219" s="3" cm="1">
        <f t="array" ref="J1219">+INDEX(G1219:H1219,,MATCH(Rates!$G$7,$G$4:$H$4,0))</f>
        <v>0</v>
      </c>
    </row>
    <row r="1220" spans="2:10" x14ac:dyDescent="0.25">
      <c r="B1220" s="3">
        <v>2</v>
      </c>
      <c r="C1220" s="3">
        <v>19</v>
      </c>
      <c r="D1220" s="3">
        <v>23</v>
      </c>
      <c r="E1220" s="3">
        <v>0</v>
      </c>
      <c r="F1220" s="3">
        <v>0</v>
      </c>
      <c r="G1220" s="3">
        <f t="shared" si="36"/>
        <v>0</v>
      </c>
      <c r="H1220" s="3">
        <f t="shared" si="37"/>
        <v>0</v>
      </c>
      <c r="J1220" s="3" cm="1">
        <f t="array" ref="J1220">+INDEX(G1220:H1220,,MATCH(Rates!$G$7,$G$4:$H$4,0))</f>
        <v>0</v>
      </c>
    </row>
    <row r="1221" spans="2:10" x14ac:dyDescent="0.25">
      <c r="B1221" s="3">
        <v>2</v>
      </c>
      <c r="C1221" s="3">
        <v>20</v>
      </c>
      <c r="D1221" s="3">
        <v>0</v>
      </c>
      <c r="E1221" s="3">
        <v>0</v>
      </c>
      <c r="F1221" s="3">
        <v>0</v>
      </c>
      <c r="G1221" s="3">
        <f t="shared" si="36"/>
        <v>0</v>
      </c>
      <c r="H1221" s="3">
        <f t="shared" si="37"/>
        <v>0</v>
      </c>
      <c r="J1221" s="3" cm="1">
        <f t="array" ref="J1221">+INDEX(G1221:H1221,,MATCH(Rates!$G$7,$G$4:$H$4,0))</f>
        <v>0</v>
      </c>
    </row>
    <row r="1222" spans="2:10" x14ac:dyDescent="0.25">
      <c r="B1222" s="3">
        <v>2</v>
      </c>
      <c r="C1222" s="3">
        <v>20</v>
      </c>
      <c r="D1222" s="3">
        <v>1</v>
      </c>
      <c r="E1222" s="3">
        <v>0</v>
      </c>
      <c r="F1222" s="3">
        <v>0</v>
      </c>
      <c r="G1222" s="3">
        <f t="shared" si="36"/>
        <v>0</v>
      </c>
      <c r="H1222" s="3">
        <f t="shared" si="37"/>
        <v>0</v>
      </c>
      <c r="J1222" s="3" cm="1">
        <f t="array" ref="J1222">+INDEX(G1222:H1222,,MATCH(Rates!$G$7,$G$4:$H$4,0))</f>
        <v>0</v>
      </c>
    </row>
    <row r="1223" spans="2:10" x14ac:dyDescent="0.25">
      <c r="B1223" s="3">
        <v>2</v>
      </c>
      <c r="C1223" s="3">
        <v>20</v>
      </c>
      <c r="D1223" s="3">
        <v>2</v>
      </c>
      <c r="E1223" s="3">
        <v>0</v>
      </c>
      <c r="F1223" s="3">
        <v>0</v>
      </c>
      <c r="G1223" s="3">
        <f t="shared" si="36"/>
        <v>0</v>
      </c>
      <c r="H1223" s="3">
        <f t="shared" si="37"/>
        <v>0</v>
      </c>
      <c r="J1223" s="3" cm="1">
        <f t="array" ref="J1223">+INDEX(G1223:H1223,,MATCH(Rates!$G$7,$G$4:$H$4,0))</f>
        <v>0</v>
      </c>
    </row>
    <row r="1224" spans="2:10" x14ac:dyDescent="0.25">
      <c r="B1224" s="3">
        <v>2</v>
      </c>
      <c r="C1224" s="3">
        <v>20</v>
      </c>
      <c r="D1224" s="3">
        <v>3</v>
      </c>
      <c r="E1224" s="3">
        <v>0</v>
      </c>
      <c r="F1224" s="3">
        <v>0</v>
      </c>
      <c r="G1224" s="3">
        <f t="shared" si="36"/>
        <v>0</v>
      </c>
      <c r="H1224" s="3">
        <f t="shared" si="37"/>
        <v>0</v>
      </c>
      <c r="J1224" s="3" cm="1">
        <f t="array" ref="J1224">+INDEX(G1224:H1224,,MATCH(Rates!$G$7,$G$4:$H$4,0))</f>
        <v>0</v>
      </c>
    </row>
    <row r="1225" spans="2:10" x14ac:dyDescent="0.25">
      <c r="B1225" s="3">
        <v>2</v>
      </c>
      <c r="C1225" s="3">
        <v>20</v>
      </c>
      <c r="D1225" s="3">
        <v>4</v>
      </c>
      <c r="E1225" s="3">
        <v>0</v>
      </c>
      <c r="F1225" s="3">
        <v>0</v>
      </c>
      <c r="G1225" s="3">
        <f t="shared" si="36"/>
        <v>0</v>
      </c>
      <c r="H1225" s="3">
        <f t="shared" si="37"/>
        <v>0</v>
      </c>
      <c r="J1225" s="3" cm="1">
        <f t="array" ref="J1225">+INDEX(G1225:H1225,,MATCH(Rates!$G$7,$G$4:$H$4,0))</f>
        <v>0</v>
      </c>
    </row>
    <row r="1226" spans="2:10" x14ac:dyDescent="0.25">
      <c r="B1226" s="3">
        <v>2</v>
      </c>
      <c r="C1226" s="3">
        <v>20</v>
      </c>
      <c r="D1226" s="3">
        <v>5</v>
      </c>
      <c r="E1226" s="3">
        <v>0</v>
      </c>
      <c r="F1226" s="3">
        <v>0</v>
      </c>
      <c r="G1226" s="3">
        <f t="shared" si="36"/>
        <v>0</v>
      </c>
      <c r="H1226" s="3">
        <f t="shared" si="37"/>
        <v>0</v>
      </c>
      <c r="J1226" s="3" cm="1">
        <f t="array" ref="J1226">+INDEX(G1226:H1226,,MATCH(Rates!$G$7,$G$4:$H$4,0))</f>
        <v>0</v>
      </c>
    </row>
    <row r="1227" spans="2:10" x14ac:dyDescent="0.25">
      <c r="B1227" s="3">
        <v>2</v>
      </c>
      <c r="C1227" s="3">
        <v>20</v>
      </c>
      <c r="D1227" s="3">
        <v>6</v>
      </c>
      <c r="E1227" s="3">
        <v>0</v>
      </c>
      <c r="F1227" s="3">
        <v>0</v>
      </c>
      <c r="G1227" s="3">
        <f t="shared" si="36"/>
        <v>0</v>
      </c>
      <c r="H1227" s="3">
        <f t="shared" si="37"/>
        <v>0</v>
      </c>
      <c r="J1227" s="3" cm="1">
        <f t="array" ref="J1227">+INDEX(G1227:H1227,,MATCH(Rates!$G$7,$G$4:$H$4,0))</f>
        <v>0</v>
      </c>
    </row>
    <row r="1228" spans="2:10" x14ac:dyDescent="0.25">
      <c r="B1228" s="3">
        <v>2</v>
      </c>
      <c r="C1228" s="3">
        <v>20</v>
      </c>
      <c r="D1228" s="3">
        <v>7</v>
      </c>
      <c r="E1228" s="3">
        <v>0</v>
      </c>
      <c r="F1228" s="3">
        <v>0</v>
      </c>
      <c r="G1228" s="3">
        <f t="shared" si="36"/>
        <v>0</v>
      </c>
      <c r="H1228" s="3">
        <f t="shared" si="37"/>
        <v>0</v>
      </c>
      <c r="J1228" s="3" cm="1">
        <f t="array" ref="J1228">+INDEX(G1228:H1228,,MATCH(Rates!$G$7,$G$4:$H$4,0))</f>
        <v>0</v>
      </c>
    </row>
    <row r="1229" spans="2:10" x14ac:dyDescent="0.25">
      <c r="B1229" s="3">
        <v>2</v>
      </c>
      <c r="C1229" s="3">
        <v>20</v>
      </c>
      <c r="D1229" s="3">
        <v>8</v>
      </c>
      <c r="E1229" s="3">
        <v>1330.412</v>
      </c>
      <c r="F1229" s="3">
        <v>665.20600000000002</v>
      </c>
      <c r="G1229" s="3">
        <f t="shared" si="36"/>
        <v>1.3304119999999999</v>
      </c>
      <c r="H1229" s="3">
        <f t="shared" si="37"/>
        <v>0.66520599999999996</v>
      </c>
      <c r="J1229" s="3" cm="1">
        <f t="array" ref="J1229">+INDEX(G1229:H1229,,MATCH(Rates!$G$7,$G$4:$H$4,0))</f>
        <v>1.3304119999999999</v>
      </c>
    </row>
    <row r="1230" spans="2:10" x14ac:dyDescent="0.25">
      <c r="B1230" s="3">
        <v>2</v>
      </c>
      <c r="C1230" s="3">
        <v>20</v>
      </c>
      <c r="D1230" s="3">
        <v>9</v>
      </c>
      <c r="E1230" s="3">
        <v>3169.9270000000001</v>
      </c>
      <c r="F1230" s="3">
        <v>1584.9639999999999</v>
      </c>
      <c r="G1230" s="3">
        <f t="shared" si="36"/>
        <v>3.1699269999999999</v>
      </c>
      <c r="H1230" s="3">
        <f t="shared" si="37"/>
        <v>1.584964</v>
      </c>
      <c r="J1230" s="3" cm="1">
        <f t="array" ref="J1230">+INDEX(G1230:H1230,,MATCH(Rates!$G$7,$G$4:$H$4,0))</f>
        <v>3.1699269999999999</v>
      </c>
    </row>
    <row r="1231" spans="2:10" x14ac:dyDescent="0.25">
      <c r="B1231" s="3">
        <v>2</v>
      </c>
      <c r="C1231" s="3">
        <v>20</v>
      </c>
      <c r="D1231" s="3">
        <v>10</v>
      </c>
      <c r="E1231" s="3">
        <v>4593.8010000000004</v>
      </c>
      <c r="F1231" s="3">
        <v>2296.9009999999998</v>
      </c>
      <c r="G1231" s="3">
        <f t="shared" si="36"/>
        <v>4.593801</v>
      </c>
      <c r="H1231" s="3">
        <f t="shared" si="37"/>
        <v>2.2969009999999996</v>
      </c>
      <c r="J1231" s="3" cm="1">
        <f t="array" ref="J1231">+INDEX(G1231:H1231,,MATCH(Rates!$G$7,$G$4:$H$4,0))</f>
        <v>4.593801</v>
      </c>
    </row>
    <row r="1232" spans="2:10" x14ac:dyDescent="0.25">
      <c r="B1232" s="3">
        <v>2</v>
      </c>
      <c r="C1232" s="3">
        <v>20</v>
      </c>
      <c r="D1232" s="3">
        <v>11</v>
      </c>
      <c r="E1232" s="3">
        <v>5478.1509999999998</v>
      </c>
      <c r="F1232" s="3">
        <v>2739.076</v>
      </c>
      <c r="G1232" s="3">
        <f t="shared" si="36"/>
        <v>5.4781509999999995</v>
      </c>
      <c r="H1232" s="3">
        <f t="shared" si="37"/>
        <v>2.7390759999999998</v>
      </c>
      <c r="J1232" s="3" cm="1">
        <f t="array" ref="J1232">+INDEX(G1232:H1232,,MATCH(Rates!$G$7,$G$4:$H$4,0))</f>
        <v>5.4781509999999995</v>
      </c>
    </row>
    <row r="1233" spans="2:10" x14ac:dyDescent="0.25">
      <c r="B1233" s="3">
        <v>2</v>
      </c>
      <c r="C1233" s="3">
        <v>20</v>
      </c>
      <c r="D1233" s="3">
        <v>12</v>
      </c>
      <c r="E1233" s="3">
        <v>5884.6580000000004</v>
      </c>
      <c r="F1233" s="3">
        <v>2942.3290000000002</v>
      </c>
      <c r="G1233" s="3">
        <f t="shared" si="36"/>
        <v>5.8846579999999999</v>
      </c>
      <c r="H1233" s="3">
        <f t="shared" si="37"/>
        <v>2.942329</v>
      </c>
      <c r="J1233" s="3" cm="1">
        <f t="array" ref="J1233">+INDEX(G1233:H1233,,MATCH(Rates!$G$7,$G$4:$H$4,0))</f>
        <v>5.8846579999999999</v>
      </c>
    </row>
    <row r="1234" spans="2:10" x14ac:dyDescent="0.25">
      <c r="B1234" s="3">
        <v>2</v>
      </c>
      <c r="C1234" s="3">
        <v>20</v>
      </c>
      <c r="D1234" s="3">
        <v>13</v>
      </c>
      <c r="E1234" s="3">
        <v>5840.5659999999998</v>
      </c>
      <c r="F1234" s="3">
        <v>2920.2829999999999</v>
      </c>
      <c r="G1234" s="3">
        <f t="shared" si="36"/>
        <v>5.8405659999999999</v>
      </c>
      <c r="H1234" s="3">
        <f t="shared" si="37"/>
        <v>2.920283</v>
      </c>
      <c r="J1234" s="3" cm="1">
        <f t="array" ref="J1234">+INDEX(G1234:H1234,,MATCH(Rates!$G$7,$G$4:$H$4,0))</f>
        <v>5.8405659999999999</v>
      </c>
    </row>
    <row r="1235" spans="2:10" x14ac:dyDescent="0.25">
      <c r="B1235" s="3">
        <v>2</v>
      </c>
      <c r="C1235" s="3">
        <v>20</v>
      </c>
      <c r="D1235" s="3">
        <v>14</v>
      </c>
      <c r="E1235" s="3">
        <v>1733.798</v>
      </c>
      <c r="F1235" s="3">
        <v>866.899</v>
      </c>
      <c r="G1235" s="3">
        <f t="shared" si="36"/>
        <v>1.733798</v>
      </c>
      <c r="H1235" s="3">
        <f t="shared" si="37"/>
        <v>0.86689899999999998</v>
      </c>
      <c r="J1235" s="3" cm="1">
        <f t="array" ref="J1235">+INDEX(G1235:H1235,,MATCH(Rates!$G$7,$G$4:$H$4,0))</f>
        <v>1.733798</v>
      </c>
    </row>
    <row r="1236" spans="2:10" x14ac:dyDescent="0.25">
      <c r="B1236" s="3">
        <v>2</v>
      </c>
      <c r="C1236" s="3">
        <v>20</v>
      </c>
      <c r="D1236" s="3">
        <v>15</v>
      </c>
      <c r="E1236" s="3">
        <v>2255.279</v>
      </c>
      <c r="F1236" s="3">
        <v>1127.6389999999999</v>
      </c>
      <c r="G1236" s="3">
        <f t="shared" si="36"/>
        <v>2.2552789999999998</v>
      </c>
      <c r="H1236" s="3">
        <f t="shared" si="37"/>
        <v>1.1276389999999998</v>
      </c>
      <c r="J1236" s="3" cm="1">
        <f t="array" ref="J1236">+INDEX(G1236:H1236,,MATCH(Rates!$G$7,$G$4:$H$4,0))</f>
        <v>2.2552789999999998</v>
      </c>
    </row>
    <row r="1237" spans="2:10" x14ac:dyDescent="0.25">
      <c r="B1237" s="3">
        <v>2</v>
      </c>
      <c r="C1237" s="3">
        <v>20</v>
      </c>
      <c r="D1237" s="3">
        <v>16</v>
      </c>
      <c r="E1237" s="3">
        <v>2027.229</v>
      </c>
      <c r="F1237" s="3">
        <v>1013.615</v>
      </c>
      <c r="G1237" s="3">
        <f t="shared" ref="G1237:G1300" si="38">+E1237/1000</f>
        <v>2.0272290000000002</v>
      </c>
      <c r="H1237" s="3">
        <f t="shared" ref="H1237:H1300" si="39">+F1237/1000</f>
        <v>1.0136149999999999</v>
      </c>
      <c r="J1237" s="3" cm="1">
        <f t="array" ref="J1237">+INDEX(G1237:H1237,,MATCH(Rates!$G$7,$G$4:$H$4,0))</f>
        <v>2.0272290000000002</v>
      </c>
    </row>
    <row r="1238" spans="2:10" x14ac:dyDescent="0.25">
      <c r="B1238" s="3">
        <v>2</v>
      </c>
      <c r="C1238" s="3">
        <v>20</v>
      </c>
      <c r="D1238" s="3">
        <v>17</v>
      </c>
      <c r="E1238" s="3">
        <v>1172.133</v>
      </c>
      <c r="F1238" s="3">
        <v>586.06600000000003</v>
      </c>
      <c r="G1238" s="3">
        <f t="shared" si="38"/>
        <v>1.1721330000000001</v>
      </c>
      <c r="H1238" s="3">
        <f t="shared" si="39"/>
        <v>0.58606599999999998</v>
      </c>
      <c r="J1238" s="3" cm="1">
        <f t="array" ref="J1238">+INDEX(G1238:H1238,,MATCH(Rates!$G$7,$G$4:$H$4,0))</f>
        <v>1.1721330000000001</v>
      </c>
    </row>
    <row r="1239" spans="2:10" x14ac:dyDescent="0.25">
      <c r="B1239" s="3">
        <v>2</v>
      </c>
      <c r="C1239" s="3">
        <v>20</v>
      </c>
      <c r="D1239" s="3">
        <v>18</v>
      </c>
      <c r="E1239" s="3">
        <v>0</v>
      </c>
      <c r="F1239" s="3">
        <v>0</v>
      </c>
      <c r="G1239" s="3">
        <f t="shared" si="38"/>
        <v>0</v>
      </c>
      <c r="H1239" s="3">
        <f t="shared" si="39"/>
        <v>0</v>
      </c>
      <c r="J1239" s="3" cm="1">
        <f t="array" ref="J1239">+INDEX(G1239:H1239,,MATCH(Rates!$G$7,$G$4:$H$4,0))</f>
        <v>0</v>
      </c>
    </row>
    <row r="1240" spans="2:10" x14ac:dyDescent="0.25">
      <c r="B1240" s="3">
        <v>2</v>
      </c>
      <c r="C1240" s="3">
        <v>20</v>
      </c>
      <c r="D1240" s="3">
        <v>19</v>
      </c>
      <c r="E1240" s="3">
        <v>0</v>
      </c>
      <c r="F1240" s="3">
        <v>0</v>
      </c>
      <c r="G1240" s="3">
        <f t="shared" si="38"/>
        <v>0</v>
      </c>
      <c r="H1240" s="3">
        <f t="shared" si="39"/>
        <v>0</v>
      </c>
      <c r="J1240" s="3" cm="1">
        <f t="array" ref="J1240">+INDEX(G1240:H1240,,MATCH(Rates!$G$7,$G$4:$H$4,0))</f>
        <v>0</v>
      </c>
    </row>
    <row r="1241" spans="2:10" x14ac:dyDescent="0.25">
      <c r="B1241" s="3">
        <v>2</v>
      </c>
      <c r="C1241" s="3">
        <v>20</v>
      </c>
      <c r="D1241" s="3">
        <v>20</v>
      </c>
      <c r="E1241" s="3">
        <v>0</v>
      </c>
      <c r="F1241" s="3">
        <v>0</v>
      </c>
      <c r="G1241" s="3">
        <f t="shared" si="38"/>
        <v>0</v>
      </c>
      <c r="H1241" s="3">
        <f t="shared" si="39"/>
        <v>0</v>
      </c>
      <c r="J1241" s="3" cm="1">
        <f t="array" ref="J1241">+INDEX(G1241:H1241,,MATCH(Rates!$G$7,$G$4:$H$4,0))</f>
        <v>0</v>
      </c>
    </row>
    <row r="1242" spans="2:10" x14ac:dyDescent="0.25">
      <c r="B1242" s="3">
        <v>2</v>
      </c>
      <c r="C1242" s="3">
        <v>20</v>
      </c>
      <c r="D1242" s="3">
        <v>21</v>
      </c>
      <c r="E1242" s="3">
        <v>0</v>
      </c>
      <c r="F1242" s="3">
        <v>0</v>
      </c>
      <c r="G1242" s="3">
        <f t="shared" si="38"/>
        <v>0</v>
      </c>
      <c r="H1242" s="3">
        <f t="shared" si="39"/>
        <v>0</v>
      </c>
      <c r="J1242" s="3" cm="1">
        <f t="array" ref="J1242">+INDEX(G1242:H1242,,MATCH(Rates!$G$7,$G$4:$H$4,0))</f>
        <v>0</v>
      </c>
    </row>
    <row r="1243" spans="2:10" x14ac:dyDescent="0.25">
      <c r="B1243" s="3">
        <v>2</v>
      </c>
      <c r="C1243" s="3">
        <v>20</v>
      </c>
      <c r="D1243" s="3">
        <v>22</v>
      </c>
      <c r="E1243" s="3">
        <v>0</v>
      </c>
      <c r="F1243" s="3">
        <v>0</v>
      </c>
      <c r="G1243" s="3">
        <f t="shared" si="38"/>
        <v>0</v>
      </c>
      <c r="H1243" s="3">
        <f t="shared" si="39"/>
        <v>0</v>
      </c>
      <c r="J1243" s="3" cm="1">
        <f t="array" ref="J1243">+INDEX(G1243:H1243,,MATCH(Rates!$G$7,$G$4:$H$4,0))</f>
        <v>0</v>
      </c>
    </row>
    <row r="1244" spans="2:10" x14ac:dyDescent="0.25">
      <c r="B1244" s="3">
        <v>2</v>
      </c>
      <c r="C1244" s="3">
        <v>20</v>
      </c>
      <c r="D1244" s="3">
        <v>23</v>
      </c>
      <c r="E1244" s="3">
        <v>0</v>
      </c>
      <c r="F1244" s="3">
        <v>0</v>
      </c>
      <c r="G1244" s="3">
        <f t="shared" si="38"/>
        <v>0</v>
      </c>
      <c r="H1244" s="3">
        <f t="shared" si="39"/>
        <v>0</v>
      </c>
      <c r="J1244" s="3" cm="1">
        <f t="array" ref="J1244">+INDEX(G1244:H1244,,MATCH(Rates!$G$7,$G$4:$H$4,0))</f>
        <v>0</v>
      </c>
    </row>
    <row r="1245" spans="2:10" x14ac:dyDescent="0.25">
      <c r="B1245" s="3">
        <v>2</v>
      </c>
      <c r="C1245" s="3">
        <v>21</v>
      </c>
      <c r="D1245" s="3">
        <v>0</v>
      </c>
      <c r="E1245" s="3">
        <v>0</v>
      </c>
      <c r="F1245" s="3">
        <v>0</v>
      </c>
      <c r="G1245" s="3">
        <f t="shared" si="38"/>
        <v>0</v>
      </c>
      <c r="H1245" s="3">
        <f t="shared" si="39"/>
        <v>0</v>
      </c>
      <c r="J1245" s="3" cm="1">
        <f t="array" ref="J1245">+INDEX(G1245:H1245,,MATCH(Rates!$G$7,$G$4:$H$4,0))</f>
        <v>0</v>
      </c>
    </row>
    <row r="1246" spans="2:10" x14ac:dyDescent="0.25">
      <c r="B1246" s="3">
        <v>2</v>
      </c>
      <c r="C1246" s="3">
        <v>21</v>
      </c>
      <c r="D1246" s="3">
        <v>1</v>
      </c>
      <c r="E1246" s="3">
        <v>0</v>
      </c>
      <c r="F1246" s="3">
        <v>0</v>
      </c>
      <c r="G1246" s="3">
        <f t="shared" si="38"/>
        <v>0</v>
      </c>
      <c r="H1246" s="3">
        <f t="shared" si="39"/>
        <v>0</v>
      </c>
      <c r="J1246" s="3" cm="1">
        <f t="array" ref="J1246">+INDEX(G1246:H1246,,MATCH(Rates!$G$7,$G$4:$H$4,0))</f>
        <v>0</v>
      </c>
    </row>
    <row r="1247" spans="2:10" x14ac:dyDescent="0.25">
      <c r="B1247" s="3">
        <v>2</v>
      </c>
      <c r="C1247" s="3">
        <v>21</v>
      </c>
      <c r="D1247" s="3">
        <v>2</v>
      </c>
      <c r="E1247" s="3">
        <v>0</v>
      </c>
      <c r="F1247" s="3">
        <v>0</v>
      </c>
      <c r="G1247" s="3">
        <f t="shared" si="38"/>
        <v>0</v>
      </c>
      <c r="H1247" s="3">
        <f t="shared" si="39"/>
        <v>0</v>
      </c>
      <c r="J1247" s="3" cm="1">
        <f t="array" ref="J1247">+INDEX(G1247:H1247,,MATCH(Rates!$G$7,$G$4:$H$4,0))</f>
        <v>0</v>
      </c>
    </row>
    <row r="1248" spans="2:10" x14ac:dyDescent="0.25">
      <c r="B1248" s="3">
        <v>2</v>
      </c>
      <c r="C1248" s="3">
        <v>21</v>
      </c>
      <c r="D1248" s="3">
        <v>3</v>
      </c>
      <c r="E1248" s="3">
        <v>0</v>
      </c>
      <c r="F1248" s="3">
        <v>0</v>
      </c>
      <c r="G1248" s="3">
        <f t="shared" si="38"/>
        <v>0</v>
      </c>
      <c r="H1248" s="3">
        <f t="shared" si="39"/>
        <v>0</v>
      </c>
      <c r="J1248" s="3" cm="1">
        <f t="array" ref="J1248">+INDEX(G1248:H1248,,MATCH(Rates!$G$7,$G$4:$H$4,0))</f>
        <v>0</v>
      </c>
    </row>
    <row r="1249" spans="2:10" x14ac:dyDescent="0.25">
      <c r="B1249" s="3">
        <v>2</v>
      </c>
      <c r="C1249" s="3">
        <v>21</v>
      </c>
      <c r="D1249" s="3">
        <v>4</v>
      </c>
      <c r="E1249" s="3">
        <v>0</v>
      </c>
      <c r="F1249" s="3">
        <v>0</v>
      </c>
      <c r="G1249" s="3">
        <f t="shared" si="38"/>
        <v>0</v>
      </c>
      <c r="H1249" s="3">
        <f t="shared" si="39"/>
        <v>0</v>
      </c>
      <c r="J1249" s="3" cm="1">
        <f t="array" ref="J1249">+INDEX(G1249:H1249,,MATCH(Rates!$G$7,$G$4:$H$4,0))</f>
        <v>0</v>
      </c>
    </row>
    <row r="1250" spans="2:10" x14ac:dyDescent="0.25">
      <c r="B1250" s="3">
        <v>2</v>
      </c>
      <c r="C1250" s="3">
        <v>21</v>
      </c>
      <c r="D1250" s="3">
        <v>5</v>
      </c>
      <c r="E1250" s="3">
        <v>0</v>
      </c>
      <c r="F1250" s="3">
        <v>0</v>
      </c>
      <c r="G1250" s="3">
        <f t="shared" si="38"/>
        <v>0</v>
      </c>
      <c r="H1250" s="3">
        <f t="shared" si="39"/>
        <v>0</v>
      </c>
      <c r="J1250" s="3" cm="1">
        <f t="array" ref="J1250">+INDEX(G1250:H1250,,MATCH(Rates!$G$7,$G$4:$H$4,0))</f>
        <v>0</v>
      </c>
    </row>
    <row r="1251" spans="2:10" x14ac:dyDescent="0.25">
      <c r="B1251" s="3">
        <v>2</v>
      </c>
      <c r="C1251" s="3">
        <v>21</v>
      </c>
      <c r="D1251" s="3">
        <v>6</v>
      </c>
      <c r="E1251" s="3">
        <v>0</v>
      </c>
      <c r="F1251" s="3">
        <v>0</v>
      </c>
      <c r="G1251" s="3">
        <f t="shared" si="38"/>
        <v>0</v>
      </c>
      <c r="H1251" s="3">
        <f t="shared" si="39"/>
        <v>0</v>
      </c>
      <c r="J1251" s="3" cm="1">
        <f t="array" ref="J1251">+INDEX(G1251:H1251,,MATCH(Rates!$G$7,$G$4:$H$4,0))</f>
        <v>0</v>
      </c>
    </row>
    <row r="1252" spans="2:10" x14ac:dyDescent="0.25">
      <c r="B1252" s="3">
        <v>2</v>
      </c>
      <c r="C1252" s="3">
        <v>21</v>
      </c>
      <c r="D1252" s="3">
        <v>7</v>
      </c>
      <c r="E1252" s="3">
        <v>0</v>
      </c>
      <c r="F1252" s="3">
        <v>0</v>
      </c>
      <c r="G1252" s="3">
        <f t="shared" si="38"/>
        <v>0</v>
      </c>
      <c r="H1252" s="3">
        <f t="shared" si="39"/>
        <v>0</v>
      </c>
      <c r="J1252" s="3" cm="1">
        <f t="array" ref="J1252">+INDEX(G1252:H1252,,MATCH(Rates!$G$7,$G$4:$H$4,0))</f>
        <v>0</v>
      </c>
    </row>
    <row r="1253" spans="2:10" x14ac:dyDescent="0.25">
      <c r="B1253" s="3">
        <v>2</v>
      </c>
      <c r="C1253" s="3">
        <v>21</v>
      </c>
      <c r="D1253" s="3">
        <v>8</v>
      </c>
      <c r="E1253" s="3">
        <v>483.46300000000002</v>
      </c>
      <c r="F1253" s="3">
        <v>241.732</v>
      </c>
      <c r="G1253" s="3">
        <f t="shared" si="38"/>
        <v>0.48346300000000003</v>
      </c>
      <c r="H1253" s="3">
        <f t="shared" si="39"/>
        <v>0.241732</v>
      </c>
      <c r="J1253" s="3" cm="1">
        <f t="array" ref="J1253">+INDEX(G1253:H1253,,MATCH(Rates!$G$7,$G$4:$H$4,0))</f>
        <v>0.48346300000000003</v>
      </c>
    </row>
    <row r="1254" spans="2:10" x14ac:dyDescent="0.25">
      <c r="B1254" s="3">
        <v>2</v>
      </c>
      <c r="C1254" s="3">
        <v>21</v>
      </c>
      <c r="D1254" s="3">
        <v>9</v>
      </c>
      <c r="E1254" s="3">
        <v>3102.9009999999998</v>
      </c>
      <c r="F1254" s="3">
        <v>1551.451</v>
      </c>
      <c r="G1254" s="3">
        <f t="shared" si="38"/>
        <v>3.1029009999999997</v>
      </c>
      <c r="H1254" s="3">
        <f t="shared" si="39"/>
        <v>1.5514509999999999</v>
      </c>
      <c r="J1254" s="3" cm="1">
        <f t="array" ref="J1254">+INDEX(G1254:H1254,,MATCH(Rates!$G$7,$G$4:$H$4,0))</f>
        <v>3.1029009999999997</v>
      </c>
    </row>
    <row r="1255" spans="2:10" x14ac:dyDescent="0.25">
      <c r="B1255" s="3">
        <v>2</v>
      </c>
      <c r="C1255" s="3">
        <v>21</v>
      </c>
      <c r="D1255" s="3">
        <v>10</v>
      </c>
      <c r="E1255" s="3">
        <v>4528.4260000000004</v>
      </c>
      <c r="F1255" s="3">
        <v>2264.2130000000002</v>
      </c>
      <c r="G1255" s="3">
        <f t="shared" si="38"/>
        <v>4.5284260000000005</v>
      </c>
      <c r="H1255" s="3">
        <f t="shared" si="39"/>
        <v>2.2642130000000003</v>
      </c>
      <c r="J1255" s="3" cm="1">
        <f t="array" ref="J1255">+INDEX(G1255:H1255,,MATCH(Rates!$G$7,$G$4:$H$4,0))</f>
        <v>4.5284260000000005</v>
      </c>
    </row>
    <row r="1256" spans="2:10" x14ac:dyDescent="0.25">
      <c r="B1256" s="3">
        <v>2</v>
      </c>
      <c r="C1256" s="3">
        <v>21</v>
      </c>
      <c r="D1256" s="3">
        <v>11</v>
      </c>
      <c r="E1256" s="3">
        <v>5440.7070000000003</v>
      </c>
      <c r="F1256" s="3">
        <v>2720.3539999999998</v>
      </c>
      <c r="G1256" s="3">
        <f t="shared" si="38"/>
        <v>5.4407070000000006</v>
      </c>
      <c r="H1256" s="3">
        <f t="shared" si="39"/>
        <v>2.7203539999999999</v>
      </c>
      <c r="J1256" s="3" cm="1">
        <f t="array" ref="J1256">+INDEX(G1256:H1256,,MATCH(Rates!$G$7,$G$4:$H$4,0))</f>
        <v>5.4407070000000006</v>
      </c>
    </row>
    <row r="1257" spans="2:10" x14ac:dyDescent="0.25">
      <c r="B1257" s="3">
        <v>2</v>
      </c>
      <c r="C1257" s="3">
        <v>21</v>
      </c>
      <c r="D1257" s="3">
        <v>12</v>
      </c>
      <c r="E1257" s="3">
        <v>5881.5829999999996</v>
      </c>
      <c r="F1257" s="3">
        <v>2940.7919999999999</v>
      </c>
      <c r="G1257" s="3">
        <f t="shared" si="38"/>
        <v>5.881583</v>
      </c>
      <c r="H1257" s="3">
        <f t="shared" si="39"/>
        <v>2.9407920000000001</v>
      </c>
      <c r="J1257" s="3" cm="1">
        <f t="array" ref="J1257">+INDEX(G1257:H1257,,MATCH(Rates!$G$7,$G$4:$H$4,0))</f>
        <v>5.881583</v>
      </c>
    </row>
    <row r="1258" spans="2:10" x14ac:dyDescent="0.25">
      <c r="B1258" s="3">
        <v>2</v>
      </c>
      <c r="C1258" s="3">
        <v>21</v>
      </c>
      <c r="D1258" s="3">
        <v>13</v>
      </c>
      <c r="E1258" s="3">
        <v>5711.0320000000002</v>
      </c>
      <c r="F1258" s="3">
        <v>2855.5160000000001</v>
      </c>
      <c r="G1258" s="3">
        <f t="shared" si="38"/>
        <v>5.7110320000000003</v>
      </c>
      <c r="H1258" s="3">
        <f t="shared" si="39"/>
        <v>2.8555160000000002</v>
      </c>
      <c r="J1258" s="3" cm="1">
        <f t="array" ref="J1258">+INDEX(G1258:H1258,,MATCH(Rates!$G$7,$G$4:$H$4,0))</f>
        <v>5.7110320000000003</v>
      </c>
    </row>
    <row r="1259" spans="2:10" x14ac:dyDescent="0.25">
      <c r="B1259" s="3">
        <v>2</v>
      </c>
      <c r="C1259" s="3">
        <v>21</v>
      </c>
      <c r="D1259" s="3">
        <v>14</v>
      </c>
      <c r="E1259" s="3">
        <v>3648.0450000000001</v>
      </c>
      <c r="F1259" s="3">
        <v>1824.0229999999999</v>
      </c>
      <c r="G1259" s="3">
        <f t="shared" si="38"/>
        <v>3.6480450000000002</v>
      </c>
      <c r="H1259" s="3">
        <f t="shared" si="39"/>
        <v>1.8240229999999999</v>
      </c>
      <c r="J1259" s="3" cm="1">
        <f t="array" ref="J1259">+INDEX(G1259:H1259,,MATCH(Rates!$G$7,$G$4:$H$4,0))</f>
        <v>3.6480450000000002</v>
      </c>
    </row>
    <row r="1260" spans="2:10" x14ac:dyDescent="0.25">
      <c r="B1260" s="3">
        <v>2</v>
      </c>
      <c r="C1260" s="3">
        <v>21</v>
      </c>
      <c r="D1260" s="3">
        <v>15</v>
      </c>
      <c r="E1260" s="3">
        <v>4314.8450000000003</v>
      </c>
      <c r="F1260" s="3">
        <v>2157.422</v>
      </c>
      <c r="G1260" s="3">
        <f t="shared" si="38"/>
        <v>4.314845</v>
      </c>
      <c r="H1260" s="3">
        <f t="shared" si="39"/>
        <v>2.157422</v>
      </c>
      <c r="J1260" s="3" cm="1">
        <f t="array" ref="J1260">+INDEX(G1260:H1260,,MATCH(Rates!$G$7,$G$4:$H$4,0))</f>
        <v>4.314845</v>
      </c>
    </row>
    <row r="1261" spans="2:10" x14ac:dyDescent="0.25">
      <c r="B1261" s="3">
        <v>2</v>
      </c>
      <c r="C1261" s="3">
        <v>21</v>
      </c>
      <c r="D1261" s="3">
        <v>16</v>
      </c>
      <c r="E1261" s="3">
        <v>2827.5419999999999</v>
      </c>
      <c r="F1261" s="3">
        <v>1413.771</v>
      </c>
      <c r="G1261" s="3">
        <f t="shared" si="38"/>
        <v>2.8275419999999998</v>
      </c>
      <c r="H1261" s="3">
        <f t="shared" si="39"/>
        <v>1.4137709999999999</v>
      </c>
      <c r="J1261" s="3" cm="1">
        <f t="array" ref="J1261">+INDEX(G1261:H1261,,MATCH(Rates!$G$7,$G$4:$H$4,0))</f>
        <v>2.8275419999999998</v>
      </c>
    </row>
    <row r="1262" spans="2:10" x14ac:dyDescent="0.25">
      <c r="B1262" s="3">
        <v>2</v>
      </c>
      <c r="C1262" s="3">
        <v>21</v>
      </c>
      <c r="D1262" s="3">
        <v>17</v>
      </c>
      <c r="E1262" s="3">
        <v>943.78099999999995</v>
      </c>
      <c r="F1262" s="3">
        <v>471.89100000000002</v>
      </c>
      <c r="G1262" s="3">
        <f t="shared" si="38"/>
        <v>0.94378099999999998</v>
      </c>
      <c r="H1262" s="3">
        <f t="shared" si="39"/>
        <v>0.471891</v>
      </c>
      <c r="J1262" s="3" cm="1">
        <f t="array" ref="J1262">+INDEX(G1262:H1262,,MATCH(Rates!$G$7,$G$4:$H$4,0))</f>
        <v>0.94378099999999998</v>
      </c>
    </row>
    <row r="1263" spans="2:10" x14ac:dyDescent="0.25">
      <c r="B1263" s="3">
        <v>2</v>
      </c>
      <c r="C1263" s="3">
        <v>21</v>
      </c>
      <c r="D1263" s="3">
        <v>18</v>
      </c>
      <c r="E1263" s="3">
        <v>0</v>
      </c>
      <c r="F1263" s="3">
        <v>0</v>
      </c>
      <c r="G1263" s="3">
        <f t="shared" si="38"/>
        <v>0</v>
      </c>
      <c r="H1263" s="3">
        <f t="shared" si="39"/>
        <v>0</v>
      </c>
      <c r="J1263" s="3" cm="1">
        <f t="array" ref="J1263">+INDEX(G1263:H1263,,MATCH(Rates!$G$7,$G$4:$H$4,0))</f>
        <v>0</v>
      </c>
    </row>
    <row r="1264" spans="2:10" x14ac:dyDescent="0.25">
      <c r="B1264" s="3">
        <v>2</v>
      </c>
      <c r="C1264" s="3">
        <v>21</v>
      </c>
      <c r="D1264" s="3">
        <v>19</v>
      </c>
      <c r="E1264" s="3">
        <v>0</v>
      </c>
      <c r="F1264" s="3">
        <v>0</v>
      </c>
      <c r="G1264" s="3">
        <f t="shared" si="38"/>
        <v>0</v>
      </c>
      <c r="H1264" s="3">
        <f t="shared" si="39"/>
        <v>0</v>
      </c>
      <c r="J1264" s="3" cm="1">
        <f t="array" ref="J1264">+INDEX(G1264:H1264,,MATCH(Rates!$G$7,$G$4:$H$4,0))</f>
        <v>0</v>
      </c>
    </row>
    <row r="1265" spans="2:10" x14ac:dyDescent="0.25">
      <c r="B1265" s="3">
        <v>2</v>
      </c>
      <c r="C1265" s="3">
        <v>21</v>
      </c>
      <c r="D1265" s="3">
        <v>20</v>
      </c>
      <c r="E1265" s="3">
        <v>0</v>
      </c>
      <c r="F1265" s="3">
        <v>0</v>
      </c>
      <c r="G1265" s="3">
        <f t="shared" si="38"/>
        <v>0</v>
      </c>
      <c r="H1265" s="3">
        <f t="shared" si="39"/>
        <v>0</v>
      </c>
      <c r="J1265" s="3" cm="1">
        <f t="array" ref="J1265">+INDEX(G1265:H1265,,MATCH(Rates!$G$7,$G$4:$H$4,0))</f>
        <v>0</v>
      </c>
    </row>
    <row r="1266" spans="2:10" x14ac:dyDescent="0.25">
      <c r="B1266" s="3">
        <v>2</v>
      </c>
      <c r="C1266" s="3">
        <v>21</v>
      </c>
      <c r="D1266" s="3">
        <v>21</v>
      </c>
      <c r="E1266" s="3">
        <v>0</v>
      </c>
      <c r="F1266" s="3">
        <v>0</v>
      </c>
      <c r="G1266" s="3">
        <f t="shared" si="38"/>
        <v>0</v>
      </c>
      <c r="H1266" s="3">
        <f t="shared" si="39"/>
        <v>0</v>
      </c>
      <c r="J1266" s="3" cm="1">
        <f t="array" ref="J1266">+INDEX(G1266:H1266,,MATCH(Rates!$G$7,$G$4:$H$4,0))</f>
        <v>0</v>
      </c>
    </row>
    <row r="1267" spans="2:10" x14ac:dyDescent="0.25">
      <c r="B1267" s="3">
        <v>2</v>
      </c>
      <c r="C1267" s="3">
        <v>21</v>
      </c>
      <c r="D1267" s="3">
        <v>22</v>
      </c>
      <c r="E1267" s="3">
        <v>0</v>
      </c>
      <c r="F1267" s="3">
        <v>0</v>
      </c>
      <c r="G1267" s="3">
        <f t="shared" si="38"/>
        <v>0</v>
      </c>
      <c r="H1267" s="3">
        <f t="shared" si="39"/>
        <v>0</v>
      </c>
      <c r="J1267" s="3" cm="1">
        <f t="array" ref="J1267">+INDEX(G1267:H1267,,MATCH(Rates!$G$7,$G$4:$H$4,0))</f>
        <v>0</v>
      </c>
    </row>
    <row r="1268" spans="2:10" x14ac:dyDescent="0.25">
      <c r="B1268" s="3">
        <v>2</v>
      </c>
      <c r="C1268" s="3">
        <v>21</v>
      </c>
      <c r="D1268" s="3">
        <v>23</v>
      </c>
      <c r="E1268" s="3">
        <v>0</v>
      </c>
      <c r="F1268" s="3">
        <v>0</v>
      </c>
      <c r="G1268" s="3">
        <f t="shared" si="38"/>
        <v>0</v>
      </c>
      <c r="H1268" s="3">
        <f t="shared" si="39"/>
        <v>0</v>
      </c>
      <c r="J1268" s="3" cm="1">
        <f t="array" ref="J1268">+INDEX(G1268:H1268,,MATCH(Rates!$G$7,$G$4:$H$4,0))</f>
        <v>0</v>
      </c>
    </row>
    <row r="1269" spans="2:10" x14ac:dyDescent="0.25">
      <c r="B1269" s="3">
        <v>2</v>
      </c>
      <c r="C1269" s="3">
        <v>22</v>
      </c>
      <c r="D1269" s="3">
        <v>0</v>
      </c>
      <c r="E1269" s="3">
        <v>0</v>
      </c>
      <c r="F1269" s="3">
        <v>0</v>
      </c>
      <c r="G1269" s="3">
        <f t="shared" si="38"/>
        <v>0</v>
      </c>
      <c r="H1269" s="3">
        <f t="shared" si="39"/>
        <v>0</v>
      </c>
      <c r="J1269" s="3" cm="1">
        <f t="array" ref="J1269">+INDEX(G1269:H1269,,MATCH(Rates!$G$7,$G$4:$H$4,0))</f>
        <v>0</v>
      </c>
    </row>
    <row r="1270" spans="2:10" x14ac:dyDescent="0.25">
      <c r="B1270" s="3">
        <v>2</v>
      </c>
      <c r="C1270" s="3">
        <v>22</v>
      </c>
      <c r="D1270" s="3">
        <v>1</v>
      </c>
      <c r="E1270" s="3">
        <v>0</v>
      </c>
      <c r="F1270" s="3">
        <v>0</v>
      </c>
      <c r="G1270" s="3">
        <f t="shared" si="38"/>
        <v>0</v>
      </c>
      <c r="H1270" s="3">
        <f t="shared" si="39"/>
        <v>0</v>
      </c>
      <c r="J1270" s="3" cm="1">
        <f t="array" ref="J1270">+INDEX(G1270:H1270,,MATCH(Rates!$G$7,$G$4:$H$4,0))</f>
        <v>0</v>
      </c>
    </row>
    <row r="1271" spans="2:10" x14ac:dyDescent="0.25">
      <c r="B1271" s="3">
        <v>2</v>
      </c>
      <c r="C1271" s="3">
        <v>22</v>
      </c>
      <c r="D1271" s="3">
        <v>2</v>
      </c>
      <c r="E1271" s="3">
        <v>0</v>
      </c>
      <c r="F1271" s="3">
        <v>0</v>
      </c>
      <c r="G1271" s="3">
        <f t="shared" si="38"/>
        <v>0</v>
      </c>
      <c r="H1271" s="3">
        <f t="shared" si="39"/>
        <v>0</v>
      </c>
      <c r="J1271" s="3" cm="1">
        <f t="array" ref="J1271">+INDEX(G1271:H1271,,MATCH(Rates!$G$7,$G$4:$H$4,0))</f>
        <v>0</v>
      </c>
    </row>
    <row r="1272" spans="2:10" x14ac:dyDescent="0.25">
      <c r="B1272" s="3">
        <v>2</v>
      </c>
      <c r="C1272" s="3">
        <v>22</v>
      </c>
      <c r="D1272" s="3">
        <v>3</v>
      </c>
      <c r="E1272" s="3">
        <v>0</v>
      </c>
      <c r="F1272" s="3">
        <v>0</v>
      </c>
      <c r="G1272" s="3">
        <f t="shared" si="38"/>
        <v>0</v>
      </c>
      <c r="H1272" s="3">
        <f t="shared" si="39"/>
        <v>0</v>
      </c>
      <c r="J1272" s="3" cm="1">
        <f t="array" ref="J1272">+INDEX(G1272:H1272,,MATCH(Rates!$G$7,$G$4:$H$4,0))</f>
        <v>0</v>
      </c>
    </row>
    <row r="1273" spans="2:10" x14ac:dyDescent="0.25">
      <c r="B1273" s="3">
        <v>2</v>
      </c>
      <c r="C1273" s="3">
        <v>22</v>
      </c>
      <c r="D1273" s="3">
        <v>4</v>
      </c>
      <c r="E1273" s="3">
        <v>0</v>
      </c>
      <c r="F1273" s="3">
        <v>0</v>
      </c>
      <c r="G1273" s="3">
        <f t="shared" si="38"/>
        <v>0</v>
      </c>
      <c r="H1273" s="3">
        <f t="shared" si="39"/>
        <v>0</v>
      </c>
      <c r="J1273" s="3" cm="1">
        <f t="array" ref="J1273">+INDEX(G1273:H1273,,MATCH(Rates!$G$7,$G$4:$H$4,0))</f>
        <v>0</v>
      </c>
    </row>
    <row r="1274" spans="2:10" x14ac:dyDescent="0.25">
      <c r="B1274" s="3">
        <v>2</v>
      </c>
      <c r="C1274" s="3">
        <v>22</v>
      </c>
      <c r="D1274" s="3">
        <v>5</v>
      </c>
      <c r="E1274" s="3">
        <v>0</v>
      </c>
      <c r="F1274" s="3">
        <v>0</v>
      </c>
      <c r="G1274" s="3">
        <f t="shared" si="38"/>
        <v>0</v>
      </c>
      <c r="H1274" s="3">
        <f t="shared" si="39"/>
        <v>0</v>
      </c>
      <c r="J1274" s="3" cm="1">
        <f t="array" ref="J1274">+INDEX(G1274:H1274,,MATCH(Rates!$G$7,$G$4:$H$4,0))</f>
        <v>0</v>
      </c>
    </row>
    <row r="1275" spans="2:10" x14ac:dyDescent="0.25">
      <c r="B1275" s="3">
        <v>2</v>
      </c>
      <c r="C1275" s="3">
        <v>22</v>
      </c>
      <c r="D1275" s="3">
        <v>6</v>
      </c>
      <c r="E1275" s="3">
        <v>0</v>
      </c>
      <c r="F1275" s="3">
        <v>0</v>
      </c>
      <c r="G1275" s="3">
        <f t="shared" si="38"/>
        <v>0</v>
      </c>
      <c r="H1275" s="3">
        <f t="shared" si="39"/>
        <v>0</v>
      </c>
      <c r="J1275" s="3" cm="1">
        <f t="array" ref="J1275">+INDEX(G1275:H1275,,MATCH(Rates!$G$7,$G$4:$H$4,0))</f>
        <v>0</v>
      </c>
    </row>
    <row r="1276" spans="2:10" x14ac:dyDescent="0.25">
      <c r="B1276" s="3">
        <v>2</v>
      </c>
      <c r="C1276" s="3">
        <v>22</v>
      </c>
      <c r="D1276" s="3">
        <v>7</v>
      </c>
      <c r="E1276" s="3">
        <v>0</v>
      </c>
      <c r="F1276" s="3">
        <v>0</v>
      </c>
      <c r="G1276" s="3">
        <f t="shared" si="38"/>
        <v>0</v>
      </c>
      <c r="H1276" s="3">
        <f t="shared" si="39"/>
        <v>0</v>
      </c>
      <c r="J1276" s="3" cm="1">
        <f t="array" ref="J1276">+INDEX(G1276:H1276,,MATCH(Rates!$G$7,$G$4:$H$4,0))</f>
        <v>0</v>
      </c>
    </row>
    <row r="1277" spans="2:10" x14ac:dyDescent="0.25">
      <c r="B1277" s="3">
        <v>2</v>
      </c>
      <c r="C1277" s="3">
        <v>22</v>
      </c>
      <c r="D1277" s="3">
        <v>8</v>
      </c>
      <c r="E1277" s="3">
        <v>1319.393</v>
      </c>
      <c r="F1277" s="3">
        <v>659.69600000000003</v>
      </c>
      <c r="G1277" s="3">
        <f t="shared" si="38"/>
        <v>1.319393</v>
      </c>
      <c r="H1277" s="3">
        <f t="shared" si="39"/>
        <v>0.65969600000000006</v>
      </c>
      <c r="J1277" s="3" cm="1">
        <f t="array" ref="J1277">+INDEX(G1277:H1277,,MATCH(Rates!$G$7,$G$4:$H$4,0))</f>
        <v>1.319393</v>
      </c>
    </row>
    <row r="1278" spans="2:10" x14ac:dyDescent="0.25">
      <c r="B1278" s="3">
        <v>2</v>
      </c>
      <c r="C1278" s="3">
        <v>22</v>
      </c>
      <c r="D1278" s="3">
        <v>9</v>
      </c>
      <c r="E1278" s="3">
        <v>1013.107</v>
      </c>
      <c r="F1278" s="3">
        <v>506.55399999999997</v>
      </c>
      <c r="G1278" s="3">
        <f t="shared" si="38"/>
        <v>1.013107</v>
      </c>
      <c r="H1278" s="3">
        <f t="shared" si="39"/>
        <v>0.50655399999999995</v>
      </c>
      <c r="J1278" s="3" cm="1">
        <f t="array" ref="J1278">+INDEX(G1278:H1278,,MATCH(Rates!$G$7,$G$4:$H$4,0))</f>
        <v>1.013107</v>
      </c>
    </row>
    <row r="1279" spans="2:10" x14ac:dyDescent="0.25">
      <c r="B1279" s="3">
        <v>2</v>
      </c>
      <c r="C1279" s="3">
        <v>22</v>
      </c>
      <c r="D1279" s="3">
        <v>10</v>
      </c>
      <c r="E1279" s="3">
        <v>2927.8679999999999</v>
      </c>
      <c r="F1279" s="3">
        <v>1463.934</v>
      </c>
      <c r="G1279" s="3">
        <f t="shared" si="38"/>
        <v>2.9278680000000001</v>
      </c>
      <c r="H1279" s="3">
        <f t="shared" si="39"/>
        <v>1.4639340000000001</v>
      </c>
      <c r="J1279" s="3" cm="1">
        <f t="array" ref="J1279">+INDEX(G1279:H1279,,MATCH(Rates!$G$7,$G$4:$H$4,0))</f>
        <v>2.9278680000000001</v>
      </c>
    </row>
    <row r="1280" spans="2:10" x14ac:dyDescent="0.25">
      <c r="B1280" s="3">
        <v>2</v>
      </c>
      <c r="C1280" s="3">
        <v>22</v>
      </c>
      <c r="D1280" s="3">
        <v>11</v>
      </c>
      <c r="E1280" s="3">
        <v>5534.5439999999999</v>
      </c>
      <c r="F1280" s="3">
        <v>2767.2719999999999</v>
      </c>
      <c r="G1280" s="3">
        <f t="shared" si="38"/>
        <v>5.5345439999999995</v>
      </c>
      <c r="H1280" s="3">
        <f t="shared" si="39"/>
        <v>2.7672719999999997</v>
      </c>
      <c r="J1280" s="3" cm="1">
        <f t="array" ref="J1280">+INDEX(G1280:H1280,,MATCH(Rates!$G$7,$G$4:$H$4,0))</f>
        <v>5.5345439999999995</v>
      </c>
    </row>
    <row r="1281" spans="2:10" x14ac:dyDescent="0.25">
      <c r="B1281" s="3">
        <v>2</v>
      </c>
      <c r="C1281" s="3">
        <v>22</v>
      </c>
      <c r="D1281" s="3">
        <v>12</v>
      </c>
      <c r="E1281" s="3">
        <v>5964.4669999999996</v>
      </c>
      <c r="F1281" s="3">
        <v>2982.2339999999999</v>
      </c>
      <c r="G1281" s="3">
        <f t="shared" si="38"/>
        <v>5.964467</v>
      </c>
      <c r="H1281" s="3">
        <f t="shared" si="39"/>
        <v>2.9822340000000001</v>
      </c>
      <c r="J1281" s="3" cm="1">
        <f t="array" ref="J1281">+INDEX(G1281:H1281,,MATCH(Rates!$G$7,$G$4:$H$4,0))</f>
        <v>5.964467</v>
      </c>
    </row>
    <row r="1282" spans="2:10" x14ac:dyDescent="0.25">
      <c r="B1282" s="3">
        <v>2</v>
      </c>
      <c r="C1282" s="3">
        <v>22</v>
      </c>
      <c r="D1282" s="3">
        <v>13</v>
      </c>
      <c r="E1282" s="3">
        <v>5828.4269999999997</v>
      </c>
      <c r="F1282" s="3">
        <v>2914.2130000000002</v>
      </c>
      <c r="G1282" s="3">
        <f t="shared" si="38"/>
        <v>5.8284269999999996</v>
      </c>
      <c r="H1282" s="3">
        <f t="shared" si="39"/>
        <v>2.9142130000000002</v>
      </c>
      <c r="J1282" s="3" cm="1">
        <f t="array" ref="J1282">+INDEX(G1282:H1282,,MATCH(Rates!$G$7,$G$4:$H$4,0))</f>
        <v>5.8284269999999996</v>
      </c>
    </row>
    <row r="1283" spans="2:10" x14ac:dyDescent="0.25">
      <c r="B1283" s="3">
        <v>2</v>
      </c>
      <c r="C1283" s="3">
        <v>22</v>
      </c>
      <c r="D1283" s="3">
        <v>14</v>
      </c>
      <c r="E1283" s="3">
        <v>5397.9219999999996</v>
      </c>
      <c r="F1283" s="3">
        <v>2698.9609999999998</v>
      </c>
      <c r="G1283" s="3">
        <f t="shared" si="38"/>
        <v>5.3979219999999994</v>
      </c>
      <c r="H1283" s="3">
        <f t="shared" si="39"/>
        <v>2.6989609999999997</v>
      </c>
      <c r="J1283" s="3" cm="1">
        <f t="array" ref="J1283">+INDEX(G1283:H1283,,MATCH(Rates!$G$7,$G$4:$H$4,0))</f>
        <v>5.3979219999999994</v>
      </c>
    </row>
    <row r="1284" spans="2:10" x14ac:dyDescent="0.25">
      <c r="B1284" s="3">
        <v>2</v>
      </c>
      <c r="C1284" s="3">
        <v>22</v>
      </c>
      <c r="D1284" s="3">
        <v>15</v>
      </c>
      <c r="E1284" s="3">
        <v>4373.8909999999996</v>
      </c>
      <c r="F1284" s="3">
        <v>2186.9459999999999</v>
      </c>
      <c r="G1284" s="3">
        <f t="shared" si="38"/>
        <v>4.3738909999999995</v>
      </c>
      <c r="H1284" s="3">
        <f t="shared" si="39"/>
        <v>2.1869459999999998</v>
      </c>
      <c r="J1284" s="3" cm="1">
        <f t="array" ref="J1284">+INDEX(G1284:H1284,,MATCH(Rates!$G$7,$G$4:$H$4,0))</f>
        <v>4.3738909999999995</v>
      </c>
    </row>
    <row r="1285" spans="2:10" x14ac:dyDescent="0.25">
      <c r="B1285" s="3">
        <v>2</v>
      </c>
      <c r="C1285" s="3">
        <v>22</v>
      </c>
      <c r="D1285" s="3">
        <v>16</v>
      </c>
      <c r="E1285" s="3">
        <v>2913.9560000000001</v>
      </c>
      <c r="F1285" s="3">
        <v>1456.9780000000001</v>
      </c>
      <c r="G1285" s="3">
        <f t="shared" si="38"/>
        <v>2.9139560000000002</v>
      </c>
      <c r="H1285" s="3">
        <f t="shared" si="39"/>
        <v>1.4569780000000001</v>
      </c>
      <c r="J1285" s="3" cm="1">
        <f t="array" ref="J1285">+INDEX(G1285:H1285,,MATCH(Rates!$G$7,$G$4:$H$4,0))</f>
        <v>2.9139560000000002</v>
      </c>
    </row>
    <row r="1286" spans="2:10" x14ac:dyDescent="0.25">
      <c r="B1286" s="3">
        <v>2</v>
      </c>
      <c r="C1286" s="3">
        <v>22</v>
      </c>
      <c r="D1286" s="3">
        <v>17</v>
      </c>
      <c r="E1286" s="3">
        <v>1163.1500000000001</v>
      </c>
      <c r="F1286" s="3">
        <v>581.57500000000005</v>
      </c>
      <c r="G1286" s="3">
        <f t="shared" si="38"/>
        <v>1.1631500000000001</v>
      </c>
      <c r="H1286" s="3">
        <f t="shared" si="39"/>
        <v>0.58157500000000006</v>
      </c>
      <c r="J1286" s="3" cm="1">
        <f t="array" ref="J1286">+INDEX(G1286:H1286,,MATCH(Rates!$G$7,$G$4:$H$4,0))</f>
        <v>1.1631500000000001</v>
      </c>
    </row>
    <row r="1287" spans="2:10" x14ac:dyDescent="0.25">
      <c r="B1287" s="3">
        <v>2</v>
      </c>
      <c r="C1287" s="3">
        <v>22</v>
      </c>
      <c r="D1287" s="3">
        <v>18</v>
      </c>
      <c r="E1287" s="3">
        <v>0</v>
      </c>
      <c r="F1287" s="3">
        <v>0</v>
      </c>
      <c r="G1287" s="3">
        <f t="shared" si="38"/>
        <v>0</v>
      </c>
      <c r="H1287" s="3">
        <f t="shared" si="39"/>
        <v>0</v>
      </c>
      <c r="J1287" s="3" cm="1">
        <f t="array" ref="J1287">+INDEX(G1287:H1287,,MATCH(Rates!$G$7,$G$4:$H$4,0))</f>
        <v>0</v>
      </c>
    </row>
    <row r="1288" spans="2:10" x14ac:dyDescent="0.25">
      <c r="B1288" s="3">
        <v>2</v>
      </c>
      <c r="C1288" s="3">
        <v>22</v>
      </c>
      <c r="D1288" s="3">
        <v>19</v>
      </c>
      <c r="E1288" s="3">
        <v>0</v>
      </c>
      <c r="F1288" s="3">
        <v>0</v>
      </c>
      <c r="G1288" s="3">
        <f t="shared" si="38"/>
        <v>0</v>
      </c>
      <c r="H1288" s="3">
        <f t="shared" si="39"/>
        <v>0</v>
      </c>
      <c r="J1288" s="3" cm="1">
        <f t="array" ref="J1288">+INDEX(G1288:H1288,,MATCH(Rates!$G$7,$G$4:$H$4,0))</f>
        <v>0</v>
      </c>
    </row>
    <row r="1289" spans="2:10" x14ac:dyDescent="0.25">
      <c r="B1289" s="3">
        <v>2</v>
      </c>
      <c r="C1289" s="3">
        <v>22</v>
      </c>
      <c r="D1289" s="3">
        <v>20</v>
      </c>
      <c r="E1289" s="3">
        <v>0</v>
      </c>
      <c r="F1289" s="3">
        <v>0</v>
      </c>
      <c r="G1289" s="3">
        <f t="shared" si="38"/>
        <v>0</v>
      </c>
      <c r="H1289" s="3">
        <f t="shared" si="39"/>
        <v>0</v>
      </c>
      <c r="J1289" s="3" cm="1">
        <f t="array" ref="J1289">+INDEX(G1289:H1289,,MATCH(Rates!$G$7,$G$4:$H$4,0))</f>
        <v>0</v>
      </c>
    </row>
    <row r="1290" spans="2:10" x14ac:dyDescent="0.25">
      <c r="B1290" s="3">
        <v>2</v>
      </c>
      <c r="C1290" s="3">
        <v>22</v>
      </c>
      <c r="D1290" s="3">
        <v>21</v>
      </c>
      <c r="E1290" s="3">
        <v>0</v>
      </c>
      <c r="F1290" s="3">
        <v>0</v>
      </c>
      <c r="G1290" s="3">
        <f t="shared" si="38"/>
        <v>0</v>
      </c>
      <c r="H1290" s="3">
        <f t="shared" si="39"/>
        <v>0</v>
      </c>
      <c r="J1290" s="3" cm="1">
        <f t="array" ref="J1290">+INDEX(G1290:H1290,,MATCH(Rates!$G$7,$G$4:$H$4,0))</f>
        <v>0</v>
      </c>
    </row>
    <row r="1291" spans="2:10" x14ac:dyDescent="0.25">
      <c r="B1291" s="3">
        <v>2</v>
      </c>
      <c r="C1291" s="3">
        <v>22</v>
      </c>
      <c r="D1291" s="3">
        <v>22</v>
      </c>
      <c r="E1291" s="3">
        <v>0</v>
      </c>
      <c r="F1291" s="3">
        <v>0</v>
      </c>
      <c r="G1291" s="3">
        <f t="shared" si="38"/>
        <v>0</v>
      </c>
      <c r="H1291" s="3">
        <f t="shared" si="39"/>
        <v>0</v>
      </c>
      <c r="J1291" s="3" cm="1">
        <f t="array" ref="J1291">+INDEX(G1291:H1291,,MATCH(Rates!$G$7,$G$4:$H$4,0))</f>
        <v>0</v>
      </c>
    </row>
    <row r="1292" spans="2:10" x14ac:dyDescent="0.25">
      <c r="B1292" s="3">
        <v>2</v>
      </c>
      <c r="C1292" s="3">
        <v>22</v>
      </c>
      <c r="D1292" s="3">
        <v>23</v>
      </c>
      <c r="E1292" s="3">
        <v>0</v>
      </c>
      <c r="F1292" s="3">
        <v>0</v>
      </c>
      <c r="G1292" s="3">
        <f t="shared" si="38"/>
        <v>0</v>
      </c>
      <c r="H1292" s="3">
        <f t="shared" si="39"/>
        <v>0</v>
      </c>
      <c r="J1292" s="3" cm="1">
        <f t="array" ref="J1292">+INDEX(G1292:H1292,,MATCH(Rates!$G$7,$G$4:$H$4,0))</f>
        <v>0</v>
      </c>
    </row>
    <row r="1293" spans="2:10" x14ac:dyDescent="0.25">
      <c r="B1293" s="3">
        <v>2</v>
      </c>
      <c r="C1293" s="3">
        <v>23</v>
      </c>
      <c r="D1293" s="3">
        <v>0</v>
      </c>
      <c r="E1293" s="3">
        <v>0</v>
      </c>
      <c r="F1293" s="3">
        <v>0</v>
      </c>
      <c r="G1293" s="3">
        <f t="shared" si="38"/>
        <v>0</v>
      </c>
      <c r="H1293" s="3">
        <f t="shared" si="39"/>
        <v>0</v>
      </c>
      <c r="J1293" s="3" cm="1">
        <f t="array" ref="J1293">+INDEX(G1293:H1293,,MATCH(Rates!$G$7,$G$4:$H$4,0))</f>
        <v>0</v>
      </c>
    </row>
    <row r="1294" spans="2:10" x14ac:dyDescent="0.25">
      <c r="B1294" s="3">
        <v>2</v>
      </c>
      <c r="C1294" s="3">
        <v>23</v>
      </c>
      <c r="D1294" s="3">
        <v>1</v>
      </c>
      <c r="E1294" s="3">
        <v>0</v>
      </c>
      <c r="F1294" s="3">
        <v>0</v>
      </c>
      <c r="G1294" s="3">
        <f t="shared" si="38"/>
        <v>0</v>
      </c>
      <c r="H1294" s="3">
        <f t="shared" si="39"/>
        <v>0</v>
      </c>
      <c r="J1294" s="3" cm="1">
        <f t="array" ref="J1294">+INDEX(G1294:H1294,,MATCH(Rates!$G$7,$G$4:$H$4,0))</f>
        <v>0</v>
      </c>
    </row>
    <row r="1295" spans="2:10" x14ac:dyDescent="0.25">
      <c r="B1295" s="3">
        <v>2</v>
      </c>
      <c r="C1295" s="3">
        <v>23</v>
      </c>
      <c r="D1295" s="3">
        <v>2</v>
      </c>
      <c r="E1295" s="3">
        <v>0</v>
      </c>
      <c r="F1295" s="3">
        <v>0</v>
      </c>
      <c r="G1295" s="3">
        <f t="shared" si="38"/>
        <v>0</v>
      </c>
      <c r="H1295" s="3">
        <f t="shared" si="39"/>
        <v>0</v>
      </c>
      <c r="J1295" s="3" cm="1">
        <f t="array" ref="J1295">+INDEX(G1295:H1295,,MATCH(Rates!$G$7,$G$4:$H$4,0))</f>
        <v>0</v>
      </c>
    </row>
    <row r="1296" spans="2:10" x14ac:dyDescent="0.25">
      <c r="B1296" s="3">
        <v>2</v>
      </c>
      <c r="C1296" s="3">
        <v>23</v>
      </c>
      <c r="D1296" s="3">
        <v>3</v>
      </c>
      <c r="E1296" s="3">
        <v>0</v>
      </c>
      <c r="F1296" s="3">
        <v>0</v>
      </c>
      <c r="G1296" s="3">
        <f t="shared" si="38"/>
        <v>0</v>
      </c>
      <c r="H1296" s="3">
        <f t="shared" si="39"/>
        <v>0</v>
      </c>
      <c r="J1296" s="3" cm="1">
        <f t="array" ref="J1296">+INDEX(G1296:H1296,,MATCH(Rates!$G$7,$G$4:$H$4,0))</f>
        <v>0</v>
      </c>
    </row>
    <row r="1297" spans="2:10" x14ac:dyDescent="0.25">
      <c r="B1297" s="3">
        <v>2</v>
      </c>
      <c r="C1297" s="3">
        <v>23</v>
      </c>
      <c r="D1297" s="3">
        <v>4</v>
      </c>
      <c r="E1297" s="3">
        <v>0</v>
      </c>
      <c r="F1297" s="3">
        <v>0</v>
      </c>
      <c r="G1297" s="3">
        <f t="shared" si="38"/>
        <v>0</v>
      </c>
      <c r="H1297" s="3">
        <f t="shared" si="39"/>
        <v>0</v>
      </c>
      <c r="J1297" s="3" cm="1">
        <f t="array" ref="J1297">+INDEX(G1297:H1297,,MATCH(Rates!$G$7,$G$4:$H$4,0))</f>
        <v>0</v>
      </c>
    </row>
    <row r="1298" spans="2:10" x14ac:dyDescent="0.25">
      <c r="B1298" s="3">
        <v>2</v>
      </c>
      <c r="C1298" s="3">
        <v>23</v>
      </c>
      <c r="D1298" s="3">
        <v>5</v>
      </c>
      <c r="E1298" s="3">
        <v>0</v>
      </c>
      <c r="F1298" s="3">
        <v>0</v>
      </c>
      <c r="G1298" s="3">
        <f t="shared" si="38"/>
        <v>0</v>
      </c>
      <c r="H1298" s="3">
        <f t="shared" si="39"/>
        <v>0</v>
      </c>
      <c r="J1298" s="3" cm="1">
        <f t="array" ref="J1298">+INDEX(G1298:H1298,,MATCH(Rates!$G$7,$G$4:$H$4,0))</f>
        <v>0</v>
      </c>
    </row>
    <row r="1299" spans="2:10" x14ac:dyDescent="0.25">
      <c r="B1299" s="3">
        <v>2</v>
      </c>
      <c r="C1299" s="3">
        <v>23</v>
      </c>
      <c r="D1299" s="3">
        <v>6</v>
      </c>
      <c r="E1299" s="3">
        <v>0</v>
      </c>
      <c r="F1299" s="3">
        <v>0</v>
      </c>
      <c r="G1299" s="3">
        <f t="shared" si="38"/>
        <v>0</v>
      </c>
      <c r="H1299" s="3">
        <f t="shared" si="39"/>
        <v>0</v>
      </c>
      <c r="J1299" s="3" cm="1">
        <f t="array" ref="J1299">+INDEX(G1299:H1299,,MATCH(Rates!$G$7,$G$4:$H$4,0))</f>
        <v>0</v>
      </c>
    </row>
    <row r="1300" spans="2:10" x14ac:dyDescent="0.25">
      <c r="B1300" s="3">
        <v>2</v>
      </c>
      <c r="C1300" s="3">
        <v>23</v>
      </c>
      <c r="D1300" s="3">
        <v>7</v>
      </c>
      <c r="E1300" s="3">
        <v>0</v>
      </c>
      <c r="F1300" s="3">
        <v>0</v>
      </c>
      <c r="G1300" s="3">
        <f t="shared" si="38"/>
        <v>0</v>
      </c>
      <c r="H1300" s="3">
        <f t="shared" si="39"/>
        <v>0</v>
      </c>
      <c r="J1300" s="3" cm="1">
        <f t="array" ref="J1300">+INDEX(G1300:H1300,,MATCH(Rates!$G$7,$G$4:$H$4,0))</f>
        <v>0</v>
      </c>
    </row>
    <row r="1301" spans="2:10" x14ac:dyDescent="0.25">
      <c r="B1301" s="3">
        <v>2</v>
      </c>
      <c r="C1301" s="3">
        <v>23</v>
      </c>
      <c r="D1301" s="3">
        <v>8</v>
      </c>
      <c r="E1301" s="3">
        <v>311.60899999999998</v>
      </c>
      <c r="F1301" s="3">
        <v>155.804</v>
      </c>
      <c r="G1301" s="3">
        <f t="shared" ref="G1301:G1364" si="40">+E1301/1000</f>
        <v>0.31160899999999997</v>
      </c>
      <c r="H1301" s="3">
        <f t="shared" ref="H1301:H1364" si="41">+F1301/1000</f>
        <v>0.155804</v>
      </c>
      <c r="J1301" s="3" cm="1">
        <f t="array" ref="J1301">+INDEX(G1301:H1301,,MATCH(Rates!$G$7,$G$4:$H$4,0))</f>
        <v>0.31160899999999997</v>
      </c>
    </row>
    <row r="1302" spans="2:10" x14ac:dyDescent="0.25">
      <c r="B1302" s="3">
        <v>2</v>
      </c>
      <c r="C1302" s="3">
        <v>23</v>
      </c>
      <c r="D1302" s="3">
        <v>9</v>
      </c>
      <c r="E1302" s="3">
        <v>490.375</v>
      </c>
      <c r="F1302" s="3">
        <v>245.18799999999999</v>
      </c>
      <c r="G1302" s="3">
        <f t="shared" si="40"/>
        <v>0.49037500000000001</v>
      </c>
      <c r="H1302" s="3">
        <f t="shared" si="41"/>
        <v>0.24518799999999999</v>
      </c>
      <c r="J1302" s="3" cm="1">
        <f t="array" ref="J1302">+INDEX(G1302:H1302,,MATCH(Rates!$G$7,$G$4:$H$4,0))</f>
        <v>0.49037500000000001</v>
      </c>
    </row>
    <row r="1303" spans="2:10" x14ac:dyDescent="0.25">
      <c r="B1303" s="3">
        <v>2</v>
      </c>
      <c r="C1303" s="3">
        <v>23</v>
      </c>
      <c r="D1303" s="3">
        <v>10</v>
      </c>
      <c r="E1303" s="3">
        <v>2188.2559999999999</v>
      </c>
      <c r="F1303" s="3">
        <v>1094.1279999999999</v>
      </c>
      <c r="G1303" s="3">
        <f t="shared" si="40"/>
        <v>2.188256</v>
      </c>
      <c r="H1303" s="3">
        <f t="shared" si="41"/>
        <v>1.094128</v>
      </c>
      <c r="J1303" s="3" cm="1">
        <f t="array" ref="J1303">+INDEX(G1303:H1303,,MATCH(Rates!$G$7,$G$4:$H$4,0))</f>
        <v>2.188256</v>
      </c>
    </row>
    <row r="1304" spans="2:10" x14ac:dyDescent="0.25">
      <c r="B1304" s="3">
        <v>2</v>
      </c>
      <c r="C1304" s="3">
        <v>23</v>
      </c>
      <c r="D1304" s="3">
        <v>11</v>
      </c>
      <c r="E1304" s="3">
        <v>3535.5880000000002</v>
      </c>
      <c r="F1304" s="3">
        <v>1767.7940000000001</v>
      </c>
      <c r="G1304" s="3">
        <f t="shared" si="40"/>
        <v>3.5355880000000002</v>
      </c>
      <c r="H1304" s="3">
        <f t="shared" si="41"/>
        <v>1.7677940000000001</v>
      </c>
      <c r="J1304" s="3" cm="1">
        <f t="array" ref="J1304">+INDEX(G1304:H1304,,MATCH(Rates!$G$7,$G$4:$H$4,0))</f>
        <v>3.5355880000000002</v>
      </c>
    </row>
    <row r="1305" spans="2:10" x14ac:dyDescent="0.25">
      <c r="B1305" s="3">
        <v>2</v>
      </c>
      <c r="C1305" s="3">
        <v>23</v>
      </c>
      <c r="D1305" s="3">
        <v>12</v>
      </c>
      <c r="E1305" s="3">
        <v>5892.7749999999996</v>
      </c>
      <c r="F1305" s="3">
        <v>2946.3870000000002</v>
      </c>
      <c r="G1305" s="3">
        <f t="shared" si="40"/>
        <v>5.8927749999999994</v>
      </c>
      <c r="H1305" s="3">
        <f t="shared" si="41"/>
        <v>2.9463870000000001</v>
      </c>
      <c r="J1305" s="3" cm="1">
        <f t="array" ref="J1305">+INDEX(G1305:H1305,,MATCH(Rates!$G$7,$G$4:$H$4,0))</f>
        <v>5.8927749999999994</v>
      </c>
    </row>
    <row r="1306" spans="2:10" x14ac:dyDescent="0.25">
      <c r="B1306" s="3">
        <v>2</v>
      </c>
      <c r="C1306" s="3">
        <v>23</v>
      </c>
      <c r="D1306" s="3">
        <v>13</v>
      </c>
      <c r="E1306" s="3">
        <v>4007.6889999999999</v>
      </c>
      <c r="F1306" s="3">
        <v>2003.8440000000001</v>
      </c>
      <c r="G1306" s="3">
        <f t="shared" si="40"/>
        <v>4.0076890000000001</v>
      </c>
      <c r="H1306" s="3">
        <f t="shared" si="41"/>
        <v>2.003844</v>
      </c>
      <c r="J1306" s="3" cm="1">
        <f t="array" ref="J1306">+INDEX(G1306:H1306,,MATCH(Rates!$G$7,$G$4:$H$4,0))</f>
        <v>4.0076890000000001</v>
      </c>
    </row>
    <row r="1307" spans="2:10" x14ac:dyDescent="0.25">
      <c r="B1307" s="3">
        <v>2</v>
      </c>
      <c r="C1307" s="3">
        <v>23</v>
      </c>
      <c r="D1307" s="3">
        <v>14</v>
      </c>
      <c r="E1307" s="3">
        <v>3705.643</v>
      </c>
      <c r="F1307" s="3">
        <v>1852.8209999999999</v>
      </c>
      <c r="G1307" s="3">
        <f t="shared" si="40"/>
        <v>3.7056430000000002</v>
      </c>
      <c r="H1307" s="3">
        <f t="shared" si="41"/>
        <v>1.8528209999999998</v>
      </c>
      <c r="J1307" s="3" cm="1">
        <f t="array" ref="J1307">+INDEX(G1307:H1307,,MATCH(Rates!$G$7,$G$4:$H$4,0))</f>
        <v>3.7056430000000002</v>
      </c>
    </row>
    <row r="1308" spans="2:10" x14ac:dyDescent="0.25">
      <c r="B1308" s="3">
        <v>2</v>
      </c>
      <c r="C1308" s="3">
        <v>23</v>
      </c>
      <c r="D1308" s="3">
        <v>15</v>
      </c>
      <c r="E1308" s="3">
        <v>2735.88</v>
      </c>
      <c r="F1308" s="3">
        <v>1367.94</v>
      </c>
      <c r="G1308" s="3">
        <f t="shared" si="40"/>
        <v>2.7358800000000003</v>
      </c>
      <c r="H1308" s="3">
        <f t="shared" si="41"/>
        <v>1.3679400000000002</v>
      </c>
      <c r="J1308" s="3" cm="1">
        <f t="array" ref="J1308">+INDEX(G1308:H1308,,MATCH(Rates!$G$7,$G$4:$H$4,0))</f>
        <v>2.7358800000000003</v>
      </c>
    </row>
    <row r="1309" spans="2:10" x14ac:dyDescent="0.25">
      <c r="B1309" s="3">
        <v>2</v>
      </c>
      <c r="C1309" s="3">
        <v>23</v>
      </c>
      <c r="D1309" s="3">
        <v>16</v>
      </c>
      <c r="E1309" s="3">
        <v>1876.08</v>
      </c>
      <c r="F1309" s="3">
        <v>938.04</v>
      </c>
      <c r="G1309" s="3">
        <f t="shared" si="40"/>
        <v>1.87608</v>
      </c>
      <c r="H1309" s="3">
        <f t="shared" si="41"/>
        <v>0.93803999999999998</v>
      </c>
      <c r="J1309" s="3" cm="1">
        <f t="array" ref="J1309">+INDEX(G1309:H1309,,MATCH(Rates!$G$7,$G$4:$H$4,0))</f>
        <v>1.87608</v>
      </c>
    </row>
    <row r="1310" spans="2:10" x14ac:dyDescent="0.25">
      <c r="B1310" s="3">
        <v>2</v>
      </c>
      <c r="C1310" s="3">
        <v>23</v>
      </c>
      <c r="D1310" s="3">
        <v>17</v>
      </c>
      <c r="E1310" s="3">
        <v>225.376</v>
      </c>
      <c r="F1310" s="3">
        <v>112.688</v>
      </c>
      <c r="G1310" s="3">
        <f t="shared" si="40"/>
        <v>0.22537599999999999</v>
      </c>
      <c r="H1310" s="3">
        <f t="shared" si="41"/>
        <v>0.112688</v>
      </c>
      <c r="J1310" s="3" cm="1">
        <f t="array" ref="J1310">+INDEX(G1310:H1310,,MATCH(Rates!$G$7,$G$4:$H$4,0))</f>
        <v>0.22537599999999999</v>
      </c>
    </row>
    <row r="1311" spans="2:10" x14ac:dyDescent="0.25">
      <c r="B1311" s="3">
        <v>2</v>
      </c>
      <c r="C1311" s="3">
        <v>23</v>
      </c>
      <c r="D1311" s="3">
        <v>18</v>
      </c>
      <c r="E1311" s="3">
        <v>0</v>
      </c>
      <c r="F1311" s="3">
        <v>0</v>
      </c>
      <c r="G1311" s="3">
        <f t="shared" si="40"/>
        <v>0</v>
      </c>
      <c r="H1311" s="3">
        <f t="shared" si="41"/>
        <v>0</v>
      </c>
      <c r="J1311" s="3" cm="1">
        <f t="array" ref="J1311">+INDEX(G1311:H1311,,MATCH(Rates!$G$7,$G$4:$H$4,0))</f>
        <v>0</v>
      </c>
    </row>
    <row r="1312" spans="2:10" x14ac:dyDescent="0.25">
      <c r="B1312" s="3">
        <v>2</v>
      </c>
      <c r="C1312" s="3">
        <v>23</v>
      </c>
      <c r="D1312" s="3">
        <v>19</v>
      </c>
      <c r="E1312" s="3">
        <v>0</v>
      </c>
      <c r="F1312" s="3">
        <v>0</v>
      </c>
      <c r="G1312" s="3">
        <f t="shared" si="40"/>
        <v>0</v>
      </c>
      <c r="H1312" s="3">
        <f t="shared" si="41"/>
        <v>0</v>
      </c>
      <c r="J1312" s="3" cm="1">
        <f t="array" ref="J1312">+INDEX(G1312:H1312,,MATCH(Rates!$G$7,$G$4:$H$4,0))</f>
        <v>0</v>
      </c>
    </row>
    <row r="1313" spans="2:10" x14ac:dyDescent="0.25">
      <c r="B1313" s="3">
        <v>2</v>
      </c>
      <c r="C1313" s="3">
        <v>23</v>
      </c>
      <c r="D1313" s="3">
        <v>20</v>
      </c>
      <c r="E1313" s="3">
        <v>0</v>
      </c>
      <c r="F1313" s="3">
        <v>0</v>
      </c>
      <c r="G1313" s="3">
        <f t="shared" si="40"/>
        <v>0</v>
      </c>
      <c r="H1313" s="3">
        <f t="shared" si="41"/>
        <v>0</v>
      </c>
      <c r="J1313" s="3" cm="1">
        <f t="array" ref="J1313">+INDEX(G1313:H1313,,MATCH(Rates!$G$7,$G$4:$H$4,0))</f>
        <v>0</v>
      </c>
    </row>
    <row r="1314" spans="2:10" x14ac:dyDescent="0.25">
      <c r="B1314" s="3">
        <v>2</v>
      </c>
      <c r="C1314" s="3">
        <v>23</v>
      </c>
      <c r="D1314" s="3">
        <v>21</v>
      </c>
      <c r="E1314" s="3">
        <v>0</v>
      </c>
      <c r="F1314" s="3">
        <v>0</v>
      </c>
      <c r="G1314" s="3">
        <f t="shared" si="40"/>
        <v>0</v>
      </c>
      <c r="H1314" s="3">
        <f t="shared" si="41"/>
        <v>0</v>
      </c>
      <c r="J1314" s="3" cm="1">
        <f t="array" ref="J1314">+INDEX(G1314:H1314,,MATCH(Rates!$G$7,$G$4:$H$4,0))</f>
        <v>0</v>
      </c>
    </row>
    <row r="1315" spans="2:10" x14ac:dyDescent="0.25">
      <c r="B1315" s="3">
        <v>2</v>
      </c>
      <c r="C1315" s="3">
        <v>23</v>
      </c>
      <c r="D1315" s="3">
        <v>22</v>
      </c>
      <c r="E1315" s="3">
        <v>0</v>
      </c>
      <c r="F1315" s="3">
        <v>0</v>
      </c>
      <c r="G1315" s="3">
        <f t="shared" si="40"/>
        <v>0</v>
      </c>
      <c r="H1315" s="3">
        <f t="shared" si="41"/>
        <v>0</v>
      </c>
      <c r="J1315" s="3" cm="1">
        <f t="array" ref="J1315">+INDEX(G1315:H1315,,MATCH(Rates!$G$7,$G$4:$H$4,0))</f>
        <v>0</v>
      </c>
    </row>
    <row r="1316" spans="2:10" x14ac:dyDescent="0.25">
      <c r="B1316" s="3">
        <v>2</v>
      </c>
      <c r="C1316" s="3">
        <v>23</v>
      </c>
      <c r="D1316" s="3">
        <v>23</v>
      </c>
      <c r="E1316" s="3">
        <v>0</v>
      </c>
      <c r="F1316" s="3">
        <v>0</v>
      </c>
      <c r="G1316" s="3">
        <f t="shared" si="40"/>
        <v>0</v>
      </c>
      <c r="H1316" s="3">
        <f t="shared" si="41"/>
        <v>0</v>
      </c>
      <c r="J1316" s="3" cm="1">
        <f t="array" ref="J1316">+INDEX(G1316:H1316,,MATCH(Rates!$G$7,$G$4:$H$4,0))</f>
        <v>0</v>
      </c>
    </row>
    <row r="1317" spans="2:10" x14ac:dyDescent="0.25">
      <c r="B1317" s="3">
        <v>2</v>
      </c>
      <c r="C1317" s="3">
        <v>24</v>
      </c>
      <c r="D1317" s="3">
        <v>0</v>
      </c>
      <c r="E1317" s="3">
        <v>0</v>
      </c>
      <c r="F1317" s="3">
        <v>0</v>
      </c>
      <c r="G1317" s="3">
        <f t="shared" si="40"/>
        <v>0</v>
      </c>
      <c r="H1317" s="3">
        <f t="shared" si="41"/>
        <v>0</v>
      </c>
      <c r="J1317" s="3" cm="1">
        <f t="array" ref="J1317">+INDEX(G1317:H1317,,MATCH(Rates!$G$7,$G$4:$H$4,0))</f>
        <v>0</v>
      </c>
    </row>
    <row r="1318" spans="2:10" x14ac:dyDescent="0.25">
      <c r="B1318" s="3">
        <v>2</v>
      </c>
      <c r="C1318" s="3">
        <v>24</v>
      </c>
      <c r="D1318" s="3">
        <v>1</v>
      </c>
      <c r="E1318" s="3">
        <v>0</v>
      </c>
      <c r="F1318" s="3">
        <v>0</v>
      </c>
      <c r="G1318" s="3">
        <f t="shared" si="40"/>
        <v>0</v>
      </c>
      <c r="H1318" s="3">
        <f t="shared" si="41"/>
        <v>0</v>
      </c>
      <c r="J1318" s="3" cm="1">
        <f t="array" ref="J1318">+INDEX(G1318:H1318,,MATCH(Rates!$G$7,$G$4:$H$4,0))</f>
        <v>0</v>
      </c>
    </row>
    <row r="1319" spans="2:10" x14ac:dyDescent="0.25">
      <c r="B1319" s="3">
        <v>2</v>
      </c>
      <c r="C1319" s="3">
        <v>24</v>
      </c>
      <c r="D1319" s="3">
        <v>2</v>
      </c>
      <c r="E1319" s="3">
        <v>0</v>
      </c>
      <c r="F1319" s="3">
        <v>0</v>
      </c>
      <c r="G1319" s="3">
        <f t="shared" si="40"/>
        <v>0</v>
      </c>
      <c r="H1319" s="3">
        <f t="shared" si="41"/>
        <v>0</v>
      </c>
      <c r="J1319" s="3" cm="1">
        <f t="array" ref="J1319">+INDEX(G1319:H1319,,MATCH(Rates!$G$7,$G$4:$H$4,0))</f>
        <v>0</v>
      </c>
    </row>
    <row r="1320" spans="2:10" x14ac:dyDescent="0.25">
      <c r="B1320" s="3">
        <v>2</v>
      </c>
      <c r="C1320" s="3">
        <v>24</v>
      </c>
      <c r="D1320" s="3">
        <v>3</v>
      </c>
      <c r="E1320" s="3">
        <v>0</v>
      </c>
      <c r="F1320" s="3">
        <v>0</v>
      </c>
      <c r="G1320" s="3">
        <f t="shared" si="40"/>
        <v>0</v>
      </c>
      <c r="H1320" s="3">
        <f t="shared" si="41"/>
        <v>0</v>
      </c>
      <c r="J1320" s="3" cm="1">
        <f t="array" ref="J1320">+INDEX(G1320:H1320,,MATCH(Rates!$G$7,$G$4:$H$4,0))</f>
        <v>0</v>
      </c>
    </row>
    <row r="1321" spans="2:10" x14ac:dyDescent="0.25">
      <c r="B1321" s="3">
        <v>2</v>
      </c>
      <c r="C1321" s="3">
        <v>24</v>
      </c>
      <c r="D1321" s="3">
        <v>4</v>
      </c>
      <c r="E1321" s="3">
        <v>0</v>
      </c>
      <c r="F1321" s="3">
        <v>0</v>
      </c>
      <c r="G1321" s="3">
        <f t="shared" si="40"/>
        <v>0</v>
      </c>
      <c r="H1321" s="3">
        <f t="shared" si="41"/>
        <v>0</v>
      </c>
      <c r="J1321" s="3" cm="1">
        <f t="array" ref="J1321">+INDEX(G1321:H1321,,MATCH(Rates!$G$7,$G$4:$H$4,0))</f>
        <v>0</v>
      </c>
    </row>
    <row r="1322" spans="2:10" x14ac:dyDescent="0.25">
      <c r="B1322" s="3">
        <v>2</v>
      </c>
      <c r="C1322" s="3">
        <v>24</v>
      </c>
      <c r="D1322" s="3">
        <v>5</v>
      </c>
      <c r="E1322" s="3">
        <v>0</v>
      </c>
      <c r="F1322" s="3">
        <v>0</v>
      </c>
      <c r="G1322" s="3">
        <f t="shared" si="40"/>
        <v>0</v>
      </c>
      <c r="H1322" s="3">
        <f t="shared" si="41"/>
        <v>0</v>
      </c>
      <c r="J1322" s="3" cm="1">
        <f t="array" ref="J1322">+INDEX(G1322:H1322,,MATCH(Rates!$G$7,$G$4:$H$4,0))</f>
        <v>0</v>
      </c>
    </row>
    <row r="1323" spans="2:10" x14ac:dyDescent="0.25">
      <c r="B1323" s="3">
        <v>2</v>
      </c>
      <c r="C1323" s="3">
        <v>24</v>
      </c>
      <c r="D1323" s="3">
        <v>6</v>
      </c>
      <c r="E1323" s="3">
        <v>0</v>
      </c>
      <c r="F1323" s="3">
        <v>0</v>
      </c>
      <c r="G1323" s="3">
        <f t="shared" si="40"/>
        <v>0</v>
      </c>
      <c r="H1323" s="3">
        <f t="shared" si="41"/>
        <v>0</v>
      </c>
      <c r="J1323" s="3" cm="1">
        <f t="array" ref="J1323">+INDEX(G1323:H1323,,MATCH(Rates!$G$7,$G$4:$H$4,0))</f>
        <v>0</v>
      </c>
    </row>
    <row r="1324" spans="2:10" x14ac:dyDescent="0.25">
      <c r="B1324" s="3">
        <v>2</v>
      </c>
      <c r="C1324" s="3">
        <v>24</v>
      </c>
      <c r="D1324" s="3">
        <v>7</v>
      </c>
      <c r="E1324" s="3">
        <v>0</v>
      </c>
      <c r="F1324" s="3">
        <v>0</v>
      </c>
      <c r="G1324" s="3">
        <f t="shared" si="40"/>
        <v>0</v>
      </c>
      <c r="H1324" s="3">
        <f t="shared" si="41"/>
        <v>0</v>
      </c>
      <c r="J1324" s="3" cm="1">
        <f t="array" ref="J1324">+INDEX(G1324:H1324,,MATCH(Rates!$G$7,$G$4:$H$4,0))</f>
        <v>0</v>
      </c>
    </row>
    <row r="1325" spans="2:10" x14ac:dyDescent="0.25">
      <c r="B1325" s="3">
        <v>2</v>
      </c>
      <c r="C1325" s="3">
        <v>24</v>
      </c>
      <c r="D1325" s="3">
        <v>8</v>
      </c>
      <c r="E1325" s="3">
        <v>514.92399999999998</v>
      </c>
      <c r="F1325" s="3">
        <v>257.46199999999999</v>
      </c>
      <c r="G1325" s="3">
        <f t="shared" si="40"/>
        <v>0.51492399999999994</v>
      </c>
      <c r="H1325" s="3">
        <f t="shared" si="41"/>
        <v>0.25746199999999997</v>
      </c>
      <c r="J1325" s="3" cm="1">
        <f t="array" ref="J1325">+INDEX(G1325:H1325,,MATCH(Rates!$G$7,$G$4:$H$4,0))</f>
        <v>0.51492399999999994</v>
      </c>
    </row>
    <row r="1326" spans="2:10" x14ac:dyDescent="0.25">
      <c r="B1326" s="3">
        <v>2</v>
      </c>
      <c r="C1326" s="3">
        <v>24</v>
      </c>
      <c r="D1326" s="3">
        <v>9</v>
      </c>
      <c r="E1326" s="3">
        <v>523.64700000000005</v>
      </c>
      <c r="F1326" s="3">
        <v>261.82400000000001</v>
      </c>
      <c r="G1326" s="3">
        <f t="shared" si="40"/>
        <v>0.52364700000000008</v>
      </c>
      <c r="H1326" s="3">
        <f t="shared" si="41"/>
        <v>0.261824</v>
      </c>
      <c r="J1326" s="3" cm="1">
        <f t="array" ref="J1326">+INDEX(G1326:H1326,,MATCH(Rates!$G$7,$G$4:$H$4,0))</f>
        <v>0.52364700000000008</v>
      </c>
    </row>
    <row r="1327" spans="2:10" x14ac:dyDescent="0.25">
      <c r="B1327" s="3">
        <v>2</v>
      </c>
      <c r="C1327" s="3">
        <v>24</v>
      </c>
      <c r="D1327" s="3">
        <v>10</v>
      </c>
      <c r="E1327" s="3">
        <v>615.36199999999997</v>
      </c>
      <c r="F1327" s="3">
        <v>307.68099999999998</v>
      </c>
      <c r="G1327" s="3">
        <f t="shared" si="40"/>
        <v>0.61536199999999996</v>
      </c>
      <c r="H1327" s="3">
        <f t="shared" si="41"/>
        <v>0.30768099999999998</v>
      </c>
      <c r="J1327" s="3" cm="1">
        <f t="array" ref="J1327">+INDEX(G1327:H1327,,MATCH(Rates!$G$7,$G$4:$H$4,0))</f>
        <v>0.61536199999999996</v>
      </c>
    </row>
    <row r="1328" spans="2:10" x14ac:dyDescent="0.25">
      <c r="B1328" s="3">
        <v>2</v>
      </c>
      <c r="C1328" s="3">
        <v>24</v>
      </c>
      <c r="D1328" s="3">
        <v>11</v>
      </c>
      <c r="E1328" s="3">
        <v>603.221</v>
      </c>
      <c r="F1328" s="3">
        <v>301.61099999999999</v>
      </c>
      <c r="G1328" s="3">
        <f t="shared" si="40"/>
        <v>0.60322100000000001</v>
      </c>
      <c r="H1328" s="3">
        <f t="shared" si="41"/>
        <v>0.30161099999999996</v>
      </c>
      <c r="J1328" s="3" cm="1">
        <f t="array" ref="J1328">+INDEX(G1328:H1328,,MATCH(Rates!$G$7,$G$4:$H$4,0))</f>
        <v>0.60322100000000001</v>
      </c>
    </row>
    <row r="1329" spans="2:10" x14ac:dyDescent="0.25">
      <c r="B1329" s="3">
        <v>2</v>
      </c>
      <c r="C1329" s="3">
        <v>24</v>
      </c>
      <c r="D1329" s="3">
        <v>12</v>
      </c>
      <c r="E1329" s="3">
        <v>514.96900000000005</v>
      </c>
      <c r="F1329" s="3">
        <v>257.48399999999998</v>
      </c>
      <c r="G1329" s="3">
        <f t="shared" si="40"/>
        <v>0.51496900000000001</v>
      </c>
      <c r="H1329" s="3">
        <f t="shared" si="41"/>
        <v>0.25748399999999999</v>
      </c>
      <c r="J1329" s="3" cm="1">
        <f t="array" ref="J1329">+INDEX(G1329:H1329,,MATCH(Rates!$G$7,$G$4:$H$4,0))</f>
        <v>0.51496900000000001</v>
      </c>
    </row>
    <row r="1330" spans="2:10" x14ac:dyDescent="0.25">
      <c r="B1330" s="3">
        <v>2</v>
      </c>
      <c r="C1330" s="3">
        <v>24</v>
      </c>
      <c r="D1330" s="3">
        <v>13</v>
      </c>
      <c r="E1330" s="3">
        <v>788.20600000000002</v>
      </c>
      <c r="F1330" s="3">
        <v>394.10300000000001</v>
      </c>
      <c r="G1330" s="3">
        <f t="shared" si="40"/>
        <v>0.78820599999999996</v>
      </c>
      <c r="H1330" s="3">
        <f t="shared" si="41"/>
        <v>0.39410299999999998</v>
      </c>
      <c r="J1330" s="3" cm="1">
        <f t="array" ref="J1330">+INDEX(G1330:H1330,,MATCH(Rates!$G$7,$G$4:$H$4,0))</f>
        <v>0.78820599999999996</v>
      </c>
    </row>
    <row r="1331" spans="2:10" x14ac:dyDescent="0.25">
      <c r="B1331" s="3">
        <v>2</v>
      </c>
      <c r="C1331" s="3">
        <v>24</v>
      </c>
      <c r="D1331" s="3">
        <v>14</v>
      </c>
      <c r="E1331" s="3">
        <v>494.45299999999997</v>
      </c>
      <c r="F1331" s="3">
        <v>247.227</v>
      </c>
      <c r="G1331" s="3">
        <f t="shared" si="40"/>
        <v>0.49445299999999998</v>
      </c>
      <c r="H1331" s="3">
        <f t="shared" si="41"/>
        <v>0.247227</v>
      </c>
      <c r="J1331" s="3" cm="1">
        <f t="array" ref="J1331">+INDEX(G1331:H1331,,MATCH(Rates!$G$7,$G$4:$H$4,0))</f>
        <v>0.49445299999999998</v>
      </c>
    </row>
    <row r="1332" spans="2:10" x14ac:dyDescent="0.25">
      <c r="B1332" s="3">
        <v>2</v>
      </c>
      <c r="C1332" s="3">
        <v>24</v>
      </c>
      <c r="D1332" s="3">
        <v>15</v>
      </c>
      <c r="E1332" s="3">
        <v>1583.2329999999999</v>
      </c>
      <c r="F1332" s="3">
        <v>791.61699999999996</v>
      </c>
      <c r="G1332" s="3">
        <f t="shared" si="40"/>
        <v>1.5832329999999999</v>
      </c>
      <c r="H1332" s="3">
        <f t="shared" si="41"/>
        <v>0.79161700000000002</v>
      </c>
      <c r="J1332" s="3" cm="1">
        <f t="array" ref="J1332">+INDEX(G1332:H1332,,MATCH(Rates!$G$7,$G$4:$H$4,0))</f>
        <v>1.5832329999999999</v>
      </c>
    </row>
    <row r="1333" spans="2:10" x14ac:dyDescent="0.25">
      <c r="B1333" s="3">
        <v>2</v>
      </c>
      <c r="C1333" s="3">
        <v>24</v>
      </c>
      <c r="D1333" s="3">
        <v>16</v>
      </c>
      <c r="E1333" s="3">
        <v>2353.9639999999999</v>
      </c>
      <c r="F1333" s="3">
        <v>1176.982</v>
      </c>
      <c r="G1333" s="3">
        <f t="shared" si="40"/>
        <v>2.3539639999999999</v>
      </c>
      <c r="H1333" s="3">
        <f t="shared" si="41"/>
        <v>1.176982</v>
      </c>
      <c r="J1333" s="3" cm="1">
        <f t="array" ref="J1333">+INDEX(G1333:H1333,,MATCH(Rates!$G$7,$G$4:$H$4,0))</f>
        <v>2.3539639999999999</v>
      </c>
    </row>
    <row r="1334" spans="2:10" x14ac:dyDescent="0.25">
      <c r="B1334" s="3">
        <v>2</v>
      </c>
      <c r="C1334" s="3">
        <v>24</v>
      </c>
      <c r="D1334" s="3">
        <v>17</v>
      </c>
      <c r="E1334" s="3">
        <v>0</v>
      </c>
      <c r="F1334" s="3">
        <v>0</v>
      </c>
      <c r="G1334" s="3">
        <f t="shared" si="40"/>
        <v>0</v>
      </c>
      <c r="H1334" s="3">
        <f t="shared" si="41"/>
        <v>0</v>
      </c>
      <c r="J1334" s="3" cm="1">
        <f t="array" ref="J1334">+INDEX(G1334:H1334,,MATCH(Rates!$G$7,$G$4:$H$4,0))</f>
        <v>0</v>
      </c>
    </row>
    <row r="1335" spans="2:10" x14ac:dyDescent="0.25">
      <c r="B1335" s="3">
        <v>2</v>
      </c>
      <c r="C1335" s="3">
        <v>24</v>
      </c>
      <c r="D1335" s="3">
        <v>18</v>
      </c>
      <c r="E1335" s="3">
        <v>0</v>
      </c>
      <c r="F1335" s="3">
        <v>0</v>
      </c>
      <c r="G1335" s="3">
        <f t="shared" si="40"/>
        <v>0</v>
      </c>
      <c r="H1335" s="3">
        <f t="shared" si="41"/>
        <v>0</v>
      </c>
      <c r="J1335" s="3" cm="1">
        <f t="array" ref="J1335">+INDEX(G1335:H1335,,MATCH(Rates!$G$7,$G$4:$H$4,0))</f>
        <v>0</v>
      </c>
    </row>
    <row r="1336" spans="2:10" x14ac:dyDescent="0.25">
      <c r="B1336" s="3">
        <v>2</v>
      </c>
      <c r="C1336" s="3">
        <v>24</v>
      </c>
      <c r="D1336" s="3">
        <v>19</v>
      </c>
      <c r="E1336" s="3">
        <v>0</v>
      </c>
      <c r="F1336" s="3">
        <v>0</v>
      </c>
      <c r="G1336" s="3">
        <f t="shared" si="40"/>
        <v>0</v>
      </c>
      <c r="H1336" s="3">
        <f t="shared" si="41"/>
        <v>0</v>
      </c>
      <c r="J1336" s="3" cm="1">
        <f t="array" ref="J1336">+INDEX(G1336:H1336,,MATCH(Rates!$G$7,$G$4:$H$4,0))</f>
        <v>0</v>
      </c>
    </row>
    <row r="1337" spans="2:10" x14ac:dyDescent="0.25">
      <c r="B1337" s="3">
        <v>2</v>
      </c>
      <c r="C1337" s="3">
        <v>24</v>
      </c>
      <c r="D1337" s="3">
        <v>20</v>
      </c>
      <c r="E1337" s="3">
        <v>0</v>
      </c>
      <c r="F1337" s="3">
        <v>0</v>
      </c>
      <c r="G1337" s="3">
        <f t="shared" si="40"/>
        <v>0</v>
      </c>
      <c r="H1337" s="3">
        <f t="shared" si="41"/>
        <v>0</v>
      </c>
      <c r="J1337" s="3" cm="1">
        <f t="array" ref="J1337">+INDEX(G1337:H1337,,MATCH(Rates!$G$7,$G$4:$H$4,0))</f>
        <v>0</v>
      </c>
    </row>
    <row r="1338" spans="2:10" x14ac:dyDescent="0.25">
      <c r="B1338" s="3">
        <v>2</v>
      </c>
      <c r="C1338" s="3">
        <v>24</v>
      </c>
      <c r="D1338" s="3">
        <v>21</v>
      </c>
      <c r="E1338" s="3">
        <v>0</v>
      </c>
      <c r="F1338" s="3">
        <v>0</v>
      </c>
      <c r="G1338" s="3">
        <f t="shared" si="40"/>
        <v>0</v>
      </c>
      <c r="H1338" s="3">
        <f t="shared" si="41"/>
        <v>0</v>
      </c>
      <c r="J1338" s="3" cm="1">
        <f t="array" ref="J1338">+INDEX(G1338:H1338,,MATCH(Rates!$G$7,$G$4:$H$4,0))</f>
        <v>0</v>
      </c>
    </row>
    <row r="1339" spans="2:10" x14ac:dyDescent="0.25">
      <c r="B1339" s="3">
        <v>2</v>
      </c>
      <c r="C1339" s="3">
        <v>24</v>
      </c>
      <c r="D1339" s="3">
        <v>22</v>
      </c>
      <c r="E1339" s="3">
        <v>0</v>
      </c>
      <c r="F1339" s="3">
        <v>0</v>
      </c>
      <c r="G1339" s="3">
        <f t="shared" si="40"/>
        <v>0</v>
      </c>
      <c r="H1339" s="3">
        <f t="shared" si="41"/>
        <v>0</v>
      </c>
      <c r="J1339" s="3" cm="1">
        <f t="array" ref="J1339">+INDEX(G1339:H1339,,MATCH(Rates!$G$7,$G$4:$H$4,0))</f>
        <v>0</v>
      </c>
    </row>
    <row r="1340" spans="2:10" x14ac:dyDescent="0.25">
      <c r="B1340" s="3">
        <v>2</v>
      </c>
      <c r="C1340" s="3">
        <v>24</v>
      </c>
      <c r="D1340" s="3">
        <v>23</v>
      </c>
      <c r="E1340" s="3">
        <v>0</v>
      </c>
      <c r="F1340" s="3">
        <v>0</v>
      </c>
      <c r="G1340" s="3">
        <f t="shared" si="40"/>
        <v>0</v>
      </c>
      <c r="H1340" s="3">
        <f t="shared" si="41"/>
        <v>0</v>
      </c>
      <c r="J1340" s="3" cm="1">
        <f t="array" ref="J1340">+INDEX(G1340:H1340,,MATCH(Rates!$G$7,$G$4:$H$4,0))</f>
        <v>0</v>
      </c>
    </row>
    <row r="1341" spans="2:10" x14ac:dyDescent="0.25">
      <c r="B1341" s="3">
        <v>2</v>
      </c>
      <c r="C1341" s="3">
        <v>25</v>
      </c>
      <c r="D1341" s="3">
        <v>0</v>
      </c>
      <c r="E1341" s="3">
        <v>0</v>
      </c>
      <c r="F1341" s="3">
        <v>0</v>
      </c>
      <c r="G1341" s="3">
        <f t="shared" si="40"/>
        <v>0</v>
      </c>
      <c r="H1341" s="3">
        <f t="shared" si="41"/>
        <v>0</v>
      </c>
      <c r="J1341" s="3" cm="1">
        <f t="array" ref="J1341">+INDEX(G1341:H1341,,MATCH(Rates!$G$7,$G$4:$H$4,0))</f>
        <v>0</v>
      </c>
    </row>
    <row r="1342" spans="2:10" x14ac:dyDescent="0.25">
      <c r="B1342" s="3">
        <v>2</v>
      </c>
      <c r="C1342" s="3">
        <v>25</v>
      </c>
      <c r="D1342" s="3">
        <v>1</v>
      </c>
      <c r="E1342" s="3">
        <v>0</v>
      </c>
      <c r="F1342" s="3">
        <v>0</v>
      </c>
      <c r="G1342" s="3">
        <f t="shared" si="40"/>
        <v>0</v>
      </c>
      <c r="H1342" s="3">
        <f t="shared" si="41"/>
        <v>0</v>
      </c>
      <c r="J1342" s="3" cm="1">
        <f t="array" ref="J1342">+INDEX(G1342:H1342,,MATCH(Rates!$G$7,$G$4:$H$4,0))</f>
        <v>0</v>
      </c>
    </row>
    <row r="1343" spans="2:10" x14ac:dyDescent="0.25">
      <c r="B1343" s="3">
        <v>2</v>
      </c>
      <c r="C1343" s="3">
        <v>25</v>
      </c>
      <c r="D1343" s="3">
        <v>2</v>
      </c>
      <c r="E1343" s="3">
        <v>0</v>
      </c>
      <c r="F1343" s="3">
        <v>0</v>
      </c>
      <c r="G1343" s="3">
        <f t="shared" si="40"/>
        <v>0</v>
      </c>
      <c r="H1343" s="3">
        <f t="shared" si="41"/>
        <v>0</v>
      </c>
      <c r="J1343" s="3" cm="1">
        <f t="array" ref="J1343">+INDEX(G1343:H1343,,MATCH(Rates!$G$7,$G$4:$H$4,0))</f>
        <v>0</v>
      </c>
    </row>
    <row r="1344" spans="2:10" x14ac:dyDescent="0.25">
      <c r="B1344" s="3">
        <v>2</v>
      </c>
      <c r="C1344" s="3">
        <v>25</v>
      </c>
      <c r="D1344" s="3">
        <v>3</v>
      </c>
      <c r="E1344" s="3">
        <v>0</v>
      </c>
      <c r="F1344" s="3">
        <v>0</v>
      </c>
      <c r="G1344" s="3">
        <f t="shared" si="40"/>
        <v>0</v>
      </c>
      <c r="H1344" s="3">
        <f t="shared" si="41"/>
        <v>0</v>
      </c>
      <c r="J1344" s="3" cm="1">
        <f t="array" ref="J1344">+INDEX(G1344:H1344,,MATCH(Rates!$G$7,$G$4:$H$4,0))</f>
        <v>0</v>
      </c>
    </row>
    <row r="1345" spans="2:10" x14ac:dyDescent="0.25">
      <c r="B1345" s="3">
        <v>2</v>
      </c>
      <c r="C1345" s="3">
        <v>25</v>
      </c>
      <c r="D1345" s="3">
        <v>4</v>
      </c>
      <c r="E1345" s="3">
        <v>0</v>
      </c>
      <c r="F1345" s="3">
        <v>0</v>
      </c>
      <c r="G1345" s="3">
        <f t="shared" si="40"/>
        <v>0</v>
      </c>
      <c r="H1345" s="3">
        <f t="shared" si="41"/>
        <v>0</v>
      </c>
      <c r="J1345" s="3" cm="1">
        <f t="array" ref="J1345">+INDEX(G1345:H1345,,MATCH(Rates!$G$7,$G$4:$H$4,0))</f>
        <v>0</v>
      </c>
    </row>
    <row r="1346" spans="2:10" x14ac:dyDescent="0.25">
      <c r="B1346" s="3">
        <v>2</v>
      </c>
      <c r="C1346" s="3">
        <v>25</v>
      </c>
      <c r="D1346" s="3">
        <v>5</v>
      </c>
      <c r="E1346" s="3">
        <v>0</v>
      </c>
      <c r="F1346" s="3">
        <v>0</v>
      </c>
      <c r="G1346" s="3">
        <f t="shared" si="40"/>
        <v>0</v>
      </c>
      <c r="H1346" s="3">
        <f t="shared" si="41"/>
        <v>0</v>
      </c>
      <c r="J1346" s="3" cm="1">
        <f t="array" ref="J1346">+INDEX(G1346:H1346,,MATCH(Rates!$G$7,$G$4:$H$4,0))</f>
        <v>0</v>
      </c>
    </row>
    <row r="1347" spans="2:10" x14ac:dyDescent="0.25">
      <c r="B1347" s="3">
        <v>2</v>
      </c>
      <c r="C1347" s="3">
        <v>25</v>
      </c>
      <c r="D1347" s="3">
        <v>6</v>
      </c>
      <c r="E1347" s="3">
        <v>0</v>
      </c>
      <c r="F1347" s="3">
        <v>0</v>
      </c>
      <c r="G1347" s="3">
        <f t="shared" si="40"/>
        <v>0</v>
      </c>
      <c r="H1347" s="3">
        <f t="shared" si="41"/>
        <v>0</v>
      </c>
      <c r="J1347" s="3" cm="1">
        <f t="array" ref="J1347">+INDEX(G1347:H1347,,MATCH(Rates!$G$7,$G$4:$H$4,0))</f>
        <v>0</v>
      </c>
    </row>
    <row r="1348" spans="2:10" x14ac:dyDescent="0.25">
      <c r="B1348" s="3">
        <v>2</v>
      </c>
      <c r="C1348" s="3">
        <v>25</v>
      </c>
      <c r="D1348" s="3">
        <v>7</v>
      </c>
      <c r="E1348" s="3">
        <v>0</v>
      </c>
      <c r="F1348" s="3">
        <v>0</v>
      </c>
      <c r="G1348" s="3">
        <f t="shared" si="40"/>
        <v>0</v>
      </c>
      <c r="H1348" s="3">
        <f t="shared" si="41"/>
        <v>0</v>
      </c>
      <c r="J1348" s="3" cm="1">
        <f t="array" ref="J1348">+INDEX(G1348:H1348,,MATCH(Rates!$G$7,$G$4:$H$4,0))</f>
        <v>0</v>
      </c>
    </row>
    <row r="1349" spans="2:10" x14ac:dyDescent="0.25">
      <c r="B1349" s="3">
        <v>2</v>
      </c>
      <c r="C1349" s="3">
        <v>25</v>
      </c>
      <c r="D1349" s="3">
        <v>8</v>
      </c>
      <c r="E1349" s="3">
        <v>344.10500000000002</v>
      </c>
      <c r="F1349" s="3">
        <v>172.05199999999999</v>
      </c>
      <c r="G1349" s="3">
        <f t="shared" si="40"/>
        <v>0.34410499999999999</v>
      </c>
      <c r="H1349" s="3">
        <f t="shared" si="41"/>
        <v>0.17205199999999998</v>
      </c>
      <c r="J1349" s="3" cm="1">
        <f t="array" ref="J1349">+INDEX(G1349:H1349,,MATCH(Rates!$G$7,$G$4:$H$4,0))</f>
        <v>0.34410499999999999</v>
      </c>
    </row>
    <row r="1350" spans="2:10" x14ac:dyDescent="0.25">
      <c r="B1350" s="3">
        <v>2</v>
      </c>
      <c r="C1350" s="3">
        <v>25</v>
      </c>
      <c r="D1350" s="3">
        <v>9</v>
      </c>
      <c r="E1350" s="3">
        <v>371.803</v>
      </c>
      <c r="F1350" s="3">
        <v>185.90100000000001</v>
      </c>
      <c r="G1350" s="3">
        <f t="shared" si="40"/>
        <v>0.37180299999999999</v>
      </c>
      <c r="H1350" s="3">
        <f t="shared" si="41"/>
        <v>0.18590100000000001</v>
      </c>
      <c r="J1350" s="3" cm="1">
        <f t="array" ref="J1350">+INDEX(G1350:H1350,,MATCH(Rates!$G$7,$G$4:$H$4,0))</f>
        <v>0.37180299999999999</v>
      </c>
    </row>
    <row r="1351" spans="2:10" x14ac:dyDescent="0.25">
      <c r="B1351" s="3">
        <v>2</v>
      </c>
      <c r="C1351" s="3">
        <v>25</v>
      </c>
      <c r="D1351" s="3">
        <v>10</v>
      </c>
      <c r="E1351" s="3">
        <v>579.85500000000002</v>
      </c>
      <c r="F1351" s="3">
        <v>289.928</v>
      </c>
      <c r="G1351" s="3">
        <f t="shared" si="40"/>
        <v>0.57985500000000001</v>
      </c>
      <c r="H1351" s="3">
        <f t="shared" si="41"/>
        <v>0.28992800000000002</v>
      </c>
      <c r="J1351" s="3" cm="1">
        <f t="array" ref="J1351">+INDEX(G1351:H1351,,MATCH(Rates!$G$7,$G$4:$H$4,0))</f>
        <v>0.57985500000000001</v>
      </c>
    </row>
    <row r="1352" spans="2:10" x14ac:dyDescent="0.25">
      <c r="B1352" s="3">
        <v>2</v>
      </c>
      <c r="C1352" s="3">
        <v>25</v>
      </c>
      <c r="D1352" s="3">
        <v>11</v>
      </c>
      <c r="E1352" s="3">
        <v>524.94600000000003</v>
      </c>
      <c r="F1352" s="3">
        <v>262.47300000000001</v>
      </c>
      <c r="G1352" s="3">
        <f t="shared" si="40"/>
        <v>0.52494600000000002</v>
      </c>
      <c r="H1352" s="3">
        <f t="shared" si="41"/>
        <v>0.26247300000000001</v>
      </c>
      <c r="J1352" s="3" cm="1">
        <f t="array" ref="J1352">+INDEX(G1352:H1352,,MATCH(Rates!$G$7,$G$4:$H$4,0))</f>
        <v>0.52494600000000002</v>
      </c>
    </row>
    <row r="1353" spans="2:10" x14ac:dyDescent="0.25">
      <c r="B1353" s="3">
        <v>2</v>
      </c>
      <c r="C1353" s="3">
        <v>25</v>
      </c>
      <c r="D1353" s="3">
        <v>12</v>
      </c>
      <c r="E1353" s="3">
        <v>507.84399999999999</v>
      </c>
      <c r="F1353" s="3">
        <v>253.922</v>
      </c>
      <c r="G1353" s="3">
        <f t="shared" si="40"/>
        <v>0.50784399999999996</v>
      </c>
      <c r="H1353" s="3">
        <f t="shared" si="41"/>
        <v>0.25392199999999998</v>
      </c>
      <c r="J1353" s="3" cm="1">
        <f t="array" ref="J1353">+INDEX(G1353:H1353,,MATCH(Rates!$G$7,$G$4:$H$4,0))</f>
        <v>0.50784399999999996</v>
      </c>
    </row>
    <row r="1354" spans="2:10" x14ac:dyDescent="0.25">
      <c r="B1354" s="3">
        <v>2</v>
      </c>
      <c r="C1354" s="3">
        <v>25</v>
      </c>
      <c r="D1354" s="3">
        <v>13</v>
      </c>
      <c r="E1354" s="3">
        <v>1332.7059999999999</v>
      </c>
      <c r="F1354" s="3">
        <v>666.35299999999995</v>
      </c>
      <c r="G1354" s="3">
        <f t="shared" si="40"/>
        <v>1.3327059999999999</v>
      </c>
      <c r="H1354" s="3">
        <f t="shared" si="41"/>
        <v>0.66635299999999997</v>
      </c>
      <c r="J1354" s="3" cm="1">
        <f t="array" ref="J1354">+INDEX(G1354:H1354,,MATCH(Rates!$G$7,$G$4:$H$4,0))</f>
        <v>1.3327059999999999</v>
      </c>
    </row>
    <row r="1355" spans="2:10" x14ac:dyDescent="0.25">
      <c r="B1355" s="3">
        <v>2</v>
      </c>
      <c r="C1355" s="3">
        <v>25</v>
      </c>
      <c r="D1355" s="3">
        <v>14</v>
      </c>
      <c r="E1355" s="3">
        <v>1094.008</v>
      </c>
      <c r="F1355" s="3">
        <v>547.00400000000002</v>
      </c>
      <c r="G1355" s="3">
        <f t="shared" si="40"/>
        <v>1.0940080000000001</v>
      </c>
      <c r="H1355" s="3">
        <f t="shared" si="41"/>
        <v>0.54700400000000005</v>
      </c>
      <c r="J1355" s="3" cm="1">
        <f t="array" ref="J1355">+INDEX(G1355:H1355,,MATCH(Rates!$G$7,$G$4:$H$4,0))</f>
        <v>1.0940080000000001</v>
      </c>
    </row>
    <row r="1356" spans="2:10" x14ac:dyDescent="0.25">
      <c r="B1356" s="3">
        <v>2</v>
      </c>
      <c r="C1356" s="3">
        <v>25</v>
      </c>
      <c r="D1356" s="3">
        <v>15</v>
      </c>
      <c r="E1356" s="3">
        <v>617.67200000000003</v>
      </c>
      <c r="F1356" s="3">
        <v>308.83600000000001</v>
      </c>
      <c r="G1356" s="3">
        <f t="shared" si="40"/>
        <v>0.617672</v>
      </c>
      <c r="H1356" s="3">
        <f t="shared" si="41"/>
        <v>0.308836</v>
      </c>
      <c r="J1356" s="3" cm="1">
        <f t="array" ref="J1356">+INDEX(G1356:H1356,,MATCH(Rates!$G$7,$G$4:$H$4,0))</f>
        <v>0.617672</v>
      </c>
    </row>
    <row r="1357" spans="2:10" x14ac:dyDescent="0.25">
      <c r="B1357" s="3">
        <v>2</v>
      </c>
      <c r="C1357" s="3">
        <v>25</v>
      </c>
      <c r="D1357" s="3">
        <v>16</v>
      </c>
      <c r="E1357" s="3">
        <v>918.89099999999996</v>
      </c>
      <c r="F1357" s="3">
        <v>459.44499999999999</v>
      </c>
      <c r="G1357" s="3">
        <f t="shared" si="40"/>
        <v>0.91889100000000001</v>
      </c>
      <c r="H1357" s="3">
        <f t="shared" si="41"/>
        <v>0.45944499999999999</v>
      </c>
      <c r="J1357" s="3" cm="1">
        <f t="array" ref="J1357">+INDEX(G1357:H1357,,MATCH(Rates!$G$7,$G$4:$H$4,0))</f>
        <v>0.91889100000000001</v>
      </c>
    </row>
    <row r="1358" spans="2:10" x14ac:dyDescent="0.25">
      <c r="B1358" s="3">
        <v>2</v>
      </c>
      <c r="C1358" s="3">
        <v>25</v>
      </c>
      <c r="D1358" s="3">
        <v>17</v>
      </c>
      <c r="E1358" s="3">
        <v>90.81</v>
      </c>
      <c r="F1358" s="3">
        <v>45.405000000000001</v>
      </c>
      <c r="G1358" s="3">
        <f t="shared" si="40"/>
        <v>9.0810000000000002E-2</v>
      </c>
      <c r="H1358" s="3">
        <f t="shared" si="41"/>
        <v>4.5405000000000001E-2</v>
      </c>
      <c r="J1358" s="3" cm="1">
        <f t="array" ref="J1358">+INDEX(G1358:H1358,,MATCH(Rates!$G$7,$G$4:$H$4,0))</f>
        <v>9.0810000000000002E-2</v>
      </c>
    </row>
    <row r="1359" spans="2:10" x14ac:dyDescent="0.25">
      <c r="B1359" s="3">
        <v>2</v>
      </c>
      <c r="C1359" s="3">
        <v>25</v>
      </c>
      <c r="D1359" s="3">
        <v>18</v>
      </c>
      <c r="E1359" s="3">
        <v>0</v>
      </c>
      <c r="F1359" s="3">
        <v>0</v>
      </c>
      <c r="G1359" s="3">
        <f t="shared" si="40"/>
        <v>0</v>
      </c>
      <c r="H1359" s="3">
        <f t="shared" si="41"/>
        <v>0</v>
      </c>
      <c r="J1359" s="3" cm="1">
        <f t="array" ref="J1359">+INDEX(G1359:H1359,,MATCH(Rates!$G$7,$G$4:$H$4,0))</f>
        <v>0</v>
      </c>
    </row>
    <row r="1360" spans="2:10" x14ac:dyDescent="0.25">
      <c r="B1360" s="3">
        <v>2</v>
      </c>
      <c r="C1360" s="3">
        <v>25</v>
      </c>
      <c r="D1360" s="3">
        <v>19</v>
      </c>
      <c r="E1360" s="3">
        <v>0</v>
      </c>
      <c r="F1360" s="3">
        <v>0</v>
      </c>
      <c r="G1360" s="3">
        <f t="shared" si="40"/>
        <v>0</v>
      </c>
      <c r="H1360" s="3">
        <f t="shared" si="41"/>
        <v>0</v>
      </c>
      <c r="J1360" s="3" cm="1">
        <f t="array" ref="J1360">+INDEX(G1360:H1360,,MATCH(Rates!$G$7,$G$4:$H$4,0))</f>
        <v>0</v>
      </c>
    </row>
    <row r="1361" spans="2:10" x14ac:dyDescent="0.25">
      <c r="B1361" s="3">
        <v>2</v>
      </c>
      <c r="C1361" s="3">
        <v>25</v>
      </c>
      <c r="D1361" s="3">
        <v>20</v>
      </c>
      <c r="E1361" s="3">
        <v>0</v>
      </c>
      <c r="F1361" s="3">
        <v>0</v>
      </c>
      <c r="G1361" s="3">
        <f t="shared" si="40"/>
        <v>0</v>
      </c>
      <c r="H1361" s="3">
        <f t="shared" si="41"/>
        <v>0</v>
      </c>
      <c r="J1361" s="3" cm="1">
        <f t="array" ref="J1361">+INDEX(G1361:H1361,,MATCH(Rates!$G$7,$G$4:$H$4,0))</f>
        <v>0</v>
      </c>
    </row>
    <row r="1362" spans="2:10" x14ac:dyDescent="0.25">
      <c r="B1362" s="3">
        <v>2</v>
      </c>
      <c r="C1362" s="3">
        <v>25</v>
      </c>
      <c r="D1362" s="3">
        <v>21</v>
      </c>
      <c r="E1362" s="3">
        <v>0</v>
      </c>
      <c r="F1362" s="3">
        <v>0</v>
      </c>
      <c r="G1362" s="3">
        <f t="shared" si="40"/>
        <v>0</v>
      </c>
      <c r="H1362" s="3">
        <f t="shared" si="41"/>
        <v>0</v>
      </c>
      <c r="J1362" s="3" cm="1">
        <f t="array" ref="J1362">+INDEX(G1362:H1362,,MATCH(Rates!$G$7,$G$4:$H$4,0))</f>
        <v>0</v>
      </c>
    </row>
    <row r="1363" spans="2:10" x14ac:dyDescent="0.25">
      <c r="B1363" s="3">
        <v>2</v>
      </c>
      <c r="C1363" s="3">
        <v>25</v>
      </c>
      <c r="D1363" s="3">
        <v>22</v>
      </c>
      <c r="E1363" s="3">
        <v>0</v>
      </c>
      <c r="F1363" s="3">
        <v>0</v>
      </c>
      <c r="G1363" s="3">
        <f t="shared" si="40"/>
        <v>0</v>
      </c>
      <c r="H1363" s="3">
        <f t="shared" si="41"/>
        <v>0</v>
      </c>
      <c r="J1363" s="3" cm="1">
        <f t="array" ref="J1363">+INDEX(G1363:H1363,,MATCH(Rates!$G$7,$G$4:$H$4,0))</f>
        <v>0</v>
      </c>
    </row>
    <row r="1364" spans="2:10" x14ac:dyDescent="0.25">
      <c r="B1364" s="3">
        <v>2</v>
      </c>
      <c r="C1364" s="3">
        <v>25</v>
      </c>
      <c r="D1364" s="3">
        <v>23</v>
      </c>
      <c r="E1364" s="3">
        <v>0</v>
      </c>
      <c r="F1364" s="3">
        <v>0</v>
      </c>
      <c r="G1364" s="3">
        <f t="shared" si="40"/>
        <v>0</v>
      </c>
      <c r="H1364" s="3">
        <f t="shared" si="41"/>
        <v>0</v>
      </c>
      <c r="J1364" s="3" cm="1">
        <f t="array" ref="J1364">+INDEX(G1364:H1364,,MATCH(Rates!$G$7,$G$4:$H$4,0))</f>
        <v>0</v>
      </c>
    </row>
    <row r="1365" spans="2:10" x14ac:dyDescent="0.25">
      <c r="B1365" s="3">
        <v>2</v>
      </c>
      <c r="C1365" s="3">
        <v>26</v>
      </c>
      <c r="D1365" s="3">
        <v>0</v>
      </c>
      <c r="E1365" s="3">
        <v>0</v>
      </c>
      <c r="F1365" s="3">
        <v>0</v>
      </c>
      <c r="G1365" s="3">
        <f t="shared" ref="G1365:G1428" si="42">+E1365/1000</f>
        <v>0</v>
      </c>
      <c r="H1365" s="3">
        <f t="shared" ref="H1365:H1428" si="43">+F1365/1000</f>
        <v>0</v>
      </c>
      <c r="J1365" s="3" cm="1">
        <f t="array" ref="J1365">+INDEX(G1365:H1365,,MATCH(Rates!$G$7,$G$4:$H$4,0))</f>
        <v>0</v>
      </c>
    </row>
    <row r="1366" spans="2:10" x14ac:dyDescent="0.25">
      <c r="B1366" s="3">
        <v>2</v>
      </c>
      <c r="C1366" s="3">
        <v>26</v>
      </c>
      <c r="D1366" s="3">
        <v>1</v>
      </c>
      <c r="E1366" s="3">
        <v>0</v>
      </c>
      <c r="F1366" s="3">
        <v>0</v>
      </c>
      <c r="G1366" s="3">
        <f t="shared" si="42"/>
        <v>0</v>
      </c>
      <c r="H1366" s="3">
        <f t="shared" si="43"/>
        <v>0</v>
      </c>
      <c r="J1366" s="3" cm="1">
        <f t="array" ref="J1366">+INDEX(G1366:H1366,,MATCH(Rates!$G$7,$G$4:$H$4,0))</f>
        <v>0</v>
      </c>
    </row>
    <row r="1367" spans="2:10" x14ac:dyDescent="0.25">
      <c r="B1367" s="3">
        <v>2</v>
      </c>
      <c r="C1367" s="3">
        <v>26</v>
      </c>
      <c r="D1367" s="3">
        <v>2</v>
      </c>
      <c r="E1367" s="3">
        <v>0</v>
      </c>
      <c r="F1367" s="3">
        <v>0</v>
      </c>
      <c r="G1367" s="3">
        <f t="shared" si="42"/>
        <v>0</v>
      </c>
      <c r="H1367" s="3">
        <f t="shared" si="43"/>
        <v>0</v>
      </c>
      <c r="J1367" s="3" cm="1">
        <f t="array" ref="J1367">+INDEX(G1367:H1367,,MATCH(Rates!$G$7,$G$4:$H$4,0))</f>
        <v>0</v>
      </c>
    </row>
    <row r="1368" spans="2:10" x14ac:dyDescent="0.25">
      <c r="B1368" s="3">
        <v>2</v>
      </c>
      <c r="C1368" s="3">
        <v>26</v>
      </c>
      <c r="D1368" s="3">
        <v>3</v>
      </c>
      <c r="E1368" s="3">
        <v>0</v>
      </c>
      <c r="F1368" s="3">
        <v>0</v>
      </c>
      <c r="G1368" s="3">
        <f t="shared" si="42"/>
        <v>0</v>
      </c>
      <c r="H1368" s="3">
        <f t="shared" si="43"/>
        <v>0</v>
      </c>
      <c r="J1368" s="3" cm="1">
        <f t="array" ref="J1368">+INDEX(G1368:H1368,,MATCH(Rates!$G$7,$G$4:$H$4,0))</f>
        <v>0</v>
      </c>
    </row>
    <row r="1369" spans="2:10" x14ac:dyDescent="0.25">
      <c r="B1369" s="3">
        <v>2</v>
      </c>
      <c r="C1369" s="3">
        <v>26</v>
      </c>
      <c r="D1369" s="3">
        <v>4</v>
      </c>
      <c r="E1369" s="3">
        <v>0</v>
      </c>
      <c r="F1369" s="3">
        <v>0</v>
      </c>
      <c r="G1369" s="3">
        <f t="shared" si="42"/>
        <v>0</v>
      </c>
      <c r="H1369" s="3">
        <f t="shared" si="43"/>
        <v>0</v>
      </c>
      <c r="J1369" s="3" cm="1">
        <f t="array" ref="J1369">+INDEX(G1369:H1369,,MATCH(Rates!$G$7,$G$4:$H$4,0))</f>
        <v>0</v>
      </c>
    </row>
    <row r="1370" spans="2:10" x14ac:dyDescent="0.25">
      <c r="B1370" s="3">
        <v>2</v>
      </c>
      <c r="C1370" s="3">
        <v>26</v>
      </c>
      <c r="D1370" s="3">
        <v>5</v>
      </c>
      <c r="E1370" s="3">
        <v>0</v>
      </c>
      <c r="F1370" s="3">
        <v>0</v>
      </c>
      <c r="G1370" s="3">
        <f t="shared" si="42"/>
        <v>0</v>
      </c>
      <c r="H1370" s="3">
        <f t="shared" si="43"/>
        <v>0</v>
      </c>
      <c r="J1370" s="3" cm="1">
        <f t="array" ref="J1370">+INDEX(G1370:H1370,,MATCH(Rates!$G$7,$G$4:$H$4,0))</f>
        <v>0</v>
      </c>
    </row>
    <row r="1371" spans="2:10" x14ac:dyDescent="0.25">
      <c r="B1371" s="3">
        <v>2</v>
      </c>
      <c r="C1371" s="3">
        <v>26</v>
      </c>
      <c r="D1371" s="3">
        <v>6</v>
      </c>
      <c r="E1371" s="3">
        <v>0</v>
      </c>
      <c r="F1371" s="3">
        <v>0</v>
      </c>
      <c r="G1371" s="3">
        <f t="shared" si="42"/>
        <v>0</v>
      </c>
      <c r="H1371" s="3">
        <f t="shared" si="43"/>
        <v>0</v>
      </c>
      <c r="J1371" s="3" cm="1">
        <f t="array" ref="J1371">+INDEX(G1371:H1371,,MATCH(Rates!$G$7,$G$4:$H$4,0))</f>
        <v>0</v>
      </c>
    </row>
    <row r="1372" spans="2:10" x14ac:dyDescent="0.25">
      <c r="B1372" s="3">
        <v>2</v>
      </c>
      <c r="C1372" s="3">
        <v>26</v>
      </c>
      <c r="D1372" s="3">
        <v>7</v>
      </c>
      <c r="E1372" s="3">
        <v>0</v>
      </c>
      <c r="F1372" s="3">
        <v>0</v>
      </c>
      <c r="G1372" s="3">
        <f t="shared" si="42"/>
        <v>0</v>
      </c>
      <c r="H1372" s="3">
        <f t="shared" si="43"/>
        <v>0</v>
      </c>
      <c r="J1372" s="3" cm="1">
        <f t="array" ref="J1372">+INDEX(G1372:H1372,,MATCH(Rates!$G$7,$G$4:$H$4,0))</f>
        <v>0</v>
      </c>
    </row>
    <row r="1373" spans="2:10" x14ac:dyDescent="0.25">
      <c r="B1373" s="3">
        <v>2</v>
      </c>
      <c r="C1373" s="3">
        <v>26</v>
      </c>
      <c r="D1373" s="3">
        <v>8</v>
      </c>
      <c r="E1373" s="3">
        <v>175.66900000000001</v>
      </c>
      <c r="F1373" s="3">
        <v>87.834999999999994</v>
      </c>
      <c r="G1373" s="3">
        <f t="shared" si="42"/>
        <v>0.17566900000000002</v>
      </c>
      <c r="H1373" s="3">
        <f t="shared" si="43"/>
        <v>8.7834999999999996E-2</v>
      </c>
      <c r="J1373" s="3" cm="1">
        <f t="array" ref="J1373">+INDEX(G1373:H1373,,MATCH(Rates!$G$7,$G$4:$H$4,0))</f>
        <v>0.17566900000000002</v>
      </c>
    </row>
    <row r="1374" spans="2:10" x14ac:dyDescent="0.25">
      <c r="B1374" s="3">
        <v>2</v>
      </c>
      <c r="C1374" s="3">
        <v>26</v>
      </c>
      <c r="D1374" s="3">
        <v>9</v>
      </c>
      <c r="E1374" s="3">
        <v>536.51599999999996</v>
      </c>
      <c r="F1374" s="3">
        <v>268.25799999999998</v>
      </c>
      <c r="G1374" s="3">
        <f t="shared" si="42"/>
        <v>0.53651599999999999</v>
      </c>
      <c r="H1374" s="3">
        <f t="shared" si="43"/>
        <v>0.268258</v>
      </c>
      <c r="J1374" s="3" cm="1">
        <f t="array" ref="J1374">+INDEX(G1374:H1374,,MATCH(Rates!$G$7,$G$4:$H$4,0))</f>
        <v>0.53651599999999999</v>
      </c>
    </row>
    <row r="1375" spans="2:10" x14ac:dyDescent="0.25">
      <c r="B1375" s="3">
        <v>2</v>
      </c>
      <c r="C1375" s="3">
        <v>26</v>
      </c>
      <c r="D1375" s="3">
        <v>10</v>
      </c>
      <c r="E1375" s="3">
        <v>763.029</v>
      </c>
      <c r="F1375" s="3">
        <v>381.51400000000001</v>
      </c>
      <c r="G1375" s="3">
        <f t="shared" si="42"/>
        <v>0.76302899999999996</v>
      </c>
      <c r="H1375" s="3">
        <f t="shared" si="43"/>
        <v>0.38151400000000002</v>
      </c>
      <c r="J1375" s="3" cm="1">
        <f t="array" ref="J1375">+INDEX(G1375:H1375,,MATCH(Rates!$G$7,$G$4:$H$4,0))</f>
        <v>0.76302899999999996</v>
      </c>
    </row>
    <row r="1376" spans="2:10" x14ac:dyDescent="0.25">
      <c r="B1376" s="3">
        <v>2</v>
      </c>
      <c r="C1376" s="3">
        <v>26</v>
      </c>
      <c r="D1376" s="3">
        <v>11</v>
      </c>
      <c r="E1376" s="3">
        <v>2207.3119999999999</v>
      </c>
      <c r="F1376" s="3">
        <v>1103.6559999999999</v>
      </c>
      <c r="G1376" s="3">
        <f t="shared" si="42"/>
        <v>2.2073119999999999</v>
      </c>
      <c r="H1376" s="3">
        <f t="shared" si="43"/>
        <v>1.103656</v>
      </c>
      <c r="J1376" s="3" cm="1">
        <f t="array" ref="J1376">+INDEX(G1376:H1376,,MATCH(Rates!$G$7,$G$4:$H$4,0))</f>
        <v>2.2073119999999999</v>
      </c>
    </row>
    <row r="1377" spans="2:10" x14ac:dyDescent="0.25">
      <c r="B1377" s="3">
        <v>2</v>
      </c>
      <c r="C1377" s="3">
        <v>26</v>
      </c>
      <c r="D1377" s="3">
        <v>12</v>
      </c>
      <c r="E1377" s="3">
        <v>2621.5529999999999</v>
      </c>
      <c r="F1377" s="3">
        <v>1310.7760000000001</v>
      </c>
      <c r="G1377" s="3">
        <f t="shared" si="42"/>
        <v>2.621553</v>
      </c>
      <c r="H1377" s="3">
        <f t="shared" si="43"/>
        <v>1.3107760000000002</v>
      </c>
      <c r="J1377" s="3" cm="1">
        <f t="array" ref="J1377">+INDEX(G1377:H1377,,MATCH(Rates!$G$7,$G$4:$H$4,0))</f>
        <v>2.621553</v>
      </c>
    </row>
    <row r="1378" spans="2:10" x14ac:dyDescent="0.25">
      <c r="B1378" s="3">
        <v>2</v>
      </c>
      <c r="C1378" s="3">
        <v>26</v>
      </c>
      <c r="D1378" s="3">
        <v>13</v>
      </c>
      <c r="E1378" s="3">
        <v>3273.6930000000002</v>
      </c>
      <c r="F1378" s="3">
        <v>1636.847</v>
      </c>
      <c r="G1378" s="3">
        <f t="shared" si="42"/>
        <v>3.2736930000000002</v>
      </c>
      <c r="H1378" s="3">
        <f t="shared" si="43"/>
        <v>1.6368469999999999</v>
      </c>
      <c r="J1378" s="3" cm="1">
        <f t="array" ref="J1378">+INDEX(G1378:H1378,,MATCH(Rates!$G$7,$G$4:$H$4,0))</f>
        <v>3.2736930000000002</v>
      </c>
    </row>
    <row r="1379" spans="2:10" x14ac:dyDescent="0.25">
      <c r="B1379" s="3">
        <v>2</v>
      </c>
      <c r="C1379" s="3">
        <v>26</v>
      </c>
      <c r="D1379" s="3">
        <v>14</v>
      </c>
      <c r="E1379" s="3">
        <v>3494.1860000000001</v>
      </c>
      <c r="F1379" s="3">
        <v>1747.0930000000001</v>
      </c>
      <c r="G1379" s="3">
        <f t="shared" si="42"/>
        <v>3.494186</v>
      </c>
      <c r="H1379" s="3">
        <f t="shared" si="43"/>
        <v>1.747093</v>
      </c>
      <c r="J1379" s="3" cm="1">
        <f t="array" ref="J1379">+INDEX(G1379:H1379,,MATCH(Rates!$G$7,$G$4:$H$4,0))</f>
        <v>3.494186</v>
      </c>
    </row>
    <row r="1380" spans="2:10" x14ac:dyDescent="0.25">
      <c r="B1380" s="3">
        <v>2</v>
      </c>
      <c r="C1380" s="3">
        <v>26</v>
      </c>
      <c r="D1380" s="3">
        <v>15</v>
      </c>
      <c r="E1380" s="3">
        <v>3587.4459999999999</v>
      </c>
      <c r="F1380" s="3">
        <v>1793.723</v>
      </c>
      <c r="G1380" s="3">
        <f t="shared" si="42"/>
        <v>3.5874459999999999</v>
      </c>
      <c r="H1380" s="3">
        <f t="shared" si="43"/>
        <v>1.793723</v>
      </c>
      <c r="J1380" s="3" cm="1">
        <f t="array" ref="J1380">+INDEX(G1380:H1380,,MATCH(Rates!$G$7,$G$4:$H$4,0))</f>
        <v>3.5874459999999999</v>
      </c>
    </row>
    <row r="1381" spans="2:10" x14ac:dyDescent="0.25">
      <c r="B1381" s="3">
        <v>2</v>
      </c>
      <c r="C1381" s="3">
        <v>26</v>
      </c>
      <c r="D1381" s="3">
        <v>16</v>
      </c>
      <c r="E1381" s="3">
        <v>2491.1460000000002</v>
      </c>
      <c r="F1381" s="3">
        <v>1245.5730000000001</v>
      </c>
      <c r="G1381" s="3">
        <f t="shared" si="42"/>
        <v>2.4911460000000001</v>
      </c>
      <c r="H1381" s="3">
        <f t="shared" si="43"/>
        <v>1.245573</v>
      </c>
      <c r="J1381" s="3" cm="1">
        <f t="array" ref="J1381">+INDEX(G1381:H1381,,MATCH(Rates!$G$7,$G$4:$H$4,0))</f>
        <v>2.4911460000000001</v>
      </c>
    </row>
    <row r="1382" spans="2:10" x14ac:dyDescent="0.25">
      <c r="B1382" s="3">
        <v>2</v>
      </c>
      <c r="C1382" s="3">
        <v>26</v>
      </c>
      <c r="D1382" s="3">
        <v>17</v>
      </c>
      <c r="E1382" s="3">
        <v>576.30600000000004</v>
      </c>
      <c r="F1382" s="3">
        <v>288.15300000000002</v>
      </c>
      <c r="G1382" s="3">
        <f t="shared" si="42"/>
        <v>0.57630599999999998</v>
      </c>
      <c r="H1382" s="3">
        <f t="shared" si="43"/>
        <v>0.28815299999999999</v>
      </c>
      <c r="J1382" s="3" cm="1">
        <f t="array" ref="J1382">+INDEX(G1382:H1382,,MATCH(Rates!$G$7,$G$4:$H$4,0))</f>
        <v>0.57630599999999998</v>
      </c>
    </row>
    <row r="1383" spans="2:10" x14ac:dyDescent="0.25">
      <c r="B1383" s="3">
        <v>2</v>
      </c>
      <c r="C1383" s="3">
        <v>26</v>
      </c>
      <c r="D1383" s="3">
        <v>18</v>
      </c>
      <c r="E1383" s="3">
        <v>0</v>
      </c>
      <c r="F1383" s="3">
        <v>0</v>
      </c>
      <c r="G1383" s="3">
        <f t="shared" si="42"/>
        <v>0</v>
      </c>
      <c r="H1383" s="3">
        <f t="shared" si="43"/>
        <v>0</v>
      </c>
      <c r="J1383" s="3" cm="1">
        <f t="array" ref="J1383">+INDEX(G1383:H1383,,MATCH(Rates!$G$7,$G$4:$H$4,0))</f>
        <v>0</v>
      </c>
    </row>
    <row r="1384" spans="2:10" x14ac:dyDescent="0.25">
      <c r="B1384" s="3">
        <v>2</v>
      </c>
      <c r="C1384" s="3">
        <v>26</v>
      </c>
      <c r="D1384" s="3">
        <v>19</v>
      </c>
      <c r="E1384" s="3">
        <v>0</v>
      </c>
      <c r="F1384" s="3">
        <v>0</v>
      </c>
      <c r="G1384" s="3">
        <f t="shared" si="42"/>
        <v>0</v>
      </c>
      <c r="H1384" s="3">
        <f t="shared" si="43"/>
        <v>0</v>
      </c>
      <c r="J1384" s="3" cm="1">
        <f t="array" ref="J1384">+INDEX(G1384:H1384,,MATCH(Rates!$G$7,$G$4:$H$4,0))</f>
        <v>0</v>
      </c>
    </row>
    <row r="1385" spans="2:10" x14ac:dyDescent="0.25">
      <c r="B1385" s="3">
        <v>2</v>
      </c>
      <c r="C1385" s="3">
        <v>26</v>
      </c>
      <c r="D1385" s="3">
        <v>20</v>
      </c>
      <c r="E1385" s="3">
        <v>0</v>
      </c>
      <c r="F1385" s="3">
        <v>0</v>
      </c>
      <c r="G1385" s="3">
        <f t="shared" si="42"/>
        <v>0</v>
      </c>
      <c r="H1385" s="3">
        <f t="shared" si="43"/>
        <v>0</v>
      </c>
      <c r="J1385" s="3" cm="1">
        <f t="array" ref="J1385">+INDEX(G1385:H1385,,MATCH(Rates!$G$7,$G$4:$H$4,0))</f>
        <v>0</v>
      </c>
    </row>
    <row r="1386" spans="2:10" x14ac:dyDescent="0.25">
      <c r="B1386" s="3">
        <v>2</v>
      </c>
      <c r="C1386" s="3">
        <v>26</v>
      </c>
      <c r="D1386" s="3">
        <v>21</v>
      </c>
      <c r="E1386" s="3">
        <v>0</v>
      </c>
      <c r="F1386" s="3">
        <v>0</v>
      </c>
      <c r="G1386" s="3">
        <f t="shared" si="42"/>
        <v>0</v>
      </c>
      <c r="H1386" s="3">
        <f t="shared" si="43"/>
        <v>0</v>
      </c>
      <c r="J1386" s="3" cm="1">
        <f t="array" ref="J1386">+INDEX(G1386:H1386,,MATCH(Rates!$G$7,$G$4:$H$4,0))</f>
        <v>0</v>
      </c>
    </row>
    <row r="1387" spans="2:10" x14ac:dyDescent="0.25">
      <c r="B1387" s="3">
        <v>2</v>
      </c>
      <c r="C1387" s="3">
        <v>26</v>
      </c>
      <c r="D1387" s="3">
        <v>22</v>
      </c>
      <c r="E1387" s="3">
        <v>0</v>
      </c>
      <c r="F1387" s="3">
        <v>0</v>
      </c>
      <c r="G1387" s="3">
        <f t="shared" si="42"/>
        <v>0</v>
      </c>
      <c r="H1387" s="3">
        <f t="shared" si="43"/>
        <v>0</v>
      </c>
      <c r="J1387" s="3" cm="1">
        <f t="array" ref="J1387">+INDEX(G1387:H1387,,MATCH(Rates!$G$7,$G$4:$H$4,0))</f>
        <v>0</v>
      </c>
    </row>
    <row r="1388" spans="2:10" x14ac:dyDescent="0.25">
      <c r="B1388" s="3">
        <v>2</v>
      </c>
      <c r="C1388" s="3">
        <v>26</v>
      </c>
      <c r="D1388" s="3">
        <v>23</v>
      </c>
      <c r="E1388" s="3">
        <v>0</v>
      </c>
      <c r="F1388" s="3">
        <v>0</v>
      </c>
      <c r="G1388" s="3">
        <f t="shared" si="42"/>
        <v>0</v>
      </c>
      <c r="H1388" s="3">
        <f t="shared" si="43"/>
        <v>0</v>
      </c>
      <c r="J1388" s="3" cm="1">
        <f t="array" ref="J1388">+INDEX(G1388:H1388,,MATCH(Rates!$G$7,$G$4:$H$4,0))</f>
        <v>0</v>
      </c>
    </row>
    <row r="1389" spans="2:10" x14ac:dyDescent="0.25">
      <c r="B1389" s="3">
        <v>2</v>
      </c>
      <c r="C1389" s="3">
        <v>27</v>
      </c>
      <c r="D1389" s="3">
        <v>0</v>
      </c>
      <c r="E1389" s="3">
        <v>0</v>
      </c>
      <c r="F1389" s="3">
        <v>0</v>
      </c>
      <c r="G1389" s="3">
        <f t="shared" si="42"/>
        <v>0</v>
      </c>
      <c r="H1389" s="3">
        <f t="shared" si="43"/>
        <v>0</v>
      </c>
      <c r="J1389" s="3" cm="1">
        <f t="array" ref="J1389">+INDEX(G1389:H1389,,MATCH(Rates!$G$7,$G$4:$H$4,0))</f>
        <v>0</v>
      </c>
    </row>
    <row r="1390" spans="2:10" x14ac:dyDescent="0.25">
      <c r="B1390" s="3">
        <v>2</v>
      </c>
      <c r="C1390" s="3">
        <v>27</v>
      </c>
      <c r="D1390" s="3">
        <v>1</v>
      </c>
      <c r="E1390" s="3">
        <v>0</v>
      </c>
      <c r="F1390" s="3">
        <v>0</v>
      </c>
      <c r="G1390" s="3">
        <f t="shared" si="42"/>
        <v>0</v>
      </c>
      <c r="H1390" s="3">
        <f t="shared" si="43"/>
        <v>0</v>
      </c>
      <c r="J1390" s="3" cm="1">
        <f t="array" ref="J1390">+INDEX(G1390:H1390,,MATCH(Rates!$G$7,$G$4:$H$4,0))</f>
        <v>0</v>
      </c>
    </row>
    <row r="1391" spans="2:10" x14ac:dyDescent="0.25">
      <c r="B1391" s="3">
        <v>2</v>
      </c>
      <c r="C1391" s="3">
        <v>27</v>
      </c>
      <c r="D1391" s="3">
        <v>2</v>
      </c>
      <c r="E1391" s="3">
        <v>0</v>
      </c>
      <c r="F1391" s="3">
        <v>0</v>
      </c>
      <c r="G1391" s="3">
        <f t="shared" si="42"/>
        <v>0</v>
      </c>
      <c r="H1391" s="3">
        <f t="shared" si="43"/>
        <v>0</v>
      </c>
      <c r="J1391" s="3" cm="1">
        <f t="array" ref="J1391">+INDEX(G1391:H1391,,MATCH(Rates!$G$7,$G$4:$H$4,0))</f>
        <v>0</v>
      </c>
    </row>
    <row r="1392" spans="2:10" x14ac:dyDescent="0.25">
      <c r="B1392" s="3">
        <v>2</v>
      </c>
      <c r="C1392" s="3">
        <v>27</v>
      </c>
      <c r="D1392" s="3">
        <v>3</v>
      </c>
      <c r="E1392" s="3">
        <v>0</v>
      </c>
      <c r="F1392" s="3">
        <v>0</v>
      </c>
      <c r="G1392" s="3">
        <f t="shared" si="42"/>
        <v>0</v>
      </c>
      <c r="H1392" s="3">
        <f t="shared" si="43"/>
        <v>0</v>
      </c>
      <c r="J1392" s="3" cm="1">
        <f t="array" ref="J1392">+INDEX(G1392:H1392,,MATCH(Rates!$G$7,$G$4:$H$4,0))</f>
        <v>0</v>
      </c>
    </row>
    <row r="1393" spans="2:10" x14ac:dyDescent="0.25">
      <c r="B1393" s="3">
        <v>2</v>
      </c>
      <c r="C1393" s="3">
        <v>27</v>
      </c>
      <c r="D1393" s="3">
        <v>4</v>
      </c>
      <c r="E1393" s="3">
        <v>0</v>
      </c>
      <c r="F1393" s="3">
        <v>0</v>
      </c>
      <c r="G1393" s="3">
        <f t="shared" si="42"/>
        <v>0</v>
      </c>
      <c r="H1393" s="3">
        <f t="shared" si="43"/>
        <v>0</v>
      </c>
      <c r="J1393" s="3" cm="1">
        <f t="array" ref="J1393">+INDEX(G1393:H1393,,MATCH(Rates!$G$7,$G$4:$H$4,0))</f>
        <v>0</v>
      </c>
    </row>
    <row r="1394" spans="2:10" x14ac:dyDescent="0.25">
      <c r="B1394" s="3">
        <v>2</v>
      </c>
      <c r="C1394" s="3">
        <v>27</v>
      </c>
      <c r="D1394" s="3">
        <v>5</v>
      </c>
      <c r="E1394" s="3">
        <v>0</v>
      </c>
      <c r="F1394" s="3">
        <v>0</v>
      </c>
      <c r="G1394" s="3">
        <f t="shared" si="42"/>
        <v>0</v>
      </c>
      <c r="H1394" s="3">
        <f t="shared" si="43"/>
        <v>0</v>
      </c>
      <c r="J1394" s="3" cm="1">
        <f t="array" ref="J1394">+INDEX(G1394:H1394,,MATCH(Rates!$G$7,$G$4:$H$4,0))</f>
        <v>0</v>
      </c>
    </row>
    <row r="1395" spans="2:10" x14ac:dyDescent="0.25">
      <c r="B1395" s="3">
        <v>2</v>
      </c>
      <c r="C1395" s="3">
        <v>27</v>
      </c>
      <c r="D1395" s="3">
        <v>6</v>
      </c>
      <c r="E1395" s="3">
        <v>0</v>
      </c>
      <c r="F1395" s="3">
        <v>0</v>
      </c>
      <c r="G1395" s="3">
        <f t="shared" si="42"/>
        <v>0</v>
      </c>
      <c r="H1395" s="3">
        <f t="shared" si="43"/>
        <v>0</v>
      </c>
      <c r="J1395" s="3" cm="1">
        <f t="array" ref="J1395">+INDEX(G1395:H1395,,MATCH(Rates!$G$7,$G$4:$H$4,0))</f>
        <v>0</v>
      </c>
    </row>
    <row r="1396" spans="2:10" x14ac:dyDescent="0.25">
      <c r="B1396" s="3">
        <v>2</v>
      </c>
      <c r="C1396" s="3">
        <v>27</v>
      </c>
      <c r="D1396" s="3">
        <v>7</v>
      </c>
      <c r="E1396" s="3">
        <v>0</v>
      </c>
      <c r="F1396" s="3">
        <v>0</v>
      </c>
      <c r="G1396" s="3">
        <f t="shared" si="42"/>
        <v>0</v>
      </c>
      <c r="H1396" s="3">
        <f t="shared" si="43"/>
        <v>0</v>
      </c>
      <c r="J1396" s="3" cm="1">
        <f t="array" ref="J1396">+INDEX(G1396:H1396,,MATCH(Rates!$G$7,$G$4:$H$4,0))</f>
        <v>0</v>
      </c>
    </row>
    <row r="1397" spans="2:10" x14ac:dyDescent="0.25">
      <c r="B1397" s="3">
        <v>2</v>
      </c>
      <c r="C1397" s="3">
        <v>27</v>
      </c>
      <c r="D1397" s="3">
        <v>8</v>
      </c>
      <c r="E1397" s="3">
        <v>278.00700000000001</v>
      </c>
      <c r="F1397" s="3">
        <v>139.00299999999999</v>
      </c>
      <c r="G1397" s="3">
        <f t="shared" si="42"/>
        <v>0.278007</v>
      </c>
      <c r="H1397" s="3">
        <f t="shared" si="43"/>
        <v>0.13900299999999999</v>
      </c>
      <c r="J1397" s="3" cm="1">
        <f t="array" ref="J1397">+INDEX(G1397:H1397,,MATCH(Rates!$G$7,$G$4:$H$4,0))</f>
        <v>0.278007</v>
      </c>
    </row>
    <row r="1398" spans="2:10" x14ac:dyDescent="0.25">
      <c r="B1398" s="3">
        <v>2</v>
      </c>
      <c r="C1398" s="3">
        <v>27</v>
      </c>
      <c r="D1398" s="3">
        <v>9</v>
      </c>
      <c r="E1398" s="3">
        <v>1528.463</v>
      </c>
      <c r="F1398" s="3">
        <v>764.23199999999997</v>
      </c>
      <c r="G1398" s="3">
        <f t="shared" si="42"/>
        <v>1.5284629999999999</v>
      </c>
      <c r="H1398" s="3">
        <f t="shared" si="43"/>
        <v>0.76423200000000002</v>
      </c>
      <c r="J1398" s="3" cm="1">
        <f t="array" ref="J1398">+INDEX(G1398:H1398,,MATCH(Rates!$G$7,$G$4:$H$4,0))</f>
        <v>1.5284629999999999</v>
      </c>
    </row>
    <row r="1399" spans="2:10" x14ac:dyDescent="0.25">
      <c r="B1399" s="3">
        <v>2</v>
      </c>
      <c r="C1399" s="3">
        <v>27</v>
      </c>
      <c r="D1399" s="3">
        <v>10</v>
      </c>
      <c r="E1399" s="3">
        <v>3683.04</v>
      </c>
      <c r="F1399" s="3">
        <v>1841.52</v>
      </c>
      <c r="G1399" s="3">
        <f t="shared" si="42"/>
        <v>3.6830400000000001</v>
      </c>
      <c r="H1399" s="3">
        <f t="shared" si="43"/>
        <v>1.84152</v>
      </c>
      <c r="J1399" s="3" cm="1">
        <f t="array" ref="J1399">+INDEX(G1399:H1399,,MATCH(Rates!$G$7,$G$4:$H$4,0))</f>
        <v>3.6830400000000001</v>
      </c>
    </row>
    <row r="1400" spans="2:10" x14ac:dyDescent="0.25">
      <c r="B1400" s="3">
        <v>2</v>
      </c>
      <c r="C1400" s="3">
        <v>27</v>
      </c>
      <c r="D1400" s="3">
        <v>11</v>
      </c>
      <c r="E1400" s="3">
        <v>4336.585</v>
      </c>
      <c r="F1400" s="3">
        <v>2168.2930000000001</v>
      </c>
      <c r="G1400" s="3">
        <f t="shared" si="42"/>
        <v>4.3365850000000004</v>
      </c>
      <c r="H1400" s="3">
        <f t="shared" si="43"/>
        <v>2.1682930000000002</v>
      </c>
      <c r="J1400" s="3" cm="1">
        <f t="array" ref="J1400">+INDEX(G1400:H1400,,MATCH(Rates!$G$7,$G$4:$H$4,0))</f>
        <v>4.3365850000000004</v>
      </c>
    </row>
    <row r="1401" spans="2:10" x14ac:dyDescent="0.25">
      <c r="B1401" s="3">
        <v>2</v>
      </c>
      <c r="C1401" s="3">
        <v>27</v>
      </c>
      <c r="D1401" s="3">
        <v>12</v>
      </c>
      <c r="E1401" s="3">
        <v>4379.8720000000003</v>
      </c>
      <c r="F1401" s="3">
        <v>2189.9360000000001</v>
      </c>
      <c r="G1401" s="3">
        <f t="shared" si="42"/>
        <v>4.3798720000000007</v>
      </c>
      <c r="H1401" s="3">
        <f t="shared" si="43"/>
        <v>2.1899360000000003</v>
      </c>
      <c r="J1401" s="3" cm="1">
        <f t="array" ref="J1401">+INDEX(G1401:H1401,,MATCH(Rates!$G$7,$G$4:$H$4,0))</f>
        <v>4.3798720000000007</v>
      </c>
    </row>
    <row r="1402" spans="2:10" x14ac:dyDescent="0.25">
      <c r="B1402" s="3">
        <v>2</v>
      </c>
      <c r="C1402" s="3">
        <v>27</v>
      </c>
      <c r="D1402" s="3">
        <v>13</v>
      </c>
      <c r="E1402" s="3">
        <v>2783.8139999999999</v>
      </c>
      <c r="F1402" s="3">
        <v>1391.9069999999999</v>
      </c>
      <c r="G1402" s="3">
        <f t="shared" si="42"/>
        <v>2.783814</v>
      </c>
      <c r="H1402" s="3">
        <f t="shared" si="43"/>
        <v>1.391907</v>
      </c>
      <c r="J1402" s="3" cm="1">
        <f t="array" ref="J1402">+INDEX(G1402:H1402,,MATCH(Rates!$G$7,$G$4:$H$4,0))</f>
        <v>2.783814</v>
      </c>
    </row>
    <row r="1403" spans="2:10" x14ac:dyDescent="0.25">
      <c r="B1403" s="3">
        <v>2</v>
      </c>
      <c r="C1403" s="3">
        <v>27</v>
      </c>
      <c r="D1403" s="3">
        <v>14</v>
      </c>
      <c r="E1403" s="3">
        <v>3878.605</v>
      </c>
      <c r="F1403" s="3">
        <v>1939.3019999999999</v>
      </c>
      <c r="G1403" s="3">
        <f t="shared" si="42"/>
        <v>3.8786049999999999</v>
      </c>
      <c r="H1403" s="3">
        <f t="shared" si="43"/>
        <v>1.9393019999999999</v>
      </c>
      <c r="J1403" s="3" cm="1">
        <f t="array" ref="J1403">+INDEX(G1403:H1403,,MATCH(Rates!$G$7,$G$4:$H$4,0))</f>
        <v>3.8786049999999999</v>
      </c>
    </row>
    <row r="1404" spans="2:10" x14ac:dyDescent="0.25">
      <c r="B1404" s="3">
        <v>2</v>
      </c>
      <c r="C1404" s="3">
        <v>27</v>
      </c>
      <c r="D1404" s="3">
        <v>15</v>
      </c>
      <c r="E1404" s="3">
        <v>2267.6669999999999</v>
      </c>
      <c r="F1404" s="3">
        <v>1133.8340000000001</v>
      </c>
      <c r="G1404" s="3">
        <f t="shared" si="42"/>
        <v>2.2676669999999999</v>
      </c>
      <c r="H1404" s="3">
        <f t="shared" si="43"/>
        <v>1.133834</v>
      </c>
      <c r="J1404" s="3" cm="1">
        <f t="array" ref="J1404">+INDEX(G1404:H1404,,MATCH(Rates!$G$7,$G$4:$H$4,0))</f>
        <v>2.2676669999999999</v>
      </c>
    </row>
    <row r="1405" spans="2:10" x14ac:dyDescent="0.25">
      <c r="B1405" s="3">
        <v>2</v>
      </c>
      <c r="C1405" s="3">
        <v>27</v>
      </c>
      <c r="D1405" s="3">
        <v>16</v>
      </c>
      <c r="E1405" s="3">
        <v>1355.8320000000001</v>
      </c>
      <c r="F1405" s="3">
        <v>677.91600000000005</v>
      </c>
      <c r="G1405" s="3">
        <f t="shared" si="42"/>
        <v>1.3558320000000001</v>
      </c>
      <c r="H1405" s="3">
        <f t="shared" si="43"/>
        <v>0.67791600000000007</v>
      </c>
      <c r="J1405" s="3" cm="1">
        <f t="array" ref="J1405">+INDEX(G1405:H1405,,MATCH(Rates!$G$7,$G$4:$H$4,0))</f>
        <v>1.3558320000000001</v>
      </c>
    </row>
    <row r="1406" spans="2:10" x14ac:dyDescent="0.25">
      <c r="B1406" s="3">
        <v>2</v>
      </c>
      <c r="C1406" s="3">
        <v>27</v>
      </c>
      <c r="D1406" s="3">
        <v>17</v>
      </c>
      <c r="E1406" s="3">
        <v>357.49200000000002</v>
      </c>
      <c r="F1406" s="3">
        <v>178.74600000000001</v>
      </c>
      <c r="G1406" s="3">
        <f t="shared" si="42"/>
        <v>0.35749200000000003</v>
      </c>
      <c r="H1406" s="3">
        <f t="shared" si="43"/>
        <v>0.17874600000000002</v>
      </c>
      <c r="J1406" s="3" cm="1">
        <f t="array" ref="J1406">+INDEX(G1406:H1406,,MATCH(Rates!$G$7,$G$4:$H$4,0))</f>
        <v>0.35749200000000003</v>
      </c>
    </row>
    <row r="1407" spans="2:10" x14ac:dyDescent="0.25">
      <c r="B1407" s="3">
        <v>2</v>
      </c>
      <c r="C1407" s="3">
        <v>27</v>
      </c>
      <c r="D1407" s="3">
        <v>18</v>
      </c>
      <c r="E1407" s="3">
        <v>0</v>
      </c>
      <c r="F1407" s="3">
        <v>0</v>
      </c>
      <c r="G1407" s="3">
        <f t="shared" si="42"/>
        <v>0</v>
      </c>
      <c r="H1407" s="3">
        <f t="shared" si="43"/>
        <v>0</v>
      </c>
      <c r="J1407" s="3" cm="1">
        <f t="array" ref="J1407">+INDEX(G1407:H1407,,MATCH(Rates!$G$7,$G$4:$H$4,0))</f>
        <v>0</v>
      </c>
    </row>
    <row r="1408" spans="2:10" x14ac:dyDescent="0.25">
      <c r="B1408" s="3">
        <v>2</v>
      </c>
      <c r="C1408" s="3">
        <v>27</v>
      </c>
      <c r="D1408" s="3">
        <v>19</v>
      </c>
      <c r="E1408" s="3">
        <v>0</v>
      </c>
      <c r="F1408" s="3">
        <v>0</v>
      </c>
      <c r="G1408" s="3">
        <f t="shared" si="42"/>
        <v>0</v>
      </c>
      <c r="H1408" s="3">
        <f t="shared" si="43"/>
        <v>0</v>
      </c>
      <c r="J1408" s="3" cm="1">
        <f t="array" ref="J1408">+INDEX(G1408:H1408,,MATCH(Rates!$G$7,$G$4:$H$4,0))</f>
        <v>0</v>
      </c>
    </row>
    <row r="1409" spans="2:10" x14ac:dyDescent="0.25">
      <c r="B1409" s="3">
        <v>2</v>
      </c>
      <c r="C1409" s="3">
        <v>27</v>
      </c>
      <c r="D1409" s="3">
        <v>20</v>
      </c>
      <c r="E1409" s="3">
        <v>0</v>
      </c>
      <c r="F1409" s="3">
        <v>0</v>
      </c>
      <c r="G1409" s="3">
        <f t="shared" si="42"/>
        <v>0</v>
      </c>
      <c r="H1409" s="3">
        <f t="shared" si="43"/>
        <v>0</v>
      </c>
      <c r="J1409" s="3" cm="1">
        <f t="array" ref="J1409">+INDEX(G1409:H1409,,MATCH(Rates!$G$7,$G$4:$H$4,0))</f>
        <v>0</v>
      </c>
    </row>
    <row r="1410" spans="2:10" x14ac:dyDescent="0.25">
      <c r="B1410" s="3">
        <v>2</v>
      </c>
      <c r="C1410" s="3">
        <v>27</v>
      </c>
      <c r="D1410" s="3">
        <v>21</v>
      </c>
      <c r="E1410" s="3">
        <v>0</v>
      </c>
      <c r="F1410" s="3">
        <v>0</v>
      </c>
      <c r="G1410" s="3">
        <f t="shared" si="42"/>
        <v>0</v>
      </c>
      <c r="H1410" s="3">
        <f t="shared" si="43"/>
        <v>0</v>
      </c>
      <c r="J1410" s="3" cm="1">
        <f t="array" ref="J1410">+INDEX(G1410:H1410,,MATCH(Rates!$G$7,$G$4:$H$4,0))</f>
        <v>0</v>
      </c>
    </row>
    <row r="1411" spans="2:10" x14ac:dyDescent="0.25">
      <c r="B1411" s="3">
        <v>2</v>
      </c>
      <c r="C1411" s="3">
        <v>27</v>
      </c>
      <c r="D1411" s="3">
        <v>22</v>
      </c>
      <c r="E1411" s="3">
        <v>0</v>
      </c>
      <c r="F1411" s="3">
        <v>0</v>
      </c>
      <c r="G1411" s="3">
        <f t="shared" si="42"/>
        <v>0</v>
      </c>
      <c r="H1411" s="3">
        <f t="shared" si="43"/>
        <v>0</v>
      </c>
      <c r="J1411" s="3" cm="1">
        <f t="array" ref="J1411">+INDEX(G1411:H1411,,MATCH(Rates!$G$7,$G$4:$H$4,0))</f>
        <v>0</v>
      </c>
    </row>
    <row r="1412" spans="2:10" x14ac:dyDescent="0.25">
      <c r="B1412" s="3">
        <v>2</v>
      </c>
      <c r="C1412" s="3">
        <v>27</v>
      </c>
      <c r="D1412" s="3">
        <v>23</v>
      </c>
      <c r="E1412" s="3">
        <v>0</v>
      </c>
      <c r="F1412" s="3">
        <v>0</v>
      </c>
      <c r="G1412" s="3">
        <f t="shared" si="42"/>
        <v>0</v>
      </c>
      <c r="H1412" s="3">
        <f t="shared" si="43"/>
        <v>0</v>
      </c>
      <c r="J1412" s="3" cm="1">
        <f t="array" ref="J1412">+INDEX(G1412:H1412,,MATCH(Rates!$G$7,$G$4:$H$4,0))</f>
        <v>0</v>
      </c>
    </row>
    <row r="1413" spans="2:10" x14ac:dyDescent="0.25">
      <c r="B1413" s="3">
        <v>2</v>
      </c>
      <c r="C1413" s="3">
        <v>28</v>
      </c>
      <c r="D1413" s="3">
        <v>0</v>
      </c>
      <c r="E1413" s="3">
        <v>0</v>
      </c>
      <c r="F1413" s="3">
        <v>0</v>
      </c>
      <c r="G1413" s="3">
        <f t="shared" si="42"/>
        <v>0</v>
      </c>
      <c r="H1413" s="3">
        <f t="shared" si="43"/>
        <v>0</v>
      </c>
      <c r="J1413" s="3" cm="1">
        <f t="array" ref="J1413">+INDEX(G1413:H1413,,MATCH(Rates!$G$7,$G$4:$H$4,0))</f>
        <v>0</v>
      </c>
    </row>
    <row r="1414" spans="2:10" x14ac:dyDescent="0.25">
      <c r="B1414" s="3">
        <v>2</v>
      </c>
      <c r="C1414" s="3">
        <v>28</v>
      </c>
      <c r="D1414" s="3">
        <v>1</v>
      </c>
      <c r="E1414" s="3">
        <v>0</v>
      </c>
      <c r="F1414" s="3">
        <v>0</v>
      </c>
      <c r="G1414" s="3">
        <f t="shared" si="42"/>
        <v>0</v>
      </c>
      <c r="H1414" s="3">
        <f t="shared" si="43"/>
        <v>0</v>
      </c>
      <c r="J1414" s="3" cm="1">
        <f t="array" ref="J1414">+INDEX(G1414:H1414,,MATCH(Rates!$G$7,$G$4:$H$4,0))</f>
        <v>0</v>
      </c>
    </row>
    <row r="1415" spans="2:10" x14ac:dyDescent="0.25">
      <c r="B1415" s="3">
        <v>2</v>
      </c>
      <c r="C1415" s="3">
        <v>28</v>
      </c>
      <c r="D1415" s="3">
        <v>2</v>
      </c>
      <c r="E1415" s="3">
        <v>0</v>
      </c>
      <c r="F1415" s="3">
        <v>0</v>
      </c>
      <c r="G1415" s="3">
        <f t="shared" si="42"/>
        <v>0</v>
      </c>
      <c r="H1415" s="3">
        <f t="shared" si="43"/>
        <v>0</v>
      </c>
      <c r="J1415" s="3" cm="1">
        <f t="array" ref="J1415">+INDEX(G1415:H1415,,MATCH(Rates!$G$7,$G$4:$H$4,0))</f>
        <v>0</v>
      </c>
    </row>
    <row r="1416" spans="2:10" x14ac:dyDescent="0.25">
      <c r="B1416" s="3">
        <v>2</v>
      </c>
      <c r="C1416" s="3">
        <v>28</v>
      </c>
      <c r="D1416" s="3">
        <v>3</v>
      </c>
      <c r="E1416" s="3">
        <v>0</v>
      </c>
      <c r="F1416" s="3">
        <v>0</v>
      </c>
      <c r="G1416" s="3">
        <f t="shared" si="42"/>
        <v>0</v>
      </c>
      <c r="H1416" s="3">
        <f t="shared" si="43"/>
        <v>0</v>
      </c>
      <c r="J1416" s="3" cm="1">
        <f t="array" ref="J1416">+INDEX(G1416:H1416,,MATCH(Rates!$G$7,$G$4:$H$4,0))</f>
        <v>0</v>
      </c>
    </row>
    <row r="1417" spans="2:10" x14ac:dyDescent="0.25">
      <c r="B1417" s="3">
        <v>2</v>
      </c>
      <c r="C1417" s="3">
        <v>28</v>
      </c>
      <c r="D1417" s="3">
        <v>4</v>
      </c>
      <c r="E1417" s="3">
        <v>0</v>
      </c>
      <c r="F1417" s="3">
        <v>0</v>
      </c>
      <c r="G1417" s="3">
        <f t="shared" si="42"/>
        <v>0</v>
      </c>
      <c r="H1417" s="3">
        <f t="shared" si="43"/>
        <v>0</v>
      </c>
      <c r="J1417" s="3" cm="1">
        <f t="array" ref="J1417">+INDEX(G1417:H1417,,MATCH(Rates!$G$7,$G$4:$H$4,0))</f>
        <v>0</v>
      </c>
    </row>
    <row r="1418" spans="2:10" x14ac:dyDescent="0.25">
      <c r="B1418" s="3">
        <v>2</v>
      </c>
      <c r="C1418" s="3">
        <v>28</v>
      </c>
      <c r="D1418" s="3">
        <v>5</v>
      </c>
      <c r="E1418" s="3">
        <v>0</v>
      </c>
      <c r="F1418" s="3">
        <v>0</v>
      </c>
      <c r="G1418" s="3">
        <f t="shared" si="42"/>
        <v>0</v>
      </c>
      <c r="H1418" s="3">
        <f t="shared" si="43"/>
        <v>0</v>
      </c>
      <c r="J1418" s="3" cm="1">
        <f t="array" ref="J1418">+INDEX(G1418:H1418,,MATCH(Rates!$G$7,$G$4:$H$4,0))</f>
        <v>0</v>
      </c>
    </row>
    <row r="1419" spans="2:10" x14ac:dyDescent="0.25">
      <c r="B1419" s="3">
        <v>2</v>
      </c>
      <c r="C1419" s="3">
        <v>28</v>
      </c>
      <c r="D1419" s="3">
        <v>6</v>
      </c>
      <c r="E1419" s="3">
        <v>0</v>
      </c>
      <c r="F1419" s="3">
        <v>0</v>
      </c>
      <c r="G1419" s="3">
        <f t="shared" si="42"/>
        <v>0</v>
      </c>
      <c r="H1419" s="3">
        <f t="shared" si="43"/>
        <v>0</v>
      </c>
      <c r="J1419" s="3" cm="1">
        <f t="array" ref="J1419">+INDEX(G1419:H1419,,MATCH(Rates!$G$7,$G$4:$H$4,0))</f>
        <v>0</v>
      </c>
    </row>
    <row r="1420" spans="2:10" x14ac:dyDescent="0.25">
      <c r="B1420" s="3">
        <v>2</v>
      </c>
      <c r="C1420" s="3">
        <v>28</v>
      </c>
      <c r="D1420" s="3">
        <v>7</v>
      </c>
      <c r="E1420" s="3">
        <v>0</v>
      </c>
      <c r="F1420" s="3">
        <v>0</v>
      </c>
      <c r="G1420" s="3">
        <f t="shared" si="42"/>
        <v>0</v>
      </c>
      <c r="H1420" s="3">
        <f t="shared" si="43"/>
        <v>0</v>
      </c>
      <c r="J1420" s="3" cm="1">
        <f t="array" ref="J1420">+INDEX(G1420:H1420,,MATCH(Rates!$G$7,$G$4:$H$4,0))</f>
        <v>0</v>
      </c>
    </row>
    <row r="1421" spans="2:10" x14ac:dyDescent="0.25">
      <c r="B1421" s="3">
        <v>2</v>
      </c>
      <c r="C1421" s="3">
        <v>28</v>
      </c>
      <c r="D1421" s="3">
        <v>8</v>
      </c>
      <c r="E1421" s="3">
        <v>1579.259</v>
      </c>
      <c r="F1421" s="3">
        <v>789.63</v>
      </c>
      <c r="G1421" s="3">
        <f t="shared" si="42"/>
        <v>1.579259</v>
      </c>
      <c r="H1421" s="3">
        <f t="shared" si="43"/>
        <v>0.78962999999999994</v>
      </c>
      <c r="J1421" s="3" cm="1">
        <f t="array" ref="J1421">+INDEX(G1421:H1421,,MATCH(Rates!$G$7,$G$4:$H$4,0))</f>
        <v>1.579259</v>
      </c>
    </row>
    <row r="1422" spans="2:10" x14ac:dyDescent="0.25">
      <c r="B1422" s="3">
        <v>2</v>
      </c>
      <c r="C1422" s="3">
        <v>28</v>
      </c>
      <c r="D1422" s="3">
        <v>9</v>
      </c>
      <c r="E1422" s="3">
        <v>3453.5390000000002</v>
      </c>
      <c r="F1422" s="3">
        <v>1726.77</v>
      </c>
      <c r="G1422" s="3">
        <f t="shared" si="42"/>
        <v>3.4535390000000001</v>
      </c>
      <c r="H1422" s="3">
        <f t="shared" si="43"/>
        <v>1.7267699999999999</v>
      </c>
      <c r="J1422" s="3" cm="1">
        <f t="array" ref="J1422">+INDEX(G1422:H1422,,MATCH(Rates!$G$7,$G$4:$H$4,0))</f>
        <v>3.4535390000000001</v>
      </c>
    </row>
    <row r="1423" spans="2:10" x14ac:dyDescent="0.25">
      <c r="B1423" s="3">
        <v>2</v>
      </c>
      <c r="C1423" s="3">
        <v>28</v>
      </c>
      <c r="D1423" s="3">
        <v>10</v>
      </c>
      <c r="E1423" s="3">
        <v>4936.1540000000005</v>
      </c>
      <c r="F1423" s="3">
        <v>2468.0770000000002</v>
      </c>
      <c r="G1423" s="3">
        <f t="shared" si="42"/>
        <v>4.9361540000000002</v>
      </c>
      <c r="H1423" s="3">
        <f t="shared" si="43"/>
        <v>2.4680770000000001</v>
      </c>
      <c r="J1423" s="3" cm="1">
        <f t="array" ref="J1423">+INDEX(G1423:H1423,,MATCH(Rates!$G$7,$G$4:$H$4,0))</f>
        <v>4.9361540000000002</v>
      </c>
    </row>
    <row r="1424" spans="2:10" x14ac:dyDescent="0.25">
      <c r="B1424" s="3">
        <v>2</v>
      </c>
      <c r="C1424" s="3">
        <v>28</v>
      </c>
      <c r="D1424" s="3">
        <v>11</v>
      </c>
      <c r="E1424" s="3">
        <v>5866.6139999999996</v>
      </c>
      <c r="F1424" s="3">
        <v>2933.3069999999998</v>
      </c>
      <c r="G1424" s="3">
        <f t="shared" si="42"/>
        <v>5.8666139999999993</v>
      </c>
      <c r="H1424" s="3">
        <f t="shared" si="43"/>
        <v>2.9333069999999997</v>
      </c>
      <c r="J1424" s="3" cm="1">
        <f t="array" ref="J1424">+INDEX(G1424:H1424,,MATCH(Rates!$G$7,$G$4:$H$4,0))</f>
        <v>5.8666139999999993</v>
      </c>
    </row>
    <row r="1425" spans="2:10" x14ac:dyDescent="0.25">
      <c r="B1425" s="3">
        <v>2</v>
      </c>
      <c r="C1425" s="3">
        <v>28</v>
      </c>
      <c r="D1425" s="3">
        <v>12</v>
      </c>
      <c r="E1425" s="3">
        <v>6356.04</v>
      </c>
      <c r="F1425" s="3">
        <v>3178.02</v>
      </c>
      <c r="G1425" s="3">
        <f t="shared" si="42"/>
        <v>6.3560400000000001</v>
      </c>
      <c r="H1425" s="3">
        <f t="shared" si="43"/>
        <v>3.1780200000000001</v>
      </c>
      <c r="J1425" s="3" cm="1">
        <f t="array" ref="J1425">+INDEX(G1425:H1425,,MATCH(Rates!$G$7,$G$4:$H$4,0))</f>
        <v>6.3560400000000001</v>
      </c>
    </row>
    <row r="1426" spans="2:10" x14ac:dyDescent="0.25">
      <c r="B1426" s="3">
        <v>2</v>
      </c>
      <c r="C1426" s="3">
        <v>28</v>
      </c>
      <c r="D1426" s="3">
        <v>13</v>
      </c>
      <c r="E1426" s="3">
        <v>6311.1959999999999</v>
      </c>
      <c r="F1426" s="3">
        <v>3155.598</v>
      </c>
      <c r="G1426" s="3">
        <f t="shared" si="42"/>
        <v>6.3111959999999998</v>
      </c>
      <c r="H1426" s="3">
        <f t="shared" si="43"/>
        <v>3.1555979999999999</v>
      </c>
      <c r="J1426" s="3" cm="1">
        <f t="array" ref="J1426">+INDEX(G1426:H1426,,MATCH(Rates!$G$7,$G$4:$H$4,0))</f>
        <v>6.3111959999999998</v>
      </c>
    </row>
    <row r="1427" spans="2:10" x14ac:dyDescent="0.25">
      <c r="B1427" s="3">
        <v>2</v>
      </c>
      <c r="C1427" s="3">
        <v>28</v>
      </c>
      <c r="D1427" s="3">
        <v>14</v>
      </c>
      <c r="E1427" s="3">
        <v>4341.7889999999998</v>
      </c>
      <c r="F1427" s="3">
        <v>2170.895</v>
      </c>
      <c r="G1427" s="3">
        <f t="shared" si="42"/>
        <v>4.3417889999999995</v>
      </c>
      <c r="H1427" s="3">
        <f t="shared" si="43"/>
        <v>2.1708949999999998</v>
      </c>
      <c r="J1427" s="3" cm="1">
        <f t="array" ref="J1427">+INDEX(G1427:H1427,,MATCH(Rates!$G$7,$G$4:$H$4,0))</f>
        <v>4.3417889999999995</v>
      </c>
    </row>
    <row r="1428" spans="2:10" x14ac:dyDescent="0.25">
      <c r="B1428" s="3">
        <v>2</v>
      </c>
      <c r="C1428" s="3">
        <v>28</v>
      </c>
      <c r="D1428" s="3">
        <v>15</v>
      </c>
      <c r="E1428" s="3">
        <v>4764.9539999999997</v>
      </c>
      <c r="F1428" s="3">
        <v>2382.4769999999999</v>
      </c>
      <c r="G1428" s="3">
        <f t="shared" si="42"/>
        <v>4.7649539999999995</v>
      </c>
      <c r="H1428" s="3">
        <f t="shared" si="43"/>
        <v>2.3824769999999997</v>
      </c>
      <c r="J1428" s="3" cm="1">
        <f t="array" ref="J1428">+INDEX(G1428:H1428,,MATCH(Rates!$G$7,$G$4:$H$4,0))</f>
        <v>4.7649539999999995</v>
      </c>
    </row>
    <row r="1429" spans="2:10" x14ac:dyDescent="0.25">
      <c r="B1429" s="3">
        <v>2</v>
      </c>
      <c r="C1429" s="3">
        <v>28</v>
      </c>
      <c r="D1429" s="3">
        <v>16</v>
      </c>
      <c r="E1429" s="3">
        <v>3258.1260000000002</v>
      </c>
      <c r="F1429" s="3">
        <v>1629.0630000000001</v>
      </c>
      <c r="G1429" s="3">
        <f t="shared" ref="G1429:G1492" si="44">+E1429/1000</f>
        <v>3.2581260000000003</v>
      </c>
      <c r="H1429" s="3">
        <f t="shared" ref="H1429:H1492" si="45">+F1429/1000</f>
        <v>1.6290630000000001</v>
      </c>
      <c r="J1429" s="3" cm="1">
        <f t="array" ref="J1429">+INDEX(G1429:H1429,,MATCH(Rates!$G$7,$G$4:$H$4,0))</f>
        <v>3.2581260000000003</v>
      </c>
    </row>
    <row r="1430" spans="2:10" x14ac:dyDescent="0.25">
      <c r="B1430" s="3">
        <v>2</v>
      </c>
      <c r="C1430" s="3">
        <v>28</v>
      </c>
      <c r="D1430" s="3">
        <v>17</v>
      </c>
      <c r="E1430" s="3">
        <v>471.24700000000001</v>
      </c>
      <c r="F1430" s="3">
        <v>235.62299999999999</v>
      </c>
      <c r="G1430" s="3">
        <f t="shared" si="44"/>
        <v>0.47124700000000003</v>
      </c>
      <c r="H1430" s="3">
        <f t="shared" si="45"/>
        <v>0.235623</v>
      </c>
      <c r="J1430" s="3" cm="1">
        <f t="array" ref="J1430">+INDEX(G1430:H1430,,MATCH(Rates!$G$7,$G$4:$H$4,0))</f>
        <v>0.47124700000000003</v>
      </c>
    </row>
    <row r="1431" spans="2:10" x14ac:dyDescent="0.25">
      <c r="B1431" s="3">
        <v>2</v>
      </c>
      <c r="C1431" s="3">
        <v>28</v>
      </c>
      <c r="D1431" s="3">
        <v>18</v>
      </c>
      <c r="E1431" s="3">
        <v>0</v>
      </c>
      <c r="F1431" s="3">
        <v>0</v>
      </c>
      <c r="G1431" s="3">
        <f t="shared" si="44"/>
        <v>0</v>
      </c>
      <c r="H1431" s="3">
        <f t="shared" si="45"/>
        <v>0</v>
      </c>
      <c r="J1431" s="3" cm="1">
        <f t="array" ref="J1431">+INDEX(G1431:H1431,,MATCH(Rates!$G$7,$G$4:$H$4,0))</f>
        <v>0</v>
      </c>
    </row>
    <row r="1432" spans="2:10" x14ac:dyDescent="0.25">
      <c r="B1432" s="3">
        <v>2</v>
      </c>
      <c r="C1432" s="3">
        <v>28</v>
      </c>
      <c r="D1432" s="3">
        <v>19</v>
      </c>
      <c r="E1432" s="3">
        <v>0</v>
      </c>
      <c r="F1432" s="3">
        <v>0</v>
      </c>
      <c r="G1432" s="3">
        <f t="shared" si="44"/>
        <v>0</v>
      </c>
      <c r="H1432" s="3">
        <f t="shared" si="45"/>
        <v>0</v>
      </c>
      <c r="J1432" s="3" cm="1">
        <f t="array" ref="J1432">+INDEX(G1432:H1432,,MATCH(Rates!$G$7,$G$4:$H$4,0))</f>
        <v>0</v>
      </c>
    </row>
    <row r="1433" spans="2:10" x14ac:dyDescent="0.25">
      <c r="B1433" s="3">
        <v>2</v>
      </c>
      <c r="C1433" s="3">
        <v>28</v>
      </c>
      <c r="D1433" s="3">
        <v>20</v>
      </c>
      <c r="E1433" s="3">
        <v>0</v>
      </c>
      <c r="F1433" s="3">
        <v>0</v>
      </c>
      <c r="G1433" s="3">
        <f t="shared" si="44"/>
        <v>0</v>
      </c>
      <c r="H1433" s="3">
        <f t="shared" si="45"/>
        <v>0</v>
      </c>
      <c r="J1433" s="3" cm="1">
        <f t="array" ref="J1433">+INDEX(G1433:H1433,,MATCH(Rates!$G$7,$G$4:$H$4,0))</f>
        <v>0</v>
      </c>
    </row>
    <row r="1434" spans="2:10" x14ac:dyDescent="0.25">
      <c r="B1434" s="3">
        <v>2</v>
      </c>
      <c r="C1434" s="3">
        <v>28</v>
      </c>
      <c r="D1434" s="3">
        <v>21</v>
      </c>
      <c r="E1434" s="3">
        <v>0</v>
      </c>
      <c r="F1434" s="3">
        <v>0</v>
      </c>
      <c r="G1434" s="3">
        <f t="shared" si="44"/>
        <v>0</v>
      </c>
      <c r="H1434" s="3">
        <f t="shared" si="45"/>
        <v>0</v>
      </c>
      <c r="J1434" s="3" cm="1">
        <f t="array" ref="J1434">+INDEX(G1434:H1434,,MATCH(Rates!$G$7,$G$4:$H$4,0))</f>
        <v>0</v>
      </c>
    </row>
    <row r="1435" spans="2:10" x14ac:dyDescent="0.25">
      <c r="B1435" s="3">
        <v>2</v>
      </c>
      <c r="C1435" s="3">
        <v>28</v>
      </c>
      <c r="D1435" s="3">
        <v>22</v>
      </c>
      <c r="E1435" s="3">
        <v>0</v>
      </c>
      <c r="F1435" s="3">
        <v>0</v>
      </c>
      <c r="G1435" s="3">
        <f t="shared" si="44"/>
        <v>0</v>
      </c>
      <c r="H1435" s="3">
        <f t="shared" si="45"/>
        <v>0</v>
      </c>
      <c r="J1435" s="3" cm="1">
        <f t="array" ref="J1435">+INDEX(G1435:H1435,,MATCH(Rates!$G$7,$G$4:$H$4,0))</f>
        <v>0</v>
      </c>
    </row>
    <row r="1436" spans="2:10" x14ac:dyDescent="0.25">
      <c r="B1436" s="3">
        <v>2</v>
      </c>
      <c r="C1436" s="3">
        <v>28</v>
      </c>
      <c r="D1436" s="3">
        <v>23</v>
      </c>
      <c r="E1436" s="3">
        <v>0</v>
      </c>
      <c r="F1436" s="3">
        <v>0</v>
      </c>
      <c r="G1436" s="3">
        <f t="shared" si="44"/>
        <v>0</v>
      </c>
      <c r="H1436" s="3">
        <f t="shared" si="45"/>
        <v>0</v>
      </c>
      <c r="J1436" s="3" cm="1">
        <f t="array" ref="J1436">+INDEX(G1436:H1436,,MATCH(Rates!$G$7,$G$4:$H$4,0))</f>
        <v>0</v>
      </c>
    </row>
    <row r="1437" spans="2:10" x14ac:dyDescent="0.25">
      <c r="B1437" s="3">
        <v>3</v>
      </c>
      <c r="C1437" s="3">
        <v>1</v>
      </c>
      <c r="D1437" s="3">
        <v>0</v>
      </c>
      <c r="E1437" s="3">
        <v>0</v>
      </c>
      <c r="F1437" s="3">
        <v>0</v>
      </c>
      <c r="G1437" s="3">
        <f t="shared" si="44"/>
        <v>0</v>
      </c>
      <c r="H1437" s="3">
        <f t="shared" si="45"/>
        <v>0</v>
      </c>
      <c r="J1437" s="3" cm="1">
        <f t="array" ref="J1437">+INDEX(G1437:H1437,,MATCH(Rates!$G$7,$G$4:$H$4,0))</f>
        <v>0</v>
      </c>
    </row>
    <row r="1438" spans="2:10" x14ac:dyDescent="0.25">
      <c r="B1438" s="3">
        <v>3</v>
      </c>
      <c r="C1438" s="3">
        <v>1</v>
      </c>
      <c r="D1438" s="3">
        <v>1</v>
      </c>
      <c r="E1438" s="3">
        <v>0</v>
      </c>
      <c r="F1438" s="3">
        <v>0</v>
      </c>
      <c r="G1438" s="3">
        <f t="shared" si="44"/>
        <v>0</v>
      </c>
      <c r="H1438" s="3">
        <f t="shared" si="45"/>
        <v>0</v>
      </c>
      <c r="J1438" s="3" cm="1">
        <f t="array" ref="J1438">+INDEX(G1438:H1438,,MATCH(Rates!$G$7,$G$4:$H$4,0))</f>
        <v>0</v>
      </c>
    </row>
    <row r="1439" spans="2:10" x14ac:dyDescent="0.25">
      <c r="B1439" s="3">
        <v>3</v>
      </c>
      <c r="C1439" s="3">
        <v>1</v>
      </c>
      <c r="D1439" s="3">
        <v>2</v>
      </c>
      <c r="E1439" s="3">
        <v>0</v>
      </c>
      <c r="F1439" s="3">
        <v>0</v>
      </c>
      <c r="G1439" s="3">
        <f t="shared" si="44"/>
        <v>0</v>
      </c>
      <c r="H1439" s="3">
        <f t="shared" si="45"/>
        <v>0</v>
      </c>
      <c r="J1439" s="3" cm="1">
        <f t="array" ref="J1439">+INDEX(G1439:H1439,,MATCH(Rates!$G$7,$G$4:$H$4,0))</f>
        <v>0</v>
      </c>
    </row>
    <row r="1440" spans="2:10" x14ac:dyDescent="0.25">
      <c r="B1440" s="3">
        <v>3</v>
      </c>
      <c r="C1440" s="3">
        <v>1</v>
      </c>
      <c r="D1440" s="3">
        <v>3</v>
      </c>
      <c r="E1440" s="3">
        <v>0</v>
      </c>
      <c r="F1440" s="3">
        <v>0</v>
      </c>
      <c r="G1440" s="3">
        <f t="shared" si="44"/>
        <v>0</v>
      </c>
      <c r="H1440" s="3">
        <f t="shared" si="45"/>
        <v>0</v>
      </c>
      <c r="J1440" s="3" cm="1">
        <f t="array" ref="J1440">+INDEX(G1440:H1440,,MATCH(Rates!$G$7,$G$4:$H$4,0))</f>
        <v>0</v>
      </c>
    </row>
    <row r="1441" spans="2:10" x14ac:dyDescent="0.25">
      <c r="B1441" s="3">
        <v>3</v>
      </c>
      <c r="C1441" s="3">
        <v>1</v>
      </c>
      <c r="D1441" s="3">
        <v>4</v>
      </c>
      <c r="E1441" s="3">
        <v>0</v>
      </c>
      <c r="F1441" s="3">
        <v>0</v>
      </c>
      <c r="G1441" s="3">
        <f t="shared" si="44"/>
        <v>0</v>
      </c>
      <c r="H1441" s="3">
        <f t="shared" si="45"/>
        <v>0</v>
      </c>
      <c r="J1441" s="3" cm="1">
        <f t="array" ref="J1441">+INDEX(G1441:H1441,,MATCH(Rates!$G$7,$G$4:$H$4,0))</f>
        <v>0</v>
      </c>
    </row>
    <row r="1442" spans="2:10" x14ac:dyDescent="0.25">
      <c r="B1442" s="3">
        <v>3</v>
      </c>
      <c r="C1442" s="3">
        <v>1</v>
      </c>
      <c r="D1442" s="3">
        <v>5</v>
      </c>
      <c r="E1442" s="3">
        <v>0</v>
      </c>
      <c r="F1442" s="3">
        <v>0</v>
      </c>
      <c r="G1442" s="3">
        <f t="shared" si="44"/>
        <v>0</v>
      </c>
      <c r="H1442" s="3">
        <f t="shared" si="45"/>
        <v>0</v>
      </c>
      <c r="J1442" s="3" cm="1">
        <f t="array" ref="J1442">+INDEX(G1442:H1442,,MATCH(Rates!$G$7,$G$4:$H$4,0))</f>
        <v>0</v>
      </c>
    </row>
    <row r="1443" spans="2:10" x14ac:dyDescent="0.25">
      <c r="B1443" s="3">
        <v>3</v>
      </c>
      <c r="C1443" s="3">
        <v>1</v>
      </c>
      <c r="D1443" s="3">
        <v>6</v>
      </c>
      <c r="E1443" s="3">
        <v>0</v>
      </c>
      <c r="F1443" s="3">
        <v>0</v>
      </c>
      <c r="G1443" s="3">
        <f t="shared" si="44"/>
        <v>0</v>
      </c>
      <c r="H1443" s="3">
        <f t="shared" si="45"/>
        <v>0</v>
      </c>
      <c r="J1443" s="3" cm="1">
        <f t="array" ref="J1443">+INDEX(G1443:H1443,,MATCH(Rates!$G$7,$G$4:$H$4,0))</f>
        <v>0</v>
      </c>
    </row>
    <row r="1444" spans="2:10" x14ac:dyDescent="0.25">
      <c r="B1444" s="3">
        <v>3</v>
      </c>
      <c r="C1444" s="3">
        <v>1</v>
      </c>
      <c r="D1444" s="3">
        <v>7</v>
      </c>
      <c r="E1444" s="3">
        <v>0</v>
      </c>
      <c r="F1444" s="3">
        <v>0</v>
      </c>
      <c r="G1444" s="3">
        <f t="shared" si="44"/>
        <v>0</v>
      </c>
      <c r="H1444" s="3">
        <f t="shared" si="45"/>
        <v>0</v>
      </c>
      <c r="J1444" s="3" cm="1">
        <f t="array" ref="J1444">+INDEX(G1444:H1444,,MATCH(Rates!$G$7,$G$4:$H$4,0))</f>
        <v>0</v>
      </c>
    </row>
    <row r="1445" spans="2:10" x14ac:dyDescent="0.25">
      <c r="B1445" s="3">
        <v>3</v>
      </c>
      <c r="C1445" s="3">
        <v>1</v>
      </c>
      <c r="D1445" s="3">
        <v>8</v>
      </c>
      <c r="E1445" s="3">
        <v>199.03800000000001</v>
      </c>
      <c r="F1445" s="3">
        <v>99.519000000000005</v>
      </c>
      <c r="G1445" s="3">
        <f t="shared" si="44"/>
        <v>0.19903800000000002</v>
      </c>
      <c r="H1445" s="3">
        <f t="shared" si="45"/>
        <v>9.951900000000001E-2</v>
      </c>
      <c r="J1445" s="3" cm="1">
        <f t="array" ref="J1445">+INDEX(G1445:H1445,,MATCH(Rates!$G$7,$G$4:$H$4,0))</f>
        <v>0.19903800000000002</v>
      </c>
    </row>
    <row r="1446" spans="2:10" x14ac:dyDescent="0.25">
      <c r="B1446" s="3">
        <v>3</v>
      </c>
      <c r="C1446" s="3">
        <v>1</v>
      </c>
      <c r="D1446" s="3">
        <v>9</v>
      </c>
      <c r="E1446" s="3">
        <v>407.79700000000003</v>
      </c>
      <c r="F1446" s="3">
        <v>203.899</v>
      </c>
      <c r="G1446" s="3">
        <f t="shared" si="44"/>
        <v>0.40779700000000002</v>
      </c>
      <c r="H1446" s="3">
        <f t="shared" si="45"/>
        <v>0.203899</v>
      </c>
      <c r="J1446" s="3" cm="1">
        <f t="array" ref="J1446">+INDEX(G1446:H1446,,MATCH(Rates!$G$7,$G$4:$H$4,0))</f>
        <v>0.40779700000000002</v>
      </c>
    </row>
    <row r="1447" spans="2:10" x14ac:dyDescent="0.25">
      <c r="B1447" s="3">
        <v>3</v>
      </c>
      <c r="C1447" s="3">
        <v>1</v>
      </c>
      <c r="D1447" s="3">
        <v>10</v>
      </c>
      <c r="E1447" s="3">
        <v>2657.1260000000002</v>
      </c>
      <c r="F1447" s="3">
        <v>1328.5630000000001</v>
      </c>
      <c r="G1447" s="3">
        <f t="shared" si="44"/>
        <v>2.6571260000000003</v>
      </c>
      <c r="H1447" s="3">
        <f t="shared" si="45"/>
        <v>1.3285630000000002</v>
      </c>
      <c r="J1447" s="3" cm="1">
        <f t="array" ref="J1447">+INDEX(G1447:H1447,,MATCH(Rates!$G$7,$G$4:$H$4,0))</f>
        <v>2.6571260000000003</v>
      </c>
    </row>
    <row r="1448" spans="2:10" x14ac:dyDescent="0.25">
      <c r="B1448" s="3">
        <v>3</v>
      </c>
      <c r="C1448" s="3">
        <v>1</v>
      </c>
      <c r="D1448" s="3">
        <v>11</v>
      </c>
      <c r="E1448" s="3">
        <v>3417.7779999999998</v>
      </c>
      <c r="F1448" s="3">
        <v>1708.8889999999999</v>
      </c>
      <c r="G1448" s="3">
        <f t="shared" si="44"/>
        <v>3.4177779999999998</v>
      </c>
      <c r="H1448" s="3">
        <f t="shared" si="45"/>
        <v>1.7088889999999999</v>
      </c>
      <c r="J1448" s="3" cm="1">
        <f t="array" ref="J1448">+INDEX(G1448:H1448,,MATCH(Rates!$G$7,$G$4:$H$4,0))</f>
        <v>3.4177779999999998</v>
      </c>
    </row>
    <row r="1449" spans="2:10" x14ac:dyDescent="0.25">
      <c r="B1449" s="3">
        <v>3</v>
      </c>
      <c r="C1449" s="3">
        <v>1</v>
      </c>
      <c r="D1449" s="3">
        <v>12</v>
      </c>
      <c r="E1449" s="3">
        <v>5201.8180000000002</v>
      </c>
      <c r="F1449" s="3">
        <v>2600.9090000000001</v>
      </c>
      <c r="G1449" s="3">
        <f t="shared" si="44"/>
        <v>5.2018180000000003</v>
      </c>
      <c r="H1449" s="3">
        <f t="shared" si="45"/>
        <v>2.6009090000000001</v>
      </c>
      <c r="J1449" s="3" cm="1">
        <f t="array" ref="J1449">+INDEX(G1449:H1449,,MATCH(Rates!$G$7,$G$4:$H$4,0))</f>
        <v>5.2018180000000003</v>
      </c>
    </row>
    <row r="1450" spans="2:10" x14ac:dyDescent="0.25">
      <c r="B1450" s="3">
        <v>3</v>
      </c>
      <c r="C1450" s="3">
        <v>1</v>
      </c>
      <c r="D1450" s="3">
        <v>13</v>
      </c>
      <c r="E1450" s="3">
        <v>171.59100000000001</v>
      </c>
      <c r="F1450" s="3">
        <v>85.796000000000006</v>
      </c>
      <c r="G1450" s="3">
        <f t="shared" si="44"/>
        <v>0.17159100000000002</v>
      </c>
      <c r="H1450" s="3">
        <f t="shared" si="45"/>
        <v>8.5796000000000011E-2</v>
      </c>
      <c r="J1450" s="3" cm="1">
        <f t="array" ref="J1450">+INDEX(G1450:H1450,,MATCH(Rates!$G$7,$G$4:$H$4,0))</f>
        <v>0.17159100000000002</v>
      </c>
    </row>
    <row r="1451" spans="2:10" x14ac:dyDescent="0.25">
      <c r="B1451" s="3">
        <v>3</v>
      </c>
      <c r="C1451" s="3">
        <v>1</v>
      </c>
      <c r="D1451" s="3">
        <v>14</v>
      </c>
      <c r="E1451" s="3">
        <v>3183.8820000000001</v>
      </c>
      <c r="F1451" s="3">
        <v>1591.941</v>
      </c>
      <c r="G1451" s="3">
        <f t="shared" si="44"/>
        <v>3.1838820000000001</v>
      </c>
      <c r="H1451" s="3">
        <f t="shared" si="45"/>
        <v>1.5919410000000001</v>
      </c>
      <c r="J1451" s="3" cm="1">
        <f t="array" ref="J1451">+INDEX(G1451:H1451,,MATCH(Rates!$G$7,$G$4:$H$4,0))</f>
        <v>3.1838820000000001</v>
      </c>
    </row>
    <row r="1452" spans="2:10" x14ac:dyDescent="0.25">
      <c r="B1452" s="3">
        <v>3</v>
      </c>
      <c r="C1452" s="3">
        <v>1</v>
      </c>
      <c r="D1452" s="3">
        <v>15</v>
      </c>
      <c r="E1452" s="3">
        <v>899.096</v>
      </c>
      <c r="F1452" s="3">
        <v>449.548</v>
      </c>
      <c r="G1452" s="3">
        <f t="shared" si="44"/>
        <v>0.89909600000000001</v>
      </c>
      <c r="H1452" s="3">
        <f t="shared" si="45"/>
        <v>0.449548</v>
      </c>
      <c r="J1452" s="3" cm="1">
        <f t="array" ref="J1452">+INDEX(G1452:H1452,,MATCH(Rates!$G$7,$G$4:$H$4,0))</f>
        <v>0.89909600000000001</v>
      </c>
    </row>
    <row r="1453" spans="2:10" x14ac:dyDescent="0.25">
      <c r="B1453" s="3">
        <v>3</v>
      </c>
      <c r="C1453" s="3">
        <v>1</v>
      </c>
      <c r="D1453" s="3">
        <v>16</v>
      </c>
      <c r="E1453" s="3">
        <v>550.04200000000003</v>
      </c>
      <c r="F1453" s="3">
        <v>275.02100000000002</v>
      </c>
      <c r="G1453" s="3">
        <f t="shared" si="44"/>
        <v>0.55004200000000003</v>
      </c>
      <c r="H1453" s="3">
        <f t="shared" si="45"/>
        <v>0.27502100000000002</v>
      </c>
      <c r="J1453" s="3" cm="1">
        <f t="array" ref="J1453">+INDEX(G1453:H1453,,MATCH(Rates!$G$7,$G$4:$H$4,0))</f>
        <v>0.55004200000000003</v>
      </c>
    </row>
    <row r="1454" spans="2:10" x14ac:dyDescent="0.25">
      <c r="B1454" s="3">
        <v>3</v>
      </c>
      <c r="C1454" s="3">
        <v>1</v>
      </c>
      <c r="D1454" s="3">
        <v>17</v>
      </c>
      <c r="E1454" s="3">
        <v>407.779</v>
      </c>
      <c r="F1454" s="3">
        <v>203.89</v>
      </c>
      <c r="G1454" s="3">
        <f t="shared" si="44"/>
        <v>0.407779</v>
      </c>
      <c r="H1454" s="3">
        <f t="shared" si="45"/>
        <v>0.20388999999999999</v>
      </c>
      <c r="J1454" s="3" cm="1">
        <f t="array" ref="J1454">+INDEX(G1454:H1454,,MATCH(Rates!$G$7,$G$4:$H$4,0))</f>
        <v>0.407779</v>
      </c>
    </row>
    <row r="1455" spans="2:10" x14ac:dyDescent="0.25">
      <c r="B1455" s="3">
        <v>3</v>
      </c>
      <c r="C1455" s="3">
        <v>1</v>
      </c>
      <c r="D1455" s="3">
        <v>18</v>
      </c>
      <c r="E1455" s="3">
        <v>0</v>
      </c>
      <c r="F1455" s="3">
        <v>0</v>
      </c>
      <c r="G1455" s="3">
        <f t="shared" si="44"/>
        <v>0</v>
      </c>
      <c r="H1455" s="3">
        <f t="shared" si="45"/>
        <v>0</v>
      </c>
      <c r="J1455" s="3" cm="1">
        <f t="array" ref="J1455">+INDEX(G1455:H1455,,MATCH(Rates!$G$7,$G$4:$H$4,0))</f>
        <v>0</v>
      </c>
    </row>
    <row r="1456" spans="2:10" x14ac:dyDescent="0.25">
      <c r="B1456" s="3">
        <v>3</v>
      </c>
      <c r="C1456" s="3">
        <v>1</v>
      </c>
      <c r="D1456" s="3">
        <v>19</v>
      </c>
      <c r="E1456" s="3">
        <v>0</v>
      </c>
      <c r="F1456" s="3">
        <v>0</v>
      </c>
      <c r="G1456" s="3">
        <f t="shared" si="44"/>
        <v>0</v>
      </c>
      <c r="H1456" s="3">
        <f t="shared" si="45"/>
        <v>0</v>
      </c>
      <c r="J1456" s="3" cm="1">
        <f t="array" ref="J1456">+INDEX(G1456:H1456,,MATCH(Rates!$G$7,$G$4:$H$4,0))</f>
        <v>0</v>
      </c>
    </row>
    <row r="1457" spans="2:10" x14ac:dyDescent="0.25">
      <c r="B1457" s="3">
        <v>3</v>
      </c>
      <c r="C1457" s="3">
        <v>1</v>
      </c>
      <c r="D1457" s="3">
        <v>20</v>
      </c>
      <c r="E1457" s="3">
        <v>0</v>
      </c>
      <c r="F1457" s="3">
        <v>0</v>
      </c>
      <c r="G1457" s="3">
        <f t="shared" si="44"/>
        <v>0</v>
      </c>
      <c r="H1457" s="3">
        <f t="shared" si="45"/>
        <v>0</v>
      </c>
      <c r="J1457" s="3" cm="1">
        <f t="array" ref="J1457">+INDEX(G1457:H1457,,MATCH(Rates!$G$7,$G$4:$H$4,0))</f>
        <v>0</v>
      </c>
    </row>
    <row r="1458" spans="2:10" x14ac:dyDescent="0.25">
      <c r="B1458" s="3">
        <v>3</v>
      </c>
      <c r="C1458" s="3">
        <v>1</v>
      </c>
      <c r="D1458" s="3">
        <v>21</v>
      </c>
      <c r="E1458" s="3">
        <v>0</v>
      </c>
      <c r="F1458" s="3">
        <v>0</v>
      </c>
      <c r="G1458" s="3">
        <f t="shared" si="44"/>
        <v>0</v>
      </c>
      <c r="H1458" s="3">
        <f t="shared" si="45"/>
        <v>0</v>
      </c>
      <c r="J1458" s="3" cm="1">
        <f t="array" ref="J1458">+INDEX(G1458:H1458,,MATCH(Rates!$G$7,$G$4:$H$4,0))</f>
        <v>0</v>
      </c>
    </row>
    <row r="1459" spans="2:10" x14ac:dyDescent="0.25">
      <c r="B1459" s="3">
        <v>3</v>
      </c>
      <c r="C1459" s="3">
        <v>1</v>
      </c>
      <c r="D1459" s="3">
        <v>22</v>
      </c>
      <c r="E1459" s="3">
        <v>0</v>
      </c>
      <c r="F1459" s="3">
        <v>0</v>
      </c>
      <c r="G1459" s="3">
        <f t="shared" si="44"/>
        <v>0</v>
      </c>
      <c r="H1459" s="3">
        <f t="shared" si="45"/>
        <v>0</v>
      </c>
      <c r="J1459" s="3" cm="1">
        <f t="array" ref="J1459">+INDEX(G1459:H1459,,MATCH(Rates!$G$7,$G$4:$H$4,0))</f>
        <v>0</v>
      </c>
    </row>
    <row r="1460" spans="2:10" x14ac:dyDescent="0.25">
      <c r="B1460" s="3">
        <v>3</v>
      </c>
      <c r="C1460" s="3">
        <v>1</v>
      </c>
      <c r="D1460" s="3">
        <v>23</v>
      </c>
      <c r="E1460" s="3">
        <v>0</v>
      </c>
      <c r="F1460" s="3">
        <v>0</v>
      </c>
      <c r="G1460" s="3">
        <f t="shared" si="44"/>
        <v>0</v>
      </c>
      <c r="H1460" s="3">
        <f t="shared" si="45"/>
        <v>0</v>
      </c>
      <c r="J1460" s="3" cm="1">
        <f t="array" ref="J1460">+INDEX(G1460:H1460,,MATCH(Rates!$G$7,$G$4:$H$4,0))</f>
        <v>0</v>
      </c>
    </row>
    <row r="1461" spans="2:10" x14ac:dyDescent="0.25">
      <c r="B1461" s="3">
        <v>3</v>
      </c>
      <c r="C1461" s="3">
        <v>2</v>
      </c>
      <c r="D1461" s="3">
        <v>0</v>
      </c>
      <c r="E1461" s="3">
        <v>0</v>
      </c>
      <c r="F1461" s="3">
        <v>0</v>
      </c>
      <c r="G1461" s="3">
        <f t="shared" si="44"/>
        <v>0</v>
      </c>
      <c r="H1461" s="3">
        <f t="shared" si="45"/>
        <v>0</v>
      </c>
      <c r="J1461" s="3" cm="1">
        <f t="array" ref="J1461">+INDEX(G1461:H1461,,MATCH(Rates!$G$7,$G$4:$H$4,0))</f>
        <v>0</v>
      </c>
    </row>
    <row r="1462" spans="2:10" x14ac:dyDescent="0.25">
      <c r="B1462" s="3">
        <v>3</v>
      </c>
      <c r="C1462" s="3">
        <v>2</v>
      </c>
      <c r="D1462" s="3">
        <v>1</v>
      </c>
      <c r="E1462" s="3">
        <v>0</v>
      </c>
      <c r="F1462" s="3">
        <v>0</v>
      </c>
      <c r="G1462" s="3">
        <f t="shared" si="44"/>
        <v>0</v>
      </c>
      <c r="H1462" s="3">
        <f t="shared" si="45"/>
        <v>0</v>
      </c>
      <c r="J1462" s="3" cm="1">
        <f t="array" ref="J1462">+INDEX(G1462:H1462,,MATCH(Rates!$G$7,$G$4:$H$4,0))</f>
        <v>0</v>
      </c>
    </row>
    <row r="1463" spans="2:10" x14ac:dyDescent="0.25">
      <c r="B1463" s="3">
        <v>3</v>
      </c>
      <c r="C1463" s="3">
        <v>2</v>
      </c>
      <c r="D1463" s="3">
        <v>2</v>
      </c>
      <c r="E1463" s="3">
        <v>0</v>
      </c>
      <c r="F1463" s="3">
        <v>0</v>
      </c>
      <c r="G1463" s="3">
        <f t="shared" si="44"/>
        <v>0</v>
      </c>
      <c r="H1463" s="3">
        <f t="shared" si="45"/>
        <v>0</v>
      </c>
      <c r="J1463" s="3" cm="1">
        <f t="array" ref="J1463">+INDEX(G1463:H1463,,MATCH(Rates!$G$7,$G$4:$H$4,0))</f>
        <v>0</v>
      </c>
    </row>
    <row r="1464" spans="2:10" x14ac:dyDescent="0.25">
      <c r="B1464" s="3">
        <v>3</v>
      </c>
      <c r="C1464" s="3">
        <v>2</v>
      </c>
      <c r="D1464" s="3">
        <v>3</v>
      </c>
      <c r="E1464" s="3">
        <v>0</v>
      </c>
      <c r="F1464" s="3">
        <v>0</v>
      </c>
      <c r="G1464" s="3">
        <f t="shared" si="44"/>
        <v>0</v>
      </c>
      <c r="H1464" s="3">
        <f t="shared" si="45"/>
        <v>0</v>
      </c>
      <c r="J1464" s="3" cm="1">
        <f t="array" ref="J1464">+INDEX(G1464:H1464,,MATCH(Rates!$G$7,$G$4:$H$4,0))</f>
        <v>0</v>
      </c>
    </row>
    <row r="1465" spans="2:10" x14ac:dyDescent="0.25">
      <c r="B1465" s="3">
        <v>3</v>
      </c>
      <c r="C1465" s="3">
        <v>2</v>
      </c>
      <c r="D1465" s="3">
        <v>4</v>
      </c>
      <c r="E1465" s="3">
        <v>0</v>
      </c>
      <c r="F1465" s="3">
        <v>0</v>
      </c>
      <c r="G1465" s="3">
        <f t="shared" si="44"/>
        <v>0</v>
      </c>
      <c r="H1465" s="3">
        <f t="shared" si="45"/>
        <v>0</v>
      </c>
      <c r="J1465" s="3" cm="1">
        <f t="array" ref="J1465">+INDEX(G1465:H1465,,MATCH(Rates!$G$7,$G$4:$H$4,0))</f>
        <v>0</v>
      </c>
    </row>
    <row r="1466" spans="2:10" x14ac:dyDescent="0.25">
      <c r="B1466" s="3">
        <v>3</v>
      </c>
      <c r="C1466" s="3">
        <v>2</v>
      </c>
      <c r="D1466" s="3">
        <v>5</v>
      </c>
      <c r="E1466" s="3">
        <v>0</v>
      </c>
      <c r="F1466" s="3">
        <v>0</v>
      </c>
      <c r="G1466" s="3">
        <f t="shared" si="44"/>
        <v>0</v>
      </c>
      <c r="H1466" s="3">
        <f t="shared" si="45"/>
        <v>0</v>
      </c>
      <c r="J1466" s="3" cm="1">
        <f t="array" ref="J1466">+INDEX(G1466:H1466,,MATCH(Rates!$G$7,$G$4:$H$4,0))</f>
        <v>0</v>
      </c>
    </row>
    <row r="1467" spans="2:10" x14ac:dyDescent="0.25">
      <c r="B1467" s="3">
        <v>3</v>
      </c>
      <c r="C1467" s="3">
        <v>2</v>
      </c>
      <c r="D1467" s="3">
        <v>6</v>
      </c>
      <c r="E1467" s="3">
        <v>0</v>
      </c>
      <c r="F1467" s="3">
        <v>0</v>
      </c>
      <c r="G1467" s="3">
        <f t="shared" si="44"/>
        <v>0</v>
      </c>
      <c r="H1467" s="3">
        <f t="shared" si="45"/>
        <v>0</v>
      </c>
      <c r="J1467" s="3" cm="1">
        <f t="array" ref="J1467">+INDEX(G1467:H1467,,MATCH(Rates!$G$7,$G$4:$H$4,0))</f>
        <v>0</v>
      </c>
    </row>
    <row r="1468" spans="2:10" x14ac:dyDescent="0.25">
      <c r="B1468" s="3">
        <v>3</v>
      </c>
      <c r="C1468" s="3">
        <v>2</v>
      </c>
      <c r="D1468" s="3">
        <v>7</v>
      </c>
      <c r="E1468" s="3">
        <v>0</v>
      </c>
      <c r="F1468" s="3">
        <v>0</v>
      </c>
      <c r="G1468" s="3">
        <f t="shared" si="44"/>
        <v>0</v>
      </c>
      <c r="H1468" s="3">
        <f t="shared" si="45"/>
        <v>0</v>
      </c>
      <c r="J1468" s="3" cm="1">
        <f t="array" ref="J1468">+INDEX(G1468:H1468,,MATCH(Rates!$G$7,$G$4:$H$4,0))</f>
        <v>0</v>
      </c>
    </row>
    <row r="1469" spans="2:10" x14ac:dyDescent="0.25">
      <c r="B1469" s="3">
        <v>3</v>
      </c>
      <c r="C1469" s="3">
        <v>2</v>
      </c>
      <c r="D1469" s="3">
        <v>8</v>
      </c>
      <c r="E1469" s="3">
        <v>833.39300000000003</v>
      </c>
      <c r="F1469" s="3">
        <v>416.69600000000003</v>
      </c>
      <c r="G1469" s="3">
        <f t="shared" si="44"/>
        <v>0.83339300000000005</v>
      </c>
      <c r="H1469" s="3">
        <f t="shared" si="45"/>
        <v>0.41669600000000001</v>
      </c>
      <c r="J1469" s="3" cm="1">
        <f t="array" ref="J1469">+INDEX(G1469:H1469,,MATCH(Rates!$G$7,$G$4:$H$4,0))</f>
        <v>0.83339300000000005</v>
      </c>
    </row>
    <row r="1470" spans="2:10" x14ac:dyDescent="0.25">
      <c r="B1470" s="3">
        <v>3</v>
      </c>
      <c r="C1470" s="3">
        <v>2</v>
      </c>
      <c r="D1470" s="3">
        <v>9</v>
      </c>
      <c r="E1470" s="3">
        <v>2484.4169999999999</v>
      </c>
      <c r="F1470" s="3">
        <v>1242.2090000000001</v>
      </c>
      <c r="G1470" s="3">
        <f t="shared" si="44"/>
        <v>2.4844170000000001</v>
      </c>
      <c r="H1470" s="3">
        <f t="shared" si="45"/>
        <v>1.2422090000000001</v>
      </c>
      <c r="J1470" s="3" cm="1">
        <f t="array" ref="J1470">+INDEX(G1470:H1470,,MATCH(Rates!$G$7,$G$4:$H$4,0))</f>
        <v>2.4844170000000001</v>
      </c>
    </row>
    <row r="1471" spans="2:10" x14ac:dyDescent="0.25">
      <c r="B1471" s="3">
        <v>3</v>
      </c>
      <c r="C1471" s="3">
        <v>2</v>
      </c>
      <c r="D1471" s="3">
        <v>10</v>
      </c>
      <c r="E1471" s="3">
        <v>3629.6990000000001</v>
      </c>
      <c r="F1471" s="3">
        <v>1814.85</v>
      </c>
      <c r="G1471" s="3">
        <f t="shared" si="44"/>
        <v>3.629699</v>
      </c>
      <c r="H1471" s="3">
        <f t="shared" si="45"/>
        <v>1.8148499999999999</v>
      </c>
      <c r="J1471" s="3" cm="1">
        <f t="array" ref="J1471">+INDEX(G1471:H1471,,MATCH(Rates!$G$7,$G$4:$H$4,0))</f>
        <v>3.629699</v>
      </c>
    </row>
    <row r="1472" spans="2:10" x14ac:dyDescent="0.25">
      <c r="B1472" s="3">
        <v>3</v>
      </c>
      <c r="C1472" s="3">
        <v>2</v>
      </c>
      <c r="D1472" s="3">
        <v>11</v>
      </c>
      <c r="E1472" s="3">
        <v>5922.3019999999997</v>
      </c>
      <c r="F1472" s="3">
        <v>2961.1509999999998</v>
      </c>
      <c r="G1472" s="3">
        <f t="shared" si="44"/>
        <v>5.9223019999999993</v>
      </c>
      <c r="H1472" s="3">
        <f t="shared" si="45"/>
        <v>2.9611509999999996</v>
      </c>
      <c r="J1472" s="3" cm="1">
        <f t="array" ref="J1472">+INDEX(G1472:H1472,,MATCH(Rates!$G$7,$G$4:$H$4,0))</f>
        <v>5.9223019999999993</v>
      </c>
    </row>
    <row r="1473" spans="2:10" x14ac:dyDescent="0.25">
      <c r="B1473" s="3">
        <v>3</v>
      </c>
      <c r="C1473" s="3">
        <v>2</v>
      </c>
      <c r="D1473" s="3">
        <v>12</v>
      </c>
      <c r="E1473" s="3">
        <v>6311.6030000000001</v>
      </c>
      <c r="F1473" s="3">
        <v>3155.8009999999999</v>
      </c>
      <c r="G1473" s="3">
        <f t="shared" si="44"/>
        <v>6.3116029999999999</v>
      </c>
      <c r="H1473" s="3">
        <f t="shared" si="45"/>
        <v>3.1558009999999999</v>
      </c>
      <c r="J1473" s="3" cm="1">
        <f t="array" ref="J1473">+INDEX(G1473:H1473,,MATCH(Rates!$G$7,$G$4:$H$4,0))</f>
        <v>6.3116029999999999</v>
      </c>
    </row>
    <row r="1474" spans="2:10" x14ac:dyDescent="0.25">
      <c r="B1474" s="3">
        <v>3</v>
      </c>
      <c r="C1474" s="3">
        <v>2</v>
      </c>
      <c r="D1474" s="3">
        <v>13</v>
      </c>
      <c r="E1474" s="3">
        <v>4462.8559999999998</v>
      </c>
      <c r="F1474" s="3">
        <v>2231.4279999999999</v>
      </c>
      <c r="G1474" s="3">
        <f t="shared" si="44"/>
        <v>4.4628559999999995</v>
      </c>
      <c r="H1474" s="3">
        <f t="shared" si="45"/>
        <v>2.2314279999999997</v>
      </c>
      <c r="J1474" s="3" cm="1">
        <f t="array" ref="J1474">+INDEX(G1474:H1474,,MATCH(Rates!$G$7,$G$4:$H$4,0))</f>
        <v>4.4628559999999995</v>
      </c>
    </row>
    <row r="1475" spans="2:10" x14ac:dyDescent="0.25">
      <c r="B1475" s="3">
        <v>3</v>
      </c>
      <c r="C1475" s="3">
        <v>2</v>
      </c>
      <c r="D1475" s="3">
        <v>14</v>
      </c>
      <c r="E1475" s="3">
        <v>4102.1419999999998</v>
      </c>
      <c r="F1475" s="3">
        <v>2051.0709999999999</v>
      </c>
      <c r="G1475" s="3">
        <f t="shared" si="44"/>
        <v>4.1021419999999997</v>
      </c>
      <c r="H1475" s="3">
        <f t="shared" si="45"/>
        <v>2.0510709999999999</v>
      </c>
      <c r="J1475" s="3" cm="1">
        <f t="array" ref="J1475">+INDEX(G1475:H1475,,MATCH(Rates!$G$7,$G$4:$H$4,0))</f>
        <v>4.1021419999999997</v>
      </c>
    </row>
    <row r="1476" spans="2:10" x14ac:dyDescent="0.25">
      <c r="B1476" s="3">
        <v>3</v>
      </c>
      <c r="C1476" s="3">
        <v>2</v>
      </c>
      <c r="D1476" s="3">
        <v>15</v>
      </c>
      <c r="E1476" s="3">
        <v>1083.595</v>
      </c>
      <c r="F1476" s="3">
        <v>541.79700000000003</v>
      </c>
      <c r="G1476" s="3">
        <f t="shared" si="44"/>
        <v>1.0835950000000001</v>
      </c>
      <c r="H1476" s="3">
        <f t="shared" si="45"/>
        <v>0.54179699999999997</v>
      </c>
      <c r="J1476" s="3" cm="1">
        <f t="array" ref="J1476">+INDEX(G1476:H1476,,MATCH(Rates!$G$7,$G$4:$H$4,0))</f>
        <v>1.0835950000000001</v>
      </c>
    </row>
    <row r="1477" spans="2:10" x14ac:dyDescent="0.25">
      <c r="B1477" s="3">
        <v>3</v>
      </c>
      <c r="C1477" s="3">
        <v>2</v>
      </c>
      <c r="D1477" s="3">
        <v>16</v>
      </c>
      <c r="E1477" s="3">
        <v>1979.6780000000001</v>
      </c>
      <c r="F1477" s="3">
        <v>989.83900000000006</v>
      </c>
      <c r="G1477" s="3">
        <f t="shared" si="44"/>
        <v>1.979678</v>
      </c>
      <c r="H1477" s="3">
        <f t="shared" si="45"/>
        <v>0.98983900000000002</v>
      </c>
      <c r="J1477" s="3" cm="1">
        <f t="array" ref="J1477">+INDEX(G1477:H1477,,MATCH(Rates!$G$7,$G$4:$H$4,0))</f>
        <v>1.979678</v>
      </c>
    </row>
    <row r="1478" spans="2:10" x14ac:dyDescent="0.25">
      <c r="B1478" s="3">
        <v>3</v>
      </c>
      <c r="C1478" s="3">
        <v>2</v>
      </c>
      <c r="D1478" s="3">
        <v>17</v>
      </c>
      <c r="E1478" s="3">
        <v>83.792000000000002</v>
      </c>
      <c r="F1478" s="3">
        <v>41.896000000000001</v>
      </c>
      <c r="G1478" s="3">
        <f t="shared" si="44"/>
        <v>8.3792000000000005E-2</v>
      </c>
      <c r="H1478" s="3">
        <f t="shared" si="45"/>
        <v>4.1896000000000003E-2</v>
      </c>
      <c r="J1478" s="3" cm="1">
        <f t="array" ref="J1478">+INDEX(G1478:H1478,,MATCH(Rates!$G$7,$G$4:$H$4,0))</f>
        <v>8.3792000000000005E-2</v>
      </c>
    </row>
    <row r="1479" spans="2:10" x14ac:dyDescent="0.25">
      <c r="B1479" s="3">
        <v>3</v>
      </c>
      <c r="C1479" s="3">
        <v>2</v>
      </c>
      <c r="D1479" s="3">
        <v>18</v>
      </c>
      <c r="E1479" s="3">
        <v>0</v>
      </c>
      <c r="F1479" s="3">
        <v>0</v>
      </c>
      <c r="G1479" s="3">
        <f t="shared" si="44"/>
        <v>0</v>
      </c>
      <c r="H1479" s="3">
        <f t="shared" si="45"/>
        <v>0</v>
      </c>
      <c r="J1479" s="3" cm="1">
        <f t="array" ref="J1479">+INDEX(G1479:H1479,,MATCH(Rates!$G$7,$G$4:$H$4,0))</f>
        <v>0</v>
      </c>
    </row>
    <row r="1480" spans="2:10" x14ac:dyDescent="0.25">
      <c r="B1480" s="3">
        <v>3</v>
      </c>
      <c r="C1480" s="3">
        <v>2</v>
      </c>
      <c r="D1480" s="3">
        <v>19</v>
      </c>
      <c r="E1480" s="3">
        <v>0</v>
      </c>
      <c r="F1480" s="3">
        <v>0</v>
      </c>
      <c r="G1480" s="3">
        <f t="shared" si="44"/>
        <v>0</v>
      </c>
      <c r="H1480" s="3">
        <f t="shared" si="45"/>
        <v>0</v>
      </c>
      <c r="J1480" s="3" cm="1">
        <f t="array" ref="J1480">+INDEX(G1480:H1480,,MATCH(Rates!$G$7,$G$4:$H$4,0))</f>
        <v>0</v>
      </c>
    </row>
    <row r="1481" spans="2:10" x14ac:dyDescent="0.25">
      <c r="B1481" s="3">
        <v>3</v>
      </c>
      <c r="C1481" s="3">
        <v>2</v>
      </c>
      <c r="D1481" s="3">
        <v>20</v>
      </c>
      <c r="E1481" s="3">
        <v>0</v>
      </c>
      <c r="F1481" s="3">
        <v>0</v>
      </c>
      <c r="G1481" s="3">
        <f t="shared" si="44"/>
        <v>0</v>
      </c>
      <c r="H1481" s="3">
        <f t="shared" si="45"/>
        <v>0</v>
      </c>
      <c r="J1481" s="3" cm="1">
        <f t="array" ref="J1481">+INDEX(G1481:H1481,,MATCH(Rates!$G$7,$G$4:$H$4,0))</f>
        <v>0</v>
      </c>
    </row>
    <row r="1482" spans="2:10" x14ac:dyDescent="0.25">
      <c r="B1482" s="3">
        <v>3</v>
      </c>
      <c r="C1482" s="3">
        <v>2</v>
      </c>
      <c r="D1482" s="3">
        <v>21</v>
      </c>
      <c r="E1482" s="3">
        <v>0</v>
      </c>
      <c r="F1482" s="3">
        <v>0</v>
      </c>
      <c r="G1482" s="3">
        <f t="shared" si="44"/>
        <v>0</v>
      </c>
      <c r="H1482" s="3">
        <f t="shared" si="45"/>
        <v>0</v>
      </c>
      <c r="J1482" s="3" cm="1">
        <f t="array" ref="J1482">+INDEX(G1482:H1482,,MATCH(Rates!$G$7,$G$4:$H$4,0))</f>
        <v>0</v>
      </c>
    </row>
    <row r="1483" spans="2:10" x14ac:dyDescent="0.25">
      <c r="B1483" s="3">
        <v>3</v>
      </c>
      <c r="C1483" s="3">
        <v>2</v>
      </c>
      <c r="D1483" s="3">
        <v>22</v>
      </c>
      <c r="E1483" s="3">
        <v>0</v>
      </c>
      <c r="F1483" s="3">
        <v>0</v>
      </c>
      <c r="G1483" s="3">
        <f t="shared" si="44"/>
        <v>0</v>
      </c>
      <c r="H1483" s="3">
        <f t="shared" si="45"/>
        <v>0</v>
      </c>
      <c r="J1483" s="3" cm="1">
        <f t="array" ref="J1483">+INDEX(G1483:H1483,,MATCH(Rates!$G$7,$G$4:$H$4,0))</f>
        <v>0</v>
      </c>
    </row>
    <row r="1484" spans="2:10" x14ac:dyDescent="0.25">
      <c r="B1484" s="3">
        <v>3</v>
      </c>
      <c r="C1484" s="3">
        <v>2</v>
      </c>
      <c r="D1484" s="3">
        <v>23</v>
      </c>
      <c r="E1484" s="3">
        <v>0</v>
      </c>
      <c r="F1484" s="3">
        <v>0</v>
      </c>
      <c r="G1484" s="3">
        <f t="shared" si="44"/>
        <v>0</v>
      </c>
      <c r="H1484" s="3">
        <f t="shared" si="45"/>
        <v>0</v>
      </c>
      <c r="J1484" s="3" cm="1">
        <f t="array" ref="J1484">+INDEX(G1484:H1484,,MATCH(Rates!$G$7,$G$4:$H$4,0))</f>
        <v>0</v>
      </c>
    </row>
    <row r="1485" spans="2:10" x14ac:dyDescent="0.25">
      <c r="B1485" s="3">
        <v>3</v>
      </c>
      <c r="C1485" s="3">
        <v>3</v>
      </c>
      <c r="D1485" s="3">
        <v>0</v>
      </c>
      <c r="E1485" s="3">
        <v>0</v>
      </c>
      <c r="F1485" s="3">
        <v>0</v>
      </c>
      <c r="G1485" s="3">
        <f t="shared" si="44"/>
        <v>0</v>
      </c>
      <c r="H1485" s="3">
        <f t="shared" si="45"/>
        <v>0</v>
      </c>
      <c r="J1485" s="3" cm="1">
        <f t="array" ref="J1485">+INDEX(G1485:H1485,,MATCH(Rates!$G$7,$G$4:$H$4,0))</f>
        <v>0</v>
      </c>
    </row>
    <row r="1486" spans="2:10" x14ac:dyDescent="0.25">
      <c r="B1486" s="3">
        <v>3</v>
      </c>
      <c r="C1486" s="3">
        <v>3</v>
      </c>
      <c r="D1486" s="3">
        <v>1</v>
      </c>
      <c r="E1486" s="3">
        <v>0</v>
      </c>
      <c r="F1486" s="3">
        <v>0</v>
      </c>
      <c r="G1486" s="3">
        <f t="shared" si="44"/>
        <v>0</v>
      </c>
      <c r="H1486" s="3">
        <f t="shared" si="45"/>
        <v>0</v>
      </c>
      <c r="J1486" s="3" cm="1">
        <f t="array" ref="J1486">+INDEX(G1486:H1486,,MATCH(Rates!$G$7,$G$4:$H$4,0))</f>
        <v>0</v>
      </c>
    </row>
    <row r="1487" spans="2:10" x14ac:dyDescent="0.25">
      <c r="B1487" s="3">
        <v>3</v>
      </c>
      <c r="C1487" s="3">
        <v>3</v>
      </c>
      <c r="D1487" s="3">
        <v>2</v>
      </c>
      <c r="E1487" s="3">
        <v>0</v>
      </c>
      <c r="F1487" s="3">
        <v>0</v>
      </c>
      <c r="G1487" s="3">
        <f t="shared" si="44"/>
        <v>0</v>
      </c>
      <c r="H1487" s="3">
        <f t="shared" si="45"/>
        <v>0</v>
      </c>
      <c r="J1487" s="3" cm="1">
        <f t="array" ref="J1487">+INDEX(G1487:H1487,,MATCH(Rates!$G$7,$G$4:$H$4,0))</f>
        <v>0</v>
      </c>
    </row>
    <row r="1488" spans="2:10" x14ac:dyDescent="0.25">
      <c r="B1488" s="3">
        <v>3</v>
      </c>
      <c r="C1488" s="3">
        <v>3</v>
      </c>
      <c r="D1488" s="3">
        <v>3</v>
      </c>
      <c r="E1488" s="3">
        <v>0</v>
      </c>
      <c r="F1488" s="3">
        <v>0</v>
      </c>
      <c r="G1488" s="3">
        <f t="shared" si="44"/>
        <v>0</v>
      </c>
      <c r="H1488" s="3">
        <f t="shared" si="45"/>
        <v>0</v>
      </c>
      <c r="J1488" s="3" cm="1">
        <f t="array" ref="J1488">+INDEX(G1488:H1488,,MATCH(Rates!$G$7,$G$4:$H$4,0))</f>
        <v>0</v>
      </c>
    </row>
    <row r="1489" spans="2:10" x14ac:dyDescent="0.25">
      <c r="B1489" s="3">
        <v>3</v>
      </c>
      <c r="C1489" s="3">
        <v>3</v>
      </c>
      <c r="D1489" s="3">
        <v>4</v>
      </c>
      <c r="E1489" s="3">
        <v>0</v>
      </c>
      <c r="F1489" s="3">
        <v>0</v>
      </c>
      <c r="G1489" s="3">
        <f t="shared" si="44"/>
        <v>0</v>
      </c>
      <c r="H1489" s="3">
        <f t="shared" si="45"/>
        <v>0</v>
      </c>
      <c r="J1489" s="3" cm="1">
        <f t="array" ref="J1489">+INDEX(G1489:H1489,,MATCH(Rates!$G$7,$G$4:$H$4,0))</f>
        <v>0</v>
      </c>
    </row>
    <row r="1490" spans="2:10" x14ac:dyDescent="0.25">
      <c r="B1490" s="3">
        <v>3</v>
      </c>
      <c r="C1490" s="3">
        <v>3</v>
      </c>
      <c r="D1490" s="3">
        <v>5</v>
      </c>
      <c r="E1490" s="3">
        <v>0</v>
      </c>
      <c r="F1490" s="3">
        <v>0</v>
      </c>
      <c r="G1490" s="3">
        <f t="shared" si="44"/>
        <v>0</v>
      </c>
      <c r="H1490" s="3">
        <f t="shared" si="45"/>
        <v>0</v>
      </c>
      <c r="J1490" s="3" cm="1">
        <f t="array" ref="J1490">+INDEX(G1490:H1490,,MATCH(Rates!$G$7,$G$4:$H$4,0))</f>
        <v>0</v>
      </c>
    </row>
    <row r="1491" spans="2:10" x14ac:dyDescent="0.25">
      <c r="B1491" s="3">
        <v>3</v>
      </c>
      <c r="C1491" s="3">
        <v>3</v>
      </c>
      <c r="D1491" s="3">
        <v>6</v>
      </c>
      <c r="E1491" s="3">
        <v>0</v>
      </c>
      <c r="F1491" s="3">
        <v>0</v>
      </c>
      <c r="G1491" s="3">
        <f t="shared" si="44"/>
        <v>0</v>
      </c>
      <c r="H1491" s="3">
        <f t="shared" si="45"/>
        <v>0</v>
      </c>
      <c r="J1491" s="3" cm="1">
        <f t="array" ref="J1491">+INDEX(G1491:H1491,,MATCH(Rates!$G$7,$G$4:$H$4,0))</f>
        <v>0</v>
      </c>
    </row>
    <row r="1492" spans="2:10" x14ac:dyDescent="0.25">
      <c r="B1492" s="3">
        <v>3</v>
      </c>
      <c r="C1492" s="3">
        <v>3</v>
      </c>
      <c r="D1492" s="3">
        <v>7</v>
      </c>
      <c r="E1492" s="3">
        <v>0</v>
      </c>
      <c r="F1492" s="3">
        <v>0</v>
      </c>
      <c r="G1492" s="3">
        <f t="shared" si="44"/>
        <v>0</v>
      </c>
      <c r="H1492" s="3">
        <f t="shared" si="45"/>
        <v>0</v>
      </c>
      <c r="J1492" s="3" cm="1">
        <f t="array" ref="J1492">+INDEX(G1492:H1492,,MATCH(Rates!$G$7,$G$4:$H$4,0))</f>
        <v>0</v>
      </c>
    </row>
    <row r="1493" spans="2:10" x14ac:dyDescent="0.25">
      <c r="B1493" s="3">
        <v>3</v>
      </c>
      <c r="C1493" s="3">
        <v>3</v>
      </c>
      <c r="D1493" s="3">
        <v>8</v>
      </c>
      <c r="E1493" s="3">
        <v>9.4320000000000004</v>
      </c>
      <c r="F1493" s="3">
        <v>4.7160000000000002</v>
      </c>
      <c r="G1493" s="3">
        <f t="shared" ref="G1493:G1556" si="46">+E1493/1000</f>
        <v>9.4320000000000011E-3</v>
      </c>
      <c r="H1493" s="3">
        <f t="shared" ref="H1493:H1556" si="47">+F1493/1000</f>
        <v>4.7160000000000006E-3</v>
      </c>
      <c r="J1493" s="3" cm="1">
        <f t="array" ref="J1493">+INDEX(G1493:H1493,,MATCH(Rates!$G$7,$G$4:$H$4,0))</f>
        <v>9.4320000000000011E-3</v>
      </c>
    </row>
    <row r="1494" spans="2:10" x14ac:dyDescent="0.25">
      <c r="B1494" s="3">
        <v>3</v>
      </c>
      <c r="C1494" s="3">
        <v>3</v>
      </c>
      <c r="D1494" s="3">
        <v>9</v>
      </c>
      <c r="E1494" s="3">
        <v>1500.837</v>
      </c>
      <c r="F1494" s="3">
        <v>750.41800000000001</v>
      </c>
      <c r="G1494" s="3">
        <f t="shared" si="46"/>
        <v>1.500837</v>
      </c>
      <c r="H1494" s="3">
        <f t="shared" si="47"/>
        <v>0.75041800000000003</v>
      </c>
      <c r="J1494" s="3" cm="1">
        <f t="array" ref="J1494">+INDEX(G1494:H1494,,MATCH(Rates!$G$7,$G$4:$H$4,0))</f>
        <v>1.500837</v>
      </c>
    </row>
    <row r="1495" spans="2:10" x14ac:dyDescent="0.25">
      <c r="B1495" s="3">
        <v>3</v>
      </c>
      <c r="C1495" s="3">
        <v>3</v>
      </c>
      <c r="D1495" s="3">
        <v>10</v>
      </c>
      <c r="E1495" s="3">
        <v>3753.5070000000001</v>
      </c>
      <c r="F1495" s="3">
        <v>1876.7529999999999</v>
      </c>
      <c r="G1495" s="3">
        <f t="shared" si="46"/>
        <v>3.7535069999999999</v>
      </c>
      <c r="H1495" s="3">
        <f t="shared" si="47"/>
        <v>1.8767529999999999</v>
      </c>
      <c r="J1495" s="3" cm="1">
        <f t="array" ref="J1495">+INDEX(G1495:H1495,,MATCH(Rates!$G$7,$G$4:$H$4,0))</f>
        <v>3.7535069999999999</v>
      </c>
    </row>
    <row r="1496" spans="2:10" x14ac:dyDescent="0.25">
      <c r="B1496" s="3">
        <v>3</v>
      </c>
      <c r="C1496" s="3">
        <v>3</v>
      </c>
      <c r="D1496" s="3">
        <v>11</v>
      </c>
      <c r="E1496" s="3">
        <v>6080.8220000000001</v>
      </c>
      <c r="F1496" s="3">
        <v>3040.4110000000001</v>
      </c>
      <c r="G1496" s="3">
        <f t="shared" si="46"/>
        <v>6.0808220000000004</v>
      </c>
      <c r="H1496" s="3">
        <f t="shared" si="47"/>
        <v>3.0404110000000002</v>
      </c>
      <c r="J1496" s="3" cm="1">
        <f t="array" ref="J1496">+INDEX(G1496:H1496,,MATCH(Rates!$G$7,$G$4:$H$4,0))</f>
        <v>6.0808220000000004</v>
      </c>
    </row>
    <row r="1497" spans="2:10" x14ac:dyDescent="0.25">
      <c r="B1497" s="3">
        <v>3</v>
      </c>
      <c r="C1497" s="3">
        <v>3</v>
      </c>
      <c r="D1497" s="3">
        <v>12</v>
      </c>
      <c r="E1497" s="3">
        <v>6544.241</v>
      </c>
      <c r="F1497" s="3">
        <v>3272.1210000000001</v>
      </c>
      <c r="G1497" s="3">
        <f t="shared" si="46"/>
        <v>6.5442410000000004</v>
      </c>
      <c r="H1497" s="3">
        <f t="shared" si="47"/>
        <v>3.2721210000000003</v>
      </c>
      <c r="J1497" s="3" cm="1">
        <f t="array" ref="J1497">+INDEX(G1497:H1497,,MATCH(Rates!$G$7,$G$4:$H$4,0))</f>
        <v>6.5442410000000004</v>
      </c>
    </row>
    <row r="1498" spans="2:10" x14ac:dyDescent="0.25">
      <c r="B1498" s="3">
        <v>3</v>
      </c>
      <c r="C1498" s="3">
        <v>3</v>
      </c>
      <c r="D1498" s="3">
        <v>13</v>
      </c>
      <c r="E1498" s="3">
        <v>4449.1260000000002</v>
      </c>
      <c r="F1498" s="3">
        <v>2224.5630000000001</v>
      </c>
      <c r="G1498" s="3">
        <f t="shared" si="46"/>
        <v>4.4491260000000006</v>
      </c>
      <c r="H1498" s="3">
        <f t="shared" si="47"/>
        <v>2.2245630000000003</v>
      </c>
      <c r="J1498" s="3" cm="1">
        <f t="array" ref="J1498">+INDEX(G1498:H1498,,MATCH(Rates!$G$7,$G$4:$H$4,0))</f>
        <v>4.4491260000000006</v>
      </c>
    </row>
    <row r="1499" spans="2:10" x14ac:dyDescent="0.25">
      <c r="B1499" s="3">
        <v>3</v>
      </c>
      <c r="C1499" s="3">
        <v>3</v>
      </c>
      <c r="D1499" s="3">
        <v>14</v>
      </c>
      <c r="E1499" s="3">
        <v>4054.6320000000001</v>
      </c>
      <c r="F1499" s="3">
        <v>2027.316</v>
      </c>
      <c r="G1499" s="3">
        <f t="shared" si="46"/>
        <v>4.0546319999999998</v>
      </c>
      <c r="H1499" s="3">
        <f t="shared" si="47"/>
        <v>2.0273159999999999</v>
      </c>
      <c r="J1499" s="3" cm="1">
        <f t="array" ref="J1499">+INDEX(G1499:H1499,,MATCH(Rates!$G$7,$G$4:$H$4,0))</f>
        <v>4.0546319999999998</v>
      </c>
    </row>
    <row r="1500" spans="2:10" x14ac:dyDescent="0.25">
      <c r="B1500" s="3">
        <v>3</v>
      </c>
      <c r="C1500" s="3">
        <v>3</v>
      </c>
      <c r="D1500" s="3">
        <v>15</v>
      </c>
      <c r="E1500" s="3">
        <v>3907.3820000000001</v>
      </c>
      <c r="F1500" s="3">
        <v>1953.691</v>
      </c>
      <c r="G1500" s="3">
        <f t="shared" si="46"/>
        <v>3.9073820000000001</v>
      </c>
      <c r="H1500" s="3">
        <f t="shared" si="47"/>
        <v>1.9536910000000001</v>
      </c>
      <c r="J1500" s="3" cm="1">
        <f t="array" ref="J1500">+INDEX(G1500:H1500,,MATCH(Rates!$G$7,$G$4:$H$4,0))</f>
        <v>3.9073820000000001</v>
      </c>
    </row>
    <row r="1501" spans="2:10" x14ac:dyDescent="0.25">
      <c r="B1501" s="3">
        <v>3</v>
      </c>
      <c r="C1501" s="3">
        <v>3</v>
      </c>
      <c r="D1501" s="3">
        <v>16</v>
      </c>
      <c r="E1501" s="3">
        <v>3419.3029999999999</v>
      </c>
      <c r="F1501" s="3">
        <v>1709.6510000000001</v>
      </c>
      <c r="G1501" s="3">
        <f t="shared" si="46"/>
        <v>3.4193029999999998</v>
      </c>
      <c r="H1501" s="3">
        <f t="shared" si="47"/>
        <v>1.709651</v>
      </c>
      <c r="J1501" s="3" cm="1">
        <f t="array" ref="J1501">+INDEX(G1501:H1501,,MATCH(Rates!$G$7,$G$4:$H$4,0))</f>
        <v>3.4193029999999998</v>
      </c>
    </row>
    <row r="1502" spans="2:10" x14ac:dyDescent="0.25">
      <c r="B1502" s="3">
        <v>3</v>
      </c>
      <c r="C1502" s="3">
        <v>3</v>
      </c>
      <c r="D1502" s="3">
        <v>17</v>
      </c>
      <c r="E1502" s="3">
        <v>1546.2850000000001</v>
      </c>
      <c r="F1502" s="3">
        <v>773.14200000000005</v>
      </c>
      <c r="G1502" s="3">
        <f t="shared" si="46"/>
        <v>1.5462850000000001</v>
      </c>
      <c r="H1502" s="3">
        <f t="shared" si="47"/>
        <v>0.77314200000000011</v>
      </c>
      <c r="J1502" s="3" cm="1">
        <f t="array" ref="J1502">+INDEX(G1502:H1502,,MATCH(Rates!$G$7,$G$4:$H$4,0))</f>
        <v>1.5462850000000001</v>
      </c>
    </row>
    <row r="1503" spans="2:10" x14ac:dyDescent="0.25">
      <c r="B1503" s="3">
        <v>3</v>
      </c>
      <c r="C1503" s="3">
        <v>3</v>
      </c>
      <c r="D1503" s="3">
        <v>18</v>
      </c>
      <c r="E1503" s="3">
        <v>0</v>
      </c>
      <c r="F1503" s="3">
        <v>0</v>
      </c>
      <c r="G1503" s="3">
        <f t="shared" si="46"/>
        <v>0</v>
      </c>
      <c r="H1503" s="3">
        <f t="shared" si="47"/>
        <v>0</v>
      </c>
      <c r="J1503" s="3" cm="1">
        <f t="array" ref="J1503">+INDEX(G1503:H1503,,MATCH(Rates!$G$7,$G$4:$H$4,0))</f>
        <v>0</v>
      </c>
    </row>
    <row r="1504" spans="2:10" x14ac:dyDescent="0.25">
      <c r="B1504" s="3">
        <v>3</v>
      </c>
      <c r="C1504" s="3">
        <v>3</v>
      </c>
      <c r="D1504" s="3">
        <v>19</v>
      </c>
      <c r="E1504" s="3">
        <v>0</v>
      </c>
      <c r="F1504" s="3">
        <v>0</v>
      </c>
      <c r="G1504" s="3">
        <f t="shared" si="46"/>
        <v>0</v>
      </c>
      <c r="H1504" s="3">
        <f t="shared" si="47"/>
        <v>0</v>
      </c>
      <c r="J1504" s="3" cm="1">
        <f t="array" ref="J1504">+INDEX(G1504:H1504,,MATCH(Rates!$G$7,$G$4:$H$4,0))</f>
        <v>0</v>
      </c>
    </row>
    <row r="1505" spans="2:10" x14ac:dyDescent="0.25">
      <c r="B1505" s="3">
        <v>3</v>
      </c>
      <c r="C1505" s="3">
        <v>3</v>
      </c>
      <c r="D1505" s="3">
        <v>20</v>
      </c>
      <c r="E1505" s="3">
        <v>0</v>
      </c>
      <c r="F1505" s="3">
        <v>0</v>
      </c>
      <c r="G1505" s="3">
        <f t="shared" si="46"/>
        <v>0</v>
      </c>
      <c r="H1505" s="3">
        <f t="shared" si="47"/>
        <v>0</v>
      </c>
      <c r="J1505" s="3" cm="1">
        <f t="array" ref="J1505">+INDEX(G1505:H1505,,MATCH(Rates!$G$7,$G$4:$H$4,0))</f>
        <v>0</v>
      </c>
    </row>
    <row r="1506" spans="2:10" x14ac:dyDescent="0.25">
      <c r="B1506" s="3">
        <v>3</v>
      </c>
      <c r="C1506" s="3">
        <v>3</v>
      </c>
      <c r="D1506" s="3">
        <v>21</v>
      </c>
      <c r="E1506" s="3">
        <v>0</v>
      </c>
      <c r="F1506" s="3">
        <v>0</v>
      </c>
      <c r="G1506" s="3">
        <f t="shared" si="46"/>
        <v>0</v>
      </c>
      <c r="H1506" s="3">
        <f t="shared" si="47"/>
        <v>0</v>
      </c>
      <c r="J1506" s="3" cm="1">
        <f t="array" ref="J1506">+INDEX(G1506:H1506,,MATCH(Rates!$G$7,$G$4:$H$4,0))</f>
        <v>0</v>
      </c>
    </row>
    <row r="1507" spans="2:10" x14ac:dyDescent="0.25">
      <c r="B1507" s="3">
        <v>3</v>
      </c>
      <c r="C1507" s="3">
        <v>3</v>
      </c>
      <c r="D1507" s="3">
        <v>22</v>
      </c>
      <c r="E1507" s="3">
        <v>0</v>
      </c>
      <c r="F1507" s="3">
        <v>0</v>
      </c>
      <c r="G1507" s="3">
        <f t="shared" si="46"/>
        <v>0</v>
      </c>
      <c r="H1507" s="3">
        <f t="shared" si="47"/>
        <v>0</v>
      </c>
      <c r="J1507" s="3" cm="1">
        <f t="array" ref="J1507">+INDEX(G1507:H1507,,MATCH(Rates!$G$7,$G$4:$H$4,0))</f>
        <v>0</v>
      </c>
    </row>
    <row r="1508" spans="2:10" x14ac:dyDescent="0.25">
      <c r="B1508" s="3">
        <v>3</v>
      </c>
      <c r="C1508" s="3">
        <v>3</v>
      </c>
      <c r="D1508" s="3">
        <v>23</v>
      </c>
      <c r="E1508" s="3">
        <v>0</v>
      </c>
      <c r="F1508" s="3">
        <v>0</v>
      </c>
      <c r="G1508" s="3">
        <f t="shared" si="46"/>
        <v>0</v>
      </c>
      <c r="H1508" s="3">
        <f t="shared" si="47"/>
        <v>0</v>
      </c>
      <c r="J1508" s="3" cm="1">
        <f t="array" ref="J1508">+INDEX(G1508:H1508,,MATCH(Rates!$G$7,$G$4:$H$4,0))</f>
        <v>0</v>
      </c>
    </row>
    <row r="1509" spans="2:10" x14ac:dyDescent="0.25">
      <c r="B1509" s="3">
        <v>3</v>
      </c>
      <c r="C1509" s="3">
        <v>4</v>
      </c>
      <c r="D1509" s="3">
        <v>0</v>
      </c>
      <c r="E1509" s="3">
        <v>0</v>
      </c>
      <c r="F1509" s="3">
        <v>0</v>
      </c>
      <c r="G1509" s="3">
        <f t="shared" si="46"/>
        <v>0</v>
      </c>
      <c r="H1509" s="3">
        <f t="shared" si="47"/>
        <v>0</v>
      </c>
      <c r="J1509" s="3" cm="1">
        <f t="array" ref="J1509">+INDEX(G1509:H1509,,MATCH(Rates!$G$7,$G$4:$H$4,0))</f>
        <v>0</v>
      </c>
    </row>
    <row r="1510" spans="2:10" x14ac:dyDescent="0.25">
      <c r="B1510" s="3">
        <v>3</v>
      </c>
      <c r="C1510" s="3">
        <v>4</v>
      </c>
      <c r="D1510" s="3">
        <v>1</v>
      </c>
      <c r="E1510" s="3">
        <v>0</v>
      </c>
      <c r="F1510" s="3">
        <v>0</v>
      </c>
      <c r="G1510" s="3">
        <f t="shared" si="46"/>
        <v>0</v>
      </c>
      <c r="H1510" s="3">
        <f t="shared" si="47"/>
        <v>0</v>
      </c>
      <c r="J1510" s="3" cm="1">
        <f t="array" ref="J1510">+INDEX(G1510:H1510,,MATCH(Rates!$G$7,$G$4:$H$4,0))</f>
        <v>0</v>
      </c>
    </row>
    <row r="1511" spans="2:10" x14ac:dyDescent="0.25">
      <c r="B1511" s="3">
        <v>3</v>
      </c>
      <c r="C1511" s="3">
        <v>4</v>
      </c>
      <c r="D1511" s="3">
        <v>2</v>
      </c>
      <c r="E1511" s="3">
        <v>0</v>
      </c>
      <c r="F1511" s="3">
        <v>0</v>
      </c>
      <c r="G1511" s="3">
        <f t="shared" si="46"/>
        <v>0</v>
      </c>
      <c r="H1511" s="3">
        <f t="shared" si="47"/>
        <v>0</v>
      </c>
      <c r="J1511" s="3" cm="1">
        <f t="array" ref="J1511">+INDEX(G1511:H1511,,MATCH(Rates!$G$7,$G$4:$H$4,0))</f>
        <v>0</v>
      </c>
    </row>
    <row r="1512" spans="2:10" x14ac:dyDescent="0.25">
      <c r="B1512" s="3">
        <v>3</v>
      </c>
      <c r="C1512" s="3">
        <v>4</v>
      </c>
      <c r="D1512" s="3">
        <v>3</v>
      </c>
      <c r="E1512" s="3">
        <v>0</v>
      </c>
      <c r="F1512" s="3">
        <v>0</v>
      </c>
      <c r="G1512" s="3">
        <f t="shared" si="46"/>
        <v>0</v>
      </c>
      <c r="H1512" s="3">
        <f t="shared" si="47"/>
        <v>0</v>
      </c>
      <c r="J1512" s="3" cm="1">
        <f t="array" ref="J1512">+INDEX(G1512:H1512,,MATCH(Rates!$G$7,$G$4:$H$4,0))</f>
        <v>0</v>
      </c>
    </row>
    <row r="1513" spans="2:10" x14ac:dyDescent="0.25">
      <c r="B1513" s="3">
        <v>3</v>
      </c>
      <c r="C1513" s="3">
        <v>4</v>
      </c>
      <c r="D1513" s="3">
        <v>4</v>
      </c>
      <c r="E1513" s="3">
        <v>0</v>
      </c>
      <c r="F1513" s="3">
        <v>0</v>
      </c>
      <c r="G1513" s="3">
        <f t="shared" si="46"/>
        <v>0</v>
      </c>
      <c r="H1513" s="3">
        <f t="shared" si="47"/>
        <v>0</v>
      </c>
      <c r="J1513" s="3" cm="1">
        <f t="array" ref="J1513">+INDEX(G1513:H1513,,MATCH(Rates!$G$7,$G$4:$H$4,0))</f>
        <v>0</v>
      </c>
    </row>
    <row r="1514" spans="2:10" x14ac:dyDescent="0.25">
      <c r="B1514" s="3">
        <v>3</v>
      </c>
      <c r="C1514" s="3">
        <v>4</v>
      </c>
      <c r="D1514" s="3">
        <v>5</v>
      </c>
      <c r="E1514" s="3">
        <v>0</v>
      </c>
      <c r="F1514" s="3">
        <v>0</v>
      </c>
      <c r="G1514" s="3">
        <f t="shared" si="46"/>
        <v>0</v>
      </c>
      <c r="H1514" s="3">
        <f t="shared" si="47"/>
        <v>0</v>
      </c>
      <c r="J1514" s="3" cm="1">
        <f t="array" ref="J1514">+INDEX(G1514:H1514,,MATCH(Rates!$G$7,$G$4:$H$4,0))</f>
        <v>0</v>
      </c>
    </row>
    <row r="1515" spans="2:10" x14ac:dyDescent="0.25">
      <c r="B1515" s="3">
        <v>3</v>
      </c>
      <c r="C1515" s="3">
        <v>4</v>
      </c>
      <c r="D1515" s="3">
        <v>6</v>
      </c>
      <c r="E1515" s="3">
        <v>0</v>
      </c>
      <c r="F1515" s="3">
        <v>0</v>
      </c>
      <c r="G1515" s="3">
        <f t="shared" si="46"/>
        <v>0</v>
      </c>
      <c r="H1515" s="3">
        <f t="shared" si="47"/>
        <v>0</v>
      </c>
      <c r="J1515" s="3" cm="1">
        <f t="array" ref="J1515">+INDEX(G1515:H1515,,MATCH(Rates!$G$7,$G$4:$H$4,0))</f>
        <v>0</v>
      </c>
    </row>
    <row r="1516" spans="2:10" x14ac:dyDescent="0.25">
      <c r="B1516" s="3">
        <v>3</v>
      </c>
      <c r="C1516" s="3">
        <v>4</v>
      </c>
      <c r="D1516" s="3">
        <v>7</v>
      </c>
      <c r="E1516" s="3">
        <v>56.668999999999997</v>
      </c>
      <c r="F1516" s="3">
        <v>28.334</v>
      </c>
      <c r="G1516" s="3">
        <f t="shared" si="46"/>
        <v>5.6668999999999997E-2</v>
      </c>
      <c r="H1516" s="3">
        <f t="shared" si="47"/>
        <v>2.8333999999999998E-2</v>
      </c>
      <c r="J1516" s="3" cm="1">
        <f t="array" ref="J1516">+INDEX(G1516:H1516,,MATCH(Rates!$G$7,$G$4:$H$4,0))</f>
        <v>5.6668999999999997E-2</v>
      </c>
    </row>
    <row r="1517" spans="2:10" x14ac:dyDescent="0.25">
      <c r="B1517" s="3">
        <v>3</v>
      </c>
      <c r="C1517" s="3">
        <v>4</v>
      </c>
      <c r="D1517" s="3">
        <v>8</v>
      </c>
      <c r="E1517" s="3">
        <v>1229.2190000000001</v>
      </c>
      <c r="F1517" s="3">
        <v>614.60900000000004</v>
      </c>
      <c r="G1517" s="3">
        <f t="shared" si="46"/>
        <v>1.2292190000000001</v>
      </c>
      <c r="H1517" s="3">
        <f t="shared" si="47"/>
        <v>0.61460900000000007</v>
      </c>
      <c r="J1517" s="3" cm="1">
        <f t="array" ref="J1517">+INDEX(G1517:H1517,,MATCH(Rates!$G$7,$G$4:$H$4,0))</f>
        <v>1.2292190000000001</v>
      </c>
    </row>
    <row r="1518" spans="2:10" x14ac:dyDescent="0.25">
      <c r="B1518" s="3">
        <v>3</v>
      </c>
      <c r="C1518" s="3">
        <v>4</v>
      </c>
      <c r="D1518" s="3">
        <v>9</v>
      </c>
      <c r="E1518" s="3">
        <v>2171.828</v>
      </c>
      <c r="F1518" s="3">
        <v>1085.914</v>
      </c>
      <c r="G1518" s="3">
        <f t="shared" si="46"/>
        <v>2.1718280000000001</v>
      </c>
      <c r="H1518" s="3">
        <f t="shared" si="47"/>
        <v>1.085914</v>
      </c>
      <c r="J1518" s="3" cm="1">
        <f t="array" ref="J1518">+INDEX(G1518:H1518,,MATCH(Rates!$G$7,$G$4:$H$4,0))</f>
        <v>2.1718280000000001</v>
      </c>
    </row>
    <row r="1519" spans="2:10" x14ac:dyDescent="0.25">
      <c r="B1519" s="3">
        <v>3</v>
      </c>
      <c r="C1519" s="3">
        <v>4</v>
      </c>
      <c r="D1519" s="3">
        <v>10</v>
      </c>
      <c r="E1519" s="3">
        <v>3349.4290000000001</v>
      </c>
      <c r="F1519" s="3">
        <v>1674.7149999999999</v>
      </c>
      <c r="G1519" s="3">
        <f t="shared" si="46"/>
        <v>3.3494290000000002</v>
      </c>
      <c r="H1519" s="3">
        <f t="shared" si="47"/>
        <v>1.674715</v>
      </c>
      <c r="J1519" s="3" cm="1">
        <f t="array" ref="J1519">+INDEX(G1519:H1519,,MATCH(Rates!$G$7,$G$4:$H$4,0))</f>
        <v>3.3494290000000002</v>
      </c>
    </row>
    <row r="1520" spans="2:10" x14ac:dyDescent="0.25">
      <c r="B1520" s="3">
        <v>3</v>
      </c>
      <c r="C1520" s="3">
        <v>4</v>
      </c>
      <c r="D1520" s="3">
        <v>11</v>
      </c>
      <c r="E1520" s="3">
        <v>4933.5630000000001</v>
      </c>
      <c r="F1520" s="3">
        <v>2466.7809999999999</v>
      </c>
      <c r="G1520" s="3">
        <f t="shared" si="46"/>
        <v>4.9335630000000004</v>
      </c>
      <c r="H1520" s="3">
        <f t="shared" si="47"/>
        <v>2.4667810000000001</v>
      </c>
      <c r="J1520" s="3" cm="1">
        <f t="array" ref="J1520">+INDEX(G1520:H1520,,MATCH(Rates!$G$7,$G$4:$H$4,0))</f>
        <v>4.9335630000000004</v>
      </c>
    </row>
    <row r="1521" spans="2:10" x14ac:dyDescent="0.25">
      <c r="B1521" s="3">
        <v>3</v>
      </c>
      <c r="C1521" s="3">
        <v>4</v>
      </c>
      <c r="D1521" s="3">
        <v>12</v>
      </c>
      <c r="E1521" s="3">
        <v>3821.62</v>
      </c>
      <c r="F1521" s="3">
        <v>1910.81</v>
      </c>
      <c r="G1521" s="3">
        <f t="shared" si="46"/>
        <v>3.8216199999999998</v>
      </c>
      <c r="H1521" s="3">
        <f t="shared" si="47"/>
        <v>1.9108099999999999</v>
      </c>
      <c r="J1521" s="3" cm="1">
        <f t="array" ref="J1521">+INDEX(G1521:H1521,,MATCH(Rates!$G$7,$G$4:$H$4,0))</f>
        <v>3.8216199999999998</v>
      </c>
    </row>
    <row r="1522" spans="2:10" x14ac:dyDescent="0.25">
      <c r="B1522" s="3">
        <v>3</v>
      </c>
      <c r="C1522" s="3">
        <v>4</v>
      </c>
      <c r="D1522" s="3">
        <v>13</v>
      </c>
      <c r="E1522" s="3">
        <v>566.40700000000004</v>
      </c>
      <c r="F1522" s="3">
        <v>283.20400000000001</v>
      </c>
      <c r="G1522" s="3">
        <f t="shared" si="46"/>
        <v>0.56640699999999999</v>
      </c>
      <c r="H1522" s="3">
        <f t="shared" si="47"/>
        <v>0.28320400000000001</v>
      </c>
      <c r="J1522" s="3" cm="1">
        <f t="array" ref="J1522">+INDEX(G1522:H1522,,MATCH(Rates!$G$7,$G$4:$H$4,0))</f>
        <v>0.56640699999999999</v>
      </c>
    </row>
    <row r="1523" spans="2:10" x14ac:dyDescent="0.25">
      <c r="B1523" s="3">
        <v>3</v>
      </c>
      <c r="C1523" s="3">
        <v>4</v>
      </c>
      <c r="D1523" s="3">
        <v>14</v>
      </c>
      <c r="E1523" s="3">
        <v>4610.8310000000001</v>
      </c>
      <c r="F1523" s="3">
        <v>2305.415</v>
      </c>
      <c r="G1523" s="3">
        <f t="shared" si="46"/>
        <v>4.6108310000000001</v>
      </c>
      <c r="H1523" s="3">
        <f t="shared" si="47"/>
        <v>2.305415</v>
      </c>
      <c r="J1523" s="3" cm="1">
        <f t="array" ref="J1523">+INDEX(G1523:H1523,,MATCH(Rates!$G$7,$G$4:$H$4,0))</f>
        <v>4.6108310000000001</v>
      </c>
    </row>
    <row r="1524" spans="2:10" x14ac:dyDescent="0.25">
      <c r="B1524" s="3">
        <v>3</v>
      </c>
      <c r="C1524" s="3">
        <v>4</v>
      </c>
      <c r="D1524" s="3">
        <v>15</v>
      </c>
      <c r="E1524" s="3">
        <v>1972.82</v>
      </c>
      <c r="F1524" s="3">
        <v>986.41</v>
      </c>
      <c r="G1524" s="3">
        <f t="shared" si="46"/>
        <v>1.97282</v>
      </c>
      <c r="H1524" s="3">
        <f t="shared" si="47"/>
        <v>0.98641000000000001</v>
      </c>
      <c r="J1524" s="3" cm="1">
        <f t="array" ref="J1524">+INDEX(G1524:H1524,,MATCH(Rates!$G$7,$G$4:$H$4,0))</f>
        <v>1.97282</v>
      </c>
    </row>
    <row r="1525" spans="2:10" x14ac:dyDescent="0.25">
      <c r="B1525" s="3">
        <v>3</v>
      </c>
      <c r="C1525" s="3">
        <v>4</v>
      </c>
      <c r="D1525" s="3">
        <v>16</v>
      </c>
      <c r="E1525" s="3">
        <v>2483.7159999999999</v>
      </c>
      <c r="F1525" s="3">
        <v>1241.8579999999999</v>
      </c>
      <c r="G1525" s="3">
        <f t="shared" si="46"/>
        <v>2.4837159999999998</v>
      </c>
      <c r="H1525" s="3">
        <f t="shared" si="47"/>
        <v>1.2418579999999999</v>
      </c>
      <c r="J1525" s="3" cm="1">
        <f t="array" ref="J1525">+INDEX(G1525:H1525,,MATCH(Rates!$G$7,$G$4:$H$4,0))</f>
        <v>2.4837159999999998</v>
      </c>
    </row>
    <row r="1526" spans="2:10" x14ac:dyDescent="0.25">
      <c r="B1526" s="3">
        <v>3</v>
      </c>
      <c r="C1526" s="3">
        <v>4</v>
      </c>
      <c r="D1526" s="3">
        <v>17</v>
      </c>
      <c r="E1526" s="3">
        <v>1620.893</v>
      </c>
      <c r="F1526" s="3">
        <v>810.447</v>
      </c>
      <c r="G1526" s="3">
        <f t="shared" si="46"/>
        <v>1.6208930000000001</v>
      </c>
      <c r="H1526" s="3">
        <f t="shared" si="47"/>
        <v>0.81044700000000003</v>
      </c>
      <c r="J1526" s="3" cm="1">
        <f t="array" ref="J1526">+INDEX(G1526:H1526,,MATCH(Rates!$G$7,$G$4:$H$4,0))</f>
        <v>1.6208930000000001</v>
      </c>
    </row>
    <row r="1527" spans="2:10" x14ac:dyDescent="0.25">
      <c r="B1527" s="3">
        <v>3</v>
      </c>
      <c r="C1527" s="3">
        <v>4</v>
      </c>
      <c r="D1527" s="3">
        <v>18</v>
      </c>
      <c r="E1527" s="3">
        <v>0</v>
      </c>
      <c r="F1527" s="3">
        <v>0</v>
      </c>
      <c r="G1527" s="3">
        <f t="shared" si="46"/>
        <v>0</v>
      </c>
      <c r="H1527" s="3">
        <f t="shared" si="47"/>
        <v>0</v>
      </c>
      <c r="J1527" s="3" cm="1">
        <f t="array" ref="J1527">+INDEX(G1527:H1527,,MATCH(Rates!$G$7,$G$4:$H$4,0))</f>
        <v>0</v>
      </c>
    </row>
    <row r="1528" spans="2:10" x14ac:dyDescent="0.25">
      <c r="B1528" s="3">
        <v>3</v>
      </c>
      <c r="C1528" s="3">
        <v>4</v>
      </c>
      <c r="D1528" s="3">
        <v>19</v>
      </c>
      <c r="E1528" s="3">
        <v>0</v>
      </c>
      <c r="F1528" s="3">
        <v>0</v>
      </c>
      <c r="G1528" s="3">
        <f t="shared" si="46"/>
        <v>0</v>
      </c>
      <c r="H1528" s="3">
        <f t="shared" si="47"/>
        <v>0</v>
      </c>
      <c r="J1528" s="3" cm="1">
        <f t="array" ref="J1528">+INDEX(G1528:H1528,,MATCH(Rates!$G$7,$G$4:$H$4,0))</f>
        <v>0</v>
      </c>
    </row>
    <row r="1529" spans="2:10" x14ac:dyDescent="0.25">
      <c r="B1529" s="3">
        <v>3</v>
      </c>
      <c r="C1529" s="3">
        <v>4</v>
      </c>
      <c r="D1529" s="3">
        <v>20</v>
      </c>
      <c r="E1529" s="3">
        <v>0</v>
      </c>
      <c r="F1529" s="3">
        <v>0</v>
      </c>
      <c r="G1529" s="3">
        <f t="shared" si="46"/>
        <v>0</v>
      </c>
      <c r="H1529" s="3">
        <f t="shared" si="47"/>
        <v>0</v>
      </c>
      <c r="J1529" s="3" cm="1">
        <f t="array" ref="J1529">+INDEX(G1529:H1529,,MATCH(Rates!$G$7,$G$4:$H$4,0))</f>
        <v>0</v>
      </c>
    </row>
    <row r="1530" spans="2:10" x14ac:dyDescent="0.25">
      <c r="B1530" s="3">
        <v>3</v>
      </c>
      <c r="C1530" s="3">
        <v>4</v>
      </c>
      <c r="D1530" s="3">
        <v>21</v>
      </c>
      <c r="E1530" s="3">
        <v>0</v>
      </c>
      <c r="F1530" s="3">
        <v>0</v>
      </c>
      <c r="G1530" s="3">
        <f t="shared" si="46"/>
        <v>0</v>
      </c>
      <c r="H1530" s="3">
        <f t="shared" si="47"/>
        <v>0</v>
      </c>
      <c r="J1530" s="3" cm="1">
        <f t="array" ref="J1530">+INDEX(G1530:H1530,,MATCH(Rates!$G$7,$G$4:$H$4,0))</f>
        <v>0</v>
      </c>
    </row>
    <row r="1531" spans="2:10" x14ac:dyDescent="0.25">
      <c r="B1531" s="3">
        <v>3</v>
      </c>
      <c r="C1531" s="3">
        <v>4</v>
      </c>
      <c r="D1531" s="3">
        <v>22</v>
      </c>
      <c r="E1531" s="3">
        <v>0</v>
      </c>
      <c r="F1531" s="3">
        <v>0</v>
      </c>
      <c r="G1531" s="3">
        <f t="shared" si="46"/>
        <v>0</v>
      </c>
      <c r="H1531" s="3">
        <f t="shared" si="47"/>
        <v>0</v>
      </c>
      <c r="J1531" s="3" cm="1">
        <f t="array" ref="J1531">+INDEX(G1531:H1531,,MATCH(Rates!$G$7,$G$4:$H$4,0))</f>
        <v>0</v>
      </c>
    </row>
    <row r="1532" spans="2:10" x14ac:dyDescent="0.25">
      <c r="B1532" s="3">
        <v>3</v>
      </c>
      <c r="C1532" s="3">
        <v>4</v>
      </c>
      <c r="D1532" s="3">
        <v>23</v>
      </c>
      <c r="E1532" s="3">
        <v>0</v>
      </c>
      <c r="F1532" s="3">
        <v>0</v>
      </c>
      <c r="G1532" s="3">
        <f t="shared" si="46"/>
        <v>0</v>
      </c>
      <c r="H1532" s="3">
        <f t="shared" si="47"/>
        <v>0</v>
      </c>
      <c r="J1532" s="3" cm="1">
        <f t="array" ref="J1532">+INDEX(G1532:H1532,,MATCH(Rates!$G$7,$G$4:$H$4,0))</f>
        <v>0</v>
      </c>
    </row>
    <row r="1533" spans="2:10" x14ac:dyDescent="0.25">
      <c r="B1533" s="3">
        <v>3</v>
      </c>
      <c r="C1533" s="3">
        <v>5</v>
      </c>
      <c r="D1533" s="3">
        <v>0</v>
      </c>
      <c r="E1533" s="3">
        <v>0</v>
      </c>
      <c r="F1533" s="3">
        <v>0</v>
      </c>
      <c r="G1533" s="3">
        <f t="shared" si="46"/>
        <v>0</v>
      </c>
      <c r="H1533" s="3">
        <f t="shared" si="47"/>
        <v>0</v>
      </c>
      <c r="J1533" s="3" cm="1">
        <f t="array" ref="J1533">+INDEX(G1533:H1533,,MATCH(Rates!$G$7,$G$4:$H$4,0))</f>
        <v>0</v>
      </c>
    </row>
    <row r="1534" spans="2:10" x14ac:dyDescent="0.25">
      <c r="B1534" s="3">
        <v>3</v>
      </c>
      <c r="C1534" s="3">
        <v>5</v>
      </c>
      <c r="D1534" s="3">
        <v>1</v>
      </c>
      <c r="E1534" s="3">
        <v>0</v>
      </c>
      <c r="F1534" s="3">
        <v>0</v>
      </c>
      <c r="G1534" s="3">
        <f t="shared" si="46"/>
        <v>0</v>
      </c>
      <c r="H1534" s="3">
        <f t="shared" si="47"/>
        <v>0</v>
      </c>
      <c r="J1534" s="3" cm="1">
        <f t="array" ref="J1534">+INDEX(G1534:H1534,,MATCH(Rates!$G$7,$G$4:$H$4,0))</f>
        <v>0</v>
      </c>
    </row>
    <row r="1535" spans="2:10" x14ac:dyDescent="0.25">
      <c r="B1535" s="3">
        <v>3</v>
      </c>
      <c r="C1535" s="3">
        <v>5</v>
      </c>
      <c r="D1535" s="3">
        <v>2</v>
      </c>
      <c r="E1535" s="3">
        <v>0</v>
      </c>
      <c r="F1535" s="3">
        <v>0</v>
      </c>
      <c r="G1535" s="3">
        <f t="shared" si="46"/>
        <v>0</v>
      </c>
      <c r="H1535" s="3">
        <f t="shared" si="47"/>
        <v>0</v>
      </c>
      <c r="J1535" s="3" cm="1">
        <f t="array" ref="J1535">+INDEX(G1535:H1535,,MATCH(Rates!$G$7,$G$4:$H$4,0))</f>
        <v>0</v>
      </c>
    </row>
    <row r="1536" spans="2:10" x14ac:dyDescent="0.25">
      <c r="B1536" s="3">
        <v>3</v>
      </c>
      <c r="C1536" s="3">
        <v>5</v>
      </c>
      <c r="D1536" s="3">
        <v>3</v>
      </c>
      <c r="E1536" s="3">
        <v>0</v>
      </c>
      <c r="F1536" s="3">
        <v>0</v>
      </c>
      <c r="G1536" s="3">
        <f t="shared" si="46"/>
        <v>0</v>
      </c>
      <c r="H1536" s="3">
        <f t="shared" si="47"/>
        <v>0</v>
      </c>
      <c r="J1536" s="3" cm="1">
        <f t="array" ref="J1536">+INDEX(G1536:H1536,,MATCH(Rates!$G$7,$G$4:$H$4,0))</f>
        <v>0</v>
      </c>
    </row>
    <row r="1537" spans="2:10" x14ac:dyDescent="0.25">
      <c r="B1537" s="3">
        <v>3</v>
      </c>
      <c r="C1537" s="3">
        <v>5</v>
      </c>
      <c r="D1537" s="3">
        <v>4</v>
      </c>
      <c r="E1537" s="3">
        <v>0</v>
      </c>
      <c r="F1537" s="3">
        <v>0</v>
      </c>
      <c r="G1537" s="3">
        <f t="shared" si="46"/>
        <v>0</v>
      </c>
      <c r="H1537" s="3">
        <f t="shared" si="47"/>
        <v>0</v>
      </c>
      <c r="J1537" s="3" cm="1">
        <f t="array" ref="J1537">+INDEX(G1537:H1537,,MATCH(Rates!$G$7,$G$4:$H$4,0))</f>
        <v>0</v>
      </c>
    </row>
    <row r="1538" spans="2:10" x14ac:dyDescent="0.25">
      <c r="B1538" s="3">
        <v>3</v>
      </c>
      <c r="C1538" s="3">
        <v>5</v>
      </c>
      <c r="D1538" s="3">
        <v>5</v>
      </c>
      <c r="E1538" s="3">
        <v>0</v>
      </c>
      <c r="F1538" s="3">
        <v>0</v>
      </c>
      <c r="G1538" s="3">
        <f t="shared" si="46"/>
        <v>0</v>
      </c>
      <c r="H1538" s="3">
        <f t="shared" si="47"/>
        <v>0</v>
      </c>
      <c r="J1538" s="3" cm="1">
        <f t="array" ref="J1538">+INDEX(G1538:H1538,,MATCH(Rates!$G$7,$G$4:$H$4,0))</f>
        <v>0</v>
      </c>
    </row>
    <row r="1539" spans="2:10" x14ac:dyDescent="0.25">
      <c r="B1539" s="3">
        <v>3</v>
      </c>
      <c r="C1539" s="3">
        <v>5</v>
      </c>
      <c r="D1539" s="3">
        <v>6</v>
      </c>
      <c r="E1539" s="3">
        <v>0</v>
      </c>
      <c r="F1539" s="3">
        <v>0</v>
      </c>
      <c r="G1539" s="3">
        <f t="shared" si="46"/>
        <v>0</v>
      </c>
      <c r="H1539" s="3">
        <f t="shared" si="47"/>
        <v>0</v>
      </c>
      <c r="J1539" s="3" cm="1">
        <f t="array" ref="J1539">+INDEX(G1539:H1539,,MATCH(Rates!$G$7,$G$4:$H$4,0))</f>
        <v>0</v>
      </c>
    </row>
    <row r="1540" spans="2:10" x14ac:dyDescent="0.25">
      <c r="B1540" s="3">
        <v>3</v>
      </c>
      <c r="C1540" s="3">
        <v>5</v>
      </c>
      <c r="D1540" s="3">
        <v>7</v>
      </c>
      <c r="E1540" s="3">
        <v>130.03</v>
      </c>
      <c r="F1540" s="3">
        <v>65.015000000000001</v>
      </c>
      <c r="G1540" s="3">
        <f t="shared" si="46"/>
        <v>0.13003000000000001</v>
      </c>
      <c r="H1540" s="3">
        <f t="shared" si="47"/>
        <v>6.5015000000000003E-2</v>
      </c>
      <c r="J1540" s="3" cm="1">
        <f t="array" ref="J1540">+INDEX(G1540:H1540,,MATCH(Rates!$G$7,$G$4:$H$4,0))</f>
        <v>0.13003000000000001</v>
      </c>
    </row>
    <row r="1541" spans="2:10" x14ac:dyDescent="0.25">
      <c r="B1541" s="3">
        <v>3</v>
      </c>
      <c r="C1541" s="3">
        <v>5</v>
      </c>
      <c r="D1541" s="3">
        <v>8</v>
      </c>
      <c r="E1541" s="3">
        <v>1845.9</v>
      </c>
      <c r="F1541" s="3">
        <v>922.95</v>
      </c>
      <c r="G1541" s="3">
        <f t="shared" si="46"/>
        <v>1.8459000000000001</v>
      </c>
      <c r="H1541" s="3">
        <f t="shared" si="47"/>
        <v>0.92295000000000005</v>
      </c>
      <c r="J1541" s="3" cm="1">
        <f t="array" ref="J1541">+INDEX(G1541:H1541,,MATCH(Rates!$G$7,$G$4:$H$4,0))</f>
        <v>1.8459000000000001</v>
      </c>
    </row>
    <row r="1542" spans="2:10" x14ac:dyDescent="0.25">
      <c r="B1542" s="3">
        <v>3</v>
      </c>
      <c r="C1542" s="3">
        <v>5</v>
      </c>
      <c r="D1542" s="3">
        <v>9</v>
      </c>
      <c r="E1542" s="3">
        <v>3598.0720000000001</v>
      </c>
      <c r="F1542" s="3">
        <v>1799.0360000000001</v>
      </c>
      <c r="G1542" s="3">
        <f t="shared" si="46"/>
        <v>3.5980720000000002</v>
      </c>
      <c r="H1542" s="3">
        <f t="shared" si="47"/>
        <v>1.7990360000000001</v>
      </c>
      <c r="J1542" s="3" cm="1">
        <f t="array" ref="J1542">+INDEX(G1542:H1542,,MATCH(Rates!$G$7,$G$4:$H$4,0))</f>
        <v>3.5980720000000002</v>
      </c>
    </row>
    <row r="1543" spans="2:10" x14ac:dyDescent="0.25">
      <c r="B1543" s="3">
        <v>3</v>
      </c>
      <c r="C1543" s="3">
        <v>5</v>
      </c>
      <c r="D1543" s="3">
        <v>10</v>
      </c>
      <c r="E1543" s="3">
        <v>4886.5420000000004</v>
      </c>
      <c r="F1543" s="3">
        <v>2443.2710000000002</v>
      </c>
      <c r="G1543" s="3">
        <f t="shared" si="46"/>
        <v>4.8865420000000004</v>
      </c>
      <c r="H1543" s="3">
        <f t="shared" si="47"/>
        <v>2.4432710000000002</v>
      </c>
      <c r="J1543" s="3" cm="1">
        <f t="array" ref="J1543">+INDEX(G1543:H1543,,MATCH(Rates!$G$7,$G$4:$H$4,0))</f>
        <v>4.8865420000000004</v>
      </c>
    </row>
    <row r="1544" spans="2:10" x14ac:dyDescent="0.25">
      <c r="B1544" s="3">
        <v>3</v>
      </c>
      <c r="C1544" s="3">
        <v>5</v>
      </c>
      <c r="D1544" s="3">
        <v>11</v>
      </c>
      <c r="E1544" s="3">
        <v>5680.2619999999997</v>
      </c>
      <c r="F1544" s="3">
        <v>2840.1309999999999</v>
      </c>
      <c r="G1544" s="3">
        <f t="shared" si="46"/>
        <v>5.6802619999999999</v>
      </c>
      <c r="H1544" s="3">
        <f t="shared" si="47"/>
        <v>2.840131</v>
      </c>
      <c r="J1544" s="3" cm="1">
        <f t="array" ref="J1544">+INDEX(G1544:H1544,,MATCH(Rates!$G$7,$G$4:$H$4,0))</f>
        <v>5.6802619999999999</v>
      </c>
    </row>
    <row r="1545" spans="2:10" x14ac:dyDescent="0.25">
      <c r="B1545" s="3">
        <v>3</v>
      </c>
      <c r="C1545" s="3">
        <v>5</v>
      </c>
      <c r="D1545" s="3">
        <v>12</v>
      </c>
      <c r="E1545" s="3">
        <v>6050</v>
      </c>
      <c r="F1545" s="3">
        <v>3025</v>
      </c>
      <c r="G1545" s="3">
        <f t="shared" si="46"/>
        <v>6.05</v>
      </c>
      <c r="H1545" s="3">
        <f t="shared" si="47"/>
        <v>3.0249999999999999</v>
      </c>
      <c r="J1545" s="3" cm="1">
        <f t="array" ref="J1545">+INDEX(G1545:H1545,,MATCH(Rates!$G$7,$G$4:$H$4,0))</f>
        <v>6.05</v>
      </c>
    </row>
    <row r="1546" spans="2:10" x14ac:dyDescent="0.25">
      <c r="B1546" s="3">
        <v>3</v>
      </c>
      <c r="C1546" s="3">
        <v>5</v>
      </c>
      <c r="D1546" s="3">
        <v>13</v>
      </c>
      <c r="E1546" s="3">
        <v>5979.3149999999996</v>
      </c>
      <c r="F1546" s="3">
        <v>2989.6570000000002</v>
      </c>
      <c r="G1546" s="3">
        <f t="shared" si="46"/>
        <v>5.9793149999999997</v>
      </c>
      <c r="H1546" s="3">
        <f t="shared" si="47"/>
        <v>2.9896570000000002</v>
      </c>
      <c r="J1546" s="3" cm="1">
        <f t="array" ref="J1546">+INDEX(G1546:H1546,,MATCH(Rates!$G$7,$G$4:$H$4,0))</f>
        <v>5.9793149999999997</v>
      </c>
    </row>
    <row r="1547" spans="2:10" x14ac:dyDescent="0.25">
      <c r="B1547" s="3">
        <v>3</v>
      </c>
      <c r="C1547" s="3">
        <v>5</v>
      </c>
      <c r="D1547" s="3">
        <v>14</v>
      </c>
      <c r="E1547" s="3">
        <v>5518.8689999999997</v>
      </c>
      <c r="F1547" s="3">
        <v>2759.4349999999999</v>
      </c>
      <c r="G1547" s="3">
        <f t="shared" si="46"/>
        <v>5.5188689999999996</v>
      </c>
      <c r="H1547" s="3">
        <f t="shared" si="47"/>
        <v>2.7594349999999999</v>
      </c>
      <c r="J1547" s="3" cm="1">
        <f t="array" ref="J1547">+INDEX(G1547:H1547,,MATCH(Rates!$G$7,$G$4:$H$4,0))</f>
        <v>5.5188689999999996</v>
      </c>
    </row>
    <row r="1548" spans="2:10" x14ac:dyDescent="0.25">
      <c r="B1548" s="3">
        <v>3</v>
      </c>
      <c r="C1548" s="3">
        <v>5</v>
      </c>
      <c r="D1548" s="3">
        <v>15</v>
      </c>
      <c r="E1548" s="3">
        <v>3152.1970000000001</v>
      </c>
      <c r="F1548" s="3">
        <v>1576.0989999999999</v>
      </c>
      <c r="G1548" s="3">
        <f t="shared" si="46"/>
        <v>3.1521970000000001</v>
      </c>
      <c r="H1548" s="3">
        <f t="shared" si="47"/>
        <v>1.5760989999999999</v>
      </c>
      <c r="J1548" s="3" cm="1">
        <f t="array" ref="J1548">+INDEX(G1548:H1548,,MATCH(Rates!$G$7,$G$4:$H$4,0))</f>
        <v>3.1521970000000001</v>
      </c>
    </row>
    <row r="1549" spans="2:10" x14ac:dyDescent="0.25">
      <c r="B1549" s="3">
        <v>3</v>
      </c>
      <c r="C1549" s="3">
        <v>5</v>
      </c>
      <c r="D1549" s="3">
        <v>16</v>
      </c>
      <c r="E1549" s="3">
        <v>619.77099999999996</v>
      </c>
      <c r="F1549" s="3">
        <v>309.88499999999999</v>
      </c>
      <c r="G1549" s="3">
        <f t="shared" si="46"/>
        <v>0.61977099999999996</v>
      </c>
      <c r="H1549" s="3">
        <f t="shared" si="47"/>
        <v>0.30988499999999997</v>
      </c>
      <c r="J1549" s="3" cm="1">
        <f t="array" ref="J1549">+INDEX(G1549:H1549,,MATCH(Rates!$G$7,$G$4:$H$4,0))</f>
        <v>0.61977099999999996</v>
      </c>
    </row>
    <row r="1550" spans="2:10" x14ac:dyDescent="0.25">
      <c r="B1550" s="3">
        <v>3</v>
      </c>
      <c r="C1550" s="3">
        <v>5</v>
      </c>
      <c r="D1550" s="3">
        <v>17</v>
      </c>
      <c r="E1550" s="3">
        <v>1611.5</v>
      </c>
      <c r="F1550" s="3">
        <v>805.75</v>
      </c>
      <c r="G1550" s="3">
        <f t="shared" si="46"/>
        <v>1.6114999999999999</v>
      </c>
      <c r="H1550" s="3">
        <f t="shared" si="47"/>
        <v>0.80574999999999997</v>
      </c>
      <c r="J1550" s="3" cm="1">
        <f t="array" ref="J1550">+INDEX(G1550:H1550,,MATCH(Rates!$G$7,$G$4:$H$4,0))</f>
        <v>1.6114999999999999</v>
      </c>
    </row>
    <row r="1551" spans="2:10" x14ac:dyDescent="0.25">
      <c r="B1551" s="3">
        <v>3</v>
      </c>
      <c r="C1551" s="3">
        <v>5</v>
      </c>
      <c r="D1551" s="3">
        <v>18</v>
      </c>
      <c r="E1551" s="3">
        <v>0</v>
      </c>
      <c r="F1551" s="3">
        <v>0</v>
      </c>
      <c r="G1551" s="3">
        <f t="shared" si="46"/>
        <v>0</v>
      </c>
      <c r="H1551" s="3">
        <f t="shared" si="47"/>
        <v>0</v>
      </c>
      <c r="J1551" s="3" cm="1">
        <f t="array" ref="J1551">+INDEX(G1551:H1551,,MATCH(Rates!$G$7,$G$4:$H$4,0))</f>
        <v>0</v>
      </c>
    </row>
    <row r="1552" spans="2:10" x14ac:dyDescent="0.25">
      <c r="B1552" s="3">
        <v>3</v>
      </c>
      <c r="C1552" s="3">
        <v>5</v>
      </c>
      <c r="D1552" s="3">
        <v>19</v>
      </c>
      <c r="E1552" s="3">
        <v>0</v>
      </c>
      <c r="F1552" s="3">
        <v>0</v>
      </c>
      <c r="G1552" s="3">
        <f t="shared" si="46"/>
        <v>0</v>
      </c>
      <c r="H1552" s="3">
        <f t="shared" si="47"/>
        <v>0</v>
      </c>
      <c r="J1552" s="3" cm="1">
        <f t="array" ref="J1552">+INDEX(G1552:H1552,,MATCH(Rates!$G$7,$G$4:$H$4,0))</f>
        <v>0</v>
      </c>
    </row>
    <row r="1553" spans="2:10" x14ac:dyDescent="0.25">
      <c r="B1553" s="3">
        <v>3</v>
      </c>
      <c r="C1553" s="3">
        <v>5</v>
      </c>
      <c r="D1553" s="3">
        <v>20</v>
      </c>
      <c r="E1553" s="3">
        <v>0</v>
      </c>
      <c r="F1553" s="3">
        <v>0</v>
      </c>
      <c r="G1553" s="3">
        <f t="shared" si="46"/>
        <v>0</v>
      </c>
      <c r="H1553" s="3">
        <f t="shared" si="47"/>
        <v>0</v>
      </c>
      <c r="J1553" s="3" cm="1">
        <f t="array" ref="J1553">+INDEX(G1553:H1553,,MATCH(Rates!$G$7,$G$4:$H$4,0))</f>
        <v>0</v>
      </c>
    </row>
    <row r="1554" spans="2:10" x14ac:dyDescent="0.25">
      <c r="B1554" s="3">
        <v>3</v>
      </c>
      <c r="C1554" s="3">
        <v>5</v>
      </c>
      <c r="D1554" s="3">
        <v>21</v>
      </c>
      <c r="E1554" s="3">
        <v>0</v>
      </c>
      <c r="F1554" s="3">
        <v>0</v>
      </c>
      <c r="G1554" s="3">
        <f t="shared" si="46"/>
        <v>0</v>
      </c>
      <c r="H1554" s="3">
        <f t="shared" si="47"/>
        <v>0</v>
      </c>
      <c r="J1554" s="3" cm="1">
        <f t="array" ref="J1554">+INDEX(G1554:H1554,,MATCH(Rates!$G$7,$G$4:$H$4,0))</f>
        <v>0</v>
      </c>
    </row>
    <row r="1555" spans="2:10" x14ac:dyDescent="0.25">
      <c r="B1555" s="3">
        <v>3</v>
      </c>
      <c r="C1555" s="3">
        <v>5</v>
      </c>
      <c r="D1555" s="3">
        <v>22</v>
      </c>
      <c r="E1555" s="3">
        <v>0</v>
      </c>
      <c r="F1555" s="3">
        <v>0</v>
      </c>
      <c r="G1555" s="3">
        <f t="shared" si="46"/>
        <v>0</v>
      </c>
      <c r="H1555" s="3">
        <f t="shared" si="47"/>
        <v>0</v>
      </c>
      <c r="J1555" s="3" cm="1">
        <f t="array" ref="J1555">+INDEX(G1555:H1555,,MATCH(Rates!$G$7,$G$4:$H$4,0))</f>
        <v>0</v>
      </c>
    </row>
    <row r="1556" spans="2:10" x14ac:dyDescent="0.25">
      <c r="B1556" s="3">
        <v>3</v>
      </c>
      <c r="C1556" s="3">
        <v>5</v>
      </c>
      <c r="D1556" s="3">
        <v>23</v>
      </c>
      <c r="E1556" s="3">
        <v>0</v>
      </c>
      <c r="F1556" s="3">
        <v>0</v>
      </c>
      <c r="G1556" s="3">
        <f t="shared" si="46"/>
        <v>0</v>
      </c>
      <c r="H1556" s="3">
        <f t="shared" si="47"/>
        <v>0</v>
      </c>
      <c r="J1556" s="3" cm="1">
        <f t="array" ref="J1556">+INDEX(G1556:H1556,,MATCH(Rates!$G$7,$G$4:$H$4,0))</f>
        <v>0</v>
      </c>
    </row>
    <row r="1557" spans="2:10" x14ac:dyDescent="0.25">
      <c r="B1557" s="3">
        <v>3</v>
      </c>
      <c r="C1557" s="3">
        <v>6</v>
      </c>
      <c r="D1557" s="3">
        <v>0</v>
      </c>
      <c r="E1557" s="3">
        <v>0</v>
      </c>
      <c r="F1557" s="3">
        <v>0</v>
      </c>
      <c r="G1557" s="3">
        <f t="shared" ref="G1557:G1620" si="48">+E1557/1000</f>
        <v>0</v>
      </c>
      <c r="H1557" s="3">
        <f t="shared" ref="H1557:H1620" si="49">+F1557/1000</f>
        <v>0</v>
      </c>
      <c r="J1557" s="3" cm="1">
        <f t="array" ref="J1557">+INDEX(G1557:H1557,,MATCH(Rates!$G$7,$G$4:$H$4,0))</f>
        <v>0</v>
      </c>
    </row>
    <row r="1558" spans="2:10" x14ac:dyDescent="0.25">
      <c r="B1558" s="3">
        <v>3</v>
      </c>
      <c r="C1558" s="3">
        <v>6</v>
      </c>
      <c r="D1558" s="3">
        <v>1</v>
      </c>
      <c r="E1558" s="3">
        <v>0</v>
      </c>
      <c r="F1558" s="3">
        <v>0</v>
      </c>
      <c r="G1558" s="3">
        <f t="shared" si="48"/>
        <v>0</v>
      </c>
      <c r="H1558" s="3">
        <f t="shared" si="49"/>
        <v>0</v>
      </c>
      <c r="J1558" s="3" cm="1">
        <f t="array" ref="J1558">+INDEX(G1558:H1558,,MATCH(Rates!$G$7,$G$4:$H$4,0))</f>
        <v>0</v>
      </c>
    </row>
    <row r="1559" spans="2:10" x14ac:dyDescent="0.25">
      <c r="B1559" s="3">
        <v>3</v>
      </c>
      <c r="C1559" s="3">
        <v>6</v>
      </c>
      <c r="D1559" s="3">
        <v>2</v>
      </c>
      <c r="E1559" s="3">
        <v>0</v>
      </c>
      <c r="F1559" s="3">
        <v>0</v>
      </c>
      <c r="G1559" s="3">
        <f t="shared" si="48"/>
        <v>0</v>
      </c>
      <c r="H1559" s="3">
        <f t="shared" si="49"/>
        <v>0</v>
      </c>
      <c r="J1559" s="3" cm="1">
        <f t="array" ref="J1559">+INDEX(G1559:H1559,,MATCH(Rates!$G$7,$G$4:$H$4,0))</f>
        <v>0</v>
      </c>
    </row>
    <row r="1560" spans="2:10" x14ac:dyDescent="0.25">
      <c r="B1560" s="3">
        <v>3</v>
      </c>
      <c r="C1560" s="3">
        <v>6</v>
      </c>
      <c r="D1560" s="3">
        <v>3</v>
      </c>
      <c r="E1560" s="3">
        <v>0</v>
      </c>
      <c r="F1560" s="3">
        <v>0</v>
      </c>
      <c r="G1560" s="3">
        <f t="shared" si="48"/>
        <v>0</v>
      </c>
      <c r="H1560" s="3">
        <f t="shared" si="49"/>
        <v>0</v>
      </c>
      <c r="J1560" s="3" cm="1">
        <f t="array" ref="J1560">+INDEX(G1560:H1560,,MATCH(Rates!$G$7,$G$4:$H$4,0))</f>
        <v>0</v>
      </c>
    </row>
    <row r="1561" spans="2:10" x14ac:dyDescent="0.25">
      <c r="B1561" s="3">
        <v>3</v>
      </c>
      <c r="C1561" s="3">
        <v>6</v>
      </c>
      <c r="D1561" s="3">
        <v>4</v>
      </c>
      <c r="E1561" s="3">
        <v>0</v>
      </c>
      <c r="F1561" s="3">
        <v>0</v>
      </c>
      <c r="G1561" s="3">
        <f t="shared" si="48"/>
        <v>0</v>
      </c>
      <c r="H1561" s="3">
        <f t="shared" si="49"/>
        <v>0</v>
      </c>
      <c r="J1561" s="3" cm="1">
        <f t="array" ref="J1561">+INDEX(G1561:H1561,,MATCH(Rates!$G$7,$G$4:$H$4,0))</f>
        <v>0</v>
      </c>
    </row>
    <row r="1562" spans="2:10" x14ac:dyDescent="0.25">
      <c r="B1562" s="3">
        <v>3</v>
      </c>
      <c r="C1562" s="3">
        <v>6</v>
      </c>
      <c r="D1562" s="3">
        <v>5</v>
      </c>
      <c r="E1562" s="3">
        <v>0</v>
      </c>
      <c r="F1562" s="3">
        <v>0</v>
      </c>
      <c r="G1562" s="3">
        <f t="shared" si="48"/>
        <v>0</v>
      </c>
      <c r="H1562" s="3">
        <f t="shared" si="49"/>
        <v>0</v>
      </c>
      <c r="J1562" s="3" cm="1">
        <f t="array" ref="J1562">+INDEX(G1562:H1562,,MATCH(Rates!$G$7,$G$4:$H$4,0))</f>
        <v>0</v>
      </c>
    </row>
    <row r="1563" spans="2:10" x14ac:dyDescent="0.25">
      <c r="B1563" s="3">
        <v>3</v>
      </c>
      <c r="C1563" s="3">
        <v>6</v>
      </c>
      <c r="D1563" s="3">
        <v>6</v>
      </c>
      <c r="E1563" s="3">
        <v>0</v>
      </c>
      <c r="F1563" s="3">
        <v>0</v>
      </c>
      <c r="G1563" s="3">
        <f t="shared" si="48"/>
        <v>0</v>
      </c>
      <c r="H1563" s="3">
        <f t="shared" si="49"/>
        <v>0</v>
      </c>
      <c r="J1563" s="3" cm="1">
        <f t="array" ref="J1563">+INDEX(G1563:H1563,,MATCH(Rates!$G$7,$G$4:$H$4,0))</f>
        <v>0</v>
      </c>
    </row>
    <row r="1564" spans="2:10" x14ac:dyDescent="0.25">
      <c r="B1564" s="3">
        <v>3</v>
      </c>
      <c r="C1564" s="3">
        <v>6</v>
      </c>
      <c r="D1564" s="3">
        <v>7</v>
      </c>
      <c r="E1564" s="3">
        <v>88.4</v>
      </c>
      <c r="F1564" s="3">
        <v>44.2</v>
      </c>
      <c r="G1564" s="3">
        <f t="shared" si="48"/>
        <v>8.8400000000000006E-2</v>
      </c>
      <c r="H1564" s="3">
        <f t="shared" si="49"/>
        <v>4.4200000000000003E-2</v>
      </c>
      <c r="J1564" s="3" cm="1">
        <f t="array" ref="J1564">+INDEX(G1564:H1564,,MATCH(Rates!$G$7,$G$4:$H$4,0))</f>
        <v>8.8400000000000006E-2</v>
      </c>
    </row>
    <row r="1565" spans="2:10" x14ac:dyDescent="0.25">
      <c r="B1565" s="3">
        <v>3</v>
      </c>
      <c r="C1565" s="3">
        <v>6</v>
      </c>
      <c r="D1565" s="3">
        <v>8</v>
      </c>
      <c r="E1565" s="3">
        <v>1293.6179999999999</v>
      </c>
      <c r="F1565" s="3">
        <v>646.80899999999997</v>
      </c>
      <c r="G1565" s="3">
        <f t="shared" si="48"/>
        <v>1.2936179999999999</v>
      </c>
      <c r="H1565" s="3">
        <f t="shared" si="49"/>
        <v>0.64680899999999997</v>
      </c>
      <c r="J1565" s="3" cm="1">
        <f t="array" ref="J1565">+INDEX(G1565:H1565,,MATCH(Rates!$G$7,$G$4:$H$4,0))</f>
        <v>1.2936179999999999</v>
      </c>
    </row>
    <row r="1566" spans="2:10" x14ac:dyDescent="0.25">
      <c r="B1566" s="3">
        <v>3</v>
      </c>
      <c r="C1566" s="3">
        <v>6</v>
      </c>
      <c r="D1566" s="3">
        <v>9</v>
      </c>
      <c r="E1566" s="3">
        <v>3651.6619999999998</v>
      </c>
      <c r="F1566" s="3">
        <v>1825.8309999999999</v>
      </c>
      <c r="G1566" s="3">
        <f t="shared" si="48"/>
        <v>3.651662</v>
      </c>
      <c r="H1566" s="3">
        <f t="shared" si="49"/>
        <v>1.825831</v>
      </c>
      <c r="J1566" s="3" cm="1">
        <f t="array" ref="J1566">+INDEX(G1566:H1566,,MATCH(Rates!$G$7,$G$4:$H$4,0))</f>
        <v>3.651662</v>
      </c>
    </row>
    <row r="1567" spans="2:10" x14ac:dyDescent="0.25">
      <c r="B1567" s="3">
        <v>3</v>
      </c>
      <c r="C1567" s="3">
        <v>6</v>
      </c>
      <c r="D1567" s="3">
        <v>10</v>
      </c>
      <c r="E1567" s="3">
        <v>5096.6899999999996</v>
      </c>
      <c r="F1567" s="3">
        <v>2548.3449999999998</v>
      </c>
      <c r="G1567" s="3">
        <f t="shared" si="48"/>
        <v>5.0966899999999997</v>
      </c>
      <c r="H1567" s="3">
        <f t="shared" si="49"/>
        <v>2.5483449999999999</v>
      </c>
      <c r="J1567" s="3" cm="1">
        <f t="array" ref="J1567">+INDEX(G1567:H1567,,MATCH(Rates!$G$7,$G$4:$H$4,0))</f>
        <v>5.0966899999999997</v>
      </c>
    </row>
    <row r="1568" spans="2:10" x14ac:dyDescent="0.25">
      <c r="B1568" s="3">
        <v>3</v>
      </c>
      <c r="C1568" s="3">
        <v>6</v>
      </c>
      <c r="D1568" s="3">
        <v>11</v>
      </c>
      <c r="E1568" s="3">
        <v>6067.4160000000002</v>
      </c>
      <c r="F1568" s="3">
        <v>3033.7080000000001</v>
      </c>
      <c r="G1568" s="3">
        <f t="shared" si="48"/>
        <v>6.0674160000000006</v>
      </c>
      <c r="H1568" s="3">
        <f t="shared" si="49"/>
        <v>3.0337080000000003</v>
      </c>
      <c r="J1568" s="3" cm="1">
        <f t="array" ref="J1568">+INDEX(G1568:H1568,,MATCH(Rates!$G$7,$G$4:$H$4,0))</f>
        <v>6.0674160000000006</v>
      </c>
    </row>
    <row r="1569" spans="2:10" x14ac:dyDescent="0.25">
      <c r="B1569" s="3">
        <v>3</v>
      </c>
      <c r="C1569" s="3">
        <v>6</v>
      </c>
      <c r="D1569" s="3">
        <v>12</v>
      </c>
      <c r="E1569" s="3">
        <v>6432.1549999999997</v>
      </c>
      <c r="F1569" s="3">
        <v>3216.078</v>
      </c>
      <c r="G1569" s="3">
        <f t="shared" si="48"/>
        <v>6.4321549999999998</v>
      </c>
      <c r="H1569" s="3">
        <f t="shared" si="49"/>
        <v>3.216078</v>
      </c>
      <c r="J1569" s="3" cm="1">
        <f t="array" ref="J1569">+INDEX(G1569:H1569,,MATCH(Rates!$G$7,$G$4:$H$4,0))</f>
        <v>6.4321549999999998</v>
      </c>
    </row>
    <row r="1570" spans="2:10" x14ac:dyDescent="0.25">
      <c r="B1570" s="3">
        <v>3</v>
      </c>
      <c r="C1570" s="3">
        <v>6</v>
      </c>
      <c r="D1570" s="3">
        <v>13</v>
      </c>
      <c r="E1570" s="3">
        <v>5021.1360000000004</v>
      </c>
      <c r="F1570" s="3">
        <v>2510.5680000000002</v>
      </c>
      <c r="G1570" s="3">
        <f t="shared" si="48"/>
        <v>5.0211360000000003</v>
      </c>
      <c r="H1570" s="3">
        <f t="shared" si="49"/>
        <v>2.5105680000000001</v>
      </c>
      <c r="J1570" s="3" cm="1">
        <f t="array" ref="J1570">+INDEX(G1570:H1570,,MATCH(Rates!$G$7,$G$4:$H$4,0))</f>
        <v>5.0211360000000003</v>
      </c>
    </row>
    <row r="1571" spans="2:10" x14ac:dyDescent="0.25">
      <c r="B1571" s="3">
        <v>3</v>
      </c>
      <c r="C1571" s="3">
        <v>6</v>
      </c>
      <c r="D1571" s="3">
        <v>14</v>
      </c>
      <c r="E1571" s="3">
        <v>4447.875</v>
      </c>
      <c r="F1571" s="3">
        <v>2223.9369999999999</v>
      </c>
      <c r="G1571" s="3">
        <f t="shared" si="48"/>
        <v>4.4478749999999998</v>
      </c>
      <c r="H1571" s="3">
        <f t="shared" si="49"/>
        <v>2.2239369999999998</v>
      </c>
      <c r="J1571" s="3" cm="1">
        <f t="array" ref="J1571">+INDEX(G1571:H1571,,MATCH(Rates!$G$7,$G$4:$H$4,0))</f>
        <v>4.4478749999999998</v>
      </c>
    </row>
    <row r="1572" spans="2:10" x14ac:dyDescent="0.25">
      <c r="B1572" s="3">
        <v>3</v>
      </c>
      <c r="C1572" s="3">
        <v>6</v>
      </c>
      <c r="D1572" s="3">
        <v>15</v>
      </c>
      <c r="E1572" s="3">
        <v>1925.1790000000001</v>
      </c>
      <c r="F1572" s="3">
        <v>962.58900000000006</v>
      </c>
      <c r="G1572" s="3">
        <f t="shared" si="48"/>
        <v>1.9251790000000002</v>
      </c>
      <c r="H1572" s="3">
        <f t="shared" si="49"/>
        <v>0.96258900000000003</v>
      </c>
      <c r="J1572" s="3" cm="1">
        <f t="array" ref="J1572">+INDEX(G1572:H1572,,MATCH(Rates!$G$7,$G$4:$H$4,0))</f>
        <v>1.9251790000000002</v>
      </c>
    </row>
    <row r="1573" spans="2:10" x14ac:dyDescent="0.25">
      <c r="B1573" s="3">
        <v>3</v>
      </c>
      <c r="C1573" s="3">
        <v>6</v>
      </c>
      <c r="D1573" s="3">
        <v>16</v>
      </c>
      <c r="E1573" s="3">
        <v>1262.1969999999999</v>
      </c>
      <c r="F1573" s="3">
        <v>631.09799999999996</v>
      </c>
      <c r="G1573" s="3">
        <f t="shared" si="48"/>
        <v>1.2621969999999998</v>
      </c>
      <c r="H1573" s="3">
        <f t="shared" si="49"/>
        <v>0.63109799999999994</v>
      </c>
      <c r="J1573" s="3" cm="1">
        <f t="array" ref="J1573">+INDEX(G1573:H1573,,MATCH(Rates!$G$7,$G$4:$H$4,0))</f>
        <v>1.2621969999999998</v>
      </c>
    </row>
    <row r="1574" spans="2:10" x14ac:dyDescent="0.25">
      <c r="B1574" s="3">
        <v>3</v>
      </c>
      <c r="C1574" s="3">
        <v>6</v>
      </c>
      <c r="D1574" s="3">
        <v>17</v>
      </c>
      <c r="E1574" s="3">
        <v>575.94899999999996</v>
      </c>
      <c r="F1574" s="3">
        <v>287.97500000000002</v>
      </c>
      <c r="G1574" s="3">
        <f t="shared" si="48"/>
        <v>0.57594899999999993</v>
      </c>
      <c r="H1574" s="3">
        <f t="shared" si="49"/>
        <v>0.28797500000000004</v>
      </c>
      <c r="J1574" s="3" cm="1">
        <f t="array" ref="J1574">+INDEX(G1574:H1574,,MATCH(Rates!$G$7,$G$4:$H$4,0))</f>
        <v>0.57594899999999993</v>
      </c>
    </row>
    <row r="1575" spans="2:10" x14ac:dyDescent="0.25">
      <c r="B1575" s="3">
        <v>3</v>
      </c>
      <c r="C1575" s="3">
        <v>6</v>
      </c>
      <c r="D1575" s="3">
        <v>18</v>
      </c>
      <c r="E1575" s="3">
        <v>0</v>
      </c>
      <c r="F1575" s="3">
        <v>0</v>
      </c>
      <c r="G1575" s="3">
        <f t="shared" si="48"/>
        <v>0</v>
      </c>
      <c r="H1575" s="3">
        <f t="shared" si="49"/>
        <v>0</v>
      </c>
      <c r="J1575" s="3" cm="1">
        <f t="array" ref="J1575">+INDEX(G1575:H1575,,MATCH(Rates!$G$7,$G$4:$H$4,0))</f>
        <v>0</v>
      </c>
    </row>
    <row r="1576" spans="2:10" x14ac:dyDescent="0.25">
      <c r="B1576" s="3">
        <v>3</v>
      </c>
      <c r="C1576" s="3">
        <v>6</v>
      </c>
      <c r="D1576" s="3">
        <v>19</v>
      </c>
      <c r="E1576" s="3">
        <v>0</v>
      </c>
      <c r="F1576" s="3">
        <v>0</v>
      </c>
      <c r="G1576" s="3">
        <f t="shared" si="48"/>
        <v>0</v>
      </c>
      <c r="H1576" s="3">
        <f t="shared" si="49"/>
        <v>0</v>
      </c>
      <c r="J1576" s="3" cm="1">
        <f t="array" ref="J1576">+INDEX(G1576:H1576,,MATCH(Rates!$G$7,$G$4:$H$4,0))</f>
        <v>0</v>
      </c>
    </row>
    <row r="1577" spans="2:10" x14ac:dyDescent="0.25">
      <c r="B1577" s="3">
        <v>3</v>
      </c>
      <c r="C1577" s="3">
        <v>6</v>
      </c>
      <c r="D1577" s="3">
        <v>20</v>
      </c>
      <c r="E1577" s="3">
        <v>0</v>
      </c>
      <c r="F1577" s="3">
        <v>0</v>
      </c>
      <c r="G1577" s="3">
        <f t="shared" si="48"/>
        <v>0</v>
      </c>
      <c r="H1577" s="3">
        <f t="shared" si="49"/>
        <v>0</v>
      </c>
      <c r="J1577" s="3" cm="1">
        <f t="array" ref="J1577">+INDEX(G1577:H1577,,MATCH(Rates!$G$7,$G$4:$H$4,0))</f>
        <v>0</v>
      </c>
    </row>
    <row r="1578" spans="2:10" x14ac:dyDescent="0.25">
      <c r="B1578" s="3">
        <v>3</v>
      </c>
      <c r="C1578" s="3">
        <v>6</v>
      </c>
      <c r="D1578" s="3">
        <v>21</v>
      </c>
      <c r="E1578" s="3">
        <v>0</v>
      </c>
      <c r="F1578" s="3">
        <v>0</v>
      </c>
      <c r="G1578" s="3">
        <f t="shared" si="48"/>
        <v>0</v>
      </c>
      <c r="H1578" s="3">
        <f t="shared" si="49"/>
        <v>0</v>
      </c>
      <c r="J1578" s="3" cm="1">
        <f t="array" ref="J1578">+INDEX(G1578:H1578,,MATCH(Rates!$G$7,$G$4:$H$4,0))</f>
        <v>0</v>
      </c>
    </row>
    <row r="1579" spans="2:10" x14ac:dyDescent="0.25">
      <c r="B1579" s="3">
        <v>3</v>
      </c>
      <c r="C1579" s="3">
        <v>6</v>
      </c>
      <c r="D1579" s="3">
        <v>22</v>
      </c>
      <c r="E1579" s="3">
        <v>0</v>
      </c>
      <c r="F1579" s="3">
        <v>0</v>
      </c>
      <c r="G1579" s="3">
        <f t="shared" si="48"/>
        <v>0</v>
      </c>
      <c r="H1579" s="3">
        <f t="shared" si="49"/>
        <v>0</v>
      </c>
      <c r="J1579" s="3" cm="1">
        <f t="array" ref="J1579">+INDEX(G1579:H1579,,MATCH(Rates!$G$7,$G$4:$H$4,0))</f>
        <v>0</v>
      </c>
    </row>
    <row r="1580" spans="2:10" x14ac:dyDescent="0.25">
      <c r="B1580" s="3">
        <v>3</v>
      </c>
      <c r="C1580" s="3">
        <v>6</v>
      </c>
      <c r="D1580" s="3">
        <v>23</v>
      </c>
      <c r="E1580" s="3">
        <v>0</v>
      </c>
      <c r="F1580" s="3">
        <v>0</v>
      </c>
      <c r="G1580" s="3">
        <f t="shared" si="48"/>
        <v>0</v>
      </c>
      <c r="H1580" s="3">
        <f t="shared" si="49"/>
        <v>0</v>
      </c>
      <c r="J1580" s="3" cm="1">
        <f t="array" ref="J1580">+INDEX(G1580:H1580,,MATCH(Rates!$G$7,$G$4:$H$4,0))</f>
        <v>0</v>
      </c>
    </row>
    <row r="1581" spans="2:10" x14ac:dyDescent="0.25">
      <c r="B1581" s="3">
        <v>3</v>
      </c>
      <c r="C1581" s="3">
        <v>7</v>
      </c>
      <c r="D1581" s="3">
        <v>0</v>
      </c>
      <c r="E1581" s="3">
        <v>0</v>
      </c>
      <c r="F1581" s="3">
        <v>0</v>
      </c>
      <c r="G1581" s="3">
        <f t="shared" si="48"/>
        <v>0</v>
      </c>
      <c r="H1581" s="3">
        <f t="shared" si="49"/>
        <v>0</v>
      </c>
      <c r="J1581" s="3" cm="1">
        <f t="array" ref="J1581">+INDEX(G1581:H1581,,MATCH(Rates!$G$7,$G$4:$H$4,0))</f>
        <v>0</v>
      </c>
    </row>
    <row r="1582" spans="2:10" x14ac:dyDescent="0.25">
      <c r="B1582" s="3">
        <v>3</v>
      </c>
      <c r="C1582" s="3">
        <v>7</v>
      </c>
      <c r="D1582" s="3">
        <v>1</v>
      </c>
      <c r="E1582" s="3">
        <v>0</v>
      </c>
      <c r="F1582" s="3">
        <v>0</v>
      </c>
      <c r="G1582" s="3">
        <f t="shared" si="48"/>
        <v>0</v>
      </c>
      <c r="H1582" s="3">
        <f t="shared" si="49"/>
        <v>0</v>
      </c>
      <c r="J1582" s="3" cm="1">
        <f t="array" ref="J1582">+INDEX(G1582:H1582,,MATCH(Rates!$G$7,$G$4:$H$4,0))</f>
        <v>0</v>
      </c>
    </row>
    <row r="1583" spans="2:10" x14ac:dyDescent="0.25">
      <c r="B1583" s="3">
        <v>3</v>
      </c>
      <c r="C1583" s="3">
        <v>7</v>
      </c>
      <c r="D1583" s="3">
        <v>2</v>
      </c>
      <c r="E1583" s="3">
        <v>0</v>
      </c>
      <c r="F1583" s="3">
        <v>0</v>
      </c>
      <c r="G1583" s="3">
        <f t="shared" si="48"/>
        <v>0</v>
      </c>
      <c r="H1583" s="3">
        <f t="shared" si="49"/>
        <v>0</v>
      </c>
      <c r="J1583" s="3" cm="1">
        <f t="array" ref="J1583">+INDEX(G1583:H1583,,MATCH(Rates!$G$7,$G$4:$H$4,0))</f>
        <v>0</v>
      </c>
    </row>
    <row r="1584" spans="2:10" x14ac:dyDescent="0.25">
      <c r="B1584" s="3">
        <v>3</v>
      </c>
      <c r="C1584" s="3">
        <v>7</v>
      </c>
      <c r="D1584" s="3">
        <v>3</v>
      </c>
      <c r="E1584" s="3">
        <v>0</v>
      </c>
      <c r="F1584" s="3">
        <v>0</v>
      </c>
      <c r="G1584" s="3">
        <f t="shared" si="48"/>
        <v>0</v>
      </c>
      <c r="H1584" s="3">
        <f t="shared" si="49"/>
        <v>0</v>
      </c>
      <c r="J1584" s="3" cm="1">
        <f t="array" ref="J1584">+INDEX(G1584:H1584,,MATCH(Rates!$G$7,$G$4:$H$4,0))</f>
        <v>0</v>
      </c>
    </row>
    <row r="1585" spans="2:10" x14ac:dyDescent="0.25">
      <c r="B1585" s="3">
        <v>3</v>
      </c>
      <c r="C1585" s="3">
        <v>7</v>
      </c>
      <c r="D1585" s="3">
        <v>4</v>
      </c>
      <c r="E1585" s="3">
        <v>0</v>
      </c>
      <c r="F1585" s="3">
        <v>0</v>
      </c>
      <c r="G1585" s="3">
        <f t="shared" si="48"/>
        <v>0</v>
      </c>
      <c r="H1585" s="3">
        <f t="shared" si="49"/>
        <v>0</v>
      </c>
      <c r="J1585" s="3" cm="1">
        <f t="array" ref="J1585">+INDEX(G1585:H1585,,MATCH(Rates!$G$7,$G$4:$H$4,0))</f>
        <v>0</v>
      </c>
    </row>
    <row r="1586" spans="2:10" x14ac:dyDescent="0.25">
      <c r="B1586" s="3">
        <v>3</v>
      </c>
      <c r="C1586" s="3">
        <v>7</v>
      </c>
      <c r="D1586" s="3">
        <v>5</v>
      </c>
      <c r="E1586" s="3">
        <v>0</v>
      </c>
      <c r="F1586" s="3">
        <v>0</v>
      </c>
      <c r="G1586" s="3">
        <f t="shared" si="48"/>
        <v>0</v>
      </c>
      <c r="H1586" s="3">
        <f t="shared" si="49"/>
        <v>0</v>
      </c>
      <c r="J1586" s="3" cm="1">
        <f t="array" ref="J1586">+INDEX(G1586:H1586,,MATCH(Rates!$G$7,$G$4:$H$4,0))</f>
        <v>0</v>
      </c>
    </row>
    <row r="1587" spans="2:10" x14ac:dyDescent="0.25">
      <c r="B1587" s="3">
        <v>3</v>
      </c>
      <c r="C1587" s="3">
        <v>7</v>
      </c>
      <c r="D1587" s="3">
        <v>6</v>
      </c>
      <c r="E1587" s="3">
        <v>0</v>
      </c>
      <c r="F1587" s="3">
        <v>0</v>
      </c>
      <c r="G1587" s="3">
        <f t="shared" si="48"/>
        <v>0</v>
      </c>
      <c r="H1587" s="3">
        <f t="shared" si="49"/>
        <v>0</v>
      </c>
      <c r="J1587" s="3" cm="1">
        <f t="array" ref="J1587">+INDEX(G1587:H1587,,MATCH(Rates!$G$7,$G$4:$H$4,0))</f>
        <v>0</v>
      </c>
    </row>
    <row r="1588" spans="2:10" x14ac:dyDescent="0.25">
      <c r="B1588" s="3">
        <v>3</v>
      </c>
      <c r="C1588" s="3">
        <v>7</v>
      </c>
      <c r="D1588" s="3">
        <v>7</v>
      </c>
      <c r="E1588" s="3">
        <v>0</v>
      </c>
      <c r="F1588" s="3">
        <v>0</v>
      </c>
      <c r="G1588" s="3">
        <f t="shared" si="48"/>
        <v>0</v>
      </c>
      <c r="H1588" s="3">
        <f t="shared" si="49"/>
        <v>0</v>
      </c>
      <c r="J1588" s="3" cm="1">
        <f t="array" ref="J1588">+INDEX(G1588:H1588,,MATCH(Rates!$G$7,$G$4:$H$4,0))</f>
        <v>0</v>
      </c>
    </row>
    <row r="1589" spans="2:10" x14ac:dyDescent="0.25">
      <c r="B1589" s="3">
        <v>3</v>
      </c>
      <c r="C1589" s="3">
        <v>7</v>
      </c>
      <c r="D1589" s="3">
        <v>8</v>
      </c>
      <c r="E1589" s="3">
        <v>132.607</v>
      </c>
      <c r="F1589" s="3">
        <v>66.304000000000002</v>
      </c>
      <c r="G1589" s="3">
        <f t="shared" si="48"/>
        <v>0.132607</v>
      </c>
      <c r="H1589" s="3">
        <f t="shared" si="49"/>
        <v>6.6304000000000002E-2</v>
      </c>
      <c r="J1589" s="3" cm="1">
        <f t="array" ref="J1589">+INDEX(G1589:H1589,,MATCH(Rates!$G$7,$G$4:$H$4,0))</f>
        <v>0.132607</v>
      </c>
    </row>
    <row r="1590" spans="2:10" x14ac:dyDescent="0.25">
      <c r="B1590" s="3">
        <v>3</v>
      </c>
      <c r="C1590" s="3">
        <v>7</v>
      </c>
      <c r="D1590" s="3">
        <v>9</v>
      </c>
      <c r="E1590" s="3">
        <v>79.150999999999996</v>
      </c>
      <c r="F1590" s="3">
        <v>39.576000000000001</v>
      </c>
      <c r="G1590" s="3">
        <f t="shared" si="48"/>
        <v>7.9150999999999999E-2</v>
      </c>
      <c r="H1590" s="3">
        <f t="shared" si="49"/>
        <v>3.9576E-2</v>
      </c>
      <c r="J1590" s="3" cm="1">
        <f t="array" ref="J1590">+INDEX(G1590:H1590,,MATCH(Rates!$G$7,$G$4:$H$4,0))</f>
        <v>7.9150999999999999E-2</v>
      </c>
    </row>
    <row r="1591" spans="2:10" x14ac:dyDescent="0.25">
      <c r="B1591" s="3">
        <v>3</v>
      </c>
      <c r="C1591" s="3">
        <v>7</v>
      </c>
      <c r="D1591" s="3">
        <v>10</v>
      </c>
      <c r="E1591" s="3">
        <v>124.27200000000001</v>
      </c>
      <c r="F1591" s="3">
        <v>62.136000000000003</v>
      </c>
      <c r="G1591" s="3">
        <f t="shared" si="48"/>
        <v>0.12427200000000001</v>
      </c>
      <c r="H1591" s="3">
        <f t="shared" si="49"/>
        <v>6.2136000000000004E-2</v>
      </c>
      <c r="J1591" s="3" cm="1">
        <f t="array" ref="J1591">+INDEX(G1591:H1591,,MATCH(Rates!$G$7,$G$4:$H$4,0))</f>
        <v>0.12427200000000001</v>
      </c>
    </row>
    <row r="1592" spans="2:10" x14ac:dyDescent="0.25">
      <c r="B1592" s="3">
        <v>3</v>
      </c>
      <c r="C1592" s="3">
        <v>7</v>
      </c>
      <c r="D1592" s="3">
        <v>11</v>
      </c>
      <c r="E1592" s="3">
        <v>1429.6990000000001</v>
      </c>
      <c r="F1592" s="3">
        <v>714.84900000000005</v>
      </c>
      <c r="G1592" s="3">
        <f t="shared" si="48"/>
        <v>1.4296990000000001</v>
      </c>
      <c r="H1592" s="3">
        <f t="shared" si="49"/>
        <v>0.71484900000000007</v>
      </c>
      <c r="J1592" s="3" cm="1">
        <f t="array" ref="J1592">+INDEX(G1592:H1592,,MATCH(Rates!$G$7,$G$4:$H$4,0))</f>
        <v>1.4296990000000001</v>
      </c>
    </row>
    <row r="1593" spans="2:10" x14ac:dyDescent="0.25">
      <c r="B1593" s="3">
        <v>3</v>
      </c>
      <c r="C1593" s="3">
        <v>7</v>
      </c>
      <c r="D1593" s="3">
        <v>12</v>
      </c>
      <c r="E1593" s="3">
        <v>1676.8679999999999</v>
      </c>
      <c r="F1593" s="3">
        <v>838.43399999999997</v>
      </c>
      <c r="G1593" s="3">
        <f t="shared" si="48"/>
        <v>1.676868</v>
      </c>
      <c r="H1593" s="3">
        <f t="shared" si="49"/>
        <v>0.83843400000000001</v>
      </c>
      <c r="J1593" s="3" cm="1">
        <f t="array" ref="J1593">+INDEX(G1593:H1593,,MATCH(Rates!$G$7,$G$4:$H$4,0))</f>
        <v>1.676868</v>
      </c>
    </row>
    <row r="1594" spans="2:10" x14ac:dyDescent="0.25">
      <c r="B1594" s="3">
        <v>3</v>
      </c>
      <c r="C1594" s="3">
        <v>7</v>
      </c>
      <c r="D1594" s="3">
        <v>13</v>
      </c>
      <c r="E1594" s="3">
        <v>2759.4250000000002</v>
      </c>
      <c r="F1594" s="3">
        <v>1379.712</v>
      </c>
      <c r="G1594" s="3">
        <f t="shared" si="48"/>
        <v>2.7594250000000002</v>
      </c>
      <c r="H1594" s="3">
        <f t="shared" si="49"/>
        <v>1.379712</v>
      </c>
      <c r="J1594" s="3" cm="1">
        <f t="array" ref="J1594">+INDEX(G1594:H1594,,MATCH(Rates!$G$7,$G$4:$H$4,0))</f>
        <v>2.7594250000000002</v>
      </c>
    </row>
    <row r="1595" spans="2:10" x14ac:dyDescent="0.25">
      <c r="B1595" s="3">
        <v>3</v>
      </c>
      <c r="C1595" s="3">
        <v>7</v>
      </c>
      <c r="D1595" s="3">
        <v>14</v>
      </c>
      <c r="E1595" s="3">
        <v>375.90899999999999</v>
      </c>
      <c r="F1595" s="3">
        <v>187.95400000000001</v>
      </c>
      <c r="G1595" s="3">
        <f t="shared" si="48"/>
        <v>0.37590899999999999</v>
      </c>
      <c r="H1595" s="3">
        <f t="shared" si="49"/>
        <v>0.18795400000000001</v>
      </c>
      <c r="J1595" s="3" cm="1">
        <f t="array" ref="J1595">+INDEX(G1595:H1595,,MATCH(Rates!$G$7,$G$4:$H$4,0))</f>
        <v>0.37590899999999999</v>
      </c>
    </row>
    <row r="1596" spans="2:10" x14ac:dyDescent="0.25">
      <c r="B1596" s="3">
        <v>3</v>
      </c>
      <c r="C1596" s="3">
        <v>7</v>
      </c>
      <c r="D1596" s="3">
        <v>15</v>
      </c>
      <c r="E1596" s="3">
        <v>2563.998</v>
      </c>
      <c r="F1596" s="3">
        <v>1281.999</v>
      </c>
      <c r="G1596" s="3">
        <f t="shared" si="48"/>
        <v>2.5639980000000002</v>
      </c>
      <c r="H1596" s="3">
        <f t="shared" si="49"/>
        <v>1.2819990000000001</v>
      </c>
      <c r="J1596" s="3" cm="1">
        <f t="array" ref="J1596">+INDEX(G1596:H1596,,MATCH(Rates!$G$7,$G$4:$H$4,0))</f>
        <v>2.5639980000000002</v>
      </c>
    </row>
    <row r="1597" spans="2:10" x14ac:dyDescent="0.25">
      <c r="B1597" s="3">
        <v>3</v>
      </c>
      <c r="C1597" s="3">
        <v>7</v>
      </c>
      <c r="D1597" s="3">
        <v>16</v>
      </c>
      <c r="E1597" s="3">
        <v>2315.2249999999999</v>
      </c>
      <c r="F1597" s="3">
        <v>1157.6130000000001</v>
      </c>
      <c r="G1597" s="3">
        <f t="shared" si="48"/>
        <v>2.3152249999999999</v>
      </c>
      <c r="H1597" s="3">
        <f t="shared" si="49"/>
        <v>1.157613</v>
      </c>
      <c r="J1597" s="3" cm="1">
        <f t="array" ref="J1597">+INDEX(G1597:H1597,,MATCH(Rates!$G$7,$G$4:$H$4,0))</f>
        <v>2.3152249999999999</v>
      </c>
    </row>
    <row r="1598" spans="2:10" x14ac:dyDescent="0.25">
      <c r="B1598" s="3">
        <v>3</v>
      </c>
      <c r="C1598" s="3">
        <v>7</v>
      </c>
      <c r="D1598" s="3">
        <v>17</v>
      </c>
      <c r="E1598" s="3">
        <v>1593.375</v>
      </c>
      <c r="F1598" s="3">
        <v>796.68799999999999</v>
      </c>
      <c r="G1598" s="3">
        <f t="shared" si="48"/>
        <v>1.593375</v>
      </c>
      <c r="H1598" s="3">
        <f t="shared" si="49"/>
        <v>0.79668799999999995</v>
      </c>
      <c r="J1598" s="3" cm="1">
        <f t="array" ref="J1598">+INDEX(G1598:H1598,,MATCH(Rates!$G$7,$G$4:$H$4,0))</f>
        <v>1.593375</v>
      </c>
    </row>
    <row r="1599" spans="2:10" x14ac:dyDescent="0.25">
      <c r="B1599" s="3">
        <v>3</v>
      </c>
      <c r="C1599" s="3">
        <v>7</v>
      </c>
      <c r="D1599" s="3">
        <v>18</v>
      </c>
      <c r="E1599" s="3">
        <v>132.11199999999999</v>
      </c>
      <c r="F1599" s="3">
        <v>66.055999999999997</v>
      </c>
      <c r="G1599" s="3">
        <f t="shared" si="48"/>
        <v>0.13211200000000001</v>
      </c>
      <c r="H1599" s="3">
        <f t="shared" si="49"/>
        <v>6.6056000000000004E-2</v>
      </c>
      <c r="J1599" s="3" cm="1">
        <f t="array" ref="J1599">+INDEX(G1599:H1599,,MATCH(Rates!$G$7,$G$4:$H$4,0))</f>
        <v>0.13211200000000001</v>
      </c>
    </row>
    <row r="1600" spans="2:10" x14ac:dyDescent="0.25">
      <c r="B1600" s="3">
        <v>3</v>
      </c>
      <c r="C1600" s="3">
        <v>7</v>
      </c>
      <c r="D1600" s="3">
        <v>19</v>
      </c>
      <c r="E1600" s="3">
        <v>0</v>
      </c>
      <c r="F1600" s="3">
        <v>0</v>
      </c>
      <c r="G1600" s="3">
        <f t="shared" si="48"/>
        <v>0</v>
      </c>
      <c r="H1600" s="3">
        <f t="shared" si="49"/>
        <v>0</v>
      </c>
      <c r="J1600" s="3" cm="1">
        <f t="array" ref="J1600">+INDEX(G1600:H1600,,MATCH(Rates!$G$7,$G$4:$H$4,0))</f>
        <v>0</v>
      </c>
    </row>
    <row r="1601" spans="2:10" x14ac:dyDescent="0.25">
      <c r="B1601" s="3">
        <v>3</v>
      </c>
      <c r="C1601" s="3">
        <v>7</v>
      </c>
      <c r="D1601" s="3">
        <v>20</v>
      </c>
      <c r="E1601" s="3">
        <v>0</v>
      </c>
      <c r="F1601" s="3">
        <v>0</v>
      </c>
      <c r="G1601" s="3">
        <f t="shared" si="48"/>
        <v>0</v>
      </c>
      <c r="H1601" s="3">
        <f t="shared" si="49"/>
        <v>0</v>
      </c>
      <c r="J1601" s="3" cm="1">
        <f t="array" ref="J1601">+INDEX(G1601:H1601,,MATCH(Rates!$G$7,$G$4:$H$4,0))</f>
        <v>0</v>
      </c>
    </row>
    <row r="1602" spans="2:10" x14ac:dyDescent="0.25">
      <c r="B1602" s="3">
        <v>3</v>
      </c>
      <c r="C1602" s="3">
        <v>7</v>
      </c>
      <c r="D1602" s="3">
        <v>21</v>
      </c>
      <c r="E1602" s="3">
        <v>0</v>
      </c>
      <c r="F1602" s="3">
        <v>0</v>
      </c>
      <c r="G1602" s="3">
        <f t="shared" si="48"/>
        <v>0</v>
      </c>
      <c r="H1602" s="3">
        <f t="shared" si="49"/>
        <v>0</v>
      </c>
      <c r="J1602" s="3" cm="1">
        <f t="array" ref="J1602">+INDEX(G1602:H1602,,MATCH(Rates!$G$7,$G$4:$H$4,0))</f>
        <v>0</v>
      </c>
    </row>
    <row r="1603" spans="2:10" x14ac:dyDescent="0.25">
      <c r="B1603" s="3">
        <v>3</v>
      </c>
      <c r="C1603" s="3">
        <v>7</v>
      </c>
      <c r="D1603" s="3">
        <v>22</v>
      </c>
      <c r="E1603" s="3">
        <v>0</v>
      </c>
      <c r="F1603" s="3">
        <v>0</v>
      </c>
      <c r="G1603" s="3">
        <f t="shared" si="48"/>
        <v>0</v>
      </c>
      <c r="H1603" s="3">
        <f t="shared" si="49"/>
        <v>0</v>
      </c>
      <c r="J1603" s="3" cm="1">
        <f t="array" ref="J1603">+INDEX(G1603:H1603,,MATCH(Rates!$G$7,$G$4:$H$4,0))</f>
        <v>0</v>
      </c>
    </row>
    <row r="1604" spans="2:10" x14ac:dyDescent="0.25">
      <c r="B1604" s="3">
        <v>3</v>
      </c>
      <c r="C1604" s="3">
        <v>7</v>
      </c>
      <c r="D1604" s="3">
        <v>23</v>
      </c>
      <c r="E1604" s="3">
        <v>0</v>
      </c>
      <c r="F1604" s="3">
        <v>0</v>
      </c>
      <c r="G1604" s="3">
        <f t="shared" si="48"/>
        <v>0</v>
      </c>
      <c r="H1604" s="3">
        <f t="shared" si="49"/>
        <v>0</v>
      </c>
      <c r="J1604" s="3" cm="1">
        <f t="array" ref="J1604">+INDEX(G1604:H1604,,MATCH(Rates!$G$7,$G$4:$H$4,0))</f>
        <v>0</v>
      </c>
    </row>
    <row r="1605" spans="2:10" x14ac:dyDescent="0.25">
      <c r="B1605" s="3">
        <v>3</v>
      </c>
      <c r="C1605" s="3">
        <v>8</v>
      </c>
      <c r="D1605" s="3">
        <v>0</v>
      </c>
      <c r="E1605" s="3">
        <v>0</v>
      </c>
      <c r="F1605" s="3">
        <v>0</v>
      </c>
      <c r="G1605" s="3">
        <f t="shared" si="48"/>
        <v>0</v>
      </c>
      <c r="H1605" s="3">
        <f t="shared" si="49"/>
        <v>0</v>
      </c>
      <c r="J1605" s="3" cm="1">
        <f t="array" ref="J1605">+INDEX(G1605:H1605,,MATCH(Rates!$G$7,$G$4:$H$4,0))</f>
        <v>0</v>
      </c>
    </row>
    <row r="1606" spans="2:10" x14ac:dyDescent="0.25">
      <c r="B1606" s="3">
        <v>3</v>
      </c>
      <c r="C1606" s="3">
        <v>8</v>
      </c>
      <c r="D1606" s="3">
        <v>1</v>
      </c>
      <c r="E1606" s="3">
        <v>0</v>
      </c>
      <c r="F1606" s="3">
        <v>0</v>
      </c>
      <c r="G1606" s="3">
        <f t="shared" si="48"/>
        <v>0</v>
      </c>
      <c r="H1606" s="3">
        <f t="shared" si="49"/>
        <v>0</v>
      </c>
      <c r="J1606" s="3" cm="1">
        <f t="array" ref="J1606">+INDEX(G1606:H1606,,MATCH(Rates!$G$7,$G$4:$H$4,0))</f>
        <v>0</v>
      </c>
    </row>
    <row r="1607" spans="2:10" x14ac:dyDescent="0.25">
      <c r="B1607" s="3">
        <v>3</v>
      </c>
      <c r="C1607" s="3">
        <v>8</v>
      </c>
      <c r="D1607" s="3">
        <v>2</v>
      </c>
      <c r="E1607" s="3">
        <v>0</v>
      </c>
      <c r="F1607" s="3">
        <v>0</v>
      </c>
      <c r="G1607" s="3">
        <f t="shared" si="48"/>
        <v>0</v>
      </c>
      <c r="H1607" s="3">
        <f t="shared" si="49"/>
        <v>0</v>
      </c>
      <c r="J1607" s="3" cm="1">
        <f t="array" ref="J1607">+INDEX(G1607:H1607,,MATCH(Rates!$G$7,$G$4:$H$4,0))</f>
        <v>0</v>
      </c>
    </row>
    <row r="1608" spans="2:10" x14ac:dyDescent="0.25">
      <c r="B1608" s="3">
        <v>3</v>
      </c>
      <c r="C1608" s="3">
        <v>8</v>
      </c>
      <c r="D1608" s="3">
        <v>3</v>
      </c>
      <c r="E1608" s="3">
        <v>0</v>
      </c>
      <c r="F1608" s="3">
        <v>0</v>
      </c>
      <c r="G1608" s="3">
        <f t="shared" si="48"/>
        <v>0</v>
      </c>
      <c r="H1608" s="3">
        <f t="shared" si="49"/>
        <v>0</v>
      </c>
      <c r="J1608" s="3" cm="1">
        <f t="array" ref="J1608">+INDEX(G1608:H1608,,MATCH(Rates!$G$7,$G$4:$H$4,0))</f>
        <v>0</v>
      </c>
    </row>
    <row r="1609" spans="2:10" x14ac:dyDescent="0.25">
      <c r="B1609" s="3">
        <v>3</v>
      </c>
      <c r="C1609" s="3">
        <v>8</v>
      </c>
      <c r="D1609" s="3">
        <v>4</v>
      </c>
      <c r="E1609" s="3">
        <v>0</v>
      </c>
      <c r="F1609" s="3">
        <v>0</v>
      </c>
      <c r="G1609" s="3">
        <f t="shared" si="48"/>
        <v>0</v>
      </c>
      <c r="H1609" s="3">
        <f t="shared" si="49"/>
        <v>0</v>
      </c>
      <c r="J1609" s="3" cm="1">
        <f t="array" ref="J1609">+INDEX(G1609:H1609,,MATCH(Rates!$G$7,$G$4:$H$4,0))</f>
        <v>0</v>
      </c>
    </row>
    <row r="1610" spans="2:10" x14ac:dyDescent="0.25">
      <c r="B1610" s="3">
        <v>3</v>
      </c>
      <c r="C1610" s="3">
        <v>8</v>
      </c>
      <c r="D1610" s="3">
        <v>5</v>
      </c>
      <c r="E1610" s="3">
        <v>0</v>
      </c>
      <c r="F1610" s="3">
        <v>0</v>
      </c>
      <c r="G1610" s="3">
        <f t="shared" si="48"/>
        <v>0</v>
      </c>
      <c r="H1610" s="3">
        <f t="shared" si="49"/>
        <v>0</v>
      </c>
      <c r="J1610" s="3" cm="1">
        <f t="array" ref="J1610">+INDEX(G1610:H1610,,MATCH(Rates!$G$7,$G$4:$H$4,0))</f>
        <v>0</v>
      </c>
    </row>
    <row r="1611" spans="2:10" x14ac:dyDescent="0.25">
      <c r="B1611" s="3">
        <v>3</v>
      </c>
      <c r="C1611" s="3">
        <v>8</v>
      </c>
      <c r="D1611" s="3">
        <v>6</v>
      </c>
      <c r="E1611" s="3">
        <v>0</v>
      </c>
      <c r="F1611" s="3">
        <v>0</v>
      </c>
      <c r="G1611" s="3">
        <f t="shared" si="48"/>
        <v>0</v>
      </c>
      <c r="H1611" s="3">
        <f t="shared" si="49"/>
        <v>0</v>
      </c>
      <c r="J1611" s="3" cm="1">
        <f t="array" ref="J1611">+INDEX(G1611:H1611,,MATCH(Rates!$G$7,$G$4:$H$4,0))</f>
        <v>0</v>
      </c>
    </row>
    <row r="1612" spans="2:10" x14ac:dyDescent="0.25">
      <c r="B1612" s="3">
        <v>3</v>
      </c>
      <c r="C1612" s="3">
        <v>8</v>
      </c>
      <c r="D1612" s="3">
        <v>7</v>
      </c>
      <c r="E1612" s="3">
        <v>133.803</v>
      </c>
      <c r="F1612" s="3">
        <v>66.900999999999996</v>
      </c>
      <c r="G1612" s="3">
        <f t="shared" si="48"/>
        <v>0.13380300000000001</v>
      </c>
      <c r="H1612" s="3">
        <f t="shared" si="49"/>
        <v>6.6901000000000002E-2</v>
      </c>
      <c r="J1612" s="3" cm="1">
        <f t="array" ref="J1612">+INDEX(G1612:H1612,,MATCH(Rates!$G$7,$G$4:$H$4,0))</f>
        <v>0.13380300000000001</v>
      </c>
    </row>
    <row r="1613" spans="2:10" x14ac:dyDescent="0.25">
      <c r="B1613" s="3">
        <v>3</v>
      </c>
      <c r="C1613" s="3">
        <v>8</v>
      </c>
      <c r="D1613" s="3">
        <v>8</v>
      </c>
      <c r="E1613" s="3">
        <v>1414.1679999999999</v>
      </c>
      <c r="F1613" s="3">
        <v>707.08399999999995</v>
      </c>
      <c r="G1613" s="3">
        <f t="shared" si="48"/>
        <v>1.4141679999999999</v>
      </c>
      <c r="H1613" s="3">
        <f t="shared" si="49"/>
        <v>0.70708399999999993</v>
      </c>
      <c r="J1613" s="3" cm="1">
        <f t="array" ref="J1613">+INDEX(G1613:H1613,,MATCH(Rates!$G$7,$G$4:$H$4,0))</f>
        <v>1.4141679999999999</v>
      </c>
    </row>
    <row r="1614" spans="2:10" x14ac:dyDescent="0.25">
      <c r="B1614" s="3">
        <v>3</v>
      </c>
      <c r="C1614" s="3">
        <v>8</v>
      </c>
      <c r="D1614" s="3">
        <v>9</v>
      </c>
      <c r="E1614" s="3">
        <v>1562.32</v>
      </c>
      <c r="F1614" s="3">
        <v>781.16</v>
      </c>
      <c r="G1614" s="3">
        <f t="shared" si="48"/>
        <v>1.5623199999999999</v>
      </c>
      <c r="H1614" s="3">
        <f t="shared" si="49"/>
        <v>0.78115999999999997</v>
      </c>
      <c r="J1614" s="3" cm="1">
        <f t="array" ref="J1614">+INDEX(G1614:H1614,,MATCH(Rates!$G$7,$G$4:$H$4,0))</f>
        <v>1.5623199999999999</v>
      </c>
    </row>
    <row r="1615" spans="2:10" x14ac:dyDescent="0.25">
      <c r="B1615" s="3">
        <v>3</v>
      </c>
      <c r="C1615" s="3">
        <v>8</v>
      </c>
      <c r="D1615" s="3">
        <v>10</v>
      </c>
      <c r="E1615" s="3">
        <v>2615.2890000000002</v>
      </c>
      <c r="F1615" s="3">
        <v>1307.645</v>
      </c>
      <c r="G1615" s="3">
        <f t="shared" si="48"/>
        <v>2.6152890000000002</v>
      </c>
      <c r="H1615" s="3">
        <f t="shared" si="49"/>
        <v>1.3076449999999999</v>
      </c>
      <c r="J1615" s="3" cm="1">
        <f t="array" ref="J1615">+INDEX(G1615:H1615,,MATCH(Rates!$G$7,$G$4:$H$4,0))</f>
        <v>2.6152890000000002</v>
      </c>
    </row>
    <row r="1616" spans="2:10" x14ac:dyDescent="0.25">
      <c r="B1616" s="3">
        <v>3</v>
      </c>
      <c r="C1616" s="3">
        <v>8</v>
      </c>
      <c r="D1616" s="3">
        <v>11</v>
      </c>
      <c r="E1616" s="3">
        <v>3878.8290000000002</v>
      </c>
      <c r="F1616" s="3">
        <v>1939.414</v>
      </c>
      <c r="G1616" s="3">
        <f t="shared" si="48"/>
        <v>3.8788290000000001</v>
      </c>
      <c r="H1616" s="3">
        <f t="shared" si="49"/>
        <v>1.939414</v>
      </c>
      <c r="J1616" s="3" cm="1">
        <f t="array" ref="J1616">+INDEX(G1616:H1616,,MATCH(Rates!$G$7,$G$4:$H$4,0))</f>
        <v>3.8788290000000001</v>
      </c>
    </row>
    <row r="1617" spans="2:10" x14ac:dyDescent="0.25">
      <c r="B1617" s="3">
        <v>3</v>
      </c>
      <c r="C1617" s="3">
        <v>8</v>
      </c>
      <c r="D1617" s="3">
        <v>12</v>
      </c>
      <c r="E1617" s="3">
        <v>4629.7610000000004</v>
      </c>
      <c r="F1617" s="3">
        <v>2314.88</v>
      </c>
      <c r="G1617" s="3">
        <f t="shared" si="48"/>
        <v>4.6297610000000002</v>
      </c>
      <c r="H1617" s="3">
        <f t="shared" si="49"/>
        <v>2.31488</v>
      </c>
      <c r="J1617" s="3" cm="1">
        <f t="array" ref="J1617">+INDEX(G1617:H1617,,MATCH(Rates!$G$7,$G$4:$H$4,0))</f>
        <v>4.6297610000000002</v>
      </c>
    </row>
    <row r="1618" spans="2:10" x14ac:dyDescent="0.25">
      <c r="B1618" s="3">
        <v>3</v>
      </c>
      <c r="C1618" s="3">
        <v>8</v>
      </c>
      <c r="D1618" s="3">
        <v>13</v>
      </c>
      <c r="E1618" s="3">
        <v>675.70799999999997</v>
      </c>
      <c r="F1618" s="3">
        <v>337.85399999999998</v>
      </c>
      <c r="G1618" s="3">
        <f t="shared" si="48"/>
        <v>0.67570799999999998</v>
      </c>
      <c r="H1618" s="3">
        <f t="shared" si="49"/>
        <v>0.33785399999999999</v>
      </c>
      <c r="J1618" s="3" cm="1">
        <f t="array" ref="J1618">+INDEX(G1618:H1618,,MATCH(Rates!$G$7,$G$4:$H$4,0))</f>
        <v>0.67570799999999998</v>
      </c>
    </row>
    <row r="1619" spans="2:10" x14ac:dyDescent="0.25">
      <c r="B1619" s="3">
        <v>3</v>
      </c>
      <c r="C1619" s="3">
        <v>8</v>
      </c>
      <c r="D1619" s="3">
        <v>14</v>
      </c>
      <c r="E1619" s="3">
        <v>2036.124</v>
      </c>
      <c r="F1619" s="3">
        <v>1018.062</v>
      </c>
      <c r="G1619" s="3">
        <f t="shared" si="48"/>
        <v>2.036124</v>
      </c>
      <c r="H1619" s="3">
        <f t="shared" si="49"/>
        <v>1.018062</v>
      </c>
      <c r="J1619" s="3" cm="1">
        <f t="array" ref="J1619">+INDEX(G1619:H1619,,MATCH(Rates!$G$7,$G$4:$H$4,0))</f>
        <v>2.036124</v>
      </c>
    </row>
    <row r="1620" spans="2:10" x14ac:dyDescent="0.25">
      <c r="B1620" s="3">
        <v>3</v>
      </c>
      <c r="C1620" s="3">
        <v>8</v>
      </c>
      <c r="D1620" s="3">
        <v>15</v>
      </c>
      <c r="E1620" s="3">
        <v>397.298</v>
      </c>
      <c r="F1620" s="3">
        <v>198.649</v>
      </c>
      <c r="G1620" s="3">
        <f t="shared" si="48"/>
        <v>0.39729799999999998</v>
      </c>
      <c r="H1620" s="3">
        <f t="shared" si="49"/>
        <v>0.19864899999999999</v>
      </c>
      <c r="J1620" s="3" cm="1">
        <f t="array" ref="J1620">+INDEX(G1620:H1620,,MATCH(Rates!$G$7,$G$4:$H$4,0))</f>
        <v>0.39729799999999998</v>
      </c>
    </row>
    <row r="1621" spans="2:10" x14ac:dyDescent="0.25">
      <c r="B1621" s="3">
        <v>3</v>
      </c>
      <c r="C1621" s="3">
        <v>8</v>
      </c>
      <c r="D1621" s="3">
        <v>16</v>
      </c>
      <c r="E1621" s="3">
        <v>661.96600000000001</v>
      </c>
      <c r="F1621" s="3">
        <v>330.983</v>
      </c>
      <c r="G1621" s="3">
        <f t="shared" ref="G1621:G1684" si="50">+E1621/1000</f>
        <v>0.66196600000000005</v>
      </c>
      <c r="H1621" s="3">
        <f t="shared" ref="H1621:H1684" si="51">+F1621/1000</f>
        <v>0.33098300000000003</v>
      </c>
      <c r="J1621" s="3" cm="1">
        <f t="array" ref="J1621">+INDEX(G1621:H1621,,MATCH(Rates!$G$7,$G$4:$H$4,0))</f>
        <v>0.66196600000000005</v>
      </c>
    </row>
    <row r="1622" spans="2:10" x14ac:dyDescent="0.25">
      <c r="B1622" s="3">
        <v>3</v>
      </c>
      <c r="C1622" s="3">
        <v>8</v>
      </c>
      <c r="D1622" s="3">
        <v>17</v>
      </c>
      <c r="E1622" s="3">
        <v>269.89400000000001</v>
      </c>
      <c r="F1622" s="3">
        <v>134.947</v>
      </c>
      <c r="G1622" s="3">
        <f t="shared" si="50"/>
        <v>0.26989400000000002</v>
      </c>
      <c r="H1622" s="3">
        <f t="shared" si="51"/>
        <v>0.13494700000000001</v>
      </c>
      <c r="J1622" s="3" cm="1">
        <f t="array" ref="J1622">+INDEX(G1622:H1622,,MATCH(Rates!$G$7,$G$4:$H$4,0))</f>
        <v>0.26989400000000002</v>
      </c>
    </row>
    <row r="1623" spans="2:10" x14ac:dyDescent="0.25">
      <c r="B1623" s="3">
        <v>3</v>
      </c>
      <c r="C1623" s="3">
        <v>8</v>
      </c>
      <c r="D1623" s="3">
        <v>18</v>
      </c>
      <c r="E1623" s="3">
        <v>0</v>
      </c>
      <c r="F1623" s="3">
        <v>0</v>
      </c>
      <c r="G1623" s="3">
        <f t="shared" si="50"/>
        <v>0</v>
      </c>
      <c r="H1623" s="3">
        <f t="shared" si="51"/>
        <v>0</v>
      </c>
      <c r="J1623" s="3" cm="1">
        <f t="array" ref="J1623">+INDEX(G1623:H1623,,MATCH(Rates!$G$7,$G$4:$H$4,0))</f>
        <v>0</v>
      </c>
    </row>
    <row r="1624" spans="2:10" x14ac:dyDescent="0.25">
      <c r="B1624" s="3">
        <v>3</v>
      </c>
      <c r="C1624" s="3">
        <v>8</v>
      </c>
      <c r="D1624" s="3">
        <v>19</v>
      </c>
      <c r="E1624" s="3">
        <v>0</v>
      </c>
      <c r="F1624" s="3">
        <v>0</v>
      </c>
      <c r="G1624" s="3">
        <f t="shared" si="50"/>
        <v>0</v>
      </c>
      <c r="H1624" s="3">
        <f t="shared" si="51"/>
        <v>0</v>
      </c>
      <c r="J1624" s="3" cm="1">
        <f t="array" ref="J1624">+INDEX(G1624:H1624,,MATCH(Rates!$G$7,$G$4:$H$4,0))</f>
        <v>0</v>
      </c>
    </row>
    <row r="1625" spans="2:10" x14ac:dyDescent="0.25">
      <c r="B1625" s="3">
        <v>3</v>
      </c>
      <c r="C1625" s="3">
        <v>8</v>
      </c>
      <c r="D1625" s="3">
        <v>20</v>
      </c>
      <c r="E1625" s="3">
        <v>0</v>
      </c>
      <c r="F1625" s="3">
        <v>0</v>
      </c>
      <c r="G1625" s="3">
        <f t="shared" si="50"/>
        <v>0</v>
      </c>
      <c r="H1625" s="3">
        <f t="shared" si="51"/>
        <v>0</v>
      </c>
      <c r="J1625" s="3" cm="1">
        <f t="array" ref="J1625">+INDEX(G1625:H1625,,MATCH(Rates!$G$7,$G$4:$H$4,0))</f>
        <v>0</v>
      </c>
    </row>
    <row r="1626" spans="2:10" x14ac:dyDescent="0.25">
      <c r="B1626" s="3">
        <v>3</v>
      </c>
      <c r="C1626" s="3">
        <v>8</v>
      </c>
      <c r="D1626" s="3">
        <v>21</v>
      </c>
      <c r="E1626" s="3">
        <v>0</v>
      </c>
      <c r="F1626" s="3">
        <v>0</v>
      </c>
      <c r="G1626" s="3">
        <f t="shared" si="50"/>
        <v>0</v>
      </c>
      <c r="H1626" s="3">
        <f t="shared" si="51"/>
        <v>0</v>
      </c>
      <c r="J1626" s="3" cm="1">
        <f t="array" ref="J1626">+INDEX(G1626:H1626,,MATCH(Rates!$G$7,$G$4:$H$4,0))</f>
        <v>0</v>
      </c>
    </row>
    <row r="1627" spans="2:10" x14ac:dyDescent="0.25">
      <c r="B1627" s="3">
        <v>3</v>
      </c>
      <c r="C1627" s="3">
        <v>8</v>
      </c>
      <c r="D1627" s="3">
        <v>22</v>
      </c>
      <c r="E1627" s="3">
        <v>0</v>
      </c>
      <c r="F1627" s="3">
        <v>0</v>
      </c>
      <c r="G1627" s="3">
        <f t="shared" si="50"/>
        <v>0</v>
      </c>
      <c r="H1627" s="3">
        <f t="shared" si="51"/>
        <v>0</v>
      </c>
      <c r="J1627" s="3" cm="1">
        <f t="array" ref="J1627">+INDEX(G1627:H1627,,MATCH(Rates!$G$7,$G$4:$H$4,0))</f>
        <v>0</v>
      </c>
    </row>
    <row r="1628" spans="2:10" x14ac:dyDescent="0.25">
      <c r="B1628" s="3">
        <v>3</v>
      </c>
      <c r="C1628" s="3">
        <v>8</v>
      </c>
      <c r="D1628" s="3">
        <v>23</v>
      </c>
      <c r="E1628" s="3">
        <v>0</v>
      </c>
      <c r="F1628" s="3">
        <v>0</v>
      </c>
      <c r="G1628" s="3">
        <f t="shared" si="50"/>
        <v>0</v>
      </c>
      <c r="H1628" s="3">
        <f t="shared" si="51"/>
        <v>0</v>
      </c>
      <c r="J1628" s="3" cm="1">
        <f t="array" ref="J1628">+INDEX(G1628:H1628,,MATCH(Rates!$G$7,$G$4:$H$4,0))</f>
        <v>0</v>
      </c>
    </row>
    <row r="1629" spans="2:10" x14ac:dyDescent="0.25">
      <c r="B1629" s="3">
        <v>3</v>
      </c>
      <c r="C1629" s="3">
        <v>9</v>
      </c>
      <c r="D1629" s="3">
        <v>0</v>
      </c>
      <c r="E1629" s="3">
        <v>0</v>
      </c>
      <c r="F1629" s="3">
        <v>0</v>
      </c>
      <c r="G1629" s="3">
        <f t="shared" si="50"/>
        <v>0</v>
      </c>
      <c r="H1629" s="3">
        <f t="shared" si="51"/>
        <v>0</v>
      </c>
      <c r="J1629" s="3" cm="1">
        <f t="array" ref="J1629">+INDEX(G1629:H1629,,MATCH(Rates!$G$7,$G$4:$H$4,0))</f>
        <v>0</v>
      </c>
    </row>
    <row r="1630" spans="2:10" x14ac:dyDescent="0.25">
      <c r="B1630" s="3">
        <v>3</v>
      </c>
      <c r="C1630" s="3">
        <v>9</v>
      </c>
      <c r="D1630" s="3">
        <v>1</v>
      </c>
      <c r="E1630" s="3">
        <v>0</v>
      </c>
      <c r="F1630" s="3">
        <v>0</v>
      </c>
      <c r="G1630" s="3">
        <f t="shared" si="50"/>
        <v>0</v>
      </c>
      <c r="H1630" s="3">
        <f t="shared" si="51"/>
        <v>0</v>
      </c>
      <c r="J1630" s="3" cm="1">
        <f t="array" ref="J1630">+INDEX(G1630:H1630,,MATCH(Rates!$G$7,$G$4:$H$4,0))</f>
        <v>0</v>
      </c>
    </row>
    <row r="1631" spans="2:10" x14ac:dyDescent="0.25">
      <c r="B1631" s="3">
        <v>3</v>
      </c>
      <c r="C1631" s="3">
        <v>9</v>
      </c>
      <c r="D1631" s="3">
        <v>2</v>
      </c>
      <c r="E1631" s="3">
        <v>0</v>
      </c>
      <c r="F1631" s="3">
        <v>0</v>
      </c>
      <c r="G1631" s="3">
        <f t="shared" si="50"/>
        <v>0</v>
      </c>
      <c r="H1631" s="3">
        <f t="shared" si="51"/>
        <v>0</v>
      </c>
      <c r="J1631" s="3" cm="1">
        <f t="array" ref="J1631">+INDEX(G1631:H1631,,MATCH(Rates!$G$7,$G$4:$H$4,0))</f>
        <v>0</v>
      </c>
    </row>
    <row r="1632" spans="2:10" x14ac:dyDescent="0.25">
      <c r="B1632" s="3">
        <v>3</v>
      </c>
      <c r="C1632" s="3">
        <v>9</v>
      </c>
      <c r="D1632" s="3">
        <v>3</v>
      </c>
      <c r="E1632" s="3">
        <v>0</v>
      </c>
      <c r="F1632" s="3">
        <v>0</v>
      </c>
      <c r="G1632" s="3">
        <f t="shared" si="50"/>
        <v>0</v>
      </c>
      <c r="H1632" s="3">
        <f t="shared" si="51"/>
        <v>0</v>
      </c>
      <c r="J1632" s="3" cm="1">
        <f t="array" ref="J1632">+INDEX(G1632:H1632,,MATCH(Rates!$G$7,$G$4:$H$4,0))</f>
        <v>0</v>
      </c>
    </row>
    <row r="1633" spans="2:10" x14ac:dyDescent="0.25">
      <c r="B1633" s="3">
        <v>3</v>
      </c>
      <c r="C1633" s="3">
        <v>9</v>
      </c>
      <c r="D1633" s="3">
        <v>4</v>
      </c>
      <c r="E1633" s="3">
        <v>0</v>
      </c>
      <c r="F1633" s="3">
        <v>0</v>
      </c>
      <c r="G1633" s="3">
        <f t="shared" si="50"/>
        <v>0</v>
      </c>
      <c r="H1633" s="3">
        <f t="shared" si="51"/>
        <v>0</v>
      </c>
      <c r="J1633" s="3" cm="1">
        <f t="array" ref="J1633">+INDEX(G1633:H1633,,MATCH(Rates!$G$7,$G$4:$H$4,0))</f>
        <v>0</v>
      </c>
    </row>
    <row r="1634" spans="2:10" x14ac:dyDescent="0.25">
      <c r="B1634" s="3">
        <v>3</v>
      </c>
      <c r="C1634" s="3">
        <v>9</v>
      </c>
      <c r="D1634" s="3">
        <v>5</v>
      </c>
      <c r="E1634" s="3">
        <v>0</v>
      </c>
      <c r="F1634" s="3">
        <v>0</v>
      </c>
      <c r="G1634" s="3">
        <f t="shared" si="50"/>
        <v>0</v>
      </c>
      <c r="H1634" s="3">
        <f t="shared" si="51"/>
        <v>0</v>
      </c>
      <c r="J1634" s="3" cm="1">
        <f t="array" ref="J1634">+INDEX(G1634:H1634,,MATCH(Rates!$G$7,$G$4:$H$4,0))</f>
        <v>0</v>
      </c>
    </row>
    <row r="1635" spans="2:10" x14ac:dyDescent="0.25">
      <c r="B1635" s="3">
        <v>3</v>
      </c>
      <c r="C1635" s="3">
        <v>9</v>
      </c>
      <c r="D1635" s="3">
        <v>6</v>
      </c>
      <c r="E1635" s="3">
        <v>0</v>
      </c>
      <c r="F1635" s="3">
        <v>0</v>
      </c>
      <c r="G1635" s="3">
        <f t="shared" si="50"/>
        <v>0</v>
      </c>
      <c r="H1635" s="3">
        <f t="shared" si="51"/>
        <v>0</v>
      </c>
      <c r="J1635" s="3" cm="1">
        <f t="array" ref="J1635">+INDEX(G1635:H1635,,MATCH(Rates!$G$7,$G$4:$H$4,0))</f>
        <v>0</v>
      </c>
    </row>
    <row r="1636" spans="2:10" x14ac:dyDescent="0.25">
      <c r="B1636" s="3">
        <v>3</v>
      </c>
      <c r="C1636" s="3">
        <v>9</v>
      </c>
      <c r="D1636" s="3">
        <v>7</v>
      </c>
      <c r="E1636" s="3">
        <v>48.545000000000002</v>
      </c>
      <c r="F1636" s="3">
        <v>24.273</v>
      </c>
      <c r="G1636" s="3">
        <f t="shared" si="50"/>
        <v>4.8545000000000005E-2</v>
      </c>
      <c r="H1636" s="3">
        <f t="shared" si="51"/>
        <v>2.4272999999999999E-2</v>
      </c>
      <c r="J1636" s="3" cm="1">
        <f t="array" ref="J1636">+INDEX(G1636:H1636,,MATCH(Rates!$G$7,$G$4:$H$4,0))</f>
        <v>4.8545000000000005E-2</v>
      </c>
    </row>
    <row r="1637" spans="2:10" x14ac:dyDescent="0.25">
      <c r="B1637" s="3">
        <v>3</v>
      </c>
      <c r="C1637" s="3">
        <v>9</v>
      </c>
      <c r="D1637" s="3">
        <v>8</v>
      </c>
      <c r="E1637" s="3">
        <v>659.98400000000004</v>
      </c>
      <c r="F1637" s="3">
        <v>329.99200000000002</v>
      </c>
      <c r="G1637" s="3">
        <f t="shared" si="50"/>
        <v>0.65998400000000002</v>
      </c>
      <c r="H1637" s="3">
        <f t="shared" si="51"/>
        <v>0.32999200000000001</v>
      </c>
      <c r="J1637" s="3" cm="1">
        <f t="array" ref="J1637">+INDEX(G1637:H1637,,MATCH(Rates!$G$7,$G$4:$H$4,0))</f>
        <v>0.65998400000000002</v>
      </c>
    </row>
    <row r="1638" spans="2:10" x14ac:dyDescent="0.25">
      <c r="B1638" s="3">
        <v>3</v>
      </c>
      <c r="C1638" s="3">
        <v>9</v>
      </c>
      <c r="D1638" s="3">
        <v>9</v>
      </c>
      <c r="E1638" s="3">
        <v>2978.194</v>
      </c>
      <c r="F1638" s="3">
        <v>1489.097</v>
      </c>
      <c r="G1638" s="3">
        <f t="shared" si="50"/>
        <v>2.9781939999999998</v>
      </c>
      <c r="H1638" s="3">
        <f t="shared" si="51"/>
        <v>1.4890969999999999</v>
      </c>
      <c r="J1638" s="3" cm="1">
        <f t="array" ref="J1638">+INDEX(G1638:H1638,,MATCH(Rates!$G$7,$G$4:$H$4,0))</f>
        <v>2.9781939999999998</v>
      </c>
    </row>
    <row r="1639" spans="2:10" x14ac:dyDescent="0.25">
      <c r="B1639" s="3">
        <v>3</v>
      </c>
      <c r="C1639" s="3">
        <v>9</v>
      </c>
      <c r="D1639" s="3">
        <v>10</v>
      </c>
      <c r="E1639" s="3">
        <v>1182.9490000000001</v>
      </c>
      <c r="F1639" s="3">
        <v>591.47400000000005</v>
      </c>
      <c r="G1639" s="3">
        <f t="shared" si="50"/>
        <v>1.182949</v>
      </c>
      <c r="H1639" s="3">
        <f t="shared" si="51"/>
        <v>0.59147400000000006</v>
      </c>
      <c r="J1639" s="3" cm="1">
        <f t="array" ref="J1639">+INDEX(G1639:H1639,,MATCH(Rates!$G$7,$G$4:$H$4,0))</f>
        <v>1.182949</v>
      </c>
    </row>
    <row r="1640" spans="2:10" x14ac:dyDescent="0.25">
      <c r="B1640" s="3">
        <v>3</v>
      </c>
      <c r="C1640" s="3">
        <v>9</v>
      </c>
      <c r="D1640" s="3">
        <v>11</v>
      </c>
      <c r="E1640" s="3">
        <v>2385.6889999999999</v>
      </c>
      <c r="F1640" s="3">
        <v>1192.8440000000001</v>
      </c>
      <c r="G1640" s="3">
        <f t="shared" si="50"/>
        <v>2.3856889999999997</v>
      </c>
      <c r="H1640" s="3">
        <f t="shared" si="51"/>
        <v>1.192844</v>
      </c>
      <c r="J1640" s="3" cm="1">
        <f t="array" ref="J1640">+INDEX(G1640:H1640,,MATCH(Rates!$G$7,$G$4:$H$4,0))</f>
        <v>2.3856889999999997</v>
      </c>
    </row>
    <row r="1641" spans="2:10" x14ac:dyDescent="0.25">
      <c r="B1641" s="3">
        <v>3</v>
      </c>
      <c r="C1641" s="3">
        <v>9</v>
      </c>
      <c r="D1641" s="3">
        <v>12</v>
      </c>
      <c r="E1641" s="3">
        <v>4239.4170000000004</v>
      </c>
      <c r="F1641" s="3">
        <v>2119.7080000000001</v>
      </c>
      <c r="G1641" s="3">
        <f t="shared" si="50"/>
        <v>4.2394170000000004</v>
      </c>
      <c r="H1641" s="3">
        <f t="shared" si="51"/>
        <v>2.1197080000000001</v>
      </c>
      <c r="J1641" s="3" cm="1">
        <f t="array" ref="J1641">+INDEX(G1641:H1641,,MATCH(Rates!$G$7,$G$4:$H$4,0))</f>
        <v>4.2394170000000004</v>
      </c>
    </row>
    <row r="1642" spans="2:10" x14ac:dyDescent="0.25">
      <c r="B1642" s="3">
        <v>3</v>
      </c>
      <c r="C1642" s="3">
        <v>9</v>
      </c>
      <c r="D1642" s="3">
        <v>13</v>
      </c>
      <c r="E1642" s="3">
        <v>2890.1669999999999</v>
      </c>
      <c r="F1642" s="3">
        <v>1445.0830000000001</v>
      </c>
      <c r="G1642" s="3">
        <f t="shared" si="50"/>
        <v>2.8901669999999999</v>
      </c>
      <c r="H1642" s="3">
        <f t="shared" si="51"/>
        <v>1.4450830000000001</v>
      </c>
      <c r="J1642" s="3" cm="1">
        <f t="array" ref="J1642">+INDEX(G1642:H1642,,MATCH(Rates!$G$7,$G$4:$H$4,0))</f>
        <v>2.8901669999999999</v>
      </c>
    </row>
    <row r="1643" spans="2:10" x14ac:dyDescent="0.25">
      <c r="B1643" s="3">
        <v>3</v>
      </c>
      <c r="C1643" s="3">
        <v>9</v>
      </c>
      <c r="D1643" s="3">
        <v>14</v>
      </c>
      <c r="E1643" s="3">
        <v>498.56799999999998</v>
      </c>
      <c r="F1643" s="3">
        <v>249.28399999999999</v>
      </c>
      <c r="G1643" s="3">
        <f t="shared" si="50"/>
        <v>0.49856800000000001</v>
      </c>
      <c r="H1643" s="3">
        <f t="shared" si="51"/>
        <v>0.24928400000000001</v>
      </c>
      <c r="J1643" s="3" cm="1">
        <f t="array" ref="J1643">+INDEX(G1643:H1643,,MATCH(Rates!$G$7,$G$4:$H$4,0))</f>
        <v>0.49856800000000001</v>
      </c>
    </row>
    <row r="1644" spans="2:10" x14ac:dyDescent="0.25">
      <c r="B1644" s="3">
        <v>3</v>
      </c>
      <c r="C1644" s="3">
        <v>9</v>
      </c>
      <c r="D1644" s="3">
        <v>15</v>
      </c>
      <c r="E1644" s="3">
        <v>3548.1880000000001</v>
      </c>
      <c r="F1644" s="3">
        <v>1774.0940000000001</v>
      </c>
      <c r="G1644" s="3">
        <f t="shared" si="50"/>
        <v>3.5481880000000001</v>
      </c>
      <c r="H1644" s="3">
        <f t="shared" si="51"/>
        <v>1.7740940000000001</v>
      </c>
      <c r="J1644" s="3" cm="1">
        <f t="array" ref="J1644">+INDEX(G1644:H1644,,MATCH(Rates!$G$7,$G$4:$H$4,0))</f>
        <v>3.5481880000000001</v>
      </c>
    </row>
    <row r="1645" spans="2:10" x14ac:dyDescent="0.25">
      <c r="B1645" s="3">
        <v>3</v>
      </c>
      <c r="C1645" s="3">
        <v>9</v>
      </c>
      <c r="D1645" s="3">
        <v>16</v>
      </c>
      <c r="E1645" s="3">
        <v>1.383</v>
      </c>
      <c r="F1645" s="3">
        <v>0.69199999999999995</v>
      </c>
      <c r="G1645" s="3">
        <f t="shared" si="50"/>
        <v>1.3830000000000001E-3</v>
      </c>
      <c r="H1645" s="3">
        <f t="shared" si="51"/>
        <v>6.9199999999999991E-4</v>
      </c>
      <c r="J1645" s="3" cm="1">
        <f t="array" ref="J1645">+INDEX(G1645:H1645,,MATCH(Rates!$G$7,$G$4:$H$4,0))</f>
        <v>1.3830000000000001E-3</v>
      </c>
    </row>
    <row r="1646" spans="2:10" x14ac:dyDescent="0.25">
      <c r="B1646" s="3">
        <v>3</v>
      </c>
      <c r="C1646" s="3">
        <v>9</v>
      </c>
      <c r="D1646" s="3">
        <v>17</v>
      </c>
      <c r="E1646" s="3">
        <v>25.427</v>
      </c>
      <c r="F1646" s="3">
        <v>12.712999999999999</v>
      </c>
      <c r="G1646" s="3">
        <f t="shared" si="50"/>
        <v>2.5426999999999998E-2</v>
      </c>
      <c r="H1646" s="3">
        <f t="shared" si="51"/>
        <v>1.2712999999999999E-2</v>
      </c>
      <c r="J1646" s="3" cm="1">
        <f t="array" ref="J1646">+INDEX(G1646:H1646,,MATCH(Rates!$G$7,$G$4:$H$4,0))</f>
        <v>2.5426999999999998E-2</v>
      </c>
    </row>
    <row r="1647" spans="2:10" x14ac:dyDescent="0.25">
      <c r="B1647" s="3">
        <v>3</v>
      </c>
      <c r="C1647" s="3">
        <v>9</v>
      </c>
      <c r="D1647" s="3">
        <v>18</v>
      </c>
      <c r="E1647" s="3">
        <v>0</v>
      </c>
      <c r="F1647" s="3">
        <v>0</v>
      </c>
      <c r="G1647" s="3">
        <f t="shared" si="50"/>
        <v>0</v>
      </c>
      <c r="H1647" s="3">
        <f t="shared" si="51"/>
        <v>0</v>
      </c>
      <c r="J1647" s="3" cm="1">
        <f t="array" ref="J1647">+INDEX(G1647:H1647,,MATCH(Rates!$G$7,$G$4:$H$4,0))</f>
        <v>0</v>
      </c>
    </row>
    <row r="1648" spans="2:10" x14ac:dyDescent="0.25">
      <c r="B1648" s="3">
        <v>3</v>
      </c>
      <c r="C1648" s="3">
        <v>9</v>
      </c>
      <c r="D1648" s="3">
        <v>19</v>
      </c>
      <c r="E1648" s="3">
        <v>0</v>
      </c>
      <c r="F1648" s="3">
        <v>0</v>
      </c>
      <c r="G1648" s="3">
        <f t="shared" si="50"/>
        <v>0</v>
      </c>
      <c r="H1648" s="3">
        <f t="shared" si="51"/>
        <v>0</v>
      </c>
      <c r="J1648" s="3" cm="1">
        <f t="array" ref="J1648">+INDEX(G1648:H1648,,MATCH(Rates!$G$7,$G$4:$H$4,0))</f>
        <v>0</v>
      </c>
    </row>
    <row r="1649" spans="2:10" x14ac:dyDescent="0.25">
      <c r="B1649" s="3">
        <v>3</v>
      </c>
      <c r="C1649" s="3">
        <v>9</v>
      </c>
      <c r="D1649" s="3">
        <v>20</v>
      </c>
      <c r="E1649" s="3">
        <v>0</v>
      </c>
      <c r="F1649" s="3">
        <v>0</v>
      </c>
      <c r="G1649" s="3">
        <f t="shared" si="50"/>
        <v>0</v>
      </c>
      <c r="H1649" s="3">
        <f t="shared" si="51"/>
        <v>0</v>
      </c>
      <c r="J1649" s="3" cm="1">
        <f t="array" ref="J1649">+INDEX(G1649:H1649,,MATCH(Rates!$G$7,$G$4:$H$4,0))</f>
        <v>0</v>
      </c>
    </row>
    <row r="1650" spans="2:10" x14ac:dyDescent="0.25">
      <c r="B1650" s="3">
        <v>3</v>
      </c>
      <c r="C1650" s="3">
        <v>9</v>
      </c>
      <c r="D1650" s="3">
        <v>21</v>
      </c>
      <c r="E1650" s="3">
        <v>0</v>
      </c>
      <c r="F1650" s="3">
        <v>0</v>
      </c>
      <c r="G1650" s="3">
        <f t="shared" si="50"/>
        <v>0</v>
      </c>
      <c r="H1650" s="3">
        <f t="shared" si="51"/>
        <v>0</v>
      </c>
      <c r="J1650" s="3" cm="1">
        <f t="array" ref="J1650">+INDEX(G1650:H1650,,MATCH(Rates!$G$7,$G$4:$H$4,0))</f>
        <v>0</v>
      </c>
    </row>
    <row r="1651" spans="2:10" x14ac:dyDescent="0.25">
      <c r="B1651" s="3">
        <v>3</v>
      </c>
      <c r="C1651" s="3">
        <v>9</v>
      </c>
      <c r="D1651" s="3">
        <v>22</v>
      </c>
      <c r="E1651" s="3">
        <v>0</v>
      </c>
      <c r="F1651" s="3">
        <v>0</v>
      </c>
      <c r="G1651" s="3">
        <f t="shared" si="50"/>
        <v>0</v>
      </c>
      <c r="H1651" s="3">
        <f t="shared" si="51"/>
        <v>0</v>
      </c>
      <c r="J1651" s="3" cm="1">
        <f t="array" ref="J1651">+INDEX(G1651:H1651,,MATCH(Rates!$G$7,$G$4:$H$4,0))</f>
        <v>0</v>
      </c>
    </row>
    <row r="1652" spans="2:10" x14ac:dyDescent="0.25">
      <c r="B1652" s="3">
        <v>3</v>
      </c>
      <c r="C1652" s="3">
        <v>9</v>
      </c>
      <c r="D1652" s="3">
        <v>23</v>
      </c>
      <c r="E1652" s="3">
        <v>0</v>
      </c>
      <c r="F1652" s="3">
        <v>0</v>
      </c>
      <c r="G1652" s="3">
        <f t="shared" si="50"/>
        <v>0</v>
      </c>
      <c r="H1652" s="3">
        <f t="shared" si="51"/>
        <v>0</v>
      </c>
      <c r="J1652" s="3" cm="1">
        <f t="array" ref="J1652">+INDEX(G1652:H1652,,MATCH(Rates!$G$7,$G$4:$H$4,0))</f>
        <v>0</v>
      </c>
    </row>
    <row r="1653" spans="2:10" x14ac:dyDescent="0.25">
      <c r="B1653" s="3">
        <v>3</v>
      </c>
      <c r="C1653" s="3">
        <v>10</v>
      </c>
      <c r="D1653" s="3">
        <v>0</v>
      </c>
      <c r="E1653" s="3">
        <v>0</v>
      </c>
      <c r="F1653" s="3">
        <v>0</v>
      </c>
      <c r="G1653" s="3">
        <f t="shared" si="50"/>
        <v>0</v>
      </c>
      <c r="H1653" s="3">
        <f t="shared" si="51"/>
        <v>0</v>
      </c>
      <c r="J1653" s="3" cm="1">
        <f t="array" ref="J1653">+INDEX(G1653:H1653,,MATCH(Rates!$G$7,$G$4:$H$4,0))</f>
        <v>0</v>
      </c>
    </row>
    <row r="1654" spans="2:10" x14ac:dyDescent="0.25">
      <c r="B1654" s="3">
        <v>3</v>
      </c>
      <c r="C1654" s="3">
        <v>10</v>
      </c>
      <c r="D1654" s="3">
        <v>1</v>
      </c>
      <c r="E1654" s="3">
        <v>0</v>
      </c>
      <c r="F1654" s="3">
        <v>0</v>
      </c>
      <c r="G1654" s="3">
        <f t="shared" si="50"/>
        <v>0</v>
      </c>
      <c r="H1654" s="3">
        <f t="shared" si="51"/>
        <v>0</v>
      </c>
      <c r="J1654" s="3" cm="1">
        <f t="array" ref="J1654">+INDEX(G1654:H1654,,MATCH(Rates!$G$7,$G$4:$H$4,0))</f>
        <v>0</v>
      </c>
    </row>
    <row r="1655" spans="2:10" x14ac:dyDescent="0.25">
      <c r="B1655" s="3">
        <v>3</v>
      </c>
      <c r="C1655" s="3">
        <v>10</v>
      </c>
      <c r="D1655" s="3">
        <v>2</v>
      </c>
      <c r="E1655" s="3">
        <v>0</v>
      </c>
      <c r="F1655" s="3">
        <v>0</v>
      </c>
      <c r="G1655" s="3">
        <f t="shared" si="50"/>
        <v>0</v>
      </c>
      <c r="H1655" s="3">
        <f t="shared" si="51"/>
        <v>0</v>
      </c>
      <c r="J1655" s="3" cm="1">
        <f t="array" ref="J1655">+INDEX(G1655:H1655,,MATCH(Rates!$G$7,$G$4:$H$4,0))</f>
        <v>0</v>
      </c>
    </row>
    <row r="1656" spans="2:10" x14ac:dyDescent="0.25">
      <c r="B1656" s="3">
        <v>3</v>
      </c>
      <c r="C1656" s="3">
        <v>10</v>
      </c>
      <c r="D1656" s="3">
        <v>3</v>
      </c>
      <c r="E1656" s="3">
        <v>0</v>
      </c>
      <c r="F1656" s="3">
        <v>0</v>
      </c>
      <c r="G1656" s="3">
        <f t="shared" si="50"/>
        <v>0</v>
      </c>
      <c r="H1656" s="3">
        <f t="shared" si="51"/>
        <v>0</v>
      </c>
      <c r="J1656" s="3" cm="1">
        <f t="array" ref="J1656">+INDEX(G1656:H1656,,MATCH(Rates!$G$7,$G$4:$H$4,0))</f>
        <v>0</v>
      </c>
    </row>
    <row r="1657" spans="2:10" x14ac:dyDescent="0.25">
      <c r="B1657" s="3">
        <v>3</v>
      </c>
      <c r="C1657" s="3">
        <v>10</v>
      </c>
      <c r="D1657" s="3">
        <v>4</v>
      </c>
      <c r="E1657" s="3">
        <v>0</v>
      </c>
      <c r="F1657" s="3">
        <v>0</v>
      </c>
      <c r="G1657" s="3">
        <f t="shared" si="50"/>
        <v>0</v>
      </c>
      <c r="H1657" s="3">
        <f t="shared" si="51"/>
        <v>0</v>
      </c>
      <c r="J1657" s="3" cm="1">
        <f t="array" ref="J1657">+INDEX(G1657:H1657,,MATCH(Rates!$G$7,$G$4:$H$4,0))</f>
        <v>0</v>
      </c>
    </row>
    <row r="1658" spans="2:10" x14ac:dyDescent="0.25">
      <c r="B1658" s="3">
        <v>3</v>
      </c>
      <c r="C1658" s="3">
        <v>10</v>
      </c>
      <c r="D1658" s="3">
        <v>5</v>
      </c>
      <c r="E1658" s="3">
        <v>0</v>
      </c>
      <c r="F1658" s="3">
        <v>0</v>
      </c>
      <c r="G1658" s="3">
        <f t="shared" si="50"/>
        <v>0</v>
      </c>
      <c r="H1658" s="3">
        <f t="shared" si="51"/>
        <v>0</v>
      </c>
      <c r="J1658" s="3" cm="1">
        <f t="array" ref="J1658">+INDEX(G1658:H1658,,MATCH(Rates!$G$7,$G$4:$H$4,0))</f>
        <v>0</v>
      </c>
    </row>
    <row r="1659" spans="2:10" x14ac:dyDescent="0.25">
      <c r="B1659" s="3">
        <v>3</v>
      </c>
      <c r="C1659" s="3">
        <v>10</v>
      </c>
      <c r="D1659" s="3">
        <v>6</v>
      </c>
      <c r="E1659" s="3">
        <v>0</v>
      </c>
      <c r="F1659" s="3">
        <v>0</v>
      </c>
      <c r="G1659" s="3">
        <f t="shared" si="50"/>
        <v>0</v>
      </c>
      <c r="H1659" s="3">
        <f t="shared" si="51"/>
        <v>0</v>
      </c>
      <c r="J1659" s="3" cm="1">
        <f t="array" ref="J1659">+INDEX(G1659:H1659,,MATCH(Rates!$G$7,$G$4:$H$4,0))</f>
        <v>0</v>
      </c>
    </row>
    <row r="1660" spans="2:10" x14ac:dyDescent="0.25">
      <c r="B1660" s="3">
        <v>3</v>
      </c>
      <c r="C1660" s="3">
        <v>10</v>
      </c>
      <c r="D1660" s="3">
        <v>7</v>
      </c>
      <c r="E1660" s="3">
        <v>268.69400000000002</v>
      </c>
      <c r="F1660" s="3">
        <v>134.34700000000001</v>
      </c>
      <c r="G1660" s="3">
        <f t="shared" si="50"/>
        <v>0.26869400000000004</v>
      </c>
      <c r="H1660" s="3">
        <f t="shared" si="51"/>
        <v>0.13434700000000002</v>
      </c>
      <c r="J1660" s="3" cm="1">
        <f t="array" ref="J1660">+INDEX(G1660:H1660,,MATCH(Rates!$G$7,$G$4:$H$4,0))</f>
        <v>0.26869400000000004</v>
      </c>
    </row>
    <row r="1661" spans="2:10" x14ac:dyDescent="0.25">
      <c r="B1661" s="3">
        <v>3</v>
      </c>
      <c r="C1661" s="3">
        <v>10</v>
      </c>
      <c r="D1661" s="3">
        <v>8</v>
      </c>
      <c r="E1661" s="3">
        <v>995.33399999999995</v>
      </c>
      <c r="F1661" s="3">
        <v>497.66699999999997</v>
      </c>
      <c r="G1661" s="3">
        <f t="shared" si="50"/>
        <v>0.99533399999999994</v>
      </c>
      <c r="H1661" s="3">
        <f t="shared" si="51"/>
        <v>0.49766699999999997</v>
      </c>
      <c r="J1661" s="3" cm="1">
        <f t="array" ref="J1661">+INDEX(G1661:H1661,,MATCH(Rates!$G$7,$G$4:$H$4,0))</f>
        <v>0.99533399999999994</v>
      </c>
    </row>
    <row r="1662" spans="2:10" x14ac:dyDescent="0.25">
      <c r="B1662" s="3">
        <v>3</v>
      </c>
      <c r="C1662" s="3">
        <v>10</v>
      </c>
      <c r="D1662" s="3">
        <v>9</v>
      </c>
      <c r="E1662" s="3">
        <v>2907.9859999999999</v>
      </c>
      <c r="F1662" s="3">
        <v>1453.9929999999999</v>
      </c>
      <c r="G1662" s="3">
        <f t="shared" si="50"/>
        <v>2.9079859999999997</v>
      </c>
      <c r="H1662" s="3">
        <f t="shared" si="51"/>
        <v>1.4539929999999999</v>
      </c>
      <c r="J1662" s="3" cm="1">
        <f t="array" ref="J1662">+INDEX(G1662:H1662,,MATCH(Rates!$G$7,$G$4:$H$4,0))</f>
        <v>2.9079859999999997</v>
      </c>
    </row>
    <row r="1663" spans="2:10" x14ac:dyDescent="0.25">
      <c r="B1663" s="3">
        <v>3</v>
      </c>
      <c r="C1663" s="3">
        <v>10</v>
      </c>
      <c r="D1663" s="3">
        <v>10</v>
      </c>
      <c r="E1663" s="3">
        <v>3953.143</v>
      </c>
      <c r="F1663" s="3">
        <v>1976.5719999999999</v>
      </c>
      <c r="G1663" s="3">
        <f t="shared" si="50"/>
        <v>3.9531429999999999</v>
      </c>
      <c r="H1663" s="3">
        <f t="shared" si="51"/>
        <v>1.976572</v>
      </c>
      <c r="J1663" s="3" cm="1">
        <f t="array" ref="J1663">+INDEX(G1663:H1663,,MATCH(Rates!$G$7,$G$4:$H$4,0))</f>
        <v>3.9531429999999999</v>
      </c>
    </row>
    <row r="1664" spans="2:10" x14ac:dyDescent="0.25">
      <c r="B1664" s="3">
        <v>3</v>
      </c>
      <c r="C1664" s="3">
        <v>10</v>
      </c>
      <c r="D1664" s="3">
        <v>11</v>
      </c>
      <c r="E1664" s="3">
        <v>4784.07</v>
      </c>
      <c r="F1664" s="3">
        <v>2392.0349999999999</v>
      </c>
      <c r="G1664" s="3">
        <f t="shared" si="50"/>
        <v>4.7840699999999998</v>
      </c>
      <c r="H1664" s="3">
        <f t="shared" si="51"/>
        <v>2.3920349999999999</v>
      </c>
      <c r="J1664" s="3" cm="1">
        <f t="array" ref="J1664">+INDEX(G1664:H1664,,MATCH(Rates!$G$7,$G$4:$H$4,0))</f>
        <v>4.7840699999999998</v>
      </c>
    </row>
    <row r="1665" spans="2:10" x14ac:dyDescent="0.25">
      <c r="B1665" s="3">
        <v>3</v>
      </c>
      <c r="C1665" s="3">
        <v>10</v>
      </c>
      <c r="D1665" s="3">
        <v>12</v>
      </c>
      <c r="E1665" s="3">
        <v>5219.8329999999996</v>
      </c>
      <c r="F1665" s="3">
        <v>2609.9160000000002</v>
      </c>
      <c r="G1665" s="3">
        <f t="shared" si="50"/>
        <v>5.2198329999999995</v>
      </c>
      <c r="H1665" s="3">
        <f t="shared" si="51"/>
        <v>2.6099160000000001</v>
      </c>
      <c r="J1665" s="3" cm="1">
        <f t="array" ref="J1665">+INDEX(G1665:H1665,,MATCH(Rates!$G$7,$G$4:$H$4,0))</f>
        <v>5.2198329999999995</v>
      </c>
    </row>
    <row r="1666" spans="2:10" x14ac:dyDescent="0.25">
      <c r="B1666" s="3">
        <v>3</v>
      </c>
      <c r="C1666" s="3">
        <v>10</v>
      </c>
      <c r="D1666" s="3">
        <v>13</v>
      </c>
      <c r="E1666" s="3">
        <v>5250.9970000000003</v>
      </c>
      <c r="F1666" s="3">
        <v>2625.4989999999998</v>
      </c>
      <c r="G1666" s="3">
        <f t="shared" si="50"/>
        <v>5.2509969999999999</v>
      </c>
      <c r="H1666" s="3">
        <f t="shared" si="51"/>
        <v>2.6254989999999996</v>
      </c>
      <c r="J1666" s="3" cm="1">
        <f t="array" ref="J1666">+INDEX(G1666:H1666,,MATCH(Rates!$G$7,$G$4:$H$4,0))</f>
        <v>5.2509969999999999</v>
      </c>
    </row>
    <row r="1667" spans="2:10" x14ac:dyDescent="0.25">
      <c r="B1667" s="3">
        <v>3</v>
      </c>
      <c r="C1667" s="3">
        <v>10</v>
      </c>
      <c r="D1667" s="3">
        <v>14</v>
      </c>
      <c r="E1667" s="3">
        <v>4779.7150000000001</v>
      </c>
      <c r="F1667" s="3">
        <v>2389.8580000000002</v>
      </c>
      <c r="G1667" s="3">
        <f t="shared" si="50"/>
        <v>4.7797150000000004</v>
      </c>
      <c r="H1667" s="3">
        <f t="shared" si="51"/>
        <v>2.3898580000000003</v>
      </c>
      <c r="J1667" s="3" cm="1">
        <f t="array" ref="J1667">+INDEX(G1667:H1667,,MATCH(Rates!$G$7,$G$4:$H$4,0))</f>
        <v>4.7797150000000004</v>
      </c>
    </row>
    <row r="1668" spans="2:10" x14ac:dyDescent="0.25">
      <c r="B1668" s="3">
        <v>3</v>
      </c>
      <c r="C1668" s="3">
        <v>10</v>
      </c>
      <c r="D1668" s="3">
        <v>15</v>
      </c>
      <c r="E1668" s="3">
        <v>3868.4789999999998</v>
      </c>
      <c r="F1668" s="3">
        <v>1934.24</v>
      </c>
      <c r="G1668" s="3">
        <f t="shared" si="50"/>
        <v>3.8684789999999998</v>
      </c>
      <c r="H1668" s="3">
        <f t="shared" si="51"/>
        <v>1.93424</v>
      </c>
      <c r="J1668" s="3" cm="1">
        <f t="array" ref="J1668">+INDEX(G1668:H1668,,MATCH(Rates!$G$7,$G$4:$H$4,0))</f>
        <v>3.8684789999999998</v>
      </c>
    </row>
    <row r="1669" spans="2:10" x14ac:dyDescent="0.25">
      <c r="B1669" s="3">
        <v>3</v>
      </c>
      <c r="C1669" s="3">
        <v>10</v>
      </c>
      <c r="D1669" s="3">
        <v>16</v>
      </c>
      <c r="E1669" s="3">
        <v>2655.8409999999999</v>
      </c>
      <c r="F1669" s="3">
        <v>1327.921</v>
      </c>
      <c r="G1669" s="3">
        <f t="shared" si="50"/>
        <v>2.6558409999999997</v>
      </c>
      <c r="H1669" s="3">
        <f t="shared" si="51"/>
        <v>1.3279210000000001</v>
      </c>
      <c r="J1669" s="3" cm="1">
        <f t="array" ref="J1669">+INDEX(G1669:H1669,,MATCH(Rates!$G$7,$G$4:$H$4,0))</f>
        <v>2.6558409999999997</v>
      </c>
    </row>
    <row r="1670" spans="2:10" x14ac:dyDescent="0.25">
      <c r="B1670" s="3">
        <v>3</v>
      </c>
      <c r="C1670" s="3">
        <v>10</v>
      </c>
      <c r="D1670" s="3">
        <v>17</v>
      </c>
      <c r="E1670" s="3">
        <v>1277.4549999999999</v>
      </c>
      <c r="F1670" s="3">
        <v>638.72799999999995</v>
      </c>
      <c r="G1670" s="3">
        <f t="shared" si="50"/>
        <v>1.277455</v>
      </c>
      <c r="H1670" s="3">
        <f t="shared" si="51"/>
        <v>0.63872799999999996</v>
      </c>
      <c r="J1670" s="3" cm="1">
        <f t="array" ref="J1670">+INDEX(G1670:H1670,,MATCH(Rates!$G$7,$G$4:$H$4,0))</f>
        <v>1.277455</v>
      </c>
    </row>
    <row r="1671" spans="2:10" x14ac:dyDescent="0.25">
      <c r="B1671" s="3">
        <v>3</v>
      </c>
      <c r="C1671" s="3">
        <v>10</v>
      </c>
      <c r="D1671" s="3">
        <v>18</v>
      </c>
      <c r="E1671" s="3">
        <v>71.052999999999997</v>
      </c>
      <c r="F1671" s="3">
        <v>35.526000000000003</v>
      </c>
      <c r="G1671" s="3">
        <f t="shared" si="50"/>
        <v>7.1052999999999991E-2</v>
      </c>
      <c r="H1671" s="3">
        <f t="shared" si="51"/>
        <v>3.5526000000000002E-2</v>
      </c>
      <c r="J1671" s="3" cm="1">
        <f t="array" ref="J1671">+INDEX(G1671:H1671,,MATCH(Rates!$G$7,$G$4:$H$4,0))</f>
        <v>7.1052999999999991E-2</v>
      </c>
    </row>
    <row r="1672" spans="2:10" x14ac:dyDescent="0.25">
      <c r="B1672" s="3">
        <v>3</v>
      </c>
      <c r="C1672" s="3">
        <v>10</v>
      </c>
      <c r="D1672" s="3">
        <v>19</v>
      </c>
      <c r="E1672" s="3">
        <v>0</v>
      </c>
      <c r="F1672" s="3">
        <v>0</v>
      </c>
      <c r="G1672" s="3">
        <f t="shared" si="50"/>
        <v>0</v>
      </c>
      <c r="H1672" s="3">
        <f t="shared" si="51"/>
        <v>0</v>
      </c>
      <c r="J1672" s="3" cm="1">
        <f t="array" ref="J1672">+INDEX(G1672:H1672,,MATCH(Rates!$G$7,$G$4:$H$4,0))</f>
        <v>0</v>
      </c>
    </row>
    <row r="1673" spans="2:10" x14ac:dyDescent="0.25">
      <c r="B1673" s="3">
        <v>3</v>
      </c>
      <c r="C1673" s="3">
        <v>10</v>
      </c>
      <c r="D1673" s="3">
        <v>20</v>
      </c>
      <c r="E1673" s="3">
        <v>0</v>
      </c>
      <c r="F1673" s="3">
        <v>0</v>
      </c>
      <c r="G1673" s="3">
        <f t="shared" si="50"/>
        <v>0</v>
      </c>
      <c r="H1673" s="3">
        <f t="shared" si="51"/>
        <v>0</v>
      </c>
      <c r="J1673" s="3" cm="1">
        <f t="array" ref="J1673">+INDEX(G1673:H1673,,MATCH(Rates!$G$7,$G$4:$H$4,0))</f>
        <v>0</v>
      </c>
    </row>
    <row r="1674" spans="2:10" x14ac:dyDescent="0.25">
      <c r="B1674" s="3">
        <v>3</v>
      </c>
      <c r="C1674" s="3">
        <v>10</v>
      </c>
      <c r="D1674" s="3">
        <v>21</v>
      </c>
      <c r="E1674" s="3">
        <v>0</v>
      </c>
      <c r="F1674" s="3">
        <v>0</v>
      </c>
      <c r="G1674" s="3">
        <f t="shared" si="50"/>
        <v>0</v>
      </c>
      <c r="H1674" s="3">
        <f t="shared" si="51"/>
        <v>0</v>
      </c>
      <c r="J1674" s="3" cm="1">
        <f t="array" ref="J1674">+INDEX(G1674:H1674,,MATCH(Rates!$G$7,$G$4:$H$4,0))</f>
        <v>0</v>
      </c>
    </row>
    <row r="1675" spans="2:10" x14ac:dyDescent="0.25">
      <c r="B1675" s="3">
        <v>3</v>
      </c>
      <c r="C1675" s="3">
        <v>10</v>
      </c>
      <c r="D1675" s="3">
        <v>22</v>
      </c>
      <c r="E1675" s="3">
        <v>0</v>
      </c>
      <c r="F1675" s="3">
        <v>0</v>
      </c>
      <c r="G1675" s="3">
        <f t="shared" si="50"/>
        <v>0</v>
      </c>
      <c r="H1675" s="3">
        <f t="shared" si="51"/>
        <v>0</v>
      </c>
      <c r="J1675" s="3" cm="1">
        <f t="array" ref="J1675">+INDEX(G1675:H1675,,MATCH(Rates!$G$7,$G$4:$H$4,0))</f>
        <v>0</v>
      </c>
    </row>
    <row r="1676" spans="2:10" x14ac:dyDescent="0.25">
      <c r="B1676" s="3">
        <v>3</v>
      </c>
      <c r="C1676" s="3">
        <v>10</v>
      </c>
      <c r="D1676" s="3">
        <v>23</v>
      </c>
      <c r="E1676" s="3">
        <v>0</v>
      </c>
      <c r="F1676" s="3">
        <v>0</v>
      </c>
      <c r="G1676" s="3">
        <f t="shared" si="50"/>
        <v>0</v>
      </c>
      <c r="H1676" s="3">
        <f t="shared" si="51"/>
        <v>0</v>
      </c>
      <c r="J1676" s="3" cm="1">
        <f t="array" ref="J1676">+INDEX(G1676:H1676,,MATCH(Rates!$G$7,$G$4:$H$4,0))</f>
        <v>0</v>
      </c>
    </row>
    <row r="1677" spans="2:10" x14ac:dyDescent="0.25">
      <c r="B1677" s="3">
        <v>3</v>
      </c>
      <c r="C1677" s="3">
        <v>11</v>
      </c>
      <c r="D1677" s="3">
        <v>0</v>
      </c>
      <c r="E1677" s="3">
        <v>0</v>
      </c>
      <c r="F1677" s="3">
        <v>0</v>
      </c>
      <c r="G1677" s="3">
        <f t="shared" si="50"/>
        <v>0</v>
      </c>
      <c r="H1677" s="3">
        <f t="shared" si="51"/>
        <v>0</v>
      </c>
      <c r="J1677" s="3" cm="1">
        <f t="array" ref="J1677">+INDEX(G1677:H1677,,MATCH(Rates!$G$7,$G$4:$H$4,0))</f>
        <v>0</v>
      </c>
    </row>
    <row r="1678" spans="2:10" x14ac:dyDescent="0.25">
      <c r="B1678" s="3">
        <v>3</v>
      </c>
      <c r="C1678" s="3">
        <v>11</v>
      </c>
      <c r="D1678" s="3">
        <v>1</v>
      </c>
      <c r="E1678" s="3">
        <v>0</v>
      </c>
      <c r="F1678" s="3">
        <v>0</v>
      </c>
      <c r="G1678" s="3">
        <f t="shared" si="50"/>
        <v>0</v>
      </c>
      <c r="H1678" s="3">
        <f t="shared" si="51"/>
        <v>0</v>
      </c>
      <c r="J1678" s="3" cm="1">
        <f t="array" ref="J1678">+INDEX(G1678:H1678,,MATCH(Rates!$G$7,$G$4:$H$4,0))</f>
        <v>0</v>
      </c>
    </row>
    <row r="1679" spans="2:10" x14ac:dyDescent="0.25">
      <c r="B1679" s="3">
        <v>3</v>
      </c>
      <c r="C1679" s="3">
        <v>11</v>
      </c>
      <c r="D1679" s="3">
        <v>2</v>
      </c>
      <c r="E1679" s="3">
        <v>0</v>
      </c>
      <c r="F1679" s="3">
        <v>0</v>
      </c>
      <c r="G1679" s="3">
        <f t="shared" si="50"/>
        <v>0</v>
      </c>
      <c r="H1679" s="3">
        <f t="shared" si="51"/>
        <v>0</v>
      </c>
      <c r="J1679" s="3" cm="1">
        <f t="array" ref="J1679">+INDEX(G1679:H1679,,MATCH(Rates!$G$7,$G$4:$H$4,0))</f>
        <v>0</v>
      </c>
    </row>
    <row r="1680" spans="2:10" x14ac:dyDescent="0.25">
      <c r="B1680" s="3">
        <v>3</v>
      </c>
      <c r="C1680" s="3">
        <v>11</v>
      </c>
      <c r="D1680" s="3">
        <v>3</v>
      </c>
      <c r="E1680" s="3">
        <v>0</v>
      </c>
      <c r="F1680" s="3">
        <v>0</v>
      </c>
      <c r="G1680" s="3">
        <f t="shared" si="50"/>
        <v>0</v>
      </c>
      <c r="H1680" s="3">
        <f t="shared" si="51"/>
        <v>0</v>
      </c>
      <c r="J1680" s="3" cm="1">
        <f t="array" ref="J1680">+INDEX(G1680:H1680,,MATCH(Rates!$G$7,$G$4:$H$4,0))</f>
        <v>0</v>
      </c>
    </row>
    <row r="1681" spans="2:10" x14ac:dyDescent="0.25">
      <c r="B1681" s="3">
        <v>3</v>
      </c>
      <c r="C1681" s="3">
        <v>11</v>
      </c>
      <c r="D1681" s="3">
        <v>4</v>
      </c>
      <c r="E1681" s="3">
        <v>0</v>
      </c>
      <c r="F1681" s="3">
        <v>0</v>
      </c>
      <c r="G1681" s="3">
        <f t="shared" si="50"/>
        <v>0</v>
      </c>
      <c r="H1681" s="3">
        <f t="shared" si="51"/>
        <v>0</v>
      </c>
      <c r="J1681" s="3" cm="1">
        <f t="array" ref="J1681">+INDEX(G1681:H1681,,MATCH(Rates!$G$7,$G$4:$H$4,0))</f>
        <v>0</v>
      </c>
    </row>
    <row r="1682" spans="2:10" x14ac:dyDescent="0.25">
      <c r="B1682" s="3">
        <v>3</v>
      </c>
      <c r="C1682" s="3">
        <v>11</v>
      </c>
      <c r="D1682" s="3">
        <v>5</v>
      </c>
      <c r="E1682" s="3">
        <v>0</v>
      </c>
      <c r="F1682" s="3">
        <v>0</v>
      </c>
      <c r="G1682" s="3">
        <f t="shared" si="50"/>
        <v>0</v>
      </c>
      <c r="H1682" s="3">
        <f t="shared" si="51"/>
        <v>0</v>
      </c>
      <c r="J1682" s="3" cm="1">
        <f t="array" ref="J1682">+INDEX(G1682:H1682,,MATCH(Rates!$G$7,$G$4:$H$4,0))</f>
        <v>0</v>
      </c>
    </row>
    <row r="1683" spans="2:10" x14ac:dyDescent="0.25">
      <c r="B1683" s="3">
        <v>3</v>
      </c>
      <c r="C1683" s="3">
        <v>11</v>
      </c>
      <c r="D1683" s="3">
        <v>6</v>
      </c>
      <c r="E1683" s="3">
        <v>0</v>
      </c>
      <c r="F1683" s="3">
        <v>0</v>
      </c>
      <c r="G1683" s="3">
        <f t="shared" si="50"/>
        <v>0</v>
      </c>
      <c r="H1683" s="3">
        <f t="shared" si="51"/>
        <v>0</v>
      </c>
      <c r="J1683" s="3" cm="1">
        <f t="array" ref="J1683">+INDEX(G1683:H1683,,MATCH(Rates!$G$7,$G$4:$H$4,0))</f>
        <v>0</v>
      </c>
    </row>
    <row r="1684" spans="2:10" x14ac:dyDescent="0.25">
      <c r="B1684" s="3">
        <v>3</v>
      </c>
      <c r="C1684" s="3">
        <v>11</v>
      </c>
      <c r="D1684" s="3">
        <v>7</v>
      </c>
      <c r="E1684" s="3">
        <v>297.87900000000002</v>
      </c>
      <c r="F1684" s="3">
        <v>148.93899999999999</v>
      </c>
      <c r="G1684" s="3">
        <f t="shared" si="50"/>
        <v>0.297879</v>
      </c>
      <c r="H1684" s="3">
        <f t="shared" si="51"/>
        <v>0.14893899999999999</v>
      </c>
      <c r="J1684" s="3" cm="1">
        <f t="array" ref="J1684">+INDEX(G1684:H1684,,MATCH(Rates!$G$7,$G$4:$H$4,0))</f>
        <v>0.297879</v>
      </c>
    </row>
    <row r="1685" spans="2:10" x14ac:dyDescent="0.25">
      <c r="B1685" s="3">
        <v>3</v>
      </c>
      <c r="C1685" s="3">
        <v>11</v>
      </c>
      <c r="D1685" s="3">
        <v>8</v>
      </c>
      <c r="E1685" s="3">
        <v>1894.068</v>
      </c>
      <c r="F1685" s="3">
        <v>947.03399999999999</v>
      </c>
      <c r="G1685" s="3">
        <f t="shared" ref="G1685:G1748" si="52">+E1685/1000</f>
        <v>1.8940680000000001</v>
      </c>
      <c r="H1685" s="3">
        <f t="shared" ref="H1685:H1748" si="53">+F1685/1000</f>
        <v>0.94703400000000004</v>
      </c>
      <c r="J1685" s="3" cm="1">
        <f t="array" ref="J1685">+INDEX(G1685:H1685,,MATCH(Rates!$G$7,$G$4:$H$4,0))</f>
        <v>1.8940680000000001</v>
      </c>
    </row>
    <row r="1686" spans="2:10" x14ac:dyDescent="0.25">
      <c r="B1686" s="3">
        <v>3</v>
      </c>
      <c r="C1686" s="3">
        <v>11</v>
      </c>
      <c r="D1686" s="3">
        <v>9</v>
      </c>
      <c r="E1686" s="3">
        <v>3678.8820000000001</v>
      </c>
      <c r="F1686" s="3">
        <v>1839.441</v>
      </c>
      <c r="G1686" s="3">
        <f t="shared" si="52"/>
        <v>3.6788820000000002</v>
      </c>
      <c r="H1686" s="3">
        <f t="shared" si="53"/>
        <v>1.8394410000000001</v>
      </c>
      <c r="J1686" s="3" cm="1">
        <f t="array" ref="J1686">+INDEX(G1686:H1686,,MATCH(Rates!$G$7,$G$4:$H$4,0))</f>
        <v>3.6788820000000002</v>
      </c>
    </row>
    <row r="1687" spans="2:10" x14ac:dyDescent="0.25">
      <c r="B1687" s="3">
        <v>3</v>
      </c>
      <c r="C1687" s="3">
        <v>11</v>
      </c>
      <c r="D1687" s="3">
        <v>10</v>
      </c>
      <c r="E1687" s="3">
        <v>5128.5429999999997</v>
      </c>
      <c r="F1687" s="3">
        <v>2564.2719999999999</v>
      </c>
      <c r="G1687" s="3">
        <f t="shared" si="52"/>
        <v>5.1285429999999996</v>
      </c>
      <c r="H1687" s="3">
        <f t="shared" si="53"/>
        <v>2.5642719999999999</v>
      </c>
      <c r="J1687" s="3" cm="1">
        <f t="array" ref="J1687">+INDEX(G1687:H1687,,MATCH(Rates!$G$7,$G$4:$H$4,0))</f>
        <v>5.1285429999999996</v>
      </c>
    </row>
    <row r="1688" spans="2:10" x14ac:dyDescent="0.25">
      <c r="B1688" s="3">
        <v>3</v>
      </c>
      <c r="C1688" s="3">
        <v>11</v>
      </c>
      <c r="D1688" s="3">
        <v>11</v>
      </c>
      <c r="E1688" s="3">
        <v>6027.4979999999996</v>
      </c>
      <c r="F1688" s="3">
        <v>3013.7489999999998</v>
      </c>
      <c r="G1688" s="3">
        <f t="shared" si="52"/>
        <v>6.0274979999999996</v>
      </c>
      <c r="H1688" s="3">
        <f t="shared" si="53"/>
        <v>3.0137489999999998</v>
      </c>
      <c r="J1688" s="3" cm="1">
        <f t="array" ref="J1688">+INDEX(G1688:H1688,,MATCH(Rates!$G$7,$G$4:$H$4,0))</f>
        <v>6.0274979999999996</v>
      </c>
    </row>
    <row r="1689" spans="2:10" x14ac:dyDescent="0.25">
      <c r="B1689" s="3">
        <v>3</v>
      </c>
      <c r="C1689" s="3">
        <v>11</v>
      </c>
      <c r="D1689" s="3">
        <v>12</v>
      </c>
      <c r="E1689" s="3">
        <v>6576.049</v>
      </c>
      <c r="F1689" s="3">
        <v>3288.0239999999999</v>
      </c>
      <c r="G1689" s="3">
        <f t="shared" si="52"/>
        <v>6.5760490000000003</v>
      </c>
      <c r="H1689" s="3">
        <f t="shared" si="53"/>
        <v>3.2880240000000001</v>
      </c>
      <c r="J1689" s="3" cm="1">
        <f t="array" ref="J1689">+INDEX(G1689:H1689,,MATCH(Rates!$G$7,$G$4:$H$4,0))</f>
        <v>6.5760490000000003</v>
      </c>
    </row>
    <row r="1690" spans="2:10" x14ac:dyDescent="0.25">
      <c r="B1690" s="3">
        <v>3</v>
      </c>
      <c r="C1690" s="3">
        <v>11</v>
      </c>
      <c r="D1690" s="3">
        <v>13</v>
      </c>
      <c r="E1690" s="3">
        <v>6534.0919999999996</v>
      </c>
      <c r="F1690" s="3">
        <v>3267.0459999999998</v>
      </c>
      <c r="G1690" s="3">
        <f t="shared" si="52"/>
        <v>6.5340919999999993</v>
      </c>
      <c r="H1690" s="3">
        <f t="shared" si="53"/>
        <v>3.2670459999999997</v>
      </c>
      <c r="J1690" s="3" cm="1">
        <f t="array" ref="J1690">+INDEX(G1690:H1690,,MATCH(Rates!$G$7,$G$4:$H$4,0))</f>
        <v>6.5340919999999993</v>
      </c>
    </row>
    <row r="1691" spans="2:10" x14ac:dyDescent="0.25">
      <c r="B1691" s="3">
        <v>3</v>
      </c>
      <c r="C1691" s="3">
        <v>11</v>
      </c>
      <c r="D1691" s="3">
        <v>14</v>
      </c>
      <c r="E1691" s="3">
        <v>6038.8140000000003</v>
      </c>
      <c r="F1691" s="3">
        <v>3019.4070000000002</v>
      </c>
      <c r="G1691" s="3">
        <f t="shared" si="52"/>
        <v>6.0388140000000003</v>
      </c>
      <c r="H1691" s="3">
        <f t="shared" si="53"/>
        <v>3.0194070000000002</v>
      </c>
      <c r="J1691" s="3" cm="1">
        <f t="array" ref="J1691">+INDEX(G1691:H1691,,MATCH(Rates!$G$7,$G$4:$H$4,0))</f>
        <v>6.0388140000000003</v>
      </c>
    </row>
    <row r="1692" spans="2:10" x14ac:dyDescent="0.25">
      <c r="B1692" s="3">
        <v>3</v>
      </c>
      <c r="C1692" s="3">
        <v>11</v>
      </c>
      <c r="D1692" s="3">
        <v>15</v>
      </c>
      <c r="E1692" s="3">
        <v>2401.1350000000002</v>
      </c>
      <c r="F1692" s="3">
        <v>1200.567</v>
      </c>
      <c r="G1692" s="3">
        <f t="shared" si="52"/>
        <v>2.401135</v>
      </c>
      <c r="H1692" s="3">
        <f t="shared" si="53"/>
        <v>1.2005669999999999</v>
      </c>
      <c r="J1692" s="3" cm="1">
        <f t="array" ref="J1692">+INDEX(G1692:H1692,,MATCH(Rates!$G$7,$G$4:$H$4,0))</f>
        <v>2.401135</v>
      </c>
    </row>
    <row r="1693" spans="2:10" x14ac:dyDescent="0.25">
      <c r="B1693" s="3">
        <v>3</v>
      </c>
      <c r="C1693" s="3">
        <v>11</v>
      </c>
      <c r="D1693" s="3">
        <v>16</v>
      </c>
      <c r="E1693" s="3">
        <v>241.51900000000001</v>
      </c>
      <c r="F1693" s="3">
        <v>120.759</v>
      </c>
      <c r="G1693" s="3">
        <f t="shared" si="52"/>
        <v>0.24151900000000001</v>
      </c>
      <c r="H1693" s="3">
        <f t="shared" si="53"/>
        <v>0.12075900000000001</v>
      </c>
      <c r="J1693" s="3" cm="1">
        <f t="array" ref="J1693">+INDEX(G1693:H1693,,MATCH(Rates!$G$7,$G$4:$H$4,0))</f>
        <v>0.24151900000000001</v>
      </c>
    </row>
    <row r="1694" spans="2:10" x14ac:dyDescent="0.25">
      <c r="B1694" s="3">
        <v>3</v>
      </c>
      <c r="C1694" s="3">
        <v>11</v>
      </c>
      <c r="D1694" s="3">
        <v>17</v>
      </c>
      <c r="E1694" s="3">
        <v>1752.117</v>
      </c>
      <c r="F1694" s="3">
        <v>876.05799999999999</v>
      </c>
      <c r="G1694" s="3">
        <f t="shared" si="52"/>
        <v>1.7521169999999999</v>
      </c>
      <c r="H1694" s="3">
        <f t="shared" si="53"/>
        <v>0.876058</v>
      </c>
      <c r="J1694" s="3" cm="1">
        <f t="array" ref="J1694">+INDEX(G1694:H1694,,MATCH(Rates!$G$7,$G$4:$H$4,0))</f>
        <v>1.7521169999999999</v>
      </c>
    </row>
    <row r="1695" spans="2:10" x14ac:dyDescent="0.25">
      <c r="B1695" s="3">
        <v>3</v>
      </c>
      <c r="C1695" s="3">
        <v>11</v>
      </c>
      <c r="D1695" s="3">
        <v>18</v>
      </c>
      <c r="E1695" s="3">
        <v>197.596</v>
      </c>
      <c r="F1695" s="3">
        <v>98.798000000000002</v>
      </c>
      <c r="G1695" s="3">
        <f t="shared" si="52"/>
        <v>0.19759599999999999</v>
      </c>
      <c r="H1695" s="3">
        <f t="shared" si="53"/>
        <v>9.8797999999999997E-2</v>
      </c>
      <c r="J1695" s="3" cm="1">
        <f t="array" ref="J1695">+INDEX(G1695:H1695,,MATCH(Rates!$G$7,$G$4:$H$4,0))</f>
        <v>0.19759599999999999</v>
      </c>
    </row>
    <row r="1696" spans="2:10" x14ac:dyDescent="0.25">
      <c r="B1696" s="3">
        <v>3</v>
      </c>
      <c r="C1696" s="3">
        <v>11</v>
      </c>
      <c r="D1696" s="3">
        <v>19</v>
      </c>
      <c r="E1696" s="3">
        <v>0</v>
      </c>
      <c r="F1696" s="3">
        <v>0</v>
      </c>
      <c r="G1696" s="3">
        <f t="shared" si="52"/>
        <v>0</v>
      </c>
      <c r="H1696" s="3">
        <f t="shared" si="53"/>
        <v>0</v>
      </c>
      <c r="J1696" s="3" cm="1">
        <f t="array" ref="J1696">+INDEX(G1696:H1696,,MATCH(Rates!$G$7,$G$4:$H$4,0))</f>
        <v>0</v>
      </c>
    </row>
    <row r="1697" spans="2:10" x14ac:dyDescent="0.25">
      <c r="B1697" s="3">
        <v>3</v>
      </c>
      <c r="C1697" s="3">
        <v>11</v>
      </c>
      <c r="D1697" s="3">
        <v>20</v>
      </c>
      <c r="E1697" s="3">
        <v>0</v>
      </c>
      <c r="F1697" s="3">
        <v>0</v>
      </c>
      <c r="G1697" s="3">
        <f t="shared" si="52"/>
        <v>0</v>
      </c>
      <c r="H1697" s="3">
        <f t="shared" si="53"/>
        <v>0</v>
      </c>
      <c r="J1697" s="3" cm="1">
        <f t="array" ref="J1697">+INDEX(G1697:H1697,,MATCH(Rates!$G$7,$G$4:$H$4,0))</f>
        <v>0</v>
      </c>
    </row>
    <row r="1698" spans="2:10" x14ac:dyDescent="0.25">
      <c r="B1698" s="3">
        <v>3</v>
      </c>
      <c r="C1698" s="3">
        <v>11</v>
      </c>
      <c r="D1698" s="3">
        <v>21</v>
      </c>
      <c r="E1698" s="3">
        <v>0</v>
      </c>
      <c r="F1698" s="3">
        <v>0</v>
      </c>
      <c r="G1698" s="3">
        <f t="shared" si="52"/>
        <v>0</v>
      </c>
      <c r="H1698" s="3">
        <f t="shared" si="53"/>
        <v>0</v>
      </c>
      <c r="J1698" s="3" cm="1">
        <f t="array" ref="J1698">+INDEX(G1698:H1698,,MATCH(Rates!$G$7,$G$4:$H$4,0))</f>
        <v>0</v>
      </c>
    </row>
    <row r="1699" spans="2:10" x14ac:dyDescent="0.25">
      <c r="B1699" s="3">
        <v>3</v>
      </c>
      <c r="C1699" s="3">
        <v>11</v>
      </c>
      <c r="D1699" s="3">
        <v>22</v>
      </c>
      <c r="E1699" s="3">
        <v>0</v>
      </c>
      <c r="F1699" s="3">
        <v>0</v>
      </c>
      <c r="G1699" s="3">
        <f t="shared" si="52"/>
        <v>0</v>
      </c>
      <c r="H1699" s="3">
        <f t="shared" si="53"/>
        <v>0</v>
      </c>
      <c r="J1699" s="3" cm="1">
        <f t="array" ref="J1699">+INDEX(G1699:H1699,,MATCH(Rates!$G$7,$G$4:$H$4,0))</f>
        <v>0</v>
      </c>
    </row>
    <row r="1700" spans="2:10" x14ac:dyDescent="0.25">
      <c r="B1700" s="3">
        <v>3</v>
      </c>
      <c r="C1700" s="3">
        <v>11</v>
      </c>
      <c r="D1700" s="3">
        <v>23</v>
      </c>
      <c r="E1700" s="3">
        <v>0</v>
      </c>
      <c r="F1700" s="3">
        <v>0</v>
      </c>
      <c r="G1700" s="3">
        <f t="shared" si="52"/>
        <v>0</v>
      </c>
      <c r="H1700" s="3">
        <f t="shared" si="53"/>
        <v>0</v>
      </c>
      <c r="J1700" s="3" cm="1">
        <f t="array" ref="J1700">+INDEX(G1700:H1700,,MATCH(Rates!$G$7,$G$4:$H$4,0))</f>
        <v>0</v>
      </c>
    </row>
    <row r="1701" spans="2:10" x14ac:dyDescent="0.25">
      <c r="B1701" s="3">
        <v>3</v>
      </c>
      <c r="C1701" s="3">
        <v>12</v>
      </c>
      <c r="D1701" s="3">
        <v>0</v>
      </c>
      <c r="E1701" s="3">
        <v>0</v>
      </c>
      <c r="F1701" s="3">
        <v>0</v>
      </c>
      <c r="G1701" s="3">
        <f t="shared" si="52"/>
        <v>0</v>
      </c>
      <c r="H1701" s="3">
        <f t="shared" si="53"/>
        <v>0</v>
      </c>
      <c r="J1701" s="3" cm="1">
        <f t="array" ref="J1701">+INDEX(G1701:H1701,,MATCH(Rates!$G$7,$G$4:$H$4,0))</f>
        <v>0</v>
      </c>
    </row>
    <row r="1702" spans="2:10" x14ac:dyDescent="0.25">
      <c r="B1702" s="3">
        <v>3</v>
      </c>
      <c r="C1702" s="3">
        <v>12</v>
      </c>
      <c r="D1702" s="3">
        <v>1</v>
      </c>
      <c r="E1702" s="3">
        <v>0</v>
      </c>
      <c r="F1702" s="3">
        <v>0</v>
      </c>
      <c r="G1702" s="3">
        <f t="shared" si="52"/>
        <v>0</v>
      </c>
      <c r="H1702" s="3">
        <f t="shared" si="53"/>
        <v>0</v>
      </c>
      <c r="J1702" s="3" cm="1">
        <f t="array" ref="J1702">+INDEX(G1702:H1702,,MATCH(Rates!$G$7,$G$4:$H$4,0))</f>
        <v>0</v>
      </c>
    </row>
    <row r="1703" spans="2:10" x14ac:dyDescent="0.25">
      <c r="B1703" s="3">
        <v>3</v>
      </c>
      <c r="C1703" s="3">
        <v>12</v>
      </c>
      <c r="D1703" s="3">
        <v>2</v>
      </c>
      <c r="E1703" s="3">
        <v>0</v>
      </c>
      <c r="F1703" s="3">
        <v>0</v>
      </c>
      <c r="G1703" s="3">
        <f t="shared" si="52"/>
        <v>0</v>
      </c>
      <c r="H1703" s="3">
        <f t="shared" si="53"/>
        <v>0</v>
      </c>
      <c r="J1703" s="3" cm="1">
        <f t="array" ref="J1703">+INDEX(G1703:H1703,,MATCH(Rates!$G$7,$G$4:$H$4,0))</f>
        <v>0</v>
      </c>
    </row>
    <row r="1704" spans="2:10" x14ac:dyDescent="0.25">
      <c r="B1704" s="3">
        <v>3</v>
      </c>
      <c r="C1704" s="3">
        <v>12</v>
      </c>
      <c r="D1704" s="3">
        <v>3</v>
      </c>
      <c r="E1704" s="3">
        <v>0</v>
      </c>
      <c r="F1704" s="3">
        <v>0</v>
      </c>
      <c r="G1704" s="3">
        <f t="shared" si="52"/>
        <v>0</v>
      </c>
      <c r="H1704" s="3">
        <f t="shared" si="53"/>
        <v>0</v>
      </c>
      <c r="J1704" s="3" cm="1">
        <f t="array" ref="J1704">+INDEX(G1704:H1704,,MATCH(Rates!$G$7,$G$4:$H$4,0))</f>
        <v>0</v>
      </c>
    </row>
    <row r="1705" spans="2:10" x14ac:dyDescent="0.25">
      <c r="B1705" s="3">
        <v>3</v>
      </c>
      <c r="C1705" s="3">
        <v>12</v>
      </c>
      <c r="D1705" s="3">
        <v>4</v>
      </c>
      <c r="E1705" s="3">
        <v>0</v>
      </c>
      <c r="F1705" s="3">
        <v>0</v>
      </c>
      <c r="G1705" s="3">
        <f t="shared" si="52"/>
        <v>0</v>
      </c>
      <c r="H1705" s="3">
        <f t="shared" si="53"/>
        <v>0</v>
      </c>
      <c r="J1705" s="3" cm="1">
        <f t="array" ref="J1705">+INDEX(G1705:H1705,,MATCH(Rates!$G$7,$G$4:$H$4,0))</f>
        <v>0</v>
      </c>
    </row>
    <row r="1706" spans="2:10" x14ac:dyDescent="0.25">
      <c r="B1706" s="3">
        <v>3</v>
      </c>
      <c r="C1706" s="3">
        <v>12</v>
      </c>
      <c r="D1706" s="3">
        <v>5</v>
      </c>
      <c r="E1706" s="3">
        <v>0</v>
      </c>
      <c r="F1706" s="3">
        <v>0</v>
      </c>
      <c r="G1706" s="3">
        <f t="shared" si="52"/>
        <v>0</v>
      </c>
      <c r="H1706" s="3">
        <f t="shared" si="53"/>
        <v>0</v>
      </c>
      <c r="J1706" s="3" cm="1">
        <f t="array" ref="J1706">+INDEX(G1706:H1706,,MATCH(Rates!$G$7,$G$4:$H$4,0))</f>
        <v>0</v>
      </c>
    </row>
    <row r="1707" spans="2:10" x14ac:dyDescent="0.25">
      <c r="B1707" s="3">
        <v>3</v>
      </c>
      <c r="C1707" s="3">
        <v>12</v>
      </c>
      <c r="D1707" s="3">
        <v>6</v>
      </c>
      <c r="E1707" s="3">
        <v>0</v>
      </c>
      <c r="F1707" s="3">
        <v>0</v>
      </c>
      <c r="G1707" s="3">
        <f t="shared" si="52"/>
        <v>0</v>
      </c>
      <c r="H1707" s="3">
        <f t="shared" si="53"/>
        <v>0</v>
      </c>
      <c r="J1707" s="3" cm="1">
        <f t="array" ref="J1707">+INDEX(G1707:H1707,,MATCH(Rates!$G$7,$G$4:$H$4,0))</f>
        <v>0</v>
      </c>
    </row>
    <row r="1708" spans="2:10" x14ac:dyDescent="0.25">
      <c r="B1708" s="3">
        <v>3</v>
      </c>
      <c r="C1708" s="3">
        <v>12</v>
      </c>
      <c r="D1708" s="3">
        <v>7</v>
      </c>
      <c r="E1708" s="3">
        <v>356.964</v>
      </c>
      <c r="F1708" s="3">
        <v>178.482</v>
      </c>
      <c r="G1708" s="3">
        <f t="shared" si="52"/>
        <v>0.356964</v>
      </c>
      <c r="H1708" s="3">
        <f t="shared" si="53"/>
        <v>0.178482</v>
      </c>
      <c r="J1708" s="3" cm="1">
        <f t="array" ref="J1708">+INDEX(G1708:H1708,,MATCH(Rates!$G$7,$G$4:$H$4,0))</f>
        <v>0.356964</v>
      </c>
    </row>
    <row r="1709" spans="2:10" x14ac:dyDescent="0.25">
      <c r="B1709" s="3">
        <v>3</v>
      </c>
      <c r="C1709" s="3">
        <v>12</v>
      </c>
      <c r="D1709" s="3">
        <v>8</v>
      </c>
      <c r="E1709" s="3">
        <v>1995.4079999999999</v>
      </c>
      <c r="F1709" s="3">
        <v>997.70399999999995</v>
      </c>
      <c r="G1709" s="3">
        <f t="shared" si="52"/>
        <v>1.9954079999999998</v>
      </c>
      <c r="H1709" s="3">
        <f t="shared" si="53"/>
        <v>0.99770399999999992</v>
      </c>
      <c r="J1709" s="3" cm="1">
        <f t="array" ref="J1709">+INDEX(G1709:H1709,,MATCH(Rates!$G$7,$G$4:$H$4,0))</f>
        <v>1.9954079999999998</v>
      </c>
    </row>
    <row r="1710" spans="2:10" x14ac:dyDescent="0.25">
      <c r="B1710" s="3">
        <v>3</v>
      </c>
      <c r="C1710" s="3">
        <v>12</v>
      </c>
      <c r="D1710" s="3">
        <v>9</v>
      </c>
      <c r="E1710" s="3">
        <v>3741.0630000000001</v>
      </c>
      <c r="F1710" s="3">
        <v>1870.5319999999999</v>
      </c>
      <c r="G1710" s="3">
        <f t="shared" si="52"/>
        <v>3.741063</v>
      </c>
      <c r="H1710" s="3">
        <f t="shared" si="53"/>
        <v>1.8705319999999999</v>
      </c>
      <c r="J1710" s="3" cm="1">
        <f t="array" ref="J1710">+INDEX(G1710:H1710,,MATCH(Rates!$G$7,$G$4:$H$4,0))</f>
        <v>3.741063</v>
      </c>
    </row>
    <row r="1711" spans="2:10" x14ac:dyDescent="0.25">
      <c r="B1711" s="3">
        <v>3</v>
      </c>
      <c r="C1711" s="3">
        <v>12</v>
      </c>
      <c r="D1711" s="3">
        <v>10</v>
      </c>
      <c r="E1711" s="3">
        <v>5054.116</v>
      </c>
      <c r="F1711" s="3">
        <v>2527.058</v>
      </c>
      <c r="G1711" s="3">
        <f t="shared" si="52"/>
        <v>5.0541159999999996</v>
      </c>
      <c r="H1711" s="3">
        <f t="shared" si="53"/>
        <v>2.5270579999999998</v>
      </c>
      <c r="J1711" s="3" cm="1">
        <f t="array" ref="J1711">+INDEX(G1711:H1711,,MATCH(Rates!$G$7,$G$4:$H$4,0))</f>
        <v>5.0541159999999996</v>
      </c>
    </row>
    <row r="1712" spans="2:10" x14ac:dyDescent="0.25">
      <c r="B1712" s="3">
        <v>3</v>
      </c>
      <c r="C1712" s="3">
        <v>12</v>
      </c>
      <c r="D1712" s="3">
        <v>11</v>
      </c>
      <c r="E1712" s="3">
        <v>5866.2070000000003</v>
      </c>
      <c r="F1712" s="3">
        <v>2933.1030000000001</v>
      </c>
      <c r="G1712" s="3">
        <f t="shared" si="52"/>
        <v>5.8662070000000002</v>
      </c>
      <c r="H1712" s="3">
        <f t="shared" si="53"/>
        <v>2.933103</v>
      </c>
      <c r="J1712" s="3" cm="1">
        <f t="array" ref="J1712">+INDEX(G1712:H1712,,MATCH(Rates!$G$7,$G$4:$H$4,0))</f>
        <v>5.8662070000000002</v>
      </c>
    </row>
    <row r="1713" spans="2:10" x14ac:dyDescent="0.25">
      <c r="B1713" s="3">
        <v>3</v>
      </c>
      <c r="C1713" s="3">
        <v>12</v>
      </c>
      <c r="D1713" s="3">
        <v>12</v>
      </c>
      <c r="E1713" s="3">
        <v>5000.701</v>
      </c>
      <c r="F1713" s="3">
        <v>2500.3510000000001</v>
      </c>
      <c r="G1713" s="3">
        <f t="shared" si="52"/>
        <v>5.0007010000000003</v>
      </c>
      <c r="H1713" s="3">
        <f t="shared" si="53"/>
        <v>2.5003510000000002</v>
      </c>
      <c r="J1713" s="3" cm="1">
        <f t="array" ref="J1713">+INDEX(G1713:H1713,,MATCH(Rates!$G$7,$G$4:$H$4,0))</f>
        <v>5.0007010000000003</v>
      </c>
    </row>
    <row r="1714" spans="2:10" x14ac:dyDescent="0.25">
      <c r="B1714" s="3">
        <v>3</v>
      </c>
      <c r="C1714" s="3">
        <v>12</v>
      </c>
      <c r="D1714" s="3">
        <v>13</v>
      </c>
      <c r="E1714" s="3">
        <v>4702.9430000000002</v>
      </c>
      <c r="F1714" s="3">
        <v>2351.4720000000002</v>
      </c>
      <c r="G1714" s="3">
        <f t="shared" si="52"/>
        <v>4.7029430000000003</v>
      </c>
      <c r="H1714" s="3">
        <f t="shared" si="53"/>
        <v>2.3514720000000002</v>
      </c>
      <c r="J1714" s="3" cm="1">
        <f t="array" ref="J1714">+INDEX(G1714:H1714,,MATCH(Rates!$G$7,$G$4:$H$4,0))</f>
        <v>4.7029430000000003</v>
      </c>
    </row>
    <row r="1715" spans="2:10" x14ac:dyDescent="0.25">
      <c r="B1715" s="3">
        <v>3</v>
      </c>
      <c r="C1715" s="3">
        <v>12</v>
      </c>
      <c r="D1715" s="3">
        <v>14</v>
      </c>
      <c r="E1715" s="3">
        <v>4195.1090000000004</v>
      </c>
      <c r="F1715" s="3">
        <v>2097.5540000000001</v>
      </c>
      <c r="G1715" s="3">
        <f t="shared" si="52"/>
        <v>4.1951090000000004</v>
      </c>
      <c r="H1715" s="3">
        <f t="shared" si="53"/>
        <v>2.0975540000000001</v>
      </c>
      <c r="J1715" s="3" cm="1">
        <f t="array" ref="J1715">+INDEX(G1715:H1715,,MATCH(Rates!$G$7,$G$4:$H$4,0))</f>
        <v>4.1951090000000004</v>
      </c>
    </row>
    <row r="1716" spans="2:10" x14ac:dyDescent="0.25">
      <c r="B1716" s="3">
        <v>3</v>
      </c>
      <c r="C1716" s="3">
        <v>12</v>
      </c>
      <c r="D1716" s="3">
        <v>15</v>
      </c>
      <c r="E1716" s="3">
        <v>3723.605</v>
      </c>
      <c r="F1716" s="3">
        <v>1861.8019999999999</v>
      </c>
      <c r="G1716" s="3">
        <f t="shared" si="52"/>
        <v>3.7236050000000001</v>
      </c>
      <c r="H1716" s="3">
        <f t="shared" si="53"/>
        <v>1.861802</v>
      </c>
      <c r="J1716" s="3" cm="1">
        <f t="array" ref="J1716">+INDEX(G1716:H1716,,MATCH(Rates!$G$7,$G$4:$H$4,0))</f>
        <v>3.7236050000000001</v>
      </c>
    </row>
    <row r="1717" spans="2:10" x14ac:dyDescent="0.25">
      <c r="B1717" s="3">
        <v>3</v>
      </c>
      <c r="C1717" s="3">
        <v>12</v>
      </c>
      <c r="D1717" s="3">
        <v>16</v>
      </c>
      <c r="E1717" s="3">
        <v>2750.739</v>
      </c>
      <c r="F1717" s="3">
        <v>1375.3689999999999</v>
      </c>
      <c r="G1717" s="3">
        <f t="shared" si="52"/>
        <v>2.7507389999999998</v>
      </c>
      <c r="H1717" s="3">
        <f t="shared" si="53"/>
        <v>1.3753689999999998</v>
      </c>
      <c r="J1717" s="3" cm="1">
        <f t="array" ref="J1717">+INDEX(G1717:H1717,,MATCH(Rates!$G$7,$G$4:$H$4,0))</f>
        <v>2.7507389999999998</v>
      </c>
    </row>
    <row r="1718" spans="2:10" x14ac:dyDescent="0.25">
      <c r="B1718" s="3">
        <v>3</v>
      </c>
      <c r="C1718" s="3">
        <v>12</v>
      </c>
      <c r="D1718" s="3">
        <v>17</v>
      </c>
      <c r="E1718" s="3">
        <v>835.78499999999997</v>
      </c>
      <c r="F1718" s="3">
        <v>417.892</v>
      </c>
      <c r="G1718" s="3">
        <f t="shared" si="52"/>
        <v>0.835785</v>
      </c>
      <c r="H1718" s="3">
        <f t="shared" si="53"/>
        <v>0.41789199999999999</v>
      </c>
      <c r="J1718" s="3" cm="1">
        <f t="array" ref="J1718">+INDEX(G1718:H1718,,MATCH(Rates!$G$7,$G$4:$H$4,0))</f>
        <v>0.835785</v>
      </c>
    </row>
    <row r="1719" spans="2:10" x14ac:dyDescent="0.25">
      <c r="B1719" s="3">
        <v>3</v>
      </c>
      <c r="C1719" s="3">
        <v>12</v>
      </c>
      <c r="D1719" s="3">
        <v>18</v>
      </c>
      <c r="E1719" s="3">
        <v>55.628999999999998</v>
      </c>
      <c r="F1719" s="3">
        <v>27.815000000000001</v>
      </c>
      <c r="G1719" s="3">
        <f t="shared" si="52"/>
        <v>5.5628999999999998E-2</v>
      </c>
      <c r="H1719" s="3">
        <f t="shared" si="53"/>
        <v>2.7815000000000003E-2</v>
      </c>
      <c r="J1719" s="3" cm="1">
        <f t="array" ref="J1719">+INDEX(G1719:H1719,,MATCH(Rates!$G$7,$G$4:$H$4,0))</f>
        <v>5.5628999999999998E-2</v>
      </c>
    </row>
    <row r="1720" spans="2:10" x14ac:dyDescent="0.25">
      <c r="B1720" s="3">
        <v>3</v>
      </c>
      <c r="C1720" s="3">
        <v>12</v>
      </c>
      <c r="D1720" s="3">
        <v>19</v>
      </c>
      <c r="E1720" s="3">
        <v>0</v>
      </c>
      <c r="F1720" s="3">
        <v>0</v>
      </c>
      <c r="G1720" s="3">
        <f t="shared" si="52"/>
        <v>0</v>
      </c>
      <c r="H1720" s="3">
        <f t="shared" si="53"/>
        <v>0</v>
      </c>
      <c r="J1720" s="3" cm="1">
        <f t="array" ref="J1720">+INDEX(G1720:H1720,,MATCH(Rates!$G$7,$G$4:$H$4,0))</f>
        <v>0</v>
      </c>
    </row>
    <row r="1721" spans="2:10" x14ac:dyDescent="0.25">
      <c r="B1721" s="3">
        <v>3</v>
      </c>
      <c r="C1721" s="3">
        <v>12</v>
      </c>
      <c r="D1721" s="3">
        <v>20</v>
      </c>
      <c r="E1721" s="3">
        <v>0</v>
      </c>
      <c r="F1721" s="3">
        <v>0</v>
      </c>
      <c r="G1721" s="3">
        <f t="shared" si="52"/>
        <v>0</v>
      </c>
      <c r="H1721" s="3">
        <f t="shared" si="53"/>
        <v>0</v>
      </c>
      <c r="J1721" s="3" cm="1">
        <f t="array" ref="J1721">+INDEX(G1721:H1721,,MATCH(Rates!$G$7,$G$4:$H$4,0))</f>
        <v>0</v>
      </c>
    </row>
    <row r="1722" spans="2:10" x14ac:dyDescent="0.25">
      <c r="B1722" s="3">
        <v>3</v>
      </c>
      <c r="C1722" s="3">
        <v>12</v>
      </c>
      <c r="D1722" s="3">
        <v>21</v>
      </c>
      <c r="E1722" s="3">
        <v>0</v>
      </c>
      <c r="F1722" s="3">
        <v>0</v>
      </c>
      <c r="G1722" s="3">
        <f t="shared" si="52"/>
        <v>0</v>
      </c>
      <c r="H1722" s="3">
        <f t="shared" si="53"/>
        <v>0</v>
      </c>
      <c r="J1722" s="3" cm="1">
        <f t="array" ref="J1722">+INDEX(G1722:H1722,,MATCH(Rates!$G$7,$G$4:$H$4,0))</f>
        <v>0</v>
      </c>
    </row>
    <row r="1723" spans="2:10" x14ac:dyDescent="0.25">
      <c r="B1723" s="3">
        <v>3</v>
      </c>
      <c r="C1723" s="3">
        <v>12</v>
      </c>
      <c r="D1723" s="3">
        <v>22</v>
      </c>
      <c r="E1723" s="3">
        <v>0</v>
      </c>
      <c r="F1723" s="3">
        <v>0</v>
      </c>
      <c r="G1723" s="3">
        <f t="shared" si="52"/>
        <v>0</v>
      </c>
      <c r="H1723" s="3">
        <f t="shared" si="53"/>
        <v>0</v>
      </c>
      <c r="J1723" s="3" cm="1">
        <f t="array" ref="J1723">+INDEX(G1723:H1723,,MATCH(Rates!$G$7,$G$4:$H$4,0))</f>
        <v>0</v>
      </c>
    </row>
    <row r="1724" spans="2:10" x14ac:dyDescent="0.25">
      <c r="B1724" s="3">
        <v>3</v>
      </c>
      <c r="C1724" s="3">
        <v>12</v>
      </c>
      <c r="D1724" s="3">
        <v>23</v>
      </c>
      <c r="E1724" s="3">
        <v>0</v>
      </c>
      <c r="F1724" s="3">
        <v>0</v>
      </c>
      <c r="G1724" s="3">
        <f t="shared" si="52"/>
        <v>0</v>
      </c>
      <c r="H1724" s="3">
        <f t="shared" si="53"/>
        <v>0</v>
      </c>
      <c r="J1724" s="3" cm="1">
        <f t="array" ref="J1724">+INDEX(G1724:H1724,,MATCH(Rates!$G$7,$G$4:$H$4,0))</f>
        <v>0</v>
      </c>
    </row>
    <row r="1725" spans="2:10" x14ac:dyDescent="0.25">
      <c r="B1725" s="3">
        <v>3</v>
      </c>
      <c r="C1725" s="3">
        <v>13</v>
      </c>
      <c r="D1725" s="3">
        <v>0</v>
      </c>
      <c r="E1725" s="3">
        <v>0</v>
      </c>
      <c r="F1725" s="3">
        <v>0</v>
      </c>
      <c r="G1725" s="3">
        <f t="shared" si="52"/>
        <v>0</v>
      </c>
      <c r="H1725" s="3">
        <f t="shared" si="53"/>
        <v>0</v>
      </c>
      <c r="J1725" s="3" cm="1">
        <f t="array" ref="J1725">+INDEX(G1725:H1725,,MATCH(Rates!$G$7,$G$4:$H$4,0))</f>
        <v>0</v>
      </c>
    </row>
    <row r="1726" spans="2:10" x14ac:dyDescent="0.25">
      <c r="B1726" s="3">
        <v>3</v>
      </c>
      <c r="C1726" s="3">
        <v>13</v>
      </c>
      <c r="D1726" s="3">
        <v>1</v>
      </c>
      <c r="E1726" s="3">
        <v>0</v>
      </c>
      <c r="F1726" s="3">
        <v>0</v>
      </c>
      <c r="G1726" s="3">
        <f t="shared" si="52"/>
        <v>0</v>
      </c>
      <c r="H1726" s="3">
        <f t="shared" si="53"/>
        <v>0</v>
      </c>
      <c r="J1726" s="3" cm="1">
        <f t="array" ref="J1726">+INDEX(G1726:H1726,,MATCH(Rates!$G$7,$G$4:$H$4,0))</f>
        <v>0</v>
      </c>
    </row>
    <row r="1727" spans="2:10" x14ac:dyDescent="0.25">
      <c r="B1727" s="3">
        <v>3</v>
      </c>
      <c r="C1727" s="3">
        <v>13</v>
      </c>
      <c r="D1727" s="3">
        <v>2</v>
      </c>
      <c r="E1727" s="3">
        <v>0</v>
      </c>
      <c r="F1727" s="3">
        <v>0</v>
      </c>
      <c r="G1727" s="3">
        <f t="shared" si="52"/>
        <v>0</v>
      </c>
      <c r="H1727" s="3">
        <f t="shared" si="53"/>
        <v>0</v>
      </c>
      <c r="J1727" s="3" cm="1">
        <f t="array" ref="J1727">+INDEX(G1727:H1727,,MATCH(Rates!$G$7,$G$4:$H$4,0))</f>
        <v>0</v>
      </c>
    </row>
    <row r="1728" spans="2:10" x14ac:dyDescent="0.25">
      <c r="B1728" s="3">
        <v>3</v>
      </c>
      <c r="C1728" s="3">
        <v>13</v>
      </c>
      <c r="D1728" s="3">
        <v>3</v>
      </c>
      <c r="E1728" s="3">
        <v>0</v>
      </c>
      <c r="F1728" s="3">
        <v>0</v>
      </c>
      <c r="G1728" s="3">
        <f t="shared" si="52"/>
        <v>0</v>
      </c>
      <c r="H1728" s="3">
        <f t="shared" si="53"/>
        <v>0</v>
      </c>
      <c r="J1728" s="3" cm="1">
        <f t="array" ref="J1728">+INDEX(G1728:H1728,,MATCH(Rates!$G$7,$G$4:$H$4,0))</f>
        <v>0</v>
      </c>
    </row>
    <row r="1729" spans="2:10" x14ac:dyDescent="0.25">
      <c r="B1729" s="3">
        <v>3</v>
      </c>
      <c r="C1729" s="3">
        <v>13</v>
      </c>
      <c r="D1729" s="3">
        <v>4</v>
      </c>
      <c r="E1729" s="3">
        <v>0</v>
      </c>
      <c r="F1729" s="3">
        <v>0</v>
      </c>
      <c r="G1729" s="3">
        <f t="shared" si="52"/>
        <v>0</v>
      </c>
      <c r="H1729" s="3">
        <f t="shared" si="53"/>
        <v>0</v>
      </c>
      <c r="J1729" s="3" cm="1">
        <f t="array" ref="J1729">+INDEX(G1729:H1729,,MATCH(Rates!$G$7,$G$4:$H$4,0))</f>
        <v>0</v>
      </c>
    </row>
    <row r="1730" spans="2:10" x14ac:dyDescent="0.25">
      <c r="B1730" s="3">
        <v>3</v>
      </c>
      <c r="C1730" s="3">
        <v>13</v>
      </c>
      <c r="D1730" s="3">
        <v>5</v>
      </c>
      <c r="E1730" s="3">
        <v>0</v>
      </c>
      <c r="F1730" s="3">
        <v>0</v>
      </c>
      <c r="G1730" s="3">
        <f t="shared" si="52"/>
        <v>0</v>
      </c>
      <c r="H1730" s="3">
        <f t="shared" si="53"/>
        <v>0</v>
      </c>
      <c r="J1730" s="3" cm="1">
        <f t="array" ref="J1730">+INDEX(G1730:H1730,,MATCH(Rates!$G$7,$G$4:$H$4,0))</f>
        <v>0</v>
      </c>
    </row>
    <row r="1731" spans="2:10" x14ac:dyDescent="0.25">
      <c r="B1731" s="3">
        <v>3</v>
      </c>
      <c r="C1731" s="3">
        <v>13</v>
      </c>
      <c r="D1731" s="3">
        <v>6</v>
      </c>
      <c r="E1731" s="3">
        <v>0</v>
      </c>
      <c r="F1731" s="3">
        <v>0</v>
      </c>
      <c r="G1731" s="3">
        <f t="shared" si="52"/>
        <v>0</v>
      </c>
      <c r="H1731" s="3">
        <f t="shared" si="53"/>
        <v>0</v>
      </c>
      <c r="J1731" s="3" cm="1">
        <f t="array" ref="J1731">+INDEX(G1731:H1731,,MATCH(Rates!$G$7,$G$4:$H$4,0))</f>
        <v>0</v>
      </c>
    </row>
    <row r="1732" spans="2:10" x14ac:dyDescent="0.25">
      <c r="B1732" s="3">
        <v>3</v>
      </c>
      <c r="C1732" s="3">
        <v>13</v>
      </c>
      <c r="D1732" s="3">
        <v>7</v>
      </c>
      <c r="E1732" s="3">
        <v>77.97</v>
      </c>
      <c r="F1732" s="3">
        <v>38.984999999999999</v>
      </c>
      <c r="G1732" s="3">
        <f t="shared" si="52"/>
        <v>7.7969999999999998E-2</v>
      </c>
      <c r="H1732" s="3">
        <f t="shared" si="53"/>
        <v>3.8984999999999999E-2</v>
      </c>
      <c r="J1732" s="3" cm="1">
        <f t="array" ref="J1732">+INDEX(G1732:H1732,,MATCH(Rates!$G$7,$G$4:$H$4,0))</f>
        <v>7.7969999999999998E-2</v>
      </c>
    </row>
    <row r="1733" spans="2:10" x14ac:dyDescent="0.25">
      <c r="B1733" s="3">
        <v>3</v>
      </c>
      <c r="C1733" s="3">
        <v>13</v>
      </c>
      <c r="D1733" s="3">
        <v>8</v>
      </c>
      <c r="E1733" s="3">
        <v>144.245</v>
      </c>
      <c r="F1733" s="3">
        <v>72.123000000000005</v>
      </c>
      <c r="G1733" s="3">
        <f t="shared" si="52"/>
        <v>0.14424500000000001</v>
      </c>
      <c r="H1733" s="3">
        <f t="shared" si="53"/>
        <v>7.2123000000000007E-2</v>
      </c>
      <c r="J1733" s="3" cm="1">
        <f t="array" ref="J1733">+INDEX(G1733:H1733,,MATCH(Rates!$G$7,$G$4:$H$4,0))</f>
        <v>0.14424500000000001</v>
      </c>
    </row>
    <row r="1734" spans="2:10" x14ac:dyDescent="0.25">
      <c r="B1734" s="3">
        <v>3</v>
      </c>
      <c r="C1734" s="3">
        <v>13</v>
      </c>
      <c r="D1734" s="3">
        <v>9</v>
      </c>
      <c r="E1734" s="3">
        <v>733.23500000000001</v>
      </c>
      <c r="F1734" s="3">
        <v>366.61799999999999</v>
      </c>
      <c r="G1734" s="3">
        <f t="shared" si="52"/>
        <v>0.73323499999999997</v>
      </c>
      <c r="H1734" s="3">
        <f t="shared" si="53"/>
        <v>0.366618</v>
      </c>
      <c r="J1734" s="3" cm="1">
        <f t="array" ref="J1734">+INDEX(G1734:H1734,,MATCH(Rates!$G$7,$G$4:$H$4,0))</f>
        <v>0.73323499999999997</v>
      </c>
    </row>
    <row r="1735" spans="2:10" x14ac:dyDescent="0.25">
      <c r="B1735" s="3">
        <v>3</v>
      </c>
      <c r="C1735" s="3">
        <v>13</v>
      </c>
      <c r="D1735" s="3">
        <v>10</v>
      </c>
      <c r="E1735" s="3">
        <v>2511.89</v>
      </c>
      <c r="F1735" s="3">
        <v>1255.9449999999999</v>
      </c>
      <c r="G1735" s="3">
        <f t="shared" si="52"/>
        <v>2.5118899999999997</v>
      </c>
      <c r="H1735" s="3">
        <f t="shared" si="53"/>
        <v>1.2559449999999999</v>
      </c>
      <c r="J1735" s="3" cm="1">
        <f t="array" ref="J1735">+INDEX(G1735:H1735,,MATCH(Rates!$G$7,$G$4:$H$4,0))</f>
        <v>2.5118899999999997</v>
      </c>
    </row>
    <row r="1736" spans="2:10" x14ac:dyDescent="0.25">
      <c r="B1736" s="3">
        <v>3</v>
      </c>
      <c r="C1736" s="3">
        <v>13</v>
      </c>
      <c r="D1736" s="3">
        <v>11</v>
      </c>
      <c r="E1736" s="3">
        <v>1118.431</v>
      </c>
      <c r="F1736" s="3">
        <v>559.21500000000003</v>
      </c>
      <c r="G1736" s="3">
        <f t="shared" si="52"/>
        <v>1.118431</v>
      </c>
      <c r="H1736" s="3">
        <f t="shared" si="53"/>
        <v>0.55921500000000002</v>
      </c>
      <c r="J1736" s="3" cm="1">
        <f t="array" ref="J1736">+INDEX(G1736:H1736,,MATCH(Rates!$G$7,$G$4:$H$4,0))</f>
        <v>1.118431</v>
      </c>
    </row>
    <row r="1737" spans="2:10" x14ac:dyDescent="0.25">
      <c r="B1737" s="3">
        <v>3</v>
      </c>
      <c r="C1737" s="3">
        <v>13</v>
      </c>
      <c r="D1737" s="3">
        <v>12</v>
      </c>
      <c r="E1737" s="3">
        <v>3443.5030000000002</v>
      </c>
      <c r="F1737" s="3">
        <v>1721.752</v>
      </c>
      <c r="G1737" s="3">
        <f t="shared" si="52"/>
        <v>3.4435030000000002</v>
      </c>
      <c r="H1737" s="3">
        <f t="shared" si="53"/>
        <v>1.7217519999999999</v>
      </c>
      <c r="J1737" s="3" cm="1">
        <f t="array" ref="J1737">+INDEX(G1737:H1737,,MATCH(Rates!$G$7,$G$4:$H$4,0))</f>
        <v>3.4435030000000002</v>
      </c>
    </row>
    <row r="1738" spans="2:10" x14ac:dyDescent="0.25">
      <c r="B1738" s="3">
        <v>3</v>
      </c>
      <c r="C1738" s="3">
        <v>13</v>
      </c>
      <c r="D1738" s="3">
        <v>13</v>
      </c>
      <c r="E1738" s="3">
        <v>1545.259</v>
      </c>
      <c r="F1738" s="3">
        <v>772.63</v>
      </c>
      <c r="G1738" s="3">
        <f t="shared" si="52"/>
        <v>1.5452589999999999</v>
      </c>
      <c r="H1738" s="3">
        <f t="shared" si="53"/>
        <v>0.77263000000000004</v>
      </c>
      <c r="J1738" s="3" cm="1">
        <f t="array" ref="J1738">+INDEX(G1738:H1738,,MATCH(Rates!$G$7,$G$4:$H$4,0))</f>
        <v>1.5452589999999999</v>
      </c>
    </row>
    <row r="1739" spans="2:10" x14ac:dyDescent="0.25">
      <c r="B1739" s="3">
        <v>3</v>
      </c>
      <c r="C1739" s="3">
        <v>13</v>
      </c>
      <c r="D1739" s="3">
        <v>14</v>
      </c>
      <c r="E1739" s="3">
        <v>3285.489</v>
      </c>
      <c r="F1739" s="3">
        <v>1642.7449999999999</v>
      </c>
      <c r="G1739" s="3">
        <f t="shared" si="52"/>
        <v>3.2854890000000001</v>
      </c>
      <c r="H1739" s="3">
        <f t="shared" si="53"/>
        <v>1.6427449999999999</v>
      </c>
      <c r="J1739" s="3" cm="1">
        <f t="array" ref="J1739">+INDEX(G1739:H1739,,MATCH(Rates!$G$7,$G$4:$H$4,0))</f>
        <v>3.2854890000000001</v>
      </c>
    </row>
    <row r="1740" spans="2:10" x14ac:dyDescent="0.25">
      <c r="B1740" s="3">
        <v>3</v>
      </c>
      <c r="C1740" s="3">
        <v>13</v>
      </c>
      <c r="D1740" s="3">
        <v>15</v>
      </c>
      <c r="E1740" s="3">
        <v>2589.7350000000001</v>
      </c>
      <c r="F1740" s="3">
        <v>1294.867</v>
      </c>
      <c r="G1740" s="3">
        <f t="shared" si="52"/>
        <v>2.5897350000000001</v>
      </c>
      <c r="H1740" s="3">
        <f t="shared" si="53"/>
        <v>1.294867</v>
      </c>
      <c r="J1740" s="3" cm="1">
        <f t="array" ref="J1740">+INDEX(G1740:H1740,,MATCH(Rates!$G$7,$G$4:$H$4,0))</f>
        <v>2.5897350000000001</v>
      </c>
    </row>
    <row r="1741" spans="2:10" x14ac:dyDescent="0.25">
      <c r="B1741" s="3">
        <v>3</v>
      </c>
      <c r="C1741" s="3">
        <v>13</v>
      </c>
      <c r="D1741" s="3">
        <v>16</v>
      </c>
      <c r="E1741" s="3">
        <v>629.45600000000002</v>
      </c>
      <c r="F1741" s="3">
        <v>314.72800000000001</v>
      </c>
      <c r="G1741" s="3">
        <f t="shared" si="52"/>
        <v>0.62945600000000002</v>
      </c>
      <c r="H1741" s="3">
        <f t="shared" si="53"/>
        <v>0.31472800000000001</v>
      </c>
      <c r="J1741" s="3" cm="1">
        <f t="array" ref="J1741">+INDEX(G1741:H1741,,MATCH(Rates!$G$7,$G$4:$H$4,0))</f>
        <v>0.62945600000000002</v>
      </c>
    </row>
    <row r="1742" spans="2:10" x14ac:dyDescent="0.25">
      <c r="B1742" s="3">
        <v>3</v>
      </c>
      <c r="C1742" s="3">
        <v>13</v>
      </c>
      <c r="D1742" s="3">
        <v>17</v>
      </c>
      <c r="E1742" s="3">
        <v>282.05399999999997</v>
      </c>
      <c r="F1742" s="3">
        <v>141.02699999999999</v>
      </c>
      <c r="G1742" s="3">
        <f t="shared" si="52"/>
        <v>0.28205399999999997</v>
      </c>
      <c r="H1742" s="3">
        <f t="shared" si="53"/>
        <v>0.14102699999999999</v>
      </c>
      <c r="J1742" s="3" cm="1">
        <f t="array" ref="J1742">+INDEX(G1742:H1742,,MATCH(Rates!$G$7,$G$4:$H$4,0))</f>
        <v>0.28205399999999997</v>
      </c>
    </row>
    <row r="1743" spans="2:10" x14ac:dyDescent="0.25">
      <c r="B1743" s="3">
        <v>3</v>
      </c>
      <c r="C1743" s="3">
        <v>13</v>
      </c>
      <c r="D1743" s="3">
        <v>18</v>
      </c>
      <c r="E1743" s="3">
        <v>0</v>
      </c>
      <c r="F1743" s="3">
        <v>0</v>
      </c>
      <c r="G1743" s="3">
        <f t="shared" si="52"/>
        <v>0</v>
      </c>
      <c r="H1743" s="3">
        <f t="shared" si="53"/>
        <v>0</v>
      </c>
      <c r="J1743" s="3" cm="1">
        <f t="array" ref="J1743">+INDEX(G1743:H1743,,MATCH(Rates!$G$7,$G$4:$H$4,0))</f>
        <v>0</v>
      </c>
    </row>
    <row r="1744" spans="2:10" x14ac:dyDescent="0.25">
      <c r="B1744" s="3">
        <v>3</v>
      </c>
      <c r="C1744" s="3">
        <v>13</v>
      </c>
      <c r="D1744" s="3">
        <v>19</v>
      </c>
      <c r="E1744" s="3">
        <v>0</v>
      </c>
      <c r="F1744" s="3">
        <v>0</v>
      </c>
      <c r="G1744" s="3">
        <f t="shared" si="52"/>
        <v>0</v>
      </c>
      <c r="H1744" s="3">
        <f t="shared" si="53"/>
        <v>0</v>
      </c>
      <c r="J1744" s="3" cm="1">
        <f t="array" ref="J1744">+INDEX(G1744:H1744,,MATCH(Rates!$G$7,$G$4:$H$4,0))</f>
        <v>0</v>
      </c>
    </row>
    <row r="1745" spans="2:10" x14ac:dyDescent="0.25">
      <c r="B1745" s="3">
        <v>3</v>
      </c>
      <c r="C1745" s="3">
        <v>13</v>
      </c>
      <c r="D1745" s="3">
        <v>20</v>
      </c>
      <c r="E1745" s="3">
        <v>0</v>
      </c>
      <c r="F1745" s="3">
        <v>0</v>
      </c>
      <c r="G1745" s="3">
        <f t="shared" si="52"/>
        <v>0</v>
      </c>
      <c r="H1745" s="3">
        <f t="shared" si="53"/>
        <v>0</v>
      </c>
      <c r="J1745" s="3" cm="1">
        <f t="array" ref="J1745">+INDEX(G1745:H1745,,MATCH(Rates!$G$7,$G$4:$H$4,0))</f>
        <v>0</v>
      </c>
    </row>
    <row r="1746" spans="2:10" x14ac:dyDescent="0.25">
      <c r="B1746" s="3">
        <v>3</v>
      </c>
      <c r="C1746" s="3">
        <v>13</v>
      </c>
      <c r="D1746" s="3">
        <v>21</v>
      </c>
      <c r="E1746" s="3">
        <v>0</v>
      </c>
      <c r="F1746" s="3">
        <v>0</v>
      </c>
      <c r="G1746" s="3">
        <f t="shared" si="52"/>
        <v>0</v>
      </c>
      <c r="H1746" s="3">
        <f t="shared" si="53"/>
        <v>0</v>
      </c>
      <c r="J1746" s="3" cm="1">
        <f t="array" ref="J1746">+INDEX(G1746:H1746,,MATCH(Rates!$G$7,$G$4:$H$4,0))</f>
        <v>0</v>
      </c>
    </row>
    <row r="1747" spans="2:10" x14ac:dyDescent="0.25">
      <c r="B1747" s="3">
        <v>3</v>
      </c>
      <c r="C1747" s="3">
        <v>13</v>
      </c>
      <c r="D1747" s="3">
        <v>22</v>
      </c>
      <c r="E1747" s="3">
        <v>0</v>
      </c>
      <c r="F1747" s="3">
        <v>0</v>
      </c>
      <c r="G1747" s="3">
        <f t="shared" si="52"/>
        <v>0</v>
      </c>
      <c r="H1747" s="3">
        <f t="shared" si="53"/>
        <v>0</v>
      </c>
      <c r="J1747" s="3" cm="1">
        <f t="array" ref="J1747">+INDEX(G1747:H1747,,MATCH(Rates!$G$7,$G$4:$H$4,0))</f>
        <v>0</v>
      </c>
    </row>
    <row r="1748" spans="2:10" x14ac:dyDescent="0.25">
      <c r="B1748" s="3">
        <v>3</v>
      </c>
      <c r="C1748" s="3">
        <v>13</v>
      </c>
      <c r="D1748" s="3">
        <v>23</v>
      </c>
      <c r="E1748" s="3">
        <v>0</v>
      </c>
      <c r="F1748" s="3">
        <v>0</v>
      </c>
      <c r="G1748" s="3">
        <f t="shared" si="52"/>
        <v>0</v>
      </c>
      <c r="H1748" s="3">
        <f t="shared" si="53"/>
        <v>0</v>
      </c>
      <c r="J1748" s="3" cm="1">
        <f t="array" ref="J1748">+INDEX(G1748:H1748,,MATCH(Rates!$G$7,$G$4:$H$4,0))</f>
        <v>0</v>
      </c>
    </row>
    <row r="1749" spans="2:10" x14ac:dyDescent="0.25">
      <c r="B1749" s="3">
        <v>3</v>
      </c>
      <c r="C1749" s="3">
        <v>14</v>
      </c>
      <c r="D1749" s="3">
        <v>0</v>
      </c>
      <c r="E1749" s="3">
        <v>0</v>
      </c>
      <c r="F1749" s="3">
        <v>0</v>
      </c>
      <c r="G1749" s="3">
        <f t="shared" ref="G1749:G1812" si="54">+E1749/1000</f>
        <v>0</v>
      </c>
      <c r="H1749" s="3">
        <f t="shared" ref="H1749:H1812" si="55">+F1749/1000</f>
        <v>0</v>
      </c>
      <c r="J1749" s="3" cm="1">
        <f t="array" ref="J1749">+INDEX(G1749:H1749,,MATCH(Rates!$G$7,$G$4:$H$4,0))</f>
        <v>0</v>
      </c>
    </row>
    <row r="1750" spans="2:10" x14ac:dyDescent="0.25">
      <c r="B1750" s="3">
        <v>3</v>
      </c>
      <c r="C1750" s="3">
        <v>14</v>
      </c>
      <c r="D1750" s="3">
        <v>1</v>
      </c>
      <c r="E1750" s="3">
        <v>0</v>
      </c>
      <c r="F1750" s="3">
        <v>0</v>
      </c>
      <c r="G1750" s="3">
        <f t="shared" si="54"/>
        <v>0</v>
      </c>
      <c r="H1750" s="3">
        <f t="shared" si="55"/>
        <v>0</v>
      </c>
      <c r="J1750" s="3" cm="1">
        <f t="array" ref="J1750">+INDEX(G1750:H1750,,MATCH(Rates!$G$7,$G$4:$H$4,0))</f>
        <v>0</v>
      </c>
    </row>
    <row r="1751" spans="2:10" x14ac:dyDescent="0.25">
      <c r="B1751" s="3">
        <v>3</v>
      </c>
      <c r="C1751" s="3">
        <v>14</v>
      </c>
      <c r="D1751" s="3">
        <v>2</v>
      </c>
      <c r="E1751" s="3">
        <v>0</v>
      </c>
      <c r="F1751" s="3">
        <v>0</v>
      </c>
      <c r="G1751" s="3">
        <f t="shared" si="54"/>
        <v>0</v>
      </c>
      <c r="H1751" s="3">
        <f t="shared" si="55"/>
        <v>0</v>
      </c>
      <c r="J1751" s="3" cm="1">
        <f t="array" ref="J1751">+INDEX(G1751:H1751,,MATCH(Rates!$G$7,$G$4:$H$4,0))</f>
        <v>0</v>
      </c>
    </row>
    <row r="1752" spans="2:10" x14ac:dyDescent="0.25">
      <c r="B1752" s="3">
        <v>3</v>
      </c>
      <c r="C1752" s="3">
        <v>14</v>
      </c>
      <c r="D1752" s="3">
        <v>3</v>
      </c>
      <c r="E1752" s="3">
        <v>0</v>
      </c>
      <c r="F1752" s="3">
        <v>0</v>
      </c>
      <c r="G1752" s="3">
        <f t="shared" si="54"/>
        <v>0</v>
      </c>
      <c r="H1752" s="3">
        <f t="shared" si="55"/>
        <v>0</v>
      </c>
      <c r="J1752" s="3" cm="1">
        <f t="array" ref="J1752">+INDEX(G1752:H1752,,MATCH(Rates!$G$7,$G$4:$H$4,0))</f>
        <v>0</v>
      </c>
    </row>
    <row r="1753" spans="2:10" x14ac:dyDescent="0.25">
      <c r="B1753" s="3">
        <v>3</v>
      </c>
      <c r="C1753" s="3">
        <v>14</v>
      </c>
      <c r="D1753" s="3">
        <v>4</v>
      </c>
      <c r="E1753" s="3">
        <v>0</v>
      </c>
      <c r="F1753" s="3">
        <v>0</v>
      </c>
      <c r="G1753" s="3">
        <f t="shared" si="54"/>
        <v>0</v>
      </c>
      <c r="H1753" s="3">
        <f t="shared" si="55"/>
        <v>0</v>
      </c>
      <c r="J1753" s="3" cm="1">
        <f t="array" ref="J1753">+INDEX(G1753:H1753,,MATCH(Rates!$G$7,$G$4:$H$4,0))</f>
        <v>0</v>
      </c>
    </row>
    <row r="1754" spans="2:10" x14ac:dyDescent="0.25">
      <c r="B1754" s="3">
        <v>3</v>
      </c>
      <c r="C1754" s="3">
        <v>14</v>
      </c>
      <c r="D1754" s="3">
        <v>5</v>
      </c>
      <c r="E1754" s="3">
        <v>0</v>
      </c>
      <c r="F1754" s="3">
        <v>0</v>
      </c>
      <c r="G1754" s="3">
        <f t="shared" si="54"/>
        <v>0</v>
      </c>
      <c r="H1754" s="3">
        <f t="shared" si="55"/>
        <v>0</v>
      </c>
      <c r="J1754" s="3" cm="1">
        <f t="array" ref="J1754">+INDEX(G1754:H1754,,MATCH(Rates!$G$7,$G$4:$H$4,0))</f>
        <v>0</v>
      </c>
    </row>
    <row r="1755" spans="2:10" x14ac:dyDescent="0.25">
      <c r="B1755" s="3">
        <v>3</v>
      </c>
      <c r="C1755" s="3">
        <v>14</v>
      </c>
      <c r="D1755" s="3">
        <v>6</v>
      </c>
      <c r="E1755" s="3">
        <v>0</v>
      </c>
      <c r="F1755" s="3">
        <v>0</v>
      </c>
      <c r="G1755" s="3">
        <f t="shared" si="54"/>
        <v>0</v>
      </c>
      <c r="H1755" s="3">
        <f t="shared" si="55"/>
        <v>0</v>
      </c>
      <c r="J1755" s="3" cm="1">
        <f t="array" ref="J1755">+INDEX(G1755:H1755,,MATCH(Rates!$G$7,$G$4:$H$4,0))</f>
        <v>0</v>
      </c>
    </row>
    <row r="1756" spans="2:10" x14ac:dyDescent="0.25">
      <c r="B1756" s="3">
        <v>3</v>
      </c>
      <c r="C1756" s="3">
        <v>14</v>
      </c>
      <c r="D1756" s="3">
        <v>7</v>
      </c>
      <c r="E1756" s="3">
        <v>24.376000000000001</v>
      </c>
      <c r="F1756" s="3">
        <v>12.188000000000001</v>
      </c>
      <c r="G1756" s="3">
        <f t="shared" si="54"/>
        <v>2.4376000000000002E-2</v>
      </c>
      <c r="H1756" s="3">
        <f t="shared" si="55"/>
        <v>1.2188000000000001E-2</v>
      </c>
      <c r="J1756" s="3" cm="1">
        <f t="array" ref="J1756">+INDEX(G1756:H1756,,MATCH(Rates!$G$7,$G$4:$H$4,0))</f>
        <v>2.4376000000000002E-2</v>
      </c>
    </row>
    <row r="1757" spans="2:10" x14ac:dyDescent="0.25">
      <c r="B1757" s="3">
        <v>3</v>
      </c>
      <c r="C1757" s="3">
        <v>14</v>
      </c>
      <c r="D1757" s="3">
        <v>8</v>
      </c>
      <c r="E1757" s="3">
        <v>320.94900000000001</v>
      </c>
      <c r="F1757" s="3">
        <v>160.47399999999999</v>
      </c>
      <c r="G1757" s="3">
        <f t="shared" si="54"/>
        <v>0.32094900000000004</v>
      </c>
      <c r="H1757" s="3">
        <f t="shared" si="55"/>
        <v>0.16047399999999998</v>
      </c>
      <c r="J1757" s="3" cm="1">
        <f t="array" ref="J1757">+INDEX(G1757:H1757,,MATCH(Rates!$G$7,$G$4:$H$4,0))</f>
        <v>0.32094900000000004</v>
      </c>
    </row>
    <row r="1758" spans="2:10" x14ac:dyDescent="0.25">
      <c r="B1758" s="3">
        <v>3</v>
      </c>
      <c r="C1758" s="3">
        <v>14</v>
      </c>
      <c r="D1758" s="3">
        <v>9</v>
      </c>
      <c r="E1758" s="3">
        <v>1599.3219999999999</v>
      </c>
      <c r="F1758" s="3">
        <v>799.66099999999994</v>
      </c>
      <c r="G1758" s="3">
        <f t="shared" si="54"/>
        <v>1.5993219999999999</v>
      </c>
      <c r="H1758" s="3">
        <f t="shared" si="55"/>
        <v>0.79966099999999996</v>
      </c>
      <c r="J1758" s="3" cm="1">
        <f t="array" ref="J1758">+INDEX(G1758:H1758,,MATCH(Rates!$G$7,$G$4:$H$4,0))</f>
        <v>1.5993219999999999</v>
      </c>
    </row>
    <row r="1759" spans="2:10" x14ac:dyDescent="0.25">
      <c r="B1759" s="3">
        <v>3</v>
      </c>
      <c r="C1759" s="3">
        <v>14</v>
      </c>
      <c r="D1759" s="3">
        <v>10</v>
      </c>
      <c r="E1759" s="3">
        <v>3408.0720000000001</v>
      </c>
      <c r="F1759" s="3">
        <v>1704.0360000000001</v>
      </c>
      <c r="G1759" s="3">
        <f t="shared" si="54"/>
        <v>3.4080720000000002</v>
      </c>
      <c r="H1759" s="3">
        <f t="shared" si="55"/>
        <v>1.7040360000000001</v>
      </c>
      <c r="J1759" s="3" cm="1">
        <f t="array" ref="J1759">+INDEX(G1759:H1759,,MATCH(Rates!$G$7,$G$4:$H$4,0))</f>
        <v>3.4080720000000002</v>
      </c>
    </row>
    <row r="1760" spans="2:10" x14ac:dyDescent="0.25">
      <c r="B1760" s="3">
        <v>3</v>
      </c>
      <c r="C1760" s="3">
        <v>14</v>
      </c>
      <c r="D1760" s="3">
        <v>11</v>
      </c>
      <c r="E1760" s="3">
        <v>4084.3510000000001</v>
      </c>
      <c r="F1760" s="3">
        <v>2042.1759999999999</v>
      </c>
      <c r="G1760" s="3">
        <f t="shared" si="54"/>
        <v>4.0843509999999998</v>
      </c>
      <c r="H1760" s="3">
        <f t="shared" si="55"/>
        <v>2.042176</v>
      </c>
      <c r="J1760" s="3" cm="1">
        <f t="array" ref="J1760">+INDEX(G1760:H1760,,MATCH(Rates!$G$7,$G$4:$H$4,0))</f>
        <v>4.0843509999999998</v>
      </c>
    </row>
    <row r="1761" spans="2:10" x14ac:dyDescent="0.25">
      <c r="B1761" s="3">
        <v>3</v>
      </c>
      <c r="C1761" s="3">
        <v>14</v>
      </c>
      <c r="D1761" s="3">
        <v>12</v>
      </c>
      <c r="E1761" s="3">
        <v>3924.7</v>
      </c>
      <c r="F1761" s="3">
        <v>1962.35</v>
      </c>
      <c r="G1761" s="3">
        <f t="shared" si="54"/>
        <v>3.9246999999999996</v>
      </c>
      <c r="H1761" s="3">
        <f t="shared" si="55"/>
        <v>1.9623499999999998</v>
      </c>
      <c r="J1761" s="3" cm="1">
        <f t="array" ref="J1761">+INDEX(G1761:H1761,,MATCH(Rates!$G$7,$G$4:$H$4,0))</f>
        <v>3.9246999999999996</v>
      </c>
    </row>
    <row r="1762" spans="2:10" x14ac:dyDescent="0.25">
      <c r="B1762" s="3">
        <v>3</v>
      </c>
      <c r="C1762" s="3">
        <v>14</v>
      </c>
      <c r="D1762" s="3">
        <v>13</v>
      </c>
      <c r="E1762" s="3">
        <v>3306.5079999999998</v>
      </c>
      <c r="F1762" s="3">
        <v>1653.2539999999999</v>
      </c>
      <c r="G1762" s="3">
        <f t="shared" si="54"/>
        <v>3.306508</v>
      </c>
      <c r="H1762" s="3">
        <f t="shared" si="55"/>
        <v>1.653254</v>
      </c>
      <c r="J1762" s="3" cm="1">
        <f t="array" ref="J1762">+INDEX(G1762:H1762,,MATCH(Rates!$G$7,$G$4:$H$4,0))</f>
        <v>3.306508</v>
      </c>
    </row>
    <row r="1763" spans="2:10" x14ac:dyDescent="0.25">
      <c r="B1763" s="3">
        <v>3</v>
      </c>
      <c r="C1763" s="3">
        <v>14</v>
      </c>
      <c r="D1763" s="3">
        <v>14</v>
      </c>
      <c r="E1763" s="3">
        <v>3250.2890000000002</v>
      </c>
      <c r="F1763" s="3">
        <v>1625.144</v>
      </c>
      <c r="G1763" s="3">
        <f t="shared" si="54"/>
        <v>3.2502890000000004</v>
      </c>
      <c r="H1763" s="3">
        <f t="shared" si="55"/>
        <v>1.6251439999999999</v>
      </c>
      <c r="J1763" s="3" cm="1">
        <f t="array" ref="J1763">+INDEX(G1763:H1763,,MATCH(Rates!$G$7,$G$4:$H$4,0))</f>
        <v>3.2502890000000004</v>
      </c>
    </row>
    <row r="1764" spans="2:10" x14ac:dyDescent="0.25">
      <c r="B1764" s="3">
        <v>3</v>
      </c>
      <c r="C1764" s="3">
        <v>14</v>
      </c>
      <c r="D1764" s="3">
        <v>15</v>
      </c>
      <c r="E1764" s="3">
        <v>1939.4749999999999</v>
      </c>
      <c r="F1764" s="3">
        <v>969.73699999999997</v>
      </c>
      <c r="G1764" s="3">
        <f t="shared" si="54"/>
        <v>1.9394749999999998</v>
      </c>
      <c r="H1764" s="3">
        <f t="shared" si="55"/>
        <v>0.96973699999999996</v>
      </c>
      <c r="J1764" s="3" cm="1">
        <f t="array" ref="J1764">+INDEX(G1764:H1764,,MATCH(Rates!$G$7,$G$4:$H$4,0))</f>
        <v>1.9394749999999998</v>
      </c>
    </row>
    <row r="1765" spans="2:10" x14ac:dyDescent="0.25">
      <c r="B1765" s="3">
        <v>3</v>
      </c>
      <c r="C1765" s="3">
        <v>14</v>
      </c>
      <c r="D1765" s="3">
        <v>16</v>
      </c>
      <c r="E1765" s="3">
        <v>2513.779</v>
      </c>
      <c r="F1765" s="3">
        <v>1256.8889999999999</v>
      </c>
      <c r="G1765" s="3">
        <f t="shared" si="54"/>
        <v>2.513779</v>
      </c>
      <c r="H1765" s="3">
        <f t="shared" si="55"/>
        <v>1.2568889999999999</v>
      </c>
      <c r="J1765" s="3" cm="1">
        <f t="array" ref="J1765">+INDEX(G1765:H1765,,MATCH(Rates!$G$7,$G$4:$H$4,0))</f>
        <v>2.513779</v>
      </c>
    </row>
    <row r="1766" spans="2:10" x14ac:dyDescent="0.25">
      <c r="B1766" s="3">
        <v>3</v>
      </c>
      <c r="C1766" s="3">
        <v>14</v>
      </c>
      <c r="D1766" s="3">
        <v>17</v>
      </c>
      <c r="E1766" s="3">
        <v>935.62900000000002</v>
      </c>
      <c r="F1766" s="3">
        <v>467.815</v>
      </c>
      <c r="G1766" s="3">
        <f t="shared" si="54"/>
        <v>0.93562900000000004</v>
      </c>
      <c r="H1766" s="3">
        <f t="shared" si="55"/>
        <v>0.46781499999999998</v>
      </c>
      <c r="J1766" s="3" cm="1">
        <f t="array" ref="J1766">+INDEX(G1766:H1766,,MATCH(Rates!$G$7,$G$4:$H$4,0))</f>
        <v>0.93562900000000004</v>
      </c>
    </row>
    <row r="1767" spans="2:10" x14ac:dyDescent="0.25">
      <c r="B1767" s="3">
        <v>3</v>
      </c>
      <c r="C1767" s="3">
        <v>14</v>
      </c>
      <c r="D1767" s="3">
        <v>18</v>
      </c>
      <c r="E1767" s="3">
        <v>75.734999999999999</v>
      </c>
      <c r="F1767" s="3">
        <v>37.866999999999997</v>
      </c>
      <c r="G1767" s="3">
        <f t="shared" si="54"/>
        <v>7.5734999999999997E-2</v>
      </c>
      <c r="H1767" s="3">
        <f t="shared" si="55"/>
        <v>3.7866999999999998E-2</v>
      </c>
      <c r="J1767" s="3" cm="1">
        <f t="array" ref="J1767">+INDEX(G1767:H1767,,MATCH(Rates!$G$7,$G$4:$H$4,0))</f>
        <v>7.5734999999999997E-2</v>
      </c>
    </row>
    <row r="1768" spans="2:10" x14ac:dyDescent="0.25">
      <c r="B1768" s="3">
        <v>3</v>
      </c>
      <c r="C1768" s="3">
        <v>14</v>
      </c>
      <c r="D1768" s="3">
        <v>19</v>
      </c>
      <c r="E1768" s="3">
        <v>0</v>
      </c>
      <c r="F1768" s="3">
        <v>0</v>
      </c>
      <c r="G1768" s="3">
        <f t="shared" si="54"/>
        <v>0</v>
      </c>
      <c r="H1768" s="3">
        <f t="shared" si="55"/>
        <v>0</v>
      </c>
      <c r="J1768" s="3" cm="1">
        <f t="array" ref="J1768">+INDEX(G1768:H1768,,MATCH(Rates!$G$7,$G$4:$H$4,0))</f>
        <v>0</v>
      </c>
    </row>
    <row r="1769" spans="2:10" x14ac:dyDescent="0.25">
      <c r="B1769" s="3">
        <v>3</v>
      </c>
      <c r="C1769" s="3">
        <v>14</v>
      </c>
      <c r="D1769" s="3">
        <v>20</v>
      </c>
      <c r="E1769" s="3">
        <v>0</v>
      </c>
      <c r="F1769" s="3">
        <v>0</v>
      </c>
      <c r="G1769" s="3">
        <f t="shared" si="54"/>
        <v>0</v>
      </c>
      <c r="H1769" s="3">
        <f t="shared" si="55"/>
        <v>0</v>
      </c>
      <c r="J1769" s="3" cm="1">
        <f t="array" ref="J1769">+INDEX(G1769:H1769,,MATCH(Rates!$G$7,$G$4:$H$4,0))</f>
        <v>0</v>
      </c>
    </row>
    <row r="1770" spans="2:10" x14ac:dyDescent="0.25">
      <c r="B1770" s="3">
        <v>3</v>
      </c>
      <c r="C1770" s="3">
        <v>14</v>
      </c>
      <c r="D1770" s="3">
        <v>21</v>
      </c>
      <c r="E1770" s="3">
        <v>0</v>
      </c>
      <c r="F1770" s="3">
        <v>0</v>
      </c>
      <c r="G1770" s="3">
        <f t="shared" si="54"/>
        <v>0</v>
      </c>
      <c r="H1770" s="3">
        <f t="shared" si="55"/>
        <v>0</v>
      </c>
      <c r="J1770" s="3" cm="1">
        <f t="array" ref="J1770">+INDEX(G1770:H1770,,MATCH(Rates!$G$7,$G$4:$H$4,0))</f>
        <v>0</v>
      </c>
    </row>
    <row r="1771" spans="2:10" x14ac:dyDescent="0.25">
      <c r="B1771" s="3">
        <v>3</v>
      </c>
      <c r="C1771" s="3">
        <v>14</v>
      </c>
      <c r="D1771" s="3">
        <v>22</v>
      </c>
      <c r="E1771" s="3">
        <v>0</v>
      </c>
      <c r="F1771" s="3">
        <v>0</v>
      </c>
      <c r="G1771" s="3">
        <f t="shared" si="54"/>
        <v>0</v>
      </c>
      <c r="H1771" s="3">
        <f t="shared" si="55"/>
        <v>0</v>
      </c>
      <c r="J1771" s="3" cm="1">
        <f t="array" ref="J1771">+INDEX(G1771:H1771,,MATCH(Rates!$G$7,$G$4:$H$4,0))</f>
        <v>0</v>
      </c>
    </row>
    <row r="1772" spans="2:10" x14ac:dyDescent="0.25">
      <c r="B1772" s="3">
        <v>3</v>
      </c>
      <c r="C1772" s="3">
        <v>14</v>
      </c>
      <c r="D1772" s="3">
        <v>23</v>
      </c>
      <c r="E1772" s="3">
        <v>0</v>
      </c>
      <c r="F1772" s="3">
        <v>0</v>
      </c>
      <c r="G1772" s="3">
        <f t="shared" si="54"/>
        <v>0</v>
      </c>
      <c r="H1772" s="3">
        <f t="shared" si="55"/>
        <v>0</v>
      </c>
      <c r="J1772" s="3" cm="1">
        <f t="array" ref="J1772">+INDEX(G1772:H1772,,MATCH(Rates!$G$7,$G$4:$H$4,0))</f>
        <v>0</v>
      </c>
    </row>
    <row r="1773" spans="2:10" x14ac:dyDescent="0.25">
      <c r="B1773" s="3">
        <v>3</v>
      </c>
      <c r="C1773" s="3">
        <v>15</v>
      </c>
      <c r="D1773" s="3">
        <v>0</v>
      </c>
      <c r="E1773" s="3">
        <v>0</v>
      </c>
      <c r="F1773" s="3">
        <v>0</v>
      </c>
      <c r="G1773" s="3">
        <f t="shared" si="54"/>
        <v>0</v>
      </c>
      <c r="H1773" s="3">
        <f t="shared" si="55"/>
        <v>0</v>
      </c>
      <c r="J1773" s="3" cm="1">
        <f t="array" ref="J1773">+INDEX(G1773:H1773,,MATCH(Rates!$G$7,$G$4:$H$4,0))</f>
        <v>0</v>
      </c>
    </row>
    <row r="1774" spans="2:10" x14ac:dyDescent="0.25">
      <c r="B1774" s="3">
        <v>3</v>
      </c>
      <c r="C1774" s="3">
        <v>15</v>
      </c>
      <c r="D1774" s="3">
        <v>1</v>
      </c>
      <c r="E1774" s="3">
        <v>0</v>
      </c>
      <c r="F1774" s="3">
        <v>0</v>
      </c>
      <c r="G1774" s="3">
        <f t="shared" si="54"/>
        <v>0</v>
      </c>
      <c r="H1774" s="3">
        <f t="shared" si="55"/>
        <v>0</v>
      </c>
      <c r="J1774" s="3" cm="1">
        <f t="array" ref="J1774">+INDEX(G1774:H1774,,MATCH(Rates!$G$7,$G$4:$H$4,0))</f>
        <v>0</v>
      </c>
    </row>
    <row r="1775" spans="2:10" x14ac:dyDescent="0.25">
      <c r="B1775" s="3">
        <v>3</v>
      </c>
      <c r="C1775" s="3">
        <v>15</v>
      </c>
      <c r="D1775" s="3">
        <v>2</v>
      </c>
      <c r="E1775" s="3">
        <v>0</v>
      </c>
      <c r="F1775" s="3">
        <v>0</v>
      </c>
      <c r="G1775" s="3">
        <f t="shared" si="54"/>
        <v>0</v>
      </c>
      <c r="H1775" s="3">
        <f t="shared" si="55"/>
        <v>0</v>
      </c>
      <c r="J1775" s="3" cm="1">
        <f t="array" ref="J1775">+INDEX(G1775:H1775,,MATCH(Rates!$G$7,$G$4:$H$4,0))</f>
        <v>0</v>
      </c>
    </row>
    <row r="1776" spans="2:10" x14ac:dyDescent="0.25">
      <c r="B1776" s="3">
        <v>3</v>
      </c>
      <c r="C1776" s="3">
        <v>15</v>
      </c>
      <c r="D1776" s="3">
        <v>3</v>
      </c>
      <c r="E1776" s="3">
        <v>0</v>
      </c>
      <c r="F1776" s="3">
        <v>0</v>
      </c>
      <c r="G1776" s="3">
        <f t="shared" si="54"/>
        <v>0</v>
      </c>
      <c r="H1776" s="3">
        <f t="shared" si="55"/>
        <v>0</v>
      </c>
      <c r="J1776" s="3" cm="1">
        <f t="array" ref="J1776">+INDEX(G1776:H1776,,MATCH(Rates!$G$7,$G$4:$H$4,0))</f>
        <v>0</v>
      </c>
    </row>
    <row r="1777" spans="2:10" x14ac:dyDescent="0.25">
      <c r="B1777" s="3">
        <v>3</v>
      </c>
      <c r="C1777" s="3">
        <v>15</v>
      </c>
      <c r="D1777" s="3">
        <v>4</v>
      </c>
      <c r="E1777" s="3">
        <v>0</v>
      </c>
      <c r="F1777" s="3">
        <v>0</v>
      </c>
      <c r="G1777" s="3">
        <f t="shared" si="54"/>
        <v>0</v>
      </c>
      <c r="H1777" s="3">
        <f t="shared" si="55"/>
        <v>0</v>
      </c>
      <c r="J1777" s="3" cm="1">
        <f t="array" ref="J1777">+INDEX(G1777:H1777,,MATCH(Rates!$G$7,$G$4:$H$4,0))</f>
        <v>0</v>
      </c>
    </row>
    <row r="1778" spans="2:10" x14ac:dyDescent="0.25">
      <c r="B1778" s="3">
        <v>3</v>
      </c>
      <c r="C1778" s="3">
        <v>15</v>
      </c>
      <c r="D1778" s="3">
        <v>5</v>
      </c>
      <c r="E1778" s="3">
        <v>0</v>
      </c>
      <c r="F1778" s="3">
        <v>0</v>
      </c>
      <c r="G1778" s="3">
        <f t="shared" si="54"/>
        <v>0</v>
      </c>
      <c r="H1778" s="3">
        <f t="shared" si="55"/>
        <v>0</v>
      </c>
      <c r="J1778" s="3" cm="1">
        <f t="array" ref="J1778">+INDEX(G1778:H1778,,MATCH(Rates!$G$7,$G$4:$H$4,0))</f>
        <v>0</v>
      </c>
    </row>
    <row r="1779" spans="2:10" x14ac:dyDescent="0.25">
      <c r="B1779" s="3">
        <v>3</v>
      </c>
      <c r="C1779" s="3">
        <v>15</v>
      </c>
      <c r="D1779" s="3">
        <v>6</v>
      </c>
      <c r="E1779" s="3">
        <v>0</v>
      </c>
      <c r="F1779" s="3">
        <v>0</v>
      </c>
      <c r="G1779" s="3">
        <f t="shared" si="54"/>
        <v>0</v>
      </c>
      <c r="H1779" s="3">
        <f t="shared" si="55"/>
        <v>0</v>
      </c>
      <c r="J1779" s="3" cm="1">
        <f t="array" ref="J1779">+INDEX(G1779:H1779,,MATCH(Rates!$G$7,$G$4:$H$4,0))</f>
        <v>0</v>
      </c>
    </row>
    <row r="1780" spans="2:10" x14ac:dyDescent="0.25">
      <c r="B1780" s="3">
        <v>3</v>
      </c>
      <c r="C1780" s="3">
        <v>15</v>
      </c>
      <c r="D1780" s="3">
        <v>7</v>
      </c>
      <c r="E1780" s="3">
        <v>171.483</v>
      </c>
      <c r="F1780" s="3">
        <v>85.742000000000004</v>
      </c>
      <c r="G1780" s="3">
        <f t="shared" si="54"/>
        <v>0.171483</v>
      </c>
      <c r="H1780" s="3">
        <f t="shared" si="55"/>
        <v>8.5741999999999999E-2</v>
      </c>
      <c r="J1780" s="3" cm="1">
        <f t="array" ref="J1780">+INDEX(G1780:H1780,,MATCH(Rates!$G$7,$G$4:$H$4,0))</f>
        <v>0.171483</v>
      </c>
    </row>
    <row r="1781" spans="2:10" x14ac:dyDescent="0.25">
      <c r="B1781" s="3">
        <v>3</v>
      </c>
      <c r="C1781" s="3">
        <v>15</v>
      </c>
      <c r="D1781" s="3">
        <v>8</v>
      </c>
      <c r="E1781" s="3">
        <v>1266.7739999999999</v>
      </c>
      <c r="F1781" s="3">
        <v>633.38699999999994</v>
      </c>
      <c r="G1781" s="3">
        <f t="shared" si="54"/>
        <v>1.2667739999999998</v>
      </c>
      <c r="H1781" s="3">
        <f t="shared" si="55"/>
        <v>0.63338699999999992</v>
      </c>
      <c r="J1781" s="3" cm="1">
        <f t="array" ref="J1781">+INDEX(G1781:H1781,,MATCH(Rates!$G$7,$G$4:$H$4,0))</f>
        <v>1.2667739999999998</v>
      </c>
    </row>
    <row r="1782" spans="2:10" x14ac:dyDescent="0.25">
      <c r="B1782" s="3">
        <v>3</v>
      </c>
      <c r="C1782" s="3">
        <v>15</v>
      </c>
      <c r="D1782" s="3">
        <v>9</v>
      </c>
      <c r="E1782" s="3">
        <v>2784.5320000000002</v>
      </c>
      <c r="F1782" s="3">
        <v>1392.2660000000001</v>
      </c>
      <c r="G1782" s="3">
        <f t="shared" si="54"/>
        <v>2.784532</v>
      </c>
      <c r="H1782" s="3">
        <f t="shared" si="55"/>
        <v>1.392266</v>
      </c>
      <c r="J1782" s="3" cm="1">
        <f t="array" ref="J1782">+INDEX(G1782:H1782,,MATCH(Rates!$G$7,$G$4:$H$4,0))</f>
        <v>2.784532</v>
      </c>
    </row>
    <row r="1783" spans="2:10" x14ac:dyDescent="0.25">
      <c r="B1783" s="3">
        <v>3</v>
      </c>
      <c r="C1783" s="3">
        <v>15</v>
      </c>
      <c r="D1783" s="3">
        <v>10</v>
      </c>
      <c r="E1783" s="3">
        <v>3844.3739999999998</v>
      </c>
      <c r="F1783" s="3">
        <v>1922.1869999999999</v>
      </c>
      <c r="G1783" s="3">
        <f t="shared" si="54"/>
        <v>3.8443739999999997</v>
      </c>
      <c r="H1783" s="3">
        <f t="shared" si="55"/>
        <v>1.9221869999999999</v>
      </c>
      <c r="J1783" s="3" cm="1">
        <f t="array" ref="J1783">+INDEX(G1783:H1783,,MATCH(Rates!$G$7,$G$4:$H$4,0))</f>
        <v>3.8443739999999997</v>
      </c>
    </row>
    <row r="1784" spans="2:10" x14ac:dyDescent="0.25">
      <c r="B1784" s="3">
        <v>3</v>
      </c>
      <c r="C1784" s="3">
        <v>15</v>
      </c>
      <c r="D1784" s="3">
        <v>11</v>
      </c>
      <c r="E1784" s="3">
        <v>4574.9390000000003</v>
      </c>
      <c r="F1784" s="3">
        <v>2287.4699999999998</v>
      </c>
      <c r="G1784" s="3">
        <f t="shared" si="54"/>
        <v>4.5749390000000005</v>
      </c>
      <c r="H1784" s="3">
        <f t="shared" si="55"/>
        <v>2.2874699999999999</v>
      </c>
      <c r="J1784" s="3" cm="1">
        <f t="array" ref="J1784">+INDEX(G1784:H1784,,MATCH(Rates!$G$7,$G$4:$H$4,0))</f>
        <v>4.5749390000000005</v>
      </c>
    </row>
    <row r="1785" spans="2:10" x14ac:dyDescent="0.25">
      <c r="B1785" s="3">
        <v>3</v>
      </c>
      <c r="C1785" s="3">
        <v>15</v>
      </c>
      <c r="D1785" s="3">
        <v>12</v>
      </c>
      <c r="E1785" s="3">
        <v>4863.0370000000003</v>
      </c>
      <c r="F1785" s="3">
        <v>2431.5189999999998</v>
      </c>
      <c r="G1785" s="3">
        <f t="shared" si="54"/>
        <v>4.8630370000000003</v>
      </c>
      <c r="H1785" s="3">
        <f t="shared" si="55"/>
        <v>2.4315189999999998</v>
      </c>
      <c r="J1785" s="3" cm="1">
        <f t="array" ref="J1785">+INDEX(G1785:H1785,,MATCH(Rates!$G$7,$G$4:$H$4,0))</f>
        <v>4.8630370000000003</v>
      </c>
    </row>
    <row r="1786" spans="2:10" x14ac:dyDescent="0.25">
      <c r="B1786" s="3">
        <v>3</v>
      </c>
      <c r="C1786" s="3">
        <v>15</v>
      </c>
      <c r="D1786" s="3">
        <v>13</v>
      </c>
      <c r="E1786" s="3">
        <v>4722.9170000000004</v>
      </c>
      <c r="F1786" s="3">
        <v>2361.4580000000001</v>
      </c>
      <c r="G1786" s="3">
        <f t="shared" si="54"/>
        <v>4.7229170000000007</v>
      </c>
      <c r="H1786" s="3">
        <f t="shared" si="55"/>
        <v>2.3614580000000003</v>
      </c>
      <c r="J1786" s="3" cm="1">
        <f t="array" ref="J1786">+INDEX(G1786:H1786,,MATCH(Rates!$G$7,$G$4:$H$4,0))</f>
        <v>4.7229170000000007</v>
      </c>
    </row>
    <row r="1787" spans="2:10" x14ac:dyDescent="0.25">
      <c r="B1787" s="3">
        <v>3</v>
      </c>
      <c r="C1787" s="3">
        <v>15</v>
      </c>
      <c r="D1787" s="3">
        <v>14</v>
      </c>
      <c r="E1787" s="3">
        <v>4073.96</v>
      </c>
      <c r="F1787" s="3">
        <v>2036.98</v>
      </c>
      <c r="G1787" s="3">
        <f t="shared" si="54"/>
        <v>4.0739600000000005</v>
      </c>
      <c r="H1787" s="3">
        <f t="shared" si="55"/>
        <v>2.0369800000000002</v>
      </c>
      <c r="J1787" s="3" cm="1">
        <f t="array" ref="J1787">+INDEX(G1787:H1787,,MATCH(Rates!$G$7,$G$4:$H$4,0))</f>
        <v>4.0739600000000005</v>
      </c>
    </row>
    <row r="1788" spans="2:10" x14ac:dyDescent="0.25">
      <c r="B1788" s="3">
        <v>3</v>
      </c>
      <c r="C1788" s="3">
        <v>15</v>
      </c>
      <c r="D1788" s="3">
        <v>15</v>
      </c>
      <c r="E1788" s="3">
        <v>3172.576</v>
      </c>
      <c r="F1788" s="3">
        <v>1586.288</v>
      </c>
      <c r="G1788" s="3">
        <f t="shared" si="54"/>
        <v>3.1725759999999998</v>
      </c>
      <c r="H1788" s="3">
        <f t="shared" si="55"/>
        <v>1.5862879999999999</v>
      </c>
      <c r="J1788" s="3" cm="1">
        <f t="array" ref="J1788">+INDEX(G1788:H1788,,MATCH(Rates!$G$7,$G$4:$H$4,0))</f>
        <v>3.1725759999999998</v>
      </c>
    </row>
    <row r="1789" spans="2:10" x14ac:dyDescent="0.25">
      <c r="B1789" s="3">
        <v>3</v>
      </c>
      <c r="C1789" s="3">
        <v>15</v>
      </c>
      <c r="D1789" s="3">
        <v>16</v>
      </c>
      <c r="E1789" s="3">
        <v>1732.4179999999999</v>
      </c>
      <c r="F1789" s="3">
        <v>866.20899999999995</v>
      </c>
      <c r="G1789" s="3">
        <f t="shared" si="54"/>
        <v>1.7324179999999998</v>
      </c>
      <c r="H1789" s="3">
        <f t="shared" si="55"/>
        <v>0.8662089999999999</v>
      </c>
      <c r="J1789" s="3" cm="1">
        <f t="array" ref="J1789">+INDEX(G1789:H1789,,MATCH(Rates!$G$7,$G$4:$H$4,0))</f>
        <v>1.7324179999999998</v>
      </c>
    </row>
    <row r="1790" spans="2:10" x14ac:dyDescent="0.25">
      <c r="B1790" s="3">
        <v>3</v>
      </c>
      <c r="C1790" s="3">
        <v>15</v>
      </c>
      <c r="D1790" s="3">
        <v>17</v>
      </c>
      <c r="E1790" s="3">
        <v>1483.4670000000001</v>
      </c>
      <c r="F1790" s="3">
        <v>741.73299999999995</v>
      </c>
      <c r="G1790" s="3">
        <f t="shared" si="54"/>
        <v>1.4834670000000001</v>
      </c>
      <c r="H1790" s="3">
        <f t="shared" si="55"/>
        <v>0.74173299999999998</v>
      </c>
      <c r="J1790" s="3" cm="1">
        <f t="array" ref="J1790">+INDEX(G1790:H1790,,MATCH(Rates!$G$7,$G$4:$H$4,0))</f>
        <v>1.4834670000000001</v>
      </c>
    </row>
    <row r="1791" spans="2:10" x14ac:dyDescent="0.25">
      <c r="B1791" s="3">
        <v>3</v>
      </c>
      <c r="C1791" s="3">
        <v>15</v>
      </c>
      <c r="D1791" s="3">
        <v>18</v>
      </c>
      <c r="E1791" s="3">
        <v>143.459</v>
      </c>
      <c r="F1791" s="3">
        <v>71.73</v>
      </c>
      <c r="G1791" s="3">
        <f t="shared" si="54"/>
        <v>0.143459</v>
      </c>
      <c r="H1791" s="3">
        <f t="shared" si="55"/>
        <v>7.1730000000000002E-2</v>
      </c>
      <c r="J1791" s="3" cm="1">
        <f t="array" ref="J1791">+INDEX(G1791:H1791,,MATCH(Rates!$G$7,$G$4:$H$4,0))</f>
        <v>0.143459</v>
      </c>
    </row>
    <row r="1792" spans="2:10" x14ac:dyDescent="0.25">
      <c r="B1792" s="3">
        <v>3</v>
      </c>
      <c r="C1792" s="3">
        <v>15</v>
      </c>
      <c r="D1792" s="3">
        <v>19</v>
      </c>
      <c r="E1792" s="3">
        <v>0</v>
      </c>
      <c r="F1792" s="3">
        <v>0</v>
      </c>
      <c r="G1792" s="3">
        <f t="shared" si="54"/>
        <v>0</v>
      </c>
      <c r="H1792" s="3">
        <f t="shared" si="55"/>
        <v>0</v>
      </c>
      <c r="J1792" s="3" cm="1">
        <f t="array" ref="J1792">+INDEX(G1792:H1792,,MATCH(Rates!$G$7,$G$4:$H$4,0))</f>
        <v>0</v>
      </c>
    </row>
    <row r="1793" spans="2:10" x14ac:dyDescent="0.25">
      <c r="B1793" s="3">
        <v>3</v>
      </c>
      <c r="C1793" s="3">
        <v>15</v>
      </c>
      <c r="D1793" s="3">
        <v>20</v>
      </c>
      <c r="E1793" s="3">
        <v>0</v>
      </c>
      <c r="F1793" s="3">
        <v>0</v>
      </c>
      <c r="G1793" s="3">
        <f t="shared" si="54"/>
        <v>0</v>
      </c>
      <c r="H1793" s="3">
        <f t="shared" si="55"/>
        <v>0</v>
      </c>
      <c r="J1793" s="3" cm="1">
        <f t="array" ref="J1793">+INDEX(G1793:H1793,,MATCH(Rates!$G$7,$G$4:$H$4,0))</f>
        <v>0</v>
      </c>
    </row>
    <row r="1794" spans="2:10" x14ac:dyDescent="0.25">
      <c r="B1794" s="3">
        <v>3</v>
      </c>
      <c r="C1794" s="3">
        <v>15</v>
      </c>
      <c r="D1794" s="3">
        <v>21</v>
      </c>
      <c r="E1794" s="3">
        <v>0</v>
      </c>
      <c r="F1794" s="3">
        <v>0</v>
      </c>
      <c r="G1794" s="3">
        <f t="shared" si="54"/>
        <v>0</v>
      </c>
      <c r="H1794" s="3">
        <f t="shared" si="55"/>
        <v>0</v>
      </c>
      <c r="J1794" s="3" cm="1">
        <f t="array" ref="J1794">+INDEX(G1794:H1794,,MATCH(Rates!$G$7,$G$4:$H$4,0))</f>
        <v>0</v>
      </c>
    </row>
    <row r="1795" spans="2:10" x14ac:dyDescent="0.25">
      <c r="B1795" s="3">
        <v>3</v>
      </c>
      <c r="C1795" s="3">
        <v>15</v>
      </c>
      <c r="D1795" s="3">
        <v>22</v>
      </c>
      <c r="E1795" s="3">
        <v>0</v>
      </c>
      <c r="F1795" s="3">
        <v>0</v>
      </c>
      <c r="G1795" s="3">
        <f t="shared" si="54"/>
        <v>0</v>
      </c>
      <c r="H1795" s="3">
        <f t="shared" si="55"/>
        <v>0</v>
      </c>
      <c r="J1795" s="3" cm="1">
        <f t="array" ref="J1795">+INDEX(G1795:H1795,,MATCH(Rates!$G$7,$G$4:$H$4,0))</f>
        <v>0</v>
      </c>
    </row>
    <row r="1796" spans="2:10" x14ac:dyDescent="0.25">
      <c r="B1796" s="3">
        <v>3</v>
      </c>
      <c r="C1796" s="3">
        <v>15</v>
      </c>
      <c r="D1796" s="3">
        <v>23</v>
      </c>
      <c r="E1796" s="3">
        <v>0</v>
      </c>
      <c r="F1796" s="3">
        <v>0</v>
      </c>
      <c r="G1796" s="3">
        <f t="shared" si="54"/>
        <v>0</v>
      </c>
      <c r="H1796" s="3">
        <f t="shared" si="55"/>
        <v>0</v>
      </c>
      <c r="J1796" s="3" cm="1">
        <f t="array" ref="J1796">+INDEX(G1796:H1796,,MATCH(Rates!$G$7,$G$4:$H$4,0))</f>
        <v>0</v>
      </c>
    </row>
    <row r="1797" spans="2:10" x14ac:dyDescent="0.25">
      <c r="B1797" s="3">
        <v>3</v>
      </c>
      <c r="C1797" s="3">
        <v>16</v>
      </c>
      <c r="D1797" s="3">
        <v>0</v>
      </c>
      <c r="E1797" s="3">
        <v>0</v>
      </c>
      <c r="F1797" s="3">
        <v>0</v>
      </c>
      <c r="G1797" s="3">
        <f t="shared" si="54"/>
        <v>0</v>
      </c>
      <c r="H1797" s="3">
        <f t="shared" si="55"/>
        <v>0</v>
      </c>
      <c r="J1797" s="3" cm="1">
        <f t="array" ref="J1797">+INDEX(G1797:H1797,,MATCH(Rates!$G$7,$G$4:$H$4,0))</f>
        <v>0</v>
      </c>
    </row>
    <row r="1798" spans="2:10" x14ac:dyDescent="0.25">
      <c r="B1798" s="3">
        <v>3</v>
      </c>
      <c r="C1798" s="3">
        <v>16</v>
      </c>
      <c r="D1798" s="3">
        <v>1</v>
      </c>
      <c r="E1798" s="3">
        <v>0</v>
      </c>
      <c r="F1798" s="3">
        <v>0</v>
      </c>
      <c r="G1798" s="3">
        <f t="shared" si="54"/>
        <v>0</v>
      </c>
      <c r="H1798" s="3">
        <f t="shared" si="55"/>
        <v>0</v>
      </c>
      <c r="J1798" s="3" cm="1">
        <f t="array" ref="J1798">+INDEX(G1798:H1798,,MATCH(Rates!$G$7,$G$4:$H$4,0))</f>
        <v>0</v>
      </c>
    </row>
    <row r="1799" spans="2:10" x14ac:dyDescent="0.25">
      <c r="B1799" s="3">
        <v>3</v>
      </c>
      <c r="C1799" s="3">
        <v>16</v>
      </c>
      <c r="D1799" s="3">
        <v>2</v>
      </c>
      <c r="E1799" s="3">
        <v>0</v>
      </c>
      <c r="F1799" s="3">
        <v>0</v>
      </c>
      <c r="G1799" s="3">
        <f t="shared" si="54"/>
        <v>0</v>
      </c>
      <c r="H1799" s="3">
        <f t="shared" si="55"/>
        <v>0</v>
      </c>
      <c r="J1799" s="3" cm="1">
        <f t="array" ref="J1799">+INDEX(G1799:H1799,,MATCH(Rates!$G$7,$G$4:$H$4,0))</f>
        <v>0</v>
      </c>
    </row>
    <row r="1800" spans="2:10" x14ac:dyDescent="0.25">
      <c r="B1800" s="3">
        <v>3</v>
      </c>
      <c r="C1800" s="3">
        <v>16</v>
      </c>
      <c r="D1800" s="3">
        <v>3</v>
      </c>
      <c r="E1800" s="3">
        <v>0</v>
      </c>
      <c r="F1800" s="3">
        <v>0</v>
      </c>
      <c r="G1800" s="3">
        <f t="shared" si="54"/>
        <v>0</v>
      </c>
      <c r="H1800" s="3">
        <f t="shared" si="55"/>
        <v>0</v>
      </c>
      <c r="J1800" s="3" cm="1">
        <f t="array" ref="J1800">+INDEX(G1800:H1800,,MATCH(Rates!$G$7,$G$4:$H$4,0))</f>
        <v>0</v>
      </c>
    </row>
    <row r="1801" spans="2:10" x14ac:dyDescent="0.25">
      <c r="B1801" s="3">
        <v>3</v>
      </c>
      <c r="C1801" s="3">
        <v>16</v>
      </c>
      <c r="D1801" s="3">
        <v>4</v>
      </c>
      <c r="E1801" s="3">
        <v>0</v>
      </c>
      <c r="F1801" s="3">
        <v>0</v>
      </c>
      <c r="G1801" s="3">
        <f t="shared" si="54"/>
        <v>0</v>
      </c>
      <c r="H1801" s="3">
        <f t="shared" si="55"/>
        <v>0</v>
      </c>
      <c r="J1801" s="3" cm="1">
        <f t="array" ref="J1801">+INDEX(G1801:H1801,,MATCH(Rates!$G$7,$G$4:$H$4,0))</f>
        <v>0</v>
      </c>
    </row>
    <row r="1802" spans="2:10" x14ac:dyDescent="0.25">
      <c r="B1802" s="3">
        <v>3</v>
      </c>
      <c r="C1802" s="3">
        <v>16</v>
      </c>
      <c r="D1802" s="3">
        <v>5</v>
      </c>
      <c r="E1802" s="3">
        <v>0</v>
      </c>
      <c r="F1802" s="3">
        <v>0</v>
      </c>
      <c r="G1802" s="3">
        <f t="shared" si="54"/>
        <v>0</v>
      </c>
      <c r="H1802" s="3">
        <f t="shared" si="55"/>
        <v>0</v>
      </c>
      <c r="J1802" s="3" cm="1">
        <f t="array" ref="J1802">+INDEX(G1802:H1802,,MATCH(Rates!$G$7,$G$4:$H$4,0))</f>
        <v>0</v>
      </c>
    </row>
    <row r="1803" spans="2:10" x14ac:dyDescent="0.25">
      <c r="B1803" s="3">
        <v>3</v>
      </c>
      <c r="C1803" s="3">
        <v>16</v>
      </c>
      <c r="D1803" s="3">
        <v>6</v>
      </c>
      <c r="E1803" s="3">
        <v>0</v>
      </c>
      <c r="F1803" s="3">
        <v>0</v>
      </c>
      <c r="G1803" s="3">
        <f t="shared" si="54"/>
        <v>0</v>
      </c>
      <c r="H1803" s="3">
        <f t="shared" si="55"/>
        <v>0</v>
      </c>
      <c r="J1803" s="3" cm="1">
        <f t="array" ref="J1803">+INDEX(G1803:H1803,,MATCH(Rates!$G$7,$G$4:$H$4,0))</f>
        <v>0</v>
      </c>
    </row>
    <row r="1804" spans="2:10" x14ac:dyDescent="0.25">
      <c r="B1804" s="3">
        <v>3</v>
      </c>
      <c r="C1804" s="3">
        <v>16</v>
      </c>
      <c r="D1804" s="3">
        <v>7</v>
      </c>
      <c r="E1804" s="3">
        <v>206.298</v>
      </c>
      <c r="F1804" s="3">
        <v>103.149</v>
      </c>
      <c r="G1804" s="3">
        <f t="shared" si="54"/>
        <v>0.20629800000000001</v>
      </c>
      <c r="H1804" s="3">
        <f t="shared" si="55"/>
        <v>0.103149</v>
      </c>
      <c r="J1804" s="3" cm="1">
        <f t="array" ref="J1804">+INDEX(G1804:H1804,,MATCH(Rates!$G$7,$G$4:$H$4,0))</f>
        <v>0.20629800000000001</v>
      </c>
    </row>
    <row r="1805" spans="2:10" x14ac:dyDescent="0.25">
      <c r="B1805" s="3">
        <v>3</v>
      </c>
      <c r="C1805" s="3">
        <v>16</v>
      </c>
      <c r="D1805" s="3">
        <v>8</v>
      </c>
      <c r="E1805" s="3">
        <v>1015.702</v>
      </c>
      <c r="F1805" s="3">
        <v>507.851</v>
      </c>
      <c r="G1805" s="3">
        <f t="shared" si="54"/>
        <v>1.0157020000000001</v>
      </c>
      <c r="H1805" s="3">
        <f t="shared" si="55"/>
        <v>0.50785100000000005</v>
      </c>
      <c r="J1805" s="3" cm="1">
        <f t="array" ref="J1805">+INDEX(G1805:H1805,,MATCH(Rates!$G$7,$G$4:$H$4,0))</f>
        <v>1.0157020000000001</v>
      </c>
    </row>
    <row r="1806" spans="2:10" x14ac:dyDescent="0.25">
      <c r="B1806" s="3">
        <v>3</v>
      </c>
      <c r="C1806" s="3">
        <v>16</v>
      </c>
      <c r="D1806" s="3">
        <v>9</v>
      </c>
      <c r="E1806" s="3">
        <v>2618.0419999999999</v>
      </c>
      <c r="F1806" s="3">
        <v>1309.021</v>
      </c>
      <c r="G1806" s="3">
        <f t="shared" si="54"/>
        <v>2.618042</v>
      </c>
      <c r="H1806" s="3">
        <f t="shared" si="55"/>
        <v>1.309021</v>
      </c>
      <c r="J1806" s="3" cm="1">
        <f t="array" ref="J1806">+INDEX(G1806:H1806,,MATCH(Rates!$G$7,$G$4:$H$4,0))</f>
        <v>2.618042</v>
      </c>
    </row>
    <row r="1807" spans="2:10" x14ac:dyDescent="0.25">
      <c r="B1807" s="3">
        <v>3</v>
      </c>
      <c r="C1807" s="3">
        <v>16</v>
      </c>
      <c r="D1807" s="3">
        <v>10</v>
      </c>
      <c r="E1807" s="3">
        <v>3468.4740000000002</v>
      </c>
      <c r="F1807" s="3">
        <v>1734.2370000000001</v>
      </c>
      <c r="G1807" s="3">
        <f t="shared" si="54"/>
        <v>3.4684740000000001</v>
      </c>
      <c r="H1807" s="3">
        <f t="shared" si="55"/>
        <v>1.734237</v>
      </c>
      <c r="J1807" s="3" cm="1">
        <f t="array" ref="J1807">+INDEX(G1807:H1807,,MATCH(Rates!$G$7,$G$4:$H$4,0))</f>
        <v>3.4684740000000001</v>
      </c>
    </row>
    <row r="1808" spans="2:10" x14ac:dyDescent="0.25">
      <c r="B1808" s="3">
        <v>3</v>
      </c>
      <c r="C1808" s="3">
        <v>16</v>
      </c>
      <c r="D1808" s="3">
        <v>11</v>
      </c>
      <c r="E1808" s="3">
        <v>4738.9579999999996</v>
      </c>
      <c r="F1808" s="3">
        <v>2369.4789999999998</v>
      </c>
      <c r="G1808" s="3">
        <f t="shared" si="54"/>
        <v>4.7389579999999993</v>
      </c>
      <c r="H1808" s="3">
        <f t="shared" si="55"/>
        <v>2.3694789999999997</v>
      </c>
      <c r="J1808" s="3" cm="1">
        <f t="array" ref="J1808">+INDEX(G1808:H1808,,MATCH(Rates!$G$7,$G$4:$H$4,0))</f>
        <v>4.7389579999999993</v>
      </c>
    </row>
    <row r="1809" spans="2:10" x14ac:dyDescent="0.25">
      <c r="B1809" s="3">
        <v>3</v>
      </c>
      <c r="C1809" s="3">
        <v>16</v>
      </c>
      <c r="D1809" s="3">
        <v>12</v>
      </c>
      <c r="E1809" s="3">
        <v>6853.1509999999998</v>
      </c>
      <c r="F1809" s="3">
        <v>3426.576</v>
      </c>
      <c r="G1809" s="3">
        <f t="shared" si="54"/>
        <v>6.8531509999999995</v>
      </c>
      <c r="H1809" s="3">
        <f t="shared" si="55"/>
        <v>3.4265759999999998</v>
      </c>
      <c r="J1809" s="3" cm="1">
        <f t="array" ref="J1809">+INDEX(G1809:H1809,,MATCH(Rates!$G$7,$G$4:$H$4,0))</f>
        <v>6.8531509999999995</v>
      </c>
    </row>
    <row r="1810" spans="2:10" x14ac:dyDescent="0.25">
      <c r="B1810" s="3">
        <v>3</v>
      </c>
      <c r="C1810" s="3">
        <v>16</v>
      </c>
      <c r="D1810" s="3">
        <v>13</v>
      </c>
      <c r="E1810" s="3">
        <v>6798.15</v>
      </c>
      <c r="F1810" s="3">
        <v>3399.0749999999998</v>
      </c>
      <c r="G1810" s="3">
        <f t="shared" si="54"/>
        <v>6.7981499999999997</v>
      </c>
      <c r="H1810" s="3">
        <f t="shared" si="55"/>
        <v>3.3990749999999998</v>
      </c>
      <c r="J1810" s="3" cm="1">
        <f t="array" ref="J1810">+INDEX(G1810:H1810,,MATCH(Rates!$G$7,$G$4:$H$4,0))</f>
        <v>6.7981499999999997</v>
      </c>
    </row>
    <row r="1811" spans="2:10" x14ac:dyDescent="0.25">
      <c r="B1811" s="3">
        <v>3</v>
      </c>
      <c r="C1811" s="3">
        <v>16</v>
      </c>
      <c r="D1811" s="3">
        <v>14</v>
      </c>
      <c r="E1811" s="3">
        <v>6252.9520000000002</v>
      </c>
      <c r="F1811" s="3">
        <v>3126.4760000000001</v>
      </c>
      <c r="G1811" s="3">
        <f t="shared" si="54"/>
        <v>6.2529520000000005</v>
      </c>
      <c r="H1811" s="3">
        <f t="shared" si="55"/>
        <v>3.1264760000000003</v>
      </c>
      <c r="J1811" s="3" cm="1">
        <f t="array" ref="J1811">+INDEX(G1811:H1811,,MATCH(Rates!$G$7,$G$4:$H$4,0))</f>
        <v>6.2529520000000005</v>
      </c>
    </row>
    <row r="1812" spans="2:10" x14ac:dyDescent="0.25">
      <c r="B1812" s="3">
        <v>3</v>
      </c>
      <c r="C1812" s="3">
        <v>16</v>
      </c>
      <c r="D1812" s="3">
        <v>15</v>
      </c>
      <c r="E1812" s="3">
        <v>5164.1419999999998</v>
      </c>
      <c r="F1812" s="3">
        <v>2582.0709999999999</v>
      </c>
      <c r="G1812" s="3">
        <f t="shared" si="54"/>
        <v>5.164142</v>
      </c>
      <c r="H1812" s="3">
        <f t="shared" si="55"/>
        <v>2.582071</v>
      </c>
      <c r="J1812" s="3" cm="1">
        <f t="array" ref="J1812">+INDEX(G1812:H1812,,MATCH(Rates!$G$7,$G$4:$H$4,0))</f>
        <v>5.164142</v>
      </c>
    </row>
    <row r="1813" spans="2:10" x14ac:dyDescent="0.25">
      <c r="B1813" s="3">
        <v>3</v>
      </c>
      <c r="C1813" s="3">
        <v>16</v>
      </c>
      <c r="D1813" s="3">
        <v>16</v>
      </c>
      <c r="E1813" s="3">
        <v>3036.873</v>
      </c>
      <c r="F1813" s="3">
        <v>1518.4369999999999</v>
      </c>
      <c r="G1813" s="3">
        <f t="shared" ref="G1813:G1876" si="56">+E1813/1000</f>
        <v>3.0368729999999999</v>
      </c>
      <c r="H1813" s="3">
        <f t="shared" ref="H1813:H1876" si="57">+F1813/1000</f>
        <v>1.5184369999999998</v>
      </c>
      <c r="J1813" s="3" cm="1">
        <f t="array" ref="J1813">+INDEX(G1813:H1813,,MATCH(Rates!$G$7,$G$4:$H$4,0))</f>
        <v>3.0368729999999999</v>
      </c>
    </row>
    <row r="1814" spans="2:10" x14ac:dyDescent="0.25">
      <c r="B1814" s="3">
        <v>3</v>
      </c>
      <c r="C1814" s="3">
        <v>16</v>
      </c>
      <c r="D1814" s="3">
        <v>17</v>
      </c>
      <c r="E1814" s="3">
        <v>806.78200000000004</v>
      </c>
      <c r="F1814" s="3">
        <v>403.39100000000002</v>
      </c>
      <c r="G1814" s="3">
        <f t="shared" si="56"/>
        <v>0.806782</v>
      </c>
      <c r="H1814" s="3">
        <f t="shared" si="57"/>
        <v>0.403391</v>
      </c>
      <c r="J1814" s="3" cm="1">
        <f t="array" ref="J1814">+INDEX(G1814:H1814,,MATCH(Rates!$G$7,$G$4:$H$4,0))</f>
        <v>0.806782</v>
      </c>
    </row>
    <row r="1815" spans="2:10" x14ac:dyDescent="0.25">
      <c r="B1815" s="3">
        <v>3</v>
      </c>
      <c r="C1815" s="3">
        <v>16</v>
      </c>
      <c r="D1815" s="3">
        <v>18</v>
      </c>
      <c r="E1815" s="3">
        <v>196.322</v>
      </c>
      <c r="F1815" s="3">
        <v>98.161000000000001</v>
      </c>
      <c r="G1815" s="3">
        <f t="shared" si="56"/>
        <v>0.196322</v>
      </c>
      <c r="H1815" s="3">
        <f t="shared" si="57"/>
        <v>9.8160999999999998E-2</v>
      </c>
      <c r="J1815" s="3" cm="1">
        <f t="array" ref="J1815">+INDEX(G1815:H1815,,MATCH(Rates!$G$7,$G$4:$H$4,0))</f>
        <v>0.196322</v>
      </c>
    </row>
    <row r="1816" spans="2:10" x14ac:dyDescent="0.25">
      <c r="B1816" s="3">
        <v>3</v>
      </c>
      <c r="C1816" s="3">
        <v>16</v>
      </c>
      <c r="D1816" s="3">
        <v>19</v>
      </c>
      <c r="E1816" s="3">
        <v>0</v>
      </c>
      <c r="F1816" s="3">
        <v>0</v>
      </c>
      <c r="G1816" s="3">
        <f t="shared" si="56"/>
        <v>0</v>
      </c>
      <c r="H1816" s="3">
        <f t="shared" si="57"/>
        <v>0</v>
      </c>
      <c r="J1816" s="3" cm="1">
        <f t="array" ref="J1816">+INDEX(G1816:H1816,,MATCH(Rates!$G$7,$G$4:$H$4,0))</f>
        <v>0</v>
      </c>
    </row>
    <row r="1817" spans="2:10" x14ac:dyDescent="0.25">
      <c r="B1817" s="3">
        <v>3</v>
      </c>
      <c r="C1817" s="3">
        <v>16</v>
      </c>
      <c r="D1817" s="3">
        <v>20</v>
      </c>
      <c r="E1817" s="3">
        <v>0</v>
      </c>
      <c r="F1817" s="3">
        <v>0</v>
      </c>
      <c r="G1817" s="3">
        <f t="shared" si="56"/>
        <v>0</v>
      </c>
      <c r="H1817" s="3">
        <f t="shared" si="57"/>
        <v>0</v>
      </c>
      <c r="J1817" s="3" cm="1">
        <f t="array" ref="J1817">+INDEX(G1817:H1817,,MATCH(Rates!$G$7,$G$4:$H$4,0))</f>
        <v>0</v>
      </c>
    </row>
    <row r="1818" spans="2:10" x14ac:dyDescent="0.25">
      <c r="B1818" s="3">
        <v>3</v>
      </c>
      <c r="C1818" s="3">
        <v>16</v>
      </c>
      <c r="D1818" s="3">
        <v>21</v>
      </c>
      <c r="E1818" s="3">
        <v>0</v>
      </c>
      <c r="F1818" s="3">
        <v>0</v>
      </c>
      <c r="G1818" s="3">
        <f t="shared" si="56"/>
        <v>0</v>
      </c>
      <c r="H1818" s="3">
        <f t="shared" si="57"/>
        <v>0</v>
      </c>
      <c r="J1818" s="3" cm="1">
        <f t="array" ref="J1818">+INDEX(G1818:H1818,,MATCH(Rates!$G$7,$G$4:$H$4,0))</f>
        <v>0</v>
      </c>
    </row>
    <row r="1819" spans="2:10" x14ac:dyDescent="0.25">
      <c r="B1819" s="3">
        <v>3</v>
      </c>
      <c r="C1819" s="3">
        <v>16</v>
      </c>
      <c r="D1819" s="3">
        <v>22</v>
      </c>
      <c r="E1819" s="3">
        <v>0</v>
      </c>
      <c r="F1819" s="3">
        <v>0</v>
      </c>
      <c r="G1819" s="3">
        <f t="shared" si="56"/>
        <v>0</v>
      </c>
      <c r="H1819" s="3">
        <f t="shared" si="57"/>
        <v>0</v>
      </c>
      <c r="J1819" s="3" cm="1">
        <f t="array" ref="J1819">+INDEX(G1819:H1819,,MATCH(Rates!$G$7,$G$4:$H$4,0))</f>
        <v>0</v>
      </c>
    </row>
    <row r="1820" spans="2:10" x14ac:dyDescent="0.25">
      <c r="B1820" s="3">
        <v>3</v>
      </c>
      <c r="C1820" s="3">
        <v>16</v>
      </c>
      <c r="D1820" s="3">
        <v>23</v>
      </c>
      <c r="E1820" s="3">
        <v>0</v>
      </c>
      <c r="F1820" s="3">
        <v>0</v>
      </c>
      <c r="G1820" s="3">
        <f t="shared" si="56"/>
        <v>0</v>
      </c>
      <c r="H1820" s="3">
        <f t="shared" si="57"/>
        <v>0</v>
      </c>
      <c r="J1820" s="3" cm="1">
        <f t="array" ref="J1820">+INDEX(G1820:H1820,,MATCH(Rates!$G$7,$G$4:$H$4,0))</f>
        <v>0</v>
      </c>
    </row>
    <row r="1821" spans="2:10" x14ac:dyDescent="0.25">
      <c r="B1821" s="3">
        <v>3</v>
      </c>
      <c r="C1821" s="3">
        <v>17</v>
      </c>
      <c r="D1821" s="3">
        <v>0</v>
      </c>
      <c r="E1821" s="3">
        <v>0</v>
      </c>
      <c r="F1821" s="3">
        <v>0</v>
      </c>
      <c r="G1821" s="3">
        <f t="shared" si="56"/>
        <v>0</v>
      </c>
      <c r="H1821" s="3">
        <f t="shared" si="57"/>
        <v>0</v>
      </c>
      <c r="J1821" s="3" cm="1">
        <f t="array" ref="J1821">+INDEX(G1821:H1821,,MATCH(Rates!$G$7,$G$4:$H$4,0))</f>
        <v>0</v>
      </c>
    </row>
    <row r="1822" spans="2:10" x14ac:dyDescent="0.25">
      <c r="B1822" s="3">
        <v>3</v>
      </c>
      <c r="C1822" s="3">
        <v>17</v>
      </c>
      <c r="D1822" s="3">
        <v>1</v>
      </c>
      <c r="E1822" s="3">
        <v>0</v>
      </c>
      <c r="F1822" s="3">
        <v>0</v>
      </c>
      <c r="G1822" s="3">
        <f t="shared" si="56"/>
        <v>0</v>
      </c>
      <c r="H1822" s="3">
        <f t="shared" si="57"/>
        <v>0</v>
      </c>
      <c r="J1822" s="3" cm="1">
        <f t="array" ref="J1822">+INDEX(G1822:H1822,,MATCH(Rates!$G$7,$G$4:$H$4,0))</f>
        <v>0</v>
      </c>
    </row>
    <row r="1823" spans="2:10" x14ac:dyDescent="0.25">
      <c r="B1823" s="3">
        <v>3</v>
      </c>
      <c r="C1823" s="3">
        <v>17</v>
      </c>
      <c r="D1823" s="3">
        <v>2</v>
      </c>
      <c r="E1823" s="3">
        <v>0</v>
      </c>
      <c r="F1823" s="3">
        <v>0</v>
      </c>
      <c r="G1823" s="3">
        <f t="shared" si="56"/>
        <v>0</v>
      </c>
      <c r="H1823" s="3">
        <f t="shared" si="57"/>
        <v>0</v>
      </c>
      <c r="J1823" s="3" cm="1">
        <f t="array" ref="J1823">+INDEX(G1823:H1823,,MATCH(Rates!$G$7,$G$4:$H$4,0))</f>
        <v>0</v>
      </c>
    </row>
    <row r="1824" spans="2:10" x14ac:dyDescent="0.25">
      <c r="B1824" s="3">
        <v>3</v>
      </c>
      <c r="C1824" s="3">
        <v>17</v>
      </c>
      <c r="D1824" s="3">
        <v>3</v>
      </c>
      <c r="E1824" s="3">
        <v>0</v>
      </c>
      <c r="F1824" s="3">
        <v>0</v>
      </c>
      <c r="G1824" s="3">
        <f t="shared" si="56"/>
        <v>0</v>
      </c>
      <c r="H1824" s="3">
        <f t="shared" si="57"/>
        <v>0</v>
      </c>
      <c r="J1824" s="3" cm="1">
        <f t="array" ref="J1824">+INDEX(G1824:H1824,,MATCH(Rates!$G$7,$G$4:$H$4,0))</f>
        <v>0</v>
      </c>
    </row>
    <row r="1825" spans="2:10" x14ac:dyDescent="0.25">
      <c r="B1825" s="3">
        <v>3</v>
      </c>
      <c r="C1825" s="3">
        <v>17</v>
      </c>
      <c r="D1825" s="3">
        <v>4</v>
      </c>
      <c r="E1825" s="3">
        <v>0</v>
      </c>
      <c r="F1825" s="3">
        <v>0</v>
      </c>
      <c r="G1825" s="3">
        <f t="shared" si="56"/>
        <v>0</v>
      </c>
      <c r="H1825" s="3">
        <f t="shared" si="57"/>
        <v>0</v>
      </c>
      <c r="J1825" s="3" cm="1">
        <f t="array" ref="J1825">+INDEX(G1825:H1825,,MATCH(Rates!$G$7,$G$4:$H$4,0))</f>
        <v>0</v>
      </c>
    </row>
    <row r="1826" spans="2:10" x14ac:dyDescent="0.25">
      <c r="B1826" s="3">
        <v>3</v>
      </c>
      <c r="C1826" s="3">
        <v>17</v>
      </c>
      <c r="D1826" s="3">
        <v>5</v>
      </c>
      <c r="E1826" s="3">
        <v>0</v>
      </c>
      <c r="F1826" s="3">
        <v>0</v>
      </c>
      <c r="G1826" s="3">
        <f t="shared" si="56"/>
        <v>0</v>
      </c>
      <c r="H1826" s="3">
        <f t="shared" si="57"/>
        <v>0</v>
      </c>
      <c r="J1826" s="3" cm="1">
        <f t="array" ref="J1826">+INDEX(G1826:H1826,,MATCH(Rates!$G$7,$G$4:$H$4,0))</f>
        <v>0</v>
      </c>
    </row>
    <row r="1827" spans="2:10" x14ac:dyDescent="0.25">
      <c r="B1827" s="3">
        <v>3</v>
      </c>
      <c r="C1827" s="3">
        <v>17</v>
      </c>
      <c r="D1827" s="3">
        <v>6</v>
      </c>
      <c r="E1827" s="3">
        <v>0</v>
      </c>
      <c r="F1827" s="3">
        <v>0</v>
      </c>
      <c r="G1827" s="3">
        <f t="shared" si="56"/>
        <v>0</v>
      </c>
      <c r="H1827" s="3">
        <f t="shared" si="57"/>
        <v>0</v>
      </c>
      <c r="J1827" s="3" cm="1">
        <f t="array" ref="J1827">+INDEX(G1827:H1827,,MATCH(Rates!$G$7,$G$4:$H$4,0))</f>
        <v>0</v>
      </c>
    </row>
    <row r="1828" spans="2:10" x14ac:dyDescent="0.25">
      <c r="B1828" s="3">
        <v>3</v>
      </c>
      <c r="C1828" s="3">
        <v>17</v>
      </c>
      <c r="D1828" s="3">
        <v>7</v>
      </c>
      <c r="E1828" s="3">
        <v>468.16899999999998</v>
      </c>
      <c r="F1828" s="3">
        <v>234.08500000000001</v>
      </c>
      <c r="G1828" s="3">
        <f t="shared" si="56"/>
        <v>0.468169</v>
      </c>
      <c r="H1828" s="3">
        <f t="shared" si="57"/>
        <v>0.23408500000000002</v>
      </c>
      <c r="J1828" s="3" cm="1">
        <f t="array" ref="J1828">+INDEX(G1828:H1828,,MATCH(Rates!$G$7,$G$4:$H$4,0))</f>
        <v>0.468169</v>
      </c>
    </row>
    <row r="1829" spans="2:10" x14ac:dyDescent="0.25">
      <c r="B1829" s="3">
        <v>3</v>
      </c>
      <c r="C1829" s="3">
        <v>17</v>
      </c>
      <c r="D1829" s="3">
        <v>8</v>
      </c>
      <c r="E1829" s="3">
        <v>1366.384</v>
      </c>
      <c r="F1829" s="3">
        <v>683.19200000000001</v>
      </c>
      <c r="G1829" s="3">
        <f t="shared" si="56"/>
        <v>1.366384</v>
      </c>
      <c r="H1829" s="3">
        <f t="shared" si="57"/>
        <v>0.68319200000000002</v>
      </c>
      <c r="J1829" s="3" cm="1">
        <f t="array" ref="J1829">+INDEX(G1829:H1829,,MATCH(Rates!$G$7,$G$4:$H$4,0))</f>
        <v>1.366384</v>
      </c>
    </row>
    <row r="1830" spans="2:10" x14ac:dyDescent="0.25">
      <c r="B1830" s="3">
        <v>3</v>
      </c>
      <c r="C1830" s="3">
        <v>17</v>
      </c>
      <c r="D1830" s="3">
        <v>9</v>
      </c>
      <c r="E1830" s="3">
        <v>3917.9059999999999</v>
      </c>
      <c r="F1830" s="3">
        <v>1958.953</v>
      </c>
      <c r="G1830" s="3">
        <f t="shared" si="56"/>
        <v>3.9179059999999999</v>
      </c>
      <c r="H1830" s="3">
        <f t="shared" si="57"/>
        <v>1.9589529999999999</v>
      </c>
      <c r="J1830" s="3" cm="1">
        <f t="array" ref="J1830">+INDEX(G1830:H1830,,MATCH(Rates!$G$7,$G$4:$H$4,0))</f>
        <v>3.9179059999999999</v>
      </c>
    </row>
    <row r="1831" spans="2:10" x14ac:dyDescent="0.25">
      <c r="B1831" s="3">
        <v>3</v>
      </c>
      <c r="C1831" s="3">
        <v>17</v>
      </c>
      <c r="D1831" s="3">
        <v>10</v>
      </c>
      <c r="E1831" s="3">
        <v>5285.15</v>
      </c>
      <c r="F1831" s="3">
        <v>2642.5749999999998</v>
      </c>
      <c r="G1831" s="3">
        <f t="shared" si="56"/>
        <v>5.2851499999999998</v>
      </c>
      <c r="H1831" s="3">
        <f t="shared" si="57"/>
        <v>2.6425749999999999</v>
      </c>
      <c r="J1831" s="3" cm="1">
        <f t="array" ref="J1831">+INDEX(G1831:H1831,,MATCH(Rates!$G$7,$G$4:$H$4,0))</f>
        <v>5.2851499999999998</v>
      </c>
    </row>
    <row r="1832" spans="2:10" x14ac:dyDescent="0.25">
      <c r="B1832" s="3">
        <v>3</v>
      </c>
      <c r="C1832" s="3">
        <v>17</v>
      </c>
      <c r="D1832" s="3">
        <v>11</v>
      </c>
      <c r="E1832" s="3">
        <v>6093.47</v>
      </c>
      <c r="F1832" s="3">
        <v>3046.7350000000001</v>
      </c>
      <c r="G1832" s="3">
        <f t="shared" si="56"/>
        <v>6.0934699999999999</v>
      </c>
      <c r="H1832" s="3">
        <f t="shared" si="57"/>
        <v>3.046735</v>
      </c>
      <c r="J1832" s="3" cm="1">
        <f t="array" ref="J1832">+INDEX(G1832:H1832,,MATCH(Rates!$G$7,$G$4:$H$4,0))</f>
        <v>6.0934699999999999</v>
      </c>
    </row>
    <row r="1833" spans="2:10" x14ac:dyDescent="0.25">
      <c r="B1833" s="3">
        <v>3</v>
      </c>
      <c r="C1833" s="3">
        <v>17</v>
      </c>
      <c r="D1833" s="3">
        <v>12</v>
      </c>
      <c r="E1833" s="3">
        <v>6453.9610000000002</v>
      </c>
      <c r="F1833" s="3">
        <v>3226.9810000000002</v>
      </c>
      <c r="G1833" s="3">
        <f t="shared" si="56"/>
        <v>6.4539610000000005</v>
      </c>
      <c r="H1833" s="3">
        <f t="shared" si="57"/>
        <v>3.2269810000000003</v>
      </c>
      <c r="J1833" s="3" cm="1">
        <f t="array" ref="J1833">+INDEX(G1833:H1833,,MATCH(Rates!$G$7,$G$4:$H$4,0))</f>
        <v>6.4539610000000005</v>
      </c>
    </row>
    <row r="1834" spans="2:10" x14ac:dyDescent="0.25">
      <c r="B1834" s="3">
        <v>3</v>
      </c>
      <c r="C1834" s="3">
        <v>17</v>
      </c>
      <c r="D1834" s="3">
        <v>13</v>
      </c>
      <c r="E1834" s="3">
        <v>5018.518</v>
      </c>
      <c r="F1834" s="3">
        <v>2509.259</v>
      </c>
      <c r="G1834" s="3">
        <f t="shared" si="56"/>
        <v>5.0185180000000003</v>
      </c>
      <c r="H1834" s="3">
        <f t="shared" si="57"/>
        <v>2.5092590000000001</v>
      </c>
      <c r="J1834" s="3" cm="1">
        <f t="array" ref="J1834">+INDEX(G1834:H1834,,MATCH(Rates!$G$7,$G$4:$H$4,0))</f>
        <v>5.0185180000000003</v>
      </c>
    </row>
    <row r="1835" spans="2:10" x14ac:dyDescent="0.25">
      <c r="B1835" s="3">
        <v>3</v>
      </c>
      <c r="C1835" s="3">
        <v>17</v>
      </c>
      <c r="D1835" s="3">
        <v>14</v>
      </c>
      <c r="E1835" s="3">
        <v>4636.7089999999998</v>
      </c>
      <c r="F1835" s="3">
        <v>2318.3539999999998</v>
      </c>
      <c r="G1835" s="3">
        <f t="shared" si="56"/>
        <v>4.6367089999999997</v>
      </c>
      <c r="H1835" s="3">
        <f t="shared" si="57"/>
        <v>2.3183539999999998</v>
      </c>
      <c r="J1835" s="3" cm="1">
        <f t="array" ref="J1835">+INDEX(G1835:H1835,,MATCH(Rates!$G$7,$G$4:$H$4,0))</f>
        <v>4.6367089999999997</v>
      </c>
    </row>
    <row r="1836" spans="2:10" x14ac:dyDescent="0.25">
      <c r="B1836" s="3">
        <v>3</v>
      </c>
      <c r="C1836" s="3">
        <v>17</v>
      </c>
      <c r="D1836" s="3">
        <v>15</v>
      </c>
      <c r="E1836" s="3">
        <v>3615.8609999999999</v>
      </c>
      <c r="F1836" s="3">
        <v>1807.93</v>
      </c>
      <c r="G1836" s="3">
        <f t="shared" si="56"/>
        <v>3.6158609999999998</v>
      </c>
      <c r="H1836" s="3">
        <f t="shared" si="57"/>
        <v>1.80793</v>
      </c>
      <c r="J1836" s="3" cm="1">
        <f t="array" ref="J1836">+INDEX(G1836:H1836,,MATCH(Rates!$G$7,$G$4:$H$4,0))</f>
        <v>3.6158609999999998</v>
      </c>
    </row>
    <row r="1837" spans="2:10" x14ac:dyDescent="0.25">
      <c r="B1837" s="3">
        <v>3</v>
      </c>
      <c r="C1837" s="3">
        <v>17</v>
      </c>
      <c r="D1837" s="3">
        <v>16</v>
      </c>
      <c r="E1837" s="3">
        <v>3350.2260000000001</v>
      </c>
      <c r="F1837" s="3">
        <v>1675.1130000000001</v>
      </c>
      <c r="G1837" s="3">
        <f t="shared" si="56"/>
        <v>3.3502260000000001</v>
      </c>
      <c r="H1837" s="3">
        <f t="shared" si="57"/>
        <v>1.6751130000000001</v>
      </c>
      <c r="J1837" s="3" cm="1">
        <f t="array" ref="J1837">+INDEX(G1837:H1837,,MATCH(Rates!$G$7,$G$4:$H$4,0))</f>
        <v>3.3502260000000001</v>
      </c>
    </row>
    <row r="1838" spans="2:10" x14ac:dyDescent="0.25">
      <c r="B1838" s="3">
        <v>3</v>
      </c>
      <c r="C1838" s="3">
        <v>17</v>
      </c>
      <c r="D1838" s="3">
        <v>17</v>
      </c>
      <c r="E1838" s="3">
        <v>1657.1210000000001</v>
      </c>
      <c r="F1838" s="3">
        <v>828.56100000000004</v>
      </c>
      <c r="G1838" s="3">
        <f t="shared" si="56"/>
        <v>1.6571210000000001</v>
      </c>
      <c r="H1838" s="3">
        <f t="shared" si="57"/>
        <v>0.82856099999999999</v>
      </c>
      <c r="J1838" s="3" cm="1">
        <f t="array" ref="J1838">+INDEX(G1838:H1838,,MATCH(Rates!$G$7,$G$4:$H$4,0))</f>
        <v>1.6571210000000001</v>
      </c>
    </row>
    <row r="1839" spans="2:10" x14ac:dyDescent="0.25">
      <c r="B1839" s="3">
        <v>3</v>
      </c>
      <c r="C1839" s="3">
        <v>17</v>
      </c>
      <c r="D1839" s="3">
        <v>18</v>
      </c>
      <c r="E1839" s="3">
        <v>233.999</v>
      </c>
      <c r="F1839" s="3">
        <v>117</v>
      </c>
      <c r="G1839" s="3">
        <f t="shared" si="56"/>
        <v>0.23399899999999998</v>
      </c>
      <c r="H1839" s="3">
        <f t="shared" si="57"/>
        <v>0.11700000000000001</v>
      </c>
      <c r="J1839" s="3" cm="1">
        <f t="array" ref="J1839">+INDEX(G1839:H1839,,MATCH(Rates!$G$7,$G$4:$H$4,0))</f>
        <v>0.23399899999999998</v>
      </c>
    </row>
    <row r="1840" spans="2:10" x14ac:dyDescent="0.25">
      <c r="B1840" s="3">
        <v>3</v>
      </c>
      <c r="C1840" s="3">
        <v>17</v>
      </c>
      <c r="D1840" s="3">
        <v>19</v>
      </c>
      <c r="E1840" s="3">
        <v>0</v>
      </c>
      <c r="F1840" s="3">
        <v>0</v>
      </c>
      <c r="G1840" s="3">
        <f t="shared" si="56"/>
        <v>0</v>
      </c>
      <c r="H1840" s="3">
        <f t="shared" si="57"/>
        <v>0</v>
      </c>
      <c r="J1840" s="3" cm="1">
        <f t="array" ref="J1840">+INDEX(G1840:H1840,,MATCH(Rates!$G$7,$G$4:$H$4,0))</f>
        <v>0</v>
      </c>
    </row>
    <row r="1841" spans="2:10" x14ac:dyDescent="0.25">
      <c r="B1841" s="3">
        <v>3</v>
      </c>
      <c r="C1841" s="3">
        <v>17</v>
      </c>
      <c r="D1841" s="3">
        <v>20</v>
      </c>
      <c r="E1841" s="3">
        <v>0</v>
      </c>
      <c r="F1841" s="3">
        <v>0</v>
      </c>
      <c r="G1841" s="3">
        <f t="shared" si="56"/>
        <v>0</v>
      </c>
      <c r="H1841" s="3">
        <f t="shared" si="57"/>
        <v>0</v>
      </c>
      <c r="J1841" s="3" cm="1">
        <f t="array" ref="J1841">+INDEX(G1841:H1841,,MATCH(Rates!$G$7,$G$4:$H$4,0))</f>
        <v>0</v>
      </c>
    </row>
    <row r="1842" spans="2:10" x14ac:dyDescent="0.25">
      <c r="B1842" s="3">
        <v>3</v>
      </c>
      <c r="C1842" s="3">
        <v>17</v>
      </c>
      <c r="D1842" s="3">
        <v>21</v>
      </c>
      <c r="E1842" s="3">
        <v>0</v>
      </c>
      <c r="F1842" s="3">
        <v>0</v>
      </c>
      <c r="G1842" s="3">
        <f t="shared" si="56"/>
        <v>0</v>
      </c>
      <c r="H1842" s="3">
        <f t="shared" si="57"/>
        <v>0</v>
      </c>
      <c r="J1842" s="3" cm="1">
        <f t="array" ref="J1842">+INDEX(G1842:H1842,,MATCH(Rates!$G$7,$G$4:$H$4,0))</f>
        <v>0</v>
      </c>
    </row>
    <row r="1843" spans="2:10" x14ac:dyDescent="0.25">
      <c r="B1843" s="3">
        <v>3</v>
      </c>
      <c r="C1843" s="3">
        <v>17</v>
      </c>
      <c r="D1843" s="3">
        <v>22</v>
      </c>
      <c r="E1843" s="3">
        <v>0</v>
      </c>
      <c r="F1843" s="3">
        <v>0</v>
      </c>
      <c r="G1843" s="3">
        <f t="shared" si="56"/>
        <v>0</v>
      </c>
      <c r="H1843" s="3">
        <f t="shared" si="57"/>
        <v>0</v>
      </c>
      <c r="J1843" s="3" cm="1">
        <f t="array" ref="J1843">+INDEX(G1843:H1843,,MATCH(Rates!$G$7,$G$4:$H$4,0))</f>
        <v>0</v>
      </c>
    </row>
    <row r="1844" spans="2:10" x14ac:dyDescent="0.25">
      <c r="B1844" s="3">
        <v>3</v>
      </c>
      <c r="C1844" s="3">
        <v>17</v>
      </c>
      <c r="D1844" s="3">
        <v>23</v>
      </c>
      <c r="E1844" s="3">
        <v>0</v>
      </c>
      <c r="F1844" s="3">
        <v>0</v>
      </c>
      <c r="G1844" s="3">
        <f t="shared" si="56"/>
        <v>0</v>
      </c>
      <c r="H1844" s="3">
        <f t="shared" si="57"/>
        <v>0</v>
      </c>
      <c r="J1844" s="3" cm="1">
        <f t="array" ref="J1844">+INDEX(G1844:H1844,,MATCH(Rates!$G$7,$G$4:$H$4,0))</f>
        <v>0</v>
      </c>
    </row>
    <row r="1845" spans="2:10" x14ac:dyDescent="0.25">
      <c r="B1845" s="3">
        <v>3</v>
      </c>
      <c r="C1845" s="3">
        <v>18</v>
      </c>
      <c r="D1845" s="3">
        <v>0</v>
      </c>
      <c r="E1845" s="3">
        <v>0</v>
      </c>
      <c r="F1845" s="3">
        <v>0</v>
      </c>
      <c r="G1845" s="3">
        <f t="shared" si="56"/>
        <v>0</v>
      </c>
      <c r="H1845" s="3">
        <f t="shared" si="57"/>
        <v>0</v>
      </c>
      <c r="J1845" s="3" cm="1">
        <f t="array" ref="J1845">+INDEX(G1845:H1845,,MATCH(Rates!$G$7,$G$4:$H$4,0))</f>
        <v>0</v>
      </c>
    </row>
    <row r="1846" spans="2:10" x14ac:dyDescent="0.25">
      <c r="B1846" s="3">
        <v>3</v>
      </c>
      <c r="C1846" s="3">
        <v>18</v>
      </c>
      <c r="D1846" s="3">
        <v>1</v>
      </c>
      <c r="E1846" s="3">
        <v>0</v>
      </c>
      <c r="F1846" s="3">
        <v>0</v>
      </c>
      <c r="G1846" s="3">
        <f t="shared" si="56"/>
        <v>0</v>
      </c>
      <c r="H1846" s="3">
        <f t="shared" si="57"/>
        <v>0</v>
      </c>
      <c r="J1846" s="3" cm="1">
        <f t="array" ref="J1846">+INDEX(G1846:H1846,,MATCH(Rates!$G$7,$G$4:$H$4,0))</f>
        <v>0</v>
      </c>
    </row>
    <row r="1847" spans="2:10" x14ac:dyDescent="0.25">
      <c r="B1847" s="3">
        <v>3</v>
      </c>
      <c r="C1847" s="3">
        <v>18</v>
      </c>
      <c r="D1847" s="3">
        <v>2</v>
      </c>
      <c r="E1847" s="3">
        <v>0</v>
      </c>
      <c r="F1847" s="3">
        <v>0</v>
      </c>
      <c r="G1847" s="3">
        <f t="shared" si="56"/>
        <v>0</v>
      </c>
      <c r="H1847" s="3">
        <f t="shared" si="57"/>
        <v>0</v>
      </c>
      <c r="J1847" s="3" cm="1">
        <f t="array" ref="J1847">+INDEX(G1847:H1847,,MATCH(Rates!$G$7,$G$4:$H$4,0))</f>
        <v>0</v>
      </c>
    </row>
    <row r="1848" spans="2:10" x14ac:dyDescent="0.25">
      <c r="B1848" s="3">
        <v>3</v>
      </c>
      <c r="C1848" s="3">
        <v>18</v>
      </c>
      <c r="D1848" s="3">
        <v>3</v>
      </c>
      <c r="E1848" s="3">
        <v>0</v>
      </c>
      <c r="F1848" s="3">
        <v>0</v>
      </c>
      <c r="G1848" s="3">
        <f t="shared" si="56"/>
        <v>0</v>
      </c>
      <c r="H1848" s="3">
        <f t="shared" si="57"/>
        <v>0</v>
      </c>
      <c r="J1848" s="3" cm="1">
        <f t="array" ref="J1848">+INDEX(G1848:H1848,,MATCH(Rates!$G$7,$G$4:$H$4,0))</f>
        <v>0</v>
      </c>
    </row>
    <row r="1849" spans="2:10" x14ac:dyDescent="0.25">
      <c r="B1849" s="3">
        <v>3</v>
      </c>
      <c r="C1849" s="3">
        <v>18</v>
      </c>
      <c r="D1849" s="3">
        <v>4</v>
      </c>
      <c r="E1849" s="3">
        <v>0</v>
      </c>
      <c r="F1849" s="3">
        <v>0</v>
      </c>
      <c r="G1849" s="3">
        <f t="shared" si="56"/>
        <v>0</v>
      </c>
      <c r="H1849" s="3">
        <f t="shared" si="57"/>
        <v>0</v>
      </c>
      <c r="J1849" s="3" cm="1">
        <f t="array" ref="J1849">+INDEX(G1849:H1849,,MATCH(Rates!$G$7,$G$4:$H$4,0))</f>
        <v>0</v>
      </c>
    </row>
    <row r="1850" spans="2:10" x14ac:dyDescent="0.25">
      <c r="B1850" s="3">
        <v>3</v>
      </c>
      <c r="C1850" s="3">
        <v>18</v>
      </c>
      <c r="D1850" s="3">
        <v>5</v>
      </c>
      <c r="E1850" s="3">
        <v>0</v>
      </c>
      <c r="F1850" s="3">
        <v>0</v>
      </c>
      <c r="G1850" s="3">
        <f t="shared" si="56"/>
        <v>0</v>
      </c>
      <c r="H1850" s="3">
        <f t="shared" si="57"/>
        <v>0</v>
      </c>
      <c r="J1850" s="3" cm="1">
        <f t="array" ref="J1850">+INDEX(G1850:H1850,,MATCH(Rates!$G$7,$G$4:$H$4,0))</f>
        <v>0</v>
      </c>
    </row>
    <row r="1851" spans="2:10" x14ac:dyDescent="0.25">
      <c r="B1851" s="3">
        <v>3</v>
      </c>
      <c r="C1851" s="3">
        <v>18</v>
      </c>
      <c r="D1851" s="3">
        <v>6</v>
      </c>
      <c r="E1851" s="3">
        <v>0</v>
      </c>
      <c r="F1851" s="3">
        <v>0</v>
      </c>
      <c r="G1851" s="3">
        <f t="shared" si="56"/>
        <v>0</v>
      </c>
      <c r="H1851" s="3">
        <f t="shared" si="57"/>
        <v>0</v>
      </c>
      <c r="J1851" s="3" cm="1">
        <f t="array" ref="J1851">+INDEX(G1851:H1851,,MATCH(Rates!$G$7,$G$4:$H$4,0))</f>
        <v>0</v>
      </c>
    </row>
    <row r="1852" spans="2:10" x14ac:dyDescent="0.25">
      <c r="B1852" s="3">
        <v>3</v>
      </c>
      <c r="C1852" s="3">
        <v>18</v>
      </c>
      <c r="D1852" s="3">
        <v>7</v>
      </c>
      <c r="E1852" s="3">
        <v>347.34</v>
      </c>
      <c r="F1852" s="3">
        <v>173.67</v>
      </c>
      <c r="G1852" s="3">
        <f t="shared" si="56"/>
        <v>0.34733999999999998</v>
      </c>
      <c r="H1852" s="3">
        <f t="shared" si="57"/>
        <v>0.17366999999999999</v>
      </c>
      <c r="J1852" s="3" cm="1">
        <f t="array" ref="J1852">+INDEX(G1852:H1852,,MATCH(Rates!$G$7,$G$4:$H$4,0))</f>
        <v>0.34733999999999998</v>
      </c>
    </row>
    <row r="1853" spans="2:10" x14ac:dyDescent="0.25">
      <c r="B1853" s="3">
        <v>3</v>
      </c>
      <c r="C1853" s="3">
        <v>18</v>
      </c>
      <c r="D1853" s="3">
        <v>8</v>
      </c>
      <c r="E1853" s="3">
        <v>1956.1120000000001</v>
      </c>
      <c r="F1853" s="3">
        <v>978.05600000000004</v>
      </c>
      <c r="G1853" s="3">
        <f t="shared" si="56"/>
        <v>1.9561120000000001</v>
      </c>
      <c r="H1853" s="3">
        <f t="shared" si="57"/>
        <v>0.97805600000000004</v>
      </c>
      <c r="J1853" s="3" cm="1">
        <f t="array" ref="J1853">+INDEX(G1853:H1853,,MATCH(Rates!$G$7,$G$4:$H$4,0))</f>
        <v>1.9561120000000001</v>
      </c>
    </row>
    <row r="1854" spans="2:10" x14ac:dyDescent="0.25">
      <c r="B1854" s="3">
        <v>3</v>
      </c>
      <c r="C1854" s="3">
        <v>18</v>
      </c>
      <c r="D1854" s="3">
        <v>9</v>
      </c>
      <c r="E1854" s="3">
        <v>3910.2559999999999</v>
      </c>
      <c r="F1854" s="3">
        <v>1955.1279999999999</v>
      </c>
      <c r="G1854" s="3">
        <f t="shared" si="56"/>
        <v>3.910256</v>
      </c>
      <c r="H1854" s="3">
        <f t="shared" si="57"/>
        <v>1.955128</v>
      </c>
      <c r="J1854" s="3" cm="1">
        <f t="array" ref="J1854">+INDEX(G1854:H1854,,MATCH(Rates!$G$7,$G$4:$H$4,0))</f>
        <v>3.910256</v>
      </c>
    </row>
    <row r="1855" spans="2:10" x14ac:dyDescent="0.25">
      <c r="B1855" s="3">
        <v>3</v>
      </c>
      <c r="C1855" s="3">
        <v>18</v>
      </c>
      <c r="D1855" s="3">
        <v>10</v>
      </c>
      <c r="E1855" s="3">
        <v>5189.7150000000001</v>
      </c>
      <c r="F1855" s="3">
        <v>2594.857</v>
      </c>
      <c r="G1855" s="3">
        <f t="shared" si="56"/>
        <v>5.1897150000000005</v>
      </c>
      <c r="H1855" s="3">
        <f t="shared" si="57"/>
        <v>2.5948570000000002</v>
      </c>
      <c r="J1855" s="3" cm="1">
        <f t="array" ref="J1855">+INDEX(G1855:H1855,,MATCH(Rates!$G$7,$G$4:$H$4,0))</f>
        <v>5.1897150000000005</v>
      </c>
    </row>
    <row r="1856" spans="2:10" x14ac:dyDescent="0.25">
      <c r="B1856" s="3">
        <v>3</v>
      </c>
      <c r="C1856" s="3">
        <v>18</v>
      </c>
      <c r="D1856" s="3">
        <v>11</v>
      </c>
      <c r="E1856" s="3">
        <v>5986.9830000000002</v>
      </c>
      <c r="F1856" s="3">
        <v>2993.491</v>
      </c>
      <c r="G1856" s="3">
        <f t="shared" si="56"/>
        <v>5.9869830000000004</v>
      </c>
      <c r="H1856" s="3">
        <f t="shared" si="57"/>
        <v>2.9934910000000001</v>
      </c>
      <c r="J1856" s="3" cm="1">
        <f t="array" ref="J1856">+INDEX(G1856:H1856,,MATCH(Rates!$G$7,$G$4:$H$4,0))</f>
        <v>5.9869830000000004</v>
      </c>
    </row>
    <row r="1857" spans="2:10" x14ac:dyDescent="0.25">
      <c r="B1857" s="3">
        <v>3</v>
      </c>
      <c r="C1857" s="3">
        <v>18</v>
      </c>
      <c r="D1857" s="3">
        <v>12</v>
      </c>
      <c r="E1857" s="3">
        <v>6347.0219999999999</v>
      </c>
      <c r="F1857" s="3">
        <v>3173.511</v>
      </c>
      <c r="G1857" s="3">
        <f t="shared" si="56"/>
        <v>6.3470219999999999</v>
      </c>
      <c r="H1857" s="3">
        <f t="shared" si="57"/>
        <v>3.173511</v>
      </c>
      <c r="J1857" s="3" cm="1">
        <f t="array" ref="J1857">+INDEX(G1857:H1857,,MATCH(Rates!$G$7,$G$4:$H$4,0))</f>
        <v>6.3470219999999999</v>
      </c>
    </row>
    <row r="1858" spans="2:10" x14ac:dyDescent="0.25">
      <c r="B1858" s="3">
        <v>3</v>
      </c>
      <c r="C1858" s="3">
        <v>18</v>
      </c>
      <c r="D1858" s="3">
        <v>13</v>
      </c>
      <c r="E1858" s="3">
        <v>6174.8320000000003</v>
      </c>
      <c r="F1858" s="3">
        <v>3087.4160000000002</v>
      </c>
      <c r="G1858" s="3">
        <f t="shared" si="56"/>
        <v>6.1748320000000003</v>
      </c>
      <c r="H1858" s="3">
        <f t="shared" si="57"/>
        <v>3.0874160000000002</v>
      </c>
      <c r="J1858" s="3" cm="1">
        <f t="array" ref="J1858">+INDEX(G1858:H1858,,MATCH(Rates!$G$7,$G$4:$H$4,0))</f>
        <v>6.1748320000000003</v>
      </c>
    </row>
    <row r="1859" spans="2:10" x14ac:dyDescent="0.25">
      <c r="B1859" s="3">
        <v>3</v>
      </c>
      <c r="C1859" s="3">
        <v>18</v>
      </c>
      <c r="D1859" s="3">
        <v>14</v>
      </c>
      <c r="E1859" s="3">
        <v>4613.7529999999997</v>
      </c>
      <c r="F1859" s="3">
        <v>2306.877</v>
      </c>
      <c r="G1859" s="3">
        <f t="shared" si="56"/>
        <v>4.613753</v>
      </c>
      <c r="H1859" s="3">
        <f t="shared" si="57"/>
        <v>2.3068770000000001</v>
      </c>
      <c r="J1859" s="3" cm="1">
        <f t="array" ref="J1859">+INDEX(G1859:H1859,,MATCH(Rates!$G$7,$G$4:$H$4,0))</f>
        <v>4.613753</v>
      </c>
    </row>
    <row r="1860" spans="2:10" x14ac:dyDescent="0.25">
      <c r="B1860" s="3">
        <v>3</v>
      </c>
      <c r="C1860" s="3">
        <v>18</v>
      </c>
      <c r="D1860" s="3">
        <v>15</v>
      </c>
      <c r="E1860" s="3">
        <v>3455.6019999999999</v>
      </c>
      <c r="F1860" s="3">
        <v>1727.8009999999999</v>
      </c>
      <c r="G1860" s="3">
        <f t="shared" si="56"/>
        <v>3.4556019999999998</v>
      </c>
      <c r="H1860" s="3">
        <f t="shared" si="57"/>
        <v>1.7278009999999999</v>
      </c>
      <c r="J1860" s="3" cm="1">
        <f t="array" ref="J1860">+INDEX(G1860:H1860,,MATCH(Rates!$G$7,$G$4:$H$4,0))</f>
        <v>3.4556019999999998</v>
      </c>
    </row>
    <row r="1861" spans="2:10" x14ac:dyDescent="0.25">
      <c r="B1861" s="3">
        <v>3</v>
      </c>
      <c r="C1861" s="3">
        <v>18</v>
      </c>
      <c r="D1861" s="3">
        <v>16</v>
      </c>
      <c r="E1861" s="3">
        <v>2184.4830000000002</v>
      </c>
      <c r="F1861" s="3">
        <v>1092.241</v>
      </c>
      <c r="G1861" s="3">
        <f t="shared" si="56"/>
        <v>2.1844830000000002</v>
      </c>
      <c r="H1861" s="3">
        <f t="shared" si="57"/>
        <v>1.092241</v>
      </c>
      <c r="J1861" s="3" cm="1">
        <f t="array" ref="J1861">+INDEX(G1861:H1861,,MATCH(Rates!$G$7,$G$4:$H$4,0))</f>
        <v>2.1844830000000002</v>
      </c>
    </row>
    <row r="1862" spans="2:10" x14ac:dyDescent="0.25">
      <c r="B1862" s="3">
        <v>3</v>
      </c>
      <c r="C1862" s="3">
        <v>18</v>
      </c>
      <c r="D1862" s="3">
        <v>17</v>
      </c>
      <c r="E1862" s="3">
        <v>964.62199999999996</v>
      </c>
      <c r="F1862" s="3">
        <v>482.31099999999998</v>
      </c>
      <c r="G1862" s="3">
        <f t="shared" si="56"/>
        <v>0.96462199999999998</v>
      </c>
      <c r="H1862" s="3">
        <f t="shared" si="57"/>
        <v>0.48231099999999999</v>
      </c>
      <c r="J1862" s="3" cm="1">
        <f t="array" ref="J1862">+INDEX(G1862:H1862,,MATCH(Rates!$G$7,$G$4:$H$4,0))</f>
        <v>0.96462199999999998</v>
      </c>
    </row>
    <row r="1863" spans="2:10" x14ac:dyDescent="0.25">
      <c r="B1863" s="3">
        <v>3</v>
      </c>
      <c r="C1863" s="3">
        <v>18</v>
      </c>
      <c r="D1863" s="3">
        <v>18</v>
      </c>
      <c r="E1863" s="3">
        <v>128.50800000000001</v>
      </c>
      <c r="F1863" s="3">
        <v>64.254000000000005</v>
      </c>
      <c r="G1863" s="3">
        <f t="shared" si="56"/>
        <v>0.12850800000000001</v>
      </c>
      <c r="H1863" s="3">
        <f t="shared" si="57"/>
        <v>6.4254000000000006E-2</v>
      </c>
      <c r="J1863" s="3" cm="1">
        <f t="array" ref="J1863">+INDEX(G1863:H1863,,MATCH(Rates!$G$7,$G$4:$H$4,0))</f>
        <v>0.12850800000000001</v>
      </c>
    </row>
    <row r="1864" spans="2:10" x14ac:dyDescent="0.25">
      <c r="B1864" s="3">
        <v>3</v>
      </c>
      <c r="C1864" s="3">
        <v>18</v>
      </c>
      <c r="D1864" s="3">
        <v>19</v>
      </c>
      <c r="E1864" s="3">
        <v>0</v>
      </c>
      <c r="F1864" s="3">
        <v>0</v>
      </c>
      <c r="G1864" s="3">
        <f t="shared" si="56"/>
        <v>0</v>
      </c>
      <c r="H1864" s="3">
        <f t="shared" si="57"/>
        <v>0</v>
      </c>
      <c r="J1864" s="3" cm="1">
        <f t="array" ref="J1864">+INDEX(G1864:H1864,,MATCH(Rates!$G$7,$G$4:$H$4,0))</f>
        <v>0</v>
      </c>
    </row>
    <row r="1865" spans="2:10" x14ac:dyDescent="0.25">
      <c r="B1865" s="3">
        <v>3</v>
      </c>
      <c r="C1865" s="3">
        <v>18</v>
      </c>
      <c r="D1865" s="3">
        <v>20</v>
      </c>
      <c r="E1865" s="3">
        <v>0</v>
      </c>
      <c r="F1865" s="3">
        <v>0</v>
      </c>
      <c r="G1865" s="3">
        <f t="shared" si="56"/>
        <v>0</v>
      </c>
      <c r="H1865" s="3">
        <f t="shared" si="57"/>
        <v>0</v>
      </c>
      <c r="J1865" s="3" cm="1">
        <f t="array" ref="J1865">+INDEX(G1865:H1865,,MATCH(Rates!$G$7,$G$4:$H$4,0))</f>
        <v>0</v>
      </c>
    </row>
    <row r="1866" spans="2:10" x14ac:dyDescent="0.25">
      <c r="B1866" s="3">
        <v>3</v>
      </c>
      <c r="C1866" s="3">
        <v>18</v>
      </c>
      <c r="D1866" s="3">
        <v>21</v>
      </c>
      <c r="E1866" s="3">
        <v>0</v>
      </c>
      <c r="F1866" s="3">
        <v>0</v>
      </c>
      <c r="G1866" s="3">
        <f t="shared" si="56"/>
        <v>0</v>
      </c>
      <c r="H1866" s="3">
        <f t="shared" si="57"/>
        <v>0</v>
      </c>
      <c r="J1866" s="3" cm="1">
        <f t="array" ref="J1866">+INDEX(G1866:H1866,,MATCH(Rates!$G$7,$G$4:$H$4,0))</f>
        <v>0</v>
      </c>
    </row>
    <row r="1867" spans="2:10" x14ac:dyDescent="0.25">
      <c r="B1867" s="3">
        <v>3</v>
      </c>
      <c r="C1867" s="3">
        <v>18</v>
      </c>
      <c r="D1867" s="3">
        <v>22</v>
      </c>
      <c r="E1867" s="3">
        <v>0</v>
      </c>
      <c r="F1867" s="3">
        <v>0</v>
      </c>
      <c r="G1867" s="3">
        <f t="shared" si="56"/>
        <v>0</v>
      </c>
      <c r="H1867" s="3">
        <f t="shared" si="57"/>
        <v>0</v>
      </c>
      <c r="J1867" s="3" cm="1">
        <f t="array" ref="J1867">+INDEX(G1867:H1867,,MATCH(Rates!$G$7,$G$4:$H$4,0))</f>
        <v>0</v>
      </c>
    </row>
    <row r="1868" spans="2:10" x14ac:dyDescent="0.25">
      <c r="B1868" s="3">
        <v>3</v>
      </c>
      <c r="C1868" s="3">
        <v>18</v>
      </c>
      <c r="D1868" s="3">
        <v>23</v>
      </c>
      <c r="E1868" s="3">
        <v>0</v>
      </c>
      <c r="F1868" s="3">
        <v>0</v>
      </c>
      <c r="G1868" s="3">
        <f t="shared" si="56"/>
        <v>0</v>
      </c>
      <c r="H1868" s="3">
        <f t="shared" si="57"/>
        <v>0</v>
      </c>
      <c r="J1868" s="3" cm="1">
        <f t="array" ref="J1868">+INDEX(G1868:H1868,,MATCH(Rates!$G$7,$G$4:$H$4,0))</f>
        <v>0</v>
      </c>
    </row>
    <row r="1869" spans="2:10" x14ac:dyDescent="0.25">
      <c r="B1869" s="3">
        <v>3</v>
      </c>
      <c r="C1869" s="3">
        <v>19</v>
      </c>
      <c r="D1869" s="3">
        <v>0</v>
      </c>
      <c r="E1869" s="3">
        <v>0</v>
      </c>
      <c r="F1869" s="3">
        <v>0</v>
      </c>
      <c r="G1869" s="3">
        <f t="shared" si="56"/>
        <v>0</v>
      </c>
      <c r="H1869" s="3">
        <f t="shared" si="57"/>
        <v>0</v>
      </c>
      <c r="J1869" s="3" cm="1">
        <f t="array" ref="J1869">+INDEX(G1869:H1869,,MATCH(Rates!$G$7,$G$4:$H$4,0))</f>
        <v>0</v>
      </c>
    </row>
    <row r="1870" spans="2:10" x14ac:dyDescent="0.25">
      <c r="B1870" s="3">
        <v>3</v>
      </c>
      <c r="C1870" s="3">
        <v>19</v>
      </c>
      <c r="D1870" s="3">
        <v>1</v>
      </c>
      <c r="E1870" s="3">
        <v>0</v>
      </c>
      <c r="F1870" s="3">
        <v>0</v>
      </c>
      <c r="G1870" s="3">
        <f t="shared" si="56"/>
        <v>0</v>
      </c>
      <c r="H1870" s="3">
        <f t="shared" si="57"/>
        <v>0</v>
      </c>
      <c r="J1870" s="3" cm="1">
        <f t="array" ref="J1870">+INDEX(G1870:H1870,,MATCH(Rates!$G$7,$G$4:$H$4,0))</f>
        <v>0</v>
      </c>
    </row>
    <row r="1871" spans="2:10" x14ac:dyDescent="0.25">
      <c r="B1871" s="3">
        <v>3</v>
      </c>
      <c r="C1871" s="3">
        <v>19</v>
      </c>
      <c r="D1871" s="3">
        <v>2</v>
      </c>
      <c r="E1871" s="3">
        <v>0</v>
      </c>
      <c r="F1871" s="3">
        <v>0</v>
      </c>
      <c r="G1871" s="3">
        <f t="shared" si="56"/>
        <v>0</v>
      </c>
      <c r="H1871" s="3">
        <f t="shared" si="57"/>
        <v>0</v>
      </c>
      <c r="J1871" s="3" cm="1">
        <f t="array" ref="J1871">+INDEX(G1871:H1871,,MATCH(Rates!$G$7,$G$4:$H$4,0))</f>
        <v>0</v>
      </c>
    </row>
    <row r="1872" spans="2:10" x14ac:dyDescent="0.25">
      <c r="B1872" s="3">
        <v>3</v>
      </c>
      <c r="C1872" s="3">
        <v>19</v>
      </c>
      <c r="D1872" s="3">
        <v>3</v>
      </c>
      <c r="E1872" s="3">
        <v>0</v>
      </c>
      <c r="F1872" s="3">
        <v>0</v>
      </c>
      <c r="G1872" s="3">
        <f t="shared" si="56"/>
        <v>0</v>
      </c>
      <c r="H1872" s="3">
        <f t="shared" si="57"/>
        <v>0</v>
      </c>
      <c r="J1872" s="3" cm="1">
        <f t="array" ref="J1872">+INDEX(G1872:H1872,,MATCH(Rates!$G$7,$G$4:$H$4,0))</f>
        <v>0</v>
      </c>
    </row>
    <row r="1873" spans="2:10" x14ac:dyDescent="0.25">
      <c r="B1873" s="3">
        <v>3</v>
      </c>
      <c r="C1873" s="3">
        <v>19</v>
      </c>
      <c r="D1873" s="3">
        <v>4</v>
      </c>
      <c r="E1873" s="3">
        <v>0</v>
      </c>
      <c r="F1873" s="3">
        <v>0</v>
      </c>
      <c r="G1873" s="3">
        <f t="shared" si="56"/>
        <v>0</v>
      </c>
      <c r="H1873" s="3">
        <f t="shared" si="57"/>
        <v>0</v>
      </c>
      <c r="J1873" s="3" cm="1">
        <f t="array" ref="J1873">+INDEX(G1873:H1873,,MATCH(Rates!$G$7,$G$4:$H$4,0))</f>
        <v>0</v>
      </c>
    </row>
    <row r="1874" spans="2:10" x14ac:dyDescent="0.25">
      <c r="B1874" s="3">
        <v>3</v>
      </c>
      <c r="C1874" s="3">
        <v>19</v>
      </c>
      <c r="D1874" s="3">
        <v>5</v>
      </c>
      <c r="E1874" s="3">
        <v>0</v>
      </c>
      <c r="F1874" s="3">
        <v>0</v>
      </c>
      <c r="G1874" s="3">
        <f t="shared" si="56"/>
        <v>0</v>
      </c>
      <c r="H1874" s="3">
        <f t="shared" si="57"/>
        <v>0</v>
      </c>
      <c r="J1874" s="3" cm="1">
        <f t="array" ref="J1874">+INDEX(G1874:H1874,,MATCH(Rates!$G$7,$G$4:$H$4,0))</f>
        <v>0</v>
      </c>
    </row>
    <row r="1875" spans="2:10" x14ac:dyDescent="0.25">
      <c r="B1875" s="3">
        <v>3</v>
      </c>
      <c r="C1875" s="3">
        <v>19</v>
      </c>
      <c r="D1875" s="3">
        <v>6</v>
      </c>
      <c r="E1875" s="3">
        <v>0</v>
      </c>
      <c r="F1875" s="3">
        <v>0</v>
      </c>
      <c r="G1875" s="3">
        <f t="shared" si="56"/>
        <v>0</v>
      </c>
      <c r="H1875" s="3">
        <f t="shared" si="57"/>
        <v>0</v>
      </c>
      <c r="J1875" s="3" cm="1">
        <f t="array" ref="J1875">+INDEX(G1875:H1875,,MATCH(Rates!$G$7,$G$4:$H$4,0))</f>
        <v>0</v>
      </c>
    </row>
    <row r="1876" spans="2:10" x14ac:dyDescent="0.25">
      <c r="B1876" s="3">
        <v>3</v>
      </c>
      <c r="C1876" s="3">
        <v>19</v>
      </c>
      <c r="D1876" s="3">
        <v>7</v>
      </c>
      <c r="E1876" s="3">
        <v>514.226</v>
      </c>
      <c r="F1876" s="3">
        <v>257.113</v>
      </c>
      <c r="G1876" s="3">
        <f t="shared" si="56"/>
        <v>0.51422599999999996</v>
      </c>
      <c r="H1876" s="3">
        <f t="shared" si="57"/>
        <v>0.25711299999999998</v>
      </c>
      <c r="J1876" s="3" cm="1">
        <f t="array" ref="J1876">+INDEX(G1876:H1876,,MATCH(Rates!$G$7,$G$4:$H$4,0))</f>
        <v>0.51422599999999996</v>
      </c>
    </row>
    <row r="1877" spans="2:10" x14ac:dyDescent="0.25">
      <c r="B1877" s="3">
        <v>3</v>
      </c>
      <c r="C1877" s="3">
        <v>19</v>
      </c>
      <c r="D1877" s="3">
        <v>8</v>
      </c>
      <c r="E1877" s="3">
        <v>2156.5610000000001</v>
      </c>
      <c r="F1877" s="3">
        <v>1078.2809999999999</v>
      </c>
      <c r="G1877" s="3">
        <f t="shared" ref="G1877:G1940" si="58">+E1877/1000</f>
        <v>2.156561</v>
      </c>
      <c r="H1877" s="3">
        <f t="shared" ref="H1877:H1940" si="59">+F1877/1000</f>
        <v>1.078281</v>
      </c>
      <c r="J1877" s="3" cm="1">
        <f t="array" ref="J1877">+INDEX(G1877:H1877,,MATCH(Rates!$G$7,$G$4:$H$4,0))</f>
        <v>2.156561</v>
      </c>
    </row>
    <row r="1878" spans="2:10" x14ac:dyDescent="0.25">
      <c r="B1878" s="3">
        <v>3</v>
      </c>
      <c r="C1878" s="3">
        <v>19</v>
      </c>
      <c r="D1878" s="3">
        <v>9</v>
      </c>
      <c r="E1878" s="3">
        <v>3826.79</v>
      </c>
      <c r="F1878" s="3">
        <v>1913.395</v>
      </c>
      <c r="G1878" s="3">
        <f t="shared" si="58"/>
        <v>3.8267899999999999</v>
      </c>
      <c r="H1878" s="3">
        <f t="shared" si="59"/>
        <v>1.913395</v>
      </c>
      <c r="J1878" s="3" cm="1">
        <f t="array" ref="J1878">+INDEX(G1878:H1878,,MATCH(Rates!$G$7,$G$4:$H$4,0))</f>
        <v>3.8267899999999999</v>
      </c>
    </row>
    <row r="1879" spans="2:10" x14ac:dyDescent="0.25">
      <c r="B1879" s="3">
        <v>3</v>
      </c>
      <c r="C1879" s="3">
        <v>19</v>
      </c>
      <c r="D1879" s="3">
        <v>10</v>
      </c>
      <c r="E1879" s="3">
        <v>5084.3310000000001</v>
      </c>
      <c r="F1879" s="3">
        <v>2542.1660000000002</v>
      </c>
      <c r="G1879" s="3">
        <f t="shared" si="58"/>
        <v>5.0843309999999997</v>
      </c>
      <c r="H1879" s="3">
        <f t="shared" si="59"/>
        <v>2.5421660000000004</v>
      </c>
      <c r="J1879" s="3" cm="1">
        <f t="array" ref="J1879">+INDEX(G1879:H1879,,MATCH(Rates!$G$7,$G$4:$H$4,0))</f>
        <v>5.0843309999999997</v>
      </c>
    </row>
    <row r="1880" spans="2:10" x14ac:dyDescent="0.25">
      <c r="B1880" s="3">
        <v>3</v>
      </c>
      <c r="C1880" s="3">
        <v>19</v>
      </c>
      <c r="D1880" s="3">
        <v>11</v>
      </c>
      <c r="E1880" s="3">
        <v>5913.1149999999998</v>
      </c>
      <c r="F1880" s="3">
        <v>2956.5569999999998</v>
      </c>
      <c r="G1880" s="3">
        <f t="shared" si="58"/>
        <v>5.9131149999999995</v>
      </c>
      <c r="H1880" s="3">
        <f t="shared" si="59"/>
        <v>2.9565569999999997</v>
      </c>
      <c r="J1880" s="3" cm="1">
        <f t="array" ref="J1880">+INDEX(G1880:H1880,,MATCH(Rates!$G$7,$G$4:$H$4,0))</f>
        <v>5.9131149999999995</v>
      </c>
    </row>
    <row r="1881" spans="2:10" x14ac:dyDescent="0.25">
      <c r="B1881" s="3">
        <v>3</v>
      </c>
      <c r="C1881" s="3">
        <v>19</v>
      </c>
      <c r="D1881" s="3">
        <v>12</v>
      </c>
      <c r="E1881" s="3">
        <v>6203.15</v>
      </c>
      <c r="F1881" s="3">
        <v>3101.5749999999998</v>
      </c>
      <c r="G1881" s="3">
        <f t="shared" si="58"/>
        <v>6.2031499999999999</v>
      </c>
      <c r="H1881" s="3">
        <f t="shared" si="59"/>
        <v>3.101575</v>
      </c>
      <c r="J1881" s="3" cm="1">
        <f t="array" ref="J1881">+INDEX(G1881:H1881,,MATCH(Rates!$G$7,$G$4:$H$4,0))</f>
        <v>6.2031499999999999</v>
      </c>
    </row>
    <row r="1882" spans="2:10" x14ac:dyDescent="0.25">
      <c r="B1882" s="3">
        <v>3</v>
      </c>
      <c r="C1882" s="3">
        <v>19</v>
      </c>
      <c r="D1882" s="3">
        <v>13</v>
      </c>
      <c r="E1882" s="3">
        <v>6090.6480000000001</v>
      </c>
      <c r="F1882" s="3">
        <v>3045.3240000000001</v>
      </c>
      <c r="G1882" s="3">
        <f t="shared" si="58"/>
        <v>6.0906479999999998</v>
      </c>
      <c r="H1882" s="3">
        <f t="shared" si="59"/>
        <v>3.0453239999999999</v>
      </c>
      <c r="J1882" s="3" cm="1">
        <f t="array" ref="J1882">+INDEX(G1882:H1882,,MATCH(Rates!$G$7,$G$4:$H$4,0))</f>
        <v>6.0906479999999998</v>
      </c>
    </row>
    <row r="1883" spans="2:10" x14ac:dyDescent="0.25">
      <c r="B1883" s="3">
        <v>3</v>
      </c>
      <c r="C1883" s="3">
        <v>19</v>
      </c>
      <c r="D1883" s="3">
        <v>14</v>
      </c>
      <c r="E1883" s="3">
        <v>5622.3549999999996</v>
      </c>
      <c r="F1883" s="3">
        <v>2811.1770000000001</v>
      </c>
      <c r="G1883" s="3">
        <f t="shared" si="58"/>
        <v>5.6223549999999998</v>
      </c>
      <c r="H1883" s="3">
        <f t="shared" si="59"/>
        <v>2.8111770000000003</v>
      </c>
      <c r="J1883" s="3" cm="1">
        <f t="array" ref="J1883">+INDEX(G1883:H1883,,MATCH(Rates!$G$7,$G$4:$H$4,0))</f>
        <v>5.6223549999999998</v>
      </c>
    </row>
    <row r="1884" spans="2:10" x14ac:dyDescent="0.25">
      <c r="B1884" s="3">
        <v>3</v>
      </c>
      <c r="C1884" s="3">
        <v>19</v>
      </c>
      <c r="D1884" s="3">
        <v>15</v>
      </c>
      <c r="E1884" s="3">
        <v>3857.009</v>
      </c>
      <c r="F1884" s="3">
        <v>1928.5050000000001</v>
      </c>
      <c r="G1884" s="3">
        <f t="shared" si="58"/>
        <v>3.8570090000000001</v>
      </c>
      <c r="H1884" s="3">
        <f t="shared" si="59"/>
        <v>1.9285050000000001</v>
      </c>
      <c r="J1884" s="3" cm="1">
        <f t="array" ref="J1884">+INDEX(G1884:H1884,,MATCH(Rates!$G$7,$G$4:$H$4,0))</f>
        <v>3.8570090000000001</v>
      </c>
    </row>
    <row r="1885" spans="2:10" x14ac:dyDescent="0.25">
      <c r="B1885" s="3">
        <v>3</v>
      </c>
      <c r="C1885" s="3">
        <v>19</v>
      </c>
      <c r="D1885" s="3">
        <v>16</v>
      </c>
      <c r="E1885" s="3">
        <v>2321.2489999999998</v>
      </c>
      <c r="F1885" s="3">
        <v>1160.624</v>
      </c>
      <c r="G1885" s="3">
        <f t="shared" si="58"/>
        <v>2.3212489999999999</v>
      </c>
      <c r="H1885" s="3">
        <f t="shared" si="59"/>
        <v>1.1606240000000001</v>
      </c>
      <c r="J1885" s="3" cm="1">
        <f t="array" ref="J1885">+INDEX(G1885:H1885,,MATCH(Rates!$G$7,$G$4:$H$4,0))</f>
        <v>2.3212489999999999</v>
      </c>
    </row>
    <row r="1886" spans="2:10" x14ac:dyDescent="0.25">
      <c r="B1886" s="3">
        <v>3</v>
      </c>
      <c r="C1886" s="3">
        <v>19</v>
      </c>
      <c r="D1886" s="3">
        <v>17</v>
      </c>
      <c r="E1886" s="3">
        <v>1075.8399999999999</v>
      </c>
      <c r="F1886" s="3">
        <v>537.91999999999996</v>
      </c>
      <c r="G1886" s="3">
        <f t="shared" si="58"/>
        <v>1.0758399999999999</v>
      </c>
      <c r="H1886" s="3">
        <f t="shared" si="59"/>
        <v>0.53791999999999995</v>
      </c>
      <c r="J1886" s="3" cm="1">
        <f t="array" ref="J1886">+INDEX(G1886:H1886,,MATCH(Rates!$G$7,$G$4:$H$4,0))</f>
        <v>1.0758399999999999</v>
      </c>
    </row>
    <row r="1887" spans="2:10" x14ac:dyDescent="0.25">
      <c r="B1887" s="3">
        <v>3</v>
      </c>
      <c r="C1887" s="3">
        <v>19</v>
      </c>
      <c r="D1887" s="3">
        <v>18</v>
      </c>
      <c r="E1887" s="3">
        <v>161.76</v>
      </c>
      <c r="F1887" s="3">
        <v>80.88</v>
      </c>
      <c r="G1887" s="3">
        <f t="shared" si="58"/>
        <v>0.16175999999999999</v>
      </c>
      <c r="H1887" s="3">
        <f t="shared" si="59"/>
        <v>8.0879999999999994E-2</v>
      </c>
      <c r="J1887" s="3" cm="1">
        <f t="array" ref="J1887">+INDEX(G1887:H1887,,MATCH(Rates!$G$7,$G$4:$H$4,0))</f>
        <v>0.16175999999999999</v>
      </c>
    </row>
    <row r="1888" spans="2:10" x14ac:dyDescent="0.25">
      <c r="B1888" s="3">
        <v>3</v>
      </c>
      <c r="C1888" s="3">
        <v>19</v>
      </c>
      <c r="D1888" s="3">
        <v>19</v>
      </c>
      <c r="E1888" s="3">
        <v>0</v>
      </c>
      <c r="F1888" s="3">
        <v>0</v>
      </c>
      <c r="G1888" s="3">
        <f t="shared" si="58"/>
        <v>0</v>
      </c>
      <c r="H1888" s="3">
        <f t="shared" si="59"/>
        <v>0</v>
      </c>
      <c r="J1888" s="3" cm="1">
        <f t="array" ref="J1888">+INDEX(G1888:H1888,,MATCH(Rates!$G$7,$G$4:$H$4,0))</f>
        <v>0</v>
      </c>
    </row>
    <row r="1889" spans="2:10" x14ac:dyDescent="0.25">
      <c r="B1889" s="3">
        <v>3</v>
      </c>
      <c r="C1889" s="3">
        <v>19</v>
      </c>
      <c r="D1889" s="3">
        <v>20</v>
      </c>
      <c r="E1889" s="3">
        <v>0</v>
      </c>
      <c r="F1889" s="3">
        <v>0</v>
      </c>
      <c r="G1889" s="3">
        <f t="shared" si="58"/>
        <v>0</v>
      </c>
      <c r="H1889" s="3">
        <f t="shared" si="59"/>
        <v>0</v>
      </c>
      <c r="J1889" s="3" cm="1">
        <f t="array" ref="J1889">+INDEX(G1889:H1889,,MATCH(Rates!$G$7,$G$4:$H$4,0))</f>
        <v>0</v>
      </c>
    </row>
    <row r="1890" spans="2:10" x14ac:dyDescent="0.25">
      <c r="B1890" s="3">
        <v>3</v>
      </c>
      <c r="C1890" s="3">
        <v>19</v>
      </c>
      <c r="D1890" s="3">
        <v>21</v>
      </c>
      <c r="E1890" s="3">
        <v>0</v>
      </c>
      <c r="F1890" s="3">
        <v>0</v>
      </c>
      <c r="G1890" s="3">
        <f t="shared" si="58"/>
        <v>0</v>
      </c>
      <c r="H1890" s="3">
        <f t="shared" si="59"/>
        <v>0</v>
      </c>
      <c r="J1890" s="3" cm="1">
        <f t="array" ref="J1890">+INDEX(G1890:H1890,,MATCH(Rates!$G$7,$G$4:$H$4,0))</f>
        <v>0</v>
      </c>
    </row>
    <row r="1891" spans="2:10" x14ac:dyDescent="0.25">
      <c r="B1891" s="3">
        <v>3</v>
      </c>
      <c r="C1891" s="3">
        <v>19</v>
      </c>
      <c r="D1891" s="3">
        <v>22</v>
      </c>
      <c r="E1891" s="3">
        <v>0</v>
      </c>
      <c r="F1891" s="3">
        <v>0</v>
      </c>
      <c r="G1891" s="3">
        <f t="shared" si="58"/>
        <v>0</v>
      </c>
      <c r="H1891" s="3">
        <f t="shared" si="59"/>
        <v>0</v>
      </c>
      <c r="J1891" s="3" cm="1">
        <f t="array" ref="J1891">+INDEX(G1891:H1891,,MATCH(Rates!$G$7,$G$4:$H$4,0))</f>
        <v>0</v>
      </c>
    </row>
    <row r="1892" spans="2:10" x14ac:dyDescent="0.25">
      <c r="B1892" s="3">
        <v>3</v>
      </c>
      <c r="C1892" s="3">
        <v>19</v>
      </c>
      <c r="D1892" s="3">
        <v>23</v>
      </c>
      <c r="E1892" s="3">
        <v>0</v>
      </c>
      <c r="F1892" s="3">
        <v>0</v>
      </c>
      <c r="G1892" s="3">
        <f t="shared" si="58"/>
        <v>0</v>
      </c>
      <c r="H1892" s="3">
        <f t="shared" si="59"/>
        <v>0</v>
      </c>
      <c r="J1892" s="3" cm="1">
        <f t="array" ref="J1892">+INDEX(G1892:H1892,,MATCH(Rates!$G$7,$G$4:$H$4,0))</f>
        <v>0</v>
      </c>
    </row>
    <row r="1893" spans="2:10" x14ac:dyDescent="0.25">
      <c r="B1893" s="3">
        <v>3</v>
      </c>
      <c r="C1893" s="3">
        <v>20</v>
      </c>
      <c r="D1893" s="3">
        <v>0</v>
      </c>
      <c r="E1893" s="3">
        <v>0</v>
      </c>
      <c r="F1893" s="3">
        <v>0</v>
      </c>
      <c r="G1893" s="3">
        <f t="shared" si="58"/>
        <v>0</v>
      </c>
      <c r="H1893" s="3">
        <f t="shared" si="59"/>
        <v>0</v>
      </c>
      <c r="J1893" s="3" cm="1">
        <f t="array" ref="J1893">+INDEX(G1893:H1893,,MATCH(Rates!$G$7,$G$4:$H$4,0))</f>
        <v>0</v>
      </c>
    </row>
    <row r="1894" spans="2:10" x14ac:dyDescent="0.25">
      <c r="B1894" s="3">
        <v>3</v>
      </c>
      <c r="C1894" s="3">
        <v>20</v>
      </c>
      <c r="D1894" s="3">
        <v>1</v>
      </c>
      <c r="E1894" s="3">
        <v>0</v>
      </c>
      <c r="F1894" s="3">
        <v>0</v>
      </c>
      <c r="G1894" s="3">
        <f t="shared" si="58"/>
        <v>0</v>
      </c>
      <c r="H1894" s="3">
        <f t="shared" si="59"/>
        <v>0</v>
      </c>
      <c r="J1894" s="3" cm="1">
        <f t="array" ref="J1894">+INDEX(G1894:H1894,,MATCH(Rates!$G$7,$G$4:$H$4,0))</f>
        <v>0</v>
      </c>
    </row>
    <row r="1895" spans="2:10" x14ac:dyDescent="0.25">
      <c r="B1895" s="3">
        <v>3</v>
      </c>
      <c r="C1895" s="3">
        <v>20</v>
      </c>
      <c r="D1895" s="3">
        <v>2</v>
      </c>
      <c r="E1895" s="3">
        <v>0</v>
      </c>
      <c r="F1895" s="3">
        <v>0</v>
      </c>
      <c r="G1895" s="3">
        <f t="shared" si="58"/>
        <v>0</v>
      </c>
      <c r="H1895" s="3">
        <f t="shared" si="59"/>
        <v>0</v>
      </c>
      <c r="J1895" s="3" cm="1">
        <f t="array" ref="J1895">+INDEX(G1895:H1895,,MATCH(Rates!$G$7,$G$4:$H$4,0))</f>
        <v>0</v>
      </c>
    </row>
    <row r="1896" spans="2:10" x14ac:dyDescent="0.25">
      <c r="B1896" s="3">
        <v>3</v>
      </c>
      <c r="C1896" s="3">
        <v>20</v>
      </c>
      <c r="D1896" s="3">
        <v>3</v>
      </c>
      <c r="E1896" s="3">
        <v>0</v>
      </c>
      <c r="F1896" s="3">
        <v>0</v>
      </c>
      <c r="G1896" s="3">
        <f t="shared" si="58"/>
        <v>0</v>
      </c>
      <c r="H1896" s="3">
        <f t="shared" si="59"/>
        <v>0</v>
      </c>
      <c r="J1896" s="3" cm="1">
        <f t="array" ref="J1896">+INDEX(G1896:H1896,,MATCH(Rates!$G$7,$G$4:$H$4,0))</f>
        <v>0</v>
      </c>
    </row>
    <row r="1897" spans="2:10" x14ac:dyDescent="0.25">
      <c r="B1897" s="3">
        <v>3</v>
      </c>
      <c r="C1897" s="3">
        <v>20</v>
      </c>
      <c r="D1897" s="3">
        <v>4</v>
      </c>
      <c r="E1897" s="3">
        <v>0</v>
      </c>
      <c r="F1897" s="3">
        <v>0</v>
      </c>
      <c r="G1897" s="3">
        <f t="shared" si="58"/>
        <v>0</v>
      </c>
      <c r="H1897" s="3">
        <f t="shared" si="59"/>
        <v>0</v>
      </c>
      <c r="J1897" s="3" cm="1">
        <f t="array" ref="J1897">+INDEX(G1897:H1897,,MATCH(Rates!$G$7,$G$4:$H$4,0))</f>
        <v>0</v>
      </c>
    </row>
    <row r="1898" spans="2:10" x14ac:dyDescent="0.25">
      <c r="B1898" s="3">
        <v>3</v>
      </c>
      <c r="C1898" s="3">
        <v>20</v>
      </c>
      <c r="D1898" s="3">
        <v>5</v>
      </c>
      <c r="E1898" s="3">
        <v>0</v>
      </c>
      <c r="F1898" s="3">
        <v>0</v>
      </c>
      <c r="G1898" s="3">
        <f t="shared" si="58"/>
        <v>0</v>
      </c>
      <c r="H1898" s="3">
        <f t="shared" si="59"/>
        <v>0</v>
      </c>
      <c r="J1898" s="3" cm="1">
        <f t="array" ref="J1898">+INDEX(G1898:H1898,,MATCH(Rates!$G$7,$G$4:$H$4,0))</f>
        <v>0</v>
      </c>
    </row>
    <row r="1899" spans="2:10" x14ac:dyDescent="0.25">
      <c r="B1899" s="3">
        <v>3</v>
      </c>
      <c r="C1899" s="3">
        <v>20</v>
      </c>
      <c r="D1899" s="3">
        <v>6</v>
      </c>
      <c r="E1899" s="3">
        <v>0</v>
      </c>
      <c r="F1899" s="3">
        <v>0</v>
      </c>
      <c r="G1899" s="3">
        <f t="shared" si="58"/>
        <v>0</v>
      </c>
      <c r="H1899" s="3">
        <f t="shared" si="59"/>
        <v>0</v>
      </c>
      <c r="J1899" s="3" cm="1">
        <f t="array" ref="J1899">+INDEX(G1899:H1899,,MATCH(Rates!$G$7,$G$4:$H$4,0))</f>
        <v>0</v>
      </c>
    </row>
    <row r="1900" spans="2:10" x14ac:dyDescent="0.25">
      <c r="B1900" s="3">
        <v>3</v>
      </c>
      <c r="C1900" s="3">
        <v>20</v>
      </c>
      <c r="D1900" s="3">
        <v>7</v>
      </c>
      <c r="E1900" s="3">
        <v>483.15100000000001</v>
      </c>
      <c r="F1900" s="3">
        <v>241.57499999999999</v>
      </c>
      <c r="G1900" s="3">
        <f t="shared" si="58"/>
        <v>0.483151</v>
      </c>
      <c r="H1900" s="3">
        <f t="shared" si="59"/>
        <v>0.24157499999999998</v>
      </c>
      <c r="J1900" s="3" cm="1">
        <f t="array" ref="J1900">+INDEX(G1900:H1900,,MATCH(Rates!$G$7,$G$4:$H$4,0))</f>
        <v>0.483151</v>
      </c>
    </row>
    <row r="1901" spans="2:10" x14ac:dyDescent="0.25">
      <c r="B1901" s="3">
        <v>3</v>
      </c>
      <c r="C1901" s="3">
        <v>20</v>
      </c>
      <c r="D1901" s="3">
        <v>8</v>
      </c>
      <c r="E1901" s="3">
        <v>1113.615</v>
      </c>
      <c r="F1901" s="3">
        <v>556.80799999999999</v>
      </c>
      <c r="G1901" s="3">
        <f t="shared" si="58"/>
        <v>1.113615</v>
      </c>
      <c r="H1901" s="3">
        <f t="shared" si="59"/>
        <v>0.55680799999999997</v>
      </c>
      <c r="J1901" s="3" cm="1">
        <f t="array" ref="J1901">+INDEX(G1901:H1901,,MATCH(Rates!$G$7,$G$4:$H$4,0))</f>
        <v>1.113615</v>
      </c>
    </row>
    <row r="1902" spans="2:10" x14ac:dyDescent="0.25">
      <c r="B1902" s="3">
        <v>3</v>
      </c>
      <c r="C1902" s="3">
        <v>20</v>
      </c>
      <c r="D1902" s="3">
        <v>9</v>
      </c>
      <c r="E1902" s="3">
        <v>2478.3649999999998</v>
      </c>
      <c r="F1902" s="3">
        <v>1239.182</v>
      </c>
      <c r="G1902" s="3">
        <f t="shared" si="58"/>
        <v>2.4783649999999997</v>
      </c>
      <c r="H1902" s="3">
        <f t="shared" si="59"/>
        <v>1.239182</v>
      </c>
      <c r="J1902" s="3" cm="1">
        <f t="array" ref="J1902">+INDEX(G1902:H1902,,MATCH(Rates!$G$7,$G$4:$H$4,0))</f>
        <v>2.4783649999999997</v>
      </c>
    </row>
    <row r="1903" spans="2:10" x14ac:dyDescent="0.25">
      <c r="B1903" s="3">
        <v>3</v>
      </c>
      <c r="C1903" s="3">
        <v>20</v>
      </c>
      <c r="D1903" s="3">
        <v>10</v>
      </c>
      <c r="E1903" s="3">
        <v>3978.3809999999999</v>
      </c>
      <c r="F1903" s="3">
        <v>1989.19</v>
      </c>
      <c r="G1903" s="3">
        <f t="shared" si="58"/>
        <v>3.9783809999999997</v>
      </c>
      <c r="H1903" s="3">
        <f t="shared" si="59"/>
        <v>1.98919</v>
      </c>
      <c r="J1903" s="3" cm="1">
        <f t="array" ref="J1903">+INDEX(G1903:H1903,,MATCH(Rates!$G$7,$G$4:$H$4,0))</f>
        <v>3.9783809999999997</v>
      </c>
    </row>
    <row r="1904" spans="2:10" x14ac:dyDescent="0.25">
      <c r="B1904" s="3">
        <v>3</v>
      </c>
      <c r="C1904" s="3">
        <v>20</v>
      </c>
      <c r="D1904" s="3">
        <v>11</v>
      </c>
      <c r="E1904" s="3">
        <v>4809.0529999999999</v>
      </c>
      <c r="F1904" s="3">
        <v>2404.5259999999998</v>
      </c>
      <c r="G1904" s="3">
        <f t="shared" si="58"/>
        <v>4.8090529999999996</v>
      </c>
      <c r="H1904" s="3">
        <f t="shared" si="59"/>
        <v>2.4045259999999997</v>
      </c>
      <c r="J1904" s="3" cm="1">
        <f t="array" ref="J1904">+INDEX(G1904:H1904,,MATCH(Rates!$G$7,$G$4:$H$4,0))</f>
        <v>4.8090529999999996</v>
      </c>
    </row>
    <row r="1905" spans="2:10" x14ac:dyDescent="0.25">
      <c r="B1905" s="3">
        <v>3</v>
      </c>
      <c r="C1905" s="3">
        <v>20</v>
      </c>
      <c r="D1905" s="3">
        <v>12</v>
      </c>
      <c r="E1905" s="3">
        <v>5255.6030000000001</v>
      </c>
      <c r="F1905" s="3">
        <v>2627.8020000000001</v>
      </c>
      <c r="G1905" s="3">
        <f t="shared" si="58"/>
        <v>5.2556029999999998</v>
      </c>
      <c r="H1905" s="3">
        <f t="shared" si="59"/>
        <v>2.627802</v>
      </c>
      <c r="J1905" s="3" cm="1">
        <f t="array" ref="J1905">+INDEX(G1905:H1905,,MATCH(Rates!$G$7,$G$4:$H$4,0))</f>
        <v>5.2556029999999998</v>
      </c>
    </row>
    <row r="1906" spans="2:10" x14ac:dyDescent="0.25">
      <c r="B1906" s="3">
        <v>3</v>
      </c>
      <c r="C1906" s="3">
        <v>20</v>
      </c>
      <c r="D1906" s="3">
        <v>13</v>
      </c>
      <c r="E1906" s="3">
        <v>4391.2070000000003</v>
      </c>
      <c r="F1906" s="3">
        <v>2195.6030000000001</v>
      </c>
      <c r="G1906" s="3">
        <f t="shared" si="58"/>
        <v>4.3912070000000005</v>
      </c>
      <c r="H1906" s="3">
        <f t="shared" si="59"/>
        <v>2.1956030000000002</v>
      </c>
      <c r="J1906" s="3" cm="1">
        <f t="array" ref="J1906">+INDEX(G1906:H1906,,MATCH(Rates!$G$7,$G$4:$H$4,0))</f>
        <v>4.3912070000000005</v>
      </c>
    </row>
    <row r="1907" spans="2:10" x14ac:dyDescent="0.25">
      <c r="B1907" s="3">
        <v>3</v>
      </c>
      <c r="C1907" s="3">
        <v>20</v>
      </c>
      <c r="D1907" s="3">
        <v>14</v>
      </c>
      <c r="E1907" s="3">
        <v>3803.2959999999998</v>
      </c>
      <c r="F1907" s="3">
        <v>1901.6479999999999</v>
      </c>
      <c r="G1907" s="3">
        <f t="shared" si="58"/>
        <v>3.803296</v>
      </c>
      <c r="H1907" s="3">
        <f t="shared" si="59"/>
        <v>1.901648</v>
      </c>
      <c r="J1907" s="3" cm="1">
        <f t="array" ref="J1907">+INDEX(G1907:H1907,,MATCH(Rates!$G$7,$G$4:$H$4,0))</f>
        <v>3.803296</v>
      </c>
    </row>
    <row r="1908" spans="2:10" x14ac:dyDescent="0.25">
      <c r="B1908" s="3">
        <v>3</v>
      </c>
      <c r="C1908" s="3">
        <v>20</v>
      </c>
      <c r="D1908" s="3">
        <v>15</v>
      </c>
      <c r="E1908" s="3">
        <v>2352.5889999999999</v>
      </c>
      <c r="F1908" s="3">
        <v>1176.2950000000001</v>
      </c>
      <c r="G1908" s="3">
        <f t="shared" si="58"/>
        <v>2.352589</v>
      </c>
      <c r="H1908" s="3">
        <f t="shared" si="59"/>
        <v>1.1762950000000001</v>
      </c>
      <c r="J1908" s="3" cm="1">
        <f t="array" ref="J1908">+INDEX(G1908:H1908,,MATCH(Rates!$G$7,$G$4:$H$4,0))</f>
        <v>2.352589</v>
      </c>
    </row>
    <row r="1909" spans="2:10" x14ac:dyDescent="0.25">
      <c r="B1909" s="3">
        <v>3</v>
      </c>
      <c r="C1909" s="3">
        <v>20</v>
      </c>
      <c r="D1909" s="3">
        <v>16</v>
      </c>
      <c r="E1909" s="3">
        <v>706.71400000000006</v>
      </c>
      <c r="F1909" s="3">
        <v>353.35700000000003</v>
      </c>
      <c r="G1909" s="3">
        <f t="shared" si="58"/>
        <v>0.70671400000000006</v>
      </c>
      <c r="H1909" s="3">
        <f t="shared" si="59"/>
        <v>0.35335700000000003</v>
      </c>
      <c r="J1909" s="3" cm="1">
        <f t="array" ref="J1909">+INDEX(G1909:H1909,,MATCH(Rates!$G$7,$G$4:$H$4,0))</f>
        <v>0.70671400000000006</v>
      </c>
    </row>
    <row r="1910" spans="2:10" x14ac:dyDescent="0.25">
      <c r="B1910" s="3">
        <v>3</v>
      </c>
      <c r="C1910" s="3">
        <v>20</v>
      </c>
      <c r="D1910" s="3">
        <v>17</v>
      </c>
      <c r="E1910" s="3">
        <v>309.27499999999998</v>
      </c>
      <c r="F1910" s="3">
        <v>154.63800000000001</v>
      </c>
      <c r="G1910" s="3">
        <f t="shared" si="58"/>
        <v>0.30927499999999997</v>
      </c>
      <c r="H1910" s="3">
        <f t="shared" si="59"/>
        <v>0.154638</v>
      </c>
      <c r="J1910" s="3" cm="1">
        <f t="array" ref="J1910">+INDEX(G1910:H1910,,MATCH(Rates!$G$7,$G$4:$H$4,0))</f>
        <v>0.30927499999999997</v>
      </c>
    </row>
    <row r="1911" spans="2:10" x14ac:dyDescent="0.25">
      <c r="B1911" s="3">
        <v>3</v>
      </c>
      <c r="C1911" s="3">
        <v>20</v>
      </c>
      <c r="D1911" s="3">
        <v>18</v>
      </c>
      <c r="E1911" s="3">
        <v>95.247</v>
      </c>
      <c r="F1911" s="3">
        <v>47.622999999999998</v>
      </c>
      <c r="G1911" s="3">
        <f t="shared" si="58"/>
        <v>9.5246999999999998E-2</v>
      </c>
      <c r="H1911" s="3">
        <f t="shared" si="59"/>
        <v>4.7622999999999999E-2</v>
      </c>
      <c r="J1911" s="3" cm="1">
        <f t="array" ref="J1911">+INDEX(G1911:H1911,,MATCH(Rates!$G$7,$G$4:$H$4,0))</f>
        <v>9.5246999999999998E-2</v>
      </c>
    </row>
    <row r="1912" spans="2:10" x14ac:dyDescent="0.25">
      <c r="B1912" s="3">
        <v>3</v>
      </c>
      <c r="C1912" s="3">
        <v>20</v>
      </c>
      <c r="D1912" s="3">
        <v>19</v>
      </c>
      <c r="E1912" s="3">
        <v>0</v>
      </c>
      <c r="F1912" s="3">
        <v>0</v>
      </c>
      <c r="G1912" s="3">
        <f t="shared" si="58"/>
        <v>0</v>
      </c>
      <c r="H1912" s="3">
        <f t="shared" si="59"/>
        <v>0</v>
      </c>
      <c r="J1912" s="3" cm="1">
        <f t="array" ref="J1912">+INDEX(G1912:H1912,,MATCH(Rates!$G$7,$G$4:$H$4,0))</f>
        <v>0</v>
      </c>
    </row>
    <row r="1913" spans="2:10" x14ac:dyDescent="0.25">
      <c r="B1913" s="3">
        <v>3</v>
      </c>
      <c r="C1913" s="3">
        <v>20</v>
      </c>
      <c r="D1913" s="3">
        <v>20</v>
      </c>
      <c r="E1913" s="3">
        <v>0</v>
      </c>
      <c r="F1913" s="3">
        <v>0</v>
      </c>
      <c r="G1913" s="3">
        <f t="shared" si="58"/>
        <v>0</v>
      </c>
      <c r="H1913" s="3">
        <f t="shared" si="59"/>
        <v>0</v>
      </c>
      <c r="J1913" s="3" cm="1">
        <f t="array" ref="J1913">+INDEX(G1913:H1913,,MATCH(Rates!$G$7,$G$4:$H$4,0))</f>
        <v>0</v>
      </c>
    </row>
    <row r="1914" spans="2:10" x14ac:dyDescent="0.25">
      <c r="B1914" s="3">
        <v>3</v>
      </c>
      <c r="C1914" s="3">
        <v>20</v>
      </c>
      <c r="D1914" s="3">
        <v>21</v>
      </c>
      <c r="E1914" s="3">
        <v>0</v>
      </c>
      <c r="F1914" s="3">
        <v>0</v>
      </c>
      <c r="G1914" s="3">
        <f t="shared" si="58"/>
        <v>0</v>
      </c>
      <c r="H1914" s="3">
        <f t="shared" si="59"/>
        <v>0</v>
      </c>
      <c r="J1914" s="3" cm="1">
        <f t="array" ref="J1914">+INDEX(G1914:H1914,,MATCH(Rates!$G$7,$G$4:$H$4,0))</f>
        <v>0</v>
      </c>
    </row>
    <row r="1915" spans="2:10" x14ac:dyDescent="0.25">
      <c r="B1915" s="3">
        <v>3</v>
      </c>
      <c r="C1915" s="3">
        <v>20</v>
      </c>
      <c r="D1915" s="3">
        <v>22</v>
      </c>
      <c r="E1915" s="3">
        <v>0</v>
      </c>
      <c r="F1915" s="3">
        <v>0</v>
      </c>
      <c r="G1915" s="3">
        <f t="shared" si="58"/>
        <v>0</v>
      </c>
      <c r="H1915" s="3">
        <f t="shared" si="59"/>
        <v>0</v>
      </c>
      <c r="J1915" s="3" cm="1">
        <f t="array" ref="J1915">+INDEX(G1915:H1915,,MATCH(Rates!$G$7,$G$4:$H$4,0))</f>
        <v>0</v>
      </c>
    </row>
    <row r="1916" spans="2:10" x14ac:dyDescent="0.25">
      <c r="B1916" s="3">
        <v>3</v>
      </c>
      <c r="C1916" s="3">
        <v>20</v>
      </c>
      <c r="D1916" s="3">
        <v>23</v>
      </c>
      <c r="E1916" s="3">
        <v>0</v>
      </c>
      <c r="F1916" s="3">
        <v>0</v>
      </c>
      <c r="G1916" s="3">
        <f t="shared" si="58"/>
        <v>0</v>
      </c>
      <c r="H1916" s="3">
        <f t="shared" si="59"/>
        <v>0</v>
      </c>
      <c r="J1916" s="3" cm="1">
        <f t="array" ref="J1916">+INDEX(G1916:H1916,,MATCH(Rates!$G$7,$G$4:$H$4,0))</f>
        <v>0</v>
      </c>
    </row>
    <row r="1917" spans="2:10" x14ac:dyDescent="0.25">
      <c r="B1917" s="3">
        <v>3</v>
      </c>
      <c r="C1917" s="3">
        <v>21</v>
      </c>
      <c r="D1917" s="3">
        <v>0</v>
      </c>
      <c r="E1917" s="3">
        <v>0</v>
      </c>
      <c r="F1917" s="3">
        <v>0</v>
      </c>
      <c r="G1917" s="3">
        <f t="shared" si="58"/>
        <v>0</v>
      </c>
      <c r="H1917" s="3">
        <f t="shared" si="59"/>
        <v>0</v>
      </c>
      <c r="J1917" s="3" cm="1">
        <f t="array" ref="J1917">+INDEX(G1917:H1917,,MATCH(Rates!$G$7,$G$4:$H$4,0))</f>
        <v>0</v>
      </c>
    </row>
    <row r="1918" spans="2:10" x14ac:dyDescent="0.25">
      <c r="B1918" s="3">
        <v>3</v>
      </c>
      <c r="C1918" s="3">
        <v>21</v>
      </c>
      <c r="D1918" s="3">
        <v>1</v>
      </c>
      <c r="E1918" s="3">
        <v>0</v>
      </c>
      <c r="F1918" s="3">
        <v>0</v>
      </c>
      <c r="G1918" s="3">
        <f t="shared" si="58"/>
        <v>0</v>
      </c>
      <c r="H1918" s="3">
        <f t="shared" si="59"/>
        <v>0</v>
      </c>
      <c r="J1918" s="3" cm="1">
        <f t="array" ref="J1918">+INDEX(G1918:H1918,,MATCH(Rates!$G$7,$G$4:$H$4,0))</f>
        <v>0</v>
      </c>
    </row>
    <row r="1919" spans="2:10" x14ac:dyDescent="0.25">
      <c r="B1919" s="3">
        <v>3</v>
      </c>
      <c r="C1919" s="3">
        <v>21</v>
      </c>
      <c r="D1919" s="3">
        <v>2</v>
      </c>
      <c r="E1919" s="3">
        <v>0</v>
      </c>
      <c r="F1919" s="3">
        <v>0</v>
      </c>
      <c r="G1919" s="3">
        <f t="shared" si="58"/>
        <v>0</v>
      </c>
      <c r="H1919" s="3">
        <f t="shared" si="59"/>
        <v>0</v>
      </c>
      <c r="J1919" s="3" cm="1">
        <f t="array" ref="J1919">+INDEX(G1919:H1919,,MATCH(Rates!$G$7,$G$4:$H$4,0))</f>
        <v>0</v>
      </c>
    </row>
    <row r="1920" spans="2:10" x14ac:dyDescent="0.25">
      <c r="B1920" s="3">
        <v>3</v>
      </c>
      <c r="C1920" s="3">
        <v>21</v>
      </c>
      <c r="D1920" s="3">
        <v>3</v>
      </c>
      <c r="E1920" s="3">
        <v>0</v>
      </c>
      <c r="F1920" s="3">
        <v>0</v>
      </c>
      <c r="G1920" s="3">
        <f t="shared" si="58"/>
        <v>0</v>
      </c>
      <c r="H1920" s="3">
        <f t="shared" si="59"/>
        <v>0</v>
      </c>
      <c r="J1920" s="3" cm="1">
        <f t="array" ref="J1920">+INDEX(G1920:H1920,,MATCH(Rates!$G$7,$G$4:$H$4,0))</f>
        <v>0</v>
      </c>
    </row>
    <row r="1921" spans="2:10" x14ac:dyDescent="0.25">
      <c r="B1921" s="3">
        <v>3</v>
      </c>
      <c r="C1921" s="3">
        <v>21</v>
      </c>
      <c r="D1921" s="3">
        <v>4</v>
      </c>
      <c r="E1921" s="3">
        <v>0</v>
      </c>
      <c r="F1921" s="3">
        <v>0</v>
      </c>
      <c r="G1921" s="3">
        <f t="shared" si="58"/>
        <v>0</v>
      </c>
      <c r="H1921" s="3">
        <f t="shared" si="59"/>
        <v>0</v>
      </c>
      <c r="J1921" s="3" cm="1">
        <f t="array" ref="J1921">+INDEX(G1921:H1921,,MATCH(Rates!$G$7,$G$4:$H$4,0))</f>
        <v>0</v>
      </c>
    </row>
    <row r="1922" spans="2:10" x14ac:dyDescent="0.25">
      <c r="B1922" s="3">
        <v>3</v>
      </c>
      <c r="C1922" s="3">
        <v>21</v>
      </c>
      <c r="D1922" s="3">
        <v>5</v>
      </c>
      <c r="E1922" s="3">
        <v>0</v>
      </c>
      <c r="F1922" s="3">
        <v>0</v>
      </c>
      <c r="G1922" s="3">
        <f t="shared" si="58"/>
        <v>0</v>
      </c>
      <c r="H1922" s="3">
        <f t="shared" si="59"/>
        <v>0</v>
      </c>
      <c r="J1922" s="3" cm="1">
        <f t="array" ref="J1922">+INDEX(G1922:H1922,,MATCH(Rates!$G$7,$G$4:$H$4,0))</f>
        <v>0</v>
      </c>
    </row>
    <row r="1923" spans="2:10" x14ac:dyDescent="0.25">
      <c r="B1923" s="3">
        <v>3</v>
      </c>
      <c r="C1923" s="3">
        <v>21</v>
      </c>
      <c r="D1923" s="3">
        <v>6</v>
      </c>
      <c r="E1923" s="3">
        <v>0</v>
      </c>
      <c r="F1923" s="3">
        <v>0</v>
      </c>
      <c r="G1923" s="3">
        <f t="shared" si="58"/>
        <v>0</v>
      </c>
      <c r="H1923" s="3">
        <f t="shared" si="59"/>
        <v>0</v>
      </c>
      <c r="J1923" s="3" cm="1">
        <f t="array" ref="J1923">+INDEX(G1923:H1923,,MATCH(Rates!$G$7,$G$4:$H$4,0))</f>
        <v>0</v>
      </c>
    </row>
    <row r="1924" spans="2:10" x14ac:dyDescent="0.25">
      <c r="B1924" s="3">
        <v>3</v>
      </c>
      <c r="C1924" s="3">
        <v>21</v>
      </c>
      <c r="D1924" s="3">
        <v>7</v>
      </c>
      <c r="E1924" s="3">
        <v>16.588999999999999</v>
      </c>
      <c r="F1924" s="3">
        <v>8.2940000000000005</v>
      </c>
      <c r="G1924" s="3">
        <f t="shared" si="58"/>
        <v>1.6589E-2</v>
      </c>
      <c r="H1924" s="3">
        <f t="shared" si="59"/>
        <v>8.294000000000001E-3</v>
      </c>
      <c r="J1924" s="3" cm="1">
        <f t="array" ref="J1924">+INDEX(G1924:H1924,,MATCH(Rates!$G$7,$G$4:$H$4,0))</f>
        <v>1.6589E-2</v>
      </c>
    </row>
    <row r="1925" spans="2:10" x14ac:dyDescent="0.25">
      <c r="B1925" s="3">
        <v>3</v>
      </c>
      <c r="C1925" s="3">
        <v>21</v>
      </c>
      <c r="D1925" s="3">
        <v>8</v>
      </c>
      <c r="E1925" s="3">
        <v>164.21100000000001</v>
      </c>
      <c r="F1925" s="3">
        <v>82.105999999999995</v>
      </c>
      <c r="G1925" s="3">
        <f t="shared" si="58"/>
        <v>0.16421100000000002</v>
      </c>
      <c r="H1925" s="3">
        <f t="shared" si="59"/>
        <v>8.2105999999999998E-2</v>
      </c>
      <c r="J1925" s="3" cm="1">
        <f t="array" ref="J1925">+INDEX(G1925:H1925,,MATCH(Rates!$G$7,$G$4:$H$4,0))</f>
        <v>0.16421100000000002</v>
      </c>
    </row>
    <row r="1926" spans="2:10" x14ac:dyDescent="0.25">
      <c r="B1926" s="3">
        <v>3</v>
      </c>
      <c r="C1926" s="3">
        <v>21</v>
      </c>
      <c r="D1926" s="3">
        <v>9</v>
      </c>
      <c r="E1926" s="3">
        <v>266.221</v>
      </c>
      <c r="F1926" s="3">
        <v>133.11099999999999</v>
      </c>
      <c r="G1926" s="3">
        <f t="shared" si="58"/>
        <v>0.26622099999999999</v>
      </c>
      <c r="H1926" s="3">
        <f t="shared" si="59"/>
        <v>0.13311099999999998</v>
      </c>
      <c r="J1926" s="3" cm="1">
        <f t="array" ref="J1926">+INDEX(G1926:H1926,,MATCH(Rates!$G$7,$G$4:$H$4,0))</f>
        <v>0.26622099999999999</v>
      </c>
    </row>
    <row r="1927" spans="2:10" x14ac:dyDescent="0.25">
      <c r="B1927" s="3">
        <v>3</v>
      </c>
      <c r="C1927" s="3">
        <v>21</v>
      </c>
      <c r="D1927" s="3">
        <v>10</v>
      </c>
      <c r="E1927" s="3">
        <v>147.96600000000001</v>
      </c>
      <c r="F1927" s="3">
        <v>73.983000000000004</v>
      </c>
      <c r="G1927" s="3">
        <f t="shared" si="58"/>
        <v>0.14796600000000001</v>
      </c>
      <c r="H1927" s="3">
        <f t="shared" si="59"/>
        <v>7.3983000000000007E-2</v>
      </c>
      <c r="J1927" s="3" cm="1">
        <f t="array" ref="J1927">+INDEX(G1927:H1927,,MATCH(Rates!$G$7,$G$4:$H$4,0))</f>
        <v>0.14796600000000001</v>
      </c>
    </row>
    <row r="1928" spans="2:10" x14ac:dyDescent="0.25">
      <c r="B1928" s="3">
        <v>3</v>
      </c>
      <c r="C1928" s="3">
        <v>21</v>
      </c>
      <c r="D1928" s="3">
        <v>11</v>
      </c>
      <c r="E1928" s="3">
        <v>835.90499999999997</v>
      </c>
      <c r="F1928" s="3">
        <v>417.952</v>
      </c>
      <c r="G1928" s="3">
        <f t="shared" si="58"/>
        <v>0.83590500000000001</v>
      </c>
      <c r="H1928" s="3">
        <f t="shared" si="59"/>
        <v>0.41795199999999999</v>
      </c>
      <c r="J1928" s="3" cm="1">
        <f t="array" ref="J1928">+INDEX(G1928:H1928,,MATCH(Rates!$G$7,$G$4:$H$4,0))</f>
        <v>0.83590500000000001</v>
      </c>
    </row>
    <row r="1929" spans="2:10" x14ac:dyDescent="0.25">
      <c r="B1929" s="3">
        <v>3</v>
      </c>
      <c r="C1929" s="3">
        <v>21</v>
      </c>
      <c r="D1929" s="3">
        <v>12</v>
      </c>
      <c r="E1929" s="3">
        <v>394.55200000000002</v>
      </c>
      <c r="F1929" s="3">
        <v>197.27600000000001</v>
      </c>
      <c r="G1929" s="3">
        <f t="shared" si="58"/>
        <v>0.39455200000000001</v>
      </c>
      <c r="H1929" s="3">
        <f t="shared" si="59"/>
        <v>0.19727600000000001</v>
      </c>
      <c r="J1929" s="3" cm="1">
        <f t="array" ref="J1929">+INDEX(G1929:H1929,,MATCH(Rates!$G$7,$G$4:$H$4,0))</f>
        <v>0.39455200000000001</v>
      </c>
    </row>
    <row r="1930" spans="2:10" x14ac:dyDescent="0.25">
      <c r="B1930" s="3">
        <v>3</v>
      </c>
      <c r="C1930" s="3">
        <v>21</v>
      </c>
      <c r="D1930" s="3">
        <v>13</v>
      </c>
      <c r="E1930" s="3">
        <v>558.76599999999996</v>
      </c>
      <c r="F1930" s="3">
        <v>279.38299999999998</v>
      </c>
      <c r="G1930" s="3">
        <f t="shared" si="58"/>
        <v>0.55876599999999998</v>
      </c>
      <c r="H1930" s="3">
        <f t="shared" si="59"/>
        <v>0.27938299999999999</v>
      </c>
      <c r="J1930" s="3" cm="1">
        <f t="array" ref="J1930">+INDEX(G1930:H1930,,MATCH(Rates!$G$7,$G$4:$H$4,0))</f>
        <v>0.55876599999999998</v>
      </c>
    </row>
    <row r="1931" spans="2:10" x14ac:dyDescent="0.25">
      <c r="B1931" s="3">
        <v>3</v>
      </c>
      <c r="C1931" s="3">
        <v>21</v>
      </c>
      <c r="D1931" s="3">
        <v>14</v>
      </c>
      <c r="E1931" s="3">
        <v>893.26499999999999</v>
      </c>
      <c r="F1931" s="3">
        <v>446.63200000000001</v>
      </c>
      <c r="G1931" s="3">
        <f t="shared" si="58"/>
        <v>0.89326499999999998</v>
      </c>
      <c r="H1931" s="3">
        <f t="shared" si="59"/>
        <v>0.44663200000000003</v>
      </c>
      <c r="J1931" s="3" cm="1">
        <f t="array" ref="J1931">+INDEX(G1931:H1931,,MATCH(Rates!$G$7,$G$4:$H$4,0))</f>
        <v>0.89326499999999998</v>
      </c>
    </row>
    <row r="1932" spans="2:10" x14ac:dyDescent="0.25">
      <c r="B1932" s="3">
        <v>3</v>
      </c>
      <c r="C1932" s="3">
        <v>21</v>
      </c>
      <c r="D1932" s="3">
        <v>15</v>
      </c>
      <c r="E1932" s="3">
        <v>669.31600000000003</v>
      </c>
      <c r="F1932" s="3">
        <v>334.65800000000002</v>
      </c>
      <c r="G1932" s="3">
        <f t="shared" si="58"/>
        <v>0.66931600000000002</v>
      </c>
      <c r="H1932" s="3">
        <f t="shared" si="59"/>
        <v>0.33465800000000001</v>
      </c>
      <c r="J1932" s="3" cm="1">
        <f t="array" ref="J1932">+INDEX(G1932:H1932,,MATCH(Rates!$G$7,$G$4:$H$4,0))</f>
        <v>0.66931600000000002</v>
      </c>
    </row>
    <row r="1933" spans="2:10" x14ac:dyDescent="0.25">
      <c r="B1933" s="3">
        <v>3</v>
      </c>
      <c r="C1933" s="3">
        <v>21</v>
      </c>
      <c r="D1933" s="3">
        <v>16</v>
      </c>
      <c r="E1933" s="3">
        <v>504.892</v>
      </c>
      <c r="F1933" s="3">
        <v>252.446</v>
      </c>
      <c r="G1933" s="3">
        <f t="shared" si="58"/>
        <v>0.50489200000000001</v>
      </c>
      <c r="H1933" s="3">
        <f t="shared" si="59"/>
        <v>0.252446</v>
      </c>
      <c r="J1933" s="3" cm="1">
        <f t="array" ref="J1933">+INDEX(G1933:H1933,,MATCH(Rates!$G$7,$G$4:$H$4,0))</f>
        <v>0.50489200000000001</v>
      </c>
    </row>
    <row r="1934" spans="2:10" x14ac:dyDescent="0.25">
      <c r="B1934" s="3">
        <v>3</v>
      </c>
      <c r="C1934" s="3">
        <v>21</v>
      </c>
      <c r="D1934" s="3">
        <v>17</v>
      </c>
      <c r="E1934" s="3">
        <v>341.18799999999999</v>
      </c>
      <c r="F1934" s="3">
        <v>170.59399999999999</v>
      </c>
      <c r="G1934" s="3">
        <f t="shared" si="58"/>
        <v>0.34118799999999999</v>
      </c>
      <c r="H1934" s="3">
        <f t="shared" si="59"/>
        <v>0.170594</v>
      </c>
      <c r="J1934" s="3" cm="1">
        <f t="array" ref="J1934">+INDEX(G1934:H1934,,MATCH(Rates!$G$7,$G$4:$H$4,0))</f>
        <v>0.34118799999999999</v>
      </c>
    </row>
    <row r="1935" spans="2:10" x14ac:dyDescent="0.25">
      <c r="B1935" s="3">
        <v>3</v>
      </c>
      <c r="C1935" s="3">
        <v>21</v>
      </c>
      <c r="D1935" s="3">
        <v>18</v>
      </c>
      <c r="E1935" s="3">
        <v>0</v>
      </c>
      <c r="F1935" s="3">
        <v>0</v>
      </c>
      <c r="G1935" s="3">
        <f t="shared" si="58"/>
        <v>0</v>
      </c>
      <c r="H1935" s="3">
        <f t="shared" si="59"/>
        <v>0</v>
      </c>
      <c r="J1935" s="3" cm="1">
        <f t="array" ref="J1935">+INDEX(G1935:H1935,,MATCH(Rates!$G$7,$G$4:$H$4,0))</f>
        <v>0</v>
      </c>
    </row>
    <row r="1936" spans="2:10" x14ac:dyDescent="0.25">
      <c r="B1936" s="3">
        <v>3</v>
      </c>
      <c r="C1936" s="3">
        <v>21</v>
      </c>
      <c r="D1936" s="3">
        <v>19</v>
      </c>
      <c r="E1936" s="3">
        <v>0</v>
      </c>
      <c r="F1936" s="3">
        <v>0</v>
      </c>
      <c r="G1936" s="3">
        <f t="shared" si="58"/>
        <v>0</v>
      </c>
      <c r="H1936" s="3">
        <f t="shared" si="59"/>
        <v>0</v>
      </c>
      <c r="J1936" s="3" cm="1">
        <f t="array" ref="J1936">+INDEX(G1936:H1936,,MATCH(Rates!$G$7,$G$4:$H$4,0))</f>
        <v>0</v>
      </c>
    </row>
    <row r="1937" spans="2:10" x14ac:dyDescent="0.25">
      <c r="B1937" s="3">
        <v>3</v>
      </c>
      <c r="C1937" s="3">
        <v>21</v>
      </c>
      <c r="D1937" s="3">
        <v>20</v>
      </c>
      <c r="E1937" s="3">
        <v>0</v>
      </c>
      <c r="F1937" s="3">
        <v>0</v>
      </c>
      <c r="G1937" s="3">
        <f t="shared" si="58"/>
        <v>0</v>
      </c>
      <c r="H1937" s="3">
        <f t="shared" si="59"/>
        <v>0</v>
      </c>
      <c r="J1937" s="3" cm="1">
        <f t="array" ref="J1937">+INDEX(G1937:H1937,,MATCH(Rates!$G$7,$G$4:$H$4,0))</f>
        <v>0</v>
      </c>
    </row>
    <row r="1938" spans="2:10" x14ac:dyDescent="0.25">
      <c r="B1938" s="3">
        <v>3</v>
      </c>
      <c r="C1938" s="3">
        <v>21</v>
      </c>
      <c r="D1938" s="3">
        <v>21</v>
      </c>
      <c r="E1938" s="3">
        <v>0</v>
      </c>
      <c r="F1938" s="3">
        <v>0</v>
      </c>
      <c r="G1938" s="3">
        <f t="shared" si="58"/>
        <v>0</v>
      </c>
      <c r="H1938" s="3">
        <f t="shared" si="59"/>
        <v>0</v>
      </c>
      <c r="J1938" s="3" cm="1">
        <f t="array" ref="J1938">+INDEX(G1938:H1938,,MATCH(Rates!$G$7,$G$4:$H$4,0))</f>
        <v>0</v>
      </c>
    </row>
    <row r="1939" spans="2:10" x14ac:dyDescent="0.25">
      <c r="B1939" s="3">
        <v>3</v>
      </c>
      <c r="C1939" s="3">
        <v>21</v>
      </c>
      <c r="D1939" s="3">
        <v>22</v>
      </c>
      <c r="E1939" s="3">
        <v>0</v>
      </c>
      <c r="F1939" s="3">
        <v>0</v>
      </c>
      <c r="G1939" s="3">
        <f t="shared" si="58"/>
        <v>0</v>
      </c>
      <c r="H1939" s="3">
        <f t="shared" si="59"/>
        <v>0</v>
      </c>
      <c r="J1939" s="3" cm="1">
        <f t="array" ref="J1939">+INDEX(G1939:H1939,,MATCH(Rates!$G$7,$G$4:$H$4,0))</f>
        <v>0</v>
      </c>
    </row>
    <row r="1940" spans="2:10" x14ac:dyDescent="0.25">
      <c r="B1940" s="3">
        <v>3</v>
      </c>
      <c r="C1940" s="3">
        <v>21</v>
      </c>
      <c r="D1940" s="3">
        <v>23</v>
      </c>
      <c r="E1940" s="3">
        <v>0</v>
      </c>
      <c r="F1940" s="3">
        <v>0</v>
      </c>
      <c r="G1940" s="3">
        <f t="shared" si="58"/>
        <v>0</v>
      </c>
      <c r="H1940" s="3">
        <f t="shared" si="59"/>
        <v>0</v>
      </c>
      <c r="J1940" s="3" cm="1">
        <f t="array" ref="J1940">+INDEX(G1940:H1940,,MATCH(Rates!$G$7,$G$4:$H$4,0))</f>
        <v>0</v>
      </c>
    </row>
    <row r="1941" spans="2:10" x14ac:dyDescent="0.25">
      <c r="B1941" s="3">
        <v>3</v>
      </c>
      <c r="C1941" s="3">
        <v>22</v>
      </c>
      <c r="D1941" s="3">
        <v>0</v>
      </c>
      <c r="E1941" s="3">
        <v>0</v>
      </c>
      <c r="F1941" s="3">
        <v>0</v>
      </c>
      <c r="G1941" s="3">
        <f t="shared" ref="G1941:G2004" si="60">+E1941/1000</f>
        <v>0</v>
      </c>
      <c r="H1941" s="3">
        <f t="shared" ref="H1941:H2004" si="61">+F1941/1000</f>
        <v>0</v>
      </c>
      <c r="J1941" s="3" cm="1">
        <f t="array" ref="J1941">+INDEX(G1941:H1941,,MATCH(Rates!$G$7,$G$4:$H$4,0))</f>
        <v>0</v>
      </c>
    </row>
    <row r="1942" spans="2:10" x14ac:dyDescent="0.25">
      <c r="B1942" s="3">
        <v>3</v>
      </c>
      <c r="C1942" s="3">
        <v>22</v>
      </c>
      <c r="D1942" s="3">
        <v>1</v>
      </c>
      <c r="E1942" s="3">
        <v>0</v>
      </c>
      <c r="F1942" s="3">
        <v>0</v>
      </c>
      <c r="G1942" s="3">
        <f t="shared" si="60"/>
        <v>0</v>
      </c>
      <c r="H1942" s="3">
        <f t="shared" si="61"/>
        <v>0</v>
      </c>
      <c r="J1942" s="3" cm="1">
        <f t="array" ref="J1942">+INDEX(G1942:H1942,,MATCH(Rates!$G$7,$G$4:$H$4,0))</f>
        <v>0</v>
      </c>
    </row>
    <row r="1943" spans="2:10" x14ac:dyDescent="0.25">
      <c r="B1943" s="3">
        <v>3</v>
      </c>
      <c r="C1943" s="3">
        <v>22</v>
      </c>
      <c r="D1943" s="3">
        <v>2</v>
      </c>
      <c r="E1943" s="3">
        <v>0</v>
      </c>
      <c r="F1943" s="3">
        <v>0</v>
      </c>
      <c r="G1943" s="3">
        <f t="shared" si="60"/>
        <v>0</v>
      </c>
      <c r="H1943" s="3">
        <f t="shared" si="61"/>
        <v>0</v>
      </c>
      <c r="J1943" s="3" cm="1">
        <f t="array" ref="J1943">+INDEX(G1943:H1943,,MATCH(Rates!$G$7,$G$4:$H$4,0))</f>
        <v>0</v>
      </c>
    </row>
    <row r="1944" spans="2:10" x14ac:dyDescent="0.25">
      <c r="B1944" s="3">
        <v>3</v>
      </c>
      <c r="C1944" s="3">
        <v>22</v>
      </c>
      <c r="D1944" s="3">
        <v>3</v>
      </c>
      <c r="E1944" s="3">
        <v>0</v>
      </c>
      <c r="F1944" s="3">
        <v>0</v>
      </c>
      <c r="G1944" s="3">
        <f t="shared" si="60"/>
        <v>0</v>
      </c>
      <c r="H1944" s="3">
        <f t="shared" si="61"/>
        <v>0</v>
      </c>
      <c r="J1944" s="3" cm="1">
        <f t="array" ref="J1944">+INDEX(G1944:H1944,,MATCH(Rates!$G$7,$G$4:$H$4,0))</f>
        <v>0</v>
      </c>
    </row>
    <row r="1945" spans="2:10" x14ac:dyDescent="0.25">
      <c r="B1945" s="3">
        <v>3</v>
      </c>
      <c r="C1945" s="3">
        <v>22</v>
      </c>
      <c r="D1945" s="3">
        <v>4</v>
      </c>
      <c r="E1945" s="3">
        <v>0</v>
      </c>
      <c r="F1945" s="3">
        <v>0</v>
      </c>
      <c r="G1945" s="3">
        <f t="shared" si="60"/>
        <v>0</v>
      </c>
      <c r="H1945" s="3">
        <f t="shared" si="61"/>
        <v>0</v>
      </c>
      <c r="J1945" s="3" cm="1">
        <f t="array" ref="J1945">+INDEX(G1945:H1945,,MATCH(Rates!$G$7,$G$4:$H$4,0))</f>
        <v>0</v>
      </c>
    </row>
    <row r="1946" spans="2:10" x14ac:dyDescent="0.25">
      <c r="B1946" s="3">
        <v>3</v>
      </c>
      <c r="C1946" s="3">
        <v>22</v>
      </c>
      <c r="D1946" s="3">
        <v>5</v>
      </c>
      <c r="E1946" s="3">
        <v>0</v>
      </c>
      <c r="F1946" s="3">
        <v>0</v>
      </c>
      <c r="G1946" s="3">
        <f t="shared" si="60"/>
        <v>0</v>
      </c>
      <c r="H1946" s="3">
        <f t="shared" si="61"/>
        <v>0</v>
      </c>
      <c r="J1946" s="3" cm="1">
        <f t="array" ref="J1946">+INDEX(G1946:H1946,,MATCH(Rates!$G$7,$G$4:$H$4,0))</f>
        <v>0</v>
      </c>
    </row>
    <row r="1947" spans="2:10" x14ac:dyDescent="0.25">
      <c r="B1947" s="3">
        <v>3</v>
      </c>
      <c r="C1947" s="3">
        <v>22</v>
      </c>
      <c r="D1947" s="3">
        <v>6</v>
      </c>
      <c r="E1947" s="3">
        <v>0</v>
      </c>
      <c r="F1947" s="3">
        <v>0</v>
      </c>
      <c r="G1947" s="3">
        <f t="shared" si="60"/>
        <v>0</v>
      </c>
      <c r="H1947" s="3">
        <f t="shared" si="61"/>
        <v>0</v>
      </c>
      <c r="J1947" s="3" cm="1">
        <f t="array" ref="J1947">+INDEX(G1947:H1947,,MATCH(Rates!$G$7,$G$4:$H$4,0))</f>
        <v>0</v>
      </c>
    </row>
    <row r="1948" spans="2:10" x14ac:dyDescent="0.25">
      <c r="B1948" s="3">
        <v>3</v>
      </c>
      <c r="C1948" s="3">
        <v>22</v>
      </c>
      <c r="D1948" s="3">
        <v>7</v>
      </c>
      <c r="E1948" s="3">
        <v>634.976</v>
      </c>
      <c r="F1948" s="3">
        <v>317.488</v>
      </c>
      <c r="G1948" s="3">
        <f t="shared" si="60"/>
        <v>0.63497599999999998</v>
      </c>
      <c r="H1948" s="3">
        <f t="shared" si="61"/>
        <v>0.31748799999999999</v>
      </c>
      <c r="J1948" s="3" cm="1">
        <f t="array" ref="J1948">+INDEX(G1948:H1948,,MATCH(Rates!$G$7,$G$4:$H$4,0))</f>
        <v>0.63497599999999998</v>
      </c>
    </row>
    <row r="1949" spans="2:10" x14ac:dyDescent="0.25">
      <c r="B1949" s="3">
        <v>3</v>
      </c>
      <c r="C1949" s="3">
        <v>22</v>
      </c>
      <c r="D1949" s="3">
        <v>8</v>
      </c>
      <c r="E1949" s="3">
        <v>2391.681</v>
      </c>
      <c r="F1949" s="3">
        <v>1195.8409999999999</v>
      </c>
      <c r="G1949" s="3">
        <f t="shared" si="60"/>
        <v>2.3916810000000002</v>
      </c>
      <c r="H1949" s="3">
        <f t="shared" si="61"/>
        <v>1.1958409999999999</v>
      </c>
      <c r="J1949" s="3" cm="1">
        <f t="array" ref="J1949">+INDEX(G1949:H1949,,MATCH(Rates!$G$7,$G$4:$H$4,0))</f>
        <v>2.3916810000000002</v>
      </c>
    </row>
    <row r="1950" spans="2:10" x14ac:dyDescent="0.25">
      <c r="B1950" s="3">
        <v>3</v>
      </c>
      <c r="C1950" s="3">
        <v>22</v>
      </c>
      <c r="D1950" s="3">
        <v>9</v>
      </c>
      <c r="E1950" s="3">
        <v>4023.627</v>
      </c>
      <c r="F1950" s="3">
        <v>2011.8130000000001</v>
      </c>
      <c r="G1950" s="3">
        <f t="shared" si="60"/>
        <v>4.0236270000000003</v>
      </c>
      <c r="H1950" s="3">
        <f t="shared" si="61"/>
        <v>2.0118130000000001</v>
      </c>
      <c r="J1950" s="3" cm="1">
        <f t="array" ref="J1950">+INDEX(G1950:H1950,,MATCH(Rates!$G$7,$G$4:$H$4,0))</f>
        <v>4.0236270000000003</v>
      </c>
    </row>
    <row r="1951" spans="2:10" x14ac:dyDescent="0.25">
      <c r="B1951" s="3">
        <v>3</v>
      </c>
      <c r="C1951" s="3">
        <v>22</v>
      </c>
      <c r="D1951" s="3">
        <v>10</v>
      </c>
      <c r="E1951" s="3">
        <v>5289.2359999999999</v>
      </c>
      <c r="F1951" s="3">
        <v>2644.6179999999999</v>
      </c>
      <c r="G1951" s="3">
        <f t="shared" si="60"/>
        <v>5.2892359999999998</v>
      </c>
      <c r="H1951" s="3">
        <f t="shared" si="61"/>
        <v>2.6446179999999999</v>
      </c>
      <c r="J1951" s="3" cm="1">
        <f t="array" ref="J1951">+INDEX(G1951:H1951,,MATCH(Rates!$G$7,$G$4:$H$4,0))</f>
        <v>5.2892359999999998</v>
      </c>
    </row>
    <row r="1952" spans="2:10" x14ac:dyDescent="0.25">
      <c r="B1952" s="3">
        <v>3</v>
      </c>
      <c r="C1952" s="3">
        <v>22</v>
      </c>
      <c r="D1952" s="3">
        <v>11</v>
      </c>
      <c r="E1952" s="3">
        <v>6048.0770000000002</v>
      </c>
      <c r="F1952" s="3">
        <v>3024.0390000000002</v>
      </c>
      <c r="G1952" s="3">
        <f t="shared" si="60"/>
        <v>6.0480770000000001</v>
      </c>
      <c r="H1952" s="3">
        <f t="shared" si="61"/>
        <v>3.0240390000000001</v>
      </c>
      <c r="J1952" s="3" cm="1">
        <f t="array" ref="J1952">+INDEX(G1952:H1952,,MATCH(Rates!$G$7,$G$4:$H$4,0))</f>
        <v>6.0480770000000001</v>
      </c>
    </row>
    <row r="1953" spans="2:10" x14ac:dyDescent="0.25">
      <c r="B1953" s="3">
        <v>3</v>
      </c>
      <c r="C1953" s="3">
        <v>22</v>
      </c>
      <c r="D1953" s="3">
        <v>12</v>
      </c>
      <c r="E1953" s="3">
        <v>6471.2</v>
      </c>
      <c r="F1953" s="3">
        <v>3235.6</v>
      </c>
      <c r="G1953" s="3">
        <f t="shared" si="60"/>
        <v>6.4711999999999996</v>
      </c>
      <c r="H1953" s="3">
        <f t="shared" si="61"/>
        <v>3.2355999999999998</v>
      </c>
      <c r="J1953" s="3" cm="1">
        <f t="array" ref="J1953">+INDEX(G1953:H1953,,MATCH(Rates!$G$7,$G$4:$H$4,0))</f>
        <v>6.4711999999999996</v>
      </c>
    </row>
    <row r="1954" spans="2:10" x14ac:dyDescent="0.25">
      <c r="B1954" s="3">
        <v>3</v>
      </c>
      <c r="C1954" s="3">
        <v>22</v>
      </c>
      <c r="D1954" s="3">
        <v>13</v>
      </c>
      <c r="E1954" s="3">
        <v>6348.9189999999999</v>
      </c>
      <c r="F1954" s="3">
        <v>3174.46</v>
      </c>
      <c r="G1954" s="3">
        <f t="shared" si="60"/>
        <v>6.3489189999999995</v>
      </c>
      <c r="H1954" s="3">
        <f t="shared" si="61"/>
        <v>3.1744599999999998</v>
      </c>
      <c r="J1954" s="3" cm="1">
        <f t="array" ref="J1954">+INDEX(G1954:H1954,,MATCH(Rates!$G$7,$G$4:$H$4,0))</f>
        <v>6.3489189999999995</v>
      </c>
    </row>
    <row r="1955" spans="2:10" x14ac:dyDescent="0.25">
      <c r="B1955" s="3">
        <v>3</v>
      </c>
      <c r="C1955" s="3">
        <v>22</v>
      </c>
      <c r="D1955" s="3">
        <v>14</v>
      </c>
      <c r="E1955" s="3">
        <v>5867.3109999999997</v>
      </c>
      <c r="F1955" s="3">
        <v>2933.6550000000002</v>
      </c>
      <c r="G1955" s="3">
        <f t="shared" si="60"/>
        <v>5.8673109999999999</v>
      </c>
      <c r="H1955" s="3">
        <f t="shared" si="61"/>
        <v>2.9336550000000003</v>
      </c>
      <c r="J1955" s="3" cm="1">
        <f t="array" ref="J1955">+INDEX(G1955:H1955,,MATCH(Rates!$G$7,$G$4:$H$4,0))</f>
        <v>5.8673109999999999</v>
      </c>
    </row>
    <row r="1956" spans="2:10" x14ac:dyDescent="0.25">
      <c r="B1956" s="3">
        <v>3</v>
      </c>
      <c r="C1956" s="3">
        <v>22</v>
      </c>
      <c r="D1956" s="3">
        <v>15</v>
      </c>
      <c r="E1956" s="3">
        <v>4917.0680000000002</v>
      </c>
      <c r="F1956" s="3">
        <v>2458.5340000000001</v>
      </c>
      <c r="G1956" s="3">
        <f t="shared" si="60"/>
        <v>4.9170680000000004</v>
      </c>
      <c r="H1956" s="3">
        <f t="shared" si="61"/>
        <v>2.4585340000000002</v>
      </c>
      <c r="J1956" s="3" cm="1">
        <f t="array" ref="J1956">+INDEX(G1956:H1956,,MATCH(Rates!$G$7,$G$4:$H$4,0))</f>
        <v>4.9170680000000004</v>
      </c>
    </row>
    <row r="1957" spans="2:10" x14ac:dyDescent="0.25">
      <c r="B1957" s="3">
        <v>3</v>
      </c>
      <c r="C1957" s="3">
        <v>22</v>
      </c>
      <c r="D1957" s="3">
        <v>16</v>
      </c>
      <c r="E1957" s="3">
        <v>2450.4569999999999</v>
      </c>
      <c r="F1957" s="3">
        <v>1225.229</v>
      </c>
      <c r="G1957" s="3">
        <f t="shared" si="60"/>
        <v>2.4504569999999997</v>
      </c>
      <c r="H1957" s="3">
        <f t="shared" si="61"/>
        <v>1.2252290000000001</v>
      </c>
      <c r="J1957" s="3" cm="1">
        <f t="array" ref="J1957">+INDEX(G1957:H1957,,MATCH(Rates!$G$7,$G$4:$H$4,0))</f>
        <v>2.4504569999999997</v>
      </c>
    </row>
    <row r="1958" spans="2:10" x14ac:dyDescent="0.25">
      <c r="B1958" s="3">
        <v>3</v>
      </c>
      <c r="C1958" s="3">
        <v>22</v>
      </c>
      <c r="D1958" s="3">
        <v>17</v>
      </c>
      <c r="E1958" s="3">
        <v>1469.857</v>
      </c>
      <c r="F1958" s="3">
        <v>734.928</v>
      </c>
      <c r="G1958" s="3">
        <f t="shared" si="60"/>
        <v>1.469857</v>
      </c>
      <c r="H1958" s="3">
        <f t="shared" si="61"/>
        <v>0.73492800000000003</v>
      </c>
      <c r="J1958" s="3" cm="1">
        <f t="array" ref="J1958">+INDEX(G1958:H1958,,MATCH(Rates!$G$7,$G$4:$H$4,0))</f>
        <v>1.469857</v>
      </c>
    </row>
    <row r="1959" spans="2:10" x14ac:dyDescent="0.25">
      <c r="B1959" s="3">
        <v>3</v>
      </c>
      <c r="C1959" s="3">
        <v>22</v>
      </c>
      <c r="D1959" s="3">
        <v>18</v>
      </c>
      <c r="E1959" s="3">
        <v>150.845</v>
      </c>
      <c r="F1959" s="3">
        <v>75.423000000000002</v>
      </c>
      <c r="G1959" s="3">
        <f t="shared" si="60"/>
        <v>0.15084500000000001</v>
      </c>
      <c r="H1959" s="3">
        <f t="shared" si="61"/>
        <v>7.5423000000000004E-2</v>
      </c>
      <c r="J1959" s="3" cm="1">
        <f t="array" ref="J1959">+INDEX(G1959:H1959,,MATCH(Rates!$G$7,$G$4:$H$4,0))</f>
        <v>0.15084500000000001</v>
      </c>
    </row>
    <row r="1960" spans="2:10" x14ac:dyDescent="0.25">
      <c r="B1960" s="3">
        <v>3</v>
      </c>
      <c r="C1960" s="3">
        <v>22</v>
      </c>
      <c r="D1960" s="3">
        <v>19</v>
      </c>
      <c r="E1960" s="3">
        <v>0</v>
      </c>
      <c r="F1960" s="3">
        <v>0</v>
      </c>
      <c r="G1960" s="3">
        <f t="shared" si="60"/>
        <v>0</v>
      </c>
      <c r="H1960" s="3">
        <f t="shared" si="61"/>
        <v>0</v>
      </c>
      <c r="J1960" s="3" cm="1">
        <f t="array" ref="J1960">+INDEX(G1960:H1960,,MATCH(Rates!$G$7,$G$4:$H$4,0))</f>
        <v>0</v>
      </c>
    </row>
    <row r="1961" spans="2:10" x14ac:dyDescent="0.25">
      <c r="B1961" s="3">
        <v>3</v>
      </c>
      <c r="C1961" s="3">
        <v>22</v>
      </c>
      <c r="D1961" s="3">
        <v>20</v>
      </c>
      <c r="E1961" s="3">
        <v>0</v>
      </c>
      <c r="F1961" s="3">
        <v>0</v>
      </c>
      <c r="G1961" s="3">
        <f t="shared" si="60"/>
        <v>0</v>
      </c>
      <c r="H1961" s="3">
        <f t="shared" si="61"/>
        <v>0</v>
      </c>
      <c r="J1961" s="3" cm="1">
        <f t="array" ref="J1961">+INDEX(G1961:H1961,,MATCH(Rates!$G$7,$G$4:$H$4,0))</f>
        <v>0</v>
      </c>
    </row>
    <row r="1962" spans="2:10" x14ac:dyDescent="0.25">
      <c r="B1962" s="3">
        <v>3</v>
      </c>
      <c r="C1962" s="3">
        <v>22</v>
      </c>
      <c r="D1962" s="3">
        <v>21</v>
      </c>
      <c r="E1962" s="3">
        <v>0</v>
      </c>
      <c r="F1962" s="3">
        <v>0</v>
      </c>
      <c r="G1962" s="3">
        <f t="shared" si="60"/>
        <v>0</v>
      </c>
      <c r="H1962" s="3">
        <f t="shared" si="61"/>
        <v>0</v>
      </c>
      <c r="J1962" s="3" cm="1">
        <f t="array" ref="J1962">+INDEX(G1962:H1962,,MATCH(Rates!$G$7,$G$4:$H$4,0))</f>
        <v>0</v>
      </c>
    </row>
    <row r="1963" spans="2:10" x14ac:dyDescent="0.25">
      <c r="B1963" s="3">
        <v>3</v>
      </c>
      <c r="C1963" s="3">
        <v>22</v>
      </c>
      <c r="D1963" s="3">
        <v>22</v>
      </c>
      <c r="E1963" s="3">
        <v>0</v>
      </c>
      <c r="F1963" s="3">
        <v>0</v>
      </c>
      <c r="G1963" s="3">
        <f t="shared" si="60"/>
        <v>0</v>
      </c>
      <c r="H1963" s="3">
        <f t="shared" si="61"/>
        <v>0</v>
      </c>
      <c r="J1963" s="3" cm="1">
        <f t="array" ref="J1963">+INDEX(G1963:H1963,,MATCH(Rates!$G$7,$G$4:$H$4,0))</f>
        <v>0</v>
      </c>
    </row>
    <row r="1964" spans="2:10" x14ac:dyDescent="0.25">
      <c r="B1964" s="3">
        <v>3</v>
      </c>
      <c r="C1964" s="3">
        <v>22</v>
      </c>
      <c r="D1964" s="3">
        <v>23</v>
      </c>
      <c r="E1964" s="3">
        <v>0</v>
      </c>
      <c r="F1964" s="3">
        <v>0</v>
      </c>
      <c r="G1964" s="3">
        <f t="shared" si="60"/>
        <v>0</v>
      </c>
      <c r="H1964" s="3">
        <f t="shared" si="61"/>
        <v>0</v>
      </c>
      <c r="J1964" s="3" cm="1">
        <f t="array" ref="J1964">+INDEX(G1964:H1964,,MATCH(Rates!$G$7,$G$4:$H$4,0))</f>
        <v>0</v>
      </c>
    </row>
    <row r="1965" spans="2:10" x14ac:dyDescent="0.25">
      <c r="B1965" s="3">
        <v>3</v>
      </c>
      <c r="C1965" s="3">
        <v>23</v>
      </c>
      <c r="D1965" s="3">
        <v>0</v>
      </c>
      <c r="E1965" s="3">
        <v>0</v>
      </c>
      <c r="F1965" s="3">
        <v>0</v>
      </c>
      <c r="G1965" s="3">
        <f t="shared" si="60"/>
        <v>0</v>
      </c>
      <c r="H1965" s="3">
        <f t="shared" si="61"/>
        <v>0</v>
      </c>
      <c r="J1965" s="3" cm="1">
        <f t="array" ref="J1965">+INDEX(G1965:H1965,,MATCH(Rates!$G$7,$G$4:$H$4,0))</f>
        <v>0</v>
      </c>
    </row>
    <row r="1966" spans="2:10" x14ac:dyDescent="0.25">
      <c r="B1966" s="3">
        <v>3</v>
      </c>
      <c r="C1966" s="3">
        <v>23</v>
      </c>
      <c r="D1966" s="3">
        <v>1</v>
      </c>
      <c r="E1966" s="3">
        <v>0</v>
      </c>
      <c r="F1966" s="3">
        <v>0</v>
      </c>
      <c r="G1966" s="3">
        <f t="shared" si="60"/>
        <v>0</v>
      </c>
      <c r="H1966" s="3">
        <f t="shared" si="61"/>
        <v>0</v>
      </c>
      <c r="J1966" s="3" cm="1">
        <f t="array" ref="J1966">+INDEX(G1966:H1966,,MATCH(Rates!$G$7,$G$4:$H$4,0))</f>
        <v>0</v>
      </c>
    </row>
    <row r="1967" spans="2:10" x14ac:dyDescent="0.25">
      <c r="B1967" s="3">
        <v>3</v>
      </c>
      <c r="C1967" s="3">
        <v>23</v>
      </c>
      <c r="D1967" s="3">
        <v>2</v>
      </c>
      <c r="E1967" s="3">
        <v>0</v>
      </c>
      <c r="F1967" s="3">
        <v>0</v>
      </c>
      <c r="G1967" s="3">
        <f t="shared" si="60"/>
        <v>0</v>
      </c>
      <c r="H1967" s="3">
        <f t="shared" si="61"/>
        <v>0</v>
      </c>
      <c r="J1967" s="3" cm="1">
        <f t="array" ref="J1967">+INDEX(G1967:H1967,,MATCH(Rates!$G$7,$G$4:$H$4,0))</f>
        <v>0</v>
      </c>
    </row>
    <row r="1968" spans="2:10" x14ac:dyDescent="0.25">
      <c r="B1968" s="3">
        <v>3</v>
      </c>
      <c r="C1968" s="3">
        <v>23</v>
      </c>
      <c r="D1968" s="3">
        <v>3</v>
      </c>
      <c r="E1968" s="3">
        <v>0</v>
      </c>
      <c r="F1968" s="3">
        <v>0</v>
      </c>
      <c r="G1968" s="3">
        <f t="shared" si="60"/>
        <v>0</v>
      </c>
      <c r="H1968" s="3">
        <f t="shared" si="61"/>
        <v>0</v>
      </c>
      <c r="J1968" s="3" cm="1">
        <f t="array" ref="J1968">+INDEX(G1968:H1968,,MATCH(Rates!$G$7,$G$4:$H$4,0))</f>
        <v>0</v>
      </c>
    </row>
    <row r="1969" spans="2:10" x14ac:dyDescent="0.25">
      <c r="B1969" s="3">
        <v>3</v>
      </c>
      <c r="C1969" s="3">
        <v>23</v>
      </c>
      <c r="D1969" s="3">
        <v>4</v>
      </c>
      <c r="E1969" s="3">
        <v>0</v>
      </c>
      <c r="F1969" s="3">
        <v>0</v>
      </c>
      <c r="G1969" s="3">
        <f t="shared" si="60"/>
        <v>0</v>
      </c>
      <c r="H1969" s="3">
        <f t="shared" si="61"/>
        <v>0</v>
      </c>
      <c r="J1969" s="3" cm="1">
        <f t="array" ref="J1969">+INDEX(G1969:H1969,,MATCH(Rates!$G$7,$G$4:$H$4,0))</f>
        <v>0</v>
      </c>
    </row>
    <row r="1970" spans="2:10" x14ac:dyDescent="0.25">
      <c r="B1970" s="3">
        <v>3</v>
      </c>
      <c r="C1970" s="3">
        <v>23</v>
      </c>
      <c r="D1970" s="3">
        <v>5</v>
      </c>
      <c r="E1970" s="3">
        <v>0</v>
      </c>
      <c r="F1970" s="3">
        <v>0</v>
      </c>
      <c r="G1970" s="3">
        <f t="shared" si="60"/>
        <v>0</v>
      </c>
      <c r="H1970" s="3">
        <f t="shared" si="61"/>
        <v>0</v>
      </c>
      <c r="J1970" s="3" cm="1">
        <f t="array" ref="J1970">+INDEX(G1970:H1970,,MATCH(Rates!$G$7,$G$4:$H$4,0))</f>
        <v>0</v>
      </c>
    </row>
    <row r="1971" spans="2:10" x14ac:dyDescent="0.25">
      <c r="B1971" s="3">
        <v>3</v>
      </c>
      <c r="C1971" s="3">
        <v>23</v>
      </c>
      <c r="D1971" s="3">
        <v>6</v>
      </c>
      <c r="E1971" s="3">
        <v>0</v>
      </c>
      <c r="F1971" s="3">
        <v>0</v>
      </c>
      <c r="G1971" s="3">
        <f t="shared" si="60"/>
        <v>0</v>
      </c>
      <c r="H1971" s="3">
        <f t="shared" si="61"/>
        <v>0</v>
      </c>
      <c r="J1971" s="3" cm="1">
        <f t="array" ref="J1971">+INDEX(G1971:H1971,,MATCH(Rates!$G$7,$G$4:$H$4,0))</f>
        <v>0</v>
      </c>
    </row>
    <row r="1972" spans="2:10" x14ac:dyDescent="0.25">
      <c r="B1972" s="3">
        <v>3</v>
      </c>
      <c r="C1972" s="3">
        <v>23</v>
      </c>
      <c r="D1972" s="3">
        <v>7</v>
      </c>
      <c r="E1972" s="3">
        <v>615.53200000000004</v>
      </c>
      <c r="F1972" s="3">
        <v>307.76600000000002</v>
      </c>
      <c r="G1972" s="3">
        <f t="shared" si="60"/>
        <v>0.61553200000000008</v>
      </c>
      <c r="H1972" s="3">
        <f t="shared" si="61"/>
        <v>0.30776600000000004</v>
      </c>
      <c r="J1972" s="3" cm="1">
        <f t="array" ref="J1972">+INDEX(G1972:H1972,,MATCH(Rates!$G$7,$G$4:$H$4,0))</f>
        <v>0.61553200000000008</v>
      </c>
    </row>
    <row r="1973" spans="2:10" x14ac:dyDescent="0.25">
      <c r="B1973" s="3">
        <v>3</v>
      </c>
      <c r="C1973" s="3">
        <v>23</v>
      </c>
      <c r="D1973" s="3">
        <v>8</v>
      </c>
      <c r="E1973" s="3">
        <v>2302.0709999999999</v>
      </c>
      <c r="F1973" s="3">
        <v>1151.0350000000001</v>
      </c>
      <c r="G1973" s="3">
        <f t="shared" si="60"/>
        <v>2.3020709999999998</v>
      </c>
      <c r="H1973" s="3">
        <f t="shared" si="61"/>
        <v>1.151035</v>
      </c>
      <c r="J1973" s="3" cm="1">
        <f t="array" ref="J1973">+INDEX(G1973:H1973,,MATCH(Rates!$G$7,$G$4:$H$4,0))</f>
        <v>2.3020709999999998</v>
      </c>
    </row>
    <row r="1974" spans="2:10" x14ac:dyDescent="0.25">
      <c r="B1974" s="3">
        <v>3</v>
      </c>
      <c r="C1974" s="3">
        <v>23</v>
      </c>
      <c r="D1974" s="3">
        <v>9</v>
      </c>
      <c r="E1974" s="3">
        <v>3900.779</v>
      </c>
      <c r="F1974" s="3">
        <v>1950.39</v>
      </c>
      <c r="G1974" s="3">
        <f t="shared" si="60"/>
        <v>3.900779</v>
      </c>
      <c r="H1974" s="3">
        <f t="shared" si="61"/>
        <v>1.9503900000000001</v>
      </c>
      <c r="J1974" s="3" cm="1">
        <f t="array" ref="J1974">+INDEX(G1974:H1974,,MATCH(Rates!$G$7,$G$4:$H$4,0))</f>
        <v>3.900779</v>
      </c>
    </row>
    <row r="1975" spans="2:10" x14ac:dyDescent="0.25">
      <c r="B1975" s="3">
        <v>3</v>
      </c>
      <c r="C1975" s="3">
        <v>23</v>
      </c>
      <c r="D1975" s="3">
        <v>10</v>
      </c>
      <c r="E1975" s="3">
        <v>5099.0420000000004</v>
      </c>
      <c r="F1975" s="3">
        <v>2549.5210000000002</v>
      </c>
      <c r="G1975" s="3">
        <f t="shared" si="60"/>
        <v>5.0990420000000007</v>
      </c>
      <c r="H1975" s="3">
        <f t="shared" si="61"/>
        <v>2.5495210000000004</v>
      </c>
      <c r="J1975" s="3" cm="1">
        <f t="array" ref="J1975">+INDEX(G1975:H1975,,MATCH(Rates!$G$7,$G$4:$H$4,0))</f>
        <v>5.0990420000000007</v>
      </c>
    </row>
    <row r="1976" spans="2:10" x14ac:dyDescent="0.25">
      <c r="B1976" s="3">
        <v>3</v>
      </c>
      <c r="C1976" s="3">
        <v>23</v>
      </c>
      <c r="D1976" s="3">
        <v>11</v>
      </c>
      <c r="E1976" s="3">
        <v>5807.2280000000001</v>
      </c>
      <c r="F1976" s="3">
        <v>2903.614</v>
      </c>
      <c r="G1976" s="3">
        <f t="shared" si="60"/>
        <v>5.8072280000000003</v>
      </c>
      <c r="H1976" s="3">
        <f t="shared" si="61"/>
        <v>2.9036140000000001</v>
      </c>
      <c r="J1976" s="3" cm="1">
        <f t="array" ref="J1976">+INDEX(G1976:H1976,,MATCH(Rates!$G$7,$G$4:$H$4,0))</f>
        <v>5.8072280000000003</v>
      </c>
    </row>
    <row r="1977" spans="2:10" x14ac:dyDescent="0.25">
      <c r="B1977" s="3">
        <v>3</v>
      </c>
      <c r="C1977" s="3">
        <v>23</v>
      </c>
      <c r="D1977" s="3">
        <v>12</v>
      </c>
      <c r="E1977" s="3">
        <v>6122.6310000000003</v>
      </c>
      <c r="F1977" s="3">
        <v>3061.3150000000001</v>
      </c>
      <c r="G1977" s="3">
        <f t="shared" si="60"/>
        <v>6.1226310000000002</v>
      </c>
      <c r="H1977" s="3">
        <f t="shared" si="61"/>
        <v>3.061315</v>
      </c>
      <c r="J1977" s="3" cm="1">
        <f t="array" ref="J1977">+INDEX(G1977:H1977,,MATCH(Rates!$G$7,$G$4:$H$4,0))</f>
        <v>6.1226310000000002</v>
      </c>
    </row>
    <row r="1978" spans="2:10" x14ac:dyDescent="0.25">
      <c r="B1978" s="3">
        <v>3</v>
      </c>
      <c r="C1978" s="3">
        <v>23</v>
      </c>
      <c r="D1978" s="3">
        <v>13</v>
      </c>
      <c r="E1978" s="3">
        <v>2813.8490000000002</v>
      </c>
      <c r="F1978" s="3">
        <v>1406.924</v>
      </c>
      <c r="G1978" s="3">
        <f t="shared" si="60"/>
        <v>2.8138490000000003</v>
      </c>
      <c r="H1978" s="3">
        <f t="shared" si="61"/>
        <v>1.4069240000000001</v>
      </c>
      <c r="J1978" s="3" cm="1">
        <f t="array" ref="J1978">+INDEX(G1978:H1978,,MATCH(Rates!$G$7,$G$4:$H$4,0))</f>
        <v>2.8138490000000003</v>
      </c>
    </row>
    <row r="1979" spans="2:10" x14ac:dyDescent="0.25">
      <c r="B1979" s="3">
        <v>3</v>
      </c>
      <c r="C1979" s="3">
        <v>23</v>
      </c>
      <c r="D1979" s="3">
        <v>14</v>
      </c>
      <c r="E1979" s="3">
        <v>2569.5070000000001</v>
      </c>
      <c r="F1979" s="3">
        <v>1284.7529999999999</v>
      </c>
      <c r="G1979" s="3">
        <f t="shared" si="60"/>
        <v>2.5695070000000002</v>
      </c>
      <c r="H1979" s="3">
        <f t="shared" si="61"/>
        <v>1.284753</v>
      </c>
      <c r="J1979" s="3" cm="1">
        <f t="array" ref="J1979">+INDEX(G1979:H1979,,MATCH(Rates!$G$7,$G$4:$H$4,0))</f>
        <v>2.5695070000000002</v>
      </c>
    </row>
    <row r="1980" spans="2:10" x14ac:dyDescent="0.25">
      <c r="B1980" s="3">
        <v>3</v>
      </c>
      <c r="C1980" s="3">
        <v>23</v>
      </c>
      <c r="D1980" s="3">
        <v>15</v>
      </c>
      <c r="E1980" s="3">
        <v>4889.8320000000003</v>
      </c>
      <c r="F1980" s="3">
        <v>2444.9160000000002</v>
      </c>
      <c r="G1980" s="3">
        <f t="shared" si="60"/>
        <v>4.8898320000000002</v>
      </c>
      <c r="H1980" s="3">
        <f t="shared" si="61"/>
        <v>2.4449160000000001</v>
      </c>
      <c r="J1980" s="3" cm="1">
        <f t="array" ref="J1980">+INDEX(G1980:H1980,,MATCH(Rates!$G$7,$G$4:$H$4,0))</f>
        <v>4.8898320000000002</v>
      </c>
    </row>
    <row r="1981" spans="2:10" x14ac:dyDescent="0.25">
      <c r="B1981" s="3">
        <v>3</v>
      </c>
      <c r="C1981" s="3">
        <v>23</v>
      </c>
      <c r="D1981" s="3">
        <v>16</v>
      </c>
      <c r="E1981" s="3">
        <v>3443.48</v>
      </c>
      <c r="F1981" s="3">
        <v>1721.74</v>
      </c>
      <c r="G1981" s="3">
        <f t="shared" si="60"/>
        <v>3.4434800000000001</v>
      </c>
      <c r="H1981" s="3">
        <f t="shared" si="61"/>
        <v>1.72174</v>
      </c>
      <c r="J1981" s="3" cm="1">
        <f t="array" ref="J1981">+INDEX(G1981:H1981,,MATCH(Rates!$G$7,$G$4:$H$4,0))</f>
        <v>3.4434800000000001</v>
      </c>
    </row>
    <row r="1982" spans="2:10" x14ac:dyDescent="0.25">
      <c r="B1982" s="3">
        <v>3</v>
      </c>
      <c r="C1982" s="3">
        <v>23</v>
      </c>
      <c r="D1982" s="3">
        <v>17</v>
      </c>
      <c r="E1982" s="3">
        <v>1747.021</v>
      </c>
      <c r="F1982" s="3">
        <v>873.51</v>
      </c>
      <c r="G1982" s="3">
        <f t="shared" si="60"/>
        <v>1.7470209999999999</v>
      </c>
      <c r="H1982" s="3">
        <f t="shared" si="61"/>
        <v>0.87351000000000001</v>
      </c>
      <c r="J1982" s="3" cm="1">
        <f t="array" ref="J1982">+INDEX(G1982:H1982,,MATCH(Rates!$G$7,$G$4:$H$4,0))</f>
        <v>1.7470209999999999</v>
      </c>
    </row>
    <row r="1983" spans="2:10" x14ac:dyDescent="0.25">
      <c r="B1983" s="3">
        <v>3</v>
      </c>
      <c r="C1983" s="3">
        <v>23</v>
      </c>
      <c r="D1983" s="3">
        <v>18</v>
      </c>
      <c r="E1983" s="3">
        <v>294.71600000000001</v>
      </c>
      <c r="F1983" s="3">
        <v>147.358</v>
      </c>
      <c r="G1983" s="3">
        <f t="shared" si="60"/>
        <v>0.29471600000000003</v>
      </c>
      <c r="H1983" s="3">
        <f t="shared" si="61"/>
        <v>0.14735800000000002</v>
      </c>
      <c r="J1983" s="3" cm="1">
        <f t="array" ref="J1983">+INDEX(G1983:H1983,,MATCH(Rates!$G$7,$G$4:$H$4,0))</f>
        <v>0.29471600000000003</v>
      </c>
    </row>
    <row r="1984" spans="2:10" x14ac:dyDescent="0.25">
      <c r="B1984" s="3">
        <v>3</v>
      </c>
      <c r="C1984" s="3">
        <v>23</v>
      </c>
      <c r="D1984" s="3">
        <v>19</v>
      </c>
      <c r="E1984" s="3">
        <v>0</v>
      </c>
      <c r="F1984" s="3">
        <v>0</v>
      </c>
      <c r="G1984" s="3">
        <f t="shared" si="60"/>
        <v>0</v>
      </c>
      <c r="H1984" s="3">
        <f t="shared" si="61"/>
        <v>0</v>
      </c>
      <c r="J1984" s="3" cm="1">
        <f t="array" ref="J1984">+INDEX(G1984:H1984,,MATCH(Rates!$G$7,$G$4:$H$4,0))</f>
        <v>0</v>
      </c>
    </row>
    <row r="1985" spans="2:10" x14ac:dyDescent="0.25">
      <c r="B1985" s="3">
        <v>3</v>
      </c>
      <c r="C1985" s="3">
        <v>23</v>
      </c>
      <c r="D1985" s="3">
        <v>20</v>
      </c>
      <c r="E1985" s="3">
        <v>0</v>
      </c>
      <c r="F1985" s="3">
        <v>0</v>
      </c>
      <c r="G1985" s="3">
        <f t="shared" si="60"/>
        <v>0</v>
      </c>
      <c r="H1985" s="3">
        <f t="shared" si="61"/>
        <v>0</v>
      </c>
      <c r="J1985" s="3" cm="1">
        <f t="array" ref="J1985">+INDEX(G1985:H1985,,MATCH(Rates!$G$7,$G$4:$H$4,0))</f>
        <v>0</v>
      </c>
    </row>
    <row r="1986" spans="2:10" x14ac:dyDescent="0.25">
      <c r="B1986" s="3">
        <v>3</v>
      </c>
      <c r="C1986" s="3">
        <v>23</v>
      </c>
      <c r="D1986" s="3">
        <v>21</v>
      </c>
      <c r="E1986" s="3">
        <v>0</v>
      </c>
      <c r="F1986" s="3">
        <v>0</v>
      </c>
      <c r="G1986" s="3">
        <f t="shared" si="60"/>
        <v>0</v>
      </c>
      <c r="H1986" s="3">
        <f t="shared" si="61"/>
        <v>0</v>
      </c>
      <c r="J1986" s="3" cm="1">
        <f t="array" ref="J1986">+INDEX(G1986:H1986,,MATCH(Rates!$G$7,$G$4:$H$4,0))</f>
        <v>0</v>
      </c>
    </row>
    <row r="1987" spans="2:10" x14ac:dyDescent="0.25">
      <c r="B1987" s="3">
        <v>3</v>
      </c>
      <c r="C1987" s="3">
        <v>23</v>
      </c>
      <c r="D1987" s="3">
        <v>22</v>
      </c>
      <c r="E1987" s="3">
        <v>0</v>
      </c>
      <c r="F1987" s="3">
        <v>0</v>
      </c>
      <c r="G1987" s="3">
        <f t="shared" si="60"/>
        <v>0</v>
      </c>
      <c r="H1987" s="3">
        <f t="shared" si="61"/>
        <v>0</v>
      </c>
      <c r="J1987" s="3" cm="1">
        <f t="array" ref="J1987">+INDEX(G1987:H1987,,MATCH(Rates!$G$7,$G$4:$H$4,0))</f>
        <v>0</v>
      </c>
    </row>
    <row r="1988" spans="2:10" x14ac:dyDescent="0.25">
      <c r="B1988" s="3">
        <v>3</v>
      </c>
      <c r="C1988" s="3">
        <v>23</v>
      </c>
      <c r="D1988" s="3">
        <v>23</v>
      </c>
      <c r="E1988" s="3">
        <v>0</v>
      </c>
      <c r="F1988" s="3">
        <v>0</v>
      </c>
      <c r="G1988" s="3">
        <f t="shared" si="60"/>
        <v>0</v>
      </c>
      <c r="H1988" s="3">
        <f t="shared" si="61"/>
        <v>0</v>
      </c>
      <c r="J1988" s="3" cm="1">
        <f t="array" ref="J1988">+INDEX(G1988:H1988,,MATCH(Rates!$G$7,$G$4:$H$4,0))</f>
        <v>0</v>
      </c>
    </row>
    <row r="1989" spans="2:10" x14ac:dyDescent="0.25">
      <c r="B1989" s="3">
        <v>3</v>
      </c>
      <c r="C1989" s="3">
        <v>24</v>
      </c>
      <c r="D1989" s="3">
        <v>0</v>
      </c>
      <c r="E1989" s="3">
        <v>0</v>
      </c>
      <c r="F1989" s="3">
        <v>0</v>
      </c>
      <c r="G1989" s="3">
        <f t="shared" si="60"/>
        <v>0</v>
      </c>
      <c r="H1989" s="3">
        <f t="shared" si="61"/>
        <v>0</v>
      </c>
      <c r="J1989" s="3" cm="1">
        <f t="array" ref="J1989">+INDEX(G1989:H1989,,MATCH(Rates!$G$7,$G$4:$H$4,0))</f>
        <v>0</v>
      </c>
    </row>
    <row r="1990" spans="2:10" x14ac:dyDescent="0.25">
      <c r="B1990" s="3">
        <v>3</v>
      </c>
      <c r="C1990" s="3">
        <v>24</v>
      </c>
      <c r="D1990" s="3">
        <v>1</v>
      </c>
      <c r="E1990" s="3">
        <v>0</v>
      </c>
      <c r="F1990" s="3">
        <v>0</v>
      </c>
      <c r="G1990" s="3">
        <f t="shared" si="60"/>
        <v>0</v>
      </c>
      <c r="H1990" s="3">
        <f t="shared" si="61"/>
        <v>0</v>
      </c>
      <c r="J1990" s="3" cm="1">
        <f t="array" ref="J1990">+INDEX(G1990:H1990,,MATCH(Rates!$G$7,$G$4:$H$4,0))</f>
        <v>0</v>
      </c>
    </row>
    <row r="1991" spans="2:10" x14ac:dyDescent="0.25">
      <c r="B1991" s="3">
        <v>3</v>
      </c>
      <c r="C1991" s="3">
        <v>24</v>
      </c>
      <c r="D1991" s="3">
        <v>2</v>
      </c>
      <c r="E1991" s="3">
        <v>0</v>
      </c>
      <c r="F1991" s="3">
        <v>0</v>
      </c>
      <c r="G1991" s="3">
        <f t="shared" si="60"/>
        <v>0</v>
      </c>
      <c r="H1991" s="3">
        <f t="shared" si="61"/>
        <v>0</v>
      </c>
      <c r="J1991" s="3" cm="1">
        <f t="array" ref="J1991">+INDEX(G1991:H1991,,MATCH(Rates!$G$7,$G$4:$H$4,0))</f>
        <v>0</v>
      </c>
    </row>
    <row r="1992" spans="2:10" x14ac:dyDescent="0.25">
      <c r="B1992" s="3">
        <v>3</v>
      </c>
      <c r="C1992" s="3">
        <v>24</v>
      </c>
      <c r="D1992" s="3">
        <v>3</v>
      </c>
      <c r="E1992" s="3">
        <v>0</v>
      </c>
      <c r="F1992" s="3">
        <v>0</v>
      </c>
      <c r="G1992" s="3">
        <f t="shared" si="60"/>
        <v>0</v>
      </c>
      <c r="H1992" s="3">
        <f t="shared" si="61"/>
        <v>0</v>
      </c>
      <c r="J1992" s="3" cm="1">
        <f t="array" ref="J1992">+INDEX(G1992:H1992,,MATCH(Rates!$G$7,$G$4:$H$4,0))</f>
        <v>0</v>
      </c>
    </row>
    <row r="1993" spans="2:10" x14ac:dyDescent="0.25">
      <c r="B1993" s="3">
        <v>3</v>
      </c>
      <c r="C1993" s="3">
        <v>24</v>
      </c>
      <c r="D1993" s="3">
        <v>4</v>
      </c>
      <c r="E1993" s="3">
        <v>0</v>
      </c>
      <c r="F1993" s="3">
        <v>0</v>
      </c>
      <c r="G1993" s="3">
        <f t="shared" si="60"/>
        <v>0</v>
      </c>
      <c r="H1993" s="3">
        <f t="shared" si="61"/>
        <v>0</v>
      </c>
      <c r="J1993" s="3" cm="1">
        <f t="array" ref="J1993">+INDEX(G1993:H1993,,MATCH(Rates!$G$7,$G$4:$H$4,0))</f>
        <v>0</v>
      </c>
    </row>
    <row r="1994" spans="2:10" x14ac:dyDescent="0.25">
      <c r="B1994" s="3">
        <v>3</v>
      </c>
      <c r="C1994" s="3">
        <v>24</v>
      </c>
      <c r="D1994" s="3">
        <v>5</v>
      </c>
      <c r="E1994" s="3">
        <v>0</v>
      </c>
      <c r="F1994" s="3">
        <v>0</v>
      </c>
      <c r="G1994" s="3">
        <f t="shared" si="60"/>
        <v>0</v>
      </c>
      <c r="H1994" s="3">
        <f t="shared" si="61"/>
        <v>0</v>
      </c>
      <c r="J1994" s="3" cm="1">
        <f t="array" ref="J1994">+INDEX(G1994:H1994,,MATCH(Rates!$G$7,$G$4:$H$4,0))</f>
        <v>0</v>
      </c>
    </row>
    <row r="1995" spans="2:10" x14ac:dyDescent="0.25">
      <c r="B1995" s="3">
        <v>3</v>
      </c>
      <c r="C1995" s="3">
        <v>24</v>
      </c>
      <c r="D1995" s="3">
        <v>6</v>
      </c>
      <c r="E1995" s="3">
        <v>0</v>
      </c>
      <c r="F1995" s="3">
        <v>0</v>
      </c>
      <c r="G1995" s="3">
        <f t="shared" si="60"/>
        <v>0</v>
      </c>
      <c r="H1995" s="3">
        <f t="shared" si="61"/>
        <v>0</v>
      </c>
      <c r="J1995" s="3" cm="1">
        <f t="array" ref="J1995">+INDEX(G1995:H1995,,MATCH(Rates!$G$7,$G$4:$H$4,0))</f>
        <v>0</v>
      </c>
    </row>
    <row r="1996" spans="2:10" x14ac:dyDescent="0.25">
      <c r="B1996" s="3">
        <v>3</v>
      </c>
      <c r="C1996" s="3">
        <v>24</v>
      </c>
      <c r="D1996" s="3">
        <v>7</v>
      </c>
      <c r="E1996" s="3">
        <v>626.96600000000001</v>
      </c>
      <c r="F1996" s="3">
        <v>313.483</v>
      </c>
      <c r="G1996" s="3">
        <f t="shared" si="60"/>
        <v>0.62696600000000002</v>
      </c>
      <c r="H1996" s="3">
        <f t="shared" si="61"/>
        <v>0.31348300000000001</v>
      </c>
      <c r="J1996" s="3" cm="1">
        <f t="array" ref="J1996">+INDEX(G1996:H1996,,MATCH(Rates!$G$7,$G$4:$H$4,0))</f>
        <v>0.62696600000000002</v>
      </c>
    </row>
    <row r="1997" spans="2:10" x14ac:dyDescent="0.25">
      <c r="B1997" s="3">
        <v>3</v>
      </c>
      <c r="C1997" s="3">
        <v>24</v>
      </c>
      <c r="D1997" s="3">
        <v>8</v>
      </c>
      <c r="E1997" s="3">
        <v>2083.7629999999999</v>
      </c>
      <c r="F1997" s="3">
        <v>1041.8810000000001</v>
      </c>
      <c r="G1997" s="3">
        <f t="shared" si="60"/>
        <v>2.0837629999999998</v>
      </c>
      <c r="H1997" s="3">
        <f t="shared" si="61"/>
        <v>1.0418810000000001</v>
      </c>
      <c r="J1997" s="3" cm="1">
        <f t="array" ref="J1997">+INDEX(G1997:H1997,,MATCH(Rates!$G$7,$G$4:$H$4,0))</f>
        <v>2.0837629999999998</v>
      </c>
    </row>
    <row r="1998" spans="2:10" x14ac:dyDescent="0.25">
      <c r="B1998" s="3">
        <v>3</v>
      </c>
      <c r="C1998" s="3">
        <v>24</v>
      </c>
      <c r="D1998" s="3">
        <v>9</v>
      </c>
      <c r="E1998" s="3">
        <v>3302.0349999999999</v>
      </c>
      <c r="F1998" s="3">
        <v>1651.018</v>
      </c>
      <c r="G1998" s="3">
        <f t="shared" si="60"/>
        <v>3.3020350000000001</v>
      </c>
      <c r="H1998" s="3">
        <f t="shared" si="61"/>
        <v>1.6510180000000001</v>
      </c>
      <c r="J1998" s="3" cm="1">
        <f t="array" ref="J1998">+INDEX(G1998:H1998,,MATCH(Rates!$G$7,$G$4:$H$4,0))</f>
        <v>3.3020350000000001</v>
      </c>
    </row>
    <row r="1999" spans="2:10" x14ac:dyDescent="0.25">
      <c r="B1999" s="3">
        <v>3</v>
      </c>
      <c r="C1999" s="3">
        <v>24</v>
      </c>
      <c r="D1999" s="3">
        <v>10</v>
      </c>
      <c r="E1999" s="3">
        <v>4032.886</v>
      </c>
      <c r="F1999" s="3">
        <v>2016.443</v>
      </c>
      <c r="G1999" s="3">
        <f t="shared" si="60"/>
        <v>4.0328859999999995</v>
      </c>
      <c r="H1999" s="3">
        <f t="shared" si="61"/>
        <v>2.0164429999999998</v>
      </c>
      <c r="J1999" s="3" cm="1">
        <f t="array" ref="J1999">+INDEX(G1999:H1999,,MATCH(Rates!$G$7,$G$4:$H$4,0))</f>
        <v>4.0328859999999995</v>
      </c>
    </row>
    <row r="2000" spans="2:10" x14ac:dyDescent="0.25">
      <c r="B2000" s="3">
        <v>3</v>
      </c>
      <c r="C2000" s="3">
        <v>24</v>
      </c>
      <c r="D2000" s="3">
        <v>11</v>
      </c>
      <c r="E2000" s="3">
        <v>4559.8320000000003</v>
      </c>
      <c r="F2000" s="3">
        <v>2279.9160000000002</v>
      </c>
      <c r="G2000" s="3">
        <f t="shared" si="60"/>
        <v>4.5598320000000001</v>
      </c>
      <c r="H2000" s="3">
        <f t="shared" si="61"/>
        <v>2.2799160000000001</v>
      </c>
      <c r="J2000" s="3" cm="1">
        <f t="array" ref="J2000">+INDEX(G2000:H2000,,MATCH(Rates!$G$7,$G$4:$H$4,0))</f>
        <v>4.5598320000000001</v>
      </c>
    </row>
    <row r="2001" spans="2:10" x14ac:dyDescent="0.25">
      <c r="B2001" s="3">
        <v>3</v>
      </c>
      <c r="C2001" s="3">
        <v>24</v>
      </c>
      <c r="D2001" s="3">
        <v>12</v>
      </c>
      <c r="E2001" s="3">
        <v>5242.2610000000004</v>
      </c>
      <c r="F2001" s="3">
        <v>2621.13</v>
      </c>
      <c r="G2001" s="3">
        <f t="shared" si="60"/>
        <v>5.2422610000000001</v>
      </c>
      <c r="H2001" s="3">
        <f t="shared" si="61"/>
        <v>2.62113</v>
      </c>
      <c r="J2001" s="3" cm="1">
        <f t="array" ref="J2001">+INDEX(G2001:H2001,,MATCH(Rates!$G$7,$G$4:$H$4,0))</f>
        <v>5.2422610000000001</v>
      </c>
    </row>
    <row r="2002" spans="2:10" x14ac:dyDescent="0.25">
      <c r="B2002" s="3">
        <v>3</v>
      </c>
      <c r="C2002" s="3">
        <v>24</v>
      </c>
      <c r="D2002" s="3">
        <v>13</v>
      </c>
      <c r="E2002" s="3">
        <v>4656.2190000000001</v>
      </c>
      <c r="F2002" s="3">
        <v>2328.1089999999999</v>
      </c>
      <c r="G2002" s="3">
        <f t="shared" si="60"/>
        <v>4.6562190000000001</v>
      </c>
      <c r="H2002" s="3">
        <f t="shared" si="61"/>
        <v>2.328109</v>
      </c>
      <c r="J2002" s="3" cm="1">
        <f t="array" ref="J2002">+INDEX(G2002:H2002,,MATCH(Rates!$G$7,$G$4:$H$4,0))</f>
        <v>4.6562190000000001</v>
      </c>
    </row>
    <row r="2003" spans="2:10" x14ac:dyDescent="0.25">
      <c r="B2003" s="3">
        <v>3</v>
      </c>
      <c r="C2003" s="3">
        <v>24</v>
      </c>
      <c r="D2003" s="3">
        <v>14</v>
      </c>
      <c r="E2003" s="3">
        <v>3949.2570000000001</v>
      </c>
      <c r="F2003" s="3">
        <v>1974.6279999999999</v>
      </c>
      <c r="G2003" s="3">
        <f t="shared" si="60"/>
        <v>3.9492570000000002</v>
      </c>
      <c r="H2003" s="3">
        <f t="shared" si="61"/>
        <v>1.9746279999999998</v>
      </c>
      <c r="J2003" s="3" cm="1">
        <f t="array" ref="J2003">+INDEX(G2003:H2003,,MATCH(Rates!$G$7,$G$4:$H$4,0))</f>
        <v>3.9492570000000002</v>
      </c>
    </row>
    <row r="2004" spans="2:10" x14ac:dyDescent="0.25">
      <c r="B2004" s="3">
        <v>3</v>
      </c>
      <c r="C2004" s="3">
        <v>24</v>
      </c>
      <c r="D2004" s="3">
        <v>15</v>
      </c>
      <c r="E2004" s="3">
        <v>3991.4589999999998</v>
      </c>
      <c r="F2004" s="3">
        <v>1995.729</v>
      </c>
      <c r="G2004" s="3">
        <f t="shared" si="60"/>
        <v>3.9914589999999999</v>
      </c>
      <c r="H2004" s="3">
        <f t="shared" si="61"/>
        <v>1.9957290000000001</v>
      </c>
      <c r="J2004" s="3" cm="1">
        <f t="array" ref="J2004">+INDEX(G2004:H2004,,MATCH(Rates!$G$7,$G$4:$H$4,0))</f>
        <v>3.9914589999999999</v>
      </c>
    </row>
    <row r="2005" spans="2:10" x14ac:dyDescent="0.25">
      <c r="B2005" s="3">
        <v>3</v>
      </c>
      <c r="C2005" s="3">
        <v>24</v>
      </c>
      <c r="D2005" s="3">
        <v>16</v>
      </c>
      <c r="E2005" s="3">
        <v>3319.5450000000001</v>
      </c>
      <c r="F2005" s="3">
        <v>1659.7729999999999</v>
      </c>
      <c r="G2005" s="3">
        <f t="shared" ref="G2005:G2068" si="62">+E2005/1000</f>
        <v>3.3195450000000002</v>
      </c>
      <c r="H2005" s="3">
        <f t="shared" ref="H2005:H2068" si="63">+F2005/1000</f>
        <v>1.6597729999999999</v>
      </c>
      <c r="J2005" s="3" cm="1">
        <f t="array" ref="J2005">+INDEX(G2005:H2005,,MATCH(Rates!$G$7,$G$4:$H$4,0))</f>
        <v>3.3195450000000002</v>
      </c>
    </row>
    <row r="2006" spans="2:10" x14ac:dyDescent="0.25">
      <c r="B2006" s="3">
        <v>3</v>
      </c>
      <c r="C2006" s="3">
        <v>24</v>
      </c>
      <c r="D2006" s="3">
        <v>17</v>
      </c>
      <c r="E2006" s="3">
        <v>1490.4970000000001</v>
      </c>
      <c r="F2006" s="3">
        <v>745.24900000000002</v>
      </c>
      <c r="G2006" s="3">
        <f t="shared" si="62"/>
        <v>1.490497</v>
      </c>
      <c r="H2006" s="3">
        <f t="shared" si="63"/>
        <v>0.74524900000000005</v>
      </c>
      <c r="J2006" s="3" cm="1">
        <f t="array" ref="J2006">+INDEX(G2006:H2006,,MATCH(Rates!$G$7,$G$4:$H$4,0))</f>
        <v>1.490497</v>
      </c>
    </row>
    <row r="2007" spans="2:10" x14ac:dyDescent="0.25">
      <c r="B2007" s="3">
        <v>3</v>
      </c>
      <c r="C2007" s="3">
        <v>24</v>
      </c>
      <c r="D2007" s="3">
        <v>18</v>
      </c>
      <c r="E2007" s="3">
        <v>177.197</v>
      </c>
      <c r="F2007" s="3">
        <v>88.597999999999999</v>
      </c>
      <c r="G2007" s="3">
        <f t="shared" si="62"/>
        <v>0.17719699999999999</v>
      </c>
      <c r="H2007" s="3">
        <f t="shared" si="63"/>
        <v>8.8597999999999996E-2</v>
      </c>
      <c r="J2007" s="3" cm="1">
        <f t="array" ref="J2007">+INDEX(G2007:H2007,,MATCH(Rates!$G$7,$G$4:$H$4,0))</f>
        <v>0.17719699999999999</v>
      </c>
    </row>
    <row r="2008" spans="2:10" x14ac:dyDescent="0.25">
      <c r="B2008" s="3">
        <v>3</v>
      </c>
      <c r="C2008" s="3">
        <v>24</v>
      </c>
      <c r="D2008" s="3">
        <v>19</v>
      </c>
      <c r="E2008" s="3">
        <v>0</v>
      </c>
      <c r="F2008" s="3">
        <v>0</v>
      </c>
      <c r="G2008" s="3">
        <f t="shared" si="62"/>
        <v>0</v>
      </c>
      <c r="H2008" s="3">
        <f t="shared" si="63"/>
        <v>0</v>
      </c>
      <c r="J2008" s="3" cm="1">
        <f t="array" ref="J2008">+INDEX(G2008:H2008,,MATCH(Rates!$G$7,$G$4:$H$4,0))</f>
        <v>0</v>
      </c>
    </row>
    <row r="2009" spans="2:10" x14ac:dyDescent="0.25">
      <c r="B2009" s="3">
        <v>3</v>
      </c>
      <c r="C2009" s="3">
        <v>24</v>
      </c>
      <c r="D2009" s="3">
        <v>20</v>
      </c>
      <c r="E2009" s="3">
        <v>0</v>
      </c>
      <c r="F2009" s="3">
        <v>0</v>
      </c>
      <c r="G2009" s="3">
        <f t="shared" si="62"/>
        <v>0</v>
      </c>
      <c r="H2009" s="3">
        <f t="shared" si="63"/>
        <v>0</v>
      </c>
      <c r="J2009" s="3" cm="1">
        <f t="array" ref="J2009">+INDEX(G2009:H2009,,MATCH(Rates!$G$7,$G$4:$H$4,0))</f>
        <v>0</v>
      </c>
    </row>
    <row r="2010" spans="2:10" x14ac:dyDescent="0.25">
      <c r="B2010" s="3">
        <v>3</v>
      </c>
      <c r="C2010" s="3">
        <v>24</v>
      </c>
      <c r="D2010" s="3">
        <v>21</v>
      </c>
      <c r="E2010" s="3">
        <v>0</v>
      </c>
      <c r="F2010" s="3">
        <v>0</v>
      </c>
      <c r="G2010" s="3">
        <f t="shared" si="62"/>
        <v>0</v>
      </c>
      <c r="H2010" s="3">
        <f t="shared" si="63"/>
        <v>0</v>
      </c>
      <c r="J2010" s="3" cm="1">
        <f t="array" ref="J2010">+INDEX(G2010:H2010,,MATCH(Rates!$G$7,$G$4:$H$4,0))</f>
        <v>0</v>
      </c>
    </row>
    <row r="2011" spans="2:10" x14ac:dyDescent="0.25">
      <c r="B2011" s="3">
        <v>3</v>
      </c>
      <c r="C2011" s="3">
        <v>24</v>
      </c>
      <c r="D2011" s="3">
        <v>22</v>
      </c>
      <c r="E2011" s="3">
        <v>0</v>
      </c>
      <c r="F2011" s="3">
        <v>0</v>
      </c>
      <c r="G2011" s="3">
        <f t="shared" si="62"/>
        <v>0</v>
      </c>
      <c r="H2011" s="3">
        <f t="shared" si="63"/>
        <v>0</v>
      </c>
      <c r="J2011" s="3" cm="1">
        <f t="array" ref="J2011">+INDEX(G2011:H2011,,MATCH(Rates!$G$7,$G$4:$H$4,0))</f>
        <v>0</v>
      </c>
    </row>
    <row r="2012" spans="2:10" x14ac:dyDescent="0.25">
      <c r="B2012" s="3">
        <v>3</v>
      </c>
      <c r="C2012" s="3">
        <v>24</v>
      </c>
      <c r="D2012" s="3">
        <v>23</v>
      </c>
      <c r="E2012" s="3">
        <v>0</v>
      </c>
      <c r="F2012" s="3">
        <v>0</v>
      </c>
      <c r="G2012" s="3">
        <f t="shared" si="62"/>
        <v>0</v>
      </c>
      <c r="H2012" s="3">
        <f t="shared" si="63"/>
        <v>0</v>
      </c>
      <c r="J2012" s="3" cm="1">
        <f t="array" ref="J2012">+INDEX(G2012:H2012,,MATCH(Rates!$G$7,$G$4:$H$4,0))</f>
        <v>0</v>
      </c>
    </row>
    <row r="2013" spans="2:10" x14ac:dyDescent="0.25">
      <c r="B2013" s="3">
        <v>3</v>
      </c>
      <c r="C2013" s="3">
        <v>25</v>
      </c>
      <c r="D2013" s="3">
        <v>0</v>
      </c>
      <c r="E2013" s="3">
        <v>0</v>
      </c>
      <c r="F2013" s="3">
        <v>0</v>
      </c>
      <c r="G2013" s="3">
        <f t="shared" si="62"/>
        <v>0</v>
      </c>
      <c r="H2013" s="3">
        <f t="shared" si="63"/>
        <v>0</v>
      </c>
      <c r="J2013" s="3" cm="1">
        <f t="array" ref="J2013">+INDEX(G2013:H2013,,MATCH(Rates!$G$7,$G$4:$H$4,0))</f>
        <v>0</v>
      </c>
    </row>
    <row r="2014" spans="2:10" x14ac:dyDescent="0.25">
      <c r="B2014" s="3">
        <v>3</v>
      </c>
      <c r="C2014" s="3">
        <v>25</v>
      </c>
      <c r="D2014" s="3">
        <v>1</v>
      </c>
      <c r="E2014" s="3">
        <v>0</v>
      </c>
      <c r="F2014" s="3">
        <v>0</v>
      </c>
      <c r="G2014" s="3">
        <f t="shared" si="62"/>
        <v>0</v>
      </c>
      <c r="H2014" s="3">
        <f t="shared" si="63"/>
        <v>0</v>
      </c>
      <c r="J2014" s="3" cm="1">
        <f t="array" ref="J2014">+INDEX(G2014:H2014,,MATCH(Rates!$G$7,$G$4:$H$4,0))</f>
        <v>0</v>
      </c>
    </row>
    <row r="2015" spans="2:10" x14ac:dyDescent="0.25">
      <c r="B2015" s="3">
        <v>3</v>
      </c>
      <c r="C2015" s="3">
        <v>25</v>
      </c>
      <c r="D2015" s="3">
        <v>2</v>
      </c>
      <c r="E2015" s="3">
        <v>0</v>
      </c>
      <c r="F2015" s="3">
        <v>0</v>
      </c>
      <c r="G2015" s="3">
        <f t="shared" si="62"/>
        <v>0</v>
      </c>
      <c r="H2015" s="3">
        <f t="shared" si="63"/>
        <v>0</v>
      </c>
      <c r="J2015" s="3" cm="1">
        <f t="array" ref="J2015">+INDEX(G2015:H2015,,MATCH(Rates!$G$7,$G$4:$H$4,0))</f>
        <v>0</v>
      </c>
    </row>
    <row r="2016" spans="2:10" x14ac:dyDescent="0.25">
      <c r="B2016" s="3">
        <v>3</v>
      </c>
      <c r="C2016" s="3">
        <v>25</v>
      </c>
      <c r="D2016" s="3">
        <v>3</v>
      </c>
      <c r="E2016" s="3">
        <v>0</v>
      </c>
      <c r="F2016" s="3">
        <v>0</v>
      </c>
      <c r="G2016" s="3">
        <f t="shared" si="62"/>
        <v>0</v>
      </c>
      <c r="H2016" s="3">
        <f t="shared" si="63"/>
        <v>0</v>
      </c>
      <c r="J2016" s="3" cm="1">
        <f t="array" ref="J2016">+INDEX(G2016:H2016,,MATCH(Rates!$G$7,$G$4:$H$4,0))</f>
        <v>0</v>
      </c>
    </row>
    <row r="2017" spans="2:10" x14ac:dyDescent="0.25">
      <c r="B2017" s="3">
        <v>3</v>
      </c>
      <c r="C2017" s="3">
        <v>25</v>
      </c>
      <c r="D2017" s="3">
        <v>4</v>
      </c>
      <c r="E2017" s="3">
        <v>0</v>
      </c>
      <c r="F2017" s="3">
        <v>0</v>
      </c>
      <c r="G2017" s="3">
        <f t="shared" si="62"/>
        <v>0</v>
      </c>
      <c r="H2017" s="3">
        <f t="shared" si="63"/>
        <v>0</v>
      </c>
      <c r="J2017" s="3" cm="1">
        <f t="array" ref="J2017">+INDEX(G2017:H2017,,MATCH(Rates!$G$7,$G$4:$H$4,0))</f>
        <v>0</v>
      </c>
    </row>
    <row r="2018" spans="2:10" x14ac:dyDescent="0.25">
      <c r="B2018" s="3">
        <v>3</v>
      </c>
      <c r="C2018" s="3">
        <v>25</v>
      </c>
      <c r="D2018" s="3">
        <v>5</v>
      </c>
      <c r="E2018" s="3">
        <v>0</v>
      </c>
      <c r="F2018" s="3">
        <v>0</v>
      </c>
      <c r="G2018" s="3">
        <f t="shared" si="62"/>
        <v>0</v>
      </c>
      <c r="H2018" s="3">
        <f t="shared" si="63"/>
        <v>0</v>
      </c>
      <c r="J2018" s="3" cm="1">
        <f t="array" ref="J2018">+INDEX(G2018:H2018,,MATCH(Rates!$G$7,$G$4:$H$4,0))</f>
        <v>0</v>
      </c>
    </row>
    <row r="2019" spans="2:10" x14ac:dyDescent="0.25">
      <c r="B2019" s="3">
        <v>3</v>
      </c>
      <c r="C2019" s="3">
        <v>25</v>
      </c>
      <c r="D2019" s="3">
        <v>6</v>
      </c>
      <c r="E2019" s="3">
        <v>0</v>
      </c>
      <c r="F2019" s="3">
        <v>0</v>
      </c>
      <c r="G2019" s="3">
        <f t="shared" si="62"/>
        <v>0</v>
      </c>
      <c r="H2019" s="3">
        <f t="shared" si="63"/>
        <v>0</v>
      </c>
      <c r="J2019" s="3" cm="1">
        <f t="array" ref="J2019">+INDEX(G2019:H2019,,MATCH(Rates!$G$7,$G$4:$H$4,0))</f>
        <v>0</v>
      </c>
    </row>
    <row r="2020" spans="2:10" x14ac:dyDescent="0.25">
      <c r="B2020" s="3">
        <v>3</v>
      </c>
      <c r="C2020" s="3">
        <v>25</v>
      </c>
      <c r="D2020" s="3">
        <v>7</v>
      </c>
      <c r="E2020" s="3">
        <v>459.303</v>
      </c>
      <c r="F2020" s="3">
        <v>229.65199999999999</v>
      </c>
      <c r="G2020" s="3">
        <f t="shared" si="62"/>
        <v>0.45930300000000002</v>
      </c>
      <c r="H2020" s="3">
        <f t="shared" si="63"/>
        <v>0.229652</v>
      </c>
      <c r="J2020" s="3" cm="1">
        <f t="array" ref="J2020">+INDEX(G2020:H2020,,MATCH(Rates!$G$7,$G$4:$H$4,0))</f>
        <v>0.45930300000000002</v>
      </c>
    </row>
    <row r="2021" spans="2:10" x14ac:dyDescent="0.25">
      <c r="B2021" s="3">
        <v>3</v>
      </c>
      <c r="C2021" s="3">
        <v>25</v>
      </c>
      <c r="D2021" s="3">
        <v>8</v>
      </c>
      <c r="E2021" s="3">
        <v>1641.317</v>
      </c>
      <c r="F2021" s="3">
        <v>820.65800000000002</v>
      </c>
      <c r="G2021" s="3">
        <f t="shared" si="62"/>
        <v>1.6413169999999999</v>
      </c>
      <c r="H2021" s="3">
        <f t="shared" si="63"/>
        <v>0.820658</v>
      </c>
      <c r="J2021" s="3" cm="1">
        <f t="array" ref="J2021">+INDEX(G2021:H2021,,MATCH(Rates!$G$7,$G$4:$H$4,0))</f>
        <v>1.6413169999999999</v>
      </c>
    </row>
    <row r="2022" spans="2:10" x14ac:dyDescent="0.25">
      <c r="B2022" s="3">
        <v>3</v>
      </c>
      <c r="C2022" s="3">
        <v>25</v>
      </c>
      <c r="D2022" s="3">
        <v>9</v>
      </c>
      <c r="E2022" s="3">
        <v>3874.8620000000001</v>
      </c>
      <c r="F2022" s="3">
        <v>1937.431</v>
      </c>
      <c r="G2022" s="3">
        <f t="shared" si="62"/>
        <v>3.8748620000000003</v>
      </c>
      <c r="H2022" s="3">
        <f t="shared" si="63"/>
        <v>1.9374310000000001</v>
      </c>
      <c r="J2022" s="3" cm="1">
        <f t="array" ref="J2022">+INDEX(G2022:H2022,,MATCH(Rates!$G$7,$G$4:$H$4,0))</f>
        <v>3.8748620000000003</v>
      </c>
    </row>
    <row r="2023" spans="2:10" x14ac:dyDescent="0.25">
      <c r="B2023" s="3">
        <v>3</v>
      </c>
      <c r="C2023" s="3">
        <v>25</v>
      </c>
      <c r="D2023" s="3">
        <v>10</v>
      </c>
      <c r="E2023" s="3">
        <v>4988.54</v>
      </c>
      <c r="F2023" s="3">
        <v>2494.27</v>
      </c>
      <c r="G2023" s="3">
        <f t="shared" si="62"/>
        <v>4.9885399999999995</v>
      </c>
      <c r="H2023" s="3">
        <f t="shared" si="63"/>
        <v>2.4942699999999998</v>
      </c>
      <c r="J2023" s="3" cm="1">
        <f t="array" ref="J2023">+INDEX(G2023:H2023,,MATCH(Rates!$G$7,$G$4:$H$4,0))</f>
        <v>4.9885399999999995</v>
      </c>
    </row>
    <row r="2024" spans="2:10" x14ac:dyDescent="0.25">
      <c r="B2024" s="3">
        <v>3</v>
      </c>
      <c r="C2024" s="3">
        <v>25</v>
      </c>
      <c r="D2024" s="3">
        <v>11</v>
      </c>
      <c r="E2024" s="3">
        <v>5801.7169999999996</v>
      </c>
      <c r="F2024" s="3">
        <v>2900.8580000000002</v>
      </c>
      <c r="G2024" s="3">
        <f t="shared" si="62"/>
        <v>5.801717</v>
      </c>
      <c r="H2024" s="3">
        <f t="shared" si="63"/>
        <v>2.9008580000000004</v>
      </c>
      <c r="J2024" s="3" cm="1">
        <f t="array" ref="J2024">+INDEX(G2024:H2024,,MATCH(Rates!$G$7,$G$4:$H$4,0))</f>
        <v>5.801717</v>
      </c>
    </row>
    <row r="2025" spans="2:10" x14ac:dyDescent="0.25">
      <c r="B2025" s="3">
        <v>3</v>
      </c>
      <c r="C2025" s="3">
        <v>25</v>
      </c>
      <c r="D2025" s="3">
        <v>12</v>
      </c>
      <c r="E2025" s="3">
        <v>5943.0730000000003</v>
      </c>
      <c r="F2025" s="3">
        <v>2971.5360000000001</v>
      </c>
      <c r="G2025" s="3">
        <f t="shared" si="62"/>
        <v>5.9430730000000001</v>
      </c>
      <c r="H2025" s="3">
        <f t="shared" si="63"/>
        <v>2.971536</v>
      </c>
      <c r="J2025" s="3" cm="1">
        <f t="array" ref="J2025">+INDEX(G2025:H2025,,MATCH(Rates!$G$7,$G$4:$H$4,0))</f>
        <v>5.9430730000000001</v>
      </c>
    </row>
    <row r="2026" spans="2:10" x14ac:dyDescent="0.25">
      <c r="B2026" s="3">
        <v>3</v>
      </c>
      <c r="C2026" s="3">
        <v>25</v>
      </c>
      <c r="D2026" s="3">
        <v>13</v>
      </c>
      <c r="E2026" s="3">
        <v>5830.7510000000002</v>
      </c>
      <c r="F2026" s="3">
        <v>2915.375</v>
      </c>
      <c r="G2026" s="3">
        <f t="shared" si="62"/>
        <v>5.8307510000000002</v>
      </c>
      <c r="H2026" s="3">
        <f t="shared" si="63"/>
        <v>2.915375</v>
      </c>
      <c r="J2026" s="3" cm="1">
        <f t="array" ref="J2026">+INDEX(G2026:H2026,,MATCH(Rates!$G$7,$G$4:$H$4,0))</f>
        <v>5.8307510000000002</v>
      </c>
    </row>
    <row r="2027" spans="2:10" x14ac:dyDescent="0.25">
      <c r="B2027" s="3">
        <v>3</v>
      </c>
      <c r="C2027" s="3">
        <v>25</v>
      </c>
      <c r="D2027" s="3">
        <v>14</v>
      </c>
      <c r="E2027" s="3">
        <v>4320.9350000000004</v>
      </c>
      <c r="F2027" s="3">
        <v>2160.4670000000001</v>
      </c>
      <c r="G2027" s="3">
        <f t="shared" si="62"/>
        <v>4.3209350000000004</v>
      </c>
      <c r="H2027" s="3">
        <f t="shared" si="63"/>
        <v>2.1604670000000001</v>
      </c>
      <c r="J2027" s="3" cm="1">
        <f t="array" ref="J2027">+INDEX(G2027:H2027,,MATCH(Rates!$G$7,$G$4:$H$4,0))</f>
        <v>4.3209350000000004</v>
      </c>
    </row>
    <row r="2028" spans="2:10" x14ac:dyDescent="0.25">
      <c r="B2028" s="3">
        <v>3</v>
      </c>
      <c r="C2028" s="3">
        <v>25</v>
      </c>
      <c r="D2028" s="3">
        <v>15</v>
      </c>
      <c r="E2028" s="3">
        <v>3608.3879999999999</v>
      </c>
      <c r="F2028" s="3">
        <v>1804.194</v>
      </c>
      <c r="G2028" s="3">
        <f t="shared" si="62"/>
        <v>3.6083879999999997</v>
      </c>
      <c r="H2028" s="3">
        <f t="shared" si="63"/>
        <v>1.8041939999999999</v>
      </c>
      <c r="J2028" s="3" cm="1">
        <f t="array" ref="J2028">+INDEX(G2028:H2028,,MATCH(Rates!$G$7,$G$4:$H$4,0))</f>
        <v>3.6083879999999997</v>
      </c>
    </row>
    <row r="2029" spans="2:10" x14ac:dyDescent="0.25">
      <c r="B2029" s="3">
        <v>3</v>
      </c>
      <c r="C2029" s="3">
        <v>25</v>
      </c>
      <c r="D2029" s="3">
        <v>16</v>
      </c>
      <c r="E2029" s="3">
        <v>2537.2809999999999</v>
      </c>
      <c r="F2029" s="3">
        <v>1268.6410000000001</v>
      </c>
      <c r="G2029" s="3">
        <f t="shared" si="62"/>
        <v>2.5372810000000001</v>
      </c>
      <c r="H2029" s="3">
        <f t="shared" si="63"/>
        <v>1.2686410000000001</v>
      </c>
      <c r="J2029" s="3" cm="1">
        <f t="array" ref="J2029">+INDEX(G2029:H2029,,MATCH(Rates!$G$7,$G$4:$H$4,0))</f>
        <v>2.5372810000000001</v>
      </c>
    </row>
    <row r="2030" spans="2:10" x14ac:dyDescent="0.25">
      <c r="B2030" s="3">
        <v>3</v>
      </c>
      <c r="C2030" s="3">
        <v>25</v>
      </c>
      <c r="D2030" s="3">
        <v>17</v>
      </c>
      <c r="E2030" s="3">
        <v>395.46699999999998</v>
      </c>
      <c r="F2030" s="3">
        <v>197.73400000000001</v>
      </c>
      <c r="G2030" s="3">
        <f t="shared" si="62"/>
        <v>0.39546699999999996</v>
      </c>
      <c r="H2030" s="3">
        <f t="shared" si="63"/>
        <v>0.19773400000000002</v>
      </c>
      <c r="J2030" s="3" cm="1">
        <f t="array" ref="J2030">+INDEX(G2030:H2030,,MATCH(Rates!$G$7,$G$4:$H$4,0))</f>
        <v>0.39546699999999996</v>
      </c>
    </row>
    <row r="2031" spans="2:10" x14ac:dyDescent="0.25">
      <c r="B2031" s="3">
        <v>3</v>
      </c>
      <c r="C2031" s="3">
        <v>25</v>
      </c>
      <c r="D2031" s="3">
        <v>18</v>
      </c>
      <c r="E2031" s="3">
        <v>22.016999999999999</v>
      </c>
      <c r="F2031" s="3">
        <v>11.007999999999999</v>
      </c>
      <c r="G2031" s="3">
        <f t="shared" si="62"/>
        <v>2.2016999999999998E-2</v>
      </c>
      <c r="H2031" s="3">
        <f t="shared" si="63"/>
        <v>1.1007999999999999E-2</v>
      </c>
      <c r="J2031" s="3" cm="1">
        <f t="array" ref="J2031">+INDEX(G2031:H2031,,MATCH(Rates!$G$7,$G$4:$H$4,0))</f>
        <v>2.2016999999999998E-2</v>
      </c>
    </row>
    <row r="2032" spans="2:10" x14ac:dyDescent="0.25">
      <c r="B2032" s="3">
        <v>3</v>
      </c>
      <c r="C2032" s="3">
        <v>25</v>
      </c>
      <c r="D2032" s="3">
        <v>19</v>
      </c>
      <c r="E2032" s="3">
        <v>0</v>
      </c>
      <c r="F2032" s="3">
        <v>0</v>
      </c>
      <c r="G2032" s="3">
        <f t="shared" si="62"/>
        <v>0</v>
      </c>
      <c r="H2032" s="3">
        <f t="shared" si="63"/>
        <v>0</v>
      </c>
      <c r="J2032" s="3" cm="1">
        <f t="array" ref="J2032">+INDEX(G2032:H2032,,MATCH(Rates!$G$7,$G$4:$H$4,0))</f>
        <v>0</v>
      </c>
    </row>
    <row r="2033" spans="2:10" x14ac:dyDescent="0.25">
      <c r="B2033" s="3">
        <v>3</v>
      </c>
      <c r="C2033" s="3">
        <v>25</v>
      </c>
      <c r="D2033" s="3">
        <v>20</v>
      </c>
      <c r="E2033" s="3">
        <v>0</v>
      </c>
      <c r="F2033" s="3">
        <v>0</v>
      </c>
      <c r="G2033" s="3">
        <f t="shared" si="62"/>
        <v>0</v>
      </c>
      <c r="H2033" s="3">
        <f t="shared" si="63"/>
        <v>0</v>
      </c>
      <c r="J2033" s="3" cm="1">
        <f t="array" ref="J2033">+INDEX(G2033:H2033,,MATCH(Rates!$G$7,$G$4:$H$4,0))</f>
        <v>0</v>
      </c>
    </row>
    <row r="2034" spans="2:10" x14ac:dyDescent="0.25">
      <c r="B2034" s="3">
        <v>3</v>
      </c>
      <c r="C2034" s="3">
        <v>25</v>
      </c>
      <c r="D2034" s="3">
        <v>21</v>
      </c>
      <c r="E2034" s="3">
        <v>0</v>
      </c>
      <c r="F2034" s="3">
        <v>0</v>
      </c>
      <c r="G2034" s="3">
        <f t="shared" si="62"/>
        <v>0</v>
      </c>
      <c r="H2034" s="3">
        <f t="shared" si="63"/>
        <v>0</v>
      </c>
      <c r="J2034" s="3" cm="1">
        <f t="array" ref="J2034">+INDEX(G2034:H2034,,MATCH(Rates!$G$7,$G$4:$H$4,0))</f>
        <v>0</v>
      </c>
    </row>
    <row r="2035" spans="2:10" x14ac:dyDescent="0.25">
      <c r="B2035" s="3">
        <v>3</v>
      </c>
      <c r="C2035" s="3">
        <v>25</v>
      </c>
      <c r="D2035" s="3">
        <v>22</v>
      </c>
      <c r="E2035" s="3">
        <v>0</v>
      </c>
      <c r="F2035" s="3">
        <v>0</v>
      </c>
      <c r="G2035" s="3">
        <f t="shared" si="62"/>
        <v>0</v>
      </c>
      <c r="H2035" s="3">
        <f t="shared" si="63"/>
        <v>0</v>
      </c>
      <c r="J2035" s="3" cm="1">
        <f t="array" ref="J2035">+INDEX(G2035:H2035,,MATCH(Rates!$G$7,$G$4:$H$4,0))</f>
        <v>0</v>
      </c>
    </row>
    <row r="2036" spans="2:10" x14ac:dyDescent="0.25">
      <c r="B2036" s="3">
        <v>3</v>
      </c>
      <c r="C2036" s="3">
        <v>25</v>
      </c>
      <c r="D2036" s="3">
        <v>23</v>
      </c>
      <c r="E2036" s="3">
        <v>0</v>
      </c>
      <c r="F2036" s="3">
        <v>0</v>
      </c>
      <c r="G2036" s="3">
        <f t="shared" si="62"/>
        <v>0</v>
      </c>
      <c r="H2036" s="3">
        <f t="shared" si="63"/>
        <v>0</v>
      </c>
      <c r="J2036" s="3" cm="1">
        <f t="array" ref="J2036">+INDEX(G2036:H2036,,MATCH(Rates!$G$7,$G$4:$H$4,0))</f>
        <v>0</v>
      </c>
    </row>
    <row r="2037" spans="2:10" x14ac:dyDescent="0.25">
      <c r="B2037" s="3">
        <v>3</v>
      </c>
      <c r="C2037" s="3">
        <v>26</v>
      </c>
      <c r="D2037" s="3">
        <v>0</v>
      </c>
      <c r="E2037" s="3">
        <v>0</v>
      </c>
      <c r="F2037" s="3">
        <v>0</v>
      </c>
      <c r="G2037" s="3">
        <f t="shared" si="62"/>
        <v>0</v>
      </c>
      <c r="H2037" s="3">
        <f t="shared" si="63"/>
        <v>0</v>
      </c>
      <c r="J2037" s="3" cm="1">
        <f t="array" ref="J2037">+INDEX(G2037:H2037,,MATCH(Rates!$G$7,$G$4:$H$4,0))</f>
        <v>0</v>
      </c>
    </row>
    <row r="2038" spans="2:10" x14ac:dyDescent="0.25">
      <c r="B2038" s="3">
        <v>3</v>
      </c>
      <c r="C2038" s="3">
        <v>26</v>
      </c>
      <c r="D2038" s="3">
        <v>1</v>
      </c>
      <c r="E2038" s="3">
        <v>0</v>
      </c>
      <c r="F2038" s="3">
        <v>0</v>
      </c>
      <c r="G2038" s="3">
        <f t="shared" si="62"/>
        <v>0</v>
      </c>
      <c r="H2038" s="3">
        <f t="shared" si="63"/>
        <v>0</v>
      </c>
      <c r="J2038" s="3" cm="1">
        <f t="array" ref="J2038">+INDEX(G2038:H2038,,MATCH(Rates!$G$7,$G$4:$H$4,0))</f>
        <v>0</v>
      </c>
    </row>
    <row r="2039" spans="2:10" x14ac:dyDescent="0.25">
      <c r="B2039" s="3">
        <v>3</v>
      </c>
      <c r="C2039" s="3">
        <v>26</v>
      </c>
      <c r="D2039" s="3">
        <v>2</v>
      </c>
      <c r="E2039" s="3">
        <v>0</v>
      </c>
      <c r="F2039" s="3">
        <v>0</v>
      </c>
      <c r="G2039" s="3">
        <f t="shared" si="62"/>
        <v>0</v>
      </c>
      <c r="H2039" s="3">
        <f t="shared" si="63"/>
        <v>0</v>
      </c>
      <c r="J2039" s="3" cm="1">
        <f t="array" ref="J2039">+INDEX(G2039:H2039,,MATCH(Rates!$G$7,$G$4:$H$4,0))</f>
        <v>0</v>
      </c>
    </row>
    <row r="2040" spans="2:10" x14ac:dyDescent="0.25">
      <c r="B2040" s="3">
        <v>3</v>
      </c>
      <c r="C2040" s="3">
        <v>26</v>
      </c>
      <c r="D2040" s="3">
        <v>3</v>
      </c>
      <c r="E2040" s="3">
        <v>0</v>
      </c>
      <c r="F2040" s="3">
        <v>0</v>
      </c>
      <c r="G2040" s="3">
        <f t="shared" si="62"/>
        <v>0</v>
      </c>
      <c r="H2040" s="3">
        <f t="shared" si="63"/>
        <v>0</v>
      </c>
      <c r="J2040" s="3" cm="1">
        <f t="array" ref="J2040">+INDEX(G2040:H2040,,MATCH(Rates!$G$7,$G$4:$H$4,0))</f>
        <v>0</v>
      </c>
    </row>
    <row r="2041" spans="2:10" x14ac:dyDescent="0.25">
      <c r="B2041" s="3">
        <v>3</v>
      </c>
      <c r="C2041" s="3">
        <v>26</v>
      </c>
      <c r="D2041" s="3">
        <v>4</v>
      </c>
      <c r="E2041" s="3">
        <v>0</v>
      </c>
      <c r="F2041" s="3">
        <v>0</v>
      </c>
      <c r="G2041" s="3">
        <f t="shared" si="62"/>
        <v>0</v>
      </c>
      <c r="H2041" s="3">
        <f t="shared" si="63"/>
        <v>0</v>
      </c>
      <c r="J2041" s="3" cm="1">
        <f t="array" ref="J2041">+INDEX(G2041:H2041,,MATCH(Rates!$G$7,$G$4:$H$4,0))</f>
        <v>0</v>
      </c>
    </row>
    <row r="2042" spans="2:10" x14ac:dyDescent="0.25">
      <c r="B2042" s="3">
        <v>3</v>
      </c>
      <c r="C2042" s="3">
        <v>26</v>
      </c>
      <c r="D2042" s="3">
        <v>5</v>
      </c>
      <c r="E2042" s="3">
        <v>0</v>
      </c>
      <c r="F2042" s="3">
        <v>0</v>
      </c>
      <c r="G2042" s="3">
        <f t="shared" si="62"/>
        <v>0</v>
      </c>
      <c r="H2042" s="3">
        <f t="shared" si="63"/>
        <v>0</v>
      </c>
      <c r="J2042" s="3" cm="1">
        <f t="array" ref="J2042">+INDEX(G2042:H2042,,MATCH(Rates!$G$7,$G$4:$H$4,0))</f>
        <v>0</v>
      </c>
    </row>
    <row r="2043" spans="2:10" x14ac:dyDescent="0.25">
      <c r="B2043" s="3">
        <v>3</v>
      </c>
      <c r="C2043" s="3">
        <v>26</v>
      </c>
      <c r="D2043" s="3">
        <v>6</v>
      </c>
      <c r="E2043" s="3">
        <v>0</v>
      </c>
      <c r="F2043" s="3">
        <v>0</v>
      </c>
      <c r="G2043" s="3">
        <f t="shared" si="62"/>
        <v>0</v>
      </c>
      <c r="H2043" s="3">
        <f t="shared" si="63"/>
        <v>0</v>
      </c>
      <c r="J2043" s="3" cm="1">
        <f t="array" ref="J2043">+INDEX(G2043:H2043,,MATCH(Rates!$G$7,$G$4:$H$4,0))</f>
        <v>0</v>
      </c>
    </row>
    <row r="2044" spans="2:10" x14ac:dyDescent="0.25">
      <c r="B2044" s="3">
        <v>3</v>
      </c>
      <c r="C2044" s="3">
        <v>26</v>
      </c>
      <c r="D2044" s="3">
        <v>7</v>
      </c>
      <c r="E2044" s="3">
        <v>571.79399999999998</v>
      </c>
      <c r="F2044" s="3">
        <v>285.89699999999999</v>
      </c>
      <c r="G2044" s="3">
        <f t="shared" si="62"/>
        <v>0.57179400000000002</v>
      </c>
      <c r="H2044" s="3">
        <f t="shared" si="63"/>
        <v>0.28589700000000001</v>
      </c>
      <c r="J2044" s="3" cm="1">
        <f t="array" ref="J2044">+INDEX(G2044:H2044,,MATCH(Rates!$G$7,$G$4:$H$4,0))</f>
        <v>0.57179400000000002</v>
      </c>
    </row>
    <row r="2045" spans="2:10" x14ac:dyDescent="0.25">
      <c r="B2045" s="3">
        <v>3</v>
      </c>
      <c r="C2045" s="3">
        <v>26</v>
      </c>
      <c r="D2045" s="3">
        <v>8</v>
      </c>
      <c r="E2045" s="3">
        <v>1600.752</v>
      </c>
      <c r="F2045" s="3">
        <v>800.37599999999998</v>
      </c>
      <c r="G2045" s="3">
        <f t="shared" si="62"/>
        <v>1.600752</v>
      </c>
      <c r="H2045" s="3">
        <f t="shared" si="63"/>
        <v>0.80037599999999998</v>
      </c>
      <c r="J2045" s="3" cm="1">
        <f t="array" ref="J2045">+INDEX(G2045:H2045,,MATCH(Rates!$G$7,$G$4:$H$4,0))</f>
        <v>1.600752</v>
      </c>
    </row>
    <row r="2046" spans="2:10" x14ac:dyDescent="0.25">
      <c r="B2046" s="3">
        <v>3</v>
      </c>
      <c r="C2046" s="3">
        <v>26</v>
      </c>
      <c r="D2046" s="3">
        <v>9</v>
      </c>
      <c r="E2046" s="3">
        <v>1748.104</v>
      </c>
      <c r="F2046" s="3">
        <v>874.05200000000002</v>
      </c>
      <c r="G2046" s="3">
        <f t="shared" si="62"/>
        <v>1.7481040000000001</v>
      </c>
      <c r="H2046" s="3">
        <f t="shared" si="63"/>
        <v>0.87405200000000005</v>
      </c>
      <c r="J2046" s="3" cm="1">
        <f t="array" ref="J2046">+INDEX(G2046:H2046,,MATCH(Rates!$G$7,$G$4:$H$4,0))</f>
        <v>1.7481040000000001</v>
      </c>
    </row>
    <row r="2047" spans="2:10" x14ac:dyDescent="0.25">
      <c r="B2047" s="3">
        <v>3</v>
      </c>
      <c r="C2047" s="3">
        <v>26</v>
      </c>
      <c r="D2047" s="3">
        <v>10</v>
      </c>
      <c r="E2047" s="3">
        <v>5723.482</v>
      </c>
      <c r="F2047" s="3">
        <v>2861.741</v>
      </c>
      <c r="G2047" s="3">
        <f t="shared" si="62"/>
        <v>5.7234819999999997</v>
      </c>
      <c r="H2047" s="3">
        <f t="shared" si="63"/>
        <v>2.8617409999999999</v>
      </c>
      <c r="J2047" s="3" cm="1">
        <f t="array" ref="J2047">+INDEX(G2047:H2047,,MATCH(Rates!$G$7,$G$4:$H$4,0))</f>
        <v>5.7234819999999997</v>
      </c>
    </row>
    <row r="2048" spans="2:10" x14ac:dyDescent="0.25">
      <c r="B2048" s="3">
        <v>3</v>
      </c>
      <c r="C2048" s="3">
        <v>26</v>
      </c>
      <c r="D2048" s="3">
        <v>11</v>
      </c>
      <c r="E2048" s="3">
        <v>3201.2420000000002</v>
      </c>
      <c r="F2048" s="3">
        <v>1600.6210000000001</v>
      </c>
      <c r="G2048" s="3">
        <f t="shared" si="62"/>
        <v>3.2012420000000001</v>
      </c>
      <c r="H2048" s="3">
        <f t="shared" si="63"/>
        <v>1.6006210000000001</v>
      </c>
      <c r="J2048" s="3" cm="1">
        <f t="array" ref="J2048">+INDEX(G2048:H2048,,MATCH(Rates!$G$7,$G$4:$H$4,0))</f>
        <v>3.2012420000000001</v>
      </c>
    </row>
    <row r="2049" spans="2:10" x14ac:dyDescent="0.25">
      <c r="B2049" s="3">
        <v>3</v>
      </c>
      <c r="C2049" s="3">
        <v>26</v>
      </c>
      <c r="D2049" s="3">
        <v>12</v>
      </c>
      <c r="E2049" s="3">
        <v>5157.3419999999996</v>
      </c>
      <c r="F2049" s="3">
        <v>2578.6709999999998</v>
      </c>
      <c r="G2049" s="3">
        <f t="shared" si="62"/>
        <v>5.1573419999999999</v>
      </c>
      <c r="H2049" s="3">
        <f t="shared" si="63"/>
        <v>2.5786709999999999</v>
      </c>
      <c r="J2049" s="3" cm="1">
        <f t="array" ref="J2049">+INDEX(G2049:H2049,,MATCH(Rates!$G$7,$G$4:$H$4,0))</f>
        <v>5.1573419999999999</v>
      </c>
    </row>
    <row r="2050" spans="2:10" x14ac:dyDescent="0.25">
      <c r="B2050" s="3">
        <v>3</v>
      </c>
      <c r="C2050" s="3">
        <v>26</v>
      </c>
      <c r="D2050" s="3">
        <v>13</v>
      </c>
      <c r="E2050" s="3">
        <v>4485.576</v>
      </c>
      <c r="F2050" s="3">
        <v>2242.788</v>
      </c>
      <c r="G2050" s="3">
        <f t="shared" si="62"/>
        <v>4.485576</v>
      </c>
      <c r="H2050" s="3">
        <f t="shared" si="63"/>
        <v>2.242788</v>
      </c>
      <c r="J2050" s="3" cm="1">
        <f t="array" ref="J2050">+INDEX(G2050:H2050,,MATCH(Rates!$G$7,$G$4:$H$4,0))</f>
        <v>4.485576</v>
      </c>
    </row>
    <row r="2051" spans="2:10" x14ac:dyDescent="0.25">
      <c r="B2051" s="3">
        <v>3</v>
      </c>
      <c r="C2051" s="3">
        <v>26</v>
      </c>
      <c r="D2051" s="3">
        <v>14</v>
      </c>
      <c r="E2051" s="3">
        <v>4963.125</v>
      </c>
      <c r="F2051" s="3">
        <v>2481.5619999999999</v>
      </c>
      <c r="G2051" s="3">
        <f t="shared" si="62"/>
        <v>4.9631249999999998</v>
      </c>
      <c r="H2051" s="3">
        <f t="shared" si="63"/>
        <v>2.4815619999999998</v>
      </c>
      <c r="J2051" s="3" cm="1">
        <f t="array" ref="J2051">+INDEX(G2051:H2051,,MATCH(Rates!$G$7,$G$4:$H$4,0))</f>
        <v>4.9631249999999998</v>
      </c>
    </row>
    <row r="2052" spans="2:10" x14ac:dyDescent="0.25">
      <c r="B2052" s="3">
        <v>3</v>
      </c>
      <c r="C2052" s="3">
        <v>26</v>
      </c>
      <c r="D2052" s="3">
        <v>15</v>
      </c>
      <c r="E2052" s="3">
        <v>4247.4390000000003</v>
      </c>
      <c r="F2052" s="3">
        <v>2123.7199999999998</v>
      </c>
      <c r="G2052" s="3">
        <f t="shared" si="62"/>
        <v>4.247439</v>
      </c>
      <c r="H2052" s="3">
        <f t="shared" si="63"/>
        <v>2.1237199999999996</v>
      </c>
      <c r="J2052" s="3" cm="1">
        <f t="array" ref="J2052">+INDEX(G2052:H2052,,MATCH(Rates!$G$7,$G$4:$H$4,0))</f>
        <v>4.247439</v>
      </c>
    </row>
    <row r="2053" spans="2:10" x14ac:dyDescent="0.25">
      <c r="B2053" s="3">
        <v>3</v>
      </c>
      <c r="C2053" s="3">
        <v>26</v>
      </c>
      <c r="D2053" s="3">
        <v>16</v>
      </c>
      <c r="E2053" s="3">
        <v>3671.6010000000001</v>
      </c>
      <c r="F2053" s="3">
        <v>1835.8009999999999</v>
      </c>
      <c r="G2053" s="3">
        <f t="shared" si="62"/>
        <v>3.6716009999999999</v>
      </c>
      <c r="H2053" s="3">
        <f t="shared" si="63"/>
        <v>1.835801</v>
      </c>
      <c r="J2053" s="3" cm="1">
        <f t="array" ref="J2053">+INDEX(G2053:H2053,,MATCH(Rates!$G$7,$G$4:$H$4,0))</f>
        <v>3.6716009999999999</v>
      </c>
    </row>
    <row r="2054" spans="2:10" x14ac:dyDescent="0.25">
      <c r="B2054" s="3">
        <v>3</v>
      </c>
      <c r="C2054" s="3">
        <v>26</v>
      </c>
      <c r="D2054" s="3">
        <v>17</v>
      </c>
      <c r="E2054" s="3">
        <v>802.65099999999995</v>
      </c>
      <c r="F2054" s="3">
        <v>401.32499999999999</v>
      </c>
      <c r="G2054" s="3">
        <f t="shared" si="62"/>
        <v>0.802651</v>
      </c>
      <c r="H2054" s="3">
        <f t="shared" si="63"/>
        <v>0.40132499999999999</v>
      </c>
      <c r="J2054" s="3" cm="1">
        <f t="array" ref="J2054">+INDEX(G2054:H2054,,MATCH(Rates!$G$7,$G$4:$H$4,0))</f>
        <v>0.802651</v>
      </c>
    </row>
    <row r="2055" spans="2:10" x14ac:dyDescent="0.25">
      <c r="B2055" s="3">
        <v>3</v>
      </c>
      <c r="C2055" s="3">
        <v>26</v>
      </c>
      <c r="D2055" s="3">
        <v>18</v>
      </c>
      <c r="E2055" s="3">
        <v>121.265</v>
      </c>
      <c r="F2055" s="3">
        <v>60.631999999999998</v>
      </c>
      <c r="G2055" s="3">
        <f t="shared" si="62"/>
        <v>0.121265</v>
      </c>
      <c r="H2055" s="3">
        <f t="shared" si="63"/>
        <v>6.0631999999999998E-2</v>
      </c>
      <c r="J2055" s="3" cm="1">
        <f t="array" ref="J2055">+INDEX(G2055:H2055,,MATCH(Rates!$G$7,$G$4:$H$4,0))</f>
        <v>0.121265</v>
      </c>
    </row>
    <row r="2056" spans="2:10" x14ac:dyDescent="0.25">
      <c r="B2056" s="3">
        <v>3</v>
      </c>
      <c r="C2056" s="3">
        <v>26</v>
      </c>
      <c r="D2056" s="3">
        <v>19</v>
      </c>
      <c r="E2056" s="3">
        <v>0</v>
      </c>
      <c r="F2056" s="3">
        <v>0</v>
      </c>
      <c r="G2056" s="3">
        <f t="shared" si="62"/>
        <v>0</v>
      </c>
      <c r="H2056" s="3">
        <f t="shared" si="63"/>
        <v>0</v>
      </c>
      <c r="J2056" s="3" cm="1">
        <f t="array" ref="J2056">+INDEX(G2056:H2056,,MATCH(Rates!$G$7,$G$4:$H$4,0))</f>
        <v>0</v>
      </c>
    </row>
    <row r="2057" spans="2:10" x14ac:dyDescent="0.25">
      <c r="B2057" s="3">
        <v>3</v>
      </c>
      <c r="C2057" s="3">
        <v>26</v>
      </c>
      <c r="D2057" s="3">
        <v>20</v>
      </c>
      <c r="E2057" s="3">
        <v>0</v>
      </c>
      <c r="F2057" s="3">
        <v>0</v>
      </c>
      <c r="G2057" s="3">
        <f t="shared" si="62"/>
        <v>0</v>
      </c>
      <c r="H2057" s="3">
        <f t="shared" si="63"/>
        <v>0</v>
      </c>
      <c r="J2057" s="3" cm="1">
        <f t="array" ref="J2057">+INDEX(G2057:H2057,,MATCH(Rates!$G$7,$G$4:$H$4,0))</f>
        <v>0</v>
      </c>
    </row>
    <row r="2058" spans="2:10" x14ac:dyDescent="0.25">
      <c r="B2058" s="3">
        <v>3</v>
      </c>
      <c r="C2058" s="3">
        <v>26</v>
      </c>
      <c r="D2058" s="3">
        <v>21</v>
      </c>
      <c r="E2058" s="3">
        <v>0</v>
      </c>
      <c r="F2058" s="3">
        <v>0</v>
      </c>
      <c r="G2058" s="3">
        <f t="shared" si="62"/>
        <v>0</v>
      </c>
      <c r="H2058" s="3">
        <f t="shared" si="63"/>
        <v>0</v>
      </c>
      <c r="J2058" s="3" cm="1">
        <f t="array" ref="J2058">+INDEX(G2058:H2058,,MATCH(Rates!$G$7,$G$4:$H$4,0))</f>
        <v>0</v>
      </c>
    </row>
    <row r="2059" spans="2:10" x14ac:dyDescent="0.25">
      <c r="B2059" s="3">
        <v>3</v>
      </c>
      <c r="C2059" s="3">
        <v>26</v>
      </c>
      <c r="D2059" s="3">
        <v>22</v>
      </c>
      <c r="E2059" s="3">
        <v>0</v>
      </c>
      <c r="F2059" s="3">
        <v>0</v>
      </c>
      <c r="G2059" s="3">
        <f t="shared" si="62"/>
        <v>0</v>
      </c>
      <c r="H2059" s="3">
        <f t="shared" si="63"/>
        <v>0</v>
      </c>
      <c r="J2059" s="3" cm="1">
        <f t="array" ref="J2059">+INDEX(G2059:H2059,,MATCH(Rates!$G$7,$G$4:$H$4,0))</f>
        <v>0</v>
      </c>
    </row>
    <row r="2060" spans="2:10" x14ac:dyDescent="0.25">
      <c r="B2060" s="3">
        <v>3</v>
      </c>
      <c r="C2060" s="3">
        <v>26</v>
      </c>
      <c r="D2060" s="3">
        <v>23</v>
      </c>
      <c r="E2060" s="3">
        <v>0</v>
      </c>
      <c r="F2060" s="3">
        <v>0</v>
      </c>
      <c r="G2060" s="3">
        <f t="shared" si="62"/>
        <v>0</v>
      </c>
      <c r="H2060" s="3">
        <f t="shared" si="63"/>
        <v>0</v>
      </c>
      <c r="J2060" s="3" cm="1">
        <f t="array" ref="J2060">+INDEX(G2060:H2060,,MATCH(Rates!$G$7,$G$4:$H$4,0))</f>
        <v>0</v>
      </c>
    </row>
    <row r="2061" spans="2:10" x14ac:dyDescent="0.25">
      <c r="B2061" s="3">
        <v>3</v>
      </c>
      <c r="C2061" s="3">
        <v>27</v>
      </c>
      <c r="D2061" s="3">
        <v>0</v>
      </c>
      <c r="E2061" s="3">
        <v>0</v>
      </c>
      <c r="F2061" s="3">
        <v>0</v>
      </c>
      <c r="G2061" s="3">
        <f t="shared" si="62"/>
        <v>0</v>
      </c>
      <c r="H2061" s="3">
        <f t="shared" si="63"/>
        <v>0</v>
      </c>
      <c r="J2061" s="3" cm="1">
        <f t="array" ref="J2061">+INDEX(G2061:H2061,,MATCH(Rates!$G$7,$G$4:$H$4,0))</f>
        <v>0</v>
      </c>
    </row>
    <row r="2062" spans="2:10" x14ac:dyDescent="0.25">
      <c r="B2062" s="3">
        <v>3</v>
      </c>
      <c r="C2062" s="3">
        <v>27</v>
      </c>
      <c r="D2062" s="3">
        <v>1</v>
      </c>
      <c r="E2062" s="3">
        <v>0</v>
      </c>
      <c r="F2062" s="3">
        <v>0</v>
      </c>
      <c r="G2062" s="3">
        <f t="shared" si="62"/>
        <v>0</v>
      </c>
      <c r="H2062" s="3">
        <f t="shared" si="63"/>
        <v>0</v>
      </c>
      <c r="J2062" s="3" cm="1">
        <f t="array" ref="J2062">+INDEX(G2062:H2062,,MATCH(Rates!$G$7,$G$4:$H$4,0))</f>
        <v>0</v>
      </c>
    </row>
    <row r="2063" spans="2:10" x14ac:dyDescent="0.25">
      <c r="B2063" s="3">
        <v>3</v>
      </c>
      <c r="C2063" s="3">
        <v>27</v>
      </c>
      <c r="D2063" s="3">
        <v>2</v>
      </c>
      <c r="E2063" s="3">
        <v>0</v>
      </c>
      <c r="F2063" s="3">
        <v>0</v>
      </c>
      <c r="G2063" s="3">
        <f t="shared" si="62"/>
        <v>0</v>
      </c>
      <c r="H2063" s="3">
        <f t="shared" si="63"/>
        <v>0</v>
      </c>
      <c r="J2063" s="3" cm="1">
        <f t="array" ref="J2063">+INDEX(G2063:H2063,,MATCH(Rates!$G$7,$G$4:$H$4,0))</f>
        <v>0</v>
      </c>
    </row>
    <row r="2064" spans="2:10" x14ac:dyDescent="0.25">
      <c r="B2064" s="3">
        <v>3</v>
      </c>
      <c r="C2064" s="3">
        <v>27</v>
      </c>
      <c r="D2064" s="3">
        <v>3</v>
      </c>
      <c r="E2064" s="3">
        <v>0</v>
      </c>
      <c r="F2064" s="3">
        <v>0</v>
      </c>
      <c r="G2064" s="3">
        <f t="shared" si="62"/>
        <v>0</v>
      </c>
      <c r="H2064" s="3">
        <f t="shared" si="63"/>
        <v>0</v>
      </c>
      <c r="J2064" s="3" cm="1">
        <f t="array" ref="J2064">+INDEX(G2064:H2064,,MATCH(Rates!$G$7,$G$4:$H$4,0))</f>
        <v>0</v>
      </c>
    </row>
    <row r="2065" spans="2:10" x14ac:dyDescent="0.25">
      <c r="B2065" s="3">
        <v>3</v>
      </c>
      <c r="C2065" s="3">
        <v>27</v>
      </c>
      <c r="D2065" s="3">
        <v>4</v>
      </c>
      <c r="E2065" s="3">
        <v>0</v>
      </c>
      <c r="F2065" s="3">
        <v>0</v>
      </c>
      <c r="G2065" s="3">
        <f t="shared" si="62"/>
        <v>0</v>
      </c>
      <c r="H2065" s="3">
        <f t="shared" si="63"/>
        <v>0</v>
      </c>
      <c r="J2065" s="3" cm="1">
        <f t="array" ref="J2065">+INDEX(G2065:H2065,,MATCH(Rates!$G$7,$G$4:$H$4,0))</f>
        <v>0</v>
      </c>
    </row>
    <row r="2066" spans="2:10" x14ac:dyDescent="0.25">
      <c r="B2066" s="3">
        <v>3</v>
      </c>
      <c r="C2066" s="3">
        <v>27</v>
      </c>
      <c r="D2066" s="3">
        <v>5</v>
      </c>
      <c r="E2066" s="3">
        <v>0</v>
      </c>
      <c r="F2066" s="3">
        <v>0</v>
      </c>
      <c r="G2066" s="3">
        <f t="shared" si="62"/>
        <v>0</v>
      </c>
      <c r="H2066" s="3">
        <f t="shared" si="63"/>
        <v>0</v>
      </c>
      <c r="J2066" s="3" cm="1">
        <f t="array" ref="J2066">+INDEX(G2066:H2066,,MATCH(Rates!$G$7,$G$4:$H$4,0))</f>
        <v>0</v>
      </c>
    </row>
    <row r="2067" spans="2:10" x14ac:dyDescent="0.25">
      <c r="B2067" s="3">
        <v>3</v>
      </c>
      <c r="C2067" s="3">
        <v>27</v>
      </c>
      <c r="D2067" s="3">
        <v>6</v>
      </c>
      <c r="E2067" s="3">
        <v>0</v>
      </c>
      <c r="F2067" s="3">
        <v>0</v>
      </c>
      <c r="G2067" s="3">
        <f t="shared" si="62"/>
        <v>0</v>
      </c>
      <c r="H2067" s="3">
        <f t="shared" si="63"/>
        <v>0</v>
      </c>
      <c r="J2067" s="3" cm="1">
        <f t="array" ref="J2067">+INDEX(G2067:H2067,,MATCH(Rates!$G$7,$G$4:$H$4,0))</f>
        <v>0</v>
      </c>
    </row>
    <row r="2068" spans="2:10" x14ac:dyDescent="0.25">
      <c r="B2068" s="3">
        <v>3</v>
      </c>
      <c r="C2068" s="3">
        <v>27</v>
      </c>
      <c r="D2068" s="3">
        <v>7</v>
      </c>
      <c r="E2068" s="3">
        <v>373.99900000000002</v>
      </c>
      <c r="F2068" s="3">
        <v>186.999</v>
      </c>
      <c r="G2068" s="3">
        <f t="shared" si="62"/>
        <v>0.37399900000000003</v>
      </c>
      <c r="H2068" s="3">
        <f t="shared" si="63"/>
        <v>0.186999</v>
      </c>
      <c r="J2068" s="3" cm="1">
        <f t="array" ref="J2068">+INDEX(G2068:H2068,,MATCH(Rates!$G$7,$G$4:$H$4,0))</f>
        <v>0.37399900000000003</v>
      </c>
    </row>
    <row r="2069" spans="2:10" x14ac:dyDescent="0.25">
      <c r="B2069" s="3">
        <v>3</v>
      </c>
      <c r="C2069" s="3">
        <v>27</v>
      </c>
      <c r="D2069" s="3">
        <v>8</v>
      </c>
      <c r="E2069" s="3">
        <v>2109.9929999999999</v>
      </c>
      <c r="F2069" s="3">
        <v>1054.9970000000001</v>
      </c>
      <c r="G2069" s="3">
        <f t="shared" ref="G2069:G2132" si="64">+E2069/1000</f>
        <v>2.1099929999999998</v>
      </c>
      <c r="H2069" s="3">
        <f t="shared" ref="H2069:H2132" si="65">+F2069/1000</f>
        <v>1.054997</v>
      </c>
      <c r="J2069" s="3" cm="1">
        <f t="array" ref="J2069">+INDEX(G2069:H2069,,MATCH(Rates!$G$7,$G$4:$H$4,0))</f>
        <v>2.1099929999999998</v>
      </c>
    </row>
    <row r="2070" spans="2:10" x14ac:dyDescent="0.25">
      <c r="B2070" s="3">
        <v>3</v>
      </c>
      <c r="C2070" s="3">
        <v>27</v>
      </c>
      <c r="D2070" s="3">
        <v>9</v>
      </c>
      <c r="E2070" s="3">
        <v>2320.3000000000002</v>
      </c>
      <c r="F2070" s="3">
        <v>1160.1500000000001</v>
      </c>
      <c r="G2070" s="3">
        <f t="shared" si="64"/>
        <v>2.3203</v>
      </c>
      <c r="H2070" s="3">
        <f t="shared" si="65"/>
        <v>1.16015</v>
      </c>
      <c r="J2070" s="3" cm="1">
        <f t="array" ref="J2070">+INDEX(G2070:H2070,,MATCH(Rates!$G$7,$G$4:$H$4,0))</f>
        <v>2.3203</v>
      </c>
    </row>
    <row r="2071" spans="2:10" x14ac:dyDescent="0.25">
      <c r="B2071" s="3">
        <v>3</v>
      </c>
      <c r="C2071" s="3">
        <v>27</v>
      </c>
      <c r="D2071" s="3">
        <v>10</v>
      </c>
      <c r="E2071" s="3">
        <v>2080.9569999999999</v>
      </c>
      <c r="F2071" s="3">
        <v>1040.479</v>
      </c>
      <c r="G2071" s="3">
        <f t="shared" si="64"/>
        <v>2.0809569999999997</v>
      </c>
      <c r="H2071" s="3">
        <f t="shared" si="65"/>
        <v>1.0404789999999999</v>
      </c>
      <c r="J2071" s="3" cm="1">
        <f t="array" ref="J2071">+INDEX(G2071:H2071,,MATCH(Rates!$G$7,$G$4:$H$4,0))</f>
        <v>2.0809569999999997</v>
      </c>
    </row>
    <row r="2072" spans="2:10" x14ac:dyDescent="0.25">
      <c r="B2072" s="3">
        <v>3</v>
      </c>
      <c r="C2072" s="3">
        <v>27</v>
      </c>
      <c r="D2072" s="3">
        <v>11</v>
      </c>
      <c r="E2072" s="3">
        <v>5352.0510000000004</v>
      </c>
      <c r="F2072" s="3">
        <v>2676.0259999999998</v>
      </c>
      <c r="G2072" s="3">
        <f t="shared" si="64"/>
        <v>5.3520510000000003</v>
      </c>
      <c r="H2072" s="3">
        <f t="shared" si="65"/>
        <v>2.6760259999999998</v>
      </c>
      <c r="J2072" s="3" cm="1">
        <f t="array" ref="J2072">+INDEX(G2072:H2072,,MATCH(Rates!$G$7,$G$4:$H$4,0))</f>
        <v>5.3520510000000003</v>
      </c>
    </row>
    <row r="2073" spans="2:10" x14ac:dyDescent="0.25">
      <c r="B2073" s="3">
        <v>3</v>
      </c>
      <c r="C2073" s="3">
        <v>27</v>
      </c>
      <c r="D2073" s="3">
        <v>12</v>
      </c>
      <c r="E2073" s="3">
        <v>5512.8389999999999</v>
      </c>
      <c r="F2073" s="3">
        <v>2756.42</v>
      </c>
      <c r="G2073" s="3">
        <f t="shared" si="64"/>
        <v>5.5128389999999996</v>
      </c>
      <c r="H2073" s="3">
        <f t="shared" si="65"/>
        <v>2.7564199999999999</v>
      </c>
      <c r="J2073" s="3" cm="1">
        <f t="array" ref="J2073">+INDEX(G2073:H2073,,MATCH(Rates!$G$7,$G$4:$H$4,0))</f>
        <v>5.5128389999999996</v>
      </c>
    </row>
    <row r="2074" spans="2:10" x14ac:dyDescent="0.25">
      <c r="B2074" s="3">
        <v>3</v>
      </c>
      <c r="C2074" s="3">
        <v>27</v>
      </c>
      <c r="D2074" s="3">
        <v>13</v>
      </c>
      <c r="E2074" s="3">
        <v>4075.76</v>
      </c>
      <c r="F2074" s="3">
        <v>2037.88</v>
      </c>
      <c r="G2074" s="3">
        <f t="shared" si="64"/>
        <v>4.0757599999999998</v>
      </c>
      <c r="H2074" s="3">
        <f t="shared" si="65"/>
        <v>2.0378799999999999</v>
      </c>
      <c r="J2074" s="3" cm="1">
        <f t="array" ref="J2074">+INDEX(G2074:H2074,,MATCH(Rates!$G$7,$G$4:$H$4,0))</f>
        <v>4.0757599999999998</v>
      </c>
    </row>
    <row r="2075" spans="2:10" x14ac:dyDescent="0.25">
      <c r="B2075" s="3">
        <v>3</v>
      </c>
      <c r="C2075" s="3">
        <v>27</v>
      </c>
      <c r="D2075" s="3">
        <v>14</v>
      </c>
      <c r="E2075" s="3">
        <v>4482.7820000000002</v>
      </c>
      <c r="F2075" s="3">
        <v>2241.3910000000001</v>
      </c>
      <c r="G2075" s="3">
        <f t="shared" si="64"/>
        <v>4.4827820000000003</v>
      </c>
      <c r="H2075" s="3">
        <f t="shared" si="65"/>
        <v>2.2413910000000001</v>
      </c>
      <c r="J2075" s="3" cm="1">
        <f t="array" ref="J2075">+INDEX(G2075:H2075,,MATCH(Rates!$G$7,$G$4:$H$4,0))</f>
        <v>4.4827820000000003</v>
      </c>
    </row>
    <row r="2076" spans="2:10" x14ac:dyDescent="0.25">
      <c r="B2076" s="3">
        <v>3</v>
      </c>
      <c r="C2076" s="3">
        <v>27</v>
      </c>
      <c r="D2076" s="3">
        <v>15</v>
      </c>
      <c r="E2076" s="3">
        <v>3675.527</v>
      </c>
      <c r="F2076" s="3">
        <v>1837.7639999999999</v>
      </c>
      <c r="G2076" s="3">
        <f t="shared" si="64"/>
        <v>3.6755270000000002</v>
      </c>
      <c r="H2076" s="3">
        <f t="shared" si="65"/>
        <v>1.837764</v>
      </c>
      <c r="J2076" s="3" cm="1">
        <f t="array" ref="J2076">+INDEX(G2076:H2076,,MATCH(Rates!$G$7,$G$4:$H$4,0))</f>
        <v>3.6755270000000002</v>
      </c>
    </row>
    <row r="2077" spans="2:10" x14ac:dyDescent="0.25">
      <c r="B2077" s="3">
        <v>3</v>
      </c>
      <c r="C2077" s="3">
        <v>27</v>
      </c>
      <c r="D2077" s="3">
        <v>16</v>
      </c>
      <c r="E2077" s="3">
        <v>1211.29</v>
      </c>
      <c r="F2077" s="3">
        <v>605.64499999999998</v>
      </c>
      <c r="G2077" s="3">
        <f t="shared" si="64"/>
        <v>1.21129</v>
      </c>
      <c r="H2077" s="3">
        <f t="shared" si="65"/>
        <v>0.60564499999999999</v>
      </c>
      <c r="J2077" s="3" cm="1">
        <f t="array" ref="J2077">+INDEX(G2077:H2077,,MATCH(Rates!$G$7,$G$4:$H$4,0))</f>
        <v>1.21129</v>
      </c>
    </row>
    <row r="2078" spans="2:10" x14ac:dyDescent="0.25">
      <c r="B2078" s="3">
        <v>3</v>
      </c>
      <c r="C2078" s="3">
        <v>27</v>
      </c>
      <c r="D2078" s="3">
        <v>17</v>
      </c>
      <c r="E2078" s="3">
        <v>1988.0940000000001</v>
      </c>
      <c r="F2078" s="3">
        <v>994.04700000000003</v>
      </c>
      <c r="G2078" s="3">
        <f t="shared" si="64"/>
        <v>1.988094</v>
      </c>
      <c r="H2078" s="3">
        <f t="shared" si="65"/>
        <v>0.99404700000000001</v>
      </c>
      <c r="J2078" s="3" cm="1">
        <f t="array" ref="J2078">+INDEX(G2078:H2078,,MATCH(Rates!$G$7,$G$4:$H$4,0))</f>
        <v>1.988094</v>
      </c>
    </row>
    <row r="2079" spans="2:10" x14ac:dyDescent="0.25">
      <c r="B2079" s="3">
        <v>3</v>
      </c>
      <c r="C2079" s="3">
        <v>27</v>
      </c>
      <c r="D2079" s="3">
        <v>18</v>
      </c>
      <c r="E2079" s="3">
        <v>363.09699999999998</v>
      </c>
      <c r="F2079" s="3">
        <v>181.548</v>
      </c>
      <c r="G2079" s="3">
        <f t="shared" si="64"/>
        <v>0.363097</v>
      </c>
      <c r="H2079" s="3">
        <f t="shared" si="65"/>
        <v>0.18154800000000001</v>
      </c>
      <c r="J2079" s="3" cm="1">
        <f t="array" ref="J2079">+INDEX(G2079:H2079,,MATCH(Rates!$G$7,$G$4:$H$4,0))</f>
        <v>0.363097</v>
      </c>
    </row>
    <row r="2080" spans="2:10" x14ac:dyDescent="0.25">
      <c r="B2080" s="3">
        <v>3</v>
      </c>
      <c r="C2080" s="3">
        <v>27</v>
      </c>
      <c r="D2080" s="3">
        <v>19</v>
      </c>
      <c r="E2080" s="3">
        <v>0</v>
      </c>
      <c r="F2080" s="3">
        <v>0</v>
      </c>
      <c r="G2080" s="3">
        <f t="shared" si="64"/>
        <v>0</v>
      </c>
      <c r="H2080" s="3">
        <f t="shared" si="65"/>
        <v>0</v>
      </c>
      <c r="J2080" s="3" cm="1">
        <f t="array" ref="J2080">+INDEX(G2080:H2080,,MATCH(Rates!$G$7,$G$4:$H$4,0))</f>
        <v>0</v>
      </c>
    </row>
    <row r="2081" spans="2:10" x14ac:dyDescent="0.25">
      <c r="B2081" s="3">
        <v>3</v>
      </c>
      <c r="C2081" s="3">
        <v>27</v>
      </c>
      <c r="D2081" s="3">
        <v>20</v>
      </c>
      <c r="E2081" s="3">
        <v>0</v>
      </c>
      <c r="F2081" s="3">
        <v>0</v>
      </c>
      <c r="G2081" s="3">
        <f t="shared" si="64"/>
        <v>0</v>
      </c>
      <c r="H2081" s="3">
        <f t="shared" si="65"/>
        <v>0</v>
      </c>
      <c r="J2081" s="3" cm="1">
        <f t="array" ref="J2081">+INDEX(G2081:H2081,,MATCH(Rates!$G$7,$G$4:$H$4,0))</f>
        <v>0</v>
      </c>
    </row>
    <row r="2082" spans="2:10" x14ac:dyDescent="0.25">
      <c r="B2082" s="3">
        <v>3</v>
      </c>
      <c r="C2082" s="3">
        <v>27</v>
      </c>
      <c r="D2082" s="3">
        <v>21</v>
      </c>
      <c r="E2082" s="3">
        <v>0</v>
      </c>
      <c r="F2082" s="3">
        <v>0</v>
      </c>
      <c r="G2082" s="3">
        <f t="shared" si="64"/>
        <v>0</v>
      </c>
      <c r="H2082" s="3">
        <f t="shared" si="65"/>
        <v>0</v>
      </c>
      <c r="J2082" s="3" cm="1">
        <f t="array" ref="J2082">+INDEX(G2082:H2082,,MATCH(Rates!$G$7,$G$4:$H$4,0))</f>
        <v>0</v>
      </c>
    </row>
    <row r="2083" spans="2:10" x14ac:dyDescent="0.25">
      <c r="B2083" s="3">
        <v>3</v>
      </c>
      <c r="C2083" s="3">
        <v>27</v>
      </c>
      <c r="D2083" s="3">
        <v>22</v>
      </c>
      <c r="E2083" s="3">
        <v>0</v>
      </c>
      <c r="F2083" s="3">
        <v>0</v>
      </c>
      <c r="G2083" s="3">
        <f t="shared" si="64"/>
        <v>0</v>
      </c>
      <c r="H2083" s="3">
        <f t="shared" si="65"/>
        <v>0</v>
      </c>
      <c r="J2083" s="3" cm="1">
        <f t="array" ref="J2083">+INDEX(G2083:H2083,,MATCH(Rates!$G$7,$G$4:$H$4,0))</f>
        <v>0</v>
      </c>
    </row>
    <row r="2084" spans="2:10" x14ac:dyDescent="0.25">
      <c r="B2084" s="3">
        <v>3</v>
      </c>
      <c r="C2084" s="3">
        <v>27</v>
      </c>
      <c r="D2084" s="3">
        <v>23</v>
      </c>
      <c r="E2084" s="3">
        <v>0</v>
      </c>
      <c r="F2084" s="3">
        <v>0</v>
      </c>
      <c r="G2084" s="3">
        <f t="shared" si="64"/>
        <v>0</v>
      </c>
      <c r="H2084" s="3">
        <f t="shared" si="65"/>
        <v>0</v>
      </c>
      <c r="J2084" s="3" cm="1">
        <f t="array" ref="J2084">+INDEX(G2084:H2084,,MATCH(Rates!$G$7,$G$4:$H$4,0))</f>
        <v>0</v>
      </c>
    </row>
    <row r="2085" spans="2:10" x14ac:dyDescent="0.25">
      <c r="B2085" s="3">
        <v>3</v>
      </c>
      <c r="C2085" s="3">
        <v>28</v>
      </c>
      <c r="D2085" s="3">
        <v>0</v>
      </c>
      <c r="E2085" s="3">
        <v>0</v>
      </c>
      <c r="F2085" s="3">
        <v>0</v>
      </c>
      <c r="G2085" s="3">
        <f t="shared" si="64"/>
        <v>0</v>
      </c>
      <c r="H2085" s="3">
        <f t="shared" si="65"/>
        <v>0</v>
      </c>
      <c r="J2085" s="3" cm="1">
        <f t="array" ref="J2085">+INDEX(G2085:H2085,,MATCH(Rates!$G$7,$G$4:$H$4,0))</f>
        <v>0</v>
      </c>
    </row>
    <row r="2086" spans="2:10" x14ac:dyDescent="0.25">
      <c r="B2086" s="3">
        <v>3</v>
      </c>
      <c r="C2086" s="3">
        <v>28</v>
      </c>
      <c r="D2086" s="3">
        <v>1</v>
      </c>
      <c r="E2086" s="3">
        <v>0</v>
      </c>
      <c r="F2086" s="3">
        <v>0</v>
      </c>
      <c r="G2086" s="3">
        <f t="shared" si="64"/>
        <v>0</v>
      </c>
      <c r="H2086" s="3">
        <f t="shared" si="65"/>
        <v>0</v>
      </c>
      <c r="J2086" s="3" cm="1">
        <f t="array" ref="J2086">+INDEX(G2086:H2086,,MATCH(Rates!$G$7,$G$4:$H$4,0))</f>
        <v>0</v>
      </c>
    </row>
    <row r="2087" spans="2:10" x14ac:dyDescent="0.25">
      <c r="B2087" s="3">
        <v>3</v>
      </c>
      <c r="C2087" s="3">
        <v>28</v>
      </c>
      <c r="D2087" s="3">
        <v>2</v>
      </c>
      <c r="E2087" s="3">
        <v>0</v>
      </c>
      <c r="F2087" s="3">
        <v>0</v>
      </c>
      <c r="G2087" s="3">
        <f t="shared" si="64"/>
        <v>0</v>
      </c>
      <c r="H2087" s="3">
        <f t="shared" si="65"/>
        <v>0</v>
      </c>
      <c r="J2087" s="3" cm="1">
        <f t="array" ref="J2087">+INDEX(G2087:H2087,,MATCH(Rates!$G$7,$G$4:$H$4,0))</f>
        <v>0</v>
      </c>
    </row>
    <row r="2088" spans="2:10" x14ac:dyDescent="0.25">
      <c r="B2088" s="3">
        <v>3</v>
      </c>
      <c r="C2088" s="3">
        <v>28</v>
      </c>
      <c r="D2088" s="3">
        <v>3</v>
      </c>
      <c r="E2088" s="3">
        <v>0</v>
      </c>
      <c r="F2088" s="3">
        <v>0</v>
      </c>
      <c r="G2088" s="3">
        <f t="shared" si="64"/>
        <v>0</v>
      </c>
      <c r="H2088" s="3">
        <f t="shared" si="65"/>
        <v>0</v>
      </c>
      <c r="J2088" s="3" cm="1">
        <f t="array" ref="J2088">+INDEX(G2088:H2088,,MATCH(Rates!$G$7,$G$4:$H$4,0))</f>
        <v>0</v>
      </c>
    </row>
    <row r="2089" spans="2:10" x14ac:dyDescent="0.25">
      <c r="B2089" s="3">
        <v>3</v>
      </c>
      <c r="C2089" s="3">
        <v>28</v>
      </c>
      <c r="D2089" s="3">
        <v>4</v>
      </c>
      <c r="E2089" s="3">
        <v>0</v>
      </c>
      <c r="F2089" s="3">
        <v>0</v>
      </c>
      <c r="G2089" s="3">
        <f t="shared" si="64"/>
        <v>0</v>
      </c>
      <c r="H2089" s="3">
        <f t="shared" si="65"/>
        <v>0</v>
      </c>
      <c r="J2089" s="3" cm="1">
        <f t="array" ref="J2089">+INDEX(G2089:H2089,,MATCH(Rates!$G$7,$G$4:$H$4,0))</f>
        <v>0</v>
      </c>
    </row>
    <row r="2090" spans="2:10" x14ac:dyDescent="0.25">
      <c r="B2090" s="3">
        <v>3</v>
      </c>
      <c r="C2090" s="3">
        <v>28</v>
      </c>
      <c r="D2090" s="3">
        <v>5</v>
      </c>
      <c r="E2090" s="3">
        <v>0</v>
      </c>
      <c r="F2090" s="3">
        <v>0</v>
      </c>
      <c r="G2090" s="3">
        <f t="shared" si="64"/>
        <v>0</v>
      </c>
      <c r="H2090" s="3">
        <f t="shared" si="65"/>
        <v>0</v>
      </c>
      <c r="J2090" s="3" cm="1">
        <f t="array" ref="J2090">+INDEX(G2090:H2090,,MATCH(Rates!$G$7,$G$4:$H$4,0))</f>
        <v>0</v>
      </c>
    </row>
    <row r="2091" spans="2:10" x14ac:dyDescent="0.25">
      <c r="B2091" s="3">
        <v>3</v>
      </c>
      <c r="C2091" s="3">
        <v>28</v>
      </c>
      <c r="D2091" s="3">
        <v>6</v>
      </c>
      <c r="E2091" s="3">
        <v>0</v>
      </c>
      <c r="F2091" s="3">
        <v>0</v>
      </c>
      <c r="G2091" s="3">
        <f t="shared" si="64"/>
        <v>0</v>
      </c>
      <c r="H2091" s="3">
        <f t="shared" si="65"/>
        <v>0</v>
      </c>
      <c r="J2091" s="3" cm="1">
        <f t="array" ref="J2091">+INDEX(G2091:H2091,,MATCH(Rates!$G$7,$G$4:$H$4,0))</f>
        <v>0</v>
      </c>
    </row>
    <row r="2092" spans="2:10" x14ac:dyDescent="0.25">
      <c r="B2092" s="3">
        <v>3</v>
      </c>
      <c r="C2092" s="3">
        <v>28</v>
      </c>
      <c r="D2092" s="3">
        <v>7</v>
      </c>
      <c r="E2092" s="3">
        <v>563.51800000000003</v>
      </c>
      <c r="F2092" s="3">
        <v>281.75900000000001</v>
      </c>
      <c r="G2092" s="3">
        <f t="shared" si="64"/>
        <v>0.56351800000000007</v>
      </c>
      <c r="H2092" s="3">
        <f t="shared" si="65"/>
        <v>0.28175900000000004</v>
      </c>
      <c r="J2092" s="3" cm="1">
        <f t="array" ref="J2092">+INDEX(G2092:H2092,,MATCH(Rates!$G$7,$G$4:$H$4,0))</f>
        <v>0.56351800000000007</v>
      </c>
    </row>
    <row r="2093" spans="2:10" x14ac:dyDescent="0.25">
      <c r="B2093" s="3">
        <v>3</v>
      </c>
      <c r="C2093" s="3">
        <v>28</v>
      </c>
      <c r="D2093" s="3">
        <v>8</v>
      </c>
      <c r="E2093" s="3">
        <v>897.42700000000002</v>
      </c>
      <c r="F2093" s="3">
        <v>448.714</v>
      </c>
      <c r="G2093" s="3">
        <f t="shared" si="64"/>
        <v>0.89742699999999997</v>
      </c>
      <c r="H2093" s="3">
        <f t="shared" si="65"/>
        <v>0.448714</v>
      </c>
      <c r="J2093" s="3" cm="1">
        <f t="array" ref="J2093">+INDEX(G2093:H2093,,MATCH(Rates!$G$7,$G$4:$H$4,0))</f>
        <v>0.89742699999999997</v>
      </c>
    </row>
    <row r="2094" spans="2:10" x14ac:dyDescent="0.25">
      <c r="B2094" s="3">
        <v>3</v>
      </c>
      <c r="C2094" s="3">
        <v>28</v>
      </c>
      <c r="D2094" s="3">
        <v>9</v>
      </c>
      <c r="E2094" s="3">
        <v>1115.9280000000001</v>
      </c>
      <c r="F2094" s="3">
        <v>557.96400000000006</v>
      </c>
      <c r="G2094" s="3">
        <f t="shared" si="64"/>
        <v>1.115928</v>
      </c>
      <c r="H2094" s="3">
        <f t="shared" si="65"/>
        <v>0.55796400000000002</v>
      </c>
      <c r="J2094" s="3" cm="1">
        <f t="array" ref="J2094">+INDEX(G2094:H2094,,MATCH(Rates!$G$7,$G$4:$H$4,0))</f>
        <v>1.115928</v>
      </c>
    </row>
    <row r="2095" spans="2:10" x14ac:dyDescent="0.25">
      <c r="B2095" s="3">
        <v>3</v>
      </c>
      <c r="C2095" s="3">
        <v>28</v>
      </c>
      <c r="D2095" s="3">
        <v>10</v>
      </c>
      <c r="E2095" s="3">
        <v>4405.7449999999999</v>
      </c>
      <c r="F2095" s="3">
        <v>2202.8719999999998</v>
      </c>
      <c r="G2095" s="3">
        <f t="shared" si="64"/>
        <v>4.4057449999999996</v>
      </c>
      <c r="H2095" s="3">
        <f t="shared" si="65"/>
        <v>2.2028719999999997</v>
      </c>
      <c r="J2095" s="3" cm="1">
        <f t="array" ref="J2095">+INDEX(G2095:H2095,,MATCH(Rates!$G$7,$G$4:$H$4,0))</f>
        <v>4.4057449999999996</v>
      </c>
    </row>
    <row r="2096" spans="2:10" x14ac:dyDescent="0.25">
      <c r="B2096" s="3">
        <v>3</v>
      </c>
      <c r="C2096" s="3">
        <v>28</v>
      </c>
      <c r="D2096" s="3">
        <v>11</v>
      </c>
      <c r="E2096" s="3">
        <v>5159.3940000000002</v>
      </c>
      <c r="F2096" s="3">
        <v>2579.6970000000001</v>
      </c>
      <c r="G2096" s="3">
        <f t="shared" si="64"/>
        <v>5.1593939999999998</v>
      </c>
      <c r="H2096" s="3">
        <f t="shared" si="65"/>
        <v>2.5796969999999999</v>
      </c>
      <c r="J2096" s="3" cm="1">
        <f t="array" ref="J2096">+INDEX(G2096:H2096,,MATCH(Rates!$G$7,$G$4:$H$4,0))</f>
        <v>5.1593939999999998</v>
      </c>
    </row>
    <row r="2097" spans="2:10" x14ac:dyDescent="0.25">
      <c r="B2097" s="3">
        <v>3</v>
      </c>
      <c r="C2097" s="3">
        <v>28</v>
      </c>
      <c r="D2097" s="3">
        <v>12</v>
      </c>
      <c r="E2097" s="3">
        <v>4360.1850000000004</v>
      </c>
      <c r="F2097" s="3">
        <v>2180.0920000000001</v>
      </c>
      <c r="G2097" s="3">
        <f t="shared" si="64"/>
        <v>4.3601850000000004</v>
      </c>
      <c r="H2097" s="3">
        <f t="shared" si="65"/>
        <v>2.1800920000000001</v>
      </c>
      <c r="J2097" s="3" cm="1">
        <f t="array" ref="J2097">+INDEX(G2097:H2097,,MATCH(Rates!$G$7,$G$4:$H$4,0))</f>
        <v>4.3601850000000004</v>
      </c>
    </row>
    <row r="2098" spans="2:10" x14ac:dyDescent="0.25">
      <c r="B2098" s="3">
        <v>3</v>
      </c>
      <c r="C2098" s="3">
        <v>28</v>
      </c>
      <c r="D2098" s="3">
        <v>13</v>
      </c>
      <c r="E2098" s="3">
        <v>6725.616</v>
      </c>
      <c r="F2098" s="3">
        <v>3362.808</v>
      </c>
      <c r="G2098" s="3">
        <f t="shared" si="64"/>
        <v>6.7256159999999996</v>
      </c>
      <c r="H2098" s="3">
        <f t="shared" si="65"/>
        <v>3.3628079999999998</v>
      </c>
      <c r="J2098" s="3" cm="1">
        <f t="array" ref="J2098">+INDEX(G2098:H2098,,MATCH(Rates!$G$7,$G$4:$H$4,0))</f>
        <v>6.7256159999999996</v>
      </c>
    </row>
    <row r="2099" spans="2:10" x14ac:dyDescent="0.25">
      <c r="B2099" s="3">
        <v>3</v>
      </c>
      <c r="C2099" s="3">
        <v>28</v>
      </c>
      <c r="D2099" s="3">
        <v>14</v>
      </c>
      <c r="E2099" s="3">
        <v>4972.5510000000004</v>
      </c>
      <c r="F2099" s="3">
        <v>2486.2750000000001</v>
      </c>
      <c r="G2099" s="3">
        <f t="shared" si="64"/>
        <v>4.9725510000000002</v>
      </c>
      <c r="H2099" s="3">
        <f t="shared" si="65"/>
        <v>2.486275</v>
      </c>
      <c r="J2099" s="3" cm="1">
        <f t="array" ref="J2099">+INDEX(G2099:H2099,,MATCH(Rates!$G$7,$G$4:$H$4,0))</f>
        <v>4.9725510000000002</v>
      </c>
    </row>
    <row r="2100" spans="2:10" x14ac:dyDescent="0.25">
      <c r="B2100" s="3">
        <v>3</v>
      </c>
      <c r="C2100" s="3">
        <v>28</v>
      </c>
      <c r="D2100" s="3">
        <v>15</v>
      </c>
      <c r="E2100" s="3">
        <v>4132.8280000000004</v>
      </c>
      <c r="F2100" s="3">
        <v>2066.4140000000002</v>
      </c>
      <c r="G2100" s="3">
        <f t="shared" si="64"/>
        <v>4.1328280000000008</v>
      </c>
      <c r="H2100" s="3">
        <f t="shared" si="65"/>
        <v>2.0664140000000004</v>
      </c>
      <c r="J2100" s="3" cm="1">
        <f t="array" ref="J2100">+INDEX(G2100:H2100,,MATCH(Rates!$G$7,$G$4:$H$4,0))</f>
        <v>4.1328280000000008</v>
      </c>
    </row>
    <row r="2101" spans="2:10" x14ac:dyDescent="0.25">
      <c r="B2101" s="3">
        <v>3</v>
      </c>
      <c r="C2101" s="3">
        <v>28</v>
      </c>
      <c r="D2101" s="3">
        <v>16</v>
      </c>
      <c r="E2101" s="3">
        <v>3625.0340000000001</v>
      </c>
      <c r="F2101" s="3">
        <v>1812.5170000000001</v>
      </c>
      <c r="G2101" s="3">
        <f t="shared" si="64"/>
        <v>3.6250340000000003</v>
      </c>
      <c r="H2101" s="3">
        <f t="shared" si="65"/>
        <v>1.8125170000000002</v>
      </c>
      <c r="J2101" s="3" cm="1">
        <f t="array" ref="J2101">+INDEX(G2101:H2101,,MATCH(Rates!$G$7,$G$4:$H$4,0))</f>
        <v>3.6250340000000003</v>
      </c>
    </row>
    <row r="2102" spans="2:10" x14ac:dyDescent="0.25">
      <c r="B2102" s="3">
        <v>3</v>
      </c>
      <c r="C2102" s="3">
        <v>28</v>
      </c>
      <c r="D2102" s="3">
        <v>17</v>
      </c>
      <c r="E2102" s="3">
        <v>1316.3009999999999</v>
      </c>
      <c r="F2102" s="3">
        <v>658.15</v>
      </c>
      <c r="G2102" s="3">
        <f t="shared" si="64"/>
        <v>1.3163009999999999</v>
      </c>
      <c r="H2102" s="3">
        <f t="shared" si="65"/>
        <v>0.65815000000000001</v>
      </c>
      <c r="J2102" s="3" cm="1">
        <f t="array" ref="J2102">+INDEX(G2102:H2102,,MATCH(Rates!$G$7,$G$4:$H$4,0))</f>
        <v>1.3163009999999999</v>
      </c>
    </row>
    <row r="2103" spans="2:10" x14ac:dyDescent="0.25">
      <c r="B2103" s="3">
        <v>3</v>
      </c>
      <c r="C2103" s="3">
        <v>28</v>
      </c>
      <c r="D2103" s="3">
        <v>18</v>
      </c>
      <c r="E2103" s="3">
        <v>212.26599999999999</v>
      </c>
      <c r="F2103" s="3">
        <v>106.133</v>
      </c>
      <c r="G2103" s="3">
        <f t="shared" si="64"/>
        <v>0.21226599999999998</v>
      </c>
      <c r="H2103" s="3">
        <f t="shared" si="65"/>
        <v>0.10613299999999999</v>
      </c>
      <c r="J2103" s="3" cm="1">
        <f t="array" ref="J2103">+INDEX(G2103:H2103,,MATCH(Rates!$G$7,$G$4:$H$4,0))</f>
        <v>0.21226599999999998</v>
      </c>
    </row>
    <row r="2104" spans="2:10" x14ac:dyDescent="0.25">
      <c r="B2104" s="3">
        <v>3</v>
      </c>
      <c r="C2104" s="3">
        <v>28</v>
      </c>
      <c r="D2104" s="3">
        <v>19</v>
      </c>
      <c r="E2104" s="3">
        <v>0</v>
      </c>
      <c r="F2104" s="3">
        <v>0</v>
      </c>
      <c r="G2104" s="3">
        <f t="shared" si="64"/>
        <v>0</v>
      </c>
      <c r="H2104" s="3">
        <f t="shared" si="65"/>
        <v>0</v>
      </c>
      <c r="J2104" s="3" cm="1">
        <f t="array" ref="J2104">+INDEX(G2104:H2104,,MATCH(Rates!$G$7,$G$4:$H$4,0))</f>
        <v>0</v>
      </c>
    </row>
    <row r="2105" spans="2:10" x14ac:dyDescent="0.25">
      <c r="B2105" s="3">
        <v>3</v>
      </c>
      <c r="C2105" s="3">
        <v>28</v>
      </c>
      <c r="D2105" s="3">
        <v>20</v>
      </c>
      <c r="E2105" s="3">
        <v>0</v>
      </c>
      <c r="F2105" s="3">
        <v>0</v>
      </c>
      <c r="G2105" s="3">
        <f t="shared" si="64"/>
        <v>0</v>
      </c>
      <c r="H2105" s="3">
        <f t="shared" si="65"/>
        <v>0</v>
      </c>
      <c r="J2105" s="3" cm="1">
        <f t="array" ref="J2105">+INDEX(G2105:H2105,,MATCH(Rates!$G$7,$G$4:$H$4,0))</f>
        <v>0</v>
      </c>
    </row>
    <row r="2106" spans="2:10" x14ac:dyDescent="0.25">
      <c r="B2106" s="3">
        <v>3</v>
      </c>
      <c r="C2106" s="3">
        <v>28</v>
      </c>
      <c r="D2106" s="3">
        <v>21</v>
      </c>
      <c r="E2106" s="3">
        <v>0</v>
      </c>
      <c r="F2106" s="3">
        <v>0</v>
      </c>
      <c r="G2106" s="3">
        <f t="shared" si="64"/>
        <v>0</v>
      </c>
      <c r="H2106" s="3">
        <f t="shared" si="65"/>
        <v>0</v>
      </c>
      <c r="J2106" s="3" cm="1">
        <f t="array" ref="J2106">+INDEX(G2106:H2106,,MATCH(Rates!$G$7,$G$4:$H$4,0))</f>
        <v>0</v>
      </c>
    </row>
    <row r="2107" spans="2:10" x14ac:dyDescent="0.25">
      <c r="B2107" s="3">
        <v>3</v>
      </c>
      <c r="C2107" s="3">
        <v>28</v>
      </c>
      <c r="D2107" s="3">
        <v>22</v>
      </c>
      <c r="E2107" s="3">
        <v>0</v>
      </c>
      <c r="F2107" s="3">
        <v>0</v>
      </c>
      <c r="G2107" s="3">
        <f t="shared" si="64"/>
        <v>0</v>
      </c>
      <c r="H2107" s="3">
        <f t="shared" si="65"/>
        <v>0</v>
      </c>
      <c r="J2107" s="3" cm="1">
        <f t="array" ref="J2107">+INDEX(G2107:H2107,,MATCH(Rates!$G$7,$G$4:$H$4,0))</f>
        <v>0</v>
      </c>
    </row>
    <row r="2108" spans="2:10" x14ac:dyDescent="0.25">
      <c r="B2108" s="3">
        <v>3</v>
      </c>
      <c r="C2108" s="3">
        <v>28</v>
      </c>
      <c r="D2108" s="3">
        <v>23</v>
      </c>
      <c r="E2108" s="3">
        <v>0</v>
      </c>
      <c r="F2108" s="3">
        <v>0</v>
      </c>
      <c r="G2108" s="3">
        <f t="shared" si="64"/>
        <v>0</v>
      </c>
      <c r="H2108" s="3">
        <f t="shared" si="65"/>
        <v>0</v>
      </c>
      <c r="J2108" s="3" cm="1">
        <f t="array" ref="J2108">+INDEX(G2108:H2108,,MATCH(Rates!$G$7,$G$4:$H$4,0))</f>
        <v>0</v>
      </c>
    </row>
    <row r="2109" spans="2:10" x14ac:dyDescent="0.25">
      <c r="B2109" s="3">
        <v>3</v>
      </c>
      <c r="C2109" s="3">
        <v>29</v>
      </c>
      <c r="D2109" s="3">
        <v>0</v>
      </c>
      <c r="E2109" s="3">
        <v>0</v>
      </c>
      <c r="F2109" s="3">
        <v>0</v>
      </c>
      <c r="G2109" s="3">
        <f t="shared" si="64"/>
        <v>0</v>
      </c>
      <c r="H2109" s="3">
        <f t="shared" si="65"/>
        <v>0</v>
      </c>
      <c r="J2109" s="3" cm="1">
        <f t="array" ref="J2109">+INDEX(G2109:H2109,,MATCH(Rates!$G$7,$G$4:$H$4,0))</f>
        <v>0</v>
      </c>
    </row>
    <row r="2110" spans="2:10" x14ac:dyDescent="0.25">
      <c r="B2110" s="3">
        <v>3</v>
      </c>
      <c r="C2110" s="3">
        <v>29</v>
      </c>
      <c r="D2110" s="3">
        <v>1</v>
      </c>
      <c r="E2110" s="3">
        <v>0</v>
      </c>
      <c r="F2110" s="3">
        <v>0</v>
      </c>
      <c r="G2110" s="3">
        <f t="shared" si="64"/>
        <v>0</v>
      </c>
      <c r="H2110" s="3">
        <f t="shared" si="65"/>
        <v>0</v>
      </c>
      <c r="J2110" s="3" cm="1">
        <f t="array" ref="J2110">+INDEX(G2110:H2110,,MATCH(Rates!$G$7,$G$4:$H$4,0))</f>
        <v>0</v>
      </c>
    </row>
    <row r="2111" spans="2:10" x14ac:dyDescent="0.25">
      <c r="B2111" s="3">
        <v>3</v>
      </c>
      <c r="C2111" s="3">
        <v>29</v>
      </c>
      <c r="D2111" s="3">
        <v>2</v>
      </c>
      <c r="E2111" s="3">
        <v>0</v>
      </c>
      <c r="F2111" s="3">
        <v>0</v>
      </c>
      <c r="G2111" s="3">
        <f t="shared" si="64"/>
        <v>0</v>
      </c>
      <c r="H2111" s="3">
        <f t="shared" si="65"/>
        <v>0</v>
      </c>
      <c r="J2111" s="3" cm="1">
        <f t="array" ref="J2111">+INDEX(G2111:H2111,,MATCH(Rates!$G$7,$G$4:$H$4,0))</f>
        <v>0</v>
      </c>
    </row>
    <row r="2112" spans="2:10" x14ac:dyDescent="0.25">
      <c r="B2112" s="3">
        <v>3</v>
      </c>
      <c r="C2112" s="3">
        <v>29</v>
      </c>
      <c r="D2112" s="3">
        <v>3</v>
      </c>
      <c r="E2112" s="3">
        <v>0</v>
      </c>
      <c r="F2112" s="3">
        <v>0</v>
      </c>
      <c r="G2112" s="3">
        <f t="shared" si="64"/>
        <v>0</v>
      </c>
      <c r="H2112" s="3">
        <f t="shared" si="65"/>
        <v>0</v>
      </c>
      <c r="J2112" s="3" cm="1">
        <f t="array" ref="J2112">+INDEX(G2112:H2112,,MATCH(Rates!$G$7,$G$4:$H$4,0))</f>
        <v>0</v>
      </c>
    </row>
    <row r="2113" spans="2:10" x14ac:dyDescent="0.25">
      <c r="B2113" s="3">
        <v>3</v>
      </c>
      <c r="C2113" s="3">
        <v>29</v>
      </c>
      <c r="D2113" s="3">
        <v>4</v>
      </c>
      <c r="E2113" s="3">
        <v>0</v>
      </c>
      <c r="F2113" s="3">
        <v>0</v>
      </c>
      <c r="G2113" s="3">
        <f t="shared" si="64"/>
        <v>0</v>
      </c>
      <c r="H2113" s="3">
        <f t="shared" si="65"/>
        <v>0</v>
      </c>
      <c r="J2113" s="3" cm="1">
        <f t="array" ref="J2113">+INDEX(G2113:H2113,,MATCH(Rates!$G$7,$G$4:$H$4,0))</f>
        <v>0</v>
      </c>
    </row>
    <row r="2114" spans="2:10" x14ac:dyDescent="0.25">
      <c r="B2114" s="3">
        <v>3</v>
      </c>
      <c r="C2114" s="3">
        <v>29</v>
      </c>
      <c r="D2114" s="3">
        <v>5</v>
      </c>
      <c r="E2114" s="3">
        <v>0</v>
      </c>
      <c r="F2114" s="3">
        <v>0</v>
      </c>
      <c r="G2114" s="3">
        <f t="shared" si="64"/>
        <v>0</v>
      </c>
      <c r="H2114" s="3">
        <f t="shared" si="65"/>
        <v>0</v>
      </c>
      <c r="J2114" s="3" cm="1">
        <f t="array" ref="J2114">+INDEX(G2114:H2114,,MATCH(Rates!$G$7,$G$4:$H$4,0))</f>
        <v>0</v>
      </c>
    </row>
    <row r="2115" spans="2:10" x14ac:dyDescent="0.25">
      <c r="B2115" s="3">
        <v>3</v>
      </c>
      <c r="C2115" s="3">
        <v>29</v>
      </c>
      <c r="D2115" s="3">
        <v>6</v>
      </c>
      <c r="E2115" s="3">
        <v>0</v>
      </c>
      <c r="F2115" s="3">
        <v>0</v>
      </c>
      <c r="G2115" s="3">
        <f t="shared" si="64"/>
        <v>0</v>
      </c>
      <c r="H2115" s="3">
        <f t="shared" si="65"/>
        <v>0</v>
      </c>
      <c r="J2115" s="3" cm="1">
        <f t="array" ref="J2115">+INDEX(G2115:H2115,,MATCH(Rates!$G$7,$G$4:$H$4,0))</f>
        <v>0</v>
      </c>
    </row>
    <row r="2116" spans="2:10" x14ac:dyDescent="0.25">
      <c r="B2116" s="3">
        <v>3</v>
      </c>
      <c r="C2116" s="3">
        <v>29</v>
      </c>
      <c r="D2116" s="3">
        <v>7</v>
      </c>
      <c r="E2116" s="3">
        <v>466.13</v>
      </c>
      <c r="F2116" s="3">
        <v>233.065</v>
      </c>
      <c r="G2116" s="3">
        <f t="shared" si="64"/>
        <v>0.46612999999999999</v>
      </c>
      <c r="H2116" s="3">
        <f t="shared" si="65"/>
        <v>0.23306499999999999</v>
      </c>
      <c r="J2116" s="3" cm="1">
        <f t="array" ref="J2116">+INDEX(G2116:H2116,,MATCH(Rates!$G$7,$G$4:$H$4,0))</f>
        <v>0.46612999999999999</v>
      </c>
    </row>
    <row r="2117" spans="2:10" x14ac:dyDescent="0.25">
      <c r="B2117" s="3">
        <v>3</v>
      </c>
      <c r="C2117" s="3">
        <v>29</v>
      </c>
      <c r="D2117" s="3">
        <v>8</v>
      </c>
      <c r="E2117" s="3">
        <v>1565.771</v>
      </c>
      <c r="F2117" s="3">
        <v>782.88599999999997</v>
      </c>
      <c r="G2117" s="3">
        <f t="shared" si="64"/>
        <v>1.565771</v>
      </c>
      <c r="H2117" s="3">
        <f t="shared" si="65"/>
        <v>0.78288599999999997</v>
      </c>
      <c r="J2117" s="3" cm="1">
        <f t="array" ref="J2117">+INDEX(G2117:H2117,,MATCH(Rates!$G$7,$G$4:$H$4,0))</f>
        <v>1.565771</v>
      </c>
    </row>
    <row r="2118" spans="2:10" x14ac:dyDescent="0.25">
      <c r="B2118" s="3">
        <v>3</v>
      </c>
      <c r="C2118" s="3">
        <v>29</v>
      </c>
      <c r="D2118" s="3">
        <v>9</v>
      </c>
      <c r="E2118" s="3">
        <v>3193.9169999999999</v>
      </c>
      <c r="F2118" s="3">
        <v>1596.9580000000001</v>
      </c>
      <c r="G2118" s="3">
        <f t="shared" si="64"/>
        <v>3.1939169999999999</v>
      </c>
      <c r="H2118" s="3">
        <f t="shared" si="65"/>
        <v>1.5969580000000001</v>
      </c>
      <c r="J2118" s="3" cm="1">
        <f t="array" ref="J2118">+INDEX(G2118:H2118,,MATCH(Rates!$G$7,$G$4:$H$4,0))</f>
        <v>3.1939169999999999</v>
      </c>
    </row>
    <row r="2119" spans="2:10" x14ac:dyDescent="0.25">
      <c r="B2119" s="3">
        <v>3</v>
      </c>
      <c r="C2119" s="3">
        <v>29</v>
      </c>
      <c r="D2119" s="3">
        <v>10</v>
      </c>
      <c r="E2119" s="3">
        <v>2439.4140000000002</v>
      </c>
      <c r="F2119" s="3">
        <v>1219.7070000000001</v>
      </c>
      <c r="G2119" s="3">
        <f t="shared" si="64"/>
        <v>2.4394140000000002</v>
      </c>
      <c r="H2119" s="3">
        <f t="shared" si="65"/>
        <v>1.2197070000000001</v>
      </c>
      <c r="J2119" s="3" cm="1">
        <f t="array" ref="J2119">+INDEX(G2119:H2119,,MATCH(Rates!$G$7,$G$4:$H$4,0))</f>
        <v>2.4394140000000002</v>
      </c>
    </row>
    <row r="2120" spans="2:10" x14ac:dyDescent="0.25">
      <c r="B2120" s="3">
        <v>3</v>
      </c>
      <c r="C2120" s="3">
        <v>29</v>
      </c>
      <c r="D2120" s="3">
        <v>11</v>
      </c>
      <c r="E2120" s="3">
        <v>3887.35</v>
      </c>
      <c r="F2120" s="3">
        <v>1943.675</v>
      </c>
      <c r="G2120" s="3">
        <f t="shared" si="64"/>
        <v>3.8873500000000001</v>
      </c>
      <c r="H2120" s="3">
        <f t="shared" si="65"/>
        <v>1.943675</v>
      </c>
      <c r="J2120" s="3" cm="1">
        <f t="array" ref="J2120">+INDEX(G2120:H2120,,MATCH(Rates!$G$7,$G$4:$H$4,0))</f>
        <v>3.8873500000000001</v>
      </c>
    </row>
    <row r="2121" spans="2:10" x14ac:dyDescent="0.25">
      <c r="B2121" s="3">
        <v>3</v>
      </c>
      <c r="C2121" s="3">
        <v>29</v>
      </c>
      <c r="D2121" s="3">
        <v>12</v>
      </c>
      <c r="E2121" s="3">
        <v>2422.04</v>
      </c>
      <c r="F2121" s="3">
        <v>1211.02</v>
      </c>
      <c r="G2121" s="3">
        <f t="shared" si="64"/>
        <v>2.42204</v>
      </c>
      <c r="H2121" s="3">
        <f t="shared" si="65"/>
        <v>1.21102</v>
      </c>
      <c r="J2121" s="3" cm="1">
        <f t="array" ref="J2121">+INDEX(G2121:H2121,,MATCH(Rates!$G$7,$G$4:$H$4,0))</f>
        <v>2.42204</v>
      </c>
    </row>
    <row r="2122" spans="2:10" x14ac:dyDescent="0.25">
      <c r="B2122" s="3">
        <v>3</v>
      </c>
      <c r="C2122" s="3">
        <v>29</v>
      </c>
      <c r="D2122" s="3">
        <v>13</v>
      </c>
      <c r="E2122" s="3">
        <v>2684.1889999999999</v>
      </c>
      <c r="F2122" s="3">
        <v>1342.095</v>
      </c>
      <c r="G2122" s="3">
        <f t="shared" si="64"/>
        <v>2.6841889999999999</v>
      </c>
      <c r="H2122" s="3">
        <f t="shared" si="65"/>
        <v>1.342095</v>
      </c>
      <c r="J2122" s="3" cm="1">
        <f t="array" ref="J2122">+INDEX(G2122:H2122,,MATCH(Rates!$G$7,$G$4:$H$4,0))</f>
        <v>2.6841889999999999</v>
      </c>
    </row>
    <row r="2123" spans="2:10" x14ac:dyDescent="0.25">
      <c r="B2123" s="3">
        <v>3</v>
      </c>
      <c r="C2123" s="3">
        <v>29</v>
      </c>
      <c r="D2123" s="3">
        <v>14</v>
      </c>
      <c r="E2123" s="3">
        <v>2824.2080000000001</v>
      </c>
      <c r="F2123" s="3">
        <v>1412.104</v>
      </c>
      <c r="G2123" s="3">
        <f t="shared" si="64"/>
        <v>2.8242080000000001</v>
      </c>
      <c r="H2123" s="3">
        <f t="shared" si="65"/>
        <v>1.412104</v>
      </c>
      <c r="J2123" s="3" cm="1">
        <f t="array" ref="J2123">+INDEX(G2123:H2123,,MATCH(Rates!$G$7,$G$4:$H$4,0))</f>
        <v>2.8242080000000001</v>
      </c>
    </row>
    <row r="2124" spans="2:10" x14ac:dyDescent="0.25">
      <c r="B2124" s="3">
        <v>3</v>
      </c>
      <c r="C2124" s="3">
        <v>29</v>
      </c>
      <c r="D2124" s="3">
        <v>15</v>
      </c>
      <c r="E2124" s="3">
        <v>1750.16</v>
      </c>
      <c r="F2124" s="3">
        <v>875.08</v>
      </c>
      <c r="G2124" s="3">
        <f t="shared" si="64"/>
        <v>1.7501600000000002</v>
      </c>
      <c r="H2124" s="3">
        <f t="shared" si="65"/>
        <v>0.87508000000000008</v>
      </c>
      <c r="J2124" s="3" cm="1">
        <f t="array" ref="J2124">+INDEX(G2124:H2124,,MATCH(Rates!$G$7,$G$4:$H$4,0))</f>
        <v>1.7501600000000002</v>
      </c>
    </row>
    <row r="2125" spans="2:10" x14ac:dyDescent="0.25">
      <c r="B2125" s="3">
        <v>3</v>
      </c>
      <c r="C2125" s="3">
        <v>29</v>
      </c>
      <c r="D2125" s="3">
        <v>16</v>
      </c>
      <c r="E2125" s="3">
        <v>768.005</v>
      </c>
      <c r="F2125" s="3">
        <v>384.00200000000001</v>
      </c>
      <c r="G2125" s="3">
        <f t="shared" si="64"/>
        <v>0.76800500000000005</v>
      </c>
      <c r="H2125" s="3">
        <f t="shared" si="65"/>
        <v>0.38400200000000001</v>
      </c>
      <c r="J2125" s="3" cm="1">
        <f t="array" ref="J2125">+INDEX(G2125:H2125,,MATCH(Rates!$G$7,$G$4:$H$4,0))</f>
        <v>0.76800500000000005</v>
      </c>
    </row>
    <row r="2126" spans="2:10" x14ac:dyDescent="0.25">
      <c r="B2126" s="3">
        <v>3</v>
      </c>
      <c r="C2126" s="3">
        <v>29</v>
      </c>
      <c r="D2126" s="3">
        <v>17</v>
      </c>
      <c r="E2126" s="3">
        <v>491.8</v>
      </c>
      <c r="F2126" s="3">
        <v>245.9</v>
      </c>
      <c r="G2126" s="3">
        <f t="shared" si="64"/>
        <v>0.49180000000000001</v>
      </c>
      <c r="H2126" s="3">
        <f t="shared" si="65"/>
        <v>0.24590000000000001</v>
      </c>
      <c r="J2126" s="3" cm="1">
        <f t="array" ref="J2126">+INDEX(G2126:H2126,,MATCH(Rates!$G$7,$G$4:$H$4,0))</f>
        <v>0.49180000000000001</v>
      </c>
    </row>
    <row r="2127" spans="2:10" x14ac:dyDescent="0.25">
      <c r="B2127" s="3">
        <v>3</v>
      </c>
      <c r="C2127" s="3">
        <v>29</v>
      </c>
      <c r="D2127" s="3">
        <v>18</v>
      </c>
      <c r="E2127" s="3">
        <v>0</v>
      </c>
      <c r="F2127" s="3">
        <v>0</v>
      </c>
      <c r="G2127" s="3">
        <f t="shared" si="64"/>
        <v>0</v>
      </c>
      <c r="H2127" s="3">
        <f t="shared" si="65"/>
        <v>0</v>
      </c>
      <c r="J2127" s="3" cm="1">
        <f t="array" ref="J2127">+INDEX(G2127:H2127,,MATCH(Rates!$G$7,$G$4:$H$4,0))</f>
        <v>0</v>
      </c>
    </row>
    <row r="2128" spans="2:10" x14ac:dyDescent="0.25">
      <c r="B2128" s="3">
        <v>3</v>
      </c>
      <c r="C2128" s="3">
        <v>29</v>
      </c>
      <c r="D2128" s="3">
        <v>19</v>
      </c>
      <c r="E2128" s="3">
        <v>0</v>
      </c>
      <c r="F2128" s="3">
        <v>0</v>
      </c>
      <c r="G2128" s="3">
        <f t="shared" si="64"/>
        <v>0</v>
      </c>
      <c r="H2128" s="3">
        <f t="shared" si="65"/>
        <v>0</v>
      </c>
      <c r="J2128" s="3" cm="1">
        <f t="array" ref="J2128">+INDEX(G2128:H2128,,MATCH(Rates!$G$7,$G$4:$H$4,0))</f>
        <v>0</v>
      </c>
    </row>
    <row r="2129" spans="2:10" x14ac:dyDescent="0.25">
      <c r="B2129" s="3">
        <v>3</v>
      </c>
      <c r="C2129" s="3">
        <v>29</v>
      </c>
      <c r="D2129" s="3">
        <v>20</v>
      </c>
      <c r="E2129" s="3">
        <v>0</v>
      </c>
      <c r="F2129" s="3">
        <v>0</v>
      </c>
      <c r="G2129" s="3">
        <f t="shared" si="64"/>
        <v>0</v>
      </c>
      <c r="H2129" s="3">
        <f t="shared" si="65"/>
        <v>0</v>
      </c>
      <c r="J2129" s="3" cm="1">
        <f t="array" ref="J2129">+INDEX(G2129:H2129,,MATCH(Rates!$G$7,$G$4:$H$4,0))</f>
        <v>0</v>
      </c>
    </row>
    <row r="2130" spans="2:10" x14ac:dyDescent="0.25">
      <c r="B2130" s="3">
        <v>3</v>
      </c>
      <c r="C2130" s="3">
        <v>29</v>
      </c>
      <c r="D2130" s="3">
        <v>21</v>
      </c>
      <c r="E2130" s="3">
        <v>0</v>
      </c>
      <c r="F2130" s="3">
        <v>0</v>
      </c>
      <c r="G2130" s="3">
        <f t="shared" si="64"/>
        <v>0</v>
      </c>
      <c r="H2130" s="3">
        <f t="shared" si="65"/>
        <v>0</v>
      </c>
      <c r="J2130" s="3" cm="1">
        <f t="array" ref="J2130">+INDEX(G2130:H2130,,MATCH(Rates!$G$7,$G$4:$H$4,0))</f>
        <v>0</v>
      </c>
    </row>
    <row r="2131" spans="2:10" x14ac:dyDescent="0.25">
      <c r="B2131" s="3">
        <v>3</v>
      </c>
      <c r="C2131" s="3">
        <v>29</v>
      </c>
      <c r="D2131" s="3">
        <v>22</v>
      </c>
      <c r="E2131" s="3">
        <v>0</v>
      </c>
      <c r="F2131" s="3">
        <v>0</v>
      </c>
      <c r="G2131" s="3">
        <f t="shared" si="64"/>
        <v>0</v>
      </c>
      <c r="H2131" s="3">
        <f t="shared" si="65"/>
        <v>0</v>
      </c>
      <c r="J2131" s="3" cm="1">
        <f t="array" ref="J2131">+INDEX(G2131:H2131,,MATCH(Rates!$G$7,$G$4:$H$4,0))</f>
        <v>0</v>
      </c>
    </row>
    <row r="2132" spans="2:10" x14ac:dyDescent="0.25">
      <c r="B2132" s="3">
        <v>3</v>
      </c>
      <c r="C2132" s="3">
        <v>29</v>
      </c>
      <c r="D2132" s="3">
        <v>23</v>
      </c>
      <c r="E2132" s="3">
        <v>0</v>
      </c>
      <c r="F2132" s="3">
        <v>0</v>
      </c>
      <c r="G2132" s="3">
        <f t="shared" si="64"/>
        <v>0</v>
      </c>
      <c r="H2132" s="3">
        <f t="shared" si="65"/>
        <v>0</v>
      </c>
      <c r="J2132" s="3" cm="1">
        <f t="array" ref="J2132">+INDEX(G2132:H2132,,MATCH(Rates!$G$7,$G$4:$H$4,0))</f>
        <v>0</v>
      </c>
    </row>
    <row r="2133" spans="2:10" x14ac:dyDescent="0.25">
      <c r="B2133" s="3">
        <v>3</v>
      </c>
      <c r="C2133" s="3">
        <v>30</v>
      </c>
      <c r="D2133" s="3">
        <v>0</v>
      </c>
      <c r="E2133" s="3">
        <v>0</v>
      </c>
      <c r="F2133" s="3">
        <v>0</v>
      </c>
      <c r="G2133" s="3">
        <f t="shared" ref="G2133:G2196" si="66">+E2133/1000</f>
        <v>0</v>
      </c>
      <c r="H2133" s="3">
        <f t="shared" ref="H2133:H2196" si="67">+F2133/1000</f>
        <v>0</v>
      </c>
      <c r="J2133" s="3" cm="1">
        <f t="array" ref="J2133">+INDEX(G2133:H2133,,MATCH(Rates!$G$7,$G$4:$H$4,0))</f>
        <v>0</v>
      </c>
    </row>
    <row r="2134" spans="2:10" x14ac:dyDescent="0.25">
      <c r="B2134" s="3">
        <v>3</v>
      </c>
      <c r="C2134" s="3">
        <v>30</v>
      </c>
      <c r="D2134" s="3">
        <v>1</v>
      </c>
      <c r="E2134" s="3">
        <v>0</v>
      </c>
      <c r="F2134" s="3">
        <v>0</v>
      </c>
      <c r="G2134" s="3">
        <f t="shared" si="66"/>
        <v>0</v>
      </c>
      <c r="H2134" s="3">
        <f t="shared" si="67"/>
        <v>0</v>
      </c>
      <c r="J2134" s="3" cm="1">
        <f t="array" ref="J2134">+INDEX(G2134:H2134,,MATCH(Rates!$G$7,$G$4:$H$4,0))</f>
        <v>0</v>
      </c>
    </row>
    <row r="2135" spans="2:10" x14ac:dyDescent="0.25">
      <c r="B2135" s="3">
        <v>3</v>
      </c>
      <c r="C2135" s="3">
        <v>30</v>
      </c>
      <c r="D2135" s="3">
        <v>2</v>
      </c>
      <c r="E2135" s="3">
        <v>0</v>
      </c>
      <c r="F2135" s="3">
        <v>0</v>
      </c>
      <c r="G2135" s="3">
        <f t="shared" si="66"/>
        <v>0</v>
      </c>
      <c r="H2135" s="3">
        <f t="shared" si="67"/>
        <v>0</v>
      </c>
      <c r="J2135" s="3" cm="1">
        <f t="array" ref="J2135">+INDEX(G2135:H2135,,MATCH(Rates!$G$7,$G$4:$H$4,0))</f>
        <v>0</v>
      </c>
    </row>
    <row r="2136" spans="2:10" x14ac:dyDescent="0.25">
      <c r="B2136" s="3">
        <v>3</v>
      </c>
      <c r="C2136" s="3">
        <v>30</v>
      </c>
      <c r="D2136" s="3">
        <v>3</v>
      </c>
      <c r="E2136" s="3">
        <v>0</v>
      </c>
      <c r="F2136" s="3">
        <v>0</v>
      </c>
      <c r="G2136" s="3">
        <f t="shared" si="66"/>
        <v>0</v>
      </c>
      <c r="H2136" s="3">
        <f t="shared" si="67"/>
        <v>0</v>
      </c>
      <c r="J2136" s="3" cm="1">
        <f t="array" ref="J2136">+INDEX(G2136:H2136,,MATCH(Rates!$G$7,$G$4:$H$4,0))</f>
        <v>0</v>
      </c>
    </row>
    <row r="2137" spans="2:10" x14ac:dyDescent="0.25">
      <c r="B2137" s="3">
        <v>3</v>
      </c>
      <c r="C2137" s="3">
        <v>30</v>
      </c>
      <c r="D2137" s="3">
        <v>4</v>
      </c>
      <c r="E2137" s="3">
        <v>0</v>
      </c>
      <c r="F2137" s="3">
        <v>0</v>
      </c>
      <c r="G2137" s="3">
        <f t="shared" si="66"/>
        <v>0</v>
      </c>
      <c r="H2137" s="3">
        <f t="shared" si="67"/>
        <v>0</v>
      </c>
      <c r="J2137" s="3" cm="1">
        <f t="array" ref="J2137">+INDEX(G2137:H2137,,MATCH(Rates!$G$7,$G$4:$H$4,0))</f>
        <v>0</v>
      </c>
    </row>
    <row r="2138" spans="2:10" x14ac:dyDescent="0.25">
      <c r="B2138" s="3">
        <v>3</v>
      </c>
      <c r="C2138" s="3">
        <v>30</v>
      </c>
      <c r="D2138" s="3">
        <v>5</v>
      </c>
      <c r="E2138" s="3">
        <v>0</v>
      </c>
      <c r="F2138" s="3">
        <v>0</v>
      </c>
      <c r="G2138" s="3">
        <f t="shared" si="66"/>
        <v>0</v>
      </c>
      <c r="H2138" s="3">
        <f t="shared" si="67"/>
        <v>0</v>
      </c>
      <c r="J2138" s="3" cm="1">
        <f t="array" ref="J2138">+INDEX(G2138:H2138,,MATCH(Rates!$G$7,$G$4:$H$4,0))</f>
        <v>0</v>
      </c>
    </row>
    <row r="2139" spans="2:10" x14ac:dyDescent="0.25">
      <c r="B2139" s="3">
        <v>3</v>
      </c>
      <c r="C2139" s="3">
        <v>30</v>
      </c>
      <c r="D2139" s="3">
        <v>6</v>
      </c>
      <c r="E2139" s="3">
        <v>0</v>
      </c>
      <c r="F2139" s="3">
        <v>0</v>
      </c>
      <c r="G2139" s="3">
        <f t="shared" si="66"/>
        <v>0</v>
      </c>
      <c r="H2139" s="3">
        <f t="shared" si="67"/>
        <v>0</v>
      </c>
      <c r="J2139" s="3" cm="1">
        <f t="array" ref="J2139">+INDEX(G2139:H2139,,MATCH(Rates!$G$7,$G$4:$H$4,0))</f>
        <v>0</v>
      </c>
    </row>
    <row r="2140" spans="2:10" x14ac:dyDescent="0.25">
      <c r="B2140" s="3">
        <v>3</v>
      </c>
      <c r="C2140" s="3">
        <v>30</v>
      </c>
      <c r="D2140" s="3">
        <v>7</v>
      </c>
      <c r="E2140" s="3">
        <v>722.97699999999998</v>
      </c>
      <c r="F2140" s="3">
        <v>361.488</v>
      </c>
      <c r="G2140" s="3">
        <f t="shared" si="66"/>
        <v>0.72297699999999998</v>
      </c>
      <c r="H2140" s="3">
        <f t="shared" si="67"/>
        <v>0.36148799999999998</v>
      </c>
      <c r="J2140" s="3" cm="1">
        <f t="array" ref="J2140">+INDEX(G2140:H2140,,MATCH(Rates!$G$7,$G$4:$H$4,0))</f>
        <v>0.72297699999999998</v>
      </c>
    </row>
    <row r="2141" spans="2:10" x14ac:dyDescent="0.25">
      <c r="B2141" s="3">
        <v>3</v>
      </c>
      <c r="C2141" s="3">
        <v>30</v>
      </c>
      <c r="D2141" s="3">
        <v>8</v>
      </c>
      <c r="E2141" s="3">
        <v>2734.7249999999999</v>
      </c>
      <c r="F2141" s="3">
        <v>1367.3620000000001</v>
      </c>
      <c r="G2141" s="3">
        <f t="shared" si="66"/>
        <v>2.7347250000000001</v>
      </c>
      <c r="H2141" s="3">
        <f t="shared" si="67"/>
        <v>1.3673620000000002</v>
      </c>
      <c r="J2141" s="3" cm="1">
        <f t="array" ref="J2141">+INDEX(G2141:H2141,,MATCH(Rates!$G$7,$G$4:$H$4,0))</f>
        <v>2.7347250000000001</v>
      </c>
    </row>
    <row r="2142" spans="2:10" x14ac:dyDescent="0.25">
      <c r="B2142" s="3">
        <v>3</v>
      </c>
      <c r="C2142" s="3">
        <v>30</v>
      </c>
      <c r="D2142" s="3">
        <v>9</v>
      </c>
      <c r="E2142" s="3">
        <v>2101.3609999999999</v>
      </c>
      <c r="F2142" s="3">
        <v>1050.68</v>
      </c>
      <c r="G2142" s="3">
        <f t="shared" si="66"/>
        <v>2.1013609999999998</v>
      </c>
      <c r="H2142" s="3">
        <f t="shared" si="67"/>
        <v>1.0506800000000001</v>
      </c>
      <c r="J2142" s="3" cm="1">
        <f t="array" ref="J2142">+INDEX(G2142:H2142,,MATCH(Rates!$G$7,$G$4:$H$4,0))</f>
        <v>2.1013609999999998</v>
      </c>
    </row>
    <row r="2143" spans="2:10" x14ac:dyDescent="0.25">
      <c r="B2143" s="3">
        <v>3</v>
      </c>
      <c r="C2143" s="3">
        <v>30</v>
      </c>
      <c r="D2143" s="3">
        <v>10</v>
      </c>
      <c r="E2143" s="3">
        <v>4788.2179999999998</v>
      </c>
      <c r="F2143" s="3">
        <v>2394.1089999999999</v>
      </c>
      <c r="G2143" s="3">
        <f t="shared" si="66"/>
        <v>4.7882179999999996</v>
      </c>
      <c r="H2143" s="3">
        <f t="shared" si="67"/>
        <v>2.3941089999999998</v>
      </c>
      <c r="J2143" s="3" cm="1">
        <f t="array" ref="J2143">+INDEX(G2143:H2143,,MATCH(Rates!$G$7,$G$4:$H$4,0))</f>
        <v>4.7882179999999996</v>
      </c>
    </row>
    <row r="2144" spans="2:10" x14ac:dyDescent="0.25">
      <c r="B2144" s="3">
        <v>3</v>
      </c>
      <c r="C2144" s="3">
        <v>30</v>
      </c>
      <c r="D2144" s="3">
        <v>11</v>
      </c>
      <c r="E2144" s="3">
        <v>2060.5450000000001</v>
      </c>
      <c r="F2144" s="3">
        <v>1030.2729999999999</v>
      </c>
      <c r="G2144" s="3">
        <f t="shared" si="66"/>
        <v>2.0605450000000003</v>
      </c>
      <c r="H2144" s="3">
        <f t="shared" si="67"/>
        <v>1.030273</v>
      </c>
      <c r="J2144" s="3" cm="1">
        <f t="array" ref="J2144">+INDEX(G2144:H2144,,MATCH(Rates!$G$7,$G$4:$H$4,0))</f>
        <v>2.0605450000000003</v>
      </c>
    </row>
    <row r="2145" spans="2:10" x14ac:dyDescent="0.25">
      <c r="B2145" s="3">
        <v>3</v>
      </c>
      <c r="C2145" s="3">
        <v>30</v>
      </c>
      <c r="D2145" s="3">
        <v>12</v>
      </c>
      <c r="E2145" s="3">
        <v>1313.375</v>
      </c>
      <c r="F2145" s="3">
        <v>656.68700000000001</v>
      </c>
      <c r="G2145" s="3">
        <f t="shared" si="66"/>
        <v>1.313375</v>
      </c>
      <c r="H2145" s="3">
        <f t="shared" si="67"/>
        <v>0.65668700000000002</v>
      </c>
      <c r="J2145" s="3" cm="1">
        <f t="array" ref="J2145">+INDEX(G2145:H2145,,MATCH(Rates!$G$7,$G$4:$H$4,0))</f>
        <v>1.313375</v>
      </c>
    </row>
    <row r="2146" spans="2:10" x14ac:dyDescent="0.25">
      <c r="B2146" s="3">
        <v>3</v>
      </c>
      <c r="C2146" s="3">
        <v>30</v>
      </c>
      <c r="D2146" s="3">
        <v>13</v>
      </c>
      <c r="E2146" s="3">
        <v>603.29899999999998</v>
      </c>
      <c r="F2146" s="3">
        <v>301.649</v>
      </c>
      <c r="G2146" s="3">
        <f t="shared" si="66"/>
        <v>0.60329900000000003</v>
      </c>
      <c r="H2146" s="3">
        <f t="shared" si="67"/>
        <v>0.301649</v>
      </c>
      <c r="J2146" s="3" cm="1">
        <f t="array" ref="J2146">+INDEX(G2146:H2146,,MATCH(Rates!$G$7,$G$4:$H$4,0))</f>
        <v>0.60329900000000003</v>
      </c>
    </row>
    <row r="2147" spans="2:10" x14ac:dyDescent="0.25">
      <c r="B2147" s="3">
        <v>3</v>
      </c>
      <c r="C2147" s="3">
        <v>30</v>
      </c>
      <c r="D2147" s="3">
        <v>14</v>
      </c>
      <c r="E2147" s="3">
        <v>1926.0930000000001</v>
      </c>
      <c r="F2147" s="3">
        <v>963.04600000000005</v>
      </c>
      <c r="G2147" s="3">
        <f t="shared" si="66"/>
        <v>1.9260930000000001</v>
      </c>
      <c r="H2147" s="3">
        <f t="shared" si="67"/>
        <v>0.96304600000000007</v>
      </c>
      <c r="J2147" s="3" cm="1">
        <f t="array" ref="J2147">+INDEX(G2147:H2147,,MATCH(Rates!$G$7,$G$4:$H$4,0))</f>
        <v>1.9260930000000001</v>
      </c>
    </row>
    <row r="2148" spans="2:10" x14ac:dyDescent="0.25">
      <c r="B2148" s="3">
        <v>3</v>
      </c>
      <c r="C2148" s="3">
        <v>30</v>
      </c>
      <c r="D2148" s="3">
        <v>15</v>
      </c>
      <c r="E2148" s="3">
        <v>3329.991</v>
      </c>
      <c r="F2148" s="3">
        <v>1664.9949999999999</v>
      </c>
      <c r="G2148" s="3">
        <f t="shared" si="66"/>
        <v>3.3299910000000001</v>
      </c>
      <c r="H2148" s="3">
        <f t="shared" si="67"/>
        <v>1.6649949999999998</v>
      </c>
      <c r="J2148" s="3" cm="1">
        <f t="array" ref="J2148">+INDEX(G2148:H2148,,MATCH(Rates!$G$7,$G$4:$H$4,0))</f>
        <v>3.3299910000000001</v>
      </c>
    </row>
    <row r="2149" spans="2:10" x14ac:dyDescent="0.25">
      <c r="B2149" s="3">
        <v>3</v>
      </c>
      <c r="C2149" s="3">
        <v>30</v>
      </c>
      <c r="D2149" s="3">
        <v>16</v>
      </c>
      <c r="E2149" s="3">
        <v>735.63900000000001</v>
      </c>
      <c r="F2149" s="3">
        <v>367.82</v>
      </c>
      <c r="G2149" s="3">
        <f t="shared" si="66"/>
        <v>0.73563900000000004</v>
      </c>
      <c r="H2149" s="3">
        <f t="shared" si="67"/>
        <v>0.36781999999999998</v>
      </c>
      <c r="J2149" s="3" cm="1">
        <f t="array" ref="J2149">+INDEX(G2149:H2149,,MATCH(Rates!$G$7,$G$4:$H$4,0))</f>
        <v>0.73563900000000004</v>
      </c>
    </row>
    <row r="2150" spans="2:10" x14ac:dyDescent="0.25">
      <c r="B2150" s="3">
        <v>3</v>
      </c>
      <c r="C2150" s="3">
        <v>30</v>
      </c>
      <c r="D2150" s="3">
        <v>17</v>
      </c>
      <c r="E2150" s="3">
        <v>635.577</v>
      </c>
      <c r="F2150" s="3">
        <v>317.78800000000001</v>
      </c>
      <c r="G2150" s="3">
        <f t="shared" si="66"/>
        <v>0.63557699999999995</v>
      </c>
      <c r="H2150" s="3">
        <f t="shared" si="67"/>
        <v>0.31778800000000001</v>
      </c>
      <c r="J2150" s="3" cm="1">
        <f t="array" ref="J2150">+INDEX(G2150:H2150,,MATCH(Rates!$G$7,$G$4:$H$4,0))</f>
        <v>0.63557699999999995</v>
      </c>
    </row>
    <row r="2151" spans="2:10" x14ac:dyDescent="0.25">
      <c r="B2151" s="3">
        <v>3</v>
      </c>
      <c r="C2151" s="3">
        <v>30</v>
      </c>
      <c r="D2151" s="3">
        <v>18</v>
      </c>
      <c r="E2151" s="3">
        <v>400.91</v>
      </c>
      <c r="F2151" s="3">
        <v>200.45500000000001</v>
      </c>
      <c r="G2151" s="3">
        <f t="shared" si="66"/>
        <v>0.40091000000000004</v>
      </c>
      <c r="H2151" s="3">
        <f t="shared" si="67"/>
        <v>0.20045500000000002</v>
      </c>
      <c r="J2151" s="3" cm="1">
        <f t="array" ref="J2151">+INDEX(G2151:H2151,,MATCH(Rates!$G$7,$G$4:$H$4,0))</f>
        <v>0.40091000000000004</v>
      </c>
    </row>
    <row r="2152" spans="2:10" x14ac:dyDescent="0.25">
      <c r="B2152" s="3">
        <v>3</v>
      </c>
      <c r="C2152" s="3">
        <v>30</v>
      </c>
      <c r="D2152" s="3">
        <v>19</v>
      </c>
      <c r="E2152" s="3">
        <v>0</v>
      </c>
      <c r="F2152" s="3">
        <v>0</v>
      </c>
      <c r="G2152" s="3">
        <f t="shared" si="66"/>
        <v>0</v>
      </c>
      <c r="H2152" s="3">
        <f t="shared" si="67"/>
        <v>0</v>
      </c>
      <c r="J2152" s="3" cm="1">
        <f t="array" ref="J2152">+INDEX(G2152:H2152,,MATCH(Rates!$G$7,$G$4:$H$4,0))</f>
        <v>0</v>
      </c>
    </row>
    <row r="2153" spans="2:10" x14ac:dyDescent="0.25">
      <c r="B2153" s="3">
        <v>3</v>
      </c>
      <c r="C2153" s="3">
        <v>30</v>
      </c>
      <c r="D2153" s="3">
        <v>20</v>
      </c>
      <c r="E2153" s="3">
        <v>0</v>
      </c>
      <c r="F2153" s="3">
        <v>0</v>
      </c>
      <c r="G2153" s="3">
        <f t="shared" si="66"/>
        <v>0</v>
      </c>
      <c r="H2153" s="3">
        <f t="shared" si="67"/>
        <v>0</v>
      </c>
      <c r="J2153" s="3" cm="1">
        <f t="array" ref="J2153">+INDEX(G2153:H2153,,MATCH(Rates!$G$7,$G$4:$H$4,0))</f>
        <v>0</v>
      </c>
    </row>
    <row r="2154" spans="2:10" x14ac:dyDescent="0.25">
      <c r="B2154" s="3">
        <v>3</v>
      </c>
      <c r="C2154" s="3">
        <v>30</v>
      </c>
      <c r="D2154" s="3">
        <v>21</v>
      </c>
      <c r="E2154" s="3">
        <v>0</v>
      </c>
      <c r="F2154" s="3">
        <v>0</v>
      </c>
      <c r="G2154" s="3">
        <f t="shared" si="66"/>
        <v>0</v>
      </c>
      <c r="H2154" s="3">
        <f t="shared" si="67"/>
        <v>0</v>
      </c>
      <c r="J2154" s="3" cm="1">
        <f t="array" ref="J2154">+INDEX(G2154:H2154,,MATCH(Rates!$G$7,$G$4:$H$4,0))</f>
        <v>0</v>
      </c>
    </row>
    <row r="2155" spans="2:10" x14ac:dyDescent="0.25">
      <c r="B2155" s="3">
        <v>3</v>
      </c>
      <c r="C2155" s="3">
        <v>30</v>
      </c>
      <c r="D2155" s="3">
        <v>22</v>
      </c>
      <c r="E2155" s="3">
        <v>0</v>
      </c>
      <c r="F2155" s="3">
        <v>0</v>
      </c>
      <c r="G2155" s="3">
        <f t="shared" si="66"/>
        <v>0</v>
      </c>
      <c r="H2155" s="3">
        <f t="shared" si="67"/>
        <v>0</v>
      </c>
      <c r="J2155" s="3" cm="1">
        <f t="array" ref="J2155">+INDEX(G2155:H2155,,MATCH(Rates!$G$7,$G$4:$H$4,0))</f>
        <v>0</v>
      </c>
    </row>
    <row r="2156" spans="2:10" x14ac:dyDescent="0.25">
      <c r="B2156" s="3">
        <v>3</v>
      </c>
      <c r="C2156" s="3">
        <v>30</v>
      </c>
      <c r="D2156" s="3">
        <v>23</v>
      </c>
      <c r="E2156" s="3">
        <v>0</v>
      </c>
      <c r="F2156" s="3">
        <v>0</v>
      </c>
      <c r="G2156" s="3">
        <f t="shared" si="66"/>
        <v>0</v>
      </c>
      <c r="H2156" s="3">
        <f t="shared" si="67"/>
        <v>0</v>
      </c>
      <c r="J2156" s="3" cm="1">
        <f t="array" ref="J2156">+INDEX(G2156:H2156,,MATCH(Rates!$G$7,$G$4:$H$4,0))</f>
        <v>0</v>
      </c>
    </row>
    <row r="2157" spans="2:10" x14ac:dyDescent="0.25">
      <c r="B2157" s="3">
        <v>3</v>
      </c>
      <c r="C2157" s="3">
        <v>31</v>
      </c>
      <c r="D2157" s="3">
        <v>0</v>
      </c>
      <c r="E2157" s="3">
        <v>0</v>
      </c>
      <c r="F2157" s="3">
        <v>0</v>
      </c>
      <c r="G2157" s="3">
        <f t="shared" si="66"/>
        <v>0</v>
      </c>
      <c r="H2157" s="3">
        <f t="shared" si="67"/>
        <v>0</v>
      </c>
      <c r="J2157" s="3" cm="1">
        <f t="array" ref="J2157">+INDEX(G2157:H2157,,MATCH(Rates!$G$7,$G$4:$H$4,0))</f>
        <v>0</v>
      </c>
    </row>
    <row r="2158" spans="2:10" x14ac:dyDescent="0.25">
      <c r="B2158" s="3">
        <v>3</v>
      </c>
      <c r="C2158" s="3">
        <v>31</v>
      </c>
      <c r="D2158" s="3">
        <v>1</v>
      </c>
      <c r="E2158" s="3">
        <v>0</v>
      </c>
      <c r="F2158" s="3">
        <v>0</v>
      </c>
      <c r="G2158" s="3">
        <f t="shared" si="66"/>
        <v>0</v>
      </c>
      <c r="H2158" s="3">
        <f t="shared" si="67"/>
        <v>0</v>
      </c>
      <c r="J2158" s="3" cm="1">
        <f t="array" ref="J2158">+INDEX(G2158:H2158,,MATCH(Rates!$G$7,$G$4:$H$4,0))</f>
        <v>0</v>
      </c>
    </row>
    <row r="2159" spans="2:10" x14ac:dyDescent="0.25">
      <c r="B2159" s="3">
        <v>3</v>
      </c>
      <c r="C2159" s="3">
        <v>31</v>
      </c>
      <c r="D2159" s="3">
        <v>2</v>
      </c>
      <c r="E2159" s="3">
        <v>0</v>
      </c>
      <c r="F2159" s="3">
        <v>0</v>
      </c>
      <c r="G2159" s="3">
        <f t="shared" si="66"/>
        <v>0</v>
      </c>
      <c r="H2159" s="3">
        <f t="shared" si="67"/>
        <v>0</v>
      </c>
      <c r="J2159" s="3" cm="1">
        <f t="array" ref="J2159">+INDEX(G2159:H2159,,MATCH(Rates!$G$7,$G$4:$H$4,0))</f>
        <v>0</v>
      </c>
    </row>
    <row r="2160" spans="2:10" x14ac:dyDescent="0.25">
      <c r="B2160" s="3">
        <v>3</v>
      </c>
      <c r="C2160" s="3">
        <v>31</v>
      </c>
      <c r="D2160" s="3">
        <v>3</v>
      </c>
      <c r="E2160" s="3">
        <v>0</v>
      </c>
      <c r="F2160" s="3">
        <v>0</v>
      </c>
      <c r="G2160" s="3">
        <f t="shared" si="66"/>
        <v>0</v>
      </c>
      <c r="H2160" s="3">
        <f t="shared" si="67"/>
        <v>0</v>
      </c>
      <c r="J2160" s="3" cm="1">
        <f t="array" ref="J2160">+INDEX(G2160:H2160,,MATCH(Rates!$G$7,$G$4:$H$4,0))</f>
        <v>0</v>
      </c>
    </row>
    <row r="2161" spans="2:10" x14ac:dyDescent="0.25">
      <c r="B2161" s="3">
        <v>3</v>
      </c>
      <c r="C2161" s="3">
        <v>31</v>
      </c>
      <c r="D2161" s="3">
        <v>4</v>
      </c>
      <c r="E2161" s="3">
        <v>0</v>
      </c>
      <c r="F2161" s="3">
        <v>0</v>
      </c>
      <c r="G2161" s="3">
        <f t="shared" si="66"/>
        <v>0</v>
      </c>
      <c r="H2161" s="3">
        <f t="shared" si="67"/>
        <v>0</v>
      </c>
      <c r="J2161" s="3" cm="1">
        <f t="array" ref="J2161">+INDEX(G2161:H2161,,MATCH(Rates!$G$7,$G$4:$H$4,0))</f>
        <v>0</v>
      </c>
    </row>
    <row r="2162" spans="2:10" x14ac:dyDescent="0.25">
      <c r="B2162" s="3">
        <v>3</v>
      </c>
      <c r="C2162" s="3">
        <v>31</v>
      </c>
      <c r="D2162" s="3">
        <v>5</v>
      </c>
      <c r="E2162" s="3">
        <v>0</v>
      </c>
      <c r="F2162" s="3">
        <v>0</v>
      </c>
      <c r="G2162" s="3">
        <f t="shared" si="66"/>
        <v>0</v>
      </c>
      <c r="H2162" s="3">
        <f t="shared" si="67"/>
        <v>0</v>
      </c>
      <c r="J2162" s="3" cm="1">
        <f t="array" ref="J2162">+INDEX(G2162:H2162,,MATCH(Rates!$G$7,$G$4:$H$4,0))</f>
        <v>0</v>
      </c>
    </row>
    <row r="2163" spans="2:10" x14ac:dyDescent="0.25">
      <c r="B2163" s="3">
        <v>3</v>
      </c>
      <c r="C2163" s="3">
        <v>31</v>
      </c>
      <c r="D2163" s="3">
        <v>6</v>
      </c>
      <c r="E2163" s="3">
        <v>0</v>
      </c>
      <c r="F2163" s="3">
        <v>0</v>
      </c>
      <c r="G2163" s="3">
        <f t="shared" si="66"/>
        <v>0</v>
      </c>
      <c r="H2163" s="3">
        <f t="shared" si="67"/>
        <v>0</v>
      </c>
      <c r="J2163" s="3" cm="1">
        <f t="array" ref="J2163">+INDEX(G2163:H2163,,MATCH(Rates!$G$7,$G$4:$H$4,0))</f>
        <v>0</v>
      </c>
    </row>
    <row r="2164" spans="2:10" x14ac:dyDescent="0.25">
      <c r="B2164" s="3">
        <v>3</v>
      </c>
      <c r="C2164" s="3">
        <v>31</v>
      </c>
      <c r="D2164" s="3">
        <v>7</v>
      </c>
      <c r="E2164" s="3">
        <v>0</v>
      </c>
      <c r="F2164" s="3">
        <v>0</v>
      </c>
      <c r="G2164" s="3">
        <f t="shared" si="66"/>
        <v>0</v>
      </c>
      <c r="H2164" s="3">
        <f t="shared" si="67"/>
        <v>0</v>
      </c>
      <c r="J2164" s="3" cm="1">
        <f t="array" ref="J2164">+INDEX(G2164:H2164,,MATCH(Rates!$G$7,$G$4:$H$4,0))</f>
        <v>0</v>
      </c>
    </row>
    <row r="2165" spans="2:10" x14ac:dyDescent="0.25">
      <c r="B2165" s="3">
        <v>3</v>
      </c>
      <c r="C2165" s="3">
        <v>31</v>
      </c>
      <c r="D2165" s="3">
        <v>8</v>
      </c>
      <c r="E2165" s="3">
        <v>598.21</v>
      </c>
      <c r="F2165" s="3">
        <v>299.10500000000002</v>
      </c>
      <c r="G2165" s="3">
        <f t="shared" si="66"/>
        <v>0.59821000000000002</v>
      </c>
      <c r="H2165" s="3">
        <f t="shared" si="67"/>
        <v>0.29910500000000001</v>
      </c>
      <c r="J2165" s="3" cm="1">
        <f t="array" ref="J2165">+INDEX(G2165:H2165,,MATCH(Rates!$G$7,$G$4:$H$4,0))</f>
        <v>0.59821000000000002</v>
      </c>
    </row>
    <row r="2166" spans="2:10" x14ac:dyDescent="0.25">
      <c r="B2166" s="3">
        <v>3</v>
      </c>
      <c r="C2166" s="3">
        <v>31</v>
      </c>
      <c r="D2166" s="3">
        <v>9</v>
      </c>
      <c r="E2166" s="3">
        <v>200.34899999999999</v>
      </c>
      <c r="F2166" s="3">
        <v>100.17400000000001</v>
      </c>
      <c r="G2166" s="3">
        <f t="shared" si="66"/>
        <v>0.200349</v>
      </c>
      <c r="H2166" s="3">
        <f t="shared" si="67"/>
        <v>0.10017400000000001</v>
      </c>
      <c r="J2166" s="3" cm="1">
        <f t="array" ref="J2166">+INDEX(G2166:H2166,,MATCH(Rates!$G$7,$G$4:$H$4,0))</f>
        <v>0.200349</v>
      </c>
    </row>
    <row r="2167" spans="2:10" x14ac:dyDescent="0.25">
      <c r="B2167" s="3">
        <v>3</v>
      </c>
      <c r="C2167" s="3">
        <v>31</v>
      </c>
      <c r="D2167" s="3">
        <v>10</v>
      </c>
      <c r="E2167" s="3">
        <v>162.62799999999999</v>
      </c>
      <c r="F2167" s="3">
        <v>81.313999999999993</v>
      </c>
      <c r="G2167" s="3">
        <f t="shared" si="66"/>
        <v>0.16262799999999999</v>
      </c>
      <c r="H2167" s="3">
        <f t="shared" si="67"/>
        <v>8.1313999999999997E-2</v>
      </c>
      <c r="J2167" s="3" cm="1">
        <f t="array" ref="J2167">+INDEX(G2167:H2167,,MATCH(Rates!$G$7,$G$4:$H$4,0))</f>
        <v>0.16262799999999999</v>
      </c>
    </row>
    <row r="2168" spans="2:10" x14ac:dyDescent="0.25">
      <c r="B2168" s="3">
        <v>3</v>
      </c>
      <c r="C2168" s="3">
        <v>31</v>
      </c>
      <c r="D2168" s="3">
        <v>11</v>
      </c>
      <c r="E2168" s="3">
        <v>601.10400000000004</v>
      </c>
      <c r="F2168" s="3">
        <v>300.55200000000002</v>
      </c>
      <c r="G2168" s="3">
        <f t="shared" si="66"/>
        <v>0.60110400000000008</v>
      </c>
      <c r="H2168" s="3">
        <f t="shared" si="67"/>
        <v>0.30055200000000004</v>
      </c>
      <c r="J2168" s="3" cm="1">
        <f t="array" ref="J2168">+INDEX(G2168:H2168,,MATCH(Rates!$G$7,$G$4:$H$4,0))</f>
        <v>0.60110400000000008</v>
      </c>
    </row>
    <row r="2169" spans="2:10" x14ac:dyDescent="0.25">
      <c r="B2169" s="3">
        <v>3</v>
      </c>
      <c r="C2169" s="3">
        <v>31</v>
      </c>
      <c r="D2169" s="3">
        <v>12</v>
      </c>
      <c r="E2169" s="3">
        <v>933.50699999999995</v>
      </c>
      <c r="F2169" s="3">
        <v>466.75400000000002</v>
      </c>
      <c r="G2169" s="3">
        <f t="shared" si="66"/>
        <v>0.93350699999999998</v>
      </c>
      <c r="H2169" s="3">
        <f t="shared" si="67"/>
        <v>0.466754</v>
      </c>
      <c r="J2169" s="3" cm="1">
        <f t="array" ref="J2169">+INDEX(G2169:H2169,,MATCH(Rates!$G$7,$G$4:$H$4,0))</f>
        <v>0.93350699999999998</v>
      </c>
    </row>
    <row r="2170" spans="2:10" x14ac:dyDescent="0.25">
      <c r="B2170" s="3">
        <v>3</v>
      </c>
      <c r="C2170" s="3">
        <v>31</v>
      </c>
      <c r="D2170" s="3">
        <v>13</v>
      </c>
      <c r="E2170" s="3">
        <v>947.596</v>
      </c>
      <c r="F2170" s="3">
        <v>473.798</v>
      </c>
      <c r="G2170" s="3">
        <f t="shared" si="66"/>
        <v>0.94759599999999999</v>
      </c>
      <c r="H2170" s="3">
        <f t="shared" si="67"/>
        <v>0.473798</v>
      </c>
      <c r="J2170" s="3" cm="1">
        <f t="array" ref="J2170">+INDEX(G2170:H2170,,MATCH(Rates!$G$7,$G$4:$H$4,0))</f>
        <v>0.94759599999999999</v>
      </c>
    </row>
    <row r="2171" spans="2:10" x14ac:dyDescent="0.25">
      <c r="B2171" s="3">
        <v>3</v>
      </c>
      <c r="C2171" s="3">
        <v>31</v>
      </c>
      <c r="D2171" s="3">
        <v>14</v>
      </c>
      <c r="E2171" s="3">
        <v>954.80700000000002</v>
      </c>
      <c r="F2171" s="3">
        <v>477.40300000000002</v>
      </c>
      <c r="G2171" s="3">
        <f t="shared" si="66"/>
        <v>0.95480699999999996</v>
      </c>
      <c r="H2171" s="3">
        <f t="shared" si="67"/>
        <v>0.47740300000000002</v>
      </c>
      <c r="J2171" s="3" cm="1">
        <f t="array" ref="J2171">+INDEX(G2171:H2171,,MATCH(Rates!$G$7,$G$4:$H$4,0))</f>
        <v>0.95480699999999996</v>
      </c>
    </row>
    <row r="2172" spans="2:10" x14ac:dyDescent="0.25">
      <c r="B2172" s="3">
        <v>3</v>
      </c>
      <c r="C2172" s="3">
        <v>31</v>
      </c>
      <c r="D2172" s="3">
        <v>15</v>
      </c>
      <c r="E2172" s="3">
        <v>1011.683</v>
      </c>
      <c r="F2172" s="3">
        <v>505.84100000000001</v>
      </c>
      <c r="G2172" s="3">
        <f t="shared" si="66"/>
        <v>1.0116829999999999</v>
      </c>
      <c r="H2172" s="3">
        <f t="shared" si="67"/>
        <v>0.50584099999999999</v>
      </c>
      <c r="J2172" s="3" cm="1">
        <f t="array" ref="J2172">+INDEX(G2172:H2172,,MATCH(Rates!$G$7,$G$4:$H$4,0))</f>
        <v>1.0116829999999999</v>
      </c>
    </row>
    <row r="2173" spans="2:10" x14ac:dyDescent="0.25">
      <c r="B2173" s="3">
        <v>3</v>
      </c>
      <c r="C2173" s="3">
        <v>31</v>
      </c>
      <c r="D2173" s="3">
        <v>16</v>
      </c>
      <c r="E2173" s="3">
        <v>598.86500000000001</v>
      </c>
      <c r="F2173" s="3">
        <v>299.43200000000002</v>
      </c>
      <c r="G2173" s="3">
        <f t="shared" si="66"/>
        <v>0.59886499999999998</v>
      </c>
      <c r="H2173" s="3">
        <f t="shared" si="67"/>
        <v>0.29943200000000003</v>
      </c>
      <c r="J2173" s="3" cm="1">
        <f t="array" ref="J2173">+INDEX(G2173:H2173,,MATCH(Rates!$G$7,$G$4:$H$4,0))</f>
        <v>0.59886499999999998</v>
      </c>
    </row>
    <row r="2174" spans="2:10" x14ac:dyDescent="0.25">
      <c r="B2174" s="3">
        <v>3</v>
      </c>
      <c r="C2174" s="3">
        <v>31</v>
      </c>
      <c r="D2174" s="3">
        <v>17</v>
      </c>
      <c r="E2174" s="3">
        <v>147.774</v>
      </c>
      <c r="F2174" s="3">
        <v>73.887</v>
      </c>
      <c r="G2174" s="3">
        <f t="shared" si="66"/>
        <v>0.14777399999999999</v>
      </c>
      <c r="H2174" s="3">
        <f t="shared" si="67"/>
        <v>7.3886999999999994E-2</v>
      </c>
      <c r="J2174" s="3" cm="1">
        <f t="array" ref="J2174">+INDEX(G2174:H2174,,MATCH(Rates!$G$7,$G$4:$H$4,0))</f>
        <v>0.14777399999999999</v>
      </c>
    </row>
    <row r="2175" spans="2:10" x14ac:dyDescent="0.25">
      <c r="B2175" s="3">
        <v>3</v>
      </c>
      <c r="C2175" s="3">
        <v>31</v>
      </c>
      <c r="D2175" s="3">
        <v>18</v>
      </c>
      <c r="E2175" s="3">
        <v>10.329000000000001</v>
      </c>
      <c r="F2175" s="3">
        <v>5.1639999999999997</v>
      </c>
      <c r="G2175" s="3">
        <f t="shared" si="66"/>
        <v>1.0329000000000001E-2</v>
      </c>
      <c r="H2175" s="3">
        <f t="shared" si="67"/>
        <v>5.1639999999999993E-3</v>
      </c>
      <c r="J2175" s="3" cm="1">
        <f t="array" ref="J2175">+INDEX(G2175:H2175,,MATCH(Rates!$G$7,$G$4:$H$4,0))</f>
        <v>1.0329000000000001E-2</v>
      </c>
    </row>
    <row r="2176" spans="2:10" x14ac:dyDescent="0.25">
      <c r="B2176" s="3">
        <v>3</v>
      </c>
      <c r="C2176" s="3">
        <v>31</v>
      </c>
      <c r="D2176" s="3">
        <v>19</v>
      </c>
      <c r="E2176" s="3">
        <v>0</v>
      </c>
      <c r="F2176" s="3">
        <v>0</v>
      </c>
      <c r="G2176" s="3">
        <f t="shared" si="66"/>
        <v>0</v>
      </c>
      <c r="H2176" s="3">
        <f t="shared" si="67"/>
        <v>0</v>
      </c>
      <c r="J2176" s="3" cm="1">
        <f t="array" ref="J2176">+INDEX(G2176:H2176,,MATCH(Rates!$G$7,$G$4:$H$4,0))</f>
        <v>0</v>
      </c>
    </row>
    <row r="2177" spans="2:10" x14ac:dyDescent="0.25">
      <c r="B2177" s="3">
        <v>3</v>
      </c>
      <c r="C2177" s="3">
        <v>31</v>
      </c>
      <c r="D2177" s="3">
        <v>20</v>
      </c>
      <c r="E2177" s="3">
        <v>0</v>
      </c>
      <c r="F2177" s="3">
        <v>0</v>
      </c>
      <c r="G2177" s="3">
        <f t="shared" si="66"/>
        <v>0</v>
      </c>
      <c r="H2177" s="3">
        <f t="shared" si="67"/>
        <v>0</v>
      </c>
      <c r="J2177" s="3" cm="1">
        <f t="array" ref="J2177">+INDEX(G2177:H2177,,MATCH(Rates!$G$7,$G$4:$H$4,0))</f>
        <v>0</v>
      </c>
    </row>
    <row r="2178" spans="2:10" x14ac:dyDescent="0.25">
      <c r="B2178" s="3">
        <v>3</v>
      </c>
      <c r="C2178" s="3">
        <v>31</v>
      </c>
      <c r="D2178" s="3">
        <v>21</v>
      </c>
      <c r="E2178" s="3">
        <v>0</v>
      </c>
      <c r="F2178" s="3">
        <v>0</v>
      </c>
      <c r="G2178" s="3">
        <f t="shared" si="66"/>
        <v>0</v>
      </c>
      <c r="H2178" s="3">
        <f t="shared" si="67"/>
        <v>0</v>
      </c>
      <c r="J2178" s="3" cm="1">
        <f t="array" ref="J2178">+INDEX(G2178:H2178,,MATCH(Rates!$G$7,$G$4:$H$4,0))</f>
        <v>0</v>
      </c>
    </row>
    <row r="2179" spans="2:10" x14ac:dyDescent="0.25">
      <c r="B2179" s="3">
        <v>3</v>
      </c>
      <c r="C2179" s="3">
        <v>31</v>
      </c>
      <c r="D2179" s="3">
        <v>22</v>
      </c>
      <c r="E2179" s="3">
        <v>0</v>
      </c>
      <c r="F2179" s="3">
        <v>0</v>
      </c>
      <c r="G2179" s="3">
        <f t="shared" si="66"/>
        <v>0</v>
      </c>
      <c r="H2179" s="3">
        <f t="shared" si="67"/>
        <v>0</v>
      </c>
      <c r="J2179" s="3" cm="1">
        <f t="array" ref="J2179">+INDEX(G2179:H2179,,MATCH(Rates!$G$7,$G$4:$H$4,0))</f>
        <v>0</v>
      </c>
    </row>
    <row r="2180" spans="2:10" x14ac:dyDescent="0.25">
      <c r="B2180" s="3">
        <v>3</v>
      </c>
      <c r="C2180" s="3">
        <v>31</v>
      </c>
      <c r="D2180" s="3">
        <v>23</v>
      </c>
      <c r="E2180" s="3">
        <v>0</v>
      </c>
      <c r="F2180" s="3">
        <v>0</v>
      </c>
      <c r="G2180" s="3">
        <f t="shared" si="66"/>
        <v>0</v>
      </c>
      <c r="H2180" s="3">
        <f t="shared" si="67"/>
        <v>0</v>
      </c>
      <c r="J2180" s="3" cm="1">
        <f t="array" ref="J2180">+INDEX(G2180:H2180,,MATCH(Rates!$G$7,$G$4:$H$4,0))</f>
        <v>0</v>
      </c>
    </row>
    <row r="2181" spans="2:10" x14ac:dyDescent="0.25">
      <c r="B2181" s="3">
        <v>4</v>
      </c>
      <c r="C2181" s="3">
        <v>1</v>
      </c>
      <c r="D2181" s="3">
        <v>0</v>
      </c>
      <c r="E2181" s="3">
        <v>0</v>
      </c>
      <c r="F2181" s="3">
        <v>0</v>
      </c>
      <c r="G2181" s="3">
        <f t="shared" si="66"/>
        <v>0</v>
      </c>
      <c r="H2181" s="3">
        <f t="shared" si="67"/>
        <v>0</v>
      </c>
      <c r="J2181" s="3" cm="1">
        <f t="array" ref="J2181">+INDEX(G2181:H2181,,MATCH(Rates!$G$7,$G$4:$H$4,0))</f>
        <v>0</v>
      </c>
    </row>
    <row r="2182" spans="2:10" x14ac:dyDescent="0.25">
      <c r="B2182" s="3">
        <v>4</v>
      </c>
      <c r="C2182" s="3">
        <v>1</v>
      </c>
      <c r="D2182" s="3">
        <v>1</v>
      </c>
      <c r="E2182" s="3">
        <v>0</v>
      </c>
      <c r="F2182" s="3">
        <v>0</v>
      </c>
      <c r="G2182" s="3">
        <f t="shared" si="66"/>
        <v>0</v>
      </c>
      <c r="H2182" s="3">
        <f t="shared" si="67"/>
        <v>0</v>
      </c>
      <c r="J2182" s="3" cm="1">
        <f t="array" ref="J2182">+INDEX(G2182:H2182,,MATCH(Rates!$G$7,$G$4:$H$4,0))</f>
        <v>0</v>
      </c>
    </row>
    <row r="2183" spans="2:10" x14ac:dyDescent="0.25">
      <c r="B2183" s="3">
        <v>4</v>
      </c>
      <c r="C2183" s="3">
        <v>1</v>
      </c>
      <c r="D2183" s="3">
        <v>2</v>
      </c>
      <c r="E2183" s="3">
        <v>0</v>
      </c>
      <c r="F2183" s="3">
        <v>0</v>
      </c>
      <c r="G2183" s="3">
        <f t="shared" si="66"/>
        <v>0</v>
      </c>
      <c r="H2183" s="3">
        <f t="shared" si="67"/>
        <v>0</v>
      </c>
      <c r="J2183" s="3" cm="1">
        <f t="array" ref="J2183">+INDEX(G2183:H2183,,MATCH(Rates!$G$7,$G$4:$H$4,0))</f>
        <v>0</v>
      </c>
    </row>
    <row r="2184" spans="2:10" x14ac:dyDescent="0.25">
      <c r="B2184" s="3">
        <v>4</v>
      </c>
      <c r="C2184" s="3">
        <v>1</v>
      </c>
      <c r="D2184" s="3">
        <v>3</v>
      </c>
      <c r="E2184" s="3">
        <v>0</v>
      </c>
      <c r="F2184" s="3">
        <v>0</v>
      </c>
      <c r="G2184" s="3">
        <f t="shared" si="66"/>
        <v>0</v>
      </c>
      <c r="H2184" s="3">
        <f t="shared" si="67"/>
        <v>0</v>
      </c>
      <c r="J2184" s="3" cm="1">
        <f t="array" ref="J2184">+INDEX(G2184:H2184,,MATCH(Rates!$G$7,$G$4:$H$4,0))</f>
        <v>0</v>
      </c>
    </row>
    <row r="2185" spans="2:10" x14ac:dyDescent="0.25">
      <c r="B2185" s="3">
        <v>4</v>
      </c>
      <c r="C2185" s="3">
        <v>1</v>
      </c>
      <c r="D2185" s="3">
        <v>4</v>
      </c>
      <c r="E2185" s="3">
        <v>0</v>
      </c>
      <c r="F2185" s="3">
        <v>0</v>
      </c>
      <c r="G2185" s="3">
        <f t="shared" si="66"/>
        <v>0</v>
      </c>
      <c r="H2185" s="3">
        <f t="shared" si="67"/>
        <v>0</v>
      </c>
      <c r="J2185" s="3" cm="1">
        <f t="array" ref="J2185">+INDEX(G2185:H2185,,MATCH(Rates!$G$7,$G$4:$H$4,0))</f>
        <v>0</v>
      </c>
    </row>
    <row r="2186" spans="2:10" x14ac:dyDescent="0.25">
      <c r="B2186" s="3">
        <v>4</v>
      </c>
      <c r="C2186" s="3">
        <v>1</v>
      </c>
      <c r="D2186" s="3">
        <v>5</v>
      </c>
      <c r="E2186" s="3">
        <v>0</v>
      </c>
      <c r="F2186" s="3">
        <v>0</v>
      </c>
      <c r="G2186" s="3">
        <f t="shared" si="66"/>
        <v>0</v>
      </c>
      <c r="H2186" s="3">
        <f t="shared" si="67"/>
        <v>0</v>
      </c>
      <c r="J2186" s="3" cm="1">
        <f t="array" ref="J2186">+INDEX(G2186:H2186,,MATCH(Rates!$G$7,$G$4:$H$4,0))</f>
        <v>0</v>
      </c>
    </row>
    <row r="2187" spans="2:10" x14ac:dyDescent="0.25">
      <c r="B2187" s="3">
        <v>4</v>
      </c>
      <c r="C2187" s="3">
        <v>1</v>
      </c>
      <c r="D2187" s="3">
        <v>6</v>
      </c>
      <c r="E2187" s="3">
        <v>0</v>
      </c>
      <c r="F2187" s="3">
        <v>0</v>
      </c>
      <c r="G2187" s="3">
        <f t="shared" si="66"/>
        <v>0</v>
      </c>
      <c r="H2187" s="3">
        <f t="shared" si="67"/>
        <v>0</v>
      </c>
      <c r="J2187" s="3" cm="1">
        <f t="array" ref="J2187">+INDEX(G2187:H2187,,MATCH(Rates!$G$7,$G$4:$H$4,0))</f>
        <v>0</v>
      </c>
    </row>
    <row r="2188" spans="2:10" x14ac:dyDescent="0.25">
      <c r="B2188" s="3">
        <v>4</v>
      </c>
      <c r="C2188" s="3">
        <v>1</v>
      </c>
      <c r="D2188" s="3">
        <v>7</v>
      </c>
      <c r="E2188" s="3">
        <v>996.99300000000005</v>
      </c>
      <c r="F2188" s="3">
        <v>498.49599999999998</v>
      </c>
      <c r="G2188" s="3">
        <f t="shared" si="66"/>
        <v>0.99699300000000002</v>
      </c>
      <c r="H2188" s="3">
        <f t="shared" si="67"/>
        <v>0.49849599999999999</v>
      </c>
      <c r="J2188" s="3" cm="1">
        <f t="array" ref="J2188">+INDEX(G2188:H2188,,MATCH(Rates!$G$7,$G$4:$H$4,0))</f>
        <v>0.99699300000000002</v>
      </c>
    </row>
    <row r="2189" spans="2:10" x14ac:dyDescent="0.25">
      <c r="B2189" s="3">
        <v>4</v>
      </c>
      <c r="C2189" s="3">
        <v>1</v>
      </c>
      <c r="D2189" s="3">
        <v>8</v>
      </c>
      <c r="E2189" s="3">
        <v>2932.95</v>
      </c>
      <c r="F2189" s="3">
        <v>1466.4749999999999</v>
      </c>
      <c r="G2189" s="3">
        <f t="shared" si="66"/>
        <v>2.9329499999999999</v>
      </c>
      <c r="H2189" s="3">
        <f t="shared" si="67"/>
        <v>1.466475</v>
      </c>
      <c r="J2189" s="3" cm="1">
        <f t="array" ref="J2189">+INDEX(G2189:H2189,,MATCH(Rates!$G$7,$G$4:$H$4,0))</f>
        <v>2.9329499999999999</v>
      </c>
    </row>
    <row r="2190" spans="2:10" x14ac:dyDescent="0.25">
      <c r="B2190" s="3">
        <v>4</v>
      </c>
      <c r="C2190" s="3">
        <v>1</v>
      </c>
      <c r="D2190" s="3">
        <v>9</v>
      </c>
      <c r="E2190" s="3">
        <v>4658.2110000000002</v>
      </c>
      <c r="F2190" s="3">
        <v>2329.105</v>
      </c>
      <c r="G2190" s="3">
        <f t="shared" si="66"/>
        <v>4.6582110000000005</v>
      </c>
      <c r="H2190" s="3">
        <f t="shared" si="67"/>
        <v>2.3291050000000002</v>
      </c>
      <c r="J2190" s="3" cm="1">
        <f t="array" ref="J2190">+INDEX(G2190:H2190,,MATCH(Rates!$G$7,$G$4:$H$4,0))</f>
        <v>4.6582110000000005</v>
      </c>
    </row>
    <row r="2191" spans="2:10" x14ac:dyDescent="0.25">
      <c r="B2191" s="3">
        <v>4</v>
      </c>
      <c r="C2191" s="3">
        <v>1</v>
      </c>
      <c r="D2191" s="3">
        <v>10</v>
      </c>
      <c r="E2191" s="3">
        <v>5920.95</v>
      </c>
      <c r="F2191" s="3">
        <v>2960.4749999999999</v>
      </c>
      <c r="G2191" s="3">
        <f t="shared" si="66"/>
        <v>5.9209499999999995</v>
      </c>
      <c r="H2191" s="3">
        <f t="shared" si="67"/>
        <v>2.9604749999999997</v>
      </c>
      <c r="J2191" s="3" cm="1">
        <f t="array" ref="J2191">+INDEX(G2191:H2191,,MATCH(Rates!$G$7,$G$4:$H$4,0))</f>
        <v>5.9209499999999995</v>
      </c>
    </row>
    <row r="2192" spans="2:10" x14ac:dyDescent="0.25">
      <c r="B2192" s="3">
        <v>4</v>
      </c>
      <c r="C2192" s="3">
        <v>1</v>
      </c>
      <c r="D2192" s="3">
        <v>11</v>
      </c>
      <c r="E2192" s="3">
        <v>6705.08</v>
      </c>
      <c r="F2192" s="3">
        <v>3352.54</v>
      </c>
      <c r="G2192" s="3">
        <f t="shared" si="66"/>
        <v>6.7050799999999997</v>
      </c>
      <c r="H2192" s="3">
        <f t="shared" si="67"/>
        <v>3.3525399999999999</v>
      </c>
      <c r="J2192" s="3" cm="1">
        <f t="array" ref="J2192">+INDEX(G2192:H2192,,MATCH(Rates!$G$7,$G$4:$H$4,0))</f>
        <v>6.7050799999999997</v>
      </c>
    </row>
    <row r="2193" spans="2:10" x14ac:dyDescent="0.25">
      <c r="B2193" s="3">
        <v>4</v>
      </c>
      <c r="C2193" s="3">
        <v>1</v>
      </c>
      <c r="D2193" s="3">
        <v>12</v>
      </c>
      <c r="E2193" s="3">
        <v>7024.4859999999999</v>
      </c>
      <c r="F2193" s="3">
        <v>3512.2429999999999</v>
      </c>
      <c r="G2193" s="3">
        <f t="shared" si="66"/>
        <v>7.0244859999999996</v>
      </c>
      <c r="H2193" s="3">
        <f t="shared" si="67"/>
        <v>3.5122429999999998</v>
      </c>
      <c r="J2193" s="3" cm="1">
        <f t="array" ref="J2193">+INDEX(G2193:H2193,,MATCH(Rates!$G$7,$G$4:$H$4,0))</f>
        <v>7.0244859999999996</v>
      </c>
    </row>
    <row r="2194" spans="2:10" x14ac:dyDescent="0.25">
      <c r="B2194" s="3">
        <v>4</v>
      </c>
      <c r="C2194" s="3">
        <v>1</v>
      </c>
      <c r="D2194" s="3">
        <v>13</v>
      </c>
      <c r="E2194" s="3">
        <v>7015.3410000000003</v>
      </c>
      <c r="F2194" s="3">
        <v>3507.6709999999998</v>
      </c>
      <c r="G2194" s="3">
        <f t="shared" si="66"/>
        <v>7.0153410000000003</v>
      </c>
      <c r="H2194" s="3">
        <f t="shared" si="67"/>
        <v>3.5076709999999998</v>
      </c>
      <c r="J2194" s="3" cm="1">
        <f t="array" ref="J2194">+INDEX(G2194:H2194,,MATCH(Rates!$G$7,$G$4:$H$4,0))</f>
        <v>7.0153410000000003</v>
      </c>
    </row>
    <row r="2195" spans="2:10" x14ac:dyDescent="0.25">
      <c r="B2195" s="3">
        <v>4</v>
      </c>
      <c r="C2195" s="3">
        <v>1</v>
      </c>
      <c r="D2195" s="3">
        <v>14</v>
      </c>
      <c r="E2195" s="3">
        <v>6426.78</v>
      </c>
      <c r="F2195" s="3">
        <v>3213.39</v>
      </c>
      <c r="G2195" s="3">
        <f t="shared" si="66"/>
        <v>6.4267799999999999</v>
      </c>
      <c r="H2195" s="3">
        <f t="shared" si="67"/>
        <v>3.21339</v>
      </c>
      <c r="J2195" s="3" cm="1">
        <f t="array" ref="J2195">+INDEX(G2195:H2195,,MATCH(Rates!$G$7,$G$4:$H$4,0))</f>
        <v>6.4267799999999999</v>
      </c>
    </row>
    <row r="2196" spans="2:10" x14ac:dyDescent="0.25">
      <c r="B2196" s="3">
        <v>4</v>
      </c>
      <c r="C2196" s="3">
        <v>1</v>
      </c>
      <c r="D2196" s="3">
        <v>15</v>
      </c>
      <c r="E2196" s="3">
        <v>5384.2950000000001</v>
      </c>
      <c r="F2196" s="3">
        <v>2692.1469999999999</v>
      </c>
      <c r="G2196" s="3">
        <f t="shared" si="66"/>
        <v>5.3842949999999998</v>
      </c>
      <c r="H2196" s="3">
        <f t="shared" si="67"/>
        <v>2.6921469999999998</v>
      </c>
      <c r="J2196" s="3" cm="1">
        <f t="array" ref="J2196">+INDEX(G2196:H2196,,MATCH(Rates!$G$7,$G$4:$H$4,0))</f>
        <v>5.3842949999999998</v>
      </c>
    </row>
    <row r="2197" spans="2:10" x14ac:dyDescent="0.25">
      <c r="B2197" s="3">
        <v>4</v>
      </c>
      <c r="C2197" s="3">
        <v>1</v>
      </c>
      <c r="D2197" s="3">
        <v>16</v>
      </c>
      <c r="E2197" s="3">
        <v>3925.48</v>
      </c>
      <c r="F2197" s="3">
        <v>1962.74</v>
      </c>
      <c r="G2197" s="3">
        <f t="shared" ref="G2197:G2260" si="68">+E2197/1000</f>
        <v>3.9254799999999999</v>
      </c>
      <c r="H2197" s="3">
        <f t="shared" ref="H2197:H2260" si="69">+F2197/1000</f>
        <v>1.9627399999999999</v>
      </c>
      <c r="J2197" s="3" cm="1">
        <f t="array" ref="J2197">+INDEX(G2197:H2197,,MATCH(Rates!$G$7,$G$4:$H$4,0))</f>
        <v>3.9254799999999999</v>
      </c>
    </row>
    <row r="2198" spans="2:10" x14ac:dyDescent="0.25">
      <c r="B2198" s="3">
        <v>4</v>
      </c>
      <c r="C2198" s="3">
        <v>1</v>
      </c>
      <c r="D2198" s="3">
        <v>17</v>
      </c>
      <c r="E2198" s="3">
        <v>2070.4389999999999</v>
      </c>
      <c r="F2198" s="3">
        <v>1035.22</v>
      </c>
      <c r="G2198" s="3">
        <f t="shared" si="68"/>
        <v>2.0704389999999999</v>
      </c>
      <c r="H2198" s="3">
        <f t="shared" si="69"/>
        <v>1.03522</v>
      </c>
      <c r="J2198" s="3" cm="1">
        <f t="array" ref="J2198">+INDEX(G2198:H2198,,MATCH(Rates!$G$7,$G$4:$H$4,0))</f>
        <v>2.0704389999999999</v>
      </c>
    </row>
    <row r="2199" spans="2:10" x14ac:dyDescent="0.25">
      <c r="B2199" s="3">
        <v>4</v>
      </c>
      <c r="C2199" s="3">
        <v>1</v>
      </c>
      <c r="D2199" s="3">
        <v>18</v>
      </c>
      <c r="E2199" s="3">
        <v>413.55799999999999</v>
      </c>
      <c r="F2199" s="3">
        <v>206.779</v>
      </c>
      <c r="G2199" s="3">
        <f t="shared" si="68"/>
        <v>0.41355799999999998</v>
      </c>
      <c r="H2199" s="3">
        <f t="shared" si="69"/>
        <v>0.20677899999999999</v>
      </c>
      <c r="J2199" s="3" cm="1">
        <f t="array" ref="J2199">+INDEX(G2199:H2199,,MATCH(Rates!$G$7,$G$4:$H$4,0))</f>
        <v>0.41355799999999998</v>
      </c>
    </row>
    <row r="2200" spans="2:10" x14ac:dyDescent="0.25">
      <c r="B2200" s="3">
        <v>4</v>
      </c>
      <c r="C2200" s="3">
        <v>1</v>
      </c>
      <c r="D2200" s="3">
        <v>19</v>
      </c>
      <c r="E2200" s="3">
        <v>0</v>
      </c>
      <c r="F2200" s="3">
        <v>0</v>
      </c>
      <c r="G2200" s="3">
        <f t="shared" si="68"/>
        <v>0</v>
      </c>
      <c r="H2200" s="3">
        <f t="shared" si="69"/>
        <v>0</v>
      </c>
      <c r="J2200" s="3" cm="1">
        <f t="array" ref="J2200">+INDEX(G2200:H2200,,MATCH(Rates!$G$7,$G$4:$H$4,0))</f>
        <v>0</v>
      </c>
    </row>
    <row r="2201" spans="2:10" x14ac:dyDescent="0.25">
      <c r="B2201" s="3">
        <v>4</v>
      </c>
      <c r="C2201" s="3">
        <v>1</v>
      </c>
      <c r="D2201" s="3">
        <v>20</v>
      </c>
      <c r="E2201" s="3">
        <v>0</v>
      </c>
      <c r="F2201" s="3">
        <v>0</v>
      </c>
      <c r="G2201" s="3">
        <f t="shared" si="68"/>
        <v>0</v>
      </c>
      <c r="H2201" s="3">
        <f t="shared" si="69"/>
        <v>0</v>
      </c>
      <c r="J2201" s="3" cm="1">
        <f t="array" ref="J2201">+INDEX(G2201:H2201,,MATCH(Rates!$G$7,$G$4:$H$4,0))</f>
        <v>0</v>
      </c>
    </row>
    <row r="2202" spans="2:10" x14ac:dyDescent="0.25">
      <c r="B2202" s="3">
        <v>4</v>
      </c>
      <c r="C2202" s="3">
        <v>1</v>
      </c>
      <c r="D2202" s="3">
        <v>21</v>
      </c>
      <c r="E2202" s="3">
        <v>0</v>
      </c>
      <c r="F2202" s="3">
        <v>0</v>
      </c>
      <c r="G2202" s="3">
        <f t="shared" si="68"/>
        <v>0</v>
      </c>
      <c r="H2202" s="3">
        <f t="shared" si="69"/>
        <v>0</v>
      </c>
      <c r="J2202" s="3" cm="1">
        <f t="array" ref="J2202">+INDEX(G2202:H2202,,MATCH(Rates!$G$7,$G$4:$H$4,0))</f>
        <v>0</v>
      </c>
    </row>
    <row r="2203" spans="2:10" x14ac:dyDescent="0.25">
      <c r="B2203" s="3">
        <v>4</v>
      </c>
      <c r="C2203" s="3">
        <v>1</v>
      </c>
      <c r="D2203" s="3">
        <v>22</v>
      </c>
      <c r="E2203" s="3">
        <v>0</v>
      </c>
      <c r="F2203" s="3">
        <v>0</v>
      </c>
      <c r="G2203" s="3">
        <f t="shared" si="68"/>
        <v>0</v>
      </c>
      <c r="H2203" s="3">
        <f t="shared" si="69"/>
        <v>0</v>
      </c>
      <c r="J2203" s="3" cm="1">
        <f t="array" ref="J2203">+INDEX(G2203:H2203,,MATCH(Rates!$G$7,$G$4:$H$4,0))</f>
        <v>0</v>
      </c>
    </row>
    <row r="2204" spans="2:10" x14ac:dyDescent="0.25">
      <c r="B2204" s="3">
        <v>4</v>
      </c>
      <c r="C2204" s="3">
        <v>1</v>
      </c>
      <c r="D2204" s="3">
        <v>23</v>
      </c>
      <c r="E2204" s="3">
        <v>0</v>
      </c>
      <c r="F2204" s="3">
        <v>0</v>
      </c>
      <c r="G2204" s="3">
        <f t="shared" si="68"/>
        <v>0</v>
      </c>
      <c r="H2204" s="3">
        <f t="shared" si="69"/>
        <v>0</v>
      </c>
      <c r="J2204" s="3" cm="1">
        <f t="array" ref="J2204">+INDEX(G2204:H2204,,MATCH(Rates!$G$7,$G$4:$H$4,0))</f>
        <v>0</v>
      </c>
    </row>
    <row r="2205" spans="2:10" x14ac:dyDescent="0.25">
      <c r="B2205" s="3">
        <v>4</v>
      </c>
      <c r="C2205" s="3">
        <v>2</v>
      </c>
      <c r="D2205" s="3">
        <v>0</v>
      </c>
      <c r="E2205" s="3">
        <v>0</v>
      </c>
      <c r="F2205" s="3">
        <v>0</v>
      </c>
      <c r="G2205" s="3">
        <f t="shared" si="68"/>
        <v>0</v>
      </c>
      <c r="H2205" s="3">
        <f t="shared" si="69"/>
        <v>0</v>
      </c>
      <c r="J2205" s="3" cm="1">
        <f t="array" ref="J2205">+INDEX(G2205:H2205,,MATCH(Rates!$G$7,$G$4:$H$4,0))</f>
        <v>0</v>
      </c>
    </row>
    <row r="2206" spans="2:10" x14ac:dyDescent="0.25">
      <c r="B2206" s="3">
        <v>4</v>
      </c>
      <c r="C2206" s="3">
        <v>2</v>
      </c>
      <c r="D2206" s="3">
        <v>1</v>
      </c>
      <c r="E2206" s="3">
        <v>0</v>
      </c>
      <c r="F2206" s="3">
        <v>0</v>
      </c>
      <c r="G2206" s="3">
        <f t="shared" si="68"/>
        <v>0</v>
      </c>
      <c r="H2206" s="3">
        <f t="shared" si="69"/>
        <v>0</v>
      </c>
      <c r="J2206" s="3" cm="1">
        <f t="array" ref="J2206">+INDEX(G2206:H2206,,MATCH(Rates!$G$7,$G$4:$H$4,0))</f>
        <v>0</v>
      </c>
    </row>
    <row r="2207" spans="2:10" x14ac:dyDescent="0.25">
      <c r="B2207" s="3">
        <v>4</v>
      </c>
      <c r="C2207" s="3">
        <v>2</v>
      </c>
      <c r="D2207" s="3">
        <v>2</v>
      </c>
      <c r="E2207" s="3">
        <v>0</v>
      </c>
      <c r="F2207" s="3">
        <v>0</v>
      </c>
      <c r="G2207" s="3">
        <f t="shared" si="68"/>
        <v>0</v>
      </c>
      <c r="H2207" s="3">
        <f t="shared" si="69"/>
        <v>0</v>
      </c>
      <c r="J2207" s="3" cm="1">
        <f t="array" ref="J2207">+INDEX(G2207:H2207,,MATCH(Rates!$G$7,$G$4:$H$4,0))</f>
        <v>0</v>
      </c>
    </row>
    <row r="2208" spans="2:10" x14ac:dyDescent="0.25">
      <c r="B2208" s="3">
        <v>4</v>
      </c>
      <c r="C2208" s="3">
        <v>2</v>
      </c>
      <c r="D2208" s="3">
        <v>3</v>
      </c>
      <c r="E2208" s="3">
        <v>0</v>
      </c>
      <c r="F2208" s="3">
        <v>0</v>
      </c>
      <c r="G2208" s="3">
        <f t="shared" si="68"/>
        <v>0</v>
      </c>
      <c r="H2208" s="3">
        <f t="shared" si="69"/>
        <v>0</v>
      </c>
      <c r="J2208" s="3" cm="1">
        <f t="array" ref="J2208">+INDEX(G2208:H2208,,MATCH(Rates!$G$7,$G$4:$H$4,0))</f>
        <v>0</v>
      </c>
    </row>
    <row r="2209" spans="2:10" x14ac:dyDescent="0.25">
      <c r="B2209" s="3">
        <v>4</v>
      </c>
      <c r="C2209" s="3">
        <v>2</v>
      </c>
      <c r="D2209" s="3">
        <v>4</v>
      </c>
      <c r="E2209" s="3">
        <v>0</v>
      </c>
      <c r="F2209" s="3">
        <v>0</v>
      </c>
      <c r="G2209" s="3">
        <f t="shared" si="68"/>
        <v>0</v>
      </c>
      <c r="H2209" s="3">
        <f t="shared" si="69"/>
        <v>0</v>
      </c>
      <c r="J2209" s="3" cm="1">
        <f t="array" ref="J2209">+INDEX(G2209:H2209,,MATCH(Rates!$G$7,$G$4:$H$4,0))</f>
        <v>0</v>
      </c>
    </row>
    <row r="2210" spans="2:10" x14ac:dyDescent="0.25">
      <c r="B2210" s="3">
        <v>4</v>
      </c>
      <c r="C2210" s="3">
        <v>2</v>
      </c>
      <c r="D2210" s="3">
        <v>5</v>
      </c>
      <c r="E2210" s="3">
        <v>0</v>
      </c>
      <c r="F2210" s="3">
        <v>0</v>
      </c>
      <c r="G2210" s="3">
        <f t="shared" si="68"/>
        <v>0</v>
      </c>
      <c r="H2210" s="3">
        <f t="shared" si="69"/>
        <v>0</v>
      </c>
      <c r="J2210" s="3" cm="1">
        <f t="array" ref="J2210">+INDEX(G2210:H2210,,MATCH(Rates!$G$7,$G$4:$H$4,0))</f>
        <v>0</v>
      </c>
    </row>
    <row r="2211" spans="2:10" x14ac:dyDescent="0.25">
      <c r="B2211" s="3">
        <v>4</v>
      </c>
      <c r="C2211" s="3">
        <v>2</v>
      </c>
      <c r="D2211" s="3">
        <v>6</v>
      </c>
      <c r="E2211" s="3">
        <v>0</v>
      </c>
      <c r="F2211" s="3">
        <v>0</v>
      </c>
      <c r="G2211" s="3">
        <f t="shared" si="68"/>
        <v>0</v>
      </c>
      <c r="H2211" s="3">
        <f t="shared" si="69"/>
        <v>0</v>
      </c>
      <c r="J2211" s="3" cm="1">
        <f t="array" ref="J2211">+INDEX(G2211:H2211,,MATCH(Rates!$G$7,$G$4:$H$4,0))</f>
        <v>0</v>
      </c>
    </row>
    <row r="2212" spans="2:10" x14ac:dyDescent="0.25">
      <c r="B2212" s="3">
        <v>4</v>
      </c>
      <c r="C2212" s="3">
        <v>2</v>
      </c>
      <c r="D2212" s="3">
        <v>7</v>
      </c>
      <c r="E2212" s="3">
        <v>976.29300000000001</v>
      </c>
      <c r="F2212" s="3">
        <v>488.14699999999999</v>
      </c>
      <c r="G2212" s="3">
        <f t="shared" si="68"/>
        <v>0.97629299999999997</v>
      </c>
      <c r="H2212" s="3">
        <f t="shared" si="69"/>
        <v>0.488147</v>
      </c>
      <c r="J2212" s="3" cm="1">
        <f t="array" ref="J2212">+INDEX(G2212:H2212,,MATCH(Rates!$G$7,$G$4:$H$4,0))</f>
        <v>0.97629299999999997</v>
      </c>
    </row>
    <row r="2213" spans="2:10" x14ac:dyDescent="0.25">
      <c r="B2213" s="3">
        <v>4</v>
      </c>
      <c r="C2213" s="3">
        <v>2</v>
      </c>
      <c r="D2213" s="3">
        <v>8</v>
      </c>
      <c r="E2213" s="3">
        <v>2774.4549999999999</v>
      </c>
      <c r="F2213" s="3">
        <v>1387.2270000000001</v>
      </c>
      <c r="G2213" s="3">
        <f t="shared" si="68"/>
        <v>2.7744550000000001</v>
      </c>
      <c r="H2213" s="3">
        <f t="shared" si="69"/>
        <v>1.387227</v>
      </c>
      <c r="J2213" s="3" cm="1">
        <f t="array" ref="J2213">+INDEX(G2213:H2213,,MATCH(Rates!$G$7,$G$4:$H$4,0))</f>
        <v>2.7744550000000001</v>
      </c>
    </row>
    <row r="2214" spans="2:10" x14ac:dyDescent="0.25">
      <c r="B2214" s="3">
        <v>4</v>
      </c>
      <c r="C2214" s="3">
        <v>2</v>
      </c>
      <c r="D2214" s="3">
        <v>9</v>
      </c>
      <c r="E2214" s="3">
        <v>4389.3429999999998</v>
      </c>
      <c r="F2214" s="3">
        <v>2194.672</v>
      </c>
      <c r="G2214" s="3">
        <f t="shared" si="68"/>
        <v>4.3893430000000002</v>
      </c>
      <c r="H2214" s="3">
        <f t="shared" si="69"/>
        <v>2.1946720000000002</v>
      </c>
      <c r="J2214" s="3" cm="1">
        <f t="array" ref="J2214">+INDEX(G2214:H2214,,MATCH(Rates!$G$7,$G$4:$H$4,0))</f>
        <v>4.3893430000000002</v>
      </c>
    </row>
    <row r="2215" spans="2:10" x14ac:dyDescent="0.25">
      <c r="B2215" s="3">
        <v>4</v>
      </c>
      <c r="C2215" s="3">
        <v>2</v>
      </c>
      <c r="D2215" s="3">
        <v>10</v>
      </c>
      <c r="E2215" s="3">
        <v>1047.3979999999999</v>
      </c>
      <c r="F2215" s="3">
        <v>523.69899999999996</v>
      </c>
      <c r="G2215" s="3">
        <f t="shared" si="68"/>
        <v>1.0473979999999998</v>
      </c>
      <c r="H2215" s="3">
        <f t="shared" si="69"/>
        <v>0.52369899999999991</v>
      </c>
      <c r="J2215" s="3" cm="1">
        <f t="array" ref="J2215">+INDEX(G2215:H2215,,MATCH(Rates!$G$7,$G$4:$H$4,0))</f>
        <v>1.0473979999999998</v>
      </c>
    </row>
    <row r="2216" spans="2:10" x14ac:dyDescent="0.25">
      <c r="B2216" s="3">
        <v>4</v>
      </c>
      <c r="C2216" s="3">
        <v>2</v>
      </c>
      <c r="D2216" s="3">
        <v>11</v>
      </c>
      <c r="E2216" s="3">
        <v>3971.68</v>
      </c>
      <c r="F2216" s="3">
        <v>1985.84</v>
      </c>
      <c r="G2216" s="3">
        <f t="shared" si="68"/>
        <v>3.9716799999999997</v>
      </c>
      <c r="H2216" s="3">
        <f t="shared" si="69"/>
        <v>1.9858399999999998</v>
      </c>
      <c r="J2216" s="3" cm="1">
        <f t="array" ref="J2216">+INDEX(G2216:H2216,,MATCH(Rates!$G$7,$G$4:$H$4,0))</f>
        <v>3.9716799999999997</v>
      </c>
    </row>
    <row r="2217" spans="2:10" x14ac:dyDescent="0.25">
      <c r="B2217" s="3">
        <v>4</v>
      </c>
      <c r="C2217" s="3">
        <v>2</v>
      </c>
      <c r="D2217" s="3">
        <v>12</v>
      </c>
      <c r="E2217" s="3">
        <v>3199.5880000000002</v>
      </c>
      <c r="F2217" s="3">
        <v>1599.7940000000001</v>
      </c>
      <c r="G2217" s="3">
        <f t="shared" si="68"/>
        <v>3.1995880000000003</v>
      </c>
      <c r="H2217" s="3">
        <f t="shared" si="69"/>
        <v>1.5997940000000002</v>
      </c>
      <c r="J2217" s="3" cm="1">
        <f t="array" ref="J2217">+INDEX(G2217:H2217,,MATCH(Rates!$G$7,$G$4:$H$4,0))</f>
        <v>3.1995880000000003</v>
      </c>
    </row>
    <row r="2218" spans="2:10" x14ac:dyDescent="0.25">
      <c r="B2218" s="3">
        <v>4</v>
      </c>
      <c r="C2218" s="3">
        <v>2</v>
      </c>
      <c r="D2218" s="3">
        <v>13</v>
      </c>
      <c r="E2218" s="3">
        <v>4647.4059999999999</v>
      </c>
      <c r="F2218" s="3">
        <v>2323.703</v>
      </c>
      <c r="G2218" s="3">
        <f t="shared" si="68"/>
        <v>4.6474060000000001</v>
      </c>
      <c r="H2218" s="3">
        <f t="shared" si="69"/>
        <v>2.3237030000000001</v>
      </c>
      <c r="J2218" s="3" cm="1">
        <f t="array" ref="J2218">+INDEX(G2218:H2218,,MATCH(Rates!$G$7,$G$4:$H$4,0))</f>
        <v>4.6474060000000001</v>
      </c>
    </row>
    <row r="2219" spans="2:10" x14ac:dyDescent="0.25">
      <c r="B2219" s="3">
        <v>4</v>
      </c>
      <c r="C2219" s="3">
        <v>2</v>
      </c>
      <c r="D2219" s="3">
        <v>14</v>
      </c>
      <c r="E2219" s="3">
        <v>1168.337</v>
      </c>
      <c r="F2219" s="3">
        <v>584.16800000000001</v>
      </c>
      <c r="G2219" s="3">
        <f t="shared" si="68"/>
        <v>1.168337</v>
      </c>
      <c r="H2219" s="3">
        <f t="shared" si="69"/>
        <v>0.58416800000000002</v>
      </c>
      <c r="J2219" s="3" cm="1">
        <f t="array" ref="J2219">+INDEX(G2219:H2219,,MATCH(Rates!$G$7,$G$4:$H$4,0))</f>
        <v>1.168337</v>
      </c>
    </row>
    <row r="2220" spans="2:10" x14ac:dyDescent="0.25">
      <c r="B2220" s="3">
        <v>4</v>
      </c>
      <c r="C2220" s="3">
        <v>2</v>
      </c>
      <c r="D2220" s="3">
        <v>15</v>
      </c>
      <c r="E2220" s="3">
        <v>3952.683</v>
      </c>
      <c r="F2220" s="3">
        <v>1976.3420000000001</v>
      </c>
      <c r="G2220" s="3">
        <f t="shared" si="68"/>
        <v>3.9526829999999999</v>
      </c>
      <c r="H2220" s="3">
        <f t="shared" si="69"/>
        <v>1.976342</v>
      </c>
      <c r="J2220" s="3" cm="1">
        <f t="array" ref="J2220">+INDEX(G2220:H2220,,MATCH(Rates!$G$7,$G$4:$H$4,0))</f>
        <v>3.9526829999999999</v>
      </c>
    </row>
    <row r="2221" spans="2:10" x14ac:dyDescent="0.25">
      <c r="B2221" s="3">
        <v>4</v>
      </c>
      <c r="C2221" s="3">
        <v>2</v>
      </c>
      <c r="D2221" s="3">
        <v>16</v>
      </c>
      <c r="E2221" s="3">
        <v>3843.0650000000001</v>
      </c>
      <c r="F2221" s="3">
        <v>1921.5319999999999</v>
      </c>
      <c r="G2221" s="3">
        <f t="shared" si="68"/>
        <v>3.8430650000000002</v>
      </c>
      <c r="H2221" s="3">
        <f t="shared" si="69"/>
        <v>1.921532</v>
      </c>
      <c r="J2221" s="3" cm="1">
        <f t="array" ref="J2221">+INDEX(G2221:H2221,,MATCH(Rates!$G$7,$G$4:$H$4,0))</f>
        <v>3.8430650000000002</v>
      </c>
    </row>
    <row r="2222" spans="2:10" x14ac:dyDescent="0.25">
      <c r="B2222" s="3">
        <v>4</v>
      </c>
      <c r="C2222" s="3">
        <v>2</v>
      </c>
      <c r="D2222" s="3">
        <v>17</v>
      </c>
      <c r="E2222" s="3">
        <v>2040.8040000000001</v>
      </c>
      <c r="F2222" s="3">
        <v>1020.402</v>
      </c>
      <c r="G2222" s="3">
        <f t="shared" si="68"/>
        <v>2.0408040000000001</v>
      </c>
      <c r="H2222" s="3">
        <f t="shared" si="69"/>
        <v>1.020402</v>
      </c>
      <c r="J2222" s="3" cm="1">
        <f t="array" ref="J2222">+INDEX(G2222:H2222,,MATCH(Rates!$G$7,$G$4:$H$4,0))</f>
        <v>2.0408040000000001</v>
      </c>
    </row>
    <row r="2223" spans="2:10" x14ac:dyDescent="0.25">
      <c r="B2223" s="3">
        <v>4</v>
      </c>
      <c r="C2223" s="3">
        <v>2</v>
      </c>
      <c r="D2223" s="3">
        <v>18</v>
      </c>
      <c r="E2223" s="3">
        <v>415.56900000000002</v>
      </c>
      <c r="F2223" s="3">
        <v>207.78399999999999</v>
      </c>
      <c r="G2223" s="3">
        <f t="shared" si="68"/>
        <v>0.41556900000000002</v>
      </c>
      <c r="H2223" s="3">
        <f t="shared" si="69"/>
        <v>0.207784</v>
      </c>
      <c r="J2223" s="3" cm="1">
        <f t="array" ref="J2223">+INDEX(G2223:H2223,,MATCH(Rates!$G$7,$G$4:$H$4,0))</f>
        <v>0.41556900000000002</v>
      </c>
    </row>
    <row r="2224" spans="2:10" x14ac:dyDescent="0.25">
      <c r="B2224" s="3">
        <v>4</v>
      </c>
      <c r="C2224" s="3">
        <v>2</v>
      </c>
      <c r="D2224" s="3">
        <v>19</v>
      </c>
      <c r="E2224" s="3">
        <v>0</v>
      </c>
      <c r="F2224" s="3">
        <v>0</v>
      </c>
      <c r="G2224" s="3">
        <f t="shared" si="68"/>
        <v>0</v>
      </c>
      <c r="H2224" s="3">
        <f t="shared" si="69"/>
        <v>0</v>
      </c>
      <c r="J2224" s="3" cm="1">
        <f t="array" ref="J2224">+INDEX(G2224:H2224,,MATCH(Rates!$G$7,$G$4:$H$4,0))</f>
        <v>0</v>
      </c>
    </row>
    <row r="2225" spans="2:10" x14ac:dyDescent="0.25">
      <c r="B2225" s="3">
        <v>4</v>
      </c>
      <c r="C2225" s="3">
        <v>2</v>
      </c>
      <c r="D2225" s="3">
        <v>20</v>
      </c>
      <c r="E2225" s="3">
        <v>0</v>
      </c>
      <c r="F2225" s="3">
        <v>0</v>
      </c>
      <c r="G2225" s="3">
        <f t="shared" si="68"/>
        <v>0</v>
      </c>
      <c r="H2225" s="3">
        <f t="shared" si="69"/>
        <v>0</v>
      </c>
      <c r="J2225" s="3" cm="1">
        <f t="array" ref="J2225">+INDEX(G2225:H2225,,MATCH(Rates!$G$7,$G$4:$H$4,0))</f>
        <v>0</v>
      </c>
    </row>
    <row r="2226" spans="2:10" x14ac:dyDescent="0.25">
      <c r="B2226" s="3">
        <v>4</v>
      </c>
      <c r="C2226" s="3">
        <v>2</v>
      </c>
      <c r="D2226" s="3">
        <v>21</v>
      </c>
      <c r="E2226" s="3">
        <v>0</v>
      </c>
      <c r="F2226" s="3">
        <v>0</v>
      </c>
      <c r="G2226" s="3">
        <f t="shared" si="68"/>
        <v>0</v>
      </c>
      <c r="H2226" s="3">
        <f t="shared" si="69"/>
        <v>0</v>
      </c>
      <c r="J2226" s="3" cm="1">
        <f t="array" ref="J2226">+INDEX(G2226:H2226,,MATCH(Rates!$G$7,$G$4:$H$4,0))</f>
        <v>0</v>
      </c>
    </row>
    <row r="2227" spans="2:10" x14ac:dyDescent="0.25">
      <c r="B2227" s="3">
        <v>4</v>
      </c>
      <c r="C2227" s="3">
        <v>2</v>
      </c>
      <c r="D2227" s="3">
        <v>22</v>
      </c>
      <c r="E2227" s="3">
        <v>0</v>
      </c>
      <c r="F2227" s="3">
        <v>0</v>
      </c>
      <c r="G2227" s="3">
        <f t="shared" si="68"/>
        <v>0</v>
      </c>
      <c r="H2227" s="3">
        <f t="shared" si="69"/>
        <v>0</v>
      </c>
      <c r="J2227" s="3" cm="1">
        <f t="array" ref="J2227">+INDEX(G2227:H2227,,MATCH(Rates!$G$7,$G$4:$H$4,0))</f>
        <v>0</v>
      </c>
    </row>
    <row r="2228" spans="2:10" x14ac:dyDescent="0.25">
      <c r="B2228" s="3">
        <v>4</v>
      </c>
      <c r="C2228" s="3">
        <v>2</v>
      </c>
      <c r="D2228" s="3">
        <v>23</v>
      </c>
      <c r="E2228" s="3">
        <v>0</v>
      </c>
      <c r="F2228" s="3">
        <v>0</v>
      </c>
      <c r="G2228" s="3">
        <f t="shared" si="68"/>
        <v>0</v>
      </c>
      <c r="H2228" s="3">
        <f t="shared" si="69"/>
        <v>0</v>
      </c>
      <c r="J2228" s="3" cm="1">
        <f t="array" ref="J2228">+INDEX(G2228:H2228,,MATCH(Rates!$G$7,$G$4:$H$4,0))</f>
        <v>0</v>
      </c>
    </row>
    <row r="2229" spans="2:10" x14ac:dyDescent="0.25">
      <c r="B2229" s="3">
        <v>4</v>
      </c>
      <c r="C2229" s="3">
        <v>3</v>
      </c>
      <c r="D2229" s="3">
        <v>0</v>
      </c>
      <c r="E2229" s="3">
        <v>0</v>
      </c>
      <c r="F2229" s="3">
        <v>0</v>
      </c>
      <c r="G2229" s="3">
        <f t="shared" si="68"/>
        <v>0</v>
      </c>
      <c r="H2229" s="3">
        <f t="shared" si="69"/>
        <v>0</v>
      </c>
      <c r="J2229" s="3" cm="1">
        <f t="array" ref="J2229">+INDEX(G2229:H2229,,MATCH(Rates!$G$7,$G$4:$H$4,0))</f>
        <v>0</v>
      </c>
    </row>
    <row r="2230" spans="2:10" x14ac:dyDescent="0.25">
      <c r="B2230" s="3">
        <v>4</v>
      </c>
      <c r="C2230" s="3">
        <v>3</v>
      </c>
      <c r="D2230" s="3">
        <v>1</v>
      </c>
      <c r="E2230" s="3">
        <v>0</v>
      </c>
      <c r="F2230" s="3">
        <v>0</v>
      </c>
      <c r="G2230" s="3">
        <f t="shared" si="68"/>
        <v>0</v>
      </c>
      <c r="H2230" s="3">
        <f t="shared" si="69"/>
        <v>0</v>
      </c>
      <c r="J2230" s="3" cm="1">
        <f t="array" ref="J2230">+INDEX(G2230:H2230,,MATCH(Rates!$G$7,$G$4:$H$4,0))</f>
        <v>0</v>
      </c>
    </row>
    <row r="2231" spans="2:10" x14ac:dyDescent="0.25">
      <c r="B2231" s="3">
        <v>4</v>
      </c>
      <c r="C2231" s="3">
        <v>3</v>
      </c>
      <c r="D2231" s="3">
        <v>2</v>
      </c>
      <c r="E2231" s="3">
        <v>0</v>
      </c>
      <c r="F2231" s="3">
        <v>0</v>
      </c>
      <c r="G2231" s="3">
        <f t="shared" si="68"/>
        <v>0</v>
      </c>
      <c r="H2231" s="3">
        <f t="shared" si="69"/>
        <v>0</v>
      </c>
      <c r="J2231" s="3" cm="1">
        <f t="array" ref="J2231">+INDEX(G2231:H2231,,MATCH(Rates!$G$7,$G$4:$H$4,0))</f>
        <v>0</v>
      </c>
    </row>
    <row r="2232" spans="2:10" x14ac:dyDescent="0.25">
      <c r="B2232" s="3">
        <v>4</v>
      </c>
      <c r="C2232" s="3">
        <v>3</v>
      </c>
      <c r="D2232" s="3">
        <v>3</v>
      </c>
      <c r="E2232" s="3">
        <v>0</v>
      </c>
      <c r="F2232" s="3">
        <v>0</v>
      </c>
      <c r="G2232" s="3">
        <f t="shared" si="68"/>
        <v>0</v>
      </c>
      <c r="H2232" s="3">
        <f t="shared" si="69"/>
        <v>0</v>
      </c>
      <c r="J2232" s="3" cm="1">
        <f t="array" ref="J2232">+INDEX(G2232:H2232,,MATCH(Rates!$G$7,$G$4:$H$4,0))</f>
        <v>0</v>
      </c>
    </row>
    <row r="2233" spans="2:10" x14ac:dyDescent="0.25">
      <c r="B2233" s="3">
        <v>4</v>
      </c>
      <c r="C2233" s="3">
        <v>3</v>
      </c>
      <c r="D2233" s="3">
        <v>4</v>
      </c>
      <c r="E2233" s="3">
        <v>0</v>
      </c>
      <c r="F2233" s="3">
        <v>0</v>
      </c>
      <c r="G2233" s="3">
        <f t="shared" si="68"/>
        <v>0</v>
      </c>
      <c r="H2233" s="3">
        <f t="shared" si="69"/>
        <v>0</v>
      </c>
      <c r="J2233" s="3" cm="1">
        <f t="array" ref="J2233">+INDEX(G2233:H2233,,MATCH(Rates!$G$7,$G$4:$H$4,0))</f>
        <v>0</v>
      </c>
    </row>
    <row r="2234" spans="2:10" x14ac:dyDescent="0.25">
      <c r="B2234" s="3">
        <v>4</v>
      </c>
      <c r="C2234" s="3">
        <v>3</v>
      </c>
      <c r="D2234" s="3">
        <v>5</v>
      </c>
      <c r="E2234" s="3">
        <v>0</v>
      </c>
      <c r="F2234" s="3">
        <v>0</v>
      </c>
      <c r="G2234" s="3">
        <f t="shared" si="68"/>
        <v>0</v>
      </c>
      <c r="H2234" s="3">
        <f t="shared" si="69"/>
        <v>0</v>
      </c>
      <c r="J2234" s="3" cm="1">
        <f t="array" ref="J2234">+INDEX(G2234:H2234,,MATCH(Rates!$G$7,$G$4:$H$4,0))</f>
        <v>0</v>
      </c>
    </row>
    <row r="2235" spans="2:10" x14ac:dyDescent="0.25">
      <c r="B2235" s="3">
        <v>4</v>
      </c>
      <c r="C2235" s="3">
        <v>3</v>
      </c>
      <c r="D2235" s="3">
        <v>6</v>
      </c>
      <c r="E2235" s="3">
        <v>0</v>
      </c>
      <c r="F2235" s="3">
        <v>0</v>
      </c>
      <c r="G2235" s="3">
        <f t="shared" si="68"/>
        <v>0</v>
      </c>
      <c r="H2235" s="3">
        <f t="shared" si="69"/>
        <v>0</v>
      </c>
      <c r="J2235" s="3" cm="1">
        <f t="array" ref="J2235">+INDEX(G2235:H2235,,MATCH(Rates!$G$7,$G$4:$H$4,0))</f>
        <v>0</v>
      </c>
    </row>
    <row r="2236" spans="2:10" x14ac:dyDescent="0.25">
      <c r="B2236" s="3">
        <v>4</v>
      </c>
      <c r="C2236" s="3">
        <v>3</v>
      </c>
      <c r="D2236" s="3">
        <v>7</v>
      </c>
      <c r="E2236" s="3">
        <v>117.13500000000001</v>
      </c>
      <c r="F2236" s="3">
        <v>58.567</v>
      </c>
      <c r="G2236" s="3">
        <f t="shared" si="68"/>
        <v>0.117135</v>
      </c>
      <c r="H2236" s="3">
        <f t="shared" si="69"/>
        <v>5.8567000000000001E-2</v>
      </c>
      <c r="J2236" s="3" cm="1">
        <f t="array" ref="J2236">+INDEX(G2236:H2236,,MATCH(Rates!$G$7,$G$4:$H$4,0))</f>
        <v>0.117135</v>
      </c>
    </row>
    <row r="2237" spans="2:10" x14ac:dyDescent="0.25">
      <c r="B2237" s="3">
        <v>4</v>
      </c>
      <c r="C2237" s="3">
        <v>3</v>
      </c>
      <c r="D2237" s="3">
        <v>8</v>
      </c>
      <c r="E2237" s="3">
        <v>743.72799999999995</v>
      </c>
      <c r="F2237" s="3">
        <v>371.86399999999998</v>
      </c>
      <c r="G2237" s="3">
        <f t="shared" si="68"/>
        <v>0.74372799999999994</v>
      </c>
      <c r="H2237" s="3">
        <f t="shared" si="69"/>
        <v>0.37186399999999997</v>
      </c>
      <c r="J2237" s="3" cm="1">
        <f t="array" ref="J2237">+INDEX(G2237:H2237,,MATCH(Rates!$G$7,$G$4:$H$4,0))</f>
        <v>0.74372799999999994</v>
      </c>
    </row>
    <row r="2238" spans="2:10" x14ac:dyDescent="0.25">
      <c r="B2238" s="3">
        <v>4</v>
      </c>
      <c r="C2238" s="3">
        <v>3</v>
      </c>
      <c r="D2238" s="3">
        <v>9</v>
      </c>
      <c r="E2238" s="3">
        <v>1796.027</v>
      </c>
      <c r="F2238" s="3">
        <v>898.01400000000001</v>
      </c>
      <c r="G2238" s="3">
        <f t="shared" si="68"/>
        <v>1.796027</v>
      </c>
      <c r="H2238" s="3">
        <f t="shared" si="69"/>
        <v>0.89801399999999998</v>
      </c>
      <c r="J2238" s="3" cm="1">
        <f t="array" ref="J2238">+INDEX(G2238:H2238,,MATCH(Rates!$G$7,$G$4:$H$4,0))</f>
        <v>1.796027</v>
      </c>
    </row>
    <row r="2239" spans="2:10" x14ac:dyDescent="0.25">
      <c r="B2239" s="3">
        <v>4</v>
      </c>
      <c r="C2239" s="3">
        <v>3</v>
      </c>
      <c r="D2239" s="3">
        <v>10</v>
      </c>
      <c r="E2239" s="3">
        <v>526.56299999999999</v>
      </c>
      <c r="F2239" s="3">
        <v>263.28199999999998</v>
      </c>
      <c r="G2239" s="3">
        <f t="shared" si="68"/>
        <v>0.526563</v>
      </c>
      <c r="H2239" s="3">
        <f t="shared" si="69"/>
        <v>0.26328199999999996</v>
      </c>
      <c r="J2239" s="3" cm="1">
        <f t="array" ref="J2239">+INDEX(G2239:H2239,,MATCH(Rates!$G$7,$G$4:$H$4,0))</f>
        <v>0.526563</v>
      </c>
    </row>
    <row r="2240" spans="2:10" x14ac:dyDescent="0.25">
      <c r="B2240" s="3">
        <v>4</v>
      </c>
      <c r="C2240" s="3">
        <v>3</v>
      </c>
      <c r="D2240" s="3">
        <v>11</v>
      </c>
      <c r="E2240" s="3">
        <v>2709.69</v>
      </c>
      <c r="F2240" s="3">
        <v>1354.845</v>
      </c>
      <c r="G2240" s="3">
        <f t="shared" si="68"/>
        <v>2.7096900000000002</v>
      </c>
      <c r="H2240" s="3">
        <f t="shared" si="69"/>
        <v>1.3548450000000001</v>
      </c>
      <c r="J2240" s="3" cm="1">
        <f t="array" ref="J2240">+INDEX(G2240:H2240,,MATCH(Rates!$G$7,$G$4:$H$4,0))</f>
        <v>2.7096900000000002</v>
      </c>
    </row>
    <row r="2241" spans="2:10" x14ac:dyDescent="0.25">
      <c r="B2241" s="3">
        <v>4</v>
      </c>
      <c r="C2241" s="3">
        <v>3</v>
      </c>
      <c r="D2241" s="3">
        <v>12</v>
      </c>
      <c r="E2241" s="3">
        <v>3779.598</v>
      </c>
      <c r="F2241" s="3">
        <v>1889.799</v>
      </c>
      <c r="G2241" s="3">
        <f t="shared" si="68"/>
        <v>3.779598</v>
      </c>
      <c r="H2241" s="3">
        <f t="shared" si="69"/>
        <v>1.889799</v>
      </c>
      <c r="J2241" s="3" cm="1">
        <f t="array" ref="J2241">+INDEX(G2241:H2241,,MATCH(Rates!$G$7,$G$4:$H$4,0))</f>
        <v>3.779598</v>
      </c>
    </row>
    <row r="2242" spans="2:10" x14ac:dyDescent="0.25">
      <c r="B2242" s="3">
        <v>4</v>
      </c>
      <c r="C2242" s="3">
        <v>3</v>
      </c>
      <c r="D2242" s="3">
        <v>13</v>
      </c>
      <c r="E2242" s="3">
        <v>5524.4189999999999</v>
      </c>
      <c r="F2242" s="3">
        <v>2762.2089999999998</v>
      </c>
      <c r="G2242" s="3">
        <f t="shared" si="68"/>
        <v>5.524419</v>
      </c>
      <c r="H2242" s="3">
        <f t="shared" si="69"/>
        <v>2.7622089999999999</v>
      </c>
      <c r="J2242" s="3" cm="1">
        <f t="array" ref="J2242">+INDEX(G2242:H2242,,MATCH(Rates!$G$7,$G$4:$H$4,0))</f>
        <v>5.524419</v>
      </c>
    </row>
    <row r="2243" spans="2:10" x14ac:dyDescent="0.25">
      <c r="B2243" s="3">
        <v>4</v>
      </c>
      <c r="C2243" s="3">
        <v>3</v>
      </c>
      <c r="D2243" s="3">
        <v>14</v>
      </c>
      <c r="E2243" s="3">
        <v>4520.7550000000001</v>
      </c>
      <c r="F2243" s="3">
        <v>2260.377</v>
      </c>
      <c r="G2243" s="3">
        <f t="shared" si="68"/>
        <v>4.5207550000000003</v>
      </c>
      <c r="H2243" s="3">
        <f t="shared" si="69"/>
        <v>2.2603770000000001</v>
      </c>
      <c r="J2243" s="3" cm="1">
        <f t="array" ref="J2243">+INDEX(G2243:H2243,,MATCH(Rates!$G$7,$G$4:$H$4,0))</f>
        <v>4.5207550000000003</v>
      </c>
    </row>
    <row r="2244" spans="2:10" x14ac:dyDescent="0.25">
      <c r="B2244" s="3">
        <v>4</v>
      </c>
      <c r="C2244" s="3">
        <v>3</v>
      </c>
      <c r="D2244" s="3">
        <v>15</v>
      </c>
      <c r="E2244" s="3">
        <v>3557.6660000000002</v>
      </c>
      <c r="F2244" s="3">
        <v>1778.8330000000001</v>
      </c>
      <c r="G2244" s="3">
        <f t="shared" si="68"/>
        <v>3.5576660000000002</v>
      </c>
      <c r="H2244" s="3">
        <f t="shared" si="69"/>
        <v>1.7788330000000001</v>
      </c>
      <c r="J2244" s="3" cm="1">
        <f t="array" ref="J2244">+INDEX(G2244:H2244,,MATCH(Rates!$G$7,$G$4:$H$4,0))</f>
        <v>3.5576660000000002</v>
      </c>
    </row>
    <row r="2245" spans="2:10" x14ac:dyDescent="0.25">
      <c r="B2245" s="3">
        <v>4</v>
      </c>
      <c r="C2245" s="3">
        <v>3</v>
      </c>
      <c r="D2245" s="3">
        <v>16</v>
      </c>
      <c r="E2245" s="3">
        <v>2677.6680000000001</v>
      </c>
      <c r="F2245" s="3">
        <v>1338.8340000000001</v>
      </c>
      <c r="G2245" s="3">
        <f t="shared" si="68"/>
        <v>2.6776680000000002</v>
      </c>
      <c r="H2245" s="3">
        <f t="shared" si="69"/>
        <v>1.3388340000000001</v>
      </c>
      <c r="J2245" s="3" cm="1">
        <f t="array" ref="J2245">+INDEX(G2245:H2245,,MATCH(Rates!$G$7,$G$4:$H$4,0))</f>
        <v>2.6776680000000002</v>
      </c>
    </row>
    <row r="2246" spans="2:10" x14ac:dyDescent="0.25">
      <c r="B2246" s="3">
        <v>4</v>
      </c>
      <c r="C2246" s="3">
        <v>3</v>
      </c>
      <c r="D2246" s="3">
        <v>17</v>
      </c>
      <c r="E2246" s="3">
        <v>1121.6199999999999</v>
      </c>
      <c r="F2246" s="3">
        <v>560.80999999999995</v>
      </c>
      <c r="G2246" s="3">
        <f t="shared" si="68"/>
        <v>1.1216199999999998</v>
      </c>
      <c r="H2246" s="3">
        <f t="shared" si="69"/>
        <v>0.56080999999999992</v>
      </c>
      <c r="J2246" s="3" cm="1">
        <f t="array" ref="J2246">+INDEX(G2246:H2246,,MATCH(Rates!$G$7,$G$4:$H$4,0))</f>
        <v>1.1216199999999998</v>
      </c>
    </row>
    <row r="2247" spans="2:10" x14ac:dyDescent="0.25">
      <c r="B2247" s="3">
        <v>4</v>
      </c>
      <c r="C2247" s="3">
        <v>3</v>
      </c>
      <c r="D2247" s="3">
        <v>18</v>
      </c>
      <c r="E2247" s="3">
        <v>447.15100000000001</v>
      </c>
      <c r="F2247" s="3">
        <v>223.57499999999999</v>
      </c>
      <c r="G2247" s="3">
        <f t="shared" si="68"/>
        <v>0.44715100000000002</v>
      </c>
      <c r="H2247" s="3">
        <f t="shared" si="69"/>
        <v>0.223575</v>
      </c>
      <c r="J2247" s="3" cm="1">
        <f t="array" ref="J2247">+INDEX(G2247:H2247,,MATCH(Rates!$G$7,$G$4:$H$4,0))</f>
        <v>0.44715100000000002</v>
      </c>
    </row>
    <row r="2248" spans="2:10" x14ac:dyDescent="0.25">
      <c r="B2248" s="3">
        <v>4</v>
      </c>
      <c r="C2248" s="3">
        <v>3</v>
      </c>
      <c r="D2248" s="3">
        <v>19</v>
      </c>
      <c r="E2248" s="3">
        <v>0</v>
      </c>
      <c r="F2248" s="3">
        <v>0</v>
      </c>
      <c r="G2248" s="3">
        <f t="shared" si="68"/>
        <v>0</v>
      </c>
      <c r="H2248" s="3">
        <f t="shared" si="69"/>
        <v>0</v>
      </c>
      <c r="J2248" s="3" cm="1">
        <f t="array" ref="J2248">+INDEX(G2248:H2248,,MATCH(Rates!$G$7,$G$4:$H$4,0))</f>
        <v>0</v>
      </c>
    </row>
    <row r="2249" spans="2:10" x14ac:dyDescent="0.25">
      <c r="B2249" s="3">
        <v>4</v>
      </c>
      <c r="C2249" s="3">
        <v>3</v>
      </c>
      <c r="D2249" s="3">
        <v>20</v>
      </c>
      <c r="E2249" s="3">
        <v>0</v>
      </c>
      <c r="F2249" s="3">
        <v>0</v>
      </c>
      <c r="G2249" s="3">
        <f t="shared" si="68"/>
        <v>0</v>
      </c>
      <c r="H2249" s="3">
        <f t="shared" si="69"/>
        <v>0</v>
      </c>
      <c r="J2249" s="3" cm="1">
        <f t="array" ref="J2249">+INDEX(G2249:H2249,,MATCH(Rates!$G$7,$G$4:$H$4,0))</f>
        <v>0</v>
      </c>
    </row>
    <row r="2250" spans="2:10" x14ac:dyDescent="0.25">
      <c r="B2250" s="3">
        <v>4</v>
      </c>
      <c r="C2250" s="3">
        <v>3</v>
      </c>
      <c r="D2250" s="3">
        <v>21</v>
      </c>
      <c r="E2250" s="3">
        <v>0</v>
      </c>
      <c r="F2250" s="3">
        <v>0</v>
      </c>
      <c r="G2250" s="3">
        <f t="shared" si="68"/>
        <v>0</v>
      </c>
      <c r="H2250" s="3">
        <f t="shared" si="69"/>
        <v>0</v>
      </c>
      <c r="J2250" s="3" cm="1">
        <f t="array" ref="J2250">+INDEX(G2250:H2250,,MATCH(Rates!$G$7,$G$4:$H$4,0))</f>
        <v>0</v>
      </c>
    </row>
    <row r="2251" spans="2:10" x14ac:dyDescent="0.25">
      <c r="B2251" s="3">
        <v>4</v>
      </c>
      <c r="C2251" s="3">
        <v>3</v>
      </c>
      <c r="D2251" s="3">
        <v>22</v>
      </c>
      <c r="E2251" s="3">
        <v>0</v>
      </c>
      <c r="F2251" s="3">
        <v>0</v>
      </c>
      <c r="G2251" s="3">
        <f t="shared" si="68"/>
        <v>0</v>
      </c>
      <c r="H2251" s="3">
        <f t="shared" si="69"/>
        <v>0</v>
      </c>
      <c r="J2251" s="3" cm="1">
        <f t="array" ref="J2251">+INDEX(G2251:H2251,,MATCH(Rates!$G$7,$G$4:$H$4,0))</f>
        <v>0</v>
      </c>
    </row>
    <row r="2252" spans="2:10" x14ac:dyDescent="0.25">
      <c r="B2252" s="3">
        <v>4</v>
      </c>
      <c r="C2252" s="3">
        <v>3</v>
      </c>
      <c r="D2252" s="3">
        <v>23</v>
      </c>
      <c r="E2252" s="3">
        <v>0</v>
      </c>
      <c r="F2252" s="3">
        <v>0</v>
      </c>
      <c r="G2252" s="3">
        <f t="shared" si="68"/>
        <v>0</v>
      </c>
      <c r="H2252" s="3">
        <f t="shared" si="69"/>
        <v>0</v>
      </c>
      <c r="J2252" s="3" cm="1">
        <f t="array" ref="J2252">+INDEX(G2252:H2252,,MATCH(Rates!$G$7,$G$4:$H$4,0))</f>
        <v>0</v>
      </c>
    </row>
    <row r="2253" spans="2:10" x14ac:dyDescent="0.25">
      <c r="B2253" s="3">
        <v>4</v>
      </c>
      <c r="C2253" s="3">
        <v>4</v>
      </c>
      <c r="D2253" s="3">
        <v>0</v>
      </c>
      <c r="E2253" s="3">
        <v>0</v>
      </c>
      <c r="F2253" s="3">
        <v>0</v>
      </c>
      <c r="G2253" s="3">
        <f t="shared" si="68"/>
        <v>0</v>
      </c>
      <c r="H2253" s="3">
        <f t="shared" si="69"/>
        <v>0</v>
      </c>
      <c r="J2253" s="3" cm="1">
        <f t="array" ref="J2253">+INDEX(G2253:H2253,,MATCH(Rates!$G$7,$G$4:$H$4,0))</f>
        <v>0</v>
      </c>
    </row>
    <row r="2254" spans="2:10" x14ac:dyDescent="0.25">
      <c r="B2254" s="3">
        <v>4</v>
      </c>
      <c r="C2254" s="3">
        <v>4</v>
      </c>
      <c r="D2254" s="3">
        <v>1</v>
      </c>
      <c r="E2254" s="3">
        <v>0</v>
      </c>
      <c r="F2254" s="3">
        <v>0</v>
      </c>
      <c r="G2254" s="3">
        <f t="shared" si="68"/>
        <v>0</v>
      </c>
      <c r="H2254" s="3">
        <f t="shared" si="69"/>
        <v>0</v>
      </c>
      <c r="J2254" s="3" cm="1">
        <f t="array" ref="J2254">+INDEX(G2254:H2254,,MATCH(Rates!$G$7,$G$4:$H$4,0))</f>
        <v>0</v>
      </c>
    </row>
    <row r="2255" spans="2:10" x14ac:dyDescent="0.25">
      <c r="B2255" s="3">
        <v>4</v>
      </c>
      <c r="C2255" s="3">
        <v>4</v>
      </c>
      <c r="D2255" s="3">
        <v>2</v>
      </c>
      <c r="E2255" s="3">
        <v>0</v>
      </c>
      <c r="F2255" s="3">
        <v>0</v>
      </c>
      <c r="G2255" s="3">
        <f t="shared" si="68"/>
        <v>0</v>
      </c>
      <c r="H2255" s="3">
        <f t="shared" si="69"/>
        <v>0</v>
      </c>
      <c r="J2255" s="3" cm="1">
        <f t="array" ref="J2255">+INDEX(G2255:H2255,,MATCH(Rates!$G$7,$G$4:$H$4,0))</f>
        <v>0</v>
      </c>
    </row>
    <row r="2256" spans="2:10" x14ac:dyDescent="0.25">
      <c r="B2256" s="3">
        <v>4</v>
      </c>
      <c r="C2256" s="3">
        <v>4</v>
      </c>
      <c r="D2256" s="3">
        <v>3</v>
      </c>
      <c r="E2256" s="3">
        <v>0</v>
      </c>
      <c r="F2256" s="3">
        <v>0</v>
      </c>
      <c r="G2256" s="3">
        <f t="shared" si="68"/>
        <v>0</v>
      </c>
      <c r="H2256" s="3">
        <f t="shared" si="69"/>
        <v>0</v>
      </c>
      <c r="J2256" s="3" cm="1">
        <f t="array" ref="J2256">+INDEX(G2256:H2256,,MATCH(Rates!$G$7,$G$4:$H$4,0))</f>
        <v>0</v>
      </c>
    </row>
    <row r="2257" spans="2:10" x14ac:dyDescent="0.25">
      <c r="B2257" s="3">
        <v>4</v>
      </c>
      <c r="C2257" s="3">
        <v>4</v>
      </c>
      <c r="D2257" s="3">
        <v>4</v>
      </c>
      <c r="E2257" s="3">
        <v>0</v>
      </c>
      <c r="F2257" s="3">
        <v>0</v>
      </c>
      <c r="G2257" s="3">
        <f t="shared" si="68"/>
        <v>0</v>
      </c>
      <c r="H2257" s="3">
        <f t="shared" si="69"/>
        <v>0</v>
      </c>
      <c r="J2257" s="3" cm="1">
        <f t="array" ref="J2257">+INDEX(G2257:H2257,,MATCH(Rates!$G$7,$G$4:$H$4,0))</f>
        <v>0</v>
      </c>
    </row>
    <row r="2258" spans="2:10" x14ac:dyDescent="0.25">
      <c r="B2258" s="3">
        <v>4</v>
      </c>
      <c r="C2258" s="3">
        <v>4</v>
      </c>
      <c r="D2258" s="3">
        <v>5</v>
      </c>
      <c r="E2258" s="3">
        <v>0</v>
      </c>
      <c r="F2258" s="3">
        <v>0</v>
      </c>
      <c r="G2258" s="3">
        <f t="shared" si="68"/>
        <v>0</v>
      </c>
      <c r="H2258" s="3">
        <f t="shared" si="69"/>
        <v>0</v>
      </c>
      <c r="J2258" s="3" cm="1">
        <f t="array" ref="J2258">+INDEX(G2258:H2258,,MATCH(Rates!$G$7,$G$4:$H$4,0))</f>
        <v>0</v>
      </c>
    </row>
    <row r="2259" spans="2:10" x14ac:dyDescent="0.25">
      <c r="B2259" s="3">
        <v>4</v>
      </c>
      <c r="C2259" s="3">
        <v>4</v>
      </c>
      <c r="D2259" s="3">
        <v>6</v>
      </c>
      <c r="E2259" s="3">
        <v>0</v>
      </c>
      <c r="F2259" s="3">
        <v>0</v>
      </c>
      <c r="G2259" s="3">
        <f t="shared" si="68"/>
        <v>0</v>
      </c>
      <c r="H2259" s="3">
        <f t="shared" si="69"/>
        <v>0</v>
      </c>
      <c r="J2259" s="3" cm="1">
        <f t="array" ref="J2259">+INDEX(G2259:H2259,,MATCH(Rates!$G$7,$G$4:$H$4,0))</f>
        <v>0</v>
      </c>
    </row>
    <row r="2260" spans="2:10" x14ac:dyDescent="0.25">
      <c r="B2260" s="3">
        <v>4</v>
      </c>
      <c r="C2260" s="3">
        <v>4</v>
      </c>
      <c r="D2260" s="3">
        <v>7</v>
      </c>
      <c r="E2260" s="3">
        <v>768.53899999999999</v>
      </c>
      <c r="F2260" s="3">
        <v>384.27</v>
      </c>
      <c r="G2260" s="3">
        <f t="shared" si="68"/>
        <v>0.76853899999999997</v>
      </c>
      <c r="H2260" s="3">
        <f t="shared" si="69"/>
        <v>0.38427</v>
      </c>
      <c r="J2260" s="3" cm="1">
        <f t="array" ref="J2260">+INDEX(G2260:H2260,,MATCH(Rates!$G$7,$G$4:$H$4,0))</f>
        <v>0.76853899999999997</v>
      </c>
    </row>
    <row r="2261" spans="2:10" x14ac:dyDescent="0.25">
      <c r="B2261" s="3">
        <v>4</v>
      </c>
      <c r="C2261" s="3">
        <v>4</v>
      </c>
      <c r="D2261" s="3">
        <v>8</v>
      </c>
      <c r="E2261" s="3">
        <v>2497.7620000000002</v>
      </c>
      <c r="F2261" s="3">
        <v>1248.8810000000001</v>
      </c>
      <c r="G2261" s="3">
        <f t="shared" ref="G2261:G2324" si="70">+E2261/1000</f>
        <v>2.4977620000000003</v>
      </c>
      <c r="H2261" s="3">
        <f t="shared" ref="H2261:H2324" si="71">+F2261/1000</f>
        <v>1.2488810000000001</v>
      </c>
      <c r="J2261" s="3" cm="1">
        <f t="array" ref="J2261">+INDEX(G2261:H2261,,MATCH(Rates!$G$7,$G$4:$H$4,0))</f>
        <v>2.4977620000000003</v>
      </c>
    </row>
    <row r="2262" spans="2:10" x14ac:dyDescent="0.25">
      <c r="B2262" s="3">
        <v>4</v>
      </c>
      <c r="C2262" s="3">
        <v>4</v>
      </c>
      <c r="D2262" s="3">
        <v>9</v>
      </c>
      <c r="E2262" s="3">
        <v>4692.2110000000002</v>
      </c>
      <c r="F2262" s="3">
        <v>2346.1060000000002</v>
      </c>
      <c r="G2262" s="3">
        <f t="shared" si="70"/>
        <v>4.6922110000000004</v>
      </c>
      <c r="H2262" s="3">
        <f t="shared" si="71"/>
        <v>2.3461060000000002</v>
      </c>
      <c r="J2262" s="3" cm="1">
        <f t="array" ref="J2262">+INDEX(G2262:H2262,,MATCH(Rates!$G$7,$G$4:$H$4,0))</f>
        <v>4.6922110000000004</v>
      </c>
    </row>
    <row r="2263" spans="2:10" x14ac:dyDescent="0.25">
      <c r="B2263" s="3">
        <v>4</v>
      </c>
      <c r="C2263" s="3">
        <v>4</v>
      </c>
      <c r="D2263" s="3">
        <v>10</v>
      </c>
      <c r="E2263" s="3">
        <v>4334.2309999999998</v>
      </c>
      <c r="F2263" s="3">
        <v>2167.1149999999998</v>
      </c>
      <c r="G2263" s="3">
        <f t="shared" si="70"/>
        <v>4.3342309999999999</v>
      </c>
      <c r="H2263" s="3">
        <f t="shared" si="71"/>
        <v>2.1671149999999999</v>
      </c>
      <c r="J2263" s="3" cm="1">
        <f t="array" ref="J2263">+INDEX(G2263:H2263,,MATCH(Rates!$G$7,$G$4:$H$4,0))</f>
        <v>4.3342309999999999</v>
      </c>
    </row>
    <row r="2264" spans="2:10" x14ac:dyDescent="0.25">
      <c r="B2264" s="3">
        <v>4</v>
      </c>
      <c r="C2264" s="3">
        <v>4</v>
      </c>
      <c r="D2264" s="3">
        <v>11</v>
      </c>
      <c r="E2264" s="3">
        <v>5315.31</v>
      </c>
      <c r="F2264" s="3">
        <v>2657.6550000000002</v>
      </c>
      <c r="G2264" s="3">
        <f t="shared" si="70"/>
        <v>5.3153100000000002</v>
      </c>
      <c r="H2264" s="3">
        <f t="shared" si="71"/>
        <v>2.6576550000000001</v>
      </c>
      <c r="J2264" s="3" cm="1">
        <f t="array" ref="J2264">+INDEX(G2264:H2264,,MATCH(Rates!$G$7,$G$4:$H$4,0))</f>
        <v>5.3153100000000002</v>
      </c>
    </row>
    <row r="2265" spans="2:10" x14ac:dyDescent="0.25">
      <c r="B2265" s="3">
        <v>4</v>
      </c>
      <c r="C2265" s="3">
        <v>4</v>
      </c>
      <c r="D2265" s="3">
        <v>12</v>
      </c>
      <c r="E2265" s="3">
        <v>4213.7560000000003</v>
      </c>
      <c r="F2265" s="3">
        <v>2106.8780000000002</v>
      </c>
      <c r="G2265" s="3">
        <f t="shared" si="70"/>
        <v>4.2137560000000001</v>
      </c>
      <c r="H2265" s="3">
        <f t="shared" si="71"/>
        <v>2.106878</v>
      </c>
      <c r="J2265" s="3" cm="1">
        <f t="array" ref="J2265">+INDEX(G2265:H2265,,MATCH(Rates!$G$7,$G$4:$H$4,0))</f>
        <v>4.2137560000000001</v>
      </c>
    </row>
    <row r="2266" spans="2:10" x14ac:dyDescent="0.25">
      <c r="B2266" s="3">
        <v>4</v>
      </c>
      <c r="C2266" s="3">
        <v>4</v>
      </c>
      <c r="D2266" s="3">
        <v>13</v>
      </c>
      <c r="E2266" s="3">
        <v>2897.9580000000001</v>
      </c>
      <c r="F2266" s="3">
        <v>1448.979</v>
      </c>
      <c r="G2266" s="3">
        <f t="shared" si="70"/>
        <v>2.897958</v>
      </c>
      <c r="H2266" s="3">
        <f t="shared" si="71"/>
        <v>1.448979</v>
      </c>
      <c r="J2266" s="3" cm="1">
        <f t="array" ref="J2266">+INDEX(G2266:H2266,,MATCH(Rates!$G$7,$G$4:$H$4,0))</f>
        <v>2.897958</v>
      </c>
    </row>
    <row r="2267" spans="2:10" x14ac:dyDescent="0.25">
      <c r="B2267" s="3">
        <v>4</v>
      </c>
      <c r="C2267" s="3">
        <v>4</v>
      </c>
      <c r="D2267" s="3">
        <v>14</v>
      </c>
      <c r="E2267" s="3">
        <v>2289.2289999999998</v>
      </c>
      <c r="F2267" s="3">
        <v>1144.615</v>
      </c>
      <c r="G2267" s="3">
        <f t="shared" si="70"/>
        <v>2.2892289999999997</v>
      </c>
      <c r="H2267" s="3">
        <f t="shared" si="71"/>
        <v>1.1446149999999999</v>
      </c>
      <c r="J2267" s="3" cm="1">
        <f t="array" ref="J2267">+INDEX(G2267:H2267,,MATCH(Rates!$G$7,$G$4:$H$4,0))</f>
        <v>2.2892289999999997</v>
      </c>
    </row>
    <row r="2268" spans="2:10" x14ac:dyDescent="0.25">
      <c r="B2268" s="3">
        <v>4</v>
      </c>
      <c r="C2268" s="3">
        <v>4</v>
      </c>
      <c r="D2268" s="3">
        <v>15</v>
      </c>
      <c r="E2268" s="3">
        <v>2730.74</v>
      </c>
      <c r="F2268" s="3">
        <v>1365.37</v>
      </c>
      <c r="G2268" s="3">
        <f t="shared" si="70"/>
        <v>2.7307399999999999</v>
      </c>
      <c r="H2268" s="3">
        <f t="shared" si="71"/>
        <v>1.36537</v>
      </c>
      <c r="J2268" s="3" cm="1">
        <f t="array" ref="J2268">+INDEX(G2268:H2268,,MATCH(Rates!$G$7,$G$4:$H$4,0))</f>
        <v>2.7307399999999999</v>
      </c>
    </row>
    <row r="2269" spans="2:10" x14ac:dyDescent="0.25">
      <c r="B2269" s="3">
        <v>4</v>
      </c>
      <c r="C2269" s="3">
        <v>4</v>
      </c>
      <c r="D2269" s="3">
        <v>16</v>
      </c>
      <c r="E2269" s="3">
        <v>2383.4949999999999</v>
      </c>
      <c r="F2269" s="3">
        <v>1191.748</v>
      </c>
      <c r="G2269" s="3">
        <f t="shared" si="70"/>
        <v>2.3834949999999999</v>
      </c>
      <c r="H2269" s="3">
        <f t="shared" si="71"/>
        <v>1.191748</v>
      </c>
      <c r="J2269" s="3" cm="1">
        <f t="array" ref="J2269">+INDEX(G2269:H2269,,MATCH(Rates!$G$7,$G$4:$H$4,0))</f>
        <v>2.3834949999999999</v>
      </c>
    </row>
    <row r="2270" spans="2:10" x14ac:dyDescent="0.25">
      <c r="B2270" s="3">
        <v>4</v>
      </c>
      <c r="C2270" s="3">
        <v>4</v>
      </c>
      <c r="D2270" s="3">
        <v>17</v>
      </c>
      <c r="E2270" s="3">
        <v>75.945999999999998</v>
      </c>
      <c r="F2270" s="3">
        <v>37.972999999999999</v>
      </c>
      <c r="G2270" s="3">
        <f t="shared" si="70"/>
        <v>7.5946E-2</v>
      </c>
      <c r="H2270" s="3">
        <f t="shared" si="71"/>
        <v>3.7973E-2</v>
      </c>
      <c r="J2270" s="3" cm="1">
        <f t="array" ref="J2270">+INDEX(G2270:H2270,,MATCH(Rates!$G$7,$G$4:$H$4,0))</f>
        <v>7.5946E-2</v>
      </c>
    </row>
    <row r="2271" spans="2:10" x14ac:dyDescent="0.25">
      <c r="B2271" s="3">
        <v>4</v>
      </c>
      <c r="C2271" s="3">
        <v>4</v>
      </c>
      <c r="D2271" s="3">
        <v>18</v>
      </c>
      <c r="E2271" s="3">
        <v>385.68599999999998</v>
      </c>
      <c r="F2271" s="3">
        <v>192.84299999999999</v>
      </c>
      <c r="G2271" s="3">
        <f t="shared" si="70"/>
        <v>0.38568599999999997</v>
      </c>
      <c r="H2271" s="3">
        <f t="shared" si="71"/>
        <v>0.19284299999999999</v>
      </c>
      <c r="J2271" s="3" cm="1">
        <f t="array" ref="J2271">+INDEX(G2271:H2271,,MATCH(Rates!$G$7,$G$4:$H$4,0))</f>
        <v>0.38568599999999997</v>
      </c>
    </row>
    <row r="2272" spans="2:10" x14ac:dyDescent="0.25">
      <c r="B2272" s="3">
        <v>4</v>
      </c>
      <c r="C2272" s="3">
        <v>4</v>
      </c>
      <c r="D2272" s="3">
        <v>19</v>
      </c>
      <c r="E2272" s="3">
        <v>0</v>
      </c>
      <c r="F2272" s="3">
        <v>0</v>
      </c>
      <c r="G2272" s="3">
        <f t="shared" si="70"/>
        <v>0</v>
      </c>
      <c r="H2272" s="3">
        <f t="shared" si="71"/>
        <v>0</v>
      </c>
      <c r="J2272" s="3" cm="1">
        <f t="array" ref="J2272">+INDEX(G2272:H2272,,MATCH(Rates!$G$7,$G$4:$H$4,0))</f>
        <v>0</v>
      </c>
    </row>
    <row r="2273" spans="2:10" x14ac:dyDescent="0.25">
      <c r="B2273" s="3">
        <v>4</v>
      </c>
      <c r="C2273" s="3">
        <v>4</v>
      </c>
      <c r="D2273" s="3">
        <v>20</v>
      </c>
      <c r="E2273" s="3">
        <v>0</v>
      </c>
      <c r="F2273" s="3">
        <v>0</v>
      </c>
      <c r="G2273" s="3">
        <f t="shared" si="70"/>
        <v>0</v>
      </c>
      <c r="H2273" s="3">
        <f t="shared" si="71"/>
        <v>0</v>
      </c>
      <c r="J2273" s="3" cm="1">
        <f t="array" ref="J2273">+INDEX(G2273:H2273,,MATCH(Rates!$G$7,$G$4:$H$4,0))</f>
        <v>0</v>
      </c>
    </row>
    <row r="2274" spans="2:10" x14ac:dyDescent="0.25">
      <c r="B2274" s="3">
        <v>4</v>
      </c>
      <c r="C2274" s="3">
        <v>4</v>
      </c>
      <c r="D2274" s="3">
        <v>21</v>
      </c>
      <c r="E2274" s="3">
        <v>0</v>
      </c>
      <c r="F2274" s="3">
        <v>0</v>
      </c>
      <c r="G2274" s="3">
        <f t="shared" si="70"/>
        <v>0</v>
      </c>
      <c r="H2274" s="3">
        <f t="shared" si="71"/>
        <v>0</v>
      </c>
      <c r="J2274" s="3" cm="1">
        <f t="array" ref="J2274">+INDEX(G2274:H2274,,MATCH(Rates!$G$7,$G$4:$H$4,0))</f>
        <v>0</v>
      </c>
    </row>
    <row r="2275" spans="2:10" x14ac:dyDescent="0.25">
      <c r="B2275" s="3">
        <v>4</v>
      </c>
      <c r="C2275" s="3">
        <v>4</v>
      </c>
      <c r="D2275" s="3">
        <v>22</v>
      </c>
      <c r="E2275" s="3">
        <v>0</v>
      </c>
      <c r="F2275" s="3">
        <v>0</v>
      </c>
      <c r="G2275" s="3">
        <f t="shared" si="70"/>
        <v>0</v>
      </c>
      <c r="H2275" s="3">
        <f t="shared" si="71"/>
        <v>0</v>
      </c>
      <c r="J2275" s="3" cm="1">
        <f t="array" ref="J2275">+INDEX(G2275:H2275,,MATCH(Rates!$G$7,$G$4:$H$4,0))</f>
        <v>0</v>
      </c>
    </row>
    <row r="2276" spans="2:10" x14ac:dyDescent="0.25">
      <c r="B2276" s="3">
        <v>4</v>
      </c>
      <c r="C2276" s="3">
        <v>4</v>
      </c>
      <c r="D2276" s="3">
        <v>23</v>
      </c>
      <c r="E2276" s="3">
        <v>0</v>
      </c>
      <c r="F2276" s="3">
        <v>0</v>
      </c>
      <c r="G2276" s="3">
        <f t="shared" si="70"/>
        <v>0</v>
      </c>
      <c r="H2276" s="3">
        <f t="shared" si="71"/>
        <v>0</v>
      </c>
      <c r="J2276" s="3" cm="1">
        <f t="array" ref="J2276">+INDEX(G2276:H2276,,MATCH(Rates!$G$7,$G$4:$H$4,0))</f>
        <v>0</v>
      </c>
    </row>
    <row r="2277" spans="2:10" x14ac:dyDescent="0.25">
      <c r="B2277" s="3">
        <v>4</v>
      </c>
      <c r="C2277" s="3">
        <v>5</v>
      </c>
      <c r="D2277" s="3">
        <v>0</v>
      </c>
      <c r="E2277" s="3">
        <v>0</v>
      </c>
      <c r="F2277" s="3">
        <v>0</v>
      </c>
      <c r="G2277" s="3">
        <f t="shared" si="70"/>
        <v>0</v>
      </c>
      <c r="H2277" s="3">
        <f t="shared" si="71"/>
        <v>0</v>
      </c>
      <c r="J2277" s="3" cm="1">
        <f t="array" ref="J2277">+INDEX(G2277:H2277,,MATCH(Rates!$G$7,$G$4:$H$4,0))</f>
        <v>0</v>
      </c>
    </row>
    <row r="2278" spans="2:10" x14ac:dyDescent="0.25">
      <c r="B2278" s="3">
        <v>4</v>
      </c>
      <c r="C2278" s="3">
        <v>5</v>
      </c>
      <c r="D2278" s="3">
        <v>1</v>
      </c>
      <c r="E2278" s="3">
        <v>0</v>
      </c>
      <c r="F2278" s="3">
        <v>0</v>
      </c>
      <c r="G2278" s="3">
        <f t="shared" si="70"/>
        <v>0</v>
      </c>
      <c r="H2278" s="3">
        <f t="shared" si="71"/>
        <v>0</v>
      </c>
      <c r="J2278" s="3" cm="1">
        <f t="array" ref="J2278">+INDEX(G2278:H2278,,MATCH(Rates!$G$7,$G$4:$H$4,0))</f>
        <v>0</v>
      </c>
    </row>
    <row r="2279" spans="2:10" x14ac:dyDescent="0.25">
      <c r="B2279" s="3">
        <v>4</v>
      </c>
      <c r="C2279" s="3">
        <v>5</v>
      </c>
      <c r="D2279" s="3">
        <v>2</v>
      </c>
      <c r="E2279" s="3">
        <v>0</v>
      </c>
      <c r="F2279" s="3">
        <v>0</v>
      </c>
      <c r="G2279" s="3">
        <f t="shared" si="70"/>
        <v>0</v>
      </c>
      <c r="H2279" s="3">
        <f t="shared" si="71"/>
        <v>0</v>
      </c>
      <c r="J2279" s="3" cm="1">
        <f t="array" ref="J2279">+INDEX(G2279:H2279,,MATCH(Rates!$G$7,$G$4:$H$4,0))</f>
        <v>0</v>
      </c>
    </row>
    <row r="2280" spans="2:10" x14ac:dyDescent="0.25">
      <c r="B2280" s="3">
        <v>4</v>
      </c>
      <c r="C2280" s="3">
        <v>5</v>
      </c>
      <c r="D2280" s="3">
        <v>3</v>
      </c>
      <c r="E2280" s="3">
        <v>0</v>
      </c>
      <c r="F2280" s="3">
        <v>0</v>
      </c>
      <c r="G2280" s="3">
        <f t="shared" si="70"/>
        <v>0</v>
      </c>
      <c r="H2280" s="3">
        <f t="shared" si="71"/>
        <v>0</v>
      </c>
      <c r="J2280" s="3" cm="1">
        <f t="array" ref="J2280">+INDEX(G2280:H2280,,MATCH(Rates!$G$7,$G$4:$H$4,0))</f>
        <v>0</v>
      </c>
    </row>
    <row r="2281" spans="2:10" x14ac:dyDescent="0.25">
      <c r="B2281" s="3">
        <v>4</v>
      </c>
      <c r="C2281" s="3">
        <v>5</v>
      </c>
      <c r="D2281" s="3">
        <v>4</v>
      </c>
      <c r="E2281" s="3">
        <v>0</v>
      </c>
      <c r="F2281" s="3">
        <v>0</v>
      </c>
      <c r="G2281" s="3">
        <f t="shared" si="70"/>
        <v>0</v>
      </c>
      <c r="H2281" s="3">
        <f t="shared" si="71"/>
        <v>0</v>
      </c>
      <c r="J2281" s="3" cm="1">
        <f t="array" ref="J2281">+INDEX(G2281:H2281,,MATCH(Rates!$G$7,$G$4:$H$4,0))</f>
        <v>0</v>
      </c>
    </row>
    <row r="2282" spans="2:10" x14ac:dyDescent="0.25">
      <c r="B2282" s="3">
        <v>4</v>
      </c>
      <c r="C2282" s="3">
        <v>5</v>
      </c>
      <c r="D2282" s="3">
        <v>5</v>
      </c>
      <c r="E2282" s="3">
        <v>0</v>
      </c>
      <c r="F2282" s="3">
        <v>0</v>
      </c>
      <c r="G2282" s="3">
        <f t="shared" si="70"/>
        <v>0</v>
      </c>
      <c r="H2282" s="3">
        <f t="shared" si="71"/>
        <v>0</v>
      </c>
      <c r="J2282" s="3" cm="1">
        <f t="array" ref="J2282">+INDEX(G2282:H2282,,MATCH(Rates!$G$7,$G$4:$H$4,0))</f>
        <v>0</v>
      </c>
    </row>
    <row r="2283" spans="2:10" x14ac:dyDescent="0.25">
      <c r="B2283" s="3">
        <v>4</v>
      </c>
      <c r="C2283" s="3">
        <v>5</v>
      </c>
      <c r="D2283" s="3">
        <v>6</v>
      </c>
      <c r="E2283" s="3">
        <v>0</v>
      </c>
      <c r="F2283" s="3">
        <v>0</v>
      </c>
      <c r="G2283" s="3">
        <f t="shared" si="70"/>
        <v>0</v>
      </c>
      <c r="H2283" s="3">
        <f t="shared" si="71"/>
        <v>0</v>
      </c>
      <c r="J2283" s="3" cm="1">
        <f t="array" ref="J2283">+INDEX(G2283:H2283,,MATCH(Rates!$G$7,$G$4:$H$4,0))</f>
        <v>0</v>
      </c>
    </row>
    <row r="2284" spans="2:10" x14ac:dyDescent="0.25">
      <c r="B2284" s="3">
        <v>4</v>
      </c>
      <c r="C2284" s="3">
        <v>5</v>
      </c>
      <c r="D2284" s="3">
        <v>7</v>
      </c>
      <c r="E2284" s="3">
        <v>507.72800000000001</v>
      </c>
      <c r="F2284" s="3">
        <v>253.864</v>
      </c>
      <c r="G2284" s="3">
        <f t="shared" si="70"/>
        <v>0.50772799999999996</v>
      </c>
      <c r="H2284" s="3">
        <f t="shared" si="71"/>
        <v>0.25386399999999998</v>
      </c>
      <c r="J2284" s="3" cm="1">
        <f t="array" ref="J2284">+INDEX(G2284:H2284,,MATCH(Rates!$G$7,$G$4:$H$4,0))</f>
        <v>0.50772799999999996</v>
      </c>
    </row>
    <row r="2285" spans="2:10" x14ac:dyDescent="0.25">
      <c r="B2285" s="3">
        <v>4</v>
      </c>
      <c r="C2285" s="3">
        <v>5</v>
      </c>
      <c r="D2285" s="3">
        <v>8</v>
      </c>
      <c r="E2285" s="3">
        <v>998.94899999999996</v>
      </c>
      <c r="F2285" s="3">
        <v>499.47500000000002</v>
      </c>
      <c r="G2285" s="3">
        <f t="shared" si="70"/>
        <v>0.99894899999999998</v>
      </c>
      <c r="H2285" s="3">
        <f t="shared" si="71"/>
        <v>0.499475</v>
      </c>
      <c r="J2285" s="3" cm="1">
        <f t="array" ref="J2285">+INDEX(G2285:H2285,,MATCH(Rates!$G$7,$G$4:$H$4,0))</f>
        <v>0.99894899999999998</v>
      </c>
    </row>
    <row r="2286" spans="2:10" x14ac:dyDescent="0.25">
      <c r="B2286" s="3">
        <v>4</v>
      </c>
      <c r="C2286" s="3">
        <v>5</v>
      </c>
      <c r="D2286" s="3">
        <v>9</v>
      </c>
      <c r="E2286" s="3">
        <v>2716.81</v>
      </c>
      <c r="F2286" s="3">
        <v>1358.405</v>
      </c>
      <c r="G2286" s="3">
        <f t="shared" si="70"/>
        <v>2.7168099999999997</v>
      </c>
      <c r="H2286" s="3">
        <f t="shared" si="71"/>
        <v>1.3584049999999999</v>
      </c>
      <c r="J2286" s="3" cm="1">
        <f t="array" ref="J2286">+INDEX(G2286:H2286,,MATCH(Rates!$G$7,$G$4:$H$4,0))</f>
        <v>2.7168099999999997</v>
      </c>
    </row>
    <row r="2287" spans="2:10" x14ac:dyDescent="0.25">
      <c r="B2287" s="3">
        <v>4</v>
      </c>
      <c r="C2287" s="3">
        <v>5</v>
      </c>
      <c r="D2287" s="3">
        <v>10</v>
      </c>
      <c r="E2287" s="3">
        <v>2801.2089999999998</v>
      </c>
      <c r="F2287" s="3">
        <v>1400.604</v>
      </c>
      <c r="G2287" s="3">
        <f t="shared" si="70"/>
        <v>2.8012089999999996</v>
      </c>
      <c r="H2287" s="3">
        <f t="shared" si="71"/>
        <v>1.400604</v>
      </c>
      <c r="J2287" s="3" cm="1">
        <f t="array" ref="J2287">+INDEX(G2287:H2287,,MATCH(Rates!$G$7,$G$4:$H$4,0))</f>
        <v>2.8012089999999996</v>
      </c>
    </row>
    <row r="2288" spans="2:10" x14ac:dyDescent="0.25">
      <c r="B2288" s="3">
        <v>4</v>
      </c>
      <c r="C2288" s="3">
        <v>5</v>
      </c>
      <c r="D2288" s="3">
        <v>11</v>
      </c>
      <c r="E2288" s="3">
        <v>1573.9280000000001</v>
      </c>
      <c r="F2288" s="3">
        <v>786.96400000000006</v>
      </c>
      <c r="G2288" s="3">
        <f t="shared" si="70"/>
        <v>1.5739280000000002</v>
      </c>
      <c r="H2288" s="3">
        <f t="shared" si="71"/>
        <v>0.78696400000000011</v>
      </c>
      <c r="J2288" s="3" cm="1">
        <f t="array" ref="J2288">+INDEX(G2288:H2288,,MATCH(Rates!$G$7,$G$4:$H$4,0))</f>
        <v>1.5739280000000002</v>
      </c>
    </row>
    <row r="2289" spans="2:10" x14ac:dyDescent="0.25">
      <c r="B2289" s="3">
        <v>4</v>
      </c>
      <c r="C2289" s="3">
        <v>5</v>
      </c>
      <c r="D2289" s="3">
        <v>12</v>
      </c>
      <c r="E2289" s="3">
        <v>1464.0719999999999</v>
      </c>
      <c r="F2289" s="3">
        <v>732.03599999999994</v>
      </c>
      <c r="G2289" s="3">
        <f t="shared" si="70"/>
        <v>1.4640719999999998</v>
      </c>
      <c r="H2289" s="3">
        <f t="shared" si="71"/>
        <v>0.73203599999999991</v>
      </c>
      <c r="J2289" s="3" cm="1">
        <f t="array" ref="J2289">+INDEX(G2289:H2289,,MATCH(Rates!$G$7,$G$4:$H$4,0))</f>
        <v>1.4640719999999998</v>
      </c>
    </row>
    <row r="2290" spans="2:10" x14ac:dyDescent="0.25">
      <c r="B2290" s="3">
        <v>4</v>
      </c>
      <c r="C2290" s="3">
        <v>5</v>
      </c>
      <c r="D2290" s="3">
        <v>13</v>
      </c>
      <c r="E2290" s="3">
        <v>1920.4490000000001</v>
      </c>
      <c r="F2290" s="3">
        <v>960.22500000000002</v>
      </c>
      <c r="G2290" s="3">
        <f t="shared" si="70"/>
        <v>1.9204490000000001</v>
      </c>
      <c r="H2290" s="3">
        <f t="shared" si="71"/>
        <v>0.960225</v>
      </c>
      <c r="J2290" s="3" cm="1">
        <f t="array" ref="J2290">+INDEX(G2290:H2290,,MATCH(Rates!$G$7,$G$4:$H$4,0))</f>
        <v>1.9204490000000001</v>
      </c>
    </row>
    <row r="2291" spans="2:10" x14ac:dyDescent="0.25">
      <c r="B2291" s="3">
        <v>4</v>
      </c>
      <c r="C2291" s="3">
        <v>5</v>
      </c>
      <c r="D2291" s="3">
        <v>14</v>
      </c>
      <c r="E2291" s="3">
        <v>2872.05</v>
      </c>
      <c r="F2291" s="3">
        <v>1436.0250000000001</v>
      </c>
      <c r="G2291" s="3">
        <f t="shared" si="70"/>
        <v>2.8720500000000002</v>
      </c>
      <c r="H2291" s="3">
        <f t="shared" si="71"/>
        <v>1.4360250000000001</v>
      </c>
      <c r="J2291" s="3" cm="1">
        <f t="array" ref="J2291">+INDEX(G2291:H2291,,MATCH(Rates!$G$7,$G$4:$H$4,0))</f>
        <v>2.8720500000000002</v>
      </c>
    </row>
    <row r="2292" spans="2:10" x14ac:dyDescent="0.25">
      <c r="B2292" s="3">
        <v>4</v>
      </c>
      <c r="C2292" s="3">
        <v>5</v>
      </c>
      <c r="D2292" s="3">
        <v>15</v>
      </c>
      <c r="E2292" s="3">
        <v>1703.105</v>
      </c>
      <c r="F2292" s="3">
        <v>851.55200000000002</v>
      </c>
      <c r="G2292" s="3">
        <f t="shared" si="70"/>
        <v>1.7031050000000001</v>
      </c>
      <c r="H2292" s="3">
        <f t="shared" si="71"/>
        <v>0.85155199999999998</v>
      </c>
      <c r="J2292" s="3" cm="1">
        <f t="array" ref="J2292">+INDEX(G2292:H2292,,MATCH(Rates!$G$7,$G$4:$H$4,0))</f>
        <v>1.7031050000000001</v>
      </c>
    </row>
    <row r="2293" spans="2:10" x14ac:dyDescent="0.25">
      <c r="B2293" s="3">
        <v>4</v>
      </c>
      <c r="C2293" s="3">
        <v>5</v>
      </c>
      <c r="D2293" s="3">
        <v>16</v>
      </c>
      <c r="E2293" s="3">
        <v>526.19899999999996</v>
      </c>
      <c r="F2293" s="3">
        <v>263.09899999999999</v>
      </c>
      <c r="G2293" s="3">
        <f t="shared" si="70"/>
        <v>0.52619899999999997</v>
      </c>
      <c r="H2293" s="3">
        <f t="shared" si="71"/>
        <v>0.26309899999999997</v>
      </c>
      <c r="J2293" s="3" cm="1">
        <f t="array" ref="J2293">+INDEX(G2293:H2293,,MATCH(Rates!$G$7,$G$4:$H$4,0))</f>
        <v>0.52619899999999997</v>
      </c>
    </row>
    <row r="2294" spans="2:10" x14ac:dyDescent="0.25">
      <c r="B2294" s="3">
        <v>4</v>
      </c>
      <c r="C2294" s="3">
        <v>5</v>
      </c>
      <c r="D2294" s="3">
        <v>17</v>
      </c>
      <c r="E2294" s="3">
        <v>212.66900000000001</v>
      </c>
      <c r="F2294" s="3">
        <v>106.33499999999999</v>
      </c>
      <c r="G2294" s="3">
        <f t="shared" si="70"/>
        <v>0.21266900000000002</v>
      </c>
      <c r="H2294" s="3">
        <f t="shared" si="71"/>
        <v>0.106335</v>
      </c>
      <c r="J2294" s="3" cm="1">
        <f t="array" ref="J2294">+INDEX(G2294:H2294,,MATCH(Rates!$G$7,$G$4:$H$4,0))</f>
        <v>0.21266900000000002</v>
      </c>
    </row>
    <row r="2295" spans="2:10" x14ac:dyDescent="0.25">
      <c r="B2295" s="3">
        <v>4</v>
      </c>
      <c r="C2295" s="3">
        <v>5</v>
      </c>
      <c r="D2295" s="3">
        <v>18</v>
      </c>
      <c r="E2295" s="3">
        <v>356.21699999999998</v>
      </c>
      <c r="F2295" s="3">
        <v>178.10900000000001</v>
      </c>
      <c r="G2295" s="3">
        <f t="shared" si="70"/>
        <v>0.35621700000000001</v>
      </c>
      <c r="H2295" s="3">
        <f t="shared" si="71"/>
        <v>0.17810900000000002</v>
      </c>
      <c r="J2295" s="3" cm="1">
        <f t="array" ref="J2295">+INDEX(G2295:H2295,,MATCH(Rates!$G$7,$G$4:$H$4,0))</f>
        <v>0.35621700000000001</v>
      </c>
    </row>
    <row r="2296" spans="2:10" x14ac:dyDescent="0.25">
      <c r="B2296" s="3">
        <v>4</v>
      </c>
      <c r="C2296" s="3">
        <v>5</v>
      </c>
      <c r="D2296" s="3">
        <v>19</v>
      </c>
      <c r="E2296" s="3">
        <v>0</v>
      </c>
      <c r="F2296" s="3">
        <v>0</v>
      </c>
      <c r="G2296" s="3">
        <f t="shared" si="70"/>
        <v>0</v>
      </c>
      <c r="H2296" s="3">
        <f t="shared" si="71"/>
        <v>0</v>
      </c>
      <c r="J2296" s="3" cm="1">
        <f t="array" ref="J2296">+INDEX(G2296:H2296,,MATCH(Rates!$G$7,$G$4:$H$4,0))</f>
        <v>0</v>
      </c>
    </row>
    <row r="2297" spans="2:10" x14ac:dyDescent="0.25">
      <c r="B2297" s="3">
        <v>4</v>
      </c>
      <c r="C2297" s="3">
        <v>5</v>
      </c>
      <c r="D2297" s="3">
        <v>20</v>
      </c>
      <c r="E2297" s="3">
        <v>0</v>
      </c>
      <c r="F2297" s="3">
        <v>0</v>
      </c>
      <c r="G2297" s="3">
        <f t="shared" si="70"/>
        <v>0</v>
      </c>
      <c r="H2297" s="3">
        <f t="shared" si="71"/>
        <v>0</v>
      </c>
      <c r="J2297" s="3" cm="1">
        <f t="array" ref="J2297">+INDEX(G2297:H2297,,MATCH(Rates!$G$7,$G$4:$H$4,0))</f>
        <v>0</v>
      </c>
    </row>
    <row r="2298" spans="2:10" x14ac:dyDescent="0.25">
      <c r="B2298" s="3">
        <v>4</v>
      </c>
      <c r="C2298" s="3">
        <v>5</v>
      </c>
      <c r="D2298" s="3">
        <v>21</v>
      </c>
      <c r="E2298" s="3">
        <v>0</v>
      </c>
      <c r="F2298" s="3">
        <v>0</v>
      </c>
      <c r="G2298" s="3">
        <f t="shared" si="70"/>
        <v>0</v>
      </c>
      <c r="H2298" s="3">
        <f t="shared" si="71"/>
        <v>0</v>
      </c>
      <c r="J2298" s="3" cm="1">
        <f t="array" ref="J2298">+INDEX(G2298:H2298,,MATCH(Rates!$G$7,$G$4:$H$4,0))</f>
        <v>0</v>
      </c>
    </row>
    <row r="2299" spans="2:10" x14ac:dyDescent="0.25">
      <c r="B2299" s="3">
        <v>4</v>
      </c>
      <c r="C2299" s="3">
        <v>5</v>
      </c>
      <c r="D2299" s="3">
        <v>22</v>
      </c>
      <c r="E2299" s="3">
        <v>0</v>
      </c>
      <c r="F2299" s="3">
        <v>0</v>
      </c>
      <c r="G2299" s="3">
        <f t="shared" si="70"/>
        <v>0</v>
      </c>
      <c r="H2299" s="3">
        <f t="shared" si="71"/>
        <v>0</v>
      </c>
      <c r="J2299" s="3" cm="1">
        <f t="array" ref="J2299">+INDEX(G2299:H2299,,MATCH(Rates!$G$7,$G$4:$H$4,0))</f>
        <v>0</v>
      </c>
    </row>
    <row r="2300" spans="2:10" x14ac:dyDescent="0.25">
      <c r="B2300" s="3">
        <v>4</v>
      </c>
      <c r="C2300" s="3">
        <v>5</v>
      </c>
      <c r="D2300" s="3">
        <v>23</v>
      </c>
      <c r="E2300" s="3">
        <v>0</v>
      </c>
      <c r="F2300" s="3">
        <v>0</v>
      </c>
      <c r="G2300" s="3">
        <f t="shared" si="70"/>
        <v>0</v>
      </c>
      <c r="H2300" s="3">
        <f t="shared" si="71"/>
        <v>0</v>
      </c>
      <c r="J2300" s="3" cm="1">
        <f t="array" ref="J2300">+INDEX(G2300:H2300,,MATCH(Rates!$G$7,$G$4:$H$4,0))</f>
        <v>0</v>
      </c>
    </row>
    <row r="2301" spans="2:10" x14ac:dyDescent="0.25">
      <c r="B2301" s="3">
        <v>4</v>
      </c>
      <c r="C2301" s="3">
        <v>6</v>
      </c>
      <c r="D2301" s="3">
        <v>0</v>
      </c>
      <c r="E2301" s="3">
        <v>0</v>
      </c>
      <c r="F2301" s="3">
        <v>0</v>
      </c>
      <c r="G2301" s="3">
        <f t="shared" si="70"/>
        <v>0</v>
      </c>
      <c r="H2301" s="3">
        <f t="shared" si="71"/>
        <v>0</v>
      </c>
      <c r="J2301" s="3" cm="1">
        <f t="array" ref="J2301">+INDEX(G2301:H2301,,MATCH(Rates!$G$7,$G$4:$H$4,0))</f>
        <v>0</v>
      </c>
    </row>
    <row r="2302" spans="2:10" x14ac:dyDescent="0.25">
      <c r="B2302" s="3">
        <v>4</v>
      </c>
      <c r="C2302" s="3">
        <v>6</v>
      </c>
      <c r="D2302" s="3">
        <v>1</v>
      </c>
      <c r="E2302" s="3">
        <v>0</v>
      </c>
      <c r="F2302" s="3">
        <v>0</v>
      </c>
      <c r="G2302" s="3">
        <f t="shared" si="70"/>
        <v>0</v>
      </c>
      <c r="H2302" s="3">
        <f t="shared" si="71"/>
        <v>0</v>
      </c>
      <c r="J2302" s="3" cm="1">
        <f t="array" ref="J2302">+INDEX(G2302:H2302,,MATCH(Rates!$G$7,$G$4:$H$4,0))</f>
        <v>0</v>
      </c>
    </row>
    <row r="2303" spans="2:10" x14ac:dyDescent="0.25">
      <c r="B2303" s="3">
        <v>4</v>
      </c>
      <c r="C2303" s="3">
        <v>6</v>
      </c>
      <c r="D2303" s="3">
        <v>2</v>
      </c>
      <c r="E2303" s="3">
        <v>0</v>
      </c>
      <c r="F2303" s="3">
        <v>0</v>
      </c>
      <c r="G2303" s="3">
        <f t="shared" si="70"/>
        <v>0</v>
      </c>
      <c r="H2303" s="3">
        <f t="shared" si="71"/>
        <v>0</v>
      </c>
      <c r="J2303" s="3" cm="1">
        <f t="array" ref="J2303">+INDEX(G2303:H2303,,MATCH(Rates!$G$7,$G$4:$H$4,0))</f>
        <v>0</v>
      </c>
    </row>
    <row r="2304" spans="2:10" x14ac:dyDescent="0.25">
      <c r="B2304" s="3">
        <v>4</v>
      </c>
      <c r="C2304" s="3">
        <v>6</v>
      </c>
      <c r="D2304" s="3">
        <v>3</v>
      </c>
      <c r="E2304" s="3">
        <v>0</v>
      </c>
      <c r="F2304" s="3">
        <v>0</v>
      </c>
      <c r="G2304" s="3">
        <f t="shared" si="70"/>
        <v>0</v>
      </c>
      <c r="H2304" s="3">
        <f t="shared" si="71"/>
        <v>0</v>
      </c>
      <c r="J2304" s="3" cm="1">
        <f t="array" ref="J2304">+INDEX(G2304:H2304,,MATCH(Rates!$G$7,$G$4:$H$4,0))</f>
        <v>0</v>
      </c>
    </row>
    <row r="2305" spans="2:10" x14ac:dyDescent="0.25">
      <c r="B2305" s="3">
        <v>4</v>
      </c>
      <c r="C2305" s="3">
        <v>6</v>
      </c>
      <c r="D2305" s="3">
        <v>4</v>
      </c>
      <c r="E2305" s="3">
        <v>0</v>
      </c>
      <c r="F2305" s="3">
        <v>0</v>
      </c>
      <c r="G2305" s="3">
        <f t="shared" si="70"/>
        <v>0</v>
      </c>
      <c r="H2305" s="3">
        <f t="shared" si="71"/>
        <v>0</v>
      </c>
      <c r="J2305" s="3" cm="1">
        <f t="array" ref="J2305">+INDEX(G2305:H2305,,MATCH(Rates!$G$7,$G$4:$H$4,0))</f>
        <v>0</v>
      </c>
    </row>
    <row r="2306" spans="2:10" x14ac:dyDescent="0.25">
      <c r="B2306" s="3">
        <v>4</v>
      </c>
      <c r="C2306" s="3">
        <v>6</v>
      </c>
      <c r="D2306" s="3">
        <v>5</v>
      </c>
      <c r="E2306" s="3">
        <v>0</v>
      </c>
      <c r="F2306" s="3">
        <v>0</v>
      </c>
      <c r="G2306" s="3">
        <f t="shared" si="70"/>
        <v>0</v>
      </c>
      <c r="H2306" s="3">
        <f t="shared" si="71"/>
        <v>0</v>
      </c>
      <c r="J2306" s="3" cm="1">
        <f t="array" ref="J2306">+INDEX(G2306:H2306,,MATCH(Rates!$G$7,$G$4:$H$4,0))</f>
        <v>0</v>
      </c>
    </row>
    <row r="2307" spans="2:10" x14ac:dyDescent="0.25">
      <c r="B2307" s="3">
        <v>4</v>
      </c>
      <c r="C2307" s="3">
        <v>6</v>
      </c>
      <c r="D2307" s="3">
        <v>6</v>
      </c>
      <c r="E2307" s="3">
        <v>25.753</v>
      </c>
      <c r="F2307" s="3">
        <v>12.875999999999999</v>
      </c>
      <c r="G2307" s="3">
        <f t="shared" si="70"/>
        <v>2.5753000000000002E-2</v>
      </c>
      <c r="H2307" s="3">
        <f t="shared" si="71"/>
        <v>1.2876E-2</v>
      </c>
      <c r="J2307" s="3" cm="1">
        <f t="array" ref="J2307">+INDEX(G2307:H2307,,MATCH(Rates!$G$7,$G$4:$H$4,0))</f>
        <v>2.5753000000000002E-2</v>
      </c>
    </row>
    <row r="2308" spans="2:10" x14ac:dyDescent="0.25">
      <c r="B2308" s="3">
        <v>4</v>
      </c>
      <c r="C2308" s="3">
        <v>6</v>
      </c>
      <c r="D2308" s="3">
        <v>7</v>
      </c>
      <c r="E2308" s="3">
        <v>813.21</v>
      </c>
      <c r="F2308" s="3">
        <v>406.60500000000002</v>
      </c>
      <c r="G2308" s="3">
        <f t="shared" si="70"/>
        <v>0.81320999999999999</v>
      </c>
      <c r="H2308" s="3">
        <f t="shared" si="71"/>
        <v>0.40660499999999999</v>
      </c>
      <c r="J2308" s="3" cm="1">
        <f t="array" ref="J2308">+INDEX(G2308:H2308,,MATCH(Rates!$G$7,$G$4:$H$4,0))</f>
        <v>0.81320999999999999</v>
      </c>
    </row>
    <row r="2309" spans="2:10" x14ac:dyDescent="0.25">
      <c r="B2309" s="3">
        <v>4</v>
      </c>
      <c r="C2309" s="3">
        <v>6</v>
      </c>
      <c r="D2309" s="3">
        <v>8</v>
      </c>
      <c r="E2309" s="3">
        <v>2490.9090000000001</v>
      </c>
      <c r="F2309" s="3">
        <v>1245.454</v>
      </c>
      <c r="G2309" s="3">
        <f t="shared" si="70"/>
        <v>2.4909090000000003</v>
      </c>
      <c r="H2309" s="3">
        <f t="shared" si="71"/>
        <v>1.2454540000000001</v>
      </c>
      <c r="J2309" s="3" cm="1">
        <f t="array" ref="J2309">+INDEX(G2309:H2309,,MATCH(Rates!$G$7,$G$4:$H$4,0))</f>
        <v>2.4909090000000003</v>
      </c>
    </row>
    <row r="2310" spans="2:10" x14ac:dyDescent="0.25">
      <c r="B2310" s="3">
        <v>4</v>
      </c>
      <c r="C2310" s="3">
        <v>6</v>
      </c>
      <c r="D2310" s="3">
        <v>9</v>
      </c>
      <c r="E2310" s="3">
        <v>4583.5360000000001</v>
      </c>
      <c r="F2310" s="3">
        <v>2291.768</v>
      </c>
      <c r="G2310" s="3">
        <f t="shared" si="70"/>
        <v>4.5835360000000005</v>
      </c>
      <c r="H2310" s="3">
        <f t="shared" si="71"/>
        <v>2.2917680000000002</v>
      </c>
      <c r="J2310" s="3" cm="1">
        <f t="array" ref="J2310">+INDEX(G2310:H2310,,MATCH(Rates!$G$7,$G$4:$H$4,0))</f>
        <v>4.5835360000000005</v>
      </c>
    </row>
    <row r="2311" spans="2:10" x14ac:dyDescent="0.25">
      <c r="B2311" s="3">
        <v>4</v>
      </c>
      <c r="C2311" s="3">
        <v>6</v>
      </c>
      <c r="D2311" s="3">
        <v>10</v>
      </c>
      <c r="E2311" s="3">
        <v>5795.0860000000002</v>
      </c>
      <c r="F2311" s="3">
        <v>2897.5430000000001</v>
      </c>
      <c r="G2311" s="3">
        <f t="shared" si="70"/>
        <v>5.7950860000000004</v>
      </c>
      <c r="H2311" s="3">
        <f t="shared" si="71"/>
        <v>2.8975430000000002</v>
      </c>
      <c r="J2311" s="3" cm="1">
        <f t="array" ref="J2311">+INDEX(G2311:H2311,,MATCH(Rates!$G$7,$G$4:$H$4,0))</f>
        <v>5.7950860000000004</v>
      </c>
    </row>
    <row r="2312" spans="2:10" x14ac:dyDescent="0.25">
      <c r="B2312" s="3">
        <v>4</v>
      </c>
      <c r="C2312" s="3">
        <v>6</v>
      </c>
      <c r="D2312" s="3">
        <v>11</v>
      </c>
      <c r="E2312" s="3">
        <v>6537.6610000000001</v>
      </c>
      <c r="F2312" s="3">
        <v>3268.8310000000001</v>
      </c>
      <c r="G2312" s="3">
        <f t="shared" si="70"/>
        <v>6.5376609999999999</v>
      </c>
      <c r="H2312" s="3">
        <f t="shared" si="71"/>
        <v>3.268831</v>
      </c>
      <c r="J2312" s="3" cm="1">
        <f t="array" ref="J2312">+INDEX(G2312:H2312,,MATCH(Rates!$G$7,$G$4:$H$4,0))</f>
        <v>6.5376609999999999</v>
      </c>
    </row>
    <row r="2313" spans="2:10" x14ac:dyDescent="0.25">
      <c r="B2313" s="3">
        <v>4</v>
      </c>
      <c r="C2313" s="3">
        <v>6</v>
      </c>
      <c r="D2313" s="3">
        <v>12</v>
      </c>
      <c r="E2313" s="3">
        <v>6846.277</v>
      </c>
      <c r="F2313" s="3">
        <v>3423.1379999999999</v>
      </c>
      <c r="G2313" s="3">
        <f t="shared" si="70"/>
        <v>6.8462769999999997</v>
      </c>
      <c r="H2313" s="3">
        <f t="shared" si="71"/>
        <v>3.4231379999999998</v>
      </c>
      <c r="J2313" s="3" cm="1">
        <f t="array" ref="J2313">+INDEX(G2313:H2313,,MATCH(Rates!$G$7,$G$4:$H$4,0))</f>
        <v>6.8462769999999997</v>
      </c>
    </row>
    <row r="2314" spans="2:10" x14ac:dyDescent="0.25">
      <c r="B2314" s="3">
        <v>4</v>
      </c>
      <c r="C2314" s="3">
        <v>6</v>
      </c>
      <c r="D2314" s="3">
        <v>13</v>
      </c>
      <c r="E2314" s="3">
        <v>1751.3</v>
      </c>
      <c r="F2314" s="3">
        <v>875.65</v>
      </c>
      <c r="G2314" s="3">
        <f t="shared" si="70"/>
        <v>1.7512999999999999</v>
      </c>
      <c r="H2314" s="3">
        <f t="shared" si="71"/>
        <v>0.87564999999999993</v>
      </c>
      <c r="J2314" s="3" cm="1">
        <f t="array" ref="J2314">+INDEX(G2314:H2314,,MATCH(Rates!$G$7,$G$4:$H$4,0))</f>
        <v>1.7512999999999999</v>
      </c>
    </row>
    <row r="2315" spans="2:10" x14ac:dyDescent="0.25">
      <c r="B2315" s="3">
        <v>4</v>
      </c>
      <c r="C2315" s="3">
        <v>6</v>
      </c>
      <c r="D2315" s="3">
        <v>14</v>
      </c>
      <c r="E2315" s="3">
        <v>2572.482</v>
      </c>
      <c r="F2315" s="3">
        <v>1286.241</v>
      </c>
      <c r="G2315" s="3">
        <f t="shared" si="70"/>
        <v>2.5724819999999999</v>
      </c>
      <c r="H2315" s="3">
        <f t="shared" si="71"/>
        <v>1.286241</v>
      </c>
      <c r="J2315" s="3" cm="1">
        <f t="array" ref="J2315">+INDEX(G2315:H2315,,MATCH(Rates!$G$7,$G$4:$H$4,0))</f>
        <v>2.5724819999999999</v>
      </c>
    </row>
    <row r="2316" spans="2:10" x14ac:dyDescent="0.25">
      <c r="B2316" s="3">
        <v>4</v>
      </c>
      <c r="C2316" s="3">
        <v>6</v>
      </c>
      <c r="D2316" s="3">
        <v>15</v>
      </c>
      <c r="E2316" s="3">
        <v>3424.683</v>
      </c>
      <c r="F2316" s="3">
        <v>1712.3420000000001</v>
      </c>
      <c r="G2316" s="3">
        <f t="shared" si="70"/>
        <v>3.4246829999999999</v>
      </c>
      <c r="H2316" s="3">
        <f t="shared" si="71"/>
        <v>1.712342</v>
      </c>
      <c r="J2316" s="3" cm="1">
        <f t="array" ref="J2316">+INDEX(G2316:H2316,,MATCH(Rates!$G$7,$G$4:$H$4,0))</f>
        <v>3.4246829999999999</v>
      </c>
    </row>
    <row r="2317" spans="2:10" x14ac:dyDescent="0.25">
      <c r="B2317" s="3">
        <v>4</v>
      </c>
      <c r="C2317" s="3">
        <v>6</v>
      </c>
      <c r="D2317" s="3">
        <v>16</v>
      </c>
      <c r="E2317" s="3">
        <v>2180.9</v>
      </c>
      <c r="F2317" s="3">
        <v>1090.45</v>
      </c>
      <c r="G2317" s="3">
        <f t="shared" si="70"/>
        <v>2.1809000000000003</v>
      </c>
      <c r="H2317" s="3">
        <f t="shared" si="71"/>
        <v>1.0904500000000001</v>
      </c>
      <c r="J2317" s="3" cm="1">
        <f t="array" ref="J2317">+INDEX(G2317:H2317,,MATCH(Rates!$G$7,$G$4:$H$4,0))</f>
        <v>2.1809000000000003</v>
      </c>
    </row>
    <row r="2318" spans="2:10" x14ac:dyDescent="0.25">
      <c r="B2318" s="3">
        <v>4</v>
      </c>
      <c r="C2318" s="3">
        <v>6</v>
      </c>
      <c r="D2318" s="3">
        <v>17</v>
      </c>
      <c r="E2318" s="3">
        <v>2083.4119999999998</v>
      </c>
      <c r="F2318" s="3">
        <v>1041.7059999999999</v>
      </c>
      <c r="G2318" s="3">
        <f t="shared" si="70"/>
        <v>2.0834119999999996</v>
      </c>
      <c r="H2318" s="3">
        <f t="shared" si="71"/>
        <v>1.0417059999999998</v>
      </c>
      <c r="J2318" s="3" cm="1">
        <f t="array" ref="J2318">+INDEX(G2318:H2318,,MATCH(Rates!$G$7,$G$4:$H$4,0))</f>
        <v>2.0834119999999996</v>
      </c>
    </row>
    <row r="2319" spans="2:10" x14ac:dyDescent="0.25">
      <c r="B2319" s="3">
        <v>4</v>
      </c>
      <c r="C2319" s="3">
        <v>6</v>
      </c>
      <c r="D2319" s="3">
        <v>18</v>
      </c>
      <c r="E2319" s="3">
        <v>452.09699999999998</v>
      </c>
      <c r="F2319" s="3">
        <v>226.04900000000001</v>
      </c>
      <c r="G2319" s="3">
        <f t="shared" si="70"/>
        <v>0.45209699999999997</v>
      </c>
      <c r="H2319" s="3">
        <f t="shared" si="71"/>
        <v>0.226049</v>
      </c>
      <c r="J2319" s="3" cm="1">
        <f t="array" ref="J2319">+INDEX(G2319:H2319,,MATCH(Rates!$G$7,$G$4:$H$4,0))</f>
        <v>0.45209699999999997</v>
      </c>
    </row>
    <row r="2320" spans="2:10" x14ac:dyDescent="0.25">
      <c r="B2320" s="3">
        <v>4</v>
      </c>
      <c r="C2320" s="3">
        <v>6</v>
      </c>
      <c r="D2320" s="3">
        <v>19</v>
      </c>
      <c r="E2320" s="3">
        <v>0</v>
      </c>
      <c r="F2320" s="3">
        <v>0</v>
      </c>
      <c r="G2320" s="3">
        <f t="shared" si="70"/>
        <v>0</v>
      </c>
      <c r="H2320" s="3">
        <f t="shared" si="71"/>
        <v>0</v>
      </c>
      <c r="J2320" s="3" cm="1">
        <f t="array" ref="J2320">+INDEX(G2320:H2320,,MATCH(Rates!$G$7,$G$4:$H$4,0))</f>
        <v>0</v>
      </c>
    </row>
    <row r="2321" spans="2:10" x14ac:dyDescent="0.25">
      <c r="B2321" s="3">
        <v>4</v>
      </c>
      <c r="C2321" s="3">
        <v>6</v>
      </c>
      <c r="D2321" s="3">
        <v>20</v>
      </c>
      <c r="E2321" s="3">
        <v>0</v>
      </c>
      <c r="F2321" s="3">
        <v>0</v>
      </c>
      <c r="G2321" s="3">
        <f t="shared" si="70"/>
        <v>0</v>
      </c>
      <c r="H2321" s="3">
        <f t="shared" si="71"/>
        <v>0</v>
      </c>
      <c r="J2321" s="3" cm="1">
        <f t="array" ref="J2321">+INDEX(G2321:H2321,,MATCH(Rates!$G$7,$G$4:$H$4,0))</f>
        <v>0</v>
      </c>
    </row>
    <row r="2322" spans="2:10" x14ac:dyDescent="0.25">
      <c r="B2322" s="3">
        <v>4</v>
      </c>
      <c r="C2322" s="3">
        <v>6</v>
      </c>
      <c r="D2322" s="3">
        <v>21</v>
      </c>
      <c r="E2322" s="3">
        <v>0</v>
      </c>
      <c r="F2322" s="3">
        <v>0</v>
      </c>
      <c r="G2322" s="3">
        <f t="shared" si="70"/>
        <v>0</v>
      </c>
      <c r="H2322" s="3">
        <f t="shared" si="71"/>
        <v>0</v>
      </c>
      <c r="J2322" s="3" cm="1">
        <f t="array" ref="J2322">+INDEX(G2322:H2322,,MATCH(Rates!$G$7,$G$4:$H$4,0))</f>
        <v>0</v>
      </c>
    </row>
    <row r="2323" spans="2:10" x14ac:dyDescent="0.25">
      <c r="B2323" s="3">
        <v>4</v>
      </c>
      <c r="C2323" s="3">
        <v>6</v>
      </c>
      <c r="D2323" s="3">
        <v>22</v>
      </c>
      <c r="E2323" s="3">
        <v>0</v>
      </c>
      <c r="F2323" s="3">
        <v>0</v>
      </c>
      <c r="G2323" s="3">
        <f t="shared" si="70"/>
        <v>0</v>
      </c>
      <c r="H2323" s="3">
        <f t="shared" si="71"/>
        <v>0</v>
      </c>
      <c r="J2323" s="3" cm="1">
        <f t="array" ref="J2323">+INDEX(G2323:H2323,,MATCH(Rates!$G$7,$G$4:$H$4,0))</f>
        <v>0</v>
      </c>
    </row>
    <row r="2324" spans="2:10" x14ac:dyDescent="0.25">
      <c r="B2324" s="3">
        <v>4</v>
      </c>
      <c r="C2324" s="3">
        <v>6</v>
      </c>
      <c r="D2324" s="3">
        <v>23</v>
      </c>
      <c r="E2324" s="3">
        <v>0</v>
      </c>
      <c r="F2324" s="3">
        <v>0</v>
      </c>
      <c r="G2324" s="3">
        <f t="shared" si="70"/>
        <v>0</v>
      </c>
      <c r="H2324" s="3">
        <f t="shared" si="71"/>
        <v>0</v>
      </c>
      <c r="J2324" s="3" cm="1">
        <f t="array" ref="J2324">+INDEX(G2324:H2324,,MATCH(Rates!$G$7,$G$4:$H$4,0))</f>
        <v>0</v>
      </c>
    </row>
    <row r="2325" spans="2:10" x14ac:dyDescent="0.25">
      <c r="B2325" s="3">
        <v>4</v>
      </c>
      <c r="C2325" s="3">
        <v>7</v>
      </c>
      <c r="D2325" s="3">
        <v>0</v>
      </c>
      <c r="E2325" s="3">
        <v>0</v>
      </c>
      <c r="F2325" s="3">
        <v>0</v>
      </c>
      <c r="G2325" s="3">
        <f t="shared" ref="G2325:G2388" si="72">+E2325/1000</f>
        <v>0</v>
      </c>
      <c r="H2325" s="3">
        <f t="shared" ref="H2325:H2388" si="73">+F2325/1000</f>
        <v>0</v>
      </c>
      <c r="J2325" s="3" cm="1">
        <f t="array" ref="J2325">+INDEX(G2325:H2325,,MATCH(Rates!$G$7,$G$4:$H$4,0))</f>
        <v>0</v>
      </c>
    </row>
    <row r="2326" spans="2:10" x14ac:dyDescent="0.25">
      <c r="B2326" s="3">
        <v>4</v>
      </c>
      <c r="C2326" s="3">
        <v>7</v>
      </c>
      <c r="D2326" s="3">
        <v>1</v>
      </c>
      <c r="E2326" s="3">
        <v>0</v>
      </c>
      <c r="F2326" s="3">
        <v>0</v>
      </c>
      <c r="G2326" s="3">
        <f t="shared" si="72"/>
        <v>0</v>
      </c>
      <c r="H2326" s="3">
        <f t="shared" si="73"/>
        <v>0</v>
      </c>
      <c r="J2326" s="3" cm="1">
        <f t="array" ref="J2326">+INDEX(G2326:H2326,,MATCH(Rates!$G$7,$G$4:$H$4,0))</f>
        <v>0</v>
      </c>
    </row>
    <row r="2327" spans="2:10" x14ac:dyDescent="0.25">
      <c r="B2327" s="3">
        <v>4</v>
      </c>
      <c r="C2327" s="3">
        <v>7</v>
      </c>
      <c r="D2327" s="3">
        <v>2</v>
      </c>
      <c r="E2327" s="3">
        <v>0</v>
      </c>
      <c r="F2327" s="3">
        <v>0</v>
      </c>
      <c r="G2327" s="3">
        <f t="shared" si="72"/>
        <v>0</v>
      </c>
      <c r="H2327" s="3">
        <f t="shared" si="73"/>
        <v>0</v>
      </c>
      <c r="J2327" s="3" cm="1">
        <f t="array" ref="J2327">+INDEX(G2327:H2327,,MATCH(Rates!$G$7,$G$4:$H$4,0))</f>
        <v>0</v>
      </c>
    </row>
    <row r="2328" spans="2:10" x14ac:dyDescent="0.25">
      <c r="B2328" s="3">
        <v>4</v>
      </c>
      <c r="C2328" s="3">
        <v>7</v>
      </c>
      <c r="D2328" s="3">
        <v>3</v>
      </c>
      <c r="E2328" s="3">
        <v>0</v>
      </c>
      <c r="F2328" s="3">
        <v>0</v>
      </c>
      <c r="G2328" s="3">
        <f t="shared" si="72"/>
        <v>0</v>
      </c>
      <c r="H2328" s="3">
        <f t="shared" si="73"/>
        <v>0</v>
      </c>
      <c r="J2328" s="3" cm="1">
        <f t="array" ref="J2328">+INDEX(G2328:H2328,,MATCH(Rates!$G$7,$G$4:$H$4,0))</f>
        <v>0</v>
      </c>
    </row>
    <row r="2329" spans="2:10" x14ac:dyDescent="0.25">
      <c r="B2329" s="3">
        <v>4</v>
      </c>
      <c r="C2329" s="3">
        <v>7</v>
      </c>
      <c r="D2329" s="3">
        <v>4</v>
      </c>
      <c r="E2329" s="3">
        <v>0</v>
      </c>
      <c r="F2329" s="3">
        <v>0</v>
      </c>
      <c r="G2329" s="3">
        <f t="shared" si="72"/>
        <v>0</v>
      </c>
      <c r="H2329" s="3">
        <f t="shared" si="73"/>
        <v>0</v>
      </c>
      <c r="J2329" s="3" cm="1">
        <f t="array" ref="J2329">+INDEX(G2329:H2329,,MATCH(Rates!$G$7,$G$4:$H$4,0))</f>
        <v>0</v>
      </c>
    </row>
    <row r="2330" spans="2:10" x14ac:dyDescent="0.25">
      <c r="B2330" s="3">
        <v>4</v>
      </c>
      <c r="C2330" s="3">
        <v>7</v>
      </c>
      <c r="D2330" s="3">
        <v>5</v>
      </c>
      <c r="E2330" s="3">
        <v>0</v>
      </c>
      <c r="F2330" s="3">
        <v>0</v>
      </c>
      <c r="G2330" s="3">
        <f t="shared" si="72"/>
        <v>0</v>
      </c>
      <c r="H2330" s="3">
        <f t="shared" si="73"/>
        <v>0</v>
      </c>
      <c r="J2330" s="3" cm="1">
        <f t="array" ref="J2330">+INDEX(G2330:H2330,,MATCH(Rates!$G$7,$G$4:$H$4,0))</f>
        <v>0</v>
      </c>
    </row>
    <row r="2331" spans="2:10" x14ac:dyDescent="0.25">
      <c r="B2331" s="3">
        <v>4</v>
      </c>
      <c r="C2331" s="3">
        <v>7</v>
      </c>
      <c r="D2331" s="3">
        <v>6</v>
      </c>
      <c r="E2331" s="3">
        <v>47.594000000000001</v>
      </c>
      <c r="F2331" s="3">
        <v>23.797000000000001</v>
      </c>
      <c r="G2331" s="3">
        <f t="shared" si="72"/>
        <v>4.7594000000000004E-2</v>
      </c>
      <c r="H2331" s="3">
        <f t="shared" si="73"/>
        <v>2.3797000000000002E-2</v>
      </c>
      <c r="J2331" s="3" cm="1">
        <f t="array" ref="J2331">+INDEX(G2331:H2331,,MATCH(Rates!$G$7,$G$4:$H$4,0))</f>
        <v>4.7594000000000004E-2</v>
      </c>
    </row>
    <row r="2332" spans="2:10" x14ac:dyDescent="0.25">
      <c r="B2332" s="3">
        <v>4</v>
      </c>
      <c r="C2332" s="3">
        <v>7</v>
      </c>
      <c r="D2332" s="3">
        <v>7</v>
      </c>
      <c r="E2332" s="3">
        <v>1094.0809999999999</v>
      </c>
      <c r="F2332" s="3">
        <v>547.04100000000005</v>
      </c>
      <c r="G2332" s="3">
        <f t="shared" si="72"/>
        <v>1.0940809999999999</v>
      </c>
      <c r="H2332" s="3">
        <f t="shared" si="73"/>
        <v>0.547041</v>
      </c>
      <c r="J2332" s="3" cm="1">
        <f t="array" ref="J2332">+INDEX(G2332:H2332,,MATCH(Rates!$G$7,$G$4:$H$4,0))</f>
        <v>1.0940809999999999</v>
      </c>
    </row>
    <row r="2333" spans="2:10" x14ac:dyDescent="0.25">
      <c r="B2333" s="3">
        <v>4</v>
      </c>
      <c r="C2333" s="3">
        <v>7</v>
      </c>
      <c r="D2333" s="3">
        <v>8</v>
      </c>
      <c r="E2333" s="3">
        <v>2844.27</v>
      </c>
      <c r="F2333" s="3">
        <v>1422.135</v>
      </c>
      <c r="G2333" s="3">
        <f t="shared" si="72"/>
        <v>2.8442699999999999</v>
      </c>
      <c r="H2333" s="3">
        <f t="shared" si="73"/>
        <v>1.4221349999999999</v>
      </c>
      <c r="J2333" s="3" cm="1">
        <f t="array" ref="J2333">+INDEX(G2333:H2333,,MATCH(Rates!$G$7,$G$4:$H$4,0))</f>
        <v>2.8442699999999999</v>
      </c>
    </row>
    <row r="2334" spans="2:10" x14ac:dyDescent="0.25">
      <c r="B2334" s="3">
        <v>4</v>
      </c>
      <c r="C2334" s="3">
        <v>7</v>
      </c>
      <c r="D2334" s="3">
        <v>9</v>
      </c>
      <c r="E2334" s="3">
        <v>4426.1989999999996</v>
      </c>
      <c r="F2334" s="3">
        <v>2213.0990000000002</v>
      </c>
      <c r="G2334" s="3">
        <f t="shared" si="72"/>
        <v>4.4261989999999996</v>
      </c>
      <c r="H2334" s="3">
        <f t="shared" si="73"/>
        <v>2.2130990000000001</v>
      </c>
      <c r="J2334" s="3" cm="1">
        <f t="array" ref="J2334">+INDEX(G2334:H2334,,MATCH(Rates!$G$7,$G$4:$H$4,0))</f>
        <v>4.4261989999999996</v>
      </c>
    </row>
    <row r="2335" spans="2:10" x14ac:dyDescent="0.25">
      <c r="B2335" s="3">
        <v>4</v>
      </c>
      <c r="C2335" s="3">
        <v>7</v>
      </c>
      <c r="D2335" s="3">
        <v>10</v>
      </c>
      <c r="E2335" s="3">
        <v>5535.4639999999999</v>
      </c>
      <c r="F2335" s="3">
        <v>2767.732</v>
      </c>
      <c r="G2335" s="3">
        <f t="shared" si="72"/>
        <v>5.5354640000000002</v>
      </c>
      <c r="H2335" s="3">
        <f t="shared" si="73"/>
        <v>2.7677320000000001</v>
      </c>
      <c r="J2335" s="3" cm="1">
        <f t="array" ref="J2335">+INDEX(G2335:H2335,,MATCH(Rates!$G$7,$G$4:$H$4,0))</f>
        <v>5.5354640000000002</v>
      </c>
    </row>
    <row r="2336" spans="2:10" x14ac:dyDescent="0.25">
      <c r="B2336" s="3">
        <v>4</v>
      </c>
      <c r="C2336" s="3">
        <v>7</v>
      </c>
      <c r="D2336" s="3">
        <v>11</v>
      </c>
      <c r="E2336" s="3">
        <v>6189.1890000000003</v>
      </c>
      <c r="F2336" s="3">
        <v>3094.5940000000001</v>
      </c>
      <c r="G2336" s="3">
        <f t="shared" si="72"/>
        <v>6.1891890000000007</v>
      </c>
      <c r="H2336" s="3">
        <f t="shared" si="73"/>
        <v>3.0945939999999998</v>
      </c>
      <c r="J2336" s="3" cm="1">
        <f t="array" ref="J2336">+INDEX(G2336:H2336,,MATCH(Rates!$G$7,$G$4:$H$4,0))</f>
        <v>6.1891890000000007</v>
      </c>
    </row>
    <row r="2337" spans="2:10" x14ac:dyDescent="0.25">
      <c r="B2337" s="3">
        <v>4</v>
      </c>
      <c r="C2337" s="3">
        <v>7</v>
      </c>
      <c r="D2337" s="3">
        <v>12</v>
      </c>
      <c r="E2337" s="3">
        <v>6442.6120000000001</v>
      </c>
      <c r="F2337" s="3">
        <v>3221.306</v>
      </c>
      <c r="G2337" s="3">
        <f t="shared" si="72"/>
        <v>6.4426120000000004</v>
      </c>
      <c r="H2337" s="3">
        <f t="shared" si="73"/>
        <v>3.2213060000000002</v>
      </c>
      <c r="J2337" s="3" cm="1">
        <f t="array" ref="J2337">+INDEX(G2337:H2337,,MATCH(Rates!$G$7,$G$4:$H$4,0))</f>
        <v>6.4426120000000004</v>
      </c>
    </row>
    <row r="2338" spans="2:10" x14ac:dyDescent="0.25">
      <c r="B2338" s="3">
        <v>4</v>
      </c>
      <c r="C2338" s="3">
        <v>7</v>
      </c>
      <c r="D2338" s="3">
        <v>13</v>
      </c>
      <c r="E2338" s="3">
        <v>6328.4309999999996</v>
      </c>
      <c r="F2338" s="3">
        <v>3164.2150000000001</v>
      </c>
      <c r="G2338" s="3">
        <f t="shared" si="72"/>
        <v>6.3284309999999993</v>
      </c>
      <c r="H2338" s="3">
        <f t="shared" si="73"/>
        <v>3.164215</v>
      </c>
      <c r="J2338" s="3" cm="1">
        <f t="array" ref="J2338">+INDEX(G2338:H2338,,MATCH(Rates!$G$7,$G$4:$H$4,0))</f>
        <v>6.3284309999999993</v>
      </c>
    </row>
    <row r="2339" spans="2:10" x14ac:dyDescent="0.25">
      <c r="B2339" s="3">
        <v>4</v>
      </c>
      <c r="C2339" s="3">
        <v>7</v>
      </c>
      <c r="D2339" s="3">
        <v>14</v>
      </c>
      <c r="E2339" s="3">
        <v>5826.3620000000001</v>
      </c>
      <c r="F2339" s="3">
        <v>2913.181</v>
      </c>
      <c r="G2339" s="3">
        <f t="shared" si="72"/>
        <v>5.8263620000000005</v>
      </c>
      <c r="H2339" s="3">
        <f t="shared" si="73"/>
        <v>2.9131810000000002</v>
      </c>
      <c r="J2339" s="3" cm="1">
        <f t="array" ref="J2339">+INDEX(G2339:H2339,,MATCH(Rates!$G$7,$G$4:$H$4,0))</f>
        <v>5.8263620000000005</v>
      </c>
    </row>
    <row r="2340" spans="2:10" x14ac:dyDescent="0.25">
      <c r="B2340" s="3">
        <v>4</v>
      </c>
      <c r="C2340" s="3">
        <v>7</v>
      </c>
      <c r="D2340" s="3">
        <v>15</v>
      </c>
      <c r="E2340" s="3">
        <v>4796.5460000000003</v>
      </c>
      <c r="F2340" s="3">
        <v>2398.2730000000001</v>
      </c>
      <c r="G2340" s="3">
        <f t="shared" si="72"/>
        <v>4.7965460000000002</v>
      </c>
      <c r="H2340" s="3">
        <f t="shared" si="73"/>
        <v>2.3982730000000001</v>
      </c>
      <c r="J2340" s="3" cm="1">
        <f t="array" ref="J2340">+INDEX(G2340:H2340,,MATCH(Rates!$G$7,$G$4:$H$4,0))</f>
        <v>4.7965460000000002</v>
      </c>
    </row>
    <row r="2341" spans="2:10" x14ac:dyDescent="0.25">
      <c r="B2341" s="3">
        <v>4</v>
      </c>
      <c r="C2341" s="3">
        <v>7</v>
      </c>
      <c r="D2341" s="3">
        <v>16</v>
      </c>
      <c r="E2341" s="3">
        <v>3537.6210000000001</v>
      </c>
      <c r="F2341" s="3">
        <v>1768.8109999999999</v>
      </c>
      <c r="G2341" s="3">
        <f t="shared" si="72"/>
        <v>3.5376210000000001</v>
      </c>
      <c r="H2341" s="3">
        <f t="shared" si="73"/>
        <v>1.7688109999999999</v>
      </c>
      <c r="J2341" s="3" cm="1">
        <f t="array" ref="J2341">+INDEX(G2341:H2341,,MATCH(Rates!$G$7,$G$4:$H$4,0))</f>
        <v>3.5376210000000001</v>
      </c>
    </row>
    <row r="2342" spans="2:10" x14ac:dyDescent="0.25">
      <c r="B2342" s="3">
        <v>4</v>
      </c>
      <c r="C2342" s="3">
        <v>7</v>
      </c>
      <c r="D2342" s="3">
        <v>17</v>
      </c>
      <c r="E2342" s="3">
        <v>1668.578</v>
      </c>
      <c r="F2342" s="3">
        <v>834.28899999999999</v>
      </c>
      <c r="G2342" s="3">
        <f t="shared" si="72"/>
        <v>1.6685779999999999</v>
      </c>
      <c r="H2342" s="3">
        <f t="shared" si="73"/>
        <v>0.83428899999999995</v>
      </c>
      <c r="J2342" s="3" cm="1">
        <f t="array" ref="J2342">+INDEX(G2342:H2342,,MATCH(Rates!$G$7,$G$4:$H$4,0))</f>
        <v>1.6685779999999999</v>
      </c>
    </row>
    <row r="2343" spans="2:10" x14ac:dyDescent="0.25">
      <c r="B2343" s="3">
        <v>4</v>
      </c>
      <c r="C2343" s="3">
        <v>7</v>
      </c>
      <c r="D2343" s="3">
        <v>18</v>
      </c>
      <c r="E2343" s="3">
        <v>327.92099999999999</v>
      </c>
      <c r="F2343" s="3">
        <v>163.96100000000001</v>
      </c>
      <c r="G2343" s="3">
        <f t="shared" si="72"/>
        <v>0.32792100000000002</v>
      </c>
      <c r="H2343" s="3">
        <f t="shared" si="73"/>
        <v>0.16396100000000002</v>
      </c>
      <c r="J2343" s="3" cm="1">
        <f t="array" ref="J2343">+INDEX(G2343:H2343,,MATCH(Rates!$G$7,$G$4:$H$4,0))</f>
        <v>0.32792100000000002</v>
      </c>
    </row>
    <row r="2344" spans="2:10" x14ac:dyDescent="0.25">
      <c r="B2344" s="3">
        <v>4</v>
      </c>
      <c r="C2344" s="3">
        <v>7</v>
      </c>
      <c r="D2344" s="3">
        <v>19</v>
      </c>
      <c r="E2344" s="3">
        <v>0</v>
      </c>
      <c r="F2344" s="3">
        <v>0</v>
      </c>
      <c r="G2344" s="3">
        <f t="shared" si="72"/>
        <v>0</v>
      </c>
      <c r="H2344" s="3">
        <f t="shared" si="73"/>
        <v>0</v>
      </c>
      <c r="J2344" s="3" cm="1">
        <f t="array" ref="J2344">+INDEX(G2344:H2344,,MATCH(Rates!$G$7,$G$4:$H$4,0))</f>
        <v>0</v>
      </c>
    </row>
    <row r="2345" spans="2:10" x14ac:dyDescent="0.25">
      <c r="B2345" s="3">
        <v>4</v>
      </c>
      <c r="C2345" s="3">
        <v>7</v>
      </c>
      <c r="D2345" s="3">
        <v>20</v>
      </c>
      <c r="E2345" s="3">
        <v>0</v>
      </c>
      <c r="F2345" s="3">
        <v>0</v>
      </c>
      <c r="G2345" s="3">
        <f t="shared" si="72"/>
        <v>0</v>
      </c>
      <c r="H2345" s="3">
        <f t="shared" si="73"/>
        <v>0</v>
      </c>
      <c r="J2345" s="3" cm="1">
        <f t="array" ref="J2345">+INDEX(G2345:H2345,,MATCH(Rates!$G$7,$G$4:$H$4,0))</f>
        <v>0</v>
      </c>
    </row>
    <row r="2346" spans="2:10" x14ac:dyDescent="0.25">
      <c r="B2346" s="3">
        <v>4</v>
      </c>
      <c r="C2346" s="3">
        <v>7</v>
      </c>
      <c r="D2346" s="3">
        <v>21</v>
      </c>
      <c r="E2346" s="3">
        <v>0</v>
      </c>
      <c r="F2346" s="3">
        <v>0</v>
      </c>
      <c r="G2346" s="3">
        <f t="shared" si="72"/>
        <v>0</v>
      </c>
      <c r="H2346" s="3">
        <f t="shared" si="73"/>
        <v>0</v>
      </c>
      <c r="J2346" s="3" cm="1">
        <f t="array" ref="J2346">+INDEX(G2346:H2346,,MATCH(Rates!$G$7,$G$4:$H$4,0))</f>
        <v>0</v>
      </c>
    </row>
    <row r="2347" spans="2:10" x14ac:dyDescent="0.25">
      <c r="B2347" s="3">
        <v>4</v>
      </c>
      <c r="C2347" s="3">
        <v>7</v>
      </c>
      <c r="D2347" s="3">
        <v>22</v>
      </c>
      <c r="E2347" s="3">
        <v>0</v>
      </c>
      <c r="F2347" s="3">
        <v>0</v>
      </c>
      <c r="G2347" s="3">
        <f t="shared" si="72"/>
        <v>0</v>
      </c>
      <c r="H2347" s="3">
        <f t="shared" si="73"/>
        <v>0</v>
      </c>
      <c r="J2347" s="3" cm="1">
        <f t="array" ref="J2347">+INDEX(G2347:H2347,,MATCH(Rates!$G$7,$G$4:$H$4,0))</f>
        <v>0</v>
      </c>
    </row>
    <row r="2348" spans="2:10" x14ac:dyDescent="0.25">
      <c r="B2348" s="3">
        <v>4</v>
      </c>
      <c r="C2348" s="3">
        <v>7</v>
      </c>
      <c r="D2348" s="3">
        <v>23</v>
      </c>
      <c r="E2348" s="3">
        <v>0</v>
      </c>
      <c r="F2348" s="3">
        <v>0</v>
      </c>
      <c r="G2348" s="3">
        <f t="shared" si="72"/>
        <v>0</v>
      </c>
      <c r="H2348" s="3">
        <f t="shared" si="73"/>
        <v>0</v>
      </c>
      <c r="J2348" s="3" cm="1">
        <f t="array" ref="J2348">+INDEX(G2348:H2348,,MATCH(Rates!$G$7,$G$4:$H$4,0))</f>
        <v>0</v>
      </c>
    </row>
    <row r="2349" spans="2:10" x14ac:dyDescent="0.25">
      <c r="B2349" s="3">
        <v>4</v>
      </c>
      <c r="C2349" s="3">
        <v>8</v>
      </c>
      <c r="D2349" s="3">
        <v>0</v>
      </c>
      <c r="E2349" s="3">
        <v>0</v>
      </c>
      <c r="F2349" s="3">
        <v>0</v>
      </c>
      <c r="G2349" s="3">
        <f t="shared" si="72"/>
        <v>0</v>
      </c>
      <c r="H2349" s="3">
        <f t="shared" si="73"/>
        <v>0</v>
      </c>
      <c r="J2349" s="3" cm="1">
        <f t="array" ref="J2349">+INDEX(G2349:H2349,,MATCH(Rates!$G$7,$G$4:$H$4,0))</f>
        <v>0</v>
      </c>
    </row>
    <row r="2350" spans="2:10" x14ac:dyDescent="0.25">
      <c r="B2350" s="3">
        <v>4</v>
      </c>
      <c r="C2350" s="3">
        <v>8</v>
      </c>
      <c r="D2350" s="3">
        <v>1</v>
      </c>
      <c r="E2350" s="3">
        <v>0</v>
      </c>
      <c r="F2350" s="3">
        <v>0</v>
      </c>
      <c r="G2350" s="3">
        <f t="shared" si="72"/>
        <v>0</v>
      </c>
      <c r="H2350" s="3">
        <f t="shared" si="73"/>
        <v>0</v>
      </c>
      <c r="J2350" s="3" cm="1">
        <f t="array" ref="J2350">+INDEX(G2350:H2350,,MATCH(Rates!$G$7,$G$4:$H$4,0))</f>
        <v>0</v>
      </c>
    </row>
    <row r="2351" spans="2:10" x14ac:dyDescent="0.25">
      <c r="B2351" s="3">
        <v>4</v>
      </c>
      <c r="C2351" s="3">
        <v>8</v>
      </c>
      <c r="D2351" s="3">
        <v>2</v>
      </c>
      <c r="E2351" s="3">
        <v>0</v>
      </c>
      <c r="F2351" s="3">
        <v>0</v>
      </c>
      <c r="G2351" s="3">
        <f t="shared" si="72"/>
        <v>0</v>
      </c>
      <c r="H2351" s="3">
        <f t="shared" si="73"/>
        <v>0</v>
      </c>
      <c r="J2351" s="3" cm="1">
        <f t="array" ref="J2351">+INDEX(G2351:H2351,,MATCH(Rates!$G$7,$G$4:$H$4,0))</f>
        <v>0</v>
      </c>
    </row>
    <row r="2352" spans="2:10" x14ac:dyDescent="0.25">
      <c r="B2352" s="3">
        <v>4</v>
      </c>
      <c r="C2352" s="3">
        <v>8</v>
      </c>
      <c r="D2352" s="3">
        <v>3</v>
      </c>
      <c r="E2352" s="3">
        <v>0</v>
      </c>
      <c r="F2352" s="3">
        <v>0</v>
      </c>
      <c r="G2352" s="3">
        <f t="shared" si="72"/>
        <v>0</v>
      </c>
      <c r="H2352" s="3">
        <f t="shared" si="73"/>
        <v>0</v>
      </c>
      <c r="J2352" s="3" cm="1">
        <f t="array" ref="J2352">+INDEX(G2352:H2352,,MATCH(Rates!$G$7,$G$4:$H$4,0))</f>
        <v>0</v>
      </c>
    </row>
    <row r="2353" spans="2:10" x14ac:dyDescent="0.25">
      <c r="B2353" s="3">
        <v>4</v>
      </c>
      <c r="C2353" s="3">
        <v>8</v>
      </c>
      <c r="D2353" s="3">
        <v>4</v>
      </c>
      <c r="E2353" s="3">
        <v>0</v>
      </c>
      <c r="F2353" s="3">
        <v>0</v>
      </c>
      <c r="G2353" s="3">
        <f t="shared" si="72"/>
        <v>0</v>
      </c>
      <c r="H2353" s="3">
        <f t="shared" si="73"/>
        <v>0</v>
      </c>
      <c r="J2353" s="3" cm="1">
        <f t="array" ref="J2353">+INDEX(G2353:H2353,,MATCH(Rates!$G$7,$G$4:$H$4,0))</f>
        <v>0</v>
      </c>
    </row>
    <row r="2354" spans="2:10" x14ac:dyDescent="0.25">
      <c r="B2354" s="3">
        <v>4</v>
      </c>
      <c r="C2354" s="3">
        <v>8</v>
      </c>
      <c r="D2354" s="3">
        <v>5</v>
      </c>
      <c r="E2354" s="3">
        <v>0</v>
      </c>
      <c r="F2354" s="3">
        <v>0</v>
      </c>
      <c r="G2354" s="3">
        <f t="shared" si="72"/>
        <v>0</v>
      </c>
      <c r="H2354" s="3">
        <f t="shared" si="73"/>
        <v>0</v>
      </c>
      <c r="J2354" s="3" cm="1">
        <f t="array" ref="J2354">+INDEX(G2354:H2354,,MATCH(Rates!$G$7,$G$4:$H$4,0))</f>
        <v>0</v>
      </c>
    </row>
    <row r="2355" spans="2:10" x14ac:dyDescent="0.25">
      <c r="B2355" s="3">
        <v>4</v>
      </c>
      <c r="C2355" s="3">
        <v>8</v>
      </c>
      <c r="D2355" s="3">
        <v>6</v>
      </c>
      <c r="E2355" s="3">
        <v>0</v>
      </c>
      <c r="F2355" s="3">
        <v>0</v>
      </c>
      <c r="G2355" s="3">
        <f t="shared" si="72"/>
        <v>0</v>
      </c>
      <c r="H2355" s="3">
        <f t="shared" si="73"/>
        <v>0</v>
      </c>
      <c r="J2355" s="3" cm="1">
        <f t="array" ref="J2355">+INDEX(G2355:H2355,,MATCH(Rates!$G$7,$G$4:$H$4,0))</f>
        <v>0</v>
      </c>
    </row>
    <row r="2356" spans="2:10" x14ac:dyDescent="0.25">
      <c r="B2356" s="3">
        <v>4</v>
      </c>
      <c r="C2356" s="3">
        <v>8</v>
      </c>
      <c r="D2356" s="3">
        <v>7</v>
      </c>
      <c r="E2356" s="3">
        <v>0</v>
      </c>
      <c r="F2356" s="3">
        <v>0</v>
      </c>
      <c r="G2356" s="3">
        <f t="shared" si="72"/>
        <v>0</v>
      </c>
      <c r="H2356" s="3">
        <f t="shared" si="73"/>
        <v>0</v>
      </c>
      <c r="J2356" s="3" cm="1">
        <f t="array" ref="J2356">+INDEX(G2356:H2356,,MATCH(Rates!$G$7,$G$4:$H$4,0))</f>
        <v>0</v>
      </c>
    </row>
    <row r="2357" spans="2:10" x14ac:dyDescent="0.25">
      <c r="B2357" s="3">
        <v>4</v>
      </c>
      <c r="C2357" s="3">
        <v>8</v>
      </c>
      <c r="D2357" s="3">
        <v>8</v>
      </c>
      <c r="E2357" s="3">
        <v>135.48400000000001</v>
      </c>
      <c r="F2357" s="3">
        <v>67.742000000000004</v>
      </c>
      <c r="G2357" s="3">
        <f t="shared" si="72"/>
        <v>0.13548400000000002</v>
      </c>
      <c r="H2357" s="3">
        <f t="shared" si="73"/>
        <v>6.7742000000000011E-2</v>
      </c>
      <c r="J2357" s="3" cm="1">
        <f t="array" ref="J2357">+INDEX(G2357:H2357,,MATCH(Rates!$G$7,$G$4:$H$4,0))</f>
        <v>0.13548400000000002</v>
      </c>
    </row>
    <row r="2358" spans="2:10" x14ac:dyDescent="0.25">
      <c r="B2358" s="3">
        <v>4</v>
      </c>
      <c r="C2358" s="3">
        <v>8</v>
      </c>
      <c r="D2358" s="3">
        <v>9</v>
      </c>
      <c r="E2358" s="3">
        <v>1383.7170000000001</v>
      </c>
      <c r="F2358" s="3">
        <v>691.85799999999995</v>
      </c>
      <c r="G2358" s="3">
        <f t="shared" si="72"/>
        <v>1.3837170000000001</v>
      </c>
      <c r="H2358" s="3">
        <f t="shared" si="73"/>
        <v>0.69185799999999997</v>
      </c>
      <c r="J2358" s="3" cm="1">
        <f t="array" ref="J2358">+INDEX(G2358:H2358,,MATCH(Rates!$G$7,$G$4:$H$4,0))</f>
        <v>1.3837170000000001</v>
      </c>
    </row>
    <row r="2359" spans="2:10" x14ac:dyDescent="0.25">
      <c r="B2359" s="3">
        <v>4</v>
      </c>
      <c r="C2359" s="3">
        <v>8</v>
      </c>
      <c r="D2359" s="3">
        <v>10</v>
      </c>
      <c r="E2359" s="3">
        <v>4333.8239999999996</v>
      </c>
      <c r="F2359" s="3">
        <v>2166.9119999999998</v>
      </c>
      <c r="G2359" s="3">
        <f t="shared" si="72"/>
        <v>4.3338239999999999</v>
      </c>
      <c r="H2359" s="3">
        <f t="shared" si="73"/>
        <v>2.1669119999999999</v>
      </c>
      <c r="J2359" s="3" cm="1">
        <f t="array" ref="J2359">+INDEX(G2359:H2359,,MATCH(Rates!$G$7,$G$4:$H$4,0))</f>
        <v>4.3338239999999999</v>
      </c>
    </row>
    <row r="2360" spans="2:10" x14ac:dyDescent="0.25">
      <c r="B2360" s="3">
        <v>4</v>
      </c>
      <c r="C2360" s="3">
        <v>8</v>
      </c>
      <c r="D2360" s="3">
        <v>11</v>
      </c>
      <c r="E2360" s="3">
        <v>3255.895</v>
      </c>
      <c r="F2360" s="3">
        <v>1627.9469999999999</v>
      </c>
      <c r="G2360" s="3">
        <f t="shared" si="72"/>
        <v>3.2558949999999998</v>
      </c>
      <c r="H2360" s="3">
        <f t="shared" si="73"/>
        <v>1.6279469999999998</v>
      </c>
      <c r="J2360" s="3" cm="1">
        <f t="array" ref="J2360">+INDEX(G2360:H2360,,MATCH(Rates!$G$7,$G$4:$H$4,0))</f>
        <v>3.2558949999999998</v>
      </c>
    </row>
    <row r="2361" spans="2:10" x14ac:dyDescent="0.25">
      <c r="B2361" s="3">
        <v>4</v>
      </c>
      <c r="C2361" s="3">
        <v>8</v>
      </c>
      <c r="D2361" s="3">
        <v>12</v>
      </c>
      <c r="E2361" s="3">
        <v>3207.2559999999999</v>
      </c>
      <c r="F2361" s="3">
        <v>1603.6279999999999</v>
      </c>
      <c r="G2361" s="3">
        <f t="shared" si="72"/>
        <v>3.2072559999999997</v>
      </c>
      <c r="H2361" s="3">
        <f t="shared" si="73"/>
        <v>1.6036279999999998</v>
      </c>
      <c r="J2361" s="3" cm="1">
        <f t="array" ref="J2361">+INDEX(G2361:H2361,,MATCH(Rates!$G$7,$G$4:$H$4,0))</f>
        <v>3.2072559999999997</v>
      </c>
    </row>
    <row r="2362" spans="2:10" x14ac:dyDescent="0.25">
      <c r="B2362" s="3">
        <v>4</v>
      </c>
      <c r="C2362" s="3">
        <v>8</v>
      </c>
      <c r="D2362" s="3">
        <v>13</v>
      </c>
      <c r="E2362" s="3">
        <v>1028.5260000000001</v>
      </c>
      <c r="F2362" s="3">
        <v>514.26300000000003</v>
      </c>
      <c r="G2362" s="3">
        <f t="shared" si="72"/>
        <v>1.0285260000000001</v>
      </c>
      <c r="H2362" s="3">
        <f t="shared" si="73"/>
        <v>0.51426300000000003</v>
      </c>
      <c r="J2362" s="3" cm="1">
        <f t="array" ref="J2362">+INDEX(G2362:H2362,,MATCH(Rates!$G$7,$G$4:$H$4,0))</f>
        <v>1.0285260000000001</v>
      </c>
    </row>
    <row r="2363" spans="2:10" x14ac:dyDescent="0.25">
      <c r="B2363" s="3">
        <v>4</v>
      </c>
      <c r="C2363" s="3">
        <v>8</v>
      </c>
      <c r="D2363" s="3">
        <v>14</v>
      </c>
      <c r="E2363" s="3">
        <v>266.39699999999999</v>
      </c>
      <c r="F2363" s="3">
        <v>133.19800000000001</v>
      </c>
      <c r="G2363" s="3">
        <f t="shared" si="72"/>
        <v>0.26639699999999999</v>
      </c>
      <c r="H2363" s="3">
        <f t="shared" si="73"/>
        <v>0.13319800000000001</v>
      </c>
      <c r="J2363" s="3" cm="1">
        <f t="array" ref="J2363">+INDEX(G2363:H2363,,MATCH(Rates!$G$7,$G$4:$H$4,0))</f>
        <v>0.26639699999999999</v>
      </c>
    </row>
    <row r="2364" spans="2:10" x14ac:dyDescent="0.25">
      <c r="B2364" s="3">
        <v>4</v>
      </c>
      <c r="C2364" s="3">
        <v>8</v>
      </c>
      <c r="D2364" s="3">
        <v>15</v>
      </c>
      <c r="E2364" s="3">
        <v>2754.7660000000001</v>
      </c>
      <c r="F2364" s="3">
        <v>1377.383</v>
      </c>
      <c r="G2364" s="3">
        <f t="shared" si="72"/>
        <v>2.754766</v>
      </c>
      <c r="H2364" s="3">
        <f t="shared" si="73"/>
        <v>1.377383</v>
      </c>
      <c r="J2364" s="3" cm="1">
        <f t="array" ref="J2364">+INDEX(G2364:H2364,,MATCH(Rates!$G$7,$G$4:$H$4,0))</f>
        <v>2.754766</v>
      </c>
    </row>
    <row r="2365" spans="2:10" x14ac:dyDescent="0.25">
      <c r="B2365" s="3">
        <v>4</v>
      </c>
      <c r="C2365" s="3">
        <v>8</v>
      </c>
      <c r="D2365" s="3">
        <v>16</v>
      </c>
      <c r="E2365" s="3">
        <v>271.82299999999998</v>
      </c>
      <c r="F2365" s="3">
        <v>135.911</v>
      </c>
      <c r="G2365" s="3">
        <f t="shared" si="72"/>
        <v>0.27182299999999998</v>
      </c>
      <c r="H2365" s="3">
        <f t="shared" si="73"/>
        <v>0.135911</v>
      </c>
      <c r="J2365" s="3" cm="1">
        <f t="array" ref="J2365">+INDEX(G2365:H2365,,MATCH(Rates!$G$7,$G$4:$H$4,0))</f>
        <v>0.27182299999999998</v>
      </c>
    </row>
    <row r="2366" spans="2:10" x14ac:dyDescent="0.25">
      <c r="B2366" s="3">
        <v>4</v>
      </c>
      <c r="C2366" s="3">
        <v>8</v>
      </c>
      <c r="D2366" s="3">
        <v>17</v>
      </c>
      <c r="E2366" s="3">
        <v>39.31</v>
      </c>
      <c r="F2366" s="3">
        <v>19.655000000000001</v>
      </c>
      <c r="G2366" s="3">
        <f t="shared" si="72"/>
        <v>3.9310000000000005E-2</v>
      </c>
      <c r="H2366" s="3">
        <f t="shared" si="73"/>
        <v>1.9655000000000002E-2</v>
      </c>
      <c r="J2366" s="3" cm="1">
        <f t="array" ref="J2366">+INDEX(G2366:H2366,,MATCH(Rates!$G$7,$G$4:$H$4,0))</f>
        <v>3.9310000000000005E-2</v>
      </c>
    </row>
    <row r="2367" spans="2:10" x14ac:dyDescent="0.25">
      <c r="B2367" s="3">
        <v>4</v>
      </c>
      <c r="C2367" s="3">
        <v>8</v>
      </c>
      <c r="D2367" s="3">
        <v>18</v>
      </c>
      <c r="E2367" s="3">
        <v>0</v>
      </c>
      <c r="F2367" s="3">
        <v>0</v>
      </c>
      <c r="G2367" s="3">
        <f t="shared" si="72"/>
        <v>0</v>
      </c>
      <c r="H2367" s="3">
        <f t="shared" si="73"/>
        <v>0</v>
      </c>
      <c r="J2367" s="3" cm="1">
        <f t="array" ref="J2367">+INDEX(G2367:H2367,,MATCH(Rates!$G$7,$G$4:$H$4,0))</f>
        <v>0</v>
      </c>
    </row>
    <row r="2368" spans="2:10" x14ac:dyDescent="0.25">
      <c r="B2368" s="3">
        <v>4</v>
      </c>
      <c r="C2368" s="3">
        <v>8</v>
      </c>
      <c r="D2368" s="3">
        <v>19</v>
      </c>
      <c r="E2368" s="3">
        <v>0</v>
      </c>
      <c r="F2368" s="3">
        <v>0</v>
      </c>
      <c r="G2368" s="3">
        <f t="shared" si="72"/>
        <v>0</v>
      </c>
      <c r="H2368" s="3">
        <f t="shared" si="73"/>
        <v>0</v>
      </c>
      <c r="J2368" s="3" cm="1">
        <f t="array" ref="J2368">+INDEX(G2368:H2368,,MATCH(Rates!$G$7,$G$4:$H$4,0))</f>
        <v>0</v>
      </c>
    </row>
    <row r="2369" spans="2:10" x14ac:dyDescent="0.25">
      <c r="B2369" s="3">
        <v>4</v>
      </c>
      <c r="C2369" s="3">
        <v>8</v>
      </c>
      <c r="D2369" s="3">
        <v>20</v>
      </c>
      <c r="E2369" s="3">
        <v>0</v>
      </c>
      <c r="F2369" s="3">
        <v>0</v>
      </c>
      <c r="G2369" s="3">
        <f t="shared" si="72"/>
        <v>0</v>
      </c>
      <c r="H2369" s="3">
        <f t="shared" si="73"/>
        <v>0</v>
      </c>
      <c r="J2369" s="3" cm="1">
        <f t="array" ref="J2369">+INDEX(G2369:H2369,,MATCH(Rates!$G$7,$G$4:$H$4,0))</f>
        <v>0</v>
      </c>
    </row>
    <row r="2370" spans="2:10" x14ac:dyDescent="0.25">
      <c r="B2370" s="3">
        <v>4</v>
      </c>
      <c r="C2370" s="3">
        <v>8</v>
      </c>
      <c r="D2370" s="3">
        <v>21</v>
      </c>
      <c r="E2370" s="3">
        <v>0</v>
      </c>
      <c r="F2370" s="3">
        <v>0</v>
      </c>
      <c r="G2370" s="3">
        <f t="shared" si="72"/>
        <v>0</v>
      </c>
      <c r="H2370" s="3">
        <f t="shared" si="73"/>
        <v>0</v>
      </c>
      <c r="J2370" s="3" cm="1">
        <f t="array" ref="J2370">+INDEX(G2370:H2370,,MATCH(Rates!$G$7,$G$4:$H$4,0))</f>
        <v>0</v>
      </c>
    </row>
    <row r="2371" spans="2:10" x14ac:dyDescent="0.25">
      <c r="B2371" s="3">
        <v>4</v>
      </c>
      <c r="C2371" s="3">
        <v>8</v>
      </c>
      <c r="D2371" s="3">
        <v>22</v>
      </c>
      <c r="E2371" s="3">
        <v>0</v>
      </c>
      <c r="F2371" s="3">
        <v>0</v>
      </c>
      <c r="G2371" s="3">
        <f t="shared" si="72"/>
        <v>0</v>
      </c>
      <c r="H2371" s="3">
        <f t="shared" si="73"/>
        <v>0</v>
      </c>
      <c r="J2371" s="3" cm="1">
        <f t="array" ref="J2371">+INDEX(G2371:H2371,,MATCH(Rates!$G$7,$G$4:$H$4,0))</f>
        <v>0</v>
      </c>
    </row>
    <row r="2372" spans="2:10" x14ac:dyDescent="0.25">
      <c r="B2372" s="3">
        <v>4</v>
      </c>
      <c r="C2372" s="3">
        <v>8</v>
      </c>
      <c r="D2372" s="3">
        <v>23</v>
      </c>
      <c r="E2372" s="3">
        <v>0</v>
      </c>
      <c r="F2372" s="3">
        <v>0</v>
      </c>
      <c r="G2372" s="3">
        <f t="shared" si="72"/>
        <v>0</v>
      </c>
      <c r="H2372" s="3">
        <f t="shared" si="73"/>
        <v>0</v>
      </c>
      <c r="J2372" s="3" cm="1">
        <f t="array" ref="J2372">+INDEX(G2372:H2372,,MATCH(Rates!$G$7,$G$4:$H$4,0))</f>
        <v>0</v>
      </c>
    </row>
    <row r="2373" spans="2:10" x14ac:dyDescent="0.25">
      <c r="B2373" s="3">
        <v>4</v>
      </c>
      <c r="C2373" s="3">
        <v>9</v>
      </c>
      <c r="D2373" s="3">
        <v>0</v>
      </c>
      <c r="E2373" s="3">
        <v>0</v>
      </c>
      <c r="F2373" s="3">
        <v>0</v>
      </c>
      <c r="G2373" s="3">
        <f t="shared" si="72"/>
        <v>0</v>
      </c>
      <c r="H2373" s="3">
        <f t="shared" si="73"/>
        <v>0</v>
      </c>
      <c r="J2373" s="3" cm="1">
        <f t="array" ref="J2373">+INDEX(G2373:H2373,,MATCH(Rates!$G$7,$G$4:$H$4,0))</f>
        <v>0</v>
      </c>
    </row>
    <row r="2374" spans="2:10" x14ac:dyDescent="0.25">
      <c r="B2374" s="3">
        <v>4</v>
      </c>
      <c r="C2374" s="3">
        <v>9</v>
      </c>
      <c r="D2374" s="3">
        <v>1</v>
      </c>
      <c r="E2374" s="3">
        <v>0</v>
      </c>
      <c r="F2374" s="3">
        <v>0</v>
      </c>
      <c r="G2374" s="3">
        <f t="shared" si="72"/>
        <v>0</v>
      </c>
      <c r="H2374" s="3">
        <f t="shared" si="73"/>
        <v>0</v>
      </c>
      <c r="J2374" s="3" cm="1">
        <f t="array" ref="J2374">+INDEX(G2374:H2374,,MATCH(Rates!$G$7,$G$4:$H$4,0))</f>
        <v>0</v>
      </c>
    </row>
    <row r="2375" spans="2:10" x14ac:dyDescent="0.25">
      <c r="B2375" s="3">
        <v>4</v>
      </c>
      <c r="C2375" s="3">
        <v>9</v>
      </c>
      <c r="D2375" s="3">
        <v>2</v>
      </c>
      <c r="E2375" s="3">
        <v>0</v>
      </c>
      <c r="F2375" s="3">
        <v>0</v>
      </c>
      <c r="G2375" s="3">
        <f t="shared" si="72"/>
        <v>0</v>
      </c>
      <c r="H2375" s="3">
        <f t="shared" si="73"/>
        <v>0</v>
      </c>
      <c r="J2375" s="3" cm="1">
        <f t="array" ref="J2375">+INDEX(G2375:H2375,,MATCH(Rates!$G$7,$G$4:$H$4,0))</f>
        <v>0</v>
      </c>
    </row>
    <row r="2376" spans="2:10" x14ac:dyDescent="0.25">
      <c r="B2376" s="3">
        <v>4</v>
      </c>
      <c r="C2376" s="3">
        <v>9</v>
      </c>
      <c r="D2376" s="3">
        <v>3</v>
      </c>
      <c r="E2376" s="3">
        <v>0</v>
      </c>
      <c r="F2376" s="3">
        <v>0</v>
      </c>
      <c r="G2376" s="3">
        <f t="shared" si="72"/>
        <v>0</v>
      </c>
      <c r="H2376" s="3">
        <f t="shared" si="73"/>
        <v>0</v>
      </c>
      <c r="J2376" s="3" cm="1">
        <f t="array" ref="J2376">+INDEX(G2376:H2376,,MATCH(Rates!$G$7,$G$4:$H$4,0))</f>
        <v>0</v>
      </c>
    </row>
    <row r="2377" spans="2:10" x14ac:dyDescent="0.25">
      <c r="B2377" s="3">
        <v>4</v>
      </c>
      <c r="C2377" s="3">
        <v>9</v>
      </c>
      <c r="D2377" s="3">
        <v>4</v>
      </c>
      <c r="E2377" s="3">
        <v>0</v>
      </c>
      <c r="F2377" s="3">
        <v>0</v>
      </c>
      <c r="G2377" s="3">
        <f t="shared" si="72"/>
        <v>0</v>
      </c>
      <c r="H2377" s="3">
        <f t="shared" si="73"/>
        <v>0</v>
      </c>
      <c r="J2377" s="3" cm="1">
        <f t="array" ref="J2377">+INDEX(G2377:H2377,,MATCH(Rates!$G$7,$G$4:$H$4,0))</f>
        <v>0</v>
      </c>
    </row>
    <row r="2378" spans="2:10" x14ac:dyDescent="0.25">
      <c r="B2378" s="3">
        <v>4</v>
      </c>
      <c r="C2378" s="3">
        <v>9</v>
      </c>
      <c r="D2378" s="3">
        <v>5</v>
      </c>
      <c r="E2378" s="3">
        <v>0</v>
      </c>
      <c r="F2378" s="3">
        <v>0</v>
      </c>
      <c r="G2378" s="3">
        <f t="shared" si="72"/>
        <v>0</v>
      </c>
      <c r="H2378" s="3">
        <f t="shared" si="73"/>
        <v>0</v>
      </c>
      <c r="J2378" s="3" cm="1">
        <f t="array" ref="J2378">+INDEX(G2378:H2378,,MATCH(Rates!$G$7,$G$4:$H$4,0))</f>
        <v>0</v>
      </c>
    </row>
    <row r="2379" spans="2:10" x14ac:dyDescent="0.25">
      <c r="B2379" s="3">
        <v>4</v>
      </c>
      <c r="C2379" s="3">
        <v>9</v>
      </c>
      <c r="D2379" s="3">
        <v>6</v>
      </c>
      <c r="E2379" s="3">
        <v>17.890999999999998</v>
      </c>
      <c r="F2379" s="3">
        <v>8.9450000000000003</v>
      </c>
      <c r="G2379" s="3">
        <f t="shared" si="72"/>
        <v>1.7890999999999997E-2</v>
      </c>
      <c r="H2379" s="3">
        <f t="shared" si="73"/>
        <v>8.9449999999999998E-3</v>
      </c>
      <c r="J2379" s="3" cm="1">
        <f t="array" ref="J2379">+INDEX(G2379:H2379,,MATCH(Rates!$G$7,$G$4:$H$4,0))</f>
        <v>1.7890999999999997E-2</v>
      </c>
    </row>
    <row r="2380" spans="2:10" x14ac:dyDescent="0.25">
      <c r="B2380" s="3">
        <v>4</v>
      </c>
      <c r="C2380" s="3">
        <v>9</v>
      </c>
      <c r="D2380" s="3">
        <v>7</v>
      </c>
      <c r="E2380" s="3">
        <v>484.6</v>
      </c>
      <c r="F2380" s="3">
        <v>242.3</v>
      </c>
      <c r="G2380" s="3">
        <f t="shared" si="72"/>
        <v>0.48460000000000003</v>
      </c>
      <c r="H2380" s="3">
        <f t="shared" si="73"/>
        <v>0.24230000000000002</v>
      </c>
      <c r="J2380" s="3" cm="1">
        <f t="array" ref="J2380">+INDEX(G2380:H2380,,MATCH(Rates!$G$7,$G$4:$H$4,0))</f>
        <v>0.48460000000000003</v>
      </c>
    </row>
    <row r="2381" spans="2:10" x14ac:dyDescent="0.25">
      <c r="B2381" s="3">
        <v>4</v>
      </c>
      <c r="C2381" s="3">
        <v>9</v>
      </c>
      <c r="D2381" s="3">
        <v>8</v>
      </c>
      <c r="E2381" s="3">
        <v>1934.9749999999999</v>
      </c>
      <c r="F2381" s="3">
        <v>967.48800000000006</v>
      </c>
      <c r="G2381" s="3">
        <f t="shared" si="72"/>
        <v>1.9349749999999999</v>
      </c>
      <c r="H2381" s="3">
        <f t="shared" si="73"/>
        <v>0.96748800000000001</v>
      </c>
      <c r="J2381" s="3" cm="1">
        <f t="array" ref="J2381">+INDEX(G2381:H2381,,MATCH(Rates!$G$7,$G$4:$H$4,0))</f>
        <v>1.9349749999999999</v>
      </c>
    </row>
    <row r="2382" spans="2:10" x14ac:dyDescent="0.25">
      <c r="B2382" s="3">
        <v>4</v>
      </c>
      <c r="C2382" s="3">
        <v>9</v>
      </c>
      <c r="D2382" s="3">
        <v>9</v>
      </c>
      <c r="E2382" s="3">
        <v>2393.0039999999999</v>
      </c>
      <c r="F2382" s="3">
        <v>1196.502</v>
      </c>
      <c r="G2382" s="3">
        <f t="shared" si="72"/>
        <v>2.3930039999999999</v>
      </c>
      <c r="H2382" s="3">
        <f t="shared" si="73"/>
        <v>1.196502</v>
      </c>
      <c r="J2382" s="3" cm="1">
        <f t="array" ref="J2382">+INDEX(G2382:H2382,,MATCH(Rates!$G$7,$G$4:$H$4,0))</f>
        <v>2.3930039999999999</v>
      </c>
    </row>
    <row r="2383" spans="2:10" x14ac:dyDescent="0.25">
      <c r="B2383" s="3">
        <v>4</v>
      </c>
      <c r="C2383" s="3">
        <v>9</v>
      </c>
      <c r="D2383" s="3">
        <v>10</v>
      </c>
      <c r="E2383" s="3">
        <v>4600.326</v>
      </c>
      <c r="F2383" s="3">
        <v>2300.163</v>
      </c>
      <c r="G2383" s="3">
        <f t="shared" si="72"/>
        <v>4.6003259999999999</v>
      </c>
      <c r="H2383" s="3">
        <f t="shared" si="73"/>
        <v>2.300163</v>
      </c>
      <c r="J2383" s="3" cm="1">
        <f t="array" ref="J2383">+INDEX(G2383:H2383,,MATCH(Rates!$G$7,$G$4:$H$4,0))</f>
        <v>4.6003259999999999</v>
      </c>
    </row>
    <row r="2384" spans="2:10" x14ac:dyDescent="0.25">
      <c r="B2384" s="3">
        <v>4</v>
      </c>
      <c r="C2384" s="3">
        <v>9</v>
      </c>
      <c r="D2384" s="3">
        <v>11</v>
      </c>
      <c r="E2384" s="3">
        <v>5018.3620000000001</v>
      </c>
      <c r="F2384" s="3">
        <v>2509.181</v>
      </c>
      <c r="G2384" s="3">
        <f t="shared" si="72"/>
        <v>5.0183619999999998</v>
      </c>
      <c r="H2384" s="3">
        <f t="shared" si="73"/>
        <v>2.5091809999999999</v>
      </c>
      <c r="J2384" s="3" cm="1">
        <f t="array" ref="J2384">+INDEX(G2384:H2384,,MATCH(Rates!$G$7,$G$4:$H$4,0))</f>
        <v>5.0183619999999998</v>
      </c>
    </row>
    <row r="2385" spans="2:10" x14ac:dyDescent="0.25">
      <c r="B2385" s="3">
        <v>4</v>
      </c>
      <c r="C2385" s="3">
        <v>9</v>
      </c>
      <c r="D2385" s="3">
        <v>12</v>
      </c>
      <c r="E2385" s="3">
        <v>5359.8720000000003</v>
      </c>
      <c r="F2385" s="3">
        <v>2679.9360000000001</v>
      </c>
      <c r="G2385" s="3">
        <f t="shared" si="72"/>
        <v>5.3598720000000002</v>
      </c>
      <c r="H2385" s="3">
        <f t="shared" si="73"/>
        <v>2.6799360000000001</v>
      </c>
      <c r="J2385" s="3" cm="1">
        <f t="array" ref="J2385">+INDEX(G2385:H2385,,MATCH(Rates!$G$7,$G$4:$H$4,0))</f>
        <v>5.3598720000000002</v>
      </c>
    </row>
    <row r="2386" spans="2:10" x14ac:dyDescent="0.25">
      <c r="B2386" s="3">
        <v>4</v>
      </c>
      <c r="C2386" s="3">
        <v>9</v>
      </c>
      <c r="D2386" s="3">
        <v>13</v>
      </c>
      <c r="E2386" s="3">
        <v>5782.777</v>
      </c>
      <c r="F2386" s="3">
        <v>2891.3879999999999</v>
      </c>
      <c r="G2386" s="3">
        <f t="shared" si="72"/>
        <v>5.7827770000000003</v>
      </c>
      <c r="H2386" s="3">
        <f t="shared" si="73"/>
        <v>2.8913880000000001</v>
      </c>
      <c r="J2386" s="3" cm="1">
        <f t="array" ref="J2386">+INDEX(G2386:H2386,,MATCH(Rates!$G$7,$G$4:$H$4,0))</f>
        <v>5.7827770000000003</v>
      </c>
    </row>
    <row r="2387" spans="2:10" x14ac:dyDescent="0.25">
      <c r="B2387" s="3">
        <v>4</v>
      </c>
      <c r="C2387" s="3">
        <v>9</v>
      </c>
      <c r="D2387" s="3">
        <v>14</v>
      </c>
      <c r="E2387" s="3">
        <v>4478.8519999999999</v>
      </c>
      <c r="F2387" s="3">
        <v>2239.4259999999999</v>
      </c>
      <c r="G2387" s="3">
        <f t="shared" si="72"/>
        <v>4.4788519999999998</v>
      </c>
      <c r="H2387" s="3">
        <f t="shared" si="73"/>
        <v>2.2394259999999999</v>
      </c>
      <c r="J2387" s="3" cm="1">
        <f t="array" ref="J2387">+INDEX(G2387:H2387,,MATCH(Rates!$G$7,$G$4:$H$4,0))</f>
        <v>4.4788519999999998</v>
      </c>
    </row>
    <row r="2388" spans="2:10" x14ac:dyDescent="0.25">
      <c r="B2388" s="3">
        <v>4</v>
      </c>
      <c r="C2388" s="3">
        <v>9</v>
      </c>
      <c r="D2388" s="3">
        <v>15</v>
      </c>
      <c r="E2388" s="3">
        <v>4220.0780000000004</v>
      </c>
      <c r="F2388" s="3">
        <v>2110.0390000000002</v>
      </c>
      <c r="G2388" s="3">
        <f t="shared" si="72"/>
        <v>4.220078</v>
      </c>
      <c r="H2388" s="3">
        <f t="shared" si="73"/>
        <v>2.110039</v>
      </c>
      <c r="J2388" s="3" cm="1">
        <f t="array" ref="J2388">+INDEX(G2388:H2388,,MATCH(Rates!$G$7,$G$4:$H$4,0))</f>
        <v>4.220078</v>
      </c>
    </row>
    <row r="2389" spans="2:10" x14ac:dyDescent="0.25">
      <c r="B2389" s="3">
        <v>4</v>
      </c>
      <c r="C2389" s="3">
        <v>9</v>
      </c>
      <c r="D2389" s="3">
        <v>16</v>
      </c>
      <c r="E2389" s="3">
        <v>442.48399999999998</v>
      </c>
      <c r="F2389" s="3">
        <v>221.24199999999999</v>
      </c>
      <c r="G2389" s="3">
        <f t="shared" ref="G2389:G2452" si="74">+E2389/1000</f>
        <v>0.44248399999999999</v>
      </c>
      <c r="H2389" s="3">
        <f t="shared" ref="H2389:H2452" si="75">+F2389/1000</f>
        <v>0.22124199999999999</v>
      </c>
      <c r="J2389" s="3" cm="1">
        <f t="array" ref="J2389">+INDEX(G2389:H2389,,MATCH(Rates!$G$7,$G$4:$H$4,0))</f>
        <v>0.44248399999999999</v>
      </c>
    </row>
    <row r="2390" spans="2:10" x14ac:dyDescent="0.25">
      <c r="B2390" s="3">
        <v>4</v>
      </c>
      <c r="C2390" s="3">
        <v>9</v>
      </c>
      <c r="D2390" s="3">
        <v>17</v>
      </c>
      <c r="E2390" s="3">
        <v>2287.3249999999998</v>
      </c>
      <c r="F2390" s="3">
        <v>1143.663</v>
      </c>
      <c r="G2390" s="3">
        <f t="shared" si="74"/>
        <v>2.2873249999999996</v>
      </c>
      <c r="H2390" s="3">
        <f t="shared" si="75"/>
        <v>1.1436630000000001</v>
      </c>
      <c r="J2390" s="3" cm="1">
        <f t="array" ref="J2390">+INDEX(G2390:H2390,,MATCH(Rates!$G$7,$G$4:$H$4,0))</f>
        <v>2.2873249999999996</v>
      </c>
    </row>
    <row r="2391" spans="2:10" x14ac:dyDescent="0.25">
      <c r="B2391" s="3">
        <v>4</v>
      </c>
      <c r="C2391" s="3">
        <v>9</v>
      </c>
      <c r="D2391" s="3">
        <v>18</v>
      </c>
      <c r="E2391" s="3">
        <v>518.17100000000005</v>
      </c>
      <c r="F2391" s="3">
        <v>259.08600000000001</v>
      </c>
      <c r="G2391" s="3">
        <f t="shared" si="74"/>
        <v>0.51817100000000005</v>
      </c>
      <c r="H2391" s="3">
        <f t="shared" si="75"/>
        <v>0.25908600000000004</v>
      </c>
      <c r="J2391" s="3" cm="1">
        <f t="array" ref="J2391">+INDEX(G2391:H2391,,MATCH(Rates!$G$7,$G$4:$H$4,0))</f>
        <v>0.51817100000000005</v>
      </c>
    </row>
    <row r="2392" spans="2:10" x14ac:dyDescent="0.25">
      <c r="B2392" s="3">
        <v>4</v>
      </c>
      <c r="C2392" s="3">
        <v>9</v>
      </c>
      <c r="D2392" s="3">
        <v>19</v>
      </c>
      <c r="E2392" s="3">
        <v>0</v>
      </c>
      <c r="F2392" s="3">
        <v>0</v>
      </c>
      <c r="G2392" s="3">
        <f t="shared" si="74"/>
        <v>0</v>
      </c>
      <c r="H2392" s="3">
        <f t="shared" si="75"/>
        <v>0</v>
      </c>
      <c r="J2392" s="3" cm="1">
        <f t="array" ref="J2392">+INDEX(G2392:H2392,,MATCH(Rates!$G$7,$G$4:$H$4,0))</f>
        <v>0</v>
      </c>
    </row>
    <row r="2393" spans="2:10" x14ac:dyDescent="0.25">
      <c r="B2393" s="3">
        <v>4</v>
      </c>
      <c r="C2393" s="3">
        <v>9</v>
      </c>
      <c r="D2393" s="3">
        <v>20</v>
      </c>
      <c r="E2393" s="3">
        <v>0</v>
      </c>
      <c r="F2393" s="3">
        <v>0</v>
      </c>
      <c r="G2393" s="3">
        <f t="shared" si="74"/>
        <v>0</v>
      </c>
      <c r="H2393" s="3">
        <f t="shared" si="75"/>
        <v>0</v>
      </c>
      <c r="J2393" s="3" cm="1">
        <f t="array" ref="J2393">+INDEX(G2393:H2393,,MATCH(Rates!$G$7,$G$4:$H$4,0))</f>
        <v>0</v>
      </c>
    </row>
    <row r="2394" spans="2:10" x14ac:dyDescent="0.25">
      <c r="B2394" s="3">
        <v>4</v>
      </c>
      <c r="C2394" s="3">
        <v>9</v>
      </c>
      <c r="D2394" s="3">
        <v>21</v>
      </c>
      <c r="E2394" s="3">
        <v>0</v>
      </c>
      <c r="F2394" s="3">
        <v>0</v>
      </c>
      <c r="G2394" s="3">
        <f t="shared" si="74"/>
        <v>0</v>
      </c>
      <c r="H2394" s="3">
        <f t="shared" si="75"/>
        <v>0</v>
      </c>
      <c r="J2394" s="3" cm="1">
        <f t="array" ref="J2394">+INDEX(G2394:H2394,,MATCH(Rates!$G$7,$G$4:$H$4,0))</f>
        <v>0</v>
      </c>
    </row>
    <row r="2395" spans="2:10" x14ac:dyDescent="0.25">
      <c r="B2395" s="3">
        <v>4</v>
      </c>
      <c r="C2395" s="3">
        <v>9</v>
      </c>
      <c r="D2395" s="3">
        <v>22</v>
      </c>
      <c r="E2395" s="3">
        <v>0</v>
      </c>
      <c r="F2395" s="3">
        <v>0</v>
      </c>
      <c r="G2395" s="3">
        <f t="shared" si="74"/>
        <v>0</v>
      </c>
      <c r="H2395" s="3">
        <f t="shared" si="75"/>
        <v>0</v>
      </c>
      <c r="J2395" s="3" cm="1">
        <f t="array" ref="J2395">+INDEX(G2395:H2395,,MATCH(Rates!$G$7,$G$4:$H$4,0))</f>
        <v>0</v>
      </c>
    </row>
    <row r="2396" spans="2:10" x14ac:dyDescent="0.25">
      <c r="B2396" s="3">
        <v>4</v>
      </c>
      <c r="C2396" s="3">
        <v>9</v>
      </c>
      <c r="D2396" s="3">
        <v>23</v>
      </c>
      <c r="E2396" s="3">
        <v>0</v>
      </c>
      <c r="F2396" s="3">
        <v>0</v>
      </c>
      <c r="G2396" s="3">
        <f t="shared" si="74"/>
        <v>0</v>
      </c>
      <c r="H2396" s="3">
        <f t="shared" si="75"/>
        <v>0</v>
      </c>
      <c r="J2396" s="3" cm="1">
        <f t="array" ref="J2396">+INDEX(G2396:H2396,,MATCH(Rates!$G$7,$G$4:$H$4,0))</f>
        <v>0</v>
      </c>
    </row>
    <row r="2397" spans="2:10" x14ac:dyDescent="0.25">
      <c r="B2397" s="3">
        <v>4</v>
      </c>
      <c r="C2397" s="3">
        <v>10</v>
      </c>
      <c r="D2397" s="3">
        <v>0</v>
      </c>
      <c r="E2397" s="3">
        <v>0</v>
      </c>
      <c r="F2397" s="3">
        <v>0</v>
      </c>
      <c r="G2397" s="3">
        <f t="shared" si="74"/>
        <v>0</v>
      </c>
      <c r="H2397" s="3">
        <f t="shared" si="75"/>
        <v>0</v>
      </c>
      <c r="J2397" s="3" cm="1">
        <f t="array" ref="J2397">+INDEX(G2397:H2397,,MATCH(Rates!$G$7,$G$4:$H$4,0))</f>
        <v>0</v>
      </c>
    </row>
    <row r="2398" spans="2:10" x14ac:dyDescent="0.25">
      <c r="B2398" s="3">
        <v>4</v>
      </c>
      <c r="C2398" s="3">
        <v>10</v>
      </c>
      <c r="D2398" s="3">
        <v>1</v>
      </c>
      <c r="E2398" s="3">
        <v>0</v>
      </c>
      <c r="F2398" s="3">
        <v>0</v>
      </c>
      <c r="G2398" s="3">
        <f t="shared" si="74"/>
        <v>0</v>
      </c>
      <c r="H2398" s="3">
        <f t="shared" si="75"/>
        <v>0</v>
      </c>
      <c r="J2398" s="3" cm="1">
        <f t="array" ref="J2398">+INDEX(G2398:H2398,,MATCH(Rates!$G$7,$G$4:$H$4,0))</f>
        <v>0</v>
      </c>
    </row>
    <row r="2399" spans="2:10" x14ac:dyDescent="0.25">
      <c r="B2399" s="3">
        <v>4</v>
      </c>
      <c r="C2399" s="3">
        <v>10</v>
      </c>
      <c r="D2399" s="3">
        <v>2</v>
      </c>
      <c r="E2399" s="3">
        <v>0</v>
      </c>
      <c r="F2399" s="3">
        <v>0</v>
      </c>
      <c r="G2399" s="3">
        <f t="shared" si="74"/>
        <v>0</v>
      </c>
      <c r="H2399" s="3">
        <f t="shared" si="75"/>
        <v>0</v>
      </c>
      <c r="J2399" s="3" cm="1">
        <f t="array" ref="J2399">+INDEX(G2399:H2399,,MATCH(Rates!$G$7,$G$4:$H$4,0))</f>
        <v>0</v>
      </c>
    </row>
    <row r="2400" spans="2:10" x14ac:dyDescent="0.25">
      <c r="B2400" s="3">
        <v>4</v>
      </c>
      <c r="C2400" s="3">
        <v>10</v>
      </c>
      <c r="D2400" s="3">
        <v>3</v>
      </c>
      <c r="E2400" s="3">
        <v>0</v>
      </c>
      <c r="F2400" s="3">
        <v>0</v>
      </c>
      <c r="G2400" s="3">
        <f t="shared" si="74"/>
        <v>0</v>
      </c>
      <c r="H2400" s="3">
        <f t="shared" si="75"/>
        <v>0</v>
      </c>
      <c r="J2400" s="3" cm="1">
        <f t="array" ref="J2400">+INDEX(G2400:H2400,,MATCH(Rates!$G$7,$G$4:$H$4,0))</f>
        <v>0</v>
      </c>
    </row>
    <row r="2401" spans="2:10" x14ac:dyDescent="0.25">
      <c r="B2401" s="3">
        <v>4</v>
      </c>
      <c r="C2401" s="3">
        <v>10</v>
      </c>
      <c r="D2401" s="3">
        <v>4</v>
      </c>
      <c r="E2401" s="3">
        <v>0</v>
      </c>
      <c r="F2401" s="3">
        <v>0</v>
      </c>
      <c r="G2401" s="3">
        <f t="shared" si="74"/>
        <v>0</v>
      </c>
      <c r="H2401" s="3">
        <f t="shared" si="75"/>
        <v>0</v>
      </c>
      <c r="J2401" s="3" cm="1">
        <f t="array" ref="J2401">+INDEX(G2401:H2401,,MATCH(Rates!$G$7,$G$4:$H$4,0))</f>
        <v>0</v>
      </c>
    </row>
    <row r="2402" spans="2:10" x14ac:dyDescent="0.25">
      <c r="B2402" s="3">
        <v>4</v>
      </c>
      <c r="C2402" s="3">
        <v>10</v>
      </c>
      <c r="D2402" s="3">
        <v>5</v>
      </c>
      <c r="E2402" s="3">
        <v>0</v>
      </c>
      <c r="F2402" s="3">
        <v>0</v>
      </c>
      <c r="G2402" s="3">
        <f t="shared" si="74"/>
        <v>0</v>
      </c>
      <c r="H2402" s="3">
        <f t="shared" si="75"/>
        <v>0</v>
      </c>
      <c r="J2402" s="3" cm="1">
        <f t="array" ref="J2402">+INDEX(G2402:H2402,,MATCH(Rates!$G$7,$G$4:$H$4,0))</f>
        <v>0</v>
      </c>
    </row>
    <row r="2403" spans="2:10" x14ac:dyDescent="0.25">
      <c r="B2403" s="3">
        <v>4</v>
      </c>
      <c r="C2403" s="3">
        <v>10</v>
      </c>
      <c r="D2403" s="3">
        <v>6</v>
      </c>
      <c r="E2403" s="3">
        <v>86.128</v>
      </c>
      <c r="F2403" s="3">
        <v>43.064</v>
      </c>
      <c r="G2403" s="3">
        <f t="shared" si="74"/>
        <v>8.6127999999999996E-2</v>
      </c>
      <c r="H2403" s="3">
        <f t="shared" si="75"/>
        <v>4.3063999999999998E-2</v>
      </c>
      <c r="J2403" s="3" cm="1">
        <f t="array" ref="J2403">+INDEX(G2403:H2403,,MATCH(Rates!$G$7,$G$4:$H$4,0))</f>
        <v>8.6127999999999996E-2</v>
      </c>
    </row>
    <row r="2404" spans="2:10" x14ac:dyDescent="0.25">
      <c r="B2404" s="3">
        <v>4</v>
      </c>
      <c r="C2404" s="3">
        <v>10</v>
      </c>
      <c r="D2404" s="3">
        <v>7</v>
      </c>
      <c r="E2404" s="3">
        <v>1257.087</v>
      </c>
      <c r="F2404" s="3">
        <v>628.54300000000001</v>
      </c>
      <c r="G2404" s="3">
        <f t="shared" si="74"/>
        <v>1.2570870000000001</v>
      </c>
      <c r="H2404" s="3">
        <f t="shared" si="75"/>
        <v>0.62854299999999996</v>
      </c>
      <c r="J2404" s="3" cm="1">
        <f t="array" ref="J2404">+INDEX(G2404:H2404,,MATCH(Rates!$G$7,$G$4:$H$4,0))</f>
        <v>1.2570870000000001</v>
      </c>
    </row>
    <row r="2405" spans="2:10" x14ac:dyDescent="0.25">
      <c r="B2405" s="3">
        <v>4</v>
      </c>
      <c r="C2405" s="3">
        <v>10</v>
      </c>
      <c r="D2405" s="3">
        <v>8</v>
      </c>
      <c r="E2405" s="3">
        <v>3102.2750000000001</v>
      </c>
      <c r="F2405" s="3">
        <v>1551.1369999999999</v>
      </c>
      <c r="G2405" s="3">
        <f t="shared" si="74"/>
        <v>3.1022750000000001</v>
      </c>
      <c r="H2405" s="3">
        <f t="shared" si="75"/>
        <v>1.551137</v>
      </c>
      <c r="J2405" s="3" cm="1">
        <f t="array" ref="J2405">+INDEX(G2405:H2405,,MATCH(Rates!$G$7,$G$4:$H$4,0))</f>
        <v>3.1022750000000001</v>
      </c>
    </row>
    <row r="2406" spans="2:10" x14ac:dyDescent="0.25">
      <c r="B2406" s="3">
        <v>4</v>
      </c>
      <c r="C2406" s="3">
        <v>10</v>
      </c>
      <c r="D2406" s="3">
        <v>9</v>
      </c>
      <c r="E2406" s="3">
        <v>4725.5330000000004</v>
      </c>
      <c r="F2406" s="3">
        <v>2362.7660000000001</v>
      </c>
      <c r="G2406" s="3">
        <f t="shared" si="74"/>
        <v>4.7255330000000004</v>
      </c>
      <c r="H2406" s="3">
        <f t="shared" si="75"/>
        <v>2.3627660000000001</v>
      </c>
      <c r="J2406" s="3" cm="1">
        <f t="array" ref="J2406">+INDEX(G2406:H2406,,MATCH(Rates!$G$7,$G$4:$H$4,0))</f>
        <v>4.7255330000000004</v>
      </c>
    </row>
    <row r="2407" spans="2:10" x14ac:dyDescent="0.25">
      <c r="B2407" s="3">
        <v>4</v>
      </c>
      <c r="C2407" s="3">
        <v>10</v>
      </c>
      <c r="D2407" s="3">
        <v>10</v>
      </c>
      <c r="E2407" s="3">
        <v>5837.7709999999997</v>
      </c>
      <c r="F2407" s="3">
        <v>2918.8850000000002</v>
      </c>
      <c r="G2407" s="3">
        <f t="shared" si="74"/>
        <v>5.837771</v>
      </c>
      <c r="H2407" s="3">
        <f t="shared" si="75"/>
        <v>2.9188850000000004</v>
      </c>
      <c r="J2407" s="3" cm="1">
        <f t="array" ref="J2407">+INDEX(G2407:H2407,,MATCH(Rates!$G$7,$G$4:$H$4,0))</f>
        <v>5.837771</v>
      </c>
    </row>
    <row r="2408" spans="2:10" x14ac:dyDescent="0.25">
      <c r="B2408" s="3">
        <v>4</v>
      </c>
      <c r="C2408" s="3">
        <v>10</v>
      </c>
      <c r="D2408" s="3">
        <v>11</v>
      </c>
      <c r="E2408" s="3">
        <v>5642.9279999999999</v>
      </c>
      <c r="F2408" s="3">
        <v>2821.4639999999999</v>
      </c>
      <c r="G2408" s="3">
        <f t="shared" si="74"/>
        <v>5.6429279999999995</v>
      </c>
      <c r="H2408" s="3">
        <f t="shared" si="75"/>
        <v>2.8214639999999997</v>
      </c>
      <c r="J2408" s="3" cm="1">
        <f t="array" ref="J2408">+INDEX(G2408:H2408,,MATCH(Rates!$G$7,$G$4:$H$4,0))</f>
        <v>5.6429279999999995</v>
      </c>
    </row>
    <row r="2409" spans="2:10" x14ac:dyDescent="0.25">
      <c r="B2409" s="3">
        <v>4</v>
      </c>
      <c r="C2409" s="3">
        <v>10</v>
      </c>
      <c r="D2409" s="3">
        <v>12</v>
      </c>
      <c r="E2409" s="3">
        <v>5671.1559999999999</v>
      </c>
      <c r="F2409" s="3">
        <v>2835.578</v>
      </c>
      <c r="G2409" s="3">
        <f t="shared" si="74"/>
        <v>5.6711559999999999</v>
      </c>
      <c r="H2409" s="3">
        <f t="shared" si="75"/>
        <v>2.8355779999999999</v>
      </c>
      <c r="J2409" s="3" cm="1">
        <f t="array" ref="J2409">+INDEX(G2409:H2409,,MATCH(Rates!$G$7,$G$4:$H$4,0))</f>
        <v>5.6711559999999999</v>
      </c>
    </row>
    <row r="2410" spans="2:10" x14ac:dyDescent="0.25">
      <c r="B2410" s="3">
        <v>4</v>
      </c>
      <c r="C2410" s="3">
        <v>10</v>
      </c>
      <c r="D2410" s="3">
        <v>13</v>
      </c>
      <c r="E2410" s="3">
        <v>5559.6109999999999</v>
      </c>
      <c r="F2410" s="3">
        <v>2779.8049999999998</v>
      </c>
      <c r="G2410" s="3">
        <f t="shared" si="74"/>
        <v>5.5596110000000003</v>
      </c>
      <c r="H2410" s="3">
        <f t="shared" si="75"/>
        <v>2.7798049999999996</v>
      </c>
      <c r="J2410" s="3" cm="1">
        <f t="array" ref="J2410">+INDEX(G2410:H2410,,MATCH(Rates!$G$7,$G$4:$H$4,0))</f>
        <v>5.5596110000000003</v>
      </c>
    </row>
    <row r="2411" spans="2:10" x14ac:dyDescent="0.25">
      <c r="B2411" s="3">
        <v>4</v>
      </c>
      <c r="C2411" s="3">
        <v>10</v>
      </c>
      <c r="D2411" s="3">
        <v>14</v>
      </c>
      <c r="E2411" s="3">
        <v>4716.5129999999999</v>
      </c>
      <c r="F2411" s="3">
        <v>2358.2570000000001</v>
      </c>
      <c r="G2411" s="3">
        <f t="shared" si="74"/>
        <v>4.716513</v>
      </c>
      <c r="H2411" s="3">
        <f t="shared" si="75"/>
        <v>2.358257</v>
      </c>
      <c r="J2411" s="3" cm="1">
        <f t="array" ref="J2411">+INDEX(G2411:H2411,,MATCH(Rates!$G$7,$G$4:$H$4,0))</f>
        <v>4.716513</v>
      </c>
    </row>
    <row r="2412" spans="2:10" x14ac:dyDescent="0.25">
      <c r="B2412" s="3">
        <v>4</v>
      </c>
      <c r="C2412" s="3">
        <v>10</v>
      </c>
      <c r="D2412" s="3">
        <v>15</v>
      </c>
      <c r="E2412" s="3">
        <v>3965.8470000000002</v>
      </c>
      <c r="F2412" s="3">
        <v>1982.923</v>
      </c>
      <c r="G2412" s="3">
        <f t="shared" si="74"/>
        <v>3.9658470000000001</v>
      </c>
      <c r="H2412" s="3">
        <f t="shared" si="75"/>
        <v>1.982923</v>
      </c>
      <c r="J2412" s="3" cm="1">
        <f t="array" ref="J2412">+INDEX(G2412:H2412,,MATCH(Rates!$G$7,$G$4:$H$4,0))</f>
        <v>3.9658470000000001</v>
      </c>
    </row>
    <row r="2413" spans="2:10" x14ac:dyDescent="0.25">
      <c r="B2413" s="3">
        <v>4</v>
      </c>
      <c r="C2413" s="3">
        <v>10</v>
      </c>
      <c r="D2413" s="3">
        <v>16</v>
      </c>
      <c r="E2413" s="3">
        <v>2789.5189999999998</v>
      </c>
      <c r="F2413" s="3">
        <v>1394.759</v>
      </c>
      <c r="G2413" s="3">
        <f t="shared" si="74"/>
        <v>2.7895189999999999</v>
      </c>
      <c r="H2413" s="3">
        <f t="shared" si="75"/>
        <v>1.3947590000000001</v>
      </c>
      <c r="J2413" s="3" cm="1">
        <f t="array" ref="J2413">+INDEX(G2413:H2413,,MATCH(Rates!$G$7,$G$4:$H$4,0))</f>
        <v>2.7895189999999999</v>
      </c>
    </row>
    <row r="2414" spans="2:10" x14ac:dyDescent="0.25">
      <c r="B2414" s="3">
        <v>4</v>
      </c>
      <c r="C2414" s="3">
        <v>10</v>
      </c>
      <c r="D2414" s="3">
        <v>17</v>
      </c>
      <c r="E2414" s="3">
        <v>1450.2850000000001</v>
      </c>
      <c r="F2414" s="3">
        <v>725.14200000000005</v>
      </c>
      <c r="G2414" s="3">
        <f t="shared" si="74"/>
        <v>1.450285</v>
      </c>
      <c r="H2414" s="3">
        <f t="shared" si="75"/>
        <v>0.72514200000000006</v>
      </c>
      <c r="J2414" s="3" cm="1">
        <f t="array" ref="J2414">+INDEX(G2414:H2414,,MATCH(Rates!$G$7,$G$4:$H$4,0))</f>
        <v>1.450285</v>
      </c>
    </row>
    <row r="2415" spans="2:10" x14ac:dyDescent="0.25">
      <c r="B2415" s="3">
        <v>4</v>
      </c>
      <c r="C2415" s="3">
        <v>10</v>
      </c>
      <c r="D2415" s="3">
        <v>18</v>
      </c>
      <c r="E2415" s="3">
        <v>427.06099999999998</v>
      </c>
      <c r="F2415" s="3">
        <v>213.53</v>
      </c>
      <c r="G2415" s="3">
        <f t="shared" si="74"/>
        <v>0.42706099999999997</v>
      </c>
      <c r="H2415" s="3">
        <f t="shared" si="75"/>
        <v>0.21353</v>
      </c>
      <c r="J2415" s="3" cm="1">
        <f t="array" ref="J2415">+INDEX(G2415:H2415,,MATCH(Rates!$G$7,$G$4:$H$4,0))</f>
        <v>0.42706099999999997</v>
      </c>
    </row>
    <row r="2416" spans="2:10" x14ac:dyDescent="0.25">
      <c r="B2416" s="3">
        <v>4</v>
      </c>
      <c r="C2416" s="3">
        <v>10</v>
      </c>
      <c r="D2416" s="3">
        <v>19</v>
      </c>
      <c r="E2416" s="3">
        <v>0</v>
      </c>
      <c r="F2416" s="3">
        <v>0</v>
      </c>
      <c r="G2416" s="3">
        <f t="shared" si="74"/>
        <v>0</v>
      </c>
      <c r="H2416" s="3">
        <f t="shared" si="75"/>
        <v>0</v>
      </c>
      <c r="J2416" s="3" cm="1">
        <f t="array" ref="J2416">+INDEX(G2416:H2416,,MATCH(Rates!$G$7,$G$4:$H$4,0))</f>
        <v>0</v>
      </c>
    </row>
    <row r="2417" spans="2:10" x14ac:dyDescent="0.25">
      <c r="B2417" s="3">
        <v>4</v>
      </c>
      <c r="C2417" s="3">
        <v>10</v>
      </c>
      <c r="D2417" s="3">
        <v>20</v>
      </c>
      <c r="E2417" s="3">
        <v>0</v>
      </c>
      <c r="F2417" s="3">
        <v>0</v>
      </c>
      <c r="G2417" s="3">
        <f t="shared" si="74"/>
        <v>0</v>
      </c>
      <c r="H2417" s="3">
        <f t="shared" si="75"/>
        <v>0</v>
      </c>
      <c r="J2417" s="3" cm="1">
        <f t="array" ref="J2417">+INDEX(G2417:H2417,,MATCH(Rates!$G$7,$G$4:$H$4,0))</f>
        <v>0</v>
      </c>
    </row>
    <row r="2418" spans="2:10" x14ac:dyDescent="0.25">
      <c r="B2418" s="3">
        <v>4</v>
      </c>
      <c r="C2418" s="3">
        <v>10</v>
      </c>
      <c r="D2418" s="3">
        <v>21</v>
      </c>
      <c r="E2418" s="3">
        <v>0</v>
      </c>
      <c r="F2418" s="3">
        <v>0</v>
      </c>
      <c r="G2418" s="3">
        <f t="shared" si="74"/>
        <v>0</v>
      </c>
      <c r="H2418" s="3">
        <f t="shared" si="75"/>
        <v>0</v>
      </c>
      <c r="J2418" s="3" cm="1">
        <f t="array" ref="J2418">+INDEX(G2418:H2418,,MATCH(Rates!$G$7,$G$4:$H$4,0))</f>
        <v>0</v>
      </c>
    </row>
    <row r="2419" spans="2:10" x14ac:dyDescent="0.25">
      <c r="B2419" s="3">
        <v>4</v>
      </c>
      <c r="C2419" s="3">
        <v>10</v>
      </c>
      <c r="D2419" s="3">
        <v>22</v>
      </c>
      <c r="E2419" s="3">
        <v>0</v>
      </c>
      <c r="F2419" s="3">
        <v>0</v>
      </c>
      <c r="G2419" s="3">
        <f t="shared" si="74"/>
        <v>0</v>
      </c>
      <c r="H2419" s="3">
        <f t="shared" si="75"/>
        <v>0</v>
      </c>
      <c r="J2419" s="3" cm="1">
        <f t="array" ref="J2419">+INDEX(G2419:H2419,,MATCH(Rates!$G$7,$G$4:$H$4,0))</f>
        <v>0</v>
      </c>
    </row>
    <row r="2420" spans="2:10" x14ac:dyDescent="0.25">
      <c r="B2420" s="3">
        <v>4</v>
      </c>
      <c r="C2420" s="3">
        <v>10</v>
      </c>
      <c r="D2420" s="3">
        <v>23</v>
      </c>
      <c r="E2420" s="3">
        <v>0</v>
      </c>
      <c r="F2420" s="3">
        <v>0</v>
      </c>
      <c r="G2420" s="3">
        <f t="shared" si="74"/>
        <v>0</v>
      </c>
      <c r="H2420" s="3">
        <f t="shared" si="75"/>
        <v>0</v>
      </c>
      <c r="J2420" s="3" cm="1">
        <f t="array" ref="J2420">+INDEX(G2420:H2420,,MATCH(Rates!$G$7,$G$4:$H$4,0))</f>
        <v>0</v>
      </c>
    </row>
    <row r="2421" spans="2:10" x14ac:dyDescent="0.25">
      <c r="B2421" s="3">
        <v>4</v>
      </c>
      <c r="C2421" s="3">
        <v>11</v>
      </c>
      <c r="D2421" s="3">
        <v>0</v>
      </c>
      <c r="E2421" s="3">
        <v>0</v>
      </c>
      <c r="F2421" s="3">
        <v>0</v>
      </c>
      <c r="G2421" s="3">
        <f t="shared" si="74"/>
        <v>0</v>
      </c>
      <c r="H2421" s="3">
        <f t="shared" si="75"/>
        <v>0</v>
      </c>
      <c r="J2421" s="3" cm="1">
        <f t="array" ref="J2421">+INDEX(G2421:H2421,,MATCH(Rates!$G$7,$G$4:$H$4,0))</f>
        <v>0</v>
      </c>
    </row>
    <row r="2422" spans="2:10" x14ac:dyDescent="0.25">
      <c r="B2422" s="3">
        <v>4</v>
      </c>
      <c r="C2422" s="3">
        <v>11</v>
      </c>
      <c r="D2422" s="3">
        <v>1</v>
      </c>
      <c r="E2422" s="3">
        <v>0</v>
      </c>
      <c r="F2422" s="3">
        <v>0</v>
      </c>
      <c r="G2422" s="3">
        <f t="shared" si="74"/>
        <v>0</v>
      </c>
      <c r="H2422" s="3">
        <f t="shared" si="75"/>
        <v>0</v>
      </c>
      <c r="J2422" s="3" cm="1">
        <f t="array" ref="J2422">+INDEX(G2422:H2422,,MATCH(Rates!$G$7,$G$4:$H$4,0))</f>
        <v>0</v>
      </c>
    </row>
    <row r="2423" spans="2:10" x14ac:dyDescent="0.25">
      <c r="B2423" s="3">
        <v>4</v>
      </c>
      <c r="C2423" s="3">
        <v>11</v>
      </c>
      <c r="D2423" s="3">
        <v>2</v>
      </c>
      <c r="E2423" s="3">
        <v>0</v>
      </c>
      <c r="F2423" s="3">
        <v>0</v>
      </c>
      <c r="G2423" s="3">
        <f t="shared" si="74"/>
        <v>0</v>
      </c>
      <c r="H2423" s="3">
        <f t="shared" si="75"/>
        <v>0</v>
      </c>
      <c r="J2423" s="3" cm="1">
        <f t="array" ref="J2423">+INDEX(G2423:H2423,,MATCH(Rates!$G$7,$G$4:$H$4,0))</f>
        <v>0</v>
      </c>
    </row>
    <row r="2424" spans="2:10" x14ac:dyDescent="0.25">
      <c r="B2424" s="3">
        <v>4</v>
      </c>
      <c r="C2424" s="3">
        <v>11</v>
      </c>
      <c r="D2424" s="3">
        <v>3</v>
      </c>
      <c r="E2424" s="3">
        <v>0</v>
      </c>
      <c r="F2424" s="3">
        <v>0</v>
      </c>
      <c r="G2424" s="3">
        <f t="shared" si="74"/>
        <v>0</v>
      </c>
      <c r="H2424" s="3">
        <f t="shared" si="75"/>
        <v>0</v>
      </c>
      <c r="J2424" s="3" cm="1">
        <f t="array" ref="J2424">+INDEX(G2424:H2424,,MATCH(Rates!$G$7,$G$4:$H$4,0))</f>
        <v>0</v>
      </c>
    </row>
    <row r="2425" spans="2:10" x14ac:dyDescent="0.25">
      <c r="B2425" s="3">
        <v>4</v>
      </c>
      <c r="C2425" s="3">
        <v>11</v>
      </c>
      <c r="D2425" s="3">
        <v>4</v>
      </c>
      <c r="E2425" s="3">
        <v>0</v>
      </c>
      <c r="F2425" s="3">
        <v>0</v>
      </c>
      <c r="G2425" s="3">
        <f t="shared" si="74"/>
        <v>0</v>
      </c>
      <c r="H2425" s="3">
        <f t="shared" si="75"/>
        <v>0</v>
      </c>
      <c r="J2425" s="3" cm="1">
        <f t="array" ref="J2425">+INDEX(G2425:H2425,,MATCH(Rates!$G$7,$G$4:$H$4,0))</f>
        <v>0</v>
      </c>
    </row>
    <row r="2426" spans="2:10" x14ac:dyDescent="0.25">
      <c r="B2426" s="3">
        <v>4</v>
      </c>
      <c r="C2426" s="3">
        <v>11</v>
      </c>
      <c r="D2426" s="3">
        <v>5</v>
      </c>
      <c r="E2426" s="3">
        <v>0</v>
      </c>
      <c r="F2426" s="3">
        <v>0</v>
      </c>
      <c r="G2426" s="3">
        <f t="shared" si="74"/>
        <v>0</v>
      </c>
      <c r="H2426" s="3">
        <f t="shared" si="75"/>
        <v>0</v>
      </c>
      <c r="J2426" s="3" cm="1">
        <f t="array" ref="J2426">+INDEX(G2426:H2426,,MATCH(Rates!$G$7,$G$4:$H$4,0))</f>
        <v>0</v>
      </c>
    </row>
    <row r="2427" spans="2:10" x14ac:dyDescent="0.25">
      <c r="B2427" s="3">
        <v>4</v>
      </c>
      <c r="C2427" s="3">
        <v>11</v>
      </c>
      <c r="D2427" s="3">
        <v>6</v>
      </c>
      <c r="E2427" s="3">
        <v>92.525000000000006</v>
      </c>
      <c r="F2427" s="3">
        <v>46.262</v>
      </c>
      <c r="G2427" s="3">
        <f t="shared" si="74"/>
        <v>9.252500000000001E-2</v>
      </c>
      <c r="H2427" s="3">
        <f t="shared" si="75"/>
        <v>4.6261999999999998E-2</v>
      </c>
      <c r="J2427" s="3" cm="1">
        <f t="array" ref="J2427">+INDEX(G2427:H2427,,MATCH(Rates!$G$7,$G$4:$H$4,0))</f>
        <v>9.252500000000001E-2</v>
      </c>
    </row>
    <row r="2428" spans="2:10" x14ac:dyDescent="0.25">
      <c r="B2428" s="3">
        <v>4</v>
      </c>
      <c r="C2428" s="3">
        <v>11</v>
      </c>
      <c r="D2428" s="3">
        <v>7</v>
      </c>
      <c r="E2428" s="3">
        <v>1278.4639999999999</v>
      </c>
      <c r="F2428" s="3">
        <v>639.23199999999997</v>
      </c>
      <c r="G2428" s="3">
        <f t="shared" si="74"/>
        <v>1.278464</v>
      </c>
      <c r="H2428" s="3">
        <f t="shared" si="75"/>
        <v>0.63923200000000002</v>
      </c>
      <c r="J2428" s="3" cm="1">
        <f t="array" ref="J2428">+INDEX(G2428:H2428,,MATCH(Rates!$G$7,$G$4:$H$4,0))</f>
        <v>1.278464</v>
      </c>
    </row>
    <row r="2429" spans="2:10" x14ac:dyDescent="0.25">
      <c r="B2429" s="3">
        <v>4</v>
      </c>
      <c r="C2429" s="3">
        <v>11</v>
      </c>
      <c r="D2429" s="3">
        <v>8</v>
      </c>
      <c r="E2429" s="3">
        <v>3140.8490000000002</v>
      </c>
      <c r="F2429" s="3">
        <v>1570.425</v>
      </c>
      <c r="G2429" s="3">
        <f t="shared" si="74"/>
        <v>3.1408490000000002</v>
      </c>
      <c r="H2429" s="3">
        <f t="shared" si="75"/>
        <v>1.570425</v>
      </c>
      <c r="J2429" s="3" cm="1">
        <f t="array" ref="J2429">+INDEX(G2429:H2429,,MATCH(Rates!$G$7,$G$4:$H$4,0))</f>
        <v>3.1408490000000002</v>
      </c>
    </row>
    <row r="2430" spans="2:10" x14ac:dyDescent="0.25">
      <c r="B2430" s="3">
        <v>4</v>
      </c>
      <c r="C2430" s="3">
        <v>11</v>
      </c>
      <c r="D2430" s="3">
        <v>9</v>
      </c>
      <c r="E2430" s="3">
        <v>4761.2290000000003</v>
      </c>
      <c r="F2430" s="3">
        <v>2380.614</v>
      </c>
      <c r="G2430" s="3">
        <f t="shared" si="74"/>
        <v>4.7612290000000002</v>
      </c>
      <c r="H2430" s="3">
        <f t="shared" si="75"/>
        <v>2.380614</v>
      </c>
      <c r="J2430" s="3" cm="1">
        <f t="array" ref="J2430">+INDEX(G2430:H2430,,MATCH(Rates!$G$7,$G$4:$H$4,0))</f>
        <v>4.7612290000000002</v>
      </c>
    </row>
    <row r="2431" spans="2:10" x14ac:dyDescent="0.25">
      <c r="B2431" s="3">
        <v>4</v>
      </c>
      <c r="C2431" s="3">
        <v>11</v>
      </c>
      <c r="D2431" s="3">
        <v>10</v>
      </c>
      <c r="E2431" s="3">
        <v>5872.25</v>
      </c>
      <c r="F2431" s="3">
        <v>2936.125</v>
      </c>
      <c r="G2431" s="3">
        <f t="shared" si="74"/>
        <v>5.8722500000000002</v>
      </c>
      <c r="H2431" s="3">
        <f t="shared" si="75"/>
        <v>2.9361250000000001</v>
      </c>
      <c r="J2431" s="3" cm="1">
        <f t="array" ref="J2431">+INDEX(G2431:H2431,,MATCH(Rates!$G$7,$G$4:$H$4,0))</f>
        <v>5.8722500000000002</v>
      </c>
    </row>
    <row r="2432" spans="2:10" x14ac:dyDescent="0.25">
      <c r="B2432" s="3">
        <v>4</v>
      </c>
      <c r="C2432" s="3">
        <v>11</v>
      </c>
      <c r="D2432" s="3">
        <v>11</v>
      </c>
      <c r="E2432" s="3">
        <v>6586.55</v>
      </c>
      <c r="F2432" s="3">
        <v>3293.2750000000001</v>
      </c>
      <c r="G2432" s="3">
        <f t="shared" si="74"/>
        <v>6.5865499999999999</v>
      </c>
      <c r="H2432" s="3">
        <f t="shared" si="75"/>
        <v>3.293275</v>
      </c>
      <c r="J2432" s="3" cm="1">
        <f t="array" ref="J2432">+INDEX(G2432:H2432,,MATCH(Rates!$G$7,$G$4:$H$4,0))</f>
        <v>6.5865499999999999</v>
      </c>
    </row>
    <row r="2433" spans="2:10" x14ac:dyDescent="0.25">
      <c r="B2433" s="3">
        <v>4</v>
      </c>
      <c r="C2433" s="3">
        <v>11</v>
      </c>
      <c r="D2433" s="3">
        <v>12</v>
      </c>
      <c r="E2433" s="3">
        <v>6738.3109999999997</v>
      </c>
      <c r="F2433" s="3">
        <v>3369.1559999999999</v>
      </c>
      <c r="G2433" s="3">
        <f t="shared" si="74"/>
        <v>6.7383109999999995</v>
      </c>
      <c r="H2433" s="3">
        <f t="shared" si="75"/>
        <v>3.3691559999999998</v>
      </c>
      <c r="J2433" s="3" cm="1">
        <f t="array" ref="J2433">+INDEX(G2433:H2433,,MATCH(Rates!$G$7,$G$4:$H$4,0))</f>
        <v>6.7383109999999995</v>
      </c>
    </row>
    <row r="2434" spans="2:10" x14ac:dyDescent="0.25">
      <c r="B2434" s="3">
        <v>4</v>
      </c>
      <c r="C2434" s="3">
        <v>11</v>
      </c>
      <c r="D2434" s="3">
        <v>13</v>
      </c>
      <c r="E2434" s="3">
        <v>6400.192</v>
      </c>
      <c r="F2434" s="3">
        <v>3200.096</v>
      </c>
      <c r="G2434" s="3">
        <f t="shared" si="74"/>
        <v>6.4001919999999997</v>
      </c>
      <c r="H2434" s="3">
        <f t="shared" si="75"/>
        <v>3.2000959999999998</v>
      </c>
      <c r="J2434" s="3" cm="1">
        <f t="array" ref="J2434">+INDEX(G2434:H2434,,MATCH(Rates!$G$7,$G$4:$H$4,0))</f>
        <v>6.4001919999999997</v>
      </c>
    </row>
    <row r="2435" spans="2:10" x14ac:dyDescent="0.25">
      <c r="B2435" s="3">
        <v>4</v>
      </c>
      <c r="C2435" s="3">
        <v>11</v>
      </c>
      <c r="D2435" s="3">
        <v>14</v>
      </c>
      <c r="E2435" s="3">
        <v>5887.0330000000004</v>
      </c>
      <c r="F2435" s="3">
        <v>2943.5169999999998</v>
      </c>
      <c r="G2435" s="3">
        <f t="shared" si="74"/>
        <v>5.8870330000000006</v>
      </c>
      <c r="H2435" s="3">
        <f t="shared" si="75"/>
        <v>2.9435169999999999</v>
      </c>
      <c r="J2435" s="3" cm="1">
        <f t="array" ref="J2435">+INDEX(G2435:H2435,,MATCH(Rates!$G$7,$G$4:$H$4,0))</f>
        <v>5.8870330000000006</v>
      </c>
    </row>
    <row r="2436" spans="2:10" x14ac:dyDescent="0.25">
      <c r="B2436" s="3">
        <v>4</v>
      </c>
      <c r="C2436" s="3">
        <v>11</v>
      </c>
      <c r="D2436" s="3">
        <v>15</v>
      </c>
      <c r="E2436" s="3">
        <v>4839.05</v>
      </c>
      <c r="F2436" s="3">
        <v>2419.5250000000001</v>
      </c>
      <c r="G2436" s="3">
        <f t="shared" si="74"/>
        <v>4.8390500000000003</v>
      </c>
      <c r="H2436" s="3">
        <f t="shared" si="75"/>
        <v>2.4195250000000001</v>
      </c>
      <c r="J2436" s="3" cm="1">
        <f t="array" ref="J2436">+INDEX(G2436:H2436,,MATCH(Rates!$G$7,$G$4:$H$4,0))</f>
        <v>4.8390500000000003</v>
      </c>
    </row>
    <row r="2437" spans="2:10" x14ac:dyDescent="0.25">
      <c r="B2437" s="3">
        <v>4</v>
      </c>
      <c r="C2437" s="3">
        <v>11</v>
      </c>
      <c r="D2437" s="3">
        <v>16</v>
      </c>
      <c r="E2437" s="3">
        <v>3628.1289999999999</v>
      </c>
      <c r="F2437" s="3">
        <v>1814.0650000000001</v>
      </c>
      <c r="G2437" s="3">
        <f t="shared" si="74"/>
        <v>3.6281289999999999</v>
      </c>
      <c r="H2437" s="3">
        <f t="shared" si="75"/>
        <v>1.814065</v>
      </c>
      <c r="J2437" s="3" cm="1">
        <f t="array" ref="J2437">+INDEX(G2437:H2437,,MATCH(Rates!$G$7,$G$4:$H$4,0))</f>
        <v>3.6281289999999999</v>
      </c>
    </row>
    <row r="2438" spans="2:10" x14ac:dyDescent="0.25">
      <c r="B2438" s="3">
        <v>4</v>
      </c>
      <c r="C2438" s="3">
        <v>11</v>
      </c>
      <c r="D2438" s="3">
        <v>17</v>
      </c>
      <c r="E2438" s="3">
        <v>2055.6619999999998</v>
      </c>
      <c r="F2438" s="3">
        <v>1027.8309999999999</v>
      </c>
      <c r="G2438" s="3">
        <f t="shared" si="74"/>
        <v>2.0556619999999999</v>
      </c>
      <c r="H2438" s="3">
        <f t="shared" si="75"/>
        <v>1.0278309999999999</v>
      </c>
      <c r="J2438" s="3" cm="1">
        <f t="array" ref="J2438">+INDEX(G2438:H2438,,MATCH(Rates!$G$7,$G$4:$H$4,0))</f>
        <v>2.0556619999999999</v>
      </c>
    </row>
    <row r="2439" spans="2:10" x14ac:dyDescent="0.25">
      <c r="B2439" s="3">
        <v>4</v>
      </c>
      <c r="C2439" s="3">
        <v>11</v>
      </c>
      <c r="D2439" s="3">
        <v>18</v>
      </c>
      <c r="E2439" s="3">
        <v>498.56700000000001</v>
      </c>
      <c r="F2439" s="3">
        <v>249.28299999999999</v>
      </c>
      <c r="G2439" s="3">
        <f t="shared" si="74"/>
        <v>0.49856699999999998</v>
      </c>
      <c r="H2439" s="3">
        <f t="shared" si="75"/>
        <v>0.24928299999999998</v>
      </c>
      <c r="J2439" s="3" cm="1">
        <f t="array" ref="J2439">+INDEX(G2439:H2439,,MATCH(Rates!$G$7,$G$4:$H$4,0))</f>
        <v>0.49856699999999998</v>
      </c>
    </row>
    <row r="2440" spans="2:10" x14ac:dyDescent="0.25">
      <c r="B2440" s="3">
        <v>4</v>
      </c>
      <c r="C2440" s="3">
        <v>11</v>
      </c>
      <c r="D2440" s="3">
        <v>19</v>
      </c>
      <c r="E2440" s="3">
        <v>0</v>
      </c>
      <c r="F2440" s="3">
        <v>0</v>
      </c>
      <c r="G2440" s="3">
        <f t="shared" si="74"/>
        <v>0</v>
      </c>
      <c r="H2440" s="3">
        <f t="shared" si="75"/>
        <v>0</v>
      </c>
      <c r="J2440" s="3" cm="1">
        <f t="array" ref="J2440">+INDEX(G2440:H2440,,MATCH(Rates!$G$7,$G$4:$H$4,0))</f>
        <v>0</v>
      </c>
    </row>
    <row r="2441" spans="2:10" x14ac:dyDescent="0.25">
      <c r="B2441" s="3">
        <v>4</v>
      </c>
      <c r="C2441" s="3">
        <v>11</v>
      </c>
      <c r="D2441" s="3">
        <v>20</v>
      </c>
      <c r="E2441" s="3">
        <v>0</v>
      </c>
      <c r="F2441" s="3">
        <v>0</v>
      </c>
      <c r="G2441" s="3">
        <f t="shared" si="74"/>
        <v>0</v>
      </c>
      <c r="H2441" s="3">
        <f t="shared" si="75"/>
        <v>0</v>
      </c>
      <c r="J2441" s="3" cm="1">
        <f t="array" ref="J2441">+INDEX(G2441:H2441,,MATCH(Rates!$G$7,$G$4:$H$4,0))</f>
        <v>0</v>
      </c>
    </row>
    <row r="2442" spans="2:10" x14ac:dyDescent="0.25">
      <c r="B2442" s="3">
        <v>4</v>
      </c>
      <c r="C2442" s="3">
        <v>11</v>
      </c>
      <c r="D2442" s="3">
        <v>21</v>
      </c>
      <c r="E2442" s="3">
        <v>0</v>
      </c>
      <c r="F2442" s="3">
        <v>0</v>
      </c>
      <c r="G2442" s="3">
        <f t="shared" si="74"/>
        <v>0</v>
      </c>
      <c r="H2442" s="3">
        <f t="shared" si="75"/>
        <v>0</v>
      </c>
      <c r="J2442" s="3" cm="1">
        <f t="array" ref="J2442">+INDEX(G2442:H2442,,MATCH(Rates!$G$7,$G$4:$H$4,0))</f>
        <v>0</v>
      </c>
    </row>
    <row r="2443" spans="2:10" x14ac:dyDescent="0.25">
      <c r="B2443" s="3">
        <v>4</v>
      </c>
      <c r="C2443" s="3">
        <v>11</v>
      </c>
      <c r="D2443" s="3">
        <v>22</v>
      </c>
      <c r="E2443" s="3">
        <v>0</v>
      </c>
      <c r="F2443" s="3">
        <v>0</v>
      </c>
      <c r="G2443" s="3">
        <f t="shared" si="74"/>
        <v>0</v>
      </c>
      <c r="H2443" s="3">
        <f t="shared" si="75"/>
        <v>0</v>
      </c>
      <c r="J2443" s="3" cm="1">
        <f t="array" ref="J2443">+INDEX(G2443:H2443,,MATCH(Rates!$G$7,$G$4:$H$4,0))</f>
        <v>0</v>
      </c>
    </row>
    <row r="2444" spans="2:10" x14ac:dyDescent="0.25">
      <c r="B2444" s="3">
        <v>4</v>
      </c>
      <c r="C2444" s="3">
        <v>11</v>
      </c>
      <c r="D2444" s="3">
        <v>23</v>
      </c>
      <c r="E2444" s="3">
        <v>0</v>
      </c>
      <c r="F2444" s="3">
        <v>0</v>
      </c>
      <c r="G2444" s="3">
        <f t="shared" si="74"/>
        <v>0</v>
      </c>
      <c r="H2444" s="3">
        <f t="shared" si="75"/>
        <v>0</v>
      </c>
      <c r="J2444" s="3" cm="1">
        <f t="array" ref="J2444">+INDEX(G2444:H2444,,MATCH(Rates!$G$7,$G$4:$H$4,0))</f>
        <v>0</v>
      </c>
    </row>
    <row r="2445" spans="2:10" x14ac:dyDescent="0.25">
      <c r="B2445" s="3">
        <v>4</v>
      </c>
      <c r="C2445" s="3">
        <v>12</v>
      </c>
      <c r="D2445" s="3">
        <v>0</v>
      </c>
      <c r="E2445" s="3">
        <v>0</v>
      </c>
      <c r="F2445" s="3">
        <v>0</v>
      </c>
      <c r="G2445" s="3">
        <f t="shared" si="74"/>
        <v>0</v>
      </c>
      <c r="H2445" s="3">
        <f t="shared" si="75"/>
        <v>0</v>
      </c>
      <c r="J2445" s="3" cm="1">
        <f t="array" ref="J2445">+INDEX(G2445:H2445,,MATCH(Rates!$G$7,$G$4:$H$4,0))</f>
        <v>0</v>
      </c>
    </row>
    <row r="2446" spans="2:10" x14ac:dyDescent="0.25">
      <c r="B2446" s="3">
        <v>4</v>
      </c>
      <c r="C2446" s="3">
        <v>12</v>
      </c>
      <c r="D2446" s="3">
        <v>1</v>
      </c>
      <c r="E2446" s="3">
        <v>0</v>
      </c>
      <c r="F2446" s="3">
        <v>0</v>
      </c>
      <c r="G2446" s="3">
        <f t="shared" si="74"/>
        <v>0</v>
      </c>
      <c r="H2446" s="3">
        <f t="shared" si="75"/>
        <v>0</v>
      </c>
      <c r="J2446" s="3" cm="1">
        <f t="array" ref="J2446">+INDEX(G2446:H2446,,MATCH(Rates!$G$7,$G$4:$H$4,0))</f>
        <v>0</v>
      </c>
    </row>
    <row r="2447" spans="2:10" x14ac:dyDescent="0.25">
      <c r="B2447" s="3">
        <v>4</v>
      </c>
      <c r="C2447" s="3">
        <v>12</v>
      </c>
      <c r="D2447" s="3">
        <v>2</v>
      </c>
      <c r="E2447" s="3">
        <v>0</v>
      </c>
      <c r="F2447" s="3">
        <v>0</v>
      </c>
      <c r="G2447" s="3">
        <f t="shared" si="74"/>
        <v>0</v>
      </c>
      <c r="H2447" s="3">
        <f t="shared" si="75"/>
        <v>0</v>
      </c>
      <c r="J2447" s="3" cm="1">
        <f t="array" ref="J2447">+INDEX(G2447:H2447,,MATCH(Rates!$G$7,$G$4:$H$4,0))</f>
        <v>0</v>
      </c>
    </row>
    <row r="2448" spans="2:10" x14ac:dyDescent="0.25">
      <c r="B2448" s="3">
        <v>4</v>
      </c>
      <c r="C2448" s="3">
        <v>12</v>
      </c>
      <c r="D2448" s="3">
        <v>3</v>
      </c>
      <c r="E2448" s="3">
        <v>0</v>
      </c>
      <c r="F2448" s="3">
        <v>0</v>
      </c>
      <c r="G2448" s="3">
        <f t="shared" si="74"/>
        <v>0</v>
      </c>
      <c r="H2448" s="3">
        <f t="shared" si="75"/>
        <v>0</v>
      </c>
      <c r="J2448" s="3" cm="1">
        <f t="array" ref="J2448">+INDEX(G2448:H2448,,MATCH(Rates!$G$7,$G$4:$H$4,0))</f>
        <v>0</v>
      </c>
    </row>
    <row r="2449" spans="2:10" x14ac:dyDescent="0.25">
      <c r="B2449" s="3">
        <v>4</v>
      </c>
      <c r="C2449" s="3">
        <v>12</v>
      </c>
      <c r="D2449" s="3">
        <v>4</v>
      </c>
      <c r="E2449" s="3">
        <v>0</v>
      </c>
      <c r="F2449" s="3">
        <v>0</v>
      </c>
      <c r="G2449" s="3">
        <f t="shared" si="74"/>
        <v>0</v>
      </c>
      <c r="H2449" s="3">
        <f t="shared" si="75"/>
        <v>0</v>
      </c>
      <c r="J2449" s="3" cm="1">
        <f t="array" ref="J2449">+INDEX(G2449:H2449,,MATCH(Rates!$G$7,$G$4:$H$4,0))</f>
        <v>0</v>
      </c>
    </row>
    <row r="2450" spans="2:10" x14ac:dyDescent="0.25">
      <c r="B2450" s="3">
        <v>4</v>
      </c>
      <c r="C2450" s="3">
        <v>12</v>
      </c>
      <c r="D2450" s="3">
        <v>5</v>
      </c>
      <c r="E2450" s="3">
        <v>0</v>
      </c>
      <c r="F2450" s="3">
        <v>0</v>
      </c>
      <c r="G2450" s="3">
        <f t="shared" si="74"/>
        <v>0</v>
      </c>
      <c r="H2450" s="3">
        <f t="shared" si="75"/>
        <v>0</v>
      </c>
      <c r="J2450" s="3" cm="1">
        <f t="array" ref="J2450">+INDEX(G2450:H2450,,MATCH(Rates!$G$7,$G$4:$H$4,0))</f>
        <v>0</v>
      </c>
    </row>
    <row r="2451" spans="2:10" x14ac:dyDescent="0.25">
      <c r="B2451" s="3">
        <v>4</v>
      </c>
      <c r="C2451" s="3">
        <v>12</v>
      </c>
      <c r="D2451" s="3">
        <v>6</v>
      </c>
      <c r="E2451" s="3">
        <v>99.813000000000002</v>
      </c>
      <c r="F2451" s="3">
        <v>49.905999999999999</v>
      </c>
      <c r="G2451" s="3">
        <f t="shared" si="74"/>
        <v>9.9812999999999999E-2</v>
      </c>
      <c r="H2451" s="3">
        <f t="shared" si="75"/>
        <v>4.9905999999999999E-2</v>
      </c>
      <c r="J2451" s="3" cm="1">
        <f t="array" ref="J2451">+INDEX(G2451:H2451,,MATCH(Rates!$G$7,$G$4:$H$4,0))</f>
        <v>9.9812999999999999E-2</v>
      </c>
    </row>
    <row r="2452" spans="2:10" x14ac:dyDescent="0.25">
      <c r="B2452" s="3">
        <v>4</v>
      </c>
      <c r="C2452" s="3">
        <v>12</v>
      </c>
      <c r="D2452" s="3">
        <v>7</v>
      </c>
      <c r="E2452" s="3">
        <v>1288.579</v>
      </c>
      <c r="F2452" s="3">
        <v>644.29</v>
      </c>
      <c r="G2452" s="3">
        <f t="shared" si="74"/>
        <v>1.2885789999999999</v>
      </c>
      <c r="H2452" s="3">
        <f t="shared" si="75"/>
        <v>0.64428999999999992</v>
      </c>
      <c r="J2452" s="3" cm="1">
        <f t="array" ref="J2452">+INDEX(G2452:H2452,,MATCH(Rates!$G$7,$G$4:$H$4,0))</f>
        <v>1.2885789999999999</v>
      </c>
    </row>
    <row r="2453" spans="2:10" x14ac:dyDescent="0.25">
      <c r="B2453" s="3">
        <v>4</v>
      </c>
      <c r="C2453" s="3">
        <v>12</v>
      </c>
      <c r="D2453" s="3">
        <v>8</v>
      </c>
      <c r="E2453" s="3">
        <v>3025.5949999999998</v>
      </c>
      <c r="F2453" s="3">
        <v>1512.798</v>
      </c>
      <c r="G2453" s="3">
        <f t="shared" ref="G2453:G2516" si="76">+E2453/1000</f>
        <v>3.0255949999999996</v>
      </c>
      <c r="H2453" s="3">
        <f t="shared" ref="H2453:H2516" si="77">+F2453/1000</f>
        <v>1.5127980000000001</v>
      </c>
      <c r="J2453" s="3" cm="1">
        <f t="array" ref="J2453">+INDEX(G2453:H2453,,MATCH(Rates!$G$7,$G$4:$H$4,0))</f>
        <v>3.0255949999999996</v>
      </c>
    </row>
    <row r="2454" spans="2:10" x14ac:dyDescent="0.25">
      <c r="B2454" s="3">
        <v>4</v>
      </c>
      <c r="C2454" s="3">
        <v>12</v>
      </c>
      <c r="D2454" s="3">
        <v>9</v>
      </c>
      <c r="E2454" s="3">
        <v>4432.0780000000004</v>
      </c>
      <c r="F2454" s="3">
        <v>2216.0390000000002</v>
      </c>
      <c r="G2454" s="3">
        <f t="shared" si="76"/>
        <v>4.4320780000000006</v>
      </c>
      <c r="H2454" s="3">
        <f t="shared" si="77"/>
        <v>2.2160390000000003</v>
      </c>
      <c r="J2454" s="3" cm="1">
        <f t="array" ref="J2454">+INDEX(G2454:H2454,,MATCH(Rates!$G$7,$G$4:$H$4,0))</f>
        <v>4.4320780000000006</v>
      </c>
    </row>
    <row r="2455" spans="2:10" x14ac:dyDescent="0.25">
      <c r="B2455" s="3">
        <v>4</v>
      </c>
      <c r="C2455" s="3">
        <v>12</v>
      </c>
      <c r="D2455" s="3">
        <v>10</v>
      </c>
      <c r="E2455" s="3">
        <v>5420.4539999999997</v>
      </c>
      <c r="F2455" s="3">
        <v>2710.2269999999999</v>
      </c>
      <c r="G2455" s="3">
        <f t="shared" si="76"/>
        <v>5.4204539999999994</v>
      </c>
      <c r="H2455" s="3">
        <f t="shared" si="77"/>
        <v>2.7102269999999997</v>
      </c>
      <c r="J2455" s="3" cm="1">
        <f t="array" ref="J2455">+INDEX(G2455:H2455,,MATCH(Rates!$G$7,$G$4:$H$4,0))</f>
        <v>5.4204539999999994</v>
      </c>
    </row>
    <row r="2456" spans="2:10" x14ac:dyDescent="0.25">
      <c r="B2456" s="3">
        <v>4</v>
      </c>
      <c r="C2456" s="3">
        <v>12</v>
      </c>
      <c r="D2456" s="3">
        <v>11</v>
      </c>
      <c r="E2456" s="3">
        <v>6239.19</v>
      </c>
      <c r="F2456" s="3">
        <v>3119.5949999999998</v>
      </c>
      <c r="G2456" s="3">
        <f t="shared" si="76"/>
        <v>6.2391899999999998</v>
      </c>
      <c r="H2456" s="3">
        <f t="shared" si="77"/>
        <v>3.1195949999999999</v>
      </c>
      <c r="J2456" s="3" cm="1">
        <f t="array" ref="J2456">+INDEX(G2456:H2456,,MATCH(Rates!$G$7,$G$4:$H$4,0))</f>
        <v>6.2391899999999998</v>
      </c>
    </row>
    <row r="2457" spans="2:10" x14ac:dyDescent="0.25">
      <c r="B2457" s="3">
        <v>4</v>
      </c>
      <c r="C2457" s="3">
        <v>12</v>
      </c>
      <c r="D2457" s="3">
        <v>12</v>
      </c>
      <c r="E2457" s="3">
        <v>6477.1130000000003</v>
      </c>
      <c r="F2457" s="3">
        <v>3238.5569999999998</v>
      </c>
      <c r="G2457" s="3">
        <f t="shared" si="76"/>
        <v>6.4771130000000001</v>
      </c>
      <c r="H2457" s="3">
        <f t="shared" si="77"/>
        <v>3.2385569999999997</v>
      </c>
      <c r="J2457" s="3" cm="1">
        <f t="array" ref="J2457">+INDEX(G2457:H2457,,MATCH(Rates!$G$7,$G$4:$H$4,0))</f>
        <v>6.4771130000000001</v>
      </c>
    </row>
    <row r="2458" spans="2:10" x14ac:dyDescent="0.25">
      <c r="B2458" s="3">
        <v>4</v>
      </c>
      <c r="C2458" s="3">
        <v>12</v>
      </c>
      <c r="D2458" s="3">
        <v>13</v>
      </c>
      <c r="E2458" s="3">
        <v>6332.2330000000002</v>
      </c>
      <c r="F2458" s="3">
        <v>3166.1170000000002</v>
      </c>
      <c r="G2458" s="3">
        <f t="shared" si="76"/>
        <v>6.3322330000000004</v>
      </c>
      <c r="H2458" s="3">
        <f t="shared" si="77"/>
        <v>3.1661170000000003</v>
      </c>
      <c r="J2458" s="3" cm="1">
        <f t="array" ref="J2458">+INDEX(G2458:H2458,,MATCH(Rates!$G$7,$G$4:$H$4,0))</f>
        <v>6.3322330000000004</v>
      </c>
    </row>
    <row r="2459" spans="2:10" x14ac:dyDescent="0.25">
      <c r="B2459" s="3">
        <v>4</v>
      </c>
      <c r="C2459" s="3">
        <v>12</v>
      </c>
      <c r="D2459" s="3">
        <v>14</v>
      </c>
      <c r="E2459" s="3">
        <v>5825.7579999999998</v>
      </c>
      <c r="F2459" s="3">
        <v>2912.8789999999999</v>
      </c>
      <c r="G2459" s="3">
        <f t="shared" si="76"/>
        <v>5.8257579999999995</v>
      </c>
      <c r="H2459" s="3">
        <f t="shared" si="77"/>
        <v>2.9128789999999998</v>
      </c>
      <c r="J2459" s="3" cm="1">
        <f t="array" ref="J2459">+INDEX(G2459:H2459,,MATCH(Rates!$G$7,$G$4:$H$4,0))</f>
        <v>5.8257579999999995</v>
      </c>
    </row>
    <row r="2460" spans="2:10" x14ac:dyDescent="0.25">
      <c r="B2460" s="3">
        <v>4</v>
      </c>
      <c r="C2460" s="3">
        <v>12</v>
      </c>
      <c r="D2460" s="3">
        <v>15</v>
      </c>
      <c r="E2460" s="3">
        <v>4974.8010000000004</v>
      </c>
      <c r="F2460" s="3">
        <v>2487.4009999999998</v>
      </c>
      <c r="G2460" s="3">
        <f t="shared" si="76"/>
        <v>4.9748010000000003</v>
      </c>
      <c r="H2460" s="3">
        <f t="shared" si="77"/>
        <v>2.4874009999999998</v>
      </c>
      <c r="J2460" s="3" cm="1">
        <f t="array" ref="J2460">+INDEX(G2460:H2460,,MATCH(Rates!$G$7,$G$4:$H$4,0))</f>
        <v>4.9748010000000003</v>
      </c>
    </row>
    <row r="2461" spans="2:10" x14ac:dyDescent="0.25">
      <c r="B2461" s="3">
        <v>4</v>
      </c>
      <c r="C2461" s="3">
        <v>12</v>
      </c>
      <c r="D2461" s="3">
        <v>16</v>
      </c>
      <c r="E2461" s="3">
        <v>3006.462</v>
      </c>
      <c r="F2461" s="3">
        <v>1503.231</v>
      </c>
      <c r="G2461" s="3">
        <f t="shared" si="76"/>
        <v>3.006462</v>
      </c>
      <c r="H2461" s="3">
        <f t="shared" si="77"/>
        <v>1.503231</v>
      </c>
      <c r="J2461" s="3" cm="1">
        <f t="array" ref="J2461">+INDEX(G2461:H2461,,MATCH(Rates!$G$7,$G$4:$H$4,0))</f>
        <v>3.006462</v>
      </c>
    </row>
    <row r="2462" spans="2:10" x14ac:dyDescent="0.25">
      <c r="B2462" s="3">
        <v>4</v>
      </c>
      <c r="C2462" s="3">
        <v>12</v>
      </c>
      <c r="D2462" s="3">
        <v>17</v>
      </c>
      <c r="E2462" s="3">
        <v>1168.171</v>
      </c>
      <c r="F2462" s="3">
        <v>584.08600000000001</v>
      </c>
      <c r="G2462" s="3">
        <f t="shared" si="76"/>
        <v>1.1681710000000001</v>
      </c>
      <c r="H2462" s="3">
        <f t="shared" si="77"/>
        <v>0.58408599999999999</v>
      </c>
      <c r="J2462" s="3" cm="1">
        <f t="array" ref="J2462">+INDEX(G2462:H2462,,MATCH(Rates!$G$7,$G$4:$H$4,0))</f>
        <v>1.1681710000000001</v>
      </c>
    </row>
    <row r="2463" spans="2:10" x14ac:dyDescent="0.25">
      <c r="B2463" s="3">
        <v>4</v>
      </c>
      <c r="C2463" s="3">
        <v>12</v>
      </c>
      <c r="D2463" s="3">
        <v>18</v>
      </c>
      <c r="E2463" s="3">
        <v>383.34199999999998</v>
      </c>
      <c r="F2463" s="3">
        <v>191.67099999999999</v>
      </c>
      <c r="G2463" s="3">
        <f t="shared" si="76"/>
        <v>0.38334199999999996</v>
      </c>
      <c r="H2463" s="3">
        <f t="shared" si="77"/>
        <v>0.19167099999999998</v>
      </c>
      <c r="J2463" s="3" cm="1">
        <f t="array" ref="J2463">+INDEX(G2463:H2463,,MATCH(Rates!$G$7,$G$4:$H$4,0))</f>
        <v>0.38334199999999996</v>
      </c>
    </row>
    <row r="2464" spans="2:10" x14ac:dyDescent="0.25">
      <c r="B2464" s="3">
        <v>4</v>
      </c>
      <c r="C2464" s="3">
        <v>12</v>
      </c>
      <c r="D2464" s="3">
        <v>19</v>
      </c>
      <c r="E2464" s="3">
        <v>0</v>
      </c>
      <c r="F2464" s="3">
        <v>0</v>
      </c>
      <c r="G2464" s="3">
        <f t="shared" si="76"/>
        <v>0</v>
      </c>
      <c r="H2464" s="3">
        <f t="shared" si="77"/>
        <v>0</v>
      </c>
      <c r="J2464" s="3" cm="1">
        <f t="array" ref="J2464">+INDEX(G2464:H2464,,MATCH(Rates!$G$7,$G$4:$H$4,0))</f>
        <v>0</v>
      </c>
    </row>
    <row r="2465" spans="2:10" x14ac:dyDescent="0.25">
      <c r="B2465" s="3">
        <v>4</v>
      </c>
      <c r="C2465" s="3">
        <v>12</v>
      </c>
      <c r="D2465" s="3">
        <v>20</v>
      </c>
      <c r="E2465" s="3">
        <v>0</v>
      </c>
      <c r="F2465" s="3">
        <v>0</v>
      </c>
      <c r="G2465" s="3">
        <f t="shared" si="76"/>
        <v>0</v>
      </c>
      <c r="H2465" s="3">
        <f t="shared" si="77"/>
        <v>0</v>
      </c>
      <c r="J2465" s="3" cm="1">
        <f t="array" ref="J2465">+INDEX(G2465:H2465,,MATCH(Rates!$G$7,$G$4:$H$4,0))</f>
        <v>0</v>
      </c>
    </row>
    <row r="2466" spans="2:10" x14ac:dyDescent="0.25">
      <c r="B2466" s="3">
        <v>4</v>
      </c>
      <c r="C2466" s="3">
        <v>12</v>
      </c>
      <c r="D2466" s="3">
        <v>21</v>
      </c>
      <c r="E2466" s="3">
        <v>0</v>
      </c>
      <c r="F2466" s="3">
        <v>0</v>
      </c>
      <c r="G2466" s="3">
        <f t="shared" si="76"/>
        <v>0</v>
      </c>
      <c r="H2466" s="3">
        <f t="shared" si="77"/>
        <v>0</v>
      </c>
      <c r="J2466" s="3" cm="1">
        <f t="array" ref="J2466">+INDEX(G2466:H2466,,MATCH(Rates!$G$7,$G$4:$H$4,0))</f>
        <v>0</v>
      </c>
    </row>
    <row r="2467" spans="2:10" x14ac:dyDescent="0.25">
      <c r="B2467" s="3">
        <v>4</v>
      </c>
      <c r="C2467" s="3">
        <v>12</v>
      </c>
      <c r="D2467" s="3">
        <v>22</v>
      </c>
      <c r="E2467" s="3">
        <v>0</v>
      </c>
      <c r="F2467" s="3">
        <v>0</v>
      </c>
      <c r="G2467" s="3">
        <f t="shared" si="76"/>
        <v>0</v>
      </c>
      <c r="H2467" s="3">
        <f t="shared" si="77"/>
        <v>0</v>
      </c>
      <c r="J2467" s="3" cm="1">
        <f t="array" ref="J2467">+INDEX(G2467:H2467,,MATCH(Rates!$G$7,$G$4:$H$4,0))</f>
        <v>0</v>
      </c>
    </row>
    <row r="2468" spans="2:10" x14ac:dyDescent="0.25">
      <c r="B2468" s="3">
        <v>4</v>
      </c>
      <c r="C2468" s="3">
        <v>12</v>
      </c>
      <c r="D2468" s="3">
        <v>23</v>
      </c>
      <c r="E2468" s="3">
        <v>0</v>
      </c>
      <c r="F2468" s="3">
        <v>0</v>
      </c>
      <c r="G2468" s="3">
        <f t="shared" si="76"/>
        <v>0</v>
      </c>
      <c r="H2468" s="3">
        <f t="shared" si="77"/>
        <v>0</v>
      </c>
      <c r="J2468" s="3" cm="1">
        <f t="array" ref="J2468">+INDEX(G2468:H2468,,MATCH(Rates!$G$7,$G$4:$H$4,0))</f>
        <v>0</v>
      </c>
    </row>
    <row r="2469" spans="2:10" x14ac:dyDescent="0.25">
      <c r="B2469" s="3">
        <v>4</v>
      </c>
      <c r="C2469" s="3">
        <v>13</v>
      </c>
      <c r="D2469" s="3">
        <v>0</v>
      </c>
      <c r="E2469" s="3">
        <v>0</v>
      </c>
      <c r="F2469" s="3">
        <v>0</v>
      </c>
      <c r="G2469" s="3">
        <f t="shared" si="76"/>
        <v>0</v>
      </c>
      <c r="H2469" s="3">
        <f t="shared" si="77"/>
        <v>0</v>
      </c>
      <c r="J2469" s="3" cm="1">
        <f t="array" ref="J2469">+INDEX(G2469:H2469,,MATCH(Rates!$G$7,$G$4:$H$4,0))</f>
        <v>0</v>
      </c>
    </row>
    <row r="2470" spans="2:10" x14ac:dyDescent="0.25">
      <c r="B2470" s="3">
        <v>4</v>
      </c>
      <c r="C2470" s="3">
        <v>13</v>
      </c>
      <c r="D2470" s="3">
        <v>1</v>
      </c>
      <c r="E2470" s="3">
        <v>0</v>
      </c>
      <c r="F2470" s="3">
        <v>0</v>
      </c>
      <c r="G2470" s="3">
        <f t="shared" si="76"/>
        <v>0</v>
      </c>
      <c r="H2470" s="3">
        <f t="shared" si="77"/>
        <v>0</v>
      </c>
      <c r="J2470" s="3" cm="1">
        <f t="array" ref="J2470">+INDEX(G2470:H2470,,MATCH(Rates!$G$7,$G$4:$H$4,0))</f>
        <v>0</v>
      </c>
    </row>
    <row r="2471" spans="2:10" x14ac:dyDescent="0.25">
      <c r="B2471" s="3">
        <v>4</v>
      </c>
      <c r="C2471" s="3">
        <v>13</v>
      </c>
      <c r="D2471" s="3">
        <v>2</v>
      </c>
      <c r="E2471" s="3">
        <v>0</v>
      </c>
      <c r="F2471" s="3">
        <v>0</v>
      </c>
      <c r="G2471" s="3">
        <f t="shared" si="76"/>
        <v>0</v>
      </c>
      <c r="H2471" s="3">
        <f t="shared" si="77"/>
        <v>0</v>
      </c>
      <c r="J2471" s="3" cm="1">
        <f t="array" ref="J2471">+INDEX(G2471:H2471,,MATCH(Rates!$G$7,$G$4:$H$4,0))</f>
        <v>0</v>
      </c>
    </row>
    <row r="2472" spans="2:10" x14ac:dyDescent="0.25">
      <c r="B2472" s="3">
        <v>4</v>
      </c>
      <c r="C2472" s="3">
        <v>13</v>
      </c>
      <c r="D2472" s="3">
        <v>3</v>
      </c>
      <c r="E2472" s="3">
        <v>0</v>
      </c>
      <c r="F2472" s="3">
        <v>0</v>
      </c>
      <c r="G2472" s="3">
        <f t="shared" si="76"/>
        <v>0</v>
      </c>
      <c r="H2472" s="3">
        <f t="shared" si="77"/>
        <v>0</v>
      </c>
      <c r="J2472" s="3" cm="1">
        <f t="array" ref="J2472">+INDEX(G2472:H2472,,MATCH(Rates!$G$7,$G$4:$H$4,0))</f>
        <v>0</v>
      </c>
    </row>
    <row r="2473" spans="2:10" x14ac:dyDescent="0.25">
      <c r="B2473" s="3">
        <v>4</v>
      </c>
      <c r="C2473" s="3">
        <v>13</v>
      </c>
      <c r="D2473" s="3">
        <v>4</v>
      </c>
      <c r="E2473" s="3">
        <v>0</v>
      </c>
      <c r="F2473" s="3">
        <v>0</v>
      </c>
      <c r="G2473" s="3">
        <f t="shared" si="76"/>
        <v>0</v>
      </c>
      <c r="H2473" s="3">
        <f t="shared" si="77"/>
        <v>0</v>
      </c>
      <c r="J2473" s="3" cm="1">
        <f t="array" ref="J2473">+INDEX(G2473:H2473,,MATCH(Rates!$G$7,$G$4:$H$4,0))</f>
        <v>0</v>
      </c>
    </row>
    <row r="2474" spans="2:10" x14ac:dyDescent="0.25">
      <c r="B2474" s="3">
        <v>4</v>
      </c>
      <c r="C2474" s="3">
        <v>13</v>
      </c>
      <c r="D2474" s="3">
        <v>5</v>
      </c>
      <c r="E2474" s="3">
        <v>0</v>
      </c>
      <c r="F2474" s="3">
        <v>0</v>
      </c>
      <c r="G2474" s="3">
        <f t="shared" si="76"/>
        <v>0</v>
      </c>
      <c r="H2474" s="3">
        <f t="shared" si="77"/>
        <v>0</v>
      </c>
      <c r="J2474" s="3" cm="1">
        <f t="array" ref="J2474">+INDEX(G2474:H2474,,MATCH(Rates!$G$7,$G$4:$H$4,0))</f>
        <v>0</v>
      </c>
    </row>
    <row r="2475" spans="2:10" x14ac:dyDescent="0.25">
      <c r="B2475" s="3">
        <v>4</v>
      </c>
      <c r="C2475" s="3">
        <v>13</v>
      </c>
      <c r="D2475" s="3">
        <v>6</v>
      </c>
      <c r="E2475" s="3">
        <v>118.999</v>
      </c>
      <c r="F2475" s="3">
        <v>59.5</v>
      </c>
      <c r="G2475" s="3">
        <f t="shared" si="76"/>
        <v>0.11899899999999999</v>
      </c>
      <c r="H2475" s="3">
        <f t="shared" si="77"/>
        <v>5.9499999999999997E-2</v>
      </c>
      <c r="J2475" s="3" cm="1">
        <f t="array" ref="J2475">+INDEX(G2475:H2475,,MATCH(Rates!$G$7,$G$4:$H$4,0))</f>
        <v>0.11899899999999999</v>
      </c>
    </row>
    <row r="2476" spans="2:10" x14ac:dyDescent="0.25">
      <c r="B2476" s="3">
        <v>4</v>
      </c>
      <c r="C2476" s="3">
        <v>13</v>
      </c>
      <c r="D2476" s="3">
        <v>7</v>
      </c>
      <c r="E2476" s="3">
        <v>1294.559</v>
      </c>
      <c r="F2476" s="3">
        <v>647.28</v>
      </c>
      <c r="G2476" s="3">
        <f t="shared" si="76"/>
        <v>1.294559</v>
      </c>
      <c r="H2476" s="3">
        <f t="shared" si="77"/>
        <v>0.64727999999999997</v>
      </c>
      <c r="J2476" s="3" cm="1">
        <f t="array" ref="J2476">+INDEX(G2476:H2476,,MATCH(Rates!$G$7,$G$4:$H$4,0))</f>
        <v>1.294559</v>
      </c>
    </row>
    <row r="2477" spans="2:10" x14ac:dyDescent="0.25">
      <c r="B2477" s="3">
        <v>4</v>
      </c>
      <c r="C2477" s="3">
        <v>13</v>
      </c>
      <c r="D2477" s="3">
        <v>8</v>
      </c>
      <c r="E2477" s="3">
        <v>3152.9929999999999</v>
      </c>
      <c r="F2477" s="3">
        <v>1576.4970000000001</v>
      </c>
      <c r="G2477" s="3">
        <f t="shared" si="76"/>
        <v>3.1529929999999999</v>
      </c>
      <c r="H2477" s="3">
        <f t="shared" si="77"/>
        <v>1.576497</v>
      </c>
      <c r="J2477" s="3" cm="1">
        <f t="array" ref="J2477">+INDEX(G2477:H2477,,MATCH(Rates!$G$7,$G$4:$H$4,0))</f>
        <v>3.1529929999999999</v>
      </c>
    </row>
    <row r="2478" spans="2:10" x14ac:dyDescent="0.25">
      <c r="B2478" s="3">
        <v>4</v>
      </c>
      <c r="C2478" s="3">
        <v>13</v>
      </c>
      <c r="D2478" s="3">
        <v>9</v>
      </c>
      <c r="E2478" s="3">
        <v>4817.8770000000004</v>
      </c>
      <c r="F2478" s="3">
        <v>2408.9380000000001</v>
      </c>
      <c r="G2478" s="3">
        <f t="shared" si="76"/>
        <v>4.8178770000000002</v>
      </c>
      <c r="H2478" s="3">
        <f t="shared" si="77"/>
        <v>2.408938</v>
      </c>
      <c r="J2478" s="3" cm="1">
        <f t="array" ref="J2478">+INDEX(G2478:H2478,,MATCH(Rates!$G$7,$G$4:$H$4,0))</f>
        <v>4.8178770000000002</v>
      </c>
    </row>
    <row r="2479" spans="2:10" x14ac:dyDescent="0.25">
      <c r="B2479" s="3">
        <v>4</v>
      </c>
      <c r="C2479" s="3">
        <v>13</v>
      </c>
      <c r="D2479" s="3">
        <v>10</v>
      </c>
      <c r="E2479" s="3">
        <v>5993.5550000000003</v>
      </c>
      <c r="F2479" s="3">
        <v>2996.7779999999998</v>
      </c>
      <c r="G2479" s="3">
        <f t="shared" si="76"/>
        <v>5.9935550000000006</v>
      </c>
      <c r="H2479" s="3">
        <f t="shared" si="77"/>
        <v>2.9967779999999999</v>
      </c>
      <c r="J2479" s="3" cm="1">
        <f t="array" ref="J2479">+INDEX(G2479:H2479,,MATCH(Rates!$G$7,$G$4:$H$4,0))</f>
        <v>5.9935550000000006</v>
      </c>
    </row>
    <row r="2480" spans="2:10" x14ac:dyDescent="0.25">
      <c r="B2480" s="3">
        <v>4</v>
      </c>
      <c r="C2480" s="3">
        <v>13</v>
      </c>
      <c r="D2480" s="3">
        <v>11</v>
      </c>
      <c r="E2480" s="3">
        <v>6749.9620000000004</v>
      </c>
      <c r="F2480" s="3">
        <v>3374.9810000000002</v>
      </c>
      <c r="G2480" s="3">
        <f t="shared" si="76"/>
        <v>6.749962</v>
      </c>
      <c r="H2480" s="3">
        <f t="shared" si="77"/>
        <v>3.374981</v>
      </c>
      <c r="J2480" s="3" cm="1">
        <f t="array" ref="J2480">+INDEX(G2480:H2480,,MATCH(Rates!$G$7,$G$4:$H$4,0))</f>
        <v>6.749962</v>
      </c>
    </row>
    <row r="2481" spans="2:10" x14ac:dyDescent="0.25">
      <c r="B2481" s="3">
        <v>4</v>
      </c>
      <c r="C2481" s="3">
        <v>13</v>
      </c>
      <c r="D2481" s="3">
        <v>12</v>
      </c>
      <c r="E2481" s="3">
        <v>7051.2929999999997</v>
      </c>
      <c r="F2481" s="3">
        <v>3525.6469999999999</v>
      </c>
      <c r="G2481" s="3">
        <f t="shared" si="76"/>
        <v>7.0512929999999994</v>
      </c>
      <c r="H2481" s="3">
        <f t="shared" si="77"/>
        <v>3.5256469999999998</v>
      </c>
      <c r="J2481" s="3" cm="1">
        <f t="array" ref="J2481">+INDEX(G2481:H2481,,MATCH(Rates!$G$7,$G$4:$H$4,0))</f>
        <v>7.0512929999999994</v>
      </c>
    </row>
    <row r="2482" spans="2:10" x14ac:dyDescent="0.25">
      <c r="B2482" s="3">
        <v>4</v>
      </c>
      <c r="C2482" s="3">
        <v>13</v>
      </c>
      <c r="D2482" s="3">
        <v>13</v>
      </c>
      <c r="E2482" s="3">
        <v>6911.0240000000003</v>
      </c>
      <c r="F2482" s="3">
        <v>3455.5120000000002</v>
      </c>
      <c r="G2482" s="3">
        <f t="shared" si="76"/>
        <v>6.9110240000000003</v>
      </c>
      <c r="H2482" s="3">
        <f t="shared" si="77"/>
        <v>3.4555120000000001</v>
      </c>
      <c r="J2482" s="3" cm="1">
        <f t="array" ref="J2482">+INDEX(G2482:H2482,,MATCH(Rates!$G$7,$G$4:$H$4,0))</f>
        <v>6.9110240000000003</v>
      </c>
    </row>
    <row r="2483" spans="2:10" x14ac:dyDescent="0.25">
      <c r="B2483" s="3">
        <v>4</v>
      </c>
      <c r="C2483" s="3">
        <v>13</v>
      </c>
      <c r="D2483" s="3">
        <v>14</v>
      </c>
      <c r="E2483" s="3">
        <v>6371.1909999999998</v>
      </c>
      <c r="F2483" s="3">
        <v>3185.5949999999998</v>
      </c>
      <c r="G2483" s="3">
        <f t="shared" si="76"/>
        <v>6.3711909999999996</v>
      </c>
      <c r="H2483" s="3">
        <f t="shared" si="77"/>
        <v>3.1855949999999997</v>
      </c>
      <c r="J2483" s="3" cm="1">
        <f t="array" ref="J2483">+INDEX(G2483:H2483,,MATCH(Rates!$G$7,$G$4:$H$4,0))</f>
        <v>6.3711909999999996</v>
      </c>
    </row>
    <row r="2484" spans="2:10" x14ac:dyDescent="0.25">
      <c r="B2484" s="3">
        <v>4</v>
      </c>
      <c r="C2484" s="3">
        <v>13</v>
      </c>
      <c r="D2484" s="3">
        <v>15</v>
      </c>
      <c r="E2484" s="3">
        <v>5428.31</v>
      </c>
      <c r="F2484" s="3">
        <v>2714.1550000000002</v>
      </c>
      <c r="G2484" s="3">
        <f t="shared" si="76"/>
        <v>5.4283100000000006</v>
      </c>
      <c r="H2484" s="3">
        <f t="shared" si="77"/>
        <v>2.7141550000000003</v>
      </c>
      <c r="J2484" s="3" cm="1">
        <f t="array" ref="J2484">+INDEX(G2484:H2484,,MATCH(Rates!$G$7,$G$4:$H$4,0))</f>
        <v>5.4283100000000006</v>
      </c>
    </row>
    <row r="2485" spans="2:10" x14ac:dyDescent="0.25">
      <c r="B2485" s="3">
        <v>4</v>
      </c>
      <c r="C2485" s="3">
        <v>13</v>
      </c>
      <c r="D2485" s="3">
        <v>16</v>
      </c>
      <c r="E2485" s="3">
        <v>4008.1480000000001</v>
      </c>
      <c r="F2485" s="3">
        <v>2004.0740000000001</v>
      </c>
      <c r="G2485" s="3">
        <f t="shared" si="76"/>
        <v>4.0081480000000003</v>
      </c>
      <c r="H2485" s="3">
        <f t="shared" si="77"/>
        <v>2.0040740000000001</v>
      </c>
      <c r="J2485" s="3" cm="1">
        <f t="array" ref="J2485">+INDEX(G2485:H2485,,MATCH(Rates!$G$7,$G$4:$H$4,0))</f>
        <v>4.0081480000000003</v>
      </c>
    </row>
    <row r="2486" spans="2:10" x14ac:dyDescent="0.25">
      <c r="B2486" s="3">
        <v>4</v>
      </c>
      <c r="C2486" s="3">
        <v>13</v>
      </c>
      <c r="D2486" s="3">
        <v>17</v>
      </c>
      <c r="E2486" s="3">
        <v>2216.7939999999999</v>
      </c>
      <c r="F2486" s="3">
        <v>1108.3969999999999</v>
      </c>
      <c r="G2486" s="3">
        <f t="shared" si="76"/>
        <v>2.2167939999999997</v>
      </c>
      <c r="H2486" s="3">
        <f t="shared" si="77"/>
        <v>1.1083969999999999</v>
      </c>
      <c r="J2486" s="3" cm="1">
        <f t="array" ref="J2486">+INDEX(G2486:H2486,,MATCH(Rates!$G$7,$G$4:$H$4,0))</f>
        <v>2.2167939999999997</v>
      </c>
    </row>
    <row r="2487" spans="2:10" x14ac:dyDescent="0.25">
      <c r="B2487" s="3">
        <v>4</v>
      </c>
      <c r="C2487" s="3">
        <v>13</v>
      </c>
      <c r="D2487" s="3">
        <v>18</v>
      </c>
      <c r="E2487" s="3">
        <v>551.84900000000005</v>
      </c>
      <c r="F2487" s="3">
        <v>275.92399999999998</v>
      </c>
      <c r="G2487" s="3">
        <f t="shared" si="76"/>
        <v>0.55184900000000003</v>
      </c>
      <c r="H2487" s="3">
        <f t="shared" si="77"/>
        <v>0.275924</v>
      </c>
      <c r="J2487" s="3" cm="1">
        <f t="array" ref="J2487">+INDEX(G2487:H2487,,MATCH(Rates!$G$7,$G$4:$H$4,0))</f>
        <v>0.55184900000000003</v>
      </c>
    </row>
    <row r="2488" spans="2:10" x14ac:dyDescent="0.25">
      <c r="B2488" s="3">
        <v>4</v>
      </c>
      <c r="C2488" s="3">
        <v>13</v>
      </c>
      <c r="D2488" s="3">
        <v>19</v>
      </c>
      <c r="E2488" s="3">
        <v>0</v>
      </c>
      <c r="F2488" s="3">
        <v>0</v>
      </c>
      <c r="G2488" s="3">
        <f t="shared" si="76"/>
        <v>0</v>
      </c>
      <c r="H2488" s="3">
        <f t="shared" si="77"/>
        <v>0</v>
      </c>
      <c r="J2488" s="3" cm="1">
        <f t="array" ref="J2488">+INDEX(G2488:H2488,,MATCH(Rates!$G$7,$G$4:$H$4,0))</f>
        <v>0</v>
      </c>
    </row>
    <row r="2489" spans="2:10" x14ac:dyDescent="0.25">
      <c r="B2489" s="3">
        <v>4</v>
      </c>
      <c r="C2489" s="3">
        <v>13</v>
      </c>
      <c r="D2489" s="3">
        <v>20</v>
      </c>
      <c r="E2489" s="3">
        <v>0</v>
      </c>
      <c r="F2489" s="3">
        <v>0</v>
      </c>
      <c r="G2489" s="3">
        <f t="shared" si="76"/>
        <v>0</v>
      </c>
      <c r="H2489" s="3">
        <f t="shared" si="77"/>
        <v>0</v>
      </c>
      <c r="J2489" s="3" cm="1">
        <f t="array" ref="J2489">+INDEX(G2489:H2489,,MATCH(Rates!$G$7,$G$4:$H$4,0))</f>
        <v>0</v>
      </c>
    </row>
    <row r="2490" spans="2:10" x14ac:dyDescent="0.25">
      <c r="B2490" s="3">
        <v>4</v>
      </c>
      <c r="C2490" s="3">
        <v>13</v>
      </c>
      <c r="D2490" s="3">
        <v>21</v>
      </c>
      <c r="E2490" s="3">
        <v>0</v>
      </c>
      <c r="F2490" s="3">
        <v>0</v>
      </c>
      <c r="G2490" s="3">
        <f t="shared" si="76"/>
        <v>0</v>
      </c>
      <c r="H2490" s="3">
        <f t="shared" si="77"/>
        <v>0</v>
      </c>
      <c r="J2490" s="3" cm="1">
        <f t="array" ref="J2490">+INDEX(G2490:H2490,,MATCH(Rates!$G$7,$G$4:$H$4,0))</f>
        <v>0</v>
      </c>
    </row>
    <row r="2491" spans="2:10" x14ac:dyDescent="0.25">
      <c r="B2491" s="3">
        <v>4</v>
      </c>
      <c r="C2491" s="3">
        <v>13</v>
      </c>
      <c r="D2491" s="3">
        <v>22</v>
      </c>
      <c r="E2491" s="3">
        <v>0</v>
      </c>
      <c r="F2491" s="3">
        <v>0</v>
      </c>
      <c r="G2491" s="3">
        <f t="shared" si="76"/>
        <v>0</v>
      </c>
      <c r="H2491" s="3">
        <f t="shared" si="77"/>
        <v>0</v>
      </c>
      <c r="J2491" s="3" cm="1">
        <f t="array" ref="J2491">+INDEX(G2491:H2491,,MATCH(Rates!$G$7,$G$4:$H$4,0))</f>
        <v>0</v>
      </c>
    </row>
    <row r="2492" spans="2:10" x14ac:dyDescent="0.25">
      <c r="B2492" s="3">
        <v>4</v>
      </c>
      <c r="C2492" s="3">
        <v>13</v>
      </c>
      <c r="D2492" s="3">
        <v>23</v>
      </c>
      <c r="E2492" s="3">
        <v>0</v>
      </c>
      <c r="F2492" s="3">
        <v>0</v>
      </c>
      <c r="G2492" s="3">
        <f t="shared" si="76"/>
        <v>0</v>
      </c>
      <c r="H2492" s="3">
        <f t="shared" si="77"/>
        <v>0</v>
      </c>
      <c r="J2492" s="3" cm="1">
        <f t="array" ref="J2492">+INDEX(G2492:H2492,,MATCH(Rates!$G$7,$G$4:$H$4,0))</f>
        <v>0</v>
      </c>
    </row>
    <row r="2493" spans="2:10" x14ac:dyDescent="0.25">
      <c r="B2493" s="3">
        <v>4</v>
      </c>
      <c r="C2493" s="3">
        <v>14</v>
      </c>
      <c r="D2493" s="3">
        <v>0</v>
      </c>
      <c r="E2493" s="3">
        <v>0</v>
      </c>
      <c r="F2493" s="3">
        <v>0</v>
      </c>
      <c r="G2493" s="3">
        <f t="shared" si="76"/>
        <v>0</v>
      </c>
      <c r="H2493" s="3">
        <f t="shared" si="77"/>
        <v>0</v>
      </c>
      <c r="J2493" s="3" cm="1">
        <f t="array" ref="J2493">+INDEX(G2493:H2493,,MATCH(Rates!$G$7,$G$4:$H$4,0))</f>
        <v>0</v>
      </c>
    </row>
    <row r="2494" spans="2:10" x14ac:dyDescent="0.25">
      <c r="B2494" s="3">
        <v>4</v>
      </c>
      <c r="C2494" s="3">
        <v>14</v>
      </c>
      <c r="D2494" s="3">
        <v>1</v>
      </c>
      <c r="E2494" s="3">
        <v>0</v>
      </c>
      <c r="F2494" s="3">
        <v>0</v>
      </c>
      <c r="G2494" s="3">
        <f t="shared" si="76"/>
        <v>0</v>
      </c>
      <c r="H2494" s="3">
        <f t="shared" si="77"/>
        <v>0</v>
      </c>
      <c r="J2494" s="3" cm="1">
        <f t="array" ref="J2494">+INDEX(G2494:H2494,,MATCH(Rates!$G$7,$G$4:$H$4,0))</f>
        <v>0</v>
      </c>
    </row>
    <row r="2495" spans="2:10" x14ac:dyDescent="0.25">
      <c r="B2495" s="3">
        <v>4</v>
      </c>
      <c r="C2495" s="3">
        <v>14</v>
      </c>
      <c r="D2495" s="3">
        <v>2</v>
      </c>
      <c r="E2495" s="3">
        <v>0</v>
      </c>
      <c r="F2495" s="3">
        <v>0</v>
      </c>
      <c r="G2495" s="3">
        <f t="shared" si="76"/>
        <v>0</v>
      </c>
      <c r="H2495" s="3">
        <f t="shared" si="77"/>
        <v>0</v>
      </c>
      <c r="J2495" s="3" cm="1">
        <f t="array" ref="J2495">+INDEX(G2495:H2495,,MATCH(Rates!$G$7,$G$4:$H$4,0))</f>
        <v>0</v>
      </c>
    </row>
    <row r="2496" spans="2:10" x14ac:dyDescent="0.25">
      <c r="B2496" s="3">
        <v>4</v>
      </c>
      <c r="C2496" s="3">
        <v>14</v>
      </c>
      <c r="D2496" s="3">
        <v>3</v>
      </c>
      <c r="E2496" s="3">
        <v>0</v>
      </c>
      <c r="F2496" s="3">
        <v>0</v>
      </c>
      <c r="G2496" s="3">
        <f t="shared" si="76"/>
        <v>0</v>
      </c>
      <c r="H2496" s="3">
        <f t="shared" si="77"/>
        <v>0</v>
      </c>
      <c r="J2496" s="3" cm="1">
        <f t="array" ref="J2496">+INDEX(G2496:H2496,,MATCH(Rates!$G$7,$G$4:$H$4,0))</f>
        <v>0</v>
      </c>
    </row>
    <row r="2497" spans="2:10" x14ac:dyDescent="0.25">
      <c r="B2497" s="3">
        <v>4</v>
      </c>
      <c r="C2497" s="3">
        <v>14</v>
      </c>
      <c r="D2497" s="3">
        <v>4</v>
      </c>
      <c r="E2497" s="3">
        <v>0</v>
      </c>
      <c r="F2497" s="3">
        <v>0</v>
      </c>
      <c r="G2497" s="3">
        <f t="shared" si="76"/>
        <v>0</v>
      </c>
      <c r="H2497" s="3">
        <f t="shared" si="77"/>
        <v>0</v>
      </c>
      <c r="J2497" s="3" cm="1">
        <f t="array" ref="J2497">+INDEX(G2497:H2497,,MATCH(Rates!$G$7,$G$4:$H$4,0))</f>
        <v>0</v>
      </c>
    </row>
    <row r="2498" spans="2:10" x14ac:dyDescent="0.25">
      <c r="B2498" s="3">
        <v>4</v>
      </c>
      <c r="C2498" s="3">
        <v>14</v>
      </c>
      <c r="D2498" s="3">
        <v>5</v>
      </c>
      <c r="E2498" s="3">
        <v>0</v>
      </c>
      <c r="F2498" s="3">
        <v>0</v>
      </c>
      <c r="G2498" s="3">
        <f t="shared" si="76"/>
        <v>0</v>
      </c>
      <c r="H2498" s="3">
        <f t="shared" si="77"/>
        <v>0</v>
      </c>
      <c r="J2498" s="3" cm="1">
        <f t="array" ref="J2498">+INDEX(G2498:H2498,,MATCH(Rates!$G$7,$G$4:$H$4,0))</f>
        <v>0</v>
      </c>
    </row>
    <row r="2499" spans="2:10" x14ac:dyDescent="0.25">
      <c r="B2499" s="3">
        <v>4</v>
      </c>
      <c r="C2499" s="3">
        <v>14</v>
      </c>
      <c r="D2499" s="3">
        <v>6</v>
      </c>
      <c r="E2499" s="3">
        <v>131.40899999999999</v>
      </c>
      <c r="F2499" s="3">
        <v>65.704999999999998</v>
      </c>
      <c r="G2499" s="3">
        <f t="shared" si="76"/>
        <v>0.131409</v>
      </c>
      <c r="H2499" s="3">
        <f t="shared" si="77"/>
        <v>6.5705E-2</v>
      </c>
      <c r="J2499" s="3" cm="1">
        <f t="array" ref="J2499">+INDEX(G2499:H2499,,MATCH(Rates!$G$7,$G$4:$H$4,0))</f>
        <v>0.131409</v>
      </c>
    </row>
    <row r="2500" spans="2:10" x14ac:dyDescent="0.25">
      <c r="B2500" s="3">
        <v>4</v>
      </c>
      <c r="C2500" s="3">
        <v>14</v>
      </c>
      <c r="D2500" s="3">
        <v>7</v>
      </c>
      <c r="E2500" s="3">
        <v>1407.463</v>
      </c>
      <c r="F2500" s="3">
        <v>703.73199999999997</v>
      </c>
      <c r="G2500" s="3">
        <f t="shared" si="76"/>
        <v>1.4074629999999999</v>
      </c>
      <c r="H2500" s="3">
        <f t="shared" si="77"/>
        <v>0.70373200000000002</v>
      </c>
      <c r="J2500" s="3" cm="1">
        <f t="array" ref="J2500">+INDEX(G2500:H2500,,MATCH(Rates!$G$7,$G$4:$H$4,0))</f>
        <v>1.4074629999999999</v>
      </c>
    </row>
    <row r="2501" spans="2:10" x14ac:dyDescent="0.25">
      <c r="B2501" s="3">
        <v>4</v>
      </c>
      <c r="C2501" s="3">
        <v>14</v>
      </c>
      <c r="D2501" s="3">
        <v>8</v>
      </c>
      <c r="E2501" s="3">
        <v>3266.1860000000001</v>
      </c>
      <c r="F2501" s="3">
        <v>1633.0930000000001</v>
      </c>
      <c r="G2501" s="3">
        <f t="shared" si="76"/>
        <v>3.2661860000000003</v>
      </c>
      <c r="H2501" s="3">
        <f t="shared" si="77"/>
        <v>1.6330930000000001</v>
      </c>
      <c r="J2501" s="3" cm="1">
        <f t="array" ref="J2501">+INDEX(G2501:H2501,,MATCH(Rates!$G$7,$G$4:$H$4,0))</f>
        <v>3.2661860000000003</v>
      </c>
    </row>
    <row r="2502" spans="2:10" x14ac:dyDescent="0.25">
      <c r="B2502" s="3">
        <v>4</v>
      </c>
      <c r="C2502" s="3">
        <v>14</v>
      </c>
      <c r="D2502" s="3">
        <v>9</v>
      </c>
      <c r="E2502" s="3">
        <v>4858.2030000000004</v>
      </c>
      <c r="F2502" s="3">
        <v>2429.1019999999999</v>
      </c>
      <c r="G2502" s="3">
        <f t="shared" si="76"/>
        <v>4.8582030000000005</v>
      </c>
      <c r="H2502" s="3">
        <f t="shared" si="77"/>
        <v>2.4291019999999999</v>
      </c>
      <c r="J2502" s="3" cm="1">
        <f t="array" ref="J2502">+INDEX(G2502:H2502,,MATCH(Rates!$G$7,$G$4:$H$4,0))</f>
        <v>4.8582030000000005</v>
      </c>
    </row>
    <row r="2503" spans="2:10" x14ac:dyDescent="0.25">
      <c r="B2503" s="3">
        <v>4</v>
      </c>
      <c r="C2503" s="3">
        <v>14</v>
      </c>
      <c r="D2503" s="3">
        <v>10</v>
      </c>
      <c r="E2503" s="3">
        <v>6015.5690000000004</v>
      </c>
      <c r="F2503" s="3">
        <v>3007.7849999999999</v>
      </c>
      <c r="G2503" s="3">
        <f t="shared" si="76"/>
        <v>6.0155690000000002</v>
      </c>
      <c r="H2503" s="3">
        <f t="shared" si="77"/>
        <v>3.0077849999999997</v>
      </c>
      <c r="J2503" s="3" cm="1">
        <f t="array" ref="J2503">+INDEX(G2503:H2503,,MATCH(Rates!$G$7,$G$4:$H$4,0))</f>
        <v>6.0155690000000002</v>
      </c>
    </row>
    <row r="2504" spans="2:10" x14ac:dyDescent="0.25">
      <c r="B2504" s="3">
        <v>4</v>
      </c>
      <c r="C2504" s="3">
        <v>14</v>
      </c>
      <c r="D2504" s="3">
        <v>11</v>
      </c>
      <c r="E2504" s="3">
        <v>6707.4859999999999</v>
      </c>
      <c r="F2504" s="3">
        <v>3353.7429999999999</v>
      </c>
      <c r="G2504" s="3">
        <f t="shared" si="76"/>
        <v>6.7074860000000003</v>
      </c>
      <c r="H2504" s="3">
        <f t="shared" si="77"/>
        <v>3.3537430000000001</v>
      </c>
      <c r="J2504" s="3" cm="1">
        <f t="array" ref="J2504">+INDEX(G2504:H2504,,MATCH(Rates!$G$7,$G$4:$H$4,0))</f>
        <v>6.7074860000000003</v>
      </c>
    </row>
    <row r="2505" spans="2:10" x14ac:dyDescent="0.25">
      <c r="B2505" s="3">
        <v>4</v>
      </c>
      <c r="C2505" s="3">
        <v>14</v>
      </c>
      <c r="D2505" s="3">
        <v>12</v>
      </c>
      <c r="E2505" s="3">
        <v>7061.7290000000003</v>
      </c>
      <c r="F2505" s="3">
        <v>3530.8649999999998</v>
      </c>
      <c r="G2505" s="3">
        <f t="shared" si="76"/>
        <v>7.0617290000000006</v>
      </c>
      <c r="H2505" s="3">
        <f t="shared" si="77"/>
        <v>3.5308649999999999</v>
      </c>
      <c r="J2505" s="3" cm="1">
        <f t="array" ref="J2505">+INDEX(G2505:H2505,,MATCH(Rates!$G$7,$G$4:$H$4,0))</f>
        <v>7.0617290000000006</v>
      </c>
    </row>
    <row r="2506" spans="2:10" x14ac:dyDescent="0.25">
      <c r="B2506" s="3">
        <v>4</v>
      </c>
      <c r="C2506" s="3">
        <v>14</v>
      </c>
      <c r="D2506" s="3">
        <v>13</v>
      </c>
      <c r="E2506" s="3">
        <v>6897.3019999999997</v>
      </c>
      <c r="F2506" s="3">
        <v>3448.6509999999998</v>
      </c>
      <c r="G2506" s="3">
        <f t="shared" si="76"/>
        <v>6.8973019999999998</v>
      </c>
      <c r="H2506" s="3">
        <f t="shared" si="77"/>
        <v>3.4486509999999999</v>
      </c>
      <c r="J2506" s="3" cm="1">
        <f t="array" ref="J2506">+INDEX(G2506:H2506,,MATCH(Rates!$G$7,$G$4:$H$4,0))</f>
        <v>6.8973019999999998</v>
      </c>
    </row>
    <row r="2507" spans="2:10" x14ac:dyDescent="0.25">
      <c r="B2507" s="3">
        <v>4</v>
      </c>
      <c r="C2507" s="3">
        <v>14</v>
      </c>
      <c r="D2507" s="3">
        <v>14</v>
      </c>
      <c r="E2507" s="3">
        <v>6314.6930000000002</v>
      </c>
      <c r="F2507" s="3">
        <v>3157.346</v>
      </c>
      <c r="G2507" s="3">
        <f t="shared" si="76"/>
        <v>6.3146930000000001</v>
      </c>
      <c r="H2507" s="3">
        <f t="shared" si="77"/>
        <v>3.157346</v>
      </c>
      <c r="J2507" s="3" cm="1">
        <f t="array" ref="J2507">+INDEX(G2507:H2507,,MATCH(Rates!$G$7,$G$4:$H$4,0))</f>
        <v>6.3146930000000001</v>
      </c>
    </row>
    <row r="2508" spans="2:10" x14ac:dyDescent="0.25">
      <c r="B2508" s="3">
        <v>4</v>
      </c>
      <c r="C2508" s="3">
        <v>14</v>
      </c>
      <c r="D2508" s="3">
        <v>15</v>
      </c>
      <c r="E2508" s="3">
        <v>5331.6289999999999</v>
      </c>
      <c r="F2508" s="3">
        <v>2665.8150000000001</v>
      </c>
      <c r="G2508" s="3">
        <f t="shared" si="76"/>
        <v>5.3316289999999995</v>
      </c>
      <c r="H2508" s="3">
        <f t="shared" si="77"/>
        <v>2.6658150000000003</v>
      </c>
      <c r="J2508" s="3" cm="1">
        <f t="array" ref="J2508">+INDEX(G2508:H2508,,MATCH(Rates!$G$7,$G$4:$H$4,0))</f>
        <v>5.3316289999999995</v>
      </c>
    </row>
    <row r="2509" spans="2:10" x14ac:dyDescent="0.25">
      <c r="B2509" s="3">
        <v>4</v>
      </c>
      <c r="C2509" s="3">
        <v>14</v>
      </c>
      <c r="D2509" s="3">
        <v>16</v>
      </c>
      <c r="E2509" s="3">
        <v>3951.3580000000002</v>
      </c>
      <c r="F2509" s="3">
        <v>1975.6790000000001</v>
      </c>
      <c r="G2509" s="3">
        <f t="shared" si="76"/>
        <v>3.9513580000000004</v>
      </c>
      <c r="H2509" s="3">
        <f t="shared" si="77"/>
        <v>1.9756790000000002</v>
      </c>
      <c r="J2509" s="3" cm="1">
        <f t="array" ref="J2509">+INDEX(G2509:H2509,,MATCH(Rates!$G$7,$G$4:$H$4,0))</f>
        <v>3.9513580000000004</v>
      </c>
    </row>
    <row r="2510" spans="2:10" x14ac:dyDescent="0.25">
      <c r="B2510" s="3">
        <v>4</v>
      </c>
      <c r="C2510" s="3">
        <v>14</v>
      </c>
      <c r="D2510" s="3">
        <v>17</v>
      </c>
      <c r="E2510" s="3">
        <v>2204.2429999999999</v>
      </c>
      <c r="F2510" s="3">
        <v>1102.1210000000001</v>
      </c>
      <c r="G2510" s="3">
        <f t="shared" si="76"/>
        <v>2.204243</v>
      </c>
      <c r="H2510" s="3">
        <f t="shared" si="77"/>
        <v>1.1021210000000001</v>
      </c>
      <c r="J2510" s="3" cm="1">
        <f t="array" ref="J2510">+INDEX(G2510:H2510,,MATCH(Rates!$G$7,$G$4:$H$4,0))</f>
        <v>2.204243</v>
      </c>
    </row>
    <row r="2511" spans="2:10" x14ac:dyDescent="0.25">
      <c r="B2511" s="3">
        <v>4</v>
      </c>
      <c r="C2511" s="3">
        <v>14</v>
      </c>
      <c r="D2511" s="3">
        <v>18</v>
      </c>
      <c r="E2511" s="3">
        <v>577.91200000000003</v>
      </c>
      <c r="F2511" s="3">
        <v>288.95600000000002</v>
      </c>
      <c r="G2511" s="3">
        <f t="shared" si="76"/>
        <v>0.57791199999999998</v>
      </c>
      <c r="H2511" s="3">
        <f t="shared" si="77"/>
        <v>0.28895599999999999</v>
      </c>
      <c r="J2511" s="3" cm="1">
        <f t="array" ref="J2511">+INDEX(G2511:H2511,,MATCH(Rates!$G$7,$G$4:$H$4,0))</f>
        <v>0.57791199999999998</v>
      </c>
    </row>
    <row r="2512" spans="2:10" x14ac:dyDescent="0.25">
      <c r="B2512" s="3">
        <v>4</v>
      </c>
      <c r="C2512" s="3">
        <v>14</v>
      </c>
      <c r="D2512" s="3">
        <v>19</v>
      </c>
      <c r="E2512" s="3">
        <v>0</v>
      </c>
      <c r="F2512" s="3">
        <v>0</v>
      </c>
      <c r="G2512" s="3">
        <f t="shared" si="76"/>
        <v>0</v>
      </c>
      <c r="H2512" s="3">
        <f t="shared" si="77"/>
        <v>0</v>
      </c>
      <c r="J2512" s="3" cm="1">
        <f t="array" ref="J2512">+INDEX(G2512:H2512,,MATCH(Rates!$G$7,$G$4:$H$4,0))</f>
        <v>0</v>
      </c>
    </row>
    <row r="2513" spans="2:10" x14ac:dyDescent="0.25">
      <c r="B2513" s="3">
        <v>4</v>
      </c>
      <c r="C2513" s="3">
        <v>14</v>
      </c>
      <c r="D2513" s="3">
        <v>20</v>
      </c>
      <c r="E2513" s="3">
        <v>0</v>
      </c>
      <c r="F2513" s="3">
        <v>0</v>
      </c>
      <c r="G2513" s="3">
        <f t="shared" si="76"/>
        <v>0</v>
      </c>
      <c r="H2513" s="3">
        <f t="shared" si="77"/>
        <v>0</v>
      </c>
      <c r="J2513" s="3" cm="1">
        <f t="array" ref="J2513">+INDEX(G2513:H2513,,MATCH(Rates!$G$7,$G$4:$H$4,0))</f>
        <v>0</v>
      </c>
    </row>
    <row r="2514" spans="2:10" x14ac:dyDescent="0.25">
      <c r="B2514" s="3">
        <v>4</v>
      </c>
      <c r="C2514" s="3">
        <v>14</v>
      </c>
      <c r="D2514" s="3">
        <v>21</v>
      </c>
      <c r="E2514" s="3">
        <v>0</v>
      </c>
      <c r="F2514" s="3">
        <v>0</v>
      </c>
      <c r="G2514" s="3">
        <f t="shared" si="76"/>
        <v>0</v>
      </c>
      <c r="H2514" s="3">
        <f t="shared" si="77"/>
        <v>0</v>
      </c>
      <c r="J2514" s="3" cm="1">
        <f t="array" ref="J2514">+INDEX(G2514:H2514,,MATCH(Rates!$G$7,$G$4:$H$4,0))</f>
        <v>0</v>
      </c>
    </row>
    <row r="2515" spans="2:10" x14ac:dyDescent="0.25">
      <c r="B2515" s="3">
        <v>4</v>
      </c>
      <c r="C2515" s="3">
        <v>14</v>
      </c>
      <c r="D2515" s="3">
        <v>22</v>
      </c>
      <c r="E2515" s="3">
        <v>0</v>
      </c>
      <c r="F2515" s="3">
        <v>0</v>
      </c>
      <c r="G2515" s="3">
        <f t="shared" si="76"/>
        <v>0</v>
      </c>
      <c r="H2515" s="3">
        <f t="shared" si="77"/>
        <v>0</v>
      </c>
      <c r="J2515" s="3" cm="1">
        <f t="array" ref="J2515">+INDEX(G2515:H2515,,MATCH(Rates!$G$7,$G$4:$H$4,0))</f>
        <v>0</v>
      </c>
    </row>
    <row r="2516" spans="2:10" x14ac:dyDescent="0.25">
      <c r="B2516" s="3">
        <v>4</v>
      </c>
      <c r="C2516" s="3">
        <v>14</v>
      </c>
      <c r="D2516" s="3">
        <v>23</v>
      </c>
      <c r="E2516" s="3">
        <v>0</v>
      </c>
      <c r="F2516" s="3">
        <v>0</v>
      </c>
      <c r="G2516" s="3">
        <f t="shared" si="76"/>
        <v>0</v>
      </c>
      <c r="H2516" s="3">
        <f t="shared" si="77"/>
        <v>0</v>
      </c>
      <c r="J2516" s="3" cm="1">
        <f t="array" ref="J2516">+INDEX(G2516:H2516,,MATCH(Rates!$G$7,$G$4:$H$4,0))</f>
        <v>0</v>
      </c>
    </row>
    <row r="2517" spans="2:10" x14ac:dyDescent="0.25">
      <c r="B2517" s="3">
        <v>4</v>
      </c>
      <c r="C2517" s="3">
        <v>15</v>
      </c>
      <c r="D2517" s="3">
        <v>0</v>
      </c>
      <c r="E2517" s="3">
        <v>0</v>
      </c>
      <c r="F2517" s="3">
        <v>0</v>
      </c>
      <c r="G2517" s="3">
        <f t="shared" ref="G2517:G2580" si="78">+E2517/1000</f>
        <v>0</v>
      </c>
      <c r="H2517" s="3">
        <f t="shared" ref="H2517:H2580" si="79">+F2517/1000</f>
        <v>0</v>
      </c>
      <c r="J2517" s="3" cm="1">
        <f t="array" ref="J2517">+INDEX(G2517:H2517,,MATCH(Rates!$G$7,$G$4:$H$4,0))</f>
        <v>0</v>
      </c>
    </row>
    <row r="2518" spans="2:10" x14ac:dyDescent="0.25">
      <c r="B2518" s="3">
        <v>4</v>
      </c>
      <c r="C2518" s="3">
        <v>15</v>
      </c>
      <c r="D2518" s="3">
        <v>1</v>
      </c>
      <c r="E2518" s="3">
        <v>0</v>
      </c>
      <c r="F2518" s="3">
        <v>0</v>
      </c>
      <c r="G2518" s="3">
        <f t="shared" si="78"/>
        <v>0</v>
      </c>
      <c r="H2518" s="3">
        <f t="shared" si="79"/>
        <v>0</v>
      </c>
      <c r="J2518" s="3" cm="1">
        <f t="array" ref="J2518">+INDEX(G2518:H2518,,MATCH(Rates!$G$7,$G$4:$H$4,0))</f>
        <v>0</v>
      </c>
    </row>
    <row r="2519" spans="2:10" x14ac:dyDescent="0.25">
      <c r="B2519" s="3">
        <v>4</v>
      </c>
      <c r="C2519" s="3">
        <v>15</v>
      </c>
      <c r="D2519" s="3">
        <v>2</v>
      </c>
      <c r="E2519" s="3">
        <v>0</v>
      </c>
      <c r="F2519" s="3">
        <v>0</v>
      </c>
      <c r="G2519" s="3">
        <f t="shared" si="78"/>
        <v>0</v>
      </c>
      <c r="H2519" s="3">
        <f t="shared" si="79"/>
        <v>0</v>
      </c>
      <c r="J2519" s="3" cm="1">
        <f t="array" ref="J2519">+INDEX(G2519:H2519,,MATCH(Rates!$G$7,$G$4:$H$4,0))</f>
        <v>0</v>
      </c>
    </row>
    <row r="2520" spans="2:10" x14ac:dyDescent="0.25">
      <c r="B2520" s="3">
        <v>4</v>
      </c>
      <c r="C2520" s="3">
        <v>15</v>
      </c>
      <c r="D2520" s="3">
        <v>3</v>
      </c>
      <c r="E2520" s="3">
        <v>0</v>
      </c>
      <c r="F2520" s="3">
        <v>0</v>
      </c>
      <c r="G2520" s="3">
        <f t="shared" si="78"/>
        <v>0</v>
      </c>
      <c r="H2520" s="3">
        <f t="shared" si="79"/>
        <v>0</v>
      </c>
      <c r="J2520" s="3" cm="1">
        <f t="array" ref="J2520">+INDEX(G2520:H2520,,MATCH(Rates!$G$7,$G$4:$H$4,0))</f>
        <v>0</v>
      </c>
    </row>
    <row r="2521" spans="2:10" x14ac:dyDescent="0.25">
      <c r="B2521" s="3">
        <v>4</v>
      </c>
      <c r="C2521" s="3">
        <v>15</v>
      </c>
      <c r="D2521" s="3">
        <v>4</v>
      </c>
      <c r="E2521" s="3">
        <v>0</v>
      </c>
      <c r="F2521" s="3">
        <v>0</v>
      </c>
      <c r="G2521" s="3">
        <f t="shared" si="78"/>
        <v>0</v>
      </c>
      <c r="H2521" s="3">
        <f t="shared" si="79"/>
        <v>0</v>
      </c>
      <c r="J2521" s="3" cm="1">
        <f t="array" ref="J2521">+INDEX(G2521:H2521,,MATCH(Rates!$G$7,$G$4:$H$4,0))</f>
        <v>0</v>
      </c>
    </row>
    <row r="2522" spans="2:10" x14ac:dyDescent="0.25">
      <c r="B2522" s="3">
        <v>4</v>
      </c>
      <c r="C2522" s="3">
        <v>15</v>
      </c>
      <c r="D2522" s="3">
        <v>5</v>
      </c>
      <c r="E2522" s="3">
        <v>0</v>
      </c>
      <c r="F2522" s="3">
        <v>0</v>
      </c>
      <c r="G2522" s="3">
        <f t="shared" si="78"/>
        <v>0</v>
      </c>
      <c r="H2522" s="3">
        <f t="shared" si="79"/>
        <v>0</v>
      </c>
      <c r="J2522" s="3" cm="1">
        <f t="array" ref="J2522">+INDEX(G2522:H2522,,MATCH(Rates!$G$7,$G$4:$H$4,0))</f>
        <v>0</v>
      </c>
    </row>
    <row r="2523" spans="2:10" x14ac:dyDescent="0.25">
      <c r="B2523" s="3">
        <v>4</v>
      </c>
      <c r="C2523" s="3">
        <v>15</v>
      </c>
      <c r="D2523" s="3">
        <v>6</v>
      </c>
      <c r="E2523" s="3">
        <v>148.78100000000001</v>
      </c>
      <c r="F2523" s="3">
        <v>74.391000000000005</v>
      </c>
      <c r="G2523" s="3">
        <f t="shared" si="78"/>
        <v>0.148781</v>
      </c>
      <c r="H2523" s="3">
        <f t="shared" si="79"/>
        <v>7.4390999999999999E-2</v>
      </c>
      <c r="J2523" s="3" cm="1">
        <f t="array" ref="J2523">+INDEX(G2523:H2523,,MATCH(Rates!$G$7,$G$4:$H$4,0))</f>
        <v>0.148781</v>
      </c>
    </row>
    <row r="2524" spans="2:10" x14ac:dyDescent="0.25">
      <c r="B2524" s="3">
        <v>4</v>
      </c>
      <c r="C2524" s="3">
        <v>15</v>
      </c>
      <c r="D2524" s="3">
        <v>7</v>
      </c>
      <c r="E2524" s="3">
        <v>1395.9590000000001</v>
      </c>
      <c r="F2524" s="3">
        <v>697.97900000000004</v>
      </c>
      <c r="G2524" s="3">
        <f t="shared" si="78"/>
        <v>1.3959589999999999</v>
      </c>
      <c r="H2524" s="3">
        <f t="shared" si="79"/>
        <v>0.69797900000000002</v>
      </c>
      <c r="J2524" s="3" cm="1">
        <f t="array" ref="J2524">+INDEX(G2524:H2524,,MATCH(Rates!$G$7,$G$4:$H$4,0))</f>
        <v>1.3959589999999999</v>
      </c>
    </row>
    <row r="2525" spans="2:10" x14ac:dyDescent="0.25">
      <c r="B2525" s="3">
        <v>4</v>
      </c>
      <c r="C2525" s="3">
        <v>15</v>
      </c>
      <c r="D2525" s="3">
        <v>8</v>
      </c>
      <c r="E2525" s="3">
        <v>3241.5050000000001</v>
      </c>
      <c r="F2525" s="3">
        <v>1620.752</v>
      </c>
      <c r="G2525" s="3">
        <f t="shared" si="78"/>
        <v>3.2415050000000001</v>
      </c>
      <c r="H2525" s="3">
        <f t="shared" si="79"/>
        <v>1.620752</v>
      </c>
      <c r="J2525" s="3" cm="1">
        <f t="array" ref="J2525">+INDEX(G2525:H2525,,MATCH(Rates!$G$7,$G$4:$H$4,0))</f>
        <v>3.2415050000000001</v>
      </c>
    </row>
    <row r="2526" spans="2:10" x14ac:dyDescent="0.25">
      <c r="B2526" s="3">
        <v>4</v>
      </c>
      <c r="C2526" s="3">
        <v>15</v>
      </c>
      <c r="D2526" s="3">
        <v>9</v>
      </c>
      <c r="E2526" s="3">
        <v>4862.442</v>
      </c>
      <c r="F2526" s="3">
        <v>2431.221</v>
      </c>
      <c r="G2526" s="3">
        <f t="shared" si="78"/>
        <v>4.8624419999999997</v>
      </c>
      <c r="H2526" s="3">
        <f t="shared" si="79"/>
        <v>2.4312209999999999</v>
      </c>
      <c r="J2526" s="3" cm="1">
        <f t="array" ref="J2526">+INDEX(G2526:H2526,,MATCH(Rates!$G$7,$G$4:$H$4,0))</f>
        <v>4.8624419999999997</v>
      </c>
    </row>
    <row r="2527" spans="2:10" x14ac:dyDescent="0.25">
      <c r="B2527" s="3">
        <v>4</v>
      </c>
      <c r="C2527" s="3">
        <v>15</v>
      </c>
      <c r="D2527" s="3">
        <v>10</v>
      </c>
      <c r="E2527" s="3">
        <v>5941.2669999999998</v>
      </c>
      <c r="F2527" s="3">
        <v>2970.634</v>
      </c>
      <c r="G2527" s="3">
        <f t="shared" si="78"/>
        <v>5.9412669999999999</v>
      </c>
      <c r="H2527" s="3">
        <f t="shared" si="79"/>
        <v>2.970634</v>
      </c>
      <c r="J2527" s="3" cm="1">
        <f t="array" ref="J2527">+INDEX(G2527:H2527,,MATCH(Rates!$G$7,$G$4:$H$4,0))</f>
        <v>5.9412669999999999</v>
      </c>
    </row>
    <row r="2528" spans="2:10" x14ac:dyDescent="0.25">
      <c r="B2528" s="3">
        <v>4</v>
      </c>
      <c r="C2528" s="3">
        <v>15</v>
      </c>
      <c r="D2528" s="3">
        <v>11</v>
      </c>
      <c r="E2528" s="3">
        <v>6639.24</v>
      </c>
      <c r="F2528" s="3">
        <v>3319.62</v>
      </c>
      <c r="G2528" s="3">
        <f t="shared" si="78"/>
        <v>6.63924</v>
      </c>
      <c r="H2528" s="3">
        <f t="shared" si="79"/>
        <v>3.31962</v>
      </c>
      <c r="J2528" s="3" cm="1">
        <f t="array" ref="J2528">+INDEX(G2528:H2528,,MATCH(Rates!$G$7,$G$4:$H$4,0))</f>
        <v>6.63924</v>
      </c>
    </row>
    <row r="2529" spans="2:10" x14ac:dyDescent="0.25">
      <c r="B2529" s="3">
        <v>4</v>
      </c>
      <c r="C2529" s="3">
        <v>15</v>
      </c>
      <c r="D2529" s="3">
        <v>12</v>
      </c>
      <c r="E2529" s="3">
        <v>6795.8</v>
      </c>
      <c r="F2529" s="3">
        <v>3397.9</v>
      </c>
      <c r="G2529" s="3">
        <f t="shared" si="78"/>
        <v>6.7957999999999998</v>
      </c>
      <c r="H2529" s="3">
        <f t="shared" si="79"/>
        <v>3.3978999999999999</v>
      </c>
      <c r="J2529" s="3" cm="1">
        <f t="array" ref="J2529">+INDEX(G2529:H2529,,MATCH(Rates!$G$7,$G$4:$H$4,0))</f>
        <v>6.7957999999999998</v>
      </c>
    </row>
    <row r="2530" spans="2:10" x14ac:dyDescent="0.25">
      <c r="B2530" s="3">
        <v>4</v>
      </c>
      <c r="C2530" s="3">
        <v>15</v>
      </c>
      <c r="D2530" s="3">
        <v>13</v>
      </c>
      <c r="E2530" s="3">
        <v>6471.8940000000002</v>
      </c>
      <c r="F2530" s="3">
        <v>3235.9470000000001</v>
      </c>
      <c r="G2530" s="3">
        <f t="shared" si="78"/>
        <v>6.4718939999999998</v>
      </c>
      <c r="H2530" s="3">
        <f t="shared" si="79"/>
        <v>3.2359469999999999</v>
      </c>
      <c r="J2530" s="3" cm="1">
        <f t="array" ref="J2530">+INDEX(G2530:H2530,,MATCH(Rates!$G$7,$G$4:$H$4,0))</f>
        <v>6.4718939999999998</v>
      </c>
    </row>
    <row r="2531" spans="2:10" x14ac:dyDescent="0.25">
      <c r="B2531" s="3">
        <v>4</v>
      </c>
      <c r="C2531" s="3">
        <v>15</v>
      </c>
      <c r="D2531" s="3">
        <v>14</v>
      </c>
      <c r="E2531" s="3">
        <v>5744.9979999999996</v>
      </c>
      <c r="F2531" s="3">
        <v>2872.4989999999998</v>
      </c>
      <c r="G2531" s="3">
        <f t="shared" si="78"/>
        <v>5.7449979999999998</v>
      </c>
      <c r="H2531" s="3">
        <f t="shared" si="79"/>
        <v>2.8724989999999999</v>
      </c>
      <c r="J2531" s="3" cm="1">
        <f t="array" ref="J2531">+INDEX(G2531:H2531,,MATCH(Rates!$G$7,$G$4:$H$4,0))</f>
        <v>5.7449979999999998</v>
      </c>
    </row>
    <row r="2532" spans="2:10" x14ac:dyDescent="0.25">
      <c r="B2532" s="3">
        <v>4</v>
      </c>
      <c r="C2532" s="3">
        <v>15</v>
      </c>
      <c r="D2532" s="3">
        <v>15</v>
      </c>
      <c r="E2532" s="3">
        <v>4915.2839999999997</v>
      </c>
      <c r="F2532" s="3">
        <v>2457.6419999999998</v>
      </c>
      <c r="G2532" s="3">
        <f t="shared" si="78"/>
        <v>4.9152839999999998</v>
      </c>
      <c r="H2532" s="3">
        <f t="shared" si="79"/>
        <v>2.4576419999999999</v>
      </c>
      <c r="J2532" s="3" cm="1">
        <f t="array" ref="J2532">+INDEX(G2532:H2532,,MATCH(Rates!$G$7,$G$4:$H$4,0))</f>
        <v>4.9152839999999998</v>
      </c>
    </row>
    <row r="2533" spans="2:10" x14ac:dyDescent="0.25">
      <c r="B2533" s="3">
        <v>4</v>
      </c>
      <c r="C2533" s="3">
        <v>15</v>
      </c>
      <c r="D2533" s="3">
        <v>16</v>
      </c>
      <c r="E2533" s="3">
        <v>3717.6460000000002</v>
      </c>
      <c r="F2533" s="3">
        <v>1858.8230000000001</v>
      </c>
      <c r="G2533" s="3">
        <f t="shared" si="78"/>
        <v>3.7176460000000002</v>
      </c>
      <c r="H2533" s="3">
        <f t="shared" si="79"/>
        <v>1.8588230000000001</v>
      </c>
      <c r="J2533" s="3" cm="1">
        <f t="array" ref="J2533">+INDEX(G2533:H2533,,MATCH(Rates!$G$7,$G$4:$H$4,0))</f>
        <v>3.7176460000000002</v>
      </c>
    </row>
    <row r="2534" spans="2:10" x14ac:dyDescent="0.25">
      <c r="B2534" s="3">
        <v>4</v>
      </c>
      <c r="C2534" s="3">
        <v>15</v>
      </c>
      <c r="D2534" s="3">
        <v>17</v>
      </c>
      <c r="E2534" s="3">
        <v>2133.5100000000002</v>
      </c>
      <c r="F2534" s="3">
        <v>1066.7550000000001</v>
      </c>
      <c r="G2534" s="3">
        <f t="shared" si="78"/>
        <v>2.1335100000000002</v>
      </c>
      <c r="H2534" s="3">
        <f t="shared" si="79"/>
        <v>1.0667550000000001</v>
      </c>
      <c r="J2534" s="3" cm="1">
        <f t="array" ref="J2534">+INDEX(G2534:H2534,,MATCH(Rates!$G$7,$G$4:$H$4,0))</f>
        <v>2.1335100000000002</v>
      </c>
    </row>
    <row r="2535" spans="2:10" x14ac:dyDescent="0.25">
      <c r="B2535" s="3">
        <v>4</v>
      </c>
      <c r="C2535" s="3">
        <v>15</v>
      </c>
      <c r="D2535" s="3">
        <v>18</v>
      </c>
      <c r="E2535" s="3">
        <v>561.90700000000004</v>
      </c>
      <c r="F2535" s="3">
        <v>280.95299999999997</v>
      </c>
      <c r="G2535" s="3">
        <f t="shared" si="78"/>
        <v>0.56190700000000005</v>
      </c>
      <c r="H2535" s="3">
        <f t="shared" si="79"/>
        <v>0.28095299999999995</v>
      </c>
      <c r="J2535" s="3" cm="1">
        <f t="array" ref="J2535">+INDEX(G2535:H2535,,MATCH(Rates!$G$7,$G$4:$H$4,0))</f>
        <v>0.56190700000000005</v>
      </c>
    </row>
    <row r="2536" spans="2:10" x14ac:dyDescent="0.25">
      <c r="B2536" s="3">
        <v>4</v>
      </c>
      <c r="C2536" s="3">
        <v>15</v>
      </c>
      <c r="D2536" s="3">
        <v>19</v>
      </c>
      <c r="E2536" s="3">
        <v>0</v>
      </c>
      <c r="F2536" s="3">
        <v>0</v>
      </c>
      <c r="G2536" s="3">
        <f t="shared" si="78"/>
        <v>0</v>
      </c>
      <c r="H2536" s="3">
        <f t="shared" si="79"/>
        <v>0</v>
      </c>
      <c r="J2536" s="3" cm="1">
        <f t="array" ref="J2536">+INDEX(G2536:H2536,,MATCH(Rates!$G$7,$G$4:$H$4,0))</f>
        <v>0</v>
      </c>
    </row>
    <row r="2537" spans="2:10" x14ac:dyDescent="0.25">
      <c r="B2537" s="3">
        <v>4</v>
      </c>
      <c r="C2537" s="3">
        <v>15</v>
      </c>
      <c r="D2537" s="3">
        <v>20</v>
      </c>
      <c r="E2537" s="3">
        <v>0</v>
      </c>
      <c r="F2537" s="3">
        <v>0</v>
      </c>
      <c r="G2537" s="3">
        <f t="shared" si="78"/>
        <v>0</v>
      </c>
      <c r="H2537" s="3">
        <f t="shared" si="79"/>
        <v>0</v>
      </c>
      <c r="J2537" s="3" cm="1">
        <f t="array" ref="J2537">+INDEX(G2537:H2537,,MATCH(Rates!$G$7,$G$4:$H$4,0))</f>
        <v>0</v>
      </c>
    </row>
    <row r="2538" spans="2:10" x14ac:dyDescent="0.25">
      <c r="B2538" s="3">
        <v>4</v>
      </c>
      <c r="C2538" s="3">
        <v>15</v>
      </c>
      <c r="D2538" s="3">
        <v>21</v>
      </c>
      <c r="E2538" s="3">
        <v>0</v>
      </c>
      <c r="F2538" s="3">
        <v>0</v>
      </c>
      <c r="G2538" s="3">
        <f t="shared" si="78"/>
        <v>0</v>
      </c>
      <c r="H2538" s="3">
        <f t="shared" si="79"/>
        <v>0</v>
      </c>
      <c r="J2538" s="3" cm="1">
        <f t="array" ref="J2538">+INDEX(G2538:H2538,,MATCH(Rates!$G$7,$G$4:$H$4,0))</f>
        <v>0</v>
      </c>
    </row>
    <row r="2539" spans="2:10" x14ac:dyDescent="0.25">
      <c r="B2539" s="3">
        <v>4</v>
      </c>
      <c r="C2539" s="3">
        <v>15</v>
      </c>
      <c r="D2539" s="3">
        <v>22</v>
      </c>
      <c r="E2539" s="3">
        <v>0</v>
      </c>
      <c r="F2539" s="3">
        <v>0</v>
      </c>
      <c r="G2539" s="3">
        <f t="shared" si="78"/>
        <v>0</v>
      </c>
      <c r="H2539" s="3">
        <f t="shared" si="79"/>
        <v>0</v>
      </c>
      <c r="J2539" s="3" cm="1">
        <f t="array" ref="J2539">+INDEX(G2539:H2539,,MATCH(Rates!$G$7,$G$4:$H$4,0))</f>
        <v>0</v>
      </c>
    </row>
    <row r="2540" spans="2:10" x14ac:dyDescent="0.25">
      <c r="B2540" s="3">
        <v>4</v>
      </c>
      <c r="C2540" s="3">
        <v>15</v>
      </c>
      <c r="D2540" s="3">
        <v>23</v>
      </c>
      <c r="E2540" s="3">
        <v>0</v>
      </c>
      <c r="F2540" s="3">
        <v>0</v>
      </c>
      <c r="G2540" s="3">
        <f t="shared" si="78"/>
        <v>0</v>
      </c>
      <c r="H2540" s="3">
        <f t="shared" si="79"/>
        <v>0</v>
      </c>
      <c r="J2540" s="3" cm="1">
        <f t="array" ref="J2540">+INDEX(G2540:H2540,,MATCH(Rates!$G$7,$G$4:$H$4,0))</f>
        <v>0</v>
      </c>
    </row>
    <row r="2541" spans="2:10" x14ac:dyDescent="0.25">
      <c r="B2541" s="3">
        <v>4</v>
      </c>
      <c r="C2541" s="3">
        <v>16</v>
      </c>
      <c r="D2541" s="3">
        <v>0</v>
      </c>
      <c r="E2541" s="3">
        <v>0</v>
      </c>
      <c r="F2541" s="3">
        <v>0</v>
      </c>
      <c r="G2541" s="3">
        <f t="shared" si="78"/>
        <v>0</v>
      </c>
      <c r="H2541" s="3">
        <f t="shared" si="79"/>
        <v>0</v>
      </c>
      <c r="J2541" s="3" cm="1">
        <f t="array" ref="J2541">+INDEX(G2541:H2541,,MATCH(Rates!$G$7,$G$4:$H$4,0))</f>
        <v>0</v>
      </c>
    </row>
    <row r="2542" spans="2:10" x14ac:dyDescent="0.25">
      <c r="B2542" s="3">
        <v>4</v>
      </c>
      <c r="C2542" s="3">
        <v>16</v>
      </c>
      <c r="D2542" s="3">
        <v>1</v>
      </c>
      <c r="E2542" s="3">
        <v>0</v>
      </c>
      <c r="F2542" s="3">
        <v>0</v>
      </c>
      <c r="G2542" s="3">
        <f t="shared" si="78"/>
        <v>0</v>
      </c>
      <c r="H2542" s="3">
        <f t="shared" si="79"/>
        <v>0</v>
      </c>
      <c r="J2542" s="3" cm="1">
        <f t="array" ref="J2542">+INDEX(G2542:H2542,,MATCH(Rates!$G$7,$G$4:$H$4,0))</f>
        <v>0</v>
      </c>
    </row>
    <row r="2543" spans="2:10" x14ac:dyDescent="0.25">
      <c r="B2543" s="3">
        <v>4</v>
      </c>
      <c r="C2543" s="3">
        <v>16</v>
      </c>
      <c r="D2543" s="3">
        <v>2</v>
      </c>
      <c r="E2543" s="3">
        <v>0</v>
      </c>
      <c r="F2543" s="3">
        <v>0</v>
      </c>
      <c r="G2543" s="3">
        <f t="shared" si="78"/>
        <v>0</v>
      </c>
      <c r="H2543" s="3">
        <f t="shared" si="79"/>
        <v>0</v>
      </c>
      <c r="J2543" s="3" cm="1">
        <f t="array" ref="J2543">+INDEX(G2543:H2543,,MATCH(Rates!$G$7,$G$4:$H$4,0))</f>
        <v>0</v>
      </c>
    </row>
    <row r="2544" spans="2:10" x14ac:dyDescent="0.25">
      <c r="B2544" s="3">
        <v>4</v>
      </c>
      <c r="C2544" s="3">
        <v>16</v>
      </c>
      <c r="D2544" s="3">
        <v>3</v>
      </c>
      <c r="E2544" s="3">
        <v>0</v>
      </c>
      <c r="F2544" s="3">
        <v>0</v>
      </c>
      <c r="G2544" s="3">
        <f t="shared" si="78"/>
        <v>0</v>
      </c>
      <c r="H2544" s="3">
        <f t="shared" si="79"/>
        <v>0</v>
      </c>
      <c r="J2544" s="3" cm="1">
        <f t="array" ref="J2544">+INDEX(G2544:H2544,,MATCH(Rates!$G$7,$G$4:$H$4,0))</f>
        <v>0</v>
      </c>
    </row>
    <row r="2545" spans="2:10" x14ac:dyDescent="0.25">
      <c r="B2545" s="3">
        <v>4</v>
      </c>
      <c r="C2545" s="3">
        <v>16</v>
      </c>
      <c r="D2545" s="3">
        <v>4</v>
      </c>
      <c r="E2545" s="3">
        <v>0</v>
      </c>
      <c r="F2545" s="3">
        <v>0</v>
      </c>
      <c r="G2545" s="3">
        <f t="shared" si="78"/>
        <v>0</v>
      </c>
      <c r="H2545" s="3">
        <f t="shared" si="79"/>
        <v>0</v>
      </c>
      <c r="J2545" s="3" cm="1">
        <f t="array" ref="J2545">+INDEX(G2545:H2545,,MATCH(Rates!$G$7,$G$4:$H$4,0))</f>
        <v>0</v>
      </c>
    </row>
    <row r="2546" spans="2:10" x14ac:dyDescent="0.25">
      <c r="B2546" s="3">
        <v>4</v>
      </c>
      <c r="C2546" s="3">
        <v>16</v>
      </c>
      <c r="D2546" s="3">
        <v>5</v>
      </c>
      <c r="E2546" s="3">
        <v>0</v>
      </c>
      <c r="F2546" s="3">
        <v>0</v>
      </c>
      <c r="G2546" s="3">
        <f t="shared" si="78"/>
        <v>0</v>
      </c>
      <c r="H2546" s="3">
        <f t="shared" si="79"/>
        <v>0</v>
      </c>
      <c r="J2546" s="3" cm="1">
        <f t="array" ref="J2546">+INDEX(G2546:H2546,,MATCH(Rates!$G$7,$G$4:$H$4,0))</f>
        <v>0</v>
      </c>
    </row>
    <row r="2547" spans="2:10" x14ac:dyDescent="0.25">
      <c r="B2547" s="3">
        <v>4</v>
      </c>
      <c r="C2547" s="3">
        <v>16</v>
      </c>
      <c r="D2547" s="3">
        <v>6</v>
      </c>
      <c r="E2547" s="3">
        <v>153.41800000000001</v>
      </c>
      <c r="F2547" s="3">
        <v>76.709000000000003</v>
      </c>
      <c r="G2547" s="3">
        <f t="shared" si="78"/>
        <v>0.153418</v>
      </c>
      <c r="H2547" s="3">
        <f t="shared" si="79"/>
        <v>7.6708999999999999E-2</v>
      </c>
      <c r="J2547" s="3" cm="1">
        <f t="array" ref="J2547">+INDEX(G2547:H2547,,MATCH(Rates!$G$7,$G$4:$H$4,0))</f>
        <v>0.153418</v>
      </c>
    </row>
    <row r="2548" spans="2:10" x14ac:dyDescent="0.25">
      <c r="B2548" s="3">
        <v>4</v>
      </c>
      <c r="C2548" s="3">
        <v>16</v>
      </c>
      <c r="D2548" s="3">
        <v>7</v>
      </c>
      <c r="E2548" s="3">
        <v>1407.067</v>
      </c>
      <c r="F2548" s="3">
        <v>703.53300000000002</v>
      </c>
      <c r="G2548" s="3">
        <f t="shared" si="78"/>
        <v>1.4070670000000001</v>
      </c>
      <c r="H2548" s="3">
        <f t="shared" si="79"/>
        <v>0.70353299999999996</v>
      </c>
      <c r="J2548" s="3" cm="1">
        <f t="array" ref="J2548">+INDEX(G2548:H2548,,MATCH(Rates!$G$7,$G$4:$H$4,0))</f>
        <v>1.4070670000000001</v>
      </c>
    </row>
    <row r="2549" spans="2:10" x14ac:dyDescent="0.25">
      <c r="B2549" s="3">
        <v>4</v>
      </c>
      <c r="C2549" s="3">
        <v>16</v>
      </c>
      <c r="D2549" s="3">
        <v>8</v>
      </c>
      <c r="E2549" s="3">
        <v>3134.9119999999998</v>
      </c>
      <c r="F2549" s="3">
        <v>1567.4559999999999</v>
      </c>
      <c r="G2549" s="3">
        <f t="shared" si="78"/>
        <v>3.1349119999999999</v>
      </c>
      <c r="H2549" s="3">
        <f t="shared" si="79"/>
        <v>1.567456</v>
      </c>
      <c r="J2549" s="3" cm="1">
        <f t="array" ref="J2549">+INDEX(G2549:H2549,,MATCH(Rates!$G$7,$G$4:$H$4,0))</f>
        <v>3.1349119999999999</v>
      </c>
    </row>
    <row r="2550" spans="2:10" x14ac:dyDescent="0.25">
      <c r="B2550" s="3">
        <v>4</v>
      </c>
      <c r="C2550" s="3">
        <v>16</v>
      </c>
      <c r="D2550" s="3">
        <v>9</v>
      </c>
      <c r="E2550" s="3">
        <v>4515.3040000000001</v>
      </c>
      <c r="F2550" s="3">
        <v>2257.652</v>
      </c>
      <c r="G2550" s="3">
        <f t="shared" si="78"/>
        <v>4.5153040000000004</v>
      </c>
      <c r="H2550" s="3">
        <f t="shared" si="79"/>
        <v>2.2576520000000002</v>
      </c>
      <c r="J2550" s="3" cm="1">
        <f t="array" ref="J2550">+INDEX(G2550:H2550,,MATCH(Rates!$G$7,$G$4:$H$4,0))</f>
        <v>4.5153040000000004</v>
      </c>
    </row>
    <row r="2551" spans="2:10" x14ac:dyDescent="0.25">
      <c r="B2551" s="3">
        <v>4</v>
      </c>
      <c r="C2551" s="3">
        <v>16</v>
      </c>
      <c r="D2551" s="3">
        <v>10</v>
      </c>
      <c r="E2551" s="3">
        <v>5671.8919999999998</v>
      </c>
      <c r="F2551" s="3">
        <v>2835.9459999999999</v>
      </c>
      <c r="G2551" s="3">
        <f t="shared" si="78"/>
        <v>5.6718919999999997</v>
      </c>
      <c r="H2551" s="3">
        <f t="shared" si="79"/>
        <v>2.8359459999999999</v>
      </c>
      <c r="J2551" s="3" cm="1">
        <f t="array" ref="J2551">+INDEX(G2551:H2551,,MATCH(Rates!$G$7,$G$4:$H$4,0))</f>
        <v>5.6718919999999997</v>
      </c>
    </row>
    <row r="2552" spans="2:10" x14ac:dyDescent="0.25">
      <c r="B2552" s="3">
        <v>4</v>
      </c>
      <c r="C2552" s="3">
        <v>16</v>
      </c>
      <c r="D2552" s="3">
        <v>11</v>
      </c>
      <c r="E2552" s="3">
        <v>6259.4489999999996</v>
      </c>
      <c r="F2552" s="3">
        <v>3129.7249999999999</v>
      </c>
      <c r="G2552" s="3">
        <f t="shared" si="78"/>
        <v>6.259449</v>
      </c>
      <c r="H2552" s="3">
        <f t="shared" si="79"/>
        <v>3.1297250000000001</v>
      </c>
      <c r="J2552" s="3" cm="1">
        <f t="array" ref="J2552">+INDEX(G2552:H2552,,MATCH(Rates!$G$7,$G$4:$H$4,0))</f>
        <v>6.259449</v>
      </c>
    </row>
    <row r="2553" spans="2:10" x14ac:dyDescent="0.25">
      <c r="B2553" s="3">
        <v>4</v>
      </c>
      <c r="C2553" s="3">
        <v>16</v>
      </c>
      <c r="D2553" s="3">
        <v>12</v>
      </c>
      <c r="E2553" s="3">
        <v>6482.8969999999999</v>
      </c>
      <c r="F2553" s="3">
        <v>3241.4490000000001</v>
      </c>
      <c r="G2553" s="3">
        <f t="shared" si="78"/>
        <v>6.4828970000000004</v>
      </c>
      <c r="H2553" s="3">
        <f t="shared" si="79"/>
        <v>3.2414490000000002</v>
      </c>
      <c r="J2553" s="3" cm="1">
        <f t="array" ref="J2553">+INDEX(G2553:H2553,,MATCH(Rates!$G$7,$G$4:$H$4,0))</f>
        <v>6.4828970000000004</v>
      </c>
    </row>
    <row r="2554" spans="2:10" x14ac:dyDescent="0.25">
      <c r="B2554" s="3">
        <v>4</v>
      </c>
      <c r="C2554" s="3">
        <v>16</v>
      </c>
      <c r="D2554" s="3">
        <v>13</v>
      </c>
      <c r="E2554" s="3">
        <v>6095.8149999999996</v>
      </c>
      <c r="F2554" s="3">
        <v>3047.9079999999999</v>
      </c>
      <c r="G2554" s="3">
        <f t="shared" si="78"/>
        <v>6.095815</v>
      </c>
      <c r="H2554" s="3">
        <f t="shared" si="79"/>
        <v>3.0479080000000001</v>
      </c>
      <c r="J2554" s="3" cm="1">
        <f t="array" ref="J2554">+INDEX(G2554:H2554,,MATCH(Rates!$G$7,$G$4:$H$4,0))</f>
        <v>6.095815</v>
      </c>
    </row>
    <row r="2555" spans="2:10" x14ac:dyDescent="0.25">
      <c r="B2555" s="3">
        <v>4</v>
      </c>
      <c r="C2555" s="3">
        <v>16</v>
      </c>
      <c r="D2555" s="3">
        <v>14</v>
      </c>
      <c r="E2555" s="3">
        <v>5615.6059999999998</v>
      </c>
      <c r="F2555" s="3">
        <v>2807.8029999999999</v>
      </c>
      <c r="G2555" s="3">
        <f t="shared" si="78"/>
        <v>5.6156059999999997</v>
      </c>
      <c r="H2555" s="3">
        <f t="shared" si="79"/>
        <v>2.8078029999999998</v>
      </c>
      <c r="J2555" s="3" cm="1">
        <f t="array" ref="J2555">+INDEX(G2555:H2555,,MATCH(Rates!$G$7,$G$4:$H$4,0))</f>
        <v>5.6156059999999997</v>
      </c>
    </row>
    <row r="2556" spans="2:10" x14ac:dyDescent="0.25">
      <c r="B2556" s="3">
        <v>4</v>
      </c>
      <c r="C2556" s="3">
        <v>16</v>
      </c>
      <c r="D2556" s="3">
        <v>15</v>
      </c>
      <c r="E2556" s="3">
        <v>4805.5450000000001</v>
      </c>
      <c r="F2556" s="3">
        <v>2402.7719999999999</v>
      </c>
      <c r="G2556" s="3">
        <f t="shared" si="78"/>
        <v>4.8055450000000004</v>
      </c>
      <c r="H2556" s="3">
        <f t="shared" si="79"/>
        <v>2.4027720000000001</v>
      </c>
      <c r="J2556" s="3" cm="1">
        <f t="array" ref="J2556">+INDEX(G2556:H2556,,MATCH(Rates!$G$7,$G$4:$H$4,0))</f>
        <v>4.8055450000000004</v>
      </c>
    </row>
    <row r="2557" spans="2:10" x14ac:dyDescent="0.25">
      <c r="B2557" s="3">
        <v>4</v>
      </c>
      <c r="C2557" s="3">
        <v>16</v>
      </c>
      <c r="D2557" s="3">
        <v>16</v>
      </c>
      <c r="E2557" s="3">
        <v>3645.779</v>
      </c>
      <c r="F2557" s="3">
        <v>1822.89</v>
      </c>
      <c r="G2557" s="3">
        <f t="shared" si="78"/>
        <v>3.6457790000000001</v>
      </c>
      <c r="H2557" s="3">
        <f t="shared" si="79"/>
        <v>1.8228900000000001</v>
      </c>
      <c r="J2557" s="3" cm="1">
        <f t="array" ref="J2557">+INDEX(G2557:H2557,,MATCH(Rates!$G$7,$G$4:$H$4,0))</f>
        <v>3.6457790000000001</v>
      </c>
    </row>
    <row r="2558" spans="2:10" x14ac:dyDescent="0.25">
      <c r="B2558" s="3">
        <v>4</v>
      </c>
      <c r="C2558" s="3">
        <v>16</v>
      </c>
      <c r="D2558" s="3">
        <v>17</v>
      </c>
      <c r="E2558" s="3">
        <v>2108.3760000000002</v>
      </c>
      <c r="F2558" s="3">
        <v>1054.1880000000001</v>
      </c>
      <c r="G2558" s="3">
        <f t="shared" si="78"/>
        <v>2.1083760000000002</v>
      </c>
      <c r="H2558" s="3">
        <f t="shared" si="79"/>
        <v>1.0541880000000001</v>
      </c>
      <c r="J2558" s="3" cm="1">
        <f t="array" ref="J2558">+INDEX(G2558:H2558,,MATCH(Rates!$G$7,$G$4:$H$4,0))</f>
        <v>2.1083760000000002</v>
      </c>
    </row>
    <row r="2559" spans="2:10" x14ac:dyDescent="0.25">
      <c r="B2559" s="3">
        <v>4</v>
      </c>
      <c r="C2559" s="3">
        <v>16</v>
      </c>
      <c r="D2559" s="3">
        <v>18</v>
      </c>
      <c r="E2559" s="3">
        <v>374.78800000000001</v>
      </c>
      <c r="F2559" s="3">
        <v>187.39400000000001</v>
      </c>
      <c r="G2559" s="3">
        <f t="shared" si="78"/>
        <v>0.37478800000000001</v>
      </c>
      <c r="H2559" s="3">
        <f t="shared" si="79"/>
        <v>0.18739400000000001</v>
      </c>
      <c r="J2559" s="3" cm="1">
        <f t="array" ref="J2559">+INDEX(G2559:H2559,,MATCH(Rates!$G$7,$G$4:$H$4,0))</f>
        <v>0.37478800000000001</v>
      </c>
    </row>
    <row r="2560" spans="2:10" x14ac:dyDescent="0.25">
      <c r="B2560" s="3">
        <v>4</v>
      </c>
      <c r="C2560" s="3">
        <v>16</v>
      </c>
      <c r="D2560" s="3">
        <v>19</v>
      </c>
      <c r="E2560" s="3">
        <v>0</v>
      </c>
      <c r="F2560" s="3">
        <v>0</v>
      </c>
      <c r="G2560" s="3">
        <f t="shared" si="78"/>
        <v>0</v>
      </c>
      <c r="H2560" s="3">
        <f t="shared" si="79"/>
        <v>0</v>
      </c>
      <c r="J2560" s="3" cm="1">
        <f t="array" ref="J2560">+INDEX(G2560:H2560,,MATCH(Rates!$G$7,$G$4:$H$4,0))</f>
        <v>0</v>
      </c>
    </row>
    <row r="2561" spans="2:10" x14ac:dyDescent="0.25">
      <c r="B2561" s="3">
        <v>4</v>
      </c>
      <c r="C2561" s="3">
        <v>16</v>
      </c>
      <c r="D2561" s="3">
        <v>20</v>
      </c>
      <c r="E2561" s="3">
        <v>0</v>
      </c>
      <c r="F2561" s="3">
        <v>0</v>
      </c>
      <c r="G2561" s="3">
        <f t="shared" si="78"/>
        <v>0</v>
      </c>
      <c r="H2561" s="3">
        <f t="shared" si="79"/>
        <v>0</v>
      </c>
      <c r="J2561" s="3" cm="1">
        <f t="array" ref="J2561">+INDEX(G2561:H2561,,MATCH(Rates!$G$7,$G$4:$H$4,0))</f>
        <v>0</v>
      </c>
    </row>
    <row r="2562" spans="2:10" x14ac:dyDescent="0.25">
      <c r="B2562" s="3">
        <v>4</v>
      </c>
      <c r="C2562" s="3">
        <v>16</v>
      </c>
      <c r="D2562" s="3">
        <v>21</v>
      </c>
      <c r="E2562" s="3">
        <v>0</v>
      </c>
      <c r="F2562" s="3">
        <v>0</v>
      </c>
      <c r="G2562" s="3">
        <f t="shared" si="78"/>
        <v>0</v>
      </c>
      <c r="H2562" s="3">
        <f t="shared" si="79"/>
        <v>0</v>
      </c>
      <c r="J2562" s="3" cm="1">
        <f t="array" ref="J2562">+INDEX(G2562:H2562,,MATCH(Rates!$G$7,$G$4:$H$4,0))</f>
        <v>0</v>
      </c>
    </row>
    <row r="2563" spans="2:10" x14ac:dyDescent="0.25">
      <c r="B2563" s="3">
        <v>4</v>
      </c>
      <c r="C2563" s="3">
        <v>16</v>
      </c>
      <c r="D2563" s="3">
        <v>22</v>
      </c>
      <c r="E2563" s="3">
        <v>0</v>
      </c>
      <c r="F2563" s="3">
        <v>0</v>
      </c>
      <c r="G2563" s="3">
        <f t="shared" si="78"/>
        <v>0</v>
      </c>
      <c r="H2563" s="3">
        <f t="shared" si="79"/>
        <v>0</v>
      </c>
      <c r="J2563" s="3" cm="1">
        <f t="array" ref="J2563">+INDEX(G2563:H2563,,MATCH(Rates!$G$7,$G$4:$H$4,0))</f>
        <v>0</v>
      </c>
    </row>
    <row r="2564" spans="2:10" x14ac:dyDescent="0.25">
      <c r="B2564" s="3">
        <v>4</v>
      </c>
      <c r="C2564" s="3">
        <v>16</v>
      </c>
      <c r="D2564" s="3">
        <v>23</v>
      </c>
      <c r="E2564" s="3">
        <v>0</v>
      </c>
      <c r="F2564" s="3">
        <v>0</v>
      </c>
      <c r="G2564" s="3">
        <f t="shared" si="78"/>
        <v>0</v>
      </c>
      <c r="H2564" s="3">
        <f t="shared" si="79"/>
        <v>0</v>
      </c>
      <c r="J2564" s="3" cm="1">
        <f t="array" ref="J2564">+INDEX(G2564:H2564,,MATCH(Rates!$G$7,$G$4:$H$4,0))</f>
        <v>0</v>
      </c>
    </row>
    <row r="2565" spans="2:10" x14ac:dyDescent="0.25">
      <c r="B2565" s="3">
        <v>4</v>
      </c>
      <c r="C2565" s="3">
        <v>17</v>
      </c>
      <c r="D2565" s="3">
        <v>0</v>
      </c>
      <c r="E2565" s="3">
        <v>0</v>
      </c>
      <c r="F2565" s="3">
        <v>0</v>
      </c>
      <c r="G2565" s="3">
        <f t="shared" si="78"/>
        <v>0</v>
      </c>
      <c r="H2565" s="3">
        <f t="shared" si="79"/>
        <v>0</v>
      </c>
      <c r="J2565" s="3" cm="1">
        <f t="array" ref="J2565">+INDEX(G2565:H2565,,MATCH(Rates!$G$7,$G$4:$H$4,0))</f>
        <v>0</v>
      </c>
    </row>
    <row r="2566" spans="2:10" x14ac:dyDescent="0.25">
      <c r="B2566" s="3">
        <v>4</v>
      </c>
      <c r="C2566" s="3">
        <v>17</v>
      </c>
      <c r="D2566" s="3">
        <v>1</v>
      </c>
      <c r="E2566" s="3">
        <v>0</v>
      </c>
      <c r="F2566" s="3">
        <v>0</v>
      </c>
      <c r="G2566" s="3">
        <f t="shared" si="78"/>
        <v>0</v>
      </c>
      <c r="H2566" s="3">
        <f t="shared" si="79"/>
        <v>0</v>
      </c>
      <c r="J2566" s="3" cm="1">
        <f t="array" ref="J2566">+INDEX(G2566:H2566,,MATCH(Rates!$G$7,$G$4:$H$4,0))</f>
        <v>0</v>
      </c>
    </row>
    <row r="2567" spans="2:10" x14ac:dyDescent="0.25">
      <c r="B2567" s="3">
        <v>4</v>
      </c>
      <c r="C2567" s="3">
        <v>17</v>
      </c>
      <c r="D2567" s="3">
        <v>2</v>
      </c>
      <c r="E2567" s="3">
        <v>0</v>
      </c>
      <c r="F2567" s="3">
        <v>0</v>
      </c>
      <c r="G2567" s="3">
        <f t="shared" si="78"/>
        <v>0</v>
      </c>
      <c r="H2567" s="3">
        <f t="shared" si="79"/>
        <v>0</v>
      </c>
      <c r="J2567" s="3" cm="1">
        <f t="array" ref="J2567">+INDEX(G2567:H2567,,MATCH(Rates!$G$7,$G$4:$H$4,0))</f>
        <v>0</v>
      </c>
    </row>
    <row r="2568" spans="2:10" x14ac:dyDescent="0.25">
      <c r="B2568" s="3">
        <v>4</v>
      </c>
      <c r="C2568" s="3">
        <v>17</v>
      </c>
      <c r="D2568" s="3">
        <v>3</v>
      </c>
      <c r="E2568" s="3">
        <v>0</v>
      </c>
      <c r="F2568" s="3">
        <v>0</v>
      </c>
      <c r="G2568" s="3">
        <f t="shared" si="78"/>
        <v>0</v>
      </c>
      <c r="H2568" s="3">
        <f t="shared" si="79"/>
        <v>0</v>
      </c>
      <c r="J2568" s="3" cm="1">
        <f t="array" ref="J2568">+INDEX(G2568:H2568,,MATCH(Rates!$G$7,$G$4:$H$4,0))</f>
        <v>0</v>
      </c>
    </row>
    <row r="2569" spans="2:10" x14ac:dyDescent="0.25">
      <c r="B2569" s="3">
        <v>4</v>
      </c>
      <c r="C2569" s="3">
        <v>17</v>
      </c>
      <c r="D2569" s="3">
        <v>4</v>
      </c>
      <c r="E2569" s="3">
        <v>0</v>
      </c>
      <c r="F2569" s="3">
        <v>0</v>
      </c>
      <c r="G2569" s="3">
        <f t="shared" si="78"/>
        <v>0</v>
      </c>
      <c r="H2569" s="3">
        <f t="shared" si="79"/>
        <v>0</v>
      </c>
      <c r="J2569" s="3" cm="1">
        <f t="array" ref="J2569">+INDEX(G2569:H2569,,MATCH(Rates!$G$7,$G$4:$H$4,0))</f>
        <v>0</v>
      </c>
    </row>
    <row r="2570" spans="2:10" x14ac:dyDescent="0.25">
      <c r="B2570" s="3">
        <v>4</v>
      </c>
      <c r="C2570" s="3">
        <v>17</v>
      </c>
      <c r="D2570" s="3">
        <v>5</v>
      </c>
      <c r="E2570" s="3">
        <v>0</v>
      </c>
      <c r="F2570" s="3">
        <v>0</v>
      </c>
      <c r="G2570" s="3">
        <f t="shared" si="78"/>
        <v>0</v>
      </c>
      <c r="H2570" s="3">
        <f t="shared" si="79"/>
        <v>0</v>
      </c>
      <c r="J2570" s="3" cm="1">
        <f t="array" ref="J2570">+INDEX(G2570:H2570,,MATCH(Rates!$G$7,$G$4:$H$4,0))</f>
        <v>0</v>
      </c>
    </row>
    <row r="2571" spans="2:10" x14ac:dyDescent="0.25">
      <c r="B2571" s="3">
        <v>4</v>
      </c>
      <c r="C2571" s="3">
        <v>17</v>
      </c>
      <c r="D2571" s="3">
        <v>6</v>
      </c>
      <c r="E2571" s="3">
        <v>167.024</v>
      </c>
      <c r="F2571" s="3">
        <v>83.512</v>
      </c>
      <c r="G2571" s="3">
        <f t="shared" si="78"/>
        <v>0.16702400000000001</v>
      </c>
      <c r="H2571" s="3">
        <f t="shared" si="79"/>
        <v>8.3512000000000003E-2</v>
      </c>
      <c r="J2571" s="3" cm="1">
        <f t="array" ref="J2571">+INDEX(G2571:H2571,,MATCH(Rates!$G$7,$G$4:$H$4,0))</f>
        <v>0.16702400000000001</v>
      </c>
    </row>
    <row r="2572" spans="2:10" x14ac:dyDescent="0.25">
      <c r="B2572" s="3">
        <v>4</v>
      </c>
      <c r="C2572" s="3">
        <v>17</v>
      </c>
      <c r="D2572" s="3">
        <v>7</v>
      </c>
      <c r="E2572" s="3">
        <v>998.99</v>
      </c>
      <c r="F2572" s="3">
        <v>499.495</v>
      </c>
      <c r="G2572" s="3">
        <f t="shared" si="78"/>
        <v>0.99899000000000004</v>
      </c>
      <c r="H2572" s="3">
        <f t="shared" si="79"/>
        <v>0.49949500000000002</v>
      </c>
      <c r="J2572" s="3" cm="1">
        <f t="array" ref="J2572">+INDEX(G2572:H2572,,MATCH(Rates!$G$7,$G$4:$H$4,0))</f>
        <v>0.99899000000000004</v>
      </c>
    </row>
    <row r="2573" spans="2:10" x14ac:dyDescent="0.25">
      <c r="B2573" s="3">
        <v>4</v>
      </c>
      <c r="C2573" s="3">
        <v>17</v>
      </c>
      <c r="D2573" s="3">
        <v>8</v>
      </c>
      <c r="E2573" s="3">
        <v>2907.498</v>
      </c>
      <c r="F2573" s="3">
        <v>1453.749</v>
      </c>
      <c r="G2573" s="3">
        <f t="shared" si="78"/>
        <v>2.9074979999999999</v>
      </c>
      <c r="H2573" s="3">
        <f t="shared" si="79"/>
        <v>1.453749</v>
      </c>
      <c r="J2573" s="3" cm="1">
        <f t="array" ref="J2573">+INDEX(G2573:H2573,,MATCH(Rates!$G$7,$G$4:$H$4,0))</f>
        <v>2.9074979999999999</v>
      </c>
    </row>
    <row r="2574" spans="2:10" x14ac:dyDescent="0.25">
      <c r="B2574" s="3">
        <v>4</v>
      </c>
      <c r="C2574" s="3">
        <v>17</v>
      </c>
      <c r="D2574" s="3">
        <v>9</v>
      </c>
      <c r="E2574" s="3">
        <v>4493.0690000000004</v>
      </c>
      <c r="F2574" s="3">
        <v>2246.5340000000001</v>
      </c>
      <c r="G2574" s="3">
        <f t="shared" si="78"/>
        <v>4.4930690000000002</v>
      </c>
      <c r="H2574" s="3">
        <f t="shared" si="79"/>
        <v>2.246534</v>
      </c>
      <c r="J2574" s="3" cm="1">
        <f t="array" ref="J2574">+INDEX(G2574:H2574,,MATCH(Rates!$G$7,$G$4:$H$4,0))</f>
        <v>4.4930690000000002</v>
      </c>
    </row>
    <row r="2575" spans="2:10" x14ac:dyDescent="0.25">
      <c r="B2575" s="3">
        <v>4</v>
      </c>
      <c r="C2575" s="3">
        <v>17</v>
      </c>
      <c r="D2575" s="3">
        <v>10</v>
      </c>
      <c r="E2575" s="3">
        <v>5363.9970000000003</v>
      </c>
      <c r="F2575" s="3">
        <v>2681.9989999999998</v>
      </c>
      <c r="G2575" s="3">
        <f t="shared" si="78"/>
        <v>5.3639970000000003</v>
      </c>
      <c r="H2575" s="3">
        <f t="shared" si="79"/>
        <v>2.6819989999999998</v>
      </c>
      <c r="J2575" s="3" cm="1">
        <f t="array" ref="J2575">+INDEX(G2575:H2575,,MATCH(Rates!$G$7,$G$4:$H$4,0))</f>
        <v>5.3639970000000003</v>
      </c>
    </row>
    <row r="2576" spans="2:10" x14ac:dyDescent="0.25">
      <c r="B2576" s="3">
        <v>4</v>
      </c>
      <c r="C2576" s="3">
        <v>17</v>
      </c>
      <c r="D2576" s="3">
        <v>11</v>
      </c>
      <c r="E2576" s="3">
        <v>5345.3540000000003</v>
      </c>
      <c r="F2576" s="3">
        <v>2672.6770000000001</v>
      </c>
      <c r="G2576" s="3">
        <f t="shared" si="78"/>
        <v>5.3453540000000004</v>
      </c>
      <c r="H2576" s="3">
        <f t="shared" si="79"/>
        <v>2.6726770000000002</v>
      </c>
      <c r="J2576" s="3" cm="1">
        <f t="array" ref="J2576">+INDEX(G2576:H2576,,MATCH(Rates!$G$7,$G$4:$H$4,0))</f>
        <v>5.3453540000000004</v>
      </c>
    </row>
    <row r="2577" spans="2:10" x14ac:dyDescent="0.25">
      <c r="B2577" s="3">
        <v>4</v>
      </c>
      <c r="C2577" s="3">
        <v>17</v>
      </c>
      <c r="D2577" s="3">
        <v>12</v>
      </c>
      <c r="E2577" s="3">
        <v>5514.0680000000002</v>
      </c>
      <c r="F2577" s="3">
        <v>2757.0340000000001</v>
      </c>
      <c r="G2577" s="3">
        <f t="shared" si="78"/>
        <v>5.514068</v>
      </c>
      <c r="H2577" s="3">
        <f t="shared" si="79"/>
        <v>2.757034</v>
      </c>
      <c r="J2577" s="3" cm="1">
        <f t="array" ref="J2577">+INDEX(G2577:H2577,,MATCH(Rates!$G$7,$G$4:$H$4,0))</f>
        <v>5.514068</v>
      </c>
    </row>
    <row r="2578" spans="2:10" x14ac:dyDescent="0.25">
      <c r="B2578" s="3">
        <v>4</v>
      </c>
      <c r="C2578" s="3">
        <v>17</v>
      </c>
      <c r="D2578" s="3">
        <v>13</v>
      </c>
      <c r="E2578" s="3">
        <v>5066.2569999999996</v>
      </c>
      <c r="F2578" s="3">
        <v>2533.1289999999999</v>
      </c>
      <c r="G2578" s="3">
        <f t="shared" si="78"/>
        <v>5.0662569999999993</v>
      </c>
      <c r="H2578" s="3">
        <f t="shared" si="79"/>
        <v>2.5331289999999997</v>
      </c>
      <c r="J2578" s="3" cm="1">
        <f t="array" ref="J2578">+INDEX(G2578:H2578,,MATCH(Rates!$G$7,$G$4:$H$4,0))</f>
        <v>5.0662569999999993</v>
      </c>
    </row>
    <row r="2579" spans="2:10" x14ac:dyDescent="0.25">
      <c r="B2579" s="3">
        <v>4</v>
      </c>
      <c r="C2579" s="3">
        <v>17</v>
      </c>
      <c r="D2579" s="3">
        <v>14</v>
      </c>
      <c r="E2579" s="3">
        <v>4562.058</v>
      </c>
      <c r="F2579" s="3">
        <v>2281.029</v>
      </c>
      <c r="G2579" s="3">
        <f t="shared" si="78"/>
        <v>4.5620580000000004</v>
      </c>
      <c r="H2579" s="3">
        <f t="shared" si="79"/>
        <v>2.2810290000000002</v>
      </c>
      <c r="J2579" s="3" cm="1">
        <f t="array" ref="J2579">+INDEX(G2579:H2579,,MATCH(Rates!$G$7,$G$4:$H$4,0))</f>
        <v>4.5620580000000004</v>
      </c>
    </row>
    <row r="2580" spans="2:10" x14ac:dyDescent="0.25">
      <c r="B2580" s="3">
        <v>4</v>
      </c>
      <c r="C2580" s="3">
        <v>17</v>
      </c>
      <c r="D2580" s="3">
        <v>15</v>
      </c>
      <c r="E2580" s="3">
        <v>3764.08</v>
      </c>
      <c r="F2580" s="3">
        <v>1882.04</v>
      </c>
      <c r="G2580" s="3">
        <f t="shared" si="78"/>
        <v>3.7640799999999999</v>
      </c>
      <c r="H2580" s="3">
        <f t="shared" si="79"/>
        <v>1.8820399999999999</v>
      </c>
      <c r="J2580" s="3" cm="1">
        <f t="array" ref="J2580">+INDEX(G2580:H2580,,MATCH(Rates!$G$7,$G$4:$H$4,0))</f>
        <v>3.7640799999999999</v>
      </c>
    </row>
    <row r="2581" spans="2:10" x14ac:dyDescent="0.25">
      <c r="B2581" s="3">
        <v>4</v>
      </c>
      <c r="C2581" s="3">
        <v>17</v>
      </c>
      <c r="D2581" s="3">
        <v>16</v>
      </c>
      <c r="E2581" s="3">
        <v>2574.607</v>
      </c>
      <c r="F2581" s="3">
        <v>1287.3040000000001</v>
      </c>
      <c r="G2581" s="3">
        <f t="shared" ref="G2581:G2644" si="80">+E2581/1000</f>
        <v>2.5746069999999999</v>
      </c>
      <c r="H2581" s="3">
        <f t="shared" ref="H2581:H2644" si="81">+F2581/1000</f>
        <v>1.287304</v>
      </c>
      <c r="J2581" s="3" cm="1">
        <f t="array" ref="J2581">+INDEX(G2581:H2581,,MATCH(Rates!$G$7,$G$4:$H$4,0))</f>
        <v>2.5746069999999999</v>
      </c>
    </row>
    <row r="2582" spans="2:10" x14ac:dyDescent="0.25">
      <c r="B2582" s="3">
        <v>4</v>
      </c>
      <c r="C2582" s="3">
        <v>17</v>
      </c>
      <c r="D2582" s="3">
        <v>17</v>
      </c>
      <c r="E2582" s="3">
        <v>1534.558</v>
      </c>
      <c r="F2582" s="3">
        <v>767.279</v>
      </c>
      <c r="G2582" s="3">
        <f t="shared" si="80"/>
        <v>1.5345580000000001</v>
      </c>
      <c r="H2582" s="3">
        <f t="shared" si="81"/>
        <v>0.76727900000000004</v>
      </c>
      <c r="J2582" s="3" cm="1">
        <f t="array" ref="J2582">+INDEX(G2582:H2582,,MATCH(Rates!$G$7,$G$4:$H$4,0))</f>
        <v>1.5345580000000001</v>
      </c>
    </row>
    <row r="2583" spans="2:10" x14ac:dyDescent="0.25">
      <c r="B2583" s="3">
        <v>4</v>
      </c>
      <c r="C2583" s="3">
        <v>17</v>
      </c>
      <c r="D2583" s="3">
        <v>18</v>
      </c>
      <c r="E2583" s="3">
        <v>474.44</v>
      </c>
      <c r="F2583" s="3">
        <v>237.22</v>
      </c>
      <c r="G2583" s="3">
        <f t="shared" si="80"/>
        <v>0.47443999999999997</v>
      </c>
      <c r="H2583" s="3">
        <f t="shared" si="81"/>
        <v>0.23721999999999999</v>
      </c>
      <c r="J2583" s="3" cm="1">
        <f t="array" ref="J2583">+INDEX(G2583:H2583,,MATCH(Rates!$G$7,$G$4:$H$4,0))</f>
        <v>0.47443999999999997</v>
      </c>
    </row>
    <row r="2584" spans="2:10" x14ac:dyDescent="0.25">
      <c r="B2584" s="3">
        <v>4</v>
      </c>
      <c r="C2584" s="3">
        <v>17</v>
      </c>
      <c r="D2584" s="3">
        <v>19</v>
      </c>
      <c r="E2584" s="3">
        <v>0</v>
      </c>
      <c r="F2584" s="3">
        <v>0</v>
      </c>
      <c r="G2584" s="3">
        <f t="shared" si="80"/>
        <v>0</v>
      </c>
      <c r="H2584" s="3">
        <f t="shared" si="81"/>
        <v>0</v>
      </c>
      <c r="J2584" s="3" cm="1">
        <f t="array" ref="J2584">+INDEX(G2584:H2584,,MATCH(Rates!$G$7,$G$4:$H$4,0))</f>
        <v>0</v>
      </c>
    </row>
    <row r="2585" spans="2:10" x14ac:dyDescent="0.25">
      <c r="B2585" s="3">
        <v>4</v>
      </c>
      <c r="C2585" s="3">
        <v>17</v>
      </c>
      <c r="D2585" s="3">
        <v>20</v>
      </c>
      <c r="E2585" s="3">
        <v>0</v>
      </c>
      <c r="F2585" s="3">
        <v>0</v>
      </c>
      <c r="G2585" s="3">
        <f t="shared" si="80"/>
        <v>0</v>
      </c>
      <c r="H2585" s="3">
        <f t="shared" si="81"/>
        <v>0</v>
      </c>
      <c r="J2585" s="3" cm="1">
        <f t="array" ref="J2585">+INDEX(G2585:H2585,,MATCH(Rates!$G$7,$G$4:$H$4,0))</f>
        <v>0</v>
      </c>
    </row>
    <row r="2586" spans="2:10" x14ac:dyDescent="0.25">
      <c r="B2586" s="3">
        <v>4</v>
      </c>
      <c r="C2586" s="3">
        <v>17</v>
      </c>
      <c r="D2586" s="3">
        <v>21</v>
      </c>
      <c r="E2586" s="3">
        <v>0</v>
      </c>
      <c r="F2586" s="3">
        <v>0</v>
      </c>
      <c r="G2586" s="3">
        <f t="shared" si="80"/>
        <v>0</v>
      </c>
      <c r="H2586" s="3">
        <f t="shared" si="81"/>
        <v>0</v>
      </c>
      <c r="J2586" s="3" cm="1">
        <f t="array" ref="J2586">+INDEX(G2586:H2586,,MATCH(Rates!$G$7,$G$4:$H$4,0))</f>
        <v>0</v>
      </c>
    </row>
    <row r="2587" spans="2:10" x14ac:dyDescent="0.25">
      <c r="B2587" s="3">
        <v>4</v>
      </c>
      <c r="C2587" s="3">
        <v>17</v>
      </c>
      <c r="D2587" s="3">
        <v>22</v>
      </c>
      <c r="E2587" s="3">
        <v>0</v>
      </c>
      <c r="F2587" s="3">
        <v>0</v>
      </c>
      <c r="G2587" s="3">
        <f t="shared" si="80"/>
        <v>0</v>
      </c>
      <c r="H2587" s="3">
        <f t="shared" si="81"/>
        <v>0</v>
      </c>
      <c r="J2587" s="3" cm="1">
        <f t="array" ref="J2587">+INDEX(G2587:H2587,,MATCH(Rates!$G$7,$G$4:$H$4,0))</f>
        <v>0</v>
      </c>
    </row>
    <row r="2588" spans="2:10" x14ac:dyDescent="0.25">
      <c r="B2588" s="3">
        <v>4</v>
      </c>
      <c r="C2588" s="3">
        <v>17</v>
      </c>
      <c r="D2588" s="3">
        <v>23</v>
      </c>
      <c r="E2588" s="3">
        <v>0</v>
      </c>
      <c r="F2588" s="3">
        <v>0</v>
      </c>
      <c r="G2588" s="3">
        <f t="shared" si="80"/>
        <v>0</v>
      </c>
      <c r="H2588" s="3">
        <f t="shared" si="81"/>
        <v>0</v>
      </c>
      <c r="J2588" s="3" cm="1">
        <f t="array" ref="J2588">+INDEX(G2588:H2588,,MATCH(Rates!$G$7,$G$4:$H$4,0))</f>
        <v>0</v>
      </c>
    </row>
    <row r="2589" spans="2:10" x14ac:dyDescent="0.25">
      <c r="B2589" s="3">
        <v>4</v>
      </c>
      <c r="C2589" s="3">
        <v>18</v>
      </c>
      <c r="D2589" s="3">
        <v>0</v>
      </c>
      <c r="E2589" s="3">
        <v>0</v>
      </c>
      <c r="F2589" s="3">
        <v>0</v>
      </c>
      <c r="G2589" s="3">
        <f t="shared" si="80"/>
        <v>0</v>
      </c>
      <c r="H2589" s="3">
        <f t="shared" si="81"/>
        <v>0</v>
      </c>
      <c r="J2589" s="3" cm="1">
        <f t="array" ref="J2589">+INDEX(G2589:H2589,,MATCH(Rates!$G$7,$G$4:$H$4,0))</f>
        <v>0</v>
      </c>
    </row>
    <row r="2590" spans="2:10" x14ac:dyDescent="0.25">
      <c r="B2590" s="3">
        <v>4</v>
      </c>
      <c r="C2590" s="3">
        <v>18</v>
      </c>
      <c r="D2590" s="3">
        <v>1</v>
      </c>
      <c r="E2590" s="3">
        <v>0</v>
      </c>
      <c r="F2590" s="3">
        <v>0</v>
      </c>
      <c r="G2590" s="3">
        <f t="shared" si="80"/>
        <v>0</v>
      </c>
      <c r="H2590" s="3">
        <f t="shared" si="81"/>
        <v>0</v>
      </c>
      <c r="J2590" s="3" cm="1">
        <f t="array" ref="J2590">+INDEX(G2590:H2590,,MATCH(Rates!$G$7,$G$4:$H$4,0))</f>
        <v>0</v>
      </c>
    </row>
    <row r="2591" spans="2:10" x14ac:dyDescent="0.25">
      <c r="B2591" s="3">
        <v>4</v>
      </c>
      <c r="C2591" s="3">
        <v>18</v>
      </c>
      <c r="D2591" s="3">
        <v>2</v>
      </c>
      <c r="E2591" s="3">
        <v>0</v>
      </c>
      <c r="F2591" s="3">
        <v>0</v>
      </c>
      <c r="G2591" s="3">
        <f t="shared" si="80"/>
        <v>0</v>
      </c>
      <c r="H2591" s="3">
        <f t="shared" si="81"/>
        <v>0</v>
      </c>
      <c r="J2591" s="3" cm="1">
        <f t="array" ref="J2591">+INDEX(G2591:H2591,,MATCH(Rates!$G$7,$G$4:$H$4,0))</f>
        <v>0</v>
      </c>
    </row>
    <row r="2592" spans="2:10" x14ac:dyDescent="0.25">
      <c r="B2592" s="3">
        <v>4</v>
      </c>
      <c r="C2592" s="3">
        <v>18</v>
      </c>
      <c r="D2592" s="3">
        <v>3</v>
      </c>
      <c r="E2592" s="3">
        <v>0</v>
      </c>
      <c r="F2592" s="3">
        <v>0</v>
      </c>
      <c r="G2592" s="3">
        <f t="shared" si="80"/>
        <v>0</v>
      </c>
      <c r="H2592" s="3">
        <f t="shared" si="81"/>
        <v>0</v>
      </c>
      <c r="J2592" s="3" cm="1">
        <f t="array" ref="J2592">+INDEX(G2592:H2592,,MATCH(Rates!$G$7,$G$4:$H$4,0))</f>
        <v>0</v>
      </c>
    </row>
    <row r="2593" spans="2:10" x14ac:dyDescent="0.25">
      <c r="B2593" s="3">
        <v>4</v>
      </c>
      <c r="C2593" s="3">
        <v>18</v>
      </c>
      <c r="D2593" s="3">
        <v>4</v>
      </c>
      <c r="E2593" s="3">
        <v>0</v>
      </c>
      <c r="F2593" s="3">
        <v>0</v>
      </c>
      <c r="G2593" s="3">
        <f t="shared" si="80"/>
        <v>0</v>
      </c>
      <c r="H2593" s="3">
        <f t="shared" si="81"/>
        <v>0</v>
      </c>
      <c r="J2593" s="3" cm="1">
        <f t="array" ref="J2593">+INDEX(G2593:H2593,,MATCH(Rates!$G$7,$G$4:$H$4,0))</f>
        <v>0</v>
      </c>
    </row>
    <row r="2594" spans="2:10" x14ac:dyDescent="0.25">
      <c r="B2594" s="3">
        <v>4</v>
      </c>
      <c r="C2594" s="3">
        <v>18</v>
      </c>
      <c r="D2594" s="3">
        <v>5</v>
      </c>
      <c r="E2594" s="3">
        <v>0</v>
      </c>
      <c r="F2594" s="3">
        <v>0</v>
      </c>
      <c r="G2594" s="3">
        <f t="shared" si="80"/>
        <v>0</v>
      </c>
      <c r="H2594" s="3">
        <f t="shared" si="81"/>
        <v>0</v>
      </c>
      <c r="J2594" s="3" cm="1">
        <f t="array" ref="J2594">+INDEX(G2594:H2594,,MATCH(Rates!$G$7,$G$4:$H$4,0))</f>
        <v>0</v>
      </c>
    </row>
    <row r="2595" spans="2:10" x14ac:dyDescent="0.25">
      <c r="B2595" s="3">
        <v>4</v>
      </c>
      <c r="C2595" s="3">
        <v>18</v>
      </c>
      <c r="D2595" s="3">
        <v>6</v>
      </c>
      <c r="E2595" s="3">
        <v>104.304</v>
      </c>
      <c r="F2595" s="3">
        <v>52.152000000000001</v>
      </c>
      <c r="G2595" s="3">
        <f t="shared" si="80"/>
        <v>0.10430400000000001</v>
      </c>
      <c r="H2595" s="3">
        <f t="shared" si="81"/>
        <v>5.2152000000000004E-2</v>
      </c>
      <c r="J2595" s="3" cm="1">
        <f t="array" ref="J2595">+INDEX(G2595:H2595,,MATCH(Rates!$G$7,$G$4:$H$4,0))</f>
        <v>0.10430400000000001</v>
      </c>
    </row>
    <row r="2596" spans="2:10" x14ac:dyDescent="0.25">
      <c r="B2596" s="3">
        <v>4</v>
      </c>
      <c r="C2596" s="3">
        <v>18</v>
      </c>
      <c r="D2596" s="3">
        <v>7</v>
      </c>
      <c r="E2596" s="3">
        <v>635.20699999999999</v>
      </c>
      <c r="F2596" s="3">
        <v>317.60399999999998</v>
      </c>
      <c r="G2596" s="3">
        <f t="shared" si="80"/>
        <v>0.63520699999999997</v>
      </c>
      <c r="H2596" s="3">
        <f t="shared" si="81"/>
        <v>0.317604</v>
      </c>
      <c r="J2596" s="3" cm="1">
        <f t="array" ref="J2596">+INDEX(G2596:H2596,,MATCH(Rates!$G$7,$G$4:$H$4,0))</f>
        <v>0.63520699999999997</v>
      </c>
    </row>
    <row r="2597" spans="2:10" x14ac:dyDescent="0.25">
      <c r="B2597" s="3">
        <v>4</v>
      </c>
      <c r="C2597" s="3">
        <v>18</v>
      </c>
      <c r="D2597" s="3">
        <v>8</v>
      </c>
      <c r="E2597" s="3">
        <v>2522.1860000000001</v>
      </c>
      <c r="F2597" s="3">
        <v>1261.0930000000001</v>
      </c>
      <c r="G2597" s="3">
        <f t="shared" si="80"/>
        <v>2.522186</v>
      </c>
      <c r="H2597" s="3">
        <f t="shared" si="81"/>
        <v>1.261093</v>
      </c>
      <c r="J2597" s="3" cm="1">
        <f t="array" ref="J2597">+INDEX(G2597:H2597,,MATCH(Rates!$G$7,$G$4:$H$4,0))</f>
        <v>2.522186</v>
      </c>
    </row>
    <row r="2598" spans="2:10" x14ac:dyDescent="0.25">
      <c r="B2598" s="3">
        <v>4</v>
      </c>
      <c r="C2598" s="3">
        <v>18</v>
      </c>
      <c r="D2598" s="3">
        <v>9</v>
      </c>
      <c r="E2598" s="3">
        <v>3586.1669999999999</v>
      </c>
      <c r="F2598" s="3">
        <v>1793.0830000000001</v>
      </c>
      <c r="G2598" s="3">
        <f t="shared" si="80"/>
        <v>3.5861670000000001</v>
      </c>
      <c r="H2598" s="3">
        <f t="shared" si="81"/>
        <v>1.793083</v>
      </c>
      <c r="J2598" s="3" cm="1">
        <f t="array" ref="J2598">+INDEX(G2598:H2598,,MATCH(Rates!$G$7,$G$4:$H$4,0))</f>
        <v>3.5861670000000001</v>
      </c>
    </row>
    <row r="2599" spans="2:10" x14ac:dyDescent="0.25">
      <c r="B2599" s="3">
        <v>4</v>
      </c>
      <c r="C2599" s="3">
        <v>18</v>
      </c>
      <c r="D2599" s="3">
        <v>10</v>
      </c>
      <c r="E2599" s="3">
        <v>5230.4480000000003</v>
      </c>
      <c r="F2599" s="3">
        <v>2615.2240000000002</v>
      </c>
      <c r="G2599" s="3">
        <f t="shared" si="80"/>
        <v>5.230448</v>
      </c>
      <c r="H2599" s="3">
        <f t="shared" si="81"/>
        <v>2.615224</v>
      </c>
      <c r="J2599" s="3" cm="1">
        <f t="array" ref="J2599">+INDEX(G2599:H2599,,MATCH(Rates!$G$7,$G$4:$H$4,0))</f>
        <v>5.230448</v>
      </c>
    </row>
    <row r="2600" spans="2:10" x14ac:dyDescent="0.25">
      <c r="B2600" s="3">
        <v>4</v>
      </c>
      <c r="C2600" s="3">
        <v>18</v>
      </c>
      <c r="D2600" s="3">
        <v>11</v>
      </c>
      <c r="E2600" s="3">
        <v>5785.6059999999998</v>
      </c>
      <c r="F2600" s="3">
        <v>2892.8029999999999</v>
      </c>
      <c r="G2600" s="3">
        <f t="shared" si="80"/>
        <v>5.7856059999999996</v>
      </c>
      <c r="H2600" s="3">
        <f t="shared" si="81"/>
        <v>2.8928029999999998</v>
      </c>
      <c r="J2600" s="3" cm="1">
        <f t="array" ref="J2600">+INDEX(G2600:H2600,,MATCH(Rates!$G$7,$G$4:$H$4,0))</f>
        <v>5.7856059999999996</v>
      </c>
    </row>
    <row r="2601" spans="2:10" x14ac:dyDescent="0.25">
      <c r="B2601" s="3">
        <v>4</v>
      </c>
      <c r="C2601" s="3">
        <v>18</v>
      </c>
      <c r="D2601" s="3">
        <v>12</v>
      </c>
      <c r="E2601" s="3">
        <v>3866.6309999999999</v>
      </c>
      <c r="F2601" s="3">
        <v>1933.3150000000001</v>
      </c>
      <c r="G2601" s="3">
        <f t="shared" si="80"/>
        <v>3.8666309999999999</v>
      </c>
      <c r="H2601" s="3">
        <f t="shared" si="81"/>
        <v>1.9333150000000001</v>
      </c>
      <c r="J2601" s="3" cm="1">
        <f t="array" ref="J2601">+INDEX(G2601:H2601,,MATCH(Rates!$G$7,$G$4:$H$4,0))</f>
        <v>3.8666309999999999</v>
      </c>
    </row>
    <row r="2602" spans="2:10" x14ac:dyDescent="0.25">
      <c r="B2602" s="3">
        <v>4</v>
      </c>
      <c r="C2602" s="3">
        <v>18</v>
      </c>
      <c r="D2602" s="3">
        <v>13</v>
      </c>
      <c r="E2602" s="3">
        <v>4538.9830000000002</v>
      </c>
      <c r="F2602" s="3">
        <v>2269.491</v>
      </c>
      <c r="G2602" s="3">
        <f t="shared" si="80"/>
        <v>4.538983</v>
      </c>
      <c r="H2602" s="3">
        <f t="shared" si="81"/>
        <v>2.2694909999999999</v>
      </c>
      <c r="J2602" s="3" cm="1">
        <f t="array" ref="J2602">+INDEX(G2602:H2602,,MATCH(Rates!$G$7,$G$4:$H$4,0))</f>
        <v>4.538983</v>
      </c>
    </row>
    <row r="2603" spans="2:10" x14ac:dyDescent="0.25">
      <c r="B2603" s="3">
        <v>4</v>
      </c>
      <c r="C2603" s="3">
        <v>18</v>
      </c>
      <c r="D2603" s="3">
        <v>14</v>
      </c>
      <c r="E2603" s="3">
        <v>4702.6210000000001</v>
      </c>
      <c r="F2603" s="3">
        <v>2351.31</v>
      </c>
      <c r="G2603" s="3">
        <f t="shared" si="80"/>
        <v>4.7026209999999997</v>
      </c>
      <c r="H2603" s="3">
        <f t="shared" si="81"/>
        <v>2.3513099999999998</v>
      </c>
      <c r="J2603" s="3" cm="1">
        <f t="array" ref="J2603">+INDEX(G2603:H2603,,MATCH(Rates!$G$7,$G$4:$H$4,0))</f>
        <v>4.7026209999999997</v>
      </c>
    </row>
    <row r="2604" spans="2:10" x14ac:dyDescent="0.25">
      <c r="B2604" s="3">
        <v>4</v>
      </c>
      <c r="C2604" s="3">
        <v>18</v>
      </c>
      <c r="D2604" s="3">
        <v>15</v>
      </c>
      <c r="E2604" s="3">
        <v>3712.1289999999999</v>
      </c>
      <c r="F2604" s="3">
        <v>1856.0650000000001</v>
      </c>
      <c r="G2604" s="3">
        <f t="shared" si="80"/>
        <v>3.712129</v>
      </c>
      <c r="H2604" s="3">
        <f t="shared" si="81"/>
        <v>1.8560650000000001</v>
      </c>
      <c r="J2604" s="3" cm="1">
        <f t="array" ref="J2604">+INDEX(G2604:H2604,,MATCH(Rates!$G$7,$G$4:$H$4,0))</f>
        <v>3.712129</v>
      </c>
    </row>
    <row r="2605" spans="2:10" x14ac:dyDescent="0.25">
      <c r="B2605" s="3">
        <v>4</v>
      </c>
      <c r="C2605" s="3">
        <v>18</v>
      </c>
      <c r="D2605" s="3">
        <v>16</v>
      </c>
      <c r="E2605" s="3">
        <v>2221.6860000000001</v>
      </c>
      <c r="F2605" s="3">
        <v>1110.8430000000001</v>
      </c>
      <c r="G2605" s="3">
        <f t="shared" si="80"/>
        <v>2.221686</v>
      </c>
      <c r="H2605" s="3">
        <f t="shared" si="81"/>
        <v>1.110843</v>
      </c>
      <c r="J2605" s="3" cm="1">
        <f t="array" ref="J2605">+INDEX(G2605:H2605,,MATCH(Rates!$G$7,$G$4:$H$4,0))</f>
        <v>2.221686</v>
      </c>
    </row>
    <row r="2606" spans="2:10" x14ac:dyDescent="0.25">
      <c r="B2606" s="3">
        <v>4</v>
      </c>
      <c r="C2606" s="3">
        <v>18</v>
      </c>
      <c r="D2606" s="3">
        <v>17</v>
      </c>
      <c r="E2606" s="3">
        <v>1384.644</v>
      </c>
      <c r="F2606" s="3">
        <v>692.322</v>
      </c>
      <c r="G2606" s="3">
        <f t="shared" si="80"/>
        <v>1.384644</v>
      </c>
      <c r="H2606" s="3">
        <f t="shared" si="81"/>
        <v>0.69232199999999999</v>
      </c>
      <c r="J2606" s="3" cm="1">
        <f t="array" ref="J2606">+INDEX(G2606:H2606,,MATCH(Rates!$G$7,$G$4:$H$4,0))</f>
        <v>1.384644</v>
      </c>
    </row>
    <row r="2607" spans="2:10" x14ac:dyDescent="0.25">
      <c r="B2607" s="3">
        <v>4</v>
      </c>
      <c r="C2607" s="3">
        <v>18</v>
      </c>
      <c r="D2607" s="3">
        <v>18</v>
      </c>
      <c r="E2607" s="3">
        <v>393.89100000000002</v>
      </c>
      <c r="F2607" s="3">
        <v>196.946</v>
      </c>
      <c r="G2607" s="3">
        <f t="shared" si="80"/>
        <v>0.39389100000000005</v>
      </c>
      <c r="H2607" s="3">
        <f t="shared" si="81"/>
        <v>0.19694600000000001</v>
      </c>
      <c r="J2607" s="3" cm="1">
        <f t="array" ref="J2607">+INDEX(G2607:H2607,,MATCH(Rates!$G$7,$G$4:$H$4,0))</f>
        <v>0.39389100000000005</v>
      </c>
    </row>
    <row r="2608" spans="2:10" x14ac:dyDescent="0.25">
      <c r="B2608" s="3">
        <v>4</v>
      </c>
      <c r="C2608" s="3">
        <v>18</v>
      </c>
      <c r="D2608" s="3">
        <v>19</v>
      </c>
      <c r="E2608" s="3">
        <v>0</v>
      </c>
      <c r="F2608" s="3">
        <v>0</v>
      </c>
      <c r="G2608" s="3">
        <f t="shared" si="80"/>
        <v>0</v>
      </c>
      <c r="H2608" s="3">
        <f t="shared" si="81"/>
        <v>0</v>
      </c>
      <c r="J2608" s="3" cm="1">
        <f t="array" ref="J2608">+INDEX(G2608:H2608,,MATCH(Rates!$G$7,$G$4:$H$4,0))</f>
        <v>0</v>
      </c>
    </row>
    <row r="2609" spans="2:10" x14ac:dyDescent="0.25">
      <c r="B2609" s="3">
        <v>4</v>
      </c>
      <c r="C2609" s="3">
        <v>18</v>
      </c>
      <c r="D2609" s="3">
        <v>20</v>
      </c>
      <c r="E2609" s="3">
        <v>0</v>
      </c>
      <c r="F2609" s="3">
        <v>0</v>
      </c>
      <c r="G2609" s="3">
        <f t="shared" si="80"/>
        <v>0</v>
      </c>
      <c r="H2609" s="3">
        <f t="shared" si="81"/>
        <v>0</v>
      </c>
      <c r="J2609" s="3" cm="1">
        <f t="array" ref="J2609">+INDEX(G2609:H2609,,MATCH(Rates!$G$7,$G$4:$H$4,0))</f>
        <v>0</v>
      </c>
    </row>
    <row r="2610" spans="2:10" x14ac:dyDescent="0.25">
      <c r="B2610" s="3">
        <v>4</v>
      </c>
      <c r="C2610" s="3">
        <v>18</v>
      </c>
      <c r="D2610" s="3">
        <v>21</v>
      </c>
      <c r="E2610" s="3">
        <v>0</v>
      </c>
      <c r="F2610" s="3">
        <v>0</v>
      </c>
      <c r="G2610" s="3">
        <f t="shared" si="80"/>
        <v>0</v>
      </c>
      <c r="H2610" s="3">
        <f t="shared" si="81"/>
        <v>0</v>
      </c>
      <c r="J2610" s="3" cm="1">
        <f t="array" ref="J2610">+INDEX(G2610:H2610,,MATCH(Rates!$G$7,$G$4:$H$4,0))</f>
        <v>0</v>
      </c>
    </row>
    <row r="2611" spans="2:10" x14ac:dyDescent="0.25">
      <c r="B2611" s="3">
        <v>4</v>
      </c>
      <c r="C2611" s="3">
        <v>18</v>
      </c>
      <c r="D2611" s="3">
        <v>22</v>
      </c>
      <c r="E2611" s="3">
        <v>0</v>
      </c>
      <c r="F2611" s="3">
        <v>0</v>
      </c>
      <c r="G2611" s="3">
        <f t="shared" si="80"/>
        <v>0</v>
      </c>
      <c r="H2611" s="3">
        <f t="shared" si="81"/>
        <v>0</v>
      </c>
      <c r="J2611" s="3" cm="1">
        <f t="array" ref="J2611">+INDEX(G2611:H2611,,MATCH(Rates!$G$7,$G$4:$H$4,0))</f>
        <v>0</v>
      </c>
    </row>
    <row r="2612" spans="2:10" x14ac:dyDescent="0.25">
      <c r="B2612" s="3">
        <v>4</v>
      </c>
      <c r="C2612" s="3">
        <v>18</v>
      </c>
      <c r="D2612" s="3">
        <v>23</v>
      </c>
      <c r="E2612" s="3">
        <v>0</v>
      </c>
      <c r="F2612" s="3">
        <v>0</v>
      </c>
      <c r="G2612" s="3">
        <f t="shared" si="80"/>
        <v>0</v>
      </c>
      <c r="H2612" s="3">
        <f t="shared" si="81"/>
        <v>0</v>
      </c>
      <c r="J2612" s="3" cm="1">
        <f t="array" ref="J2612">+INDEX(G2612:H2612,,MATCH(Rates!$G$7,$G$4:$H$4,0))</f>
        <v>0</v>
      </c>
    </row>
    <row r="2613" spans="2:10" x14ac:dyDescent="0.25">
      <c r="B2613" s="3">
        <v>4</v>
      </c>
      <c r="C2613" s="3">
        <v>19</v>
      </c>
      <c r="D2613" s="3">
        <v>0</v>
      </c>
      <c r="E2613" s="3">
        <v>0</v>
      </c>
      <c r="F2613" s="3">
        <v>0</v>
      </c>
      <c r="G2613" s="3">
        <f t="shared" si="80"/>
        <v>0</v>
      </c>
      <c r="H2613" s="3">
        <f t="shared" si="81"/>
        <v>0</v>
      </c>
      <c r="J2613" s="3" cm="1">
        <f t="array" ref="J2613">+INDEX(G2613:H2613,,MATCH(Rates!$G$7,$G$4:$H$4,0))</f>
        <v>0</v>
      </c>
    </row>
    <row r="2614" spans="2:10" x14ac:dyDescent="0.25">
      <c r="B2614" s="3">
        <v>4</v>
      </c>
      <c r="C2614" s="3">
        <v>19</v>
      </c>
      <c r="D2614" s="3">
        <v>1</v>
      </c>
      <c r="E2614" s="3">
        <v>0</v>
      </c>
      <c r="F2614" s="3">
        <v>0</v>
      </c>
      <c r="G2614" s="3">
        <f t="shared" si="80"/>
        <v>0</v>
      </c>
      <c r="H2614" s="3">
        <f t="shared" si="81"/>
        <v>0</v>
      </c>
      <c r="J2614" s="3" cm="1">
        <f t="array" ref="J2614">+INDEX(G2614:H2614,,MATCH(Rates!$G$7,$G$4:$H$4,0))</f>
        <v>0</v>
      </c>
    </row>
    <row r="2615" spans="2:10" x14ac:dyDescent="0.25">
      <c r="B2615" s="3">
        <v>4</v>
      </c>
      <c r="C2615" s="3">
        <v>19</v>
      </c>
      <c r="D2615" s="3">
        <v>2</v>
      </c>
      <c r="E2615" s="3">
        <v>0</v>
      </c>
      <c r="F2615" s="3">
        <v>0</v>
      </c>
      <c r="G2615" s="3">
        <f t="shared" si="80"/>
        <v>0</v>
      </c>
      <c r="H2615" s="3">
        <f t="shared" si="81"/>
        <v>0</v>
      </c>
      <c r="J2615" s="3" cm="1">
        <f t="array" ref="J2615">+INDEX(G2615:H2615,,MATCH(Rates!$G$7,$G$4:$H$4,0))</f>
        <v>0</v>
      </c>
    </row>
    <row r="2616" spans="2:10" x14ac:dyDescent="0.25">
      <c r="B2616" s="3">
        <v>4</v>
      </c>
      <c r="C2616" s="3">
        <v>19</v>
      </c>
      <c r="D2616" s="3">
        <v>3</v>
      </c>
      <c r="E2616" s="3">
        <v>0</v>
      </c>
      <c r="F2616" s="3">
        <v>0</v>
      </c>
      <c r="G2616" s="3">
        <f t="shared" si="80"/>
        <v>0</v>
      </c>
      <c r="H2616" s="3">
        <f t="shared" si="81"/>
        <v>0</v>
      </c>
      <c r="J2616" s="3" cm="1">
        <f t="array" ref="J2616">+INDEX(G2616:H2616,,MATCH(Rates!$G$7,$G$4:$H$4,0))</f>
        <v>0</v>
      </c>
    </row>
    <row r="2617" spans="2:10" x14ac:dyDescent="0.25">
      <c r="B2617" s="3">
        <v>4</v>
      </c>
      <c r="C2617" s="3">
        <v>19</v>
      </c>
      <c r="D2617" s="3">
        <v>4</v>
      </c>
      <c r="E2617" s="3">
        <v>0</v>
      </c>
      <c r="F2617" s="3">
        <v>0</v>
      </c>
      <c r="G2617" s="3">
        <f t="shared" si="80"/>
        <v>0</v>
      </c>
      <c r="H2617" s="3">
        <f t="shared" si="81"/>
        <v>0</v>
      </c>
      <c r="J2617" s="3" cm="1">
        <f t="array" ref="J2617">+INDEX(G2617:H2617,,MATCH(Rates!$G$7,$G$4:$H$4,0))</f>
        <v>0</v>
      </c>
    </row>
    <row r="2618" spans="2:10" x14ac:dyDescent="0.25">
      <c r="B2618" s="3">
        <v>4</v>
      </c>
      <c r="C2618" s="3">
        <v>19</v>
      </c>
      <c r="D2618" s="3">
        <v>5</v>
      </c>
      <c r="E2618" s="3">
        <v>0</v>
      </c>
      <c r="F2618" s="3">
        <v>0</v>
      </c>
      <c r="G2618" s="3">
        <f t="shared" si="80"/>
        <v>0</v>
      </c>
      <c r="H2618" s="3">
        <f t="shared" si="81"/>
        <v>0</v>
      </c>
      <c r="J2618" s="3" cm="1">
        <f t="array" ref="J2618">+INDEX(G2618:H2618,,MATCH(Rates!$G$7,$G$4:$H$4,0))</f>
        <v>0</v>
      </c>
    </row>
    <row r="2619" spans="2:10" x14ac:dyDescent="0.25">
      <c r="B2619" s="3">
        <v>4</v>
      </c>
      <c r="C2619" s="3">
        <v>19</v>
      </c>
      <c r="D2619" s="3">
        <v>6</v>
      </c>
      <c r="E2619" s="3">
        <v>0</v>
      </c>
      <c r="F2619" s="3">
        <v>0</v>
      </c>
      <c r="G2619" s="3">
        <f t="shared" si="80"/>
        <v>0</v>
      </c>
      <c r="H2619" s="3">
        <f t="shared" si="81"/>
        <v>0</v>
      </c>
      <c r="J2619" s="3" cm="1">
        <f t="array" ref="J2619">+INDEX(G2619:H2619,,MATCH(Rates!$G$7,$G$4:$H$4,0))</f>
        <v>0</v>
      </c>
    </row>
    <row r="2620" spans="2:10" x14ac:dyDescent="0.25">
      <c r="B2620" s="3">
        <v>4</v>
      </c>
      <c r="C2620" s="3">
        <v>19</v>
      </c>
      <c r="D2620" s="3">
        <v>7</v>
      </c>
      <c r="E2620" s="3">
        <v>438.21300000000002</v>
      </c>
      <c r="F2620" s="3">
        <v>219.10599999999999</v>
      </c>
      <c r="G2620" s="3">
        <f t="shared" si="80"/>
        <v>0.43821300000000002</v>
      </c>
      <c r="H2620" s="3">
        <f t="shared" si="81"/>
        <v>0.219106</v>
      </c>
      <c r="J2620" s="3" cm="1">
        <f t="array" ref="J2620">+INDEX(G2620:H2620,,MATCH(Rates!$G$7,$G$4:$H$4,0))</f>
        <v>0.43821300000000002</v>
      </c>
    </row>
    <row r="2621" spans="2:10" x14ac:dyDescent="0.25">
      <c r="B2621" s="3">
        <v>4</v>
      </c>
      <c r="C2621" s="3">
        <v>19</v>
      </c>
      <c r="D2621" s="3">
        <v>8</v>
      </c>
      <c r="E2621" s="3">
        <v>1607.2840000000001</v>
      </c>
      <c r="F2621" s="3">
        <v>803.64200000000005</v>
      </c>
      <c r="G2621" s="3">
        <f t="shared" si="80"/>
        <v>1.6072840000000002</v>
      </c>
      <c r="H2621" s="3">
        <f t="shared" si="81"/>
        <v>0.80364200000000008</v>
      </c>
      <c r="J2621" s="3" cm="1">
        <f t="array" ref="J2621">+INDEX(G2621:H2621,,MATCH(Rates!$G$7,$G$4:$H$4,0))</f>
        <v>1.6072840000000002</v>
      </c>
    </row>
    <row r="2622" spans="2:10" x14ac:dyDescent="0.25">
      <c r="B2622" s="3">
        <v>4</v>
      </c>
      <c r="C2622" s="3">
        <v>19</v>
      </c>
      <c r="D2622" s="3">
        <v>9</v>
      </c>
      <c r="E2622" s="3">
        <v>2061.0880000000002</v>
      </c>
      <c r="F2622" s="3">
        <v>1030.5440000000001</v>
      </c>
      <c r="G2622" s="3">
        <f t="shared" si="80"/>
        <v>2.0610880000000003</v>
      </c>
      <c r="H2622" s="3">
        <f t="shared" si="81"/>
        <v>1.0305440000000001</v>
      </c>
      <c r="J2622" s="3" cm="1">
        <f t="array" ref="J2622">+INDEX(G2622:H2622,,MATCH(Rates!$G$7,$G$4:$H$4,0))</f>
        <v>2.0610880000000003</v>
      </c>
    </row>
    <row r="2623" spans="2:10" x14ac:dyDescent="0.25">
      <c r="B2623" s="3">
        <v>4</v>
      </c>
      <c r="C2623" s="3">
        <v>19</v>
      </c>
      <c r="D2623" s="3">
        <v>10</v>
      </c>
      <c r="E2623" s="3">
        <v>2280.0929999999998</v>
      </c>
      <c r="F2623" s="3">
        <v>1140.046</v>
      </c>
      <c r="G2623" s="3">
        <f t="shared" si="80"/>
        <v>2.2800929999999999</v>
      </c>
      <c r="H2623" s="3">
        <f t="shared" si="81"/>
        <v>1.1400460000000001</v>
      </c>
      <c r="J2623" s="3" cm="1">
        <f t="array" ref="J2623">+INDEX(G2623:H2623,,MATCH(Rates!$G$7,$G$4:$H$4,0))</f>
        <v>2.2800929999999999</v>
      </c>
    </row>
    <row r="2624" spans="2:10" x14ac:dyDescent="0.25">
      <c r="B2624" s="3">
        <v>4</v>
      </c>
      <c r="C2624" s="3">
        <v>19</v>
      </c>
      <c r="D2624" s="3">
        <v>11</v>
      </c>
      <c r="E2624" s="3">
        <v>1668.981</v>
      </c>
      <c r="F2624" s="3">
        <v>834.49099999999999</v>
      </c>
      <c r="G2624" s="3">
        <f t="shared" si="80"/>
        <v>1.668981</v>
      </c>
      <c r="H2624" s="3">
        <f t="shared" si="81"/>
        <v>0.83449099999999998</v>
      </c>
      <c r="J2624" s="3" cm="1">
        <f t="array" ref="J2624">+INDEX(G2624:H2624,,MATCH(Rates!$G$7,$G$4:$H$4,0))</f>
        <v>1.668981</v>
      </c>
    </row>
    <row r="2625" spans="2:10" x14ac:dyDescent="0.25">
      <c r="B2625" s="3">
        <v>4</v>
      </c>
      <c r="C2625" s="3">
        <v>19</v>
      </c>
      <c r="D2625" s="3">
        <v>12</v>
      </c>
      <c r="E2625" s="3">
        <v>3908.4929999999999</v>
      </c>
      <c r="F2625" s="3">
        <v>1954.2460000000001</v>
      </c>
      <c r="G2625" s="3">
        <f t="shared" si="80"/>
        <v>3.908493</v>
      </c>
      <c r="H2625" s="3">
        <f t="shared" si="81"/>
        <v>1.9542460000000001</v>
      </c>
      <c r="J2625" s="3" cm="1">
        <f t="array" ref="J2625">+INDEX(G2625:H2625,,MATCH(Rates!$G$7,$G$4:$H$4,0))</f>
        <v>3.908493</v>
      </c>
    </row>
    <row r="2626" spans="2:10" x14ac:dyDescent="0.25">
      <c r="B2626" s="3">
        <v>4</v>
      </c>
      <c r="C2626" s="3">
        <v>19</v>
      </c>
      <c r="D2626" s="3">
        <v>13</v>
      </c>
      <c r="E2626" s="3">
        <v>3987.4569999999999</v>
      </c>
      <c r="F2626" s="3">
        <v>1993.7280000000001</v>
      </c>
      <c r="G2626" s="3">
        <f t="shared" si="80"/>
        <v>3.987457</v>
      </c>
      <c r="H2626" s="3">
        <f t="shared" si="81"/>
        <v>1.9937280000000002</v>
      </c>
      <c r="J2626" s="3" cm="1">
        <f t="array" ref="J2626">+INDEX(G2626:H2626,,MATCH(Rates!$G$7,$G$4:$H$4,0))</f>
        <v>3.987457</v>
      </c>
    </row>
    <row r="2627" spans="2:10" x14ac:dyDescent="0.25">
      <c r="B2627" s="3">
        <v>4</v>
      </c>
      <c r="C2627" s="3">
        <v>19</v>
      </c>
      <c r="D2627" s="3">
        <v>14</v>
      </c>
      <c r="E2627" s="3">
        <v>266.52199999999999</v>
      </c>
      <c r="F2627" s="3">
        <v>133.261</v>
      </c>
      <c r="G2627" s="3">
        <f t="shared" si="80"/>
        <v>0.26652199999999998</v>
      </c>
      <c r="H2627" s="3">
        <f t="shared" si="81"/>
        <v>0.13326099999999999</v>
      </c>
      <c r="J2627" s="3" cm="1">
        <f t="array" ref="J2627">+INDEX(G2627:H2627,,MATCH(Rates!$G$7,$G$4:$H$4,0))</f>
        <v>0.26652199999999998</v>
      </c>
    </row>
    <row r="2628" spans="2:10" x14ac:dyDescent="0.25">
      <c r="B2628" s="3">
        <v>4</v>
      </c>
      <c r="C2628" s="3">
        <v>19</v>
      </c>
      <c r="D2628" s="3">
        <v>15</v>
      </c>
      <c r="E2628" s="3">
        <v>1530.63</v>
      </c>
      <c r="F2628" s="3">
        <v>765.31500000000005</v>
      </c>
      <c r="G2628" s="3">
        <f t="shared" si="80"/>
        <v>1.5306300000000002</v>
      </c>
      <c r="H2628" s="3">
        <f t="shared" si="81"/>
        <v>0.76531500000000008</v>
      </c>
      <c r="J2628" s="3" cm="1">
        <f t="array" ref="J2628">+INDEX(G2628:H2628,,MATCH(Rates!$G$7,$G$4:$H$4,0))</f>
        <v>1.5306300000000002</v>
      </c>
    </row>
    <row r="2629" spans="2:10" x14ac:dyDescent="0.25">
      <c r="B2629" s="3">
        <v>4</v>
      </c>
      <c r="C2629" s="3">
        <v>19</v>
      </c>
      <c r="D2629" s="3">
        <v>16</v>
      </c>
      <c r="E2629" s="3">
        <v>905.08500000000004</v>
      </c>
      <c r="F2629" s="3">
        <v>452.54300000000001</v>
      </c>
      <c r="G2629" s="3">
        <f t="shared" si="80"/>
        <v>0.90508500000000003</v>
      </c>
      <c r="H2629" s="3">
        <f t="shared" si="81"/>
        <v>0.45254300000000003</v>
      </c>
      <c r="J2629" s="3" cm="1">
        <f t="array" ref="J2629">+INDEX(G2629:H2629,,MATCH(Rates!$G$7,$G$4:$H$4,0))</f>
        <v>0.90508500000000003</v>
      </c>
    </row>
    <row r="2630" spans="2:10" x14ac:dyDescent="0.25">
      <c r="B2630" s="3">
        <v>4</v>
      </c>
      <c r="C2630" s="3">
        <v>19</v>
      </c>
      <c r="D2630" s="3">
        <v>17</v>
      </c>
      <c r="E2630" s="3">
        <v>243.245</v>
      </c>
      <c r="F2630" s="3">
        <v>121.622</v>
      </c>
      <c r="G2630" s="3">
        <f t="shared" si="80"/>
        <v>0.24324500000000002</v>
      </c>
      <c r="H2630" s="3">
        <f t="shared" si="81"/>
        <v>0.12162199999999999</v>
      </c>
      <c r="J2630" s="3" cm="1">
        <f t="array" ref="J2630">+INDEX(G2630:H2630,,MATCH(Rates!$G$7,$G$4:$H$4,0))</f>
        <v>0.24324500000000002</v>
      </c>
    </row>
    <row r="2631" spans="2:10" x14ac:dyDescent="0.25">
      <c r="B2631" s="3">
        <v>4</v>
      </c>
      <c r="C2631" s="3">
        <v>19</v>
      </c>
      <c r="D2631" s="3">
        <v>18</v>
      </c>
      <c r="E2631" s="3">
        <v>402.12400000000002</v>
      </c>
      <c r="F2631" s="3">
        <v>201.06200000000001</v>
      </c>
      <c r="G2631" s="3">
        <f t="shared" si="80"/>
        <v>0.40212400000000004</v>
      </c>
      <c r="H2631" s="3">
        <f t="shared" si="81"/>
        <v>0.20106200000000002</v>
      </c>
      <c r="J2631" s="3" cm="1">
        <f t="array" ref="J2631">+INDEX(G2631:H2631,,MATCH(Rates!$G$7,$G$4:$H$4,0))</f>
        <v>0.40212400000000004</v>
      </c>
    </row>
    <row r="2632" spans="2:10" x14ac:dyDescent="0.25">
      <c r="B2632" s="3">
        <v>4</v>
      </c>
      <c r="C2632" s="3">
        <v>19</v>
      </c>
      <c r="D2632" s="3">
        <v>19</v>
      </c>
      <c r="E2632" s="3">
        <v>0</v>
      </c>
      <c r="F2632" s="3">
        <v>0</v>
      </c>
      <c r="G2632" s="3">
        <f t="shared" si="80"/>
        <v>0</v>
      </c>
      <c r="H2632" s="3">
        <f t="shared" si="81"/>
        <v>0</v>
      </c>
      <c r="J2632" s="3" cm="1">
        <f t="array" ref="J2632">+INDEX(G2632:H2632,,MATCH(Rates!$G$7,$G$4:$H$4,0))</f>
        <v>0</v>
      </c>
    </row>
    <row r="2633" spans="2:10" x14ac:dyDescent="0.25">
      <c r="B2633" s="3">
        <v>4</v>
      </c>
      <c r="C2633" s="3">
        <v>19</v>
      </c>
      <c r="D2633" s="3">
        <v>20</v>
      </c>
      <c r="E2633" s="3">
        <v>0</v>
      </c>
      <c r="F2633" s="3">
        <v>0</v>
      </c>
      <c r="G2633" s="3">
        <f t="shared" si="80"/>
        <v>0</v>
      </c>
      <c r="H2633" s="3">
        <f t="shared" si="81"/>
        <v>0</v>
      </c>
      <c r="J2633" s="3" cm="1">
        <f t="array" ref="J2633">+INDEX(G2633:H2633,,MATCH(Rates!$G$7,$G$4:$H$4,0))</f>
        <v>0</v>
      </c>
    </row>
    <row r="2634" spans="2:10" x14ac:dyDescent="0.25">
      <c r="B2634" s="3">
        <v>4</v>
      </c>
      <c r="C2634" s="3">
        <v>19</v>
      </c>
      <c r="D2634" s="3">
        <v>21</v>
      </c>
      <c r="E2634" s="3">
        <v>0</v>
      </c>
      <c r="F2634" s="3">
        <v>0</v>
      </c>
      <c r="G2634" s="3">
        <f t="shared" si="80"/>
        <v>0</v>
      </c>
      <c r="H2634" s="3">
        <f t="shared" si="81"/>
        <v>0</v>
      </c>
      <c r="J2634" s="3" cm="1">
        <f t="array" ref="J2634">+INDEX(G2634:H2634,,MATCH(Rates!$G$7,$G$4:$H$4,0))</f>
        <v>0</v>
      </c>
    </row>
    <row r="2635" spans="2:10" x14ac:dyDescent="0.25">
      <c r="B2635" s="3">
        <v>4</v>
      </c>
      <c r="C2635" s="3">
        <v>19</v>
      </c>
      <c r="D2635" s="3">
        <v>22</v>
      </c>
      <c r="E2635" s="3">
        <v>0</v>
      </c>
      <c r="F2635" s="3">
        <v>0</v>
      </c>
      <c r="G2635" s="3">
        <f t="shared" si="80"/>
        <v>0</v>
      </c>
      <c r="H2635" s="3">
        <f t="shared" si="81"/>
        <v>0</v>
      </c>
      <c r="J2635" s="3" cm="1">
        <f t="array" ref="J2635">+INDEX(G2635:H2635,,MATCH(Rates!$G$7,$G$4:$H$4,0))</f>
        <v>0</v>
      </c>
    </row>
    <row r="2636" spans="2:10" x14ac:dyDescent="0.25">
      <c r="B2636" s="3">
        <v>4</v>
      </c>
      <c r="C2636" s="3">
        <v>19</v>
      </c>
      <c r="D2636" s="3">
        <v>23</v>
      </c>
      <c r="E2636" s="3">
        <v>0</v>
      </c>
      <c r="F2636" s="3">
        <v>0</v>
      </c>
      <c r="G2636" s="3">
        <f t="shared" si="80"/>
        <v>0</v>
      </c>
      <c r="H2636" s="3">
        <f t="shared" si="81"/>
        <v>0</v>
      </c>
      <c r="J2636" s="3" cm="1">
        <f t="array" ref="J2636">+INDEX(G2636:H2636,,MATCH(Rates!$G$7,$G$4:$H$4,0))</f>
        <v>0</v>
      </c>
    </row>
    <row r="2637" spans="2:10" x14ac:dyDescent="0.25">
      <c r="B2637" s="3">
        <v>4</v>
      </c>
      <c r="C2637" s="3">
        <v>20</v>
      </c>
      <c r="D2637" s="3">
        <v>0</v>
      </c>
      <c r="E2637" s="3">
        <v>0</v>
      </c>
      <c r="F2637" s="3">
        <v>0</v>
      </c>
      <c r="G2637" s="3">
        <f t="shared" si="80"/>
        <v>0</v>
      </c>
      <c r="H2637" s="3">
        <f t="shared" si="81"/>
        <v>0</v>
      </c>
      <c r="J2637" s="3" cm="1">
        <f t="array" ref="J2637">+INDEX(G2637:H2637,,MATCH(Rates!$G$7,$G$4:$H$4,0))</f>
        <v>0</v>
      </c>
    </row>
    <row r="2638" spans="2:10" x14ac:dyDescent="0.25">
      <c r="B2638" s="3">
        <v>4</v>
      </c>
      <c r="C2638" s="3">
        <v>20</v>
      </c>
      <c r="D2638" s="3">
        <v>1</v>
      </c>
      <c r="E2638" s="3">
        <v>0</v>
      </c>
      <c r="F2638" s="3">
        <v>0</v>
      </c>
      <c r="G2638" s="3">
        <f t="shared" si="80"/>
        <v>0</v>
      </c>
      <c r="H2638" s="3">
        <f t="shared" si="81"/>
        <v>0</v>
      </c>
      <c r="J2638" s="3" cm="1">
        <f t="array" ref="J2638">+INDEX(G2638:H2638,,MATCH(Rates!$G$7,$G$4:$H$4,0))</f>
        <v>0</v>
      </c>
    </row>
    <row r="2639" spans="2:10" x14ac:dyDescent="0.25">
      <c r="B2639" s="3">
        <v>4</v>
      </c>
      <c r="C2639" s="3">
        <v>20</v>
      </c>
      <c r="D2639" s="3">
        <v>2</v>
      </c>
      <c r="E2639" s="3">
        <v>0</v>
      </c>
      <c r="F2639" s="3">
        <v>0</v>
      </c>
      <c r="G2639" s="3">
        <f t="shared" si="80"/>
        <v>0</v>
      </c>
      <c r="H2639" s="3">
        <f t="shared" si="81"/>
        <v>0</v>
      </c>
      <c r="J2639" s="3" cm="1">
        <f t="array" ref="J2639">+INDEX(G2639:H2639,,MATCH(Rates!$G$7,$G$4:$H$4,0))</f>
        <v>0</v>
      </c>
    </row>
    <row r="2640" spans="2:10" x14ac:dyDescent="0.25">
      <c r="B2640" s="3">
        <v>4</v>
      </c>
      <c r="C2640" s="3">
        <v>20</v>
      </c>
      <c r="D2640" s="3">
        <v>3</v>
      </c>
      <c r="E2640" s="3">
        <v>0</v>
      </c>
      <c r="F2640" s="3">
        <v>0</v>
      </c>
      <c r="G2640" s="3">
        <f t="shared" si="80"/>
        <v>0</v>
      </c>
      <c r="H2640" s="3">
        <f t="shared" si="81"/>
        <v>0</v>
      </c>
      <c r="J2640" s="3" cm="1">
        <f t="array" ref="J2640">+INDEX(G2640:H2640,,MATCH(Rates!$G$7,$G$4:$H$4,0))</f>
        <v>0</v>
      </c>
    </row>
    <row r="2641" spans="2:10" x14ac:dyDescent="0.25">
      <c r="B2641" s="3">
        <v>4</v>
      </c>
      <c r="C2641" s="3">
        <v>20</v>
      </c>
      <c r="D2641" s="3">
        <v>4</v>
      </c>
      <c r="E2641" s="3">
        <v>0</v>
      </c>
      <c r="F2641" s="3">
        <v>0</v>
      </c>
      <c r="G2641" s="3">
        <f t="shared" si="80"/>
        <v>0</v>
      </c>
      <c r="H2641" s="3">
        <f t="shared" si="81"/>
        <v>0</v>
      </c>
      <c r="J2641" s="3" cm="1">
        <f t="array" ref="J2641">+INDEX(G2641:H2641,,MATCH(Rates!$G$7,$G$4:$H$4,0))</f>
        <v>0</v>
      </c>
    </row>
    <row r="2642" spans="2:10" x14ac:dyDescent="0.25">
      <c r="B2642" s="3">
        <v>4</v>
      </c>
      <c r="C2642" s="3">
        <v>20</v>
      </c>
      <c r="D2642" s="3">
        <v>5</v>
      </c>
      <c r="E2642" s="3">
        <v>0</v>
      </c>
      <c r="F2642" s="3">
        <v>0</v>
      </c>
      <c r="G2642" s="3">
        <f t="shared" si="80"/>
        <v>0</v>
      </c>
      <c r="H2642" s="3">
        <f t="shared" si="81"/>
        <v>0</v>
      </c>
      <c r="J2642" s="3" cm="1">
        <f t="array" ref="J2642">+INDEX(G2642:H2642,,MATCH(Rates!$G$7,$G$4:$H$4,0))</f>
        <v>0</v>
      </c>
    </row>
    <row r="2643" spans="2:10" x14ac:dyDescent="0.25">
      <c r="B2643" s="3">
        <v>4</v>
      </c>
      <c r="C2643" s="3">
        <v>20</v>
      </c>
      <c r="D2643" s="3">
        <v>6</v>
      </c>
      <c r="E2643" s="3">
        <v>193.899</v>
      </c>
      <c r="F2643" s="3">
        <v>96.948999999999998</v>
      </c>
      <c r="G2643" s="3">
        <f t="shared" si="80"/>
        <v>0.19389899999999999</v>
      </c>
      <c r="H2643" s="3">
        <f t="shared" si="81"/>
        <v>9.6948999999999994E-2</v>
      </c>
      <c r="J2643" s="3" cm="1">
        <f t="array" ref="J2643">+INDEX(G2643:H2643,,MATCH(Rates!$G$7,$G$4:$H$4,0))</f>
        <v>0.19389899999999999</v>
      </c>
    </row>
    <row r="2644" spans="2:10" x14ac:dyDescent="0.25">
      <c r="B2644" s="3">
        <v>4</v>
      </c>
      <c r="C2644" s="3">
        <v>20</v>
      </c>
      <c r="D2644" s="3">
        <v>7</v>
      </c>
      <c r="E2644" s="3">
        <v>889.06500000000005</v>
      </c>
      <c r="F2644" s="3">
        <v>444.53199999999998</v>
      </c>
      <c r="G2644" s="3">
        <f t="shared" si="80"/>
        <v>0.88906500000000011</v>
      </c>
      <c r="H2644" s="3">
        <f t="shared" si="81"/>
        <v>0.44453199999999998</v>
      </c>
      <c r="J2644" s="3" cm="1">
        <f t="array" ref="J2644">+INDEX(G2644:H2644,,MATCH(Rates!$G$7,$G$4:$H$4,0))</f>
        <v>0.88906500000000011</v>
      </c>
    </row>
    <row r="2645" spans="2:10" x14ac:dyDescent="0.25">
      <c r="B2645" s="3">
        <v>4</v>
      </c>
      <c r="C2645" s="3">
        <v>20</v>
      </c>
      <c r="D2645" s="3">
        <v>8</v>
      </c>
      <c r="E2645" s="3">
        <v>2604.598</v>
      </c>
      <c r="F2645" s="3">
        <v>1302.299</v>
      </c>
      <c r="G2645" s="3">
        <f t="shared" ref="G2645:G2708" si="82">+E2645/1000</f>
        <v>2.6045979999999997</v>
      </c>
      <c r="H2645" s="3">
        <f t="shared" ref="H2645:H2708" si="83">+F2645/1000</f>
        <v>1.3022989999999999</v>
      </c>
      <c r="J2645" s="3" cm="1">
        <f t="array" ref="J2645">+INDEX(G2645:H2645,,MATCH(Rates!$G$7,$G$4:$H$4,0))</f>
        <v>2.6045979999999997</v>
      </c>
    </row>
    <row r="2646" spans="2:10" x14ac:dyDescent="0.25">
      <c r="B2646" s="3">
        <v>4</v>
      </c>
      <c r="C2646" s="3">
        <v>20</v>
      </c>
      <c r="D2646" s="3">
        <v>9</v>
      </c>
      <c r="E2646" s="3">
        <v>3867.576</v>
      </c>
      <c r="F2646" s="3">
        <v>1933.788</v>
      </c>
      <c r="G2646" s="3">
        <f t="shared" si="82"/>
        <v>3.8675760000000001</v>
      </c>
      <c r="H2646" s="3">
        <f t="shared" si="83"/>
        <v>1.9337880000000001</v>
      </c>
      <c r="J2646" s="3" cm="1">
        <f t="array" ref="J2646">+INDEX(G2646:H2646,,MATCH(Rates!$G$7,$G$4:$H$4,0))</f>
        <v>3.8675760000000001</v>
      </c>
    </row>
    <row r="2647" spans="2:10" x14ac:dyDescent="0.25">
      <c r="B2647" s="3">
        <v>4</v>
      </c>
      <c r="C2647" s="3">
        <v>20</v>
      </c>
      <c r="D2647" s="3">
        <v>10</v>
      </c>
      <c r="E2647" s="3">
        <v>5203.0609999999997</v>
      </c>
      <c r="F2647" s="3">
        <v>2601.5309999999999</v>
      </c>
      <c r="G2647" s="3">
        <f t="shared" si="82"/>
        <v>5.2030609999999999</v>
      </c>
      <c r="H2647" s="3">
        <f t="shared" si="83"/>
        <v>2.601531</v>
      </c>
      <c r="J2647" s="3" cm="1">
        <f t="array" ref="J2647">+INDEX(G2647:H2647,,MATCH(Rates!$G$7,$G$4:$H$4,0))</f>
        <v>5.2030609999999999</v>
      </c>
    </row>
    <row r="2648" spans="2:10" x14ac:dyDescent="0.25">
      <c r="B2648" s="3">
        <v>4</v>
      </c>
      <c r="C2648" s="3">
        <v>20</v>
      </c>
      <c r="D2648" s="3">
        <v>11</v>
      </c>
      <c r="E2648" s="3">
        <v>5058.6980000000003</v>
      </c>
      <c r="F2648" s="3">
        <v>2529.3490000000002</v>
      </c>
      <c r="G2648" s="3">
        <f t="shared" si="82"/>
        <v>5.0586980000000006</v>
      </c>
      <c r="H2648" s="3">
        <f t="shared" si="83"/>
        <v>2.5293490000000003</v>
      </c>
      <c r="J2648" s="3" cm="1">
        <f t="array" ref="J2648">+INDEX(G2648:H2648,,MATCH(Rates!$G$7,$G$4:$H$4,0))</f>
        <v>5.0586980000000006</v>
      </c>
    </row>
    <row r="2649" spans="2:10" x14ac:dyDescent="0.25">
      <c r="B2649" s="3">
        <v>4</v>
      </c>
      <c r="C2649" s="3">
        <v>20</v>
      </c>
      <c r="D2649" s="3">
        <v>12</v>
      </c>
      <c r="E2649" s="3">
        <v>4987.4759999999997</v>
      </c>
      <c r="F2649" s="3">
        <v>2493.7379999999998</v>
      </c>
      <c r="G2649" s="3">
        <f t="shared" si="82"/>
        <v>4.987476</v>
      </c>
      <c r="H2649" s="3">
        <f t="shared" si="83"/>
        <v>2.493738</v>
      </c>
      <c r="J2649" s="3" cm="1">
        <f t="array" ref="J2649">+INDEX(G2649:H2649,,MATCH(Rates!$G$7,$G$4:$H$4,0))</f>
        <v>4.987476</v>
      </c>
    </row>
    <row r="2650" spans="2:10" x14ac:dyDescent="0.25">
      <c r="B2650" s="3">
        <v>4</v>
      </c>
      <c r="C2650" s="3">
        <v>20</v>
      </c>
      <c r="D2650" s="3">
        <v>13</v>
      </c>
      <c r="E2650" s="3">
        <v>5588.1149999999998</v>
      </c>
      <c r="F2650" s="3">
        <v>2794.058</v>
      </c>
      <c r="G2650" s="3">
        <f t="shared" si="82"/>
        <v>5.5881150000000002</v>
      </c>
      <c r="H2650" s="3">
        <f t="shared" si="83"/>
        <v>2.7940580000000002</v>
      </c>
      <c r="J2650" s="3" cm="1">
        <f t="array" ref="J2650">+INDEX(G2650:H2650,,MATCH(Rates!$G$7,$G$4:$H$4,0))</f>
        <v>5.5881150000000002</v>
      </c>
    </row>
    <row r="2651" spans="2:10" x14ac:dyDescent="0.25">
      <c r="B2651" s="3">
        <v>4</v>
      </c>
      <c r="C2651" s="3">
        <v>20</v>
      </c>
      <c r="D2651" s="3">
        <v>14</v>
      </c>
      <c r="E2651" s="3">
        <v>6184.665</v>
      </c>
      <c r="F2651" s="3">
        <v>3092.3319999999999</v>
      </c>
      <c r="G2651" s="3">
        <f t="shared" si="82"/>
        <v>6.1846649999999999</v>
      </c>
      <c r="H2651" s="3">
        <f t="shared" si="83"/>
        <v>3.0923319999999999</v>
      </c>
      <c r="J2651" s="3" cm="1">
        <f t="array" ref="J2651">+INDEX(G2651:H2651,,MATCH(Rates!$G$7,$G$4:$H$4,0))</f>
        <v>6.1846649999999999</v>
      </c>
    </row>
    <row r="2652" spans="2:10" x14ac:dyDescent="0.25">
      <c r="B2652" s="3">
        <v>4</v>
      </c>
      <c r="C2652" s="3">
        <v>20</v>
      </c>
      <c r="D2652" s="3">
        <v>15</v>
      </c>
      <c r="E2652" s="3">
        <v>3072.6860000000001</v>
      </c>
      <c r="F2652" s="3">
        <v>1536.3430000000001</v>
      </c>
      <c r="G2652" s="3">
        <f t="shared" si="82"/>
        <v>3.072686</v>
      </c>
      <c r="H2652" s="3">
        <f t="shared" si="83"/>
        <v>1.536343</v>
      </c>
      <c r="J2652" s="3" cm="1">
        <f t="array" ref="J2652">+INDEX(G2652:H2652,,MATCH(Rates!$G$7,$G$4:$H$4,0))</f>
        <v>3.072686</v>
      </c>
    </row>
    <row r="2653" spans="2:10" x14ac:dyDescent="0.25">
      <c r="B2653" s="3">
        <v>4</v>
      </c>
      <c r="C2653" s="3">
        <v>20</v>
      </c>
      <c r="D2653" s="3">
        <v>16</v>
      </c>
      <c r="E2653" s="3">
        <v>100.322</v>
      </c>
      <c r="F2653" s="3">
        <v>50.161000000000001</v>
      </c>
      <c r="G2653" s="3">
        <f t="shared" si="82"/>
        <v>0.10032200000000001</v>
      </c>
      <c r="H2653" s="3">
        <f t="shared" si="83"/>
        <v>5.0161000000000004E-2</v>
      </c>
      <c r="J2653" s="3" cm="1">
        <f t="array" ref="J2653">+INDEX(G2653:H2653,,MATCH(Rates!$G$7,$G$4:$H$4,0))</f>
        <v>0.10032200000000001</v>
      </c>
    </row>
    <row r="2654" spans="2:10" x14ac:dyDescent="0.25">
      <c r="B2654" s="3">
        <v>4</v>
      </c>
      <c r="C2654" s="3">
        <v>20</v>
      </c>
      <c r="D2654" s="3">
        <v>17</v>
      </c>
      <c r="E2654" s="3">
        <v>1405.5440000000001</v>
      </c>
      <c r="F2654" s="3">
        <v>702.77200000000005</v>
      </c>
      <c r="G2654" s="3">
        <f t="shared" si="82"/>
        <v>1.4055440000000001</v>
      </c>
      <c r="H2654" s="3">
        <f t="shared" si="83"/>
        <v>0.70277200000000006</v>
      </c>
      <c r="J2654" s="3" cm="1">
        <f t="array" ref="J2654">+INDEX(G2654:H2654,,MATCH(Rates!$G$7,$G$4:$H$4,0))</f>
        <v>1.4055440000000001</v>
      </c>
    </row>
    <row r="2655" spans="2:10" x14ac:dyDescent="0.25">
      <c r="B2655" s="3">
        <v>4</v>
      </c>
      <c r="C2655" s="3">
        <v>20</v>
      </c>
      <c r="D2655" s="3">
        <v>18</v>
      </c>
      <c r="E2655" s="3">
        <v>147.06800000000001</v>
      </c>
      <c r="F2655" s="3">
        <v>73.534000000000006</v>
      </c>
      <c r="G2655" s="3">
        <f t="shared" si="82"/>
        <v>0.147068</v>
      </c>
      <c r="H2655" s="3">
        <f t="shared" si="83"/>
        <v>7.3534000000000002E-2</v>
      </c>
      <c r="J2655" s="3" cm="1">
        <f t="array" ref="J2655">+INDEX(G2655:H2655,,MATCH(Rates!$G$7,$G$4:$H$4,0))</f>
        <v>0.147068</v>
      </c>
    </row>
    <row r="2656" spans="2:10" x14ac:dyDescent="0.25">
      <c r="B2656" s="3">
        <v>4</v>
      </c>
      <c r="C2656" s="3">
        <v>20</v>
      </c>
      <c r="D2656" s="3">
        <v>19</v>
      </c>
      <c r="E2656" s="3">
        <v>0</v>
      </c>
      <c r="F2656" s="3">
        <v>0</v>
      </c>
      <c r="G2656" s="3">
        <f t="shared" si="82"/>
        <v>0</v>
      </c>
      <c r="H2656" s="3">
        <f t="shared" si="83"/>
        <v>0</v>
      </c>
      <c r="J2656" s="3" cm="1">
        <f t="array" ref="J2656">+INDEX(G2656:H2656,,MATCH(Rates!$G$7,$G$4:$H$4,0))</f>
        <v>0</v>
      </c>
    </row>
    <row r="2657" spans="2:10" x14ac:dyDescent="0.25">
      <c r="B2657" s="3">
        <v>4</v>
      </c>
      <c r="C2657" s="3">
        <v>20</v>
      </c>
      <c r="D2657" s="3">
        <v>20</v>
      </c>
      <c r="E2657" s="3">
        <v>0</v>
      </c>
      <c r="F2657" s="3">
        <v>0</v>
      </c>
      <c r="G2657" s="3">
        <f t="shared" si="82"/>
        <v>0</v>
      </c>
      <c r="H2657" s="3">
        <f t="shared" si="83"/>
        <v>0</v>
      </c>
      <c r="J2657" s="3" cm="1">
        <f t="array" ref="J2657">+INDEX(G2657:H2657,,MATCH(Rates!$G$7,$G$4:$H$4,0))</f>
        <v>0</v>
      </c>
    </row>
    <row r="2658" spans="2:10" x14ac:dyDescent="0.25">
      <c r="B2658" s="3">
        <v>4</v>
      </c>
      <c r="C2658" s="3">
        <v>20</v>
      </c>
      <c r="D2658" s="3">
        <v>21</v>
      </c>
      <c r="E2658" s="3">
        <v>0</v>
      </c>
      <c r="F2658" s="3">
        <v>0</v>
      </c>
      <c r="G2658" s="3">
        <f t="shared" si="82"/>
        <v>0</v>
      </c>
      <c r="H2658" s="3">
        <f t="shared" si="83"/>
        <v>0</v>
      </c>
      <c r="J2658" s="3" cm="1">
        <f t="array" ref="J2658">+INDEX(G2658:H2658,,MATCH(Rates!$G$7,$G$4:$H$4,0))</f>
        <v>0</v>
      </c>
    </row>
    <row r="2659" spans="2:10" x14ac:dyDescent="0.25">
      <c r="B2659" s="3">
        <v>4</v>
      </c>
      <c r="C2659" s="3">
        <v>20</v>
      </c>
      <c r="D2659" s="3">
        <v>22</v>
      </c>
      <c r="E2659" s="3">
        <v>0</v>
      </c>
      <c r="F2659" s="3">
        <v>0</v>
      </c>
      <c r="G2659" s="3">
        <f t="shared" si="82"/>
        <v>0</v>
      </c>
      <c r="H2659" s="3">
        <f t="shared" si="83"/>
        <v>0</v>
      </c>
      <c r="J2659" s="3" cm="1">
        <f t="array" ref="J2659">+INDEX(G2659:H2659,,MATCH(Rates!$G$7,$G$4:$H$4,0))</f>
        <v>0</v>
      </c>
    </row>
    <row r="2660" spans="2:10" x14ac:dyDescent="0.25">
      <c r="B2660" s="3">
        <v>4</v>
      </c>
      <c r="C2660" s="3">
        <v>20</v>
      </c>
      <c r="D2660" s="3">
        <v>23</v>
      </c>
      <c r="E2660" s="3">
        <v>0</v>
      </c>
      <c r="F2660" s="3">
        <v>0</v>
      </c>
      <c r="G2660" s="3">
        <f t="shared" si="82"/>
        <v>0</v>
      </c>
      <c r="H2660" s="3">
        <f t="shared" si="83"/>
        <v>0</v>
      </c>
      <c r="J2660" s="3" cm="1">
        <f t="array" ref="J2660">+INDEX(G2660:H2660,,MATCH(Rates!$G$7,$G$4:$H$4,0))</f>
        <v>0</v>
      </c>
    </row>
    <row r="2661" spans="2:10" x14ac:dyDescent="0.25">
      <c r="B2661" s="3">
        <v>4</v>
      </c>
      <c r="C2661" s="3">
        <v>21</v>
      </c>
      <c r="D2661" s="3">
        <v>0</v>
      </c>
      <c r="E2661" s="3">
        <v>0</v>
      </c>
      <c r="F2661" s="3">
        <v>0</v>
      </c>
      <c r="G2661" s="3">
        <f t="shared" si="82"/>
        <v>0</v>
      </c>
      <c r="H2661" s="3">
        <f t="shared" si="83"/>
        <v>0</v>
      </c>
      <c r="J2661" s="3" cm="1">
        <f t="array" ref="J2661">+INDEX(G2661:H2661,,MATCH(Rates!$G$7,$G$4:$H$4,0))</f>
        <v>0</v>
      </c>
    </row>
    <row r="2662" spans="2:10" x14ac:dyDescent="0.25">
      <c r="B2662" s="3">
        <v>4</v>
      </c>
      <c r="C2662" s="3">
        <v>21</v>
      </c>
      <c r="D2662" s="3">
        <v>1</v>
      </c>
      <c r="E2662" s="3">
        <v>0</v>
      </c>
      <c r="F2662" s="3">
        <v>0</v>
      </c>
      <c r="G2662" s="3">
        <f t="shared" si="82"/>
        <v>0</v>
      </c>
      <c r="H2662" s="3">
        <f t="shared" si="83"/>
        <v>0</v>
      </c>
      <c r="J2662" s="3" cm="1">
        <f t="array" ref="J2662">+INDEX(G2662:H2662,,MATCH(Rates!$G$7,$G$4:$H$4,0))</f>
        <v>0</v>
      </c>
    </row>
    <row r="2663" spans="2:10" x14ac:dyDescent="0.25">
      <c r="B2663" s="3">
        <v>4</v>
      </c>
      <c r="C2663" s="3">
        <v>21</v>
      </c>
      <c r="D2663" s="3">
        <v>2</v>
      </c>
      <c r="E2663" s="3">
        <v>0</v>
      </c>
      <c r="F2663" s="3">
        <v>0</v>
      </c>
      <c r="G2663" s="3">
        <f t="shared" si="82"/>
        <v>0</v>
      </c>
      <c r="H2663" s="3">
        <f t="shared" si="83"/>
        <v>0</v>
      </c>
      <c r="J2663" s="3" cm="1">
        <f t="array" ref="J2663">+INDEX(G2663:H2663,,MATCH(Rates!$G$7,$G$4:$H$4,0))</f>
        <v>0</v>
      </c>
    </row>
    <row r="2664" spans="2:10" x14ac:dyDescent="0.25">
      <c r="B2664" s="3">
        <v>4</v>
      </c>
      <c r="C2664" s="3">
        <v>21</v>
      </c>
      <c r="D2664" s="3">
        <v>3</v>
      </c>
      <c r="E2664" s="3">
        <v>0</v>
      </c>
      <c r="F2664" s="3">
        <v>0</v>
      </c>
      <c r="G2664" s="3">
        <f t="shared" si="82"/>
        <v>0</v>
      </c>
      <c r="H2664" s="3">
        <f t="shared" si="83"/>
        <v>0</v>
      </c>
      <c r="J2664" s="3" cm="1">
        <f t="array" ref="J2664">+INDEX(G2664:H2664,,MATCH(Rates!$G$7,$G$4:$H$4,0))</f>
        <v>0</v>
      </c>
    </row>
    <row r="2665" spans="2:10" x14ac:dyDescent="0.25">
      <c r="B2665" s="3">
        <v>4</v>
      </c>
      <c r="C2665" s="3">
        <v>21</v>
      </c>
      <c r="D2665" s="3">
        <v>4</v>
      </c>
      <c r="E2665" s="3">
        <v>0</v>
      </c>
      <c r="F2665" s="3">
        <v>0</v>
      </c>
      <c r="G2665" s="3">
        <f t="shared" si="82"/>
        <v>0</v>
      </c>
      <c r="H2665" s="3">
        <f t="shared" si="83"/>
        <v>0</v>
      </c>
      <c r="J2665" s="3" cm="1">
        <f t="array" ref="J2665">+INDEX(G2665:H2665,,MATCH(Rates!$G$7,$G$4:$H$4,0))</f>
        <v>0</v>
      </c>
    </row>
    <row r="2666" spans="2:10" x14ac:dyDescent="0.25">
      <c r="B2666" s="3">
        <v>4</v>
      </c>
      <c r="C2666" s="3">
        <v>21</v>
      </c>
      <c r="D2666" s="3">
        <v>5</v>
      </c>
      <c r="E2666" s="3">
        <v>0</v>
      </c>
      <c r="F2666" s="3">
        <v>0</v>
      </c>
      <c r="G2666" s="3">
        <f t="shared" si="82"/>
        <v>0</v>
      </c>
      <c r="H2666" s="3">
        <f t="shared" si="83"/>
        <v>0</v>
      </c>
      <c r="J2666" s="3" cm="1">
        <f t="array" ref="J2666">+INDEX(G2666:H2666,,MATCH(Rates!$G$7,$G$4:$H$4,0))</f>
        <v>0</v>
      </c>
    </row>
    <row r="2667" spans="2:10" x14ac:dyDescent="0.25">
      <c r="B2667" s="3">
        <v>4</v>
      </c>
      <c r="C2667" s="3">
        <v>21</v>
      </c>
      <c r="D2667" s="3">
        <v>6</v>
      </c>
      <c r="E2667" s="3">
        <v>220.779</v>
      </c>
      <c r="F2667" s="3">
        <v>110.39</v>
      </c>
      <c r="G2667" s="3">
        <f t="shared" si="82"/>
        <v>0.220779</v>
      </c>
      <c r="H2667" s="3">
        <f t="shared" si="83"/>
        <v>0.11039</v>
      </c>
      <c r="J2667" s="3" cm="1">
        <f t="array" ref="J2667">+INDEX(G2667:H2667,,MATCH(Rates!$G$7,$G$4:$H$4,0))</f>
        <v>0.220779</v>
      </c>
    </row>
    <row r="2668" spans="2:10" x14ac:dyDescent="0.25">
      <c r="B2668" s="3">
        <v>4</v>
      </c>
      <c r="C2668" s="3">
        <v>21</v>
      </c>
      <c r="D2668" s="3">
        <v>7</v>
      </c>
      <c r="E2668" s="3">
        <v>1542.3019999999999</v>
      </c>
      <c r="F2668" s="3">
        <v>771.15099999999995</v>
      </c>
      <c r="G2668" s="3">
        <f t="shared" si="82"/>
        <v>1.5423019999999998</v>
      </c>
      <c r="H2668" s="3">
        <f t="shared" si="83"/>
        <v>0.77115099999999992</v>
      </c>
      <c r="J2668" s="3" cm="1">
        <f t="array" ref="J2668">+INDEX(G2668:H2668,,MATCH(Rates!$G$7,$G$4:$H$4,0))</f>
        <v>1.5423019999999998</v>
      </c>
    </row>
    <row r="2669" spans="2:10" x14ac:dyDescent="0.25">
      <c r="B2669" s="3">
        <v>4</v>
      </c>
      <c r="C2669" s="3">
        <v>21</v>
      </c>
      <c r="D2669" s="3">
        <v>8</v>
      </c>
      <c r="E2669" s="3">
        <v>3381.6790000000001</v>
      </c>
      <c r="F2669" s="3">
        <v>1690.8389999999999</v>
      </c>
      <c r="G2669" s="3">
        <f t="shared" si="82"/>
        <v>3.3816790000000001</v>
      </c>
      <c r="H2669" s="3">
        <f t="shared" si="83"/>
        <v>1.690839</v>
      </c>
      <c r="J2669" s="3" cm="1">
        <f t="array" ref="J2669">+INDEX(G2669:H2669,,MATCH(Rates!$G$7,$G$4:$H$4,0))</f>
        <v>3.3816790000000001</v>
      </c>
    </row>
    <row r="2670" spans="2:10" x14ac:dyDescent="0.25">
      <c r="B2670" s="3">
        <v>4</v>
      </c>
      <c r="C2670" s="3">
        <v>21</v>
      </c>
      <c r="D2670" s="3">
        <v>9</v>
      </c>
      <c r="E2670" s="3">
        <v>4400.05</v>
      </c>
      <c r="F2670" s="3">
        <v>2200.0250000000001</v>
      </c>
      <c r="G2670" s="3">
        <f t="shared" si="82"/>
        <v>4.4000500000000002</v>
      </c>
      <c r="H2670" s="3">
        <f t="shared" si="83"/>
        <v>2.2000250000000001</v>
      </c>
      <c r="J2670" s="3" cm="1">
        <f t="array" ref="J2670">+INDEX(G2670:H2670,,MATCH(Rates!$G$7,$G$4:$H$4,0))</f>
        <v>4.4000500000000002</v>
      </c>
    </row>
    <row r="2671" spans="2:10" x14ac:dyDescent="0.25">
      <c r="B2671" s="3">
        <v>4</v>
      </c>
      <c r="C2671" s="3">
        <v>21</v>
      </c>
      <c r="D2671" s="3">
        <v>10</v>
      </c>
      <c r="E2671" s="3">
        <v>5488.7470000000003</v>
      </c>
      <c r="F2671" s="3">
        <v>2744.373</v>
      </c>
      <c r="G2671" s="3">
        <f t="shared" si="82"/>
        <v>5.488747</v>
      </c>
      <c r="H2671" s="3">
        <f t="shared" si="83"/>
        <v>2.744373</v>
      </c>
      <c r="J2671" s="3" cm="1">
        <f t="array" ref="J2671">+INDEX(G2671:H2671,,MATCH(Rates!$G$7,$G$4:$H$4,0))</f>
        <v>5.488747</v>
      </c>
    </row>
    <row r="2672" spans="2:10" x14ac:dyDescent="0.25">
      <c r="B2672" s="3">
        <v>4</v>
      </c>
      <c r="C2672" s="3">
        <v>21</v>
      </c>
      <c r="D2672" s="3">
        <v>11</v>
      </c>
      <c r="E2672" s="3">
        <v>5853.4769999999999</v>
      </c>
      <c r="F2672" s="3">
        <v>2926.7379999999998</v>
      </c>
      <c r="G2672" s="3">
        <f t="shared" si="82"/>
        <v>5.8534769999999998</v>
      </c>
      <c r="H2672" s="3">
        <f t="shared" si="83"/>
        <v>2.9267379999999998</v>
      </c>
      <c r="J2672" s="3" cm="1">
        <f t="array" ref="J2672">+INDEX(G2672:H2672,,MATCH(Rates!$G$7,$G$4:$H$4,0))</f>
        <v>5.8534769999999998</v>
      </c>
    </row>
    <row r="2673" spans="2:10" x14ac:dyDescent="0.25">
      <c r="B2673" s="3">
        <v>4</v>
      </c>
      <c r="C2673" s="3">
        <v>21</v>
      </c>
      <c r="D2673" s="3">
        <v>12</v>
      </c>
      <c r="E2673" s="3">
        <v>6142.2629999999999</v>
      </c>
      <c r="F2673" s="3">
        <v>3071.1309999999999</v>
      </c>
      <c r="G2673" s="3">
        <f t="shared" si="82"/>
        <v>6.1422629999999998</v>
      </c>
      <c r="H2673" s="3">
        <f t="shared" si="83"/>
        <v>3.0711309999999998</v>
      </c>
      <c r="J2673" s="3" cm="1">
        <f t="array" ref="J2673">+INDEX(G2673:H2673,,MATCH(Rates!$G$7,$G$4:$H$4,0))</f>
        <v>6.1422629999999998</v>
      </c>
    </row>
    <row r="2674" spans="2:10" x14ac:dyDescent="0.25">
      <c r="B2674" s="3">
        <v>4</v>
      </c>
      <c r="C2674" s="3">
        <v>21</v>
      </c>
      <c r="D2674" s="3">
        <v>13</v>
      </c>
      <c r="E2674" s="3">
        <v>5991.0389999999998</v>
      </c>
      <c r="F2674" s="3">
        <v>2995.52</v>
      </c>
      <c r="G2674" s="3">
        <f t="shared" si="82"/>
        <v>5.9910389999999998</v>
      </c>
      <c r="H2674" s="3">
        <f t="shared" si="83"/>
        <v>2.99552</v>
      </c>
      <c r="J2674" s="3" cm="1">
        <f t="array" ref="J2674">+INDEX(G2674:H2674,,MATCH(Rates!$G$7,$G$4:$H$4,0))</f>
        <v>5.9910389999999998</v>
      </c>
    </row>
    <row r="2675" spans="2:10" x14ac:dyDescent="0.25">
      <c r="B2675" s="3">
        <v>4</v>
      </c>
      <c r="C2675" s="3">
        <v>21</v>
      </c>
      <c r="D2675" s="3">
        <v>14</v>
      </c>
      <c r="E2675" s="3">
        <v>5626.1559999999999</v>
      </c>
      <c r="F2675" s="3">
        <v>2813.078</v>
      </c>
      <c r="G2675" s="3">
        <f t="shared" si="82"/>
        <v>5.6261559999999999</v>
      </c>
      <c r="H2675" s="3">
        <f t="shared" si="83"/>
        <v>2.813078</v>
      </c>
      <c r="J2675" s="3" cm="1">
        <f t="array" ref="J2675">+INDEX(G2675:H2675,,MATCH(Rates!$G$7,$G$4:$H$4,0))</f>
        <v>5.6261559999999999</v>
      </c>
    </row>
    <row r="2676" spans="2:10" x14ac:dyDescent="0.25">
      <c r="B2676" s="3">
        <v>4</v>
      </c>
      <c r="C2676" s="3">
        <v>21</v>
      </c>
      <c r="D2676" s="3">
        <v>15</v>
      </c>
      <c r="E2676" s="3">
        <v>4693.7709999999997</v>
      </c>
      <c r="F2676" s="3">
        <v>2346.8850000000002</v>
      </c>
      <c r="G2676" s="3">
        <f t="shared" si="82"/>
        <v>4.6937709999999999</v>
      </c>
      <c r="H2676" s="3">
        <f t="shared" si="83"/>
        <v>2.3468850000000003</v>
      </c>
      <c r="J2676" s="3" cm="1">
        <f t="array" ref="J2676">+INDEX(G2676:H2676,,MATCH(Rates!$G$7,$G$4:$H$4,0))</f>
        <v>4.6937709999999999</v>
      </c>
    </row>
    <row r="2677" spans="2:10" x14ac:dyDescent="0.25">
      <c r="B2677" s="3">
        <v>4</v>
      </c>
      <c r="C2677" s="3">
        <v>21</v>
      </c>
      <c r="D2677" s="3">
        <v>16</v>
      </c>
      <c r="E2677" s="3">
        <v>3657.107</v>
      </c>
      <c r="F2677" s="3">
        <v>1828.5540000000001</v>
      </c>
      <c r="G2677" s="3">
        <f t="shared" si="82"/>
        <v>3.6571069999999999</v>
      </c>
      <c r="H2677" s="3">
        <f t="shared" si="83"/>
        <v>1.828554</v>
      </c>
      <c r="J2677" s="3" cm="1">
        <f t="array" ref="J2677">+INDEX(G2677:H2677,,MATCH(Rates!$G$7,$G$4:$H$4,0))</f>
        <v>3.6571069999999999</v>
      </c>
    </row>
    <row r="2678" spans="2:10" x14ac:dyDescent="0.25">
      <c r="B2678" s="3">
        <v>4</v>
      </c>
      <c r="C2678" s="3">
        <v>21</v>
      </c>
      <c r="D2678" s="3">
        <v>17</v>
      </c>
      <c r="E2678" s="3">
        <v>2060.1439999999998</v>
      </c>
      <c r="F2678" s="3">
        <v>1030.0719999999999</v>
      </c>
      <c r="G2678" s="3">
        <f t="shared" si="82"/>
        <v>2.0601439999999998</v>
      </c>
      <c r="H2678" s="3">
        <f t="shared" si="83"/>
        <v>1.0300719999999999</v>
      </c>
      <c r="J2678" s="3" cm="1">
        <f t="array" ref="J2678">+INDEX(G2678:H2678,,MATCH(Rates!$G$7,$G$4:$H$4,0))</f>
        <v>2.0601439999999998</v>
      </c>
    </row>
    <row r="2679" spans="2:10" x14ac:dyDescent="0.25">
      <c r="B2679" s="3">
        <v>4</v>
      </c>
      <c r="C2679" s="3">
        <v>21</v>
      </c>
      <c r="D2679" s="3">
        <v>18</v>
      </c>
      <c r="E2679" s="3">
        <v>643.47199999999998</v>
      </c>
      <c r="F2679" s="3">
        <v>321.73599999999999</v>
      </c>
      <c r="G2679" s="3">
        <f t="shared" si="82"/>
        <v>0.64347199999999993</v>
      </c>
      <c r="H2679" s="3">
        <f t="shared" si="83"/>
        <v>0.32173599999999997</v>
      </c>
      <c r="J2679" s="3" cm="1">
        <f t="array" ref="J2679">+INDEX(G2679:H2679,,MATCH(Rates!$G$7,$G$4:$H$4,0))</f>
        <v>0.64347199999999993</v>
      </c>
    </row>
    <row r="2680" spans="2:10" x14ac:dyDescent="0.25">
      <c r="B2680" s="3">
        <v>4</v>
      </c>
      <c r="C2680" s="3">
        <v>21</v>
      </c>
      <c r="D2680" s="3">
        <v>19</v>
      </c>
      <c r="E2680" s="3">
        <v>0</v>
      </c>
      <c r="F2680" s="3">
        <v>0</v>
      </c>
      <c r="G2680" s="3">
        <f t="shared" si="82"/>
        <v>0</v>
      </c>
      <c r="H2680" s="3">
        <f t="shared" si="83"/>
        <v>0</v>
      </c>
      <c r="J2680" s="3" cm="1">
        <f t="array" ref="J2680">+INDEX(G2680:H2680,,MATCH(Rates!$G$7,$G$4:$H$4,0))</f>
        <v>0</v>
      </c>
    </row>
    <row r="2681" spans="2:10" x14ac:dyDescent="0.25">
      <c r="B2681" s="3">
        <v>4</v>
      </c>
      <c r="C2681" s="3">
        <v>21</v>
      </c>
      <c r="D2681" s="3">
        <v>20</v>
      </c>
      <c r="E2681" s="3">
        <v>0</v>
      </c>
      <c r="F2681" s="3">
        <v>0</v>
      </c>
      <c r="G2681" s="3">
        <f t="shared" si="82"/>
        <v>0</v>
      </c>
      <c r="H2681" s="3">
        <f t="shared" si="83"/>
        <v>0</v>
      </c>
      <c r="J2681" s="3" cm="1">
        <f t="array" ref="J2681">+INDEX(G2681:H2681,,MATCH(Rates!$G$7,$G$4:$H$4,0))</f>
        <v>0</v>
      </c>
    </row>
    <row r="2682" spans="2:10" x14ac:dyDescent="0.25">
      <c r="B2682" s="3">
        <v>4</v>
      </c>
      <c r="C2682" s="3">
        <v>21</v>
      </c>
      <c r="D2682" s="3">
        <v>21</v>
      </c>
      <c r="E2682" s="3">
        <v>0</v>
      </c>
      <c r="F2682" s="3">
        <v>0</v>
      </c>
      <c r="G2682" s="3">
        <f t="shared" si="82"/>
        <v>0</v>
      </c>
      <c r="H2682" s="3">
        <f t="shared" si="83"/>
        <v>0</v>
      </c>
      <c r="J2682" s="3" cm="1">
        <f t="array" ref="J2682">+INDEX(G2682:H2682,,MATCH(Rates!$G$7,$G$4:$H$4,0))</f>
        <v>0</v>
      </c>
    </row>
    <row r="2683" spans="2:10" x14ac:dyDescent="0.25">
      <c r="B2683" s="3">
        <v>4</v>
      </c>
      <c r="C2683" s="3">
        <v>21</v>
      </c>
      <c r="D2683" s="3">
        <v>22</v>
      </c>
      <c r="E2683" s="3">
        <v>0</v>
      </c>
      <c r="F2683" s="3">
        <v>0</v>
      </c>
      <c r="G2683" s="3">
        <f t="shared" si="82"/>
        <v>0</v>
      </c>
      <c r="H2683" s="3">
        <f t="shared" si="83"/>
        <v>0</v>
      </c>
      <c r="J2683" s="3" cm="1">
        <f t="array" ref="J2683">+INDEX(G2683:H2683,,MATCH(Rates!$G$7,$G$4:$H$4,0))</f>
        <v>0</v>
      </c>
    </row>
    <row r="2684" spans="2:10" x14ac:dyDescent="0.25">
      <c r="B2684" s="3">
        <v>4</v>
      </c>
      <c r="C2684" s="3">
        <v>21</v>
      </c>
      <c r="D2684" s="3">
        <v>23</v>
      </c>
      <c r="E2684" s="3">
        <v>0</v>
      </c>
      <c r="F2684" s="3">
        <v>0</v>
      </c>
      <c r="G2684" s="3">
        <f t="shared" si="82"/>
        <v>0</v>
      </c>
      <c r="H2684" s="3">
        <f t="shared" si="83"/>
        <v>0</v>
      </c>
      <c r="J2684" s="3" cm="1">
        <f t="array" ref="J2684">+INDEX(G2684:H2684,,MATCH(Rates!$G$7,$G$4:$H$4,0))</f>
        <v>0</v>
      </c>
    </row>
    <row r="2685" spans="2:10" x14ac:dyDescent="0.25">
      <c r="B2685" s="3">
        <v>4</v>
      </c>
      <c r="C2685" s="3">
        <v>22</v>
      </c>
      <c r="D2685" s="3">
        <v>0</v>
      </c>
      <c r="E2685" s="3">
        <v>0</v>
      </c>
      <c r="F2685" s="3">
        <v>0</v>
      </c>
      <c r="G2685" s="3">
        <f t="shared" si="82"/>
        <v>0</v>
      </c>
      <c r="H2685" s="3">
        <f t="shared" si="83"/>
        <v>0</v>
      </c>
      <c r="J2685" s="3" cm="1">
        <f t="array" ref="J2685">+INDEX(G2685:H2685,,MATCH(Rates!$G$7,$G$4:$H$4,0))</f>
        <v>0</v>
      </c>
    </row>
    <row r="2686" spans="2:10" x14ac:dyDescent="0.25">
      <c r="B2686" s="3">
        <v>4</v>
      </c>
      <c r="C2686" s="3">
        <v>22</v>
      </c>
      <c r="D2686" s="3">
        <v>1</v>
      </c>
      <c r="E2686" s="3">
        <v>0</v>
      </c>
      <c r="F2686" s="3">
        <v>0</v>
      </c>
      <c r="G2686" s="3">
        <f t="shared" si="82"/>
        <v>0</v>
      </c>
      <c r="H2686" s="3">
        <f t="shared" si="83"/>
        <v>0</v>
      </c>
      <c r="J2686" s="3" cm="1">
        <f t="array" ref="J2686">+INDEX(G2686:H2686,,MATCH(Rates!$G$7,$G$4:$H$4,0))</f>
        <v>0</v>
      </c>
    </row>
    <row r="2687" spans="2:10" x14ac:dyDescent="0.25">
      <c r="B2687" s="3">
        <v>4</v>
      </c>
      <c r="C2687" s="3">
        <v>22</v>
      </c>
      <c r="D2687" s="3">
        <v>2</v>
      </c>
      <c r="E2687" s="3">
        <v>0</v>
      </c>
      <c r="F2687" s="3">
        <v>0</v>
      </c>
      <c r="G2687" s="3">
        <f t="shared" si="82"/>
        <v>0</v>
      </c>
      <c r="H2687" s="3">
        <f t="shared" si="83"/>
        <v>0</v>
      </c>
      <c r="J2687" s="3" cm="1">
        <f t="array" ref="J2687">+INDEX(G2687:H2687,,MATCH(Rates!$G$7,$G$4:$H$4,0))</f>
        <v>0</v>
      </c>
    </row>
    <row r="2688" spans="2:10" x14ac:dyDescent="0.25">
      <c r="B2688" s="3">
        <v>4</v>
      </c>
      <c r="C2688" s="3">
        <v>22</v>
      </c>
      <c r="D2688" s="3">
        <v>3</v>
      </c>
      <c r="E2688" s="3">
        <v>0</v>
      </c>
      <c r="F2688" s="3">
        <v>0</v>
      </c>
      <c r="G2688" s="3">
        <f t="shared" si="82"/>
        <v>0</v>
      </c>
      <c r="H2688" s="3">
        <f t="shared" si="83"/>
        <v>0</v>
      </c>
      <c r="J2688" s="3" cm="1">
        <f t="array" ref="J2688">+INDEX(G2688:H2688,,MATCH(Rates!$G$7,$G$4:$H$4,0))</f>
        <v>0</v>
      </c>
    </row>
    <row r="2689" spans="2:10" x14ac:dyDescent="0.25">
      <c r="B2689" s="3">
        <v>4</v>
      </c>
      <c r="C2689" s="3">
        <v>22</v>
      </c>
      <c r="D2689" s="3">
        <v>4</v>
      </c>
      <c r="E2689" s="3">
        <v>0</v>
      </c>
      <c r="F2689" s="3">
        <v>0</v>
      </c>
      <c r="G2689" s="3">
        <f t="shared" si="82"/>
        <v>0</v>
      </c>
      <c r="H2689" s="3">
        <f t="shared" si="83"/>
        <v>0</v>
      </c>
      <c r="J2689" s="3" cm="1">
        <f t="array" ref="J2689">+INDEX(G2689:H2689,,MATCH(Rates!$G$7,$G$4:$H$4,0))</f>
        <v>0</v>
      </c>
    </row>
    <row r="2690" spans="2:10" x14ac:dyDescent="0.25">
      <c r="B2690" s="3">
        <v>4</v>
      </c>
      <c r="C2690" s="3">
        <v>22</v>
      </c>
      <c r="D2690" s="3">
        <v>5</v>
      </c>
      <c r="E2690" s="3">
        <v>0</v>
      </c>
      <c r="F2690" s="3">
        <v>0</v>
      </c>
      <c r="G2690" s="3">
        <f t="shared" si="82"/>
        <v>0</v>
      </c>
      <c r="H2690" s="3">
        <f t="shared" si="83"/>
        <v>0</v>
      </c>
      <c r="J2690" s="3" cm="1">
        <f t="array" ref="J2690">+INDEX(G2690:H2690,,MATCH(Rates!$G$7,$G$4:$H$4,0))</f>
        <v>0</v>
      </c>
    </row>
    <row r="2691" spans="2:10" x14ac:dyDescent="0.25">
      <c r="B2691" s="3">
        <v>4</v>
      </c>
      <c r="C2691" s="3">
        <v>22</v>
      </c>
      <c r="D2691" s="3">
        <v>6</v>
      </c>
      <c r="E2691" s="3">
        <v>196.88499999999999</v>
      </c>
      <c r="F2691" s="3">
        <v>98.442999999999998</v>
      </c>
      <c r="G2691" s="3">
        <f t="shared" si="82"/>
        <v>0.196885</v>
      </c>
      <c r="H2691" s="3">
        <f t="shared" si="83"/>
        <v>9.8443000000000003E-2</v>
      </c>
      <c r="J2691" s="3" cm="1">
        <f t="array" ref="J2691">+INDEX(G2691:H2691,,MATCH(Rates!$G$7,$G$4:$H$4,0))</f>
        <v>0.196885</v>
      </c>
    </row>
    <row r="2692" spans="2:10" x14ac:dyDescent="0.25">
      <c r="B2692" s="3">
        <v>4</v>
      </c>
      <c r="C2692" s="3">
        <v>22</v>
      </c>
      <c r="D2692" s="3">
        <v>7</v>
      </c>
      <c r="E2692" s="3">
        <v>1590.3430000000001</v>
      </c>
      <c r="F2692" s="3">
        <v>795.17200000000003</v>
      </c>
      <c r="G2692" s="3">
        <f t="shared" si="82"/>
        <v>1.5903430000000001</v>
      </c>
      <c r="H2692" s="3">
        <f t="shared" si="83"/>
        <v>0.79517199999999999</v>
      </c>
      <c r="J2692" s="3" cm="1">
        <f t="array" ref="J2692">+INDEX(G2692:H2692,,MATCH(Rates!$G$7,$G$4:$H$4,0))</f>
        <v>1.5903430000000001</v>
      </c>
    </row>
    <row r="2693" spans="2:10" x14ac:dyDescent="0.25">
      <c r="B2693" s="3">
        <v>4</v>
      </c>
      <c r="C2693" s="3">
        <v>22</v>
      </c>
      <c r="D2693" s="3">
        <v>8</v>
      </c>
      <c r="E2693" s="3">
        <v>3414.7420000000002</v>
      </c>
      <c r="F2693" s="3">
        <v>1707.3710000000001</v>
      </c>
      <c r="G2693" s="3">
        <f t="shared" si="82"/>
        <v>3.4147420000000004</v>
      </c>
      <c r="H2693" s="3">
        <f t="shared" si="83"/>
        <v>1.7073710000000002</v>
      </c>
      <c r="J2693" s="3" cm="1">
        <f t="array" ref="J2693">+INDEX(G2693:H2693,,MATCH(Rates!$G$7,$G$4:$H$4,0))</f>
        <v>3.4147420000000004</v>
      </c>
    </row>
    <row r="2694" spans="2:10" x14ac:dyDescent="0.25">
      <c r="B2694" s="3">
        <v>4</v>
      </c>
      <c r="C2694" s="3">
        <v>22</v>
      </c>
      <c r="D2694" s="3">
        <v>9</v>
      </c>
      <c r="E2694" s="3">
        <v>4937.53</v>
      </c>
      <c r="F2694" s="3">
        <v>2468.7649999999999</v>
      </c>
      <c r="G2694" s="3">
        <f t="shared" si="82"/>
        <v>4.9375299999999998</v>
      </c>
      <c r="H2694" s="3">
        <f t="shared" si="83"/>
        <v>2.4687649999999999</v>
      </c>
      <c r="J2694" s="3" cm="1">
        <f t="array" ref="J2694">+INDEX(G2694:H2694,,MATCH(Rates!$G$7,$G$4:$H$4,0))</f>
        <v>4.9375299999999998</v>
      </c>
    </row>
    <row r="2695" spans="2:10" x14ac:dyDescent="0.25">
      <c r="B2695" s="3">
        <v>4</v>
      </c>
      <c r="C2695" s="3">
        <v>22</v>
      </c>
      <c r="D2695" s="3">
        <v>10</v>
      </c>
      <c r="E2695" s="3">
        <v>6015.8310000000001</v>
      </c>
      <c r="F2695" s="3">
        <v>3007.9160000000002</v>
      </c>
      <c r="G2695" s="3">
        <f t="shared" si="82"/>
        <v>6.0158310000000004</v>
      </c>
      <c r="H2695" s="3">
        <f t="shared" si="83"/>
        <v>3.0079160000000003</v>
      </c>
      <c r="J2695" s="3" cm="1">
        <f t="array" ref="J2695">+INDEX(G2695:H2695,,MATCH(Rates!$G$7,$G$4:$H$4,0))</f>
        <v>6.0158310000000004</v>
      </c>
    </row>
    <row r="2696" spans="2:10" x14ac:dyDescent="0.25">
      <c r="B2696" s="3">
        <v>4</v>
      </c>
      <c r="C2696" s="3">
        <v>22</v>
      </c>
      <c r="D2696" s="3">
        <v>11</v>
      </c>
      <c r="E2696" s="3">
        <v>6775.009</v>
      </c>
      <c r="F2696" s="3">
        <v>3387.5039999999999</v>
      </c>
      <c r="G2696" s="3">
        <f t="shared" si="82"/>
        <v>6.7750089999999998</v>
      </c>
      <c r="H2696" s="3">
        <f t="shared" si="83"/>
        <v>3.3875039999999998</v>
      </c>
      <c r="J2696" s="3" cm="1">
        <f t="array" ref="J2696">+INDEX(G2696:H2696,,MATCH(Rates!$G$7,$G$4:$H$4,0))</f>
        <v>6.7750089999999998</v>
      </c>
    </row>
    <row r="2697" spans="2:10" x14ac:dyDescent="0.25">
      <c r="B2697" s="3">
        <v>4</v>
      </c>
      <c r="C2697" s="3">
        <v>22</v>
      </c>
      <c r="D2697" s="3">
        <v>12</v>
      </c>
      <c r="E2697" s="3">
        <v>7033.7539999999999</v>
      </c>
      <c r="F2697" s="3">
        <v>3516.877</v>
      </c>
      <c r="G2697" s="3">
        <f t="shared" si="82"/>
        <v>7.0337540000000001</v>
      </c>
      <c r="H2697" s="3">
        <f t="shared" si="83"/>
        <v>3.516877</v>
      </c>
      <c r="J2697" s="3" cm="1">
        <f t="array" ref="J2697">+INDEX(G2697:H2697,,MATCH(Rates!$G$7,$G$4:$H$4,0))</f>
        <v>7.0337540000000001</v>
      </c>
    </row>
    <row r="2698" spans="2:10" x14ac:dyDescent="0.25">
      <c r="B2698" s="3">
        <v>4</v>
      </c>
      <c r="C2698" s="3">
        <v>22</v>
      </c>
      <c r="D2698" s="3">
        <v>13</v>
      </c>
      <c r="E2698" s="3">
        <v>5596.5550000000003</v>
      </c>
      <c r="F2698" s="3">
        <v>2798.2779999999998</v>
      </c>
      <c r="G2698" s="3">
        <f t="shared" si="82"/>
        <v>5.5965550000000004</v>
      </c>
      <c r="H2698" s="3">
        <f t="shared" si="83"/>
        <v>2.7982779999999998</v>
      </c>
      <c r="J2698" s="3" cm="1">
        <f t="array" ref="J2698">+INDEX(G2698:H2698,,MATCH(Rates!$G$7,$G$4:$H$4,0))</f>
        <v>5.5965550000000004</v>
      </c>
    </row>
    <row r="2699" spans="2:10" x14ac:dyDescent="0.25">
      <c r="B2699" s="3">
        <v>4</v>
      </c>
      <c r="C2699" s="3">
        <v>22</v>
      </c>
      <c r="D2699" s="3">
        <v>14</v>
      </c>
      <c r="E2699" s="3">
        <v>5270.7820000000002</v>
      </c>
      <c r="F2699" s="3">
        <v>2635.3910000000001</v>
      </c>
      <c r="G2699" s="3">
        <f t="shared" si="82"/>
        <v>5.2707820000000005</v>
      </c>
      <c r="H2699" s="3">
        <f t="shared" si="83"/>
        <v>2.6353910000000003</v>
      </c>
      <c r="J2699" s="3" cm="1">
        <f t="array" ref="J2699">+INDEX(G2699:H2699,,MATCH(Rates!$G$7,$G$4:$H$4,0))</f>
        <v>5.2707820000000005</v>
      </c>
    </row>
    <row r="2700" spans="2:10" x14ac:dyDescent="0.25">
      <c r="B2700" s="3">
        <v>4</v>
      </c>
      <c r="C2700" s="3">
        <v>22</v>
      </c>
      <c r="D2700" s="3">
        <v>15</v>
      </c>
      <c r="E2700" s="3">
        <v>4471.5429999999997</v>
      </c>
      <c r="F2700" s="3">
        <v>2235.7710000000002</v>
      </c>
      <c r="G2700" s="3">
        <f t="shared" si="82"/>
        <v>4.4715429999999996</v>
      </c>
      <c r="H2700" s="3">
        <f t="shared" si="83"/>
        <v>2.2357710000000002</v>
      </c>
      <c r="J2700" s="3" cm="1">
        <f t="array" ref="J2700">+INDEX(G2700:H2700,,MATCH(Rates!$G$7,$G$4:$H$4,0))</f>
        <v>4.4715429999999996</v>
      </c>
    </row>
    <row r="2701" spans="2:10" x14ac:dyDescent="0.25">
      <c r="B2701" s="3">
        <v>4</v>
      </c>
      <c r="C2701" s="3">
        <v>22</v>
      </c>
      <c r="D2701" s="3">
        <v>16</v>
      </c>
      <c r="E2701" s="3">
        <v>3498.3580000000002</v>
      </c>
      <c r="F2701" s="3">
        <v>1749.1790000000001</v>
      </c>
      <c r="G2701" s="3">
        <f t="shared" si="82"/>
        <v>3.4983580000000001</v>
      </c>
      <c r="H2701" s="3">
        <f t="shared" si="83"/>
        <v>1.749179</v>
      </c>
      <c r="J2701" s="3" cm="1">
        <f t="array" ref="J2701">+INDEX(G2701:H2701,,MATCH(Rates!$G$7,$G$4:$H$4,0))</f>
        <v>3.4983580000000001</v>
      </c>
    </row>
    <row r="2702" spans="2:10" x14ac:dyDescent="0.25">
      <c r="B2702" s="3">
        <v>4</v>
      </c>
      <c r="C2702" s="3">
        <v>22</v>
      </c>
      <c r="D2702" s="3">
        <v>17</v>
      </c>
      <c r="E2702" s="3">
        <v>1579.7560000000001</v>
      </c>
      <c r="F2702" s="3">
        <v>789.87800000000004</v>
      </c>
      <c r="G2702" s="3">
        <f t="shared" si="82"/>
        <v>1.5797560000000002</v>
      </c>
      <c r="H2702" s="3">
        <f t="shared" si="83"/>
        <v>0.78987800000000008</v>
      </c>
      <c r="J2702" s="3" cm="1">
        <f t="array" ref="J2702">+INDEX(G2702:H2702,,MATCH(Rates!$G$7,$G$4:$H$4,0))</f>
        <v>1.5797560000000002</v>
      </c>
    </row>
    <row r="2703" spans="2:10" x14ac:dyDescent="0.25">
      <c r="B2703" s="3">
        <v>4</v>
      </c>
      <c r="C2703" s="3">
        <v>22</v>
      </c>
      <c r="D2703" s="3">
        <v>18</v>
      </c>
      <c r="E2703" s="3">
        <v>476.48099999999999</v>
      </c>
      <c r="F2703" s="3">
        <v>238.24100000000001</v>
      </c>
      <c r="G2703" s="3">
        <f t="shared" si="82"/>
        <v>0.47648099999999999</v>
      </c>
      <c r="H2703" s="3">
        <f t="shared" si="83"/>
        <v>0.23824100000000001</v>
      </c>
      <c r="J2703" s="3" cm="1">
        <f t="array" ref="J2703">+INDEX(G2703:H2703,,MATCH(Rates!$G$7,$G$4:$H$4,0))</f>
        <v>0.47648099999999999</v>
      </c>
    </row>
    <row r="2704" spans="2:10" x14ac:dyDescent="0.25">
      <c r="B2704" s="3">
        <v>4</v>
      </c>
      <c r="C2704" s="3">
        <v>22</v>
      </c>
      <c r="D2704" s="3">
        <v>19</v>
      </c>
      <c r="E2704" s="3">
        <v>0</v>
      </c>
      <c r="F2704" s="3">
        <v>0</v>
      </c>
      <c r="G2704" s="3">
        <f t="shared" si="82"/>
        <v>0</v>
      </c>
      <c r="H2704" s="3">
        <f t="shared" si="83"/>
        <v>0</v>
      </c>
      <c r="J2704" s="3" cm="1">
        <f t="array" ref="J2704">+INDEX(G2704:H2704,,MATCH(Rates!$G$7,$G$4:$H$4,0))</f>
        <v>0</v>
      </c>
    </row>
    <row r="2705" spans="2:10" x14ac:dyDescent="0.25">
      <c r="B2705" s="3">
        <v>4</v>
      </c>
      <c r="C2705" s="3">
        <v>22</v>
      </c>
      <c r="D2705" s="3">
        <v>20</v>
      </c>
      <c r="E2705" s="3">
        <v>0</v>
      </c>
      <c r="F2705" s="3">
        <v>0</v>
      </c>
      <c r="G2705" s="3">
        <f t="shared" si="82"/>
        <v>0</v>
      </c>
      <c r="H2705" s="3">
        <f t="shared" si="83"/>
        <v>0</v>
      </c>
      <c r="J2705" s="3" cm="1">
        <f t="array" ref="J2705">+INDEX(G2705:H2705,,MATCH(Rates!$G$7,$G$4:$H$4,0))</f>
        <v>0</v>
      </c>
    </row>
    <row r="2706" spans="2:10" x14ac:dyDescent="0.25">
      <c r="B2706" s="3">
        <v>4</v>
      </c>
      <c r="C2706" s="3">
        <v>22</v>
      </c>
      <c r="D2706" s="3">
        <v>21</v>
      </c>
      <c r="E2706" s="3">
        <v>0</v>
      </c>
      <c r="F2706" s="3">
        <v>0</v>
      </c>
      <c r="G2706" s="3">
        <f t="shared" si="82"/>
        <v>0</v>
      </c>
      <c r="H2706" s="3">
        <f t="shared" si="83"/>
        <v>0</v>
      </c>
      <c r="J2706" s="3" cm="1">
        <f t="array" ref="J2706">+INDEX(G2706:H2706,,MATCH(Rates!$G$7,$G$4:$H$4,0))</f>
        <v>0</v>
      </c>
    </row>
    <row r="2707" spans="2:10" x14ac:dyDescent="0.25">
      <c r="B2707" s="3">
        <v>4</v>
      </c>
      <c r="C2707" s="3">
        <v>22</v>
      </c>
      <c r="D2707" s="3">
        <v>22</v>
      </c>
      <c r="E2707" s="3">
        <v>0</v>
      </c>
      <c r="F2707" s="3">
        <v>0</v>
      </c>
      <c r="G2707" s="3">
        <f t="shared" si="82"/>
        <v>0</v>
      </c>
      <c r="H2707" s="3">
        <f t="shared" si="83"/>
        <v>0</v>
      </c>
      <c r="J2707" s="3" cm="1">
        <f t="array" ref="J2707">+INDEX(G2707:H2707,,MATCH(Rates!$G$7,$G$4:$H$4,0))</f>
        <v>0</v>
      </c>
    </row>
    <row r="2708" spans="2:10" x14ac:dyDescent="0.25">
      <c r="B2708" s="3">
        <v>4</v>
      </c>
      <c r="C2708" s="3">
        <v>22</v>
      </c>
      <c r="D2708" s="3">
        <v>23</v>
      </c>
      <c r="E2708" s="3">
        <v>0</v>
      </c>
      <c r="F2708" s="3">
        <v>0</v>
      </c>
      <c r="G2708" s="3">
        <f t="shared" si="82"/>
        <v>0</v>
      </c>
      <c r="H2708" s="3">
        <f t="shared" si="83"/>
        <v>0</v>
      </c>
      <c r="J2708" s="3" cm="1">
        <f t="array" ref="J2708">+INDEX(G2708:H2708,,MATCH(Rates!$G$7,$G$4:$H$4,0))</f>
        <v>0</v>
      </c>
    </row>
    <row r="2709" spans="2:10" x14ac:dyDescent="0.25">
      <c r="B2709" s="3">
        <v>4</v>
      </c>
      <c r="C2709" s="3">
        <v>23</v>
      </c>
      <c r="D2709" s="3">
        <v>0</v>
      </c>
      <c r="E2709" s="3">
        <v>0</v>
      </c>
      <c r="F2709" s="3">
        <v>0</v>
      </c>
      <c r="G2709" s="3">
        <f t="shared" ref="G2709:G2772" si="84">+E2709/1000</f>
        <v>0</v>
      </c>
      <c r="H2709" s="3">
        <f t="shared" ref="H2709:H2772" si="85">+F2709/1000</f>
        <v>0</v>
      </c>
      <c r="J2709" s="3" cm="1">
        <f t="array" ref="J2709">+INDEX(G2709:H2709,,MATCH(Rates!$G$7,$G$4:$H$4,0))</f>
        <v>0</v>
      </c>
    </row>
    <row r="2710" spans="2:10" x14ac:dyDescent="0.25">
      <c r="B2710" s="3">
        <v>4</v>
      </c>
      <c r="C2710" s="3">
        <v>23</v>
      </c>
      <c r="D2710" s="3">
        <v>1</v>
      </c>
      <c r="E2710" s="3">
        <v>0</v>
      </c>
      <c r="F2710" s="3">
        <v>0</v>
      </c>
      <c r="G2710" s="3">
        <f t="shared" si="84"/>
        <v>0</v>
      </c>
      <c r="H2710" s="3">
        <f t="shared" si="85"/>
        <v>0</v>
      </c>
      <c r="J2710" s="3" cm="1">
        <f t="array" ref="J2710">+INDEX(G2710:H2710,,MATCH(Rates!$G$7,$G$4:$H$4,0))</f>
        <v>0</v>
      </c>
    </row>
    <row r="2711" spans="2:10" x14ac:dyDescent="0.25">
      <c r="B2711" s="3">
        <v>4</v>
      </c>
      <c r="C2711" s="3">
        <v>23</v>
      </c>
      <c r="D2711" s="3">
        <v>2</v>
      </c>
      <c r="E2711" s="3">
        <v>0</v>
      </c>
      <c r="F2711" s="3">
        <v>0</v>
      </c>
      <c r="G2711" s="3">
        <f t="shared" si="84"/>
        <v>0</v>
      </c>
      <c r="H2711" s="3">
        <f t="shared" si="85"/>
        <v>0</v>
      </c>
      <c r="J2711" s="3" cm="1">
        <f t="array" ref="J2711">+INDEX(G2711:H2711,,MATCH(Rates!$G$7,$G$4:$H$4,0))</f>
        <v>0</v>
      </c>
    </row>
    <row r="2712" spans="2:10" x14ac:dyDescent="0.25">
      <c r="B2712" s="3">
        <v>4</v>
      </c>
      <c r="C2712" s="3">
        <v>23</v>
      </c>
      <c r="D2712" s="3">
        <v>3</v>
      </c>
      <c r="E2712" s="3">
        <v>0</v>
      </c>
      <c r="F2712" s="3">
        <v>0</v>
      </c>
      <c r="G2712" s="3">
        <f t="shared" si="84"/>
        <v>0</v>
      </c>
      <c r="H2712" s="3">
        <f t="shared" si="85"/>
        <v>0</v>
      </c>
      <c r="J2712" s="3" cm="1">
        <f t="array" ref="J2712">+INDEX(G2712:H2712,,MATCH(Rates!$G$7,$G$4:$H$4,0))</f>
        <v>0</v>
      </c>
    </row>
    <row r="2713" spans="2:10" x14ac:dyDescent="0.25">
      <c r="B2713" s="3">
        <v>4</v>
      </c>
      <c r="C2713" s="3">
        <v>23</v>
      </c>
      <c r="D2713" s="3">
        <v>4</v>
      </c>
      <c r="E2713" s="3">
        <v>0</v>
      </c>
      <c r="F2713" s="3">
        <v>0</v>
      </c>
      <c r="G2713" s="3">
        <f t="shared" si="84"/>
        <v>0</v>
      </c>
      <c r="H2713" s="3">
        <f t="shared" si="85"/>
        <v>0</v>
      </c>
      <c r="J2713" s="3" cm="1">
        <f t="array" ref="J2713">+INDEX(G2713:H2713,,MATCH(Rates!$G$7,$G$4:$H$4,0))</f>
        <v>0</v>
      </c>
    </row>
    <row r="2714" spans="2:10" x14ac:dyDescent="0.25">
      <c r="B2714" s="3">
        <v>4</v>
      </c>
      <c r="C2714" s="3">
        <v>23</v>
      </c>
      <c r="D2714" s="3">
        <v>5</v>
      </c>
      <c r="E2714" s="3">
        <v>0</v>
      </c>
      <c r="F2714" s="3">
        <v>0</v>
      </c>
      <c r="G2714" s="3">
        <f t="shared" si="84"/>
        <v>0</v>
      </c>
      <c r="H2714" s="3">
        <f t="shared" si="85"/>
        <v>0</v>
      </c>
      <c r="J2714" s="3" cm="1">
        <f t="array" ref="J2714">+INDEX(G2714:H2714,,MATCH(Rates!$G$7,$G$4:$H$4,0))</f>
        <v>0</v>
      </c>
    </row>
    <row r="2715" spans="2:10" x14ac:dyDescent="0.25">
      <c r="B2715" s="3">
        <v>4</v>
      </c>
      <c r="C2715" s="3">
        <v>23</v>
      </c>
      <c r="D2715" s="3">
        <v>6</v>
      </c>
      <c r="E2715" s="3">
        <v>190.79599999999999</v>
      </c>
      <c r="F2715" s="3">
        <v>95.397999999999996</v>
      </c>
      <c r="G2715" s="3">
        <f t="shared" si="84"/>
        <v>0.19079599999999999</v>
      </c>
      <c r="H2715" s="3">
        <f t="shared" si="85"/>
        <v>9.5397999999999997E-2</v>
      </c>
      <c r="J2715" s="3" cm="1">
        <f t="array" ref="J2715">+INDEX(G2715:H2715,,MATCH(Rates!$G$7,$G$4:$H$4,0))</f>
        <v>0.19079599999999999</v>
      </c>
    </row>
    <row r="2716" spans="2:10" x14ac:dyDescent="0.25">
      <c r="B2716" s="3">
        <v>4</v>
      </c>
      <c r="C2716" s="3">
        <v>23</v>
      </c>
      <c r="D2716" s="3">
        <v>7</v>
      </c>
      <c r="E2716" s="3">
        <v>1561.1510000000001</v>
      </c>
      <c r="F2716" s="3">
        <v>780.57500000000005</v>
      </c>
      <c r="G2716" s="3">
        <f t="shared" si="84"/>
        <v>1.5611510000000002</v>
      </c>
      <c r="H2716" s="3">
        <f t="shared" si="85"/>
        <v>0.78057500000000002</v>
      </c>
      <c r="J2716" s="3" cm="1">
        <f t="array" ref="J2716">+INDEX(G2716:H2716,,MATCH(Rates!$G$7,$G$4:$H$4,0))</f>
        <v>1.5611510000000002</v>
      </c>
    </row>
    <row r="2717" spans="2:10" x14ac:dyDescent="0.25">
      <c r="B2717" s="3">
        <v>4</v>
      </c>
      <c r="C2717" s="3">
        <v>23</v>
      </c>
      <c r="D2717" s="3">
        <v>8</v>
      </c>
      <c r="E2717" s="3">
        <v>3286.2779999999998</v>
      </c>
      <c r="F2717" s="3">
        <v>1643.1389999999999</v>
      </c>
      <c r="G2717" s="3">
        <f t="shared" si="84"/>
        <v>3.2862779999999998</v>
      </c>
      <c r="H2717" s="3">
        <f t="shared" si="85"/>
        <v>1.6431389999999999</v>
      </c>
      <c r="J2717" s="3" cm="1">
        <f t="array" ref="J2717">+INDEX(G2717:H2717,,MATCH(Rates!$G$7,$G$4:$H$4,0))</f>
        <v>3.2862779999999998</v>
      </c>
    </row>
    <row r="2718" spans="2:10" x14ac:dyDescent="0.25">
      <c r="B2718" s="3">
        <v>4</v>
      </c>
      <c r="C2718" s="3">
        <v>23</v>
      </c>
      <c r="D2718" s="3">
        <v>9</v>
      </c>
      <c r="E2718" s="3">
        <v>4673.3900000000003</v>
      </c>
      <c r="F2718" s="3">
        <v>2336.6950000000002</v>
      </c>
      <c r="G2718" s="3">
        <f t="shared" si="84"/>
        <v>4.6733900000000004</v>
      </c>
      <c r="H2718" s="3">
        <f t="shared" si="85"/>
        <v>2.3366950000000002</v>
      </c>
      <c r="J2718" s="3" cm="1">
        <f t="array" ref="J2718">+INDEX(G2718:H2718,,MATCH(Rates!$G$7,$G$4:$H$4,0))</f>
        <v>4.6733900000000004</v>
      </c>
    </row>
    <row r="2719" spans="2:10" x14ac:dyDescent="0.25">
      <c r="B2719" s="3">
        <v>4</v>
      </c>
      <c r="C2719" s="3">
        <v>23</v>
      </c>
      <c r="D2719" s="3">
        <v>10</v>
      </c>
      <c r="E2719" s="3">
        <v>5652.4830000000002</v>
      </c>
      <c r="F2719" s="3">
        <v>2826.241</v>
      </c>
      <c r="G2719" s="3">
        <f t="shared" si="84"/>
        <v>5.6524830000000001</v>
      </c>
      <c r="H2719" s="3">
        <f t="shared" si="85"/>
        <v>2.826241</v>
      </c>
      <c r="J2719" s="3" cm="1">
        <f t="array" ref="J2719">+INDEX(G2719:H2719,,MATCH(Rates!$G$7,$G$4:$H$4,0))</f>
        <v>5.6524830000000001</v>
      </c>
    </row>
    <row r="2720" spans="2:10" x14ac:dyDescent="0.25">
      <c r="B2720" s="3">
        <v>4</v>
      </c>
      <c r="C2720" s="3">
        <v>23</v>
      </c>
      <c r="D2720" s="3">
        <v>11</v>
      </c>
      <c r="E2720" s="3">
        <v>6250.3379999999997</v>
      </c>
      <c r="F2720" s="3">
        <v>3125.1689999999999</v>
      </c>
      <c r="G2720" s="3">
        <f t="shared" si="84"/>
        <v>6.2503380000000002</v>
      </c>
      <c r="H2720" s="3">
        <f t="shared" si="85"/>
        <v>3.1251690000000001</v>
      </c>
      <c r="J2720" s="3" cm="1">
        <f t="array" ref="J2720">+INDEX(G2720:H2720,,MATCH(Rates!$G$7,$G$4:$H$4,0))</f>
        <v>6.2503380000000002</v>
      </c>
    </row>
    <row r="2721" spans="2:10" x14ac:dyDescent="0.25">
      <c r="B2721" s="3">
        <v>4</v>
      </c>
      <c r="C2721" s="3">
        <v>23</v>
      </c>
      <c r="D2721" s="3">
        <v>12</v>
      </c>
      <c r="E2721" s="3">
        <v>6620.732</v>
      </c>
      <c r="F2721" s="3">
        <v>3310.366</v>
      </c>
      <c r="G2721" s="3">
        <f t="shared" si="84"/>
        <v>6.6207320000000003</v>
      </c>
      <c r="H2721" s="3">
        <f t="shared" si="85"/>
        <v>3.3103660000000001</v>
      </c>
      <c r="J2721" s="3" cm="1">
        <f t="array" ref="J2721">+INDEX(G2721:H2721,,MATCH(Rates!$G$7,$G$4:$H$4,0))</f>
        <v>6.6207320000000003</v>
      </c>
    </row>
    <row r="2722" spans="2:10" x14ac:dyDescent="0.25">
      <c r="B2722" s="3">
        <v>4</v>
      </c>
      <c r="C2722" s="3">
        <v>23</v>
      </c>
      <c r="D2722" s="3">
        <v>13</v>
      </c>
      <c r="E2722" s="3">
        <v>6467.5339999999997</v>
      </c>
      <c r="F2722" s="3">
        <v>3233.7669999999998</v>
      </c>
      <c r="G2722" s="3">
        <f t="shared" si="84"/>
        <v>6.4675339999999997</v>
      </c>
      <c r="H2722" s="3">
        <f t="shared" si="85"/>
        <v>3.2337669999999998</v>
      </c>
      <c r="J2722" s="3" cm="1">
        <f t="array" ref="J2722">+INDEX(G2722:H2722,,MATCH(Rates!$G$7,$G$4:$H$4,0))</f>
        <v>6.4675339999999997</v>
      </c>
    </row>
    <row r="2723" spans="2:10" x14ac:dyDescent="0.25">
      <c r="B2723" s="3">
        <v>4</v>
      </c>
      <c r="C2723" s="3">
        <v>23</v>
      </c>
      <c r="D2723" s="3">
        <v>14</v>
      </c>
      <c r="E2723" s="3">
        <v>6076.5439999999999</v>
      </c>
      <c r="F2723" s="3">
        <v>3038.2719999999999</v>
      </c>
      <c r="G2723" s="3">
        <f t="shared" si="84"/>
        <v>6.0765440000000002</v>
      </c>
      <c r="H2723" s="3">
        <f t="shared" si="85"/>
        <v>3.0382720000000001</v>
      </c>
      <c r="J2723" s="3" cm="1">
        <f t="array" ref="J2723">+INDEX(G2723:H2723,,MATCH(Rates!$G$7,$G$4:$H$4,0))</f>
        <v>6.0765440000000002</v>
      </c>
    </row>
    <row r="2724" spans="2:10" x14ac:dyDescent="0.25">
      <c r="B2724" s="3">
        <v>4</v>
      </c>
      <c r="C2724" s="3">
        <v>23</v>
      </c>
      <c r="D2724" s="3">
        <v>15</v>
      </c>
      <c r="E2724" s="3">
        <v>5161.9110000000001</v>
      </c>
      <c r="F2724" s="3">
        <v>2580.9560000000001</v>
      </c>
      <c r="G2724" s="3">
        <f t="shared" si="84"/>
        <v>5.1619109999999999</v>
      </c>
      <c r="H2724" s="3">
        <f t="shared" si="85"/>
        <v>2.580956</v>
      </c>
      <c r="J2724" s="3" cm="1">
        <f t="array" ref="J2724">+INDEX(G2724:H2724,,MATCH(Rates!$G$7,$G$4:$H$4,0))</f>
        <v>5.1619109999999999</v>
      </c>
    </row>
    <row r="2725" spans="2:10" x14ac:dyDescent="0.25">
      <c r="B2725" s="3">
        <v>4</v>
      </c>
      <c r="C2725" s="3">
        <v>23</v>
      </c>
      <c r="D2725" s="3">
        <v>16</v>
      </c>
      <c r="E2725" s="3">
        <v>3850.239</v>
      </c>
      <c r="F2725" s="3">
        <v>1925.1189999999999</v>
      </c>
      <c r="G2725" s="3">
        <f t="shared" si="84"/>
        <v>3.8502390000000002</v>
      </c>
      <c r="H2725" s="3">
        <f t="shared" si="85"/>
        <v>1.925119</v>
      </c>
      <c r="J2725" s="3" cm="1">
        <f t="array" ref="J2725">+INDEX(G2725:H2725,,MATCH(Rates!$G$7,$G$4:$H$4,0))</f>
        <v>3.8502390000000002</v>
      </c>
    </row>
    <row r="2726" spans="2:10" x14ac:dyDescent="0.25">
      <c r="B2726" s="3">
        <v>4</v>
      </c>
      <c r="C2726" s="3">
        <v>23</v>
      </c>
      <c r="D2726" s="3">
        <v>17</v>
      </c>
      <c r="E2726" s="3">
        <v>2207.924</v>
      </c>
      <c r="F2726" s="3">
        <v>1103.962</v>
      </c>
      <c r="G2726" s="3">
        <f t="shared" si="84"/>
        <v>2.2079239999999998</v>
      </c>
      <c r="H2726" s="3">
        <f t="shared" si="85"/>
        <v>1.1039619999999999</v>
      </c>
      <c r="J2726" s="3" cm="1">
        <f t="array" ref="J2726">+INDEX(G2726:H2726,,MATCH(Rates!$G$7,$G$4:$H$4,0))</f>
        <v>2.2079239999999998</v>
      </c>
    </row>
    <row r="2727" spans="2:10" x14ac:dyDescent="0.25">
      <c r="B2727" s="3">
        <v>4</v>
      </c>
      <c r="C2727" s="3">
        <v>23</v>
      </c>
      <c r="D2727" s="3">
        <v>18</v>
      </c>
      <c r="E2727" s="3">
        <v>609.85599999999999</v>
      </c>
      <c r="F2727" s="3">
        <v>304.928</v>
      </c>
      <c r="G2727" s="3">
        <f t="shared" si="84"/>
        <v>0.60985599999999995</v>
      </c>
      <c r="H2727" s="3">
        <f t="shared" si="85"/>
        <v>0.30492799999999998</v>
      </c>
      <c r="J2727" s="3" cm="1">
        <f t="array" ref="J2727">+INDEX(G2727:H2727,,MATCH(Rates!$G$7,$G$4:$H$4,0))</f>
        <v>0.60985599999999995</v>
      </c>
    </row>
    <row r="2728" spans="2:10" x14ac:dyDescent="0.25">
      <c r="B2728" s="3">
        <v>4</v>
      </c>
      <c r="C2728" s="3">
        <v>23</v>
      </c>
      <c r="D2728" s="3">
        <v>19</v>
      </c>
      <c r="E2728" s="3">
        <v>0</v>
      </c>
      <c r="F2728" s="3">
        <v>0</v>
      </c>
      <c r="G2728" s="3">
        <f t="shared" si="84"/>
        <v>0</v>
      </c>
      <c r="H2728" s="3">
        <f t="shared" si="85"/>
        <v>0</v>
      </c>
      <c r="J2728" s="3" cm="1">
        <f t="array" ref="J2728">+INDEX(G2728:H2728,,MATCH(Rates!$G$7,$G$4:$H$4,0))</f>
        <v>0</v>
      </c>
    </row>
    <row r="2729" spans="2:10" x14ac:dyDescent="0.25">
      <c r="B2729" s="3">
        <v>4</v>
      </c>
      <c r="C2729" s="3">
        <v>23</v>
      </c>
      <c r="D2729" s="3">
        <v>20</v>
      </c>
      <c r="E2729" s="3">
        <v>0</v>
      </c>
      <c r="F2729" s="3">
        <v>0</v>
      </c>
      <c r="G2729" s="3">
        <f t="shared" si="84"/>
        <v>0</v>
      </c>
      <c r="H2729" s="3">
        <f t="shared" si="85"/>
        <v>0</v>
      </c>
      <c r="J2729" s="3" cm="1">
        <f t="array" ref="J2729">+INDEX(G2729:H2729,,MATCH(Rates!$G$7,$G$4:$H$4,0))</f>
        <v>0</v>
      </c>
    </row>
    <row r="2730" spans="2:10" x14ac:dyDescent="0.25">
      <c r="B2730" s="3">
        <v>4</v>
      </c>
      <c r="C2730" s="3">
        <v>23</v>
      </c>
      <c r="D2730" s="3">
        <v>21</v>
      </c>
      <c r="E2730" s="3">
        <v>0</v>
      </c>
      <c r="F2730" s="3">
        <v>0</v>
      </c>
      <c r="G2730" s="3">
        <f t="shared" si="84"/>
        <v>0</v>
      </c>
      <c r="H2730" s="3">
        <f t="shared" si="85"/>
        <v>0</v>
      </c>
      <c r="J2730" s="3" cm="1">
        <f t="array" ref="J2730">+INDEX(G2730:H2730,,MATCH(Rates!$G$7,$G$4:$H$4,0))</f>
        <v>0</v>
      </c>
    </row>
    <row r="2731" spans="2:10" x14ac:dyDescent="0.25">
      <c r="B2731" s="3">
        <v>4</v>
      </c>
      <c r="C2731" s="3">
        <v>23</v>
      </c>
      <c r="D2731" s="3">
        <v>22</v>
      </c>
      <c r="E2731" s="3">
        <v>0</v>
      </c>
      <c r="F2731" s="3">
        <v>0</v>
      </c>
      <c r="G2731" s="3">
        <f t="shared" si="84"/>
        <v>0</v>
      </c>
      <c r="H2731" s="3">
        <f t="shared" si="85"/>
        <v>0</v>
      </c>
      <c r="J2731" s="3" cm="1">
        <f t="array" ref="J2731">+INDEX(G2731:H2731,,MATCH(Rates!$G$7,$G$4:$H$4,0))</f>
        <v>0</v>
      </c>
    </row>
    <row r="2732" spans="2:10" x14ac:dyDescent="0.25">
      <c r="B2732" s="3">
        <v>4</v>
      </c>
      <c r="C2732" s="3">
        <v>23</v>
      </c>
      <c r="D2732" s="3">
        <v>23</v>
      </c>
      <c r="E2732" s="3">
        <v>0</v>
      </c>
      <c r="F2732" s="3">
        <v>0</v>
      </c>
      <c r="G2732" s="3">
        <f t="shared" si="84"/>
        <v>0</v>
      </c>
      <c r="H2732" s="3">
        <f t="shared" si="85"/>
        <v>0</v>
      </c>
      <c r="J2732" s="3" cm="1">
        <f t="array" ref="J2732">+INDEX(G2732:H2732,,MATCH(Rates!$G$7,$G$4:$H$4,0))</f>
        <v>0</v>
      </c>
    </row>
    <row r="2733" spans="2:10" x14ac:dyDescent="0.25">
      <c r="B2733" s="3">
        <v>4</v>
      </c>
      <c r="C2733" s="3">
        <v>24</v>
      </c>
      <c r="D2733" s="3">
        <v>0</v>
      </c>
      <c r="E2733" s="3">
        <v>0</v>
      </c>
      <c r="F2733" s="3">
        <v>0</v>
      </c>
      <c r="G2733" s="3">
        <f t="shared" si="84"/>
        <v>0</v>
      </c>
      <c r="H2733" s="3">
        <f t="shared" si="85"/>
        <v>0</v>
      </c>
      <c r="J2733" s="3" cm="1">
        <f t="array" ref="J2733">+INDEX(G2733:H2733,,MATCH(Rates!$G$7,$G$4:$H$4,0))</f>
        <v>0</v>
      </c>
    </row>
    <row r="2734" spans="2:10" x14ac:dyDescent="0.25">
      <c r="B2734" s="3">
        <v>4</v>
      </c>
      <c r="C2734" s="3">
        <v>24</v>
      </c>
      <c r="D2734" s="3">
        <v>1</v>
      </c>
      <c r="E2734" s="3">
        <v>0</v>
      </c>
      <c r="F2734" s="3">
        <v>0</v>
      </c>
      <c r="G2734" s="3">
        <f t="shared" si="84"/>
        <v>0</v>
      </c>
      <c r="H2734" s="3">
        <f t="shared" si="85"/>
        <v>0</v>
      </c>
      <c r="J2734" s="3" cm="1">
        <f t="array" ref="J2734">+INDEX(G2734:H2734,,MATCH(Rates!$G$7,$G$4:$H$4,0))</f>
        <v>0</v>
      </c>
    </row>
    <row r="2735" spans="2:10" x14ac:dyDescent="0.25">
      <c r="B2735" s="3">
        <v>4</v>
      </c>
      <c r="C2735" s="3">
        <v>24</v>
      </c>
      <c r="D2735" s="3">
        <v>2</v>
      </c>
      <c r="E2735" s="3">
        <v>0</v>
      </c>
      <c r="F2735" s="3">
        <v>0</v>
      </c>
      <c r="G2735" s="3">
        <f t="shared" si="84"/>
        <v>0</v>
      </c>
      <c r="H2735" s="3">
        <f t="shared" si="85"/>
        <v>0</v>
      </c>
      <c r="J2735" s="3" cm="1">
        <f t="array" ref="J2735">+INDEX(G2735:H2735,,MATCH(Rates!$G$7,$G$4:$H$4,0))</f>
        <v>0</v>
      </c>
    </row>
    <row r="2736" spans="2:10" x14ac:dyDescent="0.25">
      <c r="B2736" s="3">
        <v>4</v>
      </c>
      <c r="C2736" s="3">
        <v>24</v>
      </c>
      <c r="D2736" s="3">
        <v>3</v>
      </c>
      <c r="E2736" s="3">
        <v>0</v>
      </c>
      <c r="F2736" s="3">
        <v>0</v>
      </c>
      <c r="G2736" s="3">
        <f t="shared" si="84"/>
        <v>0</v>
      </c>
      <c r="H2736" s="3">
        <f t="shared" si="85"/>
        <v>0</v>
      </c>
      <c r="J2736" s="3" cm="1">
        <f t="array" ref="J2736">+INDEX(G2736:H2736,,MATCH(Rates!$G$7,$G$4:$H$4,0))</f>
        <v>0</v>
      </c>
    </row>
    <row r="2737" spans="2:10" x14ac:dyDescent="0.25">
      <c r="B2737" s="3">
        <v>4</v>
      </c>
      <c r="C2737" s="3">
        <v>24</v>
      </c>
      <c r="D2737" s="3">
        <v>4</v>
      </c>
      <c r="E2737" s="3">
        <v>0</v>
      </c>
      <c r="F2737" s="3">
        <v>0</v>
      </c>
      <c r="G2737" s="3">
        <f t="shared" si="84"/>
        <v>0</v>
      </c>
      <c r="H2737" s="3">
        <f t="shared" si="85"/>
        <v>0</v>
      </c>
      <c r="J2737" s="3" cm="1">
        <f t="array" ref="J2737">+INDEX(G2737:H2737,,MATCH(Rates!$G$7,$G$4:$H$4,0))</f>
        <v>0</v>
      </c>
    </row>
    <row r="2738" spans="2:10" x14ac:dyDescent="0.25">
      <c r="B2738" s="3">
        <v>4</v>
      </c>
      <c r="C2738" s="3">
        <v>24</v>
      </c>
      <c r="D2738" s="3">
        <v>5</v>
      </c>
      <c r="E2738" s="3">
        <v>0</v>
      </c>
      <c r="F2738" s="3">
        <v>0</v>
      </c>
      <c r="G2738" s="3">
        <f t="shared" si="84"/>
        <v>0</v>
      </c>
      <c r="H2738" s="3">
        <f t="shared" si="85"/>
        <v>0</v>
      </c>
      <c r="J2738" s="3" cm="1">
        <f t="array" ref="J2738">+INDEX(G2738:H2738,,MATCH(Rates!$G$7,$G$4:$H$4,0))</f>
        <v>0</v>
      </c>
    </row>
    <row r="2739" spans="2:10" x14ac:dyDescent="0.25">
      <c r="B2739" s="3">
        <v>4</v>
      </c>
      <c r="C2739" s="3">
        <v>24</v>
      </c>
      <c r="D2739" s="3">
        <v>6</v>
      </c>
      <c r="E2739" s="3">
        <v>223.05799999999999</v>
      </c>
      <c r="F2739" s="3">
        <v>111.529</v>
      </c>
      <c r="G2739" s="3">
        <f t="shared" si="84"/>
        <v>0.22305800000000001</v>
      </c>
      <c r="H2739" s="3">
        <f t="shared" si="85"/>
        <v>0.111529</v>
      </c>
      <c r="J2739" s="3" cm="1">
        <f t="array" ref="J2739">+INDEX(G2739:H2739,,MATCH(Rates!$G$7,$G$4:$H$4,0))</f>
        <v>0.22305800000000001</v>
      </c>
    </row>
    <row r="2740" spans="2:10" x14ac:dyDescent="0.25">
      <c r="B2740" s="3">
        <v>4</v>
      </c>
      <c r="C2740" s="3">
        <v>24</v>
      </c>
      <c r="D2740" s="3">
        <v>7</v>
      </c>
      <c r="E2740" s="3">
        <v>1545.415</v>
      </c>
      <c r="F2740" s="3">
        <v>772.70799999999997</v>
      </c>
      <c r="G2740" s="3">
        <f t="shared" si="84"/>
        <v>1.545415</v>
      </c>
      <c r="H2740" s="3">
        <f t="shared" si="85"/>
        <v>0.77270799999999995</v>
      </c>
      <c r="J2740" s="3" cm="1">
        <f t="array" ref="J2740">+INDEX(G2740:H2740,,MATCH(Rates!$G$7,$G$4:$H$4,0))</f>
        <v>1.545415</v>
      </c>
    </row>
    <row r="2741" spans="2:10" x14ac:dyDescent="0.25">
      <c r="B2741" s="3">
        <v>4</v>
      </c>
      <c r="C2741" s="3">
        <v>24</v>
      </c>
      <c r="D2741" s="3">
        <v>8</v>
      </c>
      <c r="E2741" s="3">
        <v>3162.672</v>
      </c>
      <c r="F2741" s="3">
        <v>1581.336</v>
      </c>
      <c r="G2741" s="3">
        <f t="shared" si="84"/>
        <v>3.1626720000000001</v>
      </c>
      <c r="H2741" s="3">
        <f t="shared" si="85"/>
        <v>1.5813360000000001</v>
      </c>
      <c r="J2741" s="3" cm="1">
        <f t="array" ref="J2741">+INDEX(G2741:H2741,,MATCH(Rates!$G$7,$G$4:$H$4,0))</f>
        <v>3.1626720000000001</v>
      </c>
    </row>
    <row r="2742" spans="2:10" x14ac:dyDescent="0.25">
      <c r="B2742" s="3">
        <v>4</v>
      </c>
      <c r="C2742" s="3">
        <v>24</v>
      </c>
      <c r="D2742" s="3">
        <v>9</v>
      </c>
      <c r="E2742" s="3">
        <v>4468.7889999999998</v>
      </c>
      <c r="F2742" s="3">
        <v>2234.3939999999998</v>
      </c>
      <c r="G2742" s="3">
        <f t="shared" si="84"/>
        <v>4.4687890000000001</v>
      </c>
      <c r="H2742" s="3">
        <f t="shared" si="85"/>
        <v>2.234394</v>
      </c>
      <c r="J2742" s="3" cm="1">
        <f t="array" ref="J2742">+INDEX(G2742:H2742,,MATCH(Rates!$G$7,$G$4:$H$4,0))</f>
        <v>4.4687890000000001</v>
      </c>
    </row>
    <row r="2743" spans="2:10" x14ac:dyDescent="0.25">
      <c r="B2743" s="3">
        <v>4</v>
      </c>
      <c r="C2743" s="3">
        <v>24</v>
      </c>
      <c r="D2743" s="3">
        <v>10</v>
      </c>
      <c r="E2743" s="3">
        <v>5370.3429999999998</v>
      </c>
      <c r="F2743" s="3">
        <v>2685.172</v>
      </c>
      <c r="G2743" s="3">
        <f t="shared" si="84"/>
        <v>5.3703430000000001</v>
      </c>
      <c r="H2743" s="3">
        <f t="shared" si="85"/>
        <v>2.6851720000000001</v>
      </c>
      <c r="J2743" s="3" cm="1">
        <f t="array" ref="J2743">+INDEX(G2743:H2743,,MATCH(Rates!$G$7,$G$4:$H$4,0))</f>
        <v>5.3703430000000001</v>
      </c>
    </row>
    <row r="2744" spans="2:10" x14ac:dyDescent="0.25">
      <c r="B2744" s="3">
        <v>4</v>
      </c>
      <c r="C2744" s="3">
        <v>24</v>
      </c>
      <c r="D2744" s="3">
        <v>11</v>
      </c>
      <c r="E2744" s="3">
        <v>5912.7290000000003</v>
      </c>
      <c r="F2744" s="3">
        <v>2956.3649999999998</v>
      </c>
      <c r="G2744" s="3">
        <f t="shared" si="84"/>
        <v>5.9127290000000006</v>
      </c>
      <c r="H2744" s="3">
        <f t="shared" si="85"/>
        <v>2.9563649999999999</v>
      </c>
      <c r="J2744" s="3" cm="1">
        <f t="array" ref="J2744">+INDEX(G2744:H2744,,MATCH(Rates!$G$7,$G$4:$H$4,0))</f>
        <v>5.9127290000000006</v>
      </c>
    </row>
    <row r="2745" spans="2:10" x14ac:dyDescent="0.25">
      <c r="B2745" s="3">
        <v>4</v>
      </c>
      <c r="C2745" s="3">
        <v>24</v>
      </c>
      <c r="D2745" s="3">
        <v>12</v>
      </c>
      <c r="E2745" s="3">
        <v>6106.2960000000003</v>
      </c>
      <c r="F2745" s="3">
        <v>3053.1480000000001</v>
      </c>
      <c r="G2745" s="3">
        <f t="shared" si="84"/>
        <v>6.1062960000000004</v>
      </c>
      <c r="H2745" s="3">
        <f t="shared" si="85"/>
        <v>3.0531480000000002</v>
      </c>
      <c r="J2745" s="3" cm="1">
        <f t="array" ref="J2745">+INDEX(G2745:H2745,,MATCH(Rates!$G$7,$G$4:$H$4,0))</f>
        <v>6.1062960000000004</v>
      </c>
    </row>
    <row r="2746" spans="2:10" x14ac:dyDescent="0.25">
      <c r="B2746" s="3">
        <v>4</v>
      </c>
      <c r="C2746" s="3">
        <v>24</v>
      </c>
      <c r="D2746" s="3">
        <v>13</v>
      </c>
      <c r="E2746" s="3">
        <v>6001.9780000000001</v>
      </c>
      <c r="F2746" s="3">
        <v>3000.989</v>
      </c>
      <c r="G2746" s="3">
        <f t="shared" si="84"/>
        <v>6.0019780000000003</v>
      </c>
      <c r="H2746" s="3">
        <f t="shared" si="85"/>
        <v>3.0009890000000001</v>
      </c>
      <c r="J2746" s="3" cm="1">
        <f t="array" ref="J2746">+INDEX(G2746:H2746,,MATCH(Rates!$G$7,$G$4:$H$4,0))</f>
        <v>6.0019780000000003</v>
      </c>
    </row>
    <row r="2747" spans="2:10" x14ac:dyDescent="0.25">
      <c r="B2747" s="3">
        <v>4</v>
      </c>
      <c r="C2747" s="3">
        <v>24</v>
      </c>
      <c r="D2747" s="3">
        <v>14</v>
      </c>
      <c r="E2747" s="3">
        <v>5530.5069999999996</v>
      </c>
      <c r="F2747" s="3">
        <v>2765.2539999999999</v>
      </c>
      <c r="G2747" s="3">
        <f t="shared" si="84"/>
        <v>5.5305069999999992</v>
      </c>
      <c r="H2747" s="3">
        <f t="shared" si="85"/>
        <v>2.7652540000000001</v>
      </c>
      <c r="J2747" s="3" cm="1">
        <f t="array" ref="J2747">+INDEX(G2747:H2747,,MATCH(Rates!$G$7,$G$4:$H$4,0))</f>
        <v>5.5305069999999992</v>
      </c>
    </row>
    <row r="2748" spans="2:10" x14ac:dyDescent="0.25">
      <c r="B2748" s="3">
        <v>4</v>
      </c>
      <c r="C2748" s="3">
        <v>24</v>
      </c>
      <c r="D2748" s="3">
        <v>15</v>
      </c>
      <c r="E2748" s="3">
        <v>4731.3890000000001</v>
      </c>
      <c r="F2748" s="3">
        <v>2365.694</v>
      </c>
      <c r="G2748" s="3">
        <f t="shared" si="84"/>
        <v>4.7313890000000001</v>
      </c>
      <c r="H2748" s="3">
        <f t="shared" si="85"/>
        <v>2.365694</v>
      </c>
      <c r="J2748" s="3" cm="1">
        <f t="array" ref="J2748">+INDEX(G2748:H2748,,MATCH(Rates!$G$7,$G$4:$H$4,0))</f>
        <v>4.7313890000000001</v>
      </c>
    </row>
    <row r="2749" spans="2:10" x14ac:dyDescent="0.25">
      <c r="B2749" s="3">
        <v>4</v>
      </c>
      <c r="C2749" s="3">
        <v>24</v>
      </c>
      <c r="D2749" s="3">
        <v>16</v>
      </c>
      <c r="E2749" s="3">
        <v>3587.9850000000001</v>
      </c>
      <c r="F2749" s="3">
        <v>1793.9929999999999</v>
      </c>
      <c r="G2749" s="3">
        <f t="shared" si="84"/>
        <v>3.5879850000000002</v>
      </c>
      <c r="H2749" s="3">
        <f t="shared" si="85"/>
        <v>1.7939929999999999</v>
      </c>
      <c r="J2749" s="3" cm="1">
        <f t="array" ref="J2749">+INDEX(G2749:H2749,,MATCH(Rates!$G$7,$G$4:$H$4,0))</f>
        <v>3.5879850000000002</v>
      </c>
    </row>
    <row r="2750" spans="2:10" x14ac:dyDescent="0.25">
      <c r="B2750" s="3">
        <v>4</v>
      </c>
      <c r="C2750" s="3">
        <v>24</v>
      </c>
      <c r="D2750" s="3">
        <v>17</v>
      </c>
      <c r="E2750" s="3">
        <v>2097.7660000000001</v>
      </c>
      <c r="F2750" s="3">
        <v>1048.883</v>
      </c>
      <c r="G2750" s="3">
        <f t="shared" si="84"/>
        <v>2.097766</v>
      </c>
      <c r="H2750" s="3">
        <f t="shared" si="85"/>
        <v>1.048883</v>
      </c>
      <c r="J2750" s="3" cm="1">
        <f t="array" ref="J2750">+INDEX(G2750:H2750,,MATCH(Rates!$G$7,$G$4:$H$4,0))</f>
        <v>2.097766</v>
      </c>
    </row>
    <row r="2751" spans="2:10" x14ac:dyDescent="0.25">
      <c r="B2751" s="3">
        <v>4</v>
      </c>
      <c r="C2751" s="3">
        <v>24</v>
      </c>
      <c r="D2751" s="3">
        <v>18</v>
      </c>
      <c r="E2751" s="3">
        <v>637.55200000000002</v>
      </c>
      <c r="F2751" s="3">
        <v>318.77600000000001</v>
      </c>
      <c r="G2751" s="3">
        <f t="shared" si="84"/>
        <v>0.63755200000000001</v>
      </c>
      <c r="H2751" s="3">
        <f t="shared" si="85"/>
        <v>0.318776</v>
      </c>
      <c r="J2751" s="3" cm="1">
        <f t="array" ref="J2751">+INDEX(G2751:H2751,,MATCH(Rates!$G$7,$G$4:$H$4,0))</f>
        <v>0.63755200000000001</v>
      </c>
    </row>
    <row r="2752" spans="2:10" x14ac:dyDescent="0.25">
      <c r="B2752" s="3">
        <v>4</v>
      </c>
      <c r="C2752" s="3">
        <v>24</v>
      </c>
      <c r="D2752" s="3">
        <v>19</v>
      </c>
      <c r="E2752" s="3">
        <v>0</v>
      </c>
      <c r="F2752" s="3">
        <v>0</v>
      </c>
      <c r="G2752" s="3">
        <f t="shared" si="84"/>
        <v>0</v>
      </c>
      <c r="H2752" s="3">
        <f t="shared" si="85"/>
        <v>0</v>
      </c>
      <c r="J2752" s="3" cm="1">
        <f t="array" ref="J2752">+INDEX(G2752:H2752,,MATCH(Rates!$G$7,$G$4:$H$4,0))</f>
        <v>0</v>
      </c>
    </row>
    <row r="2753" spans="2:10" x14ac:dyDescent="0.25">
      <c r="B2753" s="3">
        <v>4</v>
      </c>
      <c r="C2753" s="3">
        <v>24</v>
      </c>
      <c r="D2753" s="3">
        <v>20</v>
      </c>
      <c r="E2753" s="3">
        <v>0</v>
      </c>
      <c r="F2753" s="3">
        <v>0</v>
      </c>
      <c r="G2753" s="3">
        <f t="shared" si="84"/>
        <v>0</v>
      </c>
      <c r="H2753" s="3">
        <f t="shared" si="85"/>
        <v>0</v>
      </c>
      <c r="J2753" s="3" cm="1">
        <f t="array" ref="J2753">+INDEX(G2753:H2753,,MATCH(Rates!$G$7,$G$4:$H$4,0))</f>
        <v>0</v>
      </c>
    </row>
    <row r="2754" spans="2:10" x14ac:dyDescent="0.25">
      <c r="B2754" s="3">
        <v>4</v>
      </c>
      <c r="C2754" s="3">
        <v>24</v>
      </c>
      <c r="D2754" s="3">
        <v>21</v>
      </c>
      <c r="E2754" s="3">
        <v>0</v>
      </c>
      <c r="F2754" s="3">
        <v>0</v>
      </c>
      <c r="G2754" s="3">
        <f t="shared" si="84"/>
        <v>0</v>
      </c>
      <c r="H2754" s="3">
        <f t="shared" si="85"/>
        <v>0</v>
      </c>
      <c r="J2754" s="3" cm="1">
        <f t="array" ref="J2754">+INDEX(G2754:H2754,,MATCH(Rates!$G$7,$G$4:$H$4,0))</f>
        <v>0</v>
      </c>
    </row>
    <row r="2755" spans="2:10" x14ac:dyDescent="0.25">
      <c r="B2755" s="3">
        <v>4</v>
      </c>
      <c r="C2755" s="3">
        <v>24</v>
      </c>
      <c r="D2755" s="3">
        <v>22</v>
      </c>
      <c r="E2755" s="3">
        <v>0</v>
      </c>
      <c r="F2755" s="3">
        <v>0</v>
      </c>
      <c r="G2755" s="3">
        <f t="shared" si="84"/>
        <v>0</v>
      </c>
      <c r="H2755" s="3">
        <f t="shared" si="85"/>
        <v>0</v>
      </c>
      <c r="J2755" s="3" cm="1">
        <f t="array" ref="J2755">+INDEX(G2755:H2755,,MATCH(Rates!$G$7,$G$4:$H$4,0))</f>
        <v>0</v>
      </c>
    </row>
    <row r="2756" spans="2:10" x14ac:dyDescent="0.25">
      <c r="B2756" s="3">
        <v>4</v>
      </c>
      <c r="C2756" s="3">
        <v>24</v>
      </c>
      <c r="D2756" s="3">
        <v>23</v>
      </c>
      <c r="E2756" s="3">
        <v>0</v>
      </c>
      <c r="F2756" s="3">
        <v>0</v>
      </c>
      <c r="G2756" s="3">
        <f t="shared" si="84"/>
        <v>0</v>
      </c>
      <c r="H2756" s="3">
        <f t="shared" si="85"/>
        <v>0</v>
      </c>
      <c r="J2756" s="3" cm="1">
        <f t="array" ref="J2756">+INDEX(G2756:H2756,,MATCH(Rates!$G$7,$G$4:$H$4,0))</f>
        <v>0</v>
      </c>
    </row>
    <row r="2757" spans="2:10" x14ac:dyDescent="0.25">
      <c r="B2757" s="3">
        <v>4</v>
      </c>
      <c r="C2757" s="3">
        <v>25</v>
      </c>
      <c r="D2757" s="3">
        <v>0</v>
      </c>
      <c r="E2757" s="3">
        <v>0</v>
      </c>
      <c r="F2757" s="3">
        <v>0</v>
      </c>
      <c r="G2757" s="3">
        <f t="shared" si="84"/>
        <v>0</v>
      </c>
      <c r="H2757" s="3">
        <f t="shared" si="85"/>
        <v>0</v>
      </c>
      <c r="J2757" s="3" cm="1">
        <f t="array" ref="J2757">+INDEX(G2757:H2757,,MATCH(Rates!$G$7,$G$4:$H$4,0))</f>
        <v>0</v>
      </c>
    </row>
    <row r="2758" spans="2:10" x14ac:dyDescent="0.25">
      <c r="B2758" s="3">
        <v>4</v>
      </c>
      <c r="C2758" s="3">
        <v>25</v>
      </c>
      <c r="D2758" s="3">
        <v>1</v>
      </c>
      <c r="E2758" s="3">
        <v>0</v>
      </c>
      <c r="F2758" s="3">
        <v>0</v>
      </c>
      <c r="G2758" s="3">
        <f t="shared" si="84"/>
        <v>0</v>
      </c>
      <c r="H2758" s="3">
        <f t="shared" si="85"/>
        <v>0</v>
      </c>
      <c r="J2758" s="3" cm="1">
        <f t="array" ref="J2758">+INDEX(G2758:H2758,,MATCH(Rates!$G$7,$G$4:$H$4,0))</f>
        <v>0</v>
      </c>
    </row>
    <row r="2759" spans="2:10" x14ac:dyDescent="0.25">
      <c r="B2759" s="3">
        <v>4</v>
      </c>
      <c r="C2759" s="3">
        <v>25</v>
      </c>
      <c r="D2759" s="3">
        <v>2</v>
      </c>
      <c r="E2759" s="3">
        <v>0</v>
      </c>
      <c r="F2759" s="3">
        <v>0</v>
      </c>
      <c r="G2759" s="3">
        <f t="shared" si="84"/>
        <v>0</v>
      </c>
      <c r="H2759" s="3">
        <f t="shared" si="85"/>
        <v>0</v>
      </c>
      <c r="J2759" s="3" cm="1">
        <f t="array" ref="J2759">+INDEX(G2759:H2759,,MATCH(Rates!$G$7,$G$4:$H$4,0))</f>
        <v>0</v>
      </c>
    </row>
    <row r="2760" spans="2:10" x14ac:dyDescent="0.25">
      <c r="B2760" s="3">
        <v>4</v>
      </c>
      <c r="C2760" s="3">
        <v>25</v>
      </c>
      <c r="D2760" s="3">
        <v>3</v>
      </c>
      <c r="E2760" s="3">
        <v>0</v>
      </c>
      <c r="F2760" s="3">
        <v>0</v>
      </c>
      <c r="G2760" s="3">
        <f t="shared" si="84"/>
        <v>0</v>
      </c>
      <c r="H2760" s="3">
        <f t="shared" si="85"/>
        <v>0</v>
      </c>
      <c r="J2760" s="3" cm="1">
        <f t="array" ref="J2760">+INDEX(G2760:H2760,,MATCH(Rates!$G$7,$G$4:$H$4,0))</f>
        <v>0</v>
      </c>
    </row>
    <row r="2761" spans="2:10" x14ac:dyDescent="0.25">
      <c r="B2761" s="3">
        <v>4</v>
      </c>
      <c r="C2761" s="3">
        <v>25</v>
      </c>
      <c r="D2761" s="3">
        <v>4</v>
      </c>
      <c r="E2761" s="3">
        <v>0</v>
      </c>
      <c r="F2761" s="3">
        <v>0</v>
      </c>
      <c r="G2761" s="3">
        <f t="shared" si="84"/>
        <v>0</v>
      </c>
      <c r="H2761" s="3">
        <f t="shared" si="85"/>
        <v>0</v>
      </c>
      <c r="J2761" s="3" cm="1">
        <f t="array" ref="J2761">+INDEX(G2761:H2761,,MATCH(Rates!$G$7,$G$4:$H$4,0))</f>
        <v>0</v>
      </c>
    </row>
    <row r="2762" spans="2:10" x14ac:dyDescent="0.25">
      <c r="B2762" s="3">
        <v>4</v>
      </c>
      <c r="C2762" s="3">
        <v>25</v>
      </c>
      <c r="D2762" s="3">
        <v>5</v>
      </c>
      <c r="E2762" s="3">
        <v>0</v>
      </c>
      <c r="F2762" s="3">
        <v>0</v>
      </c>
      <c r="G2762" s="3">
        <f t="shared" si="84"/>
        <v>0</v>
      </c>
      <c r="H2762" s="3">
        <f t="shared" si="85"/>
        <v>0</v>
      </c>
      <c r="J2762" s="3" cm="1">
        <f t="array" ref="J2762">+INDEX(G2762:H2762,,MATCH(Rates!$G$7,$G$4:$H$4,0))</f>
        <v>0</v>
      </c>
    </row>
    <row r="2763" spans="2:10" x14ac:dyDescent="0.25">
      <c r="B2763" s="3">
        <v>4</v>
      </c>
      <c r="C2763" s="3">
        <v>25</v>
      </c>
      <c r="D2763" s="3">
        <v>6</v>
      </c>
      <c r="E2763" s="3">
        <v>231.49299999999999</v>
      </c>
      <c r="F2763" s="3">
        <v>115.746</v>
      </c>
      <c r="G2763" s="3">
        <f t="shared" si="84"/>
        <v>0.231493</v>
      </c>
      <c r="H2763" s="3">
        <f t="shared" si="85"/>
        <v>0.115746</v>
      </c>
      <c r="J2763" s="3" cm="1">
        <f t="array" ref="J2763">+INDEX(G2763:H2763,,MATCH(Rates!$G$7,$G$4:$H$4,0))</f>
        <v>0.231493</v>
      </c>
    </row>
    <row r="2764" spans="2:10" x14ac:dyDescent="0.25">
      <c r="B2764" s="3">
        <v>4</v>
      </c>
      <c r="C2764" s="3">
        <v>25</v>
      </c>
      <c r="D2764" s="3">
        <v>7</v>
      </c>
      <c r="E2764" s="3">
        <v>1535.452</v>
      </c>
      <c r="F2764" s="3">
        <v>767.726</v>
      </c>
      <c r="G2764" s="3">
        <f t="shared" si="84"/>
        <v>1.535452</v>
      </c>
      <c r="H2764" s="3">
        <f t="shared" si="85"/>
        <v>0.76772600000000002</v>
      </c>
      <c r="J2764" s="3" cm="1">
        <f t="array" ref="J2764">+INDEX(G2764:H2764,,MATCH(Rates!$G$7,$G$4:$H$4,0))</f>
        <v>1.535452</v>
      </c>
    </row>
    <row r="2765" spans="2:10" x14ac:dyDescent="0.25">
      <c r="B2765" s="3">
        <v>4</v>
      </c>
      <c r="C2765" s="3">
        <v>25</v>
      </c>
      <c r="D2765" s="3">
        <v>8</v>
      </c>
      <c r="E2765" s="3">
        <v>3219.54</v>
      </c>
      <c r="F2765" s="3">
        <v>1609.77</v>
      </c>
      <c r="G2765" s="3">
        <f t="shared" si="84"/>
        <v>3.2195399999999998</v>
      </c>
      <c r="H2765" s="3">
        <f t="shared" si="85"/>
        <v>1.6097699999999999</v>
      </c>
      <c r="J2765" s="3" cm="1">
        <f t="array" ref="J2765">+INDEX(G2765:H2765,,MATCH(Rates!$G$7,$G$4:$H$4,0))</f>
        <v>3.2195399999999998</v>
      </c>
    </row>
    <row r="2766" spans="2:10" x14ac:dyDescent="0.25">
      <c r="B2766" s="3">
        <v>4</v>
      </c>
      <c r="C2766" s="3">
        <v>25</v>
      </c>
      <c r="D2766" s="3">
        <v>9</v>
      </c>
      <c r="E2766" s="3">
        <v>4655.1009999999997</v>
      </c>
      <c r="F2766" s="3">
        <v>2327.5509999999999</v>
      </c>
      <c r="G2766" s="3">
        <f t="shared" si="84"/>
        <v>4.6551009999999993</v>
      </c>
      <c r="H2766" s="3">
        <f t="shared" si="85"/>
        <v>2.3275510000000001</v>
      </c>
      <c r="J2766" s="3" cm="1">
        <f t="array" ref="J2766">+INDEX(G2766:H2766,,MATCH(Rates!$G$7,$G$4:$H$4,0))</f>
        <v>4.6551009999999993</v>
      </c>
    </row>
    <row r="2767" spans="2:10" x14ac:dyDescent="0.25">
      <c r="B2767" s="3">
        <v>4</v>
      </c>
      <c r="C2767" s="3">
        <v>25</v>
      </c>
      <c r="D2767" s="3">
        <v>10</v>
      </c>
      <c r="E2767" s="3">
        <v>5773.14</v>
      </c>
      <c r="F2767" s="3">
        <v>2886.57</v>
      </c>
      <c r="G2767" s="3">
        <f t="shared" si="84"/>
        <v>5.7731400000000006</v>
      </c>
      <c r="H2767" s="3">
        <f t="shared" si="85"/>
        <v>2.8865700000000003</v>
      </c>
      <c r="J2767" s="3" cm="1">
        <f t="array" ref="J2767">+INDEX(G2767:H2767,,MATCH(Rates!$G$7,$G$4:$H$4,0))</f>
        <v>5.7731400000000006</v>
      </c>
    </row>
    <row r="2768" spans="2:10" x14ac:dyDescent="0.25">
      <c r="B2768" s="3">
        <v>4</v>
      </c>
      <c r="C2768" s="3">
        <v>25</v>
      </c>
      <c r="D2768" s="3">
        <v>11</v>
      </c>
      <c r="E2768" s="3">
        <v>6495.0159999999996</v>
      </c>
      <c r="F2768" s="3">
        <v>3247.5079999999998</v>
      </c>
      <c r="G2768" s="3">
        <f t="shared" si="84"/>
        <v>6.4950159999999997</v>
      </c>
      <c r="H2768" s="3">
        <f t="shared" si="85"/>
        <v>3.2475079999999998</v>
      </c>
      <c r="J2768" s="3" cm="1">
        <f t="array" ref="J2768">+INDEX(G2768:H2768,,MATCH(Rates!$G$7,$G$4:$H$4,0))</f>
        <v>6.4950159999999997</v>
      </c>
    </row>
    <row r="2769" spans="2:10" x14ac:dyDescent="0.25">
      <c r="B2769" s="3">
        <v>4</v>
      </c>
      <c r="C2769" s="3">
        <v>25</v>
      </c>
      <c r="D2769" s="3">
        <v>12</v>
      </c>
      <c r="E2769" s="3">
        <v>6741.2110000000002</v>
      </c>
      <c r="F2769" s="3">
        <v>3370.605</v>
      </c>
      <c r="G2769" s="3">
        <f t="shared" si="84"/>
        <v>6.7412109999999998</v>
      </c>
      <c r="H2769" s="3">
        <f t="shared" si="85"/>
        <v>3.3706049999999999</v>
      </c>
      <c r="J2769" s="3" cm="1">
        <f t="array" ref="J2769">+INDEX(G2769:H2769,,MATCH(Rates!$G$7,$G$4:$H$4,0))</f>
        <v>6.7412109999999998</v>
      </c>
    </row>
    <row r="2770" spans="2:10" x14ac:dyDescent="0.25">
      <c r="B2770" s="3">
        <v>4</v>
      </c>
      <c r="C2770" s="3">
        <v>25</v>
      </c>
      <c r="D2770" s="3">
        <v>13</v>
      </c>
      <c r="E2770" s="3">
        <v>6572.08</v>
      </c>
      <c r="F2770" s="3">
        <v>3286.04</v>
      </c>
      <c r="G2770" s="3">
        <f t="shared" si="84"/>
        <v>6.5720799999999997</v>
      </c>
      <c r="H2770" s="3">
        <f t="shared" si="85"/>
        <v>3.2860399999999998</v>
      </c>
      <c r="J2770" s="3" cm="1">
        <f t="array" ref="J2770">+INDEX(G2770:H2770,,MATCH(Rates!$G$7,$G$4:$H$4,0))</f>
        <v>6.5720799999999997</v>
      </c>
    </row>
    <row r="2771" spans="2:10" x14ac:dyDescent="0.25">
      <c r="B2771" s="3">
        <v>4</v>
      </c>
      <c r="C2771" s="3">
        <v>25</v>
      </c>
      <c r="D2771" s="3">
        <v>14</v>
      </c>
      <c r="E2771" s="3">
        <v>5910.35</v>
      </c>
      <c r="F2771" s="3">
        <v>2955.1750000000002</v>
      </c>
      <c r="G2771" s="3">
        <f t="shared" si="84"/>
        <v>5.9103500000000002</v>
      </c>
      <c r="H2771" s="3">
        <f t="shared" si="85"/>
        <v>2.9551750000000001</v>
      </c>
      <c r="J2771" s="3" cm="1">
        <f t="array" ref="J2771">+INDEX(G2771:H2771,,MATCH(Rates!$G$7,$G$4:$H$4,0))</f>
        <v>5.9103500000000002</v>
      </c>
    </row>
    <row r="2772" spans="2:10" x14ac:dyDescent="0.25">
      <c r="B2772" s="3">
        <v>4</v>
      </c>
      <c r="C2772" s="3">
        <v>25</v>
      </c>
      <c r="D2772" s="3">
        <v>15</v>
      </c>
      <c r="E2772" s="3">
        <v>4600.4849999999997</v>
      </c>
      <c r="F2772" s="3">
        <v>2300.2420000000002</v>
      </c>
      <c r="G2772" s="3">
        <f t="shared" si="84"/>
        <v>4.6004849999999999</v>
      </c>
      <c r="H2772" s="3">
        <f t="shared" si="85"/>
        <v>2.3002420000000003</v>
      </c>
      <c r="J2772" s="3" cm="1">
        <f t="array" ref="J2772">+INDEX(G2772:H2772,,MATCH(Rates!$G$7,$G$4:$H$4,0))</f>
        <v>4.6004849999999999</v>
      </c>
    </row>
    <row r="2773" spans="2:10" x14ac:dyDescent="0.25">
      <c r="B2773" s="3">
        <v>4</v>
      </c>
      <c r="C2773" s="3">
        <v>25</v>
      </c>
      <c r="D2773" s="3">
        <v>16</v>
      </c>
      <c r="E2773" s="3">
        <v>3263.634</v>
      </c>
      <c r="F2773" s="3">
        <v>1631.817</v>
      </c>
      <c r="G2773" s="3">
        <f t="shared" ref="G2773:G2836" si="86">+E2773/1000</f>
        <v>3.2636340000000001</v>
      </c>
      <c r="H2773" s="3">
        <f t="shared" ref="H2773:H2836" si="87">+F2773/1000</f>
        <v>1.6318170000000001</v>
      </c>
      <c r="J2773" s="3" cm="1">
        <f t="array" ref="J2773">+INDEX(G2773:H2773,,MATCH(Rates!$G$7,$G$4:$H$4,0))</f>
        <v>3.2636340000000001</v>
      </c>
    </row>
    <row r="2774" spans="2:10" x14ac:dyDescent="0.25">
      <c r="B2774" s="3">
        <v>4</v>
      </c>
      <c r="C2774" s="3">
        <v>25</v>
      </c>
      <c r="D2774" s="3">
        <v>17</v>
      </c>
      <c r="E2774" s="3">
        <v>2076.402</v>
      </c>
      <c r="F2774" s="3">
        <v>1038.201</v>
      </c>
      <c r="G2774" s="3">
        <f t="shared" si="86"/>
        <v>2.0764019999999999</v>
      </c>
      <c r="H2774" s="3">
        <f t="shared" si="87"/>
        <v>1.0382009999999999</v>
      </c>
      <c r="J2774" s="3" cm="1">
        <f t="array" ref="J2774">+INDEX(G2774:H2774,,MATCH(Rates!$G$7,$G$4:$H$4,0))</f>
        <v>2.0764019999999999</v>
      </c>
    </row>
    <row r="2775" spans="2:10" x14ac:dyDescent="0.25">
      <c r="B2775" s="3">
        <v>4</v>
      </c>
      <c r="C2775" s="3">
        <v>25</v>
      </c>
      <c r="D2775" s="3">
        <v>18</v>
      </c>
      <c r="E2775" s="3">
        <v>556.95000000000005</v>
      </c>
      <c r="F2775" s="3">
        <v>278.47500000000002</v>
      </c>
      <c r="G2775" s="3">
        <f t="shared" si="86"/>
        <v>0.55695000000000006</v>
      </c>
      <c r="H2775" s="3">
        <f t="shared" si="87"/>
        <v>0.27847500000000003</v>
      </c>
      <c r="J2775" s="3" cm="1">
        <f t="array" ref="J2775">+INDEX(G2775:H2775,,MATCH(Rates!$G$7,$G$4:$H$4,0))</f>
        <v>0.55695000000000006</v>
      </c>
    </row>
    <row r="2776" spans="2:10" x14ac:dyDescent="0.25">
      <c r="B2776" s="3">
        <v>4</v>
      </c>
      <c r="C2776" s="3">
        <v>25</v>
      </c>
      <c r="D2776" s="3">
        <v>19</v>
      </c>
      <c r="E2776" s="3">
        <v>0</v>
      </c>
      <c r="F2776" s="3">
        <v>0</v>
      </c>
      <c r="G2776" s="3">
        <f t="shared" si="86"/>
        <v>0</v>
      </c>
      <c r="H2776" s="3">
        <f t="shared" si="87"/>
        <v>0</v>
      </c>
      <c r="J2776" s="3" cm="1">
        <f t="array" ref="J2776">+INDEX(G2776:H2776,,MATCH(Rates!$G$7,$G$4:$H$4,0))</f>
        <v>0</v>
      </c>
    </row>
    <row r="2777" spans="2:10" x14ac:dyDescent="0.25">
      <c r="B2777" s="3">
        <v>4</v>
      </c>
      <c r="C2777" s="3">
        <v>25</v>
      </c>
      <c r="D2777" s="3">
        <v>20</v>
      </c>
      <c r="E2777" s="3">
        <v>0</v>
      </c>
      <c r="F2777" s="3">
        <v>0</v>
      </c>
      <c r="G2777" s="3">
        <f t="shared" si="86"/>
        <v>0</v>
      </c>
      <c r="H2777" s="3">
        <f t="shared" si="87"/>
        <v>0</v>
      </c>
      <c r="J2777" s="3" cm="1">
        <f t="array" ref="J2777">+INDEX(G2777:H2777,,MATCH(Rates!$G$7,$G$4:$H$4,0))</f>
        <v>0</v>
      </c>
    </row>
    <row r="2778" spans="2:10" x14ac:dyDescent="0.25">
      <c r="B2778" s="3">
        <v>4</v>
      </c>
      <c r="C2778" s="3">
        <v>25</v>
      </c>
      <c r="D2778" s="3">
        <v>21</v>
      </c>
      <c r="E2778" s="3">
        <v>0</v>
      </c>
      <c r="F2778" s="3">
        <v>0</v>
      </c>
      <c r="G2778" s="3">
        <f t="shared" si="86"/>
        <v>0</v>
      </c>
      <c r="H2778" s="3">
        <f t="shared" si="87"/>
        <v>0</v>
      </c>
      <c r="J2778" s="3" cm="1">
        <f t="array" ref="J2778">+INDEX(G2778:H2778,,MATCH(Rates!$G$7,$G$4:$H$4,0))</f>
        <v>0</v>
      </c>
    </row>
    <row r="2779" spans="2:10" x14ac:dyDescent="0.25">
      <c r="B2779" s="3">
        <v>4</v>
      </c>
      <c r="C2779" s="3">
        <v>25</v>
      </c>
      <c r="D2779" s="3">
        <v>22</v>
      </c>
      <c r="E2779" s="3">
        <v>0</v>
      </c>
      <c r="F2779" s="3">
        <v>0</v>
      </c>
      <c r="G2779" s="3">
        <f t="shared" si="86"/>
        <v>0</v>
      </c>
      <c r="H2779" s="3">
        <f t="shared" si="87"/>
        <v>0</v>
      </c>
      <c r="J2779" s="3" cm="1">
        <f t="array" ref="J2779">+INDEX(G2779:H2779,,MATCH(Rates!$G$7,$G$4:$H$4,0))</f>
        <v>0</v>
      </c>
    </row>
    <row r="2780" spans="2:10" x14ac:dyDescent="0.25">
      <c r="B2780" s="3">
        <v>4</v>
      </c>
      <c r="C2780" s="3">
        <v>25</v>
      </c>
      <c r="D2780" s="3">
        <v>23</v>
      </c>
      <c r="E2780" s="3">
        <v>0</v>
      </c>
      <c r="F2780" s="3">
        <v>0</v>
      </c>
      <c r="G2780" s="3">
        <f t="shared" si="86"/>
        <v>0</v>
      </c>
      <c r="H2780" s="3">
        <f t="shared" si="87"/>
        <v>0</v>
      </c>
      <c r="J2780" s="3" cm="1">
        <f t="array" ref="J2780">+INDEX(G2780:H2780,,MATCH(Rates!$G$7,$G$4:$H$4,0))</f>
        <v>0</v>
      </c>
    </row>
    <row r="2781" spans="2:10" x14ac:dyDescent="0.25">
      <c r="B2781" s="3">
        <v>4</v>
      </c>
      <c r="C2781" s="3">
        <v>26</v>
      </c>
      <c r="D2781" s="3">
        <v>0</v>
      </c>
      <c r="E2781" s="3">
        <v>0</v>
      </c>
      <c r="F2781" s="3">
        <v>0</v>
      </c>
      <c r="G2781" s="3">
        <f t="shared" si="86"/>
        <v>0</v>
      </c>
      <c r="H2781" s="3">
        <f t="shared" si="87"/>
        <v>0</v>
      </c>
      <c r="J2781" s="3" cm="1">
        <f t="array" ref="J2781">+INDEX(G2781:H2781,,MATCH(Rates!$G$7,$G$4:$H$4,0))</f>
        <v>0</v>
      </c>
    </row>
    <row r="2782" spans="2:10" x14ac:dyDescent="0.25">
      <c r="B2782" s="3">
        <v>4</v>
      </c>
      <c r="C2782" s="3">
        <v>26</v>
      </c>
      <c r="D2782" s="3">
        <v>1</v>
      </c>
      <c r="E2782" s="3">
        <v>0</v>
      </c>
      <c r="F2782" s="3">
        <v>0</v>
      </c>
      <c r="G2782" s="3">
        <f t="shared" si="86"/>
        <v>0</v>
      </c>
      <c r="H2782" s="3">
        <f t="shared" si="87"/>
        <v>0</v>
      </c>
      <c r="J2782" s="3" cm="1">
        <f t="array" ref="J2782">+INDEX(G2782:H2782,,MATCH(Rates!$G$7,$G$4:$H$4,0))</f>
        <v>0</v>
      </c>
    </row>
    <row r="2783" spans="2:10" x14ac:dyDescent="0.25">
      <c r="B2783" s="3">
        <v>4</v>
      </c>
      <c r="C2783" s="3">
        <v>26</v>
      </c>
      <c r="D2783" s="3">
        <v>2</v>
      </c>
      <c r="E2783" s="3">
        <v>0</v>
      </c>
      <c r="F2783" s="3">
        <v>0</v>
      </c>
      <c r="G2783" s="3">
        <f t="shared" si="86"/>
        <v>0</v>
      </c>
      <c r="H2783" s="3">
        <f t="shared" si="87"/>
        <v>0</v>
      </c>
      <c r="J2783" s="3" cm="1">
        <f t="array" ref="J2783">+INDEX(G2783:H2783,,MATCH(Rates!$G$7,$G$4:$H$4,0))</f>
        <v>0</v>
      </c>
    </row>
    <row r="2784" spans="2:10" x14ac:dyDescent="0.25">
      <c r="B2784" s="3">
        <v>4</v>
      </c>
      <c r="C2784" s="3">
        <v>26</v>
      </c>
      <c r="D2784" s="3">
        <v>3</v>
      </c>
      <c r="E2784" s="3">
        <v>0</v>
      </c>
      <c r="F2784" s="3">
        <v>0</v>
      </c>
      <c r="G2784" s="3">
        <f t="shared" si="86"/>
        <v>0</v>
      </c>
      <c r="H2784" s="3">
        <f t="shared" si="87"/>
        <v>0</v>
      </c>
      <c r="J2784" s="3" cm="1">
        <f t="array" ref="J2784">+INDEX(G2784:H2784,,MATCH(Rates!$G$7,$G$4:$H$4,0))</f>
        <v>0</v>
      </c>
    </row>
    <row r="2785" spans="2:10" x14ac:dyDescent="0.25">
      <c r="B2785" s="3">
        <v>4</v>
      </c>
      <c r="C2785" s="3">
        <v>26</v>
      </c>
      <c r="D2785" s="3">
        <v>4</v>
      </c>
      <c r="E2785" s="3">
        <v>0</v>
      </c>
      <c r="F2785" s="3">
        <v>0</v>
      </c>
      <c r="G2785" s="3">
        <f t="shared" si="86"/>
        <v>0</v>
      </c>
      <c r="H2785" s="3">
        <f t="shared" si="87"/>
        <v>0</v>
      </c>
      <c r="J2785" s="3" cm="1">
        <f t="array" ref="J2785">+INDEX(G2785:H2785,,MATCH(Rates!$G$7,$G$4:$H$4,0))</f>
        <v>0</v>
      </c>
    </row>
    <row r="2786" spans="2:10" x14ac:dyDescent="0.25">
      <c r="B2786" s="3">
        <v>4</v>
      </c>
      <c r="C2786" s="3">
        <v>26</v>
      </c>
      <c r="D2786" s="3">
        <v>5</v>
      </c>
      <c r="E2786" s="3">
        <v>0</v>
      </c>
      <c r="F2786" s="3">
        <v>0</v>
      </c>
      <c r="G2786" s="3">
        <f t="shared" si="86"/>
        <v>0</v>
      </c>
      <c r="H2786" s="3">
        <f t="shared" si="87"/>
        <v>0</v>
      </c>
      <c r="J2786" s="3" cm="1">
        <f t="array" ref="J2786">+INDEX(G2786:H2786,,MATCH(Rates!$G$7,$G$4:$H$4,0))</f>
        <v>0</v>
      </c>
    </row>
    <row r="2787" spans="2:10" x14ac:dyDescent="0.25">
      <c r="B2787" s="3">
        <v>4</v>
      </c>
      <c r="C2787" s="3">
        <v>26</v>
      </c>
      <c r="D2787" s="3">
        <v>6</v>
      </c>
      <c r="E2787" s="3">
        <v>270.57</v>
      </c>
      <c r="F2787" s="3">
        <v>135.285</v>
      </c>
      <c r="G2787" s="3">
        <f t="shared" si="86"/>
        <v>0.27056999999999998</v>
      </c>
      <c r="H2787" s="3">
        <f t="shared" si="87"/>
        <v>0.13528499999999999</v>
      </c>
      <c r="J2787" s="3" cm="1">
        <f t="array" ref="J2787">+INDEX(G2787:H2787,,MATCH(Rates!$G$7,$G$4:$H$4,0))</f>
        <v>0.27056999999999998</v>
      </c>
    </row>
    <row r="2788" spans="2:10" x14ac:dyDescent="0.25">
      <c r="B2788" s="3">
        <v>4</v>
      </c>
      <c r="C2788" s="3">
        <v>26</v>
      </c>
      <c r="D2788" s="3">
        <v>7</v>
      </c>
      <c r="E2788" s="3">
        <v>1246.9480000000001</v>
      </c>
      <c r="F2788" s="3">
        <v>623.47400000000005</v>
      </c>
      <c r="G2788" s="3">
        <f t="shared" si="86"/>
        <v>1.2469480000000002</v>
      </c>
      <c r="H2788" s="3">
        <f t="shared" si="87"/>
        <v>0.62347400000000008</v>
      </c>
      <c r="J2788" s="3" cm="1">
        <f t="array" ref="J2788">+INDEX(G2788:H2788,,MATCH(Rates!$G$7,$G$4:$H$4,0))</f>
        <v>1.2469480000000002</v>
      </c>
    </row>
    <row r="2789" spans="2:10" x14ac:dyDescent="0.25">
      <c r="B2789" s="3">
        <v>4</v>
      </c>
      <c r="C2789" s="3">
        <v>26</v>
      </c>
      <c r="D2789" s="3">
        <v>8</v>
      </c>
      <c r="E2789" s="3">
        <v>3112.0529999999999</v>
      </c>
      <c r="F2789" s="3">
        <v>1556.027</v>
      </c>
      <c r="G2789" s="3">
        <f t="shared" si="86"/>
        <v>3.112053</v>
      </c>
      <c r="H2789" s="3">
        <f t="shared" si="87"/>
        <v>1.556027</v>
      </c>
      <c r="J2789" s="3" cm="1">
        <f t="array" ref="J2789">+INDEX(G2789:H2789,,MATCH(Rates!$G$7,$G$4:$H$4,0))</f>
        <v>3.112053</v>
      </c>
    </row>
    <row r="2790" spans="2:10" x14ac:dyDescent="0.25">
      <c r="B2790" s="3">
        <v>4</v>
      </c>
      <c r="C2790" s="3">
        <v>26</v>
      </c>
      <c r="D2790" s="3">
        <v>9</v>
      </c>
      <c r="E2790" s="3">
        <v>3733.3359999999998</v>
      </c>
      <c r="F2790" s="3">
        <v>1866.6679999999999</v>
      </c>
      <c r="G2790" s="3">
        <f t="shared" si="86"/>
        <v>3.733336</v>
      </c>
      <c r="H2790" s="3">
        <f t="shared" si="87"/>
        <v>1.866668</v>
      </c>
      <c r="J2790" s="3" cm="1">
        <f t="array" ref="J2790">+INDEX(G2790:H2790,,MATCH(Rates!$G$7,$G$4:$H$4,0))</f>
        <v>3.733336</v>
      </c>
    </row>
    <row r="2791" spans="2:10" x14ac:dyDescent="0.25">
      <c r="B2791" s="3">
        <v>4</v>
      </c>
      <c r="C2791" s="3">
        <v>26</v>
      </c>
      <c r="D2791" s="3">
        <v>10</v>
      </c>
      <c r="E2791" s="3">
        <v>2864.4989999999998</v>
      </c>
      <c r="F2791" s="3">
        <v>1432.25</v>
      </c>
      <c r="G2791" s="3">
        <f t="shared" si="86"/>
        <v>2.8644989999999999</v>
      </c>
      <c r="H2791" s="3">
        <f t="shared" si="87"/>
        <v>1.43225</v>
      </c>
      <c r="J2791" s="3" cm="1">
        <f t="array" ref="J2791">+INDEX(G2791:H2791,,MATCH(Rates!$G$7,$G$4:$H$4,0))</f>
        <v>2.8644989999999999</v>
      </c>
    </row>
    <row r="2792" spans="2:10" x14ac:dyDescent="0.25">
      <c r="B2792" s="3">
        <v>4</v>
      </c>
      <c r="C2792" s="3">
        <v>26</v>
      </c>
      <c r="D2792" s="3">
        <v>11</v>
      </c>
      <c r="E2792" s="3">
        <v>3963.4769999999999</v>
      </c>
      <c r="F2792" s="3">
        <v>1981.7380000000001</v>
      </c>
      <c r="G2792" s="3">
        <f t="shared" si="86"/>
        <v>3.9634769999999997</v>
      </c>
      <c r="H2792" s="3">
        <f t="shared" si="87"/>
        <v>1.981738</v>
      </c>
      <c r="J2792" s="3" cm="1">
        <f t="array" ref="J2792">+INDEX(G2792:H2792,,MATCH(Rates!$G$7,$G$4:$H$4,0))</f>
        <v>3.9634769999999997</v>
      </c>
    </row>
    <row r="2793" spans="2:10" x14ac:dyDescent="0.25">
      <c r="B2793" s="3">
        <v>4</v>
      </c>
      <c r="C2793" s="3">
        <v>26</v>
      </c>
      <c r="D2793" s="3">
        <v>12</v>
      </c>
      <c r="E2793" s="3">
        <v>4448.2839999999997</v>
      </c>
      <c r="F2793" s="3">
        <v>2224.1419999999998</v>
      </c>
      <c r="G2793" s="3">
        <f t="shared" si="86"/>
        <v>4.4482839999999992</v>
      </c>
      <c r="H2793" s="3">
        <f t="shared" si="87"/>
        <v>2.2241419999999996</v>
      </c>
      <c r="J2793" s="3" cm="1">
        <f t="array" ref="J2793">+INDEX(G2793:H2793,,MATCH(Rates!$G$7,$G$4:$H$4,0))</f>
        <v>4.4482839999999992</v>
      </c>
    </row>
    <row r="2794" spans="2:10" x14ac:dyDescent="0.25">
      <c r="B2794" s="3">
        <v>4</v>
      </c>
      <c r="C2794" s="3">
        <v>26</v>
      </c>
      <c r="D2794" s="3">
        <v>13</v>
      </c>
      <c r="E2794" s="3">
        <v>442.97899999999998</v>
      </c>
      <c r="F2794" s="3">
        <v>221.49</v>
      </c>
      <c r="G2794" s="3">
        <f t="shared" si="86"/>
        <v>0.44297900000000001</v>
      </c>
      <c r="H2794" s="3">
        <f t="shared" si="87"/>
        <v>0.22149000000000002</v>
      </c>
      <c r="J2794" s="3" cm="1">
        <f t="array" ref="J2794">+INDEX(G2794:H2794,,MATCH(Rates!$G$7,$G$4:$H$4,0))</f>
        <v>0.44297900000000001</v>
      </c>
    </row>
    <row r="2795" spans="2:10" x14ac:dyDescent="0.25">
      <c r="B2795" s="3">
        <v>4</v>
      </c>
      <c r="C2795" s="3">
        <v>26</v>
      </c>
      <c r="D2795" s="3">
        <v>14</v>
      </c>
      <c r="E2795" s="3">
        <v>3589.855</v>
      </c>
      <c r="F2795" s="3">
        <v>1794.9280000000001</v>
      </c>
      <c r="G2795" s="3">
        <f t="shared" si="86"/>
        <v>3.589855</v>
      </c>
      <c r="H2795" s="3">
        <f t="shared" si="87"/>
        <v>1.7949280000000001</v>
      </c>
      <c r="J2795" s="3" cm="1">
        <f t="array" ref="J2795">+INDEX(G2795:H2795,,MATCH(Rates!$G$7,$G$4:$H$4,0))</f>
        <v>3.589855</v>
      </c>
    </row>
    <row r="2796" spans="2:10" x14ac:dyDescent="0.25">
      <c r="B2796" s="3">
        <v>4</v>
      </c>
      <c r="C2796" s="3">
        <v>26</v>
      </c>
      <c r="D2796" s="3">
        <v>15</v>
      </c>
      <c r="E2796" s="3">
        <v>5164.0389999999998</v>
      </c>
      <c r="F2796" s="3">
        <v>2582.0189999999998</v>
      </c>
      <c r="G2796" s="3">
        <f t="shared" si="86"/>
        <v>5.1640389999999998</v>
      </c>
      <c r="H2796" s="3">
        <f t="shared" si="87"/>
        <v>2.5820189999999998</v>
      </c>
      <c r="J2796" s="3" cm="1">
        <f t="array" ref="J2796">+INDEX(G2796:H2796,,MATCH(Rates!$G$7,$G$4:$H$4,0))</f>
        <v>5.1640389999999998</v>
      </c>
    </row>
    <row r="2797" spans="2:10" x14ac:dyDescent="0.25">
      <c r="B2797" s="3">
        <v>4</v>
      </c>
      <c r="C2797" s="3">
        <v>26</v>
      </c>
      <c r="D2797" s="3">
        <v>16</v>
      </c>
      <c r="E2797" s="3">
        <v>125.783</v>
      </c>
      <c r="F2797" s="3">
        <v>62.892000000000003</v>
      </c>
      <c r="G2797" s="3">
        <f t="shared" si="86"/>
        <v>0.12578300000000001</v>
      </c>
      <c r="H2797" s="3">
        <f t="shared" si="87"/>
        <v>6.2892000000000003E-2</v>
      </c>
      <c r="J2797" s="3" cm="1">
        <f t="array" ref="J2797">+INDEX(G2797:H2797,,MATCH(Rates!$G$7,$G$4:$H$4,0))</f>
        <v>0.12578300000000001</v>
      </c>
    </row>
    <row r="2798" spans="2:10" x14ac:dyDescent="0.25">
      <c r="B2798" s="3">
        <v>4</v>
      </c>
      <c r="C2798" s="3">
        <v>26</v>
      </c>
      <c r="D2798" s="3">
        <v>17</v>
      </c>
      <c r="E2798" s="3">
        <v>2169.971</v>
      </c>
      <c r="F2798" s="3">
        <v>1084.9849999999999</v>
      </c>
      <c r="G2798" s="3">
        <f t="shared" si="86"/>
        <v>2.1699709999999999</v>
      </c>
      <c r="H2798" s="3">
        <f t="shared" si="87"/>
        <v>1.0849849999999999</v>
      </c>
      <c r="J2798" s="3" cm="1">
        <f t="array" ref="J2798">+INDEX(G2798:H2798,,MATCH(Rates!$G$7,$G$4:$H$4,0))</f>
        <v>2.1699709999999999</v>
      </c>
    </row>
    <row r="2799" spans="2:10" x14ac:dyDescent="0.25">
      <c r="B2799" s="3">
        <v>4</v>
      </c>
      <c r="C2799" s="3">
        <v>26</v>
      </c>
      <c r="D2799" s="3">
        <v>18</v>
      </c>
      <c r="E2799" s="3">
        <v>668.96199999999999</v>
      </c>
      <c r="F2799" s="3">
        <v>334.48099999999999</v>
      </c>
      <c r="G2799" s="3">
        <f t="shared" si="86"/>
        <v>0.66896199999999995</v>
      </c>
      <c r="H2799" s="3">
        <f t="shared" si="87"/>
        <v>0.33448099999999997</v>
      </c>
      <c r="J2799" s="3" cm="1">
        <f t="array" ref="J2799">+INDEX(G2799:H2799,,MATCH(Rates!$G$7,$G$4:$H$4,0))</f>
        <v>0.66896199999999995</v>
      </c>
    </row>
    <row r="2800" spans="2:10" x14ac:dyDescent="0.25">
      <c r="B2800" s="3">
        <v>4</v>
      </c>
      <c r="C2800" s="3">
        <v>26</v>
      </c>
      <c r="D2800" s="3">
        <v>19</v>
      </c>
      <c r="E2800" s="3">
        <v>15.768000000000001</v>
      </c>
      <c r="F2800" s="3">
        <v>7.8840000000000003</v>
      </c>
      <c r="G2800" s="3">
        <f t="shared" si="86"/>
        <v>1.5768000000000001E-2</v>
      </c>
      <c r="H2800" s="3">
        <f t="shared" si="87"/>
        <v>7.8840000000000004E-3</v>
      </c>
      <c r="J2800" s="3" cm="1">
        <f t="array" ref="J2800">+INDEX(G2800:H2800,,MATCH(Rates!$G$7,$G$4:$H$4,0))</f>
        <v>1.5768000000000001E-2</v>
      </c>
    </row>
    <row r="2801" spans="2:10" x14ac:dyDescent="0.25">
      <c r="B2801" s="3">
        <v>4</v>
      </c>
      <c r="C2801" s="3">
        <v>26</v>
      </c>
      <c r="D2801" s="3">
        <v>20</v>
      </c>
      <c r="E2801" s="3">
        <v>0</v>
      </c>
      <c r="F2801" s="3">
        <v>0</v>
      </c>
      <c r="G2801" s="3">
        <f t="shared" si="86"/>
        <v>0</v>
      </c>
      <c r="H2801" s="3">
        <f t="shared" si="87"/>
        <v>0</v>
      </c>
      <c r="J2801" s="3" cm="1">
        <f t="array" ref="J2801">+INDEX(G2801:H2801,,MATCH(Rates!$G$7,$G$4:$H$4,0))</f>
        <v>0</v>
      </c>
    </row>
    <row r="2802" spans="2:10" x14ac:dyDescent="0.25">
      <c r="B2802" s="3">
        <v>4</v>
      </c>
      <c r="C2802" s="3">
        <v>26</v>
      </c>
      <c r="D2802" s="3">
        <v>21</v>
      </c>
      <c r="E2802" s="3">
        <v>0</v>
      </c>
      <c r="F2802" s="3">
        <v>0</v>
      </c>
      <c r="G2802" s="3">
        <f t="shared" si="86"/>
        <v>0</v>
      </c>
      <c r="H2802" s="3">
        <f t="shared" si="87"/>
        <v>0</v>
      </c>
      <c r="J2802" s="3" cm="1">
        <f t="array" ref="J2802">+INDEX(G2802:H2802,,MATCH(Rates!$G$7,$G$4:$H$4,0))</f>
        <v>0</v>
      </c>
    </row>
    <row r="2803" spans="2:10" x14ac:dyDescent="0.25">
      <c r="B2803" s="3">
        <v>4</v>
      </c>
      <c r="C2803" s="3">
        <v>26</v>
      </c>
      <c r="D2803" s="3">
        <v>22</v>
      </c>
      <c r="E2803" s="3">
        <v>0</v>
      </c>
      <c r="F2803" s="3">
        <v>0</v>
      </c>
      <c r="G2803" s="3">
        <f t="shared" si="86"/>
        <v>0</v>
      </c>
      <c r="H2803" s="3">
        <f t="shared" si="87"/>
        <v>0</v>
      </c>
      <c r="J2803" s="3" cm="1">
        <f t="array" ref="J2803">+INDEX(G2803:H2803,,MATCH(Rates!$G$7,$G$4:$H$4,0))</f>
        <v>0</v>
      </c>
    </row>
    <row r="2804" spans="2:10" x14ac:dyDescent="0.25">
      <c r="B2804" s="3">
        <v>4</v>
      </c>
      <c r="C2804" s="3">
        <v>26</v>
      </c>
      <c r="D2804" s="3">
        <v>23</v>
      </c>
      <c r="E2804" s="3">
        <v>0</v>
      </c>
      <c r="F2804" s="3">
        <v>0</v>
      </c>
      <c r="G2804" s="3">
        <f t="shared" si="86"/>
        <v>0</v>
      </c>
      <c r="H2804" s="3">
        <f t="shared" si="87"/>
        <v>0</v>
      </c>
      <c r="J2804" s="3" cm="1">
        <f t="array" ref="J2804">+INDEX(G2804:H2804,,MATCH(Rates!$G$7,$G$4:$H$4,0))</f>
        <v>0</v>
      </c>
    </row>
    <row r="2805" spans="2:10" x14ac:dyDescent="0.25">
      <c r="B2805" s="3">
        <v>4</v>
      </c>
      <c r="C2805" s="3">
        <v>27</v>
      </c>
      <c r="D2805" s="3">
        <v>0</v>
      </c>
      <c r="E2805" s="3">
        <v>0</v>
      </c>
      <c r="F2805" s="3">
        <v>0</v>
      </c>
      <c r="G2805" s="3">
        <f t="shared" si="86"/>
        <v>0</v>
      </c>
      <c r="H2805" s="3">
        <f t="shared" si="87"/>
        <v>0</v>
      </c>
      <c r="J2805" s="3" cm="1">
        <f t="array" ref="J2805">+INDEX(G2805:H2805,,MATCH(Rates!$G$7,$G$4:$H$4,0))</f>
        <v>0</v>
      </c>
    </row>
    <row r="2806" spans="2:10" x14ac:dyDescent="0.25">
      <c r="B2806" s="3">
        <v>4</v>
      </c>
      <c r="C2806" s="3">
        <v>27</v>
      </c>
      <c r="D2806" s="3">
        <v>1</v>
      </c>
      <c r="E2806" s="3">
        <v>0</v>
      </c>
      <c r="F2806" s="3">
        <v>0</v>
      </c>
      <c r="G2806" s="3">
        <f t="shared" si="86"/>
        <v>0</v>
      </c>
      <c r="H2806" s="3">
        <f t="shared" si="87"/>
        <v>0</v>
      </c>
      <c r="J2806" s="3" cm="1">
        <f t="array" ref="J2806">+INDEX(G2806:H2806,,MATCH(Rates!$G$7,$G$4:$H$4,0))</f>
        <v>0</v>
      </c>
    </row>
    <row r="2807" spans="2:10" x14ac:dyDescent="0.25">
      <c r="B2807" s="3">
        <v>4</v>
      </c>
      <c r="C2807" s="3">
        <v>27</v>
      </c>
      <c r="D2807" s="3">
        <v>2</v>
      </c>
      <c r="E2807" s="3">
        <v>0</v>
      </c>
      <c r="F2807" s="3">
        <v>0</v>
      </c>
      <c r="G2807" s="3">
        <f t="shared" si="86"/>
        <v>0</v>
      </c>
      <c r="H2807" s="3">
        <f t="shared" si="87"/>
        <v>0</v>
      </c>
      <c r="J2807" s="3" cm="1">
        <f t="array" ref="J2807">+INDEX(G2807:H2807,,MATCH(Rates!$G$7,$G$4:$H$4,0))</f>
        <v>0</v>
      </c>
    </row>
    <row r="2808" spans="2:10" x14ac:dyDescent="0.25">
      <c r="B2808" s="3">
        <v>4</v>
      </c>
      <c r="C2808" s="3">
        <v>27</v>
      </c>
      <c r="D2808" s="3">
        <v>3</v>
      </c>
      <c r="E2808" s="3">
        <v>0</v>
      </c>
      <c r="F2808" s="3">
        <v>0</v>
      </c>
      <c r="G2808" s="3">
        <f t="shared" si="86"/>
        <v>0</v>
      </c>
      <c r="H2808" s="3">
        <f t="shared" si="87"/>
        <v>0</v>
      </c>
      <c r="J2808" s="3" cm="1">
        <f t="array" ref="J2808">+INDEX(G2808:H2808,,MATCH(Rates!$G$7,$G$4:$H$4,0))</f>
        <v>0</v>
      </c>
    </row>
    <row r="2809" spans="2:10" x14ac:dyDescent="0.25">
      <c r="B2809" s="3">
        <v>4</v>
      </c>
      <c r="C2809" s="3">
        <v>27</v>
      </c>
      <c r="D2809" s="3">
        <v>4</v>
      </c>
      <c r="E2809" s="3">
        <v>0</v>
      </c>
      <c r="F2809" s="3">
        <v>0</v>
      </c>
      <c r="G2809" s="3">
        <f t="shared" si="86"/>
        <v>0</v>
      </c>
      <c r="H2809" s="3">
        <f t="shared" si="87"/>
        <v>0</v>
      </c>
      <c r="J2809" s="3" cm="1">
        <f t="array" ref="J2809">+INDEX(G2809:H2809,,MATCH(Rates!$G$7,$G$4:$H$4,0))</f>
        <v>0</v>
      </c>
    </row>
    <row r="2810" spans="2:10" x14ac:dyDescent="0.25">
      <c r="B2810" s="3">
        <v>4</v>
      </c>
      <c r="C2810" s="3">
        <v>27</v>
      </c>
      <c r="D2810" s="3">
        <v>5</v>
      </c>
      <c r="E2810" s="3">
        <v>0</v>
      </c>
      <c r="F2810" s="3">
        <v>0</v>
      </c>
      <c r="G2810" s="3">
        <f t="shared" si="86"/>
        <v>0</v>
      </c>
      <c r="H2810" s="3">
        <f t="shared" si="87"/>
        <v>0</v>
      </c>
      <c r="J2810" s="3" cm="1">
        <f t="array" ref="J2810">+INDEX(G2810:H2810,,MATCH(Rates!$G$7,$G$4:$H$4,0))</f>
        <v>0</v>
      </c>
    </row>
    <row r="2811" spans="2:10" x14ac:dyDescent="0.25">
      <c r="B2811" s="3">
        <v>4</v>
      </c>
      <c r="C2811" s="3">
        <v>27</v>
      </c>
      <c r="D2811" s="3">
        <v>6</v>
      </c>
      <c r="E2811" s="3">
        <v>287.625</v>
      </c>
      <c r="F2811" s="3">
        <v>143.81299999999999</v>
      </c>
      <c r="G2811" s="3">
        <f t="shared" si="86"/>
        <v>0.28762500000000002</v>
      </c>
      <c r="H2811" s="3">
        <f t="shared" si="87"/>
        <v>0.143813</v>
      </c>
      <c r="J2811" s="3" cm="1">
        <f t="array" ref="J2811">+INDEX(G2811:H2811,,MATCH(Rates!$G$7,$G$4:$H$4,0))</f>
        <v>0.28762500000000002</v>
      </c>
    </row>
    <row r="2812" spans="2:10" x14ac:dyDescent="0.25">
      <c r="B2812" s="3">
        <v>4</v>
      </c>
      <c r="C2812" s="3">
        <v>27</v>
      </c>
      <c r="D2812" s="3">
        <v>7</v>
      </c>
      <c r="E2812" s="3">
        <v>1662.424</v>
      </c>
      <c r="F2812" s="3">
        <v>831.21199999999999</v>
      </c>
      <c r="G2812" s="3">
        <f t="shared" si="86"/>
        <v>1.6624239999999999</v>
      </c>
      <c r="H2812" s="3">
        <f t="shared" si="87"/>
        <v>0.83121199999999995</v>
      </c>
      <c r="J2812" s="3" cm="1">
        <f t="array" ref="J2812">+INDEX(G2812:H2812,,MATCH(Rates!$G$7,$G$4:$H$4,0))</f>
        <v>1.6624239999999999</v>
      </c>
    </row>
    <row r="2813" spans="2:10" x14ac:dyDescent="0.25">
      <c r="B2813" s="3">
        <v>4</v>
      </c>
      <c r="C2813" s="3">
        <v>27</v>
      </c>
      <c r="D2813" s="3">
        <v>8</v>
      </c>
      <c r="E2813" s="3">
        <v>3410.1260000000002</v>
      </c>
      <c r="F2813" s="3">
        <v>1705.0630000000001</v>
      </c>
      <c r="G2813" s="3">
        <f t="shared" si="86"/>
        <v>3.410126</v>
      </c>
      <c r="H2813" s="3">
        <f t="shared" si="87"/>
        <v>1.705063</v>
      </c>
      <c r="J2813" s="3" cm="1">
        <f t="array" ref="J2813">+INDEX(G2813:H2813,,MATCH(Rates!$G$7,$G$4:$H$4,0))</f>
        <v>3.410126</v>
      </c>
    </row>
    <row r="2814" spans="2:10" x14ac:dyDescent="0.25">
      <c r="B2814" s="3">
        <v>4</v>
      </c>
      <c r="C2814" s="3">
        <v>27</v>
      </c>
      <c r="D2814" s="3">
        <v>9</v>
      </c>
      <c r="E2814" s="3">
        <v>3625.3090000000002</v>
      </c>
      <c r="F2814" s="3">
        <v>1812.655</v>
      </c>
      <c r="G2814" s="3">
        <f t="shared" si="86"/>
        <v>3.6253090000000001</v>
      </c>
      <c r="H2814" s="3">
        <f t="shared" si="87"/>
        <v>1.8126549999999999</v>
      </c>
      <c r="J2814" s="3" cm="1">
        <f t="array" ref="J2814">+INDEX(G2814:H2814,,MATCH(Rates!$G$7,$G$4:$H$4,0))</f>
        <v>3.6253090000000001</v>
      </c>
    </row>
    <row r="2815" spans="2:10" x14ac:dyDescent="0.25">
      <c r="B2815" s="3">
        <v>4</v>
      </c>
      <c r="C2815" s="3">
        <v>27</v>
      </c>
      <c r="D2815" s="3">
        <v>10</v>
      </c>
      <c r="E2815" s="3">
        <v>4709.0129999999999</v>
      </c>
      <c r="F2815" s="3">
        <v>2354.5070000000001</v>
      </c>
      <c r="G2815" s="3">
        <f t="shared" si="86"/>
        <v>4.7090129999999997</v>
      </c>
      <c r="H2815" s="3">
        <f t="shared" si="87"/>
        <v>2.3545069999999999</v>
      </c>
      <c r="J2815" s="3" cm="1">
        <f t="array" ref="J2815">+INDEX(G2815:H2815,,MATCH(Rates!$G$7,$G$4:$H$4,0))</f>
        <v>4.7090129999999997</v>
      </c>
    </row>
    <row r="2816" spans="2:10" x14ac:dyDescent="0.25">
      <c r="B2816" s="3">
        <v>4</v>
      </c>
      <c r="C2816" s="3">
        <v>27</v>
      </c>
      <c r="D2816" s="3">
        <v>11</v>
      </c>
      <c r="E2816" s="3">
        <v>6553.0590000000002</v>
      </c>
      <c r="F2816" s="3">
        <v>3276.529</v>
      </c>
      <c r="G2816" s="3">
        <f t="shared" si="86"/>
        <v>6.5530590000000002</v>
      </c>
      <c r="H2816" s="3">
        <f t="shared" si="87"/>
        <v>3.276529</v>
      </c>
      <c r="J2816" s="3" cm="1">
        <f t="array" ref="J2816">+INDEX(G2816:H2816,,MATCH(Rates!$G$7,$G$4:$H$4,0))</f>
        <v>6.5530590000000002</v>
      </c>
    </row>
    <row r="2817" spans="2:10" x14ac:dyDescent="0.25">
      <c r="B2817" s="3">
        <v>4</v>
      </c>
      <c r="C2817" s="3">
        <v>27</v>
      </c>
      <c r="D2817" s="3">
        <v>12</v>
      </c>
      <c r="E2817" s="3">
        <v>6745.7449999999999</v>
      </c>
      <c r="F2817" s="3">
        <v>3372.8719999999998</v>
      </c>
      <c r="G2817" s="3">
        <f t="shared" si="86"/>
        <v>6.7457450000000003</v>
      </c>
      <c r="H2817" s="3">
        <f t="shared" si="87"/>
        <v>3.3728719999999996</v>
      </c>
      <c r="J2817" s="3" cm="1">
        <f t="array" ref="J2817">+INDEX(G2817:H2817,,MATCH(Rates!$G$7,$G$4:$H$4,0))</f>
        <v>6.7457450000000003</v>
      </c>
    </row>
    <row r="2818" spans="2:10" x14ac:dyDescent="0.25">
      <c r="B2818" s="3">
        <v>4</v>
      </c>
      <c r="C2818" s="3">
        <v>27</v>
      </c>
      <c r="D2818" s="3">
        <v>13</v>
      </c>
      <c r="E2818" s="3">
        <v>6579.8490000000002</v>
      </c>
      <c r="F2818" s="3">
        <v>3289.924</v>
      </c>
      <c r="G2818" s="3">
        <f t="shared" si="86"/>
        <v>6.5798490000000003</v>
      </c>
      <c r="H2818" s="3">
        <f t="shared" si="87"/>
        <v>3.2899240000000001</v>
      </c>
      <c r="J2818" s="3" cm="1">
        <f t="array" ref="J2818">+INDEX(G2818:H2818,,MATCH(Rates!$G$7,$G$4:$H$4,0))</f>
        <v>6.5798490000000003</v>
      </c>
    </row>
    <row r="2819" spans="2:10" x14ac:dyDescent="0.25">
      <c r="B2819" s="3">
        <v>4</v>
      </c>
      <c r="C2819" s="3">
        <v>27</v>
      </c>
      <c r="D2819" s="3">
        <v>14</v>
      </c>
      <c r="E2819" s="3">
        <v>1432.14</v>
      </c>
      <c r="F2819" s="3">
        <v>716.07</v>
      </c>
      <c r="G2819" s="3">
        <f t="shared" si="86"/>
        <v>1.4321400000000002</v>
      </c>
      <c r="H2819" s="3">
        <f t="shared" si="87"/>
        <v>0.7160700000000001</v>
      </c>
      <c r="J2819" s="3" cm="1">
        <f t="array" ref="J2819">+INDEX(G2819:H2819,,MATCH(Rates!$G$7,$G$4:$H$4,0))</f>
        <v>1.4321400000000002</v>
      </c>
    </row>
    <row r="2820" spans="2:10" x14ac:dyDescent="0.25">
      <c r="B2820" s="3">
        <v>4</v>
      </c>
      <c r="C2820" s="3">
        <v>27</v>
      </c>
      <c r="D2820" s="3">
        <v>15</v>
      </c>
      <c r="E2820" s="3">
        <v>5292.0460000000003</v>
      </c>
      <c r="F2820" s="3">
        <v>2646.0230000000001</v>
      </c>
      <c r="G2820" s="3">
        <f t="shared" si="86"/>
        <v>5.292046</v>
      </c>
      <c r="H2820" s="3">
        <f t="shared" si="87"/>
        <v>2.646023</v>
      </c>
      <c r="J2820" s="3" cm="1">
        <f t="array" ref="J2820">+INDEX(G2820:H2820,,MATCH(Rates!$G$7,$G$4:$H$4,0))</f>
        <v>5.292046</v>
      </c>
    </row>
    <row r="2821" spans="2:10" x14ac:dyDescent="0.25">
      <c r="B2821" s="3">
        <v>4</v>
      </c>
      <c r="C2821" s="3">
        <v>27</v>
      </c>
      <c r="D2821" s="3">
        <v>16</v>
      </c>
      <c r="E2821" s="3">
        <v>3904.7310000000002</v>
      </c>
      <c r="F2821" s="3">
        <v>1952.365</v>
      </c>
      <c r="G2821" s="3">
        <f t="shared" si="86"/>
        <v>3.9047310000000004</v>
      </c>
      <c r="H2821" s="3">
        <f t="shared" si="87"/>
        <v>1.9523649999999999</v>
      </c>
      <c r="J2821" s="3" cm="1">
        <f t="array" ref="J2821">+INDEX(G2821:H2821,,MATCH(Rates!$G$7,$G$4:$H$4,0))</f>
        <v>3.9047310000000004</v>
      </c>
    </row>
    <row r="2822" spans="2:10" x14ac:dyDescent="0.25">
      <c r="B2822" s="3">
        <v>4</v>
      </c>
      <c r="C2822" s="3">
        <v>27</v>
      </c>
      <c r="D2822" s="3">
        <v>17</v>
      </c>
      <c r="E2822" s="3">
        <v>1542.8710000000001</v>
      </c>
      <c r="F2822" s="3">
        <v>771.43600000000004</v>
      </c>
      <c r="G2822" s="3">
        <f t="shared" si="86"/>
        <v>1.5428710000000001</v>
      </c>
      <c r="H2822" s="3">
        <f t="shared" si="87"/>
        <v>0.77143600000000001</v>
      </c>
      <c r="J2822" s="3" cm="1">
        <f t="array" ref="J2822">+INDEX(G2822:H2822,,MATCH(Rates!$G$7,$G$4:$H$4,0))</f>
        <v>1.5428710000000001</v>
      </c>
    </row>
    <row r="2823" spans="2:10" x14ac:dyDescent="0.25">
      <c r="B2823" s="3">
        <v>4</v>
      </c>
      <c r="C2823" s="3">
        <v>27</v>
      </c>
      <c r="D2823" s="3">
        <v>18</v>
      </c>
      <c r="E2823" s="3">
        <v>476.51100000000002</v>
      </c>
      <c r="F2823" s="3">
        <v>238.256</v>
      </c>
      <c r="G2823" s="3">
        <f t="shared" si="86"/>
        <v>0.47651100000000002</v>
      </c>
      <c r="H2823" s="3">
        <f t="shared" si="87"/>
        <v>0.238256</v>
      </c>
      <c r="J2823" s="3" cm="1">
        <f t="array" ref="J2823">+INDEX(G2823:H2823,,MATCH(Rates!$G$7,$G$4:$H$4,0))</f>
        <v>0.47651100000000002</v>
      </c>
    </row>
    <row r="2824" spans="2:10" x14ac:dyDescent="0.25">
      <c r="B2824" s="3">
        <v>4</v>
      </c>
      <c r="C2824" s="3">
        <v>27</v>
      </c>
      <c r="D2824" s="3">
        <v>19</v>
      </c>
      <c r="E2824" s="3">
        <v>22.681000000000001</v>
      </c>
      <c r="F2824" s="3">
        <v>11.34</v>
      </c>
      <c r="G2824" s="3">
        <f t="shared" si="86"/>
        <v>2.2681E-2</v>
      </c>
      <c r="H2824" s="3">
        <f t="shared" si="87"/>
        <v>1.1339999999999999E-2</v>
      </c>
      <c r="J2824" s="3" cm="1">
        <f t="array" ref="J2824">+INDEX(G2824:H2824,,MATCH(Rates!$G$7,$G$4:$H$4,0))</f>
        <v>2.2681E-2</v>
      </c>
    </row>
    <row r="2825" spans="2:10" x14ac:dyDescent="0.25">
      <c r="B2825" s="3">
        <v>4</v>
      </c>
      <c r="C2825" s="3">
        <v>27</v>
      </c>
      <c r="D2825" s="3">
        <v>20</v>
      </c>
      <c r="E2825" s="3">
        <v>0</v>
      </c>
      <c r="F2825" s="3">
        <v>0</v>
      </c>
      <c r="G2825" s="3">
        <f t="shared" si="86"/>
        <v>0</v>
      </c>
      <c r="H2825" s="3">
        <f t="shared" si="87"/>
        <v>0</v>
      </c>
      <c r="J2825" s="3" cm="1">
        <f t="array" ref="J2825">+INDEX(G2825:H2825,,MATCH(Rates!$G$7,$G$4:$H$4,0))</f>
        <v>0</v>
      </c>
    </row>
    <row r="2826" spans="2:10" x14ac:dyDescent="0.25">
      <c r="B2826" s="3">
        <v>4</v>
      </c>
      <c r="C2826" s="3">
        <v>27</v>
      </c>
      <c r="D2826" s="3">
        <v>21</v>
      </c>
      <c r="E2826" s="3">
        <v>0</v>
      </c>
      <c r="F2826" s="3">
        <v>0</v>
      </c>
      <c r="G2826" s="3">
        <f t="shared" si="86"/>
        <v>0</v>
      </c>
      <c r="H2826" s="3">
        <f t="shared" si="87"/>
        <v>0</v>
      </c>
      <c r="J2826" s="3" cm="1">
        <f t="array" ref="J2826">+INDEX(G2826:H2826,,MATCH(Rates!$G$7,$G$4:$H$4,0))</f>
        <v>0</v>
      </c>
    </row>
    <row r="2827" spans="2:10" x14ac:dyDescent="0.25">
      <c r="B2827" s="3">
        <v>4</v>
      </c>
      <c r="C2827" s="3">
        <v>27</v>
      </c>
      <c r="D2827" s="3">
        <v>22</v>
      </c>
      <c r="E2827" s="3">
        <v>0</v>
      </c>
      <c r="F2827" s="3">
        <v>0</v>
      </c>
      <c r="G2827" s="3">
        <f t="shared" si="86"/>
        <v>0</v>
      </c>
      <c r="H2827" s="3">
        <f t="shared" si="87"/>
        <v>0</v>
      </c>
      <c r="J2827" s="3" cm="1">
        <f t="array" ref="J2827">+INDEX(G2827:H2827,,MATCH(Rates!$G$7,$G$4:$H$4,0))</f>
        <v>0</v>
      </c>
    </row>
    <row r="2828" spans="2:10" x14ac:dyDescent="0.25">
      <c r="B2828" s="3">
        <v>4</v>
      </c>
      <c r="C2828" s="3">
        <v>27</v>
      </c>
      <c r="D2828" s="3">
        <v>23</v>
      </c>
      <c r="E2828" s="3">
        <v>0</v>
      </c>
      <c r="F2828" s="3">
        <v>0</v>
      </c>
      <c r="G2828" s="3">
        <f t="shared" si="86"/>
        <v>0</v>
      </c>
      <c r="H2828" s="3">
        <f t="shared" si="87"/>
        <v>0</v>
      </c>
      <c r="J2828" s="3" cm="1">
        <f t="array" ref="J2828">+INDEX(G2828:H2828,,MATCH(Rates!$G$7,$G$4:$H$4,0))</f>
        <v>0</v>
      </c>
    </row>
    <row r="2829" spans="2:10" x14ac:dyDescent="0.25">
      <c r="B2829" s="3">
        <v>4</v>
      </c>
      <c r="C2829" s="3">
        <v>28</v>
      </c>
      <c r="D2829" s="3">
        <v>0</v>
      </c>
      <c r="E2829" s="3">
        <v>0</v>
      </c>
      <c r="F2829" s="3">
        <v>0</v>
      </c>
      <c r="G2829" s="3">
        <f t="shared" si="86"/>
        <v>0</v>
      </c>
      <c r="H2829" s="3">
        <f t="shared" si="87"/>
        <v>0</v>
      </c>
      <c r="J2829" s="3" cm="1">
        <f t="array" ref="J2829">+INDEX(G2829:H2829,,MATCH(Rates!$G$7,$G$4:$H$4,0))</f>
        <v>0</v>
      </c>
    </row>
    <row r="2830" spans="2:10" x14ac:dyDescent="0.25">
      <c r="B2830" s="3">
        <v>4</v>
      </c>
      <c r="C2830" s="3">
        <v>28</v>
      </c>
      <c r="D2830" s="3">
        <v>1</v>
      </c>
      <c r="E2830" s="3">
        <v>0</v>
      </c>
      <c r="F2830" s="3">
        <v>0</v>
      </c>
      <c r="G2830" s="3">
        <f t="shared" si="86"/>
        <v>0</v>
      </c>
      <c r="H2830" s="3">
        <f t="shared" si="87"/>
        <v>0</v>
      </c>
      <c r="J2830" s="3" cm="1">
        <f t="array" ref="J2830">+INDEX(G2830:H2830,,MATCH(Rates!$G$7,$G$4:$H$4,0))</f>
        <v>0</v>
      </c>
    </row>
    <row r="2831" spans="2:10" x14ac:dyDescent="0.25">
      <c r="B2831" s="3">
        <v>4</v>
      </c>
      <c r="C2831" s="3">
        <v>28</v>
      </c>
      <c r="D2831" s="3">
        <v>2</v>
      </c>
      <c r="E2831" s="3">
        <v>0</v>
      </c>
      <c r="F2831" s="3">
        <v>0</v>
      </c>
      <c r="G2831" s="3">
        <f t="shared" si="86"/>
        <v>0</v>
      </c>
      <c r="H2831" s="3">
        <f t="shared" si="87"/>
        <v>0</v>
      </c>
      <c r="J2831" s="3" cm="1">
        <f t="array" ref="J2831">+INDEX(G2831:H2831,,MATCH(Rates!$G$7,$G$4:$H$4,0))</f>
        <v>0</v>
      </c>
    </row>
    <row r="2832" spans="2:10" x14ac:dyDescent="0.25">
      <c r="B2832" s="3">
        <v>4</v>
      </c>
      <c r="C2832" s="3">
        <v>28</v>
      </c>
      <c r="D2832" s="3">
        <v>3</v>
      </c>
      <c r="E2832" s="3">
        <v>0</v>
      </c>
      <c r="F2832" s="3">
        <v>0</v>
      </c>
      <c r="G2832" s="3">
        <f t="shared" si="86"/>
        <v>0</v>
      </c>
      <c r="H2832" s="3">
        <f t="shared" si="87"/>
        <v>0</v>
      </c>
      <c r="J2832" s="3" cm="1">
        <f t="array" ref="J2832">+INDEX(G2832:H2832,,MATCH(Rates!$G$7,$G$4:$H$4,0))</f>
        <v>0</v>
      </c>
    </row>
    <row r="2833" spans="2:10" x14ac:dyDescent="0.25">
      <c r="B2833" s="3">
        <v>4</v>
      </c>
      <c r="C2833" s="3">
        <v>28</v>
      </c>
      <c r="D2833" s="3">
        <v>4</v>
      </c>
      <c r="E2833" s="3">
        <v>0</v>
      </c>
      <c r="F2833" s="3">
        <v>0</v>
      </c>
      <c r="G2833" s="3">
        <f t="shared" si="86"/>
        <v>0</v>
      </c>
      <c r="H2833" s="3">
        <f t="shared" si="87"/>
        <v>0</v>
      </c>
      <c r="J2833" s="3" cm="1">
        <f t="array" ref="J2833">+INDEX(G2833:H2833,,MATCH(Rates!$G$7,$G$4:$H$4,0))</f>
        <v>0</v>
      </c>
    </row>
    <row r="2834" spans="2:10" x14ac:dyDescent="0.25">
      <c r="B2834" s="3">
        <v>4</v>
      </c>
      <c r="C2834" s="3">
        <v>28</v>
      </c>
      <c r="D2834" s="3">
        <v>5</v>
      </c>
      <c r="E2834" s="3">
        <v>0</v>
      </c>
      <c r="F2834" s="3">
        <v>0</v>
      </c>
      <c r="G2834" s="3">
        <f t="shared" si="86"/>
        <v>0</v>
      </c>
      <c r="H2834" s="3">
        <f t="shared" si="87"/>
        <v>0</v>
      </c>
      <c r="J2834" s="3" cm="1">
        <f t="array" ref="J2834">+INDEX(G2834:H2834,,MATCH(Rates!$G$7,$G$4:$H$4,0))</f>
        <v>0</v>
      </c>
    </row>
    <row r="2835" spans="2:10" x14ac:dyDescent="0.25">
      <c r="B2835" s="3">
        <v>4</v>
      </c>
      <c r="C2835" s="3">
        <v>28</v>
      </c>
      <c r="D2835" s="3">
        <v>6</v>
      </c>
      <c r="E2835" s="3">
        <v>215.648</v>
      </c>
      <c r="F2835" s="3">
        <v>107.824</v>
      </c>
      <c r="G2835" s="3">
        <f t="shared" si="86"/>
        <v>0.21564800000000001</v>
      </c>
      <c r="H2835" s="3">
        <f t="shared" si="87"/>
        <v>0.107824</v>
      </c>
      <c r="J2835" s="3" cm="1">
        <f t="array" ref="J2835">+INDEX(G2835:H2835,,MATCH(Rates!$G$7,$G$4:$H$4,0))</f>
        <v>0.21564800000000001</v>
      </c>
    </row>
    <row r="2836" spans="2:10" x14ac:dyDescent="0.25">
      <c r="B2836" s="3">
        <v>4</v>
      </c>
      <c r="C2836" s="3">
        <v>28</v>
      </c>
      <c r="D2836" s="3">
        <v>7</v>
      </c>
      <c r="E2836" s="3">
        <v>1290.578</v>
      </c>
      <c r="F2836" s="3">
        <v>645.28899999999999</v>
      </c>
      <c r="G2836" s="3">
        <f t="shared" si="86"/>
        <v>1.290578</v>
      </c>
      <c r="H2836" s="3">
        <f t="shared" si="87"/>
        <v>0.645289</v>
      </c>
      <c r="J2836" s="3" cm="1">
        <f t="array" ref="J2836">+INDEX(G2836:H2836,,MATCH(Rates!$G$7,$G$4:$H$4,0))</f>
        <v>1.290578</v>
      </c>
    </row>
    <row r="2837" spans="2:10" x14ac:dyDescent="0.25">
      <c r="B2837" s="3">
        <v>4</v>
      </c>
      <c r="C2837" s="3">
        <v>28</v>
      </c>
      <c r="D2837" s="3">
        <v>8</v>
      </c>
      <c r="E2837" s="3">
        <v>2639.433</v>
      </c>
      <c r="F2837" s="3">
        <v>1319.7170000000001</v>
      </c>
      <c r="G2837" s="3">
        <f t="shared" ref="G2837:G2900" si="88">+E2837/1000</f>
        <v>2.6394329999999999</v>
      </c>
      <c r="H2837" s="3">
        <f t="shared" ref="H2837:H2900" si="89">+F2837/1000</f>
        <v>1.319717</v>
      </c>
      <c r="J2837" s="3" cm="1">
        <f t="array" ref="J2837">+INDEX(G2837:H2837,,MATCH(Rates!$G$7,$G$4:$H$4,0))</f>
        <v>2.6394329999999999</v>
      </c>
    </row>
    <row r="2838" spans="2:10" x14ac:dyDescent="0.25">
      <c r="B2838" s="3">
        <v>4</v>
      </c>
      <c r="C2838" s="3">
        <v>28</v>
      </c>
      <c r="D2838" s="3">
        <v>9</v>
      </c>
      <c r="E2838" s="3">
        <v>2166.6460000000002</v>
      </c>
      <c r="F2838" s="3">
        <v>1083.3230000000001</v>
      </c>
      <c r="G2838" s="3">
        <f t="shared" si="88"/>
        <v>2.1666460000000001</v>
      </c>
      <c r="H2838" s="3">
        <f t="shared" si="89"/>
        <v>1.083323</v>
      </c>
      <c r="J2838" s="3" cm="1">
        <f t="array" ref="J2838">+INDEX(G2838:H2838,,MATCH(Rates!$G$7,$G$4:$H$4,0))</f>
        <v>2.1666460000000001</v>
      </c>
    </row>
    <row r="2839" spans="2:10" x14ac:dyDescent="0.25">
      <c r="B2839" s="3">
        <v>4</v>
      </c>
      <c r="C2839" s="3">
        <v>28</v>
      </c>
      <c r="D2839" s="3">
        <v>10</v>
      </c>
      <c r="E2839" s="3">
        <v>3214.828</v>
      </c>
      <c r="F2839" s="3">
        <v>1607.414</v>
      </c>
      <c r="G2839" s="3">
        <f t="shared" si="88"/>
        <v>3.2148279999999998</v>
      </c>
      <c r="H2839" s="3">
        <f t="shared" si="89"/>
        <v>1.6074139999999999</v>
      </c>
      <c r="J2839" s="3" cm="1">
        <f t="array" ref="J2839">+INDEX(G2839:H2839,,MATCH(Rates!$G$7,$G$4:$H$4,0))</f>
        <v>3.2148279999999998</v>
      </c>
    </row>
    <row r="2840" spans="2:10" x14ac:dyDescent="0.25">
      <c r="B2840" s="3">
        <v>4</v>
      </c>
      <c r="C2840" s="3">
        <v>28</v>
      </c>
      <c r="D2840" s="3">
        <v>11</v>
      </c>
      <c r="E2840" s="3">
        <v>3624.77</v>
      </c>
      <c r="F2840" s="3">
        <v>1812.385</v>
      </c>
      <c r="G2840" s="3">
        <f t="shared" si="88"/>
        <v>3.6247699999999998</v>
      </c>
      <c r="H2840" s="3">
        <f t="shared" si="89"/>
        <v>1.8123849999999999</v>
      </c>
      <c r="J2840" s="3" cm="1">
        <f t="array" ref="J2840">+INDEX(G2840:H2840,,MATCH(Rates!$G$7,$G$4:$H$4,0))</f>
        <v>3.6247699999999998</v>
      </c>
    </row>
    <row r="2841" spans="2:10" x14ac:dyDescent="0.25">
      <c r="B2841" s="3">
        <v>4</v>
      </c>
      <c r="C2841" s="3">
        <v>28</v>
      </c>
      <c r="D2841" s="3">
        <v>12</v>
      </c>
      <c r="E2841" s="3">
        <v>4230.2349999999997</v>
      </c>
      <c r="F2841" s="3">
        <v>2115.1179999999999</v>
      </c>
      <c r="G2841" s="3">
        <f t="shared" si="88"/>
        <v>4.2302349999999995</v>
      </c>
      <c r="H2841" s="3">
        <f t="shared" si="89"/>
        <v>2.1151179999999998</v>
      </c>
      <c r="J2841" s="3" cm="1">
        <f t="array" ref="J2841">+INDEX(G2841:H2841,,MATCH(Rates!$G$7,$G$4:$H$4,0))</f>
        <v>4.2302349999999995</v>
      </c>
    </row>
    <row r="2842" spans="2:10" x14ac:dyDescent="0.25">
      <c r="B2842" s="3">
        <v>4</v>
      </c>
      <c r="C2842" s="3">
        <v>28</v>
      </c>
      <c r="D2842" s="3">
        <v>13</v>
      </c>
      <c r="E2842" s="3">
        <v>5170.0360000000001</v>
      </c>
      <c r="F2842" s="3">
        <v>2585.018</v>
      </c>
      <c r="G2842" s="3">
        <f t="shared" si="88"/>
        <v>5.1700359999999996</v>
      </c>
      <c r="H2842" s="3">
        <f t="shared" si="89"/>
        <v>2.5850179999999998</v>
      </c>
      <c r="J2842" s="3" cm="1">
        <f t="array" ref="J2842">+INDEX(G2842:H2842,,MATCH(Rates!$G$7,$G$4:$H$4,0))</f>
        <v>5.1700359999999996</v>
      </c>
    </row>
    <row r="2843" spans="2:10" x14ac:dyDescent="0.25">
      <c r="B2843" s="3">
        <v>4</v>
      </c>
      <c r="C2843" s="3">
        <v>28</v>
      </c>
      <c r="D2843" s="3">
        <v>14</v>
      </c>
      <c r="E2843" s="3">
        <v>4364.05</v>
      </c>
      <c r="F2843" s="3">
        <v>2182.0250000000001</v>
      </c>
      <c r="G2843" s="3">
        <f t="shared" si="88"/>
        <v>4.3640499999999998</v>
      </c>
      <c r="H2843" s="3">
        <f t="shared" si="89"/>
        <v>2.1820249999999999</v>
      </c>
      <c r="J2843" s="3" cm="1">
        <f t="array" ref="J2843">+INDEX(G2843:H2843,,MATCH(Rates!$G$7,$G$4:$H$4,0))</f>
        <v>4.3640499999999998</v>
      </c>
    </row>
    <row r="2844" spans="2:10" x14ac:dyDescent="0.25">
      <c r="B2844" s="3">
        <v>4</v>
      </c>
      <c r="C2844" s="3">
        <v>28</v>
      </c>
      <c r="D2844" s="3">
        <v>15</v>
      </c>
      <c r="E2844" s="3">
        <v>1415.123</v>
      </c>
      <c r="F2844" s="3">
        <v>707.56100000000004</v>
      </c>
      <c r="G2844" s="3">
        <f t="shared" si="88"/>
        <v>1.4151230000000001</v>
      </c>
      <c r="H2844" s="3">
        <f t="shared" si="89"/>
        <v>0.707561</v>
      </c>
      <c r="J2844" s="3" cm="1">
        <f t="array" ref="J2844">+INDEX(G2844:H2844,,MATCH(Rates!$G$7,$G$4:$H$4,0))</f>
        <v>1.4151230000000001</v>
      </c>
    </row>
    <row r="2845" spans="2:10" x14ac:dyDescent="0.25">
      <c r="B2845" s="3">
        <v>4</v>
      </c>
      <c r="C2845" s="3">
        <v>28</v>
      </c>
      <c r="D2845" s="3">
        <v>16</v>
      </c>
      <c r="E2845" s="3">
        <v>1063.3489999999999</v>
      </c>
      <c r="F2845" s="3">
        <v>531.67399999999998</v>
      </c>
      <c r="G2845" s="3">
        <f t="shared" si="88"/>
        <v>1.0633489999999999</v>
      </c>
      <c r="H2845" s="3">
        <f t="shared" si="89"/>
        <v>0.53167399999999998</v>
      </c>
      <c r="J2845" s="3" cm="1">
        <f t="array" ref="J2845">+INDEX(G2845:H2845,,MATCH(Rates!$G$7,$G$4:$H$4,0))</f>
        <v>1.0633489999999999</v>
      </c>
    </row>
    <row r="2846" spans="2:10" x14ac:dyDescent="0.25">
      <c r="B2846" s="3">
        <v>4</v>
      </c>
      <c r="C2846" s="3">
        <v>28</v>
      </c>
      <c r="D2846" s="3">
        <v>17</v>
      </c>
      <c r="E2846" s="3">
        <v>81.876000000000005</v>
      </c>
      <c r="F2846" s="3">
        <v>40.938000000000002</v>
      </c>
      <c r="G2846" s="3">
        <f t="shared" si="88"/>
        <v>8.1876000000000004E-2</v>
      </c>
      <c r="H2846" s="3">
        <f t="shared" si="89"/>
        <v>4.0938000000000002E-2</v>
      </c>
      <c r="J2846" s="3" cm="1">
        <f t="array" ref="J2846">+INDEX(G2846:H2846,,MATCH(Rates!$G$7,$G$4:$H$4,0))</f>
        <v>8.1876000000000004E-2</v>
      </c>
    </row>
    <row r="2847" spans="2:10" x14ac:dyDescent="0.25">
      <c r="B2847" s="3">
        <v>4</v>
      </c>
      <c r="C2847" s="3">
        <v>28</v>
      </c>
      <c r="D2847" s="3">
        <v>18</v>
      </c>
      <c r="E2847" s="3">
        <v>149.08199999999999</v>
      </c>
      <c r="F2847" s="3">
        <v>74.540999999999997</v>
      </c>
      <c r="G2847" s="3">
        <f t="shared" si="88"/>
        <v>0.14908199999999999</v>
      </c>
      <c r="H2847" s="3">
        <f t="shared" si="89"/>
        <v>7.4540999999999996E-2</v>
      </c>
      <c r="J2847" s="3" cm="1">
        <f t="array" ref="J2847">+INDEX(G2847:H2847,,MATCH(Rates!$G$7,$G$4:$H$4,0))</f>
        <v>0.14908199999999999</v>
      </c>
    </row>
    <row r="2848" spans="2:10" x14ac:dyDescent="0.25">
      <c r="B2848" s="3">
        <v>4</v>
      </c>
      <c r="C2848" s="3">
        <v>28</v>
      </c>
      <c r="D2848" s="3">
        <v>19</v>
      </c>
      <c r="E2848" s="3">
        <v>0</v>
      </c>
      <c r="F2848" s="3">
        <v>0</v>
      </c>
      <c r="G2848" s="3">
        <f t="shared" si="88"/>
        <v>0</v>
      </c>
      <c r="H2848" s="3">
        <f t="shared" si="89"/>
        <v>0</v>
      </c>
      <c r="J2848" s="3" cm="1">
        <f t="array" ref="J2848">+INDEX(G2848:H2848,,MATCH(Rates!$G$7,$G$4:$H$4,0))</f>
        <v>0</v>
      </c>
    </row>
    <row r="2849" spans="2:10" x14ac:dyDescent="0.25">
      <c r="B2849" s="3">
        <v>4</v>
      </c>
      <c r="C2849" s="3">
        <v>28</v>
      </c>
      <c r="D2849" s="3">
        <v>20</v>
      </c>
      <c r="E2849" s="3">
        <v>0</v>
      </c>
      <c r="F2849" s="3">
        <v>0</v>
      </c>
      <c r="G2849" s="3">
        <f t="shared" si="88"/>
        <v>0</v>
      </c>
      <c r="H2849" s="3">
        <f t="shared" si="89"/>
        <v>0</v>
      </c>
      <c r="J2849" s="3" cm="1">
        <f t="array" ref="J2849">+INDEX(G2849:H2849,,MATCH(Rates!$G$7,$G$4:$H$4,0))</f>
        <v>0</v>
      </c>
    </row>
    <row r="2850" spans="2:10" x14ac:dyDescent="0.25">
      <c r="B2850" s="3">
        <v>4</v>
      </c>
      <c r="C2850" s="3">
        <v>28</v>
      </c>
      <c r="D2850" s="3">
        <v>21</v>
      </c>
      <c r="E2850" s="3">
        <v>0</v>
      </c>
      <c r="F2850" s="3">
        <v>0</v>
      </c>
      <c r="G2850" s="3">
        <f t="shared" si="88"/>
        <v>0</v>
      </c>
      <c r="H2850" s="3">
        <f t="shared" si="89"/>
        <v>0</v>
      </c>
      <c r="J2850" s="3" cm="1">
        <f t="array" ref="J2850">+INDEX(G2850:H2850,,MATCH(Rates!$G$7,$G$4:$H$4,0))</f>
        <v>0</v>
      </c>
    </row>
    <row r="2851" spans="2:10" x14ac:dyDescent="0.25">
      <c r="B2851" s="3">
        <v>4</v>
      </c>
      <c r="C2851" s="3">
        <v>28</v>
      </c>
      <c r="D2851" s="3">
        <v>22</v>
      </c>
      <c r="E2851" s="3">
        <v>0</v>
      </c>
      <c r="F2851" s="3">
        <v>0</v>
      </c>
      <c r="G2851" s="3">
        <f t="shared" si="88"/>
        <v>0</v>
      </c>
      <c r="H2851" s="3">
        <f t="shared" si="89"/>
        <v>0</v>
      </c>
      <c r="J2851" s="3" cm="1">
        <f t="array" ref="J2851">+INDEX(G2851:H2851,,MATCH(Rates!$G$7,$G$4:$H$4,0))</f>
        <v>0</v>
      </c>
    </row>
    <row r="2852" spans="2:10" x14ac:dyDescent="0.25">
      <c r="B2852" s="3">
        <v>4</v>
      </c>
      <c r="C2852" s="3">
        <v>28</v>
      </c>
      <c r="D2852" s="3">
        <v>23</v>
      </c>
      <c r="E2852" s="3">
        <v>0</v>
      </c>
      <c r="F2852" s="3">
        <v>0</v>
      </c>
      <c r="G2852" s="3">
        <f t="shared" si="88"/>
        <v>0</v>
      </c>
      <c r="H2852" s="3">
        <f t="shared" si="89"/>
        <v>0</v>
      </c>
      <c r="J2852" s="3" cm="1">
        <f t="array" ref="J2852">+INDEX(G2852:H2852,,MATCH(Rates!$G$7,$G$4:$H$4,0))</f>
        <v>0</v>
      </c>
    </row>
    <row r="2853" spans="2:10" x14ac:dyDescent="0.25">
      <c r="B2853" s="3">
        <v>4</v>
      </c>
      <c r="C2853" s="3">
        <v>29</v>
      </c>
      <c r="D2853" s="3">
        <v>0</v>
      </c>
      <c r="E2853" s="3">
        <v>0</v>
      </c>
      <c r="F2853" s="3">
        <v>0</v>
      </c>
      <c r="G2853" s="3">
        <f t="shared" si="88"/>
        <v>0</v>
      </c>
      <c r="H2853" s="3">
        <f t="shared" si="89"/>
        <v>0</v>
      </c>
      <c r="J2853" s="3" cm="1">
        <f t="array" ref="J2853">+INDEX(G2853:H2853,,MATCH(Rates!$G$7,$G$4:$H$4,0))</f>
        <v>0</v>
      </c>
    </row>
    <row r="2854" spans="2:10" x14ac:dyDescent="0.25">
      <c r="B2854" s="3">
        <v>4</v>
      </c>
      <c r="C2854" s="3">
        <v>29</v>
      </c>
      <c r="D2854" s="3">
        <v>1</v>
      </c>
      <c r="E2854" s="3">
        <v>0</v>
      </c>
      <c r="F2854" s="3">
        <v>0</v>
      </c>
      <c r="G2854" s="3">
        <f t="shared" si="88"/>
        <v>0</v>
      </c>
      <c r="H2854" s="3">
        <f t="shared" si="89"/>
        <v>0</v>
      </c>
      <c r="J2854" s="3" cm="1">
        <f t="array" ref="J2854">+INDEX(G2854:H2854,,MATCH(Rates!$G$7,$G$4:$H$4,0))</f>
        <v>0</v>
      </c>
    </row>
    <row r="2855" spans="2:10" x14ac:dyDescent="0.25">
      <c r="B2855" s="3">
        <v>4</v>
      </c>
      <c r="C2855" s="3">
        <v>29</v>
      </c>
      <c r="D2855" s="3">
        <v>2</v>
      </c>
      <c r="E2855" s="3">
        <v>0</v>
      </c>
      <c r="F2855" s="3">
        <v>0</v>
      </c>
      <c r="G2855" s="3">
        <f t="shared" si="88"/>
        <v>0</v>
      </c>
      <c r="H2855" s="3">
        <f t="shared" si="89"/>
        <v>0</v>
      </c>
      <c r="J2855" s="3" cm="1">
        <f t="array" ref="J2855">+INDEX(G2855:H2855,,MATCH(Rates!$G$7,$G$4:$H$4,0))</f>
        <v>0</v>
      </c>
    </row>
    <row r="2856" spans="2:10" x14ac:dyDescent="0.25">
      <c r="B2856" s="3">
        <v>4</v>
      </c>
      <c r="C2856" s="3">
        <v>29</v>
      </c>
      <c r="D2856" s="3">
        <v>3</v>
      </c>
      <c r="E2856" s="3">
        <v>0</v>
      </c>
      <c r="F2856" s="3">
        <v>0</v>
      </c>
      <c r="G2856" s="3">
        <f t="shared" si="88"/>
        <v>0</v>
      </c>
      <c r="H2856" s="3">
        <f t="shared" si="89"/>
        <v>0</v>
      </c>
      <c r="J2856" s="3" cm="1">
        <f t="array" ref="J2856">+INDEX(G2856:H2856,,MATCH(Rates!$G$7,$G$4:$H$4,0))</f>
        <v>0</v>
      </c>
    </row>
    <row r="2857" spans="2:10" x14ac:dyDescent="0.25">
      <c r="B2857" s="3">
        <v>4</v>
      </c>
      <c r="C2857" s="3">
        <v>29</v>
      </c>
      <c r="D2857" s="3">
        <v>4</v>
      </c>
      <c r="E2857" s="3">
        <v>0</v>
      </c>
      <c r="F2857" s="3">
        <v>0</v>
      </c>
      <c r="G2857" s="3">
        <f t="shared" si="88"/>
        <v>0</v>
      </c>
      <c r="H2857" s="3">
        <f t="shared" si="89"/>
        <v>0</v>
      </c>
      <c r="J2857" s="3" cm="1">
        <f t="array" ref="J2857">+INDEX(G2857:H2857,,MATCH(Rates!$G$7,$G$4:$H$4,0))</f>
        <v>0</v>
      </c>
    </row>
    <row r="2858" spans="2:10" x14ac:dyDescent="0.25">
      <c r="B2858" s="3">
        <v>4</v>
      </c>
      <c r="C2858" s="3">
        <v>29</v>
      </c>
      <c r="D2858" s="3">
        <v>5</v>
      </c>
      <c r="E2858" s="3">
        <v>0</v>
      </c>
      <c r="F2858" s="3">
        <v>0</v>
      </c>
      <c r="G2858" s="3">
        <f t="shared" si="88"/>
        <v>0</v>
      </c>
      <c r="H2858" s="3">
        <f t="shared" si="89"/>
        <v>0</v>
      </c>
      <c r="J2858" s="3" cm="1">
        <f t="array" ref="J2858">+INDEX(G2858:H2858,,MATCH(Rates!$G$7,$G$4:$H$4,0))</f>
        <v>0</v>
      </c>
    </row>
    <row r="2859" spans="2:10" x14ac:dyDescent="0.25">
      <c r="B2859" s="3">
        <v>4</v>
      </c>
      <c r="C2859" s="3">
        <v>29</v>
      </c>
      <c r="D2859" s="3">
        <v>6</v>
      </c>
      <c r="E2859" s="3">
        <v>277.37200000000001</v>
      </c>
      <c r="F2859" s="3">
        <v>138.68600000000001</v>
      </c>
      <c r="G2859" s="3">
        <f t="shared" si="88"/>
        <v>0.27737200000000001</v>
      </c>
      <c r="H2859" s="3">
        <f t="shared" si="89"/>
        <v>0.138686</v>
      </c>
      <c r="J2859" s="3" cm="1">
        <f t="array" ref="J2859">+INDEX(G2859:H2859,,MATCH(Rates!$G$7,$G$4:$H$4,0))</f>
        <v>0.27737200000000001</v>
      </c>
    </row>
    <row r="2860" spans="2:10" x14ac:dyDescent="0.25">
      <c r="B2860" s="3">
        <v>4</v>
      </c>
      <c r="C2860" s="3">
        <v>29</v>
      </c>
      <c r="D2860" s="3">
        <v>7</v>
      </c>
      <c r="E2860" s="3">
        <v>663.80100000000004</v>
      </c>
      <c r="F2860" s="3">
        <v>331.90100000000001</v>
      </c>
      <c r="G2860" s="3">
        <f t="shared" si="88"/>
        <v>0.66380100000000009</v>
      </c>
      <c r="H2860" s="3">
        <f t="shared" si="89"/>
        <v>0.331901</v>
      </c>
      <c r="J2860" s="3" cm="1">
        <f t="array" ref="J2860">+INDEX(G2860:H2860,,MATCH(Rates!$G$7,$G$4:$H$4,0))</f>
        <v>0.66380100000000009</v>
      </c>
    </row>
    <row r="2861" spans="2:10" x14ac:dyDescent="0.25">
      <c r="B2861" s="3">
        <v>4</v>
      </c>
      <c r="C2861" s="3">
        <v>29</v>
      </c>
      <c r="D2861" s="3">
        <v>8</v>
      </c>
      <c r="E2861" s="3">
        <v>1058.2650000000001</v>
      </c>
      <c r="F2861" s="3">
        <v>529.13199999999995</v>
      </c>
      <c r="G2861" s="3">
        <f t="shared" si="88"/>
        <v>1.058265</v>
      </c>
      <c r="H2861" s="3">
        <f t="shared" si="89"/>
        <v>0.52913199999999994</v>
      </c>
      <c r="J2861" s="3" cm="1">
        <f t="array" ref="J2861">+INDEX(G2861:H2861,,MATCH(Rates!$G$7,$G$4:$H$4,0))</f>
        <v>1.058265</v>
      </c>
    </row>
    <row r="2862" spans="2:10" x14ac:dyDescent="0.25">
      <c r="B2862" s="3">
        <v>4</v>
      </c>
      <c r="C2862" s="3">
        <v>29</v>
      </c>
      <c r="D2862" s="3">
        <v>9</v>
      </c>
      <c r="E2862" s="3">
        <v>601.91800000000001</v>
      </c>
      <c r="F2862" s="3">
        <v>300.959</v>
      </c>
      <c r="G2862" s="3">
        <f t="shared" si="88"/>
        <v>0.60191799999999995</v>
      </c>
      <c r="H2862" s="3">
        <f t="shared" si="89"/>
        <v>0.30095899999999998</v>
      </c>
      <c r="J2862" s="3" cm="1">
        <f t="array" ref="J2862">+INDEX(G2862:H2862,,MATCH(Rates!$G$7,$G$4:$H$4,0))</f>
        <v>0.60191799999999995</v>
      </c>
    </row>
    <row r="2863" spans="2:10" x14ac:dyDescent="0.25">
      <c r="B2863" s="3">
        <v>4</v>
      </c>
      <c r="C2863" s="3">
        <v>29</v>
      </c>
      <c r="D2863" s="3">
        <v>10</v>
      </c>
      <c r="E2863" s="3">
        <v>1593.1410000000001</v>
      </c>
      <c r="F2863" s="3">
        <v>796.57</v>
      </c>
      <c r="G2863" s="3">
        <f t="shared" si="88"/>
        <v>1.5931410000000001</v>
      </c>
      <c r="H2863" s="3">
        <f t="shared" si="89"/>
        <v>0.79657</v>
      </c>
      <c r="J2863" s="3" cm="1">
        <f t="array" ref="J2863">+INDEX(G2863:H2863,,MATCH(Rates!$G$7,$G$4:$H$4,0))</f>
        <v>1.5931410000000001</v>
      </c>
    </row>
    <row r="2864" spans="2:10" x14ac:dyDescent="0.25">
      <c r="B2864" s="3">
        <v>4</v>
      </c>
      <c r="C2864" s="3">
        <v>29</v>
      </c>
      <c r="D2864" s="3">
        <v>11</v>
      </c>
      <c r="E2864" s="3">
        <v>715.35799999999995</v>
      </c>
      <c r="F2864" s="3">
        <v>357.67899999999997</v>
      </c>
      <c r="G2864" s="3">
        <f t="shared" si="88"/>
        <v>0.71535799999999994</v>
      </c>
      <c r="H2864" s="3">
        <f t="shared" si="89"/>
        <v>0.35767899999999997</v>
      </c>
      <c r="J2864" s="3" cm="1">
        <f t="array" ref="J2864">+INDEX(G2864:H2864,,MATCH(Rates!$G$7,$G$4:$H$4,0))</f>
        <v>0.71535799999999994</v>
      </c>
    </row>
    <row r="2865" spans="2:10" x14ac:dyDescent="0.25">
      <c r="B2865" s="3">
        <v>4</v>
      </c>
      <c r="C2865" s="3">
        <v>29</v>
      </c>
      <c r="D2865" s="3">
        <v>12</v>
      </c>
      <c r="E2865" s="3">
        <v>598.98699999999997</v>
      </c>
      <c r="F2865" s="3">
        <v>299.49400000000003</v>
      </c>
      <c r="G2865" s="3">
        <f t="shared" si="88"/>
        <v>0.59898699999999994</v>
      </c>
      <c r="H2865" s="3">
        <f t="shared" si="89"/>
        <v>0.29949400000000004</v>
      </c>
      <c r="J2865" s="3" cm="1">
        <f t="array" ref="J2865">+INDEX(G2865:H2865,,MATCH(Rates!$G$7,$G$4:$H$4,0))</f>
        <v>0.59898699999999994</v>
      </c>
    </row>
    <row r="2866" spans="2:10" x14ac:dyDescent="0.25">
      <c r="B2866" s="3">
        <v>4</v>
      </c>
      <c r="C2866" s="3">
        <v>29</v>
      </c>
      <c r="D2866" s="3">
        <v>13</v>
      </c>
      <c r="E2866" s="3">
        <v>2703.9580000000001</v>
      </c>
      <c r="F2866" s="3">
        <v>1351.979</v>
      </c>
      <c r="G2866" s="3">
        <f t="shared" si="88"/>
        <v>2.7039580000000001</v>
      </c>
      <c r="H2866" s="3">
        <f t="shared" si="89"/>
        <v>1.351979</v>
      </c>
      <c r="J2866" s="3" cm="1">
        <f t="array" ref="J2866">+INDEX(G2866:H2866,,MATCH(Rates!$G$7,$G$4:$H$4,0))</f>
        <v>2.7039580000000001</v>
      </c>
    </row>
    <row r="2867" spans="2:10" x14ac:dyDescent="0.25">
      <c r="B2867" s="3">
        <v>4</v>
      </c>
      <c r="C2867" s="3">
        <v>29</v>
      </c>
      <c r="D2867" s="3">
        <v>14</v>
      </c>
      <c r="E2867" s="3">
        <v>922.68</v>
      </c>
      <c r="F2867" s="3">
        <v>461.34</v>
      </c>
      <c r="G2867" s="3">
        <f t="shared" si="88"/>
        <v>0.92267999999999994</v>
      </c>
      <c r="H2867" s="3">
        <f t="shared" si="89"/>
        <v>0.46133999999999997</v>
      </c>
      <c r="J2867" s="3" cm="1">
        <f t="array" ref="J2867">+INDEX(G2867:H2867,,MATCH(Rates!$G$7,$G$4:$H$4,0))</f>
        <v>0.92267999999999994</v>
      </c>
    </row>
    <row r="2868" spans="2:10" x14ac:dyDescent="0.25">
      <c r="B2868" s="3">
        <v>4</v>
      </c>
      <c r="C2868" s="3">
        <v>29</v>
      </c>
      <c r="D2868" s="3">
        <v>15</v>
      </c>
      <c r="E2868" s="3">
        <v>1315.921</v>
      </c>
      <c r="F2868" s="3">
        <v>657.96</v>
      </c>
      <c r="G2868" s="3">
        <f t="shared" si="88"/>
        <v>1.3159210000000001</v>
      </c>
      <c r="H2868" s="3">
        <f t="shared" si="89"/>
        <v>0.65795999999999999</v>
      </c>
      <c r="J2868" s="3" cm="1">
        <f t="array" ref="J2868">+INDEX(G2868:H2868,,MATCH(Rates!$G$7,$G$4:$H$4,0))</f>
        <v>1.3159210000000001</v>
      </c>
    </row>
    <row r="2869" spans="2:10" x14ac:dyDescent="0.25">
      <c r="B2869" s="3">
        <v>4</v>
      </c>
      <c r="C2869" s="3">
        <v>29</v>
      </c>
      <c r="D2869" s="3">
        <v>16</v>
      </c>
      <c r="E2869" s="3">
        <v>545.39400000000001</v>
      </c>
      <c r="F2869" s="3">
        <v>272.697</v>
      </c>
      <c r="G2869" s="3">
        <f t="shared" si="88"/>
        <v>0.54539400000000005</v>
      </c>
      <c r="H2869" s="3">
        <f t="shared" si="89"/>
        <v>0.27269700000000002</v>
      </c>
      <c r="J2869" s="3" cm="1">
        <f t="array" ref="J2869">+INDEX(G2869:H2869,,MATCH(Rates!$G$7,$G$4:$H$4,0))</f>
        <v>0.54539400000000005</v>
      </c>
    </row>
    <row r="2870" spans="2:10" x14ac:dyDescent="0.25">
      <c r="B2870" s="3">
        <v>4</v>
      </c>
      <c r="C2870" s="3">
        <v>29</v>
      </c>
      <c r="D2870" s="3">
        <v>17</v>
      </c>
      <c r="E2870" s="3">
        <v>600.44399999999996</v>
      </c>
      <c r="F2870" s="3">
        <v>300.22199999999998</v>
      </c>
      <c r="G2870" s="3">
        <f t="shared" si="88"/>
        <v>0.60044399999999998</v>
      </c>
      <c r="H2870" s="3">
        <f t="shared" si="89"/>
        <v>0.30022199999999999</v>
      </c>
      <c r="J2870" s="3" cm="1">
        <f t="array" ref="J2870">+INDEX(G2870:H2870,,MATCH(Rates!$G$7,$G$4:$H$4,0))</f>
        <v>0.60044399999999998</v>
      </c>
    </row>
    <row r="2871" spans="2:10" x14ac:dyDescent="0.25">
      <c r="B2871" s="3">
        <v>4</v>
      </c>
      <c r="C2871" s="3">
        <v>29</v>
      </c>
      <c r="D2871" s="3">
        <v>18</v>
      </c>
      <c r="E2871" s="3">
        <v>221.012</v>
      </c>
      <c r="F2871" s="3">
        <v>110.506</v>
      </c>
      <c r="G2871" s="3">
        <f t="shared" si="88"/>
        <v>0.22101200000000001</v>
      </c>
      <c r="H2871" s="3">
        <f t="shared" si="89"/>
        <v>0.11050600000000001</v>
      </c>
      <c r="J2871" s="3" cm="1">
        <f t="array" ref="J2871">+INDEX(G2871:H2871,,MATCH(Rates!$G$7,$G$4:$H$4,0))</f>
        <v>0.22101200000000001</v>
      </c>
    </row>
    <row r="2872" spans="2:10" x14ac:dyDescent="0.25">
      <c r="B2872" s="3">
        <v>4</v>
      </c>
      <c r="C2872" s="3">
        <v>29</v>
      </c>
      <c r="D2872" s="3">
        <v>19</v>
      </c>
      <c r="E2872" s="3">
        <v>0</v>
      </c>
      <c r="F2872" s="3">
        <v>0</v>
      </c>
      <c r="G2872" s="3">
        <f t="shared" si="88"/>
        <v>0</v>
      </c>
      <c r="H2872" s="3">
        <f t="shared" si="89"/>
        <v>0</v>
      </c>
      <c r="J2872" s="3" cm="1">
        <f t="array" ref="J2872">+INDEX(G2872:H2872,,MATCH(Rates!$G$7,$G$4:$H$4,0))</f>
        <v>0</v>
      </c>
    </row>
    <row r="2873" spans="2:10" x14ac:dyDescent="0.25">
      <c r="B2873" s="3">
        <v>4</v>
      </c>
      <c r="C2873" s="3">
        <v>29</v>
      </c>
      <c r="D2873" s="3">
        <v>20</v>
      </c>
      <c r="E2873" s="3">
        <v>0</v>
      </c>
      <c r="F2873" s="3">
        <v>0</v>
      </c>
      <c r="G2873" s="3">
        <f t="shared" si="88"/>
        <v>0</v>
      </c>
      <c r="H2873" s="3">
        <f t="shared" si="89"/>
        <v>0</v>
      </c>
      <c r="J2873" s="3" cm="1">
        <f t="array" ref="J2873">+INDEX(G2873:H2873,,MATCH(Rates!$G$7,$G$4:$H$4,0))</f>
        <v>0</v>
      </c>
    </row>
    <row r="2874" spans="2:10" x14ac:dyDescent="0.25">
      <c r="B2874" s="3">
        <v>4</v>
      </c>
      <c r="C2874" s="3">
        <v>29</v>
      </c>
      <c r="D2874" s="3">
        <v>21</v>
      </c>
      <c r="E2874" s="3">
        <v>0</v>
      </c>
      <c r="F2874" s="3">
        <v>0</v>
      </c>
      <c r="G2874" s="3">
        <f t="shared" si="88"/>
        <v>0</v>
      </c>
      <c r="H2874" s="3">
        <f t="shared" si="89"/>
        <v>0</v>
      </c>
      <c r="J2874" s="3" cm="1">
        <f t="array" ref="J2874">+INDEX(G2874:H2874,,MATCH(Rates!$G$7,$G$4:$H$4,0))</f>
        <v>0</v>
      </c>
    </row>
    <row r="2875" spans="2:10" x14ac:dyDescent="0.25">
      <c r="B2875" s="3">
        <v>4</v>
      </c>
      <c r="C2875" s="3">
        <v>29</v>
      </c>
      <c r="D2875" s="3">
        <v>22</v>
      </c>
      <c r="E2875" s="3">
        <v>0</v>
      </c>
      <c r="F2875" s="3">
        <v>0</v>
      </c>
      <c r="G2875" s="3">
        <f t="shared" si="88"/>
        <v>0</v>
      </c>
      <c r="H2875" s="3">
        <f t="shared" si="89"/>
        <v>0</v>
      </c>
      <c r="J2875" s="3" cm="1">
        <f t="array" ref="J2875">+INDEX(G2875:H2875,,MATCH(Rates!$G$7,$G$4:$H$4,0))</f>
        <v>0</v>
      </c>
    </row>
    <row r="2876" spans="2:10" x14ac:dyDescent="0.25">
      <c r="B2876" s="3">
        <v>4</v>
      </c>
      <c r="C2876" s="3">
        <v>29</v>
      </c>
      <c r="D2876" s="3">
        <v>23</v>
      </c>
      <c r="E2876" s="3">
        <v>0</v>
      </c>
      <c r="F2876" s="3">
        <v>0</v>
      </c>
      <c r="G2876" s="3">
        <f t="shared" si="88"/>
        <v>0</v>
      </c>
      <c r="H2876" s="3">
        <f t="shared" si="89"/>
        <v>0</v>
      </c>
      <c r="J2876" s="3" cm="1">
        <f t="array" ref="J2876">+INDEX(G2876:H2876,,MATCH(Rates!$G$7,$G$4:$H$4,0))</f>
        <v>0</v>
      </c>
    </row>
    <row r="2877" spans="2:10" x14ac:dyDescent="0.25">
      <c r="B2877" s="3">
        <v>4</v>
      </c>
      <c r="C2877" s="3">
        <v>30</v>
      </c>
      <c r="D2877" s="3">
        <v>0</v>
      </c>
      <c r="E2877" s="3">
        <v>0</v>
      </c>
      <c r="F2877" s="3">
        <v>0</v>
      </c>
      <c r="G2877" s="3">
        <f t="shared" si="88"/>
        <v>0</v>
      </c>
      <c r="H2877" s="3">
        <f t="shared" si="89"/>
        <v>0</v>
      </c>
      <c r="J2877" s="3" cm="1">
        <f t="array" ref="J2877">+INDEX(G2877:H2877,,MATCH(Rates!$G$7,$G$4:$H$4,0))</f>
        <v>0</v>
      </c>
    </row>
    <row r="2878" spans="2:10" x14ac:dyDescent="0.25">
      <c r="B2878" s="3">
        <v>4</v>
      </c>
      <c r="C2878" s="3">
        <v>30</v>
      </c>
      <c r="D2878" s="3">
        <v>1</v>
      </c>
      <c r="E2878" s="3">
        <v>0</v>
      </c>
      <c r="F2878" s="3">
        <v>0</v>
      </c>
      <c r="G2878" s="3">
        <f t="shared" si="88"/>
        <v>0</v>
      </c>
      <c r="H2878" s="3">
        <f t="shared" si="89"/>
        <v>0</v>
      </c>
      <c r="J2878" s="3" cm="1">
        <f t="array" ref="J2878">+INDEX(G2878:H2878,,MATCH(Rates!$G$7,$G$4:$H$4,0))</f>
        <v>0</v>
      </c>
    </row>
    <row r="2879" spans="2:10" x14ac:dyDescent="0.25">
      <c r="B2879" s="3">
        <v>4</v>
      </c>
      <c r="C2879" s="3">
        <v>30</v>
      </c>
      <c r="D2879" s="3">
        <v>2</v>
      </c>
      <c r="E2879" s="3">
        <v>0</v>
      </c>
      <c r="F2879" s="3">
        <v>0</v>
      </c>
      <c r="G2879" s="3">
        <f t="shared" si="88"/>
        <v>0</v>
      </c>
      <c r="H2879" s="3">
        <f t="shared" si="89"/>
        <v>0</v>
      </c>
      <c r="J2879" s="3" cm="1">
        <f t="array" ref="J2879">+INDEX(G2879:H2879,,MATCH(Rates!$G$7,$G$4:$H$4,0))</f>
        <v>0</v>
      </c>
    </row>
    <row r="2880" spans="2:10" x14ac:dyDescent="0.25">
      <c r="B2880" s="3">
        <v>4</v>
      </c>
      <c r="C2880" s="3">
        <v>30</v>
      </c>
      <c r="D2880" s="3">
        <v>3</v>
      </c>
      <c r="E2880" s="3">
        <v>0</v>
      </c>
      <c r="F2880" s="3">
        <v>0</v>
      </c>
      <c r="G2880" s="3">
        <f t="shared" si="88"/>
        <v>0</v>
      </c>
      <c r="H2880" s="3">
        <f t="shared" si="89"/>
        <v>0</v>
      </c>
      <c r="J2880" s="3" cm="1">
        <f t="array" ref="J2880">+INDEX(G2880:H2880,,MATCH(Rates!$G$7,$G$4:$H$4,0))</f>
        <v>0</v>
      </c>
    </row>
    <row r="2881" spans="2:10" x14ac:dyDescent="0.25">
      <c r="B2881" s="3">
        <v>4</v>
      </c>
      <c r="C2881" s="3">
        <v>30</v>
      </c>
      <c r="D2881" s="3">
        <v>4</v>
      </c>
      <c r="E2881" s="3">
        <v>0</v>
      </c>
      <c r="F2881" s="3">
        <v>0</v>
      </c>
      <c r="G2881" s="3">
        <f t="shared" si="88"/>
        <v>0</v>
      </c>
      <c r="H2881" s="3">
        <f t="shared" si="89"/>
        <v>0</v>
      </c>
      <c r="J2881" s="3" cm="1">
        <f t="array" ref="J2881">+INDEX(G2881:H2881,,MATCH(Rates!$G$7,$G$4:$H$4,0))</f>
        <v>0</v>
      </c>
    </row>
    <row r="2882" spans="2:10" x14ac:dyDescent="0.25">
      <c r="B2882" s="3">
        <v>4</v>
      </c>
      <c r="C2882" s="3">
        <v>30</v>
      </c>
      <c r="D2882" s="3">
        <v>5</v>
      </c>
      <c r="E2882" s="3">
        <v>0</v>
      </c>
      <c r="F2882" s="3">
        <v>0</v>
      </c>
      <c r="G2882" s="3">
        <f t="shared" si="88"/>
        <v>0</v>
      </c>
      <c r="H2882" s="3">
        <f t="shared" si="89"/>
        <v>0</v>
      </c>
      <c r="J2882" s="3" cm="1">
        <f t="array" ref="J2882">+INDEX(G2882:H2882,,MATCH(Rates!$G$7,$G$4:$H$4,0))</f>
        <v>0</v>
      </c>
    </row>
    <row r="2883" spans="2:10" x14ac:dyDescent="0.25">
      <c r="B2883" s="3">
        <v>4</v>
      </c>
      <c r="C2883" s="3">
        <v>30</v>
      </c>
      <c r="D2883" s="3">
        <v>6</v>
      </c>
      <c r="E2883" s="3">
        <v>31.9</v>
      </c>
      <c r="F2883" s="3">
        <v>15.95</v>
      </c>
      <c r="G2883" s="3">
        <f t="shared" si="88"/>
        <v>3.1899999999999998E-2</v>
      </c>
      <c r="H2883" s="3">
        <f t="shared" si="89"/>
        <v>1.5949999999999999E-2</v>
      </c>
      <c r="J2883" s="3" cm="1">
        <f t="array" ref="J2883">+INDEX(G2883:H2883,,MATCH(Rates!$G$7,$G$4:$H$4,0))</f>
        <v>3.1899999999999998E-2</v>
      </c>
    </row>
    <row r="2884" spans="2:10" x14ac:dyDescent="0.25">
      <c r="B2884" s="3">
        <v>4</v>
      </c>
      <c r="C2884" s="3">
        <v>30</v>
      </c>
      <c r="D2884" s="3">
        <v>7</v>
      </c>
      <c r="E2884" s="3">
        <v>621.76700000000005</v>
      </c>
      <c r="F2884" s="3">
        <v>310.88299999999998</v>
      </c>
      <c r="G2884" s="3">
        <f t="shared" si="88"/>
        <v>0.62176700000000007</v>
      </c>
      <c r="H2884" s="3">
        <f t="shared" si="89"/>
        <v>0.31088299999999996</v>
      </c>
      <c r="J2884" s="3" cm="1">
        <f t="array" ref="J2884">+INDEX(G2884:H2884,,MATCH(Rates!$G$7,$G$4:$H$4,0))</f>
        <v>0.62176700000000007</v>
      </c>
    </row>
    <row r="2885" spans="2:10" x14ac:dyDescent="0.25">
      <c r="B2885" s="3">
        <v>4</v>
      </c>
      <c r="C2885" s="3">
        <v>30</v>
      </c>
      <c r="D2885" s="3">
        <v>8</v>
      </c>
      <c r="E2885" s="3">
        <v>2925.0450000000001</v>
      </c>
      <c r="F2885" s="3">
        <v>1462.5219999999999</v>
      </c>
      <c r="G2885" s="3">
        <f t="shared" si="88"/>
        <v>2.9250449999999999</v>
      </c>
      <c r="H2885" s="3">
        <f t="shared" si="89"/>
        <v>1.4625219999999999</v>
      </c>
      <c r="J2885" s="3" cm="1">
        <f t="array" ref="J2885">+INDEX(G2885:H2885,,MATCH(Rates!$G$7,$G$4:$H$4,0))</f>
        <v>2.9250449999999999</v>
      </c>
    </row>
    <row r="2886" spans="2:10" x14ac:dyDescent="0.25">
      <c r="B2886" s="3">
        <v>4</v>
      </c>
      <c r="C2886" s="3">
        <v>30</v>
      </c>
      <c r="D2886" s="3">
        <v>9</v>
      </c>
      <c r="E2886" s="3">
        <v>4343.5379999999996</v>
      </c>
      <c r="F2886" s="3">
        <v>2171.7689999999998</v>
      </c>
      <c r="G2886" s="3">
        <f t="shared" si="88"/>
        <v>4.3435379999999997</v>
      </c>
      <c r="H2886" s="3">
        <f t="shared" si="89"/>
        <v>2.1717689999999998</v>
      </c>
      <c r="J2886" s="3" cm="1">
        <f t="array" ref="J2886">+INDEX(G2886:H2886,,MATCH(Rates!$G$7,$G$4:$H$4,0))</f>
        <v>4.3435379999999997</v>
      </c>
    </row>
    <row r="2887" spans="2:10" x14ac:dyDescent="0.25">
      <c r="B2887" s="3">
        <v>4</v>
      </c>
      <c r="C2887" s="3">
        <v>30</v>
      </c>
      <c r="D2887" s="3">
        <v>10</v>
      </c>
      <c r="E2887" s="3">
        <v>4692.723</v>
      </c>
      <c r="F2887" s="3">
        <v>2346.3609999999999</v>
      </c>
      <c r="G2887" s="3">
        <f t="shared" si="88"/>
        <v>4.692723</v>
      </c>
      <c r="H2887" s="3">
        <f t="shared" si="89"/>
        <v>2.3463609999999999</v>
      </c>
      <c r="J2887" s="3" cm="1">
        <f t="array" ref="J2887">+INDEX(G2887:H2887,,MATCH(Rates!$G$7,$G$4:$H$4,0))</f>
        <v>4.692723</v>
      </c>
    </row>
    <row r="2888" spans="2:10" x14ac:dyDescent="0.25">
      <c r="B2888" s="3">
        <v>4</v>
      </c>
      <c r="C2888" s="3">
        <v>30</v>
      </c>
      <c r="D2888" s="3">
        <v>11</v>
      </c>
      <c r="E2888" s="3">
        <v>5240.5990000000002</v>
      </c>
      <c r="F2888" s="3">
        <v>2620.299</v>
      </c>
      <c r="G2888" s="3">
        <f t="shared" si="88"/>
        <v>5.2405990000000005</v>
      </c>
      <c r="H2888" s="3">
        <f t="shared" si="89"/>
        <v>2.6202990000000002</v>
      </c>
      <c r="J2888" s="3" cm="1">
        <f t="array" ref="J2888">+INDEX(G2888:H2888,,MATCH(Rates!$G$7,$G$4:$H$4,0))</f>
        <v>5.2405990000000005</v>
      </c>
    </row>
    <row r="2889" spans="2:10" x14ac:dyDescent="0.25">
      <c r="B2889" s="3">
        <v>4</v>
      </c>
      <c r="C2889" s="3">
        <v>30</v>
      </c>
      <c r="D2889" s="3">
        <v>12</v>
      </c>
      <c r="E2889" s="3">
        <v>5509.3990000000003</v>
      </c>
      <c r="F2889" s="3">
        <v>2754.6990000000001</v>
      </c>
      <c r="G2889" s="3">
        <f t="shared" si="88"/>
        <v>5.5093990000000002</v>
      </c>
      <c r="H2889" s="3">
        <f t="shared" si="89"/>
        <v>2.754699</v>
      </c>
      <c r="J2889" s="3" cm="1">
        <f t="array" ref="J2889">+INDEX(G2889:H2889,,MATCH(Rates!$G$7,$G$4:$H$4,0))</f>
        <v>5.5093990000000002</v>
      </c>
    </row>
    <row r="2890" spans="2:10" x14ac:dyDescent="0.25">
      <c r="B2890" s="3">
        <v>4</v>
      </c>
      <c r="C2890" s="3">
        <v>30</v>
      </c>
      <c r="D2890" s="3">
        <v>13</v>
      </c>
      <c r="E2890" s="3">
        <v>4800.5559999999996</v>
      </c>
      <c r="F2890" s="3">
        <v>2400.2779999999998</v>
      </c>
      <c r="G2890" s="3">
        <f t="shared" si="88"/>
        <v>4.8005559999999994</v>
      </c>
      <c r="H2890" s="3">
        <f t="shared" si="89"/>
        <v>2.4002779999999997</v>
      </c>
      <c r="J2890" s="3" cm="1">
        <f t="array" ref="J2890">+INDEX(G2890:H2890,,MATCH(Rates!$G$7,$G$4:$H$4,0))</f>
        <v>4.8005559999999994</v>
      </c>
    </row>
    <row r="2891" spans="2:10" x14ac:dyDescent="0.25">
      <c r="B2891" s="3">
        <v>4</v>
      </c>
      <c r="C2891" s="3">
        <v>30</v>
      </c>
      <c r="D2891" s="3">
        <v>14</v>
      </c>
      <c r="E2891" s="3">
        <v>5215.625</v>
      </c>
      <c r="F2891" s="3">
        <v>2607.8130000000001</v>
      </c>
      <c r="G2891" s="3">
        <f t="shared" si="88"/>
        <v>5.2156250000000002</v>
      </c>
      <c r="H2891" s="3">
        <f t="shared" si="89"/>
        <v>2.6078130000000002</v>
      </c>
      <c r="J2891" s="3" cm="1">
        <f t="array" ref="J2891">+INDEX(G2891:H2891,,MATCH(Rates!$G$7,$G$4:$H$4,0))</f>
        <v>5.2156250000000002</v>
      </c>
    </row>
    <row r="2892" spans="2:10" x14ac:dyDescent="0.25">
      <c r="B2892" s="3">
        <v>4</v>
      </c>
      <c r="C2892" s="3">
        <v>30</v>
      </c>
      <c r="D2892" s="3">
        <v>15</v>
      </c>
      <c r="E2892" s="3">
        <v>5011.3459999999995</v>
      </c>
      <c r="F2892" s="3">
        <v>2505.6729999999998</v>
      </c>
      <c r="G2892" s="3">
        <f t="shared" si="88"/>
        <v>5.0113459999999996</v>
      </c>
      <c r="H2892" s="3">
        <f t="shared" si="89"/>
        <v>2.5056729999999998</v>
      </c>
      <c r="J2892" s="3" cm="1">
        <f t="array" ref="J2892">+INDEX(G2892:H2892,,MATCH(Rates!$G$7,$G$4:$H$4,0))</f>
        <v>5.0113459999999996</v>
      </c>
    </row>
    <row r="2893" spans="2:10" x14ac:dyDescent="0.25">
      <c r="B2893" s="3">
        <v>4</v>
      </c>
      <c r="C2893" s="3">
        <v>30</v>
      </c>
      <c r="D2893" s="3">
        <v>16</v>
      </c>
      <c r="E2893" s="3">
        <v>3324.221</v>
      </c>
      <c r="F2893" s="3">
        <v>1662.1110000000001</v>
      </c>
      <c r="G2893" s="3">
        <f t="shared" si="88"/>
        <v>3.3242210000000001</v>
      </c>
      <c r="H2893" s="3">
        <f t="shared" si="89"/>
        <v>1.6621110000000001</v>
      </c>
      <c r="J2893" s="3" cm="1">
        <f t="array" ref="J2893">+INDEX(G2893:H2893,,MATCH(Rates!$G$7,$G$4:$H$4,0))</f>
        <v>3.3242210000000001</v>
      </c>
    </row>
    <row r="2894" spans="2:10" x14ac:dyDescent="0.25">
      <c r="B2894" s="3">
        <v>4</v>
      </c>
      <c r="C2894" s="3">
        <v>30</v>
      </c>
      <c r="D2894" s="3">
        <v>17</v>
      </c>
      <c r="E2894" s="3">
        <v>196.18799999999999</v>
      </c>
      <c r="F2894" s="3">
        <v>98.093999999999994</v>
      </c>
      <c r="G2894" s="3">
        <f t="shared" si="88"/>
        <v>0.196188</v>
      </c>
      <c r="H2894" s="3">
        <f t="shared" si="89"/>
        <v>9.8094000000000001E-2</v>
      </c>
      <c r="J2894" s="3" cm="1">
        <f t="array" ref="J2894">+INDEX(G2894:H2894,,MATCH(Rates!$G$7,$G$4:$H$4,0))</f>
        <v>0.196188</v>
      </c>
    </row>
    <row r="2895" spans="2:10" x14ac:dyDescent="0.25">
      <c r="B2895" s="3">
        <v>4</v>
      </c>
      <c r="C2895" s="3">
        <v>30</v>
      </c>
      <c r="D2895" s="3">
        <v>18</v>
      </c>
      <c r="E2895" s="3">
        <v>708.37300000000005</v>
      </c>
      <c r="F2895" s="3">
        <v>354.18599999999998</v>
      </c>
      <c r="G2895" s="3">
        <f t="shared" si="88"/>
        <v>0.70837300000000003</v>
      </c>
      <c r="H2895" s="3">
        <f t="shared" si="89"/>
        <v>0.354186</v>
      </c>
      <c r="J2895" s="3" cm="1">
        <f t="array" ref="J2895">+INDEX(G2895:H2895,,MATCH(Rates!$G$7,$G$4:$H$4,0))</f>
        <v>0.70837300000000003</v>
      </c>
    </row>
    <row r="2896" spans="2:10" x14ac:dyDescent="0.25">
      <c r="B2896" s="3">
        <v>4</v>
      </c>
      <c r="C2896" s="3">
        <v>30</v>
      </c>
      <c r="D2896" s="3">
        <v>19</v>
      </c>
      <c r="E2896" s="3">
        <v>45.75</v>
      </c>
      <c r="F2896" s="3">
        <v>22.875</v>
      </c>
      <c r="G2896" s="3">
        <f t="shared" si="88"/>
        <v>4.5749999999999999E-2</v>
      </c>
      <c r="H2896" s="3">
        <f t="shared" si="89"/>
        <v>2.2875E-2</v>
      </c>
      <c r="J2896" s="3" cm="1">
        <f t="array" ref="J2896">+INDEX(G2896:H2896,,MATCH(Rates!$G$7,$G$4:$H$4,0))</f>
        <v>4.5749999999999999E-2</v>
      </c>
    </row>
    <row r="2897" spans="2:10" x14ac:dyDescent="0.25">
      <c r="B2897" s="3">
        <v>4</v>
      </c>
      <c r="C2897" s="3">
        <v>30</v>
      </c>
      <c r="D2897" s="3">
        <v>20</v>
      </c>
      <c r="E2897" s="3">
        <v>0</v>
      </c>
      <c r="F2897" s="3">
        <v>0</v>
      </c>
      <c r="G2897" s="3">
        <f t="shared" si="88"/>
        <v>0</v>
      </c>
      <c r="H2897" s="3">
        <f t="shared" si="89"/>
        <v>0</v>
      </c>
      <c r="J2897" s="3" cm="1">
        <f t="array" ref="J2897">+INDEX(G2897:H2897,,MATCH(Rates!$G$7,$G$4:$H$4,0))</f>
        <v>0</v>
      </c>
    </row>
    <row r="2898" spans="2:10" x14ac:dyDescent="0.25">
      <c r="B2898" s="3">
        <v>4</v>
      </c>
      <c r="C2898" s="3">
        <v>30</v>
      </c>
      <c r="D2898" s="3">
        <v>21</v>
      </c>
      <c r="E2898" s="3">
        <v>0</v>
      </c>
      <c r="F2898" s="3">
        <v>0</v>
      </c>
      <c r="G2898" s="3">
        <f t="shared" si="88"/>
        <v>0</v>
      </c>
      <c r="H2898" s="3">
        <f t="shared" si="89"/>
        <v>0</v>
      </c>
      <c r="J2898" s="3" cm="1">
        <f t="array" ref="J2898">+INDEX(G2898:H2898,,MATCH(Rates!$G$7,$G$4:$H$4,0))</f>
        <v>0</v>
      </c>
    </row>
    <row r="2899" spans="2:10" x14ac:dyDescent="0.25">
      <c r="B2899" s="3">
        <v>4</v>
      </c>
      <c r="C2899" s="3">
        <v>30</v>
      </c>
      <c r="D2899" s="3">
        <v>22</v>
      </c>
      <c r="E2899" s="3">
        <v>0</v>
      </c>
      <c r="F2899" s="3">
        <v>0</v>
      </c>
      <c r="G2899" s="3">
        <f t="shared" si="88"/>
        <v>0</v>
      </c>
      <c r="H2899" s="3">
        <f t="shared" si="89"/>
        <v>0</v>
      </c>
      <c r="J2899" s="3" cm="1">
        <f t="array" ref="J2899">+INDEX(G2899:H2899,,MATCH(Rates!$G$7,$G$4:$H$4,0))</f>
        <v>0</v>
      </c>
    </row>
    <row r="2900" spans="2:10" x14ac:dyDescent="0.25">
      <c r="B2900" s="3">
        <v>4</v>
      </c>
      <c r="C2900" s="3">
        <v>30</v>
      </c>
      <c r="D2900" s="3">
        <v>23</v>
      </c>
      <c r="E2900" s="3">
        <v>0</v>
      </c>
      <c r="F2900" s="3">
        <v>0</v>
      </c>
      <c r="G2900" s="3">
        <f t="shared" si="88"/>
        <v>0</v>
      </c>
      <c r="H2900" s="3">
        <f t="shared" si="89"/>
        <v>0</v>
      </c>
      <c r="J2900" s="3" cm="1">
        <f t="array" ref="J2900">+INDEX(G2900:H2900,,MATCH(Rates!$G$7,$G$4:$H$4,0))</f>
        <v>0</v>
      </c>
    </row>
    <row r="2901" spans="2:10" x14ac:dyDescent="0.25">
      <c r="B2901" s="3">
        <v>5</v>
      </c>
      <c r="C2901" s="3">
        <v>1</v>
      </c>
      <c r="D2901" s="3">
        <v>0</v>
      </c>
      <c r="E2901" s="3">
        <v>0</v>
      </c>
      <c r="F2901" s="3">
        <v>0</v>
      </c>
      <c r="G2901" s="3">
        <f t="shared" ref="G2901:G2964" si="90">+E2901/1000</f>
        <v>0</v>
      </c>
      <c r="H2901" s="3">
        <f t="shared" ref="H2901:H2964" si="91">+F2901/1000</f>
        <v>0</v>
      </c>
      <c r="J2901" s="3" cm="1">
        <f t="array" ref="J2901">+INDEX(G2901:H2901,,MATCH(Rates!$G$7,$G$4:$H$4,0))</f>
        <v>0</v>
      </c>
    </row>
    <row r="2902" spans="2:10" x14ac:dyDescent="0.25">
      <c r="B2902" s="3">
        <v>5</v>
      </c>
      <c r="C2902" s="3">
        <v>1</v>
      </c>
      <c r="D2902" s="3">
        <v>1</v>
      </c>
      <c r="E2902" s="3">
        <v>0</v>
      </c>
      <c r="F2902" s="3">
        <v>0</v>
      </c>
      <c r="G2902" s="3">
        <f t="shared" si="90"/>
        <v>0</v>
      </c>
      <c r="H2902" s="3">
        <f t="shared" si="91"/>
        <v>0</v>
      </c>
      <c r="J2902" s="3" cm="1">
        <f t="array" ref="J2902">+INDEX(G2902:H2902,,MATCH(Rates!$G$7,$G$4:$H$4,0))</f>
        <v>0</v>
      </c>
    </row>
    <row r="2903" spans="2:10" x14ac:dyDescent="0.25">
      <c r="B2903" s="3">
        <v>5</v>
      </c>
      <c r="C2903" s="3">
        <v>1</v>
      </c>
      <c r="D2903" s="3">
        <v>2</v>
      </c>
      <c r="E2903" s="3">
        <v>0</v>
      </c>
      <c r="F2903" s="3">
        <v>0</v>
      </c>
      <c r="G2903" s="3">
        <f t="shared" si="90"/>
        <v>0</v>
      </c>
      <c r="H2903" s="3">
        <f t="shared" si="91"/>
        <v>0</v>
      </c>
      <c r="J2903" s="3" cm="1">
        <f t="array" ref="J2903">+INDEX(G2903:H2903,,MATCH(Rates!$G$7,$G$4:$H$4,0))</f>
        <v>0</v>
      </c>
    </row>
    <row r="2904" spans="2:10" x14ac:dyDescent="0.25">
      <c r="B2904" s="3">
        <v>5</v>
      </c>
      <c r="C2904" s="3">
        <v>1</v>
      </c>
      <c r="D2904" s="3">
        <v>3</v>
      </c>
      <c r="E2904" s="3">
        <v>0</v>
      </c>
      <c r="F2904" s="3">
        <v>0</v>
      </c>
      <c r="G2904" s="3">
        <f t="shared" si="90"/>
        <v>0</v>
      </c>
      <c r="H2904" s="3">
        <f t="shared" si="91"/>
        <v>0</v>
      </c>
      <c r="J2904" s="3" cm="1">
        <f t="array" ref="J2904">+INDEX(G2904:H2904,,MATCH(Rates!$G$7,$G$4:$H$4,0))</f>
        <v>0</v>
      </c>
    </row>
    <row r="2905" spans="2:10" x14ac:dyDescent="0.25">
      <c r="B2905" s="3">
        <v>5</v>
      </c>
      <c r="C2905" s="3">
        <v>1</v>
      </c>
      <c r="D2905" s="3">
        <v>4</v>
      </c>
      <c r="E2905" s="3">
        <v>0</v>
      </c>
      <c r="F2905" s="3">
        <v>0</v>
      </c>
      <c r="G2905" s="3">
        <f t="shared" si="90"/>
        <v>0</v>
      </c>
      <c r="H2905" s="3">
        <f t="shared" si="91"/>
        <v>0</v>
      </c>
      <c r="J2905" s="3" cm="1">
        <f t="array" ref="J2905">+INDEX(G2905:H2905,,MATCH(Rates!$G$7,$G$4:$H$4,0))</f>
        <v>0</v>
      </c>
    </row>
    <row r="2906" spans="2:10" x14ac:dyDescent="0.25">
      <c r="B2906" s="3">
        <v>5</v>
      </c>
      <c r="C2906" s="3">
        <v>1</v>
      </c>
      <c r="D2906" s="3">
        <v>5</v>
      </c>
      <c r="E2906" s="3">
        <v>0</v>
      </c>
      <c r="F2906" s="3">
        <v>0</v>
      </c>
      <c r="G2906" s="3">
        <f t="shared" si="90"/>
        <v>0</v>
      </c>
      <c r="H2906" s="3">
        <f t="shared" si="91"/>
        <v>0</v>
      </c>
      <c r="J2906" s="3" cm="1">
        <f t="array" ref="J2906">+INDEX(G2906:H2906,,MATCH(Rates!$G$7,$G$4:$H$4,0))</f>
        <v>0</v>
      </c>
    </row>
    <row r="2907" spans="2:10" x14ac:dyDescent="0.25">
      <c r="B2907" s="3">
        <v>5</v>
      </c>
      <c r="C2907" s="3">
        <v>1</v>
      </c>
      <c r="D2907" s="3">
        <v>6</v>
      </c>
      <c r="E2907" s="3">
        <v>289.91899999999998</v>
      </c>
      <c r="F2907" s="3">
        <v>144.959</v>
      </c>
      <c r="G2907" s="3">
        <f t="shared" si="90"/>
        <v>0.28991899999999998</v>
      </c>
      <c r="H2907" s="3">
        <f t="shared" si="91"/>
        <v>0.144959</v>
      </c>
      <c r="J2907" s="3" cm="1">
        <f t="array" ref="J2907">+INDEX(G2907:H2907,,MATCH(Rates!$G$7,$G$4:$H$4,0))</f>
        <v>0.28991899999999998</v>
      </c>
    </row>
    <row r="2908" spans="2:10" x14ac:dyDescent="0.25">
      <c r="B2908" s="3">
        <v>5</v>
      </c>
      <c r="C2908" s="3">
        <v>1</v>
      </c>
      <c r="D2908" s="3">
        <v>7</v>
      </c>
      <c r="E2908" s="3">
        <v>1605.818</v>
      </c>
      <c r="F2908" s="3">
        <v>802.90899999999999</v>
      </c>
      <c r="G2908" s="3">
        <f t="shared" si="90"/>
        <v>1.605818</v>
      </c>
      <c r="H2908" s="3">
        <f t="shared" si="91"/>
        <v>0.80290899999999998</v>
      </c>
      <c r="J2908" s="3" cm="1">
        <f t="array" ref="J2908">+INDEX(G2908:H2908,,MATCH(Rates!$G$7,$G$4:$H$4,0))</f>
        <v>1.605818</v>
      </c>
    </row>
    <row r="2909" spans="2:10" x14ac:dyDescent="0.25">
      <c r="B2909" s="3">
        <v>5</v>
      </c>
      <c r="C2909" s="3">
        <v>1</v>
      </c>
      <c r="D2909" s="3">
        <v>8</v>
      </c>
      <c r="E2909" s="3">
        <v>3555.1979999999999</v>
      </c>
      <c r="F2909" s="3">
        <v>1777.5989999999999</v>
      </c>
      <c r="G2909" s="3">
        <f t="shared" si="90"/>
        <v>3.5551979999999999</v>
      </c>
      <c r="H2909" s="3">
        <f t="shared" si="91"/>
        <v>1.7775989999999999</v>
      </c>
      <c r="J2909" s="3" cm="1">
        <f t="array" ref="J2909">+INDEX(G2909:H2909,,MATCH(Rates!$G$7,$G$4:$H$4,0))</f>
        <v>3.5551979999999999</v>
      </c>
    </row>
    <row r="2910" spans="2:10" x14ac:dyDescent="0.25">
      <c r="B2910" s="3">
        <v>5</v>
      </c>
      <c r="C2910" s="3">
        <v>1</v>
      </c>
      <c r="D2910" s="3">
        <v>9</v>
      </c>
      <c r="E2910" s="3">
        <v>5038.05</v>
      </c>
      <c r="F2910" s="3">
        <v>2519.0250000000001</v>
      </c>
      <c r="G2910" s="3">
        <f t="shared" si="90"/>
        <v>5.0380500000000001</v>
      </c>
      <c r="H2910" s="3">
        <f t="shared" si="91"/>
        <v>2.5190250000000001</v>
      </c>
      <c r="J2910" s="3" cm="1">
        <f t="array" ref="J2910">+INDEX(G2910:H2910,,MATCH(Rates!$G$7,$G$4:$H$4,0))</f>
        <v>5.0380500000000001</v>
      </c>
    </row>
    <row r="2911" spans="2:10" x14ac:dyDescent="0.25">
      <c r="B2911" s="3">
        <v>5</v>
      </c>
      <c r="C2911" s="3">
        <v>1</v>
      </c>
      <c r="D2911" s="3">
        <v>10</v>
      </c>
      <c r="E2911" s="3">
        <v>6086.0150000000003</v>
      </c>
      <c r="F2911" s="3">
        <v>3043.0079999999998</v>
      </c>
      <c r="G2911" s="3">
        <f t="shared" si="90"/>
        <v>6.0860150000000006</v>
      </c>
      <c r="H2911" s="3">
        <f t="shared" si="91"/>
        <v>3.0430079999999999</v>
      </c>
      <c r="J2911" s="3" cm="1">
        <f t="array" ref="J2911">+INDEX(G2911:H2911,,MATCH(Rates!$G$7,$G$4:$H$4,0))</f>
        <v>6.0860150000000006</v>
      </c>
    </row>
    <row r="2912" spans="2:10" x14ac:dyDescent="0.25">
      <c r="B2912" s="3">
        <v>5</v>
      </c>
      <c r="C2912" s="3">
        <v>1</v>
      </c>
      <c r="D2912" s="3">
        <v>11</v>
      </c>
      <c r="E2912" s="3">
        <v>6233.8050000000003</v>
      </c>
      <c r="F2912" s="3">
        <v>3116.902</v>
      </c>
      <c r="G2912" s="3">
        <f t="shared" si="90"/>
        <v>6.2338050000000003</v>
      </c>
      <c r="H2912" s="3">
        <f t="shared" si="91"/>
        <v>3.1169020000000001</v>
      </c>
      <c r="J2912" s="3" cm="1">
        <f t="array" ref="J2912">+INDEX(G2912:H2912,,MATCH(Rates!$G$7,$G$4:$H$4,0))</f>
        <v>6.2338050000000003</v>
      </c>
    </row>
    <row r="2913" spans="2:10" x14ac:dyDescent="0.25">
      <c r="B2913" s="3">
        <v>5</v>
      </c>
      <c r="C2913" s="3">
        <v>1</v>
      </c>
      <c r="D2913" s="3">
        <v>12</v>
      </c>
      <c r="E2913" s="3">
        <v>6825.4650000000001</v>
      </c>
      <c r="F2913" s="3">
        <v>3412.7330000000002</v>
      </c>
      <c r="G2913" s="3">
        <f t="shared" si="90"/>
        <v>6.8254650000000003</v>
      </c>
      <c r="H2913" s="3">
        <f t="shared" si="91"/>
        <v>3.4127330000000002</v>
      </c>
      <c r="J2913" s="3" cm="1">
        <f t="array" ref="J2913">+INDEX(G2913:H2913,,MATCH(Rates!$G$7,$G$4:$H$4,0))</f>
        <v>6.8254650000000003</v>
      </c>
    </row>
    <row r="2914" spans="2:10" x14ac:dyDescent="0.25">
      <c r="B2914" s="3">
        <v>5</v>
      </c>
      <c r="C2914" s="3">
        <v>1</v>
      </c>
      <c r="D2914" s="3">
        <v>13</v>
      </c>
      <c r="E2914" s="3">
        <v>6042.8280000000004</v>
      </c>
      <c r="F2914" s="3">
        <v>3021.4140000000002</v>
      </c>
      <c r="G2914" s="3">
        <f t="shared" si="90"/>
        <v>6.0428280000000001</v>
      </c>
      <c r="H2914" s="3">
        <f t="shared" si="91"/>
        <v>3.021414</v>
      </c>
      <c r="J2914" s="3" cm="1">
        <f t="array" ref="J2914">+INDEX(G2914:H2914,,MATCH(Rates!$G$7,$G$4:$H$4,0))</f>
        <v>6.0428280000000001</v>
      </c>
    </row>
    <row r="2915" spans="2:10" x14ac:dyDescent="0.25">
      <c r="B2915" s="3">
        <v>5</v>
      </c>
      <c r="C2915" s="3">
        <v>1</v>
      </c>
      <c r="D2915" s="3">
        <v>14</v>
      </c>
      <c r="E2915" s="3">
        <v>5001.2520000000004</v>
      </c>
      <c r="F2915" s="3">
        <v>2500.6260000000002</v>
      </c>
      <c r="G2915" s="3">
        <f t="shared" si="90"/>
        <v>5.001252</v>
      </c>
      <c r="H2915" s="3">
        <f t="shared" si="91"/>
        <v>2.500626</v>
      </c>
      <c r="J2915" s="3" cm="1">
        <f t="array" ref="J2915">+INDEX(G2915:H2915,,MATCH(Rates!$G$7,$G$4:$H$4,0))</f>
        <v>5.001252</v>
      </c>
    </row>
    <row r="2916" spans="2:10" x14ac:dyDescent="0.25">
      <c r="B2916" s="3">
        <v>5</v>
      </c>
      <c r="C2916" s="3">
        <v>1</v>
      </c>
      <c r="D2916" s="3">
        <v>15</v>
      </c>
      <c r="E2916" s="3">
        <v>4532.9170000000004</v>
      </c>
      <c r="F2916" s="3">
        <v>2266.4580000000001</v>
      </c>
      <c r="G2916" s="3">
        <f t="shared" si="90"/>
        <v>4.5329170000000003</v>
      </c>
      <c r="H2916" s="3">
        <f t="shared" si="91"/>
        <v>2.2664580000000001</v>
      </c>
      <c r="J2916" s="3" cm="1">
        <f t="array" ref="J2916">+INDEX(G2916:H2916,,MATCH(Rates!$G$7,$G$4:$H$4,0))</f>
        <v>4.5329170000000003</v>
      </c>
    </row>
    <row r="2917" spans="2:10" x14ac:dyDescent="0.25">
      <c r="B2917" s="3">
        <v>5</v>
      </c>
      <c r="C2917" s="3">
        <v>1</v>
      </c>
      <c r="D2917" s="3">
        <v>16</v>
      </c>
      <c r="E2917" s="3">
        <v>3636.8589999999999</v>
      </c>
      <c r="F2917" s="3">
        <v>1818.43</v>
      </c>
      <c r="G2917" s="3">
        <f t="shared" si="90"/>
        <v>3.6368589999999998</v>
      </c>
      <c r="H2917" s="3">
        <f t="shared" si="91"/>
        <v>1.81843</v>
      </c>
      <c r="J2917" s="3" cm="1">
        <f t="array" ref="J2917">+INDEX(G2917:H2917,,MATCH(Rates!$G$7,$G$4:$H$4,0))</f>
        <v>3.6368589999999998</v>
      </c>
    </row>
    <row r="2918" spans="2:10" x14ac:dyDescent="0.25">
      <c r="B2918" s="3">
        <v>5</v>
      </c>
      <c r="C2918" s="3">
        <v>1</v>
      </c>
      <c r="D2918" s="3">
        <v>17</v>
      </c>
      <c r="E2918" s="3">
        <v>2339.1729999999998</v>
      </c>
      <c r="F2918" s="3">
        <v>1169.587</v>
      </c>
      <c r="G2918" s="3">
        <f t="shared" si="90"/>
        <v>2.3391729999999997</v>
      </c>
      <c r="H2918" s="3">
        <f t="shared" si="91"/>
        <v>1.1695869999999999</v>
      </c>
      <c r="J2918" s="3" cm="1">
        <f t="array" ref="J2918">+INDEX(G2918:H2918,,MATCH(Rates!$G$7,$G$4:$H$4,0))</f>
        <v>2.3391729999999997</v>
      </c>
    </row>
    <row r="2919" spans="2:10" x14ac:dyDescent="0.25">
      <c r="B2919" s="3">
        <v>5</v>
      </c>
      <c r="C2919" s="3">
        <v>1</v>
      </c>
      <c r="D2919" s="3">
        <v>18</v>
      </c>
      <c r="E2919" s="3">
        <v>759.58699999999999</v>
      </c>
      <c r="F2919" s="3">
        <v>379.79300000000001</v>
      </c>
      <c r="G2919" s="3">
        <f t="shared" si="90"/>
        <v>0.75958700000000001</v>
      </c>
      <c r="H2919" s="3">
        <f t="shared" si="91"/>
        <v>0.37979299999999999</v>
      </c>
      <c r="J2919" s="3" cm="1">
        <f t="array" ref="J2919">+INDEX(G2919:H2919,,MATCH(Rates!$G$7,$G$4:$H$4,0))</f>
        <v>0.75958700000000001</v>
      </c>
    </row>
    <row r="2920" spans="2:10" x14ac:dyDescent="0.25">
      <c r="B2920" s="3">
        <v>5</v>
      </c>
      <c r="C2920" s="3">
        <v>1</v>
      </c>
      <c r="D2920" s="3">
        <v>19</v>
      </c>
      <c r="E2920" s="3">
        <v>63.356999999999999</v>
      </c>
      <c r="F2920" s="3">
        <v>31.678000000000001</v>
      </c>
      <c r="G2920" s="3">
        <f t="shared" si="90"/>
        <v>6.3356999999999997E-2</v>
      </c>
      <c r="H2920" s="3">
        <f t="shared" si="91"/>
        <v>3.1677999999999998E-2</v>
      </c>
      <c r="J2920" s="3" cm="1">
        <f t="array" ref="J2920">+INDEX(G2920:H2920,,MATCH(Rates!$G$7,$G$4:$H$4,0))</f>
        <v>6.3356999999999997E-2</v>
      </c>
    </row>
    <row r="2921" spans="2:10" x14ac:dyDescent="0.25">
      <c r="B2921" s="3">
        <v>5</v>
      </c>
      <c r="C2921" s="3">
        <v>1</v>
      </c>
      <c r="D2921" s="3">
        <v>20</v>
      </c>
      <c r="E2921" s="3">
        <v>0</v>
      </c>
      <c r="F2921" s="3">
        <v>0</v>
      </c>
      <c r="G2921" s="3">
        <f t="shared" si="90"/>
        <v>0</v>
      </c>
      <c r="H2921" s="3">
        <f t="shared" si="91"/>
        <v>0</v>
      </c>
      <c r="J2921" s="3" cm="1">
        <f t="array" ref="J2921">+INDEX(G2921:H2921,,MATCH(Rates!$G$7,$G$4:$H$4,0))</f>
        <v>0</v>
      </c>
    </row>
    <row r="2922" spans="2:10" x14ac:dyDescent="0.25">
      <c r="B2922" s="3">
        <v>5</v>
      </c>
      <c r="C2922" s="3">
        <v>1</v>
      </c>
      <c r="D2922" s="3">
        <v>21</v>
      </c>
      <c r="E2922" s="3">
        <v>0</v>
      </c>
      <c r="F2922" s="3">
        <v>0</v>
      </c>
      <c r="G2922" s="3">
        <f t="shared" si="90"/>
        <v>0</v>
      </c>
      <c r="H2922" s="3">
        <f t="shared" si="91"/>
        <v>0</v>
      </c>
      <c r="J2922" s="3" cm="1">
        <f t="array" ref="J2922">+INDEX(G2922:H2922,,MATCH(Rates!$G$7,$G$4:$H$4,0))</f>
        <v>0</v>
      </c>
    </row>
    <row r="2923" spans="2:10" x14ac:dyDescent="0.25">
      <c r="B2923" s="3">
        <v>5</v>
      </c>
      <c r="C2923" s="3">
        <v>1</v>
      </c>
      <c r="D2923" s="3">
        <v>22</v>
      </c>
      <c r="E2923" s="3">
        <v>0</v>
      </c>
      <c r="F2923" s="3">
        <v>0</v>
      </c>
      <c r="G2923" s="3">
        <f t="shared" si="90"/>
        <v>0</v>
      </c>
      <c r="H2923" s="3">
        <f t="shared" si="91"/>
        <v>0</v>
      </c>
      <c r="J2923" s="3" cm="1">
        <f t="array" ref="J2923">+INDEX(G2923:H2923,,MATCH(Rates!$G$7,$G$4:$H$4,0))</f>
        <v>0</v>
      </c>
    </row>
    <row r="2924" spans="2:10" x14ac:dyDescent="0.25">
      <c r="B2924" s="3">
        <v>5</v>
      </c>
      <c r="C2924" s="3">
        <v>1</v>
      </c>
      <c r="D2924" s="3">
        <v>23</v>
      </c>
      <c r="E2924" s="3">
        <v>0</v>
      </c>
      <c r="F2924" s="3">
        <v>0</v>
      </c>
      <c r="G2924" s="3">
        <f t="shared" si="90"/>
        <v>0</v>
      </c>
      <c r="H2924" s="3">
        <f t="shared" si="91"/>
        <v>0</v>
      </c>
      <c r="J2924" s="3" cm="1">
        <f t="array" ref="J2924">+INDEX(G2924:H2924,,MATCH(Rates!$G$7,$G$4:$H$4,0))</f>
        <v>0</v>
      </c>
    </row>
    <row r="2925" spans="2:10" x14ac:dyDescent="0.25">
      <c r="B2925" s="3">
        <v>5</v>
      </c>
      <c r="C2925" s="3">
        <v>2</v>
      </c>
      <c r="D2925" s="3">
        <v>0</v>
      </c>
      <c r="E2925" s="3">
        <v>0</v>
      </c>
      <c r="F2925" s="3">
        <v>0</v>
      </c>
      <c r="G2925" s="3">
        <f t="shared" si="90"/>
        <v>0</v>
      </c>
      <c r="H2925" s="3">
        <f t="shared" si="91"/>
        <v>0</v>
      </c>
      <c r="J2925" s="3" cm="1">
        <f t="array" ref="J2925">+INDEX(G2925:H2925,,MATCH(Rates!$G$7,$G$4:$H$4,0))</f>
        <v>0</v>
      </c>
    </row>
    <row r="2926" spans="2:10" x14ac:dyDescent="0.25">
      <c r="B2926" s="3">
        <v>5</v>
      </c>
      <c r="C2926" s="3">
        <v>2</v>
      </c>
      <c r="D2926" s="3">
        <v>1</v>
      </c>
      <c r="E2926" s="3">
        <v>0</v>
      </c>
      <c r="F2926" s="3">
        <v>0</v>
      </c>
      <c r="G2926" s="3">
        <f t="shared" si="90"/>
        <v>0</v>
      </c>
      <c r="H2926" s="3">
        <f t="shared" si="91"/>
        <v>0</v>
      </c>
      <c r="J2926" s="3" cm="1">
        <f t="array" ref="J2926">+INDEX(G2926:H2926,,MATCH(Rates!$G$7,$G$4:$H$4,0))</f>
        <v>0</v>
      </c>
    </row>
    <row r="2927" spans="2:10" x14ac:dyDescent="0.25">
      <c r="B2927" s="3">
        <v>5</v>
      </c>
      <c r="C2927" s="3">
        <v>2</v>
      </c>
      <c r="D2927" s="3">
        <v>2</v>
      </c>
      <c r="E2927" s="3">
        <v>0</v>
      </c>
      <c r="F2927" s="3">
        <v>0</v>
      </c>
      <c r="G2927" s="3">
        <f t="shared" si="90"/>
        <v>0</v>
      </c>
      <c r="H2927" s="3">
        <f t="shared" si="91"/>
        <v>0</v>
      </c>
      <c r="J2927" s="3" cm="1">
        <f t="array" ref="J2927">+INDEX(G2927:H2927,,MATCH(Rates!$G$7,$G$4:$H$4,0))</f>
        <v>0</v>
      </c>
    </row>
    <row r="2928" spans="2:10" x14ac:dyDescent="0.25">
      <c r="B2928" s="3">
        <v>5</v>
      </c>
      <c r="C2928" s="3">
        <v>2</v>
      </c>
      <c r="D2928" s="3">
        <v>3</v>
      </c>
      <c r="E2928" s="3">
        <v>0</v>
      </c>
      <c r="F2928" s="3">
        <v>0</v>
      </c>
      <c r="G2928" s="3">
        <f t="shared" si="90"/>
        <v>0</v>
      </c>
      <c r="H2928" s="3">
        <f t="shared" si="91"/>
        <v>0</v>
      </c>
      <c r="J2928" s="3" cm="1">
        <f t="array" ref="J2928">+INDEX(G2928:H2928,,MATCH(Rates!$G$7,$G$4:$H$4,0))</f>
        <v>0</v>
      </c>
    </row>
    <row r="2929" spans="2:10" x14ac:dyDescent="0.25">
      <c r="B2929" s="3">
        <v>5</v>
      </c>
      <c r="C2929" s="3">
        <v>2</v>
      </c>
      <c r="D2929" s="3">
        <v>4</v>
      </c>
      <c r="E2929" s="3">
        <v>0</v>
      </c>
      <c r="F2929" s="3">
        <v>0</v>
      </c>
      <c r="G2929" s="3">
        <f t="shared" si="90"/>
        <v>0</v>
      </c>
      <c r="H2929" s="3">
        <f t="shared" si="91"/>
        <v>0</v>
      </c>
      <c r="J2929" s="3" cm="1">
        <f t="array" ref="J2929">+INDEX(G2929:H2929,,MATCH(Rates!$G$7,$G$4:$H$4,0))</f>
        <v>0</v>
      </c>
    </row>
    <row r="2930" spans="2:10" x14ac:dyDescent="0.25">
      <c r="B2930" s="3">
        <v>5</v>
      </c>
      <c r="C2930" s="3">
        <v>2</v>
      </c>
      <c r="D2930" s="3">
        <v>5</v>
      </c>
      <c r="E2930" s="3">
        <v>0</v>
      </c>
      <c r="F2930" s="3">
        <v>0</v>
      </c>
      <c r="G2930" s="3">
        <f t="shared" si="90"/>
        <v>0</v>
      </c>
      <c r="H2930" s="3">
        <f t="shared" si="91"/>
        <v>0</v>
      </c>
      <c r="J2930" s="3" cm="1">
        <f t="array" ref="J2930">+INDEX(G2930:H2930,,MATCH(Rates!$G$7,$G$4:$H$4,0))</f>
        <v>0</v>
      </c>
    </row>
    <row r="2931" spans="2:10" x14ac:dyDescent="0.25">
      <c r="B2931" s="3">
        <v>5</v>
      </c>
      <c r="C2931" s="3">
        <v>2</v>
      </c>
      <c r="D2931" s="3">
        <v>6</v>
      </c>
      <c r="E2931" s="3">
        <v>336.13099999999997</v>
      </c>
      <c r="F2931" s="3">
        <v>168.066</v>
      </c>
      <c r="G2931" s="3">
        <f t="shared" si="90"/>
        <v>0.33613099999999996</v>
      </c>
      <c r="H2931" s="3">
        <f t="shared" si="91"/>
        <v>0.16806599999999999</v>
      </c>
      <c r="J2931" s="3" cm="1">
        <f t="array" ref="J2931">+INDEX(G2931:H2931,,MATCH(Rates!$G$7,$G$4:$H$4,0))</f>
        <v>0.33613099999999996</v>
      </c>
    </row>
    <row r="2932" spans="2:10" x14ac:dyDescent="0.25">
      <c r="B2932" s="3">
        <v>5</v>
      </c>
      <c r="C2932" s="3">
        <v>2</v>
      </c>
      <c r="D2932" s="3">
        <v>7</v>
      </c>
      <c r="E2932" s="3">
        <v>1581.886</v>
      </c>
      <c r="F2932" s="3">
        <v>790.94299999999998</v>
      </c>
      <c r="G2932" s="3">
        <f t="shared" si="90"/>
        <v>1.5818859999999999</v>
      </c>
      <c r="H2932" s="3">
        <f t="shared" si="91"/>
        <v>0.79094299999999995</v>
      </c>
      <c r="J2932" s="3" cm="1">
        <f t="array" ref="J2932">+INDEX(G2932:H2932,,MATCH(Rates!$G$7,$G$4:$H$4,0))</f>
        <v>1.5818859999999999</v>
      </c>
    </row>
    <row r="2933" spans="2:10" x14ac:dyDescent="0.25">
      <c r="B2933" s="3">
        <v>5</v>
      </c>
      <c r="C2933" s="3">
        <v>2</v>
      </c>
      <c r="D2933" s="3">
        <v>8</v>
      </c>
      <c r="E2933" s="3">
        <v>2890.5360000000001</v>
      </c>
      <c r="F2933" s="3">
        <v>1445.268</v>
      </c>
      <c r="G2933" s="3">
        <f t="shared" si="90"/>
        <v>2.890536</v>
      </c>
      <c r="H2933" s="3">
        <f t="shared" si="91"/>
        <v>1.445268</v>
      </c>
      <c r="J2933" s="3" cm="1">
        <f t="array" ref="J2933">+INDEX(G2933:H2933,,MATCH(Rates!$G$7,$G$4:$H$4,0))</f>
        <v>2.890536</v>
      </c>
    </row>
    <row r="2934" spans="2:10" x14ac:dyDescent="0.25">
      <c r="B2934" s="3">
        <v>5</v>
      </c>
      <c r="C2934" s="3">
        <v>2</v>
      </c>
      <c r="D2934" s="3">
        <v>9</v>
      </c>
      <c r="E2934" s="3">
        <v>4304.1809999999996</v>
      </c>
      <c r="F2934" s="3">
        <v>2152.0909999999999</v>
      </c>
      <c r="G2934" s="3">
        <f t="shared" si="90"/>
        <v>4.3041809999999998</v>
      </c>
      <c r="H2934" s="3">
        <f t="shared" si="91"/>
        <v>2.152091</v>
      </c>
      <c r="J2934" s="3" cm="1">
        <f t="array" ref="J2934">+INDEX(G2934:H2934,,MATCH(Rates!$G$7,$G$4:$H$4,0))</f>
        <v>4.3041809999999998</v>
      </c>
    </row>
    <row r="2935" spans="2:10" x14ac:dyDescent="0.25">
      <c r="B2935" s="3">
        <v>5</v>
      </c>
      <c r="C2935" s="3">
        <v>2</v>
      </c>
      <c r="D2935" s="3">
        <v>10</v>
      </c>
      <c r="E2935" s="3">
        <v>5267.2</v>
      </c>
      <c r="F2935" s="3">
        <v>2633.6</v>
      </c>
      <c r="G2935" s="3">
        <f t="shared" si="90"/>
        <v>5.2671999999999999</v>
      </c>
      <c r="H2935" s="3">
        <f t="shared" si="91"/>
        <v>2.6335999999999999</v>
      </c>
      <c r="J2935" s="3" cm="1">
        <f t="array" ref="J2935">+INDEX(G2935:H2935,,MATCH(Rates!$G$7,$G$4:$H$4,0))</f>
        <v>5.2671999999999999</v>
      </c>
    </row>
    <row r="2936" spans="2:10" x14ac:dyDescent="0.25">
      <c r="B2936" s="3">
        <v>5</v>
      </c>
      <c r="C2936" s="3">
        <v>2</v>
      </c>
      <c r="D2936" s="3">
        <v>11</v>
      </c>
      <c r="E2936" s="3">
        <v>5935.0940000000001</v>
      </c>
      <c r="F2936" s="3">
        <v>2967.547</v>
      </c>
      <c r="G2936" s="3">
        <f t="shared" si="90"/>
        <v>5.9350940000000003</v>
      </c>
      <c r="H2936" s="3">
        <f t="shared" si="91"/>
        <v>2.9675470000000002</v>
      </c>
      <c r="J2936" s="3" cm="1">
        <f t="array" ref="J2936">+INDEX(G2936:H2936,,MATCH(Rates!$G$7,$G$4:$H$4,0))</f>
        <v>5.9350940000000003</v>
      </c>
    </row>
    <row r="2937" spans="2:10" x14ac:dyDescent="0.25">
      <c r="B2937" s="3">
        <v>5</v>
      </c>
      <c r="C2937" s="3">
        <v>2</v>
      </c>
      <c r="D2937" s="3">
        <v>12</v>
      </c>
      <c r="E2937" s="3">
        <v>6096.0910000000003</v>
      </c>
      <c r="F2937" s="3">
        <v>3048.0459999999998</v>
      </c>
      <c r="G2937" s="3">
        <f t="shared" si="90"/>
        <v>6.0960910000000004</v>
      </c>
      <c r="H2937" s="3">
        <f t="shared" si="91"/>
        <v>3.0480459999999998</v>
      </c>
      <c r="J2937" s="3" cm="1">
        <f t="array" ref="J2937">+INDEX(G2937:H2937,,MATCH(Rates!$G$7,$G$4:$H$4,0))</f>
        <v>6.0960910000000004</v>
      </c>
    </row>
    <row r="2938" spans="2:10" x14ac:dyDescent="0.25">
      <c r="B2938" s="3">
        <v>5</v>
      </c>
      <c r="C2938" s="3">
        <v>2</v>
      </c>
      <c r="D2938" s="3">
        <v>13</v>
      </c>
      <c r="E2938" s="3">
        <v>3507.125</v>
      </c>
      <c r="F2938" s="3">
        <v>1753.5630000000001</v>
      </c>
      <c r="G2938" s="3">
        <f t="shared" si="90"/>
        <v>3.5071249999999998</v>
      </c>
      <c r="H2938" s="3">
        <f t="shared" si="91"/>
        <v>1.7535630000000002</v>
      </c>
      <c r="J2938" s="3" cm="1">
        <f t="array" ref="J2938">+INDEX(G2938:H2938,,MATCH(Rates!$G$7,$G$4:$H$4,0))</f>
        <v>3.5071249999999998</v>
      </c>
    </row>
    <row r="2939" spans="2:10" x14ac:dyDescent="0.25">
      <c r="B2939" s="3">
        <v>5</v>
      </c>
      <c r="C2939" s="3">
        <v>2</v>
      </c>
      <c r="D2939" s="3">
        <v>14</v>
      </c>
      <c r="E2939" s="3">
        <v>3821.4989999999998</v>
      </c>
      <c r="F2939" s="3">
        <v>1910.749</v>
      </c>
      <c r="G2939" s="3">
        <f t="shared" si="90"/>
        <v>3.8214989999999998</v>
      </c>
      <c r="H2939" s="3">
        <f t="shared" si="91"/>
        <v>1.910749</v>
      </c>
      <c r="J2939" s="3" cm="1">
        <f t="array" ref="J2939">+INDEX(G2939:H2939,,MATCH(Rates!$G$7,$G$4:$H$4,0))</f>
        <v>3.8214989999999998</v>
      </c>
    </row>
    <row r="2940" spans="2:10" x14ac:dyDescent="0.25">
      <c r="B2940" s="3">
        <v>5</v>
      </c>
      <c r="C2940" s="3">
        <v>2</v>
      </c>
      <c r="D2940" s="3">
        <v>15</v>
      </c>
      <c r="E2940" s="3">
        <v>3446.9490000000001</v>
      </c>
      <c r="F2940" s="3">
        <v>1723.4749999999999</v>
      </c>
      <c r="G2940" s="3">
        <f t="shared" si="90"/>
        <v>3.446949</v>
      </c>
      <c r="H2940" s="3">
        <f t="shared" si="91"/>
        <v>1.7234749999999999</v>
      </c>
      <c r="J2940" s="3" cm="1">
        <f t="array" ref="J2940">+INDEX(G2940:H2940,,MATCH(Rates!$G$7,$G$4:$H$4,0))</f>
        <v>3.446949</v>
      </c>
    </row>
    <row r="2941" spans="2:10" x14ac:dyDescent="0.25">
      <c r="B2941" s="3">
        <v>5</v>
      </c>
      <c r="C2941" s="3">
        <v>2</v>
      </c>
      <c r="D2941" s="3">
        <v>16</v>
      </c>
      <c r="E2941" s="3">
        <v>2317.3890000000001</v>
      </c>
      <c r="F2941" s="3">
        <v>1158.694</v>
      </c>
      <c r="G2941" s="3">
        <f t="shared" si="90"/>
        <v>2.3173889999999999</v>
      </c>
      <c r="H2941" s="3">
        <f t="shared" si="91"/>
        <v>1.1586939999999999</v>
      </c>
      <c r="J2941" s="3" cm="1">
        <f t="array" ref="J2941">+INDEX(G2941:H2941,,MATCH(Rates!$G$7,$G$4:$H$4,0))</f>
        <v>2.3173889999999999</v>
      </c>
    </row>
    <row r="2942" spans="2:10" x14ac:dyDescent="0.25">
      <c r="B2942" s="3">
        <v>5</v>
      </c>
      <c r="C2942" s="3">
        <v>2</v>
      </c>
      <c r="D2942" s="3">
        <v>17</v>
      </c>
      <c r="E2942" s="3">
        <v>1369.643</v>
      </c>
      <c r="F2942" s="3">
        <v>684.82100000000003</v>
      </c>
      <c r="G2942" s="3">
        <f t="shared" si="90"/>
        <v>1.3696429999999999</v>
      </c>
      <c r="H2942" s="3">
        <f t="shared" si="91"/>
        <v>0.68482100000000001</v>
      </c>
      <c r="J2942" s="3" cm="1">
        <f t="array" ref="J2942">+INDEX(G2942:H2942,,MATCH(Rates!$G$7,$G$4:$H$4,0))</f>
        <v>1.3696429999999999</v>
      </c>
    </row>
    <row r="2943" spans="2:10" x14ac:dyDescent="0.25">
      <c r="B2943" s="3">
        <v>5</v>
      </c>
      <c r="C2943" s="3">
        <v>2</v>
      </c>
      <c r="D2943" s="3">
        <v>18</v>
      </c>
      <c r="E2943" s="3">
        <v>612.36</v>
      </c>
      <c r="F2943" s="3">
        <v>306.18</v>
      </c>
      <c r="G2943" s="3">
        <f t="shared" si="90"/>
        <v>0.61236000000000002</v>
      </c>
      <c r="H2943" s="3">
        <f t="shared" si="91"/>
        <v>0.30618000000000001</v>
      </c>
      <c r="J2943" s="3" cm="1">
        <f t="array" ref="J2943">+INDEX(G2943:H2943,,MATCH(Rates!$G$7,$G$4:$H$4,0))</f>
        <v>0.61236000000000002</v>
      </c>
    </row>
    <row r="2944" spans="2:10" x14ac:dyDescent="0.25">
      <c r="B2944" s="3">
        <v>5</v>
      </c>
      <c r="C2944" s="3">
        <v>2</v>
      </c>
      <c r="D2944" s="3">
        <v>19</v>
      </c>
      <c r="E2944" s="3">
        <v>45.654000000000003</v>
      </c>
      <c r="F2944" s="3">
        <v>22.827000000000002</v>
      </c>
      <c r="G2944" s="3">
        <f t="shared" si="90"/>
        <v>4.5654E-2</v>
      </c>
      <c r="H2944" s="3">
        <f t="shared" si="91"/>
        <v>2.2827E-2</v>
      </c>
      <c r="J2944" s="3" cm="1">
        <f t="array" ref="J2944">+INDEX(G2944:H2944,,MATCH(Rates!$G$7,$G$4:$H$4,0))</f>
        <v>4.5654E-2</v>
      </c>
    </row>
    <row r="2945" spans="2:10" x14ac:dyDescent="0.25">
      <c r="B2945" s="3">
        <v>5</v>
      </c>
      <c r="C2945" s="3">
        <v>2</v>
      </c>
      <c r="D2945" s="3">
        <v>20</v>
      </c>
      <c r="E2945" s="3">
        <v>0</v>
      </c>
      <c r="F2945" s="3">
        <v>0</v>
      </c>
      <c r="G2945" s="3">
        <f t="shared" si="90"/>
        <v>0</v>
      </c>
      <c r="H2945" s="3">
        <f t="shared" si="91"/>
        <v>0</v>
      </c>
      <c r="J2945" s="3" cm="1">
        <f t="array" ref="J2945">+INDEX(G2945:H2945,,MATCH(Rates!$G$7,$G$4:$H$4,0))</f>
        <v>0</v>
      </c>
    </row>
    <row r="2946" spans="2:10" x14ac:dyDescent="0.25">
      <c r="B2946" s="3">
        <v>5</v>
      </c>
      <c r="C2946" s="3">
        <v>2</v>
      </c>
      <c r="D2946" s="3">
        <v>21</v>
      </c>
      <c r="E2946" s="3">
        <v>0</v>
      </c>
      <c r="F2946" s="3">
        <v>0</v>
      </c>
      <c r="G2946" s="3">
        <f t="shared" si="90"/>
        <v>0</v>
      </c>
      <c r="H2946" s="3">
        <f t="shared" si="91"/>
        <v>0</v>
      </c>
      <c r="J2946" s="3" cm="1">
        <f t="array" ref="J2946">+INDEX(G2946:H2946,,MATCH(Rates!$G$7,$G$4:$H$4,0))</f>
        <v>0</v>
      </c>
    </row>
    <row r="2947" spans="2:10" x14ac:dyDescent="0.25">
      <c r="B2947" s="3">
        <v>5</v>
      </c>
      <c r="C2947" s="3">
        <v>2</v>
      </c>
      <c r="D2947" s="3">
        <v>22</v>
      </c>
      <c r="E2947" s="3">
        <v>0</v>
      </c>
      <c r="F2947" s="3">
        <v>0</v>
      </c>
      <c r="G2947" s="3">
        <f t="shared" si="90"/>
        <v>0</v>
      </c>
      <c r="H2947" s="3">
        <f t="shared" si="91"/>
        <v>0</v>
      </c>
      <c r="J2947" s="3" cm="1">
        <f t="array" ref="J2947">+INDEX(G2947:H2947,,MATCH(Rates!$G$7,$G$4:$H$4,0))</f>
        <v>0</v>
      </c>
    </row>
    <row r="2948" spans="2:10" x14ac:dyDescent="0.25">
      <c r="B2948" s="3">
        <v>5</v>
      </c>
      <c r="C2948" s="3">
        <v>2</v>
      </c>
      <c r="D2948" s="3">
        <v>23</v>
      </c>
      <c r="E2948" s="3">
        <v>0</v>
      </c>
      <c r="F2948" s="3">
        <v>0</v>
      </c>
      <c r="G2948" s="3">
        <f t="shared" si="90"/>
        <v>0</v>
      </c>
      <c r="H2948" s="3">
        <f t="shared" si="91"/>
        <v>0</v>
      </c>
      <c r="J2948" s="3" cm="1">
        <f t="array" ref="J2948">+INDEX(G2948:H2948,,MATCH(Rates!$G$7,$G$4:$H$4,0))</f>
        <v>0</v>
      </c>
    </row>
    <row r="2949" spans="2:10" x14ac:dyDescent="0.25">
      <c r="B2949" s="3">
        <v>5</v>
      </c>
      <c r="C2949" s="3">
        <v>3</v>
      </c>
      <c r="D2949" s="3">
        <v>0</v>
      </c>
      <c r="E2949" s="3">
        <v>0</v>
      </c>
      <c r="F2949" s="3">
        <v>0</v>
      </c>
      <c r="G2949" s="3">
        <f t="shared" si="90"/>
        <v>0</v>
      </c>
      <c r="H2949" s="3">
        <f t="shared" si="91"/>
        <v>0</v>
      </c>
      <c r="J2949" s="3" cm="1">
        <f t="array" ref="J2949">+INDEX(G2949:H2949,,MATCH(Rates!$G$7,$G$4:$H$4,0))</f>
        <v>0</v>
      </c>
    </row>
    <row r="2950" spans="2:10" x14ac:dyDescent="0.25">
      <c r="B2950" s="3">
        <v>5</v>
      </c>
      <c r="C2950" s="3">
        <v>3</v>
      </c>
      <c r="D2950" s="3">
        <v>1</v>
      </c>
      <c r="E2950" s="3">
        <v>0</v>
      </c>
      <c r="F2950" s="3">
        <v>0</v>
      </c>
      <c r="G2950" s="3">
        <f t="shared" si="90"/>
        <v>0</v>
      </c>
      <c r="H2950" s="3">
        <f t="shared" si="91"/>
        <v>0</v>
      </c>
      <c r="J2950" s="3" cm="1">
        <f t="array" ref="J2950">+INDEX(G2950:H2950,,MATCH(Rates!$G$7,$G$4:$H$4,0))</f>
        <v>0</v>
      </c>
    </row>
    <row r="2951" spans="2:10" x14ac:dyDescent="0.25">
      <c r="B2951" s="3">
        <v>5</v>
      </c>
      <c r="C2951" s="3">
        <v>3</v>
      </c>
      <c r="D2951" s="3">
        <v>2</v>
      </c>
      <c r="E2951" s="3">
        <v>0</v>
      </c>
      <c r="F2951" s="3">
        <v>0</v>
      </c>
      <c r="G2951" s="3">
        <f t="shared" si="90"/>
        <v>0</v>
      </c>
      <c r="H2951" s="3">
        <f t="shared" si="91"/>
        <v>0</v>
      </c>
      <c r="J2951" s="3" cm="1">
        <f t="array" ref="J2951">+INDEX(G2951:H2951,,MATCH(Rates!$G$7,$G$4:$H$4,0))</f>
        <v>0</v>
      </c>
    </row>
    <row r="2952" spans="2:10" x14ac:dyDescent="0.25">
      <c r="B2952" s="3">
        <v>5</v>
      </c>
      <c r="C2952" s="3">
        <v>3</v>
      </c>
      <c r="D2952" s="3">
        <v>3</v>
      </c>
      <c r="E2952" s="3">
        <v>0</v>
      </c>
      <c r="F2952" s="3">
        <v>0</v>
      </c>
      <c r="G2952" s="3">
        <f t="shared" si="90"/>
        <v>0</v>
      </c>
      <c r="H2952" s="3">
        <f t="shared" si="91"/>
        <v>0</v>
      </c>
      <c r="J2952" s="3" cm="1">
        <f t="array" ref="J2952">+INDEX(G2952:H2952,,MATCH(Rates!$G$7,$G$4:$H$4,0))</f>
        <v>0</v>
      </c>
    </row>
    <row r="2953" spans="2:10" x14ac:dyDescent="0.25">
      <c r="B2953" s="3">
        <v>5</v>
      </c>
      <c r="C2953" s="3">
        <v>3</v>
      </c>
      <c r="D2953" s="3">
        <v>4</v>
      </c>
      <c r="E2953" s="3">
        <v>0</v>
      </c>
      <c r="F2953" s="3">
        <v>0</v>
      </c>
      <c r="G2953" s="3">
        <f t="shared" si="90"/>
        <v>0</v>
      </c>
      <c r="H2953" s="3">
        <f t="shared" si="91"/>
        <v>0</v>
      </c>
      <c r="J2953" s="3" cm="1">
        <f t="array" ref="J2953">+INDEX(G2953:H2953,,MATCH(Rates!$G$7,$G$4:$H$4,0))</f>
        <v>0</v>
      </c>
    </row>
    <row r="2954" spans="2:10" x14ac:dyDescent="0.25">
      <c r="B2954" s="3">
        <v>5</v>
      </c>
      <c r="C2954" s="3">
        <v>3</v>
      </c>
      <c r="D2954" s="3">
        <v>5</v>
      </c>
      <c r="E2954" s="3">
        <v>0</v>
      </c>
      <c r="F2954" s="3">
        <v>0</v>
      </c>
      <c r="G2954" s="3">
        <f t="shared" si="90"/>
        <v>0</v>
      </c>
      <c r="H2954" s="3">
        <f t="shared" si="91"/>
        <v>0</v>
      </c>
      <c r="J2954" s="3" cm="1">
        <f t="array" ref="J2954">+INDEX(G2954:H2954,,MATCH(Rates!$G$7,$G$4:$H$4,0))</f>
        <v>0</v>
      </c>
    </row>
    <row r="2955" spans="2:10" x14ac:dyDescent="0.25">
      <c r="B2955" s="3">
        <v>5</v>
      </c>
      <c r="C2955" s="3">
        <v>3</v>
      </c>
      <c r="D2955" s="3">
        <v>6</v>
      </c>
      <c r="E2955" s="3">
        <v>0</v>
      </c>
      <c r="F2955" s="3">
        <v>0</v>
      </c>
      <c r="G2955" s="3">
        <f t="shared" si="90"/>
        <v>0</v>
      </c>
      <c r="H2955" s="3">
        <f t="shared" si="91"/>
        <v>0</v>
      </c>
      <c r="J2955" s="3" cm="1">
        <f t="array" ref="J2955">+INDEX(G2955:H2955,,MATCH(Rates!$G$7,$G$4:$H$4,0))</f>
        <v>0</v>
      </c>
    </row>
    <row r="2956" spans="2:10" x14ac:dyDescent="0.25">
      <c r="B2956" s="3">
        <v>5</v>
      </c>
      <c r="C2956" s="3">
        <v>3</v>
      </c>
      <c r="D2956" s="3">
        <v>7</v>
      </c>
      <c r="E2956" s="3">
        <v>960.48299999999995</v>
      </c>
      <c r="F2956" s="3">
        <v>480.24200000000002</v>
      </c>
      <c r="G2956" s="3">
        <f t="shared" si="90"/>
        <v>0.96048299999999998</v>
      </c>
      <c r="H2956" s="3">
        <f t="shared" si="91"/>
        <v>0.480242</v>
      </c>
      <c r="J2956" s="3" cm="1">
        <f t="array" ref="J2956">+INDEX(G2956:H2956,,MATCH(Rates!$G$7,$G$4:$H$4,0))</f>
        <v>0.96048299999999998</v>
      </c>
    </row>
    <row r="2957" spans="2:10" x14ac:dyDescent="0.25">
      <c r="B2957" s="3">
        <v>5</v>
      </c>
      <c r="C2957" s="3">
        <v>3</v>
      </c>
      <c r="D2957" s="3">
        <v>8</v>
      </c>
      <c r="E2957" s="3">
        <v>521.35799999999995</v>
      </c>
      <c r="F2957" s="3">
        <v>260.67899999999997</v>
      </c>
      <c r="G2957" s="3">
        <f t="shared" si="90"/>
        <v>0.52135799999999999</v>
      </c>
      <c r="H2957" s="3">
        <f t="shared" si="91"/>
        <v>0.26067899999999999</v>
      </c>
      <c r="J2957" s="3" cm="1">
        <f t="array" ref="J2957">+INDEX(G2957:H2957,,MATCH(Rates!$G$7,$G$4:$H$4,0))</f>
        <v>0.52135799999999999</v>
      </c>
    </row>
    <row r="2958" spans="2:10" x14ac:dyDescent="0.25">
      <c r="B2958" s="3">
        <v>5</v>
      </c>
      <c r="C2958" s="3">
        <v>3</v>
      </c>
      <c r="D2958" s="3">
        <v>9</v>
      </c>
      <c r="E2958" s="3">
        <v>432.952</v>
      </c>
      <c r="F2958" s="3">
        <v>216.476</v>
      </c>
      <c r="G2958" s="3">
        <f t="shared" si="90"/>
        <v>0.432952</v>
      </c>
      <c r="H2958" s="3">
        <f t="shared" si="91"/>
        <v>0.216476</v>
      </c>
      <c r="J2958" s="3" cm="1">
        <f t="array" ref="J2958">+INDEX(G2958:H2958,,MATCH(Rates!$G$7,$G$4:$H$4,0))</f>
        <v>0.432952</v>
      </c>
    </row>
    <row r="2959" spans="2:10" x14ac:dyDescent="0.25">
      <c r="B2959" s="3">
        <v>5</v>
      </c>
      <c r="C2959" s="3">
        <v>3</v>
      </c>
      <c r="D2959" s="3">
        <v>10</v>
      </c>
      <c r="E2959" s="3">
        <v>1708.9639999999999</v>
      </c>
      <c r="F2959" s="3">
        <v>854.48199999999997</v>
      </c>
      <c r="G2959" s="3">
        <f t="shared" si="90"/>
        <v>1.7089639999999999</v>
      </c>
      <c r="H2959" s="3">
        <f t="shared" si="91"/>
        <v>0.85448199999999996</v>
      </c>
      <c r="J2959" s="3" cm="1">
        <f t="array" ref="J2959">+INDEX(G2959:H2959,,MATCH(Rates!$G$7,$G$4:$H$4,0))</f>
        <v>1.7089639999999999</v>
      </c>
    </row>
    <row r="2960" spans="2:10" x14ac:dyDescent="0.25">
      <c r="B2960" s="3">
        <v>5</v>
      </c>
      <c r="C2960" s="3">
        <v>3</v>
      </c>
      <c r="D2960" s="3">
        <v>11</v>
      </c>
      <c r="E2960" s="3">
        <v>2908.81</v>
      </c>
      <c r="F2960" s="3">
        <v>1454.405</v>
      </c>
      <c r="G2960" s="3">
        <f t="shared" si="90"/>
        <v>2.9088099999999999</v>
      </c>
      <c r="H2960" s="3">
        <f t="shared" si="91"/>
        <v>1.4544049999999999</v>
      </c>
      <c r="J2960" s="3" cm="1">
        <f t="array" ref="J2960">+INDEX(G2960:H2960,,MATCH(Rates!$G$7,$G$4:$H$4,0))</f>
        <v>2.9088099999999999</v>
      </c>
    </row>
    <row r="2961" spans="2:10" x14ac:dyDescent="0.25">
      <c r="B2961" s="3">
        <v>5</v>
      </c>
      <c r="C2961" s="3">
        <v>3</v>
      </c>
      <c r="D2961" s="3">
        <v>12</v>
      </c>
      <c r="E2961" s="3">
        <v>3777.7339999999999</v>
      </c>
      <c r="F2961" s="3">
        <v>1888.867</v>
      </c>
      <c r="G2961" s="3">
        <f t="shared" si="90"/>
        <v>3.7777339999999997</v>
      </c>
      <c r="H2961" s="3">
        <f t="shared" si="91"/>
        <v>1.8888669999999999</v>
      </c>
      <c r="J2961" s="3" cm="1">
        <f t="array" ref="J2961">+INDEX(G2961:H2961,,MATCH(Rates!$G$7,$G$4:$H$4,0))</f>
        <v>3.7777339999999997</v>
      </c>
    </row>
    <row r="2962" spans="2:10" x14ac:dyDescent="0.25">
      <c r="B2962" s="3">
        <v>5</v>
      </c>
      <c r="C2962" s="3">
        <v>3</v>
      </c>
      <c r="D2962" s="3">
        <v>13</v>
      </c>
      <c r="E2962" s="3">
        <v>1022.269</v>
      </c>
      <c r="F2962" s="3">
        <v>511.13499999999999</v>
      </c>
      <c r="G2962" s="3">
        <f t="shared" si="90"/>
        <v>1.0222690000000001</v>
      </c>
      <c r="H2962" s="3">
        <f t="shared" si="91"/>
        <v>0.51113500000000001</v>
      </c>
      <c r="J2962" s="3" cm="1">
        <f t="array" ref="J2962">+INDEX(G2962:H2962,,MATCH(Rates!$G$7,$G$4:$H$4,0))</f>
        <v>1.0222690000000001</v>
      </c>
    </row>
    <row r="2963" spans="2:10" x14ac:dyDescent="0.25">
      <c r="B2963" s="3">
        <v>5</v>
      </c>
      <c r="C2963" s="3">
        <v>3</v>
      </c>
      <c r="D2963" s="3">
        <v>14</v>
      </c>
      <c r="E2963" s="3">
        <v>2291.7710000000002</v>
      </c>
      <c r="F2963" s="3">
        <v>1145.886</v>
      </c>
      <c r="G2963" s="3">
        <f t="shared" si="90"/>
        <v>2.2917710000000002</v>
      </c>
      <c r="H2963" s="3">
        <f t="shared" si="91"/>
        <v>1.145886</v>
      </c>
      <c r="J2963" s="3" cm="1">
        <f t="array" ref="J2963">+INDEX(G2963:H2963,,MATCH(Rates!$G$7,$G$4:$H$4,0))</f>
        <v>2.2917710000000002</v>
      </c>
    </row>
    <row r="2964" spans="2:10" x14ac:dyDescent="0.25">
      <c r="B2964" s="3">
        <v>5</v>
      </c>
      <c r="C2964" s="3">
        <v>3</v>
      </c>
      <c r="D2964" s="3">
        <v>15</v>
      </c>
      <c r="E2964" s="3">
        <v>4615.009</v>
      </c>
      <c r="F2964" s="3">
        <v>2307.5050000000001</v>
      </c>
      <c r="G2964" s="3">
        <f t="shared" si="90"/>
        <v>4.6150089999999997</v>
      </c>
      <c r="H2964" s="3">
        <f t="shared" si="91"/>
        <v>2.3075049999999999</v>
      </c>
      <c r="J2964" s="3" cm="1">
        <f t="array" ref="J2964">+INDEX(G2964:H2964,,MATCH(Rates!$G$7,$G$4:$H$4,0))</f>
        <v>4.6150089999999997</v>
      </c>
    </row>
    <row r="2965" spans="2:10" x14ac:dyDescent="0.25">
      <c r="B2965" s="3">
        <v>5</v>
      </c>
      <c r="C2965" s="3">
        <v>3</v>
      </c>
      <c r="D2965" s="3">
        <v>16</v>
      </c>
      <c r="E2965" s="3">
        <v>3490.0639999999999</v>
      </c>
      <c r="F2965" s="3">
        <v>1745.0319999999999</v>
      </c>
      <c r="G2965" s="3">
        <f t="shared" ref="G2965:G3028" si="92">+E2965/1000</f>
        <v>3.4900639999999998</v>
      </c>
      <c r="H2965" s="3">
        <f t="shared" ref="H2965:H3028" si="93">+F2965/1000</f>
        <v>1.7450319999999999</v>
      </c>
      <c r="J2965" s="3" cm="1">
        <f t="array" ref="J2965">+INDEX(G2965:H2965,,MATCH(Rates!$G$7,$G$4:$H$4,0))</f>
        <v>3.4900639999999998</v>
      </c>
    </row>
    <row r="2966" spans="2:10" x14ac:dyDescent="0.25">
      <c r="B2966" s="3">
        <v>5</v>
      </c>
      <c r="C2966" s="3">
        <v>3</v>
      </c>
      <c r="D2966" s="3">
        <v>17</v>
      </c>
      <c r="E2966" s="3">
        <v>1443.1869999999999</v>
      </c>
      <c r="F2966" s="3">
        <v>721.59400000000005</v>
      </c>
      <c r="G2966" s="3">
        <f t="shared" si="92"/>
        <v>1.443187</v>
      </c>
      <c r="H2966" s="3">
        <f t="shared" si="93"/>
        <v>0.72159400000000007</v>
      </c>
      <c r="J2966" s="3" cm="1">
        <f t="array" ref="J2966">+INDEX(G2966:H2966,,MATCH(Rates!$G$7,$G$4:$H$4,0))</f>
        <v>1.443187</v>
      </c>
    </row>
    <row r="2967" spans="2:10" x14ac:dyDescent="0.25">
      <c r="B2967" s="3">
        <v>5</v>
      </c>
      <c r="C2967" s="3">
        <v>3</v>
      </c>
      <c r="D2967" s="3">
        <v>18</v>
      </c>
      <c r="E2967" s="3">
        <v>684.524</v>
      </c>
      <c r="F2967" s="3">
        <v>342.262</v>
      </c>
      <c r="G2967" s="3">
        <f t="shared" si="92"/>
        <v>0.68452400000000002</v>
      </c>
      <c r="H2967" s="3">
        <f t="shared" si="93"/>
        <v>0.34226200000000001</v>
      </c>
      <c r="J2967" s="3" cm="1">
        <f t="array" ref="J2967">+INDEX(G2967:H2967,,MATCH(Rates!$G$7,$G$4:$H$4,0))</f>
        <v>0.68452400000000002</v>
      </c>
    </row>
    <row r="2968" spans="2:10" x14ac:dyDescent="0.25">
      <c r="B2968" s="3">
        <v>5</v>
      </c>
      <c r="C2968" s="3">
        <v>3</v>
      </c>
      <c r="D2968" s="3">
        <v>19</v>
      </c>
      <c r="E2968" s="3">
        <v>80.653000000000006</v>
      </c>
      <c r="F2968" s="3">
        <v>40.326999999999998</v>
      </c>
      <c r="G2968" s="3">
        <f t="shared" si="92"/>
        <v>8.0653000000000002E-2</v>
      </c>
      <c r="H2968" s="3">
        <f t="shared" si="93"/>
        <v>4.0326999999999995E-2</v>
      </c>
      <c r="J2968" s="3" cm="1">
        <f t="array" ref="J2968">+INDEX(G2968:H2968,,MATCH(Rates!$G$7,$G$4:$H$4,0))</f>
        <v>8.0653000000000002E-2</v>
      </c>
    </row>
    <row r="2969" spans="2:10" x14ac:dyDescent="0.25">
      <c r="B2969" s="3">
        <v>5</v>
      </c>
      <c r="C2969" s="3">
        <v>3</v>
      </c>
      <c r="D2969" s="3">
        <v>20</v>
      </c>
      <c r="E2969" s="3">
        <v>0</v>
      </c>
      <c r="F2969" s="3">
        <v>0</v>
      </c>
      <c r="G2969" s="3">
        <f t="shared" si="92"/>
        <v>0</v>
      </c>
      <c r="H2969" s="3">
        <f t="shared" si="93"/>
        <v>0</v>
      </c>
      <c r="J2969" s="3" cm="1">
        <f t="array" ref="J2969">+INDEX(G2969:H2969,,MATCH(Rates!$G$7,$G$4:$H$4,0))</f>
        <v>0</v>
      </c>
    </row>
    <row r="2970" spans="2:10" x14ac:dyDescent="0.25">
      <c r="B2970" s="3">
        <v>5</v>
      </c>
      <c r="C2970" s="3">
        <v>3</v>
      </c>
      <c r="D2970" s="3">
        <v>21</v>
      </c>
      <c r="E2970" s="3">
        <v>0</v>
      </c>
      <c r="F2970" s="3">
        <v>0</v>
      </c>
      <c r="G2970" s="3">
        <f t="shared" si="92"/>
        <v>0</v>
      </c>
      <c r="H2970" s="3">
        <f t="shared" si="93"/>
        <v>0</v>
      </c>
      <c r="J2970" s="3" cm="1">
        <f t="array" ref="J2970">+INDEX(G2970:H2970,,MATCH(Rates!$G$7,$G$4:$H$4,0))</f>
        <v>0</v>
      </c>
    </row>
    <row r="2971" spans="2:10" x14ac:dyDescent="0.25">
      <c r="B2971" s="3">
        <v>5</v>
      </c>
      <c r="C2971" s="3">
        <v>3</v>
      </c>
      <c r="D2971" s="3">
        <v>22</v>
      </c>
      <c r="E2971" s="3">
        <v>0</v>
      </c>
      <c r="F2971" s="3">
        <v>0</v>
      </c>
      <c r="G2971" s="3">
        <f t="shared" si="92"/>
        <v>0</v>
      </c>
      <c r="H2971" s="3">
        <f t="shared" si="93"/>
        <v>0</v>
      </c>
      <c r="J2971" s="3" cm="1">
        <f t="array" ref="J2971">+INDEX(G2971:H2971,,MATCH(Rates!$G$7,$G$4:$H$4,0))</f>
        <v>0</v>
      </c>
    </row>
    <row r="2972" spans="2:10" x14ac:dyDescent="0.25">
      <c r="B2972" s="3">
        <v>5</v>
      </c>
      <c r="C2972" s="3">
        <v>3</v>
      </c>
      <c r="D2972" s="3">
        <v>23</v>
      </c>
      <c r="E2972" s="3">
        <v>0</v>
      </c>
      <c r="F2972" s="3">
        <v>0</v>
      </c>
      <c r="G2972" s="3">
        <f t="shared" si="92"/>
        <v>0</v>
      </c>
      <c r="H2972" s="3">
        <f t="shared" si="93"/>
        <v>0</v>
      </c>
      <c r="J2972" s="3" cm="1">
        <f t="array" ref="J2972">+INDEX(G2972:H2972,,MATCH(Rates!$G$7,$G$4:$H$4,0))</f>
        <v>0</v>
      </c>
    </row>
    <row r="2973" spans="2:10" x14ac:dyDescent="0.25">
      <c r="B2973" s="3">
        <v>5</v>
      </c>
      <c r="C2973" s="3">
        <v>4</v>
      </c>
      <c r="D2973" s="3">
        <v>0</v>
      </c>
      <c r="E2973" s="3">
        <v>0</v>
      </c>
      <c r="F2973" s="3">
        <v>0</v>
      </c>
      <c r="G2973" s="3">
        <f t="shared" si="92"/>
        <v>0</v>
      </c>
      <c r="H2973" s="3">
        <f t="shared" si="93"/>
        <v>0</v>
      </c>
      <c r="J2973" s="3" cm="1">
        <f t="array" ref="J2973">+INDEX(G2973:H2973,,MATCH(Rates!$G$7,$G$4:$H$4,0))</f>
        <v>0</v>
      </c>
    </row>
    <row r="2974" spans="2:10" x14ac:dyDescent="0.25">
      <c r="B2974" s="3">
        <v>5</v>
      </c>
      <c r="C2974" s="3">
        <v>4</v>
      </c>
      <c r="D2974" s="3">
        <v>1</v>
      </c>
      <c r="E2974" s="3">
        <v>0</v>
      </c>
      <c r="F2974" s="3">
        <v>0</v>
      </c>
      <c r="G2974" s="3">
        <f t="shared" si="92"/>
        <v>0</v>
      </c>
      <c r="H2974" s="3">
        <f t="shared" si="93"/>
        <v>0</v>
      </c>
      <c r="J2974" s="3" cm="1">
        <f t="array" ref="J2974">+INDEX(G2974:H2974,,MATCH(Rates!$G$7,$G$4:$H$4,0))</f>
        <v>0</v>
      </c>
    </row>
    <row r="2975" spans="2:10" x14ac:dyDescent="0.25">
      <c r="B2975" s="3">
        <v>5</v>
      </c>
      <c r="C2975" s="3">
        <v>4</v>
      </c>
      <c r="D2975" s="3">
        <v>2</v>
      </c>
      <c r="E2975" s="3">
        <v>0</v>
      </c>
      <c r="F2975" s="3">
        <v>0</v>
      </c>
      <c r="G2975" s="3">
        <f t="shared" si="92"/>
        <v>0</v>
      </c>
      <c r="H2975" s="3">
        <f t="shared" si="93"/>
        <v>0</v>
      </c>
      <c r="J2975" s="3" cm="1">
        <f t="array" ref="J2975">+INDEX(G2975:H2975,,MATCH(Rates!$G$7,$G$4:$H$4,0))</f>
        <v>0</v>
      </c>
    </row>
    <row r="2976" spans="2:10" x14ac:dyDescent="0.25">
      <c r="B2976" s="3">
        <v>5</v>
      </c>
      <c r="C2976" s="3">
        <v>4</v>
      </c>
      <c r="D2976" s="3">
        <v>3</v>
      </c>
      <c r="E2976" s="3">
        <v>0</v>
      </c>
      <c r="F2976" s="3">
        <v>0</v>
      </c>
      <c r="G2976" s="3">
        <f t="shared" si="92"/>
        <v>0</v>
      </c>
      <c r="H2976" s="3">
        <f t="shared" si="93"/>
        <v>0</v>
      </c>
      <c r="J2976" s="3" cm="1">
        <f t="array" ref="J2976">+INDEX(G2976:H2976,,MATCH(Rates!$G$7,$G$4:$H$4,0))</f>
        <v>0</v>
      </c>
    </row>
    <row r="2977" spans="2:10" x14ac:dyDescent="0.25">
      <c r="B2977" s="3">
        <v>5</v>
      </c>
      <c r="C2977" s="3">
        <v>4</v>
      </c>
      <c r="D2977" s="3">
        <v>4</v>
      </c>
      <c r="E2977" s="3">
        <v>0</v>
      </c>
      <c r="F2977" s="3">
        <v>0</v>
      </c>
      <c r="G2977" s="3">
        <f t="shared" si="92"/>
        <v>0</v>
      </c>
      <c r="H2977" s="3">
        <f t="shared" si="93"/>
        <v>0</v>
      </c>
      <c r="J2977" s="3" cm="1">
        <f t="array" ref="J2977">+INDEX(G2977:H2977,,MATCH(Rates!$G$7,$G$4:$H$4,0))</f>
        <v>0</v>
      </c>
    </row>
    <row r="2978" spans="2:10" x14ac:dyDescent="0.25">
      <c r="B2978" s="3">
        <v>5</v>
      </c>
      <c r="C2978" s="3">
        <v>4</v>
      </c>
      <c r="D2978" s="3">
        <v>5</v>
      </c>
      <c r="E2978" s="3">
        <v>0</v>
      </c>
      <c r="F2978" s="3">
        <v>0</v>
      </c>
      <c r="G2978" s="3">
        <f t="shared" si="92"/>
        <v>0</v>
      </c>
      <c r="H2978" s="3">
        <f t="shared" si="93"/>
        <v>0</v>
      </c>
      <c r="J2978" s="3" cm="1">
        <f t="array" ref="J2978">+INDEX(G2978:H2978,,MATCH(Rates!$G$7,$G$4:$H$4,0))</f>
        <v>0</v>
      </c>
    </row>
    <row r="2979" spans="2:10" x14ac:dyDescent="0.25">
      <c r="B2979" s="3">
        <v>5</v>
      </c>
      <c r="C2979" s="3">
        <v>4</v>
      </c>
      <c r="D2979" s="3">
        <v>6</v>
      </c>
      <c r="E2979" s="3">
        <v>381.20800000000003</v>
      </c>
      <c r="F2979" s="3">
        <v>190.60400000000001</v>
      </c>
      <c r="G2979" s="3">
        <f t="shared" si="92"/>
        <v>0.38120800000000005</v>
      </c>
      <c r="H2979" s="3">
        <f t="shared" si="93"/>
        <v>0.19060400000000002</v>
      </c>
      <c r="J2979" s="3" cm="1">
        <f t="array" ref="J2979">+INDEX(G2979:H2979,,MATCH(Rates!$G$7,$G$4:$H$4,0))</f>
        <v>0.38120800000000005</v>
      </c>
    </row>
    <row r="2980" spans="2:10" x14ac:dyDescent="0.25">
      <c r="B2980" s="3">
        <v>5</v>
      </c>
      <c r="C2980" s="3">
        <v>4</v>
      </c>
      <c r="D2980" s="3">
        <v>7</v>
      </c>
      <c r="E2980" s="3">
        <v>1415.261</v>
      </c>
      <c r="F2980" s="3">
        <v>707.63099999999997</v>
      </c>
      <c r="G2980" s="3">
        <f t="shared" si="92"/>
        <v>1.4152609999999999</v>
      </c>
      <c r="H2980" s="3">
        <f t="shared" si="93"/>
        <v>0.70763100000000001</v>
      </c>
      <c r="J2980" s="3" cm="1">
        <f t="array" ref="J2980">+INDEX(G2980:H2980,,MATCH(Rates!$G$7,$G$4:$H$4,0))</f>
        <v>1.4152609999999999</v>
      </c>
    </row>
    <row r="2981" spans="2:10" x14ac:dyDescent="0.25">
      <c r="B2981" s="3">
        <v>5</v>
      </c>
      <c r="C2981" s="3">
        <v>4</v>
      </c>
      <c r="D2981" s="3">
        <v>8</v>
      </c>
      <c r="E2981" s="3">
        <v>3407.4389999999999</v>
      </c>
      <c r="F2981" s="3">
        <v>1703.7190000000001</v>
      </c>
      <c r="G2981" s="3">
        <f t="shared" si="92"/>
        <v>3.4074389999999997</v>
      </c>
      <c r="H2981" s="3">
        <f t="shared" si="93"/>
        <v>1.703719</v>
      </c>
      <c r="J2981" s="3" cm="1">
        <f t="array" ref="J2981">+INDEX(G2981:H2981,,MATCH(Rates!$G$7,$G$4:$H$4,0))</f>
        <v>3.4074389999999997</v>
      </c>
    </row>
    <row r="2982" spans="2:10" x14ac:dyDescent="0.25">
      <c r="B2982" s="3">
        <v>5</v>
      </c>
      <c r="C2982" s="3">
        <v>4</v>
      </c>
      <c r="D2982" s="3">
        <v>9</v>
      </c>
      <c r="E2982" s="3">
        <v>4883.3710000000001</v>
      </c>
      <c r="F2982" s="3">
        <v>2441.6849999999999</v>
      </c>
      <c r="G2982" s="3">
        <f t="shared" si="92"/>
        <v>4.8833710000000004</v>
      </c>
      <c r="H2982" s="3">
        <f t="shared" si="93"/>
        <v>2.4416850000000001</v>
      </c>
      <c r="J2982" s="3" cm="1">
        <f t="array" ref="J2982">+INDEX(G2982:H2982,,MATCH(Rates!$G$7,$G$4:$H$4,0))</f>
        <v>4.8833710000000004</v>
      </c>
    </row>
    <row r="2983" spans="2:10" x14ac:dyDescent="0.25">
      <c r="B2983" s="3">
        <v>5</v>
      </c>
      <c r="C2983" s="3">
        <v>4</v>
      </c>
      <c r="D2983" s="3">
        <v>10</v>
      </c>
      <c r="E2983" s="3">
        <v>5889.1490000000003</v>
      </c>
      <c r="F2983" s="3">
        <v>2944.5749999999998</v>
      </c>
      <c r="G2983" s="3">
        <f t="shared" si="92"/>
        <v>5.8891490000000006</v>
      </c>
      <c r="H2983" s="3">
        <f t="shared" si="93"/>
        <v>2.9445749999999999</v>
      </c>
      <c r="J2983" s="3" cm="1">
        <f t="array" ref="J2983">+INDEX(G2983:H2983,,MATCH(Rates!$G$7,$G$4:$H$4,0))</f>
        <v>5.8891490000000006</v>
      </c>
    </row>
    <row r="2984" spans="2:10" x14ac:dyDescent="0.25">
      <c r="B2984" s="3">
        <v>5</v>
      </c>
      <c r="C2984" s="3">
        <v>4</v>
      </c>
      <c r="D2984" s="3">
        <v>11</v>
      </c>
      <c r="E2984" s="3">
        <v>3196.3580000000002</v>
      </c>
      <c r="F2984" s="3">
        <v>1598.1790000000001</v>
      </c>
      <c r="G2984" s="3">
        <f t="shared" si="92"/>
        <v>3.196358</v>
      </c>
      <c r="H2984" s="3">
        <f t="shared" si="93"/>
        <v>1.598179</v>
      </c>
      <c r="J2984" s="3" cm="1">
        <f t="array" ref="J2984">+INDEX(G2984:H2984,,MATCH(Rates!$G$7,$G$4:$H$4,0))</f>
        <v>3.196358</v>
      </c>
    </row>
    <row r="2985" spans="2:10" x14ac:dyDescent="0.25">
      <c r="B2985" s="3">
        <v>5</v>
      </c>
      <c r="C2985" s="3">
        <v>4</v>
      </c>
      <c r="D2985" s="3">
        <v>12</v>
      </c>
      <c r="E2985" s="3">
        <v>226.31800000000001</v>
      </c>
      <c r="F2985" s="3">
        <v>113.15900000000001</v>
      </c>
      <c r="G2985" s="3">
        <f t="shared" si="92"/>
        <v>0.22631800000000002</v>
      </c>
      <c r="H2985" s="3">
        <f t="shared" si="93"/>
        <v>0.11315900000000001</v>
      </c>
      <c r="J2985" s="3" cm="1">
        <f t="array" ref="J2985">+INDEX(G2985:H2985,,MATCH(Rates!$G$7,$G$4:$H$4,0))</f>
        <v>0.22631800000000002</v>
      </c>
    </row>
    <row r="2986" spans="2:10" x14ac:dyDescent="0.25">
      <c r="B2986" s="3">
        <v>5</v>
      </c>
      <c r="C2986" s="3">
        <v>4</v>
      </c>
      <c r="D2986" s="3">
        <v>13</v>
      </c>
      <c r="E2986" s="3">
        <v>410.33800000000002</v>
      </c>
      <c r="F2986" s="3">
        <v>205.16900000000001</v>
      </c>
      <c r="G2986" s="3">
        <f t="shared" si="92"/>
        <v>0.41033800000000004</v>
      </c>
      <c r="H2986" s="3">
        <f t="shared" si="93"/>
        <v>0.20516900000000002</v>
      </c>
      <c r="J2986" s="3" cm="1">
        <f t="array" ref="J2986">+INDEX(G2986:H2986,,MATCH(Rates!$G$7,$G$4:$H$4,0))</f>
        <v>0.41033800000000004</v>
      </c>
    </row>
    <row r="2987" spans="2:10" x14ac:dyDescent="0.25">
      <c r="B2987" s="3">
        <v>5</v>
      </c>
      <c r="C2987" s="3">
        <v>4</v>
      </c>
      <c r="D2987" s="3">
        <v>14</v>
      </c>
      <c r="E2987" s="3">
        <v>192.291</v>
      </c>
      <c r="F2987" s="3">
        <v>96.144999999999996</v>
      </c>
      <c r="G2987" s="3">
        <f t="shared" si="92"/>
        <v>0.19229099999999999</v>
      </c>
      <c r="H2987" s="3">
        <f t="shared" si="93"/>
        <v>9.6144999999999994E-2</v>
      </c>
      <c r="J2987" s="3" cm="1">
        <f t="array" ref="J2987">+INDEX(G2987:H2987,,MATCH(Rates!$G$7,$G$4:$H$4,0))</f>
        <v>0.19229099999999999</v>
      </c>
    </row>
    <row r="2988" spans="2:10" x14ac:dyDescent="0.25">
      <c r="B2988" s="3">
        <v>5</v>
      </c>
      <c r="C2988" s="3">
        <v>4</v>
      </c>
      <c r="D2988" s="3">
        <v>15</v>
      </c>
      <c r="E2988" s="3">
        <v>3203.2080000000001</v>
      </c>
      <c r="F2988" s="3">
        <v>1601.604</v>
      </c>
      <c r="G2988" s="3">
        <f t="shared" si="92"/>
        <v>3.2032080000000001</v>
      </c>
      <c r="H2988" s="3">
        <f t="shared" si="93"/>
        <v>1.601604</v>
      </c>
      <c r="J2988" s="3" cm="1">
        <f t="array" ref="J2988">+INDEX(G2988:H2988,,MATCH(Rates!$G$7,$G$4:$H$4,0))</f>
        <v>3.2032080000000001</v>
      </c>
    </row>
    <row r="2989" spans="2:10" x14ac:dyDescent="0.25">
      <c r="B2989" s="3">
        <v>5</v>
      </c>
      <c r="C2989" s="3">
        <v>4</v>
      </c>
      <c r="D2989" s="3">
        <v>16</v>
      </c>
      <c r="E2989" s="3">
        <v>2936.98</v>
      </c>
      <c r="F2989" s="3">
        <v>1468.49</v>
      </c>
      <c r="G2989" s="3">
        <f t="shared" si="92"/>
        <v>2.9369800000000001</v>
      </c>
      <c r="H2989" s="3">
        <f t="shared" si="93"/>
        <v>1.4684900000000001</v>
      </c>
      <c r="J2989" s="3" cm="1">
        <f t="array" ref="J2989">+INDEX(G2989:H2989,,MATCH(Rates!$G$7,$G$4:$H$4,0))</f>
        <v>2.9369800000000001</v>
      </c>
    </row>
    <row r="2990" spans="2:10" x14ac:dyDescent="0.25">
      <c r="B2990" s="3">
        <v>5</v>
      </c>
      <c r="C2990" s="3">
        <v>4</v>
      </c>
      <c r="D2990" s="3">
        <v>17</v>
      </c>
      <c r="E2990" s="3">
        <v>691.08699999999999</v>
      </c>
      <c r="F2990" s="3">
        <v>345.54300000000001</v>
      </c>
      <c r="G2990" s="3">
        <f t="shared" si="92"/>
        <v>0.69108700000000001</v>
      </c>
      <c r="H2990" s="3">
        <f t="shared" si="93"/>
        <v>0.34554299999999999</v>
      </c>
      <c r="J2990" s="3" cm="1">
        <f t="array" ref="J2990">+INDEX(G2990:H2990,,MATCH(Rates!$G$7,$G$4:$H$4,0))</f>
        <v>0.69108700000000001</v>
      </c>
    </row>
    <row r="2991" spans="2:10" x14ac:dyDescent="0.25">
      <c r="B2991" s="3">
        <v>5</v>
      </c>
      <c r="C2991" s="3">
        <v>4</v>
      </c>
      <c r="D2991" s="3">
        <v>18</v>
      </c>
      <c r="E2991" s="3">
        <v>522.61</v>
      </c>
      <c r="F2991" s="3">
        <v>261.30500000000001</v>
      </c>
      <c r="G2991" s="3">
        <f t="shared" si="92"/>
        <v>0.52261000000000002</v>
      </c>
      <c r="H2991" s="3">
        <f t="shared" si="93"/>
        <v>0.26130500000000001</v>
      </c>
      <c r="J2991" s="3" cm="1">
        <f t="array" ref="J2991">+INDEX(G2991:H2991,,MATCH(Rates!$G$7,$G$4:$H$4,0))</f>
        <v>0.52261000000000002</v>
      </c>
    </row>
    <row r="2992" spans="2:10" x14ac:dyDescent="0.25">
      <c r="B2992" s="3">
        <v>5</v>
      </c>
      <c r="C2992" s="3">
        <v>4</v>
      </c>
      <c r="D2992" s="3">
        <v>19</v>
      </c>
      <c r="E2992" s="3">
        <v>32.265000000000001</v>
      </c>
      <c r="F2992" s="3">
        <v>16.132999999999999</v>
      </c>
      <c r="G2992" s="3">
        <f t="shared" si="92"/>
        <v>3.2265000000000002E-2</v>
      </c>
      <c r="H2992" s="3">
        <f t="shared" si="93"/>
        <v>1.6132999999999998E-2</v>
      </c>
      <c r="J2992" s="3" cm="1">
        <f t="array" ref="J2992">+INDEX(G2992:H2992,,MATCH(Rates!$G$7,$G$4:$H$4,0))</f>
        <v>3.2265000000000002E-2</v>
      </c>
    </row>
    <row r="2993" spans="2:10" x14ac:dyDescent="0.25">
      <c r="B2993" s="3">
        <v>5</v>
      </c>
      <c r="C2993" s="3">
        <v>4</v>
      </c>
      <c r="D2993" s="3">
        <v>20</v>
      </c>
      <c r="E2993" s="3">
        <v>0</v>
      </c>
      <c r="F2993" s="3">
        <v>0</v>
      </c>
      <c r="G2993" s="3">
        <f t="shared" si="92"/>
        <v>0</v>
      </c>
      <c r="H2993" s="3">
        <f t="shared" si="93"/>
        <v>0</v>
      </c>
      <c r="J2993" s="3" cm="1">
        <f t="array" ref="J2993">+INDEX(G2993:H2993,,MATCH(Rates!$G$7,$G$4:$H$4,0))</f>
        <v>0</v>
      </c>
    </row>
    <row r="2994" spans="2:10" x14ac:dyDescent="0.25">
      <c r="B2994" s="3">
        <v>5</v>
      </c>
      <c r="C2994" s="3">
        <v>4</v>
      </c>
      <c r="D2994" s="3">
        <v>21</v>
      </c>
      <c r="E2994" s="3">
        <v>0</v>
      </c>
      <c r="F2994" s="3">
        <v>0</v>
      </c>
      <c r="G2994" s="3">
        <f t="shared" si="92"/>
        <v>0</v>
      </c>
      <c r="H2994" s="3">
        <f t="shared" si="93"/>
        <v>0</v>
      </c>
      <c r="J2994" s="3" cm="1">
        <f t="array" ref="J2994">+INDEX(G2994:H2994,,MATCH(Rates!$G$7,$G$4:$H$4,0))</f>
        <v>0</v>
      </c>
    </row>
    <row r="2995" spans="2:10" x14ac:dyDescent="0.25">
      <c r="B2995" s="3">
        <v>5</v>
      </c>
      <c r="C2995" s="3">
        <v>4</v>
      </c>
      <c r="D2995" s="3">
        <v>22</v>
      </c>
      <c r="E2995" s="3">
        <v>0</v>
      </c>
      <c r="F2995" s="3">
        <v>0</v>
      </c>
      <c r="G2995" s="3">
        <f t="shared" si="92"/>
        <v>0</v>
      </c>
      <c r="H2995" s="3">
        <f t="shared" si="93"/>
        <v>0</v>
      </c>
      <c r="J2995" s="3" cm="1">
        <f t="array" ref="J2995">+INDEX(G2995:H2995,,MATCH(Rates!$G$7,$G$4:$H$4,0))</f>
        <v>0</v>
      </c>
    </row>
    <row r="2996" spans="2:10" x14ac:dyDescent="0.25">
      <c r="B2996" s="3">
        <v>5</v>
      </c>
      <c r="C2996" s="3">
        <v>4</v>
      </c>
      <c r="D2996" s="3">
        <v>23</v>
      </c>
      <c r="E2996" s="3">
        <v>0</v>
      </c>
      <c r="F2996" s="3">
        <v>0</v>
      </c>
      <c r="G2996" s="3">
        <f t="shared" si="92"/>
        <v>0</v>
      </c>
      <c r="H2996" s="3">
        <f t="shared" si="93"/>
        <v>0</v>
      </c>
      <c r="J2996" s="3" cm="1">
        <f t="array" ref="J2996">+INDEX(G2996:H2996,,MATCH(Rates!$G$7,$G$4:$H$4,0))</f>
        <v>0</v>
      </c>
    </row>
    <row r="2997" spans="2:10" x14ac:dyDescent="0.25">
      <c r="B2997" s="3">
        <v>5</v>
      </c>
      <c r="C2997" s="3">
        <v>5</v>
      </c>
      <c r="D2997" s="3">
        <v>0</v>
      </c>
      <c r="E2997" s="3">
        <v>0</v>
      </c>
      <c r="F2997" s="3">
        <v>0</v>
      </c>
      <c r="G2997" s="3">
        <f t="shared" si="92"/>
        <v>0</v>
      </c>
      <c r="H2997" s="3">
        <f t="shared" si="93"/>
        <v>0</v>
      </c>
      <c r="J2997" s="3" cm="1">
        <f t="array" ref="J2997">+INDEX(G2997:H2997,,MATCH(Rates!$G$7,$G$4:$H$4,0))</f>
        <v>0</v>
      </c>
    </row>
    <row r="2998" spans="2:10" x14ac:dyDescent="0.25">
      <c r="B2998" s="3">
        <v>5</v>
      </c>
      <c r="C2998" s="3">
        <v>5</v>
      </c>
      <c r="D2998" s="3">
        <v>1</v>
      </c>
      <c r="E2998" s="3">
        <v>0</v>
      </c>
      <c r="F2998" s="3">
        <v>0</v>
      </c>
      <c r="G2998" s="3">
        <f t="shared" si="92"/>
        <v>0</v>
      </c>
      <c r="H2998" s="3">
        <f t="shared" si="93"/>
        <v>0</v>
      </c>
      <c r="J2998" s="3" cm="1">
        <f t="array" ref="J2998">+INDEX(G2998:H2998,,MATCH(Rates!$G$7,$G$4:$H$4,0))</f>
        <v>0</v>
      </c>
    </row>
    <row r="2999" spans="2:10" x14ac:dyDescent="0.25">
      <c r="B2999" s="3">
        <v>5</v>
      </c>
      <c r="C2999" s="3">
        <v>5</v>
      </c>
      <c r="D2999" s="3">
        <v>2</v>
      </c>
      <c r="E2999" s="3">
        <v>0</v>
      </c>
      <c r="F2999" s="3">
        <v>0</v>
      </c>
      <c r="G2999" s="3">
        <f t="shared" si="92"/>
        <v>0</v>
      </c>
      <c r="H2999" s="3">
        <f t="shared" si="93"/>
        <v>0</v>
      </c>
      <c r="J2999" s="3" cm="1">
        <f t="array" ref="J2999">+INDEX(G2999:H2999,,MATCH(Rates!$G$7,$G$4:$H$4,0))</f>
        <v>0</v>
      </c>
    </row>
    <row r="3000" spans="2:10" x14ac:dyDescent="0.25">
      <c r="B3000" s="3">
        <v>5</v>
      </c>
      <c r="C3000" s="3">
        <v>5</v>
      </c>
      <c r="D3000" s="3">
        <v>3</v>
      </c>
      <c r="E3000" s="3">
        <v>0</v>
      </c>
      <c r="F3000" s="3">
        <v>0</v>
      </c>
      <c r="G3000" s="3">
        <f t="shared" si="92"/>
        <v>0</v>
      </c>
      <c r="H3000" s="3">
        <f t="shared" si="93"/>
        <v>0</v>
      </c>
      <c r="J3000" s="3" cm="1">
        <f t="array" ref="J3000">+INDEX(G3000:H3000,,MATCH(Rates!$G$7,$G$4:$H$4,0))</f>
        <v>0</v>
      </c>
    </row>
    <row r="3001" spans="2:10" x14ac:dyDescent="0.25">
      <c r="B3001" s="3">
        <v>5</v>
      </c>
      <c r="C3001" s="3">
        <v>5</v>
      </c>
      <c r="D3001" s="3">
        <v>4</v>
      </c>
      <c r="E3001" s="3">
        <v>0</v>
      </c>
      <c r="F3001" s="3">
        <v>0</v>
      </c>
      <c r="G3001" s="3">
        <f t="shared" si="92"/>
        <v>0</v>
      </c>
      <c r="H3001" s="3">
        <f t="shared" si="93"/>
        <v>0</v>
      </c>
      <c r="J3001" s="3" cm="1">
        <f t="array" ref="J3001">+INDEX(G3001:H3001,,MATCH(Rates!$G$7,$G$4:$H$4,0))</f>
        <v>0</v>
      </c>
    </row>
    <row r="3002" spans="2:10" x14ac:dyDescent="0.25">
      <c r="B3002" s="3">
        <v>5</v>
      </c>
      <c r="C3002" s="3">
        <v>5</v>
      </c>
      <c r="D3002" s="3">
        <v>5</v>
      </c>
      <c r="E3002" s="3">
        <v>0</v>
      </c>
      <c r="F3002" s="3">
        <v>0</v>
      </c>
      <c r="G3002" s="3">
        <f t="shared" si="92"/>
        <v>0</v>
      </c>
      <c r="H3002" s="3">
        <f t="shared" si="93"/>
        <v>0</v>
      </c>
      <c r="J3002" s="3" cm="1">
        <f t="array" ref="J3002">+INDEX(G3002:H3002,,MATCH(Rates!$G$7,$G$4:$H$4,0))</f>
        <v>0</v>
      </c>
    </row>
    <row r="3003" spans="2:10" x14ac:dyDescent="0.25">
      <c r="B3003" s="3">
        <v>5</v>
      </c>
      <c r="C3003" s="3">
        <v>5</v>
      </c>
      <c r="D3003" s="3">
        <v>6</v>
      </c>
      <c r="E3003" s="3">
        <v>400.61200000000002</v>
      </c>
      <c r="F3003" s="3">
        <v>200.30600000000001</v>
      </c>
      <c r="G3003" s="3">
        <f t="shared" si="92"/>
        <v>0.40061200000000002</v>
      </c>
      <c r="H3003" s="3">
        <f t="shared" si="93"/>
        <v>0.20030600000000001</v>
      </c>
      <c r="J3003" s="3" cm="1">
        <f t="array" ref="J3003">+INDEX(G3003:H3003,,MATCH(Rates!$G$7,$G$4:$H$4,0))</f>
        <v>0.40061200000000002</v>
      </c>
    </row>
    <row r="3004" spans="2:10" x14ac:dyDescent="0.25">
      <c r="B3004" s="3">
        <v>5</v>
      </c>
      <c r="C3004" s="3">
        <v>5</v>
      </c>
      <c r="D3004" s="3">
        <v>7</v>
      </c>
      <c r="E3004" s="3">
        <v>1667.5060000000001</v>
      </c>
      <c r="F3004" s="3">
        <v>833.75300000000004</v>
      </c>
      <c r="G3004" s="3">
        <f t="shared" si="92"/>
        <v>1.6675060000000002</v>
      </c>
      <c r="H3004" s="3">
        <f t="shared" si="93"/>
        <v>0.83375300000000008</v>
      </c>
      <c r="J3004" s="3" cm="1">
        <f t="array" ref="J3004">+INDEX(G3004:H3004,,MATCH(Rates!$G$7,$G$4:$H$4,0))</f>
        <v>1.6675060000000002</v>
      </c>
    </row>
    <row r="3005" spans="2:10" x14ac:dyDescent="0.25">
      <c r="B3005" s="3">
        <v>5</v>
      </c>
      <c r="C3005" s="3">
        <v>5</v>
      </c>
      <c r="D3005" s="3">
        <v>8</v>
      </c>
      <c r="E3005" s="3">
        <v>3005.3890000000001</v>
      </c>
      <c r="F3005" s="3">
        <v>1502.694</v>
      </c>
      <c r="G3005" s="3">
        <f t="shared" si="92"/>
        <v>3.0053890000000001</v>
      </c>
      <c r="H3005" s="3">
        <f t="shared" si="93"/>
        <v>1.502694</v>
      </c>
      <c r="J3005" s="3" cm="1">
        <f t="array" ref="J3005">+INDEX(G3005:H3005,,MATCH(Rates!$G$7,$G$4:$H$4,0))</f>
        <v>3.0053890000000001</v>
      </c>
    </row>
    <row r="3006" spans="2:10" x14ac:dyDescent="0.25">
      <c r="B3006" s="3">
        <v>5</v>
      </c>
      <c r="C3006" s="3">
        <v>5</v>
      </c>
      <c r="D3006" s="3">
        <v>9</v>
      </c>
      <c r="E3006" s="3">
        <v>3064.596</v>
      </c>
      <c r="F3006" s="3">
        <v>1532.298</v>
      </c>
      <c r="G3006" s="3">
        <f t="shared" si="92"/>
        <v>3.0645959999999999</v>
      </c>
      <c r="H3006" s="3">
        <f t="shared" si="93"/>
        <v>1.5322979999999999</v>
      </c>
      <c r="J3006" s="3" cm="1">
        <f t="array" ref="J3006">+INDEX(G3006:H3006,,MATCH(Rates!$G$7,$G$4:$H$4,0))</f>
        <v>3.0645959999999999</v>
      </c>
    </row>
    <row r="3007" spans="2:10" x14ac:dyDescent="0.25">
      <c r="B3007" s="3">
        <v>5</v>
      </c>
      <c r="C3007" s="3">
        <v>5</v>
      </c>
      <c r="D3007" s="3">
        <v>10</v>
      </c>
      <c r="E3007" s="3">
        <v>5384.4849999999997</v>
      </c>
      <c r="F3007" s="3">
        <v>2692.2420000000002</v>
      </c>
      <c r="G3007" s="3">
        <f t="shared" si="92"/>
        <v>5.3844849999999997</v>
      </c>
      <c r="H3007" s="3">
        <f t="shared" si="93"/>
        <v>2.6922420000000002</v>
      </c>
      <c r="J3007" s="3" cm="1">
        <f t="array" ref="J3007">+INDEX(G3007:H3007,,MATCH(Rates!$G$7,$G$4:$H$4,0))</f>
        <v>5.3844849999999997</v>
      </c>
    </row>
    <row r="3008" spans="2:10" x14ac:dyDescent="0.25">
      <c r="B3008" s="3">
        <v>5</v>
      </c>
      <c r="C3008" s="3">
        <v>5</v>
      </c>
      <c r="D3008" s="3">
        <v>11</v>
      </c>
      <c r="E3008" s="3">
        <v>4955.0029999999997</v>
      </c>
      <c r="F3008" s="3">
        <v>2477.5010000000002</v>
      </c>
      <c r="G3008" s="3">
        <f t="shared" si="92"/>
        <v>4.9550029999999996</v>
      </c>
      <c r="H3008" s="3">
        <f t="shared" si="93"/>
        <v>2.4775010000000002</v>
      </c>
      <c r="J3008" s="3" cm="1">
        <f t="array" ref="J3008">+INDEX(G3008:H3008,,MATCH(Rates!$G$7,$G$4:$H$4,0))</f>
        <v>4.9550029999999996</v>
      </c>
    </row>
    <row r="3009" spans="2:10" x14ac:dyDescent="0.25">
      <c r="B3009" s="3">
        <v>5</v>
      </c>
      <c r="C3009" s="3">
        <v>5</v>
      </c>
      <c r="D3009" s="3">
        <v>12</v>
      </c>
      <c r="E3009" s="3">
        <v>4201.768</v>
      </c>
      <c r="F3009" s="3">
        <v>2100.884</v>
      </c>
      <c r="G3009" s="3">
        <f t="shared" si="92"/>
        <v>4.2017680000000004</v>
      </c>
      <c r="H3009" s="3">
        <f t="shared" si="93"/>
        <v>2.1008840000000002</v>
      </c>
      <c r="J3009" s="3" cm="1">
        <f t="array" ref="J3009">+INDEX(G3009:H3009,,MATCH(Rates!$G$7,$G$4:$H$4,0))</f>
        <v>4.2017680000000004</v>
      </c>
    </row>
    <row r="3010" spans="2:10" x14ac:dyDescent="0.25">
      <c r="B3010" s="3">
        <v>5</v>
      </c>
      <c r="C3010" s="3">
        <v>5</v>
      </c>
      <c r="D3010" s="3">
        <v>13</v>
      </c>
      <c r="E3010" s="3">
        <v>3729.7860000000001</v>
      </c>
      <c r="F3010" s="3">
        <v>1864.893</v>
      </c>
      <c r="G3010" s="3">
        <f t="shared" si="92"/>
        <v>3.7297860000000003</v>
      </c>
      <c r="H3010" s="3">
        <f t="shared" si="93"/>
        <v>1.8648930000000001</v>
      </c>
      <c r="J3010" s="3" cm="1">
        <f t="array" ref="J3010">+INDEX(G3010:H3010,,MATCH(Rates!$G$7,$G$4:$H$4,0))</f>
        <v>3.7297860000000003</v>
      </c>
    </row>
    <row r="3011" spans="2:10" x14ac:dyDescent="0.25">
      <c r="B3011" s="3">
        <v>5</v>
      </c>
      <c r="C3011" s="3">
        <v>5</v>
      </c>
      <c r="D3011" s="3">
        <v>14</v>
      </c>
      <c r="E3011" s="3">
        <v>6358.2089999999998</v>
      </c>
      <c r="F3011" s="3">
        <v>3179.105</v>
      </c>
      <c r="G3011" s="3">
        <f t="shared" si="92"/>
        <v>6.3582089999999996</v>
      </c>
      <c r="H3011" s="3">
        <f t="shared" si="93"/>
        <v>3.1791049999999998</v>
      </c>
      <c r="J3011" s="3" cm="1">
        <f t="array" ref="J3011">+INDEX(G3011:H3011,,MATCH(Rates!$G$7,$G$4:$H$4,0))</f>
        <v>6.3582089999999996</v>
      </c>
    </row>
    <row r="3012" spans="2:10" x14ac:dyDescent="0.25">
      <c r="B3012" s="3">
        <v>5</v>
      </c>
      <c r="C3012" s="3">
        <v>5</v>
      </c>
      <c r="D3012" s="3">
        <v>15</v>
      </c>
      <c r="E3012" s="3">
        <v>5365.442</v>
      </c>
      <c r="F3012" s="3">
        <v>2682.721</v>
      </c>
      <c r="G3012" s="3">
        <f t="shared" si="92"/>
        <v>5.3654419999999998</v>
      </c>
      <c r="H3012" s="3">
        <f t="shared" si="93"/>
        <v>2.6827209999999999</v>
      </c>
      <c r="J3012" s="3" cm="1">
        <f t="array" ref="J3012">+INDEX(G3012:H3012,,MATCH(Rates!$G$7,$G$4:$H$4,0))</f>
        <v>5.3654419999999998</v>
      </c>
    </row>
    <row r="3013" spans="2:10" x14ac:dyDescent="0.25">
      <c r="B3013" s="3">
        <v>5</v>
      </c>
      <c r="C3013" s="3">
        <v>5</v>
      </c>
      <c r="D3013" s="3">
        <v>16</v>
      </c>
      <c r="E3013" s="3">
        <v>4060.232</v>
      </c>
      <c r="F3013" s="3">
        <v>2030.116</v>
      </c>
      <c r="G3013" s="3">
        <f t="shared" si="92"/>
        <v>4.0602320000000001</v>
      </c>
      <c r="H3013" s="3">
        <f t="shared" si="93"/>
        <v>2.030116</v>
      </c>
      <c r="J3013" s="3" cm="1">
        <f t="array" ref="J3013">+INDEX(G3013:H3013,,MATCH(Rates!$G$7,$G$4:$H$4,0))</f>
        <v>4.0602320000000001</v>
      </c>
    </row>
    <row r="3014" spans="2:10" x14ac:dyDescent="0.25">
      <c r="B3014" s="3">
        <v>5</v>
      </c>
      <c r="C3014" s="3">
        <v>5</v>
      </c>
      <c r="D3014" s="3">
        <v>17</v>
      </c>
      <c r="E3014" s="3">
        <v>2415.8049999999998</v>
      </c>
      <c r="F3014" s="3">
        <v>1207.903</v>
      </c>
      <c r="G3014" s="3">
        <f t="shared" si="92"/>
        <v>2.4158049999999998</v>
      </c>
      <c r="H3014" s="3">
        <f t="shared" si="93"/>
        <v>1.2079029999999999</v>
      </c>
      <c r="J3014" s="3" cm="1">
        <f t="array" ref="J3014">+INDEX(G3014:H3014,,MATCH(Rates!$G$7,$G$4:$H$4,0))</f>
        <v>2.4158049999999998</v>
      </c>
    </row>
    <row r="3015" spans="2:10" x14ac:dyDescent="0.25">
      <c r="B3015" s="3">
        <v>5</v>
      </c>
      <c r="C3015" s="3">
        <v>5</v>
      </c>
      <c r="D3015" s="3">
        <v>18</v>
      </c>
      <c r="E3015" s="3">
        <v>823.20500000000004</v>
      </c>
      <c r="F3015" s="3">
        <v>411.60300000000001</v>
      </c>
      <c r="G3015" s="3">
        <f t="shared" si="92"/>
        <v>0.82320500000000008</v>
      </c>
      <c r="H3015" s="3">
        <f t="shared" si="93"/>
        <v>0.411603</v>
      </c>
      <c r="J3015" s="3" cm="1">
        <f t="array" ref="J3015">+INDEX(G3015:H3015,,MATCH(Rates!$G$7,$G$4:$H$4,0))</f>
        <v>0.82320500000000008</v>
      </c>
    </row>
    <row r="3016" spans="2:10" x14ac:dyDescent="0.25">
      <c r="B3016" s="3">
        <v>5</v>
      </c>
      <c r="C3016" s="3">
        <v>5</v>
      </c>
      <c r="D3016" s="3">
        <v>19</v>
      </c>
      <c r="E3016" s="3">
        <v>85.046000000000006</v>
      </c>
      <c r="F3016" s="3">
        <v>42.523000000000003</v>
      </c>
      <c r="G3016" s="3">
        <f t="shared" si="92"/>
        <v>8.504600000000001E-2</v>
      </c>
      <c r="H3016" s="3">
        <f t="shared" si="93"/>
        <v>4.2523000000000005E-2</v>
      </c>
      <c r="J3016" s="3" cm="1">
        <f t="array" ref="J3016">+INDEX(G3016:H3016,,MATCH(Rates!$G$7,$G$4:$H$4,0))</f>
        <v>8.504600000000001E-2</v>
      </c>
    </row>
    <row r="3017" spans="2:10" x14ac:dyDescent="0.25">
      <c r="B3017" s="3">
        <v>5</v>
      </c>
      <c r="C3017" s="3">
        <v>5</v>
      </c>
      <c r="D3017" s="3">
        <v>20</v>
      </c>
      <c r="E3017" s="3">
        <v>0</v>
      </c>
      <c r="F3017" s="3">
        <v>0</v>
      </c>
      <c r="G3017" s="3">
        <f t="shared" si="92"/>
        <v>0</v>
      </c>
      <c r="H3017" s="3">
        <f t="shared" si="93"/>
        <v>0</v>
      </c>
      <c r="J3017" s="3" cm="1">
        <f t="array" ref="J3017">+INDEX(G3017:H3017,,MATCH(Rates!$G$7,$G$4:$H$4,0))</f>
        <v>0</v>
      </c>
    </row>
    <row r="3018" spans="2:10" x14ac:dyDescent="0.25">
      <c r="B3018" s="3">
        <v>5</v>
      </c>
      <c r="C3018" s="3">
        <v>5</v>
      </c>
      <c r="D3018" s="3">
        <v>21</v>
      </c>
      <c r="E3018" s="3">
        <v>0</v>
      </c>
      <c r="F3018" s="3">
        <v>0</v>
      </c>
      <c r="G3018" s="3">
        <f t="shared" si="92"/>
        <v>0</v>
      </c>
      <c r="H3018" s="3">
        <f t="shared" si="93"/>
        <v>0</v>
      </c>
      <c r="J3018" s="3" cm="1">
        <f t="array" ref="J3018">+INDEX(G3018:H3018,,MATCH(Rates!$G$7,$G$4:$H$4,0))</f>
        <v>0</v>
      </c>
    </row>
    <row r="3019" spans="2:10" x14ac:dyDescent="0.25">
      <c r="B3019" s="3">
        <v>5</v>
      </c>
      <c r="C3019" s="3">
        <v>5</v>
      </c>
      <c r="D3019" s="3">
        <v>22</v>
      </c>
      <c r="E3019" s="3">
        <v>0</v>
      </c>
      <c r="F3019" s="3">
        <v>0</v>
      </c>
      <c r="G3019" s="3">
        <f t="shared" si="92"/>
        <v>0</v>
      </c>
      <c r="H3019" s="3">
        <f t="shared" si="93"/>
        <v>0</v>
      </c>
      <c r="J3019" s="3" cm="1">
        <f t="array" ref="J3019">+INDEX(G3019:H3019,,MATCH(Rates!$G$7,$G$4:$H$4,0))</f>
        <v>0</v>
      </c>
    </row>
    <row r="3020" spans="2:10" x14ac:dyDescent="0.25">
      <c r="B3020" s="3">
        <v>5</v>
      </c>
      <c r="C3020" s="3">
        <v>5</v>
      </c>
      <c r="D3020" s="3">
        <v>23</v>
      </c>
      <c r="E3020" s="3">
        <v>0</v>
      </c>
      <c r="F3020" s="3">
        <v>0</v>
      </c>
      <c r="G3020" s="3">
        <f t="shared" si="92"/>
        <v>0</v>
      </c>
      <c r="H3020" s="3">
        <f t="shared" si="93"/>
        <v>0</v>
      </c>
      <c r="J3020" s="3" cm="1">
        <f t="array" ref="J3020">+INDEX(G3020:H3020,,MATCH(Rates!$G$7,$G$4:$H$4,0))</f>
        <v>0</v>
      </c>
    </row>
    <row r="3021" spans="2:10" x14ac:dyDescent="0.25">
      <c r="B3021" s="3">
        <v>5</v>
      </c>
      <c r="C3021" s="3">
        <v>6</v>
      </c>
      <c r="D3021" s="3">
        <v>0</v>
      </c>
      <c r="E3021" s="3">
        <v>0</v>
      </c>
      <c r="F3021" s="3">
        <v>0</v>
      </c>
      <c r="G3021" s="3">
        <f t="shared" si="92"/>
        <v>0</v>
      </c>
      <c r="H3021" s="3">
        <f t="shared" si="93"/>
        <v>0</v>
      </c>
      <c r="J3021" s="3" cm="1">
        <f t="array" ref="J3021">+INDEX(G3021:H3021,,MATCH(Rates!$G$7,$G$4:$H$4,0))</f>
        <v>0</v>
      </c>
    </row>
    <row r="3022" spans="2:10" x14ac:dyDescent="0.25">
      <c r="B3022" s="3">
        <v>5</v>
      </c>
      <c r="C3022" s="3">
        <v>6</v>
      </c>
      <c r="D3022" s="3">
        <v>1</v>
      </c>
      <c r="E3022" s="3">
        <v>0</v>
      </c>
      <c r="F3022" s="3">
        <v>0</v>
      </c>
      <c r="G3022" s="3">
        <f t="shared" si="92"/>
        <v>0</v>
      </c>
      <c r="H3022" s="3">
        <f t="shared" si="93"/>
        <v>0</v>
      </c>
      <c r="J3022" s="3" cm="1">
        <f t="array" ref="J3022">+INDEX(G3022:H3022,,MATCH(Rates!$G$7,$G$4:$H$4,0))</f>
        <v>0</v>
      </c>
    </row>
    <row r="3023" spans="2:10" x14ac:dyDescent="0.25">
      <c r="B3023" s="3">
        <v>5</v>
      </c>
      <c r="C3023" s="3">
        <v>6</v>
      </c>
      <c r="D3023" s="3">
        <v>2</v>
      </c>
      <c r="E3023" s="3">
        <v>0</v>
      </c>
      <c r="F3023" s="3">
        <v>0</v>
      </c>
      <c r="G3023" s="3">
        <f t="shared" si="92"/>
        <v>0</v>
      </c>
      <c r="H3023" s="3">
        <f t="shared" si="93"/>
        <v>0</v>
      </c>
      <c r="J3023" s="3" cm="1">
        <f t="array" ref="J3023">+INDEX(G3023:H3023,,MATCH(Rates!$G$7,$G$4:$H$4,0))</f>
        <v>0</v>
      </c>
    </row>
    <row r="3024" spans="2:10" x14ac:dyDescent="0.25">
      <c r="B3024" s="3">
        <v>5</v>
      </c>
      <c r="C3024" s="3">
        <v>6</v>
      </c>
      <c r="D3024" s="3">
        <v>3</v>
      </c>
      <c r="E3024" s="3">
        <v>0</v>
      </c>
      <c r="F3024" s="3">
        <v>0</v>
      </c>
      <c r="G3024" s="3">
        <f t="shared" si="92"/>
        <v>0</v>
      </c>
      <c r="H3024" s="3">
        <f t="shared" si="93"/>
        <v>0</v>
      </c>
      <c r="J3024" s="3" cm="1">
        <f t="array" ref="J3024">+INDEX(G3024:H3024,,MATCH(Rates!$G$7,$G$4:$H$4,0))</f>
        <v>0</v>
      </c>
    </row>
    <row r="3025" spans="2:10" x14ac:dyDescent="0.25">
      <c r="B3025" s="3">
        <v>5</v>
      </c>
      <c r="C3025" s="3">
        <v>6</v>
      </c>
      <c r="D3025" s="3">
        <v>4</v>
      </c>
      <c r="E3025" s="3">
        <v>0</v>
      </c>
      <c r="F3025" s="3">
        <v>0</v>
      </c>
      <c r="G3025" s="3">
        <f t="shared" si="92"/>
        <v>0</v>
      </c>
      <c r="H3025" s="3">
        <f t="shared" si="93"/>
        <v>0</v>
      </c>
      <c r="J3025" s="3" cm="1">
        <f t="array" ref="J3025">+INDEX(G3025:H3025,,MATCH(Rates!$G$7,$G$4:$H$4,0))</f>
        <v>0</v>
      </c>
    </row>
    <row r="3026" spans="2:10" x14ac:dyDescent="0.25">
      <c r="B3026" s="3">
        <v>5</v>
      </c>
      <c r="C3026" s="3">
        <v>6</v>
      </c>
      <c r="D3026" s="3">
        <v>5</v>
      </c>
      <c r="E3026" s="3">
        <v>0</v>
      </c>
      <c r="F3026" s="3">
        <v>0</v>
      </c>
      <c r="G3026" s="3">
        <f t="shared" si="92"/>
        <v>0</v>
      </c>
      <c r="H3026" s="3">
        <f t="shared" si="93"/>
        <v>0</v>
      </c>
      <c r="J3026" s="3" cm="1">
        <f t="array" ref="J3026">+INDEX(G3026:H3026,,MATCH(Rates!$G$7,$G$4:$H$4,0))</f>
        <v>0</v>
      </c>
    </row>
    <row r="3027" spans="2:10" x14ac:dyDescent="0.25">
      <c r="B3027" s="3">
        <v>5</v>
      </c>
      <c r="C3027" s="3">
        <v>6</v>
      </c>
      <c r="D3027" s="3">
        <v>6</v>
      </c>
      <c r="E3027" s="3">
        <v>424.52100000000002</v>
      </c>
      <c r="F3027" s="3">
        <v>212.26</v>
      </c>
      <c r="G3027" s="3">
        <f t="shared" si="92"/>
        <v>0.42452100000000004</v>
      </c>
      <c r="H3027" s="3">
        <f t="shared" si="93"/>
        <v>0.21226</v>
      </c>
      <c r="J3027" s="3" cm="1">
        <f t="array" ref="J3027">+INDEX(G3027:H3027,,MATCH(Rates!$G$7,$G$4:$H$4,0))</f>
        <v>0.42452100000000004</v>
      </c>
    </row>
    <row r="3028" spans="2:10" x14ac:dyDescent="0.25">
      <c r="B3028" s="3">
        <v>5</v>
      </c>
      <c r="C3028" s="3">
        <v>6</v>
      </c>
      <c r="D3028" s="3">
        <v>7</v>
      </c>
      <c r="E3028" s="3">
        <v>1831.941</v>
      </c>
      <c r="F3028" s="3">
        <v>915.97</v>
      </c>
      <c r="G3028" s="3">
        <f t="shared" si="92"/>
        <v>1.831941</v>
      </c>
      <c r="H3028" s="3">
        <f t="shared" si="93"/>
        <v>0.91597000000000006</v>
      </c>
      <c r="J3028" s="3" cm="1">
        <f t="array" ref="J3028">+INDEX(G3028:H3028,,MATCH(Rates!$G$7,$G$4:$H$4,0))</f>
        <v>1.831941</v>
      </c>
    </row>
    <row r="3029" spans="2:10" x14ac:dyDescent="0.25">
      <c r="B3029" s="3">
        <v>5</v>
      </c>
      <c r="C3029" s="3">
        <v>6</v>
      </c>
      <c r="D3029" s="3">
        <v>8</v>
      </c>
      <c r="E3029" s="3">
        <v>3530.973</v>
      </c>
      <c r="F3029" s="3">
        <v>1765.4860000000001</v>
      </c>
      <c r="G3029" s="3">
        <f t="shared" ref="G3029:G3092" si="94">+E3029/1000</f>
        <v>3.5309729999999999</v>
      </c>
      <c r="H3029" s="3">
        <f t="shared" ref="H3029:H3092" si="95">+F3029/1000</f>
        <v>1.7654860000000001</v>
      </c>
      <c r="J3029" s="3" cm="1">
        <f t="array" ref="J3029">+INDEX(G3029:H3029,,MATCH(Rates!$G$7,$G$4:$H$4,0))</f>
        <v>3.5309729999999999</v>
      </c>
    </row>
    <row r="3030" spans="2:10" x14ac:dyDescent="0.25">
      <c r="B3030" s="3">
        <v>5</v>
      </c>
      <c r="C3030" s="3">
        <v>6</v>
      </c>
      <c r="D3030" s="3">
        <v>9</v>
      </c>
      <c r="E3030" s="3">
        <v>4961.4210000000003</v>
      </c>
      <c r="F3030" s="3">
        <v>2480.7109999999998</v>
      </c>
      <c r="G3030" s="3">
        <f t="shared" si="94"/>
        <v>4.9614210000000005</v>
      </c>
      <c r="H3030" s="3">
        <f t="shared" si="95"/>
        <v>2.4807109999999999</v>
      </c>
      <c r="J3030" s="3" cm="1">
        <f t="array" ref="J3030">+INDEX(G3030:H3030,,MATCH(Rates!$G$7,$G$4:$H$4,0))</f>
        <v>4.9614210000000005</v>
      </c>
    </row>
    <row r="3031" spans="2:10" x14ac:dyDescent="0.25">
      <c r="B3031" s="3">
        <v>5</v>
      </c>
      <c r="C3031" s="3">
        <v>6</v>
      </c>
      <c r="D3031" s="3">
        <v>10</v>
      </c>
      <c r="E3031" s="3">
        <v>5939.7659999999996</v>
      </c>
      <c r="F3031" s="3">
        <v>2969.8829999999998</v>
      </c>
      <c r="G3031" s="3">
        <f t="shared" si="94"/>
        <v>5.9397659999999997</v>
      </c>
      <c r="H3031" s="3">
        <f t="shared" si="95"/>
        <v>2.9698829999999998</v>
      </c>
      <c r="J3031" s="3" cm="1">
        <f t="array" ref="J3031">+INDEX(G3031:H3031,,MATCH(Rates!$G$7,$G$4:$H$4,0))</f>
        <v>5.9397659999999997</v>
      </c>
    </row>
    <row r="3032" spans="2:10" x14ac:dyDescent="0.25">
      <c r="B3032" s="3">
        <v>5</v>
      </c>
      <c r="C3032" s="3">
        <v>6</v>
      </c>
      <c r="D3032" s="3">
        <v>11</v>
      </c>
      <c r="E3032" s="3">
        <v>6601.0749999999998</v>
      </c>
      <c r="F3032" s="3">
        <v>3300.538</v>
      </c>
      <c r="G3032" s="3">
        <f t="shared" si="94"/>
        <v>6.6010749999999998</v>
      </c>
      <c r="H3032" s="3">
        <f t="shared" si="95"/>
        <v>3.300538</v>
      </c>
      <c r="J3032" s="3" cm="1">
        <f t="array" ref="J3032">+INDEX(G3032:H3032,,MATCH(Rates!$G$7,$G$4:$H$4,0))</f>
        <v>6.6010749999999998</v>
      </c>
    </row>
    <row r="3033" spans="2:10" x14ac:dyDescent="0.25">
      <c r="B3033" s="3">
        <v>5</v>
      </c>
      <c r="C3033" s="3">
        <v>6</v>
      </c>
      <c r="D3033" s="3">
        <v>12</v>
      </c>
      <c r="E3033" s="3">
        <v>6825.7740000000003</v>
      </c>
      <c r="F3033" s="3">
        <v>3412.8870000000002</v>
      </c>
      <c r="G3033" s="3">
        <f t="shared" si="94"/>
        <v>6.825774</v>
      </c>
      <c r="H3033" s="3">
        <f t="shared" si="95"/>
        <v>3.412887</v>
      </c>
      <c r="J3033" s="3" cm="1">
        <f t="array" ref="J3033">+INDEX(G3033:H3033,,MATCH(Rates!$G$7,$G$4:$H$4,0))</f>
        <v>6.825774</v>
      </c>
    </row>
    <row r="3034" spans="2:10" x14ac:dyDescent="0.25">
      <c r="B3034" s="3">
        <v>5</v>
      </c>
      <c r="C3034" s="3">
        <v>6</v>
      </c>
      <c r="D3034" s="3">
        <v>13</v>
      </c>
      <c r="E3034" s="3">
        <v>6664.9319999999998</v>
      </c>
      <c r="F3034" s="3">
        <v>3332.4659999999999</v>
      </c>
      <c r="G3034" s="3">
        <f t="shared" si="94"/>
        <v>6.6649319999999994</v>
      </c>
      <c r="H3034" s="3">
        <f t="shared" si="95"/>
        <v>3.3324659999999997</v>
      </c>
      <c r="J3034" s="3" cm="1">
        <f t="array" ref="J3034">+INDEX(G3034:H3034,,MATCH(Rates!$G$7,$G$4:$H$4,0))</f>
        <v>6.6649319999999994</v>
      </c>
    </row>
    <row r="3035" spans="2:10" x14ac:dyDescent="0.25">
      <c r="B3035" s="3">
        <v>5</v>
      </c>
      <c r="C3035" s="3">
        <v>6</v>
      </c>
      <c r="D3035" s="3">
        <v>14</v>
      </c>
      <c r="E3035" s="3">
        <v>6240.1790000000001</v>
      </c>
      <c r="F3035" s="3">
        <v>3120.0889999999999</v>
      </c>
      <c r="G3035" s="3">
        <f t="shared" si="94"/>
        <v>6.2401790000000004</v>
      </c>
      <c r="H3035" s="3">
        <f t="shared" si="95"/>
        <v>3.1200890000000001</v>
      </c>
      <c r="J3035" s="3" cm="1">
        <f t="array" ref="J3035">+INDEX(G3035:H3035,,MATCH(Rates!$G$7,$G$4:$H$4,0))</f>
        <v>6.2401790000000004</v>
      </c>
    </row>
    <row r="3036" spans="2:10" x14ac:dyDescent="0.25">
      <c r="B3036" s="3">
        <v>5</v>
      </c>
      <c r="C3036" s="3">
        <v>6</v>
      </c>
      <c r="D3036" s="3">
        <v>15</v>
      </c>
      <c r="E3036" s="3">
        <v>5335.9030000000002</v>
      </c>
      <c r="F3036" s="3">
        <v>2667.9520000000002</v>
      </c>
      <c r="G3036" s="3">
        <f t="shared" si="94"/>
        <v>5.3359030000000001</v>
      </c>
      <c r="H3036" s="3">
        <f t="shared" si="95"/>
        <v>2.6679520000000001</v>
      </c>
      <c r="J3036" s="3" cm="1">
        <f t="array" ref="J3036">+INDEX(G3036:H3036,,MATCH(Rates!$G$7,$G$4:$H$4,0))</f>
        <v>5.3359030000000001</v>
      </c>
    </row>
    <row r="3037" spans="2:10" x14ac:dyDescent="0.25">
      <c r="B3037" s="3">
        <v>5</v>
      </c>
      <c r="C3037" s="3">
        <v>6</v>
      </c>
      <c r="D3037" s="3">
        <v>16</v>
      </c>
      <c r="E3037" s="3">
        <v>4073.6489999999999</v>
      </c>
      <c r="F3037" s="3">
        <v>2036.825</v>
      </c>
      <c r="G3037" s="3">
        <f t="shared" si="94"/>
        <v>4.0736489999999996</v>
      </c>
      <c r="H3037" s="3">
        <f t="shared" si="95"/>
        <v>2.0368249999999999</v>
      </c>
      <c r="J3037" s="3" cm="1">
        <f t="array" ref="J3037">+INDEX(G3037:H3037,,MATCH(Rates!$G$7,$G$4:$H$4,0))</f>
        <v>4.0736489999999996</v>
      </c>
    </row>
    <row r="3038" spans="2:10" x14ac:dyDescent="0.25">
      <c r="B3038" s="3">
        <v>5</v>
      </c>
      <c r="C3038" s="3">
        <v>6</v>
      </c>
      <c r="D3038" s="3">
        <v>17</v>
      </c>
      <c r="E3038" s="3">
        <v>2432.3649999999998</v>
      </c>
      <c r="F3038" s="3">
        <v>1216.182</v>
      </c>
      <c r="G3038" s="3">
        <f t="shared" si="94"/>
        <v>2.4323649999999999</v>
      </c>
      <c r="H3038" s="3">
        <f t="shared" si="95"/>
        <v>1.2161820000000001</v>
      </c>
      <c r="J3038" s="3" cm="1">
        <f t="array" ref="J3038">+INDEX(G3038:H3038,,MATCH(Rates!$G$7,$G$4:$H$4,0))</f>
        <v>2.4323649999999999</v>
      </c>
    </row>
    <row r="3039" spans="2:10" x14ac:dyDescent="0.25">
      <c r="B3039" s="3">
        <v>5</v>
      </c>
      <c r="C3039" s="3">
        <v>6</v>
      </c>
      <c r="D3039" s="3">
        <v>18</v>
      </c>
      <c r="E3039" s="3">
        <v>803.45899999999995</v>
      </c>
      <c r="F3039" s="3">
        <v>401.73</v>
      </c>
      <c r="G3039" s="3">
        <f t="shared" si="94"/>
        <v>0.80345899999999992</v>
      </c>
      <c r="H3039" s="3">
        <f t="shared" si="95"/>
        <v>0.40173000000000003</v>
      </c>
      <c r="J3039" s="3" cm="1">
        <f t="array" ref="J3039">+INDEX(G3039:H3039,,MATCH(Rates!$G$7,$G$4:$H$4,0))</f>
        <v>0.80345899999999992</v>
      </c>
    </row>
    <row r="3040" spans="2:10" x14ac:dyDescent="0.25">
      <c r="B3040" s="3">
        <v>5</v>
      </c>
      <c r="C3040" s="3">
        <v>6</v>
      </c>
      <c r="D3040" s="3">
        <v>19</v>
      </c>
      <c r="E3040" s="3">
        <v>82.534000000000006</v>
      </c>
      <c r="F3040" s="3">
        <v>41.267000000000003</v>
      </c>
      <c r="G3040" s="3">
        <f t="shared" si="94"/>
        <v>8.253400000000001E-2</v>
      </c>
      <c r="H3040" s="3">
        <f t="shared" si="95"/>
        <v>4.1267000000000005E-2</v>
      </c>
      <c r="J3040" s="3" cm="1">
        <f t="array" ref="J3040">+INDEX(G3040:H3040,,MATCH(Rates!$G$7,$G$4:$H$4,0))</f>
        <v>8.253400000000001E-2</v>
      </c>
    </row>
    <row r="3041" spans="2:10" x14ac:dyDescent="0.25">
      <c r="B3041" s="3">
        <v>5</v>
      </c>
      <c r="C3041" s="3">
        <v>6</v>
      </c>
      <c r="D3041" s="3">
        <v>20</v>
      </c>
      <c r="E3041" s="3">
        <v>0</v>
      </c>
      <c r="F3041" s="3">
        <v>0</v>
      </c>
      <c r="G3041" s="3">
        <f t="shared" si="94"/>
        <v>0</v>
      </c>
      <c r="H3041" s="3">
        <f t="shared" si="95"/>
        <v>0</v>
      </c>
      <c r="J3041" s="3" cm="1">
        <f t="array" ref="J3041">+INDEX(G3041:H3041,,MATCH(Rates!$G$7,$G$4:$H$4,0))</f>
        <v>0</v>
      </c>
    </row>
    <row r="3042" spans="2:10" x14ac:dyDescent="0.25">
      <c r="B3042" s="3">
        <v>5</v>
      </c>
      <c r="C3042" s="3">
        <v>6</v>
      </c>
      <c r="D3042" s="3">
        <v>21</v>
      </c>
      <c r="E3042" s="3">
        <v>0</v>
      </c>
      <c r="F3042" s="3">
        <v>0</v>
      </c>
      <c r="G3042" s="3">
        <f t="shared" si="94"/>
        <v>0</v>
      </c>
      <c r="H3042" s="3">
        <f t="shared" si="95"/>
        <v>0</v>
      </c>
      <c r="J3042" s="3" cm="1">
        <f t="array" ref="J3042">+INDEX(G3042:H3042,,MATCH(Rates!$G$7,$G$4:$H$4,0))</f>
        <v>0</v>
      </c>
    </row>
    <row r="3043" spans="2:10" x14ac:dyDescent="0.25">
      <c r="B3043" s="3">
        <v>5</v>
      </c>
      <c r="C3043" s="3">
        <v>6</v>
      </c>
      <c r="D3043" s="3">
        <v>22</v>
      </c>
      <c r="E3043" s="3">
        <v>0</v>
      </c>
      <c r="F3043" s="3">
        <v>0</v>
      </c>
      <c r="G3043" s="3">
        <f t="shared" si="94"/>
        <v>0</v>
      </c>
      <c r="H3043" s="3">
        <f t="shared" si="95"/>
        <v>0</v>
      </c>
      <c r="J3043" s="3" cm="1">
        <f t="array" ref="J3043">+INDEX(G3043:H3043,,MATCH(Rates!$G$7,$G$4:$H$4,0))</f>
        <v>0</v>
      </c>
    </row>
    <row r="3044" spans="2:10" x14ac:dyDescent="0.25">
      <c r="B3044" s="3">
        <v>5</v>
      </c>
      <c r="C3044" s="3">
        <v>6</v>
      </c>
      <c r="D3044" s="3">
        <v>23</v>
      </c>
      <c r="E3044" s="3">
        <v>0</v>
      </c>
      <c r="F3044" s="3">
        <v>0</v>
      </c>
      <c r="G3044" s="3">
        <f t="shared" si="94"/>
        <v>0</v>
      </c>
      <c r="H3044" s="3">
        <f t="shared" si="95"/>
        <v>0</v>
      </c>
      <c r="J3044" s="3" cm="1">
        <f t="array" ref="J3044">+INDEX(G3044:H3044,,MATCH(Rates!$G$7,$G$4:$H$4,0))</f>
        <v>0</v>
      </c>
    </row>
    <row r="3045" spans="2:10" x14ac:dyDescent="0.25">
      <c r="B3045" s="3">
        <v>5</v>
      </c>
      <c r="C3045" s="3">
        <v>7</v>
      </c>
      <c r="D3045" s="3">
        <v>0</v>
      </c>
      <c r="E3045" s="3">
        <v>0</v>
      </c>
      <c r="F3045" s="3">
        <v>0</v>
      </c>
      <c r="G3045" s="3">
        <f t="shared" si="94"/>
        <v>0</v>
      </c>
      <c r="H3045" s="3">
        <f t="shared" si="95"/>
        <v>0</v>
      </c>
      <c r="J3045" s="3" cm="1">
        <f t="array" ref="J3045">+INDEX(G3045:H3045,,MATCH(Rates!$G$7,$G$4:$H$4,0))</f>
        <v>0</v>
      </c>
    </row>
    <row r="3046" spans="2:10" x14ac:dyDescent="0.25">
      <c r="B3046" s="3">
        <v>5</v>
      </c>
      <c r="C3046" s="3">
        <v>7</v>
      </c>
      <c r="D3046" s="3">
        <v>1</v>
      </c>
      <c r="E3046" s="3">
        <v>0</v>
      </c>
      <c r="F3046" s="3">
        <v>0</v>
      </c>
      <c r="G3046" s="3">
        <f t="shared" si="94"/>
        <v>0</v>
      </c>
      <c r="H3046" s="3">
        <f t="shared" si="95"/>
        <v>0</v>
      </c>
      <c r="J3046" s="3" cm="1">
        <f t="array" ref="J3046">+INDEX(G3046:H3046,,MATCH(Rates!$G$7,$G$4:$H$4,0))</f>
        <v>0</v>
      </c>
    </row>
    <row r="3047" spans="2:10" x14ac:dyDescent="0.25">
      <c r="B3047" s="3">
        <v>5</v>
      </c>
      <c r="C3047" s="3">
        <v>7</v>
      </c>
      <c r="D3047" s="3">
        <v>2</v>
      </c>
      <c r="E3047" s="3">
        <v>0</v>
      </c>
      <c r="F3047" s="3">
        <v>0</v>
      </c>
      <c r="G3047" s="3">
        <f t="shared" si="94"/>
        <v>0</v>
      </c>
      <c r="H3047" s="3">
        <f t="shared" si="95"/>
        <v>0</v>
      </c>
      <c r="J3047" s="3" cm="1">
        <f t="array" ref="J3047">+INDEX(G3047:H3047,,MATCH(Rates!$G$7,$G$4:$H$4,0))</f>
        <v>0</v>
      </c>
    </row>
    <row r="3048" spans="2:10" x14ac:dyDescent="0.25">
      <c r="B3048" s="3">
        <v>5</v>
      </c>
      <c r="C3048" s="3">
        <v>7</v>
      </c>
      <c r="D3048" s="3">
        <v>3</v>
      </c>
      <c r="E3048" s="3">
        <v>0</v>
      </c>
      <c r="F3048" s="3">
        <v>0</v>
      </c>
      <c r="G3048" s="3">
        <f t="shared" si="94"/>
        <v>0</v>
      </c>
      <c r="H3048" s="3">
        <f t="shared" si="95"/>
        <v>0</v>
      </c>
      <c r="J3048" s="3" cm="1">
        <f t="array" ref="J3048">+INDEX(G3048:H3048,,MATCH(Rates!$G$7,$G$4:$H$4,0))</f>
        <v>0</v>
      </c>
    </row>
    <row r="3049" spans="2:10" x14ac:dyDescent="0.25">
      <c r="B3049" s="3">
        <v>5</v>
      </c>
      <c r="C3049" s="3">
        <v>7</v>
      </c>
      <c r="D3049" s="3">
        <v>4</v>
      </c>
      <c r="E3049" s="3">
        <v>0</v>
      </c>
      <c r="F3049" s="3">
        <v>0</v>
      </c>
      <c r="G3049" s="3">
        <f t="shared" si="94"/>
        <v>0</v>
      </c>
      <c r="H3049" s="3">
        <f t="shared" si="95"/>
        <v>0</v>
      </c>
      <c r="J3049" s="3" cm="1">
        <f t="array" ref="J3049">+INDEX(G3049:H3049,,MATCH(Rates!$G$7,$G$4:$H$4,0))</f>
        <v>0</v>
      </c>
    </row>
    <row r="3050" spans="2:10" x14ac:dyDescent="0.25">
      <c r="B3050" s="3">
        <v>5</v>
      </c>
      <c r="C3050" s="3">
        <v>7</v>
      </c>
      <c r="D3050" s="3">
        <v>5</v>
      </c>
      <c r="E3050" s="3">
        <v>0</v>
      </c>
      <c r="F3050" s="3">
        <v>0</v>
      </c>
      <c r="G3050" s="3">
        <f t="shared" si="94"/>
        <v>0</v>
      </c>
      <c r="H3050" s="3">
        <f t="shared" si="95"/>
        <v>0</v>
      </c>
      <c r="J3050" s="3" cm="1">
        <f t="array" ref="J3050">+INDEX(G3050:H3050,,MATCH(Rates!$G$7,$G$4:$H$4,0))</f>
        <v>0</v>
      </c>
    </row>
    <row r="3051" spans="2:10" x14ac:dyDescent="0.25">
      <c r="B3051" s="3">
        <v>5</v>
      </c>
      <c r="C3051" s="3">
        <v>7</v>
      </c>
      <c r="D3051" s="3">
        <v>6</v>
      </c>
      <c r="E3051" s="3">
        <v>406.32299999999998</v>
      </c>
      <c r="F3051" s="3">
        <v>203.161</v>
      </c>
      <c r="G3051" s="3">
        <f t="shared" si="94"/>
        <v>0.40632299999999999</v>
      </c>
      <c r="H3051" s="3">
        <f t="shared" si="95"/>
        <v>0.20316100000000001</v>
      </c>
      <c r="J3051" s="3" cm="1">
        <f t="array" ref="J3051">+INDEX(G3051:H3051,,MATCH(Rates!$G$7,$G$4:$H$4,0))</f>
        <v>0.40632299999999999</v>
      </c>
    </row>
    <row r="3052" spans="2:10" x14ac:dyDescent="0.25">
      <c r="B3052" s="3">
        <v>5</v>
      </c>
      <c r="C3052" s="3">
        <v>7</v>
      </c>
      <c r="D3052" s="3">
        <v>7</v>
      </c>
      <c r="E3052" s="3">
        <v>1830.672</v>
      </c>
      <c r="F3052" s="3">
        <v>915.33600000000001</v>
      </c>
      <c r="G3052" s="3">
        <f t="shared" si="94"/>
        <v>1.8306720000000001</v>
      </c>
      <c r="H3052" s="3">
        <f t="shared" si="95"/>
        <v>0.91533600000000004</v>
      </c>
      <c r="J3052" s="3" cm="1">
        <f t="array" ref="J3052">+INDEX(G3052:H3052,,MATCH(Rates!$G$7,$G$4:$H$4,0))</f>
        <v>1.8306720000000001</v>
      </c>
    </row>
    <row r="3053" spans="2:10" x14ac:dyDescent="0.25">
      <c r="B3053" s="3">
        <v>5</v>
      </c>
      <c r="C3053" s="3">
        <v>7</v>
      </c>
      <c r="D3053" s="3">
        <v>8</v>
      </c>
      <c r="E3053" s="3">
        <v>3398.1669999999999</v>
      </c>
      <c r="F3053" s="3">
        <v>1699.0840000000001</v>
      </c>
      <c r="G3053" s="3">
        <f t="shared" si="94"/>
        <v>3.3981669999999999</v>
      </c>
      <c r="H3053" s="3">
        <f t="shared" si="95"/>
        <v>1.699084</v>
      </c>
      <c r="J3053" s="3" cm="1">
        <f t="array" ref="J3053">+INDEX(G3053:H3053,,MATCH(Rates!$G$7,$G$4:$H$4,0))</f>
        <v>3.3981669999999999</v>
      </c>
    </row>
    <row r="3054" spans="2:10" x14ac:dyDescent="0.25">
      <c r="B3054" s="3">
        <v>5</v>
      </c>
      <c r="C3054" s="3">
        <v>7</v>
      </c>
      <c r="D3054" s="3">
        <v>9</v>
      </c>
      <c r="E3054" s="3">
        <v>4642.3559999999998</v>
      </c>
      <c r="F3054" s="3">
        <v>2321.1779999999999</v>
      </c>
      <c r="G3054" s="3">
        <f t="shared" si="94"/>
        <v>4.6423559999999995</v>
      </c>
      <c r="H3054" s="3">
        <f t="shared" si="95"/>
        <v>2.3211779999999997</v>
      </c>
      <c r="J3054" s="3" cm="1">
        <f t="array" ref="J3054">+INDEX(G3054:H3054,,MATCH(Rates!$G$7,$G$4:$H$4,0))</f>
        <v>4.6423559999999995</v>
      </c>
    </row>
    <row r="3055" spans="2:10" x14ac:dyDescent="0.25">
      <c r="B3055" s="3">
        <v>5</v>
      </c>
      <c r="C3055" s="3">
        <v>7</v>
      </c>
      <c r="D3055" s="3">
        <v>10</v>
      </c>
      <c r="E3055" s="3">
        <v>5501.7550000000001</v>
      </c>
      <c r="F3055" s="3">
        <v>2750.877</v>
      </c>
      <c r="G3055" s="3">
        <f t="shared" si="94"/>
        <v>5.5017550000000002</v>
      </c>
      <c r="H3055" s="3">
        <f t="shared" si="95"/>
        <v>2.750877</v>
      </c>
      <c r="J3055" s="3" cm="1">
        <f t="array" ref="J3055">+INDEX(G3055:H3055,,MATCH(Rates!$G$7,$G$4:$H$4,0))</f>
        <v>5.5017550000000002</v>
      </c>
    </row>
    <row r="3056" spans="2:10" x14ac:dyDescent="0.25">
      <c r="B3056" s="3">
        <v>5</v>
      </c>
      <c r="C3056" s="3">
        <v>7</v>
      </c>
      <c r="D3056" s="3">
        <v>11</v>
      </c>
      <c r="E3056" s="3">
        <v>6050.3019999999997</v>
      </c>
      <c r="F3056" s="3">
        <v>3025.1509999999998</v>
      </c>
      <c r="G3056" s="3">
        <f t="shared" si="94"/>
        <v>6.0503019999999994</v>
      </c>
      <c r="H3056" s="3">
        <f t="shared" si="95"/>
        <v>3.0251509999999997</v>
      </c>
      <c r="J3056" s="3" cm="1">
        <f t="array" ref="J3056">+INDEX(G3056:H3056,,MATCH(Rates!$G$7,$G$4:$H$4,0))</f>
        <v>6.0503019999999994</v>
      </c>
    </row>
    <row r="3057" spans="2:10" x14ac:dyDescent="0.25">
      <c r="B3057" s="3">
        <v>5</v>
      </c>
      <c r="C3057" s="3">
        <v>7</v>
      </c>
      <c r="D3057" s="3">
        <v>12</v>
      </c>
      <c r="E3057" s="3">
        <v>6236.2489999999998</v>
      </c>
      <c r="F3057" s="3">
        <v>3118.125</v>
      </c>
      <c r="G3057" s="3">
        <f t="shared" si="94"/>
        <v>6.2362489999999999</v>
      </c>
      <c r="H3057" s="3">
        <f t="shared" si="95"/>
        <v>3.118125</v>
      </c>
      <c r="J3057" s="3" cm="1">
        <f t="array" ref="J3057">+INDEX(G3057:H3057,,MATCH(Rates!$G$7,$G$4:$H$4,0))</f>
        <v>6.2362489999999999</v>
      </c>
    </row>
    <row r="3058" spans="2:10" x14ac:dyDescent="0.25">
      <c r="B3058" s="3">
        <v>5</v>
      </c>
      <c r="C3058" s="3">
        <v>7</v>
      </c>
      <c r="D3058" s="3">
        <v>13</v>
      </c>
      <c r="E3058" s="3">
        <v>6085.723</v>
      </c>
      <c r="F3058" s="3">
        <v>3042.8609999999999</v>
      </c>
      <c r="G3058" s="3">
        <f t="shared" si="94"/>
        <v>6.0857229999999998</v>
      </c>
      <c r="H3058" s="3">
        <f t="shared" si="95"/>
        <v>3.0428609999999998</v>
      </c>
      <c r="J3058" s="3" cm="1">
        <f t="array" ref="J3058">+INDEX(G3058:H3058,,MATCH(Rates!$G$7,$G$4:$H$4,0))</f>
        <v>6.0857229999999998</v>
      </c>
    </row>
    <row r="3059" spans="2:10" x14ac:dyDescent="0.25">
      <c r="B3059" s="3">
        <v>5</v>
      </c>
      <c r="C3059" s="3">
        <v>7</v>
      </c>
      <c r="D3059" s="3">
        <v>14</v>
      </c>
      <c r="E3059" s="3">
        <v>5861.5870000000004</v>
      </c>
      <c r="F3059" s="3">
        <v>2930.7930000000001</v>
      </c>
      <c r="G3059" s="3">
        <f t="shared" si="94"/>
        <v>5.8615870000000001</v>
      </c>
      <c r="H3059" s="3">
        <f t="shared" si="95"/>
        <v>2.930793</v>
      </c>
      <c r="J3059" s="3" cm="1">
        <f t="array" ref="J3059">+INDEX(G3059:H3059,,MATCH(Rates!$G$7,$G$4:$H$4,0))</f>
        <v>5.8615870000000001</v>
      </c>
    </row>
    <row r="3060" spans="2:10" x14ac:dyDescent="0.25">
      <c r="B3060" s="3">
        <v>5</v>
      </c>
      <c r="C3060" s="3">
        <v>7</v>
      </c>
      <c r="D3060" s="3">
        <v>15</v>
      </c>
      <c r="E3060" s="3">
        <v>5051.0720000000001</v>
      </c>
      <c r="F3060" s="3">
        <v>2525.5360000000001</v>
      </c>
      <c r="G3060" s="3">
        <f t="shared" si="94"/>
        <v>5.0510720000000005</v>
      </c>
      <c r="H3060" s="3">
        <f t="shared" si="95"/>
        <v>2.5255360000000002</v>
      </c>
      <c r="J3060" s="3" cm="1">
        <f t="array" ref="J3060">+INDEX(G3060:H3060,,MATCH(Rates!$G$7,$G$4:$H$4,0))</f>
        <v>5.0510720000000005</v>
      </c>
    </row>
    <row r="3061" spans="2:10" x14ac:dyDescent="0.25">
      <c r="B3061" s="3">
        <v>5</v>
      </c>
      <c r="C3061" s="3">
        <v>7</v>
      </c>
      <c r="D3061" s="3">
        <v>16</v>
      </c>
      <c r="E3061" s="3">
        <v>3858.9250000000002</v>
      </c>
      <c r="F3061" s="3">
        <v>1929.463</v>
      </c>
      <c r="G3061" s="3">
        <f t="shared" si="94"/>
        <v>3.8589250000000002</v>
      </c>
      <c r="H3061" s="3">
        <f t="shared" si="95"/>
        <v>1.9294629999999999</v>
      </c>
      <c r="J3061" s="3" cm="1">
        <f t="array" ref="J3061">+INDEX(G3061:H3061,,MATCH(Rates!$G$7,$G$4:$H$4,0))</f>
        <v>3.8589250000000002</v>
      </c>
    </row>
    <row r="3062" spans="2:10" x14ac:dyDescent="0.25">
      <c r="B3062" s="3">
        <v>5</v>
      </c>
      <c r="C3062" s="3">
        <v>7</v>
      </c>
      <c r="D3062" s="3">
        <v>17</v>
      </c>
      <c r="E3062" s="3">
        <v>2354.8429999999998</v>
      </c>
      <c r="F3062" s="3">
        <v>1177.421</v>
      </c>
      <c r="G3062" s="3">
        <f t="shared" si="94"/>
        <v>2.3548429999999998</v>
      </c>
      <c r="H3062" s="3">
        <f t="shared" si="95"/>
        <v>1.1774210000000001</v>
      </c>
      <c r="J3062" s="3" cm="1">
        <f t="array" ref="J3062">+INDEX(G3062:H3062,,MATCH(Rates!$G$7,$G$4:$H$4,0))</f>
        <v>2.3548429999999998</v>
      </c>
    </row>
    <row r="3063" spans="2:10" x14ac:dyDescent="0.25">
      <c r="B3063" s="3">
        <v>5</v>
      </c>
      <c r="C3063" s="3">
        <v>7</v>
      </c>
      <c r="D3063" s="3">
        <v>18</v>
      </c>
      <c r="E3063" s="3">
        <v>784.81700000000001</v>
      </c>
      <c r="F3063" s="3">
        <v>392.40899999999999</v>
      </c>
      <c r="G3063" s="3">
        <f t="shared" si="94"/>
        <v>0.78481699999999999</v>
      </c>
      <c r="H3063" s="3">
        <f t="shared" si="95"/>
        <v>0.39240900000000001</v>
      </c>
      <c r="J3063" s="3" cm="1">
        <f t="array" ref="J3063">+INDEX(G3063:H3063,,MATCH(Rates!$G$7,$G$4:$H$4,0))</f>
        <v>0.78481699999999999</v>
      </c>
    </row>
    <row r="3064" spans="2:10" x14ac:dyDescent="0.25">
      <c r="B3064" s="3">
        <v>5</v>
      </c>
      <c r="C3064" s="3">
        <v>7</v>
      </c>
      <c r="D3064" s="3">
        <v>19</v>
      </c>
      <c r="E3064" s="3">
        <v>86.989000000000004</v>
      </c>
      <c r="F3064" s="3">
        <v>43.494</v>
      </c>
      <c r="G3064" s="3">
        <f t="shared" si="94"/>
        <v>8.6989000000000011E-2</v>
      </c>
      <c r="H3064" s="3">
        <f t="shared" si="95"/>
        <v>4.3493999999999998E-2</v>
      </c>
      <c r="J3064" s="3" cm="1">
        <f t="array" ref="J3064">+INDEX(G3064:H3064,,MATCH(Rates!$G$7,$G$4:$H$4,0))</f>
        <v>8.6989000000000011E-2</v>
      </c>
    </row>
    <row r="3065" spans="2:10" x14ac:dyDescent="0.25">
      <c r="B3065" s="3">
        <v>5</v>
      </c>
      <c r="C3065" s="3">
        <v>7</v>
      </c>
      <c r="D3065" s="3">
        <v>20</v>
      </c>
      <c r="E3065" s="3">
        <v>0</v>
      </c>
      <c r="F3065" s="3">
        <v>0</v>
      </c>
      <c r="G3065" s="3">
        <f t="shared" si="94"/>
        <v>0</v>
      </c>
      <c r="H3065" s="3">
        <f t="shared" si="95"/>
        <v>0</v>
      </c>
      <c r="J3065" s="3" cm="1">
        <f t="array" ref="J3065">+INDEX(G3065:H3065,,MATCH(Rates!$G$7,$G$4:$H$4,0))</f>
        <v>0</v>
      </c>
    </row>
    <row r="3066" spans="2:10" x14ac:dyDescent="0.25">
      <c r="B3066" s="3">
        <v>5</v>
      </c>
      <c r="C3066" s="3">
        <v>7</v>
      </c>
      <c r="D3066" s="3">
        <v>21</v>
      </c>
      <c r="E3066" s="3">
        <v>0</v>
      </c>
      <c r="F3066" s="3">
        <v>0</v>
      </c>
      <c r="G3066" s="3">
        <f t="shared" si="94"/>
        <v>0</v>
      </c>
      <c r="H3066" s="3">
        <f t="shared" si="95"/>
        <v>0</v>
      </c>
      <c r="J3066" s="3" cm="1">
        <f t="array" ref="J3066">+INDEX(G3066:H3066,,MATCH(Rates!$G$7,$G$4:$H$4,0))</f>
        <v>0</v>
      </c>
    </row>
    <row r="3067" spans="2:10" x14ac:dyDescent="0.25">
      <c r="B3067" s="3">
        <v>5</v>
      </c>
      <c r="C3067" s="3">
        <v>7</v>
      </c>
      <c r="D3067" s="3">
        <v>22</v>
      </c>
      <c r="E3067" s="3">
        <v>0</v>
      </c>
      <c r="F3067" s="3">
        <v>0</v>
      </c>
      <c r="G3067" s="3">
        <f t="shared" si="94"/>
        <v>0</v>
      </c>
      <c r="H3067" s="3">
        <f t="shared" si="95"/>
        <v>0</v>
      </c>
      <c r="J3067" s="3" cm="1">
        <f t="array" ref="J3067">+INDEX(G3067:H3067,,MATCH(Rates!$G$7,$G$4:$H$4,0))</f>
        <v>0</v>
      </c>
    </row>
    <row r="3068" spans="2:10" x14ac:dyDescent="0.25">
      <c r="B3068" s="3">
        <v>5</v>
      </c>
      <c r="C3068" s="3">
        <v>7</v>
      </c>
      <c r="D3068" s="3">
        <v>23</v>
      </c>
      <c r="E3068" s="3">
        <v>0</v>
      </c>
      <c r="F3068" s="3">
        <v>0</v>
      </c>
      <c r="G3068" s="3">
        <f t="shared" si="94"/>
        <v>0</v>
      </c>
      <c r="H3068" s="3">
        <f t="shared" si="95"/>
        <v>0</v>
      </c>
      <c r="J3068" s="3" cm="1">
        <f t="array" ref="J3068">+INDEX(G3068:H3068,,MATCH(Rates!$G$7,$G$4:$H$4,0))</f>
        <v>0</v>
      </c>
    </row>
    <row r="3069" spans="2:10" x14ac:dyDescent="0.25">
      <c r="B3069" s="3">
        <v>5</v>
      </c>
      <c r="C3069" s="3">
        <v>8</v>
      </c>
      <c r="D3069" s="3">
        <v>0</v>
      </c>
      <c r="E3069" s="3">
        <v>0</v>
      </c>
      <c r="F3069" s="3">
        <v>0</v>
      </c>
      <c r="G3069" s="3">
        <f t="shared" si="94"/>
        <v>0</v>
      </c>
      <c r="H3069" s="3">
        <f t="shared" si="95"/>
        <v>0</v>
      </c>
      <c r="J3069" s="3" cm="1">
        <f t="array" ref="J3069">+INDEX(G3069:H3069,,MATCH(Rates!$G$7,$G$4:$H$4,0))</f>
        <v>0</v>
      </c>
    </row>
    <row r="3070" spans="2:10" x14ac:dyDescent="0.25">
      <c r="B3070" s="3">
        <v>5</v>
      </c>
      <c r="C3070" s="3">
        <v>8</v>
      </c>
      <c r="D3070" s="3">
        <v>1</v>
      </c>
      <c r="E3070" s="3">
        <v>0</v>
      </c>
      <c r="F3070" s="3">
        <v>0</v>
      </c>
      <c r="G3070" s="3">
        <f t="shared" si="94"/>
        <v>0</v>
      </c>
      <c r="H3070" s="3">
        <f t="shared" si="95"/>
        <v>0</v>
      </c>
      <c r="J3070" s="3" cm="1">
        <f t="array" ref="J3070">+INDEX(G3070:H3070,,MATCH(Rates!$G$7,$G$4:$H$4,0))</f>
        <v>0</v>
      </c>
    </row>
    <row r="3071" spans="2:10" x14ac:dyDescent="0.25">
      <c r="B3071" s="3">
        <v>5</v>
      </c>
      <c r="C3071" s="3">
        <v>8</v>
      </c>
      <c r="D3071" s="3">
        <v>2</v>
      </c>
      <c r="E3071" s="3">
        <v>0</v>
      </c>
      <c r="F3071" s="3">
        <v>0</v>
      </c>
      <c r="G3071" s="3">
        <f t="shared" si="94"/>
        <v>0</v>
      </c>
      <c r="H3071" s="3">
        <f t="shared" si="95"/>
        <v>0</v>
      </c>
      <c r="J3071" s="3" cm="1">
        <f t="array" ref="J3071">+INDEX(G3071:H3071,,MATCH(Rates!$G$7,$G$4:$H$4,0))</f>
        <v>0</v>
      </c>
    </row>
    <row r="3072" spans="2:10" x14ac:dyDescent="0.25">
      <c r="B3072" s="3">
        <v>5</v>
      </c>
      <c r="C3072" s="3">
        <v>8</v>
      </c>
      <c r="D3072" s="3">
        <v>3</v>
      </c>
      <c r="E3072" s="3">
        <v>0</v>
      </c>
      <c r="F3072" s="3">
        <v>0</v>
      </c>
      <c r="G3072" s="3">
        <f t="shared" si="94"/>
        <v>0</v>
      </c>
      <c r="H3072" s="3">
        <f t="shared" si="95"/>
        <v>0</v>
      </c>
      <c r="J3072" s="3" cm="1">
        <f t="array" ref="J3072">+INDEX(G3072:H3072,,MATCH(Rates!$G$7,$G$4:$H$4,0))</f>
        <v>0</v>
      </c>
    </row>
    <row r="3073" spans="2:10" x14ac:dyDescent="0.25">
      <c r="B3073" s="3">
        <v>5</v>
      </c>
      <c r="C3073" s="3">
        <v>8</v>
      </c>
      <c r="D3073" s="3">
        <v>4</v>
      </c>
      <c r="E3073" s="3">
        <v>0</v>
      </c>
      <c r="F3073" s="3">
        <v>0</v>
      </c>
      <c r="G3073" s="3">
        <f t="shared" si="94"/>
        <v>0</v>
      </c>
      <c r="H3073" s="3">
        <f t="shared" si="95"/>
        <v>0</v>
      </c>
      <c r="J3073" s="3" cm="1">
        <f t="array" ref="J3073">+INDEX(G3073:H3073,,MATCH(Rates!$G$7,$G$4:$H$4,0))</f>
        <v>0</v>
      </c>
    </row>
    <row r="3074" spans="2:10" x14ac:dyDescent="0.25">
      <c r="B3074" s="3">
        <v>5</v>
      </c>
      <c r="C3074" s="3">
        <v>8</v>
      </c>
      <c r="D3074" s="3">
        <v>5</v>
      </c>
      <c r="E3074" s="3">
        <v>0</v>
      </c>
      <c r="F3074" s="3">
        <v>0</v>
      </c>
      <c r="G3074" s="3">
        <f t="shared" si="94"/>
        <v>0</v>
      </c>
      <c r="H3074" s="3">
        <f t="shared" si="95"/>
        <v>0</v>
      </c>
      <c r="J3074" s="3" cm="1">
        <f t="array" ref="J3074">+INDEX(G3074:H3074,,MATCH(Rates!$G$7,$G$4:$H$4,0))</f>
        <v>0</v>
      </c>
    </row>
    <row r="3075" spans="2:10" x14ac:dyDescent="0.25">
      <c r="B3075" s="3">
        <v>5</v>
      </c>
      <c r="C3075" s="3">
        <v>8</v>
      </c>
      <c r="D3075" s="3">
        <v>6</v>
      </c>
      <c r="E3075" s="3">
        <v>374.798</v>
      </c>
      <c r="F3075" s="3">
        <v>187.399</v>
      </c>
      <c r="G3075" s="3">
        <f t="shared" si="94"/>
        <v>0.37479800000000002</v>
      </c>
      <c r="H3075" s="3">
        <f t="shared" si="95"/>
        <v>0.18739900000000001</v>
      </c>
      <c r="J3075" s="3" cm="1">
        <f t="array" ref="J3075">+INDEX(G3075:H3075,,MATCH(Rates!$G$7,$G$4:$H$4,0))</f>
        <v>0.37479800000000002</v>
      </c>
    </row>
    <row r="3076" spans="2:10" x14ac:dyDescent="0.25">
      <c r="B3076" s="3">
        <v>5</v>
      </c>
      <c r="C3076" s="3">
        <v>8</v>
      </c>
      <c r="D3076" s="3">
        <v>7</v>
      </c>
      <c r="E3076" s="3">
        <v>1773.731</v>
      </c>
      <c r="F3076" s="3">
        <v>886.86599999999999</v>
      </c>
      <c r="G3076" s="3">
        <f t="shared" si="94"/>
        <v>1.7737309999999999</v>
      </c>
      <c r="H3076" s="3">
        <f t="shared" si="95"/>
        <v>0.88686599999999993</v>
      </c>
      <c r="J3076" s="3" cm="1">
        <f t="array" ref="J3076">+INDEX(G3076:H3076,,MATCH(Rates!$G$7,$G$4:$H$4,0))</f>
        <v>1.7737309999999999</v>
      </c>
    </row>
    <row r="3077" spans="2:10" x14ac:dyDescent="0.25">
      <c r="B3077" s="3">
        <v>5</v>
      </c>
      <c r="C3077" s="3">
        <v>8</v>
      </c>
      <c r="D3077" s="3">
        <v>8</v>
      </c>
      <c r="E3077" s="3">
        <v>3330.6289999999999</v>
      </c>
      <c r="F3077" s="3">
        <v>1665.3150000000001</v>
      </c>
      <c r="G3077" s="3">
        <f t="shared" si="94"/>
        <v>3.3306290000000001</v>
      </c>
      <c r="H3077" s="3">
        <f t="shared" si="95"/>
        <v>1.6653150000000001</v>
      </c>
      <c r="J3077" s="3" cm="1">
        <f t="array" ref="J3077">+INDEX(G3077:H3077,,MATCH(Rates!$G$7,$G$4:$H$4,0))</f>
        <v>3.3306290000000001</v>
      </c>
    </row>
    <row r="3078" spans="2:10" x14ac:dyDescent="0.25">
      <c r="B3078" s="3">
        <v>5</v>
      </c>
      <c r="C3078" s="3">
        <v>8</v>
      </c>
      <c r="D3078" s="3">
        <v>9</v>
      </c>
      <c r="E3078" s="3">
        <v>4698.8999999999996</v>
      </c>
      <c r="F3078" s="3">
        <v>2349.4499999999998</v>
      </c>
      <c r="G3078" s="3">
        <f t="shared" si="94"/>
        <v>4.6989000000000001</v>
      </c>
      <c r="H3078" s="3">
        <f t="shared" si="95"/>
        <v>2.34945</v>
      </c>
      <c r="J3078" s="3" cm="1">
        <f t="array" ref="J3078">+INDEX(G3078:H3078,,MATCH(Rates!$G$7,$G$4:$H$4,0))</f>
        <v>4.6989000000000001</v>
      </c>
    </row>
    <row r="3079" spans="2:10" x14ac:dyDescent="0.25">
      <c r="B3079" s="3">
        <v>5</v>
      </c>
      <c r="C3079" s="3">
        <v>8</v>
      </c>
      <c r="D3079" s="3">
        <v>10</v>
      </c>
      <c r="E3079" s="3">
        <v>5588.7079999999996</v>
      </c>
      <c r="F3079" s="3">
        <v>2794.3539999999998</v>
      </c>
      <c r="G3079" s="3">
        <f t="shared" si="94"/>
        <v>5.5887079999999996</v>
      </c>
      <c r="H3079" s="3">
        <f t="shared" si="95"/>
        <v>2.7943539999999998</v>
      </c>
      <c r="J3079" s="3" cm="1">
        <f t="array" ref="J3079">+INDEX(G3079:H3079,,MATCH(Rates!$G$7,$G$4:$H$4,0))</f>
        <v>5.5887079999999996</v>
      </c>
    </row>
    <row r="3080" spans="2:10" x14ac:dyDescent="0.25">
      <c r="B3080" s="3">
        <v>5</v>
      </c>
      <c r="C3080" s="3">
        <v>8</v>
      </c>
      <c r="D3080" s="3">
        <v>11</v>
      </c>
      <c r="E3080" s="3">
        <v>6119.6750000000002</v>
      </c>
      <c r="F3080" s="3">
        <v>3059.837</v>
      </c>
      <c r="G3080" s="3">
        <f t="shared" si="94"/>
        <v>6.119675</v>
      </c>
      <c r="H3080" s="3">
        <f t="shared" si="95"/>
        <v>3.0598369999999999</v>
      </c>
      <c r="J3080" s="3" cm="1">
        <f t="array" ref="J3080">+INDEX(G3080:H3080,,MATCH(Rates!$G$7,$G$4:$H$4,0))</f>
        <v>6.119675</v>
      </c>
    </row>
    <row r="3081" spans="2:10" x14ac:dyDescent="0.25">
      <c r="B3081" s="3">
        <v>5</v>
      </c>
      <c r="C3081" s="3">
        <v>8</v>
      </c>
      <c r="D3081" s="3">
        <v>12</v>
      </c>
      <c r="E3081" s="3">
        <v>6061.2169999999996</v>
      </c>
      <c r="F3081" s="3">
        <v>3030.6080000000002</v>
      </c>
      <c r="G3081" s="3">
        <f t="shared" si="94"/>
        <v>6.0612170000000001</v>
      </c>
      <c r="H3081" s="3">
        <f t="shared" si="95"/>
        <v>3.030608</v>
      </c>
      <c r="J3081" s="3" cm="1">
        <f t="array" ref="J3081">+INDEX(G3081:H3081,,MATCH(Rates!$G$7,$G$4:$H$4,0))</f>
        <v>6.0612170000000001</v>
      </c>
    </row>
    <row r="3082" spans="2:10" x14ac:dyDescent="0.25">
      <c r="B3082" s="3">
        <v>5</v>
      </c>
      <c r="C3082" s="3">
        <v>8</v>
      </c>
      <c r="D3082" s="3">
        <v>13</v>
      </c>
      <c r="E3082" s="3">
        <v>5915.96</v>
      </c>
      <c r="F3082" s="3">
        <v>2957.98</v>
      </c>
      <c r="G3082" s="3">
        <f t="shared" si="94"/>
        <v>5.9159600000000001</v>
      </c>
      <c r="H3082" s="3">
        <f t="shared" si="95"/>
        <v>2.9579800000000001</v>
      </c>
      <c r="J3082" s="3" cm="1">
        <f t="array" ref="J3082">+INDEX(G3082:H3082,,MATCH(Rates!$G$7,$G$4:$H$4,0))</f>
        <v>5.9159600000000001</v>
      </c>
    </row>
    <row r="3083" spans="2:10" x14ac:dyDescent="0.25">
      <c r="B3083" s="3">
        <v>5</v>
      </c>
      <c r="C3083" s="3">
        <v>8</v>
      </c>
      <c r="D3083" s="3">
        <v>14</v>
      </c>
      <c r="E3083" s="3">
        <v>5462.4390000000003</v>
      </c>
      <c r="F3083" s="3">
        <v>2731.22</v>
      </c>
      <c r="G3083" s="3">
        <f t="shared" si="94"/>
        <v>5.4624390000000007</v>
      </c>
      <c r="H3083" s="3">
        <f t="shared" si="95"/>
        <v>2.73122</v>
      </c>
      <c r="J3083" s="3" cm="1">
        <f t="array" ref="J3083">+INDEX(G3083:H3083,,MATCH(Rates!$G$7,$G$4:$H$4,0))</f>
        <v>5.4624390000000007</v>
      </c>
    </row>
    <row r="3084" spans="2:10" x14ac:dyDescent="0.25">
      <c r="B3084" s="3">
        <v>5</v>
      </c>
      <c r="C3084" s="3">
        <v>8</v>
      </c>
      <c r="D3084" s="3">
        <v>15</v>
      </c>
      <c r="E3084" s="3">
        <v>4703.3630000000003</v>
      </c>
      <c r="F3084" s="3">
        <v>2351.681</v>
      </c>
      <c r="G3084" s="3">
        <f t="shared" si="94"/>
        <v>4.7033630000000004</v>
      </c>
      <c r="H3084" s="3">
        <f t="shared" si="95"/>
        <v>2.3516810000000001</v>
      </c>
      <c r="J3084" s="3" cm="1">
        <f t="array" ref="J3084">+INDEX(G3084:H3084,,MATCH(Rates!$G$7,$G$4:$H$4,0))</f>
        <v>4.7033630000000004</v>
      </c>
    </row>
    <row r="3085" spans="2:10" x14ac:dyDescent="0.25">
      <c r="B3085" s="3">
        <v>5</v>
      </c>
      <c r="C3085" s="3">
        <v>8</v>
      </c>
      <c r="D3085" s="3">
        <v>16</v>
      </c>
      <c r="E3085" s="3">
        <v>3751.6109999999999</v>
      </c>
      <c r="F3085" s="3">
        <v>1875.8050000000001</v>
      </c>
      <c r="G3085" s="3">
        <f t="shared" si="94"/>
        <v>3.751611</v>
      </c>
      <c r="H3085" s="3">
        <f t="shared" si="95"/>
        <v>1.8758050000000002</v>
      </c>
      <c r="J3085" s="3" cm="1">
        <f t="array" ref="J3085">+INDEX(G3085:H3085,,MATCH(Rates!$G$7,$G$4:$H$4,0))</f>
        <v>3.751611</v>
      </c>
    </row>
    <row r="3086" spans="2:10" x14ac:dyDescent="0.25">
      <c r="B3086" s="3">
        <v>5</v>
      </c>
      <c r="C3086" s="3">
        <v>8</v>
      </c>
      <c r="D3086" s="3">
        <v>17</v>
      </c>
      <c r="E3086" s="3">
        <v>2286.431</v>
      </c>
      <c r="F3086" s="3">
        <v>1143.2149999999999</v>
      </c>
      <c r="G3086" s="3">
        <f t="shared" si="94"/>
        <v>2.2864309999999999</v>
      </c>
      <c r="H3086" s="3">
        <f t="shared" si="95"/>
        <v>1.1432149999999999</v>
      </c>
      <c r="J3086" s="3" cm="1">
        <f t="array" ref="J3086">+INDEX(G3086:H3086,,MATCH(Rates!$G$7,$G$4:$H$4,0))</f>
        <v>2.2864309999999999</v>
      </c>
    </row>
    <row r="3087" spans="2:10" x14ac:dyDescent="0.25">
      <c r="B3087" s="3">
        <v>5</v>
      </c>
      <c r="C3087" s="3">
        <v>8</v>
      </c>
      <c r="D3087" s="3">
        <v>18</v>
      </c>
      <c r="E3087" s="3">
        <v>726.89300000000003</v>
      </c>
      <c r="F3087" s="3">
        <v>363.44600000000003</v>
      </c>
      <c r="G3087" s="3">
        <f t="shared" si="94"/>
        <v>0.72689300000000001</v>
      </c>
      <c r="H3087" s="3">
        <f t="shared" si="95"/>
        <v>0.36344600000000005</v>
      </c>
      <c r="J3087" s="3" cm="1">
        <f t="array" ref="J3087">+INDEX(G3087:H3087,,MATCH(Rates!$G$7,$G$4:$H$4,0))</f>
        <v>0.72689300000000001</v>
      </c>
    </row>
    <row r="3088" spans="2:10" x14ac:dyDescent="0.25">
      <c r="B3088" s="3">
        <v>5</v>
      </c>
      <c r="C3088" s="3">
        <v>8</v>
      </c>
      <c r="D3088" s="3">
        <v>19</v>
      </c>
      <c r="E3088" s="3">
        <v>90.561000000000007</v>
      </c>
      <c r="F3088" s="3">
        <v>45.280999999999999</v>
      </c>
      <c r="G3088" s="3">
        <f t="shared" si="94"/>
        <v>9.0561000000000003E-2</v>
      </c>
      <c r="H3088" s="3">
        <f t="shared" si="95"/>
        <v>4.5281000000000002E-2</v>
      </c>
      <c r="J3088" s="3" cm="1">
        <f t="array" ref="J3088">+INDEX(G3088:H3088,,MATCH(Rates!$G$7,$G$4:$H$4,0))</f>
        <v>9.0561000000000003E-2</v>
      </c>
    </row>
    <row r="3089" spans="2:10" x14ac:dyDescent="0.25">
      <c r="B3089" s="3">
        <v>5</v>
      </c>
      <c r="C3089" s="3">
        <v>8</v>
      </c>
      <c r="D3089" s="3">
        <v>20</v>
      </c>
      <c r="E3089" s="3">
        <v>0</v>
      </c>
      <c r="F3089" s="3">
        <v>0</v>
      </c>
      <c r="G3089" s="3">
        <f t="shared" si="94"/>
        <v>0</v>
      </c>
      <c r="H3089" s="3">
        <f t="shared" si="95"/>
        <v>0</v>
      </c>
      <c r="J3089" s="3" cm="1">
        <f t="array" ref="J3089">+INDEX(G3089:H3089,,MATCH(Rates!$G$7,$G$4:$H$4,0))</f>
        <v>0</v>
      </c>
    </row>
    <row r="3090" spans="2:10" x14ac:dyDescent="0.25">
      <c r="B3090" s="3">
        <v>5</v>
      </c>
      <c r="C3090" s="3">
        <v>8</v>
      </c>
      <c r="D3090" s="3">
        <v>21</v>
      </c>
      <c r="E3090" s="3">
        <v>0</v>
      </c>
      <c r="F3090" s="3">
        <v>0</v>
      </c>
      <c r="G3090" s="3">
        <f t="shared" si="94"/>
        <v>0</v>
      </c>
      <c r="H3090" s="3">
        <f t="shared" si="95"/>
        <v>0</v>
      </c>
      <c r="J3090" s="3" cm="1">
        <f t="array" ref="J3090">+INDEX(G3090:H3090,,MATCH(Rates!$G$7,$G$4:$H$4,0))</f>
        <v>0</v>
      </c>
    </row>
    <row r="3091" spans="2:10" x14ac:dyDescent="0.25">
      <c r="B3091" s="3">
        <v>5</v>
      </c>
      <c r="C3091" s="3">
        <v>8</v>
      </c>
      <c r="D3091" s="3">
        <v>22</v>
      </c>
      <c r="E3091" s="3">
        <v>0</v>
      </c>
      <c r="F3091" s="3">
        <v>0</v>
      </c>
      <c r="G3091" s="3">
        <f t="shared" si="94"/>
        <v>0</v>
      </c>
      <c r="H3091" s="3">
        <f t="shared" si="95"/>
        <v>0</v>
      </c>
      <c r="J3091" s="3" cm="1">
        <f t="array" ref="J3091">+INDEX(G3091:H3091,,MATCH(Rates!$G$7,$G$4:$H$4,0))</f>
        <v>0</v>
      </c>
    </row>
    <row r="3092" spans="2:10" x14ac:dyDescent="0.25">
      <c r="B3092" s="3">
        <v>5</v>
      </c>
      <c r="C3092" s="3">
        <v>8</v>
      </c>
      <c r="D3092" s="3">
        <v>23</v>
      </c>
      <c r="E3092" s="3">
        <v>0</v>
      </c>
      <c r="F3092" s="3">
        <v>0</v>
      </c>
      <c r="G3092" s="3">
        <f t="shared" si="94"/>
        <v>0</v>
      </c>
      <c r="H3092" s="3">
        <f t="shared" si="95"/>
        <v>0</v>
      </c>
      <c r="J3092" s="3" cm="1">
        <f t="array" ref="J3092">+INDEX(G3092:H3092,,MATCH(Rates!$G$7,$G$4:$H$4,0))</f>
        <v>0</v>
      </c>
    </row>
    <row r="3093" spans="2:10" x14ac:dyDescent="0.25">
      <c r="B3093" s="3">
        <v>5</v>
      </c>
      <c r="C3093" s="3">
        <v>9</v>
      </c>
      <c r="D3093" s="3">
        <v>0</v>
      </c>
      <c r="E3093" s="3">
        <v>0</v>
      </c>
      <c r="F3093" s="3">
        <v>0</v>
      </c>
      <c r="G3093" s="3">
        <f t="shared" ref="G3093:G3156" si="96">+E3093/1000</f>
        <v>0</v>
      </c>
      <c r="H3093" s="3">
        <f t="shared" ref="H3093:H3156" si="97">+F3093/1000</f>
        <v>0</v>
      </c>
      <c r="J3093" s="3" cm="1">
        <f t="array" ref="J3093">+INDEX(G3093:H3093,,MATCH(Rates!$G$7,$G$4:$H$4,0))</f>
        <v>0</v>
      </c>
    </row>
    <row r="3094" spans="2:10" x14ac:dyDescent="0.25">
      <c r="B3094" s="3">
        <v>5</v>
      </c>
      <c r="C3094" s="3">
        <v>9</v>
      </c>
      <c r="D3094" s="3">
        <v>1</v>
      </c>
      <c r="E3094" s="3">
        <v>0</v>
      </c>
      <c r="F3094" s="3">
        <v>0</v>
      </c>
      <c r="G3094" s="3">
        <f t="shared" si="96"/>
        <v>0</v>
      </c>
      <c r="H3094" s="3">
        <f t="shared" si="97"/>
        <v>0</v>
      </c>
      <c r="J3094" s="3" cm="1">
        <f t="array" ref="J3094">+INDEX(G3094:H3094,,MATCH(Rates!$G$7,$G$4:$H$4,0))</f>
        <v>0</v>
      </c>
    </row>
    <row r="3095" spans="2:10" x14ac:dyDescent="0.25">
      <c r="B3095" s="3">
        <v>5</v>
      </c>
      <c r="C3095" s="3">
        <v>9</v>
      </c>
      <c r="D3095" s="3">
        <v>2</v>
      </c>
      <c r="E3095" s="3">
        <v>0</v>
      </c>
      <c r="F3095" s="3">
        <v>0</v>
      </c>
      <c r="G3095" s="3">
        <f t="shared" si="96"/>
        <v>0</v>
      </c>
      <c r="H3095" s="3">
        <f t="shared" si="97"/>
        <v>0</v>
      </c>
      <c r="J3095" s="3" cm="1">
        <f t="array" ref="J3095">+INDEX(G3095:H3095,,MATCH(Rates!$G$7,$G$4:$H$4,0))</f>
        <v>0</v>
      </c>
    </row>
    <row r="3096" spans="2:10" x14ac:dyDescent="0.25">
      <c r="B3096" s="3">
        <v>5</v>
      </c>
      <c r="C3096" s="3">
        <v>9</v>
      </c>
      <c r="D3096" s="3">
        <v>3</v>
      </c>
      <c r="E3096" s="3">
        <v>0</v>
      </c>
      <c r="F3096" s="3">
        <v>0</v>
      </c>
      <c r="G3096" s="3">
        <f t="shared" si="96"/>
        <v>0</v>
      </c>
      <c r="H3096" s="3">
        <f t="shared" si="97"/>
        <v>0</v>
      </c>
      <c r="J3096" s="3" cm="1">
        <f t="array" ref="J3096">+INDEX(G3096:H3096,,MATCH(Rates!$G$7,$G$4:$H$4,0))</f>
        <v>0</v>
      </c>
    </row>
    <row r="3097" spans="2:10" x14ac:dyDescent="0.25">
      <c r="B3097" s="3">
        <v>5</v>
      </c>
      <c r="C3097" s="3">
        <v>9</v>
      </c>
      <c r="D3097" s="3">
        <v>4</v>
      </c>
      <c r="E3097" s="3">
        <v>0</v>
      </c>
      <c r="F3097" s="3">
        <v>0</v>
      </c>
      <c r="G3097" s="3">
        <f t="shared" si="96"/>
        <v>0</v>
      </c>
      <c r="H3097" s="3">
        <f t="shared" si="97"/>
        <v>0</v>
      </c>
      <c r="J3097" s="3" cm="1">
        <f t="array" ref="J3097">+INDEX(G3097:H3097,,MATCH(Rates!$G$7,$G$4:$H$4,0))</f>
        <v>0</v>
      </c>
    </row>
    <row r="3098" spans="2:10" x14ac:dyDescent="0.25">
      <c r="B3098" s="3">
        <v>5</v>
      </c>
      <c r="C3098" s="3">
        <v>9</v>
      </c>
      <c r="D3098" s="3">
        <v>5</v>
      </c>
      <c r="E3098" s="3">
        <v>0</v>
      </c>
      <c r="F3098" s="3">
        <v>0</v>
      </c>
      <c r="G3098" s="3">
        <f t="shared" si="96"/>
        <v>0</v>
      </c>
      <c r="H3098" s="3">
        <f t="shared" si="97"/>
        <v>0</v>
      </c>
      <c r="J3098" s="3" cm="1">
        <f t="array" ref="J3098">+INDEX(G3098:H3098,,MATCH(Rates!$G$7,$G$4:$H$4,0))</f>
        <v>0</v>
      </c>
    </row>
    <row r="3099" spans="2:10" x14ac:dyDescent="0.25">
      <c r="B3099" s="3">
        <v>5</v>
      </c>
      <c r="C3099" s="3">
        <v>9</v>
      </c>
      <c r="D3099" s="3">
        <v>6</v>
      </c>
      <c r="E3099" s="3">
        <v>415.26400000000001</v>
      </c>
      <c r="F3099" s="3">
        <v>207.63200000000001</v>
      </c>
      <c r="G3099" s="3">
        <f t="shared" si="96"/>
        <v>0.41526400000000002</v>
      </c>
      <c r="H3099" s="3">
        <f t="shared" si="97"/>
        <v>0.20763200000000001</v>
      </c>
      <c r="J3099" s="3" cm="1">
        <f t="array" ref="J3099">+INDEX(G3099:H3099,,MATCH(Rates!$G$7,$G$4:$H$4,0))</f>
        <v>0.41526400000000002</v>
      </c>
    </row>
    <row r="3100" spans="2:10" x14ac:dyDescent="0.25">
      <c r="B3100" s="3">
        <v>5</v>
      </c>
      <c r="C3100" s="3">
        <v>9</v>
      </c>
      <c r="D3100" s="3">
        <v>7</v>
      </c>
      <c r="E3100" s="3">
        <v>1726.673</v>
      </c>
      <c r="F3100" s="3">
        <v>863.33699999999999</v>
      </c>
      <c r="G3100" s="3">
        <f t="shared" si="96"/>
        <v>1.7266729999999999</v>
      </c>
      <c r="H3100" s="3">
        <f t="shared" si="97"/>
        <v>0.86333700000000002</v>
      </c>
      <c r="J3100" s="3" cm="1">
        <f t="array" ref="J3100">+INDEX(G3100:H3100,,MATCH(Rates!$G$7,$G$4:$H$4,0))</f>
        <v>1.7266729999999999</v>
      </c>
    </row>
    <row r="3101" spans="2:10" x14ac:dyDescent="0.25">
      <c r="B3101" s="3">
        <v>5</v>
      </c>
      <c r="C3101" s="3">
        <v>9</v>
      </c>
      <c r="D3101" s="3">
        <v>8</v>
      </c>
      <c r="E3101" s="3">
        <v>3260.598</v>
      </c>
      <c r="F3101" s="3">
        <v>1630.299</v>
      </c>
      <c r="G3101" s="3">
        <f t="shared" si="96"/>
        <v>3.2605979999999999</v>
      </c>
      <c r="H3101" s="3">
        <f t="shared" si="97"/>
        <v>1.6302989999999999</v>
      </c>
      <c r="J3101" s="3" cm="1">
        <f t="array" ref="J3101">+INDEX(G3101:H3101,,MATCH(Rates!$G$7,$G$4:$H$4,0))</f>
        <v>3.2605979999999999</v>
      </c>
    </row>
    <row r="3102" spans="2:10" x14ac:dyDescent="0.25">
      <c r="B3102" s="3">
        <v>5</v>
      </c>
      <c r="C3102" s="3">
        <v>9</v>
      </c>
      <c r="D3102" s="3">
        <v>9</v>
      </c>
      <c r="E3102" s="3">
        <v>4515.1170000000002</v>
      </c>
      <c r="F3102" s="3">
        <v>2257.558</v>
      </c>
      <c r="G3102" s="3">
        <f t="shared" si="96"/>
        <v>4.515117</v>
      </c>
      <c r="H3102" s="3">
        <f t="shared" si="97"/>
        <v>2.257558</v>
      </c>
      <c r="J3102" s="3" cm="1">
        <f t="array" ref="J3102">+INDEX(G3102:H3102,,MATCH(Rates!$G$7,$G$4:$H$4,0))</f>
        <v>4.515117</v>
      </c>
    </row>
    <row r="3103" spans="2:10" x14ac:dyDescent="0.25">
      <c r="B3103" s="3">
        <v>5</v>
      </c>
      <c r="C3103" s="3">
        <v>9</v>
      </c>
      <c r="D3103" s="3">
        <v>10</v>
      </c>
      <c r="E3103" s="3">
        <v>5510.0349999999999</v>
      </c>
      <c r="F3103" s="3">
        <v>2755.0169999999998</v>
      </c>
      <c r="G3103" s="3">
        <f t="shared" si="96"/>
        <v>5.5100350000000002</v>
      </c>
      <c r="H3103" s="3">
        <f t="shared" si="97"/>
        <v>2.7550169999999996</v>
      </c>
      <c r="J3103" s="3" cm="1">
        <f t="array" ref="J3103">+INDEX(G3103:H3103,,MATCH(Rates!$G$7,$G$4:$H$4,0))</f>
        <v>5.5100350000000002</v>
      </c>
    </row>
    <row r="3104" spans="2:10" x14ac:dyDescent="0.25">
      <c r="B3104" s="3">
        <v>5</v>
      </c>
      <c r="C3104" s="3">
        <v>9</v>
      </c>
      <c r="D3104" s="3">
        <v>11</v>
      </c>
      <c r="E3104" s="3">
        <v>6215.5810000000001</v>
      </c>
      <c r="F3104" s="3">
        <v>3107.7910000000002</v>
      </c>
      <c r="G3104" s="3">
        <f t="shared" si="96"/>
        <v>6.2155810000000002</v>
      </c>
      <c r="H3104" s="3">
        <f t="shared" si="97"/>
        <v>3.1077910000000002</v>
      </c>
      <c r="J3104" s="3" cm="1">
        <f t="array" ref="J3104">+INDEX(G3104:H3104,,MATCH(Rates!$G$7,$G$4:$H$4,0))</f>
        <v>6.2155810000000002</v>
      </c>
    </row>
    <row r="3105" spans="2:10" x14ac:dyDescent="0.25">
      <c r="B3105" s="3">
        <v>5</v>
      </c>
      <c r="C3105" s="3">
        <v>9</v>
      </c>
      <c r="D3105" s="3">
        <v>12</v>
      </c>
      <c r="E3105" s="3">
        <v>6410.2049999999999</v>
      </c>
      <c r="F3105" s="3">
        <v>3205.1030000000001</v>
      </c>
      <c r="G3105" s="3">
        <f t="shared" si="96"/>
        <v>6.4102049999999995</v>
      </c>
      <c r="H3105" s="3">
        <f t="shared" si="97"/>
        <v>3.2051030000000003</v>
      </c>
      <c r="J3105" s="3" cm="1">
        <f t="array" ref="J3105">+INDEX(G3105:H3105,,MATCH(Rates!$G$7,$G$4:$H$4,0))</f>
        <v>6.4102049999999995</v>
      </c>
    </row>
    <row r="3106" spans="2:10" x14ac:dyDescent="0.25">
      <c r="B3106" s="3">
        <v>5</v>
      </c>
      <c r="C3106" s="3">
        <v>9</v>
      </c>
      <c r="D3106" s="3">
        <v>13</v>
      </c>
      <c r="E3106" s="3">
        <v>6241.0410000000002</v>
      </c>
      <c r="F3106" s="3">
        <v>3120.52</v>
      </c>
      <c r="G3106" s="3">
        <f t="shared" si="96"/>
        <v>6.2410410000000001</v>
      </c>
      <c r="H3106" s="3">
        <f t="shared" si="97"/>
        <v>3.12052</v>
      </c>
      <c r="J3106" s="3" cm="1">
        <f t="array" ref="J3106">+INDEX(G3106:H3106,,MATCH(Rates!$G$7,$G$4:$H$4,0))</f>
        <v>6.2410410000000001</v>
      </c>
    </row>
    <row r="3107" spans="2:10" x14ac:dyDescent="0.25">
      <c r="B3107" s="3">
        <v>5</v>
      </c>
      <c r="C3107" s="3">
        <v>9</v>
      </c>
      <c r="D3107" s="3">
        <v>14</v>
      </c>
      <c r="E3107" s="3">
        <v>5731.49</v>
      </c>
      <c r="F3107" s="3">
        <v>2865.7449999999999</v>
      </c>
      <c r="G3107" s="3">
        <f t="shared" si="96"/>
        <v>5.73149</v>
      </c>
      <c r="H3107" s="3">
        <f t="shared" si="97"/>
        <v>2.865745</v>
      </c>
      <c r="J3107" s="3" cm="1">
        <f t="array" ref="J3107">+INDEX(G3107:H3107,,MATCH(Rates!$G$7,$G$4:$H$4,0))</f>
        <v>5.73149</v>
      </c>
    </row>
    <row r="3108" spans="2:10" x14ac:dyDescent="0.25">
      <c r="B3108" s="3">
        <v>5</v>
      </c>
      <c r="C3108" s="3">
        <v>9</v>
      </c>
      <c r="D3108" s="3">
        <v>15</v>
      </c>
      <c r="E3108" s="3">
        <v>4914.924</v>
      </c>
      <c r="F3108" s="3">
        <v>2457.462</v>
      </c>
      <c r="G3108" s="3">
        <f t="shared" si="96"/>
        <v>4.9149240000000001</v>
      </c>
      <c r="H3108" s="3">
        <f t="shared" si="97"/>
        <v>2.457462</v>
      </c>
      <c r="J3108" s="3" cm="1">
        <f t="array" ref="J3108">+INDEX(G3108:H3108,,MATCH(Rates!$G$7,$G$4:$H$4,0))</f>
        <v>4.9149240000000001</v>
      </c>
    </row>
    <row r="3109" spans="2:10" x14ac:dyDescent="0.25">
      <c r="B3109" s="3">
        <v>5</v>
      </c>
      <c r="C3109" s="3">
        <v>9</v>
      </c>
      <c r="D3109" s="3">
        <v>16</v>
      </c>
      <c r="E3109" s="3">
        <v>3773.4189999999999</v>
      </c>
      <c r="F3109" s="3">
        <v>1886.71</v>
      </c>
      <c r="G3109" s="3">
        <f t="shared" si="96"/>
        <v>3.7734190000000001</v>
      </c>
      <c r="H3109" s="3">
        <f t="shared" si="97"/>
        <v>1.8867100000000001</v>
      </c>
      <c r="J3109" s="3" cm="1">
        <f t="array" ref="J3109">+INDEX(G3109:H3109,,MATCH(Rates!$G$7,$G$4:$H$4,0))</f>
        <v>3.7734190000000001</v>
      </c>
    </row>
    <row r="3110" spans="2:10" x14ac:dyDescent="0.25">
      <c r="B3110" s="3">
        <v>5</v>
      </c>
      <c r="C3110" s="3">
        <v>9</v>
      </c>
      <c r="D3110" s="3">
        <v>17</v>
      </c>
      <c r="E3110" s="3">
        <v>2250.3960000000002</v>
      </c>
      <c r="F3110" s="3">
        <v>1125.1980000000001</v>
      </c>
      <c r="G3110" s="3">
        <f t="shared" si="96"/>
        <v>2.2503960000000003</v>
      </c>
      <c r="H3110" s="3">
        <f t="shared" si="97"/>
        <v>1.1251980000000001</v>
      </c>
      <c r="J3110" s="3" cm="1">
        <f t="array" ref="J3110">+INDEX(G3110:H3110,,MATCH(Rates!$G$7,$G$4:$H$4,0))</f>
        <v>2.2503960000000003</v>
      </c>
    </row>
    <row r="3111" spans="2:10" x14ac:dyDescent="0.25">
      <c r="B3111" s="3">
        <v>5</v>
      </c>
      <c r="C3111" s="3">
        <v>9</v>
      </c>
      <c r="D3111" s="3">
        <v>18</v>
      </c>
      <c r="E3111" s="3">
        <v>779.00099999999998</v>
      </c>
      <c r="F3111" s="3">
        <v>389.50099999999998</v>
      </c>
      <c r="G3111" s="3">
        <f t="shared" si="96"/>
        <v>0.77900099999999994</v>
      </c>
      <c r="H3111" s="3">
        <f t="shared" si="97"/>
        <v>0.38950099999999999</v>
      </c>
      <c r="J3111" s="3" cm="1">
        <f t="array" ref="J3111">+INDEX(G3111:H3111,,MATCH(Rates!$G$7,$G$4:$H$4,0))</f>
        <v>0.77900099999999994</v>
      </c>
    </row>
    <row r="3112" spans="2:10" x14ac:dyDescent="0.25">
      <c r="B3112" s="3">
        <v>5</v>
      </c>
      <c r="C3112" s="3">
        <v>9</v>
      </c>
      <c r="D3112" s="3">
        <v>19</v>
      </c>
      <c r="E3112" s="3">
        <v>97.197000000000003</v>
      </c>
      <c r="F3112" s="3">
        <v>48.597999999999999</v>
      </c>
      <c r="G3112" s="3">
        <f t="shared" si="96"/>
        <v>9.7197000000000006E-2</v>
      </c>
      <c r="H3112" s="3">
        <f t="shared" si="97"/>
        <v>4.8598000000000002E-2</v>
      </c>
      <c r="J3112" s="3" cm="1">
        <f t="array" ref="J3112">+INDEX(G3112:H3112,,MATCH(Rates!$G$7,$G$4:$H$4,0))</f>
        <v>9.7197000000000006E-2</v>
      </c>
    </row>
    <row r="3113" spans="2:10" x14ac:dyDescent="0.25">
      <c r="B3113" s="3">
        <v>5</v>
      </c>
      <c r="C3113" s="3">
        <v>9</v>
      </c>
      <c r="D3113" s="3">
        <v>20</v>
      </c>
      <c r="E3113" s="3">
        <v>0</v>
      </c>
      <c r="F3113" s="3">
        <v>0</v>
      </c>
      <c r="G3113" s="3">
        <f t="shared" si="96"/>
        <v>0</v>
      </c>
      <c r="H3113" s="3">
        <f t="shared" si="97"/>
        <v>0</v>
      </c>
      <c r="J3113" s="3" cm="1">
        <f t="array" ref="J3113">+INDEX(G3113:H3113,,MATCH(Rates!$G$7,$G$4:$H$4,0))</f>
        <v>0</v>
      </c>
    </row>
    <row r="3114" spans="2:10" x14ac:dyDescent="0.25">
      <c r="B3114" s="3">
        <v>5</v>
      </c>
      <c r="C3114" s="3">
        <v>9</v>
      </c>
      <c r="D3114" s="3">
        <v>21</v>
      </c>
      <c r="E3114" s="3">
        <v>0</v>
      </c>
      <c r="F3114" s="3">
        <v>0</v>
      </c>
      <c r="G3114" s="3">
        <f t="shared" si="96"/>
        <v>0</v>
      </c>
      <c r="H3114" s="3">
        <f t="shared" si="97"/>
        <v>0</v>
      </c>
      <c r="J3114" s="3" cm="1">
        <f t="array" ref="J3114">+INDEX(G3114:H3114,,MATCH(Rates!$G$7,$G$4:$H$4,0))</f>
        <v>0</v>
      </c>
    </row>
    <row r="3115" spans="2:10" x14ac:dyDescent="0.25">
      <c r="B3115" s="3">
        <v>5</v>
      </c>
      <c r="C3115" s="3">
        <v>9</v>
      </c>
      <c r="D3115" s="3">
        <v>22</v>
      </c>
      <c r="E3115" s="3">
        <v>0</v>
      </c>
      <c r="F3115" s="3">
        <v>0</v>
      </c>
      <c r="G3115" s="3">
        <f t="shared" si="96"/>
        <v>0</v>
      </c>
      <c r="H3115" s="3">
        <f t="shared" si="97"/>
        <v>0</v>
      </c>
      <c r="J3115" s="3" cm="1">
        <f t="array" ref="J3115">+INDEX(G3115:H3115,,MATCH(Rates!$G$7,$G$4:$H$4,0))</f>
        <v>0</v>
      </c>
    </row>
    <row r="3116" spans="2:10" x14ac:dyDescent="0.25">
      <c r="B3116" s="3">
        <v>5</v>
      </c>
      <c r="C3116" s="3">
        <v>9</v>
      </c>
      <c r="D3116" s="3">
        <v>23</v>
      </c>
      <c r="E3116" s="3">
        <v>0</v>
      </c>
      <c r="F3116" s="3">
        <v>0</v>
      </c>
      <c r="G3116" s="3">
        <f t="shared" si="96"/>
        <v>0</v>
      </c>
      <c r="H3116" s="3">
        <f t="shared" si="97"/>
        <v>0</v>
      </c>
      <c r="J3116" s="3" cm="1">
        <f t="array" ref="J3116">+INDEX(G3116:H3116,,MATCH(Rates!$G$7,$G$4:$H$4,0))</f>
        <v>0</v>
      </c>
    </row>
    <row r="3117" spans="2:10" x14ac:dyDescent="0.25">
      <c r="B3117" s="3">
        <v>5</v>
      </c>
      <c r="C3117" s="3">
        <v>10</v>
      </c>
      <c r="D3117" s="3">
        <v>0</v>
      </c>
      <c r="E3117" s="3">
        <v>0</v>
      </c>
      <c r="F3117" s="3">
        <v>0</v>
      </c>
      <c r="G3117" s="3">
        <f t="shared" si="96"/>
        <v>0</v>
      </c>
      <c r="H3117" s="3">
        <f t="shared" si="97"/>
        <v>0</v>
      </c>
      <c r="J3117" s="3" cm="1">
        <f t="array" ref="J3117">+INDEX(G3117:H3117,,MATCH(Rates!$G$7,$G$4:$H$4,0))</f>
        <v>0</v>
      </c>
    </row>
    <row r="3118" spans="2:10" x14ac:dyDescent="0.25">
      <c r="B3118" s="3">
        <v>5</v>
      </c>
      <c r="C3118" s="3">
        <v>10</v>
      </c>
      <c r="D3118" s="3">
        <v>1</v>
      </c>
      <c r="E3118" s="3">
        <v>0</v>
      </c>
      <c r="F3118" s="3">
        <v>0</v>
      </c>
      <c r="G3118" s="3">
        <f t="shared" si="96"/>
        <v>0</v>
      </c>
      <c r="H3118" s="3">
        <f t="shared" si="97"/>
        <v>0</v>
      </c>
      <c r="J3118" s="3" cm="1">
        <f t="array" ref="J3118">+INDEX(G3118:H3118,,MATCH(Rates!$G$7,$G$4:$H$4,0))</f>
        <v>0</v>
      </c>
    </row>
    <row r="3119" spans="2:10" x14ac:dyDescent="0.25">
      <c r="B3119" s="3">
        <v>5</v>
      </c>
      <c r="C3119" s="3">
        <v>10</v>
      </c>
      <c r="D3119" s="3">
        <v>2</v>
      </c>
      <c r="E3119" s="3">
        <v>0</v>
      </c>
      <c r="F3119" s="3">
        <v>0</v>
      </c>
      <c r="G3119" s="3">
        <f t="shared" si="96"/>
        <v>0</v>
      </c>
      <c r="H3119" s="3">
        <f t="shared" si="97"/>
        <v>0</v>
      </c>
      <c r="J3119" s="3" cm="1">
        <f t="array" ref="J3119">+INDEX(G3119:H3119,,MATCH(Rates!$G$7,$G$4:$H$4,0))</f>
        <v>0</v>
      </c>
    </row>
    <row r="3120" spans="2:10" x14ac:dyDescent="0.25">
      <c r="B3120" s="3">
        <v>5</v>
      </c>
      <c r="C3120" s="3">
        <v>10</v>
      </c>
      <c r="D3120" s="3">
        <v>3</v>
      </c>
      <c r="E3120" s="3">
        <v>0</v>
      </c>
      <c r="F3120" s="3">
        <v>0</v>
      </c>
      <c r="G3120" s="3">
        <f t="shared" si="96"/>
        <v>0</v>
      </c>
      <c r="H3120" s="3">
        <f t="shared" si="97"/>
        <v>0</v>
      </c>
      <c r="J3120" s="3" cm="1">
        <f t="array" ref="J3120">+INDEX(G3120:H3120,,MATCH(Rates!$G$7,$G$4:$H$4,0))</f>
        <v>0</v>
      </c>
    </row>
    <row r="3121" spans="2:10" x14ac:dyDescent="0.25">
      <c r="B3121" s="3">
        <v>5</v>
      </c>
      <c r="C3121" s="3">
        <v>10</v>
      </c>
      <c r="D3121" s="3">
        <v>4</v>
      </c>
      <c r="E3121" s="3">
        <v>0</v>
      </c>
      <c r="F3121" s="3">
        <v>0</v>
      </c>
      <c r="G3121" s="3">
        <f t="shared" si="96"/>
        <v>0</v>
      </c>
      <c r="H3121" s="3">
        <f t="shared" si="97"/>
        <v>0</v>
      </c>
      <c r="J3121" s="3" cm="1">
        <f t="array" ref="J3121">+INDEX(G3121:H3121,,MATCH(Rates!$G$7,$G$4:$H$4,0))</f>
        <v>0</v>
      </c>
    </row>
    <row r="3122" spans="2:10" x14ac:dyDescent="0.25">
      <c r="B3122" s="3">
        <v>5</v>
      </c>
      <c r="C3122" s="3">
        <v>10</v>
      </c>
      <c r="D3122" s="3">
        <v>5</v>
      </c>
      <c r="E3122" s="3">
        <v>0</v>
      </c>
      <c r="F3122" s="3">
        <v>0</v>
      </c>
      <c r="G3122" s="3">
        <f t="shared" si="96"/>
        <v>0</v>
      </c>
      <c r="H3122" s="3">
        <f t="shared" si="97"/>
        <v>0</v>
      </c>
      <c r="J3122" s="3" cm="1">
        <f t="array" ref="J3122">+INDEX(G3122:H3122,,MATCH(Rates!$G$7,$G$4:$H$4,0))</f>
        <v>0</v>
      </c>
    </row>
    <row r="3123" spans="2:10" x14ac:dyDescent="0.25">
      <c r="B3123" s="3">
        <v>5</v>
      </c>
      <c r="C3123" s="3">
        <v>10</v>
      </c>
      <c r="D3123" s="3">
        <v>6</v>
      </c>
      <c r="E3123" s="3">
        <v>455.63099999999997</v>
      </c>
      <c r="F3123" s="3">
        <v>227.815</v>
      </c>
      <c r="G3123" s="3">
        <f t="shared" si="96"/>
        <v>0.45563099999999995</v>
      </c>
      <c r="H3123" s="3">
        <f t="shared" si="97"/>
        <v>0.22781499999999999</v>
      </c>
      <c r="J3123" s="3" cm="1">
        <f t="array" ref="J3123">+INDEX(G3123:H3123,,MATCH(Rates!$G$7,$G$4:$H$4,0))</f>
        <v>0.45563099999999995</v>
      </c>
    </row>
    <row r="3124" spans="2:10" x14ac:dyDescent="0.25">
      <c r="B3124" s="3">
        <v>5</v>
      </c>
      <c r="C3124" s="3">
        <v>10</v>
      </c>
      <c r="D3124" s="3">
        <v>7</v>
      </c>
      <c r="E3124" s="3">
        <v>1939.1110000000001</v>
      </c>
      <c r="F3124" s="3">
        <v>969.55499999999995</v>
      </c>
      <c r="G3124" s="3">
        <f t="shared" si="96"/>
        <v>1.939111</v>
      </c>
      <c r="H3124" s="3">
        <f t="shared" si="97"/>
        <v>0.96955499999999994</v>
      </c>
      <c r="J3124" s="3" cm="1">
        <f t="array" ref="J3124">+INDEX(G3124:H3124,,MATCH(Rates!$G$7,$G$4:$H$4,0))</f>
        <v>1.939111</v>
      </c>
    </row>
    <row r="3125" spans="2:10" x14ac:dyDescent="0.25">
      <c r="B3125" s="3">
        <v>5</v>
      </c>
      <c r="C3125" s="3">
        <v>10</v>
      </c>
      <c r="D3125" s="3">
        <v>8</v>
      </c>
      <c r="E3125" s="3">
        <v>3784.2820000000002</v>
      </c>
      <c r="F3125" s="3">
        <v>1892.1410000000001</v>
      </c>
      <c r="G3125" s="3">
        <f t="shared" si="96"/>
        <v>3.7842820000000001</v>
      </c>
      <c r="H3125" s="3">
        <f t="shared" si="97"/>
        <v>1.8921410000000001</v>
      </c>
      <c r="J3125" s="3" cm="1">
        <f t="array" ref="J3125">+INDEX(G3125:H3125,,MATCH(Rates!$G$7,$G$4:$H$4,0))</f>
        <v>3.7842820000000001</v>
      </c>
    </row>
    <row r="3126" spans="2:10" x14ac:dyDescent="0.25">
      <c r="B3126" s="3">
        <v>5</v>
      </c>
      <c r="C3126" s="3">
        <v>10</v>
      </c>
      <c r="D3126" s="3">
        <v>9</v>
      </c>
      <c r="E3126" s="3">
        <v>5328.1809999999996</v>
      </c>
      <c r="F3126" s="3">
        <v>2664.0909999999999</v>
      </c>
      <c r="G3126" s="3">
        <f t="shared" si="96"/>
        <v>5.3281809999999998</v>
      </c>
      <c r="H3126" s="3">
        <f t="shared" si="97"/>
        <v>2.664091</v>
      </c>
      <c r="J3126" s="3" cm="1">
        <f t="array" ref="J3126">+INDEX(G3126:H3126,,MATCH(Rates!$G$7,$G$4:$H$4,0))</f>
        <v>5.3281809999999998</v>
      </c>
    </row>
    <row r="3127" spans="2:10" x14ac:dyDescent="0.25">
      <c r="B3127" s="3">
        <v>5</v>
      </c>
      <c r="C3127" s="3">
        <v>10</v>
      </c>
      <c r="D3127" s="3">
        <v>10</v>
      </c>
      <c r="E3127" s="3">
        <v>6355.4179999999997</v>
      </c>
      <c r="F3127" s="3">
        <v>3177.7089999999998</v>
      </c>
      <c r="G3127" s="3">
        <f t="shared" si="96"/>
        <v>6.3554179999999993</v>
      </c>
      <c r="H3127" s="3">
        <f t="shared" si="97"/>
        <v>3.1777089999999997</v>
      </c>
      <c r="J3127" s="3" cm="1">
        <f t="array" ref="J3127">+INDEX(G3127:H3127,,MATCH(Rates!$G$7,$G$4:$H$4,0))</f>
        <v>6.3554179999999993</v>
      </c>
    </row>
    <row r="3128" spans="2:10" x14ac:dyDescent="0.25">
      <c r="B3128" s="3">
        <v>5</v>
      </c>
      <c r="C3128" s="3">
        <v>10</v>
      </c>
      <c r="D3128" s="3">
        <v>11</v>
      </c>
      <c r="E3128" s="3">
        <v>7020.9369999999999</v>
      </c>
      <c r="F3128" s="3">
        <v>3510.4679999999998</v>
      </c>
      <c r="G3128" s="3">
        <f t="shared" si="96"/>
        <v>7.020937</v>
      </c>
      <c r="H3128" s="3">
        <f t="shared" si="97"/>
        <v>3.5104679999999999</v>
      </c>
      <c r="J3128" s="3" cm="1">
        <f t="array" ref="J3128">+INDEX(G3128:H3128,,MATCH(Rates!$G$7,$G$4:$H$4,0))</f>
        <v>7.020937</v>
      </c>
    </row>
    <row r="3129" spans="2:10" x14ac:dyDescent="0.25">
      <c r="B3129" s="3">
        <v>5</v>
      </c>
      <c r="C3129" s="3">
        <v>10</v>
      </c>
      <c r="D3129" s="3">
        <v>12</v>
      </c>
      <c r="E3129" s="3">
        <v>7083.3329999999996</v>
      </c>
      <c r="F3129" s="3">
        <v>3541.6669999999999</v>
      </c>
      <c r="G3129" s="3">
        <f t="shared" si="96"/>
        <v>7.0833329999999997</v>
      </c>
      <c r="H3129" s="3">
        <f t="shared" si="97"/>
        <v>3.5416669999999999</v>
      </c>
      <c r="J3129" s="3" cm="1">
        <f t="array" ref="J3129">+INDEX(G3129:H3129,,MATCH(Rates!$G$7,$G$4:$H$4,0))</f>
        <v>7.0833329999999997</v>
      </c>
    </row>
    <row r="3130" spans="2:10" x14ac:dyDescent="0.25">
      <c r="B3130" s="3">
        <v>5</v>
      </c>
      <c r="C3130" s="3">
        <v>10</v>
      </c>
      <c r="D3130" s="3">
        <v>13</v>
      </c>
      <c r="E3130" s="3">
        <v>7079.2830000000004</v>
      </c>
      <c r="F3130" s="3">
        <v>3539.6410000000001</v>
      </c>
      <c r="G3130" s="3">
        <f t="shared" si="96"/>
        <v>7.0792830000000002</v>
      </c>
      <c r="H3130" s="3">
        <f t="shared" si="97"/>
        <v>3.539641</v>
      </c>
      <c r="J3130" s="3" cm="1">
        <f t="array" ref="J3130">+INDEX(G3130:H3130,,MATCH(Rates!$G$7,$G$4:$H$4,0))</f>
        <v>7.0792830000000002</v>
      </c>
    </row>
    <row r="3131" spans="2:10" x14ac:dyDescent="0.25">
      <c r="B3131" s="3">
        <v>5</v>
      </c>
      <c r="C3131" s="3">
        <v>10</v>
      </c>
      <c r="D3131" s="3">
        <v>14</v>
      </c>
      <c r="E3131" s="3">
        <v>6508.53</v>
      </c>
      <c r="F3131" s="3">
        <v>3254.2649999999999</v>
      </c>
      <c r="G3131" s="3">
        <f t="shared" si="96"/>
        <v>6.5085299999999995</v>
      </c>
      <c r="H3131" s="3">
        <f t="shared" si="97"/>
        <v>3.2542649999999997</v>
      </c>
      <c r="J3131" s="3" cm="1">
        <f t="array" ref="J3131">+INDEX(G3131:H3131,,MATCH(Rates!$G$7,$G$4:$H$4,0))</f>
        <v>6.5085299999999995</v>
      </c>
    </row>
    <row r="3132" spans="2:10" x14ac:dyDescent="0.25">
      <c r="B3132" s="3">
        <v>5</v>
      </c>
      <c r="C3132" s="3">
        <v>10</v>
      </c>
      <c r="D3132" s="3">
        <v>15</v>
      </c>
      <c r="E3132" s="3">
        <v>5546.8680000000004</v>
      </c>
      <c r="F3132" s="3">
        <v>2773.4340000000002</v>
      </c>
      <c r="G3132" s="3">
        <f t="shared" si="96"/>
        <v>5.5468680000000008</v>
      </c>
      <c r="H3132" s="3">
        <f t="shared" si="97"/>
        <v>2.7734340000000004</v>
      </c>
      <c r="J3132" s="3" cm="1">
        <f t="array" ref="J3132">+INDEX(G3132:H3132,,MATCH(Rates!$G$7,$G$4:$H$4,0))</f>
        <v>5.5468680000000008</v>
      </c>
    </row>
    <row r="3133" spans="2:10" x14ac:dyDescent="0.25">
      <c r="B3133" s="3">
        <v>5</v>
      </c>
      <c r="C3133" s="3">
        <v>10</v>
      </c>
      <c r="D3133" s="3">
        <v>16</v>
      </c>
      <c r="E3133" s="3">
        <v>4167.9799999999996</v>
      </c>
      <c r="F3133" s="3">
        <v>2083.9899999999998</v>
      </c>
      <c r="G3133" s="3">
        <f t="shared" si="96"/>
        <v>4.1679799999999991</v>
      </c>
      <c r="H3133" s="3">
        <f t="shared" si="97"/>
        <v>2.0839899999999996</v>
      </c>
      <c r="J3133" s="3" cm="1">
        <f t="array" ref="J3133">+INDEX(G3133:H3133,,MATCH(Rates!$G$7,$G$4:$H$4,0))</f>
        <v>4.1679799999999991</v>
      </c>
    </row>
    <row r="3134" spans="2:10" x14ac:dyDescent="0.25">
      <c r="B3134" s="3">
        <v>5</v>
      </c>
      <c r="C3134" s="3">
        <v>10</v>
      </c>
      <c r="D3134" s="3">
        <v>17</v>
      </c>
      <c r="E3134" s="3">
        <v>2504.5250000000001</v>
      </c>
      <c r="F3134" s="3">
        <v>1252.2619999999999</v>
      </c>
      <c r="G3134" s="3">
        <f t="shared" si="96"/>
        <v>2.5045250000000001</v>
      </c>
      <c r="H3134" s="3">
        <f t="shared" si="97"/>
        <v>1.252262</v>
      </c>
      <c r="J3134" s="3" cm="1">
        <f t="array" ref="J3134">+INDEX(G3134:H3134,,MATCH(Rates!$G$7,$G$4:$H$4,0))</f>
        <v>2.5045250000000001</v>
      </c>
    </row>
    <row r="3135" spans="2:10" x14ac:dyDescent="0.25">
      <c r="B3135" s="3">
        <v>5</v>
      </c>
      <c r="C3135" s="3">
        <v>10</v>
      </c>
      <c r="D3135" s="3">
        <v>18</v>
      </c>
      <c r="E3135" s="3">
        <v>864.29700000000003</v>
      </c>
      <c r="F3135" s="3">
        <v>432.149</v>
      </c>
      <c r="G3135" s="3">
        <f t="shared" si="96"/>
        <v>0.86429699999999998</v>
      </c>
      <c r="H3135" s="3">
        <f t="shared" si="97"/>
        <v>0.43214900000000001</v>
      </c>
      <c r="J3135" s="3" cm="1">
        <f t="array" ref="J3135">+INDEX(G3135:H3135,,MATCH(Rates!$G$7,$G$4:$H$4,0))</f>
        <v>0.86429699999999998</v>
      </c>
    </row>
    <row r="3136" spans="2:10" x14ac:dyDescent="0.25">
      <c r="B3136" s="3">
        <v>5</v>
      </c>
      <c r="C3136" s="3">
        <v>10</v>
      </c>
      <c r="D3136" s="3">
        <v>19</v>
      </c>
      <c r="E3136" s="3">
        <v>110.675</v>
      </c>
      <c r="F3136" s="3">
        <v>55.338000000000001</v>
      </c>
      <c r="G3136" s="3">
        <f t="shared" si="96"/>
        <v>0.110675</v>
      </c>
      <c r="H3136" s="3">
        <f t="shared" si="97"/>
        <v>5.5337999999999998E-2</v>
      </c>
      <c r="J3136" s="3" cm="1">
        <f t="array" ref="J3136">+INDEX(G3136:H3136,,MATCH(Rates!$G$7,$G$4:$H$4,0))</f>
        <v>0.110675</v>
      </c>
    </row>
    <row r="3137" spans="2:10" x14ac:dyDescent="0.25">
      <c r="B3137" s="3">
        <v>5</v>
      </c>
      <c r="C3137" s="3">
        <v>10</v>
      </c>
      <c r="D3137" s="3">
        <v>20</v>
      </c>
      <c r="E3137" s="3">
        <v>0</v>
      </c>
      <c r="F3137" s="3">
        <v>0</v>
      </c>
      <c r="G3137" s="3">
        <f t="shared" si="96"/>
        <v>0</v>
      </c>
      <c r="H3137" s="3">
        <f t="shared" si="97"/>
        <v>0</v>
      </c>
      <c r="J3137" s="3" cm="1">
        <f t="array" ref="J3137">+INDEX(G3137:H3137,,MATCH(Rates!$G$7,$G$4:$H$4,0))</f>
        <v>0</v>
      </c>
    </row>
    <row r="3138" spans="2:10" x14ac:dyDescent="0.25">
      <c r="B3138" s="3">
        <v>5</v>
      </c>
      <c r="C3138" s="3">
        <v>10</v>
      </c>
      <c r="D3138" s="3">
        <v>21</v>
      </c>
      <c r="E3138" s="3">
        <v>0</v>
      </c>
      <c r="F3138" s="3">
        <v>0</v>
      </c>
      <c r="G3138" s="3">
        <f t="shared" si="96"/>
        <v>0</v>
      </c>
      <c r="H3138" s="3">
        <f t="shared" si="97"/>
        <v>0</v>
      </c>
      <c r="J3138" s="3" cm="1">
        <f t="array" ref="J3138">+INDEX(G3138:H3138,,MATCH(Rates!$G$7,$G$4:$H$4,0))</f>
        <v>0</v>
      </c>
    </row>
    <row r="3139" spans="2:10" x14ac:dyDescent="0.25">
      <c r="B3139" s="3">
        <v>5</v>
      </c>
      <c r="C3139" s="3">
        <v>10</v>
      </c>
      <c r="D3139" s="3">
        <v>22</v>
      </c>
      <c r="E3139" s="3">
        <v>0</v>
      </c>
      <c r="F3139" s="3">
        <v>0</v>
      </c>
      <c r="G3139" s="3">
        <f t="shared" si="96"/>
        <v>0</v>
      </c>
      <c r="H3139" s="3">
        <f t="shared" si="97"/>
        <v>0</v>
      </c>
      <c r="J3139" s="3" cm="1">
        <f t="array" ref="J3139">+INDEX(G3139:H3139,,MATCH(Rates!$G$7,$G$4:$H$4,0))</f>
        <v>0</v>
      </c>
    </row>
    <row r="3140" spans="2:10" x14ac:dyDescent="0.25">
      <c r="B3140" s="3">
        <v>5</v>
      </c>
      <c r="C3140" s="3">
        <v>10</v>
      </c>
      <c r="D3140" s="3">
        <v>23</v>
      </c>
      <c r="E3140" s="3">
        <v>0</v>
      </c>
      <c r="F3140" s="3">
        <v>0</v>
      </c>
      <c r="G3140" s="3">
        <f t="shared" si="96"/>
        <v>0</v>
      </c>
      <c r="H3140" s="3">
        <f t="shared" si="97"/>
        <v>0</v>
      </c>
      <c r="J3140" s="3" cm="1">
        <f t="array" ref="J3140">+INDEX(G3140:H3140,,MATCH(Rates!$G$7,$G$4:$H$4,0))</f>
        <v>0</v>
      </c>
    </row>
    <row r="3141" spans="2:10" x14ac:dyDescent="0.25">
      <c r="B3141" s="3">
        <v>5</v>
      </c>
      <c r="C3141" s="3">
        <v>11</v>
      </c>
      <c r="D3141" s="3">
        <v>0</v>
      </c>
      <c r="E3141" s="3">
        <v>0</v>
      </c>
      <c r="F3141" s="3">
        <v>0</v>
      </c>
      <c r="G3141" s="3">
        <f t="shared" si="96"/>
        <v>0</v>
      </c>
      <c r="H3141" s="3">
        <f t="shared" si="97"/>
        <v>0</v>
      </c>
      <c r="J3141" s="3" cm="1">
        <f t="array" ref="J3141">+INDEX(G3141:H3141,,MATCH(Rates!$G$7,$G$4:$H$4,0))</f>
        <v>0</v>
      </c>
    </row>
    <row r="3142" spans="2:10" x14ac:dyDescent="0.25">
      <c r="B3142" s="3">
        <v>5</v>
      </c>
      <c r="C3142" s="3">
        <v>11</v>
      </c>
      <c r="D3142" s="3">
        <v>1</v>
      </c>
      <c r="E3142" s="3">
        <v>0</v>
      </c>
      <c r="F3142" s="3">
        <v>0</v>
      </c>
      <c r="G3142" s="3">
        <f t="shared" si="96"/>
        <v>0</v>
      </c>
      <c r="H3142" s="3">
        <f t="shared" si="97"/>
        <v>0</v>
      </c>
      <c r="J3142" s="3" cm="1">
        <f t="array" ref="J3142">+INDEX(G3142:H3142,,MATCH(Rates!$G$7,$G$4:$H$4,0))</f>
        <v>0</v>
      </c>
    </row>
    <row r="3143" spans="2:10" x14ac:dyDescent="0.25">
      <c r="B3143" s="3">
        <v>5</v>
      </c>
      <c r="C3143" s="3">
        <v>11</v>
      </c>
      <c r="D3143" s="3">
        <v>2</v>
      </c>
      <c r="E3143" s="3">
        <v>0</v>
      </c>
      <c r="F3143" s="3">
        <v>0</v>
      </c>
      <c r="G3143" s="3">
        <f t="shared" si="96"/>
        <v>0</v>
      </c>
      <c r="H3143" s="3">
        <f t="shared" si="97"/>
        <v>0</v>
      </c>
      <c r="J3143" s="3" cm="1">
        <f t="array" ref="J3143">+INDEX(G3143:H3143,,MATCH(Rates!$G$7,$G$4:$H$4,0))</f>
        <v>0</v>
      </c>
    </row>
    <row r="3144" spans="2:10" x14ac:dyDescent="0.25">
      <c r="B3144" s="3">
        <v>5</v>
      </c>
      <c r="C3144" s="3">
        <v>11</v>
      </c>
      <c r="D3144" s="3">
        <v>3</v>
      </c>
      <c r="E3144" s="3">
        <v>0</v>
      </c>
      <c r="F3144" s="3">
        <v>0</v>
      </c>
      <c r="G3144" s="3">
        <f t="shared" si="96"/>
        <v>0</v>
      </c>
      <c r="H3144" s="3">
        <f t="shared" si="97"/>
        <v>0</v>
      </c>
      <c r="J3144" s="3" cm="1">
        <f t="array" ref="J3144">+INDEX(G3144:H3144,,MATCH(Rates!$G$7,$G$4:$H$4,0))</f>
        <v>0</v>
      </c>
    </row>
    <row r="3145" spans="2:10" x14ac:dyDescent="0.25">
      <c r="B3145" s="3">
        <v>5</v>
      </c>
      <c r="C3145" s="3">
        <v>11</v>
      </c>
      <c r="D3145" s="3">
        <v>4</v>
      </c>
      <c r="E3145" s="3">
        <v>0</v>
      </c>
      <c r="F3145" s="3">
        <v>0</v>
      </c>
      <c r="G3145" s="3">
        <f t="shared" si="96"/>
        <v>0</v>
      </c>
      <c r="H3145" s="3">
        <f t="shared" si="97"/>
        <v>0</v>
      </c>
      <c r="J3145" s="3" cm="1">
        <f t="array" ref="J3145">+INDEX(G3145:H3145,,MATCH(Rates!$G$7,$G$4:$H$4,0))</f>
        <v>0</v>
      </c>
    </row>
    <row r="3146" spans="2:10" x14ac:dyDescent="0.25">
      <c r="B3146" s="3">
        <v>5</v>
      </c>
      <c r="C3146" s="3">
        <v>11</v>
      </c>
      <c r="D3146" s="3">
        <v>5</v>
      </c>
      <c r="E3146" s="3">
        <v>0</v>
      </c>
      <c r="F3146" s="3">
        <v>0</v>
      </c>
      <c r="G3146" s="3">
        <f t="shared" si="96"/>
        <v>0</v>
      </c>
      <c r="H3146" s="3">
        <f t="shared" si="97"/>
        <v>0</v>
      </c>
      <c r="J3146" s="3" cm="1">
        <f t="array" ref="J3146">+INDEX(G3146:H3146,,MATCH(Rates!$G$7,$G$4:$H$4,0))</f>
        <v>0</v>
      </c>
    </row>
    <row r="3147" spans="2:10" x14ac:dyDescent="0.25">
      <c r="B3147" s="3">
        <v>5</v>
      </c>
      <c r="C3147" s="3">
        <v>11</v>
      </c>
      <c r="D3147" s="3">
        <v>6</v>
      </c>
      <c r="E3147" s="3">
        <v>482.11099999999999</v>
      </c>
      <c r="F3147" s="3">
        <v>241.05600000000001</v>
      </c>
      <c r="G3147" s="3">
        <f t="shared" si="96"/>
        <v>0.48211100000000001</v>
      </c>
      <c r="H3147" s="3">
        <f t="shared" si="97"/>
        <v>0.24105600000000002</v>
      </c>
      <c r="J3147" s="3" cm="1">
        <f t="array" ref="J3147">+INDEX(G3147:H3147,,MATCH(Rates!$G$7,$G$4:$H$4,0))</f>
        <v>0.48211100000000001</v>
      </c>
    </row>
    <row r="3148" spans="2:10" x14ac:dyDescent="0.25">
      <c r="B3148" s="3">
        <v>5</v>
      </c>
      <c r="C3148" s="3">
        <v>11</v>
      </c>
      <c r="D3148" s="3">
        <v>7</v>
      </c>
      <c r="E3148" s="3">
        <v>1911.5509999999999</v>
      </c>
      <c r="F3148" s="3">
        <v>955.77599999999995</v>
      </c>
      <c r="G3148" s="3">
        <f t="shared" si="96"/>
        <v>1.911551</v>
      </c>
      <c r="H3148" s="3">
        <f t="shared" si="97"/>
        <v>0.95577599999999996</v>
      </c>
      <c r="J3148" s="3" cm="1">
        <f t="array" ref="J3148">+INDEX(G3148:H3148,,MATCH(Rates!$G$7,$G$4:$H$4,0))</f>
        <v>1.911551</v>
      </c>
    </row>
    <row r="3149" spans="2:10" x14ac:dyDescent="0.25">
      <c r="B3149" s="3">
        <v>5</v>
      </c>
      <c r="C3149" s="3">
        <v>11</v>
      </c>
      <c r="D3149" s="3">
        <v>8</v>
      </c>
      <c r="E3149" s="3">
        <v>3584.9929999999999</v>
      </c>
      <c r="F3149" s="3">
        <v>1792.4960000000001</v>
      </c>
      <c r="G3149" s="3">
        <f t="shared" si="96"/>
        <v>3.5849929999999999</v>
      </c>
      <c r="H3149" s="3">
        <f t="shared" si="97"/>
        <v>1.7924960000000001</v>
      </c>
      <c r="J3149" s="3" cm="1">
        <f t="array" ref="J3149">+INDEX(G3149:H3149,,MATCH(Rates!$G$7,$G$4:$H$4,0))</f>
        <v>3.5849929999999999</v>
      </c>
    </row>
    <row r="3150" spans="2:10" x14ac:dyDescent="0.25">
      <c r="B3150" s="3">
        <v>5</v>
      </c>
      <c r="C3150" s="3">
        <v>11</v>
      </c>
      <c r="D3150" s="3">
        <v>9</v>
      </c>
      <c r="E3150" s="3">
        <v>5019.277</v>
      </c>
      <c r="F3150" s="3">
        <v>2509.6390000000001</v>
      </c>
      <c r="G3150" s="3">
        <f t="shared" si="96"/>
        <v>5.0192769999999998</v>
      </c>
      <c r="H3150" s="3">
        <f t="shared" si="97"/>
        <v>2.509639</v>
      </c>
      <c r="J3150" s="3" cm="1">
        <f t="array" ref="J3150">+INDEX(G3150:H3150,,MATCH(Rates!$G$7,$G$4:$H$4,0))</f>
        <v>5.0192769999999998</v>
      </c>
    </row>
    <row r="3151" spans="2:10" x14ac:dyDescent="0.25">
      <c r="B3151" s="3">
        <v>5</v>
      </c>
      <c r="C3151" s="3">
        <v>11</v>
      </c>
      <c r="D3151" s="3">
        <v>10</v>
      </c>
      <c r="E3151" s="3">
        <v>6021.4570000000003</v>
      </c>
      <c r="F3151" s="3">
        <v>3010.7289999999998</v>
      </c>
      <c r="G3151" s="3">
        <f t="shared" si="96"/>
        <v>6.0214570000000007</v>
      </c>
      <c r="H3151" s="3">
        <f t="shared" si="97"/>
        <v>3.010729</v>
      </c>
      <c r="J3151" s="3" cm="1">
        <f t="array" ref="J3151">+INDEX(G3151:H3151,,MATCH(Rates!$G$7,$G$4:$H$4,0))</f>
        <v>6.0214570000000007</v>
      </c>
    </row>
    <row r="3152" spans="2:10" x14ac:dyDescent="0.25">
      <c r="B3152" s="3">
        <v>5</v>
      </c>
      <c r="C3152" s="3">
        <v>11</v>
      </c>
      <c r="D3152" s="3">
        <v>11</v>
      </c>
      <c r="E3152" s="3">
        <v>6578.3680000000004</v>
      </c>
      <c r="F3152" s="3">
        <v>3289.1840000000002</v>
      </c>
      <c r="G3152" s="3">
        <f t="shared" si="96"/>
        <v>6.5783680000000002</v>
      </c>
      <c r="H3152" s="3">
        <f t="shared" si="97"/>
        <v>3.2891840000000001</v>
      </c>
      <c r="J3152" s="3" cm="1">
        <f t="array" ref="J3152">+INDEX(G3152:H3152,,MATCH(Rates!$G$7,$G$4:$H$4,0))</f>
        <v>6.5783680000000002</v>
      </c>
    </row>
    <row r="3153" spans="2:10" x14ac:dyDescent="0.25">
      <c r="B3153" s="3">
        <v>5</v>
      </c>
      <c r="C3153" s="3">
        <v>11</v>
      </c>
      <c r="D3153" s="3">
        <v>12</v>
      </c>
      <c r="E3153" s="3">
        <v>6658.6360000000004</v>
      </c>
      <c r="F3153" s="3">
        <v>3329.3180000000002</v>
      </c>
      <c r="G3153" s="3">
        <f t="shared" si="96"/>
        <v>6.6586360000000004</v>
      </c>
      <c r="H3153" s="3">
        <f t="shared" si="97"/>
        <v>3.3293180000000002</v>
      </c>
      <c r="J3153" s="3" cm="1">
        <f t="array" ref="J3153">+INDEX(G3153:H3153,,MATCH(Rates!$G$7,$G$4:$H$4,0))</f>
        <v>6.6586360000000004</v>
      </c>
    </row>
    <row r="3154" spans="2:10" x14ac:dyDescent="0.25">
      <c r="B3154" s="3">
        <v>5</v>
      </c>
      <c r="C3154" s="3">
        <v>11</v>
      </c>
      <c r="D3154" s="3">
        <v>13</v>
      </c>
      <c r="E3154" s="3">
        <v>6519.2610000000004</v>
      </c>
      <c r="F3154" s="3">
        <v>3259.6309999999999</v>
      </c>
      <c r="G3154" s="3">
        <f t="shared" si="96"/>
        <v>6.5192610000000002</v>
      </c>
      <c r="H3154" s="3">
        <f t="shared" si="97"/>
        <v>3.2596309999999997</v>
      </c>
      <c r="J3154" s="3" cm="1">
        <f t="array" ref="J3154">+INDEX(G3154:H3154,,MATCH(Rates!$G$7,$G$4:$H$4,0))</f>
        <v>6.5192610000000002</v>
      </c>
    </row>
    <row r="3155" spans="2:10" x14ac:dyDescent="0.25">
      <c r="B3155" s="3">
        <v>5</v>
      </c>
      <c r="C3155" s="3">
        <v>11</v>
      </c>
      <c r="D3155" s="3">
        <v>14</v>
      </c>
      <c r="E3155" s="3">
        <v>6074.8059999999996</v>
      </c>
      <c r="F3155" s="3">
        <v>3037.4029999999998</v>
      </c>
      <c r="G3155" s="3">
        <f t="shared" si="96"/>
        <v>6.0748059999999997</v>
      </c>
      <c r="H3155" s="3">
        <f t="shared" si="97"/>
        <v>3.0374029999999999</v>
      </c>
      <c r="J3155" s="3" cm="1">
        <f t="array" ref="J3155">+INDEX(G3155:H3155,,MATCH(Rates!$G$7,$G$4:$H$4,0))</f>
        <v>6.0748059999999997</v>
      </c>
    </row>
    <row r="3156" spans="2:10" x14ac:dyDescent="0.25">
      <c r="B3156" s="3">
        <v>5</v>
      </c>
      <c r="C3156" s="3">
        <v>11</v>
      </c>
      <c r="D3156" s="3">
        <v>15</v>
      </c>
      <c r="E3156" s="3">
        <v>5235.4830000000002</v>
      </c>
      <c r="F3156" s="3">
        <v>2617.7420000000002</v>
      </c>
      <c r="G3156" s="3">
        <f t="shared" si="96"/>
        <v>5.2354830000000003</v>
      </c>
      <c r="H3156" s="3">
        <f t="shared" si="97"/>
        <v>2.6177420000000002</v>
      </c>
      <c r="J3156" s="3" cm="1">
        <f t="array" ref="J3156">+INDEX(G3156:H3156,,MATCH(Rates!$G$7,$G$4:$H$4,0))</f>
        <v>5.2354830000000003</v>
      </c>
    </row>
    <row r="3157" spans="2:10" x14ac:dyDescent="0.25">
      <c r="B3157" s="3">
        <v>5</v>
      </c>
      <c r="C3157" s="3">
        <v>11</v>
      </c>
      <c r="D3157" s="3">
        <v>16</v>
      </c>
      <c r="E3157" s="3">
        <v>4055.556</v>
      </c>
      <c r="F3157" s="3">
        <v>2027.778</v>
      </c>
      <c r="G3157" s="3">
        <f t="shared" ref="G3157:G3220" si="98">+E3157/1000</f>
        <v>4.0555560000000002</v>
      </c>
      <c r="H3157" s="3">
        <f t="shared" ref="H3157:H3220" si="99">+F3157/1000</f>
        <v>2.0277780000000001</v>
      </c>
      <c r="J3157" s="3" cm="1">
        <f t="array" ref="J3157">+INDEX(G3157:H3157,,MATCH(Rates!$G$7,$G$4:$H$4,0))</f>
        <v>4.0555560000000002</v>
      </c>
    </row>
    <row r="3158" spans="2:10" x14ac:dyDescent="0.25">
      <c r="B3158" s="3">
        <v>5</v>
      </c>
      <c r="C3158" s="3">
        <v>11</v>
      </c>
      <c r="D3158" s="3">
        <v>17</v>
      </c>
      <c r="E3158" s="3">
        <v>2451.0509999999999</v>
      </c>
      <c r="F3158" s="3">
        <v>1225.5250000000001</v>
      </c>
      <c r="G3158" s="3">
        <f t="shared" si="98"/>
        <v>2.4510510000000001</v>
      </c>
      <c r="H3158" s="3">
        <f t="shared" si="99"/>
        <v>1.2255250000000002</v>
      </c>
      <c r="J3158" s="3" cm="1">
        <f t="array" ref="J3158">+INDEX(G3158:H3158,,MATCH(Rates!$G$7,$G$4:$H$4,0))</f>
        <v>2.4510510000000001</v>
      </c>
    </row>
    <row r="3159" spans="2:10" x14ac:dyDescent="0.25">
      <c r="B3159" s="3">
        <v>5</v>
      </c>
      <c r="C3159" s="3">
        <v>11</v>
      </c>
      <c r="D3159" s="3">
        <v>18</v>
      </c>
      <c r="E3159" s="3">
        <v>844.17100000000005</v>
      </c>
      <c r="F3159" s="3">
        <v>422.08499999999998</v>
      </c>
      <c r="G3159" s="3">
        <f t="shared" si="98"/>
        <v>0.844171</v>
      </c>
      <c r="H3159" s="3">
        <f t="shared" si="99"/>
        <v>0.42208499999999999</v>
      </c>
      <c r="J3159" s="3" cm="1">
        <f t="array" ref="J3159">+INDEX(G3159:H3159,,MATCH(Rates!$G$7,$G$4:$H$4,0))</f>
        <v>0.844171</v>
      </c>
    </row>
    <row r="3160" spans="2:10" x14ac:dyDescent="0.25">
      <c r="B3160" s="3">
        <v>5</v>
      </c>
      <c r="C3160" s="3">
        <v>11</v>
      </c>
      <c r="D3160" s="3">
        <v>19</v>
      </c>
      <c r="E3160" s="3">
        <v>121.52200000000001</v>
      </c>
      <c r="F3160" s="3">
        <v>60.761000000000003</v>
      </c>
      <c r="G3160" s="3">
        <f t="shared" si="98"/>
        <v>0.12152200000000001</v>
      </c>
      <c r="H3160" s="3">
        <f t="shared" si="99"/>
        <v>6.0761000000000003E-2</v>
      </c>
      <c r="J3160" s="3" cm="1">
        <f t="array" ref="J3160">+INDEX(G3160:H3160,,MATCH(Rates!$G$7,$G$4:$H$4,0))</f>
        <v>0.12152200000000001</v>
      </c>
    </row>
    <row r="3161" spans="2:10" x14ac:dyDescent="0.25">
      <c r="B3161" s="3">
        <v>5</v>
      </c>
      <c r="C3161" s="3">
        <v>11</v>
      </c>
      <c r="D3161" s="3">
        <v>20</v>
      </c>
      <c r="E3161" s="3">
        <v>0</v>
      </c>
      <c r="F3161" s="3">
        <v>0</v>
      </c>
      <c r="G3161" s="3">
        <f t="shared" si="98"/>
        <v>0</v>
      </c>
      <c r="H3161" s="3">
        <f t="shared" si="99"/>
        <v>0</v>
      </c>
      <c r="J3161" s="3" cm="1">
        <f t="array" ref="J3161">+INDEX(G3161:H3161,,MATCH(Rates!$G$7,$G$4:$H$4,0))</f>
        <v>0</v>
      </c>
    </row>
    <row r="3162" spans="2:10" x14ac:dyDescent="0.25">
      <c r="B3162" s="3">
        <v>5</v>
      </c>
      <c r="C3162" s="3">
        <v>11</v>
      </c>
      <c r="D3162" s="3">
        <v>21</v>
      </c>
      <c r="E3162" s="3">
        <v>0</v>
      </c>
      <c r="F3162" s="3">
        <v>0</v>
      </c>
      <c r="G3162" s="3">
        <f t="shared" si="98"/>
        <v>0</v>
      </c>
      <c r="H3162" s="3">
        <f t="shared" si="99"/>
        <v>0</v>
      </c>
      <c r="J3162" s="3" cm="1">
        <f t="array" ref="J3162">+INDEX(G3162:H3162,,MATCH(Rates!$G$7,$G$4:$H$4,0))</f>
        <v>0</v>
      </c>
    </row>
    <row r="3163" spans="2:10" x14ac:dyDescent="0.25">
      <c r="B3163" s="3">
        <v>5</v>
      </c>
      <c r="C3163" s="3">
        <v>11</v>
      </c>
      <c r="D3163" s="3">
        <v>22</v>
      </c>
      <c r="E3163" s="3">
        <v>0</v>
      </c>
      <c r="F3163" s="3">
        <v>0</v>
      </c>
      <c r="G3163" s="3">
        <f t="shared" si="98"/>
        <v>0</v>
      </c>
      <c r="H3163" s="3">
        <f t="shared" si="99"/>
        <v>0</v>
      </c>
      <c r="J3163" s="3" cm="1">
        <f t="array" ref="J3163">+INDEX(G3163:H3163,,MATCH(Rates!$G$7,$G$4:$H$4,0))</f>
        <v>0</v>
      </c>
    </row>
    <row r="3164" spans="2:10" x14ac:dyDescent="0.25">
      <c r="B3164" s="3">
        <v>5</v>
      </c>
      <c r="C3164" s="3">
        <v>11</v>
      </c>
      <c r="D3164" s="3">
        <v>23</v>
      </c>
      <c r="E3164" s="3">
        <v>0</v>
      </c>
      <c r="F3164" s="3">
        <v>0</v>
      </c>
      <c r="G3164" s="3">
        <f t="shared" si="98"/>
        <v>0</v>
      </c>
      <c r="H3164" s="3">
        <f t="shared" si="99"/>
        <v>0</v>
      </c>
      <c r="J3164" s="3" cm="1">
        <f t="array" ref="J3164">+INDEX(G3164:H3164,,MATCH(Rates!$G$7,$G$4:$H$4,0))</f>
        <v>0</v>
      </c>
    </row>
    <row r="3165" spans="2:10" x14ac:dyDescent="0.25">
      <c r="B3165" s="3">
        <v>5</v>
      </c>
      <c r="C3165" s="3">
        <v>12</v>
      </c>
      <c r="D3165" s="3">
        <v>0</v>
      </c>
      <c r="E3165" s="3">
        <v>0</v>
      </c>
      <c r="F3165" s="3">
        <v>0</v>
      </c>
      <c r="G3165" s="3">
        <f t="shared" si="98"/>
        <v>0</v>
      </c>
      <c r="H3165" s="3">
        <f t="shared" si="99"/>
        <v>0</v>
      </c>
      <c r="J3165" s="3" cm="1">
        <f t="array" ref="J3165">+INDEX(G3165:H3165,,MATCH(Rates!$G$7,$G$4:$H$4,0))</f>
        <v>0</v>
      </c>
    </row>
    <row r="3166" spans="2:10" x14ac:dyDescent="0.25">
      <c r="B3166" s="3">
        <v>5</v>
      </c>
      <c r="C3166" s="3">
        <v>12</v>
      </c>
      <c r="D3166" s="3">
        <v>1</v>
      </c>
      <c r="E3166" s="3">
        <v>0</v>
      </c>
      <c r="F3166" s="3">
        <v>0</v>
      </c>
      <c r="G3166" s="3">
        <f t="shared" si="98"/>
        <v>0</v>
      </c>
      <c r="H3166" s="3">
        <f t="shared" si="99"/>
        <v>0</v>
      </c>
      <c r="J3166" s="3" cm="1">
        <f t="array" ref="J3166">+INDEX(G3166:H3166,,MATCH(Rates!$G$7,$G$4:$H$4,0))</f>
        <v>0</v>
      </c>
    </row>
    <row r="3167" spans="2:10" x14ac:dyDescent="0.25">
      <c r="B3167" s="3">
        <v>5</v>
      </c>
      <c r="C3167" s="3">
        <v>12</v>
      </c>
      <c r="D3167" s="3">
        <v>2</v>
      </c>
      <c r="E3167" s="3">
        <v>0</v>
      </c>
      <c r="F3167" s="3">
        <v>0</v>
      </c>
      <c r="G3167" s="3">
        <f t="shared" si="98"/>
        <v>0</v>
      </c>
      <c r="H3167" s="3">
        <f t="shared" si="99"/>
        <v>0</v>
      </c>
      <c r="J3167" s="3" cm="1">
        <f t="array" ref="J3167">+INDEX(G3167:H3167,,MATCH(Rates!$G$7,$G$4:$H$4,0))</f>
        <v>0</v>
      </c>
    </row>
    <row r="3168" spans="2:10" x14ac:dyDescent="0.25">
      <c r="B3168" s="3">
        <v>5</v>
      </c>
      <c r="C3168" s="3">
        <v>12</v>
      </c>
      <c r="D3168" s="3">
        <v>3</v>
      </c>
      <c r="E3168" s="3">
        <v>0</v>
      </c>
      <c r="F3168" s="3">
        <v>0</v>
      </c>
      <c r="G3168" s="3">
        <f t="shared" si="98"/>
        <v>0</v>
      </c>
      <c r="H3168" s="3">
        <f t="shared" si="99"/>
        <v>0</v>
      </c>
      <c r="J3168" s="3" cm="1">
        <f t="array" ref="J3168">+INDEX(G3168:H3168,,MATCH(Rates!$G$7,$G$4:$H$4,0))</f>
        <v>0</v>
      </c>
    </row>
    <row r="3169" spans="2:10" x14ac:dyDescent="0.25">
      <c r="B3169" s="3">
        <v>5</v>
      </c>
      <c r="C3169" s="3">
        <v>12</v>
      </c>
      <c r="D3169" s="3">
        <v>4</v>
      </c>
      <c r="E3169" s="3">
        <v>0</v>
      </c>
      <c r="F3169" s="3">
        <v>0</v>
      </c>
      <c r="G3169" s="3">
        <f t="shared" si="98"/>
        <v>0</v>
      </c>
      <c r="H3169" s="3">
        <f t="shared" si="99"/>
        <v>0</v>
      </c>
      <c r="J3169" s="3" cm="1">
        <f t="array" ref="J3169">+INDEX(G3169:H3169,,MATCH(Rates!$G$7,$G$4:$H$4,0))</f>
        <v>0</v>
      </c>
    </row>
    <row r="3170" spans="2:10" x14ac:dyDescent="0.25">
      <c r="B3170" s="3">
        <v>5</v>
      </c>
      <c r="C3170" s="3">
        <v>12</v>
      </c>
      <c r="D3170" s="3">
        <v>5</v>
      </c>
      <c r="E3170" s="3">
        <v>0</v>
      </c>
      <c r="F3170" s="3">
        <v>0</v>
      </c>
      <c r="G3170" s="3">
        <f t="shared" si="98"/>
        <v>0</v>
      </c>
      <c r="H3170" s="3">
        <f t="shared" si="99"/>
        <v>0</v>
      </c>
      <c r="J3170" s="3" cm="1">
        <f t="array" ref="J3170">+INDEX(G3170:H3170,,MATCH(Rates!$G$7,$G$4:$H$4,0))</f>
        <v>0</v>
      </c>
    </row>
    <row r="3171" spans="2:10" x14ac:dyDescent="0.25">
      <c r="B3171" s="3">
        <v>5</v>
      </c>
      <c r="C3171" s="3">
        <v>12</v>
      </c>
      <c r="D3171" s="3">
        <v>6</v>
      </c>
      <c r="E3171" s="3">
        <v>450.452</v>
      </c>
      <c r="F3171" s="3">
        <v>225.226</v>
      </c>
      <c r="G3171" s="3">
        <f t="shared" si="98"/>
        <v>0.45045200000000002</v>
      </c>
      <c r="H3171" s="3">
        <f t="shared" si="99"/>
        <v>0.22522600000000001</v>
      </c>
      <c r="J3171" s="3" cm="1">
        <f t="array" ref="J3171">+INDEX(G3171:H3171,,MATCH(Rates!$G$7,$G$4:$H$4,0))</f>
        <v>0.45045200000000002</v>
      </c>
    </row>
    <row r="3172" spans="2:10" x14ac:dyDescent="0.25">
      <c r="B3172" s="3">
        <v>5</v>
      </c>
      <c r="C3172" s="3">
        <v>12</v>
      </c>
      <c r="D3172" s="3">
        <v>7</v>
      </c>
      <c r="E3172" s="3">
        <v>1862.424</v>
      </c>
      <c r="F3172" s="3">
        <v>931.21199999999999</v>
      </c>
      <c r="G3172" s="3">
        <f t="shared" si="98"/>
        <v>1.8624240000000001</v>
      </c>
      <c r="H3172" s="3">
        <f t="shared" si="99"/>
        <v>0.93121200000000004</v>
      </c>
      <c r="J3172" s="3" cm="1">
        <f t="array" ref="J3172">+INDEX(G3172:H3172,,MATCH(Rates!$G$7,$G$4:$H$4,0))</f>
        <v>1.8624240000000001</v>
      </c>
    </row>
    <row r="3173" spans="2:10" x14ac:dyDescent="0.25">
      <c r="B3173" s="3">
        <v>5</v>
      </c>
      <c r="C3173" s="3">
        <v>12</v>
      </c>
      <c r="D3173" s="3">
        <v>8</v>
      </c>
      <c r="E3173" s="3">
        <v>3499.2370000000001</v>
      </c>
      <c r="F3173" s="3">
        <v>1749.6179999999999</v>
      </c>
      <c r="G3173" s="3">
        <f t="shared" si="98"/>
        <v>3.4992369999999999</v>
      </c>
      <c r="H3173" s="3">
        <f t="shared" si="99"/>
        <v>1.7496179999999999</v>
      </c>
      <c r="J3173" s="3" cm="1">
        <f t="array" ref="J3173">+INDEX(G3173:H3173,,MATCH(Rates!$G$7,$G$4:$H$4,0))</f>
        <v>3.4992369999999999</v>
      </c>
    </row>
    <row r="3174" spans="2:10" x14ac:dyDescent="0.25">
      <c r="B3174" s="3">
        <v>5</v>
      </c>
      <c r="C3174" s="3">
        <v>12</v>
      </c>
      <c r="D3174" s="3">
        <v>9</v>
      </c>
      <c r="E3174" s="3">
        <v>4775.1019999999999</v>
      </c>
      <c r="F3174" s="3">
        <v>2387.5509999999999</v>
      </c>
      <c r="G3174" s="3">
        <f t="shared" si="98"/>
        <v>4.7751019999999995</v>
      </c>
      <c r="H3174" s="3">
        <f t="shared" si="99"/>
        <v>2.3875509999999998</v>
      </c>
      <c r="J3174" s="3" cm="1">
        <f t="array" ref="J3174">+INDEX(G3174:H3174,,MATCH(Rates!$G$7,$G$4:$H$4,0))</f>
        <v>4.7751019999999995</v>
      </c>
    </row>
    <row r="3175" spans="2:10" x14ac:dyDescent="0.25">
      <c r="B3175" s="3">
        <v>5</v>
      </c>
      <c r="C3175" s="3">
        <v>12</v>
      </c>
      <c r="D3175" s="3">
        <v>10</v>
      </c>
      <c r="E3175" s="3">
        <v>5852.1239999999998</v>
      </c>
      <c r="F3175" s="3">
        <v>2926.0619999999999</v>
      </c>
      <c r="G3175" s="3">
        <f t="shared" si="98"/>
        <v>5.8521239999999999</v>
      </c>
      <c r="H3175" s="3">
        <f t="shared" si="99"/>
        <v>2.9260619999999999</v>
      </c>
      <c r="J3175" s="3" cm="1">
        <f t="array" ref="J3175">+INDEX(G3175:H3175,,MATCH(Rates!$G$7,$G$4:$H$4,0))</f>
        <v>5.8521239999999999</v>
      </c>
    </row>
    <row r="3176" spans="2:10" x14ac:dyDescent="0.25">
      <c r="B3176" s="3">
        <v>5</v>
      </c>
      <c r="C3176" s="3">
        <v>12</v>
      </c>
      <c r="D3176" s="3">
        <v>11</v>
      </c>
      <c r="E3176" s="3">
        <v>6399.9319999999998</v>
      </c>
      <c r="F3176" s="3">
        <v>3199.9659999999999</v>
      </c>
      <c r="G3176" s="3">
        <f t="shared" si="98"/>
        <v>6.3999319999999997</v>
      </c>
      <c r="H3176" s="3">
        <f t="shared" si="99"/>
        <v>3.1999659999999999</v>
      </c>
      <c r="J3176" s="3" cm="1">
        <f t="array" ref="J3176">+INDEX(G3176:H3176,,MATCH(Rates!$G$7,$G$4:$H$4,0))</f>
        <v>6.3999319999999997</v>
      </c>
    </row>
    <row r="3177" spans="2:10" x14ac:dyDescent="0.25">
      <c r="B3177" s="3">
        <v>5</v>
      </c>
      <c r="C3177" s="3">
        <v>12</v>
      </c>
      <c r="D3177" s="3">
        <v>12</v>
      </c>
      <c r="E3177" s="3">
        <v>6602.5330000000004</v>
      </c>
      <c r="F3177" s="3">
        <v>3301.2669999999998</v>
      </c>
      <c r="G3177" s="3">
        <f t="shared" si="98"/>
        <v>6.6025330000000002</v>
      </c>
      <c r="H3177" s="3">
        <f t="shared" si="99"/>
        <v>3.3012669999999997</v>
      </c>
      <c r="J3177" s="3" cm="1">
        <f t="array" ref="J3177">+INDEX(G3177:H3177,,MATCH(Rates!$G$7,$G$4:$H$4,0))</f>
        <v>6.6025330000000002</v>
      </c>
    </row>
    <row r="3178" spans="2:10" x14ac:dyDescent="0.25">
      <c r="B3178" s="3">
        <v>5</v>
      </c>
      <c r="C3178" s="3">
        <v>12</v>
      </c>
      <c r="D3178" s="3">
        <v>13</v>
      </c>
      <c r="E3178" s="3">
        <v>6451.6760000000004</v>
      </c>
      <c r="F3178" s="3">
        <v>3225.8380000000002</v>
      </c>
      <c r="G3178" s="3">
        <f t="shared" si="98"/>
        <v>6.451676</v>
      </c>
      <c r="H3178" s="3">
        <f t="shared" si="99"/>
        <v>3.225838</v>
      </c>
      <c r="J3178" s="3" cm="1">
        <f t="array" ref="J3178">+INDEX(G3178:H3178,,MATCH(Rates!$G$7,$G$4:$H$4,0))</f>
        <v>6.451676</v>
      </c>
    </row>
    <row r="3179" spans="2:10" x14ac:dyDescent="0.25">
      <c r="B3179" s="3">
        <v>5</v>
      </c>
      <c r="C3179" s="3">
        <v>12</v>
      </c>
      <c r="D3179" s="3">
        <v>14</v>
      </c>
      <c r="E3179" s="3">
        <v>5947.1930000000002</v>
      </c>
      <c r="F3179" s="3">
        <v>2973.596</v>
      </c>
      <c r="G3179" s="3">
        <f t="shared" si="98"/>
        <v>5.9471930000000004</v>
      </c>
      <c r="H3179" s="3">
        <f t="shared" si="99"/>
        <v>2.9735960000000001</v>
      </c>
      <c r="J3179" s="3" cm="1">
        <f t="array" ref="J3179">+INDEX(G3179:H3179,,MATCH(Rates!$G$7,$G$4:$H$4,0))</f>
        <v>5.9471930000000004</v>
      </c>
    </row>
    <row r="3180" spans="2:10" x14ac:dyDescent="0.25">
      <c r="B3180" s="3">
        <v>5</v>
      </c>
      <c r="C3180" s="3">
        <v>12</v>
      </c>
      <c r="D3180" s="3">
        <v>15</v>
      </c>
      <c r="E3180" s="3">
        <v>5142.0020000000004</v>
      </c>
      <c r="F3180" s="3">
        <v>2571.0010000000002</v>
      </c>
      <c r="G3180" s="3">
        <f t="shared" si="98"/>
        <v>5.1420020000000006</v>
      </c>
      <c r="H3180" s="3">
        <f t="shared" si="99"/>
        <v>2.5710010000000003</v>
      </c>
      <c r="J3180" s="3" cm="1">
        <f t="array" ref="J3180">+INDEX(G3180:H3180,,MATCH(Rates!$G$7,$G$4:$H$4,0))</f>
        <v>5.1420020000000006</v>
      </c>
    </row>
    <row r="3181" spans="2:10" x14ac:dyDescent="0.25">
      <c r="B3181" s="3">
        <v>5</v>
      </c>
      <c r="C3181" s="3">
        <v>12</v>
      </c>
      <c r="D3181" s="3">
        <v>16</v>
      </c>
      <c r="E3181" s="3">
        <v>3952.02</v>
      </c>
      <c r="F3181" s="3">
        <v>1976.01</v>
      </c>
      <c r="G3181" s="3">
        <f t="shared" si="98"/>
        <v>3.9520200000000001</v>
      </c>
      <c r="H3181" s="3">
        <f t="shared" si="99"/>
        <v>1.97601</v>
      </c>
      <c r="J3181" s="3" cm="1">
        <f t="array" ref="J3181">+INDEX(G3181:H3181,,MATCH(Rates!$G$7,$G$4:$H$4,0))</f>
        <v>3.9520200000000001</v>
      </c>
    </row>
    <row r="3182" spans="2:10" x14ac:dyDescent="0.25">
      <c r="B3182" s="3">
        <v>5</v>
      </c>
      <c r="C3182" s="3">
        <v>12</v>
      </c>
      <c r="D3182" s="3">
        <v>17</v>
      </c>
      <c r="E3182" s="3">
        <v>2400.7060000000001</v>
      </c>
      <c r="F3182" s="3">
        <v>1200.3530000000001</v>
      </c>
      <c r="G3182" s="3">
        <f t="shared" si="98"/>
        <v>2.400706</v>
      </c>
      <c r="H3182" s="3">
        <f t="shared" si="99"/>
        <v>1.200353</v>
      </c>
      <c r="J3182" s="3" cm="1">
        <f t="array" ref="J3182">+INDEX(G3182:H3182,,MATCH(Rates!$G$7,$G$4:$H$4,0))</f>
        <v>2.400706</v>
      </c>
    </row>
    <row r="3183" spans="2:10" x14ac:dyDescent="0.25">
      <c r="B3183" s="3">
        <v>5</v>
      </c>
      <c r="C3183" s="3">
        <v>12</v>
      </c>
      <c r="D3183" s="3">
        <v>18</v>
      </c>
      <c r="E3183" s="3">
        <v>836.89700000000005</v>
      </c>
      <c r="F3183" s="3">
        <v>418.44799999999998</v>
      </c>
      <c r="G3183" s="3">
        <f t="shared" si="98"/>
        <v>0.836897</v>
      </c>
      <c r="H3183" s="3">
        <f t="shared" si="99"/>
        <v>0.41844799999999999</v>
      </c>
      <c r="J3183" s="3" cm="1">
        <f t="array" ref="J3183">+INDEX(G3183:H3183,,MATCH(Rates!$G$7,$G$4:$H$4,0))</f>
        <v>0.836897</v>
      </c>
    </row>
    <row r="3184" spans="2:10" x14ac:dyDescent="0.25">
      <c r="B3184" s="3">
        <v>5</v>
      </c>
      <c r="C3184" s="3">
        <v>12</v>
      </c>
      <c r="D3184" s="3">
        <v>19</v>
      </c>
      <c r="E3184" s="3">
        <v>111.4</v>
      </c>
      <c r="F3184" s="3">
        <v>55.7</v>
      </c>
      <c r="G3184" s="3">
        <f t="shared" si="98"/>
        <v>0.1114</v>
      </c>
      <c r="H3184" s="3">
        <f t="shared" si="99"/>
        <v>5.57E-2</v>
      </c>
      <c r="J3184" s="3" cm="1">
        <f t="array" ref="J3184">+INDEX(G3184:H3184,,MATCH(Rates!$G$7,$G$4:$H$4,0))</f>
        <v>0.1114</v>
      </c>
    </row>
    <row r="3185" spans="2:10" x14ac:dyDescent="0.25">
      <c r="B3185" s="3">
        <v>5</v>
      </c>
      <c r="C3185" s="3">
        <v>12</v>
      </c>
      <c r="D3185" s="3">
        <v>20</v>
      </c>
      <c r="E3185" s="3">
        <v>0</v>
      </c>
      <c r="F3185" s="3">
        <v>0</v>
      </c>
      <c r="G3185" s="3">
        <f t="shared" si="98"/>
        <v>0</v>
      </c>
      <c r="H3185" s="3">
        <f t="shared" si="99"/>
        <v>0</v>
      </c>
      <c r="J3185" s="3" cm="1">
        <f t="array" ref="J3185">+INDEX(G3185:H3185,,MATCH(Rates!$G$7,$G$4:$H$4,0))</f>
        <v>0</v>
      </c>
    </row>
    <row r="3186" spans="2:10" x14ac:dyDescent="0.25">
      <c r="B3186" s="3">
        <v>5</v>
      </c>
      <c r="C3186" s="3">
        <v>12</v>
      </c>
      <c r="D3186" s="3">
        <v>21</v>
      </c>
      <c r="E3186" s="3">
        <v>0</v>
      </c>
      <c r="F3186" s="3">
        <v>0</v>
      </c>
      <c r="G3186" s="3">
        <f t="shared" si="98"/>
        <v>0</v>
      </c>
      <c r="H3186" s="3">
        <f t="shared" si="99"/>
        <v>0</v>
      </c>
      <c r="J3186" s="3" cm="1">
        <f t="array" ref="J3186">+INDEX(G3186:H3186,,MATCH(Rates!$G$7,$G$4:$H$4,0))</f>
        <v>0</v>
      </c>
    </row>
    <row r="3187" spans="2:10" x14ac:dyDescent="0.25">
      <c r="B3187" s="3">
        <v>5</v>
      </c>
      <c r="C3187" s="3">
        <v>12</v>
      </c>
      <c r="D3187" s="3">
        <v>22</v>
      </c>
      <c r="E3187" s="3">
        <v>0</v>
      </c>
      <c r="F3187" s="3">
        <v>0</v>
      </c>
      <c r="G3187" s="3">
        <f t="shared" si="98"/>
        <v>0</v>
      </c>
      <c r="H3187" s="3">
        <f t="shared" si="99"/>
        <v>0</v>
      </c>
      <c r="J3187" s="3" cm="1">
        <f t="array" ref="J3187">+INDEX(G3187:H3187,,MATCH(Rates!$G$7,$G$4:$H$4,0))</f>
        <v>0</v>
      </c>
    </row>
    <row r="3188" spans="2:10" x14ac:dyDescent="0.25">
      <c r="B3188" s="3">
        <v>5</v>
      </c>
      <c r="C3188" s="3">
        <v>12</v>
      </c>
      <c r="D3188" s="3">
        <v>23</v>
      </c>
      <c r="E3188" s="3">
        <v>0</v>
      </c>
      <c r="F3188" s="3">
        <v>0</v>
      </c>
      <c r="G3188" s="3">
        <f t="shared" si="98"/>
        <v>0</v>
      </c>
      <c r="H3188" s="3">
        <f t="shared" si="99"/>
        <v>0</v>
      </c>
      <c r="J3188" s="3" cm="1">
        <f t="array" ref="J3188">+INDEX(G3188:H3188,,MATCH(Rates!$G$7,$G$4:$H$4,0))</f>
        <v>0</v>
      </c>
    </row>
    <row r="3189" spans="2:10" x14ac:dyDescent="0.25">
      <c r="B3189" s="3">
        <v>5</v>
      </c>
      <c r="C3189" s="3">
        <v>13</v>
      </c>
      <c r="D3189" s="3">
        <v>0</v>
      </c>
      <c r="E3189" s="3">
        <v>0</v>
      </c>
      <c r="F3189" s="3">
        <v>0</v>
      </c>
      <c r="G3189" s="3">
        <f t="shared" si="98"/>
        <v>0</v>
      </c>
      <c r="H3189" s="3">
        <f t="shared" si="99"/>
        <v>0</v>
      </c>
      <c r="J3189" s="3" cm="1">
        <f t="array" ref="J3189">+INDEX(G3189:H3189,,MATCH(Rates!$G$7,$G$4:$H$4,0))</f>
        <v>0</v>
      </c>
    </row>
    <row r="3190" spans="2:10" x14ac:dyDescent="0.25">
      <c r="B3190" s="3">
        <v>5</v>
      </c>
      <c r="C3190" s="3">
        <v>13</v>
      </c>
      <c r="D3190" s="3">
        <v>1</v>
      </c>
      <c r="E3190" s="3">
        <v>0</v>
      </c>
      <c r="F3190" s="3">
        <v>0</v>
      </c>
      <c r="G3190" s="3">
        <f t="shared" si="98"/>
        <v>0</v>
      </c>
      <c r="H3190" s="3">
        <f t="shared" si="99"/>
        <v>0</v>
      </c>
      <c r="J3190" s="3" cm="1">
        <f t="array" ref="J3190">+INDEX(G3190:H3190,,MATCH(Rates!$G$7,$G$4:$H$4,0))</f>
        <v>0</v>
      </c>
    </row>
    <row r="3191" spans="2:10" x14ac:dyDescent="0.25">
      <c r="B3191" s="3">
        <v>5</v>
      </c>
      <c r="C3191" s="3">
        <v>13</v>
      </c>
      <c r="D3191" s="3">
        <v>2</v>
      </c>
      <c r="E3191" s="3">
        <v>0</v>
      </c>
      <c r="F3191" s="3">
        <v>0</v>
      </c>
      <c r="G3191" s="3">
        <f t="shared" si="98"/>
        <v>0</v>
      </c>
      <c r="H3191" s="3">
        <f t="shared" si="99"/>
        <v>0</v>
      </c>
      <c r="J3191" s="3" cm="1">
        <f t="array" ref="J3191">+INDEX(G3191:H3191,,MATCH(Rates!$G$7,$G$4:$H$4,0))</f>
        <v>0</v>
      </c>
    </row>
    <row r="3192" spans="2:10" x14ac:dyDescent="0.25">
      <c r="B3192" s="3">
        <v>5</v>
      </c>
      <c r="C3192" s="3">
        <v>13</v>
      </c>
      <c r="D3192" s="3">
        <v>3</v>
      </c>
      <c r="E3192" s="3">
        <v>0</v>
      </c>
      <c r="F3192" s="3">
        <v>0</v>
      </c>
      <c r="G3192" s="3">
        <f t="shared" si="98"/>
        <v>0</v>
      </c>
      <c r="H3192" s="3">
        <f t="shared" si="99"/>
        <v>0</v>
      </c>
      <c r="J3192" s="3" cm="1">
        <f t="array" ref="J3192">+INDEX(G3192:H3192,,MATCH(Rates!$G$7,$G$4:$H$4,0))</f>
        <v>0</v>
      </c>
    </row>
    <row r="3193" spans="2:10" x14ac:dyDescent="0.25">
      <c r="B3193" s="3">
        <v>5</v>
      </c>
      <c r="C3193" s="3">
        <v>13</v>
      </c>
      <c r="D3193" s="3">
        <v>4</v>
      </c>
      <c r="E3193" s="3">
        <v>0</v>
      </c>
      <c r="F3193" s="3">
        <v>0</v>
      </c>
      <c r="G3193" s="3">
        <f t="shared" si="98"/>
        <v>0</v>
      </c>
      <c r="H3193" s="3">
        <f t="shared" si="99"/>
        <v>0</v>
      </c>
      <c r="J3193" s="3" cm="1">
        <f t="array" ref="J3193">+INDEX(G3193:H3193,,MATCH(Rates!$G$7,$G$4:$H$4,0))</f>
        <v>0</v>
      </c>
    </row>
    <row r="3194" spans="2:10" x14ac:dyDescent="0.25">
      <c r="B3194" s="3">
        <v>5</v>
      </c>
      <c r="C3194" s="3">
        <v>13</v>
      </c>
      <c r="D3194" s="3">
        <v>5</v>
      </c>
      <c r="E3194" s="3">
        <v>0</v>
      </c>
      <c r="F3194" s="3">
        <v>0</v>
      </c>
      <c r="G3194" s="3">
        <f t="shared" si="98"/>
        <v>0</v>
      </c>
      <c r="H3194" s="3">
        <f t="shared" si="99"/>
        <v>0</v>
      </c>
      <c r="J3194" s="3" cm="1">
        <f t="array" ref="J3194">+INDEX(G3194:H3194,,MATCH(Rates!$G$7,$G$4:$H$4,0))</f>
        <v>0</v>
      </c>
    </row>
    <row r="3195" spans="2:10" x14ac:dyDescent="0.25">
      <c r="B3195" s="3">
        <v>5</v>
      </c>
      <c r="C3195" s="3">
        <v>13</v>
      </c>
      <c r="D3195" s="3">
        <v>6</v>
      </c>
      <c r="E3195" s="3">
        <v>421.99400000000003</v>
      </c>
      <c r="F3195" s="3">
        <v>210.99700000000001</v>
      </c>
      <c r="G3195" s="3">
        <f t="shared" si="98"/>
        <v>0.42199400000000004</v>
      </c>
      <c r="H3195" s="3">
        <f t="shared" si="99"/>
        <v>0.21099700000000002</v>
      </c>
      <c r="J3195" s="3" cm="1">
        <f t="array" ref="J3195">+INDEX(G3195:H3195,,MATCH(Rates!$G$7,$G$4:$H$4,0))</f>
        <v>0.42199400000000004</v>
      </c>
    </row>
    <row r="3196" spans="2:10" x14ac:dyDescent="0.25">
      <c r="B3196" s="3">
        <v>5</v>
      </c>
      <c r="C3196" s="3">
        <v>13</v>
      </c>
      <c r="D3196" s="3">
        <v>7</v>
      </c>
      <c r="E3196" s="3">
        <v>1889.308</v>
      </c>
      <c r="F3196" s="3">
        <v>944.654</v>
      </c>
      <c r="G3196" s="3">
        <f t="shared" si="98"/>
        <v>1.889308</v>
      </c>
      <c r="H3196" s="3">
        <f t="shared" si="99"/>
        <v>0.94465399999999999</v>
      </c>
      <c r="J3196" s="3" cm="1">
        <f t="array" ref="J3196">+INDEX(G3196:H3196,,MATCH(Rates!$G$7,$G$4:$H$4,0))</f>
        <v>1.889308</v>
      </c>
    </row>
    <row r="3197" spans="2:10" x14ac:dyDescent="0.25">
      <c r="B3197" s="3">
        <v>5</v>
      </c>
      <c r="C3197" s="3">
        <v>13</v>
      </c>
      <c r="D3197" s="3">
        <v>8</v>
      </c>
      <c r="E3197" s="3">
        <v>3486.7539999999999</v>
      </c>
      <c r="F3197" s="3">
        <v>1743.377</v>
      </c>
      <c r="G3197" s="3">
        <f t="shared" si="98"/>
        <v>3.4867539999999999</v>
      </c>
      <c r="H3197" s="3">
        <f t="shared" si="99"/>
        <v>1.743377</v>
      </c>
      <c r="J3197" s="3" cm="1">
        <f t="array" ref="J3197">+INDEX(G3197:H3197,,MATCH(Rates!$G$7,$G$4:$H$4,0))</f>
        <v>3.4867539999999999</v>
      </c>
    </row>
    <row r="3198" spans="2:10" x14ac:dyDescent="0.25">
      <c r="B3198" s="3">
        <v>5</v>
      </c>
      <c r="C3198" s="3">
        <v>13</v>
      </c>
      <c r="D3198" s="3">
        <v>9</v>
      </c>
      <c r="E3198" s="3">
        <v>4833.0860000000002</v>
      </c>
      <c r="F3198" s="3">
        <v>2416.5430000000001</v>
      </c>
      <c r="G3198" s="3">
        <f t="shared" si="98"/>
        <v>4.8330860000000007</v>
      </c>
      <c r="H3198" s="3">
        <f t="shared" si="99"/>
        <v>2.4165430000000003</v>
      </c>
      <c r="J3198" s="3" cm="1">
        <f t="array" ref="J3198">+INDEX(G3198:H3198,,MATCH(Rates!$G$7,$G$4:$H$4,0))</f>
        <v>4.8330860000000007</v>
      </c>
    </row>
    <row r="3199" spans="2:10" x14ac:dyDescent="0.25">
      <c r="B3199" s="3">
        <v>5</v>
      </c>
      <c r="C3199" s="3">
        <v>13</v>
      </c>
      <c r="D3199" s="3">
        <v>10</v>
      </c>
      <c r="E3199" s="3">
        <v>5750.9589999999998</v>
      </c>
      <c r="F3199" s="3">
        <v>2875.4789999999998</v>
      </c>
      <c r="G3199" s="3">
        <f t="shared" si="98"/>
        <v>5.7509589999999999</v>
      </c>
      <c r="H3199" s="3">
        <f t="shared" si="99"/>
        <v>2.8754789999999999</v>
      </c>
      <c r="J3199" s="3" cm="1">
        <f t="array" ref="J3199">+INDEX(G3199:H3199,,MATCH(Rates!$G$7,$G$4:$H$4,0))</f>
        <v>5.7509589999999999</v>
      </c>
    </row>
    <row r="3200" spans="2:10" x14ac:dyDescent="0.25">
      <c r="B3200" s="3">
        <v>5</v>
      </c>
      <c r="C3200" s="3">
        <v>13</v>
      </c>
      <c r="D3200" s="3">
        <v>11</v>
      </c>
      <c r="E3200" s="3">
        <v>6307.9679999999998</v>
      </c>
      <c r="F3200" s="3">
        <v>3153.9839999999999</v>
      </c>
      <c r="G3200" s="3">
        <f t="shared" si="98"/>
        <v>6.3079679999999998</v>
      </c>
      <c r="H3200" s="3">
        <f t="shared" si="99"/>
        <v>3.1539839999999999</v>
      </c>
      <c r="J3200" s="3" cm="1">
        <f t="array" ref="J3200">+INDEX(G3200:H3200,,MATCH(Rates!$G$7,$G$4:$H$4,0))</f>
        <v>6.3079679999999998</v>
      </c>
    </row>
    <row r="3201" spans="2:10" x14ac:dyDescent="0.25">
      <c r="B3201" s="3">
        <v>5</v>
      </c>
      <c r="C3201" s="3">
        <v>13</v>
      </c>
      <c r="D3201" s="3">
        <v>12</v>
      </c>
      <c r="E3201" s="3">
        <v>6504.8490000000002</v>
      </c>
      <c r="F3201" s="3">
        <v>3252.4250000000002</v>
      </c>
      <c r="G3201" s="3">
        <f t="shared" si="98"/>
        <v>6.5048490000000001</v>
      </c>
      <c r="H3201" s="3">
        <f t="shared" si="99"/>
        <v>3.2524250000000001</v>
      </c>
      <c r="J3201" s="3" cm="1">
        <f t="array" ref="J3201">+INDEX(G3201:H3201,,MATCH(Rates!$G$7,$G$4:$H$4,0))</f>
        <v>6.5048490000000001</v>
      </c>
    </row>
    <row r="3202" spans="2:10" x14ac:dyDescent="0.25">
      <c r="B3202" s="3">
        <v>5</v>
      </c>
      <c r="C3202" s="3">
        <v>13</v>
      </c>
      <c r="D3202" s="3">
        <v>13</v>
      </c>
      <c r="E3202" s="3">
        <v>6166.165</v>
      </c>
      <c r="F3202" s="3">
        <v>3083.0830000000001</v>
      </c>
      <c r="G3202" s="3">
        <f t="shared" si="98"/>
        <v>6.1661650000000003</v>
      </c>
      <c r="H3202" s="3">
        <f t="shared" si="99"/>
        <v>3.0830830000000002</v>
      </c>
      <c r="J3202" s="3" cm="1">
        <f t="array" ref="J3202">+INDEX(G3202:H3202,,MATCH(Rates!$G$7,$G$4:$H$4,0))</f>
        <v>6.1661650000000003</v>
      </c>
    </row>
    <row r="3203" spans="2:10" x14ac:dyDescent="0.25">
      <c r="B3203" s="3">
        <v>5</v>
      </c>
      <c r="C3203" s="3">
        <v>13</v>
      </c>
      <c r="D3203" s="3">
        <v>14</v>
      </c>
      <c r="E3203" s="3">
        <v>5680.7070000000003</v>
      </c>
      <c r="F3203" s="3">
        <v>2840.3530000000001</v>
      </c>
      <c r="G3203" s="3">
        <f t="shared" si="98"/>
        <v>5.680707</v>
      </c>
      <c r="H3203" s="3">
        <f t="shared" si="99"/>
        <v>2.8403529999999999</v>
      </c>
      <c r="J3203" s="3" cm="1">
        <f t="array" ref="J3203">+INDEX(G3203:H3203,,MATCH(Rates!$G$7,$G$4:$H$4,0))</f>
        <v>5.680707</v>
      </c>
    </row>
    <row r="3204" spans="2:10" x14ac:dyDescent="0.25">
      <c r="B3204" s="3">
        <v>5</v>
      </c>
      <c r="C3204" s="3">
        <v>13</v>
      </c>
      <c r="D3204" s="3">
        <v>15</v>
      </c>
      <c r="E3204" s="3">
        <v>4904.2929999999997</v>
      </c>
      <c r="F3204" s="3">
        <v>2452.1469999999999</v>
      </c>
      <c r="G3204" s="3">
        <f t="shared" si="98"/>
        <v>4.904293</v>
      </c>
      <c r="H3204" s="3">
        <f t="shared" si="99"/>
        <v>2.4521470000000001</v>
      </c>
      <c r="J3204" s="3" cm="1">
        <f t="array" ref="J3204">+INDEX(G3204:H3204,,MATCH(Rates!$G$7,$G$4:$H$4,0))</f>
        <v>4.904293</v>
      </c>
    </row>
    <row r="3205" spans="2:10" x14ac:dyDescent="0.25">
      <c r="B3205" s="3">
        <v>5</v>
      </c>
      <c r="C3205" s="3">
        <v>13</v>
      </c>
      <c r="D3205" s="3">
        <v>16</v>
      </c>
      <c r="E3205" s="3">
        <v>3803.3180000000002</v>
      </c>
      <c r="F3205" s="3">
        <v>1901.6590000000001</v>
      </c>
      <c r="G3205" s="3">
        <f t="shared" si="98"/>
        <v>3.8033180000000004</v>
      </c>
      <c r="H3205" s="3">
        <f t="shared" si="99"/>
        <v>1.9016590000000002</v>
      </c>
      <c r="J3205" s="3" cm="1">
        <f t="array" ref="J3205">+INDEX(G3205:H3205,,MATCH(Rates!$G$7,$G$4:$H$4,0))</f>
        <v>3.8033180000000004</v>
      </c>
    </row>
    <row r="3206" spans="2:10" x14ac:dyDescent="0.25">
      <c r="B3206" s="3">
        <v>5</v>
      </c>
      <c r="C3206" s="3">
        <v>13</v>
      </c>
      <c r="D3206" s="3">
        <v>17</v>
      </c>
      <c r="E3206" s="3">
        <v>2292.6239999999998</v>
      </c>
      <c r="F3206" s="3">
        <v>1146.3119999999999</v>
      </c>
      <c r="G3206" s="3">
        <f t="shared" si="98"/>
        <v>2.292624</v>
      </c>
      <c r="H3206" s="3">
        <f t="shared" si="99"/>
        <v>1.146312</v>
      </c>
      <c r="J3206" s="3" cm="1">
        <f t="array" ref="J3206">+INDEX(G3206:H3206,,MATCH(Rates!$G$7,$G$4:$H$4,0))</f>
        <v>2.292624</v>
      </c>
    </row>
    <row r="3207" spans="2:10" x14ac:dyDescent="0.25">
      <c r="B3207" s="3">
        <v>5</v>
      </c>
      <c r="C3207" s="3">
        <v>13</v>
      </c>
      <c r="D3207" s="3">
        <v>18</v>
      </c>
      <c r="E3207" s="3">
        <v>818.51499999999999</v>
      </c>
      <c r="F3207" s="3">
        <v>409.25799999999998</v>
      </c>
      <c r="G3207" s="3">
        <f t="shared" si="98"/>
        <v>0.81851499999999999</v>
      </c>
      <c r="H3207" s="3">
        <f t="shared" si="99"/>
        <v>0.40925799999999996</v>
      </c>
      <c r="J3207" s="3" cm="1">
        <f t="array" ref="J3207">+INDEX(G3207:H3207,,MATCH(Rates!$G$7,$G$4:$H$4,0))</f>
        <v>0.81851499999999999</v>
      </c>
    </row>
    <row r="3208" spans="2:10" x14ac:dyDescent="0.25">
      <c r="B3208" s="3">
        <v>5</v>
      </c>
      <c r="C3208" s="3">
        <v>13</v>
      </c>
      <c r="D3208" s="3">
        <v>19</v>
      </c>
      <c r="E3208" s="3">
        <v>114.435</v>
      </c>
      <c r="F3208" s="3">
        <v>57.216999999999999</v>
      </c>
      <c r="G3208" s="3">
        <f t="shared" si="98"/>
        <v>0.11443500000000001</v>
      </c>
      <c r="H3208" s="3">
        <f t="shared" si="99"/>
        <v>5.7216999999999997E-2</v>
      </c>
      <c r="J3208" s="3" cm="1">
        <f t="array" ref="J3208">+INDEX(G3208:H3208,,MATCH(Rates!$G$7,$G$4:$H$4,0))</f>
        <v>0.11443500000000001</v>
      </c>
    </row>
    <row r="3209" spans="2:10" x14ac:dyDescent="0.25">
      <c r="B3209" s="3">
        <v>5</v>
      </c>
      <c r="C3209" s="3">
        <v>13</v>
      </c>
      <c r="D3209" s="3">
        <v>20</v>
      </c>
      <c r="E3209" s="3">
        <v>0</v>
      </c>
      <c r="F3209" s="3">
        <v>0</v>
      </c>
      <c r="G3209" s="3">
        <f t="shared" si="98"/>
        <v>0</v>
      </c>
      <c r="H3209" s="3">
        <f t="shared" si="99"/>
        <v>0</v>
      </c>
      <c r="J3209" s="3" cm="1">
        <f t="array" ref="J3209">+INDEX(G3209:H3209,,MATCH(Rates!$G$7,$G$4:$H$4,0))</f>
        <v>0</v>
      </c>
    </row>
    <row r="3210" spans="2:10" x14ac:dyDescent="0.25">
      <c r="B3210" s="3">
        <v>5</v>
      </c>
      <c r="C3210" s="3">
        <v>13</v>
      </c>
      <c r="D3210" s="3">
        <v>21</v>
      </c>
      <c r="E3210" s="3">
        <v>0</v>
      </c>
      <c r="F3210" s="3">
        <v>0</v>
      </c>
      <c r="G3210" s="3">
        <f t="shared" si="98"/>
        <v>0</v>
      </c>
      <c r="H3210" s="3">
        <f t="shared" si="99"/>
        <v>0</v>
      </c>
      <c r="J3210" s="3" cm="1">
        <f t="array" ref="J3210">+INDEX(G3210:H3210,,MATCH(Rates!$G$7,$G$4:$H$4,0))</f>
        <v>0</v>
      </c>
    </row>
    <row r="3211" spans="2:10" x14ac:dyDescent="0.25">
      <c r="B3211" s="3">
        <v>5</v>
      </c>
      <c r="C3211" s="3">
        <v>13</v>
      </c>
      <c r="D3211" s="3">
        <v>22</v>
      </c>
      <c r="E3211" s="3">
        <v>0</v>
      </c>
      <c r="F3211" s="3">
        <v>0</v>
      </c>
      <c r="G3211" s="3">
        <f t="shared" si="98"/>
        <v>0</v>
      </c>
      <c r="H3211" s="3">
        <f t="shared" si="99"/>
        <v>0</v>
      </c>
      <c r="J3211" s="3" cm="1">
        <f t="array" ref="J3211">+INDEX(G3211:H3211,,MATCH(Rates!$G$7,$G$4:$H$4,0))</f>
        <v>0</v>
      </c>
    </row>
    <row r="3212" spans="2:10" x14ac:dyDescent="0.25">
      <c r="B3212" s="3">
        <v>5</v>
      </c>
      <c r="C3212" s="3">
        <v>13</v>
      </c>
      <c r="D3212" s="3">
        <v>23</v>
      </c>
      <c r="E3212" s="3">
        <v>0</v>
      </c>
      <c r="F3212" s="3">
        <v>0</v>
      </c>
      <c r="G3212" s="3">
        <f t="shared" si="98"/>
        <v>0</v>
      </c>
      <c r="H3212" s="3">
        <f t="shared" si="99"/>
        <v>0</v>
      </c>
      <c r="J3212" s="3" cm="1">
        <f t="array" ref="J3212">+INDEX(G3212:H3212,,MATCH(Rates!$G$7,$G$4:$H$4,0))</f>
        <v>0</v>
      </c>
    </row>
    <row r="3213" spans="2:10" x14ac:dyDescent="0.25">
      <c r="B3213" s="3">
        <v>5</v>
      </c>
      <c r="C3213" s="3">
        <v>14</v>
      </c>
      <c r="D3213" s="3">
        <v>0</v>
      </c>
      <c r="E3213" s="3">
        <v>0</v>
      </c>
      <c r="F3213" s="3">
        <v>0</v>
      </c>
      <c r="G3213" s="3">
        <f t="shared" si="98"/>
        <v>0</v>
      </c>
      <c r="H3213" s="3">
        <f t="shared" si="99"/>
        <v>0</v>
      </c>
      <c r="J3213" s="3" cm="1">
        <f t="array" ref="J3213">+INDEX(G3213:H3213,,MATCH(Rates!$G$7,$G$4:$H$4,0))</f>
        <v>0</v>
      </c>
    </row>
    <row r="3214" spans="2:10" x14ac:dyDescent="0.25">
      <c r="B3214" s="3">
        <v>5</v>
      </c>
      <c r="C3214" s="3">
        <v>14</v>
      </c>
      <c r="D3214" s="3">
        <v>1</v>
      </c>
      <c r="E3214" s="3">
        <v>0</v>
      </c>
      <c r="F3214" s="3">
        <v>0</v>
      </c>
      <c r="G3214" s="3">
        <f t="shared" si="98"/>
        <v>0</v>
      </c>
      <c r="H3214" s="3">
        <f t="shared" si="99"/>
        <v>0</v>
      </c>
      <c r="J3214" s="3" cm="1">
        <f t="array" ref="J3214">+INDEX(G3214:H3214,,MATCH(Rates!$G$7,$G$4:$H$4,0))</f>
        <v>0</v>
      </c>
    </row>
    <row r="3215" spans="2:10" x14ac:dyDescent="0.25">
      <c r="B3215" s="3">
        <v>5</v>
      </c>
      <c r="C3215" s="3">
        <v>14</v>
      </c>
      <c r="D3215" s="3">
        <v>2</v>
      </c>
      <c r="E3215" s="3">
        <v>0</v>
      </c>
      <c r="F3215" s="3">
        <v>0</v>
      </c>
      <c r="G3215" s="3">
        <f t="shared" si="98"/>
        <v>0</v>
      </c>
      <c r="H3215" s="3">
        <f t="shared" si="99"/>
        <v>0</v>
      </c>
      <c r="J3215" s="3" cm="1">
        <f t="array" ref="J3215">+INDEX(G3215:H3215,,MATCH(Rates!$G$7,$G$4:$H$4,0))</f>
        <v>0</v>
      </c>
    </row>
    <row r="3216" spans="2:10" x14ac:dyDescent="0.25">
      <c r="B3216" s="3">
        <v>5</v>
      </c>
      <c r="C3216" s="3">
        <v>14</v>
      </c>
      <c r="D3216" s="3">
        <v>3</v>
      </c>
      <c r="E3216" s="3">
        <v>0</v>
      </c>
      <c r="F3216" s="3">
        <v>0</v>
      </c>
      <c r="G3216" s="3">
        <f t="shared" si="98"/>
        <v>0</v>
      </c>
      <c r="H3216" s="3">
        <f t="shared" si="99"/>
        <v>0</v>
      </c>
      <c r="J3216" s="3" cm="1">
        <f t="array" ref="J3216">+INDEX(G3216:H3216,,MATCH(Rates!$G$7,$G$4:$H$4,0))</f>
        <v>0</v>
      </c>
    </row>
    <row r="3217" spans="2:10" x14ac:dyDescent="0.25">
      <c r="B3217" s="3">
        <v>5</v>
      </c>
      <c r="C3217" s="3">
        <v>14</v>
      </c>
      <c r="D3217" s="3">
        <v>4</v>
      </c>
      <c r="E3217" s="3">
        <v>0</v>
      </c>
      <c r="F3217" s="3">
        <v>0</v>
      </c>
      <c r="G3217" s="3">
        <f t="shared" si="98"/>
        <v>0</v>
      </c>
      <c r="H3217" s="3">
        <f t="shared" si="99"/>
        <v>0</v>
      </c>
      <c r="J3217" s="3" cm="1">
        <f t="array" ref="J3217">+INDEX(G3217:H3217,,MATCH(Rates!$G$7,$G$4:$H$4,0))</f>
        <v>0</v>
      </c>
    </row>
    <row r="3218" spans="2:10" x14ac:dyDescent="0.25">
      <c r="B3218" s="3">
        <v>5</v>
      </c>
      <c r="C3218" s="3">
        <v>14</v>
      </c>
      <c r="D3218" s="3">
        <v>5</v>
      </c>
      <c r="E3218" s="3">
        <v>0</v>
      </c>
      <c r="F3218" s="3">
        <v>0</v>
      </c>
      <c r="G3218" s="3">
        <f t="shared" si="98"/>
        <v>0</v>
      </c>
      <c r="H3218" s="3">
        <f t="shared" si="99"/>
        <v>0</v>
      </c>
      <c r="J3218" s="3" cm="1">
        <f t="array" ref="J3218">+INDEX(G3218:H3218,,MATCH(Rates!$G$7,$G$4:$H$4,0))</f>
        <v>0</v>
      </c>
    </row>
    <row r="3219" spans="2:10" x14ac:dyDescent="0.25">
      <c r="B3219" s="3">
        <v>5</v>
      </c>
      <c r="C3219" s="3">
        <v>14</v>
      </c>
      <c r="D3219" s="3">
        <v>6</v>
      </c>
      <c r="E3219" s="3">
        <v>463.572</v>
      </c>
      <c r="F3219" s="3">
        <v>231.786</v>
      </c>
      <c r="G3219" s="3">
        <f t="shared" si="98"/>
        <v>0.46357199999999998</v>
      </c>
      <c r="H3219" s="3">
        <f t="shared" si="99"/>
        <v>0.23178599999999999</v>
      </c>
      <c r="J3219" s="3" cm="1">
        <f t="array" ref="J3219">+INDEX(G3219:H3219,,MATCH(Rates!$G$7,$G$4:$H$4,0))</f>
        <v>0.46357199999999998</v>
      </c>
    </row>
    <row r="3220" spans="2:10" x14ac:dyDescent="0.25">
      <c r="B3220" s="3">
        <v>5</v>
      </c>
      <c r="C3220" s="3">
        <v>14</v>
      </c>
      <c r="D3220" s="3">
        <v>7</v>
      </c>
      <c r="E3220" s="3">
        <v>1860.3150000000001</v>
      </c>
      <c r="F3220" s="3">
        <v>930.15700000000004</v>
      </c>
      <c r="G3220" s="3">
        <f t="shared" si="98"/>
        <v>1.8603150000000002</v>
      </c>
      <c r="H3220" s="3">
        <f t="shared" si="99"/>
        <v>0.93015700000000001</v>
      </c>
      <c r="J3220" s="3" cm="1">
        <f t="array" ref="J3220">+INDEX(G3220:H3220,,MATCH(Rates!$G$7,$G$4:$H$4,0))</f>
        <v>1.8603150000000002</v>
      </c>
    </row>
    <row r="3221" spans="2:10" x14ac:dyDescent="0.25">
      <c r="B3221" s="3">
        <v>5</v>
      </c>
      <c r="C3221" s="3">
        <v>14</v>
      </c>
      <c r="D3221" s="3">
        <v>8</v>
      </c>
      <c r="E3221" s="3">
        <v>3465.5039999999999</v>
      </c>
      <c r="F3221" s="3">
        <v>1732.752</v>
      </c>
      <c r="G3221" s="3">
        <f t="shared" ref="G3221:G3284" si="100">+E3221/1000</f>
        <v>3.4655039999999997</v>
      </c>
      <c r="H3221" s="3">
        <f t="shared" ref="H3221:H3284" si="101">+F3221/1000</f>
        <v>1.7327519999999998</v>
      </c>
      <c r="J3221" s="3" cm="1">
        <f t="array" ref="J3221">+INDEX(G3221:H3221,,MATCH(Rates!$G$7,$G$4:$H$4,0))</f>
        <v>3.4655039999999997</v>
      </c>
    </row>
    <row r="3222" spans="2:10" x14ac:dyDescent="0.25">
      <c r="B3222" s="3">
        <v>5</v>
      </c>
      <c r="C3222" s="3">
        <v>14</v>
      </c>
      <c r="D3222" s="3">
        <v>9</v>
      </c>
      <c r="E3222" s="3">
        <v>4792.143</v>
      </c>
      <c r="F3222" s="3">
        <v>2396.0709999999999</v>
      </c>
      <c r="G3222" s="3">
        <f t="shared" si="100"/>
        <v>4.7921430000000003</v>
      </c>
      <c r="H3222" s="3">
        <f t="shared" si="101"/>
        <v>2.3960710000000001</v>
      </c>
      <c r="J3222" s="3" cm="1">
        <f t="array" ref="J3222">+INDEX(G3222:H3222,,MATCH(Rates!$G$7,$G$4:$H$4,0))</f>
        <v>4.7921430000000003</v>
      </c>
    </row>
    <row r="3223" spans="2:10" x14ac:dyDescent="0.25">
      <c r="B3223" s="3">
        <v>5</v>
      </c>
      <c r="C3223" s="3">
        <v>14</v>
      </c>
      <c r="D3223" s="3">
        <v>10</v>
      </c>
      <c r="E3223" s="3">
        <v>5703.9610000000002</v>
      </c>
      <c r="F3223" s="3">
        <v>2851.9810000000002</v>
      </c>
      <c r="G3223" s="3">
        <f t="shared" si="100"/>
        <v>5.7039610000000005</v>
      </c>
      <c r="H3223" s="3">
        <f t="shared" si="101"/>
        <v>2.8519810000000003</v>
      </c>
      <c r="J3223" s="3" cm="1">
        <f t="array" ref="J3223">+INDEX(G3223:H3223,,MATCH(Rates!$G$7,$G$4:$H$4,0))</f>
        <v>5.7039610000000005</v>
      </c>
    </row>
    <row r="3224" spans="2:10" x14ac:dyDescent="0.25">
      <c r="B3224" s="3">
        <v>5</v>
      </c>
      <c r="C3224" s="3">
        <v>14</v>
      </c>
      <c r="D3224" s="3">
        <v>11</v>
      </c>
      <c r="E3224" s="3">
        <v>6326.232</v>
      </c>
      <c r="F3224" s="3">
        <v>3163.116</v>
      </c>
      <c r="G3224" s="3">
        <f t="shared" si="100"/>
        <v>6.3262320000000001</v>
      </c>
      <c r="H3224" s="3">
        <f t="shared" si="101"/>
        <v>3.163116</v>
      </c>
      <c r="J3224" s="3" cm="1">
        <f t="array" ref="J3224">+INDEX(G3224:H3224,,MATCH(Rates!$G$7,$G$4:$H$4,0))</f>
        <v>6.3262320000000001</v>
      </c>
    </row>
    <row r="3225" spans="2:10" x14ac:dyDescent="0.25">
      <c r="B3225" s="3">
        <v>5</v>
      </c>
      <c r="C3225" s="3">
        <v>14</v>
      </c>
      <c r="D3225" s="3">
        <v>12</v>
      </c>
      <c r="E3225" s="3">
        <v>6523.3909999999996</v>
      </c>
      <c r="F3225" s="3">
        <v>3261.6959999999999</v>
      </c>
      <c r="G3225" s="3">
        <f t="shared" si="100"/>
        <v>6.5233909999999993</v>
      </c>
      <c r="H3225" s="3">
        <f t="shared" si="101"/>
        <v>3.2616959999999997</v>
      </c>
      <c r="J3225" s="3" cm="1">
        <f t="array" ref="J3225">+INDEX(G3225:H3225,,MATCH(Rates!$G$7,$G$4:$H$4,0))</f>
        <v>6.5233909999999993</v>
      </c>
    </row>
    <row r="3226" spans="2:10" x14ac:dyDescent="0.25">
      <c r="B3226" s="3">
        <v>5</v>
      </c>
      <c r="C3226" s="3">
        <v>14</v>
      </c>
      <c r="D3226" s="3">
        <v>13</v>
      </c>
      <c r="E3226" s="3">
        <v>6358.4759999999997</v>
      </c>
      <c r="F3226" s="3">
        <v>3179.2379999999998</v>
      </c>
      <c r="G3226" s="3">
        <f t="shared" si="100"/>
        <v>6.3584759999999996</v>
      </c>
      <c r="H3226" s="3">
        <f t="shared" si="101"/>
        <v>3.1792379999999998</v>
      </c>
      <c r="J3226" s="3" cm="1">
        <f t="array" ref="J3226">+INDEX(G3226:H3226,,MATCH(Rates!$G$7,$G$4:$H$4,0))</f>
        <v>6.3584759999999996</v>
      </c>
    </row>
    <row r="3227" spans="2:10" x14ac:dyDescent="0.25">
      <c r="B3227" s="3">
        <v>5</v>
      </c>
      <c r="C3227" s="3">
        <v>14</v>
      </c>
      <c r="D3227" s="3">
        <v>14</v>
      </c>
      <c r="E3227" s="3">
        <v>5074.75</v>
      </c>
      <c r="F3227" s="3">
        <v>2537.375</v>
      </c>
      <c r="G3227" s="3">
        <f t="shared" si="100"/>
        <v>5.0747499999999999</v>
      </c>
      <c r="H3227" s="3">
        <f t="shared" si="101"/>
        <v>2.5373749999999999</v>
      </c>
      <c r="J3227" s="3" cm="1">
        <f t="array" ref="J3227">+INDEX(G3227:H3227,,MATCH(Rates!$G$7,$G$4:$H$4,0))</f>
        <v>5.0747499999999999</v>
      </c>
    </row>
    <row r="3228" spans="2:10" x14ac:dyDescent="0.25">
      <c r="B3228" s="3">
        <v>5</v>
      </c>
      <c r="C3228" s="3">
        <v>14</v>
      </c>
      <c r="D3228" s="3">
        <v>15</v>
      </c>
      <c r="E3228" s="3">
        <v>4283.2910000000002</v>
      </c>
      <c r="F3228" s="3">
        <v>2141.645</v>
      </c>
      <c r="G3228" s="3">
        <f t="shared" si="100"/>
        <v>4.2832910000000002</v>
      </c>
      <c r="H3228" s="3">
        <f t="shared" si="101"/>
        <v>2.141645</v>
      </c>
      <c r="J3228" s="3" cm="1">
        <f t="array" ref="J3228">+INDEX(G3228:H3228,,MATCH(Rates!$G$7,$G$4:$H$4,0))</f>
        <v>4.2832910000000002</v>
      </c>
    </row>
    <row r="3229" spans="2:10" x14ac:dyDescent="0.25">
      <c r="B3229" s="3">
        <v>5</v>
      </c>
      <c r="C3229" s="3">
        <v>14</v>
      </c>
      <c r="D3229" s="3">
        <v>16</v>
      </c>
      <c r="E3229" s="3">
        <v>2855.7289999999998</v>
      </c>
      <c r="F3229" s="3">
        <v>1427.865</v>
      </c>
      <c r="G3229" s="3">
        <f t="shared" si="100"/>
        <v>2.8557289999999997</v>
      </c>
      <c r="H3229" s="3">
        <f t="shared" si="101"/>
        <v>1.4278649999999999</v>
      </c>
      <c r="J3229" s="3" cm="1">
        <f t="array" ref="J3229">+INDEX(G3229:H3229,,MATCH(Rates!$G$7,$G$4:$H$4,0))</f>
        <v>2.8557289999999997</v>
      </c>
    </row>
    <row r="3230" spans="2:10" x14ac:dyDescent="0.25">
      <c r="B3230" s="3">
        <v>5</v>
      </c>
      <c r="C3230" s="3">
        <v>14</v>
      </c>
      <c r="D3230" s="3">
        <v>17</v>
      </c>
      <c r="E3230" s="3">
        <v>1638.0409999999999</v>
      </c>
      <c r="F3230" s="3">
        <v>819.02099999999996</v>
      </c>
      <c r="G3230" s="3">
        <f t="shared" si="100"/>
        <v>1.6380409999999999</v>
      </c>
      <c r="H3230" s="3">
        <f t="shared" si="101"/>
        <v>0.819021</v>
      </c>
      <c r="J3230" s="3" cm="1">
        <f t="array" ref="J3230">+INDEX(G3230:H3230,,MATCH(Rates!$G$7,$G$4:$H$4,0))</f>
        <v>1.6380409999999999</v>
      </c>
    </row>
    <row r="3231" spans="2:10" x14ac:dyDescent="0.25">
      <c r="B3231" s="3">
        <v>5</v>
      </c>
      <c r="C3231" s="3">
        <v>14</v>
      </c>
      <c r="D3231" s="3">
        <v>18</v>
      </c>
      <c r="E3231" s="3">
        <v>672.59400000000005</v>
      </c>
      <c r="F3231" s="3">
        <v>336.29700000000003</v>
      </c>
      <c r="G3231" s="3">
        <f t="shared" si="100"/>
        <v>0.67259400000000003</v>
      </c>
      <c r="H3231" s="3">
        <f t="shared" si="101"/>
        <v>0.33629700000000001</v>
      </c>
      <c r="J3231" s="3" cm="1">
        <f t="array" ref="J3231">+INDEX(G3231:H3231,,MATCH(Rates!$G$7,$G$4:$H$4,0))</f>
        <v>0.67259400000000003</v>
      </c>
    </row>
    <row r="3232" spans="2:10" x14ac:dyDescent="0.25">
      <c r="B3232" s="3">
        <v>5</v>
      </c>
      <c r="C3232" s="3">
        <v>14</v>
      </c>
      <c r="D3232" s="3">
        <v>19</v>
      </c>
      <c r="E3232" s="3">
        <v>139.64599999999999</v>
      </c>
      <c r="F3232" s="3">
        <v>69.822999999999993</v>
      </c>
      <c r="G3232" s="3">
        <f t="shared" si="100"/>
        <v>0.13964599999999999</v>
      </c>
      <c r="H3232" s="3">
        <f t="shared" si="101"/>
        <v>6.9822999999999996E-2</v>
      </c>
      <c r="J3232" s="3" cm="1">
        <f t="array" ref="J3232">+INDEX(G3232:H3232,,MATCH(Rates!$G$7,$G$4:$H$4,0))</f>
        <v>0.13964599999999999</v>
      </c>
    </row>
    <row r="3233" spans="2:10" x14ac:dyDescent="0.25">
      <c r="B3233" s="3">
        <v>5</v>
      </c>
      <c r="C3233" s="3">
        <v>14</v>
      </c>
      <c r="D3233" s="3">
        <v>20</v>
      </c>
      <c r="E3233" s="3">
        <v>0</v>
      </c>
      <c r="F3233" s="3">
        <v>0</v>
      </c>
      <c r="G3233" s="3">
        <f t="shared" si="100"/>
        <v>0</v>
      </c>
      <c r="H3233" s="3">
        <f t="shared" si="101"/>
        <v>0</v>
      </c>
      <c r="J3233" s="3" cm="1">
        <f t="array" ref="J3233">+INDEX(G3233:H3233,,MATCH(Rates!$G$7,$G$4:$H$4,0))</f>
        <v>0</v>
      </c>
    </row>
    <row r="3234" spans="2:10" x14ac:dyDescent="0.25">
      <c r="B3234" s="3">
        <v>5</v>
      </c>
      <c r="C3234" s="3">
        <v>14</v>
      </c>
      <c r="D3234" s="3">
        <v>21</v>
      </c>
      <c r="E3234" s="3">
        <v>0</v>
      </c>
      <c r="F3234" s="3">
        <v>0</v>
      </c>
      <c r="G3234" s="3">
        <f t="shared" si="100"/>
        <v>0</v>
      </c>
      <c r="H3234" s="3">
        <f t="shared" si="101"/>
        <v>0</v>
      </c>
      <c r="J3234" s="3" cm="1">
        <f t="array" ref="J3234">+INDEX(G3234:H3234,,MATCH(Rates!$G$7,$G$4:$H$4,0))</f>
        <v>0</v>
      </c>
    </row>
    <row r="3235" spans="2:10" x14ac:dyDescent="0.25">
      <c r="B3235" s="3">
        <v>5</v>
      </c>
      <c r="C3235" s="3">
        <v>14</v>
      </c>
      <c r="D3235" s="3">
        <v>22</v>
      </c>
      <c r="E3235" s="3">
        <v>0</v>
      </c>
      <c r="F3235" s="3">
        <v>0</v>
      </c>
      <c r="G3235" s="3">
        <f t="shared" si="100"/>
        <v>0</v>
      </c>
      <c r="H3235" s="3">
        <f t="shared" si="101"/>
        <v>0</v>
      </c>
      <c r="J3235" s="3" cm="1">
        <f t="array" ref="J3235">+INDEX(G3235:H3235,,MATCH(Rates!$G$7,$G$4:$H$4,0))</f>
        <v>0</v>
      </c>
    </row>
    <row r="3236" spans="2:10" x14ac:dyDescent="0.25">
      <c r="B3236" s="3">
        <v>5</v>
      </c>
      <c r="C3236" s="3">
        <v>14</v>
      </c>
      <c r="D3236" s="3">
        <v>23</v>
      </c>
      <c r="E3236" s="3">
        <v>0</v>
      </c>
      <c r="F3236" s="3">
        <v>0</v>
      </c>
      <c r="G3236" s="3">
        <f t="shared" si="100"/>
        <v>0</v>
      </c>
      <c r="H3236" s="3">
        <f t="shared" si="101"/>
        <v>0</v>
      </c>
      <c r="J3236" s="3" cm="1">
        <f t="array" ref="J3236">+INDEX(G3236:H3236,,MATCH(Rates!$G$7,$G$4:$H$4,0))</f>
        <v>0</v>
      </c>
    </row>
    <row r="3237" spans="2:10" x14ac:dyDescent="0.25">
      <c r="B3237" s="3">
        <v>5</v>
      </c>
      <c r="C3237" s="3">
        <v>15</v>
      </c>
      <c r="D3237" s="3">
        <v>0</v>
      </c>
      <c r="E3237" s="3">
        <v>0</v>
      </c>
      <c r="F3237" s="3">
        <v>0</v>
      </c>
      <c r="G3237" s="3">
        <f t="shared" si="100"/>
        <v>0</v>
      </c>
      <c r="H3237" s="3">
        <f t="shared" si="101"/>
        <v>0</v>
      </c>
      <c r="J3237" s="3" cm="1">
        <f t="array" ref="J3237">+INDEX(G3237:H3237,,MATCH(Rates!$G$7,$G$4:$H$4,0))</f>
        <v>0</v>
      </c>
    </row>
    <row r="3238" spans="2:10" x14ac:dyDescent="0.25">
      <c r="B3238" s="3">
        <v>5</v>
      </c>
      <c r="C3238" s="3">
        <v>15</v>
      </c>
      <c r="D3238" s="3">
        <v>1</v>
      </c>
      <c r="E3238" s="3">
        <v>0</v>
      </c>
      <c r="F3238" s="3">
        <v>0</v>
      </c>
      <c r="G3238" s="3">
        <f t="shared" si="100"/>
        <v>0</v>
      </c>
      <c r="H3238" s="3">
        <f t="shared" si="101"/>
        <v>0</v>
      </c>
      <c r="J3238" s="3" cm="1">
        <f t="array" ref="J3238">+INDEX(G3238:H3238,,MATCH(Rates!$G$7,$G$4:$H$4,0))</f>
        <v>0</v>
      </c>
    </row>
    <row r="3239" spans="2:10" x14ac:dyDescent="0.25">
      <c r="B3239" s="3">
        <v>5</v>
      </c>
      <c r="C3239" s="3">
        <v>15</v>
      </c>
      <c r="D3239" s="3">
        <v>2</v>
      </c>
      <c r="E3239" s="3">
        <v>0</v>
      </c>
      <c r="F3239" s="3">
        <v>0</v>
      </c>
      <c r="G3239" s="3">
        <f t="shared" si="100"/>
        <v>0</v>
      </c>
      <c r="H3239" s="3">
        <f t="shared" si="101"/>
        <v>0</v>
      </c>
      <c r="J3239" s="3" cm="1">
        <f t="array" ref="J3239">+INDEX(G3239:H3239,,MATCH(Rates!$G$7,$G$4:$H$4,0))</f>
        <v>0</v>
      </c>
    </row>
    <row r="3240" spans="2:10" x14ac:dyDescent="0.25">
      <c r="B3240" s="3">
        <v>5</v>
      </c>
      <c r="C3240" s="3">
        <v>15</v>
      </c>
      <c r="D3240" s="3">
        <v>3</v>
      </c>
      <c r="E3240" s="3">
        <v>0</v>
      </c>
      <c r="F3240" s="3">
        <v>0</v>
      </c>
      <c r="G3240" s="3">
        <f t="shared" si="100"/>
        <v>0</v>
      </c>
      <c r="H3240" s="3">
        <f t="shared" si="101"/>
        <v>0</v>
      </c>
      <c r="J3240" s="3" cm="1">
        <f t="array" ref="J3240">+INDEX(G3240:H3240,,MATCH(Rates!$G$7,$G$4:$H$4,0))</f>
        <v>0</v>
      </c>
    </row>
    <row r="3241" spans="2:10" x14ac:dyDescent="0.25">
      <c r="B3241" s="3">
        <v>5</v>
      </c>
      <c r="C3241" s="3">
        <v>15</v>
      </c>
      <c r="D3241" s="3">
        <v>4</v>
      </c>
      <c r="E3241" s="3">
        <v>0</v>
      </c>
      <c r="F3241" s="3">
        <v>0</v>
      </c>
      <c r="G3241" s="3">
        <f t="shared" si="100"/>
        <v>0</v>
      </c>
      <c r="H3241" s="3">
        <f t="shared" si="101"/>
        <v>0</v>
      </c>
      <c r="J3241" s="3" cm="1">
        <f t="array" ref="J3241">+INDEX(G3241:H3241,,MATCH(Rates!$G$7,$G$4:$H$4,0))</f>
        <v>0</v>
      </c>
    </row>
    <row r="3242" spans="2:10" x14ac:dyDescent="0.25">
      <c r="B3242" s="3">
        <v>5</v>
      </c>
      <c r="C3242" s="3">
        <v>15</v>
      </c>
      <c r="D3242" s="3">
        <v>5</v>
      </c>
      <c r="E3242" s="3">
        <v>0</v>
      </c>
      <c r="F3242" s="3">
        <v>0</v>
      </c>
      <c r="G3242" s="3">
        <f t="shared" si="100"/>
        <v>0</v>
      </c>
      <c r="H3242" s="3">
        <f t="shared" si="101"/>
        <v>0</v>
      </c>
      <c r="J3242" s="3" cm="1">
        <f t="array" ref="J3242">+INDEX(G3242:H3242,,MATCH(Rates!$G$7,$G$4:$H$4,0))</f>
        <v>0</v>
      </c>
    </row>
    <row r="3243" spans="2:10" x14ac:dyDescent="0.25">
      <c r="B3243" s="3">
        <v>5</v>
      </c>
      <c r="C3243" s="3">
        <v>15</v>
      </c>
      <c r="D3243" s="3">
        <v>6</v>
      </c>
      <c r="E3243" s="3">
        <v>403.94200000000001</v>
      </c>
      <c r="F3243" s="3">
        <v>201.971</v>
      </c>
      <c r="G3243" s="3">
        <f t="shared" si="100"/>
        <v>0.40394200000000002</v>
      </c>
      <c r="H3243" s="3">
        <f t="shared" si="101"/>
        <v>0.20197100000000001</v>
      </c>
      <c r="J3243" s="3" cm="1">
        <f t="array" ref="J3243">+INDEX(G3243:H3243,,MATCH(Rates!$G$7,$G$4:$H$4,0))</f>
        <v>0.40394200000000002</v>
      </c>
    </row>
    <row r="3244" spans="2:10" x14ac:dyDescent="0.25">
      <c r="B3244" s="3">
        <v>5</v>
      </c>
      <c r="C3244" s="3">
        <v>15</v>
      </c>
      <c r="D3244" s="3">
        <v>7</v>
      </c>
      <c r="E3244" s="3">
        <v>1129.2629999999999</v>
      </c>
      <c r="F3244" s="3">
        <v>564.63099999999997</v>
      </c>
      <c r="G3244" s="3">
        <f t="shared" si="100"/>
        <v>1.1292629999999999</v>
      </c>
      <c r="H3244" s="3">
        <f t="shared" si="101"/>
        <v>0.56463099999999999</v>
      </c>
      <c r="J3244" s="3" cm="1">
        <f t="array" ref="J3244">+INDEX(G3244:H3244,,MATCH(Rates!$G$7,$G$4:$H$4,0))</f>
        <v>1.1292629999999999</v>
      </c>
    </row>
    <row r="3245" spans="2:10" x14ac:dyDescent="0.25">
      <c r="B3245" s="3">
        <v>5</v>
      </c>
      <c r="C3245" s="3">
        <v>15</v>
      </c>
      <c r="D3245" s="3">
        <v>8</v>
      </c>
      <c r="E3245" s="3">
        <v>2124.1289999999999</v>
      </c>
      <c r="F3245" s="3">
        <v>1062.0650000000001</v>
      </c>
      <c r="G3245" s="3">
        <f t="shared" si="100"/>
        <v>2.1241289999999999</v>
      </c>
      <c r="H3245" s="3">
        <f t="shared" si="101"/>
        <v>1.062065</v>
      </c>
      <c r="J3245" s="3" cm="1">
        <f t="array" ref="J3245">+INDEX(G3245:H3245,,MATCH(Rates!$G$7,$G$4:$H$4,0))</f>
        <v>2.1241289999999999</v>
      </c>
    </row>
    <row r="3246" spans="2:10" x14ac:dyDescent="0.25">
      <c r="B3246" s="3">
        <v>5</v>
      </c>
      <c r="C3246" s="3">
        <v>15</v>
      </c>
      <c r="D3246" s="3">
        <v>9</v>
      </c>
      <c r="E3246" s="3">
        <v>2921.8220000000001</v>
      </c>
      <c r="F3246" s="3">
        <v>1460.9110000000001</v>
      </c>
      <c r="G3246" s="3">
        <f t="shared" si="100"/>
        <v>2.9218220000000001</v>
      </c>
      <c r="H3246" s="3">
        <f t="shared" si="101"/>
        <v>1.4609110000000001</v>
      </c>
      <c r="J3246" s="3" cm="1">
        <f t="array" ref="J3246">+INDEX(G3246:H3246,,MATCH(Rates!$G$7,$G$4:$H$4,0))</f>
        <v>2.9218220000000001</v>
      </c>
    </row>
    <row r="3247" spans="2:10" x14ac:dyDescent="0.25">
      <c r="B3247" s="3">
        <v>5</v>
      </c>
      <c r="C3247" s="3">
        <v>15</v>
      </c>
      <c r="D3247" s="3">
        <v>10</v>
      </c>
      <c r="E3247" s="3">
        <v>3273.3719999999998</v>
      </c>
      <c r="F3247" s="3">
        <v>1636.6859999999999</v>
      </c>
      <c r="G3247" s="3">
        <f t="shared" si="100"/>
        <v>3.2733719999999997</v>
      </c>
      <c r="H3247" s="3">
        <f t="shared" si="101"/>
        <v>1.6366859999999999</v>
      </c>
      <c r="J3247" s="3" cm="1">
        <f t="array" ref="J3247">+INDEX(G3247:H3247,,MATCH(Rates!$G$7,$G$4:$H$4,0))</f>
        <v>3.2733719999999997</v>
      </c>
    </row>
    <row r="3248" spans="2:10" x14ac:dyDescent="0.25">
      <c r="B3248" s="3">
        <v>5</v>
      </c>
      <c r="C3248" s="3">
        <v>15</v>
      </c>
      <c r="D3248" s="3">
        <v>11</v>
      </c>
      <c r="E3248" s="3">
        <v>2863.8069999999998</v>
      </c>
      <c r="F3248" s="3">
        <v>1431.904</v>
      </c>
      <c r="G3248" s="3">
        <f t="shared" si="100"/>
        <v>2.863807</v>
      </c>
      <c r="H3248" s="3">
        <f t="shared" si="101"/>
        <v>1.4319040000000001</v>
      </c>
      <c r="J3248" s="3" cm="1">
        <f t="array" ref="J3248">+INDEX(G3248:H3248,,MATCH(Rates!$G$7,$G$4:$H$4,0))</f>
        <v>2.863807</v>
      </c>
    </row>
    <row r="3249" spans="2:10" x14ac:dyDescent="0.25">
      <c r="B3249" s="3">
        <v>5</v>
      </c>
      <c r="C3249" s="3">
        <v>15</v>
      </c>
      <c r="D3249" s="3">
        <v>12</v>
      </c>
      <c r="E3249" s="3">
        <v>2875.5729999999999</v>
      </c>
      <c r="F3249" s="3">
        <v>1437.787</v>
      </c>
      <c r="G3249" s="3">
        <f t="shared" si="100"/>
        <v>2.8755729999999997</v>
      </c>
      <c r="H3249" s="3">
        <f t="shared" si="101"/>
        <v>1.4377869999999999</v>
      </c>
      <c r="J3249" s="3" cm="1">
        <f t="array" ref="J3249">+INDEX(G3249:H3249,,MATCH(Rates!$G$7,$G$4:$H$4,0))</f>
        <v>2.8755729999999997</v>
      </c>
    </row>
    <row r="3250" spans="2:10" x14ac:dyDescent="0.25">
      <c r="B3250" s="3">
        <v>5</v>
      </c>
      <c r="C3250" s="3">
        <v>15</v>
      </c>
      <c r="D3250" s="3">
        <v>13</v>
      </c>
      <c r="E3250" s="3">
        <v>4005.9029999999998</v>
      </c>
      <c r="F3250" s="3">
        <v>2002.951</v>
      </c>
      <c r="G3250" s="3">
        <f t="shared" si="100"/>
        <v>4.005903</v>
      </c>
      <c r="H3250" s="3">
        <f t="shared" si="101"/>
        <v>2.0029509999999999</v>
      </c>
      <c r="J3250" s="3" cm="1">
        <f t="array" ref="J3250">+INDEX(G3250:H3250,,MATCH(Rates!$G$7,$G$4:$H$4,0))</f>
        <v>4.005903</v>
      </c>
    </row>
    <row r="3251" spans="2:10" x14ac:dyDescent="0.25">
      <c r="B3251" s="3">
        <v>5</v>
      </c>
      <c r="C3251" s="3">
        <v>15</v>
      </c>
      <c r="D3251" s="3">
        <v>14</v>
      </c>
      <c r="E3251" s="3">
        <v>3893.76</v>
      </c>
      <c r="F3251" s="3">
        <v>1946.88</v>
      </c>
      <c r="G3251" s="3">
        <f t="shared" si="100"/>
        <v>3.8937600000000003</v>
      </c>
      <c r="H3251" s="3">
        <f t="shared" si="101"/>
        <v>1.9468800000000002</v>
      </c>
      <c r="J3251" s="3" cm="1">
        <f t="array" ref="J3251">+INDEX(G3251:H3251,,MATCH(Rates!$G$7,$G$4:$H$4,0))</f>
        <v>3.8937600000000003</v>
      </c>
    </row>
    <row r="3252" spans="2:10" x14ac:dyDescent="0.25">
      <c r="B3252" s="3">
        <v>5</v>
      </c>
      <c r="C3252" s="3">
        <v>15</v>
      </c>
      <c r="D3252" s="3">
        <v>15</v>
      </c>
      <c r="E3252" s="3">
        <v>2454.0410000000002</v>
      </c>
      <c r="F3252" s="3">
        <v>1227.021</v>
      </c>
      <c r="G3252" s="3">
        <f t="shared" si="100"/>
        <v>2.4540410000000001</v>
      </c>
      <c r="H3252" s="3">
        <f t="shared" si="101"/>
        <v>1.2270209999999999</v>
      </c>
      <c r="J3252" s="3" cm="1">
        <f t="array" ref="J3252">+INDEX(G3252:H3252,,MATCH(Rates!$G$7,$G$4:$H$4,0))</f>
        <v>2.4540410000000001</v>
      </c>
    </row>
    <row r="3253" spans="2:10" x14ac:dyDescent="0.25">
      <c r="B3253" s="3">
        <v>5</v>
      </c>
      <c r="C3253" s="3">
        <v>15</v>
      </c>
      <c r="D3253" s="3">
        <v>16</v>
      </c>
      <c r="E3253" s="3">
        <v>1708.2380000000001</v>
      </c>
      <c r="F3253" s="3">
        <v>854.11900000000003</v>
      </c>
      <c r="G3253" s="3">
        <f t="shared" si="100"/>
        <v>1.7082380000000001</v>
      </c>
      <c r="H3253" s="3">
        <f t="shared" si="101"/>
        <v>0.85411900000000007</v>
      </c>
      <c r="J3253" s="3" cm="1">
        <f t="array" ref="J3253">+INDEX(G3253:H3253,,MATCH(Rates!$G$7,$G$4:$H$4,0))</f>
        <v>1.7082380000000001</v>
      </c>
    </row>
    <row r="3254" spans="2:10" x14ac:dyDescent="0.25">
      <c r="B3254" s="3">
        <v>5</v>
      </c>
      <c r="C3254" s="3">
        <v>15</v>
      </c>
      <c r="D3254" s="3">
        <v>17</v>
      </c>
      <c r="E3254" s="3">
        <v>1559.4110000000001</v>
      </c>
      <c r="F3254" s="3">
        <v>779.70500000000004</v>
      </c>
      <c r="G3254" s="3">
        <f t="shared" si="100"/>
        <v>1.5594110000000001</v>
      </c>
      <c r="H3254" s="3">
        <f t="shared" si="101"/>
        <v>0.77970500000000009</v>
      </c>
      <c r="J3254" s="3" cm="1">
        <f t="array" ref="J3254">+INDEX(G3254:H3254,,MATCH(Rates!$G$7,$G$4:$H$4,0))</f>
        <v>1.5594110000000001</v>
      </c>
    </row>
    <row r="3255" spans="2:10" x14ac:dyDescent="0.25">
      <c r="B3255" s="3">
        <v>5</v>
      </c>
      <c r="C3255" s="3">
        <v>15</v>
      </c>
      <c r="D3255" s="3">
        <v>18</v>
      </c>
      <c r="E3255" s="3">
        <v>714.64099999999996</v>
      </c>
      <c r="F3255" s="3">
        <v>357.32100000000003</v>
      </c>
      <c r="G3255" s="3">
        <f t="shared" si="100"/>
        <v>0.71464099999999997</v>
      </c>
      <c r="H3255" s="3">
        <f t="shared" si="101"/>
        <v>0.357321</v>
      </c>
      <c r="J3255" s="3" cm="1">
        <f t="array" ref="J3255">+INDEX(G3255:H3255,,MATCH(Rates!$G$7,$G$4:$H$4,0))</f>
        <v>0.71464099999999997</v>
      </c>
    </row>
    <row r="3256" spans="2:10" x14ac:dyDescent="0.25">
      <c r="B3256" s="3">
        <v>5</v>
      </c>
      <c r="C3256" s="3">
        <v>15</v>
      </c>
      <c r="D3256" s="3">
        <v>19</v>
      </c>
      <c r="E3256" s="3">
        <v>138.12799999999999</v>
      </c>
      <c r="F3256" s="3">
        <v>69.063999999999993</v>
      </c>
      <c r="G3256" s="3">
        <f t="shared" si="100"/>
        <v>0.13812799999999997</v>
      </c>
      <c r="H3256" s="3">
        <f t="shared" si="101"/>
        <v>6.9063999999999987E-2</v>
      </c>
      <c r="J3256" s="3" cm="1">
        <f t="array" ref="J3256">+INDEX(G3256:H3256,,MATCH(Rates!$G$7,$G$4:$H$4,0))</f>
        <v>0.13812799999999997</v>
      </c>
    </row>
    <row r="3257" spans="2:10" x14ac:dyDescent="0.25">
      <c r="B3257" s="3">
        <v>5</v>
      </c>
      <c r="C3257" s="3">
        <v>15</v>
      </c>
      <c r="D3257" s="3">
        <v>20</v>
      </c>
      <c r="E3257" s="3">
        <v>0</v>
      </c>
      <c r="F3257" s="3">
        <v>0</v>
      </c>
      <c r="G3257" s="3">
        <f t="shared" si="100"/>
        <v>0</v>
      </c>
      <c r="H3257" s="3">
        <f t="shared" si="101"/>
        <v>0</v>
      </c>
      <c r="J3257" s="3" cm="1">
        <f t="array" ref="J3257">+INDEX(G3257:H3257,,MATCH(Rates!$G$7,$G$4:$H$4,0))</f>
        <v>0</v>
      </c>
    </row>
    <row r="3258" spans="2:10" x14ac:dyDescent="0.25">
      <c r="B3258" s="3">
        <v>5</v>
      </c>
      <c r="C3258" s="3">
        <v>15</v>
      </c>
      <c r="D3258" s="3">
        <v>21</v>
      </c>
      <c r="E3258" s="3">
        <v>0</v>
      </c>
      <c r="F3258" s="3">
        <v>0</v>
      </c>
      <c r="G3258" s="3">
        <f t="shared" si="100"/>
        <v>0</v>
      </c>
      <c r="H3258" s="3">
        <f t="shared" si="101"/>
        <v>0</v>
      </c>
      <c r="J3258" s="3" cm="1">
        <f t="array" ref="J3258">+INDEX(G3258:H3258,,MATCH(Rates!$G$7,$G$4:$H$4,0))</f>
        <v>0</v>
      </c>
    </row>
    <row r="3259" spans="2:10" x14ac:dyDescent="0.25">
      <c r="B3259" s="3">
        <v>5</v>
      </c>
      <c r="C3259" s="3">
        <v>15</v>
      </c>
      <c r="D3259" s="3">
        <v>22</v>
      </c>
      <c r="E3259" s="3">
        <v>0</v>
      </c>
      <c r="F3259" s="3">
        <v>0</v>
      </c>
      <c r="G3259" s="3">
        <f t="shared" si="100"/>
        <v>0</v>
      </c>
      <c r="H3259" s="3">
        <f t="shared" si="101"/>
        <v>0</v>
      </c>
      <c r="J3259" s="3" cm="1">
        <f t="array" ref="J3259">+INDEX(G3259:H3259,,MATCH(Rates!$G$7,$G$4:$H$4,0))</f>
        <v>0</v>
      </c>
    </row>
    <row r="3260" spans="2:10" x14ac:dyDescent="0.25">
      <c r="B3260" s="3">
        <v>5</v>
      </c>
      <c r="C3260" s="3">
        <v>15</v>
      </c>
      <c r="D3260" s="3">
        <v>23</v>
      </c>
      <c r="E3260" s="3">
        <v>0</v>
      </c>
      <c r="F3260" s="3">
        <v>0</v>
      </c>
      <c r="G3260" s="3">
        <f t="shared" si="100"/>
        <v>0</v>
      </c>
      <c r="H3260" s="3">
        <f t="shared" si="101"/>
        <v>0</v>
      </c>
      <c r="J3260" s="3" cm="1">
        <f t="array" ref="J3260">+INDEX(G3260:H3260,,MATCH(Rates!$G$7,$G$4:$H$4,0))</f>
        <v>0</v>
      </c>
    </row>
    <row r="3261" spans="2:10" x14ac:dyDescent="0.25">
      <c r="B3261" s="3">
        <v>5</v>
      </c>
      <c r="C3261" s="3">
        <v>16</v>
      </c>
      <c r="D3261" s="3">
        <v>0</v>
      </c>
      <c r="E3261" s="3">
        <v>0</v>
      </c>
      <c r="F3261" s="3">
        <v>0</v>
      </c>
      <c r="G3261" s="3">
        <f t="shared" si="100"/>
        <v>0</v>
      </c>
      <c r="H3261" s="3">
        <f t="shared" si="101"/>
        <v>0</v>
      </c>
      <c r="J3261" s="3" cm="1">
        <f t="array" ref="J3261">+INDEX(G3261:H3261,,MATCH(Rates!$G$7,$G$4:$H$4,0))</f>
        <v>0</v>
      </c>
    </row>
    <row r="3262" spans="2:10" x14ac:dyDescent="0.25">
      <c r="B3262" s="3">
        <v>5</v>
      </c>
      <c r="C3262" s="3">
        <v>16</v>
      </c>
      <c r="D3262" s="3">
        <v>1</v>
      </c>
      <c r="E3262" s="3">
        <v>0</v>
      </c>
      <c r="F3262" s="3">
        <v>0</v>
      </c>
      <c r="G3262" s="3">
        <f t="shared" si="100"/>
        <v>0</v>
      </c>
      <c r="H3262" s="3">
        <f t="shared" si="101"/>
        <v>0</v>
      </c>
      <c r="J3262" s="3" cm="1">
        <f t="array" ref="J3262">+INDEX(G3262:H3262,,MATCH(Rates!$G$7,$G$4:$H$4,0))</f>
        <v>0</v>
      </c>
    </row>
    <row r="3263" spans="2:10" x14ac:dyDescent="0.25">
      <c r="B3263" s="3">
        <v>5</v>
      </c>
      <c r="C3263" s="3">
        <v>16</v>
      </c>
      <c r="D3263" s="3">
        <v>2</v>
      </c>
      <c r="E3263" s="3">
        <v>0</v>
      </c>
      <c r="F3263" s="3">
        <v>0</v>
      </c>
      <c r="G3263" s="3">
        <f t="shared" si="100"/>
        <v>0</v>
      </c>
      <c r="H3263" s="3">
        <f t="shared" si="101"/>
        <v>0</v>
      </c>
      <c r="J3263" s="3" cm="1">
        <f t="array" ref="J3263">+INDEX(G3263:H3263,,MATCH(Rates!$G$7,$G$4:$H$4,0))</f>
        <v>0</v>
      </c>
    </row>
    <row r="3264" spans="2:10" x14ac:dyDescent="0.25">
      <c r="B3264" s="3">
        <v>5</v>
      </c>
      <c r="C3264" s="3">
        <v>16</v>
      </c>
      <c r="D3264" s="3">
        <v>3</v>
      </c>
      <c r="E3264" s="3">
        <v>0</v>
      </c>
      <c r="F3264" s="3">
        <v>0</v>
      </c>
      <c r="G3264" s="3">
        <f t="shared" si="100"/>
        <v>0</v>
      </c>
      <c r="H3264" s="3">
        <f t="shared" si="101"/>
        <v>0</v>
      </c>
      <c r="J3264" s="3" cm="1">
        <f t="array" ref="J3264">+INDEX(G3264:H3264,,MATCH(Rates!$G$7,$G$4:$H$4,0))</f>
        <v>0</v>
      </c>
    </row>
    <row r="3265" spans="2:10" x14ac:dyDescent="0.25">
      <c r="B3265" s="3">
        <v>5</v>
      </c>
      <c r="C3265" s="3">
        <v>16</v>
      </c>
      <c r="D3265" s="3">
        <v>4</v>
      </c>
      <c r="E3265" s="3">
        <v>0</v>
      </c>
      <c r="F3265" s="3">
        <v>0</v>
      </c>
      <c r="G3265" s="3">
        <f t="shared" si="100"/>
        <v>0</v>
      </c>
      <c r="H3265" s="3">
        <f t="shared" si="101"/>
        <v>0</v>
      </c>
      <c r="J3265" s="3" cm="1">
        <f t="array" ref="J3265">+INDEX(G3265:H3265,,MATCH(Rates!$G$7,$G$4:$H$4,0))</f>
        <v>0</v>
      </c>
    </row>
    <row r="3266" spans="2:10" x14ac:dyDescent="0.25">
      <c r="B3266" s="3">
        <v>5</v>
      </c>
      <c r="C3266" s="3">
        <v>16</v>
      </c>
      <c r="D3266" s="3">
        <v>5</v>
      </c>
      <c r="E3266" s="3">
        <v>7.2569999999999997</v>
      </c>
      <c r="F3266" s="3">
        <v>3.6280000000000001</v>
      </c>
      <c r="G3266" s="3">
        <f t="shared" si="100"/>
        <v>7.2569999999999996E-3</v>
      </c>
      <c r="H3266" s="3">
        <f t="shared" si="101"/>
        <v>3.6280000000000001E-3</v>
      </c>
      <c r="J3266" s="3" cm="1">
        <f t="array" ref="J3266">+INDEX(G3266:H3266,,MATCH(Rates!$G$7,$G$4:$H$4,0))</f>
        <v>7.2569999999999996E-3</v>
      </c>
    </row>
    <row r="3267" spans="2:10" x14ac:dyDescent="0.25">
      <c r="B3267" s="3">
        <v>5</v>
      </c>
      <c r="C3267" s="3">
        <v>16</v>
      </c>
      <c r="D3267" s="3">
        <v>6</v>
      </c>
      <c r="E3267" s="3">
        <v>449.09800000000001</v>
      </c>
      <c r="F3267" s="3">
        <v>224.54900000000001</v>
      </c>
      <c r="G3267" s="3">
        <f t="shared" si="100"/>
        <v>0.449098</v>
      </c>
      <c r="H3267" s="3">
        <f t="shared" si="101"/>
        <v>0.224549</v>
      </c>
      <c r="J3267" s="3" cm="1">
        <f t="array" ref="J3267">+INDEX(G3267:H3267,,MATCH(Rates!$G$7,$G$4:$H$4,0))</f>
        <v>0.449098</v>
      </c>
    </row>
    <row r="3268" spans="2:10" x14ac:dyDescent="0.25">
      <c r="B3268" s="3">
        <v>5</v>
      </c>
      <c r="C3268" s="3">
        <v>16</v>
      </c>
      <c r="D3268" s="3">
        <v>7</v>
      </c>
      <c r="E3268" s="3">
        <v>1807.979</v>
      </c>
      <c r="F3268" s="3">
        <v>903.98900000000003</v>
      </c>
      <c r="G3268" s="3">
        <f t="shared" si="100"/>
        <v>1.807979</v>
      </c>
      <c r="H3268" s="3">
        <f t="shared" si="101"/>
        <v>0.90398900000000004</v>
      </c>
      <c r="J3268" s="3" cm="1">
        <f t="array" ref="J3268">+INDEX(G3268:H3268,,MATCH(Rates!$G$7,$G$4:$H$4,0))</f>
        <v>1.807979</v>
      </c>
    </row>
    <row r="3269" spans="2:10" x14ac:dyDescent="0.25">
      <c r="B3269" s="3">
        <v>5</v>
      </c>
      <c r="C3269" s="3">
        <v>16</v>
      </c>
      <c r="D3269" s="3">
        <v>8</v>
      </c>
      <c r="E3269" s="3">
        <v>3344.4780000000001</v>
      </c>
      <c r="F3269" s="3">
        <v>1672.239</v>
      </c>
      <c r="G3269" s="3">
        <f t="shared" si="100"/>
        <v>3.3444780000000001</v>
      </c>
      <c r="H3269" s="3">
        <f t="shared" si="101"/>
        <v>1.672239</v>
      </c>
      <c r="J3269" s="3" cm="1">
        <f t="array" ref="J3269">+INDEX(G3269:H3269,,MATCH(Rates!$G$7,$G$4:$H$4,0))</f>
        <v>3.3444780000000001</v>
      </c>
    </row>
    <row r="3270" spans="2:10" x14ac:dyDescent="0.25">
      <c r="B3270" s="3">
        <v>5</v>
      </c>
      <c r="C3270" s="3">
        <v>16</v>
      </c>
      <c r="D3270" s="3">
        <v>9</v>
      </c>
      <c r="E3270" s="3">
        <v>4654.37</v>
      </c>
      <c r="F3270" s="3">
        <v>2327.1849999999999</v>
      </c>
      <c r="G3270" s="3">
        <f t="shared" si="100"/>
        <v>4.6543700000000001</v>
      </c>
      <c r="H3270" s="3">
        <f t="shared" si="101"/>
        <v>2.3271850000000001</v>
      </c>
      <c r="J3270" s="3" cm="1">
        <f t="array" ref="J3270">+INDEX(G3270:H3270,,MATCH(Rates!$G$7,$G$4:$H$4,0))</f>
        <v>4.6543700000000001</v>
      </c>
    </row>
    <row r="3271" spans="2:10" x14ac:dyDescent="0.25">
      <c r="B3271" s="3">
        <v>5</v>
      </c>
      <c r="C3271" s="3">
        <v>16</v>
      </c>
      <c r="D3271" s="3">
        <v>10</v>
      </c>
      <c r="E3271" s="3">
        <v>5631.5370000000003</v>
      </c>
      <c r="F3271" s="3">
        <v>2815.7689999999998</v>
      </c>
      <c r="G3271" s="3">
        <f t="shared" si="100"/>
        <v>5.6315370000000007</v>
      </c>
      <c r="H3271" s="3">
        <f t="shared" si="101"/>
        <v>2.815769</v>
      </c>
      <c r="J3271" s="3" cm="1">
        <f t="array" ref="J3271">+INDEX(G3271:H3271,,MATCH(Rates!$G$7,$G$4:$H$4,0))</f>
        <v>5.6315370000000007</v>
      </c>
    </row>
    <row r="3272" spans="2:10" x14ac:dyDescent="0.25">
      <c r="B3272" s="3">
        <v>5</v>
      </c>
      <c r="C3272" s="3">
        <v>16</v>
      </c>
      <c r="D3272" s="3">
        <v>11</v>
      </c>
      <c r="E3272" s="3">
        <v>6122.4970000000003</v>
      </c>
      <c r="F3272" s="3">
        <v>3061.248</v>
      </c>
      <c r="G3272" s="3">
        <f t="shared" si="100"/>
        <v>6.1224970000000001</v>
      </c>
      <c r="H3272" s="3">
        <f t="shared" si="101"/>
        <v>3.061248</v>
      </c>
      <c r="J3272" s="3" cm="1">
        <f t="array" ref="J3272">+INDEX(G3272:H3272,,MATCH(Rates!$G$7,$G$4:$H$4,0))</f>
        <v>6.1224970000000001</v>
      </c>
    </row>
    <row r="3273" spans="2:10" x14ac:dyDescent="0.25">
      <c r="B3273" s="3">
        <v>5</v>
      </c>
      <c r="C3273" s="3">
        <v>16</v>
      </c>
      <c r="D3273" s="3">
        <v>12</v>
      </c>
      <c r="E3273" s="3">
        <v>6336.3890000000001</v>
      </c>
      <c r="F3273" s="3">
        <v>3168.1950000000002</v>
      </c>
      <c r="G3273" s="3">
        <f t="shared" si="100"/>
        <v>6.3363890000000005</v>
      </c>
      <c r="H3273" s="3">
        <f t="shared" si="101"/>
        <v>3.1681950000000003</v>
      </c>
      <c r="J3273" s="3" cm="1">
        <f t="array" ref="J3273">+INDEX(G3273:H3273,,MATCH(Rates!$G$7,$G$4:$H$4,0))</f>
        <v>6.3363890000000005</v>
      </c>
    </row>
    <row r="3274" spans="2:10" x14ac:dyDescent="0.25">
      <c r="B3274" s="3">
        <v>5</v>
      </c>
      <c r="C3274" s="3">
        <v>16</v>
      </c>
      <c r="D3274" s="3">
        <v>13</v>
      </c>
      <c r="E3274" s="3">
        <v>6274.1180000000004</v>
      </c>
      <c r="F3274" s="3">
        <v>3137.0590000000002</v>
      </c>
      <c r="G3274" s="3">
        <f t="shared" si="100"/>
        <v>6.2741180000000005</v>
      </c>
      <c r="H3274" s="3">
        <f t="shared" si="101"/>
        <v>3.1370590000000003</v>
      </c>
      <c r="J3274" s="3" cm="1">
        <f t="array" ref="J3274">+INDEX(G3274:H3274,,MATCH(Rates!$G$7,$G$4:$H$4,0))</f>
        <v>6.2741180000000005</v>
      </c>
    </row>
    <row r="3275" spans="2:10" x14ac:dyDescent="0.25">
      <c r="B3275" s="3">
        <v>5</v>
      </c>
      <c r="C3275" s="3">
        <v>16</v>
      </c>
      <c r="D3275" s="3">
        <v>14</v>
      </c>
      <c r="E3275" s="3">
        <v>5785.7420000000002</v>
      </c>
      <c r="F3275" s="3">
        <v>2892.8710000000001</v>
      </c>
      <c r="G3275" s="3">
        <f t="shared" si="100"/>
        <v>5.7857419999999999</v>
      </c>
      <c r="H3275" s="3">
        <f t="shared" si="101"/>
        <v>2.892871</v>
      </c>
      <c r="J3275" s="3" cm="1">
        <f t="array" ref="J3275">+INDEX(G3275:H3275,,MATCH(Rates!$G$7,$G$4:$H$4,0))</f>
        <v>5.7857419999999999</v>
      </c>
    </row>
    <row r="3276" spans="2:10" x14ac:dyDescent="0.25">
      <c r="B3276" s="3">
        <v>5</v>
      </c>
      <c r="C3276" s="3">
        <v>16</v>
      </c>
      <c r="D3276" s="3">
        <v>15</v>
      </c>
      <c r="E3276" s="3">
        <v>4455.7</v>
      </c>
      <c r="F3276" s="3">
        <v>2227.85</v>
      </c>
      <c r="G3276" s="3">
        <f t="shared" si="100"/>
        <v>4.4557000000000002</v>
      </c>
      <c r="H3276" s="3">
        <f t="shared" si="101"/>
        <v>2.2278500000000001</v>
      </c>
      <c r="J3276" s="3" cm="1">
        <f t="array" ref="J3276">+INDEX(G3276:H3276,,MATCH(Rates!$G$7,$G$4:$H$4,0))</f>
        <v>4.4557000000000002</v>
      </c>
    </row>
    <row r="3277" spans="2:10" x14ac:dyDescent="0.25">
      <c r="B3277" s="3">
        <v>5</v>
      </c>
      <c r="C3277" s="3">
        <v>16</v>
      </c>
      <c r="D3277" s="3">
        <v>16</v>
      </c>
      <c r="E3277" s="3">
        <v>1688.269</v>
      </c>
      <c r="F3277" s="3">
        <v>844.13499999999999</v>
      </c>
      <c r="G3277" s="3">
        <f t="shared" si="100"/>
        <v>1.688269</v>
      </c>
      <c r="H3277" s="3">
        <f t="shared" si="101"/>
        <v>0.84413499999999997</v>
      </c>
      <c r="J3277" s="3" cm="1">
        <f t="array" ref="J3277">+INDEX(G3277:H3277,,MATCH(Rates!$G$7,$G$4:$H$4,0))</f>
        <v>1.688269</v>
      </c>
    </row>
    <row r="3278" spans="2:10" x14ac:dyDescent="0.25">
      <c r="B3278" s="3">
        <v>5</v>
      </c>
      <c r="C3278" s="3">
        <v>16</v>
      </c>
      <c r="D3278" s="3">
        <v>17</v>
      </c>
      <c r="E3278" s="3">
        <v>2328.1460000000002</v>
      </c>
      <c r="F3278" s="3">
        <v>1164.0730000000001</v>
      </c>
      <c r="G3278" s="3">
        <f t="shared" si="100"/>
        <v>2.3281460000000003</v>
      </c>
      <c r="H3278" s="3">
        <f t="shared" si="101"/>
        <v>1.1640730000000001</v>
      </c>
      <c r="J3278" s="3" cm="1">
        <f t="array" ref="J3278">+INDEX(G3278:H3278,,MATCH(Rates!$G$7,$G$4:$H$4,0))</f>
        <v>2.3281460000000003</v>
      </c>
    </row>
    <row r="3279" spans="2:10" x14ac:dyDescent="0.25">
      <c r="B3279" s="3">
        <v>5</v>
      </c>
      <c r="C3279" s="3">
        <v>16</v>
      </c>
      <c r="D3279" s="3">
        <v>18</v>
      </c>
      <c r="E3279" s="3">
        <v>857.40200000000004</v>
      </c>
      <c r="F3279" s="3">
        <v>428.70100000000002</v>
      </c>
      <c r="G3279" s="3">
        <f t="shared" si="100"/>
        <v>0.857402</v>
      </c>
      <c r="H3279" s="3">
        <f t="shared" si="101"/>
        <v>0.428701</v>
      </c>
      <c r="J3279" s="3" cm="1">
        <f t="array" ref="J3279">+INDEX(G3279:H3279,,MATCH(Rates!$G$7,$G$4:$H$4,0))</f>
        <v>0.857402</v>
      </c>
    </row>
    <row r="3280" spans="2:10" x14ac:dyDescent="0.25">
      <c r="B3280" s="3">
        <v>5</v>
      </c>
      <c r="C3280" s="3">
        <v>16</v>
      </c>
      <c r="D3280" s="3">
        <v>19</v>
      </c>
      <c r="E3280" s="3">
        <v>130.53100000000001</v>
      </c>
      <c r="F3280" s="3">
        <v>65.265000000000001</v>
      </c>
      <c r="G3280" s="3">
        <f t="shared" si="100"/>
        <v>0.13053100000000001</v>
      </c>
      <c r="H3280" s="3">
        <f t="shared" si="101"/>
        <v>6.5265000000000004E-2</v>
      </c>
      <c r="J3280" s="3" cm="1">
        <f t="array" ref="J3280">+INDEX(G3280:H3280,,MATCH(Rates!$G$7,$G$4:$H$4,0))</f>
        <v>0.13053100000000001</v>
      </c>
    </row>
    <row r="3281" spans="2:10" x14ac:dyDescent="0.25">
      <c r="B3281" s="3">
        <v>5</v>
      </c>
      <c r="C3281" s="3">
        <v>16</v>
      </c>
      <c r="D3281" s="3">
        <v>20</v>
      </c>
      <c r="E3281" s="3">
        <v>0</v>
      </c>
      <c r="F3281" s="3">
        <v>0</v>
      </c>
      <c r="G3281" s="3">
        <f t="shared" si="100"/>
        <v>0</v>
      </c>
      <c r="H3281" s="3">
        <f t="shared" si="101"/>
        <v>0</v>
      </c>
      <c r="J3281" s="3" cm="1">
        <f t="array" ref="J3281">+INDEX(G3281:H3281,,MATCH(Rates!$G$7,$G$4:$H$4,0))</f>
        <v>0</v>
      </c>
    </row>
    <row r="3282" spans="2:10" x14ac:dyDescent="0.25">
      <c r="B3282" s="3">
        <v>5</v>
      </c>
      <c r="C3282" s="3">
        <v>16</v>
      </c>
      <c r="D3282" s="3">
        <v>21</v>
      </c>
      <c r="E3282" s="3">
        <v>0</v>
      </c>
      <c r="F3282" s="3">
        <v>0</v>
      </c>
      <c r="G3282" s="3">
        <f t="shared" si="100"/>
        <v>0</v>
      </c>
      <c r="H3282" s="3">
        <f t="shared" si="101"/>
        <v>0</v>
      </c>
      <c r="J3282" s="3" cm="1">
        <f t="array" ref="J3282">+INDEX(G3282:H3282,,MATCH(Rates!$G$7,$G$4:$H$4,0))</f>
        <v>0</v>
      </c>
    </row>
    <row r="3283" spans="2:10" x14ac:dyDescent="0.25">
      <c r="B3283" s="3">
        <v>5</v>
      </c>
      <c r="C3283" s="3">
        <v>16</v>
      </c>
      <c r="D3283" s="3">
        <v>22</v>
      </c>
      <c r="E3283" s="3">
        <v>0</v>
      </c>
      <c r="F3283" s="3">
        <v>0</v>
      </c>
      <c r="G3283" s="3">
        <f t="shared" si="100"/>
        <v>0</v>
      </c>
      <c r="H3283" s="3">
        <f t="shared" si="101"/>
        <v>0</v>
      </c>
      <c r="J3283" s="3" cm="1">
        <f t="array" ref="J3283">+INDEX(G3283:H3283,,MATCH(Rates!$G$7,$G$4:$H$4,0))</f>
        <v>0</v>
      </c>
    </row>
    <row r="3284" spans="2:10" x14ac:dyDescent="0.25">
      <c r="B3284" s="3">
        <v>5</v>
      </c>
      <c r="C3284" s="3">
        <v>16</v>
      </c>
      <c r="D3284" s="3">
        <v>23</v>
      </c>
      <c r="E3284" s="3">
        <v>0</v>
      </c>
      <c r="F3284" s="3">
        <v>0</v>
      </c>
      <c r="G3284" s="3">
        <f t="shared" si="100"/>
        <v>0</v>
      </c>
      <c r="H3284" s="3">
        <f t="shared" si="101"/>
        <v>0</v>
      </c>
      <c r="J3284" s="3" cm="1">
        <f t="array" ref="J3284">+INDEX(G3284:H3284,,MATCH(Rates!$G$7,$G$4:$H$4,0))</f>
        <v>0</v>
      </c>
    </row>
    <row r="3285" spans="2:10" x14ac:dyDescent="0.25">
      <c r="B3285" s="3">
        <v>5</v>
      </c>
      <c r="C3285" s="3">
        <v>17</v>
      </c>
      <c r="D3285" s="3">
        <v>0</v>
      </c>
      <c r="E3285" s="3">
        <v>0</v>
      </c>
      <c r="F3285" s="3">
        <v>0</v>
      </c>
      <c r="G3285" s="3">
        <f t="shared" ref="G3285:G3348" si="102">+E3285/1000</f>
        <v>0</v>
      </c>
      <c r="H3285" s="3">
        <f t="shared" ref="H3285:H3348" si="103">+F3285/1000</f>
        <v>0</v>
      </c>
      <c r="J3285" s="3" cm="1">
        <f t="array" ref="J3285">+INDEX(G3285:H3285,,MATCH(Rates!$G$7,$G$4:$H$4,0))</f>
        <v>0</v>
      </c>
    </row>
    <row r="3286" spans="2:10" x14ac:dyDescent="0.25">
      <c r="B3286" s="3">
        <v>5</v>
      </c>
      <c r="C3286" s="3">
        <v>17</v>
      </c>
      <c r="D3286" s="3">
        <v>1</v>
      </c>
      <c r="E3286" s="3">
        <v>0</v>
      </c>
      <c r="F3286" s="3">
        <v>0</v>
      </c>
      <c r="G3286" s="3">
        <f t="shared" si="102"/>
        <v>0</v>
      </c>
      <c r="H3286" s="3">
        <f t="shared" si="103"/>
        <v>0</v>
      </c>
      <c r="J3286" s="3" cm="1">
        <f t="array" ref="J3286">+INDEX(G3286:H3286,,MATCH(Rates!$G$7,$G$4:$H$4,0))</f>
        <v>0</v>
      </c>
    </row>
    <row r="3287" spans="2:10" x14ac:dyDescent="0.25">
      <c r="B3287" s="3">
        <v>5</v>
      </c>
      <c r="C3287" s="3">
        <v>17</v>
      </c>
      <c r="D3287" s="3">
        <v>2</v>
      </c>
      <c r="E3287" s="3">
        <v>0</v>
      </c>
      <c r="F3287" s="3">
        <v>0</v>
      </c>
      <c r="G3287" s="3">
        <f t="shared" si="102"/>
        <v>0</v>
      </c>
      <c r="H3287" s="3">
        <f t="shared" si="103"/>
        <v>0</v>
      </c>
      <c r="J3287" s="3" cm="1">
        <f t="array" ref="J3287">+INDEX(G3287:H3287,,MATCH(Rates!$G$7,$G$4:$H$4,0))</f>
        <v>0</v>
      </c>
    </row>
    <row r="3288" spans="2:10" x14ac:dyDescent="0.25">
      <c r="B3288" s="3">
        <v>5</v>
      </c>
      <c r="C3288" s="3">
        <v>17</v>
      </c>
      <c r="D3288" s="3">
        <v>3</v>
      </c>
      <c r="E3288" s="3">
        <v>0</v>
      </c>
      <c r="F3288" s="3">
        <v>0</v>
      </c>
      <c r="G3288" s="3">
        <f t="shared" si="102"/>
        <v>0</v>
      </c>
      <c r="H3288" s="3">
        <f t="shared" si="103"/>
        <v>0</v>
      </c>
      <c r="J3288" s="3" cm="1">
        <f t="array" ref="J3288">+INDEX(G3288:H3288,,MATCH(Rates!$G$7,$G$4:$H$4,0))</f>
        <v>0</v>
      </c>
    </row>
    <row r="3289" spans="2:10" x14ac:dyDescent="0.25">
      <c r="B3289" s="3">
        <v>5</v>
      </c>
      <c r="C3289" s="3">
        <v>17</v>
      </c>
      <c r="D3289" s="3">
        <v>4</v>
      </c>
      <c r="E3289" s="3">
        <v>0</v>
      </c>
      <c r="F3289" s="3">
        <v>0</v>
      </c>
      <c r="G3289" s="3">
        <f t="shared" si="102"/>
        <v>0</v>
      </c>
      <c r="H3289" s="3">
        <f t="shared" si="103"/>
        <v>0</v>
      </c>
      <c r="J3289" s="3" cm="1">
        <f t="array" ref="J3289">+INDEX(G3289:H3289,,MATCH(Rates!$G$7,$G$4:$H$4,0))</f>
        <v>0</v>
      </c>
    </row>
    <row r="3290" spans="2:10" x14ac:dyDescent="0.25">
      <c r="B3290" s="3">
        <v>5</v>
      </c>
      <c r="C3290" s="3">
        <v>17</v>
      </c>
      <c r="D3290" s="3">
        <v>5</v>
      </c>
      <c r="E3290" s="3">
        <v>0</v>
      </c>
      <c r="F3290" s="3">
        <v>0</v>
      </c>
      <c r="G3290" s="3">
        <f t="shared" si="102"/>
        <v>0</v>
      </c>
      <c r="H3290" s="3">
        <f t="shared" si="103"/>
        <v>0</v>
      </c>
      <c r="J3290" s="3" cm="1">
        <f t="array" ref="J3290">+INDEX(G3290:H3290,,MATCH(Rates!$G$7,$G$4:$H$4,0))</f>
        <v>0</v>
      </c>
    </row>
    <row r="3291" spans="2:10" x14ac:dyDescent="0.25">
      <c r="B3291" s="3">
        <v>5</v>
      </c>
      <c r="C3291" s="3">
        <v>17</v>
      </c>
      <c r="D3291" s="3">
        <v>6</v>
      </c>
      <c r="E3291" s="3">
        <v>454.12700000000001</v>
      </c>
      <c r="F3291" s="3">
        <v>227.06299999999999</v>
      </c>
      <c r="G3291" s="3">
        <f t="shared" si="102"/>
        <v>0.454127</v>
      </c>
      <c r="H3291" s="3">
        <f t="shared" si="103"/>
        <v>0.22706299999999999</v>
      </c>
      <c r="J3291" s="3" cm="1">
        <f t="array" ref="J3291">+INDEX(G3291:H3291,,MATCH(Rates!$G$7,$G$4:$H$4,0))</f>
        <v>0.454127</v>
      </c>
    </row>
    <row r="3292" spans="2:10" x14ac:dyDescent="0.25">
      <c r="B3292" s="3">
        <v>5</v>
      </c>
      <c r="C3292" s="3">
        <v>17</v>
      </c>
      <c r="D3292" s="3">
        <v>7</v>
      </c>
      <c r="E3292" s="3">
        <v>1513.011</v>
      </c>
      <c r="F3292" s="3">
        <v>756.505</v>
      </c>
      <c r="G3292" s="3">
        <f t="shared" si="102"/>
        <v>1.5130109999999999</v>
      </c>
      <c r="H3292" s="3">
        <f t="shared" si="103"/>
        <v>0.75650499999999998</v>
      </c>
      <c r="J3292" s="3" cm="1">
        <f t="array" ref="J3292">+INDEX(G3292:H3292,,MATCH(Rates!$G$7,$G$4:$H$4,0))</f>
        <v>1.5130109999999999</v>
      </c>
    </row>
    <row r="3293" spans="2:10" x14ac:dyDescent="0.25">
      <c r="B3293" s="3">
        <v>5</v>
      </c>
      <c r="C3293" s="3">
        <v>17</v>
      </c>
      <c r="D3293" s="3">
        <v>8</v>
      </c>
      <c r="E3293" s="3">
        <v>2281.58</v>
      </c>
      <c r="F3293" s="3">
        <v>1140.79</v>
      </c>
      <c r="G3293" s="3">
        <f t="shared" si="102"/>
        <v>2.2815799999999999</v>
      </c>
      <c r="H3293" s="3">
        <f t="shared" si="103"/>
        <v>1.14079</v>
      </c>
      <c r="J3293" s="3" cm="1">
        <f t="array" ref="J3293">+INDEX(G3293:H3293,,MATCH(Rates!$G$7,$G$4:$H$4,0))</f>
        <v>2.2815799999999999</v>
      </c>
    </row>
    <row r="3294" spans="2:10" x14ac:dyDescent="0.25">
      <c r="B3294" s="3">
        <v>5</v>
      </c>
      <c r="C3294" s="3">
        <v>17</v>
      </c>
      <c r="D3294" s="3">
        <v>9</v>
      </c>
      <c r="E3294" s="3">
        <v>3266.6619999999998</v>
      </c>
      <c r="F3294" s="3">
        <v>1633.3309999999999</v>
      </c>
      <c r="G3294" s="3">
        <f t="shared" si="102"/>
        <v>3.2666619999999997</v>
      </c>
      <c r="H3294" s="3">
        <f t="shared" si="103"/>
        <v>1.6333309999999999</v>
      </c>
      <c r="J3294" s="3" cm="1">
        <f t="array" ref="J3294">+INDEX(G3294:H3294,,MATCH(Rates!$G$7,$G$4:$H$4,0))</f>
        <v>3.2666619999999997</v>
      </c>
    </row>
    <row r="3295" spans="2:10" x14ac:dyDescent="0.25">
      <c r="B3295" s="3">
        <v>5</v>
      </c>
      <c r="C3295" s="3">
        <v>17</v>
      </c>
      <c r="D3295" s="3">
        <v>10</v>
      </c>
      <c r="E3295" s="3">
        <v>4181.4030000000002</v>
      </c>
      <c r="F3295" s="3">
        <v>2090.7020000000002</v>
      </c>
      <c r="G3295" s="3">
        <f t="shared" si="102"/>
        <v>4.1814030000000004</v>
      </c>
      <c r="H3295" s="3">
        <f t="shared" si="103"/>
        <v>2.0907020000000003</v>
      </c>
      <c r="J3295" s="3" cm="1">
        <f t="array" ref="J3295">+INDEX(G3295:H3295,,MATCH(Rates!$G$7,$G$4:$H$4,0))</f>
        <v>4.1814030000000004</v>
      </c>
    </row>
    <row r="3296" spans="2:10" x14ac:dyDescent="0.25">
      <c r="B3296" s="3">
        <v>5</v>
      </c>
      <c r="C3296" s="3">
        <v>17</v>
      </c>
      <c r="D3296" s="3">
        <v>11</v>
      </c>
      <c r="E3296" s="3">
        <v>5039.4870000000001</v>
      </c>
      <c r="F3296" s="3">
        <v>2519.7440000000001</v>
      </c>
      <c r="G3296" s="3">
        <f t="shared" si="102"/>
        <v>5.0394870000000003</v>
      </c>
      <c r="H3296" s="3">
        <f t="shared" si="103"/>
        <v>2.5197440000000002</v>
      </c>
      <c r="J3296" s="3" cm="1">
        <f t="array" ref="J3296">+INDEX(G3296:H3296,,MATCH(Rates!$G$7,$G$4:$H$4,0))</f>
        <v>5.0394870000000003</v>
      </c>
    </row>
    <row r="3297" spans="2:10" x14ac:dyDescent="0.25">
      <c r="B3297" s="3">
        <v>5</v>
      </c>
      <c r="C3297" s="3">
        <v>17</v>
      </c>
      <c r="D3297" s="3">
        <v>12</v>
      </c>
      <c r="E3297" s="3">
        <v>5502.0929999999998</v>
      </c>
      <c r="F3297" s="3">
        <v>2751.0459999999998</v>
      </c>
      <c r="G3297" s="3">
        <f t="shared" si="102"/>
        <v>5.5020929999999995</v>
      </c>
      <c r="H3297" s="3">
        <f t="shared" si="103"/>
        <v>2.7510459999999997</v>
      </c>
      <c r="J3297" s="3" cm="1">
        <f t="array" ref="J3297">+INDEX(G3297:H3297,,MATCH(Rates!$G$7,$G$4:$H$4,0))</f>
        <v>5.5020929999999995</v>
      </c>
    </row>
    <row r="3298" spans="2:10" x14ac:dyDescent="0.25">
      <c r="B3298" s="3">
        <v>5</v>
      </c>
      <c r="C3298" s="3">
        <v>17</v>
      </c>
      <c r="D3298" s="3">
        <v>13</v>
      </c>
      <c r="E3298" s="3">
        <v>2736.7269999999999</v>
      </c>
      <c r="F3298" s="3">
        <v>1368.3630000000001</v>
      </c>
      <c r="G3298" s="3">
        <f t="shared" si="102"/>
        <v>2.7367269999999997</v>
      </c>
      <c r="H3298" s="3">
        <f t="shared" si="103"/>
        <v>1.368363</v>
      </c>
      <c r="J3298" s="3" cm="1">
        <f t="array" ref="J3298">+INDEX(G3298:H3298,,MATCH(Rates!$G$7,$G$4:$H$4,0))</f>
        <v>2.7367269999999997</v>
      </c>
    </row>
    <row r="3299" spans="2:10" x14ac:dyDescent="0.25">
      <c r="B3299" s="3">
        <v>5</v>
      </c>
      <c r="C3299" s="3">
        <v>17</v>
      </c>
      <c r="D3299" s="3">
        <v>14</v>
      </c>
      <c r="E3299" s="3">
        <v>3923.5390000000002</v>
      </c>
      <c r="F3299" s="3">
        <v>1961.77</v>
      </c>
      <c r="G3299" s="3">
        <f t="shared" si="102"/>
        <v>3.9235390000000003</v>
      </c>
      <c r="H3299" s="3">
        <f t="shared" si="103"/>
        <v>1.96177</v>
      </c>
      <c r="J3299" s="3" cm="1">
        <f t="array" ref="J3299">+INDEX(G3299:H3299,,MATCH(Rates!$G$7,$G$4:$H$4,0))</f>
        <v>3.9235390000000003</v>
      </c>
    </row>
    <row r="3300" spans="2:10" x14ac:dyDescent="0.25">
      <c r="B3300" s="3">
        <v>5</v>
      </c>
      <c r="C3300" s="3">
        <v>17</v>
      </c>
      <c r="D3300" s="3">
        <v>15</v>
      </c>
      <c r="E3300" s="3">
        <v>2891.5419999999999</v>
      </c>
      <c r="F3300" s="3">
        <v>1445.771</v>
      </c>
      <c r="G3300" s="3">
        <f t="shared" si="102"/>
        <v>2.8915419999999998</v>
      </c>
      <c r="H3300" s="3">
        <f t="shared" si="103"/>
        <v>1.4457709999999999</v>
      </c>
      <c r="J3300" s="3" cm="1">
        <f t="array" ref="J3300">+INDEX(G3300:H3300,,MATCH(Rates!$G$7,$G$4:$H$4,0))</f>
        <v>2.8915419999999998</v>
      </c>
    </row>
    <row r="3301" spans="2:10" x14ac:dyDescent="0.25">
      <c r="B3301" s="3">
        <v>5</v>
      </c>
      <c r="C3301" s="3">
        <v>17</v>
      </c>
      <c r="D3301" s="3">
        <v>16</v>
      </c>
      <c r="E3301" s="3">
        <v>1241.1859999999999</v>
      </c>
      <c r="F3301" s="3">
        <v>620.59299999999996</v>
      </c>
      <c r="G3301" s="3">
        <f t="shared" si="102"/>
        <v>1.2411859999999999</v>
      </c>
      <c r="H3301" s="3">
        <f t="shared" si="103"/>
        <v>0.62059299999999995</v>
      </c>
      <c r="J3301" s="3" cm="1">
        <f t="array" ref="J3301">+INDEX(G3301:H3301,,MATCH(Rates!$G$7,$G$4:$H$4,0))</f>
        <v>1.2411859999999999</v>
      </c>
    </row>
    <row r="3302" spans="2:10" x14ac:dyDescent="0.25">
      <c r="B3302" s="3">
        <v>5</v>
      </c>
      <c r="C3302" s="3">
        <v>17</v>
      </c>
      <c r="D3302" s="3">
        <v>17</v>
      </c>
      <c r="E3302" s="3">
        <v>1520.9860000000001</v>
      </c>
      <c r="F3302" s="3">
        <v>760.49300000000005</v>
      </c>
      <c r="G3302" s="3">
        <f t="shared" si="102"/>
        <v>1.5209860000000002</v>
      </c>
      <c r="H3302" s="3">
        <f t="shared" si="103"/>
        <v>0.76049300000000009</v>
      </c>
      <c r="J3302" s="3" cm="1">
        <f t="array" ref="J3302">+INDEX(G3302:H3302,,MATCH(Rates!$G$7,$G$4:$H$4,0))</f>
        <v>1.5209860000000002</v>
      </c>
    </row>
    <row r="3303" spans="2:10" x14ac:dyDescent="0.25">
      <c r="B3303" s="3">
        <v>5</v>
      </c>
      <c r="C3303" s="3">
        <v>17</v>
      </c>
      <c r="D3303" s="3">
        <v>18</v>
      </c>
      <c r="E3303" s="3">
        <v>923.18</v>
      </c>
      <c r="F3303" s="3">
        <v>461.59</v>
      </c>
      <c r="G3303" s="3">
        <f t="shared" si="102"/>
        <v>0.92318</v>
      </c>
      <c r="H3303" s="3">
        <f t="shared" si="103"/>
        <v>0.46159</v>
      </c>
      <c r="J3303" s="3" cm="1">
        <f t="array" ref="J3303">+INDEX(G3303:H3303,,MATCH(Rates!$G$7,$G$4:$H$4,0))</f>
        <v>0.92318</v>
      </c>
    </row>
    <row r="3304" spans="2:10" x14ac:dyDescent="0.25">
      <c r="B3304" s="3">
        <v>5</v>
      </c>
      <c r="C3304" s="3">
        <v>17</v>
      </c>
      <c r="D3304" s="3">
        <v>19</v>
      </c>
      <c r="E3304" s="3">
        <v>162.85300000000001</v>
      </c>
      <c r="F3304" s="3">
        <v>81.426000000000002</v>
      </c>
      <c r="G3304" s="3">
        <f t="shared" si="102"/>
        <v>0.162853</v>
      </c>
      <c r="H3304" s="3">
        <f t="shared" si="103"/>
        <v>8.1425999999999998E-2</v>
      </c>
      <c r="J3304" s="3" cm="1">
        <f t="array" ref="J3304">+INDEX(G3304:H3304,,MATCH(Rates!$G$7,$G$4:$H$4,0))</f>
        <v>0.162853</v>
      </c>
    </row>
    <row r="3305" spans="2:10" x14ac:dyDescent="0.25">
      <c r="B3305" s="3">
        <v>5</v>
      </c>
      <c r="C3305" s="3">
        <v>17</v>
      </c>
      <c r="D3305" s="3">
        <v>20</v>
      </c>
      <c r="E3305" s="3">
        <v>0</v>
      </c>
      <c r="F3305" s="3">
        <v>0</v>
      </c>
      <c r="G3305" s="3">
        <f t="shared" si="102"/>
        <v>0</v>
      </c>
      <c r="H3305" s="3">
        <f t="shared" si="103"/>
        <v>0</v>
      </c>
      <c r="J3305" s="3" cm="1">
        <f t="array" ref="J3305">+INDEX(G3305:H3305,,MATCH(Rates!$G$7,$G$4:$H$4,0))</f>
        <v>0</v>
      </c>
    </row>
    <row r="3306" spans="2:10" x14ac:dyDescent="0.25">
      <c r="B3306" s="3">
        <v>5</v>
      </c>
      <c r="C3306" s="3">
        <v>17</v>
      </c>
      <c r="D3306" s="3">
        <v>21</v>
      </c>
      <c r="E3306" s="3">
        <v>0</v>
      </c>
      <c r="F3306" s="3">
        <v>0</v>
      </c>
      <c r="G3306" s="3">
        <f t="shared" si="102"/>
        <v>0</v>
      </c>
      <c r="H3306" s="3">
        <f t="shared" si="103"/>
        <v>0</v>
      </c>
      <c r="J3306" s="3" cm="1">
        <f t="array" ref="J3306">+INDEX(G3306:H3306,,MATCH(Rates!$G$7,$G$4:$H$4,0))</f>
        <v>0</v>
      </c>
    </row>
    <row r="3307" spans="2:10" x14ac:dyDescent="0.25">
      <c r="B3307" s="3">
        <v>5</v>
      </c>
      <c r="C3307" s="3">
        <v>17</v>
      </c>
      <c r="D3307" s="3">
        <v>22</v>
      </c>
      <c r="E3307" s="3">
        <v>0</v>
      </c>
      <c r="F3307" s="3">
        <v>0</v>
      </c>
      <c r="G3307" s="3">
        <f t="shared" si="102"/>
        <v>0</v>
      </c>
      <c r="H3307" s="3">
        <f t="shared" si="103"/>
        <v>0</v>
      </c>
      <c r="J3307" s="3" cm="1">
        <f t="array" ref="J3307">+INDEX(G3307:H3307,,MATCH(Rates!$G$7,$G$4:$H$4,0))</f>
        <v>0</v>
      </c>
    </row>
    <row r="3308" spans="2:10" x14ac:dyDescent="0.25">
      <c r="B3308" s="3">
        <v>5</v>
      </c>
      <c r="C3308" s="3">
        <v>17</v>
      </c>
      <c r="D3308" s="3">
        <v>23</v>
      </c>
      <c r="E3308" s="3">
        <v>0</v>
      </c>
      <c r="F3308" s="3">
        <v>0</v>
      </c>
      <c r="G3308" s="3">
        <f t="shared" si="102"/>
        <v>0</v>
      </c>
      <c r="H3308" s="3">
        <f t="shared" si="103"/>
        <v>0</v>
      </c>
      <c r="J3308" s="3" cm="1">
        <f t="array" ref="J3308">+INDEX(G3308:H3308,,MATCH(Rates!$G$7,$G$4:$H$4,0))</f>
        <v>0</v>
      </c>
    </row>
    <row r="3309" spans="2:10" x14ac:dyDescent="0.25">
      <c r="B3309" s="3">
        <v>5</v>
      </c>
      <c r="C3309" s="3">
        <v>18</v>
      </c>
      <c r="D3309" s="3">
        <v>0</v>
      </c>
      <c r="E3309" s="3">
        <v>0</v>
      </c>
      <c r="F3309" s="3">
        <v>0</v>
      </c>
      <c r="G3309" s="3">
        <f t="shared" si="102"/>
        <v>0</v>
      </c>
      <c r="H3309" s="3">
        <f t="shared" si="103"/>
        <v>0</v>
      </c>
      <c r="J3309" s="3" cm="1">
        <f t="array" ref="J3309">+INDEX(G3309:H3309,,MATCH(Rates!$G$7,$G$4:$H$4,0))</f>
        <v>0</v>
      </c>
    </row>
    <row r="3310" spans="2:10" x14ac:dyDescent="0.25">
      <c r="B3310" s="3">
        <v>5</v>
      </c>
      <c r="C3310" s="3">
        <v>18</v>
      </c>
      <c r="D3310" s="3">
        <v>1</v>
      </c>
      <c r="E3310" s="3">
        <v>0</v>
      </c>
      <c r="F3310" s="3">
        <v>0</v>
      </c>
      <c r="G3310" s="3">
        <f t="shared" si="102"/>
        <v>0</v>
      </c>
      <c r="H3310" s="3">
        <f t="shared" si="103"/>
        <v>0</v>
      </c>
      <c r="J3310" s="3" cm="1">
        <f t="array" ref="J3310">+INDEX(G3310:H3310,,MATCH(Rates!$G$7,$G$4:$H$4,0))</f>
        <v>0</v>
      </c>
    </row>
    <row r="3311" spans="2:10" x14ac:dyDescent="0.25">
      <c r="B3311" s="3">
        <v>5</v>
      </c>
      <c r="C3311" s="3">
        <v>18</v>
      </c>
      <c r="D3311" s="3">
        <v>2</v>
      </c>
      <c r="E3311" s="3">
        <v>0</v>
      </c>
      <c r="F3311" s="3">
        <v>0</v>
      </c>
      <c r="G3311" s="3">
        <f t="shared" si="102"/>
        <v>0</v>
      </c>
      <c r="H3311" s="3">
        <f t="shared" si="103"/>
        <v>0</v>
      </c>
      <c r="J3311" s="3" cm="1">
        <f t="array" ref="J3311">+INDEX(G3311:H3311,,MATCH(Rates!$G$7,$G$4:$H$4,0))</f>
        <v>0</v>
      </c>
    </row>
    <row r="3312" spans="2:10" x14ac:dyDescent="0.25">
      <c r="B3312" s="3">
        <v>5</v>
      </c>
      <c r="C3312" s="3">
        <v>18</v>
      </c>
      <c r="D3312" s="3">
        <v>3</v>
      </c>
      <c r="E3312" s="3">
        <v>0</v>
      </c>
      <c r="F3312" s="3">
        <v>0</v>
      </c>
      <c r="G3312" s="3">
        <f t="shared" si="102"/>
        <v>0</v>
      </c>
      <c r="H3312" s="3">
        <f t="shared" si="103"/>
        <v>0</v>
      </c>
      <c r="J3312" s="3" cm="1">
        <f t="array" ref="J3312">+INDEX(G3312:H3312,,MATCH(Rates!$G$7,$G$4:$H$4,0))</f>
        <v>0</v>
      </c>
    </row>
    <row r="3313" spans="2:10" x14ac:dyDescent="0.25">
      <c r="B3313" s="3">
        <v>5</v>
      </c>
      <c r="C3313" s="3">
        <v>18</v>
      </c>
      <c r="D3313" s="3">
        <v>4</v>
      </c>
      <c r="E3313" s="3">
        <v>0</v>
      </c>
      <c r="F3313" s="3">
        <v>0</v>
      </c>
      <c r="G3313" s="3">
        <f t="shared" si="102"/>
        <v>0</v>
      </c>
      <c r="H3313" s="3">
        <f t="shared" si="103"/>
        <v>0</v>
      </c>
      <c r="J3313" s="3" cm="1">
        <f t="array" ref="J3313">+INDEX(G3313:H3313,,MATCH(Rates!$G$7,$G$4:$H$4,0))</f>
        <v>0</v>
      </c>
    </row>
    <row r="3314" spans="2:10" x14ac:dyDescent="0.25">
      <c r="B3314" s="3">
        <v>5</v>
      </c>
      <c r="C3314" s="3">
        <v>18</v>
      </c>
      <c r="D3314" s="3">
        <v>5</v>
      </c>
      <c r="E3314" s="3">
        <v>17.173999999999999</v>
      </c>
      <c r="F3314" s="3">
        <v>8.5869999999999997</v>
      </c>
      <c r="G3314" s="3">
        <f t="shared" si="102"/>
        <v>1.7173999999999998E-2</v>
      </c>
      <c r="H3314" s="3">
        <f t="shared" si="103"/>
        <v>8.5869999999999991E-3</v>
      </c>
      <c r="J3314" s="3" cm="1">
        <f t="array" ref="J3314">+INDEX(G3314:H3314,,MATCH(Rates!$G$7,$G$4:$H$4,0))</f>
        <v>1.7173999999999998E-2</v>
      </c>
    </row>
    <row r="3315" spans="2:10" x14ac:dyDescent="0.25">
      <c r="B3315" s="3">
        <v>5</v>
      </c>
      <c r="C3315" s="3">
        <v>18</v>
      </c>
      <c r="D3315" s="3">
        <v>6</v>
      </c>
      <c r="E3315" s="3">
        <v>525.10699999999997</v>
      </c>
      <c r="F3315" s="3">
        <v>262.55399999999997</v>
      </c>
      <c r="G3315" s="3">
        <f t="shared" si="102"/>
        <v>0.52510699999999999</v>
      </c>
      <c r="H3315" s="3">
        <f t="shared" si="103"/>
        <v>0.26255399999999995</v>
      </c>
      <c r="J3315" s="3" cm="1">
        <f t="array" ref="J3315">+INDEX(G3315:H3315,,MATCH(Rates!$G$7,$G$4:$H$4,0))</f>
        <v>0.52510699999999999</v>
      </c>
    </row>
    <row r="3316" spans="2:10" x14ac:dyDescent="0.25">
      <c r="B3316" s="3">
        <v>5</v>
      </c>
      <c r="C3316" s="3">
        <v>18</v>
      </c>
      <c r="D3316" s="3">
        <v>7</v>
      </c>
      <c r="E3316" s="3">
        <v>1955.42</v>
      </c>
      <c r="F3316" s="3">
        <v>977.71</v>
      </c>
      <c r="G3316" s="3">
        <f t="shared" si="102"/>
        <v>1.9554200000000002</v>
      </c>
      <c r="H3316" s="3">
        <f t="shared" si="103"/>
        <v>0.97771000000000008</v>
      </c>
      <c r="J3316" s="3" cm="1">
        <f t="array" ref="J3316">+INDEX(G3316:H3316,,MATCH(Rates!$G$7,$G$4:$H$4,0))</f>
        <v>1.9554200000000002</v>
      </c>
    </row>
    <row r="3317" spans="2:10" x14ac:dyDescent="0.25">
      <c r="B3317" s="3">
        <v>5</v>
      </c>
      <c r="C3317" s="3">
        <v>18</v>
      </c>
      <c r="D3317" s="3">
        <v>8</v>
      </c>
      <c r="E3317" s="3">
        <v>3644.433</v>
      </c>
      <c r="F3317" s="3">
        <v>1822.2159999999999</v>
      </c>
      <c r="G3317" s="3">
        <f t="shared" si="102"/>
        <v>3.6444329999999998</v>
      </c>
      <c r="H3317" s="3">
        <f t="shared" si="103"/>
        <v>1.8222159999999998</v>
      </c>
      <c r="J3317" s="3" cm="1">
        <f t="array" ref="J3317">+INDEX(G3317:H3317,,MATCH(Rates!$G$7,$G$4:$H$4,0))</f>
        <v>3.6444329999999998</v>
      </c>
    </row>
    <row r="3318" spans="2:10" x14ac:dyDescent="0.25">
      <c r="B3318" s="3">
        <v>5</v>
      </c>
      <c r="C3318" s="3">
        <v>18</v>
      </c>
      <c r="D3318" s="3">
        <v>9</v>
      </c>
      <c r="E3318" s="3">
        <v>5062.8999999999996</v>
      </c>
      <c r="F3318" s="3">
        <v>2531.4499999999998</v>
      </c>
      <c r="G3318" s="3">
        <f t="shared" si="102"/>
        <v>5.0629</v>
      </c>
      <c r="H3318" s="3">
        <f t="shared" si="103"/>
        <v>2.53145</v>
      </c>
      <c r="J3318" s="3" cm="1">
        <f t="array" ref="J3318">+INDEX(G3318:H3318,,MATCH(Rates!$G$7,$G$4:$H$4,0))</f>
        <v>5.0629</v>
      </c>
    </row>
    <row r="3319" spans="2:10" x14ac:dyDescent="0.25">
      <c r="B3319" s="3">
        <v>5</v>
      </c>
      <c r="C3319" s="3">
        <v>18</v>
      </c>
      <c r="D3319" s="3">
        <v>10</v>
      </c>
      <c r="E3319" s="3">
        <v>6097.7129999999997</v>
      </c>
      <c r="F3319" s="3">
        <v>3048.8560000000002</v>
      </c>
      <c r="G3319" s="3">
        <f t="shared" si="102"/>
        <v>6.0977129999999997</v>
      </c>
      <c r="H3319" s="3">
        <f t="shared" si="103"/>
        <v>3.0488560000000002</v>
      </c>
      <c r="J3319" s="3" cm="1">
        <f t="array" ref="J3319">+INDEX(G3319:H3319,,MATCH(Rates!$G$7,$G$4:$H$4,0))</f>
        <v>6.0977129999999997</v>
      </c>
    </row>
    <row r="3320" spans="2:10" x14ac:dyDescent="0.25">
      <c r="B3320" s="3">
        <v>5</v>
      </c>
      <c r="C3320" s="3">
        <v>18</v>
      </c>
      <c r="D3320" s="3">
        <v>11</v>
      </c>
      <c r="E3320" s="3">
        <v>6746.1130000000003</v>
      </c>
      <c r="F3320" s="3">
        <v>3373.056</v>
      </c>
      <c r="G3320" s="3">
        <f t="shared" si="102"/>
        <v>6.7461130000000002</v>
      </c>
      <c r="H3320" s="3">
        <f t="shared" si="103"/>
        <v>3.3730560000000001</v>
      </c>
      <c r="J3320" s="3" cm="1">
        <f t="array" ref="J3320">+INDEX(G3320:H3320,,MATCH(Rates!$G$7,$G$4:$H$4,0))</f>
        <v>6.7461130000000002</v>
      </c>
    </row>
    <row r="3321" spans="2:10" x14ac:dyDescent="0.25">
      <c r="B3321" s="3">
        <v>5</v>
      </c>
      <c r="C3321" s="3">
        <v>18</v>
      </c>
      <c r="D3321" s="3">
        <v>12</v>
      </c>
      <c r="E3321" s="3">
        <v>6992.5709999999999</v>
      </c>
      <c r="F3321" s="3">
        <v>3496.2849999999999</v>
      </c>
      <c r="G3321" s="3">
        <f t="shared" si="102"/>
        <v>6.9925709999999999</v>
      </c>
      <c r="H3321" s="3">
        <f t="shared" si="103"/>
        <v>3.4962849999999999</v>
      </c>
      <c r="J3321" s="3" cm="1">
        <f t="array" ref="J3321">+INDEX(G3321:H3321,,MATCH(Rates!$G$7,$G$4:$H$4,0))</f>
        <v>6.9925709999999999</v>
      </c>
    </row>
    <row r="3322" spans="2:10" x14ac:dyDescent="0.25">
      <c r="B3322" s="3">
        <v>5</v>
      </c>
      <c r="C3322" s="3">
        <v>18</v>
      </c>
      <c r="D3322" s="3">
        <v>13</v>
      </c>
      <c r="E3322" s="3">
        <v>6870.9319999999998</v>
      </c>
      <c r="F3322" s="3">
        <v>3435.4659999999999</v>
      </c>
      <c r="G3322" s="3">
        <f t="shared" si="102"/>
        <v>6.8709319999999998</v>
      </c>
      <c r="H3322" s="3">
        <f t="shared" si="103"/>
        <v>3.4354659999999999</v>
      </c>
      <c r="J3322" s="3" cm="1">
        <f t="array" ref="J3322">+INDEX(G3322:H3322,,MATCH(Rates!$G$7,$G$4:$H$4,0))</f>
        <v>6.8709319999999998</v>
      </c>
    </row>
    <row r="3323" spans="2:10" x14ac:dyDescent="0.25">
      <c r="B3323" s="3">
        <v>5</v>
      </c>
      <c r="C3323" s="3">
        <v>18</v>
      </c>
      <c r="D3323" s="3">
        <v>14</v>
      </c>
      <c r="E3323" s="3">
        <v>6333.4219999999996</v>
      </c>
      <c r="F3323" s="3">
        <v>3166.7109999999998</v>
      </c>
      <c r="G3323" s="3">
        <f t="shared" si="102"/>
        <v>6.3334219999999997</v>
      </c>
      <c r="H3323" s="3">
        <f t="shared" si="103"/>
        <v>3.1667109999999998</v>
      </c>
      <c r="J3323" s="3" cm="1">
        <f t="array" ref="J3323">+INDEX(G3323:H3323,,MATCH(Rates!$G$7,$G$4:$H$4,0))</f>
        <v>6.3334219999999997</v>
      </c>
    </row>
    <row r="3324" spans="2:10" x14ac:dyDescent="0.25">
      <c r="B3324" s="3">
        <v>5</v>
      </c>
      <c r="C3324" s="3">
        <v>18</v>
      </c>
      <c r="D3324" s="3">
        <v>15</v>
      </c>
      <c r="E3324" s="3">
        <v>5422.71</v>
      </c>
      <c r="F3324" s="3">
        <v>2711.355</v>
      </c>
      <c r="G3324" s="3">
        <f t="shared" si="102"/>
        <v>5.4227100000000004</v>
      </c>
      <c r="H3324" s="3">
        <f t="shared" si="103"/>
        <v>2.7113550000000002</v>
      </c>
      <c r="J3324" s="3" cm="1">
        <f t="array" ref="J3324">+INDEX(G3324:H3324,,MATCH(Rates!$G$7,$G$4:$H$4,0))</f>
        <v>5.4227100000000004</v>
      </c>
    </row>
    <row r="3325" spans="2:10" x14ac:dyDescent="0.25">
      <c r="B3325" s="3">
        <v>5</v>
      </c>
      <c r="C3325" s="3">
        <v>18</v>
      </c>
      <c r="D3325" s="3">
        <v>16</v>
      </c>
      <c r="E3325" s="3">
        <v>4130.2290000000003</v>
      </c>
      <c r="F3325" s="3">
        <v>2065.1149999999998</v>
      </c>
      <c r="G3325" s="3">
        <f t="shared" si="102"/>
        <v>4.1302289999999999</v>
      </c>
      <c r="H3325" s="3">
        <f t="shared" si="103"/>
        <v>2.0651149999999996</v>
      </c>
      <c r="J3325" s="3" cm="1">
        <f t="array" ref="J3325">+INDEX(G3325:H3325,,MATCH(Rates!$G$7,$G$4:$H$4,0))</f>
        <v>4.1302289999999999</v>
      </c>
    </row>
    <row r="3326" spans="2:10" x14ac:dyDescent="0.25">
      <c r="B3326" s="3">
        <v>5</v>
      </c>
      <c r="C3326" s="3">
        <v>18</v>
      </c>
      <c r="D3326" s="3">
        <v>17</v>
      </c>
      <c r="E3326" s="3">
        <v>2549.201</v>
      </c>
      <c r="F3326" s="3">
        <v>1274.6010000000001</v>
      </c>
      <c r="G3326" s="3">
        <f t="shared" si="102"/>
        <v>2.5492010000000001</v>
      </c>
      <c r="H3326" s="3">
        <f t="shared" si="103"/>
        <v>1.2746010000000001</v>
      </c>
      <c r="J3326" s="3" cm="1">
        <f t="array" ref="J3326">+INDEX(G3326:H3326,,MATCH(Rates!$G$7,$G$4:$H$4,0))</f>
        <v>2.5492010000000001</v>
      </c>
    </row>
    <row r="3327" spans="2:10" x14ac:dyDescent="0.25">
      <c r="B3327" s="3">
        <v>5</v>
      </c>
      <c r="C3327" s="3">
        <v>18</v>
      </c>
      <c r="D3327" s="3">
        <v>18</v>
      </c>
      <c r="E3327" s="3">
        <v>920.95699999999999</v>
      </c>
      <c r="F3327" s="3">
        <v>460.47899999999998</v>
      </c>
      <c r="G3327" s="3">
        <f t="shared" si="102"/>
        <v>0.92095700000000003</v>
      </c>
      <c r="H3327" s="3">
        <f t="shared" si="103"/>
        <v>0.46047899999999997</v>
      </c>
      <c r="J3327" s="3" cm="1">
        <f t="array" ref="J3327">+INDEX(G3327:H3327,,MATCH(Rates!$G$7,$G$4:$H$4,0))</f>
        <v>0.92095700000000003</v>
      </c>
    </row>
    <row r="3328" spans="2:10" x14ac:dyDescent="0.25">
      <c r="B3328" s="3">
        <v>5</v>
      </c>
      <c r="C3328" s="3">
        <v>18</v>
      </c>
      <c r="D3328" s="3">
        <v>19</v>
      </c>
      <c r="E3328" s="3">
        <v>139.91499999999999</v>
      </c>
      <c r="F3328" s="3">
        <v>69.956999999999994</v>
      </c>
      <c r="G3328" s="3">
        <f t="shared" si="102"/>
        <v>0.13991499999999998</v>
      </c>
      <c r="H3328" s="3">
        <f t="shared" si="103"/>
        <v>6.9956999999999991E-2</v>
      </c>
      <c r="J3328" s="3" cm="1">
        <f t="array" ref="J3328">+INDEX(G3328:H3328,,MATCH(Rates!$G$7,$G$4:$H$4,0))</f>
        <v>0.13991499999999998</v>
      </c>
    </row>
    <row r="3329" spans="2:10" x14ac:dyDescent="0.25">
      <c r="B3329" s="3">
        <v>5</v>
      </c>
      <c r="C3329" s="3">
        <v>18</v>
      </c>
      <c r="D3329" s="3">
        <v>20</v>
      </c>
      <c r="E3329" s="3">
        <v>0</v>
      </c>
      <c r="F3329" s="3">
        <v>0</v>
      </c>
      <c r="G3329" s="3">
        <f t="shared" si="102"/>
        <v>0</v>
      </c>
      <c r="H3329" s="3">
        <f t="shared" si="103"/>
        <v>0</v>
      </c>
      <c r="J3329" s="3" cm="1">
        <f t="array" ref="J3329">+INDEX(G3329:H3329,,MATCH(Rates!$G$7,$G$4:$H$4,0))</f>
        <v>0</v>
      </c>
    </row>
    <row r="3330" spans="2:10" x14ac:dyDescent="0.25">
      <c r="B3330" s="3">
        <v>5</v>
      </c>
      <c r="C3330" s="3">
        <v>18</v>
      </c>
      <c r="D3330" s="3">
        <v>21</v>
      </c>
      <c r="E3330" s="3">
        <v>0</v>
      </c>
      <c r="F3330" s="3">
        <v>0</v>
      </c>
      <c r="G3330" s="3">
        <f t="shared" si="102"/>
        <v>0</v>
      </c>
      <c r="H3330" s="3">
        <f t="shared" si="103"/>
        <v>0</v>
      </c>
      <c r="J3330" s="3" cm="1">
        <f t="array" ref="J3330">+INDEX(G3330:H3330,,MATCH(Rates!$G$7,$G$4:$H$4,0))</f>
        <v>0</v>
      </c>
    </row>
    <row r="3331" spans="2:10" x14ac:dyDescent="0.25">
      <c r="B3331" s="3">
        <v>5</v>
      </c>
      <c r="C3331" s="3">
        <v>18</v>
      </c>
      <c r="D3331" s="3">
        <v>22</v>
      </c>
      <c r="E3331" s="3">
        <v>0</v>
      </c>
      <c r="F3331" s="3">
        <v>0</v>
      </c>
      <c r="G3331" s="3">
        <f t="shared" si="102"/>
        <v>0</v>
      </c>
      <c r="H3331" s="3">
        <f t="shared" si="103"/>
        <v>0</v>
      </c>
      <c r="J3331" s="3" cm="1">
        <f t="array" ref="J3331">+INDEX(G3331:H3331,,MATCH(Rates!$G$7,$G$4:$H$4,0))</f>
        <v>0</v>
      </c>
    </row>
    <row r="3332" spans="2:10" x14ac:dyDescent="0.25">
      <c r="B3332" s="3">
        <v>5</v>
      </c>
      <c r="C3332" s="3">
        <v>18</v>
      </c>
      <c r="D3332" s="3">
        <v>23</v>
      </c>
      <c r="E3332" s="3">
        <v>0</v>
      </c>
      <c r="F3332" s="3">
        <v>0</v>
      </c>
      <c r="G3332" s="3">
        <f t="shared" si="102"/>
        <v>0</v>
      </c>
      <c r="H3332" s="3">
        <f t="shared" si="103"/>
        <v>0</v>
      </c>
      <c r="J3332" s="3" cm="1">
        <f t="array" ref="J3332">+INDEX(G3332:H3332,,MATCH(Rates!$G$7,$G$4:$H$4,0))</f>
        <v>0</v>
      </c>
    </row>
    <row r="3333" spans="2:10" x14ac:dyDescent="0.25">
      <c r="B3333" s="3">
        <v>5</v>
      </c>
      <c r="C3333" s="3">
        <v>19</v>
      </c>
      <c r="D3333" s="3">
        <v>0</v>
      </c>
      <c r="E3333" s="3">
        <v>0</v>
      </c>
      <c r="F3333" s="3">
        <v>0</v>
      </c>
      <c r="G3333" s="3">
        <f t="shared" si="102"/>
        <v>0</v>
      </c>
      <c r="H3333" s="3">
        <f t="shared" si="103"/>
        <v>0</v>
      </c>
      <c r="J3333" s="3" cm="1">
        <f t="array" ref="J3333">+INDEX(G3333:H3333,,MATCH(Rates!$G$7,$G$4:$H$4,0))</f>
        <v>0</v>
      </c>
    </row>
    <row r="3334" spans="2:10" x14ac:dyDescent="0.25">
      <c r="B3334" s="3">
        <v>5</v>
      </c>
      <c r="C3334" s="3">
        <v>19</v>
      </c>
      <c r="D3334" s="3">
        <v>1</v>
      </c>
      <c r="E3334" s="3">
        <v>0</v>
      </c>
      <c r="F3334" s="3">
        <v>0</v>
      </c>
      <c r="G3334" s="3">
        <f t="shared" si="102"/>
        <v>0</v>
      </c>
      <c r="H3334" s="3">
        <f t="shared" si="103"/>
        <v>0</v>
      </c>
      <c r="J3334" s="3" cm="1">
        <f t="array" ref="J3334">+INDEX(G3334:H3334,,MATCH(Rates!$G$7,$G$4:$H$4,0))</f>
        <v>0</v>
      </c>
    </row>
    <row r="3335" spans="2:10" x14ac:dyDescent="0.25">
      <c r="B3335" s="3">
        <v>5</v>
      </c>
      <c r="C3335" s="3">
        <v>19</v>
      </c>
      <c r="D3335" s="3">
        <v>2</v>
      </c>
      <c r="E3335" s="3">
        <v>0</v>
      </c>
      <c r="F3335" s="3">
        <v>0</v>
      </c>
      <c r="G3335" s="3">
        <f t="shared" si="102"/>
        <v>0</v>
      </c>
      <c r="H3335" s="3">
        <f t="shared" si="103"/>
        <v>0</v>
      </c>
      <c r="J3335" s="3" cm="1">
        <f t="array" ref="J3335">+INDEX(G3335:H3335,,MATCH(Rates!$G$7,$G$4:$H$4,0))</f>
        <v>0</v>
      </c>
    </row>
    <row r="3336" spans="2:10" x14ac:dyDescent="0.25">
      <c r="B3336" s="3">
        <v>5</v>
      </c>
      <c r="C3336" s="3">
        <v>19</v>
      </c>
      <c r="D3336" s="3">
        <v>3</v>
      </c>
      <c r="E3336" s="3">
        <v>0</v>
      </c>
      <c r="F3336" s="3">
        <v>0</v>
      </c>
      <c r="G3336" s="3">
        <f t="shared" si="102"/>
        <v>0</v>
      </c>
      <c r="H3336" s="3">
        <f t="shared" si="103"/>
        <v>0</v>
      </c>
      <c r="J3336" s="3" cm="1">
        <f t="array" ref="J3336">+INDEX(G3336:H3336,,MATCH(Rates!$G$7,$G$4:$H$4,0))</f>
        <v>0</v>
      </c>
    </row>
    <row r="3337" spans="2:10" x14ac:dyDescent="0.25">
      <c r="B3337" s="3">
        <v>5</v>
      </c>
      <c r="C3337" s="3">
        <v>19</v>
      </c>
      <c r="D3337" s="3">
        <v>4</v>
      </c>
      <c r="E3337" s="3">
        <v>0</v>
      </c>
      <c r="F3337" s="3">
        <v>0</v>
      </c>
      <c r="G3337" s="3">
        <f t="shared" si="102"/>
        <v>0</v>
      </c>
      <c r="H3337" s="3">
        <f t="shared" si="103"/>
        <v>0</v>
      </c>
      <c r="J3337" s="3" cm="1">
        <f t="array" ref="J3337">+INDEX(G3337:H3337,,MATCH(Rates!$G$7,$G$4:$H$4,0))</f>
        <v>0</v>
      </c>
    </row>
    <row r="3338" spans="2:10" x14ac:dyDescent="0.25">
      <c r="B3338" s="3">
        <v>5</v>
      </c>
      <c r="C3338" s="3">
        <v>19</v>
      </c>
      <c r="D3338" s="3">
        <v>5</v>
      </c>
      <c r="E3338" s="3">
        <v>24.478000000000002</v>
      </c>
      <c r="F3338" s="3">
        <v>12.239000000000001</v>
      </c>
      <c r="G3338" s="3">
        <f t="shared" si="102"/>
        <v>2.4478000000000003E-2</v>
      </c>
      <c r="H3338" s="3">
        <f t="shared" si="103"/>
        <v>1.2239000000000002E-2</v>
      </c>
      <c r="J3338" s="3" cm="1">
        <f t="array" ref="J3338">+INDEX(G3338:H3338,,MATCH(Rates!$G$7,$G$4:$H$4,0))</f>
        <v>2.4478000000000003E-2</v>
      </c>
    </row>
    <row r="3339" spans="2:10" x14ac:dyDescent="0.25">
      <c r="B3339" s="3">
        <v>5</v>
      </c>
      <c r="C3339" s="3">
        <v>19</v>
      </c>
      <c r="D3339" s="3">
        <v>6</v>
      </c>
      <c r="E3339" s="3">
        <v>505.197</v>
      </c>
      <c r="F3339" s="3">
        <v>252.59800000000001</v>
      </c>
      <c r="G3339" s="3">
        <f t="shared" si="102"/>
        <v>0.50519700000000001</v>
      </c>
      <c r="H3339" s="3">
        <f t="shared" si="103"/>
        <v>0.25259799999999999</v>
      </c>
      <c r="J3339" s="3" cm="1">
        <f t="array" ref="J3339">+INDEX(G3339:H3339,,MATCH(Rates!$G$7,$G$4:$H$4,0))</f>
        <v>0.50519700000000001</v>
      </c>
    </row>
    <row r="3340" spans="2:10" x14ac:dyDescent="0.25">
      <c r="B3340" s="3">
        <v>5</v>
      </c>
      <c r="C3340" s="3">
        <v>19</v>
      </c>
      <c r="D3340" s="3">
        <v>7</v>
      </c>
      <c r="E3340" s="3">
        <v>1911.2719999999999</v>
      </c>
      <c r="F3340" s="3">
        <v>955.63599999999997</v>
      </c>
      <c r="G3340" s="3">
        <f t="shared" si="102"/>
        <v>1.9112719999999999</v>
      </c>
      <c r="H3340" s="3">
        <f t="shared" si="103"/>
        <v>0.95563599999999993</v>
      </c>
      <c r="J3340" s="3" cm="1">
        <f t="array" ref="J3340">+INDEX(G3340:H3340,,MATCH(Rates!$G$7,$G$4:$H$4,0))</f>
        <v>1.9112719999999999</v>
      </c>
    </row>
    <row r="3341" spans="2:10" x14ac:dyDescent="0.25">
      <c r="B3341" s="3">
        <v>5</v>
      </c>
      <c r="C3341" s="3">
        <v>19</v>
      </c>
      <c r="D3341" s="3">
        <v>8</v>
      </c>
      <c r="E3341" s="3">
        <v>3450.2510000000002</v>
      </c>
      <c r="F3341" s="3">
        <v>1725.126</v>
      </c>
      <c r="G3341" s="3">
        <f t="shared" si="102"/>
        <v>3.4502510000000002</v>
      </c>
      <c r="H3341" s="3">
        <f t="shared" si="103"/>
        <v>1.7251259999999999</v>
      </c>
      <c r="J3341" s="3" cm="1">
        <f t="array" ref="J3341">+INDEX(G3341:H3341,,MATCH(Rates!$G$7,$G$4:$H$4,0))</f>
        <v>3.4502510000000002</v>
      </c>
    </row>
    <row r="3342" spans="2:10" x14ac:dyDescent="0.25">
      <c r="B3342" s="3">
        <v>5</v>
      </c>
      <c r="C3342" s="3">
        <v>19</v>
      </c>
      <c r="D3342" s="3">
        <v>9</v>
      </c>
      <c r="E3342" s="3">
        <v>4713.8419999999996</v>
      </c>
      <c r="F3342" s="3">
        <v>2356.9209999999998</v>
      </c>
      <c r="G3342" s="3">
        <f t="shared" si="102"/>
        <v>4.7138419999999996</v>
      </c>
      <c r="H3342" s="3">
        <f t="shared" si="103"/>
        <v>2.3569209999999998</v>
      </c>
      <c r="J3342" s="3" cm="1">
        <f t="array" ref="J3342">+INDEX(G3342:H3342,,MATCH(Rates!$G$7,$G$4:$H$4,0))</f>
        <v>4.7138419999999996</v>
      </c>
    </row>
    <row r="3343" spans="2:10" x14ac:dyDescent="0.25">
      <c r="B3343" s="3">
        <v>5</v>
      </c>
      <c r="C3343" s="3">
        <v>19</v>
      </c>
      <c r="D3343" s="3">
        <v>10</v>
      </c>
      <c r="E3343" s="3">
        <v>5005.7870000000003</v>
      </c>
      <c r="F3343" s="3">
        <v>2502.8939999999998</v>
      </c>
      <c r="G3343" s="3">
        <f t="shared" si="102"/>
        <v>5.0057870000000007</v>
      </c>
      <c r="H3343" s="3">
        <f t="shared" si="103"/>
        <v>2.502894</v>
      </c>
      <c r="J3343" s="3" cm="1">
        <f t="array" ref="J3343">+INDEX(G3343:H3343,,MATCH(Rates!$G$7,$G$4:$H$4,0))</f>
        <v>5.0057870000000007</v>
      </c>
    </row>
    <row r="3344" spans="2:10" x14ac:dyDescent="0.25">
      <c r="B3344" s="3">
        <v>5</v>
      </c>
      <c r="C3344" s="3">
        <v>19</v>
      </c>
      <c r="D3344" s="3">
        <v>11</v>
      </c>
      <c r="E3344" s="3">
        <v>6104.7790000000005</v>
      </c>
      <c r="F3344" s="3">
        <v>3052.39</v>
      </c>
      <c r="G3344" s="3">
        <f t="shared" si="102"/>
        <v>6.1047790000000006</v>
      </c>
      <c r="H3344" s="3">
        <f t="shared" si="103"/>
        <v>3.0523899999999999</v>
      </c>
      <c r="J3344" s="3" cm="1">
        <f t="array" ref="J3344">+INDEX(G3344:H3344,,MATCH(Rates!$G$7,$G$4:$H$4,0))</f>
        <v>6.1047790000000006</v>
      </c>
    </row>
    <row r="3345" spans="2:10" x14ac:dyDescent="0.25">
      <c r="B3345" s="3">
        <v>5</v>
      </c>
      <c r="C3345" s="3">
        <v>19</v>
      </c>
      <c r="D3345" s="3">
        <v>12</v>
      </c>
      <c r="E3345" s="3">
        <v>6460.723</v>
      </c>
      <c r="F3345" s="3">
        <v>3230.3620000000001</v>
      </c>
      <c r="G3345" s="3">
        <f t="shared" si="102"/>
        <v>6.4607229999999998</v>
      </c>
      <c r="H3345" s="3">
        <f t="shared" si="103"/>
        <v>3.230362</v>
      </c>
      <c r="J3345" s="3" cm="1">
        <f t="array" ref="J3345">+INDEX(G3345:H3345,,MATCH(Rates!$G$7,$G$4:$H$4,0))</f>
        <v>6.4607229999999998</v>
      </c>
    </row>
    <row r="3346" spans="2:10" x14ac:dyDescent="0.25">
      <c r="B3346" s="3">
        <v>5</v>
      </c>
      <c r="C3346" s="3">
        <v>19</v>
      </c>
      <c r="D3346" s="3">
        <v>13</v>
      </c>
      <c r="E3346" s="3">
        <v>5910.0569999999998</v>
      </c>
      <c r="F3346" s="3">
        <v>2955.0279999999998</v>
      </c>
      <c r="G3346" s="3">
        <f t="shared" si="102"/>
        <v>5.9100570000000001</v>
      </c>
      <c r="H3346" s="3">
        <f t="shared" si="103"/>
        <v>2.955028</v>
      </c>
      <c r="J3346" s="3" cm="1">
        <f t="array" ref="J3346">+INDEX(G3346:H3346,,MATCH(Rates!$G$7,$G$4:$H$4,0))</f>
        <v>5.9100570000000001</v>
      </c>
    </row>
    <row r="3347" spans="2:10" x14ac:dyDescent="0.25">
      <c r="B3347" s="3">
        <v>5</v>
      </c>
      <c r="C3347" s="3">
        <v>19</v>
      </c>
      <c r="D3347" s="3">
        <v>14</v>
      </c>
      <c r="E3347" s="3">
        <v>5790.7129999999997</v>
      </c>
      <c r="F3347" s="3">
        <v>2895.357</v>
      </c>
      <c r="G3347" s="3">
        <f t="shared" si="102"/>
        <v>5.7907129999999993</v>
      </c>
      <c r="H3347" s="3">
        <f t="shared" si="103"/>
        <v>2.8953570000000002</v>
      </c>
      <c r="J3347" s="3" cm="1">
        <f t="array" ref="J3347">+INDEX(G3347:H3347,,MATCH(Rates!$G$7,$G$4:$H$4,0))</f>
        <v>5.7907129999999993</v>
      </c>
    </row>
    <row r="3348" spans="2:10" x14ac:dyDescent="0.25">
      <c r="B3348" s="3">
        <v>5</v>
      </c>
      <c r="C3348" s="3">
        <v>19</v>
      </c>
      <c r="D3348" s="3">
        <v>15</v>
      </c>
      <c r="E3348" s="3">
        <v>3527.2910000000002</v>
      </c>
      <c r="F3348" s="3">
        <v>1763.646</v>
      </c>
      <c r="G3348" s="3">
        <f t="shared" si="102"/>
        <v>3.527291</v>
      </c>
      <c r="H3348" s="3">
        <f t="shared" si="103"/>
        <v>1.763646</v>
      </c>
      <c r="J3348" s="3" cm="1">
        <f t="array" ref="J3348">+INDEX(G3348:H3348,,MATCH(Rates!$G$7,$G$4:$H$4,0))</f>
        <v>3.527291</v>
      </c>
    </row>
    <row r="3349" spans="2:10" x14ac:dyDescent="0.25">
      <c r="B3349" s="3">
        <v>5</v>
      </c>
      <c r="C3349" s="3">
        <v>19</v>
      </c>
      <c r="D3349" s="3">
        <v>16</v>
      </c>
      <c r="E3349" s="3">
        <v>2772.2570000000001</v>
      </c>
      <c r="F3349" s="3">
        <v>1386.1289999999999</v>
      </c>
      <c r="G3349" s="3">
        <f t="shared" ref="G3349:G3412" si="104">+E3349/1000</f>
        <v>2.7722570000000002</v>
      </c>
      <c r="H3349" s="3">
        <f t="shared" ref="H3349:H3412" si="105">+F3349/1000</f>
        <v>1.3861289999999999</v>
      </c>
      <c r="J3349" s="3" cm="1">
        <f t="array" ref="J3349">+INDEX(G3349:H3349,,MATCH(Rates!$G$7,$G$4:$H$4,0))</f>
        <v>2.7722570000000002</v>
      </c>
    </row>
    <row r="3350" spans="2:10" x14ac:dyDescent="0.25">
      <c r="B3350" s="3">
        <v>5</v>
      </c>
      <c r="C3350" s="3">
        <v>19</v>
      </c>
      <c r="D3350" s="3">
        <v>17</v>
      </c>
      <c r="E3350" s="3">
        <v>2412.5320000000002</v>
      </c>
      <c r="F3350" s="3">
        <v>1206.2660000000001</v>
      </c>
      <c r="G3350" s="3">
        <f t="shared" si="104"/>
        <v>2.4125320000000001</v>
      </c>
      <c r="H3350" s="3">
        <f t="shared" si="105"/>
        <v>1.2062660000000001</v>
      </c>
      <c r="J3350" s="3" cm="1">
        <f t="array" ref="J3350">+INDEX(G3350:H3350,,MATCH(Rates!$G$7,$G$4:$H$4,0))</f>
        <v>2.4125320000000001</v>
      </c>
    </row>
    <row r="3351" spans="2:10" x14ac:dyDescent="0.25">
      <c r="B3351" s="3">
        <v>5</v>
      </c>
      <c r="C3351" s="3">
        <v>19</v>
      </c>
      <c r="D3351" s="3">
        <v>18</v>
      </c>
      <c r="E3351" s="3">
        <v>845.52099999999996</v>
      </c>
      <c r="F3351" s="3">
        <v>422.76</v>
      </c>
      <c r="G3351" s="3">
        <f t="shared" si="104"/>
        <v>0.84552099999999997</v>
      </c>
      <c r="H3351" s="3">
        <f t="shared" si="105"/>
        <v>0.42275999999999997</v>
      </c>
      <c r="J3351" s="3" cm="1">
        <f t="array" ref="J3351">+INDEX(G3351:H3351,,MATCH(Rates!$G$7,$G$4:$H$4,0))</f>
        <v>0.84552099999999997</v>
      </c>
    </row>
    <row r="3352" spans="2:10" x14ac:dyDescent="0.25">
      <c r="B3352" s="3">
        <v>5</v>
      </c>
      <c r="C3352" s="3">
        <v>19</v>
      </c>
      <c r="D3352" s="3">
        <v>19</v>
      </c>
      <c r="E3352" s="3">
        <v>151.899</v>
      </c>
      <c r="F3352" s="3">
        <v>75.948999999999998</v>
      </c>
      <c r="G3352" s="3">
        <f t="shared" si="104"/>
        <v>0.15189900000000001</v>
      </c>
      <c r="H3352" s="3">
        <f t="shared" si="105"/>
        <v>7.5949000000000003E-2</v>
      </c>
      <c r="J3352" s="3" cm="1">
        <f t="array" ref="J3352">+INDEX(G3352:H3352,,MATCH(Rates!$G$7,$G$4:$H$4,0))</f>
        <v>0.15189900000000001</v>
      </c>
    </row>
    <row r="3353" spans="2:10" x14ac:dyDescent="0.25">
      <c r="B3353" s="3">
        <v>5</v>
      </c>
      <c r="C3353" s="3">
        <v>19</v>
      </c>
      <c r="D3353" s="3">
        <v>20</v>
      </c>
      <c r="E3353" s="3">
        <v>0</v>
      </c>
      <c r="F3353" s="3">
        <v>0</v>
      </c>
      <c r="G3353" s="3">
        <f t="shared" si="104"/>
        <v>0</v>
      </c>
      <c r="H3353" s="3">
        <f t="shared" si="105"/>
        <v>0</v>
      </c>
      <c r="J3353" s="3" cm="1">
        <f t="array" ref="J3353">+INDEX(G3353:H3353,,MATCH(Rates!$G$7,$G$4:$H$4,0))</f>
        <v>0</v>
      </c>
    </row>
    <row r="3354" spans="2:10" x14ac:dyDescent="0.25">
      <c r="B3354" s="3">
        <v>5</v>
      </c>
      <c r="C3354" s="3">
        <v>19</v>
      </c>
      <c r="D3354" s="3">
        <v>21</v>
      </c>
      <c r="E3354" s="3">
        <v>0</v>
      </c>
      <c r="F3354" s="3">
        <v>0</v>
      </c>
      <c r="G3354" s="3">
        <f t="shared" si="104"/>
        <v>0</v>
      </c>
      <c r="H3354" s="3">
        <f t="shared" si="105"/>
        <v>0</v>
      </c>
      <c r="J3354" s="3" cm="1">
        <f t="array" ref="J3354">+INDEX(G3354:H3354,,MATCH(Rates!$G$7,$G$4:$H$4,0))</f>
        <v>0</v>
      </c>
    </row>
    <row r="3355" spans="2:10" x14ac:dyDescent="0.25">
      <c r="B3355" s="3">
        <v>5</v>
      </c>
      <c r="C3355" s="3">
        <v>19</v>
      </c>
      <c r="D3355" s="3">
        <v>22</v>
      </c>
      <c r="E3355" s="3">
        <v>0</v>
      </c>
      <c r="F3355" s="3">
        <v>0</v>
      </c>
      <c r="G3355" s="3">
        <f t="shared" si="104"/>
        <v>0</v>
      </c>
      <c r="H3355" s="3">
        <f t="shared" si="105"/>
        <v>0</v>
      </c>
      <c r="J3355" s="3" cm="1">
        <f t="array" ref="J3355">+INDEX(G3355:H3355,,MATCH(Rates!$G$7,$G$4:$H$4,0))</f>
        <v>0</v>
      </c>
    </row>
    <row r="3356" spans="2:10" x14ac:dyDescent="0.25">
      <c r="B3356" s="3">
        <v>5</v>
      </c>
      <c r="C3356" s="3">
        <v>19</v>
      </c>
      <c r="D3356" s="3">
        <v>23</v>
      </c>
      <c r="E3356" s="3">
        <v>0</v>
      </c>
      <c r="F3356" s="3">
        <v>0</v>
      </c>
      <c r="G3356" s="3">
        <f t="shared" si="104"/>
        <v>0</v>
      </c>
      <c r="H3356" s="3">
        <f t="shared" si="105"/>
        <v>0</v>
      </c>
      <c r="J3356" s="3" cm="1">
        <f t="array" ref="J3356">+INDEX(G3356:H3356,,MATCH(Rates!$G$7,$G$4:$H$4,0))</f>
        <v>0</v>
      </c>
    </row>
    <row r="3357" spans="2:10" x14ac:dyDescent="0.25">
      <c r="B3357" s="3">
        <v>5</v>
      </c>
      <c r="C3357" s="3">
        <v>20</v>
      </c>
      <c r="D3357" s="3">
        <v>0</v>
      </c>
      <c r="E3357" s="3">
        <v>0</v>
      </c>
      <c r="F3357" s="3">
        <v>0</v>
      </c>
      <c r="G3357" s="3">
        <f t="shared" si="104"/>
        <v>0</v>
      </c>
      <c r="H3357" s="3">
        <f t="shared" si="105"/>
        <v>0</v>
      </c>
      <c r="J3357" s="3" cm="1">
        <f t="array" ref="J3357">+INDEX(G3357:H3357,,MATCH(Rates!$G$7,$G$4:$H$4,0))</f>
        <v>0</v>
      </c>
    </row>
    <row r="3358" spans="2:10" x14ac:dyDescent="0.25">
      <c r="B3358" s="3">
        <v>5</v>
      </c>
      <c r="C3358" s="3">
        <v>20</v>
      </c>
      <c r="D3358" s="3">
        <v>1</v>
      </c>
      <c r="E3358" s="3">
        <v>0</v>
      </c>
      <c r="F3358" s="3">
        <v>0</v>
      </c>
      <c r="G3358" s="3">
        <f t="shared" si="104"/>
        <v>0</v>
      </c>
      <c r="H3358" s="3">
        <f t="shared" si="105"/>
        <v>0</v>
      </c>
      <c r="J3358" s="3" cm="1">
        <f t="array" ref="J3358">+INDEX(G3358:H3358,,MATCH(Rates!$G$7,$G$4:$H$4,0))</f>
        <v>0</v>
      </c>
    </row>
    <row r="3359" spans="2:10" x14ac:dyDescent="0.25">
      <c r="B3359" s="3">
        <v>5</v>
      </c>
      <c r="C3359" s="3">
        <v>20</v>
      </c>
      <c r="D3359" s="3">
        <v>2</v>
      </c>
      <c r="E3359" s="3">
        <v>0</v>
      </c>
      <c r="F3359" s="3">
        <v>0</v>
      </c>
      <c r="G3359" s="3">
        <f t="shared" si="104"/>
        <v>0</v>
      </c>
      <c r="H3359" s="3">
        <f t="shared" si="105"/>
        <v>0</v>
      </c>
      <c r="J3359" s="3" cm="1">
        <f t="array" ref="J3359">+INDEX(G3359:H3359,,MATCH(Rates!$G$7,$G$4:$H$4,0))</f>
        <v>0</v>
      </c>
    </row>
    <row r="3360" spans="2:10" x14ac:dyDescent="0.25">
      <c r="B3360" s="3">
        <v>5</v>
      </c>
      <c r="C3360" s="3">
        <v>20</v>
      </c>
      <c r="D3360" s="3">
        <v>3</v>
      </c>
      <c r="E3360" s="3">
        <v>0</v>
      </c>
      <c r="F3360" s="3">
        <v>0</v>
      </c>
      <c r="G3360" s="3">
        <f t="shared" si="104"/>
        <v>0</v>
      </c>
      <c r="H3360" s="3">
        <f t="shared" si="105"/>
        <v>0</v>
      </c>
      <c r="J3360" s="3" cm="1">
        <f t="array" ref="J3360">+INDEX(G3360:H3360,,MATCH(Rates!$G$7,$G$4:$H$4,0))</f>
        <v>0</v>
      </c>
    </row>
    <row r="3361" spans="2:10" x14ac:dyDescent="0.25">
      <c r="B3361" s="3">
        <v>5</v>
      </c>
      <c r="C3361" s="3">
        <v>20</v>
      </c>
      <c r="D3361" s="3">
        <v>4</v>
      </c>
      <c r="E3361" s="3">
        <v>0</v>
      </c>
      <c r="F3361" s="3">
        <v>0</v>
      </c>
      <c r="G3361" s="3">
        <f t="shared" si="104"/>
        <v>0</v>
      </c>
      <c r="H3361" s="3">
        <f t="shared" si="105"/>
        <v>0</v>
      </c>
      <c r="J3361" s="3" cm="1">
        <f t="array" ref="J3361">+INDEX(G3361:H3361,,MATCH(Rates!$G$7,$G$4:$H$4,0))</f>
        <v>0</v>
      </c>
    </row>
    <row r="3362" spans="2:10" x14ac:dyDescent="0.25">
      <c r="B3362" s="3">
        <v>5</v>
      </c>
      <c r="C3362" s="3">
        <v>20</v>
      </c>
      <c r="D3362" s="3">
        <v>5</v>
      </c>
      <c r="E3362" s="3">
        <v>15.618</v>
      </c>
      <c r="F3362" s="3">
        <v>7.8090000000000002</v>
      </c>
      <c r="G3362" s="3">
        <f t="shared" si="104"/>
        <v>1.5618E-2</v>
      </c>
      <c r="H3362" s="3">
        <f t="shared" si="105"/>
        <v>7.809E-3</v>
      </c>
      <c r="J3362" s="3" cm="1">
        <f t="array" ref="J3362">+INDEX(G3362:H3362,,MATCH(Rates!$G$7,$G$4:$H$4,0))</f>
        <v>1.5618E-2</v>
      </c>
    </row>
    <row r="3363" spans="2:10" x14ac:dyDescent="0.25">
      <c r="B3363" s="3">
        <v>5</v>
      </c>
      <c r="C3363" s="3">
        <v>20</v>
      </c>
      <c r="D3363" s="3">
        <v>6</v>
      </c>
      <c r="E3363" s="3">
        <v>479.21899999999999</v>
      </c>
      <c r="F3363" s="3">
        <v>239.60900000000001</v>
      </c>
      <c r="G3363" s="3">
        <f t="shared" si="104"/>
        <v>0.47921900000000001</v>
      </c>
      <c r="H3363" s="3">
        <f t="shared" si="105"/>
        <v>0.23960900000000002</v>
      </c>
      <c r="J3363" s="3" cm="1">
        <f t="array" ref="J3363">+INDEX(G3363:H3363,,MATCH(Rates!$G$7,$G$4:$H$4,0))</f>
        <v>0.47921900000000001</v>
      </c>
    </row>
    <row r="3364" spans="2:10" x14ac:dyDescent="0.25">
      <c r="B3364" s="3">
        <v>5</v>
      </c>
      <c r="C3364" s="3">
        <v>20</v>
      </c>
      <c r="D3364" s="3">
        <v>7</v>
      </c>
      <c r="E3364" s="3">
        <v>920.75400000000002</v>
      </c>
      <c r="F3364" s="3">
        <v>460.37700000000001</v>
      </c>
      <c r="G3364" s="3">
        <f t="shared" si="104"/>
        <v>0.92075400000000007</v>
      </c>
      <c r="H3364" s="3">
        <f t="shared" si="105"/>
        <v>0.46037700000000004</v>
      </c>
      <c r="J3364" s="3" cm="1">
        <f t="array" ref="J3364">+INDEX(G3364:H3364,,MATCH(Rates!$G$7,$G$4:$H$4,0))</f>
        <v>0.92075400000000007</v>
      </c>
    </row>
    <row r="3365" spans="2:10" x14ac:dyDescent="0.25">
      <c r="B3365" s="3">
        <v>5</v>
      </c>
      <c r="C3365" s="3">
        <v>20</v>
      </c>
      <c r="D3365" s="3">
        <v>8</v>
      </c>
      <c r="E3365" s="3">
        <v>2901.8049999999998</v>
      </c>
      <c r="F3365" s="3">
        <v>1450.902</v>
      </c>
      <c r="G3365" s="3">
        <f t="shared" si="104"/>
        <v>2.901805</v>
      </c>
      <c r="H3365" s="3">
        <f t="shared" si="105"/>
        <v>1.4509020000000001</v>
      </c>
      <c r="J3365" s="3" cm="1">
        <f t="array" ref="J3365">+INDEX(G3365:H3365,,MATCH(Rates!$G$7,$G$4:$H$4,0))</f>
        <v>2.901805</v>
      </c>
    </row>
    <row r="3366" spans="2:10" x14ac:dyDescent="0.25">
      <c r="B3366" s="3">
        <v>5</v>
      </c>
      <c r="C3366" s="3">
        <v>20</v>
      </c>
      <c r="D3366" s="3">
        <v>9</v>
      </c>
      <c r="E3366" s="3">
        <v>4542.57</v>
      </c>
      <c r="F3366" s="3">
        <v>2271.2849999999999</v>
      </c>
      <c r="G3366" s="3">
        <f t="shared" si="104"/>
        <v>4.5425699999999996</v>
      </c>
      <c r="H3366" s="3">
        <f t="shared" si="105"/>
        <v>2.2712849999999998</v>
      </c>
      <c r="J3366" s="3" cm="1">
        <f t="array" ref="J3366">+INDEX(G3366:H3366,,MATCH(Rates!$G$7,$G$4:$H$4,0))</f>
        <v>4.5425699999999996</v>
      </c>
    </row>
    <row r="3367" spans="2:10" x14ac:dyDescent="0.25">
      <c r="B3367" s="3">
        <v>5</v>
      </c>
      <c r="C3367" s="3">
        <v>20</v>
      </c>
      <c r="D3367" s="3">
        <v>10</v>
      </c>
      <c r="E3367" s="3">
        <v>4732.1840000000002</v>
      </c>
      <c r="F3367" s="3">
        <v>2366.0920000000001</v>
      </c>
      <c r="G3367" s="3">
        <f t="shared" si="104"/>
        <v>4.7321840000000002</v>
      </c>
      <c r="H3367" s="3">
        <f t="shared" si="105"/>
        <v>2.3660920000000001</v>
      </c>
      <c r="J3367" s="3" cm="1">
        <f t="array" ref="J3367">+INDEX(G3367:H3367,,MATCH(Rates!$G$7,$G$4:$H$4,0))</f>
        <v>4.7321840000000002</v>
      </c>
    </row>
    <row r="3368" spans="2:10" x14ac:dyDescent="0.25">
      <c r="B3368" s="3">
        <v>5</v>
      </c>
      <c r="C3368" s="3">
        <v>20</v>
      </c>
      <c r="D3368" s="3">
        <v>11</v>
      </c>
      <c r="E3368" s="3">
        <v>5906.509</v>
      </c>
      <c r="F3368" s="3">
        <v>2953.2550000000001</v>
      </c>
      <c r="G3368" s="3">
        <f t="shared" si="104"/>
        <v>5.9065089999999998</v>
      </c>
      <c r="H3368" s="3">
        <f t="shared" si="105"/>
        <v>2.953255</v>
      </c>
      <c r="J3368" s="3" cm="1">
        <f t="array" ref="J3368">+INDEX(G3368:H3368,,MATCH(Rates!$G$7,$G$4:$H$4,0))</f>
        <v>5.9065089999999998</v>
      </c>
    </row>
    <row r="3369" spans="2:10" x14ac:dyDescent="0.25">
      <c r="B3369" s="3">
        <v>5</v>
      </c>
      <c r="C3369" s="3">
        <v>20</v>
      </c>
      <c r="D3369" s="3">
        <v>12</v>
      </c>
      <c r="E3369" s="3">
        <v>6037.3559999999998</v>
      </c>
      <c r="F3369" s="3">
        <v>3018.6779999999999</v>
      </c>
      <c r="G3369" s="3">
        <f t="shared" si="104"/>
        <v>6.0373559999999999</v>
      </c>
      <c r="H3369" s="3">
        <f t="shared" si="105"/>
        <v>3.018678</v>
      </c>
      <c r="J3369" s="3" cm="1">
        <f t="array" ref="J3369">+INDEX(G3369:H3369,,MATCH(Rates!$G$7,$G$4:$H$4,0))</f>
        <v>6.0373559999999999</v>
      </c>
    </row>
    <row r="3370" spans="2:10" x14ac:dyDescent="0.25">
      <c r="B3370" s="3">
        <v>5</v>
      </c>
      <c r="C3370" s="3">
        <v>20</v>
      </c>
      <c r="D3370" s="3">
        <v>13</v>
      </c>
      <c r="E3370" s="3">
        <v>5198.8119999999999</v>
      </c>
      <c r="F3370" s="3">
        <v>2599.4059999999999</v>
      </c>
      <c r="G3370" s="3">
        <f t="shared" si="104"/>
        <v>5.1988120000000002</v>
      </c>
      <c r="H3370" s="3">
        <f t="shared" si="105"/>
        <v>2.5994060000000001</v>
      </c>
      <c r="J3370" s="3" cm="1">
        <f t="array" ref="J3370">+INDEX(G3370:H3370,,MATCH(Rates!$G$7,$G$4:$H$4,0))</f>
        <v>5.1988120000000002</v>
      </c>
    </row>
    <row r="3371" spans="2:10" x14ac:dyDescent="0.25">
      <c r="B3371" s="3">
        <v>5</v>
      </c>
      <c r="C3371" s="3">
        <v>20</v>
      </c>
      <c r="D3371" s="3">
        <v>14</v>
      </c>
      <c r="E3371" s="3">
        <v>4526.2020000000002</v>
      </c>
      <c r="F3371" s="3">
        <v>2263.1010000000001</v>
      </c>
      <c r="G3371" s="3">
        <f t="shared" si="104"/>
        <v>4.5262020000000005</v>
      </c>
      <c r="H3371" s="3">
        <f t="shared" si="105"/>
        <v>2.2631010000000003</v>
      </c>
      <c r="J3371" s="3" cm="1">
        <f t="array" ref="J3371">+INDEX(G3371:H3371,,MATCH(Rates!$G$7,$G$4:$H$4,0))</f>
        <v>4.5262020000000005</v>
      </c>
    </row>
    <row r="3372" spans="2:10" x14ac:dyDescent="0.25">
      <c r="B3372" s="3">
        <v>5</v>
      </c>
      <c r="C3372" s="3">
        <v>20</v>
      </c>
      <c r="D3372" s="3">
        <v>15</v>
      </c>
      <c r="E3372" s="3">
        <v>4849.9669999999996</v>
      </c>
      <c r="F3372" s="3">
        <v>2424.9839999999999</v>
      </c>
      <c r="G3372" s="3">
        <f t="shared" si="104"/>
        <v>4.8499669999999995</v>
      </c>
      <c r="H3372" s="3">
        <f t="shared" si="105"/>
        <v>2.4249839999999998</v>
      </c>
      <c r="J3372" s="3" cm="1">
        <f t="array" ref="J3372">+INDEX(G3372:H3372,,MATCH(Rates!$G$7,$G$4:$H$4,0))</f>
        <v>4.8499669999999995</v>
      </c>
    </row>
    <row r="3373" spans="2:10" x14ac:dyDescent="0.25">
      <c r="B3373" s="3">
        <v>5</v>
      </c>
      <c r="C3373" s="3">
        <v>20</v>
      </c>
      <c r="D3373" s="3">
        <v>16</v>
      </c>
      <c r="E3373" s="3">
        <v>3723.0720000000001</v>
      </c>
      <c r="F3373" s="3">
        <v>1861.5360000000001</v>
      </c>
      <c r="G3373" s="3">
        <f t="shared" si="104"/>
        <v>3.7230720000000002</v>
      </c>
      <c r="H3373" s="3">
        <f t="shared" si="105"/>
        <v>1.8615360000000001</v>
      </c>
      <c r="J3373" s="3" cm="1">
        <f t="array" ref="J3373">+INDEX(G3373:H3373,,MATCH(Rates!$G$7,$G$4:$H$4,0))</f>
        <v>3.7230720000000002</v>
      </c>
    </row>
    <row r="3374" spans="2:10" x14ac:dyDescent="0.25">
      <c r="B3374" s="3">
        <v>5</v>
      </c>
      <c r="C3374" s="3">
        <v>20</v>
      </c>
      <c r="D3374" s="3">
        <v>17</v>
      </c>
      <c r="E3374" s="3">
        <v>2021.491</v>
      </c>
      <c r="F3374" s="3">
        <v>1010.746</v>
      </c>
      <c r="G3374" s="3">
        <f t="shared" si="104"/>
        <v>2.0214910000000001</v>
      </c>
      <c r="H3374" s="3">
        <f t="shared" si="105"/>
        <v>1.0107459999999999</v>
      </c>
      <c r="J3374" s="3" cm="1">
        <f t="array" ref="J3374">+INDEX(G3374:H3374,,MATCH(Rates!$G$7,$G$4:$H$4,0))</f>
        <v>2.0214910000000001</v>
      </c>
    </row>
    <row r="3375" spans="2:10" x14ac:dyDescent="0.25">
      <c r="B3375" s="3">
        <v>5</v>
      </c>
      <c r="C3375" s="3">
        <v>20</v>
      </c>
      <c r="D3375" s="3">
        <v>18</v>
      </c>
      <c r="E3375" s="3">
        <v>830.89200000000005</v>
      </c>
      <c r="F3375" s="3">
        <v>415.44600000000003</v>
      </c>
      <c r="G3375" s="3">
        <f t="shared" si="104"/>
        <v>0.83089200000000007</v>
      </c>
      <c r="H3375" s="3">
        <f t="shared" si="105"/>
        <v>0.41544600000000004</v>
      </c>
      <c r="J3375" s="3" cm="1">
        <f t="array" ref="J3375">+INDEX(G3375:H3375,,MATCH(Rates!$G$7,$G$4:$H$4,0))</f>
        <v>0.83089200000000007</v>
      </c>
    </row>
    <row r="3376" spans="2:10" x14ac:dyDescent="0.25">
      <c r="B3376" s="3">
        <v>5</v>
      </c>
      <c r="C3376" s="3">
        <v>20</v>
      </c>
      <c r="D3376" s="3">
        <v>19</v>
      </c>
      <c r="E3376" s="3">
        <v>147.221</v>
      </c>
      <c r="F3376" s="3">
        <v>73.611000000000004</v>
      </c>
      <c r="G3376" s="3">
        <f t="shared" si="104"/>
        <v>0.14722099999999999</v>
      </c>
      <c r="H3376" s="3">
        <f t="shared" si="105"/>
        <v>7.361100000000001E-2</v>
      </c>
      <c r="J3376" s="3" cm="1">
        <f t="array" ref="J3376">+INDEX(G3376:H3376,,MATCH(Rates!$G$7,$G$4:$H$4,0))</f>
        <v>0.14722099999999999</v>
      </c>
    </row>
    <row r="3377" spans="2:10" x14ac:dyDescent="0.25">
      <c r="B3377" s="3">
        <v>5</v>
      </c>
      <c r="C3377" s="3">
        <v>20</v>
      </c>
      <c r="D3377" s="3">
        <v>20</v>
      </c>
      <c r="E3377" s="3">
        <v>0</v>
      </c>
      <c r="F3377" s="3">
        <v>0</v>
      </c>
      <c r="G3377" s="3">
        <f t="shared" si="104"/>
        <v>0</v>
      </c>
      <c r="H3377" s="3">
        <f t="shared" si="105"/>
        <v>0</v>
      </c>
      <c r="J3377" s="3" cm="1">
        <f t="array" ref="J3377">+INDEX(G3377:H3377,,MATCH(Rates!$G$7,$G$4:$H$4,0))</f>
        <v>0</v>
      </c>
    </row>
    <row r="3378" spans="2:10" x14ac:dyDescent="0.25">
      <c r="B3378" s="3">
        <v>5</v>
      </c>
      <c r="C3378" s="3">
        <v>20</v>
      </c>
      <c r="D3378" s="3">
        <v>21</v>
      </c>
      <c r="E3378" s="3">
        <v>0</v>
      </c>
      <c r="F3378" s="3">
        <v>0</v>
      </c>
      <c r="G3378" s="3">
        <f t="shared" si="104"/>
        <v>0</v>
      </c>
      <c r="H3378" s="3">
        <f t="shared" si="105"/>
        <v>0</v>
      </c>
      <c r="J3378" s="3" cm="1">
        <f t="array" ref="J3378">+INDEX(G3378:H3378,,MATCH(Rates!$G$7,$G$4:$H$4,0))</f>
        <v>0</v>
      </c>
    </row>
    <row r="3379" spans="2:10" x14ac:dyDescent="0.25">
      <c r="B3379" s="3">
        <v>5</v>
      </c>
      <c r="C3379" s="3">
        <v>20</v>
      </c>
      <c r="D3379" s="3">
        <v>22</v>
      </c>
      <c r="E3379" s="3">
        <v>0</v>
      </c>
      <c r="F3379" s="3">
        <v>0</v>
      </c>
      <c r="G3379" s="3">
        <f t="shared" si="104"/>
        <v>0</v>
      </c>
      <c r="H3379" s="3">
        <f t="shared" si="105"/>
        <v>0</v>
      </c>
      <c r="J3379" s="3" cm="1">
        <f t="array" ref="J3379">+INDEX(G3379:H3379,,MATCH(Rates!$G$7,$G$4:$H$4,0))</f>
        <v>0</v>
      </c>
    </row>
    <row r="3380" spans="2:10" x14ac:dyDescent="0.25">
      <c r="B3380" s="3">
        <v>5</v>
      </c>
      <c r="C3380" s="3">
        <v>20</v>
      </c>
      <c r="D3380" s="3">
        <v>23</v>
      </c>
      <c r="E3380" s="3">
        <v>0</v>
      </c>
      <c r="F3380" s="3">
        <v>0</v>
      </c>
      <c r="G3380" s="3">
        <f t="shared" si="104"/>
        <v>0</v>
      </c>
      <c r="H3380" s="3">
        <f t="shared" si="105"/>
        <v>0</v>
      </c>
      <c r="J3380" s="3" cm="1">
        <f t="array" ref="J3380">+INDEX(G3380:H3380,,MATCH(Rates!$G$7,$G$4:$H$4,0))</f>
        <v>0</v>
      </c>
    </row>
    <row r="3381" spans="2:10" x14ac:dyDescent="0.25">
      <c r="B3381" s="3">
        <v>5</v>
      </c>
      <c r="C3381" s="3">
        <v>21</v>
      </c>
      <c r="D3381" s="3">
        <v>0</v>
      </c>
      <c r="E3381" s="3">
        <v>0</v>
      </c>
      <c r="F3381" s="3">
        <v>0</v>
      </c>
      <c r="G3381" s="3">
        <f t="shared" si="104"/>
        <v>0</v>
      </c>
      <c r="H3381" s="3">
        <f t="shared" si="105"/>
        <v>0</v>
      </c>
      <c r="J3381" s="3" cm="1">
        <f t="array" ref="J3381">+INDEX(G3381:H3381,,MATCH(Rates!$G$7,$G$4:$H$4,0))</f>
        <v>0</v>
      </c>
    </row>
    <row r="3382" spans="2:10" x14ac:dyDescent="0.25">
      <c r="B3382" s="3">
        <v>5</v>
      </c>
      <c r="C3382" s="3">
        <v>21</v>
      </c>
      <c r="D3382" s="3">
        <v>1</v>
      </c>
      <c r="E3382" s="3">
        <v>0</v>
      </c>
      <c r="F3382" s="3">
        <v>0</v>
      </c>
      <c r="G3382" s="3">
        <f t="shared" si="104"/>
        <v>0</v>
      </c>
      <c r="H3382" s="3">
        <f t="shared" si="105"/>
        <v>0</v>
      </c>
      <c r="J3382" s="3" cm="1">
        <f t="array" ref="J3382">+INDEX(G3382:H3382,,MATCH(Rates!$G$7,$G$4:$H$4,0))</f>
        <v>0</v>
      </c>
    </row>
    <row r="3383" spans="2:10" x14ac:dyDescent="0.25">
      <c r="B3383" s="3">
        <v>5</v>
      </c>
      <c r="C3383" s="3">
        <v>21</v>
      </c>
      <c r="D3383" s="3">
        <v>2</v>
      </c>
      <c r="E3383" s="3">
        <v>0</v>
      </c>
      <c r="F3383" s="3">
        <v>0</v>
      </c>
      <c r="G3383" s="3">
        <f t="shared" si="104"/>
        <v>0</v>
      </c>
      <c r="H3383" s="3">
        <f t="shared" si="105"/>
        <v>0</v>
      </c>
      <c r="J3383" s="3" cm="1">
        <f t="array" ref="J3383">+INDEX(G3383:H3383,,MATCH(Rates!$G$7,$G$4:$H$4,0))</f>
        <v>0</v>
      </c>
    </row>
    <row r="3384" spans="2:10" x14ac:dyDescent="0.25">
      <c r="B3384" s="3">
        <v>5</v>
      </c>
      <c r="C3384" s="3">
        <v>21</v>
      </c>
      <c r="D3384" s="3">
        <v>3</v>
      </c>
      <c r="E3384" s="3">
        <v>0</v>
      </c>
      <c r="F3384" s="3">
        <v>0</v>
      </c>
      <c r="G3384" s="3">
        <f t="shared" si="104"/>
        <v>0</v>
      </c>
      <c r="H3384" s="3">
        <f t="shared" si="105"/>
        <v>0</v>
      </c>
      <c r="J3384" s="3" cm="1">
        <f t="array" ref="J3384">+INDEX(G3384:H3384,,MATCH(Rates!$G$7,$G$4:$H$4,0))</f>
        <v>0</v>
      </c>
    </row>
    <row r="3385" spans="2:10" x14ac:dyDescent="0.25">
      <c r="B3385" s="3">
        <v>5</v>
      </c>
      <c r="C3385" s="3">
        <v>21</v>
      </c>
      <c r="D3385" s="3">
        <v>4</v>
      </c>
      <c r="E3385" s="3">
        <v>0</v>
      </c>
      <c r="F3385" s="3">
        <v>0</v>
      </c>
      <c r="G3385" s="3">
        <f t="shared" si="104"/>
        <v>0</v>
      </c>
      <c r="H3385" s="3">
        <f t="shared" si="105"/>
        <v>0</v>
      </c>
      <c r="J3385" s="3" cm="1">
        <f t="array" ref="J3385">+INDEX(G3385:H3385,,MATCH(Rates!$G$7,$G$4:$H$4,0))</f>
        <v>0</v>
      </c>
    </row>
    <row r="3386" spans="2:10" x14ac:dyDescent="0.25">
      <c r="B3386" s="3">
        <v>5</v>
      </c>
      <c r="C3386" s="3">
        <v>21</v>
      </c>
      <c r="D3386" s="3">
        <v>5</v>
      </c>
      <c r="E3386" s="3">
        <v>28.593</v>
      </c>
      <c r="F3386" s="3">
        <v>14.297000000000001</v>
      </c>
      <c r="G3386" s="3">
        <f t="shared" si="104"/>
        <v>2.8593E-2</v>
      </c>
      <c r="H3386" s="3">
        <f t="shared" si="105"/>
        <v>1.4297000000000001E-2</v>
      </c>
      <c r="J3386" s="3" cm="1">
        <f t="array" ref="J3386">+INDEX(G3386:H3386,,MATCH(Rates!$G$7,$G$4:$H$4,0))</f>
        <v>2.8593E-2</v>
      </c>
    </row>
    <row r="3387" spans="2:10" x14ac:dyDescent="0.25">
      <c r="B3387" s="3">
        <v>5</v>
      </c>
      <c r="C3387" s="3">
        <v>21</v>
      </c>
      <c r="D3387" s="3">
        <v>6</v>
      </c>
      <c r="E3387" s="3">
        <v>519.76700000000005</v>
      </c>
      <c r="F3387" s="3">
        <v>259.88299999999998</v>
      </c>
      <c r="G3387" s="3">
        <f t="shared" si="104"/>
        <v>0.51976700000000009</v>
      </c>
      <c r="H3387" s="3">
        <f t="shared" si="105"/>
        <v>0.25988299999999998</v>
      </c>
      <c r="J3387" s="3" cm="1">
        <f t="array" ref="J3387">+INDEX(G3387:H3387,,MATCH(Rates!$G$7,$G$4:$H$4,0))</f>
        <v>0.51976700000000009</v>
      </c>
    </row>
    <row r="3388" spans="2:10" x14ac:dyDescent="0.25">
      <c r="B3388" s="3">
        <v>5</v>
      </c>
      <c r="C3388" s="3">
        <v>21</v>
      </c>
      <c r="D3388" s="3">
        <v>7</v>
      </c>
      <c r="E3388" s="3">
        <v>1399.1320000000001</v>
      </c>
      <c r="F3388" s="3">
        <v>699.56600000000003</v>
      </c>
      <c r="G3388" s="3">
        <f t="shared" si="104"/>
        <v>1.399132</v>
      </c>
      <c r="H3388" s="3">
        <f t="shared" si="105"/>
        <v>0.69956600000000002</v>
      </c>
      <c r="J3388" s="3" cm="1">
        <f t="array" ref="J3388">+INDEX(G3388:H3388,,MATCH(Rates!$G$7,$G$4:$H$4,0))</f>
        <v>1.399132</v>
      </c>
    </row>
    <row r="3389" spans="2:10" x14ac:dyDescent="0.25">
      <c r="B3389" s="3">
        <v>5</v>
      </c>
      <c r="C3389" s="3">
        <v>21</v>
      </c>
      <c r="D3389" s="3">
        <v>8</v>
      </c>
      <c r="E3389" s="3">
        <v>2357.81</v>
      </c>
      <c r="F3389" s="3">
        <v>1178.905</v>
      </c>
      <c r="G3389" s="3">
        <f t="shared" si="104"/>
        <v>2.3578099999999997</v>
      </c>
      <c r="H3389" s="3">
        <f t="shared" si="105"/>
        <v>1.1789049999999999</v>
      </c>
      <c r="J3389" s="3" cm="1">
        <f t="array" ref="J3389">+INDEX(G3389:H3389,,MATCH(Rates!$G$7,$G$4:$H$4,0))</f>
        <v>2.3578099999999997</v>
      </c>
    </row>
    <row r="3390" spans="2:10" x14ac:dyDescent="0.25">
      <c r="B3390" s="3">
        <v>5</v>
      </c>
      <c r="C3390" s="3">
        <v>21</v>
      </c>
      <c r="D3390" s="3">
        <v>9</v>
      </c>
      <c r="E3390" s="3">
        <v>2114.63</v>
      </c>
      <c r="F3390" s="3">
        <v>1057.3150000000001</v>
      </c>
      <c r="G3390" s="3">
        <f t="shared" si="104"/>
        <v>2.11463</v>
      </c>
      <c r="H3390" s="3">
        <f t="shared" si="105"/>
        <v>1.057315</v>
      </c>
      <c r="J3390" s="3" cm="1">
        <f t="array" ref="J3390">+INDEX(G3390:H3390,,MATCH(Rates!$G$7,$G$4:$H$4,0))</f>
        <v>2.11463</v>
      </c>
    </row>
    <row r="3391" spans="2:10" x14ac:dyDescent="0.25">
      <c r="B3391" s="3">
        <v>5</v>
      </c>
      <c r="C3391" s="3">
        <v>21</v>
      </c>
      <c r="D3391" s="3">
        <v>10</v>
      </c>
      <c r="E3391" s="3">
        <v>3603.7040000000002</v>
      </c>
      <c r="F3391" s="3">
        <v>1801.8520000000001</v>
      </c>
      <c r="G3391" s="3">
        <f t="shared" si="104"/>
        <v>3.603704</v>
      </c>
      <c r="H3391" s="3">
        <f t="shared" si="105"/>
        <v>1.801852</v>
      </c>
      <c r="J3391" s="3" cm="1">
        <f t="array" ref="J3391">+INDEX(G3391:H3391,,MATCH(Rates!$G$7,$G$4:$H$4,0))</f>
        <v>3.603704</v>
      </c>
    </row>
    <row r="3392" spans="2:10" x14ac:dyDescent="0.25">
      <c r="B3392" s="3">
        <v>5</v>
      </c>
      <c r="C3392" s="3">
        <v>21</v>
      </c>
      <c r="D3392" s="3">
        <v>11</v>
      </c>
      <c r="E3392" s="3">
        <v>4568.8320000000003</v>
      </c>
      <c r="F3392" s="3">
        <v>2284.4160000000002</v>
      </c>
      <c r="G3392" s="3">
        <f t="shared" si="104"/>
        <v>4.5688320000000004</v>
      </c>
      <c r="H3392" s="3">
        <f t="shared" si="105"/>
        <v>2.2844160000000002</v>
      </c>
      <c r="J3392" s="3" cm="1">
        <f t="array" ref="J3392">+INDEX(G3392:H3392,,MATCH(Rates!$G$7,$G$4:$H$4,0))</f>
        <v>4.5688320000000004</v>
      </c>
    </row>
    <row r="3393" spans="2:10" x14ac:dyDescent="0.25">
      <c r="B3393" s="3">
        <v>5</v>
      </c>
      <c r="C3393" s="3">
        <v>21</v>
      </c>
      <c r="D3393" s="3">
        <v>12</v>
      </c>
      <c r="E3393" s="3">
        <v>4876.1859999999997</v>
      </c>
      <c r="F3393" s="3">
        <v>2438.0929999999998</v>
      </c>
      <c r="G3393" s="3">
        <f t="shared" si="104"/>
        <v>4.8761859999999997</v>
      </c>
      <c r="H3393" s="3">
        <f t="shared" si="105"/>
        <v>2.4380929999999998</v>
      </c>
      <c r="J3393" s="3" cm="1">
        <f t="array" ref="J3393">+INDEX(G3393:H3393,,MATCH(Rates!$G$7,$G$4:$H$4,0))</f>
        <v>4.8761859999999997</v>
      </c>
    </row>
    <row r="3394" spans="2:10" x14ac:dyDescent="0.25">
      <c r="B3394" s="3">
        <v>5</v>
      </c>
      <c r="C3394" s="3">
        <v>21</v>
      </c>
      <c r="D3394" s="3">
        <v>13</v>
      </c>
      <c r="E3394" s="3">
        <v>3913.45</v>
      </c>
      <c r="F3394" s="3">
        <v>1956.7249999999999</v>
      </c>
      <c r="G3394" s="3">
        <f t="shared" si="104"/>
        <v>3.9134499999999997</v>
      </c>
      <c r="H3394" s="3">
        <f t="shared" si="105"/>
        <v>1.9567249999999998</v>
      </c>
      <c r="J3394" s="3" cm="1">
        <f t="array" ref="J3394">+INDEX(G3394:H3394,,MATCH(Rates!$G$7,$G$4:$H$4,0))</f>
        <v>3.9134499999999997</v>
      </c>
    </row>
    <row r="3395" spans="2:10" x14ac:dyDescent="0.25">
      <c r="B3395" s="3">
        <v>5</v>
      </c>
      <c r="C3395" s="3">
        <v>21</v>
      </c>
      <c r="D3395" s="3">
        <v>14</v>
      </c>
      <c r="E3395" s="3">
        <v>4479.7709999999997</v>
      </c>
      <c r="F3395" s="3">
        <v>2239.886</v>
      </c>
      <c r="G3395" s="3">
        <f t="shared" si="104"/>
        <v>4.4797709999999995</v>
      </c>
      <c r="H3395" s="3">
        <f t="shared" si="105"/>
        <v>2.2398859999999998</v>
      </c>
      <c r="J3395" s="3" cm="1">
        <f t="array" ref="J3395">+INDEX(G3395:H3395,,MATCH(Rates!$G$7,$G$4:$H$4,0))</f>
        <v>4.4797709999999995</v>
      </c>
    </row>
    <row r="3396" spans="2:10" x14ac:dyDescent="0.25">
      <c r="B3396" s="3">
        <v>5</v>
      </c>
      <c r="C3396" s="3">
        <v>21</v>
      </c>
      <c r="D3396" s="3">
        <v>15</v>
      </c>
      <c r="E3396" s="3">
        <v>2432.2109999999998</v>
      </c>
      <c r="F3396" s="3">
        <v>1216.105</v>
      </c>
      <c r="G3396" s="3">
        <f t="shared" si="104"/>
        <v>2.4322109999999997</v>
      </c>
      <c r="H3396" s="3">
        <f t="shared" si="105"/>
        <v>1.216105</v>
      </c>
      <c r="J3396" s="3" cm="1">
        <f t="array" ref="J3396">+INDEX(G3396:H3396,,MATCH(Rates!$G$7,$G$4:$H$4,0))</f>
        <v>2.4322109999999997</v>
      </c>
    </row>
    <row r="3397" spans="2:10" x14ac:dyDescent="0.25">
      <c r="B3397" s="3">
        <v>5</v>
      </c>
      <c r="C3397" s="3">
        <v>21</v>
      </c>
      <c r="D3397" s="3">
        <v>16</v>
      </c>
      <c r="E3397" s="3">
        <v>2727.9740000000002</v>
      </c>
      <c r="F3397" s="3">
        <v>1363.9870000000001</v>
      </c>
      <c r="G3397" s="3">
        <f t="shared" si="104"/>
        <v>2.7279740000000001</v>
      </c>
      <c r="H3397" s="3">
        <f t="shared" si="105"/>
        <v>1.3639870000000001</v>
      </c>
      <c r="J3397" s="3" cm="1">
        <f t="array" ref="J3397">+INDEX(G3397:H3397,,MATCH(Rates!$G$7,$G$4:$H$4,0))</f>
        <v>2.7279740000000001</v>
      </c>
    </row>
    <row r="3398" spans="2:10" x14ac:dyDescent="0.25">
      <c r="B3398" s="3">
        <v>5</v>
      </c>
      <c r="C3398" s="3">
        <v>21</v>
      </c>
      <c r="D3398" s="3">
        <v>17</v>
      </c>
      <c r="E3398" s="3">
        <v>354.53800000000001</v>
      </c>
      <c r="F3398" s="3">
        <v>177.26900000000001</v>
      </c>
      <c r="G3398" s="3">
        <f t="shared" si="104"/>
        <v>0.35453800000000002</v>
      </c>
      <c r="H3398" s="3">
        <f t="shared" si="105"/>
        <v>0.17726900000000001</v>
      </c>
      <c r="J3398" s="3" cm="1">
        <f t="array" ref="J3398">+INDEX(G3398:H3398,,MATCH(Rates!$G$7,$G$4:$H$4,0))</f>
        <v>0.35453800000000002</v>
      </c>
    </row>
    <row r="3399" spans="2:10" x14ac:dyDescent="0.25">
      <c r="B3399" s="3">
        <v>5</v>
      </c>
      <c r="C3399" s="3">
        <v>21</v>
      </c>
      <c r="D3399" s="3">
        <v>18</v>
      </c>
      <c r="E3399" s="3">
        <v>214.946</v>
      </c>
      <c r="F3399" s="3">
        <v>107.473</v>
      </c>
      <c r="G3399" s="3">
        <f t="shared" si="104"/>
        <v>0.214946</v>
      </c>
      <c r="H3399" s="3">
        <f t="shared" si="105"/>
        <v>0.107473</v>
      </c>
      <c r="J3399" s="3" cm="1">
        <f t="array" ref="J3399">+INDEX(G3399:H3399,,MATCH(Rates!$G$7,$G$4:$H$4,0))</f>
        <v>0.214946</v>
      </c>
    </row>
    <row r="3400" spans="2:10" x14ac:dyDescent="0.25">
      <c r="B3400" s="3">
        <v>5</v>
      </c>
      <c r="C3400" s="3">
        <v>21</v>
      </c>
      <c r="D3400" s="3">
        <v>19</v>
      </c>
      <c r="E3400" s="3">
        <v>83.808000000000007</v>
      </c>
      <c r="F3400" s="3">
        <v>41.904000000000003</v>
      </c>
      <c r="G3400" s="3">
        <f t="shared" si="104"/>
        <v>8.3808000000000007E-2</v>
      </c>
      <c r="H3400" s="3">
        <f t="shared" si="105"/>
        <v>4.1904000000000004E-2</v>
      </c>
      <c r="J3400" s="3" cm="1">
        <f t="array" ref="J3400">+INDEX(G3400:H3400,,MATCH(Rates!$G$7,$G$4:$H$4,0))</f>
        <v>8.3808000000000007E-2</v>
      </c>
    </row>
    <row r="3401" spans="2:10" x14ac:dyDescent="0.25">
      <c r="B3401" s="3">
        <v>5</v>
      </c>
      <c r="C3401" s="3">
        <v>21</v>
      </c>
      <c r="D3401" s="3">
        <v>20</v>
      </c>
      <c r="E3401" s="3">
        <v>0</v>
      </c>
      <c r="F3401" s="3">
        <v>0</v>
      </c>
      <c r="G3401" s="3">
        <f t="shared" si="104"/>
        <v>0</v>
      </c>
      <c r="H3401" s="3">
        <f t="shared" si="105"/>
        <v>0</v>
      </c>
      <c r="J3401" s="3" cm="1">
        <f t="array" ref="J3401">+INDEX(G3401:H3401,,MATCH(Rates!$G$7,$G$4:$H$4,0))</f>
        <v>0</v>
      </c>
    </row>
    <row r="3402" spans="2:10" x14ac:dyDescent="0.25">
      <c r="B3402" s="3">
        <v>5</v>
      </c>
      <c r="C3402" s="3">
        <v>21</v>
      </c>
      <c r="D3402" s="3">
        <v>21</v>
      </c>
      <c r="E3402" s="3">
        <v>0</v>
      </c>
      <c r="F3402" s="3">
        <v>0</v>
      </c>
      <c r="G3402" s="3">
        <f t="shared" si="104"/>
        <v>0</v>
      </c>
      <c r="H3402" s="3">
        <f t="shared" si="105"/>
        <v>0</v>
      </c>
      <c r="J3402" s="3" cm="1">
        <f t="array" ref="J3402">+INDEX(G3402:H3402,,MATCH(Rates!$G$7,$G$4:$H$4,0))</f>
        <v>0</v>
      </c>
    </row>
    <row r="3403" spans="2:10" x14ac:dyDescent="0.25">
      <c r="B3403" s="3">
        <v>5</v>
      </c>
      <c r="C3403" s="3">
        <v>21</v>
      </c>
      <c r="D3403" s="3">
        <v>22</v>
      </c>
      <c r="E3403" s="3">
        <v>0</v>
      </c>
      <c r="F3403" s="3">
        <v>0</v>
      </c>
      <c r="G3403" s="3">
        <f t="shared" si="104"/>
        <v>0</v>
      </c>
      <c r="H3403" s="3">
        <f t="shared" si="105"/>
        <v>0</v>
      </c>
      <c r="J3403" s="3" cm="1">
        <f t="array" ref="J3403">+INDEX(G3403:H3403,,MATCH(Rates!$G$7,$G$4:$H$4,0))</f>
        <v>0</v>
      </c>
    </row>
    <row r="3404" spans="2:10" x14ac:dyDescent="0.25">
      <c r="B3404" s="3">
        <v>5</v>
      </c>
      <c r="C3404" s="3">
        <v>21</v>
      </c>
      <c r="D3404" s="3">
        <v>23</v>
      </c>
      <c r="E3404" s="3">
        <v>0</v>
      </c>
      <c r="F3404" s="3">
        <v>0</v>
      </c>
      <c r="G3404" s="3">
        <f t="shared" si="104"/>
        <v>0</v>
      </c>
      <c r="H3404" s="3">
        <f t="shared" si="105"/>
        <v>0</v>
      </c>
      <c r="J3404" s="3" cm="1">
        <f t="array" ref="J3404">+INDEX(G3404:H3404,,MATCH(Rates!$G$7,$G$4:$H$4,0))</f>
        <v>0</v>
      </c>
    </row>
    <row r="3405" spans="2:10" x14ac:dyDescent="0.25">
      <c r="B3405" s="3">
        <v>5</v>
      </c>
      <c r="C3405" s="3">
        <v>22</v>
      </c>
      <c r="D3405" s="3">
        <v>0</v>
      </c>
      <c r="E3405" s="3">
        <v>0</v>
      </c>
      <c r="F3405" s="3">
        <v>0</v>
      </c>
      <c r="G3405" s="3">
        <f t="shared" si="104"/>
        <v>0</v>
      </c>
      <c r="H3405" s="3">
        <f t="shared" si="105"/>
        <v>0</v>
      </c>
      <c r="J3405" s="3" cm="1">
        <f t="array" ref="J3405">+INDEX(G3405:H3405,,MATCH(Rates!$G$7,$G$4:$H$4,0))</f>
        <v>0</v>
      </c>
    </row>
    <row r="3406" spans="2:10" x14ac:dyDescent="0.25">
      <c r="B3406" s="3">
        <v>5</v>
      </c>
      <c r="C3406" s="3">
        <v>22</v>
      </c>
      <c r="D3406" s="3">
        <v>1</v>
      </c>
      <c r="E3406" s="3">
        <v>0</v>
      </c>
      <c r="F3406" s="3">
        <v>0</v>
      </c>
      <c r="G3406" s="3">
        <f t="shared" si="104"/>
        <v>0</v>
      </c>
      <c r="H3406" s="3">
        <f t="shared" si="105"/>
        <v>0</v>
      </c>
      <c r="J3406" s="3" cm="1">
        <f t="array" ref="J3406">+INDEX(G3406:H3406,,MATCH(Rates!$G$7,$G$4:$H$4,0))</f>
        <v>0</v>
      </c>
    </row>
    <row r="3407" spans="2:10" x14ac:dyDescent="0.25">
      <c r="B3407" s="3">
        <v>5</v>
      </c>
      <c r="C3407" s="3">
        <v>22</v>
      </c>
      <c r="D3407" s="3">
        <v>2</v>
      </c>
      <c r="E3407" s="3">
        <v>0</v>
      </c>
      <c r="F3407" s="3">
        <v>0</v>
      </c>
      <c r="G3407" s="3">
        <f t="shared" si="104"/>
        <v>0</v>
      </c>
      <c r="H3407" s="3">
        <f t="shared" si="105"/>
        <v>0</v>
      </c>
      <c r="J3407" s="3" cm="1">
        <f t="array" ref="J3407">+INDEX(G3407:H3407,,MATCH(Rates!$G$7,$G$4:$H$4,0))</f>
        <v>0</v>
      </c>
    </row>
    <row r="3408" spans="2:10" x14ac:dyDescent="0.25">
      <c r="B3408" s="3">
        <v>5</v>
      </c>
      <c r="C3408" s="3">
        <v>22</v>
      </c>
      <c r="D3408" s="3">
        <v>3</v>
      </c>
      <c r="E3408" s="3">
        <v>0</v>
      </c>
      <c r="F3408" s="3">
        <v>0</v>
      </c>
      <c r="G3408" s="3">
        <f t="shared" si="104"/>
        <v>0</v>
      </c>
      <c r="H3408" s="3">
        <f t="shared" si="105"/>
        <v>0</v>
      </c>
      <c r="J3408" s="3" cm="1">
        <f t="array" ref="J3408">+INDEX(G3408:H3408,,MATCH(Rates!$G$7,$G$4:$H$4,0))</f>
        <v>0</v>
      </c>
    </row>
    <row r="3409" spans="2:10" x14ac:dyDescent="0.25">
      <c r="B3409" s="3">
        <v>5</v>
      </c>
      <c r="C3409" s="3">
        <v>22</v>
      </c>
      <c r="D3409" s="3">
        <v>4</v>
      </c>
      <c r="E3409" s="3">
        <v>0</v>
      </c>
      <c r="F3409" s="3">
        <v>0</v>
      </c>
      <c r="G3409" s="3">
        <f t="shared" si="104"/>
        <v>0</v>
      </c>
      <c r="H3409" s="3">
        <f t="shared" si="105"/>
        <v>0</v>
      </c>
      <c r="J3409" s="3" cm="1">
        <f t="array" ref="J3409">+INDEX(G3409:H3409,,MATCH(Rates!$G$7,$G$4:$H$4,0))</f>
        <v>0</v>
      </c>
    </row>
    <row r="3410" spans="2:10" x14ac:dyDescent="0.25">
      <c r="B3410" s="3">
        <v>5</v>
      </c>
      <c r="C3410" s="3">
        <v>22</v>
      </c>
      <c r="D3410" s="3">
        <v>5</v>
      </c>
      <c r="E3410" s="3">
        <v>0</v>
      </c>
      <c r="F3410" s="3">
        <v>0</v>
      </c>
      <c r="G3410" s="3">
        <f t="shared" si="104"/>
        <v>0</v>
      </c>
      <c r="H3410" s="3">
        <f t="shared" si="105"/>
        <v>0</v>
      </c>
      <c r="J3410" s="3" cm="1">
        <f t="array" ref="J3410">+INDEX(G3410:H3410,,MATCH(Rates!$G$7,$G$4:$H$4,0))</f>
        <v>0</v>
      </c>
    </row>
    <row r="3411" spans="2:10" x14ac:dyDescent="0.25">
      <c r="B3411" s="3">
        <v>5</v>
      </c>
      <c r="C3411" s="3">
        <v>22</v>
      </c>
      <c r="D3411" s="3">
        <v>6</v>
      </c>
      <c r="E3411" s="3">
        <v>232.27600000000001</v>
      </c>
      <c r="F3411" s="3">
        <v>116.13800000000001</v>
      </c>
      <c r="G3411" s="3">
        <f t="shared" si="104"/>
        <v>0.23227600000000001</v>
      </c>
      <c r="H3411" s="3">
        <f t="shared" si="105"/>
        <v>0.11613800000000001</v>
      </c>
      <c r="J3411" s="3" cm="1">
        <f t="array" ref="J3411">+INDEX(G3411:H3411,,MATCH(Rates!$G$7,$G$4:$H$4,0))</f>
        <v>0.23227600000000001</v>
      </c>
    </row>
    <row r="3412" spans="2:10" x14ac:dyDescent="0.25">
      <c r="B3412" s="3">
        <v>5</v>
      </c>
      <c r="C3412" s="3">
        <v>22</v>
      </c>
      <c r="D3412" s="3">
        <v>7</v>
      </c>
      <c r="E3412" s="3">
        <v>86.653000000000006</v>
      </c>
      <c r="F3412" s="3">
        <v>43.326000000000001</v>
      </c>
      <c r="G3412" s="3">
        <f t="shared" si="104"/>
        <v>8.6653000000000008E-2</v>
      </c>
      <c r="H3412" s="3">
        <f t="shared" si="105"/>
        <v>4.3326000000000003E-2</v>
      </c>
      <c r="J3412" s="3" cm="1">
        <f t="array" ref="J3412">+INDEX(G3412:H3412,,MATCH(Rates!$G$7,$G$4:$H$4,0))</f>
        <v>8.6653000000000008E-2</v>
      </c>
    </row>
    <row r="3413" spans="2:10" x14ac:dyDescent="0.25">
      <c r="B3413" s="3">
        <v>5</v>
      </c>
      <c r="C3413" s="3">
        <v>22</v>
      </c>
      <c r="D3413" s="3">
        <v>8</v>
      </c>
      <c r="E3413" s="3">
        <v>1498.3130000000001</v>
      </c>
      <c r="F3413" s="3">
        <v>749.15599999999995</v>
      </c>
      <c r="G3413" s="3">
        <f t="shared" ref="G3413:G3476" si="106">+E3413/1000</f>
        <v>1.498313</v>
      </c>
      <c r="H3413" s="3">
        <f t="shared" ref="H3413:H3476" si="107">+F3413/1000</f>
        <v>0.74915599999999993</v>
      </c>
      <c r="J3413" s="3" cm="1">
        <f t="array" ref="J3413">+INDEX(G3413:H3413,,MATCH(Rates!$G$7,$G$4:$H$4,0))</f>
        <v>1.498313</v>
      </c>
    </row>
    <row r="3414" spans="2:10" x14ac:dyDescent="0.25">
      <c r="B3414" s="3">
        <v>5</v>
      </c>
      <c r="C3414" s="3">
        <v>22</v>
      </c>
      <c r="D3414" s="3">
        <v>9</v>
      </c>
      <c r="E3414" s="3">
        <v>2990.7269999999999</v>
      </c>
      <c r="F3414" s="3">
        <v>1495.364</v>
      </c>
      <c r="G3414" s="3">
        <f t="shared" si="106"/>
        <v>2.9907269999999997</v>
      </c>
      <c r="H3414" s="3">
        <f t="shared" si="107"/>
        <v>1.4953640000000001</v>
      </c>
      <c r="J3414" s="3" cm="1">
        <f t="array" ref="J3414">+INDEX(G3414:H3414,,MATCH(Rates!$G$7,$G$4:$H$4,0))</f>
        <v>2.9907269999999997</v>
      </c>
    </row>
    <row r="3415" spans="2:10" x14ac:dyDescent="0.25">
      <c r="B3415" s="3">
        <v>5</v>
      </c>
      <c r="C3415" s="3">
        <v>22</v>
      </c>
      <c r="D3415" s="3">
        <v>10</v>
      </c>
      <c r="E3415" s="3">
        <v>4523.424</v>
      </c>
      <c r="F3415" s="3">
        <v>2261.712</v>
      </c>
      <c r="G3415" s="3">
        <f t="shared" si="106"/>
        <v>4.5234240000000003</v>
      </c>
      <c r="H3415" s="3">
        <f t="shared" si="107"/>
        <v>2.2617120000000002</v>
      </c>
      <c r="J3415" s="3" cm="1">
        <f t="array" ref="J3415">+INDEX(G3415:H3415,,MATCH(Rates!$G$7,$G$4:$H$4,0))</f>
        <v>4.5234240000000003</v>
      </c>
    </row>
    <row r="3416" spans="2:10" x14ac:dyDescent="0.25">
      <c r="B3416" s="3">
        <v>5</v>
      </c>
      <c r="C3416" s="3">
        <v>22</v>
      </c>
      <c r="D3416" s="3">
        <v>11</v>
      </c>
      <c r="E3416" s="3">
        <v>5720.9459999999999</v>
      </c>
      <c r="F3416" s="3">
        <v>2860.473</v>
      </c>
      <c r="G3416" s="3">
        <f t="shared" si="106"/>
        <v>5.7209459999999996</v>
      </c>
      <c r="H3416" s="3">
        <f t="shared" si="107"/>
        <v>2.8604729999999998</v>
      </c>
      <c r="J3416" s="3" cm="1">
        <f t="array" ref="J3416">+INDEX(G3416:H3416,,MATCH(Rates!$G$7,$G$4:$H$4,0))</f>
        <v>5.7209459999999996</v>
      </c>
    </row>
    <row r="3417" spans="2:10" x14ac:dyDescent="0.25">
      <c r="B3417" s="3">
        <v>5</v>
      </c>
      <c r="C3417" s="3">
        <v>22</v>
      </c>
      <c r="D3417" s="3">
        <v>12</v>
      </c>
      <c r="E3417" s="3">
        <v>3976.7750000000001</v>
      </c>
      <c r="F3417" s="3">
        <v>1988.3879999999999</v>
      </c>
      <c r="G3417" s="3">
        <f t="shared" si="106"/>
        <v>3.9767749999999999</v>
      </c>
      <c r="H3417" s="3">
        <f t="shared" si="107"/>
        <v>1.9883879999999998</v>
      </c>
      <c r="J3417" s="3" cm="1">
        <f t="array" ref="J3417">+INDEX(G3417:H3417,,MATCH(Rates!$G$7,$G$4:$H$4,0))</f>
        <v>3.9767749999999999</v>
      </c>
    </row>
    <row r="3418" spans="2:10" x14ac:dyDescent="0.25">
      <c r="B3418" s="3">
        <v>5</v>
      </c>
      <c r="C3418" s="3">
        <v>22</v>
      </c>
      <c r="D3418" s="3">
        <v>13</v>
      </c>
      <c r="E3418" s="3">
        <v>6448.8630000000003</v>
      </c>
      <c r="F3418" s="3">
        <v>3224.4319999999998</v>
      </c>
      <c r="G3418" s="3">
        <f t="shared" si="106"/>
        <v>6.4488630000000002</v>
      </c>
      <c r="H3418" s="3">
        <f t="shared" si="107"/>
        <v>3.2244319999999997</v>
      </c>
      <c r="J3418" s="3" cm="1">
        <f t="array" ref="J3418">+INDEX(G3418:H3418,,MATCH(Rates!$G$7,$G$4:$H$4,0))</f>
        <v>6.4488630000000002</v>
      </c>
    </row>
    <row r="3419" spans="2:10" x14ac:dyDescent="0.25">
      <c r="B3419" s="3">
        <v>5</v>
      </c>
      <c r="C3419" s="3">
        <v>22</v>
      </c>
      <c r="D3419" s="3">
        <v>14</v>
      </c>
      <c r="E3419" s="3">
        <v>2210.8409999999999</v>
      </c>
      <c r="F3419" s="3">
        <v>1105.421</v>
      </c>
      <c r="G3419" s="3">
        <f t="shared" si="106"/>
        <v>2.2108409999999998</v>
      </c>
      <c r="H3419" s="3">
        <f t="shared" si="107"/>
        <v>1.105421</v>
      </c>
      <c r="J3419" s="3" cm="1">
        <f t="array" ref="J3419">+INDEX(G3419:H3419,,MATCH(Rates!$G$7,$G$4:$H$4,0))</f>
        <v>2.2108409999999998</v>
      </c>
    </row>
    <row r="3420" spans="2:10" x14ac:dyDescent="0.25">
      <c r="B3420" s="3">
        <v>5</v>
      </c>
      <c r="C3420" s="3">
        <v>22</v>
      </c>
      <c r="D3420" s="3">
        <v>15</v>
      </c>
      <c r="E3420" s="3">
        <v>4479.701</v>
      </c>
      <c r="F3420" s="3">
        <v>2239.85</v>
      </c>
      <c r="G3420" s="3">
        <f t="shared" si="106"/>
        <v>4.4797010000000004</v>
      </c>
      <c r="H3420" s="3">
        <f t="shared" si="107"/>
        <v>2.2398500000000001</v>
      </c>
      <c r="J3420" s="3" cm="1">
        <f t="array" ref="J3420">+INDEX(G3420:H3420,,MATCH(Rates!$G$7,$G$4:$H$4,0))</f>
        <v>4.4797010000000004</v>
      </c>
    </row>
    <row r="3421" spans="2:10" x14ac:dyDescent="0.25">
      <c r="B3421" s="3">
        <v>5</v>
      </c>
      <c r="C3421" s="3">
        <v>22</v>
      </c>
      <c r="D3421" s="3">
        <v>16</v>
      </c>
      <c r="E3421" s="3">
        <v>3965.6460000000002</v>
      </c>
      <c r="F3421" s="3">
        <v>1982.8230000000001</v>
      </c>
      <c r="G3421" s="3">
        <f t="shared" si="106"/>
        <v>3.965646</v>
      </c>
      <c r="H3421" s="3">
        <f t="shared" si="107"/>
        <v>1.982823</v>
      </c>
      <c r="J3421" s="3" cm="1">
        <f t="array" ref="J3421">+INDEX(G3421:H3421,,MATCH(Rates!$G$7,$G$4:$H$4,0))</f>
        <v>3.965646</v>
      </c>
    </row>
    <row r="3422" spans="2:10" x14ac:dyDescent="0.25">
      <c r="B3422" s="3">
        <v>5</v>
      </c>
      <c r="C3422" s="3">
        <v>22</v>
      </c>
      <c r="D3422" s="3">
        <v>17</v>
      </c>
      <c r="E3422" s="3">
        <v>2461.7159999999999</v>
      </c>
      <c r="F3422" s="3">
        <v>1230.8579999999999</v>
      </c>
      <c r="G3422" s="3">
        <f t="shared" si="106"/>
        <v>2.461716</v>
      </c>
      <c r="H3422" s="3">
        <f t="shared" si="107"/>
        <v>1.230858</v>
      </c>
      <c r="J3422" s="3" cm="1">
        <f t="array" ref="J3422">+INDEX(G3422:H3422,,MATCH(Rates!$G$7,$G$4:$H$4,0))</f>
        <v>2.461716</v>
      </c>
    </row>
    <row r="3423" spans="2:10" x14ac:dyDescent="0.25">
      <c r="B3423" s="3">
        <v>5</v>
      </c>
      <c r="C3423" s="3">
        <v>22</v>
      </c>
      <c r="D3423" s="3">
        <v>18</v>
      </c>
      <c r="E3423" s="3">
        <v>869.83699999999999</v>
      </c>
      <c r="F3423" s="3">
        <v>434.91800000000001</v>
      </c>
      <c r="G3423" s="3">
        <f t="shared" si="106"/>
        <v>0.86983699999999997</v>
      </c>
      <c r="H3423" s="3">
        <f t="shared" si="107"/>
        <v>0.43491800000000003</v>
      </c>
      <c r="J3423" s="3" cm="1">
        <f t="array" ref="J3423">+INDEX(G3423:H3423,,MATCH(Rates!$G$7,$G$4:$H$4,0))</f>
        <v>0.86983699999999997</v>
      </c>
    </row>
    <row r="3424" spans="2:10" x14ac:dyDescent="0.25">
      <c r="B3424" s="3">
        <v>5</v>
      </c>
      <c r="C3424" s="3">
        <v>22</v>
      </c>
      <c r="D3424" s="3">
        <v>19</v>
      </c>
      <c r="E3424" s="3">
        <v>181.49600000000001</v>
      </c>
      <c r="F3424" s="3">
        <v>90.748000000000005</v>
      </c>
      <c r="G3424" s="3">
        <f t="shared" si="106"/>
        <v>0.18149600000000002</v>
      </c>
      <c r="H3424" s="3">
        <f t="shared" si="107"/>
        <v>9.0748000000000009E-2</v>
      </c>
      <c r="J3424" s="3" cm="1">
        <f t="array" ref="J3424">+INDEX(G3424:H3424,,MATCH(Rates!$G$7,$G$4:$H$4,0))</f>
        <v>0.18149600000000002</v>
      </c>
    </row>
    <row r="3425" spans="2:10" x14ac:dyDescent="0.25">
      <c r="B3425" s="3">
        <v>5</v>
      </c>
      <c r="C3425" s="3">
        <v>22</v>
      </c>
      <c r="D3425" s="3">
        <v>20</v>
      </c>
      <c r="E3425" s="3">
        <v>0</v>
      </c>
      <c r="F3425" s="3">
        <v>0</v>
      </c>
      <c r="G3425" s="3">
        <f t="shared" si="106"/>
        <v>0</v>
      </c>
      <c r="H3425" s="3">
        <f t="shared" si="107"/>
        <v>0</v>
      </c>
      <c r="J3425" s="3" cm="1">
        <f t="array" ref="J3425">+INDEX(G3425:H3425,,MATCH(Rates!$G$7,$G$4:$H$4,0))</f>
        <v>0</v>
      </c>
    </row>
    <row r="3426" spans="2:10" x14ac:dyDescent="0.25">
      <c r="B3426" s="3">
        <v>5</v>
      </c>
      <c r="C3426" s="3">
        <v>22</v>
      </c>
      <c r="D3426" s="3">
        <v>21</v>
      </c>
      <c r="E3426" s="3">
        <v>0</v>
      </c>
      <c r="F3426" s="3">
        <v>0</v>
      </c>
      <c r="G3426" s="3">
        <f t="shared" si="106"/>
        <v>0</v>
      </c>
      <c r="H3426" s="3">
        <f t="shared" si="107"/>
        <v>0</v>
      </c>
      <c r="J3426" s="3" cm="1">
        <f t="array" ref="J3426">+INDEX(G3426:H3426,,MATCH(Rates!$G$7,$G$4:$H$4,0))</f>
        <v>0</v>
      </c>
    </row>
    <row r="3427" spans="2:10" x14ac:dyDescent="0.25">
      <c r="B3427" s="3">
        <v>5</v>
      </c>
      <c r="C3427" s="3">
        <v>22</v>
      </c>
      <c r="D3427" s="3">
        <v>22</v>
      </c>
      <c r="E3427" s="3">
        <v>0</v>
      </c>
      <c r="F3427" s="3">
        <v>0</v>
      </c>
      <c r="G3427" s="3">
        <f t="shared" si="106"/>
        <v>0</v>
      </c>
      <c r="H3427" s="3">
        <f t="shared" si="107"/>
        <v>0</v>
      </c>
      <c r="J3427" s="3" cm="1">
        <f t="array" ref="J3427">+INDEX(G3427:H3427,,MATCH(Rates!$G$7,$G$4:$H$4,0))</f>
        <v>0</v>
      </c>
    </row>
    <row r="3428" spans="2:10" x14ac:dyDescent="0.25">
      <c r="B3428" s="3">
        <v>5</v>
      </c>
      <c r="C3428" s="3">
        <v>22</v>
      </c>
      <c r="D3428" s="3">
        <v>23</v>
      </c>
      <c r="E3428" s="3">
        <v>0</v>
      </c>
      <c r="F3428" s="3">
        <v>0</v>
      </c>
      <c r="G3428" s="3">
        <f t="shared" si="106"/>
        <v>0</v>
      </c>
      <c r="H3428" s="3">
        <f t="shared" si="107"/>
        <v>0</v>
      </c>
      <c r="J3428" s="3" cm="1">
        <f t="array" ref="J3428">+INDEX(G3428:H3428,,MATCH(Rates!$G$7,$G$4:$H$4,0))</f>
        <v>0</v>
      </c>
    </row>
    <row r="3429" spans="2:10" x14ac:dyDescent="0.25">
      <c r="B3429" s="3">
        <v>5</v>
      </c>
      <c r="C3429" s="3">
        <v>23</v>
      </c>
      <c r="D3429" s="3">
        <v>0</v>
      </c>
      <c r="E3429" s="3">
        <v>0</v>
      </c>
      <c r="F3429" s="3">
        <v>0</v>
      </c>
      <c r="G3429" s="3">
        <f t="shared" si="106"/>
        <v>0</v>
      </c>
      <c r="H3429" s="3">
        <f t="shared" si="107"/>
        <v>0</v>
      </c>
      <c r="J3429" s="3" cm="1">
        <f t="array" ref="J3429">+INDEX(G3429:H3429,,MATCH(Rates!$G$7,$G$4:$H$4,0))</f>
        <v>0</v>
      </c>
    </row>
    <row r="3430" spans="2:10" x14ac:dyDescent="0.25">
      <c r="B3430" s="3">
        <v>5</v>
      </c>
      <c r="C3430" s="3">
        <v>23</v>
      </c>
      <c r="D3430" s="3">
        <v>1</v>
      </c>
      <c r="E3430" s="3">
        <v>0</v>
      </c>
      <c r="F3430" s="3">
        <v>0</v>
      </c>
      <c r="G3430" s="3">
        <f t="shared" si="106"/>
        <v>0</v>
      </c>
      <c r="H3430" s="3">
        <f t="shared" si="107"/>
        <v>0</v>
      </c>
      <c r="J3430" s="3" cm="1">
        <f t="array" ref="J3430">+INDEX(G3430:H3430,,MATCH(Rates!$G$7,$G$4:$H$4,0))</f>
        <v>0</v>
      </c>
    </row>
    <row r="3431" spans="2:10" x14ac:dyDescent="0.25">
      <c r="B3431" s="3">
        <v>5</v>
      </c>
      <c r="C3431" s="3">
        <v>23</v>
      </c>
      <c r="D3431" s="3">
        <v>2</v>
      </c>
      <c r="E3431" s="3">
        <v>0</v>
      </c>
      <c r="F3431" s="3">
        <v>0</v>
      </c>
      <c r="G3431" s="3">
        <f t="shared" si="106"/>
        <v>0</v>
      </c>
      <c r="H3431" s="3">
        <f t="shared" si="107"/>
        <v>0</v>
      </c>
      <c r="J3431" s="3" cm="1">
        <f t="array" ref="J3431">+INDEX(G3431:H3431,,MATCH(Rates!$G$7,$G$4:$H$4,0))</f>
        <v>0</v>
      </c>
    </row>
    <row r="3432" spans="2:10" x14ac:dyDescent="0.25">
      <c r="B3432" s="3">
        <v>5</v>
      </c>
      <c r="C3432" s="3">
        <v>23</v>
      </c>
      <c r="D3432" s="3">
        <v>3</v>
      </c>
      <c r="E3432" s="3">
        <v>0</v>
      </c>
      <c r="F3432" s="3">
        <v>0</v>
      </c>
      <c r="G3432" s="3">
        <f t="shared" si="106"/>
        <v>0</v>
      </c>
      <c r="H3432" s="3">
        <f t="shared" si="107"/>
        <v>0</v>
      </c>
      <c r="J3432" s="3" cm="1">
        <f t="array" ref="J3432">+INDEX(G3432:H3432,,MATCH(Rates!$G$7,$G$4:$H$4,0))</f>
        <v>0</v>
      </c>
    </row>
    <row r="3433" spans="2:10" x14ac:dyDescent="0.25">
      <c r="B3433" s="3">
        <v>5</v>
      </c>
      <c r="C3433" s="3">
        <v>23</v>
      </c>
      <c r="D3433" s="3">
        <v>4</v>
      </c>
      <c r="E3433" s="3">
        <v>0</v>
      </c>
      <c r="F3433" s="3">
        <v>0</v>
      </c>
      <c r="G3433" s="3">
        <f t="shared" si="106"/>
        <v>0</v>
      </c>
      <c r="H3433" s="3">
        <f t="shared" si="107"/>
        <v>0</v>
      </c>
      <c r="J3433" s="3" cm="1">
        <f t="array" ref="J3433">+INDEX(G3433:H3433,,MATCH(Rates!$G$7,$G$4:$H$4,0))</f>
        <v>0</v>
      </c>
    </row>
    <row r="3434" spans="2:10" x14ac:dyDescent="0.25">
      <c r="B3434" s="3">
        <v>5</v>
      </c>
      <c r="C3434" s="3">
        <v>23</v>
      </c>
      <c r="D3434" s="3">
        <v>5</v>
      </c>
      <c r="E3434" s="3">
        <v>38.052999999999997</v>
      </c>
      <c r="F3434" s="3">
        <v>19.026</v>
      </c>
      <c r="G3434" s="3">
        <f t="shared" si="106"/>
        <v>3.8052999999999997E-2</v>
      </c>
      <c r="H3434" s="3">
        <f t="shared" si="107"/>
        <v>1.9026000000000001E-2</v>
      </c>
      <c r="J3434" s="3" cm="1">
        <f t="array" ref="J3434">+INDEX(G3434:H3434,,MATCH(Rates!$G$7,$G$4:$H$4,0))</f>
        <v>3.8052999999999997E-2</v>
      </c>
    </row>
    <row r="3435" spans="2:10" x14ac:dyDescent="0.25">
      <c r="B3435" s="3">
        <v>5</v>
      </c>
      <c r="C3435" s="3">
        <v>23</v>
      </c>
      <c r="D3435" s="3">
        <v>6</v>
      </c>
      <c r="E3435" s="3">
        <v>513.94500000000005</v>
      </c>
      <c r="F3435" s="3">
        <v>256.97199999999998</v>
      </c>
      <c r="G3435" s="3">
        <f t="shared" si="106"/>
        <v>0.5139450000000001</v>
      </c>
      <c r="H3435" s="3">
        <f t="shared" si="107"/>
        <v>0.25697199999999998</v>
      </c>
      <c r="J3435" s="3" cm="1">
        <f t="array" ref="J3435">+INDEX(G3435:H3435,,MATCH(Rates!$G$7,$G$4:$H$4,0))</f>
        <v>0.5139450000000001</v>
      </c>
    </row>
    <row r="3436" spans="2:10" x14ac:dyDescent="0.25">
      <c r="B3436" s="3">
        <v>5</v>
      </c>
      <c r="C3436" s="3">
        <v>23</v>
      </c>
      <c r="D3436" s="3">
        <v>7</v>
      </c>
      <c r="E3436" s="3">
        <v>2011.546</v>
      </c>
      <c r="F3436" s="3">
        <v>1005.773</v>
      </c>
      <c r="G3436" s="3">
        <f t="shared" si="106"/>
        <v>2.0115460000000001</v>
      </c>
      <c r="H3436" s="3">
        <f t="shared" si="107"/>
        <v>1.005773</v>
      </c>
      <c r="J3436" s="3" cm="1">
        <f t="array" ref="J3436">+INDEX(G3436:H3436,,MATCH(Rates!$G$7,$G$4:$H$4,0))</f>
        <v>2.0115460000000001</v>
      </c>
    </row>
    <row r="3437" spans="2:10" x14ac:dyDescent="0.25">
      <c r="B3437" s="3">
        <v>5</v>
      </c>
      <c r="C3437" s="3">
        <v>23</v>
      </c>
      <c r="D3437" s="3">
        <v>8</v>
      </c>
      <c r="E3437" s="3">
        <v>3715.26</v>
      </c>
      <c r="F3437" s="3">
        <v>1857.63</v>
      </c>
      <c r="G3437" s="3">
        <f t="shared" si="106"/>
        <v>3.7152600000000002</v>
      </c>
      <c r="H3437" s="3">
        <f t="shared" si="107"/>
        <v>1.8576300000000001</v>
      </c>
      <c r="J3437" s="3" cm="1">
        <f t="array" ref="J3437">+INDEX(G3437:H3437,,MATCH(Rates!$G$7,$G$4:$H$4,0))</f>
        <v>3.7152600000000002</v>
      </c>
    </row>
    <row r="3438" spans="2:10" x14ac:dyDescent="0.25">
      <c r="B3438" s="3">
        <v>5</v>
      </c>
      <c r="C3438" s="3">
        <v>23</v>
      </c>
      <c r="D3438" s="3">
        <v>9</v>
      </c>
      <c r="E3438" s="3">
        <v>5124.0339999999997</v>
      </c>
      <c r="F3438" s="3">
        <v>2562.0169999999998</v>
      </c>
      <c r="G3438" s="3">
        <f t="shared" si="106"/>
        <v>5.124034</v>
      </c>
      <c r="H3438" s="3">
        <f t="shared" si="107"/>
        <v>2.562017</v>
      </c>
      <c r="J3438" s="3" cm="1">
        <f t="array" ref="J3438">+INDEX(G3438:H3438,,MATCH(Rates!$G$7,$G$4:$H$4,0))</f>
        <v>5.124034</v>
      </c>
    </row>
    <row r="3439" spans="2:10" x14ac:dyDescent="0.25">
      <c r="B3439" s="3">
        <v>5</v>
      </c>
      <c r="C3439" s="3">
        <v>23</v>
      </c>
      <c r="D3439" s="3">
        <v>10</v>
      </c>
      <c r="E3439" s="3">
        <v>5598.8019999999997</v>
      </c>
      <c r="F3439" s="3">
        <v>2799.4009999999998</v>
      </c>
      <c r="G3439" s="3">
        <f t="shared" si="106"/>
        <v>5.5988020000000001</v>
      </c>
      <c r="H3439" s="3">
        <f t="shared" si="107"/>
        <v>2.799401</v>
      </c>
      <c r="J3439" s="3" cm="1">
        <f t="array" ref="J3439">+INDEX(G3439:H3439,,MATCH(Rates!$G$7,$G$4:$H$4,0))</f>
        <v>5.5988020000000001</v>
      </c>
    </row>
    <row r="3440" spans="2:10" x14ac:dyDescent="0.25">
      <c r="B3440" s="3">
        <v>5</v>
      </c>
      <c r="C3440" s="3">
        <v>23</v>
      </c>
      <c r="D3440" s="3">
        <v>11</v>
      </c>
      <c r="E3440" s="3">
        <v>3293.6909999999998</v>
      </c>
      <c r="F3440" s="3">
        <v>1646.845</v>
      </c>
      <c r="G3440" s="3">
        <f t="shared" si="106"/>
        <v>3.2936909999999999</v>
      </c>
      <c r="H3440" s="3">
        <f t="shared" si="107"/>
        <v>1.6468450000000001</v>
      </c>
      <c r="J3440" s="3" cm="1">
        <f t="array" ref="J3440">+INDEX(G3440:H3440,,MATCH(Rates!$G$7,$G$4:$H$4,0))</f>
        <v>3.2936909999999999</v>
      </c>
    </row>
    <row r="3441" spans="2:10" x14ac:dyDescent="0.25">
      <c r="B3441" s="3">
        <v>5</v>
      </c>
      <c r="C3441" s="3">
        <v>23</v>
      </c>
      <c r="D3441" s="3">
        <v>12</v>
      </c>
      <c r="E3441" s="3">
        <v>2467.7550000000001</v>
      </c>
      <c r="F3441" s="3">
        <v>1233.8779999999999</v>
      </c>
      <c r="G3441" s="3">
        <f t="shared" si="106"/>
        <v>2.4677549999999999</v>
      </c>
      <c r="H3441" s="3">
        <f t="shared" si="107"/>
        <v>1.233878</v>
      </c>
      <c r="J3441" s="3" cm="1">
        <f t="array" ref="J3441">+INDEX(G3441:H3441,,MATCH(Rates!$G$7,$G$4:$H$4,0))</f>
        <v>2.4677549999999999</v>
      </c>
    </row>
    <row r="3442" spans="2:10" x14ac:dyDescent="0.25">
      <c r="B3442" s="3">
        <v>5</v>
      </c>
      <c r="C3442" s="3">
        <v>23</v>
      </c>
      <c r="D3442" s="3">
        <v>13</v>
      </c>
      <c r="E3442" s="3">
        <v>693.06500000000005</v>
      </c>
      <c r="F3442" s="3">
        <v>346.53300000000002</v>
      </c>
      <c r="G3442" s="3">
        <f t="shared" si="106"/>
        <v>0.69306500000000004</v>
      </c>
      <c r="H3442" s="3">
        <f t="shared" si="107"/>
        <v>0.34653300000000004</v>
      </c>
      <c r="J3442" s="3" cm="1">
        <f t="array" ref="J3442">+INDEX(G3442:H3442,,MATCH(Rates!$G$7,$G$4:$H$4,0))</f>
        <v>0.69306500000000004</v>
      </c>
    </row>
    <row r="3443" spans="2:10" x14ac:dyDescent="0.25">
      <c r="B3443" s="3">
        <v>5</v>
      </c>
      <c r="C3443" s="3">
        <v>23</v>
      </c>
      <c r="D3443" s="3">
        <v>14</v>
      </c>
      <c r="E3443" s="3">
        <v>380.30599999999998</v>
      </c>
      <c r="F3443" s="3">
        <v>190.15299999999999</v>
      </c>
      <c r="G3443" s="3">
        <f t="shared" si="106"/>
        <v>0.38030599999999998</v>
      </c>
      <c r="H3443" s="3">
        <f t="shared" si="107"/>
        <v>0.19015299999999999</v>
      </c>
      <c r="J3443" s="3" cm="1">
        <f t="array" ref="J3443">+INDEX(G3443:H3443,,MATCH(Rates!$G$7,$G$4:$H$4,0))</f>
        <v>0.38030599999999998</v>
      </c>
    </row>
    <row r="3444" spans="2:10" x14ac:dyDescent="0.25">
      <c r="B3444" s="3">
        <v>5</v>
      </c>
      <c r="C3444" s="3">
        <v>23</v>
      </c>
      <c r="D3444" s="3">
        <v>15</v>
      </c>
      <c r="E3444" s="3">
        <v>5432.4059999999999</v>
      </c>
      <c r="F3444" s="3">
        <v>2716.203</v>
      </c>
      <c r="G3444" s="3">
        <f t="shared" si="106"/>
        <v>5.4324060000000003</v>
      </c>
      <c r="H3444" s="3">
        <f t="shared" si="107"/>
        <v>2.7162030000000001</v>
      </c>
      <c r="J3444" s="3" cm="1">
        <f t="array" ref="J3444">+INDEX(G3444:H3444,,MATCH(Rates!$G$7,$G$4:$H$4,0))</f>
        <v>5.4324060000000003</v>
      </c>
    </row>
    <row r="3445" spans="2:10" x14ac:dyDescent="0.25">
      <c r="B3445" s="3">
        <v>5</v>
      </c>
      <c r="C3445" s="3">
        <v>23</v>
      </c>
      <c r="D3445" s="3">
        <v>16</v>
      </c>
      <c r="E3445" s="3">
        <v>3619.2429999999999</v>
      </c>
      <c r="F3445" s="3">
        <v>1809.6210000000001</v>
      </c>
      <c r="G3445" s="3">
        <f t="shared" si="106"/>
        <v>3.619243</v>
      </c>
      <c r="H3445" s="3">
        <f t="shared" si="107"/>
        <v>1.8096210000000001</v>
      </c>
      <c r="J3445" s="3" cm="1">
        <f t="array" ref="J3445">+INDEX(G3445:H3445,,MATCH(Rates!$G$7,$G$4:$H$4,0))</f>
        <v>3.619243</v>
      </c>
    </row>
    <row r="3446" spans="2:10" x14ac:dyDescent="0.25">
      <c r="B3446" s="3">
        <v>5</v>
      </c>
      <c r="C3446" s="3">
        <v>23</v>
      </c>
      <c r="D3446" s="3">
        <v>17</v>
      </c>
      <c r="E3446" s="3">
        <v>1088.5989999999999</v>
      </c>
      <c r="F3446" s="3">
        <v>544.29999999999995</v>
      </c>
      <c r="G3446" s="3">
        <f t="shared" si="106"/>
        <v>1.0885989999999999</v>
      </c>
      <c r="H3446" s="3">
        <f t="shared" si="107"/>
        <v>0.54430000000000001</v>
      </c>
      <c r="J3446" s="3" cm="1">
        <f t="array" ref="J3446">+INDEX(G3446:H3446,,MATCH(Rates!$G$7,$G$4:$H$4,0))</f>
        <v>1.0885989999999999</v>
      </c>
    </row>
    <row r="3447" spans="2:10" x14ac:dyDescent="0.25">
      <c r="B3447" s="3">
        <v>5</v>
      </c>
      <c r="C3447" s="3">
        <v>23</v>
      </c>
      <c r="D3447" s="3">
        <v>18</v>
      </c>
      <c r="E3447" s="3">
        <v>988.79399999999998</v>
      </c>
      <c r="F3447" s="3">
        <v>494.39699999999999</v>
      </c>
      <c r="G3447" s="3">
        <f t="shared" si="106"/>
        <v>0.98879399999999995</v>
      </c>
      <c r="H3447" s="3">
        <f t="shared" si="107"/>
        <v>0.49439699999999998</v>
      </c>
      <c r="J3447" s="3" cm="1">
        <f t="array" ref="J3447">+INDEX(G3447:H3447,,MATCH(Rates!$G$7,$G$4:$H$4,0))</f>
        <v>0.98879399999999995</v>
      </c>
    </row>
    <row r="3448" spans="2:10" x14ac:dyDescent="0.25">
      <c r="B3448" s="3">
        <v>5</v>
      </c>
      <c r="C3448" s="3">
        <v>23</v>
      </c>
      <c r="D3448" s="3">
        <v>19</v>
      </c>
      <c r="E3448" s="3">
        <v>165.41200000000001</v>
      </c>
      <c r="F3448" s="3">
        <v>82.706000000000003</v>
      </c>
      <c r="G3448" s="3">
        <f t="shared" si="106"/>
        <v>0.165412</v>
      </c>
      <c r="H3448" s="3">
        <f t="shared" si="107"/>
        <v>8.2706000000000002E-2</v>
      </c>
      <c r="J3448" s="3" cm="1">
        <f t="array" ref="J3448">+INDEX(G3448:H3448,,MATCH(Rates!$G$7,$G$4:$H$4,0))</f>
        <v>0.165412</v>
      </c>
    </row>
    <row r="3449" spans="2:10" x14ac:dyDescent="0.25">
      <c r="B3449" s="3">
        <v>5</v>
      </c>
      <c r="C3449" s="3">
        <v>23</v>
      </c>
      <c r="D3449" s="3">
        <v>20</v>
      </c>
      <c r="E3449" s="3">
        <v>0</v>
      </c>
      <c r="F3449" s="3">
        <v>0</v>
      </c>
      <c r="G3449" s="3">
        <f t="shared" si="106"/>
        <v>0</v>
      </c>
      <c r="H3449" s="3">
        <f t="shared" si="107"/>
        <v>0</v>
      </c>
      <c r="J3449" s="3" cm="1">
        <f t="array" ref="J3449">+INDEX(G3449:H3449,,MATCH(Rates!$G$7,$G$4:$H$4,0))</f>
        <v>0</v>
      </c>
    </row>
    <row r="3450" spans="2:10" x14ac:dyDescent="0.25">
      <c r="B3450" s="3">
        <v>5</v>
      </c>
      <c r="C3450" s="3">
        <v>23</v>
      </c>
      <c r="D3450" s="3">
        <v>21</v>
      </c>
      <c r="E3450" s="3">
        <v>0</v>
      </c>
      <c r="F3450" s="3">
        <v>0</v>
      </c>
      <c r="G3450" s="3">
        <f t="shared" si="106"/>
        <v>0</v>
      </c>
      <c r="H3450" s="3">
        <f t="shared" si="107"/>
        <v>0</v>
      </c>
      <c r="J3450" s="3" cm="1">
        <f t="array" ref="J3450">+INDEX(G3450:H3450,,MATCH(Rates!$G$7,$G$4:$H$4,0))</f>
        <v>0</v>
      </c>
    </row>
    <row r="3451" spans="2:10" x14ac:dyDescent="0.25">
      <c r="B3451" s="3">
        <v>5</v>
      </c>
      <c r="C3451" s="3">
        <v>23</v>
      </c>
      <c r="D3451" s="3">
        <v>22</v>
      </c>
      <c r="E3451" s="3">
        <v>0</v>
      </c>
      <c r="F3451" s="3">
        <v>0</v>
      </c>
      <c r="G3451" s="3">
        <f t="shared" si="106"/>
        <v>0</v>
      </c>
      <c r="H3451" s="3">
        <f t="shared" si="107"/>
        <v>0</v>
      </c>
      <c r="J3451" s="3" cm="1">
        <f t="array" ref="J3451">+INDEX(G3451:H3451,,MATCH(Rates!$G$7,$G$4:$H$4,0))</f>
        <v>0</v>
      </c>
    </row>
    <row r="3452" spans="2:10" x14ac:dyDescent="0.25">
      <c r="B3452" s="3">
        <v>5</v>
      </c>
      <c r="C3452" s="3">
        <v>23</v>
      </c>
      <c r="D3452" s="3">
        <v>23</v>
      </c>
      <c r="E3452" s="3">
        <v>0</v>
      </c>
      <c r="F3452" s="3">
        <v>0</v>
      </c>
      <c r="G3452" s="3">
        <f t="shared" si="106"/>
        <v>0</v>
      </c>
      <c r="H3452" s="3">
        <f t="shared" si="107"/>
        <v>0</v>
      </c>
      <c r="J3452" s="3" cm="1">
        <f t="array" ref="J3452">+INDEX(G3452:H3452,,MATCH(Rates!$G$7,$G$4:$H$4,0))</f>
        <v>0</v>
      </c>
    </row>
    <row r="3453" spans="2:10" x14ac:dyDescent="0.25">
      <c r="B3453" s="3">
        <v>5</v>
      </c>
      <c r="C3453" s="3">
        <v>24</v>
      </c>
      <c r="D3453" s="3">
        <v>0</v>
      </c>
      <c r="E3453" s="3">
        <v>0</v>
      </c>
      <c r="F3453" s="3">
        <v>0</v>
      </c>
      <c r="G3453" s="3">
        <f t="shared" si="106"/>
        <v>0</v>
      </c>
      <c r="H3453" s="3">
        <f t="shared" si="107"/>
        <v>0</v>
      </c>
      <c r="J3453" s="3" cm="1">
        <f t="array" ref="J3453">+INDEX(G3453:H3453,,MATCH(Rates!$G$7,$G$4:$H$4,0))</f>
        <v>0</v>
      </c>
    </row>
    <row r="3454" spans="2:10" x14ac:dyDescent="0.25">
      <c r="B3454" s="3">
        <v>5</v>
      </c>
      <c r="C3454" s="3">
        <v>24</v>
      </c>
      <c r="D3454" s="3">
        <v>1</v>
      </c>
      <c r="E3454" s="3">
        <v>0</v>
      </c>
      <c r="F3454" s="3">
        <v>0</v>
      </c>
      <c r="G3454" s="3">
        <f t="shared" si="106"/>
        <v>0</v>
      </c>
      <c r="H3454" s="3">
        <f t="shared" si="107"/>
        <v>0</v>
      </c>
      <c r="J3454" s="3" cm="1">
        <f t="array" ref="J3454">+INDEX(G3454:H3454,,MATCH(Rates!$G$7,$G$4:$H$4,0))</f>
        <v>0</v>
      </c>
    </row>
    <row r="3455" spans="2:10" x14ac:dyDescent="0.25">
      <c r="B3455" s="3">
        <v>5</v>
      </c>
      <c r="C3455" s="3">
        <v>24</v>
      </c>
      <c r="D3455" s="3">
        <v>2</v>
      </c>
      <c r="E3455" s="3">
        <v>0</v>
      </c>
      <c r="F3455" s="3">
        <v>0</v>
      </c>
      <c r="G3455" s="3">
        <f t="shared" si="106"/>
        <v>0</v>
      </c>
      <c r="H3455" s="3">
        <f t="shared" si="107"/>
        <v>0</v>
      </c>
      <c r="J3455" s="3" cm="1">
        <f t="array" ref="J3455">+INDEX(G3455:H3455,,MATCH(Rates!$G$7,$G$4:$H$4,0))</f>
        <v>0</v>
      </c>
    </row>
    <row r="3456" spans="2:10" x14ac:dyDescent="0.25">
      <c r="B3456" s="3">
        <v>5</v>
      </c>
      <c r="C3456" s="3">
        <v>24</v>
      </c>
      <c r="D3456" s="3">
        <v>3</v>
      </c>
      <c r="E3456" s="3">
        <v>0</v>
      </c>
      <c r="F3456" s="3">
        <v>0</v>
      </c>
      <c r="G3456" s="3">
        <f t="shared" si="106"/>
        <v>0</v>
      </c>
      <c r="H3456" s="3">
        <f t="shared" si="107"/>
        <v>0</v>
      </c>
      <c r="J3456" s="3" cm="1">
        <f t="array" ref="J3456">+INDEX(G3456:H3456,,MATCH(Rates!$G$7,$G$4:$H$4,0))</f>
        <v>0</v>
      </c>
    </row>
    <row r="3457" spans="2:10" x14ac:dyDescent="0.25">
      <c r="B3457" s="3">
        <v>5</v>
      </c>
      <c r="C3457" s="3">
        <v>24</v>
      </c>
      <c r="D3457" s="3">
        <v>4</v>
      </c>
      <c r="E3457" s="3">
        <v>0</v>
      </c>
      <c r="F3457" s="3">
        <v>0</v>
      </c>
      <c r="G3457" s="3">
        <f t="shared" si="106"/>
        <v>0</v>
      </c>
      <c r="H3457" s="3">
        <f t="shared" si="107"/>
        <v>0</v>
      </c>
      <c r="J3457" s="3" cm="1">
        <f t="array" ref="J3457">+INDEX(G3457:H3457,,MATCH(Rates!$G$7,$G$4:$H$4,0))</f>
        <v>0</v>
      </c>
    </row>
    <row r="3458" spans="2:10" x14ac:dyDescent="0.25">
      <c r="B3458" s="3">
        <v>5</v>
      </c>
      <c r="C3458" s="3">
        <v>24</v>
      </c>
      <c r="D3458" s="3">
        <v>5</v>
      </c>
      <c r="E3458" s="3">
        <v>44.725999999999999</v>
      </c>
      <c r="F3458" s="3">
        <v>22.363</v>
      </c>
      <c r="G3458" s="3">
        <f t="shared" si="106"/>
        <v>4.4726000000000002E-2</v>
      </c>
      <c r="H3458" s="3">
        <f t="shared" si="107"/>
        <v>2.2363000000000001E-2</v>
      </c>
      <c r="J3458" s="3" cm="1">
        <f t="array" ref="J3458">+INDEX(G3458:H3458,,MATCH(Rates!$G$7,$G$4:$H$4,0))</f>
        <v>4.4726000000000002E-2</v>
      </c>
    </row>
    <row r="3459" spans="2:10" x14ac:dyDescent="0.25">
      <c r="B3459" s="3">
        <v>5</v>
      </c>
      <c r="C3459" s="3">
        <v>24</v>
      </c>
      <c r="D3459" s="3">
        <v>6</v>
      </c>
      <c r="E3459" s="3">
        <v>514.90599999999995</v>
      </c>
      <c r="F3459" s="3">
        <v>257.45299999999997</v>
      </c>
      <c r="G3459" s="3">
        <f t="shared" si="106"/>
        <v>0.51490599999999997</v>
      </c>
      <c r="H3459" s="3">
        <f t="shared" si="107"/>
        <v>0.25745299999999999</v>
      </c>
      <c r="J3459" s="3" cm="1">
        <f t="array" ref="J3459">+INDEX(G3459:H3459,,MATCH(Rates!$G$7,$G$4:$H$4,0))</f>
        <v>0.51490599999999997</v>
      </c>
    </row>
    <row r="3460" spans="2:10" x14ac:dyDescent="0.25">
      <c r="B3460" s="3">
        <v>5</v>
      </c>
      <c r="C3460" s="3">
        <v>24</v>
      </c>
      <c r="D3460" s="3">
        <v>7</v>
      </c>
      <c r="E3460" s="3">
        <v>1997.338</v>
      </c>
      <c r="F3460" s="3">
        <v>998.66899999999998</v>
      </c>
      <c r="G3460" s="3">
        <f t="shared" si="106"/>
        <v>1.9973380000000001</v>
      </c>
      <c r="H3460" s="3">
        <f t="shared" si="107"/>
        <v>0.99866900000000003</v>
      </c>
      <c r="J3460" s="3" cm="1">
        <f t="array" ref="J3460">+INDEX(G3460:H3460,,MATCH(Rates!$G$7,$G$4:$H$4,0))</f>
        <v>1.9973380000000001</v>
      </c>
    </row>
    <row r="3461" spans="2:10" x14ac:dyDescent="0.25">
      <c r="B3461" s="3">
        <v>5</v>
      </c>
      <c r="C3461" s="3">
        <v>24</v>
      </c>
      <c r="D3461" s="3">
        <v>8</v>
      </c>
      <c r="E3461" s="3">
        <v>3656.5369999999998</v>
      </c>
      <c r="F3461" s="3">
        <v>1828.268</v>
      </c>
      <c r="G3461" s="3">
        <f t="shared" si="106"/>
        <v>3.6565369999999997</v>
      </c>
      <c r="H3461" s="3">
        <f t="shared" si="107"/>
        <v>1.828268</v>
      </c>
      <c r="J3461" s="3" cm="1">
        <f t="array" ref="J3461">+INDEX(G3461:H3461,,MATCH(Rates!$G$7,$G$4:$H$4,0))</f>
        <v>3.6565369999999997</v>
      </c>
    </row>
    <row r="3462" spans="2:10" x14ac:dyDescent="0.25">
      <c r="B3462" s="3">
        <v>5</v>
      </c>
      <c r="C3462" s="3">
        <v>24</v>
      </c>
      <c r="D3462" s="3">
        <v>9</v>
      </c>
      <c r="E3462" s="3">
        <v>4296.2659999999996</v>
      </c>
      <c r="F3462" s="3">
        <v>2148.1329999999998</v>
      </c>
      <c r="G3462" s="3">
        <f t="shared" si="106"/>
        <v>4.2962659999999993</v>
      </c>
      <c r="H3462" s="3">
        <f t="shared" si="107"/>
        <v>2.1481329999999996</v>
      </c>
      <c r="J3462" s="3" cm="1">
        <f t="array" ref="J3462">+INDEX(G3462:H3462,,MATCH(Rates!$G$7,$G$4:$H$4,0))</f>
        <v>4.2962659999999993</v>
      </c>
    </row>
    <row r="3463" spans="2:10" x14ac:dyDescent="0.25">
      <c r="B3463" s="3">
        <v>5</v>
      </c>
      <c r="C3463" s="3">
        <v>24</v>
      </c>
      <c r="D3463" s="3">
        <v>10</v>
      </c>
      <c r="E3463" s="3">
        <v>2162.777</v>
      </c>
      <c r="F3463" s="3">
        <v>1081.3879999999999</v>
      </c>
      <c r="G3463" s="3">
        <f t="shared" si="106"/>
        <v>2.1627770000000002</v>
      </c>
      <c r="H3463" s="3">
        <f t="shared" si="107"/>
        <v>1.081388</v>
      </c>
      <c r="J3463" s="3" cm="1">
        <f t="array" ref="J3463">+INDEX(G3463:H3463,,MATCH(Rates!$G$7,$G$4:$H$4,0))</f>
        <v>2.1627770000000002</v>
      </c>
    </row>
    <row r="3464" spans="2:10" x14ac:dyDescent="0.25">
      <c r="B3464" s="3">
        <v>5</v>
      </c>
      <c r="C3464" s="3">
        <v>24</v>
      </c>
      <c r="D3464" s="3">
        <v>11</v>
      </c>
      <c r="E3464" s="3">
        <v>2322.6149999999998</v>
      </c>
      <c r="F3464" s="3">
        <v>1161.307</v>
      </c>
      <c r="G3464" s="3">
        <f t="shared" si="106"/>
        <v>2.3226149999999999</v>
      </c>
      <c r="H3464" s="3">
        <f t="shared" si="107"/>
        <v>1.1613070000000001</v>
      </c>
      <c r="J3464" s="3" cm="1">
        <f t="array" ref="J3464">+INDEX(G3464:H3464,,MATCH(Rates!$G$7,$G$4:$H$4,0))</f>
        <v>2.3226149999999999</v>
      </c>
    </row>
    <row r="3465" spans="2:10" x14ac:dyDescent="0.25">
      <c r="B3465" s="3">
        <v>5</v>
      </c>
      <c r="C3465" s="3">
        <v>24</v>
      </c>
      <c r="D3465" s="3">
        <v>12</v>
      </c>
      <c r="E3465" s="3">
        <v>5823.6409999999996</v>
      </c>
      <c r="F3465" s="3">
        <v>2911.8209999999999</v>
      </c>
      <c r="G3465" s="3">
        <f t="shared" si="106"/>
        <v>5.8236409999999994</v>
      </c>
      <c r="H3465" s="3">
        <f t="shared" si="107"/>
        <v>2.9118209999999998</v>
      </c>
      <c r="J3465" s="3" cm="1">
        <f t="array" ref="J3465">+INDEX(G3465:H3465,,MATCH(Rates!$G$7,$G$4:$H$4,0))</f>
        <v>5.8236409999999994</v>
      </c>
    </row>
    <row r="3466" spans="2:10" x14ac:dyDescent="0.25">
      <c r="B3466" s="3">
        <v>5</v>
      </c>
      <c r="C3466" s="3">
        <v>24</v>
      </c>
      <c r="D3466" s="3">
        <v>13</v>
      </c>
      <c r="E3466" s="3">
        <v>5336.6869999999999</v>
      </c>
      <c r="F3466" s="3">
        <v>2668.3429999999998</v>
      </c>
      <c r="G3466" s="3">
        <f t="shared" si="106"/>
        <v>5.3366869999999995</v>
      </c>
      <c r="H3466" s="3">
        <f t="shared" si="107"/>
        <v>2.6683429999999997</v>
      </c>
      <c r="J3466" s="3" cm="1">
        <f t="array" ref="J3466">+INDEX(G3466:H3466,,MATCH(Rates!$G$7,$G$4:$H$4,0))</f>
        <v>5.3366869999999995</v>
      </c>
    </row>
    <row r="3467" spans="2:10" x14ac:dyDescent="0.25">
      <c r="B3467" s="3">
        <v>5</v>
      </c>
      <c r="C3467" s="3">
        <v>24</v>
      </c>
      <c r="D3467" s="3">
        <v>14</v>
      </c>
      <c r="E3467" s="3">
        <v>4322.174</v>
      </c>
      <c r="F3467" s="3">
        <v>2161.087</v>
      </c>
      <c r="G3467" s="3">
        <f t="shared" si="106"/>
        <v>4.3221740000000004</v>
      </c>
      <c r="H3467" s="3">
        <f t="shared" si="107"/>
        <v>2.1610870000000002</v>
      </c>
      <c r="J3467" s="3" cm="1">
        <f t="array" ref="J3467">+INDEX(G3467:H3467,,MATCH(Rates!$G$7,$G$4:$H$4,0))</f>
        <v>4.3221740000000004</v>
      </c>
    </row>
    <row r="3468" spans="2:10" x14ac:dyDescent="0.25">
      <c r="B3468" s="3">
        <v>5</v>
      </c>
      <c r="C3468" s="3">
        <v>24</v>
      </c>
      <c r="D3468" s="3">
        <v>15</v>
      </c>
      <c r="E3468" s="3">
        <v>4272.8680000000004</v>
      </c>
      <c r="F3468" s="3">
        <v>2136.4340000000002</v>
      </c>
      <c r="G3468" s="3">
        <f t="shared" si="106"/>
        <v>4.2728680000000008</v>
      </c>
      <c r="H3468" s="3">
        <f t="shared" si="107"/>
        <v>2.1364340000000004</v>
      </c>
      <c r="J3468" s="3" cm="1">
        <f t="array" ref="J3468">+INDEX(G3468:H3468,,MATCH(Rates!$G$7,$G$4:$H$4,0))</f>
        <v>4.2728680000000008</v>
      </c>
    </row>
    <row r="3469" spans="2:10" x14ac:dyDescent="0.25">
      <c r="B3469" s="3">
        <v>5</v>
      </c>
      <c r="C3469" s="3">
        <v>24</v>
      </c>
      <c r="D3469" s="3">
        <v>16</v>
      </c>
      <c r="E3469" s="3">
        <v>3862.9929999999999</v>
      </c>
      <c r="F3469" s="3">
        <v>1931.4970000000001</v>
      </c>
      <c r="G3469" s="3">
        <f t="shared" si="106"/>
        <v>3.8629929999999999</v>
      </c>
      <c r="H3469" s="3">
        <f t="shared" si="107"/>
        <v>1.931497</v>
      </c>
      <c r="J3469" s="3" cm="1">
        <f t="array" ref="J3469">+INDEX(G3469:H3469,,MATCH(Rates!$G$7,$G$4:$H$4,0))</f>
        <v>3.8629929999999999</v>
      </c>
    </row>
    <row r="3470" spans="2:10" x14ac:dyDescent="0.25">
      <c r="B3470" s="3">
        <v>5</v>
      </c>
      <c r="C3470" s="3">
        <v>24</v>
      </c>
      <c r="D3470" s="3">
        <v>17</v>
      </c>
      <c r="E3470" s="3">
        <v>2446.7040000000002</v>
      </c>
      <c r="F3470" s="3">
        <v>1223.3520000000001</v>
      </c>
      <c r="G3470" s="3">
        <f t="shared" si="106"/>
        <v>2.446704</v>
      </c>
      <c r="H3470" s="3">
        <f t="shared" si="107"/>
        <v>1.223352</v>
      </c>
      <c r="J3470" s="3" cm="1">
        <f t="array" ref="J3470">+INDEX(G3470:H3470,,MATCH(Rates!$G$7,$G$4:$H$4,0))</f>
        <v>2.446704</v>
      </c>
    </row>
    <row r="3471" spans="2:10" x14ac:dyDescent="0.25">
      <c r="B3471" s="3">
        <v>5</v>
      </c>
      <c r="C3471" s="3">
        <v>24</v>
      </c>
      <c r="D3471" s="3">
        <v>18</v>
      </c>
      <c r="E3471" s="3">
        <v>985.03499999999997</v>
      </c>
      <c r="F3471" s="3">
        <v>492.51799999999997</v>
      </c>
      <c r="G3471" s="3">
        <f t="shared" si="106"/>
        <v>0.98503499999999999</v>
      </c>
      <c r="H3471" s="3">
        <f t="shared" si="107"/>
        <v>0.49251799999999996</v>
      </c>
      <c r="J3471" s="3" cm="1">
        <f t="array" ref="J3471">+INDEX(G3471:H3471,,MATCH(Rates!$G$7,$G$4:$H$4,0))</f>
        <v>0.98503499999999999</v>
      </c>
    </row>
    <row r="3472" spans="2:10" x14ac:dyDescent="0.25">
      <c r="B3472" s="3">
        <v>5</v>
      </c>
      <c r="C3472" s="3">
        <v>24</v>
      </c>
      <c r="D3472" s="3">
        <v>19</v>
      </c>
      <c r="E3472" s="3">
        <v>29.393999999999998</v>
      </c>
      <c r="F3472" s="3">
        <v>14.696999999999999</v>
      </c>
      <c r="G3472" s="3">
        <f t="shared" si="106"/>
        <v>2.9394E-2</v>
      </c>
      <c r="H3472" s="3">
        <f t="shared" si="107"/>
        <v>1.4697E-2</v>
      </c>
      <c r="J3472" s="3" cm="1">
        <f t="array" ref="J3472">+INDEX(G3472:H3472,,MATCH(Rates!$G$7,$G$4:$H$4,0))</f>
        <v>2.9394E-2</v>
      </c>
    </row>
    <row r="3473" spans="2:10" x14ac:dyDescent="0.25">
      <c r="B3473" s="3">
        <v>5</v>
      </c>
      <c r="C3473" s="3">
        <v>24</v>
      </c>
      <c r="D3473" s="3">
        <v>20</v>
      </c>
      <c r="E3473" s="3">
        <v>0</v>
      </c>
      <c r="F3473" s="3">
        <v>0</v>
      </c>
      <c r="G3473" s="3">
        <f t="shared" si="106"/>
        <v>0</v>
      </c>
      <c r="H3473" s="3">
        <f t="shared" si="107"/>
        <v>0</v>
      </c>
      <c r="J3473" s="3" cm="1">
        <f t="array" ref="J3473">+INDEX(G3473:H3473,,MATCH(Rates!$G$7,$G$4:$H$4,0))</f>
        <v>0</v>
      </c>
    </row>
    <row r="3474" spans="2:10" x14ac:dyDescent="0.25">
      <c r="B3474" s="3">
        <v>5</v>
      </c>
      <c r="C3474" s="3">
        <v>24</v>
      </c>
      <c r="D3474" s="3">
        <v>21</v>
      </c>
      <c r="E3474" s="3">
        <v>0</v>
      </c>
      <c r="F3474" s="3">
        <v>0</v>
      </c>
      <c r="G3474" s="3">
        <f t="shared" si="106"/>
        <v>0</v>
      </c>
      <c r="H3474" s="3">
        <f t="shared" si="107"/>
        <v>0</v>
      </c>
      <c r="J3474" s="3" cm="1">
        <f t="array" ref="J3474">+INDEX(G3474:H3474,,MATCH(Rates!$G$7,$G$4:$H$4,0))</f>
        <v>0</v>
      </c>
    </row>
    <row r="3475" spans="2:10" x14ac:dyDescent="0.25">
      <c r="B3475" s="3">
        <v>5</v>
      </c>
      <c r="C3475" s="3">
        <v>24</v>
      </c>
      <c r="D3475" s="3">
        <v>22</v>
      </c>
      <c r="E3475" s="3">
        <v>0</v>
      </c>
      <c r="F3475" s="3">
        <v>0</v>
      </c>
      <c r="G3475" s="3">
        <f t="shared" si="106"/>
        <v>0</v>
      </c>
      <c r="H3475" s="3">
        <f t="shared" si="107"/>
        <v>0</v>
      </c>
      <c r="J3475" s="3" cm="1">
        <f t="array" ref="J3475">+INDEX(G3475:H3475,,MATCH(Rates!$G$7,$G$4:$H$4,0))</f>
        <v>0</v>
      </c>
    </row>
    <row r="3476" spans="2:10" x14ac:dyDescent="0.25">
      <c r="B3476" s="3">
        <v>5</v>
      </c>
      <c r="C3476" s="3">
        <v>24</v>
      </c>
      <c r="D3476" s="3">
        <v>23</v>
      </c>
      <c r="E3476" s="3">
        <v>0</v>
      </c>
      <c r="F3476" s="3">
        <v>0</v>
      </c>
      <c r="G3476" s="3">
        <f t="shared" si="106"/>
        <v>0</v>
      </c>
      <c r="H3476" s="3">
        <f t="shared" si="107"/>
        <v>0</v>
      </c>
      <c r="J3476" s="3" cm="1">
        <f t="array" ref="J3476">+INDEX(G3476:H3476,,MATCH(Rates!$G$7,$G$4:$H$4,0))</f>
        <v>0</v>
      </c>
    </row>
    <row r="3477" spans="2:10" x14ac:dyDescent="0.25">
      <c r="B3477" s="3">
        <v>5</v>
      </c>
      <c r="C3477" s="3">
        <v>25</v>
      </c>
      <c r="D3477" s="3">
        <v>0</v>
      </c>
      <c r="E3477" s="3">
        <v>0</v>
      </c>
      <c r="F3477" s="3">
        <v>0</v>
      </c>
      <c r="G3477" s="3">
        <f t="shared" ref="G3477:G3540" si="108">+E3477/1000</f>
        <v>0</v>
      </c>
      <c r="H3477" s="3">
        <f t="shared" ref="H3477:H3540" si="109">+F3477/1000</f>
        <v>0</v>
      </c>
      <c r="J3477" s="3" cm="1">
        <f t="array" ref="J3477">+INDEX(G3477:H3477,,MATCH(Rates!$G$7,$G$4:$H$4,0))</f>
        <v>0</v>
      </c>
    </row>
    <row r="3478" spans="2:10" x14ac:dyDescent="0.25">
      <c r="B3478" s="3">
        <v>5</v>
      </c>
      <c r="C3478" s="3">
        <v>25</v>
      </c>
      <c r="D3478" s="3">
        <v>1</v>
      </c>
      <c r="E3478" s="3">
        <v>0</v>
      </c>
      <c r="F3478" s="3">
        <v>0</v>
      </c>
      <c r="G3478" s="3">
        <f t="shared" si="108"/>
        <v>0</v>
      </c>
      <c r="H3478" s="3">
        <f t="shared" si="109"/>
        <v>0</v>
      </c>
      <c r="J3478" s="3" cm="1">
        <f t="array" ref="J3478">+INDEX(G3478:H3478,,MATCH(Rates!$G$7,$G$4:$H$4,0))</f>
        <v>0</v>
      </c>
    </row>
    <row r="3479" spans="2:10" x14ac:dyDescent="0.25">
      <c r="B3479" s="3">
        <v>5</v>
      </c>
      <c r="C3479" s="3">
        <v>25</v>
      </c>
      <c r="D3479" s="3">
        <v>2</v>
      </c>
      <c r="E3479" s="3">
        <v>0</v>
      </c>
      <c r="F3479" s="3">
        <v>0</v>
      </c>
      <c r="G3479" s="3">
        <f t="shared" si="108"/>
        <v>0</v>
      </c>
      <c r="H3479" s="3">
        <f t="shared" si="109"/>
        <v>0</v>
      </c>
      <c r="J3479" s="3" cm="1">
        <f t="array" ref="J3479">+INDEX(G3479:H3479,,MATCH(Rates!$G$7,$G$4:$H$4,0))</f>
        <v>0</v>
      </c>
    </row>
    <row r="3480" spans="2:10" x14ac:dyDescent="0.25">
      <c r="B3480" s="3">
        <v>5</v>
      </c>
      <c r="C3480" s="3">
        <v>25</v>
      </c>
      <c r="D3480" s="3">
        <v>3</v>
      </c>
      <c r="E3480" s="3">
        <v>0</v>
      </c>
      <c r="F3480" s="3">
        <v>0</v>
      </c>
      <c r="G3480" s="3">
        <f t="shared" si="108"/>
        <v>0</v>
      </c>
      <c r="H3480" s="3">
        <f t="shared" si="109"/>
        <v>0</v>
      </c>
      <c r="J3480" s="3" cm="1">
        <f t="array" ref="J3480">+INDEX(G3480:H3480,,MATCH(Rates!$G$7,$G$4:$H$4,0))</f>
        <v>0</v>
      </c>
    </row>
    <row r="3481" spans="2:10" x14ac:dyDescent="0.25">
      <c r="B3481" s="3">
        <v>5</v>
      </c>
      <c r="C3481" s="3">
        <v>25</v>
      </c>
      <c r="D3481" s="3">
        <v>4</v>
      </c>
      <c r="E3481" s="3">
        <v>0</v>
      </c>
      <c r="F3481" s="3">
        <v>0</v>
      </c>
      <c r="G3481" s="3">
        <f t="shared" si="108"/>
        <v>0</v>
      </c>
      <c r="H3481" s="3">
        <f t="shared" si="109"/>
        <v>0</v>
      </c>
      <c r="J3481" s="3" cm="1">
        <f t="array" ref="J3481">+INDEX(G3481:H3481,,MATCH(Rates!$G$7,$G$4:$H$4,0))</f>
        <v>0</v>
      </c>
    </row>
    <row r="3482" spans="2:10" x14ac:dyDescent="0.25">
      <c r="B3482" s="3">
        <v>5</v>
      </c>
      <c r="C3482" s="3">
        <v>25</v>
      </c>
      <c r="D3482" s="3">
        <v>5</v>
      </c>
      <c r="E3482" s="3">
        <v>0</v>
      </c>
      <c r="F3482" s="3">
        <v>0</v>
      </c>
      <c r="G3482" s="3">
        <f t="shared" si="108"/>
        <v>0</v>
      </c>
      <c r="H3482" s="3">
        <f t="shared" si="109"/>
        <v>0</v>
      </c>
      <c r="J3482" s="3" cm="1">
        <f t="array" ref="J3482">+INDEX(G3482:H3482,,MATCH(Rates!$G$7,$G$4:$H$4,0))</f>
        <v>0</v>
      </c>
    </row>
    <row r="3483" spans="2:10" x14ac:dyDescent="0.25">
      <c r="B3483" s="3">
        <v>5</v>
      </c>
      <c r="C3483" s="3">
        <v>25</v>
      </c>
      <c r="D3483" s="3">
        <v>6</v>
      </c>
      <c r="E3483" s="3">
        <v>270.77999999999997</v>
      </c>
      <c r="F3483" s="3">
        <v>135.38999999999999</v>
      </c>
      <c r="G3483" s="3">
        <f t="shared" si="108"/>
        <v>0.27077999999999997</v>
      </c>
      <c r="H3483" s="3">
        <f t="shared" si="109"/>
        <v>0.13538999999999998</v>
      </c>
      <c r="J3483" s="3" cm="1">
        <f t="array" ref="J3483">+INDEX(G3483:H3483,,MATCH(Rates!$G$7,$G$4:$H$4,0))</f>
        <v>0.27077999999999997</v>
      </c>
    </row>
    <row r="3484" spans="2:10" x14ac:dyDescent="0.25">
      <c r="B3484" s="3">
        <v>5</v>
      </c>
      <c r="C3484" s="3">
        <v>25</v>
      </c>
      <c r="D3484" s="3">
        <v>7</v>
      </c>
      <c r="E3484" s="3">
        <v>76.507000000000005</v>
      </c>
      <c r="F3484" s="3">
        <v>38.253999999999998</v>
      </c>
      <c r="G3484" s="3">
        <f t="shared" si="108"/>
        <v>7.6507000000000006E-2</v>
      </c>
      <c r="H3484" s="3">
        <f t="shared" si="109"/>
        <v>3.8253999999999996E-2</v>
      </c>
      <c r="J3484" s="3" cm="1">
        <f t="array" ref="J3484">+INDEX(G3484:H3484,,MATCH(Rates!$G$7,$G$4:$H$4,0))</f>
        <v>7.6507000000000006E-2</v>
      </c>
    </row>
    <row r="3485" spans="2:10" x14ac:dyDescent="0.25">
      <c r="B3485" s="3">
        <v>5</v>
      </c>
      <c r="C3485" s="3">
        <v>25</v>
      </c>
      <c r="D3485" s="3">
        <v>8</v>
      </c>
      <c r="E3485" s="3">
        <v>461.75700000000001</v>
      </c>
      <c r="F3485" s="3">
        <v>230.87899999999999</v>
      </c>
      <c r="G3485" s="3">
        <f t="shared" si="108"/>
        <v>0.46175700000000003</v>
      </c>
      <c r="H3485" s="3">
        <f t="shared" si="109"/>
        <v>0.230879</v>
      </c>
      <c r="J3485" s="3" cm="1">
        <f t="array" ref="J3485">+INDEX(G3485:H3485,,MATCH(Rates!$G$7,$G$4:$H$4,0))</f>
        <v>0.46175700000000003</v>
      </c>
    </row>
    <row r="3486" spans="2:10" x14ac:dyDescent="0.25">
      <c r="B3486" s="3">
        <v>5</v>
      </c>
      <c r="C3486" s="3">
        <v>25</v>
      </c>
      <c r="D3486" s="3">
        <v>9</v>
      </c>
      <c r="E3486" s="3">
        <v>364</v>
      </c>
      <c r="F3486" s="3">
        <v>182</v>
      </c>
      <c r="G3486" s="3">
        <f t="shared" si="108"/>
        <v>0.36399999999999999</v>
      </c>
      <c r="H3486" s="3">
        <f t="shared" si="109"/>
        <v>0.182</v>
      </c>
      <c r="J3486" s="3" cm="1">
        <f t="array" ref="J3486">+INDEX(G3486:H3486,,MATCH(Rates!$G$7,$G$4:$H$4,0))</f>
        <v>0.36399999999999999</v>
      </c>
    </row>
    <row r="3487" spans="2:10" x14ac:dyDescent="0.25">
      <c r="B3487" s="3">
        <v>5</v>
      </c>
      <c r="C3487" s="3">
        <v>25</v>
      </c>
      <c r="D3487" s="3">
        <v>10</v>
      </c>
      <c r="E3487" s="3">
        <v>3417.9319999999998</v>
      </c>
      <c r="F3487" s="3">
        <v>1708.9659999999999</v>
      </c>
      <c r="G3487" s="3">
        <f t="shared" si="108"/>
        <v>3.417932</v>
      </c>
      <c r="H3487" s="3">
        <f t="shared" si="109"/>
        <v>1.708966</v>
      </c>
      <c r="J3487" s="3" cm="1">
        <f t="array" ref="J3487">+INDEX(G3487:H3487,,MATCH(Rates!$G$7,$G$4:$H$4,0))</f>
        <v>3.417932</v>
      </c>
    </row>
    <row r="3488" spans="2:10" x14ac:dyDescent="0.25">
      <c r="B3488" s="3">
        <v>5</v>
      </c>
      <c r="C3488" s="3">
        <v>25</v>
      </c>
      <c r="D3488" s="3">
        <v>11</v>
      </c>
      <c r="E3488" s="3">
        <v>3729.93</v>
      </c>
      <c r="F3488" s="3">
        <v>1864.9649999999999</v>
      </c>
      <c r="G3488" s="3">
        <f t="shared" si="108"/>
        <v>3.72993</v>
      </c>
      <c r="H3488" s="3">
        <f t="shared" si="109"/>
        <v>1.864965</v>
      </c>
      <c r="J3488" s="3" cm="1">
        <f t="array" ref="J3488">+INDEX(G3488:H3488,,MATCH(Rates!$G$7,$G$4:$H$4,0))</f>
        <v>3.72993</v>
      </c>
    </row>
    <row r="3489" spans="2:10" x14ac:dyDescent="0.25">
      <c r="B3489" s="3">
        <v>5</v>
      </c>
      <c r="C3489" s="3">
        <v>25</v>
      </c>
      <c r="D3489" s="3">
        <v>12</v>
      </c>
      <c r="E3489" s="3">
        <v>5279.0659999999998</v>
      </c>
      <c r="F3489" s="3">
        <v>2639.5329999999999</v>
      </c>
      <c r="G3489" s="3">
        <f t="shared" si="108"/>
        <v>5.2790659999999994</v>
      </c>
      <c r="H3489" s="3">
        <f t="shared" si="109"/>
        <v>2.6395329999999997</v>
      </c>
      <c r="J3489" s="3" cm="1">
        <f t="array" ref="J3489">+INDEX(G3489:H3489,,MATCH(Rates!$G$7,$G$4:$H$4,0))</f>
        <v>5.2790659999999994</v>
      </c>
    </row>
    <row r="3490" spans="2:10" x14ac:dyDescent="0.25">
      <c r="B3490" s="3">
        <v>5</v>
      </c>
      <c r="C3490" s="3">
        <v>25</v>
      </c>
      <c r="D3490" s="3">
        <v>13</v>
      </c>
      <c r="E3490" s="3">
        <v>6752.62</v>
      </c>
      <c r="F3490" s="3">
        <v>3376.31</v>
      </c>
      <c r="G3490" s="3">
        <f t="shared" si="108"/>
        <v>6.7526200000000003</v>
      </c>
      <c r="H3490" s="3">
        <f t="shared" si="109"/>
        <v>3.3763100000000001</v>
      </c>
      <c r="J3490" s="3" cm="1">
        <f t="array" ref="J3490">+INDEX(G3490:H3490,,MATCH(Rates!$G$7,$G$4:$H$4,0))</f>
        <v>6.7526200000000003</v>
      </c>
    </row>
    <row r="3491" spans="2:10" x14ac:dyDescent="0.25">
      <c r="B3491" s="3">
        <v>5</v>
      </c>
      <c r="C3491" s="3">
        <v>25</v>
      </c>
      <c r="D3491" s="3">
        <v>14</v>
      </c>
      <c r="E3491" s="3">
        <v>4093.6889999999999</v>
      </c>
      <c r="F3491" s="3">
        <v>2046.8440000000001</v>
      </c>
      <c r="G3491" s="3">
        <f t="shared" si="108"/>
        <v>4.0936889999999995</v>
      </c>
      <c r="H3491" s="3">
        <f t="shared" si="109"/>
        <v>2.0468440000000001</v>
      </c>
      <c r="J3491" s="3" cm="1">
        <f t="array" ref="J3491">+INDEX(G3491:H3491,,MATCH(Rates!$G$7,$G$4:$H$4,0))</f>
        <v>4.0936889999999995</v>
      </c>
    </row>
    <row r="3492" spans="2:10" x14ac:dyDescent="0.25">
      <c r="B3492" s="3">
        <v>5</v>
      </c>
      <c r="C3492" s="3">
        <v>25</v>
      </c>
      <c r="D3492" s="3">
        <v>15</v>
      </c>
      <c r="E3492" s="3">
        <v>5364.893</v>
      </c>
      <c r="F3492" s="3">
        <v>2682.4459999999999</v>
      </c>
      <c r="G3492" s="3">
        <f t="shared" si="108"/>
        <v>5.3648930000000004</v>
      </c>
      <c r="H3492" s="3">
        <f t="shared" si="109"/>
        <v>2.6824460000000001</v>
      </c>
      <c r="J3492" s="3" cm="1">
        <f t="array" ref="J3492">+INDEX(G3492:H3492,,MATCH(Rates!$G$7,$G$4:$H$4,0))</f>
        <v>5.3648930000000004</v>
      </c>
    </row>
    <row r="3493" spans="2:10" x14ac:dyDescent="0.25">
      <c r="B3493" s="3">
        <v>5</v>
      </c>
      <c r="C3493" s="3">
        <v>25</v>
      </c>
      <c r="D3493" s="3">
        <v>16</v>
      </c>
      <c r="E3493" s="3">
        <v>4108.7979999999998</v>
      </c>
      <c r="F3493" s="3">
        <v>2054.3989999999999</v>
      </c>
      <c r="G3493" s="3">
        <f t="shared" si="108"/>
        <v>4.1087980000000002</v>
      </c>
      <c r="H3493" s="3">
        <f t="shared" si="109"/>
        <v>2.0543990000000001</v>
      </c>
      <c r="J3493" s="3" cm="1">
        <f t="array" ref="J3493">+INDEX(G3493:H3493,,MATCH(Rates!$G$7,$G$4:$H$4,0))</f>
        <v>4.1087980000000002</v>
      </c>
    </row>
    <row r="3494" spans="2:10" x14ac:dyDescent="0.25">
      <c r="B3494" s="3">
        <v>5</v>
      </c>
      <c r="C3494" s="3">
        <v>25</v>
      </c>
      <c r="D3494" s="3">
        <v>17</v>
      </c>
      <c r="E3494" s="3">
        <v>2220.7040000000002</v>
      </c>
      <c r="F3494" s="3">
        <v>1110.3520000000001</v>
      </c>
      <c r="G3494" s="3">
        <f t="shared" si="108"/>
        <v>2.220704</v>
      </c>
      <c r="H3494" s="3">
        <f t="shared" si="109"/>
        <v>1.110352</v>
      </c>
      <c r="J3494" s="3" cm="1">
        <f t="array" ref="J3494">+INDEX(G3494:H3494,,MATCH(Rates!$G$7,$G$4:$H$4,0))</f>
        <v>2.220704</v>
      </c>
    </row>
    <row r="3495" spans="2:10" x14ac:dyDescent="0.25">
      <c r="B3495" s="3">
        <v>5</v>
      </c>
      <c r="C3495" s="3">
        <v>25</v>
      </c>
      <c r="D3495" s="3">
        <v>18</v>
      </c>
      <c r="E3495" s="3">
        <v>806.03200000000004</v>
      </c>
      <c r="F3495" s="3">
        <v>403.01600000000002</v>
      </c>
      <c r="G3495" s="3">
        <f t="shared" si="108"/>
        <v>0.80603200000000008</v>
      </c>
      <c r="H3495" s="3">
        <f t="shared" si="109"/>
        <v>0.40301600000000004</v>
      </c>
      <c r="J3495" s="3" cm="1">
        <f t="array" ref="J3495">+INDEX(G3495:H3495,,MATCH(Rates!$G$7,$G$4:$H$4,0))</f>
        <v>0.80603200000000008</v>
      </c>
    </row>
    <row r="3496" spans="2:10" x14ac:dyDescent="0.25">
      <c r="B3496" s="3">
        <v>5</v>
      </c>
      <c r="C3496" s="3">
        <v>25</v>
      </c>
      <c r="D3496" s="3">
        <v>19</v>
      </c>
      <c r="E3496" s="3">
        <v>208.827</v>
      </c>
      <c r="F3496" s="3">
        <v>104.414</v>
      </c>
      <c r="G3496" s="3">
        <f t="shared" si="108"/>
        <v>0.20882699999999998</v>
      </c>
      <c r="H3496" s="3">
        <f t="shared" si="109"/>
        <v>0.10441400000000001</v>
      </c>
      <c r="J3496" s="3" cm="1">
        <f t="array" ref="J3496">+INDEX(G3496:H3496,,MATCH(Rates!$G$7,$G$4:$H$4,0))</f>
        <v>0.20882699999999998</v>
      </c>
    </row>
    <row r="3497" spans="2:10" x14ac:dyDescent="0.25">
      <c r="B3497" s="3">
        <v>5</v>
      </c>
      <c r="C3497" s="3">
        <v>25</v>
      </c>
      <c r="D3497" s="3">
        <v>20</v>
      </c>
      <c r="E3497" s="3">
        <v>0</v>
      </c>
      <c r="F3497" s="3">
        <v>0</v>
      </c>
      <c r="G3497" s="3">
        <f t="shared" si="108"/>
        <v>0</v>
      </c>
      <c r="H3497" s="3">
        <f t="shared" si="109"/>
        <v>0</v>
      </c>
      <c r="J3497" s="3" cm="1">
        <f t="array" ref="J3497">+INDEX(G3497:H3497,,MATCH(Rates!$G$7,$G$4:$H$4,0))</f>
        <v>0</v>
      </c>
    </row>
    <row r="3498" spans="2:10" x14ac:dyDescent="0.25">
      <c r="B3498" s="3">
        <v>5</v>
      </c>
      <c r="C3498" s="3">
        <v>25</v>
      </c>
      <c r="D3498" s="3">
        <v>21</v>
      </c>
      <c r="E3498" s="3">
        <v>0</v>
      </c>
      <c r="F3498" s="3">
        <v>0</v>
      </c>
      <c r="G3498" s="3">
        <f t="shared" si="108"/>
        <v>0</v>
      </c>
      <c r="H3498" s="3">
        <f t="shared" si="109"/>
        <v>0</v>
      </c>
      <c r="J3498" s="3" cm="1">
        <f t="array" ref="J3498">+INDEX(G3498:H3498,,MATCH(Rates!$G$7,$G$4:$H$4,0))</f>
        <v>0</v>
      </c>
    </row>
    <row r="3499" spans="2:10" x14ac:dyDescent="0.25">
      <c r="B3499" s="3">
        <v>5</v>
      </c>
      <c r="C3499" s="3">
        <v>25</v>
      </c>
      <c r="D3499" s="3">
        <v>22</v>
      </c>
      <c r="E3499" s="3">
        <v>0</v>
      </c>
      <c r="F3499" s="3">
        <v>0</v>
      </c>
      <c r="G3499" s="3">
        <f t="shared" si="108"/>
        <v>0</v>
      </c>
      <c r="H3499" s="3">
        <f t="shared" si="109"/>
        <v>0</v>
      </c>
      <c r="J3499" s="3" cm="1">
        <f t="array" ref="J3499">+INDEX(G3499:H3499,,MATCH(Rates!$G$7,$G$4:$H$4,0))</f>
        <v>0</v>
      </c>
    </row>
    <row r="3500" spans="2:10" x14ac:dyDescent="0.25">
      <c r="B3500" s="3">
        <v>5</v>
      </c>
      <c r="C3500" s="3">
        <v>25</v>
      </c>
      <c r="D3500" s="3">
        <v>23</v>
      </c>
      <c r="E3500" s="3">
        <v>0</v>
      </c>
      <c r="F3500" s="3">
        <v>0</v>
      </c>
      <c r="G3500" s="3">
        <f t="shared" si="108"/>
        <v>0</v>
      </c>
      <c r="H3500" s="3">
        <f t="shared" si="109"/>
        <v>0</v>
      </c>
      <c r="J3500" s="3" cm="1">
        <f t="array" ref="J3500">+INDEX(G3500:H3500,,MATCH(Rates!$G$7,$G$4:$H$4,0))</f>
        <v>0</v>
      </c>
    </row>
    <row r="3501" spans="2:10" x14ac:dyDescent="0.25">
      <c r="B3501" s="3">
        <v>5</v>
      </c>
      <c r="C3501" s="3">
        <v>26</v>
      </c>
      <c r="D3501" s="3">
        <v>0</v>
      </c>
      <c r="E3501" s="3">
        <v>0</v>
      </c>
      <c r="F3501" s="3">
        <v>0</v>
      </c>
      <c r="G3501" s="3">
        <f t="shared" si="108"/>
        <v>0</v>
      </c>
      <c r="H3501" s="3">
        <f t="shared" si="109"/>
        <v>0</v>
      </c>
      <c r="J3501" s="3" cm="1">
        <f t="array" ref="J3501">+INDEX(G3501:H3501,,MATCH(Rates!$G$7,$G$4:$H$4,0))</f>
        <v>0</v>
      </c>
    </row>
    <row r="3502" spans="2:10" x14ac:dyDescent="0.25">
      <c r="B3502" s="3">
        <v>5</v>
      </c>
      <c r="C3502" s="3">
        <v>26</v>
      </c>
      <c r="D3502" s="3">
        <v>1</v>
      </c>
      <c r="E3502" s="3">
        <v>0</v>
      </c>
      <c r="F3502" s="3">
        <v>0</v>
      </c>
      <c r="G3502" s="3">
        <f t="shared" si="108"/>
        <v>0</v>
      </c>
      <c r="H3502" s="3">
        <f t="shared" si="109"/>
        <v>0</v>
      </c>
      <c r="J3502" s="3" cm="1">
        <f t="array" ref="J3502">+INDEX(G3502:H3502,,MATCH(Rates!$G$7,$G$4:$H$4,0))</f>
        <v>0</v>
      </c>
    </row>
    <row r="3503" spans="2:10" x14ac:dyDescent="0.25">
      <c r="B3503" s="3">
        <v>5</v>
      </c>
      <c r="C3503" s="3">
        <v>26</v>
      </c>
      <c r="D3503" s="3">
        <v>2</v>
      </c>
      <c r="E3503" s="3">
        <v>0</v>
      </c>
      <c r="F3503" s="3">
        <v>0</v>
      </c>
      <c r="G3503" s="3">
        <f t="shared" si="108"/>
        <v>0</v>
      </c>
      <c r="H3503" s="3">
        <f t="shared" si="109"/>
        <v>0</v>
      </c>
      <c r="J3503" s="3" cm="1">
        <f t="array" ref="J3503">+INDEX(G3503:H3503,,MATCH(Rates!$G$7,$G$4:$H$4,0))</f>
        <v>0</v>
      </c>
    </row>
    <row r="3504" spans="2:10" x14ac:dyDescent="0.25">
      <c r="B3504" s="3">
        <v>5</v>
      </c>
      <c r="C3504" s="3">
        <v>26</v>
      </c>
      <c r="D3504" s="3">
        <v>3</v>
      </c>
      <c r="E3504" s="3">
        <v>0</v>
      </c>
      <c r="F3504" s="3">
        <v>0</v>
      </c>
      <c r="G3504" s="3">
        <f t="shared" si="108"/>
        <v>0</v>
      </c>
      <c r="H3504" s="3">
        <f t="shared" si="109"/>
        <v>0</v>
      </c>
      <c r="J3504" s="3" cm="1">
        <f t="array" ref="J3504">+INDEX(G3504:H3504,,MATCH(Rates!$G$7,$G$4:$H$4,0))</f>
        <v>0</v>
      </c>
    </row>
    <row r="3505" spans="2:10" x14ac:dyDescent="0.25">
      <c r="B3505" s="3">
        <v>5</v>
      </c>
      <c r="C3505" s="3">
        <v>26</v>
      </c>
      <c r="D3505" s="3">
        <v>4</v>
      </c>
      <c r="E3505" s="3">
        <v>0</v>
      </c>
      <c r="F3505" s="3">
        <v>0</v>
      </c>
      <c r="G3505" s="3">
        <f t="shared" si="108"/>
        <v>0</v>
      </c>
      <c r="H3505" s="3">
        <f t="shared" si="109"/>
        <v>0</v>
      </c>
      <c r="J3505" s="3" cm="1">
        <f t="array" ref="J3505">+INDEX(G3505:H3505,,MATCH(Rates!$G$7,$G$4:$H$4,0))</f>
        <v>0</v>
      </c>
    </row>
    <row r="3506" spans="2:10" x14ac:dyDescent="0.25">
      <c r="B3506" s="3">
        <v>5</v>
      </c>
      <c r="C3506" s="3">
        <v>26</v>
      </c>
      <c r="D3506" s="3">
        <v>5</v>
      </c>
      <c r="E3506" s="3">
        <v>24.280999999999999</v>
      </c>
      <c r="F3506" s="3">
        <v>12.141</v>
      </c>
      <c r="G3506" s="3">
        <f t="shared" si="108"/>
        <v>2.4281E-2</v>
      </c>
      <c r="H3506" s="3">
        <f t="shared" si="109"/>
        <v>1.2141000000000001E-2</v>
      </c>
      <c r="J3506" s="3" cm="1">
        <f t="array" ref="J3506">+INDEX(G3506:H3506,,MATCH(Rates!$G$7,$G$4:$H$4,0))</f>
        <v>2.4281E-2</v>
      </c>
    </row>
    <row r="3507" spans="2:10" x14ac:dyDescent="0.25">
      <c r="B3507" s="3">
        <v>5</v>
      </c>
      <c r="C3507" s="3">
        <v>26</v>
      </c>
      <c r="D3507" s="3">
        <v>6</v>
      </c>
      <c r="E3507" s="3">
        <v>552.91</v>
      </c>
      <c r="F3507" s="3">
        <v>276.45499999999998</v>
      </c>
      <c r="G3507" s="3">
        <f t="shared" si="108"/>
        <v>0.55291000000000001</v>
      </c>
      <c r="H3507" s="3">
        <f t="shared" si="109"/>
        <v>0.27645500000000001</v>
      </c>
      <c r="J3507" s="3" cm="1">
        <f t="array" ref="J3507">+INDEX(G3507:H3507,,MATCH(Rates!$G$7,$G$4:$H$4,0))</f>
        <v>0.55291000000000001</v>
      </c>
    </row>
    <row r="3508" spans="2:10" x14ac:dyDescent="0.25">
      <c r="B3508" s="3">
        <v>5</v>
      </c>
      <c r="C3508" s="3">
        <v>26</v>
      </c>
      <c r="D3508" s="3">
        <v>7</v>
      </c>
      <c r="E3508" s="3">
        <v>76.391000000000005</v>
      </c>
      <c r="F3508" s="3">
        <v>38.195</v>
      </c>
      <c r="G3508" s="3">
        <f t="shared" si="108"/>
        <v>7.6391000000000001E-2</v>
      </c>
      <c r="H3508" s="3">
        <f t="shared" si="109"/>
        <v>3.8195E-2</v>
      </c>
      <c r="J3508" s="3" cm="1">
        <f t="array" ref="J3508">+INDEX(G3508:H3508,,MATCH(Rates!$G$7,$G$4:$H$4,0))</f>
        <v>7.6391000000000001E-2</v>
      </c>
    </row>
    <row r="3509" spans="2:10" x14ac:dyDescent="0.25">
      <c r="B3509" s="3">
        <v>5</v>
      </c>
      <c r="C3509" s="3">
        <v>26</v>
      </c>
      <c r="D3509" s="3">
        <v>8</v>
      </c>
      <c r="E3509" s="3">
        <v>1350.6969999999999</v>
      </c>
      <c r="F3509" s="3">
        <v>675.34900000000005</v>
      </c>
      <c r="G3509" s="3">
        <f t="shared" si="108"/>
        <v>1.3506969999999998</v>
      </c>
      <c r="H3509" s="3">
        <f t="shared" si="109"/>
        <v>0.67534900000000009</v>
      </c>
      <c r="J3509" s="3" cm="1">
        <f t="array" ref="J3509">+INDEX(G3509:H3509,,MATCH(Rates!$G$7,$G$4:$H$4,0))</f>
        <v>1.3506969999999998</v>
      </c>
    </row>
    <row r="3510" spans="2:10" x14ac:dyDescent="0.25">
      <c r="B3510" s="3">
        <v>5</v>
      </c>
      <c r="C3510" s="3">
        <v>26</v>
      </c>
      <c r="D3510" s="3">
        <v>9</v>
      </c>
      <c r="E3510" s="3">
        <v>548.255</v>
      </c>
      <c r="F3510" s="3">
        <v>274.12700000000001</v>
      </c>
      <c r="G3510" s="3">
        <f t="shared" si="108"/>
        <v>0.54825500000000005</v>
      </c>
      <c r="H3510" s="3">
        <f t="shared" si="109"/>
        <v>0.27412700000000001</v>
      </c>
      <c r="J3510" s="3" cm="1">
        <f t="array" ref="J3510">+INDEX(G3510:H3510,,MATCH(Rates!$G$7,$G$4:$H$4,0))</f>
        <v>0.54825500000000005</v>
      </c>
    </row>
    <row r="3511" spans="2:10" x14ac:dyDescent="0.25">
      <c r="B3511" s="3">
        <v>5</v>
      </c>
      <c r="C3511" s="3">
        <v>26</v>
      </c>
      <c r="D3511" s="3">
        <v>10</v>
      </c>
      <c r="E3511" s="3">
        <v>1515.3240000000001</v>
      </c>
      <c r="F3511" s="3">
        <v>757.66200000000003</v>
      </c>
      <c r="G3511" s="3">
        <f t="shared" si="108"/>
        <v>1.5153240000000001</v>
      </c>
      <c r="H3511" s="3">
        <f t="shared" si="109"/>
        <v>0.75766200000000006</v>
      </c>
      <c r="J3511" s="3" cm="1">
        <f t="array" ref="J3511">+INDEX(G3511:H3511,,MATCH(Rates!$G$7,$G$4:$H$4,0))</f>
        <v>1.5153240000000001</v>
      </c>
    </row>
    <row r="3512" spans="2:10" x14ac:dyDescent="0.25">
      <c r="B3512" s="3">
        <v>5</v>
      </c>
      <c r="C3512" s="3">
        <v>26</v>
      </c>
      <c r="D3512" s="3">
        <v>11</v>
      </c>
      <c r="E3512" s="3">
        <v>1445.057</v>
      </c>
      <c r="F3512" s="3">
        <v>722.52800000000002</v>
      </c>
      <c r="G3512" s="3">
        <f t="shared" si="108"/>
        <v>1.445057</v>
      </c>
      <c r="H3512" s="3">
        <f t="shared" si="109"/>
        <v>0.72252800000000006</v>
      </c>
      <c r="J3512" s="3" cm="1">
        <f t="array" ref="J3512">+INDEX(G3512:H3512,,MATCH(Rates!$G$7,$G$4:$H$4,0))</f>
        <v>1.445057</v>
      </c>
    </row>
    <row r="3513" spans="2:10" x14ac:dyDescent="0.25">
      <c r="B3513" s="3">
        <v>5</v>
      </c>
      <c r="C3513" s="3">
        <v>26</v>
      </c>
      <c r="D3513" s="3">
        <v>12</v>
      </c>
      <c r="E3513" s="3">
        <v>3604.0929999999998</v>
      </c>
      <c r="F3513" s="3">
        <v>1802.046</v>
      </c>
      <c r="G3513" s="3">
        <f t="shared" si="108"/>
        <v>3.6040929999999998</v>
      </c>
      <c r="H3513" s="3">
        <f t="shared" si="109"/>
        <v>1.802046</v>
      </c>
      <c r="J3513" s="3" cm="1">
        <f t="array" ref="J3513">+INDEX(G3513:H3513,,MATCH(Rates!$G$7,$G$4:$H$4,0))</f>
        <v>3.6040929999999998</v>
      </c>
    </row>
    <row r="3514" spans="2:10" x14ac:dyDescent="0.25">
      <c r="B3514" s="3">
        <v>5</v>
      </c>
      <c r="C3514" s="3">
        <v>26</v>
      </c>
      <c r="D3514" s="3">
        <v>13</v>
      </c>
      <c r="E3514" s="3">
        <v>4549.1959999999999</v>
      </c>
      <c r="F3514" s="3">
        <v>2274.598</v>
      </c>
      <c r="G3514" s="3">
        <f t="shared" si="108"/>
        <v>4.5491960000000002</v>
      </c>
      <c r="H3514" s="3">
        <f t="shared" si="109"/>
        <v>2.2745980000000001</v>
      </c>
      <c r="J3514" s="3" cm="1">
        <f t="array" ref="J3514">+INDEX(G3514:H3514,,MATCH(Rates!$G$7,$G$4:$H$4,0))</f>
        <v>4.5491960000000002</v>
      </c>
    </row>
    <row r="3515" spans="2:10" x14ac:dyDescent="0.25">
      <c r="B3515" s="3">
        <v>5</v>
      </c>
      <c r="C3515" s="3">
        <v>26</v>
      </c>
      <c r="D3515" s="3">
        <v>14</v>
      </c>
      <c r="E3515" s="3">
        <v>1085.953</v>
      </c>
      <c r="F3515" s="3">
        <v>542.976</v>
      </c>
      <c r="G3515" s="3">
        <f t="shared" si="108"/>
        <v>1.0859529999999999</v>
      </c>
      <c r="H3515" s="3">
        <f t="shared" si="109"/>
        <v>0.54297600000000001</v>
      </c>
      <c r="J3515" s="3" cm="1">
        <f t="array" ref="J3515">+INDEX(G3515:H3515,,MATCH(Rates!$G$7,$G$4:$H$4,0))</f>
        <v>1.0859529999999999</v>
      </c>
    </row>
    <row r="3516" spans="2:10" x14ac:dyDescent="0.25">
      <c r="B3516" s="3">
        <v>5</v>
      </c>
      <c r="C3516" s="3">
        <v>26</v>
      </c>
      <c r="D3516" s="3">
        <v>15</v>
      </c>
      <c r="E3516" s="3">
        <v>565.101</v>
      </c>
      <c r="F3516" s="3">
        <v>282.55</v>
      </c>
      <c r="G3516" s="3">
        <f t="shared" si="108"/>
        <v>0.56510099999999996</v>
      </c>
      <c r="H3516" s="3">
        <f t="shared" si="109"/>
        <v>0.28255000000000002</v>
      </c>
      <c r="J3516" s="3" cm="1">
        <f t="array" ref="J3516">+INDEX(G3516:H3516,,MATCH(Rates!$G$7,$G$4:$H$4,0))</f>
        <v>0.56510099999999996</v>
      </c>
    </row>
    <row r="3517" spans="2:10" x14ac:dyDescent="0.25">
      <c r="B3517" s="3">
        <v>5</v>
      </c>
      <c r="C3517" s="3">
        <v>26</v>
      </c>
      <c r="D3517" s="3">
        <v>16</v>
      </c>
      <c r="E3517" s="3">
        <v>276.70999999999998</v>
      </c>
      <c r="F3517" s="3">
        <v>138.35499999999999</v>
      </c>
      <c r="G3517" s="3">
        <f t="shared" si="108"/>
        <v>0.27670999999999996</v>
      </c>
      <c r="H3517" s="3">
        <f t="shared" si="109"/>
        <v>0.13835499999999998</v>
      </c>
      <c r="J3517" s="3" cm="1">
        <f t="array" ref="J3517">+INDEX(G3517:H3517,,MATCH(Rates!$G$7,$G$4:$H$4,0))</f>
        <v>0.27670999999999996</v>
      </c>
    </row>
    <row r="3518" spans="2:10" x14ac:dyDescent="0.25">
      <c r="B3518" s="3">
        <v>5</v>
      </c>
      <c r="C3518" s="3">
        <v>26</v>
      </c>
      <c r="D3518" s="3">
        <v>17</v>
      </c>
      <c r="E3518" s="3">
        <v>241.578</v>
      </c>
      <c r="F3518" s="3">
        <v>120.789</v>
      </c>
      <c r="G3518" s="3">
        <f t="shared" si="108"/>
        <v>0.24157800000000001</v>
      </c>
      <c r="H3518" s="3">
        <f t="shared" si="109"/>
        <v>0.12078900000000001</v>
      </c>
      <c r="J3518" s="3" cm="1">
        <f t="array" ref="J3518">+INDEX(G3518:H3518,,MATCH(Rates!$G$7,$G$4:$H$4,0))</f>
        <v>0.24157800000000001</v>
      </c>
    </row>
    <row r="3519" spans="2:10" x14ac:dyDescent="0.25">
      <c r="B3519" s="3">
        <v>5</v>
      </c>
      <c r="C3519" s="3">
        <v>26</v>
      </c>
      <c r="D3519" s="3">
        <v>18</v>
      </c>
      <c r="E3519" s="3">
        <v>81.492000000000004</v>
      </c>
      <c r="F3519" s="3">
        <v>40.746000000000002</v>
      </c>
      <c r="G3519" s="3">
        <f t="shared" si="108"/>
        <v>8.1492000000000009E-2</v>
      </c>
      <c r="H3519" s="3">
        <f t="shared" si="109"/>
        <v>4.0746000000000004E-2</v>
      </c>
      <c r="J3519" s="3" cm="1">
        <f t="array" ref="J3519">+INDEX(G3519:H3519,,MATCH(Rates!$G$7,$G$4:$H$4,0))</f>
        <v>8.1492000000000009E-2</v>
      </c>
    </row>
    <row r="3520" spans="2:10" x14ac:dyDescent="0.25">
      <c r="B3520" s="3">
        <v>5</v>
      </c>
      <c r="C3520" s="3">
        <v>26</v>
      </c>
      <c r="D3520" s="3">
        <v>19</v>
      </c>
      <c r="E3520" s="3">
        <v>74.712000000000003</v>
      </c>
      <c r="F3520" s="3">
        <v>37.356000000000002</v>
      </c>
      <c r="G3520" s="3">
        <f t="shared" si="108"/>
        <v>7.4712000000000001E-2</v>
      </c>
      <c r="H3520" s="3">
        <f t="shared" si="109"/>
        <v>3.7356E-2</v>
      </c>
      <c r="J3520" s="3" cm="1">
        <f t="array" ref="J3520">+INDEX(G3520:H3520,,MATCH(Rates!$G$7,$G$4:$H$4,0))</f>
        <v>7.4712000000000001E-2</v>
      </c>
    </row>
    <row r="3521" spans="2:10" x14ac:dyDescent="0.25">
      <c r="B3521" s="3">
        <v>5</v>
      </c>
      <c r="C3521" s="3">
        <v>26</v>
      </c>
      <c r="D3521" s="3">
        <v>20</v>
      </c>
      <c r="E3521" s="3">
        <v>0</v>
      </c>
      <c r="F3521" s="3">
        <v>0</v>
      </c>
      <c r="G3521" s="3">
        <f t="shared" si="108"/>
        <v>0</v>
      </c>
      <c r="H3521" s="3">
        <f t="shared" si="109"/>
        <v>0</v>
      </c>
      <c r="J3521" s="3" cm="1">
        <f t="array" ref="J3521">+INDEX(G3521:H3521,,MATCH(Rates!$G$7,$G$4:$H$4,0))</f>
        <v>0</v>
      </c>
    </row>
    <row r="3522" spans="2:10" x14ac:dyDescent="0.25">
      <c r="B3522" s="3">
        <v>5</v>
      </c>
      <c r="C3522" s="3">
        <v>26</v>
      </c>
      <c r="D3522" s="3">
        <v>21</v>
      </c>
      <c r="E3522" s="3">
        <v>0</v>
      </c>
      <c r="F3522" s="3">
        <v>0</v>
      </c>
      <c r="G3522" s="3">
        <f t="shared" si="108"/>
        <v>0</v>
      </c>
      <c r="H3522" s="3">
        <f t="shared" si="109"/>
        <v>0</v>
      </c>
      <c r="J3522" s="3" cm="1">
        <f t="array" ref="J3522">+INDEX(G3522:H3522,,MATCH(Rates!$G$7,$G$4:$H$4,0))</f>
        <v>0</v>
      </c>
    </row>
    <row r="3523" spans="2:10" x14ac:dyDescent="0.25">
      <c r="B3523" s="3">
        <v>5</v>
      </c>
      <c r="C3523" s="3">
        <v>26</v>
      </c>
      <c r="D3523" s="3">
        <v>22</v>
      </c>
      <c r="E3523" s="3">
        <v>0</v>
      </c>
      <c r="F3523" s="3">
        <v>0</v>
      </c>
      <c r="G3523" s="3">
        <f t="shared" si="108"/>
        <v>0</v>
      </c>
      <c r="H3523" s="3">
        <f t="shared" si="109"/>
        <v>0</v>
      </c>
      <c r="J3523" s="3" cm="1">
        <f t="array" ref="J3523">+INDEX(G3523:H3523,,MATCH(Rates!$G$7,$G$4:$H$4,0))</f>
        <v>0</v>
      </c>
    </row>
    <row r="3524" spans="2:10" x14ac:dyDescent="0.25">
      <c r="B3524" s="3">
        <v>5</v>
      </c>
      <c r="C3524" s="3">
        <v>26</v>
      </c>
      <c r="D3524" s="3">
        <v>23</v>
      </c>
      <c r="E3524" s="3">
        <v>0</v>
      </c>
      <c r="F3524" s="3">
        <v>0</v>
      </c>
      <c r="G3524" s="3">
        <f t="shared" si="108"/>
        <v>0</v>
      </c>
      <c r="H3524" s="3">
        <f t="shared" si="109"/>
        <v>0</v>
      </c>
      <c r="J3524" s="3" cm="1">
        <f t="array" ref="J3524">+INDEX(G3524:H3524,,MATCH(Rates!$G$7,$G$4:$H$4,0))</f>
        <v>0</v>
      </c>
    </row>
    <row r="3525" spans="2:10" x14ac:dyDescent="0.25">
      <c r="B3525" s="3">
        <v>5</v>
      </c>
      <c r="C3525" s="3">
        <v>27</v>
      </c>
      <c r="D3525" s="3">
        <v>0</v>
      </c>
      <c r="E3525" s="3">
        <v>0</v>
      </c>
      <c r="F3525" s="3">
        <v>0</v>
      </c>
      <c r="G3525" s="3">
        <f t="shared" si="108"/>
        <v>0</v>
      </c>
      <c r="H3525" s="3">
        <f t="shared" si="109"/>
        <v>0</v>
      </c>
      <c r="J3525" s="3" cm="1">
        <f t="array" ref="J3525">+INDEX(G3525:H3525,,MATCH(Rates!$G$7,$G$4:$H$4,0))</f>
        <v>0</v>
      </c>
    </row>
    <row r="3526" spans="2:10" x14ac:dyDescent="0.25">
      <c r="B3526" s="3">
        <v>5</v>
      </c>
      <c r="C3526" s="3">
        <v>27</v>
      </c>
      <c r="D3526" s="3">
        <v>1</v>
      </c>
      <c r="E3526" s="3">
        <v>0</v>
      </c>
      <c r="F3526" s="3">
        <v>0</v>
      </c>
      <c r="G3526" s="3">
        <f t="shared" si="108"/>
        <v>0</v>
      </c>
      <c r="H3526" s="3">
        <f t="shared" si="109"/>
        <v>0</v>
      </c>
      <c r="J3526" s="3" cm="1">
        <f t="array" ref="J3526">+INDEX(G3526:H3526,,MATCH(Rates!$G$7,$G$4:$H$4,0))</f>
        <v>0</v>
      </c>
    </row>
    <row r="3527" spans="2:10" x14ac:dyDescent="0.25">
      <c r="B3527" s="3">
        <v>5</v>
      </c>
      <c r="C3527" s="3">
        <v>27</v>
      </c>
      <c r="D3527" s="3">
        <v>2</v>
      </c>
      <c r="E3527" s="3">
        <v>0</v>
      </c>
      <c r="F3527" s="3">
        <v>0</v>
      </c>
      <c r="G3527" s="3">
        <f t="shared" si="108"/>
        <v>0</v>
      </c>
      <c r="H3527" s="3">
        <f t="shared" si="109"/>
        <v>0</v>
      </c>
      <c r="J3527" s="3" cm="1">
        <f t="array" ref="J3527">+INDEX(G3527:H3527,,MATCH(Rates!$G$7,$G$4:$H$4,0))</f>
        <v>0</v>
      </c>
    </row>
    <row r="3528" spans="2:10" x14ac:dyDescent="0.25">
      <c r="B3528" s="3">
        <v>5</v>
      </c>
      <c r="C3528" s="3">
        <v>27</v>
      </c>
      <c r="D3528" s="3">
        <v>3</v>
      </c>
      <c r="E3528" s="3">
        <v>0</v>
      </c>
      <c r="F3528" s="3">
        <v>0</v>
      </c>
      <c r="G3528" s="3">
        <f t="shared" si="108"/>
        <v>0</v>
      </c>
      <c r="H3528" s="3">
        <f t="shared" si="109"/>
        <v>0</v>
      </c>
      <c r="J3528" s="3" cm="1">
        <f t="array" ref="J3528">+INDEX(G3528:H3528,,MATCH(Rates!$G$7,$G$4:$H$4,0))</f>
        <v>0</v>
      </c>
    </row>
    <row r="3529" spans="2:10" x14ac:dyDescent="0.25">
      <c r="B3529" s="3">
        <v>5</v>
      </c>
      <c r="C3529" s="3">
        <v>27</v>
      </c>
      <c r="D3529" s="3">
        <v>4</v>
      </c>
      <c r="E3529" s="3">
        <v>0</v>
      </c>
      <c r="F3529" s="3">
        <v>0</v>
      </c>
      <c r="G3529" s="3">
        <f t="shared" si="108"/>
        <v>0</v>
      </c>
      <c r="H3529" s="3">
        <f t="shared" si="109"/>
        <v>0</v>
      </c>
      <c r="J3529" s="3" cm="1">
        <f t="array" ref="J3529">+INDEX(G3529:H3529,,MATCH(Rates!$G$7,$G$4:$H$4,0))</f>
        <v>0</v>
      </c>
    </row>
    <row r="3530" spans="2:10" x14ac:dyDescent="0.25">
      <c r="B3530" s="3">
        <v>5</v>
      </c>
      <c r="C3530" s="3">
        <v>27</v>
      </c>
      <c r="D3530" s="3">
        <v>5</v>
      </c>
      <c r="E3530" s="3">
        <v>46.627000000000002</v>
      </c>
      <c r="F3530" s="3">
        <v>23.312999999999999</v>
      </c>
      <c r="G3530" s="3">
        <f t="shared" si="108"/>
        <v>4.6627000000000002E-2</v>
      </c>
      <c r="H3530" s="3">
        <f t="shared" si="109"/>
        <v>2.3313E-2</v>
      </c>
      <c r="J3530" s="3" cm="1">
        <f t="array" ref="J3530">+INDEX(G3530:H3530,,MATCH(Rates!$G$7,$G$4:$H$4,0))</f>
        <v>4.6627000000000002E-2</v>
      </c>
    </row>
    <row r="3531" spans="2:10" x14ac:dyDescent="0.25">
      <c r="B3531" s="3">
        <v>5</v>
      </c>
      <c r="C3531" s="3">
        <v>27</v>
      </c>
      <c r="D3531" s="3">
        <v>6</v>
      </c>
      <c r="E3531" s="3">
        <v>554.02300000000002</v>
      </c>
      <c r="F3531" s="3">
        <v>277.01100000000002</v>
      </c>
      <c r="G3531" s="3">
        <f t="shared" si="108"/>
        <v>0.55402300000000004</v>
      </c>
      <c r="H3531" s="3">
        <f t="shared" si="109"/>
        <v>0.27701100000000001</v>
      </c>
      <c r="J3531" s="3" cm="1">
        <f t="array" ref="J3531">+INDEX(G3531:H3531,,MATCH(Rates!$G$7,$G$4:$H$4,0))</f>
        <v>0.55402300000000004</v>
      </c>
    </row>
    <row r="3532" spans="2:10" x14ac:dyDescent="0.25">
      <c r="B3532" s="3">
        <v>5</v>
      </c>
      <c r="C3532" s="3">
        <v>27</v>
      </c>
      <c r="D3532" s="3">
        <v>7</v>
      </c>
      <c r="E3532" s="3">
        <v>1442.5909999999999</v>
      </c>
      <c r="F3532" s="3">
        <v>721.29600000000005</v>
      </c>
      <c r="G3532" s="3">
        <f t="shared" si="108"/>
        <v>1.442591</v>
      </c>
      <c r="H3532" s="3">
        <f t="shared" si="109"/>
        <v>0.72129600000000005</v>
      </c>
      <c r="J3532" s="3" cm="1">
        <f t="array" ref="J3532">+INDEX(G3532:H3532,,MATCH(Rates!$G$7,$G$4:$H$4,0))</f>
        <v>1.442591</v>
      </c>
    </row>
    <row r="3533" spans="2:10" x14ac:dyDescent="0.25">
      <c r="B3533" s="3">
        <v>5</v>
      </c>
      <c r="C3533" s="3">
        <v>27</v>
      </c>
      <c r="D3533" s="3">
        <v>8</v>
      </c>
      <c r="E3533" s="3">
        <v>2792.462</v>
      </c>
      <c r="F3533" s="3">
        <v>1396.231</v>
      </c>
      <c r="G3533" s="3">
        <f t="shared" si="108"/>
        <v>2.792462</v>
      </c>
      <c r="H3533" s="3">
        <f t="shared" si="109"/>
        <v>1.396231</v>
      </c>
      <c r="J3533" s="3" cm="1">
        <f t="array" ref="J3533">+INDEX(G3533:H3533,,MATCH(Rates!$G$7,$G$4:$H$4,0))</f>
        <v>2.792462</v>
      </c>
    </row>
    <row r="3534" spans="2:10" x14ac:dyDescent="0.25">
      <c r="B3534" s="3">
        <v>5</v>
      </c>
      <c r="C3534" s="3">
        <v>27</v>
      </c>
      <c r="D3534" s="3">
        <v>9</v>
      </c>
      <c r="E3534" s="3">
        <v>2566.6669999999999</v>
      </c>
      <c r="F3534" s="3">
        <v>1283.3340000000001</v>
      </c>
      <c r="G3534" s="3">
        <f t="shared" si="108"/>
        <v>2.5666669999999998</v>
      </c>
      <c r="H3534" s="3">
        <f t="shared" si="109"/>
        <v>1.283334</v>
      </c>
      <c r="J3534" s="3" cm="1">
        <f t="array" ref="J3534">+INDEX(G3534:H3534,,MATCH(Rates!$G$7,$G$4:$H$4,0))</f>
        <v>2.5666669999999998</v>
      </c>
    </row>
    <row r="3535" spans="2:10" x14ac:dyDescent="0.25">
      <c r="B3535" s="3">
        <v>5</v>
      </c>
      <c r="C3535" s="3">
        <v>27</v>
      </c>
      <c r="D3535" s="3">
        <v>10</v>
      </c>
      <c r="E3535" s="3">
        <v>3575.7629999999999</v>
      </c>
      <c r="F3535" s="3">
        <v>1787.8820000000001</v>
      </c>
      <c r="G3535" s="3">
        <f t="shared" si="108"/>
        <v>3.5757629999999998</v>
      </c>
      <c r="H3535" s="3">
        <f t="shared" si="109"/>
        <v>1.787882</v>
      </c>
      <c r="J3535" s="3" cm="1">
        <f t="array" ref="J3535">+INDEX(G3535:H3535,,MATCH(Rates!$G$7,$G$4:$H$4,0))</f>
        <v>3.5757629999999998</v>
      </c>
    </row>
    <row r="3536" spans="2:10" x14ac:dyDescent="0.25">
      <c r="B3536" s="3">
        <v>5</v>
      </c>
      <c r="C3536" s="3">
        <v>27</v>
      </c>
      <c r="D3536" s="3">
        <v>11</v>
      </c>
      <c r="E3536" s="3">
        <v>4939.8540000000003</v>
      </c>
      <c r="F3536" s="3">
        <v>2469.9270000000001</v>
      </c>
      <c r="G3536" s="3">
        <f t="shared" si="108"/>
        <v>4.9398540000000004</v>
      </c>
      <c r="H3536" s="3">
        <f t="shared" si="109"/>
        <v>2.4699270000000002</v>
      </c>
      <c r="J3536" s="3" cm="1">
        <f t="array" ref="J3536">+INDEX(G3536:H3536,,MATCH(Rates!$G$7,$G$4:$H$4,0))</f>
        <v>4.9398540000000004</v>
      </c>
    </row>
    <row r="3537" spans="2:10" x14ac:dyDescent="0.25">
      <c r="B3537" s="3">
        <v>5</v>
      </c>
      <c r="C3537" s="3">
        <v>27</v>
      </c>
      <c r="D3537" s="3">
        <v>12</v>
      </c>
      <c r="E3537" s="3">
        <v>3925.998</v>
      </c>
      <c r="F3537" s="3">
        <v>1962.999</v>
      </c>
      <c r="G3537" s="3">
        <f t="shared" si="108"/>
        <v>3.9259979999999999</v>
      </c>
      <c r="H3537" s="3">
        <f t="shared" si="109"/>
        <v>1.9629989999999999</v>
      </c>
      <c r="J3537" s="3" cm="1">
        <f t="array" ref="J3537">+INDEX(G3537:H3537,,MATCH(Rates!$G$7,$G$4:$H$4,0))</f>
        <v>3.9259979999999999</v>
      </c>
    </row>
    <row r="3538" spans="2:10" x14ac:dyDescent="0.25">
      <c r="B3538" s="3">
        <v>5</v>
      </c>
      <c r="C3538" s="3">
        <v>27</v>
      </c>
      <c r="D3538" s="3">
        <v>13</v>
      </c>
      <c r="E3538" s="3">
        <v>3393.1</v>
      </c>
      <c r="F3538" s="3">
        <v>1696.55</v>
      </c>
      <c r="G3538" s="3">
        <f t="shared" si="108"/>
        <v>3.3931</v>
      </c>
      <c r="H3538" s="3">
        <f t="shared" si="109"/>
        <v>1.69655</v>
      </c>
      <c r="J3538" s="3" cm="1">
        <f t="array" ref="J3538">+INDEX(G3538:H3538,,MATCH(Rates!$G$7,$G$4:$H$4,0))</f>
        <v>3.3931</v>
      </c>
    </row>
    <row r="3539" spans="2:10" x14ac:dyDescent="0.25">
      <c r="B3539" s="3">
        <v>5</v>
      </c>
      <c r="C3539" s="3">
        <v>27</v>
      </c>
      <c r="D3539" s="3">
        <v>14</v>
      </c>
      <c r="E3539" s="3">
        <v>2493.0059999999999</v>
      </c>
      <c r="F3539" s="3">
        <v>1246.5029999999999</v>
      </c>
      <c r="G3539" s="3">
        <f t="shared" si="108"/>
        <v>2.4930059999999998</v>
      </c>
      <c r="H3539" s="3">
        <f t="shared" si="109"/>
        <v>1.2465029999999999</v>
      </c>
      <c r="J3539" s="3" cm="1">
        <f t="array" ref="J3539">+INDEX(G3539:H3539,,MATCH(Rates!$G$7,$G$4:$H$4,0))</f>
        <v>2.4930059999999998</v>
      </c>
    </row>
    <row r="3540" spans="2:10" x14ac:dyDescent="0.25">
      <c r="B3540" s="3">
        <v>5</v>
      </c>
      <c r="C3540" s="3">
        <v>27</v>
      </c>
      <c r="D3540" s="3">
        <v>15</v>
      </c>
      <c r="E3540" s="3">
        <v>2048.683</v>
      </c>
      <c r="F3540" s="3">
        <v>1024.3409999999999</v>
      </c>
      <c r="G3540" s="3">
        <f t="shared" si="108"/>
        <v>2.048683</v>
      </c>
      <c r="H3540" s="3">
        <f t="shared" si="109"/>
        <v>1.0243409999999999</v>
      </c>
      <c r="J3540" s="3" cm="1">
        <f t="array" ref="J3540">+INDEX(G3540:H3540,,MATCH(Rates!$G$7,$G$4:$H$4,0))</f>
        <v>2.048683</v>
      </c>
    </row>
    <row r="3541" spans="2:10" x14ac:dyDescent="0.25">
      <c r="B3541" s="3">
        <v>5</v>
      </c>
      <c r="C3541" s="3">
        <v>27</v>
      </c>
      <c r="D3541" s="3">
        <v>16</v>
      </c>
      <c r="E3541" s="3">
        <v>1847.336</v>
      </c>
      <c r="F3541" s="3">
        <v>923.66800000000001</v>
      </c>
      <c r="G3541" s="3">
        <f t="shared" ref="G3541:G3604" si="110">+E3541/1000</f>
        <v>1.8473360000000001</v>
      </c>
      <c r="H3541" s="3">
        <f t="shared" ref="H3541:H3604" si="111">+F3541/1000</f>
        <v>0.92366800000000004</v>
      </c>
      <c r="J3541" s="3" cm="1">
        <f t="array" ref="J3541">+INDEX(G3541:H3541,,MATCH(Rates!$G$7,$G$4:$H$4,0))</f>
        <v>1.8473360000000001</v>
      </c>
    </row>
    <row r="3542" spans="2:10" x14ac:dyDescent="0.25">
      <c r="B3542" s="3">
        <v>5</v>
      </c>
      <c r="C3542" s="3">
        <v>27</v>
      </c>
      <c r="D3542" s="3">
        <v>17</v>
      </c>
      <c r="E3542" s="3">
        <v>2542.5909999999999</v>
      </c>
      <c r="F3542" s="3">
        <v>1271.2950000000001</v>
      </c>
      <c r="G3542" s="3">
        <f t="shared" si="110"/>
        <v>2.5425909999999998</v>
      </c>
      <c r="H3542" s="3">
        <f t="shared" si="111"/>
        <v>1.2712950000000001</v>
      </c>
      <c r="J3542" s="3" cm="1">
        <f t="array" ref="J3542">+INDEX(G3542:H3542,,MATCH(Rates!$G$7,$G$4:$H$4,0))</f>
        <v>2.5425909999999998</v>
      </c>
    </row>
    <row r="3543" spans="2:10" x14ac:dyDescent="0.25">
      <c r="B3543" s="3">
        <v>5</v>
      </c>
      <c r="C3543" s="3">
        <v>27</v>
      </c>
      <c r="D3543" s="3">
        <v>18</v>
      </c>
      <c r="E3543" s="3">
        <v>972.53599999999994</v>
      </c>
      <c r="F3543" s="3">
        <v>486.26799999999997</v>
      </c>
      <c r="G3543" s="3">
        <f t="shared" si="110"/>
        <v>0.97253599999999996</v>
      </c>
      <c r="H3543" s="3">
        <f t="shared" si="111"/>
        <v>0.48626799999999998</v>
      </c>
      <c r="J3543" s="3" cm="1">
        <f t="array" ref="J3543">+INDEX(G3543:H3543,,MATCH(Rates!$G$7,$G$4:$H$4,0))</f>
        <v>0.97253599999999996</v>
      </c>
    </row>
    <row r="3544" spans="2:10" x14ac:dyDescent="0.25">
      <c r="B3544" s="3">
        <v>5</v>
      </c>
      <c r="C3544" s="3">
        <v>27</v>
      </c>
      <c r="D3544" s="3">
        <v>19</v>
      </c>
      <c r="E3544" s="3">
        <v>177.947</v>
      </c>
      <c r="F3544" s="3">
        <v>88.972999999999999</v>
      </c>
      <c r="G3544" s="3">
        <f t="shared" si="110"/>
        <v>0.17794699999999999</v>
      </c>
      <c r="H3544" s="3">
        <f t="shared" si="111"/>
        <v>8.8972999999999997E-2</v>
      </c>
      <c r="J3544" s="3" cm="1">
        <f t="array" ref="J3544">+INDEX(G3544:H3544,,MATCH(Rates!$G$7,$G$4:$H$4,0))</f>
        <v>0.17794699999999999</v>
      </c>
    </row>
    <row r="3545" spans="2:10" x14ac:dyDescent="0.25">
      <c r="B3545" s="3">
        <v>5</v>
      </c>
      <c r="C3545" s="3">
        <v>27</v>
      </c>
      <c r="D3545" s="3">
        <v>20</v>
      </c>
      <c r="E3545" s="3">
        <v>0</v>
      </c>
      <c r="F3545" s="3">
        <v>0</v>
      </c>
      <c r="G3545" s="3">
        <f t="shared" si="110"/>
        <v>0</v>
      </c>
      <c r="H3545" s="3">
        <f t="shared" si="111"/>
        <v>0</v>
      </c>
      <c r="J3545" s="3" cm="1">
        <f t="array" ref="J3545">+INDEX(G3545:H3545,,MATCH(Rates!$G$7,$G$4:$H$4,0))</f>
        <v>0</v>
      </c>
    </row>
    <row r="3546" spans="2:10" x14ac:dyDescent="0.25">
      <c r="B3546" s="3">
        <v>5</v>
      </c>
      <c r="C3546" s="3">
        <v>27</v>
      </c>
      <c r="D3546" s="3">
        <v>21</v>
      </c>
      <c r="E3546" s="3">
        <v>0</v>
      </c>
      <c r="F3546" s="3">
        <v>0</v>
      </c>
      <c r="G3546" s="3">
        <f t="shared" si="110"/>
        <v>0</v>
      </c>
      <c r="H3546" s="3">
        <f t="shared" si="111"/>
        <v>0</v>
      </c>
      <c r="J3546" s="3" cm="1">
        <f t="array" ref="J3546">+INDEX(G3546:H3546,,MATCH(Rates!$G$7,$G$4:$H$4,0))</f>
        <v>0</v>
      </c>
    </row>
    <row r="3547" spans="2:10" x14ac:dyDescent="0.25">
      <c r="B3547" s="3">
        <v>5</v>
      </c>
      <c r="C3547" s="3">
        <v>27</v>
      </c>
      <c r="D3547" s="3">
        <v>22</v>
      </c>
      <c r="E3547" s="3">
        <v>0</v>
      </c>
      <c r="F3547" s="3">
        <v>0</v>
      </c>
      <c r="G3547" s="3">
        <f t="shared" si="110"/>
        <v>0</v>
      </c>
      <c r="H3547" s="3">
        <f t="shared" si="111"/>
        <v>0</v>
      </c>
      <c r="J3547" s="3" cm="1">
        <f t="array" ref="J3547">+INDEX(G3547:H3547,,MATCH(Rates!$G$7,$G$4:$H$4,0))</f>
        <v>0</v>
      </c>
    </row>
    <row r="3548" spans="2:10" x14ac:dyDescent="0.25">
      <c r="B3548" s="3">
        <v>5</v>
      </c>
      <c r="C3548" s="3">
        <v>27</v>
      </c>
      <c r="D3548" s="3">
        <v>23</v>
      </c>
      <c r="E3548" s="3">
        <v>0</v>
      </c>
      <c r="F3548" s="3">
        <v>0</v>
      </c>
      <c r="G3548" s="3">
        <f t="shared" si="110"/>
        <v>0</v>
      </c>
      <c r="H3548" s="3">
        <f t="shared" si="111"/>
        <v>0</v>
      </c>
      <c r="J3548" s="3" cm="1">
        <f t="array" ref="J3548">+INDEX(G3548:H3548,,MATCH(Rates!$G$7,$G$4:$H$4,0))</f>
        <v>0</v>
      </c>
    </row>
    <row r="3549" spans="2:10" x14ac:dyDescent="0.25">
      <c r="B3549" s="3">
        <v>5</v>
      </c>
      <c r="C3549" s="3">
        <v>28</v>
      </c>
      <c r="D3549" s="3">
        <v>0</v>
      </c>
      <c r="E3549" s="3">
        <v>0</v>
      </c>
      <c r="F3549" s="3">
        <v>0</v>
      </c>
      <c r="G3549" s="3">
        <f t="shared" si="110"/>
        <v>0</v>
      </c>
      <c r="H3549" s="3">
        <f t="shared" si="111"/>
        <v>0</v>
      </c>
      <c r="J3549" s="3" cm="1">
        <f t="array" ref="J3549">+INDEX(G3549:H3549,,MATCH(Rates!$G$7,$G$4:$H$4,0))</f>
        <v>0</v>
      </c>
    </row>
    <row r="3550" spans="2:10" x14ac:dyDescent="0.25">
      <c r="B3550" s="3">
        <v>5</v>
      </c>
      <c r="C3550" s="3">
        <v>28</v>
      </c>
      <c r="D3550" s="3">
        <v>1</v>
      </c>
      <c r="E3550" s="3">
        <v>0</v>
      </c>
      <c r="F3550" s="3">
        <v>0</v>
      </c>
      <c r="G3550" s="3">
        <f t="shared" si="110"/>
        <v>0</v>
      </c>
      <c r="H3550" s="3">
        <f t="shared" si="111"/>
        <v>0</v>
      </c>
      <c r="J3550" s="3" cm="1">
        <f t="array" ref="J3550">+INDEX(G3550:H3550,,MATCH(Rates!$G$7,$G$4:$H$4,0))</f>
        <v>0</v>
      </c>
    </row>
    <row r="3551" spans="2:10" x14ac:dyDescent="0.25">
      <c r="B3551" s="3">
        <v>5</v>
      </c>
      <c r="C3551" s="3">
        <v>28</v>
      </c>
      <c r="D3551" s="3">
        <v>2</v>
      </c>
      <c r="E3551" s="3">
        <v>0</v>
      </c>
      <c r="F3551" s="3">
        <v>0</v>
      </c>
      <c r="G3551" s="3">
        <f t="shared" si="110"/>
        <v>0</v>
      </c>
      <c r="H3551" s="3">
        <f t="shared" si="111"/>
        <v>0</v>
      </c>
      <c r="J3551" s="3" cm="1">
        <f t="array" ref="J3551">+INDEX(G3551:H3551,,MATCH(Rates!$G$7,$G$4:$H$4,0))</f>
        <v>0</v>
      </c>
    </row>
    <row r="3552" spans="2:10" x14ac:dyDescent="0.25">
      <c r="B3552" s="3">
        <v>5</v>
      </c>
      <c r="C3552" s="3">
        <v>28</v>
      </c>
      <c r="D3552" s="3">
        <v>3</v>
      </c>
      <c r="E3552" s="3">
        <v>0</v>
      </c>
      <c r="F3552" s="3">
        <v>0</v>
      </c>
      <c r="G3552" s="3">
        <f t="shared" si="110"/>
        <v>0</v>
      </c>
      <c r="H3552" s="3">
        <f t="shared" si="111"/>
        <v>0</v>
      </c>
      <c r="J3552" s="3" cm="1">
        <f t="array" ref="J3552">+INDEX(G3552:H3552,,MATCH(Rates!$G$7,$G$4:$H$4,0))</f>
        <v>0</v>
      </c>
    </row>
    <row r="3553" spans="2:10" x14ac:dyDescent="0.25">
      <c r="B3553" s="3">
        <v>5</v>
      </c>
      <c r="C3553" s="3">
        <v>28</v>
      </c>
      <c r="D3553" s="3">
        <v>4</v>
      </c>
      <c r="E3553" s="3">
        <v>0</v>
      </c>
      <c r="F3553" s="3">
        <v>0</v>
      </c>
      <c r="G3553" s="3">
        <f t="shared" si="110"/>
        <v>0</v>
      </c>
      <c r="H3553" s="3">
        <f t="shared" si="111"/>
        <v>0</v>
      </c>
      <c r="J3553" s="3" cm="1">
        <f t="array" ref="J3553">+INDEX(G3553:H3553,,MATCH(Rates!$G$7,$G$4:$H$4,0))</f>
        <v>0</v>
      </c>
    </row>
    <row r="3554" spans="2:10" x14ac:dyDescent="0.25">
      <c r="B3554" s="3">
        <v>5</v>
      </c>
      <c r="C3554" s="3">
        <v>28</v>
      </c>
      <c r="D3554" s="3">
        <v>5</v>
      </c>
      <c r="E3554" s="3">
        <v>66.090999999999994</v>
      </c>
      <c r="F3554" s="3">
        <v>33.045999999999999</v>
      </c>
      <c r="G3554" s="3">
        <f t="shared" si="110"/>
        <v>6.6090999999999997E-2</v>
      </c>
      <c r="H3554" s="3">
        <f t="shared" si="111"/>
        <v>3.3045999999999999E-2</v>
      </c>
      <c r="J3554" s="3" cm="1">
        <f t="array" ref="J3554">+INDEX(G3554:H3554,,MATCH(Rates!$G$7,$G$4:$H$4,0))</f>
        <v>6.6090999999999997E-2</v>
      </c>
    </row>
    <row r="3555" spans="2:10" x14ac:dyDescent="0.25">
      <c r="B3555" s="3">
        <v>5</v>
      </c>
      <c r="C3555" s="3">
        <v>28</v>
      </c>
      <c r="D3555" s="3">
        <v>6</v>
      </c>
      <c r="E3555" s="3">
        <v>554.85400000000004</v>
      </c>
      <c r="F3555" s="3">
        <v>277.42700000000002</v>
      </c>
      <c r="G3555" s="3">
        <f t="shared" si="110"/>
        <v>0.55485400000000007</v>
      </c>
      <c r="H3555" s="3">
        <f t="shared" si="111"/>
        <v>0.27742700000000003</v>
      </c>
      <c r="J3555" s="3" cm="1">
        <f t="array" ref="J3555">+INDEX(G3555:H3555,,MATCH(Rates!$G$7,$G$4:$H$4,0))</f>
        <v>0.55485400000000007</v>
      </c>
    </row>
    <row r="3556" spans="2:10" x14ac:dyDescent="0.25">
      <c r="B3556" s="3">
        <v>5</v>
      </c>
      <c r="C3556" s="3">
        <v>28</v>
      </c>
      <c r="D3556" s="3">
        <v>7</v>
      </c>
      <c r="E3556" s="3">
        <v>1924.71</v>
      </c>
      <c r="F3556" s="3">
        <v>962.35500000000002</v>
      </c>
      <c r="G3556" s="3">
        <f t="shared" si="110"/>
        <v>1.9247100000000001</v>
      </c>
      <c r="H3556" s="3">
        <f t="shared" si="111"/>
        <v>0.96235500000000007</v>
      </c>
      <c r="J3556" s="3" cm="1">
        <f t="array" ref="J3556">+INDEX(G3556:H3556,,MATCH(Rates!$G$7,$G$4:$H$4,0))</f>
        <v>1.9247100000000001</v>
      </c>
    </row>
    <row r="3557" spans="2:10" x14ac:dyDescent="0.25">
      <c r="B3557" s="3">
        <v>5</v>
      </c>
      <c r="C3557" s="3">
        <v>28</v>
      </c>
      <c r="D3557" s="3">
        <v>8</v>
      </c>
      <c r="E3557" s="3">
        <v>3424.4540000000002</v>
      </c>
      <c r="F3557" s="3">
        <v>1712.2270000000001</v>
      </c>
      <c r="G3557" s="3">
        <f t="shared" si="110"/>
        <v>3.4244540000000003</v>
      </c>
      <c r="H3557" s="3">
        <f t="shared" si="111"/>
        <v>1.7122270000000002</v>
      </c>
      <c r="J3557" s="3" cm="1">
        <f t="array" ref="J3557">+INDEX(G3557:H3557,,MATCH(Rates!$G$7,$G$4:$H$4,0))</f>
        <v>3.4244540000000003</v>
      </c>
    </row>
    <row r="3558" spans="2:10" x14ac:dyDescent="0.25">
      <c r="B3558" s="3">
        <v>5</v>
      </c>
      <c r="C3558" s="3">
        <v>28</v>
      </c>
      <c r="D3558" s="3">
        <v>9</v>
      </c>
      <c r="E3558" s="3">
        <v>4649.8829999999998</v>
      </c>
      <c r="F3558" s="3">
        <v>2324.9409999999998</v>
      </c>
      <c r="G3558" s="3">
        <f t="shared" si="110"/>
        <v>4.649883</v>
      </c>
      <c r="H3558" s="3">
        <f t="shared" si="111"/>
        <v>2.3249409999999999</v>
      </c>
      <c r="J3558" s="3" cm="1">
        <f t="array" ref="J3558">+INDEX(G3558:H3558,,MATCH(Rates!$G$7,$G$4:$H$4,0))</f>
        <v>4.649883</v>
      </c>
    </row>
    <row r="3559" spans="2:10" x14ac:dyDescent="0.25">
      <c r="B3559" s="3">
        <v>5</v>
      </c>
      <c r="C3559" s="3">
        <v>28</v>
      </c>
      <c r="D3559" s="3">
        <v>10</v>
      </c>
      <c r="E3559" s="3">
        <v>5491.65</v>
      </c>
      <c r="F3559" s="3">
        <v>2745.8249999999998</v>
      </c>
      <c r="G3559" s="3">
        <f t="shared" si="110"/>
        <v>5.4916499999999999</v>
      </c>
      <c r="H3559" s="3">
        <f t="shared" si="111"/>
        <v>2.745825</v>
      </c>
      <c r="J3559" s="3" cm="1">
        <f t="array" ref="J3559">+INDEX(G3559:H3559,,MATCH(Rates!$G$7,$G$4:$H$4,0))</f>
        <v>5.4916499999999999</v>
      </c>
    </row>
    <row r="3560" spans="2:10" x14ac:dyDescent="0.25">
      <c r="B3560" s="3">
        <v>5</v>
      </c>
      <c r="C3560" s="3">
        <v>28</v>
      </c>
      <c r="D3560" s="3">
        <v>11</v>
      </c>
      <c r="E3560" s="3">
        <v>5758.8029999999999</v>
      </c>
      <c r="F3560" s="3">
        <v>2879.402</v>
      </c>
      <c r="G3560" s="3">
        <f t="shared" si="110"/>
        <v>5.7588029999999995</v>
      </c>
      <c r="H3560" s="3">
        <f t="shared" si="111"/>
        <v>2.8794020000000002</v>
      </c>
      <c r="J3560" s="3" cm="1">
        <f t="array" ref="J3560">+INDEX(G3560:H3560,,MATCH(Rates!$G$7,$G$4:$H$4,0))</f>
        <v>5.7588029999999995</v>
      </c>
    </row>
    <row r="3561" spans="2:10" x14ac:dyDescent="0.25">
      <c r="B3561" s="3">
        <v>5</v>
      </c>
      <c r="C3561" s="3">
        <v>28</v>
      </c>
      <c r="D3561" s="3">
        <v>12</v>
      </c>
      <c r="E3561" s="3">
        <v>2839.1869999999999</v>
      </c>
      <c r="F3561" s="3">
        <v>1419.5930000000001</v>
      </c>
      <c r="G3561" s="3">
        <f t="shared" si="110"/>
        <v>2.8391869999999999</v>
      </c>
      <c r="H3561" s="3">
        <f t="shared" si="111"/>
        <v>1.4195930000000001</v>
      </c>
      <c r="J3561" s="3" cm="1">
        <f t="array" ref="J3561">+INDEX(G3561:H3561,,MATCH(Rates!$G$7,$G$4:$H$4,0))</f>
        <v>2.8391869999999999</v>
      </c>
    </row>
    <row r="3562" spans="2:10" x14ac:dyDescent="0.25">
      <c r="B3562" s="3">
        <v>5</v>
      </c>
      <c r="C3562" s="3">
        <v>28</v>
      </c>
      <c r="D3562" s="3">
        <v>13</v>
      </c>
      <c r="E3562" s="3">
        <v>2480.5520000000001</v>
      </c>
      <c r="F3562" s="3">
        <v>1240.2760000000001</v>
      </c>
      <c r="G3562" s="3">
        <f t="shared" si="110"/>
        <v>2.4805520000000003</v>
      </c>
      <c r="H3562" s="3">
        <f t="shared" si="111"/>
        <v>1.2402760000000002</v>
      </c>
      <c r="J3562" s="3" cm="1">
        <f t="array" ref="J3562">+INDEX(G3562:H3562,,MATCH(Rates!$G$7,$G$4:$H$4,0))</f>
        <v>2.4805520000000003</v>
      </c>
    </row>
    <row r="3563" spans="2:10" x14ac:dyDescent="0.25">
      <c r="B3563" s="3">
        <v>5</v>
      </c>
      <c r="C3563" s="3">
        <v>28</v>
      </c>
      <c r="D3563" s="3">
        <v>14</v>
      </c>
      <c r="E3563" s="3">
        <v>5511.0169999999998</v>
      </c>
      <c r="F3563" s="3">
        <v>2755.509</v>
      </c>
      <c r="G3563" s="3">
        <f t="shared" si="110"/>
        <v>5.5110169999999998</v>
      </c>
      <c r="H3563" s="3">
        <f t="shared" si="111"/>
        <v>2.755509</v>
      </c>
      <c r="J3563" s="3" cm="1">
        <f t="array" ref="J3563">+INDEX(G3563:H3563,,MATCH(Rates!$G$7,$G$4:$H$4,0))</f>
        <v>5.5110169999999998</v>
      </c>
    </row>
    <row r="3564" spans="2:10" x14ac:dyDescent="0.25">
      <c r="B3564" s="3">
        <v>5</v>
      </c>
      <c r="C3564" s="3">
        <v>28</v>
      </c>
      <c r="D3564" s="3">
        <v>15</v>
      </c>
      <c r="E3564" s="3">
        <v>4677.6369999999997</v>
      </c>
      <c r="F3564" s="3">
        <v>2338.8180000000002</v>
      </c>
      <c r="G3564" s="3">
        <f t="shared" si="110"/>
        <v>4.6776369999999998</v>
      </c>
      <c r="H3564" s="3">
        <f t="shared" si="111"/>
        <v>2.3388180000000003</v>
      </c>
      <c r="J3564" s="3" cm="1">
        <f t="array" ref="J3564">+INDEX(G3564:H3564,,MATCH(Rates!$G$7,$G$4:$H$4,0))</f>
        <v>4.6776369999999998</v>
      </c>
    </row>
    <row r="3565" spans="2:10" x14ac:dyDescent="0.25">
      <c r="B3565" s="3">
        <v>5</v>
      </c>
      <c r="C3565" s="3">
        <v>28</v>
      </c>
      <c r="D3565" s="3">
        <v>16</v>
      </c>
      <c r="E3565" s="3">
        <v>3673.7710000000002</v>
      </c>
      <c r="F3565" s="3">
        <v>1836.885</v>
      </c>
      <c r="G3565" s="3">
        <f t="shared" si="110"/>
        <v>3.6737710000000003</v>
      </c>
      <c r="H3565" s="3">
        <f t="shared" si="111"/>
        <v>1.8368850000000001</v>
      </c>
      <c r="J3565" s="3" cm="1">
        <f t="array" ref="J3565">+INDEX(G3565:H3565,,MATCH(Rates!$G$7,$G$4:$H$4,0))</f>
        <v>3.6737710000000003</v>
      </c>
    </row>
    <row r="3566" spans="2:10" x14ac:dyDescent="0.25">
      <c r="B3566" s="3">
        <v>5</v>
      </c>
      <c r="C3566" s="3">
        <v>28</v>
      </c>
      <c r="D3566" s="3">
        <v>17</v>
      </c>
      <c r="E3566" s="3">
        <v>2356.3560000000002</v>
      </c>
      <c r="F3566" s="3">
        <v>1178.1780000000001</v>
      </c>
      <c r="G3566" s="3">
        <f t="shared" si="110"/>
        <v>2.3563560000000003</v>
      </c>
      <c r="H3566" s="3">
        <f t="shared" si="111"/>
        <v>1.1781780000000002</v>
      </c>
      <c r="J3566" s="3" cm="1">
        <f t="array" ref="J3566">+INDEX(G3566:H3566,,MATCH(Rates!$G$7,$G$4:$H$4,0))</f>
        <v>2.3563560000000003</v>
      </c>
    </row>
    <row r="3567" spans="2:10" x14ac:dyDescent="0.25">
      <c r="B3567" s="3">
        <v>5</v>
      </c>
      <c r="C3567" s="3">
        <v>28</v>
      </c>
      <c r="D3567" s="3">
        <v>18</v>
      </c>
      <c r="E3567" s="3">
        <v>1000.833</v>
      </c>
      <c r="F3567" s="3">
        <v>500.41699999999997</v>
      </c>
      <c r="G3567" s="3">
        <f t="shared" si="110"/>
        <v>1.0008329999999999</v>
      </c>
      <c r="H3567" s="3">
        <f t="shared" si="111"/>
        <v>0.500417</v>
      </c>
      <c r="J3567" s="3" cm="1">
        <f t="array" ref="J3567">+INDEX(G3567:H3567,,MATCH(Rates!$G$7,$G$4:$H$4,0))</f>
        <v>1.0008329999999999</v>
      </c>
    </row>
    <row r="3568" spans="2:10" x14ac:dyDescent="0.25">
      <c r="B3568" s="3">
        <v>5</v>
      </c>
      <c r="C3568" s="3">
        <v>28</v>
      </c>
      <c r="D3568" s="3">
        <v>19</v>
      </c>
      <c r="E3568" s="3">
        <v>218.42699999999999</v>
      </c>
      <c r="F3568" s="3">
        <v>109.21299999999999</v>
      </c>
      <c r="G3568" s="3">
        <f t="shared" si="110"/>
        <v>0.21842699999999998</v>
      </c>
      <c r="H3568" s="3">
        <f t="shared" si="111"/>
        <v>0.10921299999999999</v>
      </c>
      <c r="J3568" s="3" cm="1">
        <f t="array" ref="J3568">+INDEX(G3568:H3568,,MATCH(Rates!$G$7,$G$4:$H$4,0))</f>
        <v>0.21842699999999998</v>
      </c>
    </row>
    <row r="3569" spans="2:10" x14ac:dyDescent="0.25">
      <c r="B3569" s="3">
        <v>5</v>
      </c>
      <c r="C3569" s="3">
        <v>28</v>
      </c>
      <c r="D3569" s="3">
        <v>20</v>
      </c>
      <c r="E3569" s="3">
        <v>0</v>
      </c>
      <c r="F3569" s="3">
        <v>0</v>
      </c>
      <c r="G3569" s="3">
        <f t="shared" si="110"/>
        <v>0</v>
      </c>
      <c r="H3569" s="3">
        <f t="shared" si="111"/>
        <v>0</v>
      </c>
      <c r="J3569" s="3" cm="1">
        <f t="array" ref="J3569">+INDEX(G3569:H3569,,MATCH(Rates!$G$7,$G$4:$H$4,0))</f>
        <v>0</v>
      </c>
    </row>
    <row r="3570" spans="2:10" x14ac:dyDescent="0.25">
      <c r="B3570" s="3">
        <v>5</v>
      </c>
      <c r="C3570" s="3">
        <v>28</v>
      </c>
      <c r="D3570" s="3">
        <v>21</v>
      </c>
      <c r="E3570" s="3">
        <v>0</v>
      </c>
      <c r="F3570" s="3">
        <v>0</v>
      </c>
      <c r="G3570" s="3">
        <f t="shared" si="110"/>
        <v>0</v>
      </c>
      <c r="H3570" s="3">
        <f t="shared" si="111"/>
        <v>0</v>
      </c>
      <c r="J3570" s="3" cm="1">
        <f t="array" ref="J3570">+INDEX(G3570:H3570,,MATCH(Rates!$G$7,$G$4:$H$4,0))</f>
        <v>0</v>
      </c>
    </row>
    <row r="3571" spans="2:10" x14ac:dyDescent="0.25">
      <c r="B3571" s="3">
        <v>5</v>
      </c>
      <c r="C3571" s="3">
        <v>28</v>
      </c>
      <c r="D3571" s="3">
        <v>22</v>
      </c>
      <c r="E3571" s="3">
        <v>0</v>
      </c>
      <c r="F3571" s="3">
        <v>0</v>
      </c>
      <c r="G3571" s="3">
        <f t="shared" si="110"/>
        <v>0</v>
      </c>
      <c r="H3571" s="3">
        <f t="shared" si="111"/>
        <v>0</v>
      </c>
      <c r="J3571" s="3" cm="1">
        <f t="array" ref="J3571">+INDEX(G3571:H3571,,MATCH(Rates!$G$7,$G$4:$H$4,0))</f>
        <v>0</v>
      </c>
    </row>
    <row r="3572" spans="2:10" x14ac:dyDescent="0.25">
      <c r="B3572" s="3">
        <v>5</v>
      </c>
      <c r="C3572" s="3">
        <v>28</v>
      </c>
      <c r="D3572" s="3">
        <v>23</v>
      </c>
      <c r="E3572" s="3">
        <v>0</v>
      </c>
      <c r="F3572" s="3">
        <v>0</v>
      </c>
      <c r="G3572" s="3">
        <f t="shared" si="110"/>
        <v>0</v>
      </c>
      <c r="H3572" s="3">
        <f t="shared" si="111"/>
        <v>0</v>
      </c>
      <c r="J3572" s="3" cm="1">
        <f t="array" ref="J3572">+INDEX(G3572:H3572,,MATCH(Rates!$G$7,$G$4:$H$4,0))</f>
        <v>0</v>
      </c>
    </row>
    <row r="3573" spans="2:10" x14ac:dyDescent="0.25">
      <c r="B3573" s="3">
        <v>5</v>
      </c>
      <c r="C3573" s="3">
        <v>29</v>
      </c>
      <c r="D3573" s="3">
        <v>0</v>
      </c>
      <c r="E3573" s="3">
        <v>0</v>
      </c>
      <c r="F3573" s="3">
        <v>0</v>
      </c>
      <c r="G3573" s="3">
        <f t="shared" si="110"/>
        <v>0</v>
      </c>
      <c r="H3573" s="3">
        <f t="shared" si="111"/>
        <v>0</v>
      </c>
      <c r="J3573" s="3" cm="1">
        <f t="array" ref="J3573">+INDEX(G3573:H3573,,MATCH(Rates!$G$7,$G$4:$H$4,0))</f>
        <v>0</v>
      </c>
    </row>
    <row r="3574" spans="2:10" x14ac:dyDescent="0.25">
      <c r="B3574" s="3">
        <v>5</v>
      </c>
      <c r="C3574" s="3">
        <v>29</v>
      </c>
      <c r="D3574" s="3">
        <v>1</v>
      </c>
      <c r="E3574" s="3">
        <v>0</v>
      </c>
      <c r="F3574" s="3">
        <v>0</v>
      </c>
      <c r="G3574" s="3">
        <f t="shared" si="110"/>
        <v>0</v>
      </c>
      <c r="H3574" s="3">
        <f t="shared" si="111"/>
        <v>0</v>
      </c>
      <c r="J3574" s="3" cm="1">
        <f t="array" ref="J3574">+INDEX(G3574:H3574,,MATCH(Rates!$G$7,$G$4:$H$4,0))</f>
        <v>0</v>
      </c>
    </row>
    <row r="3575" spans="2:10" x14ac:dyDescent="0.25">
      <c r="B3575" s="3">
        <v>5</v>
      </c>
      <c r="C3575" s="3">
        <v>29</v>
      </c>
      <c r="D3575" s="3">
        <v>2</v>
      </c>
      <c r="E3575" s="3">
        <v>0</v>
      </c>
      <c r="F3575" s="3">
        <v>0</v>
      </c>
      <c r="G3575" s="3">
        <f t="shared" si="110"/>
        <v>0</v>
      </c>
      <c r="H3575" s="3">
        <f t="shared" si="111"/>
        <v>0</v>
      </c>
      <c r="J3575" s="3" cm="1">
        <f t="array" ref="J3575">+INDEX(G3575:H3575,,MATCH(Rates!$G$7,$G$4:$H$4,0))</f>
        <v>0</v>
      </c>
    </row>
    <row r="3576" spans="2:10" x14ac:dyDescent="0.25">
      <c r="B3576" s="3">
        <v>5</v>
      </c>
      <c r="C3576" s="3">
        <v>29</v>
      </c>
      <c r="D3576" s="3">
        <v>3</v>
      </c>
      <c r="E3576" s="3">
        <v>0</v>
      </c>
      <c r="F3576" s="3">
        <v>0</v>
      </c>
      <c r="G3576" s="3">
        <f t="shared" si="110"/>
        <v>0</v>
      </c>
      <c r="H3576" s="3">
        <f t="shared" si="111"/>
        <v>0</v>
      </c>
      <c r="J3576" s="3" cm="1">
        <f t="array" ref="J3576">+INDEX(G3576:H3576,,MATCH(Rates!$G$7,$G$4:$H$4,0))</f>
        <v>0</v>
      </c>
    </row>
    <row r="3577" spans="2:10" x14ac:dyDescent="0.25">
      <c r="B3577" s="3">
        <v>5</v>
      </c>
      <c r="C3577" s="3">
        <v>29</v>
      </c>
      <c r="D3577" s="3">
        <v>4</v>
      </c>
      <c r="E3577" s="3">
        <v>0</v>
      </c>
      <c r="F3577" s="3">
        <v>0</v>
      </c>
      <c r="G3577" s="3">
        <f t="shared" si="110"/>
        <v>0</v>
      </c>
      <c r="H3577" s="3">
        <f t="shared" si="111"/>
        <v>0</v>
      </c>
      <c r="J3577" s="3" cm="1">
        <f t="array" ref="J3577">+INDEX(G3577:H3577,,MATCH(Rates!$G$7,$G$4:$H$4,0))</f>
        <v>0</v>
      </c>
    </row>
    <row r="3578" spans="2:10" x14ac:dyDescent="0.25">
      <c r="B3578" s="3">
        <v>5</v>
      </c>
      <c r="C3578" s="3">
        <v>29</v>
      </c>
      <c r="D3578" s="3">
        <v>5</v>
      </c>
      <c r="E3578" s="3">
        <v>75.087000000000003</v>
      </c>
      <c r="F3578" s="3">
        <v>37.543999999999997</v>
      </c>
      <c r="G3578" s="3">
        <f t="shared" si="110"/>
        <v>7.5087000000000001E-2</v>
      </c>
      <c r="H3578" s="3">
        <f t="shared" si="111"/>
        <v>3.7543999999999994E-2</v>
      </c>
      <c r="J3578" s="3" cm="1">
        <f t="array" ref="J3578">+INDEX(G3578:H3578,,MATCH(Rates!$G$7,$G$4:$H$4,0))</f>
        <v>7.5087000000000001E-2</v>
      </c>
    </row>
    <row r="3579" spans="2:10" x14ac:dyDescent="0.25">
      <c r="B3579" s="3">
        <v>5</v>
      </c>
      <c r="C3579" s="3">
        <v>29</v>
      </c>
      <c r="D3579" s="3">
        <v>6</v>
      </c>
      <c r="E3579" s="3">
        <v>567.75</v>
      </c>
      <c r="F3579" s="3">
        <v>283.875</v>
      </c>
      <c r="G3579" s="3">
        <f t="shared" si="110"/>
        <v>0.56774999999999998</v>
      </c>
      <c r="H3579" s="3">
        <f t="shared" si="111"/>
        <v>0.28387499999999999</v>
      </c>
      <c r="J3579" s="3" cm="1">
        <f t="array" ref="J3579">+INDEX(G3579:H3579,,MATCH(Rates!$G$7,$G$4:$H$4,0))</f>
        <v>0.56774999999999998</v>
      </c>
    </row>
    <row r="3580" spans="2:10" x14ac:dyDescent="0.25">
      <c r="B3580" s="3">
        <v>5</v>
      </c>
      <c r="C3580" s="3">
        <v>29</v>
      </c>
      <c r="D3580" s="3">
        <v>7</v>
      </c>
      <c r="E3580" s="3">
        <v>1892.827</v>
      </c>
      <c r="F3580" s="3">
        <v>946.41300000000001</v>
      </c>
      <c r="G3580" s="3">
        <f t="shared" si="110"/>
        <v>1.892827</v>
      </c>
      <c r="H3580" s="3">
        <f t="shared" si="111"/>
        <v>0.94641300000000006</v>
      </c>
      <c r="J3580" s="3" cm="1">
        <f t="array" ref="J3580">+INDEX(G3580:H3580,,MATCH(Rates!$G$7,$G$4:$H$4,0))</f>
        <v>1.892827</v>
      </c>
    </row>
    <row r="3581" spans="2:10" x14ac:dyDescent="0.25">
      <c r="B3581" s="3">
        <v>5</v>
      </c>
      <c r="C3581" s="3">
        <v>29</v>
      </c>
      <c r="D3581" s="3">
        <v>8</v>
      </c>
      <c r="E3581" s="3">
        <v>3351.3850000000002</v>
      </c>
      <c r="F3581" s="3">
        <v>1675.693</v>
      </c>
      <c r="G3581" s="3">
        <f t="shared" si="110"/>
        <v>3.3513850000000001</v>
      </c>
      <c r="H3581" s="3">
        <f t="shared" si="111"/>
        <v>1.6756929999999999</v>
      </c>
      <c r="J3581" s="3" cm="1">
        <f t="array" ref="J3581">+INDEX(G3581:H3581,,MATCH(Rates!$G$7,$G$4:$H$4,0))</f>
        <v>3.3513850000000001</v>
      </c>
    </row>
    <row r="3582" spans="2:10" x14ac:dyDescent="0.25">
      <c r="B3582" s="3">
        <v>5</v>
      </c>
      <c r="C3582" s="3">
        <v>29</v>
      </c>
      <c r="D3582" s="3">
        <v>9</v>
      </c>
      <c r="E3582" s="3">
        <v>4673.2290000000003</v>
      </c>
      <c r="F3582" s="3">
        <v>2336.6149999999998</v>
      </c>
      <c r="G3582" s="3">
        <f t="shared" si="110"/>
        <v>4.6732290000000001</v>
      </c>
      <c r="H3582" s="3">
        <f t="shared" si="111"/>
        <v>2.3366149999999997</v>
      </c>
      <c r="J3582" s="3" cm="1">
        <f t="array" ref="J3582">+INDEX(G3582:H3582,,MATCH(Rates!$G$7,$G$4:$H$4,0))</f>
        <v>4.6732290000000001</v>
      </c>
    </row>
    <row r="3583" spans="2:10" x14ac:dyDescent="0.25">
      <c r="B3583" s="3">
        <v>5</v>
      </c>
      <c r="C3583" s="3">
        <v>29</v>
      </c>
      <c r="D3583" s="3">
        <v>10</v>
      </c>
      <c r="E3583" s="3">
        <v>5651.83</v>
      </c>
      <c r="F3583" s="3">
        <v>2825.915</v>
      </c>
      <c r="G3583" s="3">
        <f t="shared" si="110"/>
        <v>5.6518300000000004</v>
      </c>
      <c r="H3583" s="3">
        <f t="shared" si="111"/>
        <v>2.8259150000000002</v>
      </c>
      <c r="J3583" s="3" cm="1">
        <f t="array" ref="J3583">+INDEX(G3583:H3583,,MATCH(Rates!$G$7,$G$4:$H$4,0))</f>
        <v>5.6518300000000004</v>
      </c>
    </row>
    <row r="3584" spans="2:10" x14ac:dyDescent="0.25">
      <c r="B3584" s="3">
        <v>5</v>
      </c>
      <c r="C3584" s="3">
        <v>29</v>
      </c>
      <c r="D3584" s="3">
        <v>11</v>
      </c>
      <c r="E3584" s="3">
        <v>6260.1090000000004</v>
      </c>
      <c r="F3584" s="3">
        <v>3130.0549999999998</v>
      </c>
      <c r="G3584" s="3">
        <f t="shared" si="110"/>
        <v>6.2601090000000008</v>
      </c>
      <c r="H3584" s="3">
        <f t="shared" si="111"/>
        <v>3.130055</v>
      </c>
      <c r="J3584" s="3" cm="1">
        <f t="array" ref="J3584">+INDEX(G3584:H3584,,MATCH(Rates!$G$7,$G$4:$H$4,0))</f>
        <v>6.2601090000000008</v>
      </c>
    </row>
    <row r="3585" spans="2:10" x14ac:dyDescent="0.25">
      <c r="B3585" s="3">
        <v>5</v>
      </c>
      <c r="C3585" s="3">
        <v>29</v>
      </c>
      <c r="D3585" s="3">
        <v>12</v>
      </c>
      <c r="E3585" s="3">
        <v>6441.69</v>
      </c>
      <c r="F3585" s="3">
        <v>3220.8449999999998</v>
      </c>
      <c r="G3585" s="3">
        <f t="shared" si="110"/>
        <v>6.4416899999999995</v>
      </c>
      <c r="H3585" s="3">
        <f t="shared" si="111"/>
        <v>3.2208449999999997</v>
      </c>
      <c r="J3585" s="3" cm="1">
        <f t="array" ref="J3585">+INDEX(G3585:H3585,,MATCH(Rates!$G$7,$G$4:$H$4,0))</f>
        <v>6.4416899999999995</v>
      </c>
    </row>
    <row r="3586" spans="2:10" x14ac:dyDescent="0.25">
      <c r="B3586" s="3">
        <v>5</v>
      </c>
      <c r="C3586" s="3">
        <v>29</v>
      </c>
      <c r="D3586" s="3">
        <v>13</v>
      </c>
      <c r="E3586" s="3">
        <v>6291.652</v>
      </c>
      <c r="F3586" s="3">
        <v>3145.826</v>
      </c>
      <c r="G3586" s="3">
        <f t="shared" si="110"/>
        <v>6.291652</v>
      </c>
      <c r="H3586" s="3">
        <f t="shared" si="111"/>
        <v>3.145826</v>
      </c>
      <c r="J3586" s="3" cm="1">
        <f t="array" ref="J3586">+INDEX(G3586:H3586,,MATCH(Rates!$G$7,$G$4:$H$4,0))</f>
        <v>6.291652</v>
      </c>
    </row>
    <row r="3587" spans="2:10" x14ac:dyDescent="0.25">
      <c r="B3587" s="3">
        <v>5</v>
      </c>
      <c r="C3587" s="3">
        <v>29</v>
      </c>
      <c r="D3587" s="3">
        <v>14</v>
      </c>
      <c r="E3587" s="3">
        <v>5834.8230000000003</v>
      </c>
      <c r="F3587" s="3">
        <v>2917.4119999999998</v>
      </c>
      <c r="G3587" s="3">
        <f t="shared" si="110"/>
        <v>5.8348230000000001</v>
      </c>
      <c r="H3587" s="3">
        <f t="shared" si="111"/>
        <v>2.9174119999999997</v>
      </c>
      <c r="J3587" s="3" cm="1">
        <f t="array" ref="J3587">+INDEX(G3587:H3587,,MATCH(Rates!$G$7,$G$4:$H$4,0))</f>
        <v>5.8348230000000001</v>
      </c>
    </row>
    <row r="3588" spans="2:10" x14ac:dyDescent="0.25">
      <c r="B3588" s="3">
        <v>5</v>
      </c>
      <c r="C3588" s="3">
        <v>29</v>
      </c>
      <c r="D3588" s="3">
        <v>15</v>
      </c>
      <c r="E3588" s="3">
        <v>5047.5360000000001</v>
      </c>
      <c r="F3588" s="3">
        <v>2523.768</v>
      </c>
      <c r="G3588" s="3">
        <f t="shared" si="110"/>
        <v>5.047536</v>
      </c>
      <c r="H3588" s="3">
        <f t="shared" si="111"/>
        <v>2.523768</v>
      </c>
      <c r="J3588" s="3" cm="1">
        <f t="array" ref="J3588">+INDEX(G3588:H3588,,MATCH(Rates!$G$7,$G$4:$H$4,0))</f>
        <v>5.047536</v>
      </c>
    </row>
    <row r="3589" spans="2:10" x14ac:dyDescent="0.25">
      <c r="B3589" s="3">
        <v>5</v>
      </c>
      <c r="C3589" s="3">
        <v>29</v>
      </c>
      <c r="D3589" s="3">
        <v>16</v>
      </c>
      <c r="E3589" s="3">
        <v>3922.6</v>
      </c>
      <c r="F3589" s="3">
        <v>1961.3</v>
      </c>
      <c r="G3589" s="3">
        <f t="shared" si="110"/>
        <v>3.9226000000000001</v>
      </c>
      <c r="H3589" s="3">
        <f t="shared" si="111"/>
        <v>1.9613</v>
      </c>
      <c r="J3589" s="3" cm="1">
        <f t="array" ref="J3589">+INDEX(G3589:H3589,,MATCH(Rates!$G$7,$G$4:$H$4,0))</f>
        <v>3.9226000000000001</v>
      </c>
    </row>
    <row r="3590" spans="2:10" x14ac:dyDescent="0.25">
      <c r="B3590" s="3">
        <v>5</v>
      </c>
      <c r="C3590" s="3">
        <v>29</v>
      </c>
      <c r="D3590" s="3">
        <v>17</v>
      </c>
      <c r="E3590" s="3">
        <v>2024.432</v>
      </c>
      <c r="F3590" s="3">
        <v>1012.216</v>
      </c>
      <c r="G3590" s="3">
        <f t="shared" si="110"/>
        <v>2.024432</v>
      </c>
      <c r="H3590" s="3">
        <f t="shared" si="111"/>
        <v>1.012216</v>
      </c>
      <c r="J3590" s="3" cm="1">
        <f t="array" ref="J3590">+INDEX(G3590:H3590,,MATCH(Rates!$G$7,$G$4:$H$4,0))</f>
        <v>2.024432</v>
      </c>
    </row>
    <row r="3591" spans="2:10" x14ac:dyDescent="0.25">
      <c r="B3591" s="3">
        <v>5</v>
      </c>
      <c r="C3591" s="3">
        <v>29</v>
      </c>
      <c r="D3591" s="3">
        <v>18</v>
      </c>
      <c r="E3591" s="3">
        <v>934.36300000000006</v>
      </c>
      <c r="F3591" s="3">
        <v>467.18099999999998</v>
      </c>
      <c r="G3591" s="3">
        <f t="shared" si="110"/>
        <v>0.93436300000000005</v>
      </c>
      <c r="H3591" s="3">
        <f t="shared" si="111"/>
        <v>0.46718099999999996</v>
      </c>
      <c r="J3591" s="3" cm="1">
        <f t="array" ref="J3591">+INDEX(G3591:H3591,,MATCH(Rates!$G$7,$G$4:$H$4,0))</f>
        <v>0.93436300000000005</v>
      </c>
    </row>
    <row r="3592" spans="2:10" x14ac:dyDescent="0.25">
      <c r="B3592" s="3">
        <v>5</v>
      </c>
      <c r="C3592" s="3">
        <v>29</v>
      </c>
      <c r="D3592" s="3">
        <v>19</v>
      </c>
      <c r="E3592" s="3">
        <v>217.44499999999999</v>
      </c>
      <c r="F3592" s="3">
        <v>108.723</v>
      </c>
      <c r="G3592" s="3">
        <f t="shared" si="110"/>
        <v>0.217445</v>
      </c>
      <c r="H3592" s="3">
        <f t="shared" si="111"/>
        <v>0.108723</v>
      </c>
      <c r="J3592" s="3" cm="1">
        <f t="array" ref="J3592">+INDEX(G3592:H3592,,MATCH(Rates!$G$7,$G$4:$H$4,0))</f>
        <v>0.217445</v>
      </c>
    </row>
    <row r="3593" spans="2:10" x14ac:dyDescent="0.25">
      <c r="B3593" s="3">
        <v>5</v>
      </c>
      <c r="C3593" s="3">
        <v>29</v>
      </c>
      <c r="D3593" s="3">
        <v>20</v>
      </c>
      <c r="E3593" s="3">
        <v>0</v>
      </c>
      <c r="F3593" s="3">
        <v>0</v>
      </c>
      <c r="G3593" s="3">
        <f t="shared" si="110"/>
        <v>0</v>
      </c>
      <c r="H3593" s="3">
        <f t="shared" si="111"/>
        <v>0</v>
      </c>
      <c r="J3593" s="3" cm="1">
        <f t="array" ref="J3593">+INDEX(G3593:H3593,,MATCH(Rates!$G$7,$G$4:$H$4,0))</f>
        <v>0</v>
      </c>
    </row>
    <row r="3594" spans="2:10" x14ac:dyDescent="0.25">
      <c r="B3594" s="3">
        <v>5</v>
      </c>
      <c r="C3594" s="3">
        <v>29</v>
      </c>
      <c r="D3594" s="3">
        <v>21</v>
      </c>
      <c r="E3594" s="3">
        <v>0</v>
      </c>
      <c r="F3594" s="3">
        <v>0</v>
      </c>
      <c r="G3594" s="3">
        <f t="shared" si="110"/>
        <v>0</v>
      </c>
      <c r="H3594" s="3">
        <f t="shared" si="111"/>
        <v>0</v>
      </c>
      <c r="J3594" s="3" cm="1">
        <f t="array" ref="J3594">+INDEX(G3594:H3594,,MATCH(Rates!$G$7,$G$4:$H$4,0))</f>
        <v>0</v>
      </c>
    </row>
    <row r="3595" spans="2:10" x14ac:dyDescent="0.25">
      <c r="B3595" s="3">
        <v>5</v>
      </c>
      <c r="C3595" s="3">
        <v>29</v>
      </c>
      <c r="D3595" s="3">
        <v>22</v>
      </c>
      <c r="E3595" s="3">
        <v>0</v>
      </c>
      <c r="F3595" s="3">
        <v>0</v>
      </c>
      <c r="G3595" s="3">
        <f t="shared" si="110"/>
        <v>0</v>
      </c>
      <c r="H3595" s="3">
        <f t="shared" si="111"/>
        <v>0</v>
      </c>
      <c r="J3595" s="3" cm="1">
        <f t="array" ref="J3595">+INDEX(G3595:H3595,,MATCH(Rates!$G$7,$G$4:$H$4,0))</f>
        <v>0</v>
      </c>
    </row>
    <row r="3596" spans="2:10" x14ac:dyDescent="0.25">
      <c r="B3596" s="3">
        <v>5</v>
      </c>
      <c r="C3596" s="3">
        <v>29</v>
      </c>
      <c r="D3596" s="3">
        <v>23</v>
      </c>
      <c r="E3596" s="3">
        <v>0</v>
      </c>
      <c r="F3596" s="3">
        <v>0</v>
      </c>
      <c r="G3596" s="3">
        <f t="shared" si="110"/>
        <v>0</v>
      </c>
      <c r="H3596" s="3">
        <f t="shared" si="111"/>
        <v>0</v>
      </c>
      <c r="J3596" s="3" cm="1">
        <f t="array" ref="J3596">+INDEX(G3596:H3596,,MATCH(Rates!$G$7,$G$4:$H$4,0))</f>
        <v>0</v>
      </c>
    </row>
    <row r="3597" spans="2:10" x14ac:dyDescent="0.25">
      <c r="B3597" s="3">
        <v>5</v>
      </c>
      <c r="C3597" s="3">
        <v>30</v>
      </c>
      <c r="D3597" s="3">
        <v>0</v>
      </c>
      <c r="E3597" s="3">
        <v>0</v>
      </c>
      <c r="F3597" s="3">
        <v>0</v>
      </c>
      <c r="G3597" s="3">
        <f t="shared" si="110"/>
        <v>0</v>
      </c>
      <c r="H3597" s="3">
        <f t="shared" si="111"/>
        <v>0</v>
      </c>
      <c r="J3597" s="3" cm="1">
        <f t="array" ref="J3597">+INDEX(G3597:H3597,,MATCH(Rates!$G$7,$G$4:$H$4,0))</f>
        <v>0</v>
      </c>
    </row>
    <row r="3598" spans="2:10" x14ac:dyDescent="0.25">
      <c r="B3598" s="3">
        <v>5</v>
      </c>
      <c r="C3598" s="3">
        <v>30</v>
      </c>
      <c r="D3598" s="3">
        <v>1</v>
      </c>
      <c r="E3598" s="3">
        <v>0</v>
      </c>
      <c r="F3598" s="3">
        <v>0</v>
      </c>
      <c r="G3598" s="3">
        <f t="shared" si="110"/>
        <v>0</v>
      </c>
      <c r="H3598" s="3">
        <f t="shared" si="111"/>
        <v>0</v>
      </c>
      <c r="J3598" s="3" cm="1">
        <f t="array" ref="J3598">+INDEX(G3598:H3598,,MATCH(Rates!$G$7,$G$4:$H$4,0))</f>
        <v>0</v>
      </c>
    </row>
    <row r="3599" spans="2:10" x14ac:dyDescent="0.25">
      <c r="B3599" s="3">
        <v>5</v>
      </c>
      <c r="C3599" s="3">
        <v>30</v>
      </c>
      <c r="D3599" s="3">
        <v>2</v>
      </c>
      <c r="E3599" s="3">
        <v>0</v>
      </c>
      <c r="F3599" s="3">
        <v>0</v>
      </c>
      <c r="G3599" s="3">
        <f t="shared" si="110"/>
        <v>0</v>
      </c>
      <c r="H3599" s="3">
        <f t="shared" si="111"/>
        <v>0</v>
      </c>
      <c r="J3599" s="3" cm="1">
        <f t="array" ref="J3599">+INDEX(G3599:H3599,,MATCH(Rates!$G$7,$G$4:$H$4,0))</f>
        <v>0</v>
      </c>
    </row>
    <row r="3600" spans="2:10" x14ac:dyDescent="0.25">
      <c r="B3600" s="3">
        <v>5</v>
      </c>
      <c r="C3600" s="3">
        <v>30</v>
      </c>
      <c r="D3600" s="3">
        <v>3</v>
      </c>
      <c r="E3600" s="3">
        <v>0</v>
      </c>
      <c r="F3600" s="3">
        <v>0</v>
      </c>
      <c r="G3600" s="3">
        <f t="shared" si="110"/>
        <v>0</v>
      </c>
      <c r="H3600" s="3">
        <f t="shared" si="111"/>
        <v>0</v>
      </c>
      <c r="J3600" s="3" cm="1">
        <f t="array" ref="J3600">+INDEX(G3600:H3600,,MATCH(Rates!$G$7,$G$4:$H$4,0))</f>
        <v>0</v>
      </c>
    </row>
    <row r="3601" spans="2:10" x14ac:dyDescent="0.25">
      <c r="B3601" s="3">
        <v>5</v>
      </c>
      <c r="C3601" s="3">
        <v>30</v>
      </c>
      <c r="D3601" s="3">
        <v>4</v>
      </c>
      <c r="E3601" s="3">
        <v>0</v>
      </c>
      <c r="F3601" s="3">
        <v>0</v>
      </c>
      <c r="G3601" s="3">
        <f t="shared" si="110"/>
        <v>0</v>
      </c>
      <c r="H3601" s="3">
        <f t="shared" si="111"/>
        <v>0</v>
      </c>
      <c r="J3601" s="3" cm="1">
        <f t="array" ref="J3601">+INDEX(G3601:H3601,,MATCH(Rates!$G$7,$G$4:$H$4,0))</f>
        <v>0</v>
      </c>
    </row>
    <row r="3602" spans="2:10" x14ac:dyDescent="0.25">
      <c r="B3602" s="3">
        <v>5</v>
      </c>
      <c r="C3602" s="3">
        <v>30</v>
      </c>
      <c r="D3602" s="3">
        <v>5</v>
      </c>
      <c r="E3602" s="3">
        <v>71.388000000000005</v>
      </c>
      <c r="F3602" s="3">
        <v>35.694000000000003</v>
      </c>
      <c r="G3602" s="3">
        <f t="shared" si="110"/>
        <v>7.1388000000000007E-2</v>
      </c>
      <c r="H3602" s="3">
        <f t="shared" si="111"/>
        <v>3.5694000000000004E-2</v>
      </c>
      <c r="J3602" s="3" cm="1">
        <f t="array" ref="J3602">+INDEX(G3602:H3602,,MATCH(Rates!$G$7,$G$4:$H$4,0))</f>
        <v>7.1388000000000007E-2</v>
      </c>
    </row>
    <row r="3603" spans="2:10" x14ac:dyDescent="0.25">
      <c r="B3603" s="3">
        <v>5</v>
      </c>
      <c r="C3603" s="3">
        <v>30</v>
      </c>
      <c r="D3603" s="3">
        <v>6</v>
      </c>
      <c r="E3603" s="3">
        <v>539.75900000000001</v>
      </c>
      <c r="F3603" s="3">
        <v>269.87900000000002</v>
      </c>
      <c r="G3603" s="3">
        <f t="shared" si="110"/>
        <v>0.53975899999999999</v>
      </c>
      <c r="H3603" s="3">
        <f t="shared" si="111"/>
        <v>0.26987900000000004</v>
      </c>
      <c r="J3603" s="3" cm="1">
        <f t="array" ref="J3603">+INDEX(G3603:H3603,,MATCH(Rates!$G$7,$G$4:$H$4,0))</f>
        <v>0.53975899999999999</v>
      </c>
    </row>
    <row r="3604" spans="2:10" x14ac:dyDescent="0.25">
      <c r="B3604" s="3">
        <v>5</v>
      </c>
      <c r="C3604" s="3">
        <v>30</v>
      </c>
      <c r="D3604" s="3">
        <v>7</v>
      </c>
      <c r="E3604" s="3">
        <v>1931.3979999999999</v>
      </c>
      <c r="F3604" s="3">
        <v>965.69899999999996</v>
      </c>
      <c r="G3604" s="3">
        <f t="shared" si="110"/>
        <v>1.9313979999999999</v>
      </c>
      <c r="H3604" s="3">
        <f t="shared" si="111"/>
        <v>0.96569899999999997</v>
      </c>
      <c r="J3604" s="3" cm="1">
        <f t="array" ref="J3604">+INDEX(G3604:H3604,,MATCH(Rates!$G$7,$G$4:$H$4,0))</f>
        <v>1.9313979999999999</v>
      </c>
    </row>
    <row r="3605" spans="2:10" x14ac:dyDescent="0.25">
      <c r="B3605" s="3">
        <v>5</v>
      </c>
      <c r="C3605" s="3">
        <v>30</v>
      </c>
      <c r="D3605" s="3">
        <v>8</v>
      </c>
      <c r="E3605" s="3">
        <v>3489.989</v>
      </c>
      <c r="F3605" s="3">
        <v>1744.9939999999999</v>
      </c>
      <c r="G3605" s="3">
        <f t="shared" ref="G3605:G3668" si="112">+E3605/1000</f>
        <v>3.489989</v>
      </c>
      <c r="H3605" s="3">
        <f t="shared" ref="H3605:H3668" si="113">+F3605/1000</f>
        <v>1.7449939999999999</v>
      </c>
      <c r="J3605" s="3" cm="1">
        <f t="array" ref="J3605">+INDEX(G3605:H3605,,MATCH(Rates!$G$7,$G$4:$H$4,0))</f>
        <v>3.489989</v>
      </c>
    </row>
    <row r="3606" spans="2:10" x14ac:dyDescent="0.25">
      <c r="B3606" s="3">
        <v>5</v>
      </c>
      <c r="C3606" s="3">
        <v>30</v>
      </c>
      <c r="D3606" s="3">
        <v>9</v>
      </c>
      <c r="E3606" s="3">
        <v>4779.4660000000003</v>
      </c>
      <c r="F3606" s="3">
        <v>2389.7330000000002</v>
      </c>
      <c r="G3606" s="3">
        <f t="shared" si="112"/>
        <v>4.7794660000000002</v>
      </c>
      <c r="H3606" s="3">
        <f t="shared" si="113"/>
        <v>2.3897330000000001</v>
      </c>
      <c r="J3606" s="3" cm="1">
        <f t="array" ref="J3606">+INDEX(G3606:H3606,,MATCH(Rates!$G$7,$G$4:$H$4,0))</f>
        <v>4.7794660000000002</v>
      </c>
    </row>
    <row r="3607" spans="2:10" x14ac:dyDescent="0.25">
      <c r="B3607" s="3">
        <v>5</v>
      </c>
      <c r="C3607" s="3">
        <v>30</v>
      </c>
      <c r="D3607" s="3">
        <v>10</v>
      </c>
      <c r="E3607" s="3">
        <v>5707.3249999999998</v>
      </c>
      <c r="F3607" s="3">
        <v>2853.663</v>
      </c>
      <c r="G3607" s="3">
        <f t="shared" si="112"/>
        <v>5.707325</v>
      </c>
      <c r="H3607" s="3">
        <f t="shared" si="113"/>
        <v>2.8536630000000001</v>
      </c>
      <c r="J3607" s="3" cm="1">
        <f t="array" ref="J3607">+INDEX(G3607:H3607,,MATCH(Rates!$G$7,$G$4:$H$4,0))</f>
        <v>5.707325</v>
      </c>
    </row>
    <row r="3608" spans="2:10" x14ac:dyDescent="0.25">
      <c r="B3608" s="3">
        <v>5</v>
      </c>
      <c r="C3608" s="3">
        <v>30</v>
      </c>
      <c r="D3608" s="3">
        <v>11</v>
      </c>
      <c r="E3608" s="3">
        <v>6224.5559999999996</v>
      </c>
      <c r="F3608" s="3">
        <v>3112.2779999999998</v>
      </c>
      <c r="G3608" s="3">
        <f t="shared" si="112"/>
        <v>6.2245559999999998</v>
      </c>
      <c r="H3608" s="3">
        <f t="shared" si="113"/>
        <v>3.1122779999999999</v>
      </c>
      <c r="J3608" s="3" cm="1">
        <f t="array" ref="J3608">+INDEX(G3608:H3608,,MATCH(Rates!$G$7,$G$4:$H$4,0))</f>
        <v>6.2245559999999998</v>
      </c>
    </row>
    <row r="3609" spans="2:10" x14ac:dyDescent="0.25">
      <c r="B3609" s="3">
        <v>5</v>
      </c>
      <c r="C3609" s="3">
        <v>30</v>
      </c>
      <c r="D3609" s="3">
        <v>12</v>
      </c>
      <c r="E3609" s="3">
        <v>6447.576</v>
      </c>
      <c r="F3609" s="3">
        <v>3223.788</v>
      </c>
      <c r="G3609" s="3">
        <f t="shared" si="112"/>
        <v>6.4475759999999998</v>
      </c>
      <c r="H3609" s="3">
        <f t="shared" si="113"/>
        <v>3.2237879999999999</v>
      </c>
      <c r="J3609" s="3" cm="1">
        <f t="array" ref="J3609">+INDEX(G3609:H3609,,MATCH(Rates!$G$7,$G$4:$H$4,0))</f>
        <v>6.4475759999999998</v>
      </c>
    </row>
    <row r="3610" spans="2:10" x14ac:dyDescent="0.25">
      <c r="B3610" s="3">
        <v>5</v>
      </c>
      <c r="C3610" s="3">
        <v>30</v>
      </c>
      <c r="D3610" s="3">
        <v>13</v>
      </c>
      <c r="E3610" s="3">
        <v>5746.6909999999998</v>
      </c>
      <c r="F3610" s="3">
        <v>2873.3449999999998</v>
      </c>
      <c r="G3610" s="3">
        <f t="shared" si="112"/>
        <v>5.7466910000000002</v>
      </c>
      <c r="H3610" s="3">
        <f t="shared" si="113"/>
        <v>2.8733449999999996</v>
      </c>
      <c r="J3610" s="3" cm="1">
        <f t="array" ref="J3610">+INDEX(G3610:H3610,,MATCH(Rates!$G$7,$G$4:$H$4,0))</f>
        <v>5.7466910000000002</v>
      </c>
    </row>
    <row r="3611" spans="2:10" x14ac:dyDescent="0.25">
      <c r="B3611" s="3">
        <v>5</v>
      </c>
      <c r="C3611" s="3">
        <v>30</v>
      </c>
      <c r="D3611" s="3">
        <v>14</v>
      </c>
      <c r="E3611" s="3">
        <v>5879.1080000000002</v>
      </c>
      <c r="F3611" s="3">
        <v>2939.5540000000001</v>
      </c>
      <c r="G3611" s="3">
        <f t="shared" si="112"/>
        <v>5.8791080000000004</v>
      </c>
      <c r="H3611" s="3">
        <f t="shared" si="113"/>
        <v>2.9395540000000002</v>
      </c>
      <c r="J3611" s="3" cm="1">
        <f t="array" ref="J3611">+INDEX(G3611:H3611,,MATCH(Rates!$G$7,$G$4:$H$4,0))</f>
        <v>5.8791080000000004</v>
      </c>
    </row>
    <row r="3612" spans="2:10" x14ac:dyDescent="0.25">
      <c r="B3612" s="3">
        <v>5</v>
      </c>
      <c r="C3612" s="3">
        <v>30</v>
      </c>
      <c r="D3612" s="3">
        <v>15</v>
      </c>
      <c r="E3612" s="3">
        <v>5055.7030000000004</v>
      </c>
      <c r="F3612" s="3">
        <v>2527.8519999999999</v>
      </c>
      <c r="G3612" s="3">
        <f t="shared" si="112"/>
        <v>5.0557030000000003</v>
      </c>
      <c r="H3612" s="3">
        <f t="shared" si="113"/>
        <v>2.5278519999999998</v>
      </c>
      <c r="J3612" s="3" cm="1">
        <f t="array" ref="J3612">+INDEX(G3612:H3612,,MATCH(Rates!$G$7,$G$4:$H$4,0))</f>
        <v>5.0557030000000003</v>
      </c>
    </row>
    <row r="3613" spans="2:10" x14ac:dyDescent="0.25">
      <c r="B3613" s="3">
        <v>5</v>
      </c>
      <c r="C3613" s="3">
        <v>30</v>
      </c>
      <c r="D3613" s="3">
        <v>16</v>
      </c>
      <c r="E3613" s="3">
        <v>3909.76</v>
      </c>
      <c r="F3613" s="3">
        <v>1954.88</v>
      </c>
      <c r="G3613" s="3">
        <f t="shared" si="112"/>
        <v>3.9097600000000003</v>
      </c>
      <c r="H3613" s="3">
        <f t="shared" si="113"/>
        <v>1.9548800000000002</v>
      </c>
      <c r="J3613" s="3" cm="1">
        <f t="array" ref="J3613">+INDEX(G3613:H3613,,MATCH(Rates!$G$7,$G$4:$H$4,0))</f>
        <v>3.9097600000000003</v>
      </c>
    </row>
    <row r="3614" spans="2:10" x14ac:dyDescent="0.25">
      <c r="B3614" s="3">
        <v>5</v>
      </c>
      <c r="C3614" s="3">
        <v>30</v>
      </c>
      <c r="D3614" s="3">
        <v>17</v>
      </c>
      <c r="E3614" s="3">
        <v>2457.732</v>
      </c>
      <c r="F3614" s="3">
        <v>1228.866</v>
      </c>
      <c r="G3614" s="3">
        <f t="shared" si="112"/>
        <v>2.457732</v>
      </c>
      <c r="H3614" s="3">
        <f t="shared" si="113"/>
        <v>1.228866</v>
      </c>
      <c r="J3614" s="3" cm="1">
        <f t="array" ref="J3614">+INDEX(G3614:H3614,,MATCH(Rates!$G$7,$G$4:$H$4,0))</f>
        <v>2.457732</v>
      </c>
    </row>
    <row r="3615" spans="2:10" x14ac:dyDescent="0.25">
      <c r="B3615" s="3">
        <v>5</v>
      </c>
      <c r="C3615" s="3">
        <v>30</v>
      </c>
      <c r="D3615" s="3">
        <v>18</v>
      </c>
      <c r="E3615" s="3">
        <v>967.84500000000003</v>
      </c>
      <c r="F3615" s="3">
        <v>483.92200000000003</v>
      </c>
      <c r="G3615" s="3">
        <f t="shared" si="112"/>
        <v>0.96784500000000007</v>
      </c>
      <c r="H3615" s="3">
        <f t="shared" si="113"/>
        <v>0.48392200000000002</v>
      </c>
      <c r="J3615" s="3" cm="1">
        <f t="array" ref="J3615">+INDEX(G3615:H3615,,MATCH(Rates!$G$7,$G$4:$H$4,0))</f>
        <v>0.96784500000000007</v>
      </c>
    </row>
    <row r="3616" spans="2:10" x14ac:dyDescent="0.25">
      <c r="B3616" s="3">
        <v>5</v>
      </c>
      <c r="C3616" s="3">
        <v>30</v>
      </c>
      <c r="D3616" s="3">
        <v>19</v>
      </c>
      <c r="E3616" s="3">
        <v>163.76400000000001</v>
      </c>
      <c r="F3616" s="3">
        <v>81.882000000000005</v>
      </c>
      <c r="G3616" s="3">
        <f t="shared" si="112"/>
        <v>0.16376400000000002</v>
      </c>
      <c r="H3616" s="3">
        <f t="shared" si="113"/>
        <v>8.188200000000001E-2</v>
      </c>
      <c r="J3616" s="3" cm="1">
        <f t="array" ref="J3616">+INDEX(G3616:H3616,,MATCH(Rates!$G$7,$G$4:$H$4,0))</f>
        <v>0.16376400000000002</v>
      </c>
    </row>
    <row r="3617" spans="2:10" x14ac:dyDescent="0.25">
      <c r="B3617" s="3">
        <v>5</v>
      </c>
      <c r="C3617" s="3">
        <v>30</v>
      </c>
      <c r="D3617" s="3">
        <v>20</v>
      </c>
      <c r="E3617" s="3">
        <v>0</v>
      </c>
      <c r="F3617" s="3">
        <v>0</v>
      </c>
      <c r="G3617" s="3">
        <f t="shared" si="112"/>
        <v>0</v>
      </c>
      <c r="H3617" s="3">
        <f t="shared" si="113"/>
        <v>0</v>
      </c>
      <c r="J3617" s="3" cm="1">
        <f t="array" ref="J3617">+INDEX(G3617:H3617,,MATCH(Rates!$G$7,$G$4:$H$4,0))</f>
        <v>0</v>
      </c>
    </row>
    <row r="3618" spans="2:10" x14ac:dyDescent="0.25">
      <c r="B3618" s="3">
        <v>5</v>
      </c>
      <c r="C3618" s="3">
        <v>30</v>
      </c>
      <c r="D3618" s="3">
        <v>21</v>
      </c>
      <c r="E3618" s="3">
        <v>0</v>
      </c>
      <c r="F3618" s="3">
        <v>0</v>
      </c>
      <c r="G3618" s="3">
        <f t="shared" si="112"/>
        <v>0</v>
      </c>
      <c r="H3618" s="3">
        <f t="shared" si="113"/>
        <v>0</v>
      </c>
      <c r="J3618" s="3" cm="1">
        <f t="array" ref="J3618">+INDEX(G3618:H3618,,MATCH(Rates!$G$7,$G$4:$H$4,0))</f>
        <v>0</v>
      </c>
    </row>
    <row r="3619" spans="2:10" x14ac:dyDescent="0.25">
      <c r="B3619" s="3">
        <v>5</v>
      </c>
      <c r="C3619" s="3">
        <v>30</v>
      </c>
      <c r="D3619" s="3">
        <v>22</v>
      </c>
      <c r="E3619" s="3">
        <v>0</v>
      </c>
      <c r="F3619" s="3">
        <v>0</v>
      </c>
      <c r="G3619" s="3">
        <f t="shared" si="112"/>
        <v>0</v>
      </c>
      <c r="H3619" s="3">
        <f t="shared" si="113"/>
        <v>0</v>
      </c>
      <c r="J3619" s="3" cm="1">
        <f t="array" ref="J3619">+INDEX(G3619:H3619,,MATCH(Rates!$G$7,$G$4:$H$4,0))</f>
        <v>0</v>
      </c>
    </row>
    <row r="3620" spans="2:10" x14ac:dyDescent="0.25">
      <c r="B3620" s="3">
        <v>5</v>
      </c>
      <c r="C3620" s="3">
        <v>30</v>
      </c>
      <c r="D3620" s="3">
        <v>23</v>
      </c>
      <c r="E3620" s="3">
        <v>0</v>
      </c>
      <c r="F3620" s="3">
        <v>0</v>
      </c>
      <c r="G3620" s="3">
        <f t="shared" si="112"/>
        <v>0</v>
      </c>
      <c r="H3620" s="3">
        <f t="shared" si="113"/>
        <v>0</v>
      </c>
      <c r="J3620" s="3" cm="1">
        <f t="array" ref="J3620">+INDEX(G3620:H3620,,MATCH(Rates!$G$7,$G$4:$H$4,0))</f>
        <v>0</v>
      </c>
    </row>
    <row r="3621" spans="2:10" x14ac:dyDescent="0.25">
      <c r="B3621" s="3">
        <v>5</v>
      </c>
      <c r="C3621" s="3">
        <v>31</v>
      </c>
      <c r="D3621" s="3">
        <v>0</v>
      </c>
      <c r="E3621" s="3">
        <v>0</v>
      </c>
      <c r="F3621" s="3">
        <v>0</v>
      </c>
      <c r="G3621" s="3">
        <f t="shared" si="112"/>
        <v>0</v>
      </c>
      <c r="H3621" s="3">
        <f t="shared" si="113"/>
        <v>0</v>
      </c>
      <c r="J3621" s="3" cm="1">
        <f t="array" ref="J3621">+INDEX(G3621:H3621,,MATCH(Rates!$G$7,$G$4:$H$4,0))</f>
        <v>0</v>
      </c>
    </row>
    <row r="3622" spans="2:10" x14ac:dyDescent="0.25">
      <c r="B3622" s="3">
        <v>5</v>
      </c>
      <c r="C3622" s="3">
        <v>31</v>
      </c>
      <c r="D3622" s="3">
        <v>1</v>
      </c>
      <c r="E3622" s="3">
        <v>0</v>
      </c>
      <c r="F3622" s="3">
        <v>0</v>
      </c>
      <c r="G3622" s="3">
        <f t="shared" si="112"/>
        <v>0</v>
      </c>
      <c r="H3622" s="3">
        <f t="shared" si="113"/>
        <v>0</v>
      </c>
      <c r="J3622" s="3" cm="1">
        <f t="array" ref="J3622">+INDEX(G3622:H3622,,MATCH(Rates!$G$7,$G$4:$H$4,0))</f>
        <v>0</v>
      </c>
    </row>
    <row r="3623" spans="2:10" x14ac:dyDescent="0.25">
      <c r="B3623" s="3">
        <v>5</v>
      </c>
      <c r="C3623" s="3">
        <v>31</v>
      </c>
      <c r="D3623" s="3">
        <v>2</v>
      </c>
      <c r="E3623" s="3">
        <v>0</v>
      </c>
      <c r="F3623" s="3">
        <v>0</v>
      </c>
      <c r="G3623" s="3">
        <f t="shared" si="112"/>
        <v>0</v>
      </c>
      <c r="H3623" s="3">
        <f t="shared" si="113"/>
        <v>0</v>
      </c>
      <c r="J3623" s="3" cm="1">
        <f t="array" ref="J3623">+INDEX(G3623:H3623,,MATCH(Rates!$G$7,$G$4:$H$4,0))</f>
        <v>0</v>
      </c>
    </row>
    <row r="3624" spans="2:10" x14ac:dyDescent="0.25">
      <c r="B3624" s="3">
        <v>5</v>
      </c>
      <c r="C3624" s="3">
        <v>31</v>
      </c>
      <c r="D3624" s="3">
        <v>3</v>
      </c>
      <c r="E3624" s="3">
        <v>0</v>
      </c>
      <c r="F3624" s="3">
        <v>0</v>
      </c>
      <c r="G3624" s="3">
        <f t="shared" si="112"/>
        <v>0</v>
      </c>
      <c r="H3624" s="3">
        <f t="shared" si="113"/>
        <v>0</v>
      </c>
      <c r="J3624" s="3" cm="1">
        <f t="array" ref="J3624">+INDEX(G3624:H3624,,MATCH(Rates!$G$7,$G$4:$H$4,0))</f>
        <v>0</v>
      </c>
    </row>
    <row r="3625" spans="2:10" x14ac:dyDescent="0.25">
      <c r="B3625" s="3">
        <v>5</v>
      </c>
      <c r="C3625" s="3">
        <v>31</v>
      </c>
      <c r="D3625" s="3">
        <v>4</v>
      </c>
      <c r="E3625" s="3">
        <v>0</v>
      </c>
      <c r="F3625" s="3">
        <v>0</v>
      </c>
      <c r="G3625" s="3">
        <f t="shared" si="112"/>
        <v>0</v>
      </c>
      <c r="H3625" s="3">
        <f t="shared" si="113"/>
        <v>0</v>
      </c>
      <c r="J3625" s="3" cm="1">
        <f t="array" ref="J3625">+INDEX(G3625:H3625,,MATCH(Rates!$G$7,$G$4:$H$4,0))</f>
        <v>0</v>
      </c>
    </row>
    <row r="3626" spans="2:10" x14ac:dyDescent="0.25">
      <c r="B3626" s="3">
        <v>5</v>
      </c>
      <c r="C3626" s="3">
        <v>31</v>
      </c>
      <c r="D3626" s="3">
        <v>5</v>
      </c>
      <c r="E3626" s="3">
        <v>61.911999999999999</v>
      </c>
      <c r="F3626" s="3">
        <v>30.956</v>
      </c>
      <c r="G3626" s="3">
        <f t="shared" si="112"/>
        <v>6.1912000000000002E-2</v>
      </c>
      <c r="H3626" s="3">
        <f t="shared" si="113"/>
        <v>3.0956000000000001E-2</v>
      </c>
      <c r="J3626" s="3" cm="1">
        <f t="array" ref="J3626">+INDEX(G3626:H3626,,MATCH(Rates!$G$7,$G$4:$H$4,0))</f>
        <v>6.1912000000000002E-2</v>
      </c>
    </row>
    <row r="3627" spans="2:10" x14ac:dyDescent="0.25">
      <c r="B3627" s="3">
        <v>5</v>
      </c>
      <c r="C3627" s="3">
        <v>31</v>
      </c>
      <c r="D3627" s="3">
        <v>6</v>
      </c>
      <c r="E3627" s="3">
        <v>485.2</v>
      </c>
      <c r="F3627" s="3">
        <v>242.6</v>
      </c>
      <c r="G3627" s="3">
        <f t="shared" si="112"/>
        <v>0.48519999999999996</v>
      </c>
      <c r="H3627" s="3">
        <f t="shared" si="113"/>
        <v>0.24259999999999998</v>
      </c>
      <c r="J3627" s="3" cm="1">
        <f t="array" ref="J3627">+INDEX(G3627:H3627,,MATCH(Rates!$G$7,$G$4:$H$4,0))</f>
        <v>0.48519999999999996</v>
      </c>
    </row>
    <row r="3628" spans="2:10" x14ac:dyDescent="0.25">
      <c r="B3628" s="3">
        <v>5</v>
      </c>
      <c r="C3628" s="3">
        <v>31</v>
      </c>
      <c r="D3628" s="3">
        <v>7</v>
      </c>
      <c r="E3628" s="3">
        <v>1877.444</v>
      </c>
      <c r="F3628" s="3">
        <v>938.72199999999998</v>
      </c>
      <c r="G3628" s="3">
        <f t="shared" si="112"/>
        <v>1.8774439999999999</v>
      </c>
      <c r="H3628" s="3">
        <f t="shared" si="113"/>
        <v>0.93872199999999995</v>
      </c>
      <c r="J3628" s="3" cm="1">
        <f t="array" ref="J3628">+INDEX(G3628:H3628,,MATCH(Rates!$G$7,$G$4:$H$4,0))</f>
        <v>1.8774439999999999</v>
      </c>
    </row>
    <row r="3629" spans="2:10" x14ac:dyDescent="0.25">
      <c r="B3629" s="3">
        <v>5</v>
      </c>
      <c r="C3629" s="3">
        <v>31</v>
      </c>
      <c r="D3629" s="3">
        <v>8</v>
      </c>
      <c r="E3629" s="3">
        <v>3387.038</v>
      </c>
      <c r="F3629" s="3">
        <v>1693.519</v>
      </c>
      <c r="G3629" s="3">
        <f t="shared" si="112"/>
        <v>3.387038</v>
      </c>
      <c r="H3629" s="3">
        <f t="shared" si="113"/>
        <v>1.693519</v>
      </c>
      <c r="J3629" s="3" cm="1">
        <f t="array" ref="J3629">+INDEX(G3629:H3629,,MATCH(Rates!$G$7,$G$4:$H$4,0))</f>
        <v>3.387038</v>
      </c>
    </row>
    <row r="3630" spans="2:10" x14ac:dyDescent="0.25">
      <c r="B3630" s="3">
        <v>5</v>
      </c>
      <c r="C3630" s="3">
        <v>31</v>
      </c>
      <c r="D3630" s="3">
        <v>9</v>
      </c>
      <c r="E3630" s="3">
        <v>4645.7579999999998</v>
      </c>
      <c r="F3630" s="3">
        <v>2322.8789999999999</v>
      </c>
      <c r="G3630" s="3">
        <f t="shared" si="112"/>
        <v>4.6457579999999998</v>
      </c>
      <c r="H3630" s="3">
        <f t="shared" si="113"/>
        <v>2.3228789999999999</v>
      </c>
      <c r="J3630" s="3" cm="1">
        <f t="array" ref="J3630">+INDEX(G3630:H3630,,MATCH(Rates!$G$7,$G$4:$H$4,0))</f>
        <v>4.6457579999999998</v>
      </c>
    </row>
    <row r="3631" spans="2:10" x14ac:dyDescent="0.25">
      <c r="B3631" s="3">
        <v>5</v>
      </c>
      <c r="C3631" s="3">
        <v>31</v>
      </c>
      <c r="D3631" s="3">
        <v>10</v>
      </c>
      <c r="E3631" s="3">
        <v>5521.6710000000003</v>
      </c>
      <c r="F3631" s="3">
        <v>2760.8359999999998</v>
      </c>
      <c r="G3631" s="3">
        <f t="shared" si="112"/>
        <v>5.5216710000000004</v>
      </c>
      <c r="H3631" s="3">
        <f t="shared" si="113"/>
        <v>2.7608359999999998</v>
      </c>
      <c r="J3631" s="3" cm="1">
        <f t="array" ref="J3631">+INDEX(G3631:H3631,,MATCH(Rates!$G$7,$G$4:$H$4,0))</f>
        <v>5.5216710000000004</v>
      </c>
    </row>
    <row r="3632" spans="2:10" x14ac:dyDescent="0.25">
      <c r="B3632" s="3">
        <v>5</v>
      </c>
      <c r="C3632" s="3">
        <v>31</v>
      </c>
      <c r="D3632" s="3">
        <v>11</v>
      </c>
      <c r="E3632" s="3">
        <v>5130.6899999999996</v>
      </c>
      <c r="F3632" s="3">
        <v>2565.3449999999998</v>
      </c>
      <c r="G3632" s="3">
        <f t="shared" si="112"/>
        <v>5.1306899999999995</v>
      </c>
      <c r="H3632" s="3">
        <f t="shared" si="113"/>
        <v>2.5653449999999998</v>
      </c>
      <c r="J3632" s="3" cm="1">
        <f t="array" ref="J3632">+INDEX(G3632:H3632,,MATCH(Rates!$G$7,$G$4:$H$4,0))</f>
        <v>5.1306899999999995</v>
      </c>
    </row>
    <row r="3633" spans="2:10" x14ac:dyDescent="0.25">
      <c r="B3633" s="3">
        <v>5</v>
      </c>
      <c r="C3633" s="3">
        <v>31</v>
      </c>
      <c r="D3633" s="3">
        <v>12</v>
      </c>
      <c r="E3633" s="3">
        <v>4976.1180000000004</v>
      </c>
      <c r="F3633" s="3">
        <v>2488.0590000000002</v>
      </c>
      <c r="G3633" s="3">
        <f t="shared" si="112"/>
        <v>4.9761180000000005</v>
      </c>
      <c r="H3633" s="3">
        <f t="shared" si="113"/>
        <v>2.4880590000000002</v>
      </c>
      <c r="J3633" s="3" cm="1">
        <f t="array" ref="J3633">+INDEX(G3633:H3633,,MATCH(Rates!$G$7,$G$4:$H$4,0))</f>
        <v>4.9761180000000005</v>
      </c>
    </row>
    <row r="3634" spans="2:10" x14ac:dyDescent="0.25">
      <c r="B3634" s="3">
        <v>5</v>
      </c>
      <c r="C3634" s="3">
        <v>31</v>
      </c>
      <c r="D3634" s="3">
        <v>13</v>
      </c>
      <c r="E3634" s="3">
        <v>4638.0770000000002</v>
      </c>
      <c r="F3634" s="3">
        <v>2319.038</v>
      </c>
      <c r="G3634" s="3">
        <f t="shared" si="112"/>
        <v>4.638077</v>
      </c>
      <c r="H3634" s="3">
        <f t="shared" si="113"/>
        <v>2.3190379999999999</v>
      </c>
      <c r="J3634" s="3" cm="1">
        <f t="array" ref="J3634">+INDEX(G3634:H3634,,MATCH(Rates!$G$7,$G$4:$H$4,0))</f>
        <v>4.638077</v>
      </c>
    </row>
    <row r="3635" spans="2:10" x14ac:dyDescent="0.25">
      <c r="B3635" s="3">
        <v>5</v>
      </c>
      <c r="C3635" s="3">
        <v>31</v>
      </c>
      <c r="D3635" s="3">
        <v>14</v>
      </c>
      <c r="E3635" s="3">
        <v>5345.1959999999999</v>
      </c>
      <c r="F3635" s="3">
        <v>2672.598</v>
      </c>
      <c r="G3635" s="3">
        <f t="shared" si="112"/>
        <v>5.3451959999999996</v>
      </c>
      <c r="H3635" s="3">
        <f t="shared" si="113"/>
        <v>2.6725979999999998</v>
      </c>
      <c r="J3635" s="3" cm="1">
        <f t="array" ref="J3635">+INDEX(G3635:H3635,,MATCH(Rates!$G$7,$G$4:$H$4,0))</f>
        <v>5.3451959999999996</v>
      </c>
    </row>
    <row r="3636" spans="2:10" x14ac:dyDescent="0.25">
      <c r="B3636" s="3">
        <v>5</v>
      </c>
      <c r="C3636" s="3">
        <v>31</v>
      </c>
      <c r="D3636" s="3">
        <v>15</v>
      </c>
      <c r="E3636" s="3">
        <v>4204.0079999999998</v>
      </c>
      <c r="F3636" s="3">
        <v>2102.0039999999999</v>
      </c>
      <c r="G3636" s="3">
        <f t="shared" si="112"/>
        <v>4.204008</v>
      </c>
      <c r="H3636" s="3">
        <f t="shared" si="113"/>
        <v>2.102004</v>
      </c>
      <c r="J3636" s="3" cm="1">
        <f t="array" ref="J3636">+INDEX(G3636:H3636,,MATCH(Rates!$G$7,$G$4:$H$4,0))</f>
        <v>4.204008</v>
      </c>
    </row>
    <row r="3637" spans="2:10" x14ac:dyDescent="0.25">
      <c r="B3637" s="3">
        <v>5</v>
      </c>
      <c r="C3637" s="3">
        <v>31</v>
      </c>
      <c r="D3637" s="3">
        <v>16</v>
      </c>
      <c r="E3637" s="3">
        <v>3415.4270000000001</v>
      </c>
      <c r="F3637" s="3">
        <v>1707.713</v>
      </c>
      <c r="G3637" s="3">
        <f t="shared" si="112"/>
        <v>3.4154270000000002</v>
      </c>
      <c r="H3637" s="3">
        <f t="shared" si="113"/>
        <v>1.707713</v>
      </c>
      <c r="J3637" s="3" cm="1">
        <f t="array" ref="J3637">+INDEX(G3637:H3637,,MATCH(Rates!$G$7,$G$4:$H$4,0))</f>
        <v>3.4154270000000002</v>
      </c>
    </row>
    <row r="3638" spans="2:10" x14ac:dyDescent="0.25">
      <c r="B3638" s="3">
        <v>5</v>
      </c>
      <c r="C3638" s="3">
        <v>31</v>
      </c>
      <c r="D3638" s="3">
        <v>17</v>
      </c>
      <c r="E3638" s="3">
        <v>2402.6950000000002</v>
      </c>
      <c r="F3638" s="3">
        <v>1201.348</v>
      </c>
      <c r="G3638" s="3">
        <f t="shared" si="112"/>
        <v>2.402695</v>
      </c>
      <c r="H3638" s="3">
        <f t="shared" si="113"/>
        <v>1.2013479999999999</v>
      </c>
      <c r="J3638" s="3" cm="1">
        <f t="array" ref="J3638">+INDEX(G3638:H3638,,MATCH(Rates!$G$7,$G$4:$H$4,0))</f>
        <v>2.402695</v>
      </c>
    </row>
    <row r="3639" spans="2:10" x14ac:dyDescent="0.25">
      <c r="B3639" s="3">
        <v>5</v>
      </c>
      <c r="C3639" s="3">
        <v>31</v>
      </c>
      <c r="D3639" s="3">
        <v>18</v>
      </c>
      <c r="E3639" s="3">
        <v>648.73800000000006</v>
      </c>
      <c r="F3639" s="3">
        <v>324.36900000000003</v>
      </c>
      <c r="G3639" s="3">
        <f t="shared" si="112"/>
        <v>0.64873800000000004</v>
      </c>
      <c r="H3639" s="3">
        <f t="shared" si="113"/>
        <v>0.32436900000000002</v>
      </c>
      <c r="J3639" s="3" cm="1">
        <f t="array" ref="J3639">+INDEX(G3639:H3639,,MATCH(Rates!$G$7,$G$4:$H$4,0))</f>
        <v>0.64873800000000004</v>
      </c>
    </row>
    <row r="3640" spans="2:10" x14ac:dyDescent="0.25">
      <c r="B3640" s="3">
        <v>5</v>
      </c>
      <c r="C3640" s="3">
        <v>31</v>
      </c>
      <c r="D3640" s="3">
        <v>19</v>
      </c>
      <c r="E3640" s="3">
        <v>207.79</v>
      </c>
      <c r="F3640" s="3">
        <v>103.895</v>
      </c>
      <c r="G3640" s="3">
        <f t="shared" si="112"/>
        <v>0.20779</v>
      </c>
      <c r="H3640" s="3">
        <f t="shared" si="113"/>
        <v>0.103895</v>
      </c>
      <c r="J3640" s="3" cm="1">
        <f t="array" ref="J3640">+INDEX(G3640:H3640,,MATCH(Rates!$G$7,$G$4:$H$4,0))</f>
        <v>0.20779</v>
      </c>
    </row>
    <row r="3641" spans="2:10" x14ac:dyDescent="0.25">
      <c r="B3641" s="3">
        <v>5</v>
      </c>
      <c r="C3641" s="3">
        <v>31</v>
      </c>
      <c r="D3641" s="3">
        <v>20</v>
      </c>
      <c r="E3641" s="3">
        <v>0</v>
      </c>
      <c r="F3641" s="3">
        <v>0</v>
      </c>
      <c r="G3641" s="3">
        <f t="shared" si="112"/>
        <v>0</v>
      </c>
      <c r="H3641" s="3">
        <f t="shared" si="113"/>
        <v>0</v>
      </c>
      <c r="J3641" s="3" cm="1">
        <f t="array" ref="J3641">+INDEX(G3641:H3641,,MATCH(Rates!$G$7,$G$4:$H$4,0))</f>
        <v>0</v>
      </c>
    </row>
    <row r="3642" spans="2:10" x14ac:dyDescent="0.25">
      <c r="B3642" s="3">
        <v>5</v>
      </c>
      <c r="C3642" s="3">
        <v>31</v>
      </c>
      <c r="D3642" s="3">
        <v>21</v>
      </c>
      <c r="E3642" s="3">
        <v>0</v>
      </c>
      <c r="F3642" s="3">
        <v>0</v>
      </c>
      <c r="G3642" s="3">
        <f t="shared" si="112"/>
        <v>0</v>
      </c>
      <c r="H3642" s="3">
        <f t="shared" si="113"/>
        <v>0</v>
      </c>
      <c r="J3642" s="3" cm="1">
        <f t="array" ref="J3642">+INDEX(G3642:H3642,,MATCH(Rates!$G$7,$G$4:$H$4,0))</f>
        <v>0</v>
      </c>
    </row>
    <row r="3643" spans="2:10" x14ac:dyDescent="0.25">
      <c r="B3643" s="3">
        <v>5</v>
      </c>
      <c r="C3643" s="3">
        <v>31</v>
      </c>
      <c r="D3643" s="3">
        <v>22</v>
      </c>
      <c r="E3643" s="3">
        <v>0</v>
      </c>
      <c r="F3643" s="3">
        <v>0</v>
      </c>
      <c r="G3643" s="3">
        <f t="shared" si="112"/>
        <v>0</v>
      </c>
      <c r="H3643" s="3">
        <f t="shared" si="113"/>
        <v>0</v>
      </c>
      <c r="J3643" s="3" cm="1">
        <f t="array" ref="J3643">+INDEX(G3643:H3643,,MATCH(Rates!$G$7,$G$4:$H$4,0))</f>
        <v>0</v>
      </c>
    </row>
    <row r="3644" spans="2:10" x14ac:dyDescent="0.25">
      <c r="B3644" s="3">
        <v>5</v>
      </c>
      <c r="C3644" s="3">
        <v>31</v>
      </c>
      <c r="D3644" s="3">
        <v>23</v>
      </c>
      <c r="E3644" s="3">
        <v>0</v>
      </c>
      <c r="F3644" s="3">
        <v>0</v>
      </c>
      <c r="G3644" s="3">
        <f t="shared" si="112"/>
        <v>0</v>
      </c>
      <c r="H3644" s="3">
        <f t="shared" si="113"/>
        <v>0</v>
      </c>
      <c r="J3644" s="3" cm="1">
        <f t="array" ref="J3644">+INDEX(G3644:H3644,,MATCH(Rates!$G$7,$G$4:$H$4,0))</f>
        <v>0</v>
      </c>
    </row>
    <row r="3645" spans="2:10" x14ac:dyDescent="0.25">
      <c r="B3645" s="3">
        <v>6</v>
      </c>
      <c r="C3645" s="3">
        <v>1</v>
      </c>
      <c r="D3645" s="3">
        <v>0</v>
      </c>
      <c r="E3645" s="3">
        <v>0</v>
      </c>
      <c r="F3645" s="3">
        <v>0</v>
      </c>
      <c r="G3645" s="3">
        <f t="shared" si="112"/>
        <v>0</v>
      </c>
      <c r="H3645" s="3">
        <f t="shared" si="113"/>
        <v>0</v>
      </c>
      <c r="J3645" s="3" cm="1">
        <f t="array" ref="J3645">+INDEX(G3645:H3645,,MATCH(Rates!$G$7,$G$4:$H$4,0))</f>
        <v>0</v>
      </c>
    </row>
    <row r="3646" spans="2:10" x14ac:dyDescent="0.25">
      <c r="B3646" s="3">
        <v>6</v>
      </c>
      <c r="C3646" s="3">
        <v>1</v>
      </c>
      <c r="D3646" s="3">
        <v>1</v>
      </c>
      <c r="E3646" s="3">
        <v>0</v>
      </c>
      <c r="F3646" s="3">
        <v>0</v>
      </c>
      <c r="G3646" s="3">
        <f t="shared" si="112"/>
        <v>0</v>
      </c>
      <c r="H3646" s="3">
        <f t="shared" si="113"/>
        <v>0</v>
      </c>
      <c r="J3646" s="3" cm="1">
        <f t="array" ref="J3646">+INDEX(G3646:H3646,,MATCH(Rates!$G$7,$G$4:$H$4,0))</f>
        <v>0</v>
      </c>
    </row>
    <row r="3647" spans="2:10" x14ac:dyDescent="0.25">
      <c r="B3647" s="3">
        <v>6</v>
      </c>
      <c r="C3647" s="3">
        <v>1</v>
      </c>
      <c r="D3647" s="3">
        <v>2</v>
      </c>
      <c r="E3647" s="3">
        <v>0</v>
      </c>
      <c r="F3647" s="3">
        <v>0</v>
      </c>
      <c r="G3647" s="3">
        <f t="shared" si="112"/>
        <v>0</v>
      </c>
      <c r="H3647" s="3">
        <f t="shared" si="113"/>
        <v>0</v>
      </c>
      <c r="J3647" s="3" cm="1">
        <f t="array" ref="J3647">+INDEX(G3647:H3647,,MATCH(Rates!$G$7,$G$4:$H$4,0))</f>
        <v>0</v>
      </c>
    </row>
    <row r="3648" spans="2:10" x14ac:dyDescent="0.25">
      <c r="B3648" s="3">
        <v>6</v>
      </c>
      <c r="C3648" s="3">
        <v>1</v>
      </c>
      <c r="D3648" s="3">
        <v>3</v>
      </c>
      <c r="E3648" s="3">
        <v>0</v>
      </c>
      <c r="F3648" s="3">
        <v>0</v>
      </c>
      <c r="G3648" s="3">
        <f t="shared" si="112"/>
        <v>0</v>
      </c>
      <c r="H3648" s="3">
        <f t="shared" si="113"/>
        <v>0</v>
      </c>
      <c r="J3648" s="3" cm="1">
        <f t="array" ref="J3648">+INDEX(G3648:H3648,,MATCH(Rates!$G$7,$G$4:$H$4,0))</f>
        <v>0</v>
      </c>
    </row>
    <row r="3649" spans="2:10" x14ac:dyDescent="0.25">
      <c r="B3649" s="3">
        <v>6</v>
      </c>
      <c r="C3649" s="3">
        <v>1</v>
      </c>
      <c r="D3649" s="3">
        <v>4</v>
      </c>
      <c r="E3649" s="3">
        <v>0</v>
      </c>
      <c r="F3649" s="3">
        <v>0</v>
      </c>
      <c r="G3649" s="3">
        <f t="shared" si="112"/>
        <v>0</v>
      </c>
      <c r="H3649" s="3">
        <f t="shared" si="113"/>
        <v>0</v>
      </c>
      <c r="J3649" s="3" cm="1">
        <f t="array" ref="J3649">+INDEX(G3649:H3649,,MATCH(Rates!$G$7,$G$4:$H$4,0))</f>
        <v>0</v>
      </c>
    </row>
    <row r="3650" spans="2:10" x14ac:dyDescent="0.25">
      <c r="B3650" s="3">
        <v>6</v>
      </c>
      <c r="C3650" s="3">
        <v>1</v>
      </c>
      <c r="D3650" s="3">
        <v>5</v>
      </c>
      <c r="E3650" s="3">
        <v>74.552999999999997</v>
      </c>
      <c r="F3650" s="3">
        <v>37.276000000000003</v>
      </c>
      <c r="G3650" s="3">
        <f t="shared" si="112"/>
        <v>7.4552999999999994E-2</v>
      </c>
      <c r="H3650" s="3">
        <f t="shared" si="113"/>
        <v>3.7276000000000004E-2</v>
      </c>
      <c r="J3650" s="3" cm="1">
        <f t="array" ref="J3650">+INDEX(G3650:H3650,,MATCH(Rates!$G$7,$G$4:$H$4,0))</f>
        <v>7.4552999999999994E-2</v>
      </c>
    </row>
    <row r="3651" spans="2:10" x14ac:dyDescent="0.25">
      <c r="B3651" s="3">
        <v>6</v>
      </c>
      <c r="C3651" s="3">
        <v>1</v>
      </c>
      <c r="D3651" s="3">
        <v>6</v>
      </c>
      <c r="E3651" s="3">
        <v>558.33299999999997</v>
      </c>
      <c r="F3651" s="3">
        <v>279.16699999999997</v>
      </c>
      <c r="G3651" s="3">
        <f t="shared" si="112"/>
        <v>0.55833299999999997</v>
      </c>
      <c r="H3651" s="3">
        <f t="shared" si="113"/>
        <v>0.279167</v>
      </c>
      <c r="J3651" s="3" cm="1">
        <f t="array" ref="J3651">+INDEX(G3651:H3651,,MATCH(Rates!$G$7,$G$4:$H$4,0))</f>
        <v>0.55833299999999997</v>
      </c>
    </row>
    <row r="3652" spans="2:10" x14ac:dyDescent="0.25">
      <c r="B3652" s="3">
        <v>6</v>
      </c>
      <c r="C3652" s="3">
        <v>1</v>
      </c>
      <c r="D3652" s="3">
        <v>7</v>
      </c>
      <c r="E3652" s="3">
        <v>1681.607</v>
      </c>
      <c r="F3652" s="3">
        <v>840.803</v>
      </c>
      <c r="G3652" s="3">
        <f t="shared" si="112"/>
        <v>1.6816070000000001</v>
      </c>
      <c r="H3652" s="3">
        <f t="shared" si="113"/>
        <v>0.84080299999999997</v>
      </c>
      <c r="J3652" s="3" cm="1">
        <f t="array" ref="J3652">+INDEX(G3652:H3652,,MATCH(Rates!$G$7,$G$4:$H$4,0))</f>
        <v>1.6816070000000001</v>
      </c>
    </row>
    <row r="3653" spans="2:10" x14ac:dyDescent="0.25">
      <c r="B3653" s="3">
        <v>6</v>
      </c>
      <c r="C3653" s="3">
        <v>1</v>
      </c>
      <c r="D3653" s="3">
        <v>8</v>
      </c>
      <c r="E3653" s="3">
        <v>2364.5680000000002</v>
      </c>
      <c r="F3653" s="3">
        <v>1182.2840000000001</v>
      </c>
      <c r="G3653" s="3">
        <f t="shared" si="112"/>
        <v>2.3645680000000002</v>
      </c>
      <c r="H3653" s="3">
        <f t="shared" si="113"/>
        <v>1.1822840000000001</v>
      </c>
      <c r="J3653" s="3" cm="1">
        <f t="array" ref="J3653">+INDEX(G3653:H3653,,MATCH(Rates!$G$7,$G$4:$H$4,0))</f>
        <v>2.3645680000000002</v>
      </c>
    </row>
    <row r="3654" spans="2:10" x14ac:dyDescent="0.25">
      <c r="B3654" s="3">
        <v>6</v>
      </c>
      <c r="C3654" s="3">
        <v>1</v>
      </c>
      <c r="D3654" s="3">
        <v>9</v>
      </c>
      <c r="E3654" s="3">
        <v>1275.4559999999999</v>
      </c>
      <c r="F3654" s="3">
        <v>637.72799999999995</v>
      </c>
      <c r="G3654" s="3">
        <f t="shared" si="112"/>
        <v>1.2754559999999999</v>
      </c>
      <c r="H3654" s="3">
        <f t="shared" si="113"/>
        <v>0.63772799999999996</v>
      </c>
      <c r="J3654" s="3" cm="1">
        <f t="array" ref="J3654">+INDEX(G3654:H3654,,MATCH(Rates!$G$7,$G$4:$H$4,0))</f>
        <v>1.2754559999999999</v>
      </c>
    </row>
    <row r="3655" spans="2:10" x14ac:dyDescent="0.25">
      <c r="B3655" s="3">
        <v>6</v>
      </c>
      <c r="C3655" s="3">
        <v>1</v>
      </c>
      <c r="D3655" s="3">
        <v>10</v>
      </c>
      <c r="E3655" s="3">
        <v>1140.8599999999999</v>
      </c>
      <c r="F3655" s="3">
        <v>570.42999999999995</v>
      </c>
      <c r="G3655" s="3">
        <f t="shared" si="112"/>
        <v>1.14086</v>
      </c>
      <c r="H3655" s="3">
        <f t="shared" si="113"/>
        <v>0.57042999999999999</v>
      </c>
      <c r="J3655" s="3" cm="1">
        <f t="array" ref="J3655">+INDEX(G3655:H3655,,MATCH(Rates!$G$7,$G$4:$H$4,0))</f>
        <v>1.14086</v>
      </c>
    </row>
    <row r="3656" spans="2:10" x14ac:dyDescent="0.25">
      <c r="B3656" s="3">
        <v>6</v>
      </c>
      <c r="C3656" s="3">
        <v>1</v>
      </c>
      <c r="D3656" s="3">
        <v>11</v>
      </c>
      <c r="E3656" s="3">
        <v>3537.442</v>
      </c>
      <c r="F3656" s="3">
        <v>1768.721</v>
      </c>
      <c r="G3656" s="3">
        <f t="shared" si="112"/>
        <v>3.537442</v>
      </c>
      <c r="H3656" s="3">
        <f t="shared" si="113"/>
        <v>1.768721</v>
      </c>
      <c r="J3656" s="3" cm="1">
        <f t="array" ref="J3656">+INDEX(G3656:H3656,,MATCH(Rates!$G$7,$G$4:$H$4,0))</f>
        <v>3.537442</v>
      </c>
    </row>
    <row r="3657" spans="2:10" x14ac:dyDescent="0.25">
      <c r="B3657" s="3">
        <v>6</v>
      </c>
      <c r="C3657" s="3">
        <v>1</v>
      </c>
      <c r="D3657" s="3">
        <v>12</v>
      </c>
      <c r="E3657" s="3">
        <v>2138.2150000000001</v>
      </c>
      <c r="F3657" s="3">
        <v>1069.1079999999999</v>
      </c>
      <c r="G3657" s="3">
        <f t="shared" si="112"/>
        <v>2.1382150000000002</v>
      </c>
      <c r="H3657" s="3">
        <f t="shared" si="113"/>
        <v>1.0691079999999999</v>
      </c>
      <c r="J3657" s="3" cm="1">
        <f t="array" ref="J3657">+INDEX(G3657:H3657,,MATCH(Rates!$G$7,$G$4:$H$4,0))</f>
        <v>2.1382150000000002</v>
      </c>
    </row>
    <row r="3658" spans="2:10" x14ac:dyDescent="0.25">
      <c r="B3658" s="3">
        <v>6</v>
      </c>
      <c r="C3658" s="3">
        <v>1</v>
      </c>
      <c r="D3658" s="3">
        <v>13</v>
      </c>
      <c r="E3658" s="3">
        <v>2244.9560000000001</v>
      </c>
      <c r="F3658" s="3">
        <v>1122.4780000000001</v>
      </c>
      <c r="G3658" s="3">
        <f t="shared" si="112"/>
        <v>2.2449560000000002</v>
      </c>
      <c r="H3658" s="3">
        <f t="shared" si="113"/>
        <v>1.1224780000000001</v>
      </c>
      <c r="J3658" s="3" cm="1">
        <f t="array" ref="J3658">+INDEX(G3658:H3658,,MATCH(Rates!$G$7,$G$4:$H$4,0))</f>
        <v>2.2449560000000002</v>
      </c>
    </row>
    <row r="3659" spans="2:10" x14ac:dyDescent="0.25">
      <c r="B3659" s="3">
        <v>6</v>
      </c>
      <c r="C3659" s="3">
        <v>1</v>
      </c>
      <c r="D3659" s="3">
        <v>14</v>
      </c>
      <c r="E3659" s="3">
        <v>3415.4589999999998</v>
      </c>
      <c r="F3659" s="3">
        <v>1707.73</v>
      </c>
      <c r="G3659" s="3">
        <f t="shared" si="112"/>
        <v>3.4154589999999998</v>
      </c>
      <c r="H3659" s="3">
        <f t="shared" si="113"/>
        <v>1.70773</v>
      </c>
      <c r="J3659" s="3" cm="1">
        <f t="array" ref="J3659">+INDEX(G3659:H3659,,MATCH(Rates!$G$7,$G$4:$H$4,0))</f>
        <v>3.4154589999999998</v>
      </c>
    </row>
    <row r="3660" spans="2:10" x14ac:dyDescent="0.25">
      <c r="B3660" s="3">
        <v>6</v>
      </c>
      <c r="C3660" s="3">
        <v>1</v>
      </c>
      <c r="D3660" s="3">
        <v>15</v>
      </c>
      <c r="E3660" s="3">
        <v>1551.681</v>
      </c>
      <c r="F3660" s="3">
        <v>775.84100000000001</v>
      </c>
      <c r="G3660" s="3">
        <f t="shared" si="112"/>
        <v>1.5516810000000001</v>
      </c>
      <c r="H3660" s="3">
        <f t="shared" si="113"/>
        <v>0.775841</v>
      </c>
      <c r="J3660" s="3" cm="1">
        <f t="array" ref="J3660">+INDEX(G3660:H3660,,MATCH(Rates!$G$7,$G$4:$H$4,0))</f>
        <v>1.5516810000000001</v>
      </c>
    </row>
    <row r="3661" spans="2:10" x14ac:dyDescent="0.25">
      <c r="B3661" s="3">
        <v>6</v>
      </c>
      <c r="C3661" s="3">
        <v>1</v>
      </c>
      <c r="D3661" s="3">
        <v>16</v>
      </c>
      <c r="E3661" s="3">
        <v>1609.335</v>
      </c>
      <c r="F3661" s="3">
        <v>804.66800000000001</v>
      </c>
      <c r="G3661" s="3">
        <f t="shared" si="112"/>
        <v>1.609335</v>
      </c>
      <c r="H3661" s="3">
        <f t="shared" si="113"/>
        <v>0.80466800000000005</v>
      </c>
      <c r="J3661" s="3" cm="1">
        <f t="array" ref="J3661">+INDEX(G3661:H3661,,MATCH(Rates!$G$7,$G$4:$H$4,0))</f>
        <v>1.609335</v>
      </c>
    </row>
    <row r="3662" spans="2:10" x14ac:dyDescent="0.25">
      <c r="B3662" s="3">
        <v>6</v>
      </c>
      <c r="C3662" s="3">
        <v>1</v>
      </c>
      <c r="D3662" s="3">
        <v>17</v>
      </c>
      <c r="E3662" s="3">
        <v>2373.2289999999998</v>
      </c>
      <c r="F3662" s="3">
        <v>1186.615</v>
      </c>
      <c r="G3662" s="3">
        <f t="shared" si="112"/>
        <v>2.3732289999999998</v>
      </c>
      <c r="H3662" s="3">
        <f t="shared" si="113"/>
        <v>1.186615</v>
      </c>
      <c r="J3662" s="3" cm="1">
        <f t="array" ref="J3662">+INDEX(G3662:H3662,,MATCH(Rates!$G$7,$G$4:$H$4,0))</f>
        <v>2.3732289999999998</v>
      </c>
    </row>
    <row r="3663" spans="2:10" x14ac:dyDescent="0.25">
      <c r="B3663" s="3">
        <v>6</v>
      </c>
      <c r="C3663" s="3">
        <v>1</v>
      </c>
      <c r="D3663" s="3">
        <v>18</v>
      </c>
      <c r="E3663" s="3">
        <v>950.745</v>
      </c>
      <c r="F3663" s="3">
        <v>475.37299999999999</v>
      </c>
      <c r="G3663" s="3">
        <f t="shared" si="112"/>
        <v>0.95074499999999995</v>
      </c>
      <c r="H3663" s="3">
        <f t="shared" si="113"/>
        <v>0.47537299999999999</v>
      </c>
      <c r="J3663" s="3" cm="1">
        <f t="array" ref="J3663">+INDEX(G3663:H3663,,MATCH(Rates!$G$7,$G$4:$H$4,0))</f>
        <v>0.95074499999999995</v>
      </c>
    </row>
    <row r="3664" spans="2:10" x14ac:dyDescent="0.25">
      <c r="B3664" s="3">
        <v>6</v>
      </c>
      <c r="C3664" s="3">
        <v>1</v>
      </c>
      <c r="D3664" s="3">
        <v>19</v>
      </c>
      <c r="E3664" s="3">
        <v>199.53399999999999</v>
      </c>
      <c r="F3664" s="3">
        <v>99.766999999999996</v>
      </c>
      <c r="G3664" s="3">
        <f t="shared" si="112"/>
        <v>0.19953399999999999</v>
      </c>
      <c r="H3664" s="3">
        <f t="shared" si="113"/>
        <v>9.9766999999999995E-2</v>
      </c>
      <c r="J3664" s="3" cm="1">
        <f t="array" ref="J3664">+INDEX(G3664:H3664,,MATCH(Rates!$G$7,$G$4:$H$4,0))</f>
        <v>0.19953399999999999</v>
      </c>
    </row>
    <row r="3665" spans="2:10" x14ac:dyDescent="0.25">
      <c r="B3665" s="3">
        <v>6</v>
      </c>
      <c r="C3665" s="3">
        <v>1</v>
      </c>
      <c r="D3665" s="3">
        <v>20</v>
      </c>
      <c r="E3665" s="3">
        <v>0</v>
      </c>
      <c r="F3665" s="3">
        <v>0</v>
      </c>
      <c r="G3665" s="3">
        <f t="shared" si="112"/>
        <v>0</v>
      </c>
      <c r="H3665" s="3">
        <f t="shared" si="113"/>
        <v>0</v>
      </c>
      <c r="J3665" s="3" cm="1">
        <f t="array" ref="J3665">+INDEX(G3665:H3665,,MATCH(Rates!$G$7,$G$4:$H$4,0))</f>
        <v>0</v>
      </c>
    </row>
    <row r="3666" spans="2:10" x14ac:dyDescent="0.25">
      <c r="B3666" s="3">
        <v>6</v>
      </c>
      <c r="C3666" s="3">
        <v>1</v>
      </c>
      <c r="D3666" s="3">
        <v>21</v>
      </c>
      <c r="E3666" s="3">
        <v>0</v>
      </c>
      <c r="F3666" s="3">
        <v>0</v>
      </c>
      <c r="G3666" s="3">
        <f t="shared" si="112"/>
        <v>0</v>
      </c>
      <c r="H3666" s="3">
        <f t="shared" si="113"/>
        <v>0</v>
      </c>
      <c r="J3666" s="3" cm="1">
        <f t="array" ref="J3666">+INDEX(G3666:H3666,,MATCH(Rates!$G$7,$G$4:$H$4,0))</f>
        <v>0</v>
      </c>
    </row>
    <row r="3667" spans="2:10" x14ac:dyDescent="0.25">
      <c r="B3667" s="3">
        <v>6</v>
      </c>
      <c r="C3667" s="3">
        <v>1</v>
      </c>
      <c r="D3667" s="3">
        <v>22</v>
      </c>
      <c r="E3667" s="3">
        <v>0</v>
      </c>
      <c r="F3667" s="3">
        <v>0</v>
      </c>
      <c r="G3667" s="3">
        <f t="shared" si="112"/>
        <v>0</v>
      </c>
      <c r="H3667" s="3">
        <f t="shared" si="113"/>
        <v>0</v>
      </c>
      <c r="J3667" s="3" cm="1">
        <f t="array" ref="J3667">+INDEX(G3667:H3667,,MATCH(Rates!$G$7,$G$4:$H$4,0))</f>
        <v>0</v>
      </c>
    </row>
    <row r="3668" spans="2:10" x14ac:dyDescent="0.25">
      <c r="B3668" s="3">
        <v>6</v>
      </c>
      <c r="C3668" s="3">
        <v>1</v>
      </c>
      <c r="D3668" s="3">
        <v>23</v>
      </c>
      <c r="E3668" s="3">
        <v>0</v>
      </c>
      <c r="F3668" s="3">
        <v>0</v>
      </c>
      <c r="G3668" s="3">
        <f t="shared" si="112"/>
        <v>0</v>
      </c>
      <c r="H3668" s="3">
        <f t="shared" si="113"/>
        <v>0</v>
      </c>
      <c r="J3668" s="3" cm="1">
        <f t="array" ref="J3668">+INDEX(G3668:H3668,,MATCH(Rates!$G$7,$G$4:$H$4,0))</f>
        <v>0</v>
      </c>
    </row>
    <row r="3669" spans="2:10" x14ac:dyDescent="0.25">
      <c r="B3669" s="3">
        <v>6</v>
      </c>
      <c r="C3669" s="3">
        <v>2</v>
      </c>
      <c r="D3669" s="3">
        <v>0</v>
      </c>
      <c r="E3669" s="3">
        <v>0</v>
      </c>
      <c r="F3669" s="3">
        <v>0</v>
      </c>
      <c r="G3669" s="3">
        <f t="shared" ref="G3669:G3732" si="114">+E3669/1000</f>
        <v>0</v>
      </c>
      <c r="H3669" s="3">
        <f t="shared" ref="H3669:H3732" si="115">+F3669/1000</f>
        <v>0</v>
      </c>
      <c r="J3669" s="3" cm="1">
        <f t="array" ref="J3669">+INDEX(G3669:H3669,,MATCH(Rates!$G$7,$G$4:$H$4,0))</f>
        <v>0</v>
      </c>
    </row>
    <row r="3670" spans="2:10" x14ac:dyDescent="0.25">
      <c r="B3670" s="3">
        <v>6</v>
      </c>
      <c r="C3670" s="3">
        <v>2</v>
      </c>
      <c r="D3670" s="3">
        <v>1</v>
      </c>
      <c r="E3670" s="3">
        <v>0</v>
      </c>
      <c r="F3670" s="3">
        <v>0</v>
      </c>
      <c r="G3670" s="3">
        <f t="shared" si="114"/>
        <v>0</v>
      </c>
      <c r="H3670" s="3">
        <f t="shared" si="115"/>
        <v>0</v>
      </c>
      <c r="J3670" s="3" cm="1">
        <f t="array" ref="J3670">+INDEX(G3670:H3670,,MATCH(Rates!$G$7,$G$4:$H$4,0))</f>
        <v>0</v>
      </c>
    </row>
    <row r="3671" spans="2:10" x14ac:dyDescent="0.25">
      <c r="B3671" s="3">
        <v>6</v>
      </c>
      <c r="C3671" s="3">
        <v>2</v>
      </c>
      <c r="D3671" s="3">
        <v>2</v>
      </c>
      <c r="E3671" s="3">
        <v>0</v>
      </c>
      <c r="F3671" s="3">
        <v>0</v>
      </c>
      <c r="G3671" s="3">
        <f t="shared" si="114"/>
        <v>0</v>
      </c>
      <c r="H3671" s="3">
        <f t="shared" si="115"/>
        <v>0</v>
      </c>
      <c r="J3671" s="3" cm="1">
        <f t="array" ref="J3671">+INDEX(G3671:H3671,,MATCH(Rates!$G$7,$G$4:$H$4,0))</f>
        <v>0</v>
      </c>
    </row>
    <row r="3672" spans="2:10" x14ac:dyDescent="0.25">
      <c r="B3672" s="3">
        <v>6</v>
      </c>
      <c r="C3672" s="3">
        <v>2</v>
      </c>
      <c r="D3672" s="3">
        <v>3</v>
      </c>
      <c r="E3672" s="3">
        <v>0</v>
      </c>
      <c r="F3672" s="3">
        <v>0</v>
      </c>
      <c r="G3672" s="3">
        <f t="shared" si="114"/>
        <v>0</v>
      </c>
      <c r="H3672" s="3">
        <f t="shared" si="115"/>
        <v>0</v>
      </c>
      <c r="J3672" s="3" cm="1">
        <f t="array" ref="J3672">+INDEX(G3672:H3672,,MATCH(Rates!$G$7,$G$4:$H$4,0))</f>
        <v>0</v>
      </c>
    </row>
    <row r="3673" spans="2:10" x14ac:dyDescent="0.25">
      <c r="B3673" s="3">
        <v>6</v>
      </c>
      <c r="C3673" s="3">
        <v>2</v>
      </c>
      <c r="D3673" s="3">
        <v>4</v>
      </c>
      <c r="E3673" s="3">
        <v>0</v>
      </c>
      <c r="F3673" s="3">
        <v>0</v>
      </c>
      <c r="G3673" s="3">
        <f t="shared" si="114"/>
        <v>0</v>
      </c>
      <c r="H3673" s="3">
        <f t="shared" si="115"/>
        <v>0</v>
      </c>
      <c r="J3673" s="3" cm="1">
        <f t="array" ref="J3673">+INDEX(G3673:H3673,,MATCH(Rates!$G$7,$G$4:$H$4,0))</f>
        <v>0</v>
      </c>
    </row>
    <row r="3674" spans="2:10" x14ac:dyDescent="0.25">
      <c r="B3674" s="3">
        <v>6</v>
      </c>
      <c r="C3674" s="3">
        <v>2</v>
      </c>
      <c r="D3674" s="3">
        <v>5</v>
      </c>
      <c r="E3674" s="3">
        <v>77.486000000000004</v>
      </c>
      <c r="F3674" s="3">
        <v>38.743000000000002</v>
      </c>
      <c r="G3674" s="3">
        <f t="shared" si="114"/>
        <v>7.7485999999999999E-2</v>
      </c>
      <c r="H3674" s="3">
        <f t="shared" si="115"/>
        <v>3.8743E-2</v>
      </c>
      <c r="J3674" s="3" cm="1">
        <f t="array" ref="J3674">+INDEX(G3674:H3674,,MATCH(Rates!$G$7,$G$4:$H$4,0))</f>
        <v>7.7485999999999999E-2</v>
      </c>
    </row>
    <row r="3675" spans="2:10" x14ac:dyDescent="0.25">
      <c r="B3675" s="3">
        <v>6</v>
      </c>
      <c r="C3675" s="3">
        <v>2</v>
      </c>
      <c r="D3675" s="3">
        <v>6</v>
      </c>
      <c r="E3675" s="3">
        <v>551.47299999999996</v>
      </c>
      <c r="F3675" s="3">
        <v>275.73599999999999</v>
      </c>
      <c r="G3675" s="3">
        <f t="shared" si="114"/>
        <v>0.55147299999999999</v>
      </c>
      <c r="H3675" s="3">
        <f t="shared" si="115"/>
        <v>0.27573599999999998</v>
      </c>
      <c r="J3675" s="3" cm="1">
        <f t="array" ref="J3675">+INDEX(G3675:H3675,,MATCH(Rates!$G$7,$G$4:$H$4,0))</f>
        <v>0.55147299999999999</v>
      </c>
    </row>
    <row r="3676" spans="2:10" x14ac:dyDescent="0.25">
      <c r="B3676" s="3">
        <v>6</v>
      </c>
      <c r="C3676" s="3">
        <v>2</v>
      </c>
      <c r="D3676" s="3">
        <v>7</v>
      </c>
      <c r="E3676" s="3">
        <v>1664.634</v>
      </c>
      <c r="F3676" s="3">
        <v>832.31700000000001</v>
      </c>
      <c r="G3676" s="3">
        <f t="shared" si="114"/>
        <v>1.6646339999999999</v>
      </c>
      <c r="H3676" s="3">
        <f t="shared" si="115"/>
        <v>0.83231699999999997</v>
      </c>
      <c r="J3676" s="3" cm="1">
        <f t="array" ref="J3676">+INDEX(G3676:H3676,,MATCH(Rates!$G$7,$G$4:$H$4,0))</f>
        <v>1.6646339999999999</v>
      </c>
    </row>
    <row r="3677" spans="2:10" x14ac:dyDescent="0.25">
      <c r="B3677" s="3">
        <v>6</v>
      </c>
      <c r="C3677" s="3">
        <v>2</v>
      </c>
      <c r="D3677" s="3">
        <v>8</v>
      </c>
      <c r="E3677" s="3">
        <v>2196.9569999999999</v>
      </c>
      <c r="F3677" s="3">
        <v>1098.479</v>
      </c>
      <c r="G3677" s="3">
        <f t="shared" si="114"/>
        <v>2.1969569999999998</v>
      </c>
      <c r="H3677" s="3">
        <f t="shared" si="115"/>
        <v>1.098479</v>
      </c>
      <c r="J3677" s="3" cm="1">
        <f t="array" ref="J3677">+INDEX(G3677:H3677,,MATCH(Rates!$G$7,$G$4:$H$4,0))</f>
        <v>2.1969569999999998</v>
      </c>
    </row>
    <row r="3678" spans="2:10" x14ac:dyDescent="0.25">
      <c r="B3678" s="3">
        <v>6</v>
      </c>
      <c r="C3678" s="3">
        <v>2</v>
      </c>
      <c r="D3678" s="3">
        <v>9</v>
      </c>
      <c r="E3678" s="3">
        <v>3723.6579999999999</v>
      </c>
      <c r="F3678" s="3">
        <v>1861.829</v>
      </c>
      <c r="G3678" s="3">
        <f t="shared" si="114"/>
        <v>3.7236579999999999</v>
      </c>
      <c r="H3678" s="3">
        <f t="shared" si="115"/>
        <v>1.861829</v>
      </c>
      <c r="J3678" s="3" cm="1">
        <f t="array" ref="J3678">+INDEX(G3678:H3678,,MATCH(Rates!$G$7,$G$4:$H$4,0))</f>
        <v>3.7236579999999999</v>
      </c>
    </row>
    <row r="3679" spans="2:10" x14ac:dyDescent="0.25">
      <c r="B3679" s="3">
        <v>6</v>
      </c>
      <c r="C3679" s="3">
        <v>2</v>
      </c>
      <c r="D3679" s="3">
        <v>10</v>
      </c>
      <c r="E3679" s="3">
        <v>5193.2240000000002</v>
      </c>
      <c r="F3679" s="3">
        <v>2596.6120000000001</v>
      </c>
      <c r="G3679" s="3">
        <f t="shared" si="114"/>
        <v>5.1932239999999998</v>
      </c>
      <c r="H3679" s="3">
        <f t="shared" si="115"/>
        <v>2.5966119999999999</v>
      </c>
      <c r="J3679" s="3" cm="1">
        <f t="array" ref="J3679">+INDEX(G3679:H3679,,MATCH(Rates!$G$7,$G$4:$H$4,0))</f>
        <v>5.1932239999999998</v>
      </c>
    </row>
    <row r="3680" spans="2:10" x14ac:dyDescent="0.25">
      <c r="B3680" s="3">
        <v>6</v>
      </c>
      <c r="C3680" s="3">
        <v>2</v>
      </c>
      <c r="D3680" s="3">
        <v>11</v>
      </c>
      <c r="E3680" s="3">
        <v>5851.6180000000004</v>
      </c>
      <c r="F3680" s="3">
        <v>2925.8090000000002</v>
      </c>
      <c r="G3680" s="3">
        <f t="shared" si="114"/>
        <v>5.8516180000000002</v>
      </c>
      <c r="H3680" s="3">
        <f t="shared" si="115"/>
        <v>2.9258090000000001</v>
      </c>
      <c r="J3680" s="3" cm="1">
        <f t="array" ref="J3680">+INDEX(G3680:H3680,,MATCH(Rates!$G$7,$G$4:$H$4,0))</f>
        <v>5.8516180000000002</v>
      </c>
    </row>
    <row r="3681" spans="2:10" x14ac:dyDescent="0.25">
      <c r="B3681" s="3">
        <v>6</v>
      </c>
      <c r="C3681" s="3">
        <v>2</v>
      </c>
      <c r="D3681" s="3">
        <v>12</v>
      </c>
      <c r="E3681" s="3">
        <v>6203.8130000000001</v>
      </c>
      <c r="F3681" s="3">
        <v>3101.9059999999999</v>
      </c>
      <c r="G3681" s="3">
        <f t="shared" si="114"/>
        <v>6.2038130000000002</v>
      </c>
      <c r="H3681" s="3">
        <f t="shared" si="115"/>
        <v>3.1019060000000001</v>
      </c>
      <c r="J3681" s="3" cm="1">
        <f t="array" ref="J3681">+INDEX(G3681:H3681,,MATCH(Rates!$G$7,$G$4:$H$4,0))</f>
        <v>6.2038130000000002</v>
      </c>
    </row>
    <row r="3682" spans="2:10" x14ac:dyDescent="0.25">
      <c r="B3682" s="3">
        <v>6</v>
      </c>
      <c r="C3682" s="3">
        <v>2</v>
      </c>
      <c r="D3682" s="3">
        <v>13</v>
      </c>
      <c r="E3682" s="3">
        <v>6674.9579999999996</v>
      </c>
      <c r="F3682" s="3">
        <v>3337.4789999999998</v>
      </c>
      <c r="G3682" s="3">
        <f t="shared" si="114"/>
        <v>6.6749579999999993</v>
      </c>
      <c r="H3682" s="3">
        <f t="shared" si="115"/>
        <v>3.3374789999999996</v>
      </c>
      <c r="J3682" s="3" cm="1">
        <f t="array" ref="J3682">+INDEX(G3682:H3682,,MATCH(Rates!$G$7,$G$4:$H$4,0))</f>
        <v>6.6749579999999993</v>
      </c>
    </row>
    <row r="3683" spans="2:10" x14ac:dyDescent="0.25">
      <c r="B3683" s="3">
        <v>6</v>
      </c>
      <c r="C3683" s="3">
        <v>2</v>
      </c>
      <c r="D3683" s="3">
        <v>14</v>
      </c>
      <c r="E3683" s="3">
        <v>6167.5720000000001</v>
      </c>
      <c r="F3683" s="3">
        <v>3083.7860000000001</v>
      </c>
      <c r="G3683" s="3">
        <f t="shared" si="114"/>
        <v>6.1675719999999998</v>
      </c>
      <c r="H3683" s="3">
        <f t="shared" si="115"/>
        <v>3.0837859999999999</v>
      </c>
      <c r="J3683" s="3" cm="1">
        <f t="array" ref="J3683">+INDEX(G3683:H3683,,MATCH(Rates!$G$7,$G$4:$H$4,0))</f>
        <v>6.1675719999999998</v>
      </c>
    </row>
    <row r="3684" spans="2:10" x14ac:dyDescent="0.25">
      <c r="B3684" s="3">
        <v>6</v>
      </c>
      <c r="C3684" s="3">
        <v>2</v>
      </c>
      <c r="D3684" s="3">
        <v>15</v>
      </c>
      <c r="E3684" s="3">
        <v>5356.116</v>
      </c>
      <c r="F3684" s="3">
        <v>2678.058</v>
      </c>
      <c r="G3684" s="3">
        <f t="shared" si="114"/>
        <v>5.3561160000000001</v>
      </c>
      <c r="H3684" s="3">
        <f t="shared" si="115"/>
        <v>2.678058</v>
      </c>
      <c r="J3684" s="3" cm="1">
        <f t="array" ref="J3684">+INDEX(G3684:H3684,,MATCH(Rates!$G$7,$G$4:$H$4,0))</f>
        <v>5.3561160000000001</v>
      </c>
    </row>
    <row r="3685" spans="2:10" x14ac:dyDescent="0.25">
      <c r="B3685" s="3">
        <v>6</v>
      </c>
      <c r="C3685" s="3">
        <v>2</v>
      </c>
      <c r="D3685" s="3">
        <v>16</v>
      </c>
      <c r="E3685" s="3">
        <v>4138.7950000000001</v>
      </c>
      <c r="F3685" s="3">
        <v>2069.3980000000001</v>
      </c>
      <c r="G3685" s="3">
        <f t="shared" si="114"/>
        <v>4.138795</v>
      </c>
      <c r="H3685" s="3">
        <f t="shared" si="115"/>
        <v>2.0693980000000001</v>
      </c>
      <c r="J3685" s="3" cm="1">
        <f t="array" ref="J3685">+INDEX(G3685:H3685,,MATCH(Rates!$G$7,$G$4:$H$4,0))</f>
        <v>4.138795</v>
      </c>
    </row>
    <row r="3686" spans="2:10" x14ac:dyDescent="0.25">
      <c r="B3686" s="3">
        <v>6</v>
      </c>
      <c r="C3686" s="3">
        <v>2</v>
      </c>
      <c r="D3686" s="3">
        <v>17</v>
      </c>
      <c r="E3686" s="3">
        <v>2619.625</v>
      </c>
      <c r="F3686" s="3">
        <v>1309.8130000000001</v>
      </c>
      <c r="G3686" s="3">
        <f t="shared" si="114"/>
        <v>2.6196250000000001</v>
      </c>
      <c r="H3686" s="3">
        <f t="shared" si="115"/>
        <v>1.3098130000000001</v>
      </c>
      <c r="J3686" s="3" cm="1">
        <f t="array" ref="J3686">+INDEX(G3686:H3686,,MATCH(Rates!$G$7,$G$4:$H$4,0))</f>
        <v>2.6196250000000001</v>
      </c>
    </row>
    <row r="3687" spans="2:10" x14ac:dyDescent="0.25">
      <c r="B3687" s="3">
        <v>6</v>
      </c>
      <c r="C3687" s="3">
        <v>2</v>
      </c>
      <c r="D3687" s="3">
        <v>18</v>
      </c>
      <c r="E3687" s="3">
        <v>1046.258</v>
      </c>
      <c r="F3687" s="3">
        <v>523.12900000000002</v>
      </c>
      <c r="G3687" s="3">
        <f t="shared" si="114"/>
        <v>1.0462580000000001</v>
      </c>
      <c r="H3687" s="3">
        <f t="shared" si="115"/>
        <v>0.52312900000000007</v>
      </c>
      <c r="J3687" s="3" cm="1">
        <f t="array" ref="J3687">+INDEX(G3687:H3687,,MATCH(Rates!$G$7,$G$4:$H$4,0))</f>
        <v>1.0462580000000001</v>
      </c>
    </row>
    <row r="3688" spans="2:10" x14ac:dyDescent="0.25">
      <c r="B3688" s="3">
        <v>6</v>
      </c>
      <c r="C3688" s="3">
        <v>2</v>
      </c>
      <c r="D3688" s="3">
        <v>19</v>
      </c>
      <c r="E3688" s="3">
        <v>192.435</v>
      </c>
      <c r="F3688" s="3">
        <v>96.216999999999999</v>
      </c>
      <c r="G3688" s="3">
        <f t="shared" si="114"/>
        <v>0.19243499999999999</v>
      </c>
      <c r="H3688" s="3">
        <f t="shared" si="115"/>
        <v>9.6216999999999997E-2</v>
      </c>
      <c r="J3688" s="3" cm="1">
        <f t="array" ref="J3688">+INDEX(G3688:H3688,,MATCH(Rates!$G$7,$G$4:$H$4,0))</f>
        <v>0.19243499999999999</v>
      </c>
    </row>
    <row r="3689" spans="2:10" x14ac:dyDescent="0.25">
      <c r="B3689" s="3">
        <v>6</v>
      </c>
      <c r="C3689" s="3">
        <v>2</v>
      </c>
      <c r="D3689" s="3">
        <v>20</v>
      </c>
      <c r="E3689" s="3">
        <v>0</v>
      </c>
      <c r="F3689" s="3">
        <v>0</v>
      </c>
      <c r="G3689" s="3">
        <f t="shared" si="114"/>
        <v>0</v>
      </c>
      <c r="H3689" s="3">
        <f t="shared" si="115"/>
        <v>0</v>
      </c>
      <c r="J3689" s="3" cm="1">
        <f t="array" ref="J3689">+INDEX(G3689:H3689,,MATCH(Rates!$G$7,$G$4:$H$4,0))</f>
        <v>0</v>
      </c>
    </row>
    <row r="3690" spans="2:10" x14ac:dyDescent="0.25">
      <c r="B3690" s="3">
        <v>6</v>
      </c>
      <c r="C3690" s="3">
        <v>2</v>
      </c>
      <c r="D3690" s="3">
        <v>21</v>
      </c>
      <c r="E3690" s="3">
        <v>0</v>
      </c>
      <c r="F3690" s="3">
        <v>0</v>
      </c>
      <c r="G3690" s="3">
        <f t="shared" si="114"/>
        <v>0</v>
      </c>
      <c r="H3690" s="3">
        <f t="shared" si="115"/>
        <v>0</v>
      </c>
      <c r="J3690" s="3" cm="1">
        <f t="array" ref="J3690">+INDEX(G3690:H3690,,MATCH(Rates!$G$7,$G$4:$H$4,0))</f>
        <v>0</v>
      </c>
    </row>
    <row r="3691" spans="2:10" x14ac:dyDescent="0.25">
      <c r="B3691" s="3">
        <v>6</v>
      </c>
      <c r="C3691" s="3">
        <v>2</v>
      </c>
      <c r="D3691" s="3">
        <v>22</v>
      </c>
      <c r="E3691" s="3">
        <v>0</v>
      </c>
      <c r="F3691" s="3">
        <v>0</v>
      </c>
      <c r="G3691" s="3">
        <f t="shared" si="114"/>
        <v>0</v>
      </c>
      <c r="H3691" s="3">
        <f t="shared" si="115"/>
        <v>0</v>
      </c>
      <c r="J3691" s="3" cm="1">
        <f t="array" ref="J3691">+INDEX(G3691:H3691,,MATCH(Rates!$G$7,$G$4:$H$4,0))</f>
        <v>0</v>
      </c>
    </row>
    <row r="3692" spans="2:10" x14ac:dyDescent="0.25">
      <c r="B3692" s="3">
        <v>6</v>
      </c>
      <c r="C3692" s="3">
        <v>2</v>
      </c>
      <c r="D3692" s="3">
        <v>23</v>
      </c>
      <c r="E3692" s="3">
        <v>0</v>
      </c>
      <c r="F3692" s="3">
        <v>0</v>
      </c>
      <c r="G3692" s="3">
        <f t="shared" si="114"/>
        <v>0</v>
      </c>
      <c r="H3692" s="3">
        <f t="shared" si="115"/>
        <v>0</v>
      </c>
      <c r="J3692" s="3" cm="1">
        <f t="array" ref="J3692">+INDEX(G3692:H3692,,MATCH(Rates!$G$7,$G$4:$H$4,0))</f>
        <v>0</v>
      </c>
    </row>
    <row r="3693" spans="2:10" x14ac:dyDescent="0.25">
      <c r="B3693" s="3">
        <v>6</v>
      </c>
      <c r="C3693" s="3">
        <v>3</v>
      </c>
      <c r="D3693" s="3">
        <v>0</v>
      </c>
      <c r="E3693" s="3">
        <v>0</v>
      </c>
      <c r="F3693" s="3">
        <v>0</v>
      </c>
      <c r="G3693" s="3">
        <f t="shared" si="114"/>
        <v>0</v>
      </c>
      <c r="H3693" s="3">
        <f t="shared" si="115"/>
        <v>0</v>
      </c>
      <c r="J3693" s="3" cm="1">
        <f t="array" ref="J3693">+INDEX(G3693:H3693,,MATCH(Rates!$G$7,$G$4:$H$4,0))</f>
        <v>0</v>
      </c>
    </row>
    <row r="3694" spans="2:10" x14ac:dyDescent="0.25">
      <c r="B3694" s="3">
        <v>6</v>
      </c>
      <c r="C3694" s="3">
        <v>3</v>
      </c>
      <c r="D3694" s="3">
        <v>1</v>
      </c>
      <c r="E3694" s="3">
        <v>0</v>
      </c>
      <c r="F3694" s="3">
        <v>0</v>
      </c>
      <c r="G3694" s="3">
        <f t="shared" si="114"/>
        <v>0</v>
      </c>
      <c r="H3694" s="3">
        <f t="shared" si="115"/>
        <v>0</v>
      </c>
      <c r="J3694" s="3" cm="1">
        <f t="array" ref="J3694">+INDEX(G3694:H3694,,MATCH(Rates!$G$7,$G$4:$H$4,0))</f>
        <v>0</v>
      </c>
    </row>
    <row r="3695" spans="2:10" x14ac:dyDescent="0.25">
      <c r="B3695" s="3">
        <v>6</v>
      </c>
      <c r="C3695" s="3">
        <v>3</v>
      </c>
      <c r="D3695" s="3">
        <v>2</v>
      </c>
      <c r="E3695" s="3">
        <v>0</v>
      </c>
      <c r="F3695" s="3">
        <v>0</v>
      </c>
      <c r="G3695" s="3">
        <f t="shared" si="114"/>
        <v>0</v>
      </c>
      <c r="H3695" s="3">
        <f t="shared" si="115"/>
        <v>0</v>
      </c>
      <c r="J3695" s="3" cm="1">
        <f t="array" ref="J3695">+INDEX(G3695:H3695,,MATCH(Rates!$G$7,$G$4:$H$4,0))</f>
        <v>0</v>
      </c>
    </row>
    <row r="3696" spans="2:10" x14ac:dyDescent="0.25">
      <c r="B3696" s="3">
        <v>6</v>
      </c>
      <c r="C3696" s="3">
        <v>3</v>
      </c>
      <c r="D3696" s="3">
        <v>3</v>
      </c>
      <c r="E3696" s="3">
        <v>0</v>
      </c>
      <c r="F3696" s="3">
        <v>0</v>
      </c>
      <c r="G3696" s="3">
        <f t="shared" si="114"/>
        <v>0</v>
      </c>
      <c r="H3696" s="3">
        <f t="shared" si="115"/>
        <v>0</v>
      </c>
      <c r="J3696" s="3" cm="1">
        <f t="array" ref="J3696">+INDEX(G3696:H3696,,MATCH(Rates!$G$7,$G$4:$H$4,0))</f>
        <v>0</v>
      </c>
    </row>
    <row r="3697" spans="2:10" x14ac:dyDescent="0.25">
      <c r="B3697" s="3">
        <v>6</v>
      </c>
      <c r="C3697" s="3">
        <v>3</v>
      </c>
      <c r="D3697" s="3">
        <v>4</v>
      </c>
      <c r="E3697" s="3">
        <v>0</v>
      </c>
      <c r="F3697" s="3">
        <v>0</v>
      </c>
      <c r="G3697" s="3">
        <f t="shared" si="114"/>
        <v>0</v>
      </c>
      <c r="H3697" s="3">
        <f t="shared" si="115"/>
        <v>0</v>
      </c>
      <c r="J3697" s="3" cm="1">
        <f t="array" ref="J3697">+INDEX(G3697:H3697,,MATCH(Rates!$G$7,$G$4:$H$4,0))</f>
        <v>0</v>
      </c>
    </row>
    <row r="3698" spans="2:10" x14ac:dyDescent="0.25">
      <c r="B3698" s="3">
        <v>6</v>
      </c>
      <c r="C3698" s="3">
        <v>3</v>
      </c>
      <c r="D3698" s="3">
        <v>5</v>
      </c>
      <c r="E3698" s="3">
        <v>38.438000000000002</v>
      </c>
      <c r="F3698" s="3">
        <v>19.219000000000001</v>
      </c>
      <c r="G3698" s="3">
        <f t="shared" si="114"/>
        <v>3.8438E-2</v>
      </c>
      <c r="H3698" s="3">
        <f t="shared" si="115"/>
        <v>1.9219E-2</v>
      </c>
      <c r="J3698" s="3" cm="1">
        <f t="array" ref="J3698">+INDEX(G3698:H3698,,MATCH(Rates!$G$7,$G$4:$H$4,0))</f>
        <v>3.8438E-2</v>
      </c>
    </row>
    <row r="3699" spans="2:10" x14ac:dyDescent="0.25">
      <c r="B3699" s="3">
        <v>6</v>
      </c>
      <c r="C3699" s="3">
        <v>3</v>
      </c>
      <c r="D3699" s="3">
        <v>6</v>
      </c>
      <c r="E3699" s="3">
        <v>486.24099999999999</v>
      </c>
      <c r="F3699" s="3">
        <v>243.12100000000001</v>
      </c>
      <c r="G3699" s="3">
        <f t="shared" si="114"/>
        <v>0.48624099999999998</v>
      </c>
      <c r="H3699" s="3">
        <f t="shared" si="115"/>
        <v>0.243121</v>
      </c>
      <c r="J3699" s="3" cm="1">
        <f t="array" ref="J3699">+INDEX(G3699:H3699,,MATCH(Rates!$G$7,$G$4:$H$4,0))</f>
        <v>0.48624099999999998</v>
      </c>
    </row>
    <row r="3700" spans="2:10" x14ac:dyDescent="0.25">
      <c r="B3700" s="3">
        <v>6</v>
      </c>
      <c r="C3700" s="3">
        <v>3</v>
      </c>
      <c r="D3700" s="3">
        <v>7</v>
      </c>
      <c r="E3700" s="3">
        <v>871.46699999999998</v>
      </c>
      <c r="F3700" s="3">
        <v>435.73399999999998</v>
      </c>
      <c r="G3700" s="3">
        <f t="shared" si="114"/>
        <v>0.87146699999999999</v>
      </c>
      <c r="H3700" s="3">
        <f t="shared" si="115"/>
        <v>0.43573399999999995</v>
      </c>
      <c r="J3700" s="3" cm="1">
        <f t="array" ref="J3700">+INDEX(G3700:H3700,,MATCH(Rates!$G$7,$G$4:$H$4,0))</f>
        <v>0.87146699999999999</v>
      </c>
    </row>
    <row r="3701" spans="2:10" x14ac:dyDescent="0.25">
      <c r="B3701" s="3">
        <v>6</v>
      </c>
      <c r="C3701" s="3">
        <v>3</v>
      </c>
      <c r="D3701" s="3">
        <v>8</v>
      </c>
      <c r="E3701" s="3">
        <v>1122.277</v>
      </c>
      <c r="F3701" s="3">
        <v>561.13900000000001</v>
      </c>
      <c r="G3701" s="3">
        <f t="shared" si="114"/>
        <v>1.122277</v>
      </c>
      <c r="H3701" s="3">
        <f t="shared" si="115"/>
        <v>0.56113900000000005</v>
      </c>
      <c r="J3701" s="3" cm="1">
        <f t="array" ref="J3701">+INDEX(G3701:H3701,,MATCH(Rates!$G$7,$G$4:$H$4,0))</f>
        <v>1.122277</v>
      </c>
    </row>
    <row r="3702" spans="2:10" x14ac:dyDescent="0.25">
      <c r="B3702" s="3">
        <v>6</v>
      </c>
      <c r="C3702" s="3">
        <v>3</v>
      </c>
      <c r="D3702" s="3">
        <v>9</v>
      </c>
      <c r="E3702" s="3">
        <v>1291.8330000000001</v>
      </c>
      <c r="F3702" s="3">
        <v>645.91700000000003</v>
      </c>
      <c r="G3702" s="3">
        <f t="shared" si="114"/>
        <v>1.291833</v>
      </c>
      <c r="H3702" s="3">
        <f t="shared" si="115"/>
        <v>0.64591700000000007</v>
      </c>
      <c r="J3702" s="3" cm="1">
        <f t="array" ref="J3702">+INDEX(G3702:H3702,,MATCH(Rates!$G$7,$G$4:$H$4,0))</f>
        <v>1.291833</v>
      </c>
    </row>
    <row r="3703" spans="2:10" x14ac:dyDescent="0.25">
      <c r="B3703" s="3">
        <v>6</v>
      </c>
      <c r="C3703" s="3">
        <v>3</v>
      </c>
      <c r="D3703" s="3">
        <v>10</v>
      </c>
      <c r="E3703" s="3">
        <v>1217.8630000000001</v>
      </c>
      <c r="F3703" s="3">
        <v>608.93100000000004</v>
      </c>
      <c r="G3703" s="3">
        <f t="shared" si="114"/>
        <v>1.2178630000000001</v>
      </c>
      <c r="H3703" s="3">
        <f t="shared" si="115"/>
        <v>0.608931</v>
      </c>
      <c r="J3703" s="3" cm="1">
        <f t="array" ref="J3703">+INDEX(G3703:H3703,,MATCH(Rates!$G$7,$G$4:$H$4,0))</f>
        <v>1.2178630000000001</v>
      </c>
    </row>
    <row r="3704" spans="2:10" x14ac:dyDescent="0.25">
      <c r="B3704" s="3">
        <v>6</v>
      </c>
      <c r="C3704" s="3">
        <v>3</v>
      </c>
      <c r="D3704" s="3">
        <v>11</v>
      </c>
      <c r="E3704" s="3">
        <v>1996.02</v>
      </c>
      <c r="F3704" s="3">
        <v>998.01</v>
      </c>
      <c r="G3704" s="3">
        <f t="shared" si="114"/>
        <v>1.9960199999999999</v>
      </c>
      <c r="H3704" s="3">
        <f t="shared" si="115"/>
        <v>0.99800999999999995</v>
      </c>
      <c r="J3704" s="3" cm="1">
        <f t="array" ref="J3704">+INDEX(G3704:H3704,,MATCH(Rates!$G$7,$G$4:$H$4,0))</f>
        <v>1.9960199999999999</v>
      </c>
    </row>
    <row r="3705" spans="2:10" x14ac:dyDescent="0.25">
      <c r="B3705" s="3">
        <v>6</v>
      </c>
      <c r="C3705" s="3">
        <v>3</v>
      </c>
      <c r="D3705" s="3">
        <v>12</v>
      </c>
      <c r="E3705" s="3">
        <v>1837.7260000000001</v>
      </c>
      <c r="F3705" s="3">
        <v>918.86300000000006</v>
      </c>
      <c r="G3705" s="3">
        <f t="shared" si="114"/>
        <v>1.8377260000000002</v>
      </c>
      <c r="H3705" s="3">
        <f t="shared" si="115"/>
        <v>0.9188630000000001</v>
      </c>
      <c r="J3705" s="3" cm="1">
        <f t="array" ref="J3705">+INDEX(G3705:H3705,,MATCH(Rates!$G$7,$G$4:$H$4,0))</f>
        <v>1.8377260000000002</v>
      </c>
    </row>
    <row r="3706" spans="2:10" x14ac:dyDescent="0.25">
      <c r="B3706" s="3">
        <v>6</v>
      </c>
      <c r="C3706" s="3">
        <v>3</v>
      </c>
      <c r="D3706" s="3">
        <v>13</v>
      </c>
      <c r="E3706" s="3">
        <v>1698.0429999999999</v>
      </c>
      <c r="F3706" s="3">
        <v>849.02099999999996</v>
      </c>
      <c r="G3706" s="3">
        <f t="shared" si="114"/>
        <v>1.698043</v>
      </c>
      <c r="H3706" s="3">
        <f t="shared" si="115"/>
        <v>0.84902099999999991</v>
      </c>
      <c r="J3706" s="3" cm="1">
        <f t="array" ref="J3706">+INDEX(G3706:H3706,,MATCH(Rates!$G$7,$G$4:$H$4,0))</f>
        <v>1.698043</v>
      </c>
    </row>
    <row r="3707" spans="2:10" x14ac:dyDescent="0.25">
      <c r="B3707" s="3">
        <v>6</v>
      </c>
      <c r="C3707" s="3">
        <v>3</v>
      </c>
      <c r="D3707" s="3">
        <v>14</v>
      </c>
      <c r="E3707" s="3">
        <v>2037.606</v>
      </c>
      <c r="F3707" s="3">
        <v>1018.803</v>
      </c>
      <c r="G3707" s="3">
        <f t="shared" si="114"/>
        <v>2.0376059999999998</v>
      </c>
      <c r="H3707" s="3">
        <f t="shared" si="115"/>
        <v>1.0188029999999999</v>
      </c>
      <c r="J3707" s="3" cm="1">
        <f t="array" ref="J3707">+INDEX(G3707:H3707,,MATCH(Rates!$G$7,$G$4:$H$4,0))</f>
        <v>2.0376059999999998</v>
      </c>
    </row>
    <row r="3708" spans="2:10" x14ac:dyDescent="0.25">
      <c r="B3708" s="3">
        <v>6</v>
      </c>
      <c r="C3708" s="3">
        <v>3</v>
      </c>
      <c r="D3708" s="3">
        <v>15</v>
      </c>
      <c r="E3708" s="3">
        <v>4009.2979999999998</v>
      </c>
      <c r="F3708" s="3">
        <v>2004.6489999999999</v>
      </c>
      <c r="G3708" s="3">
        <f t="shared" si="114"/>
        <v>4.0092979999999994</v>
      </c>
      <c r="H3708" s="3">
        <f t="shared" si="115"/>
        <v>2.0046489999999997</v>
      </c>
      <c r="J3708" s="3" cm="1">
        <f t="array" ref="J3708">+INDEX(G3708:H3708,,MATCH(Rates!$G$7,$G$4:$H$4,0))</f>
        <v>4.0092979999999994</v>
      </c>
    </row>
    <row r="3709" spans="2:10" x14ac:dyDescent="0.25">
      <c r="B3709" s="3">
        <v>6</v>
      </c>
      <c r="C3709" s="3">
        <v>3</v>
      </c>
      <c r="D3709" s="3">
        <v>16</v>
      </c>
      <c r="E3709" s="3">
        <v>3038.663</v>
      </c>
      <c r="F3709" s="3">
        <v>1519.3320000000001</v>
      </c>
      <c r="G3709" s="3">
        <f t="shared" si="114"/>
        <v>3.0386630000000001</v>
      </c>
      <c r="H3709" s="3">
        <f t="shared" si="115"/>
        <v>1.5193320000000001</v>
      </c>
      <c r="J3709" s="3" cm="1">
        <f t="array" ref="J3709">+INDEX(G3709:H3709,,MATCH(Rates!$G$7,$G$4:$H$4,0))</f>
        <v>3.0386630000000001</v>
      </c>
    </row>
    <row r="3710" spans="2:10" x14ac:dyDescent="0.25">
      <c r="B3710" s="3">
        <v>6</v>
      </c>
      <c r="C3710" s="3">
        <v>3</v>
      </c>
      <c r="D3710" s="3">
        <v>17</v>
      </c>
      <c r="E3710" s="3">
        <v>942.01300000000003</v>
      </c>
      <c r="F3710" s="3">
        <v>471.00599999999997</v>
      </c>
      <c r="G3710" s="3">
        <f t="shared" si="114"/>
        <v>0.94201299999999999</v>
      </c>
      <c r="H3710" s="3">
        <f t="shared" si="115"/>
        <v>0.47100599999999998</v>
      </c>
      <c r="J3710" s="3" cm="1">
        <f t="array" ref="J3710">+INDEX(G3710:H3710,,MATCH(Rates!$G$7,$G$4:$H$4,0))</f>
        <v>0.94201299999999999</v>
      </c>
    </row>
    <row r="3711" spans="2:10" x14ac:dyDescent="0.25">
      <c r="B3711" s="3">
        <v>6</v>
      </c>
      <c r="C3711" s="3">
        <v>3</v>
      </c>
      <c r="D3711" s="3">
        <v>18</v>
      </c>
      <c r="E3711" s="3">
        <v>0</v>
      </c>
      <c r="F3711" s="3">
        <v>0</v>
      </c>
      <c r="G3711" s="3">
        <f t="shared" si="114"/>
        <v>0</v>
      </c>
      <c r="H3711" s="3">
        <f t="shared" si="115"/>
        <v>0</v>
      </c>
      <c r="J3711" s="3" cm="1">
        <f t="array" ref="J3711">+INDEX(G3711:H3711,,MATCH(Rates!$G$7,$G$4:$H$4,0))</f>
        <v>0</v>
      </c>
    </row>
    <row r="3712" spans="2:10" x14ac:dyDescent="0.25">
      <c r="B3712" s="3">
        <v>6</v>
      </c>
      <c r="C3712" s="3">
        <v>3</v>
      </c>
      <c r="D3712" s="3">
        <v>19</v>
      </c>
      <c r="E3712" s="3">
        <v>8.077</v>
      </c>
      <c r="F3712" s="3">
        <v>4.0380000000000003</v>
      </c>
      <c r="G3712" s="3">
        <f t="shared" si="114"/>
        <v>8.0769999999999991E-3</v>
      </c>
      <c r="H3712" s="3">
        <f t="shared" si="115"/>
        <v>4.0379999999999999E-3</v>
      </c>
      <c r="J3712" s="3" cm="1">
        <f t="array" ref="J3712">+INDEX(G3712:H3712,,MATCH(Rates!$G$7,$G$4:$H$4,0))</f>
        <v>8.0769999999999991E-3</v>
      </c>
    </row>
    <row r="3713" spans="2:10" x14ac:dyDescent="0.25">
      <c r="B3713" s="3">
        <v>6</v>
      </c>
      <c r="C3713" s="3">
        <v>3</v>
      </c>
      <c r="D3713" s="3">
        <v>20</v>
      </c>
      <c r="E3713" s="3">
        <v>0</v>
      </c>
      <c r="F3713" s="3">
        <v>0</v>
      </c>
      <c r="G3713" s="3">
        <f t="shared" si="114"/>
        <v>0</v>
      </c>
      <c r="H3713" s="3">
        <f t="shared" si="115"/>
        <v>0</v>
      </c>
      <c r="J3713" s="3" cm="1">
        <f t="array" ref="J3713">+INDEX(G3713:H3713,,MATCH(Rates!$G$7,$G$4:$H$4,0))</f>
        <v>0</v>
      </c>
    </row>
    <row r="3714" spans="2:10" x14ac:dyDescent="0.25">
      <c r="B3714" s="3">
        <v>6</v>
      </c>
      <c r="C3714" s="3">
        <v>3</v>
      </c>
      <c r="D3714" s="3">
        <v>21</v>
      </c>
      <c r="E3714" s="3">
        <v>0</v>
      </c>
      <c r="F3714" s="3">
        <v>0</v>
      </c>
      <c r="G3714" s="3">
        <f t="shared" si="114"/>
        <v>0</v>
      </c>
      <c r="H3714" s="3">
        <f t="shared" si="115"/>
        <v>0</v>
      </c>
      <c r="J3714" s="3" cm="1">
        <f t="array" ref="J3714">+INDEX(G3714:H3714,,MATCH(Rates!$G$7,$G$4:$H$4,0))</f>
        <v>0</v>
      </c>
    </row>
    <row r="3715" spans="2:10" x14ac:dyDescent="0.25">
      <c r="B3715" s="3">
        <v>6</v>
      </c>
      <c r="C3715" s="3">
        <v>3</v>
      </c>
      <c r="D3715" s="3">
        <v>22</v>
      </c>
      <c r="E3715" s="3">
        <v>0</v>
      </c>
      <c r="F3715" s="3">
        <v>0</v>
      </c>
      <c r="G3715" s="3">
        <f t="shared" si="114"/>
        <v>0</v>
      </c>
      <c r="H3715" s="3">
        <f t="shared" si="115"/>
        <v>0</v>
      </c>
      <c r="J3715" s="3" cm="1">
        <f t="array" ref="J3715">+INDEX(G3715:H3715,,MATCH(Rates!$G$7,$G$4:$H$4,0))</f>
        <v>0</v>
      </c>
    </row>
    <row r="3716" spans="2:10" x14ac:dyDescent="0.25">
      <c r="B3716" s="3">
        <v>6</v>
      </c>
      <c r="C3716" s="3">
        <v>3</v>
      </c>
      <c r="D3716" s="3">
        <v>23</v>
      </c>
      <c r="E3716" s="3">
        <v>0</v>
      </c>
      <c r="F3716" s="3">
        <v>0</v>
      </c>
      <c r="G3716" s="3">
        <f t="shared" si="114"/>
        <v>0</v>
      </c>
      <c r="H3716" s="3">
        <f t="shared" si="115"/>
        <v>0</v>
      </c>
      <c r="J3716" s="3" cm="1">
        <f t="array" ref="J3716">+INDEX(G3716:H3716,,MATCH(Rates!$G$7,$G$4:$H$4,0))</f>
        <v>0</v>
      </c>
    </row>
    <row r="3717" spans="2:10" x14ac:dyDescent="0.25">
      <c r="B3717" s="3">
        <v>6</v>
      </c>
      <c r="C3717" s="3">
        <v>4</v>
      </c>
      <c r="D3717" s="3">
        <v>0</v>
      </c>
      <c r="E3717" s="3">
        <v>0</v>
      </c>
      <c r="F3717" s="3">
        <v>0</v>
      </c>
      <c r="G3717" s="3">
        <f t="shared" si="114"/>
        <v>0</v>
      </c>
      <c r="H3717" s="3">
        <f t="shared" si="115"/>
        <v>0</v>
      </c>
      <c r="J3717" s="3" cm="1">
        <f t="array" ref="J3717">+INDEX(G3717:H3717,,MATCH(Rates!$G$7,$G$4:$H$4,0))</f>
        <v>0</v>
      </c>
    </row>
    <row r="3718" spans="2:10" x14ac:dyDescent="0.25">
      <c r="B3718" s="3">
        <v>6</v>
      </c>
      <c r="C3718" s="3">
        <v>4</v>
      </c>
      <c r="D3718" s="3">
        <v>1</v>
      </c>
      <c r="E3718" s="3">
        <v>0</v>
      </c>
      <c r="F3718" s="3">
        <v>0</v>
      </c>
      <c r="G3718" s="3">
        <f t="shared" si="114"/>
        <v>0</v>
      </c>
      <c r="H3718" s="3">
        <f t="shared" si="115"/>
        <v>0</v>
      </c>
      <c r="J3718" s="3" cm="1">
        <f t="array" ref="J3718">+INDEX(G3718:H3718,,MATCH(Rates!$G$7,$G$4:$H$4,0))</f>
        <v>0</v>
      </c>
    </row>
    <row r="3719" spans="2:10" x14ac:dyDescent="0.25">
      <c r="B3719" s="3">
        <v>6</v>
      </c>
      <c r="C3719" s="3">
        <v>4</v>
      </c>
      <c r="D3719" s="3">
        <v>2</v>
      </c>
      <c r="E3719" s="3">
        <v>0</v>
      </c>
      <c r="F3719" s="3">
        <v>0</v>
      </c>
      <c r="G3719" s="3">
        <f t="shared" si="114"/>
        <v>0</v>
      </c>
      <c r="H3719" s="3">
        <f t="shared" si="115"/>
        <v>0</v>
      </c>
      <c r="J3719" s="3" cm="1">
        <f t="array" ref="J3719">+INDEX(G3719:H3719,,MATCH(Rates!$G$7,$G$4:$H$4,0))</f>
        <v>0</v>
      </c>
    </row>
    <row r="3720" spans="2:10" x14ac:dyDescent="0.25">
      <c r="B3720" s="3">
        <v>6</v>
      </c>
      <c r="C3720" s="3">
        <v>4</v>
      </c>
      <c r="D3720" s="3">
        <v>3</v>
      </c>
      <c r="E3720" s="3">
        <v>0</v>
      </c>
      <c r="F3720" s="3">
        <v>0</v>
      </c>
      <c r="G3720" s="3">
        <f t="shared" si="114"/>
        <v>0</v>
      </c>
      <c r="H3720" s="3">
        <f t="shared" si="115"/>
        <v>0</v>
      </c>
      <c r="J3720" s="3" cm="1">
        <f t="array" ref="J3720">+INDEX(G3720:H3720,,MATCH(Rates!$G$7,$G$4:$H$4,0))</f>
        <v>0</v>
      </c>
    </row>
    <row r="3721" spans="2:10" x14ac:dyDescent="0.25">
      <c r="B3721" s="3">
        <v>6</v>
      </c>
      <c r="C3721" s="3">
        <v>4</v>
      </c>
      <c r="D3721" s="3">
        <v>4</v>
      </c>
      <c r="E3721" s="3">
        <v>0</v>
      </c>
      <c r="F3721" s="3">
        <v>0</v>
      </c>
      <c r="G3721" s="3">
        <f t="shared" si="114"/>
        <v>0</v>
      </c>
      <c r="H3721" s="3">
        <f t="shared" si="115"/>
        <v>0</v>
      </c>
      <c r="J3721" s="3" cm="1">
        <f t="array" ref="J3721">+INDEX(G3721:H3721,,MATCH(Rates!$G$7,$G$4:$H$4,0))</f>
        <v>0</v>
      </c>
    </row>
    <row r="3722" spans="2:10" x14ac:dyDescent="0.25">
      <c r="B3722" s="3">
        <v>6</v>
      </c>
      <c r="C3722" s="3">
        <v>4</v>
      </c>
      <c r="D3722" s="3">
        <v>5</v>
      </c>
      <c r="E3722" s="3">
        <v>91.956999999999994</v>
      </c>
      <c r="F3722" s="3">
        <v>45.978000000000002</v>
      </c>
      <c r="G3722" s="3">
        <f t="shared" si="114"/>
        <v>9.1956999999999997E-2</v>
      </c>
      <c r="H3722" s="3">
        <f t="shared" si="115"/>
        <v>4.5978000000000005E-2</v>
      </c>
      <c r="J3722" s="3" cm="1">
        <f t="array" ref="J3722">+INDEX(G3722:H3722,,MATCH(Rates!$G$7,$G$4:$H$4,0))</f>
        <v>9.1956999999999997E-2</v>
      </c>
    </row>
    <row r="3723" spans="2:10" x14ac:dyDescent="0.25">
      <c r="B3723" s="3">
        <v>6</v>
      </c>
      <c r="C3723" s="3">
        <v>4</v>
      </c>
      <c r="D3723" s="3">
        <v>6</v>
      </c>
      <c r="E3723" s="3">
        <v>587.40300000000002</v>
      </c>
      <c r="F3723" s="3">
        <v>293.702</v>
      </c>
      <c r="G3723" s="3">
        <f t="shared" si="114"/>
        <v>0.58740300000000001</v>
      </c>
      <c r="H3723" s="3">
        <f t="shared" si="115"/>
        <v>0.29370200000000002</v>
      </c>
      <c r="J3723" s="3" cm="1">
        <f t="array" ref="J3723">+INDEX(G3723:H3723,,MATCH(Rates!$G$7,$G$4:$H$4,0))</f>
        <v>0.58740300000000001</v>
      </c>
    </row>
    <row r="3724" spans="2:10" x14ac:dyDescent="0.25">
      <c r="B3724" s="3">
        <v>6</v>
      </c>
      <c r="C3724" s="3">
        <v>4</v>
      </c>
      <c r="D3724" s="3">
        <v>7</v>
      </c>
      <c r="E3724" s="3">
        <v>1746.4110000000001</v>
      </c>
      <c r="F3724" s="3">
        <v>873.20600000000002</v>
      </c>
      <c r="G3724" s="3">
        <f t="shared" si="114"/>
        <v>1.7464110000000002</v>
      </c>
      <c r="H3724" s="3">
        <f t="shared" si="115"/>
        <v>0.87320600000000004</v>
      </c>
      <c r="J3724" s="3" cm="1">
        <f t="array" ref="J3724">+INDEX(G3724:H3724,,MATCH(Rates!$G$7,$G$4:$H$4,0))</f>
        <v>1.7464110000000002</v>
      </c>
    </row>
    <row r="3725" spans="2:10" x14ac:dyDescent="0.25">
      <c r="B3725" s="3">
        <v>6</v>
      </c>
      <c r="C3725" s="3">
        <v>4</v>
      </c>
      <c r="D3725" s="3">
        <v>8</v>
      </c>
      <c r="E3725" s="3">
        <v>3751.0210000000002</v>
      </c>
      <c r="F3725" s="3">
        <v>1875.51</v>
      </c>
      <c r="G3725" s="3">
        <f t="shared" si="114"/>
        <v>3.7510210000000002</v>
      </c>
      <c r="H3725" s="3">
        <f t="shared" si="115"/>
        <v>1.87551</v>
      </c>
      <c r="J3725" s="3" cm="1">
        <f t="array" ref="J3725">+INDEX(G3725:H3725,,MATCH(Rates!$G$7,$G$4:$H$4,0))</f>
        <v>3.7510210000000002</v>
      </c>
    </row>
    <row r="3726" spans="2:10" x14ac:dyDescent="0.25">
      <c r="B3726" s="3">
        <v>6</v>
      </c>
      <c r="C3726" s="3">
        <v>4</v>
      </c>
      <c r="D3726" s="3">
        <v>9</v>
      </c>
      <c r="E3726" s="3">
        <v>4270.2889999999998</v>
      </c>
      <c r="F3726" s="3">
        <v>2135.1439999999998</v>
      </c>
      <c r="G3726" s="3">
        <f t="shared" si="114"/>
        <v>4.270289</v>
      </c>
      <c r="H3726" s="3">
        <f t="shared" si="115"/>
        <v>2.1351439999999999</v>
      </c>
      <c r="J3726" s="3" cm="1">
        <f t="array" ref="J3726">+INDEX(G3726:H3726,,MATCH(Rates!$G$7,$G$4:$H$4,0))</f>
        <v>4.270289</v>
      </c>
    </row>
    <row r="3727" spans="2:10" x14ac:dyDescent="0.25">
      <c r="B3727" s="3">
        <v>6</v>
      </c>
      <c r="C3727" s="3">
        <v>4</v>
      </c>
      <c r="D3727" s="3">
        <v>10</v>
      </c>
      <c r="E3727" s="3">
        <v>3873.346</v>
      </c>
      <c r="F3727" s="3">
        <v>1936.673</v>
      </c>
      <c r="G3727" s="3">
        <f t="shared" si="114"/>
        <v>3.8733460000000002</v>
      </c>
      <c r="H3727" s="3">
        <f t="shared" si="115"/>
        <v>1.9366730000000001</v>
      </c>
      <c r="J3727" s="3" cm="1">
        <f t="array" ref="J3727">+INDEX(G3727:H3727,,MATCH(Rates!$G$7,$G$4:$H$4,0))</f>
        <v>3.8733460000000002</v>
      </c>
    </row>
    <row r="3728" spans="2:10" x14ac:dyDescent="0.25">
      <c r="B3728" s="3">
        <v>6</v>
      </c>
      <c r="C3728" s="3">
        <v>4</v>
      </c>
      <c r="D3728" s="3">
        <v>11</v>
      </c>
      <c r="E3728" s="3">
        <v>6107.7160000000003</v>
      </c>
      <c r="F3728" s="3">
        <v>3053.8580000000002</v>
      </c>
      <c r="G3728" s="3">
        <f t="shared" si="114"/>
        <v>6.1077159999999999</v>
      </c>
      <c r="H3728" s="3">
        <f t="shared" si="115"/>
        <v>3.053858</v>
      </c>
      <c r="J3728" s="3" cm="1">
        <f t="array" ref="J3728">+INDEX(G3728:H3728,,MATCH(Rates!$G$7,$G$4:$H$4,0))</f>
        <v>6.1077159999999999</v>
      </c>
    </row>
    <row r="3729" spans="2:10" x14ac:dyDescent="0.25">
      <c r="B3729" s="3">
        <v>6</v>
      </c>
      <c r="C3729" s="3">
        <v>4</v>
      </c>
      <c r="D3729" s="3">
        <v>12</v>
      </c>
      <c r="E3729" s="3">
        <v>5619.4930000000004</v>
      </c>
      <c r="F3729" s="3">
        <v>2809.7469999999998</v>
      </c>
      <c r="G3729" s="3">
        <f t="shared" si="114"/>
        <v>5.6194930000000003</v>
      </c>
      <c r="H3729" s="3">
        <f t="shared" si="115"/>
        <v>2.8097469999999998</v>
      </c>
      <c r="J3729" s="3" cm="1">
        <f t="array" ref="J3729">+INDEX(G3729:H3729,,MATCH(Rates!$G$7,$G$4:$H$4,0))</f>
        <v>5.6194930000000003</v>
      </c>
    </row>
    <row r="3730" spans="2:10" x14ac:dyDescent="0.25">
      <c r="B3730" s="3">
        <v>6</v>
      </c>
      <c r="C3730" s="3">
        <v>4</v>
      </c>
      <c r="D3730" s="3">
        <v>13</v>
      </c>
      <c r="E3730" s="3">
        <v>6038.2520000000004</v>
      </c>
      <c r="F3730" s="3">
        <v>3019.1260000000002</v>
      </c>
      <c r="G3730" s="3">
        <f t="shared" si="114"/>
        <v>6.0382520000000008</v>
      </c>
      <c r="H3730" s="3">
        <f t="shared" si="115"/>
        <v>3.0191260000000004</v>
      </c>
      <c r="J3730" s="3" cm="1">
        <f t="array" ref="J3730">+INDEX(G3730:H3730,,MATCH(Rates!$G$7,$G$4:$H$4,0))</f>
        <v>6.0382520000000008</v>
      </c>
    </row>
    <row r="3731" spans="2:10" x14ac:dyDescent="0.25">
      <c r="B3731" s="3">
        <v>6</v>
      </c>
      <c r="C3731" s="3">
        <v>4</v>
      </c>
      <c r="D3731" s="3">
        <v>14</v>
      </c>
      <c r="E3731" s="3">
        <v>5507.723</v>
      </c>
      <c r="F3731" s="3">
        <v>2753.8609999999999</v>
      </c>
      <c r="G3731" s="3">
        <f t="shared" si="114"/>
        <v>5.5077230000000004</v>
      </c>
      <c r="H3731" s="3">
        <f t="shared" si="115"/>
        <v>2.7538609999999997</v>
      </c>
      <c r="J3731" s="3" cm="1">
        <f t="array" ref="J3731">+INDEX(G3731:H3731,,MATCH(Rates!$G$7,$G$4:$H$4,0))</f>
        <v>5.5077230000000004</v>
      </c>
    </row>
    <row r="3732" spans="2:10" x14ac:dyDescent="0.25">
      <c r="B3732" s="3">
        <v>6</v>
      </c>
      <c r="C3732" s="3">
        <v>4</v>
      </c>
      <c r="D3732" s="3">
        <v>15</v>
      </c>
      <c r="E3732" s="3">
        <v>3590.9090000000001</v>
      </c>
      <c r="F3732" s="3">
        <v>1795.4549999999999</v>
      </c>
      <c r="G3732" s="3">
        <f t="shared" si="114"/>
        <v>3.5909089999999999</v>
      </c>
      <c r="H3732" s="3">
        <f t="shared" si="115"/>
        <v>1.795455</v>
      </c>
      <c r="J3732" s="3" cm="1">
        <f t="array" ref="J3732">+INDEX(G3732:H3732,,MATCH(Rates!$G$7,$G$4:$H$4,0))</f>
        <v>3.5909089999999999</v>
      </c>
    </row>
    <row r="3733" spans="2:10" x14ac:dyDescent="0.25">
      <c r="B3733" s="3">
        <v>6</v>
      </c>
      <c r="C3733" s="3">
        <v>4</v>
      </c>
      <c r="D3733" s="3">
        <v>16</v>
      </c>
      <c r="E3733" s="3">
        <v>1739.8209999999999</v>
      </c>
      <c r="F3733" s="3">
        <v>869.91</v>
      </c>
      <c r="G3733" s="3">
        <f t="shared" ref="G3733:G3796" si="116">+E3733/1000</f>
        <v>1.7398209999999998</v>
      </c>
      <c r="H3733" s="3">
        <f t="shared" ref="H3733:H3796" si="117">+F3733/1000</f>
        <v>0.86990999999999996</v>
      </c>
      <c r="J3733" s="3" cm="1">
        <f t="array" ref="J3733">+INDEX(G3733:H3733,,MATCH(Rates!$G$7,$G$4:$H$4,0))</f>
        <v>1.7398209999999998</v>
      </c>
    </row>
    <row r="3734" spans="2:10" x14ac:dyDescent="0.25">
      <c r="B3734" s="3">
        <v>6</v>
      </c>
      <c r="C3734" s="3">
        <v>4</v>
      </c>
      <c r="D3734" s="3">
        <v>17</v>
      </c>
      <c r="E3734" s="3">
        <v>2717.0949999999998</v>
      </c>
      <c r="F3734" s="3">
        <v>1358.548</v>
      </c>
      <c r="G3734" s="3">
        <f t="shared" si="116"/>
        <v>2.7170949999999996</v>
      </c>
      <c r="H3734" s="3">
        <f t="shared" si="117"/>
        <v>1.3585480000000001</v>
      </c>
      <c r="J3734" s="3" cm="1">
        <f t="array" ref="J3734">+INDEX(G3734:H3734,,MATCH(Rates!$G$7,$G$4:$H$4,0))</f>
        <v>2.7170949999999996</v>
      </c>
    </row>
    <row r="3735" spans="2:10" x14ac:dyDescent="0.25">
      <c r="B3735" s="3">
        <v>6</v>
      </c>
      <c r="C3735" s="3">
        <v>4</v>
      </c>
      <c r="D3735" s="3">
        <v>18</v>
      </c>
      <c r="E3735" s="3">
        <v>1081.52</v>
      </c>
      <c r="F3735" s="3">
        <v>540.76</v>
      </c>
      <c r="G3735" s="3">
        <f t="shared" si="116"/>
        <v>1.08152</v>
      </c>
      <c r="H3735" s="3">
        <f t="shared" si="117"/>
        <v>0.54076000000000002</v>
      </c>
      <c r="J3735" s="3" cm="1">
        <f t="array" ref="J3735">+INDEX(G3735:H3735,,MATCH(Rates!$G$7,$G$4:$H$4,0))</f>
        <v>1.08152</v>
      </c>
    </row>
    <row r="3736" spans="2:10" x14ac:dyDescent="0.25">
      <c r="B3736" s="3">
        <v>6</v>
      </c>
      <c r="C3736" s="3">
        <v>4</v>
      </c>
      <c r="D3736" s="3">
        <v>19</v>
      </c>
      <c r="E3736" s="3">
        <v>158.77799999999999</v>
      </c>
      <c r="F3736" s="3">
        <v>79.388999999999996</v>
      </c>
      <c r="G3736" s="3">
        <f t="shared" si="116"/>
        <v>0.158778</v>
      </c>
      <c r="H3736" s="3">
        <f t="shared" si="117"/>
        <v>7.9389000000000001E-2</v>
      </c>
      <c r="J3736" s="3" cm="1">
        <f t="array" ref="J3736">+INDEX(G3736:H3736,,MATCH(Rates!$G$7,$G$4:$H$4,0))</f>
        <v>0.158778</v>
      </c>
    </row>
    <row r="3737" spans="2:10" x14ac:dyDescent="0.25">
      <c r="B3737" s="3">
        <v>6</v>
      </c>
      <c r="C3737" s="3">
        <v>4</v>
      </c>
      <c r="D3737" s="3">
        <v>20</v>
      </c>
      <c r="E3737" s="3">
        <v>0</v>
      </c>
      <c r="F3737" s="3">
        <v>0</v>
      </c>
      <c r="G3737" s="3">
        <f t="shared" si="116"/>
        <v>0</v>
      </c>
      <c r="H3737" s="3">
        <f t="shared" si="117"/>
        <v>0</v>
      </c>
      <c r="J3737" s="3" cm="1">
        <f t="array" ref="J3737">+INDEX(G3737:H3737,,MATCH(Rates!$G$7,$G$4:$H$4,0))</f>
        <v>0</v>
      </c>
    </row>
    <row r="3738" spans="2:10" x14ac:dyDescent="0.25">
      <c r="B3738" s="3">
        <v>6</v>
      </c>
      <c r="C3738" s="3">
        <v>4</v>
      </c>
      <c r="D3738" s="3">
        <v>21</v>
      </c>
      <c r="E3738" s="3">
        <v>0</v>
      </c>
      <c r="F3738" s="3">
        <v>0</v>
      </c>
      <c r="G3738" s="3">
        <f t="shared" si="116"/>
        <v>0</v>
      </c>
      <c r="H3738" s="3">
        <f t="shared" si="117"/>
        <v>0</v>
      </c>
      <c r="J3738" s="3" cm="1">
        <f t="array" ref="J3738">+INDEX(G3738:H3738,,MATCH(Rates!$G$7,$G$4:$H$4,0))</f>
        <v>0</v>
      </c>
    </row>
    <row r="3739" spans="2:10" x14ac:dyDescent="0.25">
      <c r="B3739" s="3">
        <v>6</v>
      </c>
      <c r="C3739" s="3">
        <v>4</v>
      </c>
      <c r="D3739" s="3">
        <v>22</v>
      </c>
      <c r="E3739" s="3">
        <v>0</v>
      </c>
      <c r="F3739" s="3">
        <v>0</v>
      </c>
      <c r="G3739" s="3">
        <f t="shared" si="116"/>
        <v>0</v>
      </c>
      <c r="H3739" s="3">
        <f t="shared" si="117"/>
        <v>0</v>
      </c>
      <c r="J3739" s="3" cm="1">
        <f t="array" ref="J3739">+INDEX(G3739:H3739,,MATCH(Rates!$G$7,$G$4:$H$4,0))</f>
        <v>0</v>
      </c>
    </row>
    <row r="3740" spans="2:10" x14ac:dyDescent="0.25">
      <c r="B3740" s="3">
        <v>6</v>
      </c>
      <c r="C3740" s="3">
        <v>4</v>
      </c>
      <c r="D3740" s="3">
        <v>23</v>
      </c>
      <c r="E3740" s="3">
        <v>0</v>
      </c>
      <c r="F3740" s="3">
        <v>0</v>
      </c>
      <c r="G3740" s="3">
        <f t="shared" si="116"/>
        <v>0</v>
      </c>
      <c r="H3740" s="3">
        <f t="shared" si="117"/>
        <v>0</v>
      </c>
      <c r="J3740" s="3" cm="1">
        <f t="array" ref="J3740">+INDEX(G3740:H3740,,MATCH(Rates!$G$7,$G$4:$H$4,0))</f>
        <v>0</v>
      </c>
    </row>
    <row r="3741" spans="2:10" x14ac:dyDescent="0.25">
      <c r="B3741" s="3">
        <v>6</v>
      </c>
      <c r="C3741" s="3">
        <v>5</v>
      </c>
      <c r="D3741" s="3">
        <v>0</v>
      </c>
      <c r="E3741" s="3">
        <v>0</v>
      </c>
      <c r="F3741" s="3">
        <v>0</v>
      </c>
      <c r="G3741" s="3">
        <f t="shared" si="116"/>
        <v>0</v>
      </c>
      <c r="H3741" s="3">
        <f t="shared" si="117"/>
        <v>0</v>
      </c>
      <c r="J3741" s="3" cm="1">
        <f t="array" ref="J3741">+INDEX(G3741:H3741,,MATCH(Rates!$G$7,$G$4:$H$4,0))</f>
        <v>0</v>
      </c>
    </row>
    <row r="3742" spans="2:10" x14ac:dyDescent="0.25">
      <c r="B3742" s="3">
        <v>6</v>
      </c>
      <c r="C3742" s="3">
        <v>5</v>
      </c>
      <c r="D3742" s="3">
        <v>1</v>
      </c>
      <c r="E3742" s="3">
        <v>0</v>
      </c>
      <c r="F3742" s="3">
        <v>0</v>
      </c>
      <c r="G3742" s="3">
        <f t="shared" si="116"/>
        <v>0</v>
      </c>
      <c r="H3742" s="3">
        <f t="shared" si="117"/>
        <v>0</v>
      </c>
      <c r="J3742" s="3" cm="1">
        <f t="array" ref="J3742">+INDEX(G3742:H3742,,MATCH(Rates!$G$7,$G$4:$H$4,0))</f>
        <v>0</v>
      </c>
    </row>
    <row r="3743" spans="2:10" x14ac:dyDescent="0.25">
      <c r="B3743" s="3">
        <v>6</v>
      </c>
      <c r="C3743" s="3">
        <v>5</v>
      </c>
      <c r="D3743" s="3">
        <v>2</v>
      </c>
      <c r="E3743" s="3">
        <v>0</v>
      </c>
      <c r="F3743" s="3">
        <v>0</v>
      </c>
      <c r="G3743" s="3">
        <f t="shared" si="116"/>
        <v>0</v>
      </c>
      <c r="H3743" s="3">
        <f t="shared" si="117"/>
        <v>0</v>
      </c>
      <c r="J3743" s="3" cm="1">
        <f t="array" ref="J3743">+INDEX(G3743:H3743,,MATCH(Rates!$G$7,$G$4:$H$4,0))</f>
        <v>0</v>
      </c>
    </row>
    <row r="3744" spans="2:10" x14ac:dyDescent="0.25">
      <c r="B3744" s="3">
        <v>6</v>
      </c>
      <c r="C3744" s="3">
        <v>5</v>
      </c>
      <c r="D3744" s="3">
        <v>3</v>
      </c>
      <c r="E3744" s="3">
        <v>0</v>
      </c>
      <c r="F3744" s="3">
        <v>0</v>
      </c>
      <c r="G3744" s="3">
        <f t="shared" si="116"/>
        <v>0</v>
      </c>
      <c r="H3744" s="3">
        <f t="shared" si="117"/>
        <v>0</v>
      </c>
      <c r="J3744" s="3" cm="1">
        <f t="array" ref="J3744">+INDEX(G3744:H3744,,MATCH(Rates!$G$7,$G$4:$H$4,0))</f>
        <v>0</v>
      </c>
    </row>
    <row r="3745" spans="2:10" x14ac:dyDescent="0.25">
      <c r="B3745" s="3">
        <v>6</v>
      </c>
      <c r="C3745" s="3">
        <v>5</v>
      </c>
      <c r="D3745" s="3">
        <v>4</v>
      </c>
      <c r="E3745" s="3">
        <v>0</v>
      </c>
      <c r="F3745" s="3">
        <v>0</v>
      </c>
      <c r="G3745" s="3">
        <f t="shared" si="116"/>
        <v>0</v>
      </c>
      <c r="H3745" s="3">
        <f t="shared" si="117"/>
        <v>0</v>
      </c>
      <c r="J3745" s="3" cm="1">
        <f t="array" ref="J3745">+INDEX(G3745:H3745,,MATCH(Rates!$G$7,$G$4:$H$4,0))</f>
        <v>0</v>
      </c>
    </row>
    <row r="3746" spans="2:10" x14ac:dyDescent="0.25">
      <c r="B3746" s="3">
        <v>6</v>
      </c>
      <c r="C3746" s="3">
        <v>5</v>
      </c>
      <c r="D3746" s="3">
        <v>5</v>
      </c>
      <c r="E3746" s="3">
        <v>71.674999999999997</v>
      </c>
      <c r="F3746" s="3">
        <v>35.837000000000003</v>
      </c>
      <c r="G3746" s="3">
        <f t="shared" si="116"/>
        <v>7.1675000000000003E-2</v>
      </c>
      <c r="H3746" s="3">
        <f t="shared" si="117"/>
        <v>3.5837000000000001E-2</v>
      </c>
      <c r="J3746" s="3" cm="1">
        <f t="array" ref="J3746">+INDEX(G3746:H3746,,MATCH(Rates!$G$7,$G$4:$H$4,0))</f>
        <v>7.1675000000000003E-2</v>
      </c>
    </row>
    <row r="3747" spans="2:10" x14ac:dyDescent="0.25">
      <c r="B3747" s="3">
        <v>6</v>
      </c>
      <c r="C3747" s="3">
        <v>5</v>
      </c>
      <c r="D3747" s="3">
        <v>6</v>
      </c>
      <c r="E3747" s="3">
        <v>522.05399999999997</v>
      </c>
      <c r="F3747" s="3">
        <v>261.02699999999999</v>
      </c>
      <c r="G3747" s="3">
        <f t="shared" si="116"/>
        <v>0.52205400000000002</v>
      </c>
      <c r="H3747" s="3">
        <f t="shared" si="117"/>
        <v>0.26102700000000001</v>
      </c>
      <c r="J3747" s="3" cm="1">
        <f t="array" ref="J3747">+INDEX(G3747:H3747,,MATCH(Rates!$G$7,$G$4:$H$4,0))</f>
        <v>0.52205400000000002</v>
      </c>
    </row>
    <row r="3748" spans="2:10" x14ac:dyDescent="0.25">
      <c r="B3748" s="3">
        <v>6</v>
      </c>
      <c r="C3748" s="3">
        <v>5</v>
      </c>
      <c r="D3748" s="3">
        <v>7</v>
      </c>
      <c r="E3748" s="3">
        <v>2020.9849999999999</v>
      </c>
      <c r="F3748" s="3">
        <v>1010.4930000000001</v>
      </c>
      <c r="G3748" s="3">
        <f t="shared" si="116"/>
        <v>2.020985</v>
      </c>
      <c r="H3748" s="3">
        <f t="shared" si="117"/>
        <v>1.0104930000000001</v>
      </c>
      <c r="J3748" s="3" cm="1">
        <f t="array" ref="J3748">+INDEX(G3748:H3748,,MATCH(Rates!$G$7,$G$4:$H$4,0))</f>
        <v>2.020985</v>
      </c>
    </row>
    <row r="3749" spans="2:10" x14ac:dyDescent="0.25">
      <c r="B3749" s="3">
        <v>6</v>
      </c>
      <c r="C3749" s="3">
        <v>5</v>
      </c>
      <c r="D3749" s="3">
        <v>8</v>
      </c>
      <c r="E3749" s="3">
        <v>3643.125</v>
      </c>
      <c r="F3749" s="3">
        <v>1821.5619999999999</v>
      </c>
      <c r="G3749" s="3">
        <f t="shared" si="116"/>
        <v>3.6431249999999999</v>
      </c>
      <c r="H3749" s="3">
        <f t="shared" si="117"/>
        <v>1.8215619999999999</v>
      </c>
      <c r="J3749" s="3" cm="1">
        <f t="array" ref="J3749">+INDEX(G3749:H3749,,MATCH(Rates!$G$7,$G$4:$H$4,0))</f>
        <v>3.6431249999999999</v>
      </c>
    </row>
    <row r="3750" spans="2:10" x14ac:dyDescent="0.25">
      <c r="B3750" s="3">
        <v>6</v>
      </c>
      <c r="C3750" s="3">
        <v>5</v>
      </c>
      <c r="D3750" s="3">
        <v>9</v>
      </c>
      <c r="E3750" s="3">
        <v>4979.1499999999996</v>
      </c>
      <c r="F3750" s="3">
        <v>2489.5749999999998</v>
      </c>
      <c r="G3750" s="3">
        <f t="shared" si="116"/>
        <v>4.9791499999999997</v>
      </c>
      <c r="H3750" s="3">
        <f t="shared" si="117"/>
        <v>2.4895749999999999</v>
      </c>
      <c r="J3750" s="3" cm="1">
        <f t="array" ref="J3750">+INDEX(G3750:H3750,,MATCH(Rates!$G$7,$G$4:$H$4,0))</f>
        <v>4.9791499999999997</v>
      </c>
    </row>
    <row r="3751" spans="2:10" x14ac:dyDescent="0.25">
      <c r="B3751" s="3">
        <v>6</v>
      </c>
      <c r="C3751" s="3">
        <v>5</v>
      </c>
      <c r="D3751" s="3">
        <v>10</v>
      </c>
      <c r="E3751" s="3">
        <v>5443.2889999999998</v>
      </c>
      <c r="F3751" s="3">
        <v>2721.645</v>
      </c>
      <c r="G3751" s="3">
        <f t="shared" si="116"/>
        <v>5.443289</v>
      </c>
      <c r="H3751" s="3">
        <f t="shared" si="117"/>
        <v>2.7216450000000001</v>
      </c>
      <c r="J3751" s="3" cm="1">
        <f t="array" ref="J3751">+INDEX(G3751:H3751,,MATCH(Rates!$G$7,$G$4:$H$4,0))</f>
        <v>5.443289</v>
      </c>
    </row>
    <row r="3752" spans="2:10" x14ac:dyDescent="0.25">
      <c r="B3752" s="3">
        <v>6</v>
      </c>
      <c r="C3752" s="3">
        <v>5</v>
      </c>
      <c r="D3752" s="3">
        <v>11</v>
      </c>
      <c r="E3752" s="3">
        <v>5659.683</v>
      </c>
      <c r="F3752" s="3">
        <v>2829.8420000000001</v>
      </c>
      <c r="G3752" s="3">
        <f t="shared" si="116"/>
        <v>5.6596830000000002</v>
      </c>
      <c r="H3752" s="3">
        <f t="shared" si="117"/>
        <v>2.8298420000000002</v>
      </c>
      <c r="J3752" s="3" cm="1">
        <f t="array" ref="J3752">+INDEX(G3752:H3752,,MATCH(Rates!$G$7,$G$4:$H$4,0))</f>
        <v>5.6596830000000002</v>
      </c>
    </row>
    <row r="3753" spans="2:10" x14ac:dyDescent="0.25">
      <c r="B3753" s="3">
        <v>6</v>
      </c>
      <c r="C3753" s="3">
        <v>5</v>
      </c>
      <c r="D3753" s="3">
        <v>12</v>
      </c>
      <c r="E3753" s="3">
        <v>6042.0290000000005</v>
      </c>
      <c r="F3753" s="3">
        <v>3021.0149999999999</v>
      </c>
      <c r="G3753" s="3">
        <f t="shared" si="116"/>
        <v>6.0420290000000003</v>
      </c>
      <c r="H3753" s="3">
        <f t="shared" si="117"/>
        <v>3.0210149999999998</v>
      </c>
      <c r="J3753" s="3" cm="1">
        <f t="array" ref="J3753">+INDEX(G3753:H3753,,MATCH(Rates!$G$7,$G$4:$H$4,0))</f>
        <v>6.0420290000000003</v>
      </c>
    </row>
    <row r="3754" spans="2:10" x14ac:dyDescent="0.25">
      <c r="B3754" s="3">
        <v>6</v>
      </c>
      <c r="C3754" s="3">
        <v>5</v>
      </c>
      <c r="D3754" s="3">
        <v>13</v>
      </c>
      <c r="E3754" s="3">
        <v>6440.558</v>
      </c>
      <c r="F3754" s="3">
        <v>3220.279</v>
      </c>
      <c r="G3754" s="3">
        <f t="shared" si="116"/>
        <v>6.4405580000000002</v>
      </c>
      <c r="H3754" s="3">
        <f t="shared" si="117"/>
        <v>3.2202790000000001</v>
      </c>
      <c r="J3754" s="3" cm="1">
        <f t="array" ref="J3754">+INDEX(G3754:H3754,,MATCH(Rates!$G$7,$G$4:$H$4,0))</f>
        <v>6.4405580000000002</v>
      </c>
    </row>
    <row r="3755" spans="2:10" x14ac:dyDescent="0.25">
      <c r="B3755" s="3">
        <v>6</v>
      </c>
      <c r="C3755" s="3">
        <v>5</v>
      </c>
      <c r="D3755" s="3">
        <v>14</v>
      </c>
      <c r="E3755" s="3">
        <v>5388.0460000000003</v>
      </c>
      <c r="F3755" s="3">
        <v>2694.0230000000001</v>
      </c>
      <c r="G3755" s="3">
        <f t="shared" si="116"/>
        <v>5.3880460000000001</v>
      </c>
      <c r="H3755" s="3">
        <f t="shared" si="117"/>
        <v>2.6940230000000001</v>
      </c>
      <c r="J3755" s="3" cm="1">
        <f t="array" ref="J3755">+INDEX(G3755:H3755,,MATCH(Rates!$G$7,$G$4:$H$4,0))</f>
        <v>5.3880460000000001</v>
      </c>
    </row>
    <row r="3756" spans="2:10" x14ac:dyDescent="0.25">
      <c r="B3756" s="3">
        <v>6</v>
      </c>
      <c r="C3756" s="3">
        <v>5</v>
      </c>
      <c r="D3756" s="3">
        <v>15</v>
      </c>
      <c r="E3756" s="3">
        <v>4587.482</v>
      </c>
      <c r="F3756" s="3">
        <v>2293.741</v>
      </c>
      <c r="G3756" s="3">
        <f t="shared" si="116"/>
        <v>4.5874819999999996</v>
      </c>
      <c r="H3756" s="3">
        <f t="shared" si="117"/>
        <v>2.2937409999999998</v>
      </c>
      <c r="J3756" s="3" cm="1">
        <f t="array" ref="J3756">+INDEX(G3756:H3756,,MATCH(Rates!$G$7,$G$4:$H$4,0))</f>
        <v>4.5874819999999996</v>
      </c>
    </row>
    <row r="3757" spans="2:10" x14ac:dyDescent="0.25">
      <c r="B3757" s="3">
        <v>6</v>
      </c>
      <c r="C3757" s="3">
        <v>5</v>
      </c>
      <c r="D3757" s="3">
        <v>16</v>
      </c>
      <c r="E3757" s="3">
        <v>2025.4010000000001</v>
      </c>
      <c r="F3757" s="3">
        <v>1012.701</v>
      </c>
      <c r="G3757" s="3">
        <f t="shared" si="116"/>
        <v>2.025401</v>
      </c>
      <c r="H3757" s="3">
        <f t="shared" si="117"/>
        <v>1.0127010000000001</v>
      </c>
      <c r="J3757" s="3" cm="1">
        <f t="array" ref="J3757">+INDEX(G3757:H3757,,MATCH(Rates!$G$7,$G$4:$H$4,0))</f>
        <v>2.025401</v>
      </c>
    </row>
    <row r="3758" spans="2:10" x14ac:dyDescent="0.25">
      <c r="B3758" s="3">
        <v>6</v>
      </c>
      <c r="C3758" s="3">
        <v>5</v>
      </c>
      <c r="D3758" s="3">
        <v>17</v>
      </c>
      <c r="E3758" s="3">
        <v>1129.1569999999999</v>
      </c>
      <c r="F3758" s="3">
        <v>564.57899999999995</v>
      </c>
      <c r="G3758" s="3">
        <f t="shared" si="116"/>
        <v>1.129157</v>
      </c>
      <c r="H3758" s="3">
        <f t="shared" si="117"/>
        <v>0.56457899999999994</v>
      </c>
      <c r="J3758" s="3" cm="1">
        <f t="array" ref="J3758">+INDEX(G3758:H3758,,MATCH(Rates!$G$7,$G$4:$H$4,0))</f>
        <v>1.129157</v>
      </c>
    </row>
    <row r="3759" spans="2:10" x14ac:dyDescent="0.25">
      <c r="B3759" s="3">
        <v>6</v>
      </c>
      <c r="C3759" s="3">
        <v>5</v>
      </c>
      <c r="D3759" s="3">
        <v>18</v>
      </c>
      <c r="E3759" s="3">
        <v>964.50699999999995</v>
      </c>
      <c r="F3759" s="3">
        <v>482.25400000000002</v>
      </c>
      <c r="G3759" s="3">
        <f t="shared" si="116"/>
        <v>0.964507</v>
      </c>
      <c r="H3759" s="3">
        <f t="shared" si="117"/>
        <v>0.48225400000000002</v>
      </c>
      <c r="J3759" s="3" cm="1">
        <f t="array" ref="J3759">+INDEX(G3759:H3759,,MATCH(Rates!$G$7,$G$4:$H$4,0))</f>
        <v>0.964507</v>
      </c>
    </row>
    <row r="3760" spans="2:10" x14ac:dyDescent="0.25">
      <c r="B3760" s="3">
        <v>6</v>
      </c>
      <c r="C3760" s="3">
        <v>5</v>
      </c>
      <c r="D3760" s="3">
        <v>19</v>
      </c>
      <c r="E3760" s="3">
        <v>63.543999999999997</v>
      </c>
      <c r="F3760" s="3">
        <v>31.771999999999998</v>
      </c>
      <c r="G3760" s="3">
        <f t="shared" si="116"/>
        <v>6.3544000000000003E-2</v>
      </c>
      <c r="H3760" s="3">
        <f t="shared" si="117"/>
        <v>3.1772000000000002E-2</v>
      </c>
      <c r="J3760" s="3" cm="1">
        <f t="array" ref="J3760">+INDEX(G3760:H3760,,MATCH(Rates!$G$7,$G$4:$H$4,0))</f>
        <v>6.3544000000000003E-2</v>
      </c>
    </row>
    <row r="3761" spans="2:10" x14ac:dyDescent="0.25">
      <c r="B3761" s="3">
        <v>6</v>
      </c>
      <c r="C3761" s="3">
        <v>5</v>
      </c>
      <c r="D3761" s="3">
        <v>20</v>
      </c>
      <c r="E3761" s="3">
        <v>0</v>
      </c>
      <c r="F3761" s="3">
        <v>0</v>
      </c>
      <c r="G3761" s="3">
        <f t="shared" si="116"/>
        <v>0</v>
      </c>
      <c r="H3761" s="3">
        <f t="shared" si="117"/>
        <v>0</v>
      </c>
      <c r="J3761" s="3" cm="1">
        <f t="array" ref="J3761">+INDEX(G3761:H3761,,MATCH(Rates!$G$7,$G$4:$H$4,0))</f>
        <v>0</v>
      </c>
    </row>
    <row r="3762" spans="2:10" x14ac:dyDescent="0.25">
      <c r="B3762" s="3">
        <v>6</v>
      </c>
      <c r="C3762" s="3">
        <v>5</v>
      </c>
      <c r="D3762" s="3">
        <v>21</v>
      </c>
      <c r="E3762" s="3">
        <v>0</v>
      </c>
      <c r="F3762" s="3">
        <v>0</v>
      </c>
      <c r="G3762" s="3">
        <f t="shared" si="116"/>
        <v>0</v>
      </c>
      <c r="H3762" s="3">
        <f t="shared" si="117"/>
        <v>0</v>
      </c>
      <c r="J3762" s="3" cm="1">
        <f t="array" ref="J3762">+INDEX(G3762:H3762,,MATCH(Rates!$G$7,$G$4:$H$4,0))</f>
        <v>0</v>
      </c>
    </row>
    <row r="3763" spans="2:10" x14ac:dyDescent="0.25">
      <c r="B3763" s="3">
        <v>6</v>
      </c>
      <c r="C3763" s="3">
        <v>5</v>
      </c>
      <c r="D3763" s="3">
        <v>22</v>
      </c>
      <c r="E3763" s="3">
        <v>0</v>
      </c>
      <c r="F3763" s="3">
        <v>0</v>
      </c>
      <c r="G3763" s="3">
        <f t="shared" si="116"/>
        <v>0</v>
      </c>
      <c r="H3763" s="3">
        <f t="shared" si="117"/>
        <v>0</v>
      </c>
      <c r="J3763" s="3" cm="1">
        <f t="array" ref="J3763">+INDEX(G3763:H3763,,MATCH(Rates!$G$7,$G$4:$H$4,0))</f>
        <v>0</v>
      </c>
    </row>
    <row r="3764" spans="2:10" x14ac:dyDescent="0.25">
      <c r="B3764" s="3">
        <v>6</v>
      </c>
      <c r="C3764" s="3">
        <v>5</v>
      </c>
      <c r="D3764" s="3">
        <v>23</v>
      </c>
      <c r="E3764" s="3">
        <v>0</v>
      </c>
      <c r="F3764" s="3">
        <v>0</v>
      </c>
      <c r="G3764" s="3">
        <f t="shared" si="116"/>
        <v>0</v>
      </c>
      <c r="H3764" s="3">
        <f t="shared" si="117"/>
        <v>0</v>
      </c>
      <c r="J3764" s="3" cm="1">
        <f t="array" ref="J3764">+INDEX(G3764:H3764,,MATCH(Rates!$G$7,$G$4:$H$4,0))</f>
        <v>0</v>
      </c>
    </row>
    <row r="3765" spans="2:10" x14ac:dyDescent="0.25">
      <c r="B3765" s="3">
        <v>6</v>
      </c>
      <c r="C3765" s="3">
        <v>6</v>
      </c>
      <c r="D3765" s="3">
        <v>0</v>
      </c>
      <c r="E3765" s="3">
        <v>0</v>
      </c>
      <c r="F3765" s="3">
        <v>0</v>
      </c>
      <c r="G3765" s="3">
        <f t="shared" si="116"/>
        <v>0</v>
      </c>
      <c r="H3765" s="3">
        <f t="shared" si="117"/>
        <v>0</v>
      </c>
      <c r="J3765" s="3" cm="1">
        <f t="array" ref="J3765">+INDEX(G3765:H3765,,MATCH(Rates!$G$7,$G$4:$H$4,0))</f>
        <v>0</v>
      </c>
    </row>
    <row r="3766" spans="2:10" x14ac:dyDescent="0.25">
      <c r="B3766" s="3">
        <v>6</v>
      </c>
      <c r="C3766" s="3">
        <v>6</v>
      </c>
      <c r="D3766" s="3">
        <v>1</v>
      </c>
      <c r="E3766" s="3">
        <v>0</v>
      </c>
      <c r="F3766" s="3">
        <v>0</v>
      </c>
      <c r="G3766" s="3">
        <f t="shared" si="116"/>
        <v>0</v>
      </c>
      <c r="H3766" s="3">
        <f t="shared" si="117"/>
        <v>0</v>
      </c>
      <c r="J3766" s="3" cm="1">
        <f t="array" ref="J3766">+INDEX(G3766:H3766,,MATCH(Rates!$G$7,$G$4:$H$4,0))</f>
        <v>0</v>
      </c>
    </row>
    <row r="3767" spans="2:10" x14ac:dyDescent="0.25">
      <c r="B3767" s="3">
        <v>6</v>
      </c>
      <c r="C3767" s="3">
        <v>6</v>
      </c>
      <c r="D3767" s="3">
        <v>2</v>
      </c>
      <c r="E3767" s="3">
        <v>0</v>
      </c>
      <c r="F3767" s="3">
        <v>0</v>
      </c>
      <c r="G3767" s="3">
        <f t="shared" si="116"/>
        <v>0</v>
      </c>
      <c r="H3767" s="3">
        <f t="shared" si="117"/>
        <v>0</v>
      </c>
      <c r="J3767" s="3" cm="1">
        <f t="array" ref="J3767">+INDEX(G3767:H3767,,MATCH(Rates!$G$7,$G$4:$H$4,0))</f>
        <v>0</v>
      </c>
    </row>
    <row r="3768" spans="2:10" x14ac:dyDescent="0.25">
      <c r="B3768" s="3">
        <v>6</v>
      </c>
      <c r="C3768" s="3">
        <v>6</v>
      </c>
      <c r="D3768" s="3">
        <v>3</v>
      </c>
      <c r="E3768" s="3">
        <v>0</v>
      </c>
      <c r="F3768" s="3">
        <v>0</v>
      </c>
      <c r="G3768" s="3">
        <f t="shared" si="116"/>
        <v>0</v>
      </c>
      <c r="H3768" s="3">
        <f t="shared" si="117"/>
        <v>0</v>
      </c>
      <c r="J3768" s="3" cm="1">
        <f t="array" ref="J3768">+INDEX(G3768:H3768,,MATCH(Rates!$G$7,$G$4:$H$4,0))</f>
        <v>0</v>
      </c>
    </row>
    <row r="3769" spans="2:10" x14ac:dyDescent="0.25">
      <c r="B3769" s="3">
        <v>6</v>
      </c>
      <c r="C3769" s="3">
        <v>6</v>
      </c>
      <c r="D3769" s="3">
        <v>4</v>
      </c>
      <c r="E3769" s="3">
        <v>0</v>
      </c>
      <c r="F3769" s="3">
        <v>0</v>
      </c>
      <c r="G3769" s="3">
        <f t="shared" si="116"/>
        <v>0</v>
      </c>
      <c r="H3769" s="3">
        <f t="shared" si="117"/>
        <v>0</v>
      </c>
      <c r="J3769" s="3" cm="1">
        <f t="array" ref="J3769">+INDEX(G3769:H3769,,MATCH(Rates!$G$7,$G$4:$H$4,0))</f>
        <v>0</v>
      </c>
    </row>
    <row r="3770" spans="2:10" x14ac:dyDescent="0.25">
      <c r="B3770" s="3">
        <v>6</v>
      </c>
      <c r="C3770" s="3">
        <v>6</v>
      </c>
      <c r="D3770" s="3">
        <v>5</v>
      </c>
      <c r="E3770" s="3">
        <v>0</v>
      </c>
      <c r="F3770" s="3">
        <v>0</v>
      </c>
      <c r="G3770" s="3">
        <f t="shared" si="116"/>
        <v>0</v>
      </c>
      <c r="H3770" s="3">
        <f t="shared" si="117"/>
        <v>0</v>
      </c>
      <c r="J3770" s="3" cm="1">
        <f t="array" ref="J3770">+INDEX(G3770:H3770,,MATCH(Rates!$G$7,$G$4:$H$4,0))</f>
        <v>0</v>
      </c>
    </row>
    <row r="3771" spans="2:10" x14ac:dyDescent="0.25">
      <c r="B3771" s="3">
        <v>6</v>
      </c>
      <c r="C3771" s="3">
        <v>6</v>
      </c>
      <c r="D3771" s="3">
        <v>6</v>
      </c>
      <c r="E3771" s="3">
        <v>481.84</v>
      </c>
      <c r="F3771" s="3">
        <v>240.92</v>
      </c>
      <c r="G3771" s="3">
        <f t="shared" si="116"/>
        <v>0.48183999999999999</v>
      </c>
      <c r="H3771" s="3">
        <f t="shared" si="117"/>
        <v>0.24092</v>
      </c>
      <c r="J3771" s="3" cm="1">
        <f t="array" ref="J3771">+INDEX(G3771:H3771,,MATCH(Rates!$G$7,$G$4:$H$4,0))</f>
        <v>0.48183999999999999</v>
      </c>
    </row>
    <row r="3772" spans="2:10" x14ac:dyDescent="0.25">
      <c r="B3772" s="3">
        <v>6</v>
      </c>
      <c r="C3772" s="3">
        <v>6</v>
      </c>
      <c r="D3772" s="3">
        <v>7</v>
      </c>
      <c r="E3772" s="3">
        <v>1522.9829999999999</v>
      </c>
      <c r="F3772" s="3">
        <v>761.49199999999996</v>
      </c>
      <c r="G3772" s="3">
        <f t="shared" si="116"/>
        <v>1.522983</v>
      </c>
      <c r="H3772" s="3">
        <f t="shared" si="117"/>
        <v>0.76149199999999995</v>
      </c>
      <c r="J3772" s="3" cm="1">
        <f t="array" ref="J3772">+INDEX(G3772:H3772,,MATCH(Rates!$G$7,$G$4:$H$4,0))</f>
        <v>1.522983</v>
      </c>
    </row>
    <row r="3773" spans="2:10" x14ac:dyDescent="0.25">
      <c r="B3773" s="3">
        <v>6</v>
      </c>
      <c r="C3773" s="3">
        <v>6</v>
      </c>
      <c r="D3773" s="3">
        <v>8</v>
      </c>
      <c r="E3773" s="3">
        <v>2925.2579999999998</v>
      </c>
      <c r="F3773" s="3">
        <v>1462.6289999999999</v>
      </c>
      <c r="G3773" s="3">
        <f t="shared" si="116"/>
        <v>2.9252579999999999</v>
      </c>
      <c r="H3773" s="3">
        <f t="shared" si="117"/>
        <v>1.462629</v>
      </c>
      <c r="J3773" s="3" cm="1">
        <f t="array" ref="J3773">+INDEX(G3773:H3773,,MATCH(Rates!$G$7,$G$4:$H$4,0))</f>
        <v>2.9252579999999999</v>
      </c>
    </row>
    <row r="3774" spans="2:10" x14ac:dyDescent="0.25">
      <c r="B3774" s="3">
        <v>6</v>
      </c>
      <c r="C3774" s="3">
        <v>6</v>
      </c>
      <c r="D3774" s="3">
        <v>9</v>
      </c>
      <c r="E3774" s="3">
        <v>5214.241</v>
      </c>
      <c r="F3774" s="3">
        <v>2607.1210000000001</v>
      </c>
      <c r="G3774" s="3">
        <f t="shared" si="116"/>
        <v>5.2142410000000003</v>
      </c>
      <c r="H3774" s="3">
        <f t="shared" si="117"/>
        <v>2.6071210000000002</v>
      </c>
      <c r="J3774" s="3" cm="1">
        <f t="array" ref="J3774">+INDEX(G3774:H3774,,MATCH(Rates!$G$7,$G$4:$H$4,0))</f>
        <v>5.2142410000000003</v>
      </c>
    </row>
    <row r="3775" spans="2:10" x14ac:dyDescent="0.25">
      <c r="B3775" s="3">
        <v>6</v>
      </c>
      <c r="C3775" s="3">
        <v>6</v>
      </c>
      <c r="D3775" s="3">
        <v>10</v>
      </c>
      <c r="E3775" s="3">
        <v>6259.4629999999997</v>
      </c>
      <c r="F3775" s="3">
        <v>3129.732</v>
      </c>
      <c r="G3775" s="3">
        <f t="shared" si="116"/>
        <v>6.2594629999999993</v>
      </c>
      <c r="H3775" s="3">
        <f t="shared" si="117"/>
        <v>3.1297320000000002</v>
      </c>
      <c r="J3775" s="3" cm="1">
        <f t="array" ref="J3775">+INDEX(G3775:H3775,,MATCH(Rates!$G$7,$G$4:$H$4,0))</f>
        <v>6.2594629999999993</v>
      </c>
    </row>
    <row r="3776" spans="2:10" x14ac:dyDescent="0.25">
      <c r="B3776" s="3">
        <v>6</v>
      </c>
      <c r="C3776" s="3">
        <v>6</v>
      </c>
      <c r="D3776" s="3">
        <v>11</v>
      </c>
      <c r="E3776" s="3">
        <v>3420.84</v>
      </c>
      <c r="F3776" s="3">
        <v>1710.42</v>
      </c>
      <c r="G3776" s="3">
        <f t="shared" si="116"/>
        <v>3.4208400000000001</v>
      </c>
      <c r="H3776" s="3">
        <f t="shared" si="117"/>
        <v>1.7104200000000001</v>
      </c>
      <c r="J3776" s="3" cm="1">
        <f t="array" ref="J3776">+INDEX(G3776:H3776,,MATCH(Rates!$G$7,$G$4:$H$4,0))</f>
        <v>3.4208400000000001</v>
      </c>
    </row>
    <row r="3777" spans="2:10" x14ac:dyDescent="0.25">
      <c r="B3777" s="3">
        <v>6</v>
      </c>
      <c r="C3777" s="3">
        <v>6</v>
      </c>
      <c r="D3777" s="3">
        <v>12</v>
      </c>
      <c r="E3777" s="3">
        <v>5874.1989999999996</v>
      </c>
      <c r="F3777" s="3">
        <v>2937.1</v>
      </c>
      <c r="G3777" s="3">
        <f t="shared" si="116"/>
        <v>5.8741989999999999</v>
      </c>
      <c r="H3777" s="3">
        <f t="shared" si="117"/>
        <v>2.9371</v>
      </c>
      <c r="J3777" s="3" cm="1">
        <f t="array" ref="J3777">+INDEX(G3777:H3777,,MATCH(Rates!$G$7,$G$4:$H$4,0))</f>
        <v>5.8741989999999999</v>
      </c>
    </row>
    <row r="3778" spans="2:10" x14ac:dyDescent="0.25">
      <c r="B3778" s="3">
        <v>6</v>
      </c>
      <c r="C3778" s="3">
        <v>6</v>
      </c>
      <c r="D3778" s="3">
        <v>13</v>
      </c>
      <c r="E3778" s="3">
        <v>5572.5889999999999</v>
      </c>
      <c r="F3778" s="3">
        <v>2786.2939999999999</v>
      </c>
      <c r="G3778" s="3">
        <f t="shared" si="116"/>
        <v>5.5725889999999998</v>
      </c>
      <c r="H3778" s="3">
        <f t="shared" si="117"/>
        <v>2.7862939999999998</v>
      </c>
      <c r="J3778" s="3" cm="1">
        <f t="array" ref="J3778">+INDEX(G3778:H3778,,MATCH(Rates!$G$7,$G$4:$H$4,0))</f>
        <v>5.5725889999999998</v>
      </c>
    </row>
    <row r="3779" spans="2:10" x14ac:dyDescent="0.25">
      <c r="B3779" s="3">
        <v>6</v>
      </c>
      <c r="C3779" s="3">
        <v>6</v>
      </c>
      <c r="D3779" s="3">
        <v>14</v>
      </c>
      <c r="E3779" s="3">
        <v>3383.9250000000002</v>
      </c>
      <c r="F3779" s="3">
        <v>1691.962</v>
      </c>
      <c r="G3779" s="3">
        <f t="shared" si="116"/>
        <v>3.3839250000000001</v>
      </c>
      <c r="H3779" s="3">
        <f t="shared" si="117"/>
        <v>1.691962</v>
      </c>
      <c r="J3779" s="3" cm="1">
        <f t="array" ref="J3779">+INDEX(G3779:H3779,,MATCH(Rates!$G$7,$G$4:$H$4,0))</f>
        <v>3.3839250000000001</v>
      </c>
    </row>
    <row r="3780" spans="2:10" x14ac:dyDescent="0.25">
      <c r="B3780" s="3">
        <v>6</v>
      </c>
      <c r="C3780" s="3">
        <v>6</v>
      </c>
      <c r="D3780" s="3">
        <v>15</v>
      </c>
      <c r="E3780" s="3">
        <v>4993.9369999999999</v>
      </c>
      <c r="F3780" s="3">
        <v>2496.9679999999998</v>
      </c>
      <c r="G3780" s="3">
        <f t="shared" si="116"/>
        <v>4.9939369999999998</v>
      </c>
      <c r="H3780" s="3">
        <f t="shared" si="117"/>
        <v>2.4969679999999999</v>
      </c>
      <c r="J3780" s="3" cm="1">
        <f t="array" ref="J3780">+INDEX(G3780:H3780,,MATCH(Rates!$G$7,$G$4:$H$4,0))</f>
        <v>4.9939369999999998</v>
      </c>
    </row>
    <row r="3781" spans="2:10" x14ac:dyDescent="0.25">
      <c r="B3781" s="3">
        <v>6</v>
      </c>
      <c r="C3781" s="3">
        <v>6</v>
      </c>
      <c r="D3781" s="3">
        <v>16</v>
      </c>
      <c r="E3781" s="3">
        <v>3263.7460000000001</v>
      </c>
      <c r="F3781" s="3">
        <v>1631.873</v>
      </c>
      <c r="G3781" s="3">
        <f t="shared" si="116"/>
        <v>3.2637460000000003</v>
      </c>
      <c r="H3781" s="3">
        <f t="shared" si="117"/>
        <v>1.6318730000000001</v>
      </c>
      <c r="J3781" s="3" cm="1">
        <f t="array" ref="J3781">+INDEX(G3781:H3781,,MATCH(Rates!$G$7,$G$4:$H$4,0))</f>
        <v>3.2637460000000003</v>
      </c>
    </row>
    <row r="3782" spans="2:10" x14ac:dyDescent="0.25">
      <c r="B3782" s="3">
        <v>6</v>
      </c>
      <c r="C3782" s="3">
        <v>6</v>
      </c>
      <c r="D3782" s="3">
        <v>17</v>
      </c>
      <c r="E3782" s="3">
        <v>1607.856</v>
      </c>
      <c r="F3782" s="3">
        <v>803.928</v>
      </c>
      <c r="G3782" s="3">
        <f t="shared" si="116"/>
        <v>1.607856</v>
      </c>
      <c r="H3782" s="3">
        <f t="shared" si="117"/>
        <v>0.80392799999999998</v>
      </c>
      <c r="J3782" s="3" cm="1">
        <f t="array" ref="J3782">+INDEX(G3782:H3782,,MATCH(Rates!$G$7,$G$4:$H$4,0))</f>
        <v>1.607856</v>
      </c>
    </row>
    <row r="3783" spans="2:10" x14ac:dyDescent="0.25">
      <c r="B3783" s="3">
        <v>6</v>
      </c>
      <c r="C3783" s="3">
        <v>6</v>
      </c>
      <c r="D3783" s="3">
        <v>18</v>
      </c>
      <c r="E3783" s="3">
        <v>1010.763</v>
      </c>
      <c r="F3783" s="3">
        <v>505.38200000000001</v>
      </c>
      <c r="G3783" s="3">
        <f t="shared" si="116"/>
        <v>1.0107630000000001</v>
      </c>
      <c r="H3783" s="3">
        <f t="shared" si="117"/>
        <v>0.505382</v>
      </c>
      <c r="J3783" s="3" cm="1">
        <f t="array" ref="J3783">+INDEX(G3783:H3783,,MATCH(Rates!$G$7,$G$4:$H$4,0))</f>
        <v>1.0107630000000001</v>
      </c>
    </row>
    <row r="3784" spans="2:10" x14ac:dyDescent="0.25">
      <c r="B3784" s="3">
        <v>6</v>
      </c>
      <c r="C3784" s="3">
        <v>6</v>
      </c>
      <c r="D3784" s="3">
        <v>19</v>
      </c>
      <c r="E3784" s="3">
        <v>216.94399999999999</v>
      </c>
      <c r="F3784" s="3">
        <v>108.47199999999999</v>
      </c>
      <c r="G3784" s="3">
        <f t="shared" si="116"/>
        <v>0.216944</v>
      </c>
      <c r="H3784" s="3">
        <f t="shared" si="117"/>
        <v>0.108472</v>
      </c>
      <c r="J3784" s="3" cm="1">
        <f t="array" ref="J3784">+INDEX(G3784:H3784,,MATCH(Rates!$G$7,$G$4:$H$4,0))</f>
        <v>0.216944</v>
      </c>
    </row>
    <row r="3785" spans="2:10" x14ac:dyDescent="0.25">
      <c r="B3785" s="3">
        <v>6</v>
      </c>
      <c r="C3785" s="3">
        <v>6</v>
      </c>
      <c r="D3785" s="3">
        <v>20</v>
      </c>
      <c r="E3785" s="3">
        <v>0</v>
      </c>
      <c r="F3785" s="3">
        <v>0</v>
      </c>
      <c r="G3785" s="3">
        <f t="shared" si="116"/>
        <v>0</v>
      </c>
      <c r="H3785" s="3">
        <f t="shared" si="117"/>
        <v>0</v>
      </c>
      <c r="J3785" s="3" cm="1">
        <f t="array" ref="J3785">+INDEX(G3785:H3785,,MATCH(Rates!$G$7,$G$4:$H$4,0))</f>
        <v>0</v>
      </c>
    </row>
    <row r="3786" spans="2:10" x14ac:dyDescent="0.25">
      <c r="B3786" s="3">
        <v>6</v>
      </c>
      <c r="C3786" s="3">
        <v>6</v>
      </c>
      <c r="D3786" s="3">
        <v>21</v>
      </c>
      <c r="E3786" s="3">
        <v>0</v>
      </c>
      <c r="F3786" s="3">
        <v>0</v>
      </c>
      <c r="G3786" s="3">
        <f t="shared" si="116"/>
        <v>0</v>
      </c>
      <c r="H3786" s="3">
        <f t="shared" si="117"/>
        <v>0</v>
      </c>
      <c r="J3786" s="3" cm="1">
        <f t="array" ref="J3786">+INDEX(G3786:H3786,,MATCH(Rates!$G$7,$G$4:$H$4,0))</f>
        <v>0</v>
      </c>
    </row>
    <row r="3787" spans="2:10" x14ac:dyDescent="0.25">
      <c r="B3787" s="3">
        <v>6</v>
      </c>
      <c r="C3787" s="3">
        <v>6</v>
      </c>
      <c r="D3787" s="3">
        <v>22</v>
      </c>
      <c r="E3787" s="3">
        <v>0</v>
      </c>
      <c r="F3787" s="3">
        <v>0</v>
      </c>
      <c r="G3787" s="3">
        <f t="shared" si="116"/>
        <v>0</v>
      </c>
      <c r="H3787" s="3">
        <f t="shared" si="117"/>
        <v>0</v>
      </c>
      <c r="J3787" s="3" cm="1">
        <f t="array" ref="J3787">+INDEX(G3787:H3787,,MATCH(Rates!$G$7,$G$4:$H$4,0))</f>
        <v>0</v>
      </c>
    </row>
    <row r="3788" spans="2:10" x14ac:dyDescent="0.25">
      <c r="B3788" s="3">
        <v>6</v>
      </c>
      <c r="C3788" s="3">
        <v>6</v>
      </c>
      <c r="D3788" s="3">
        <v>23</v>
      </c>
      <c r="E3788" s="3">
        <v>0</v>
      </c>
      <c r="F3788" s="3">
        <v>0</v>
      </c>
      <c r="G3788" s="3">
        <f t="shared" si="116"/>
        <v>0</v>
      </c>
      <c r="H3788" s="3">
        <f t="shared" si="117"/>
        <v>0</v>
      </c>
      <c r="J3788" s="3" cm="1">
        <f t="array" ref="J3788">+INDEX(G3788:H3788,,MATCH(Rates!$G$7,$G$4:$H$4,0))</f>
        <v>0</v>
      </c>
    </row>
    <row r="3789" spans="2:10" x14ac:dyDescent="0.25">
      <c r="B3789" s="3">
        <v>6</v>
      </c>
      <c r="C3789" s="3">
        <v>7</v>
      </c>
      <c r="D3789" s="3">
        <v>0</v>
      </c>
      <c r="E3789" s="3">
        <v>0</v>
      </c>
      <c r="F3789" s="3">
        <v>0</v>
      </c>
      <c r="G3789" s="3">
        <f t="shared" si="116"/>
        <v>0</v>
      </c>
      <c r="H3789" s="3">
        <f t="shared" si="117"/>
        <v>0</v>
      </c>
      <c r="J3789" s="3" cm="1">
        <f t="array" ref="J3789">+INDEX(G3789:H3789,,MATCH(Rates!$G$7,$G$4:$H$4,0))</f>
        <v>0</v>
      </c>
    </row>
    <row r="3790" spans="2:10" x14ac:dyDescent="0.25">
      <c r="B3790" s="3">
        <v>6</v>
      </c>
      <c r="C3790" s="3">
        <v>7</v>
      </c>
      <c r="D3790" s="3">
        <v>1</v>
      </c>
      <c r="E3790" s="3">
        <v>0</v>
      </c>
      <c r="F3790" s="3">
        <v>0</v>
      </c>
      <c r="G3790" s="3">
        <f t="shared" si="116"/>
        <v>0</v>
      </c>
      <c r="H3790" s="3">
        <f t="shared" si="117"/>
        <v>0</v>
      </c>
      <c r="J3790" s="3" cm="1">
        <f t="array" ref="J3790">+INDEX(G3790:H3790,,MATCH(Rates!$G$7,$G$4:$H$4,0))</f>
        <v>0</v>
      </c>
    </row>
    <row r="3791" spans="2:10" x14ac:dyDescent="0.25">
      <c r="B3791" s="3">
        <v>6</v>
      </c>
      <c r="C3791" s="3">
        <v>7</v>
      </c>
      <c r="D3791" s="3">
        <v>2</v>
      </c>
      <c r="E3791" s="3">
        <v>0</v>
      </c>
      <c r="F3791" s="3">
        <v>0</v>
      </c>
      <c r="G3791" s="3">
        <f t="shared" si="116"/>
        <v>0</v>
      </c>
      <c r="H3791" s="3">
        <f t="shared" si="117"/>
        <v>0</v>
      </c>
      <c r="J3791" s="3" cm="1">
        <f t="array" ref="J3791">+INDEX(G3791:H3791,,MATCH(Rates!$G$7,$G$4:$H$4,0))</f>
        <v>0</v>
      </c>
    </row>
    <row r="3792" spans="2:10" x14ac:dyDescent="0.25">
      <c r="B3792" s="3">
        <v>6</v>
      </c>
      <c r="C3792" s="3">
        <v>7</v>
      </c>
      <c r="D3792" s="3">
        <v>3</v>
      </c>
      <c r="E3792" s="3">
        <v>0</v>
      </c>
      <c r="F3792" s="3">
        <v>0</v>
      </c>
      <c r="G3792" s="3">
        <f t="shared" si="116"/>
        <v>0</v>
      </c>
      <c r="H3792" s="3">
        <f t="shared" si="117"/>
        <v>0</v>
      </c>
      <c r="J3792" s="3" cm="1">
        <f t="array" ref="J3792">+INDEX(G3792:H3792,,MATCH(Rates!$G$7,$G$4:$H$4,0))</f>
        <v>0</v>
      </c>
    </row>
    <row r="3793" spans="2:10" x14ac:dyDescent="0.25">
      <c r="B3793" s="3">
        <v>6</v>
      </c>
      <c r="C3793" s="3">
        <v>7</v>
      </c>
      <c r="D3793" s="3">
        <v>4</v>
      </c>
      <c r="E3793" s="3">
        <v>0</v>
      </c>
      <c r="F3793" s="3">
        <v>0</v>
      </c>
      <c r="G3793" s="3">
        <f t="shared" si="116"/>
        <v>0</v>
      </c>
      <c r="H3793" s="3">
        <f t="shared" si="117"/>
        <v>0</v>
      </c>
      <c r="J3793" s="3" cm="1">
        <f t="array" ref="J3793">+INDEX(G3793:H3793,,MATCH(Rates!$G$7,$G$4:$H$4,0))</f>
        <v>0</v>
      </c>
    </row>
    <row r="3794" spans="2:10" x14ac:dyDescent="0.25">
      <c r="B3794" s="3">
        <v>6</v>
      </c>
      <c r="C3794" s="3">
        <v>7</v>
      </c>
      <c r="D3794" s="3">
        <v>5</v>
      </c>
      <c r="E3794" s="3">
        <v>71.521000000000001</v>
      </c>
      <c r="F3794" s="3">
        <v>35.761000000000003</v>
      </c>
      <c r="G3794" s="3">
        <f t="shared" si="116"/>
        <v>7.1521000000000001E-2</v>
      </c>
      <c r="H3794" s="3">
        <f t="shared" si="117"/>
        <v>3.5761000000000001E-2</v>
      </c>
      <c r="J3794" s="3" cm="1">
        <f t="array" ref="J3794">+INDEX(G3794:H3794,,MATCH(Rates!$G$7,$G$4:$H$4,0))</f>
        <v>7.1521000000000001E-2</v>
      </c>
    </row>
    <row r="3795" spans="2:10" x14ac:dyDescent="0.25">
      <c r="B3795" s="3">
        <v>6</v>
      </c>
      <c r="C3795" s="3">
        <v>7</v>
      </c>
      <c r="D3795" s="3">
        <v>6</v>
      </c>
      <c r="E3795" s="3">
        <v>569.05799999999999</v>
      </c>
      <c r="F3795" s="3">
        <v>284.529</v>
      </c>
      <c r="G3795" s="3">
        <f t="shared" si="116"/>
        <v>0.56905799999999995</v>
      </c>
      <c r="H3795" s="3">
        <f t="shared" si="117"/>
        <v>0.28452899999999998</v>
      </c>
      <c r="J3795" s="3" cm="1">
        <f t="array" ref="J3795">+INDEX(G3795:H3795,,MATCH(Rates!$G$7,$G$4:$H$4,0))</f>
        <v>0.56905799999999995</v>
      </c>
    </row>
    <row r="3796" spans="2:10" x14ac:dyDescent="0.25">
      <c r="B3796" s="3">
        <v>6</v>
      </c>
      <c r="C3796" s="3">
        <v>7</v>
      </c>
      <c r="D3796" s="3">
        <v>7</v>
      </c>
      <c r="E3796" s="3">
        <v>1575.7470000000001</v>
      </c>
      <c r="F3796" s="3">
        <v>787.87300000000005</v>
      </c>
      <c r="G3796" s="3">
        <f t="shared" si="116"/>
        <v>1.575747</v>
      </c>
      <c r="H3796" s="3">
        <f t="shared" si="117"/>
        <v>0.78787300000000005</v>
      </c>
      <c r="J3796" s="3" cm="1">
        <f t="array" ref="J3796">+INDEX(G3796:H3796,,MATCH(Rates!$G$7,$G$4:$H$4,0))</f>
        <v>1.575747</v>
      </c>
    </row>
    <row r="3797" spans="2:10" x14ac:dyDescent="0.25">
      <c r="B3797" s="3">
        <v>6</v>
      </c>
      <c r="C3797" s="3">
        <v>7</v>
      </c>
      <c r="D3797" s="3">
        <v>8</v>
      </c>
      <c r="E3797" s="3">
        <v>3622.1080000000002</v>
      </c>
      <c r="F3797" s="3">
        <v>1811.0540000000001</v>
      </c>
      <c r="G3797" s="3">
        <f t="shared" ref="G3797:G3860" si="118">+E3797/1000</f>
        <v>3.6221080000000003</v>
      </c>
      <c r="H3797" s="3">
        <f t="shared" ref="H3797:H3860" si="119">+F3797/1000</f>
        <v>1.8110540000000002</v>
      </c>
      <c r="J3797" s="3" cm="1">
        <f t="array" ref="J3797">+INDEX(G3797:H3797,,MATCH(Rates!$G$7,$G$4:$H$4,0))</f>
        <v>3.6221080000000003</v>
      </c>
    </row>
    <row r="3798" spans="2:10" x14ac:dyDescent="0.25">
      <c r="B3798" s="3">
        <v>6</v>
      </c>
      <c r="C3798" s="3">
        <v>7</v>
      </c>
      <c r="D3798" s="3">
        <v>9</v>
      </c>
      <c r="E3798" s="3">
        <v>3844.4279999999999</v>
      </c>
      <c r="F3798" s="3">
        <v>1922.2139999999999</v>
      </c>
      <c r="G3798" s="3">
        <f t="shared" si="118"/>
        <v>3.8444279999999997</v>
      </c>
      <c r="H3798" s="3">
        <f t="shared" si="119"/>
        <v>1.9222139999999999</v>
      </c>
      <c r="J3798" s="3" cm="1">
        <f t="array" ref="J3798">+INDEX(G3798:H3798,,MATCH(Rates!$G$7,$G$4:$H$4,0))</f>
        <v>3.8444279999999997</v>
      </c>
    </row>
    <row r="3799" spans="2:10" x14ac:dyDescent="0.25">
      <c r="B3799" s="3">
        <v>6</v>
      </c>
      <c r="C3799" s="3">
        <v>7</v>
      </c>
      <c r="D3799" s="3">
        <v>10</v>
      </c>
      <c r="E3799" s="3">
        <v>3989.598</v>
      </c>
      <c r="F3799" s="3">
        <v>1994.799</v>
      </c>
      <c r="G3799" s="3">
        <f t="shared" si="118"/>
        <v>3.989598</v>
      </c>
      <c r="H3799" s="3">
        <f t="shared" si="119"/>
        <v>1.994799</v>
      </c>
      <c r="J3799" s="3" cm="1">
        <f t="array" ref="J3799">+INDEX(G3799:H3799,,MATCH(Rates!$G$7,$G$4:$H$4,0))</f>
        <v>3.989598</v>
      </c>
    </row>
    <row r="3800" spans="2:10" x14ac:dyDescent="0.25">
      <c r="B3800" s="3">
        <v>6</v>
      </c>
      <c r="C3800" s="3">
        <v>7</v>
      </c>
      <c r="D3800" s="3">
        <v>11</v>
      </c>
      <c r="E3800" s="3">
        <v>3130.3850000000002</v>
      </c>
      <c r="F3800" s="3">
        <v>1565.193</v>
      </c>
      <c r="G3800" s="3">
        <f t="shared" si="118"/>
        <v>3.1303850000000004</v>
      </c>
      <c r="H3800" s="3">
        <f t="shared" si="119"/>
        <v>1.5651930000000001</v>
      </c>
      <c r="J3800" s="3" cm="1">
        <f t="array" ref="J3800">+INDEX(G3800:H3800,,MATCH(Rates!$G$7,$G$4:$H$4,0))</f>
        <v>3.1303850000000004</v>
      </c>
    </row>
    <row r="3801" spans="2:10" x14ac:dyDescent="0.25">
      <c r="B3801" s="3">
        <v>6</v>
      </c>
      <c r="C3801" s="3">
        <v>7</v>
      </c>
      <c r="D3801" s="3">
        <v>12</v>
      </c>
      <c r="E3801" s="3">
        <v>6104.9129999999996</v>
      </c>
      <c r="F3801" s="3">
        <v>3052.4560000000001</v>
      </c>
      <c r="G3801" s="3">
        <f t="shared" si="118"/>
        <v>6.1049129999999998</v>
      </c>
      <c r="H3801" s="3">
        <f t="shared" si="119"/>
        <v>3.0524560000000003</v>
      </c>
      <c r="J3801" s="3" cm="1">
        <f t="array" ref="J3801">+INDEX(G3801:H3801,,MATCH(Rates!$G$7,$G$4:$H$4,0))</f>
        <v>6.1049129999999998</v>
      </c>
    </row>
    <row r="3802" spans="2:10" x14ac:dyDescent="0.25">
      <c r="B3802" s="3">
        <v>6</v>
      </c>
      <c r="C3802" s="3">
        <v>7</v>
      </c>
      <c r="D3802" s="3">
        <v>13</v>
      </c>
      <c r="E3802" s="3">
        <v>6810.3289999999997</v>
      </c>
      <c r="F3802" s="3">
        <v>3405.1640000000002</v>
      </c>
      <c r="G3802" s="3">
        <f t="shared" si="118"/>
        <v>6.8103289999999994</v>
      </c>
      <c r="H3802" s="3">
        <f t="shared" si="119"/>
        <v>3.4051640000000001</v>
      </c>
      <c r="J3802" s="3" cm="1">
        <f t="array" ref="J3802">+INDEX(G3802:H3802,,MATCH(Rates!$G$7,$G$4:$H$4,0))</f>
        <v>6.8103289999999994</v>
      </c>
    </row>
    <row r="3803" spans="2:10" x14ac:dyDescent="0.25">
      <c r="B3803" s="3">
        <v>6</v>
      </c>
      <c r="C3803" s="3">
        <v>7</v>
      </c>
      <c r="D3803" s="3">
        <v>14</v>
      </c>
      <c r="E3803" s="3">
        <v>6285.1270000000004</v>
      </c>
      <c r="F3803" s="3">
        <v>3142.5630000000001</v>
      </c>
      <c r="G3803" s="3">
        <f t="shared" si="118"/>
        <v>6.2851270000000001</v>
      </c>
      <c r="H3803" s="3">
        <f t="shared" si="119"/>
        <v>3.142563</v>
      </c>
      <c r="J3803" s="3" cm="1">
        <f t="array" ref="J3803">+INDEX(G3803:H3803,,MATCH(Rates!$G$7,$G$4:$H$4,0))</f>
        <v>6.2851270000000001</v>
      </c>
    </row>
    <row r="3804" spans="2:10" x14ac:dyDescent="0.25">
      <c r="B3804" s="3">
        <v>6</v>
      </c>
      <c r="C3804" s="3">
        <v>7</v>
      </c>
      <c r="D3804" s="3">
        <v>15</v>
      </c>
      <c r="E3804" s="3">
        <v>4830.9750000000004</v>
      </c>
      <c r="F3804" s="3">
        <v>2415.4879999999998</v>
      </c>
      <c r="G3804" s="3">
        <f t="shared" si="118"/>
        <v>4.8309750000000005</v>
      </c>
      <c r="H3804" s="3">
        <f t="shared" si="119"/>
        <v>2.4154879999999999</v>
      </c>
      <c r="J3804" s="3" cm="1">
        <f t="array" ref="J3804">+INDEX(G3804:H3804,,MATCH(Rates!$G$7,$G$4:$H$4,0))</f>
        <v>4.8309750000000005</v>
      </c>
    </row>
    <row r="3805" spans="2:10" x14ac:dyDescent="0.25">
      <c r="B3805" s="3">
        <v>6</v>
      </c>
      <c r="C3805" s="3">
        <v>7</v>
      </c>
      <c r="D3805" s="3">
        <v>16</v>
      </c>
      <c r="E3805" s="3">
        <v>2712.9479999999999</v>
      </c>
      <c r="F3805" s="3">
        <v>1356.4739999999999</v>
      </c>
      <c r="G3805" s="3">
        <f t="shared" si="118"/>
        <v>2.7129479999999999</v>
      </c>
      <c r="H3805" s="3">
        <f t="shared" si="119"/>
        <v>1.356474</v>
      </c>
      <c r="J3805" s="3" cm="1">
        <f t="array" ref="J3805">+INDEX(G3805:H3805,,MATCH(Rates!$G$7,$G$4:$H$4,0))</f>
        <v>2.7129479999999999</v>
      </c>
    </row>
    <row r="3806" spans="2:10" x14ac:dyDescent="0.25">
      <c r="B3806" s="3">
        <v>6</v>
      </c>
      <c r="C3806" s="3">
        <v>7</v>
      </c>
      <c r="D3806" s="3">
        <v>17</v>
      </c>
      <c r="E3806" s="3">
        <v>2487.77</v>
      </c>
      <c r="F3806" s="3">
        <v>1243.885</v>
      </c>
      <c r="G3806" s="3">
        <f t="shared" si="118"/>
        <v>2.4877699999999998</v>
      </c>
      <c r="H3806" s="3">
        <f t="shared" si="119"/>
        <v>1.2438849999999999</v>
      </c>
      <c r="J3806" s="3" cm="1">
        <f t="array" ref="J3806">+INDEX(G3806:H3806,,MATCH(Rates!$G$7,$G$4:$H$4,0))</f>
        <v>2.4877699999999998</v>
      </c>
    </row>
    <row r="3807" spans="2:10" x14ac:dyDescent="0.25">
      <c r="B3807" s="3">
        <v>6</v>
      </c>
      <c r="C3807" s="3">
        <v>7</v>
      </c>
      <c r="D3807" s="3">
        <v>18</v>
      </c>
      <c r="E3807" s="3">
        <v>1107.0219999999999</v>
      </c>
      <c r="F3807" s="3">
        <v>553.51099999999997</v>
      </c>
      <c r="G3807" s="3">
        <f t="shared" si="118"/>
        <v>1.107022</v>
      </c>
      <c r="H3807" s="3">
        <f t="shared" si="119"/>
        <v>0.55351099999999998</v>
      </c>
      <c r="J3807" s="3" cm="1">
        <f t="array" ref="J3807">+INDEX(G3807:H3807,,MATCH(Rates!$G$7,$G$4:$H$4,0))</f>
        <v>1.107022</v>
      </c>
    </row>
    <row r="3808" spans="2:10" x14ac:dyDescent="0.25">
      <c r="B3808" s="3">
        <v>6</v>
      </c>
      <c r="C3808" s="3">
        <v>7</v>
      </c>
      <c r="D3808" s="3">
        <v>19</v>
      </c>
      <c r="E3808" s="3">
        <v>171.55099999999999</v>
      </c>
      <c r="F3808" s="3">
        <v>85.775000000000006</v>
      </c>
      <c r="G3808" s="3">
        <f t="shared" si="118"/>
        <v>0.17155099999999998</v>
      </c>
      <c r="H3808" s="3">
        <f t="shared" si="119"/>
        <v>8.5775000000000004E-2</v>
      </c>
      <c r="J3808" s="3" cm="1">
        <f t="array" ref="J3808">+INDEX(G3808:H3808,,MATCH(Rates!$G$7,$G$4:$H$4,0))</f>
        <v>0.17155099999999998</v>
      </c>
    </row>
    <row r="3809" spans="2:10" x14ac:dyDescent="0.25">
      <c r="B3809" s="3">
        <v>6</v>
      </c>
      <c r="C3809" s="3">
        <v>7</v>
      </c>
      <c r="D3809" s="3">
        <v>20</v>
      </c>
      <c r="E3809" s="3">
        <v>0</v>
      </c>
      <c r="F3809" s="3">
        <v>0</v>
      </c>
      <c r="G3809" s="3">
        <f t="shared" si="118"/>
        <v>0</v>
      </c>
      <c r="H3809" s="3">
        <f t="shared" si="119"/>
        <v>0</v>
      </c>
      <c r="J3809" s="3" cm="1">
        <f t="array" ref="J3809">+INDEX(G3809:H3809,,MATCH(Rates!$G$7,$G$4:$H$4,0))</f>
        <v>0</v>
      </c>
    </row>
    <row r="3810" spans="2:10" x14ac:dyDescent="0.25">
      <c r="B3810" s="3">
        <v>6</v>
      </c>
      <c r="C3810" s="3">
        <v>7</v>
      </c>
      <c r="D3810" s="3">
        <v>21</v>
      </c>
      <c r="E3810" s="3">
        <v>0</v>
      </c>
      <c r="F3810" s="3">
        <v>0</v>
      </c>
      <c r="G3810" s="3">
        <f t="shared" si="118"/>
        <v>0</v>
      </c>
      <c r="H3810" s="3">
        <f t="shared" si="119"/>
        <v>0</v>
      </c>
      <c r="J3810" s="3" cm="1">
        <f t="array" ref="J3810">+INDEX(G3810:H3810,,MATCH(Rates!$G$7,$G$4:$H$4,0))</f>
        <v>0</v>
      </c>
    </row>
    <row r="3811" spans="2:10" x14ac:dyDescent="0.25">
      <c r="B3811" s="3">
        <v>6</v>
      </c>
      <c r="C3811" s="3">
        <v>7</v>
      </c>
      <c r="D3811" s="3">
        <v>22</v>
      </c>
      <c r="E3811" s="3">
        <v>0</v>
      </c>
      <c r="F3811" s="3">
        <v>0</v>
      </c>
      <c r="G3811" s="3">
        <f t="shared" si="118"/>
        <v>0</v>
      </c>
      <c r="H3811" s="3">
        <f t="shared" si="119"/>
        <v>0</v>
      </c>
      <c r="J3811" s="3" cm="1">
        <f t="array" ref="J3811">+INDEX(G3811:H3811,,MATCH(Rates!$G$7,$G$4:$H$4,0))</f>
        <v>0</v>
      </c>
    </row>
    <row r="3812" spans="2:10" x14ac:dyDescent="0.25">
      <c r="B3812" s="3">
        <v>6</v>
      </c>
      <c r="C3812" s="3">
        <v>7</v>
      </c>
      <c r="D3812" s="3">
        <v>23</v>
      </c>
      <c r="E3812" s="3">
        <v>0</v>
      </c>
      <c r="F3812" s="3">
        <v>0</v>
      </c>
      <c r="G3812" s="3">
        <f t="shared" si="118"/>
        <v>0</v>
      </c>
      <c r="H3812" s="3">
        <f t="shared" si="119"/>
        <v>0</v>
      </c>
      <c r="J3812" s="3" cm="1">
        <f t="array" ref="J3812">+INDEX(G3812:H3812,,MATCH(Rates!$G$7,$G$4:$H$4,0))</f>
        <v>0</v>
      </c>
    </row>
    <row r="3813" spans="2:10" x14ac:dyDescent="0.25">
      <c r="B3813" s="3">
        <v>6</v>
      </c>
      <c r="C3813" s="3">
        <v>8</v>
      </c>
      <c r="D3813" s="3">
        <v>0</v>
      </c>
      <c r="E3813" s="3">
        <v>0</v>
      </c>
      <c r="F3813" s="3">
        <v>0</v>
      </c>
      <c r="G3813" s="3">
        <f t="shared" si="118"/>
        <v>0</v>
      </c>
      <c r="H3813" s="3">
        <f t="shared" si="119"/>
        <v>0</v>
      </c>
      <c r="J3813" s="3" cm="1">
        <f t="array" ref="J3813">+INDEX(G3813:H3813,,MATCH(Rates!$G$7,$G$4:$H$4,0))</f>
        <v>0</v>
      </c>
    </row>
    <row r="3814" spans="2:10" x14ac:dyDescent="0.25">
      <c r="B3814" s="3">
        <v>6</v>
      </c>
      <c r="C3814" s="3">
        <v>8</v>
      </c>
      <c r="D3814" s="3">
        <v>1</v>
      </c>
      <c r="E3814" s="3">
        <v>0</v>
      </c>
      <c r="F3814" s="3">
        <v>0</v>
      </c>
      <c r="G3814" s="3">
        <f t="shared" si="118"/>
        <v>0</v>
      </c>
      <c r="H3814" s="3">
        <f t="shared" si="119"/>
        <v>0</v>
      </c>
      <c r="J3814" s="3" cm="1">
        <f t="array" ref="J3814">+INDEX(G3814:H3814,,MATCH(Rates!$G$7,$G$4:$H$4,0))</f>
        <v>0</v>
      </c>
    </row>
    <row r="3815" spans="2:10" x14ac:dyDescent="0.25">
      <c r="B3815" s="3">
        <v>6</v>
      </c>
      <c r="C3815" s="3">
        <v>8</v>
      </c>
      <c r="D3815" s="3">
        <v>2</v>
      </c>
      <c r="E3815" s="3">
        <v>0</v>
      </c>
      <c r="F3815" s="3">
        <v>0</v>
      </c>
      <c r="G3815" s="3">
        <f t="shared" si="118"/>
        <v>0</v>
      </c>
      <c r="H3815" s="3">
        <f t="shared" si="119"/>
        <v>0</v>
      </c>
      <c r="J3815" s="3" cm="1">
        <f t="array" ref="J3815">+INDEX(G3815:H3815,,MATCH(Rates!$G$7,$G$4:$H$4,0))</f>
        <v>0</v>
      </c>
    </row>
    <row r="3816" spans="2:10" x14ac:dyDescent="0.25">
      <c r="B3816" s="3">
        <v>6</v>
      </c>
      <c r="C3816" s="3">
        <v>8</v>
      </c>
      <c r="D3816" s="3">
        <v>3</v>
      </c>
      <c r="E3816" s="3">
        <v>0</v>
      </c>
      <c r="F3816" s="3">
        <v>0</v>
      </c>
      <c r="G3816" s="3">
        <f t="shared" si="118"/>
        <v>0</v>
      </c>
      <c r="H3816" s="3">
        <f t="shared" si="119"/>
        <v>0</v>
      </c>
      <c r="J3816" s="3" cm="1">
        <f t="array" ref="J3816">+INDEX(G3816:H3816,,MATCH(Rates!$G$7,$G$4:$H$4,0))</f>
        <v>0</v>
      </c>
    </row>
    <row r="3817" spans="2:10" x14ac:dyDescent="0.25">
      <c r="B3817" s="3">
        <v>6</v>
      </c>
      <c r="C3817" s="3">
        <v>8</v>
      </c>
      <c r="D3817" s="3">
        <v>4</v>
      </c>
      <c r="E3817" s="3">
        <v>0</v>
      </c>
      <c r="F3817" s="3">
        <v>0</v>
      </c>
      <c r="G3817" s="3">
        <f t="shared" si="118"/>
        <v>0</v>
      </c>
      <c r="H3817" s="3">
        <f t="shared" si="119"/>
        <v>0</v>
      </c>
      <c r="J3817" s="3" cm="1">
        <f t="array" ref="J3817">+INDEX(G3817:H3817,,MATCH(Rates!$G$7,$G$4:$H$4,0))</f>
        <v>0</v>
      </c>
    </row>
    <row r="3818" spans="2:10" x14ac:dyDescent="0.25">
      <c r="B3818" s="3">
        <v>6</v>
      </c>
      <c r="C3818" s="3">
        <v>8</v>
      </c>
      <c r="D3818" s="3">
        <v>5</v>
      </c>
      <c r="E3818" s="3">
        <v>71.218000000000004</v>
      </c>
      <c r="F3818" s="3">
        <v>35.609000000000002</v>
      </c>
      <c r="G3818" s="3">
        <f t="shared" si="118"/>
        <v>7.1218000000000004E-2</v>
      </c>
      <c r="H3818" s="3">
        <f t="shared" si="119"/>
        <v>3.5609000000000002E-2</v>
      </c>
      <c r="J3818" s="3" cm="1">
        <f t="array" ref="J3818">+INDEX(G3818:H3818,,MATCH(Rates!$G$7,$G$4:$H$4,0))</f>
        <v>7.1218000000000004E-2</v>
      </c>
    </row>
    <row r="3819" spans="2:10" x14ac:dyDescent="0.25">
      <c r="B3819" s="3">
        <v>6</v>
      </c>
      <c r="C3819" s="3">
        <v>8</v>
      </c>
      <c r="D3819" s="3">
        <v>6</v>
      </c>
      <c r="E3819" s="3">
        <v>523.86699999999996</v>
      </c>
      <c r="F3819" s="3">
        <v>261.93400000000003</v>
      </c>
      <c r="G3819" s="3">
        <f t="shared" si="118"/>
        <v>0.52386699999999997</v>
      </c>
      <c r="H3819" s="3">
        <f t="shared" si="119"/>
        <v>0.261934</v>
      </c>
      <c r="J3819" s="3" cm="1">
        <f t="array" ref="J3819">+INDEX(G3819:H3819,,MATCH(Rates!$G$7,$G$4:$H$4,0))</f>
        <v>0.52386699999999997</v>
      </c>
    </row>
    <row r="3820" spans="2:10" x14ac:dyDescent="0.25">
      <c r="B3820" s="3">
        <v>6</v>
      </c>
      <c r="C3820" s="3">
        <v>8</v>
      </c>
      <c r="D3820" s="3">
        <v>7</v>
      </c>
      <c r="E3820" s="3">
        <v>2035.769</v>
      </c>
      <c r="F3820" s="3">
        <v>1017.884</v>
      </c>
      <c r="G3820" s="3">
        <f t="shared" si="118"/>
        <v>2.0357690000000002</v>
      </c>
      <c r="H3820" s="3">
        <f t="shared" si="119"/>
        <v>1.017884</v>
      </c>
      <c r="J3820" s="3" cm="1">
        <f t="array" ref="J3820">+INDEX(G3820:H3820,,MATCH(Rates!$G$7,$G$4:$H$4,0))</f>
        <v>2.0357690000000002</v>
      </c>
    </row>
    <row r="3821" spans="2:10" x14ac:dyDescent="0.25">
      <c r="B3821" s="3">
        <v>6</v>
      </c>
      <c r="C3821" s="3">
        <v>8</v>
      </c>
      <c r="D3821" s="3">
        <v>8</v>
      </c>
      <c r="E3821" s="3">
        <v>3671.0970000000002</v>
      </c>
      <c r="F3821" s="3">
        <v>1835.549</v>
      </c>
      <c r="G3821" s="3">
        <f t="shared" si="118"/>
        <v>3.6710970000000001</v>
      </c>
      <c r="H3821" s="3">
        <f t="shared" si="119"/>
        <v>1.8355489999999999</v>
      </c>
      <c r="J3821" s="3" cm="1">
        <f t="array" ref="J3821">+INDEX(G3821:H3821,,MATCH(Rates!$G$7,$G$4:$H$4,0))</f>
        <v>3.6710970000000001</v>
      </c>
    </row>
    <row r="3822" spans="2:10" x14ac:dyDescent="0.25">
      <c r="B3822" s="3">
        <v>6</v>
      </c>
      <c r="C3822" s="3">
        <v>8</v>
      </c>
      <c r="D3822" s="3">
        <v>9</v>
      </c>
      <c r="E3822" s="3">
        <v>4994.9440000000004</v>
      </c>
      <c r="F3822" s="3">
        <v>2497.4720000000002</v>
      </c>
      <c r="G3822" s="3">
        <f t="shared" si="118"/>
        <v>4.9949440000000003</v>
      </c>
      <c r="H3822" s="3">
        <f t="shared" si="119"/>
        <v>2.4974720000000001</v>
      </c>
      <c r="J3822" s="3" cm="1">
        <f t="array" ref="J3822">+INDEX(G3822:H3822,,MATCH(Rates!$G$7,$G$4:$H$4,0))</f>
        <v>4.9949440000000003</v>
      </c>
    </row>
    <row r="3823" spans="2:10" x14ac:dyDescent="0.25">
      <c r="B3823" s="3">
        <v>6</v>
      </c>
      <c r="C3823" s="3">
        <v>8</v>
      </c>
      <c r="D3823" s="3">
        <v>10</v>
      </c>
      <c r="E3823" s="3">
        <v>5971.09</v>
      </c>
      <c r="F3823" s="3">
        <v>2985.5450000000001</v>
      </c>
      <c r="G3823" s="3">
        <f t="shared" si="118"/>
        <v>5.9710900000000002</v>
      </c>
      <c r="H3823" s="3">
        <f t="shared" si="119"/>
        <v>2.9855450000000001</v>
      </c>
      <c r="J3823" s="3" cm="1">
        <f t="array" ref="J3823">+INDEX(G3823:H3823,,MATCH(Rates!$G$7,$G$4:$H$4,0))</f>
        <v>5.9710900000000002</v>
      </c>
    </row>
    <row r="3824" spans="2:10" x14ac:dyDescent="0.25">
      <c r="B3824" s="3">
        <v>6</v>
      </c>
      <c r="C3824" s="3">
        <v>8</v>
      </c>
      <c r="D3824" s="3">
        <v>11</v>
      </c>
      <c r="E3824" s="3">
        <v>6539.3429999999998</v>
      </c>
      <c r="F3824" s="3">
        <v>3269.672</v>
      </c>
      <c r="G3824" s="3">
        <f t="shared" si="118"/>
        <v>6.5393429999999997</v>
      </c>
      <c r="H3824" s="3">
        <f t="shared" si="119"/>
        <v>3.2696719999999999</v>
      </c>
      <c r="J3824" s="3" cm="1">
        <f t="array" ref="J3824">+INDEX(G3824:H3824,,MATCH(Rates!$G$7,$G$4:$H$4,0))</f>
        <v>6.5393429999999997</v>
      </c>
    </row>
    <row r="3825" spans="2:10" x14ac:dyDescent="0.25">
      <c r="B3825" s="3">
        <v>6</v>
      </c>
      <c r="C3825" s="3">
        <v>8</v>
      </c>
      <c r="D3825" s="3">
        <v>12</v>
      </c>
      <c r="E3825" s="3">
        <v>6760.4880000000003</v>
      </c>
      <c r="F3825" s="3">
        <v>3380.2440000000001</v>
      </c>
      <c r="G3825" s="3">
        <f t="shared" si="118"/>
        <v>6.7604880000000005</v>
      </c>
      <c r="H3825" s="3">
        <f t="shared" si="119"/>
        <v>3.3802440000000002</v>
      </c>
      <c r="J3825" s="3" cm="1">
        <f t="array" ref="J3825">+INDEX(G3825:H3825,,MATCH(Rates!$G$7,$G$4:$H$4,0))</f>
        <v>6.7604880000000005</v>
      </c>
    </row>
    <row r="3826" spans="2:10" x14ac:dyDescent="0.25">
      <c r="B3826" s="3">
        <v>6</v>
      </c>
      <c r="C3826" s="3">
        <v>8</v>
      </c>
      <c r="D3826" s="3">
        <v>13</v>
      </c>
      <c r="E3826" s="3">
        <v>6621.2790000000005</v>
      </c>
      <c r="F3826" s="3">
        <v>3310.6390000000001</v>
      </c>
      <c r="G3826" s="3">
        <f t="shared" si="118"/>
        <v>6.6212790000000004</v>
      </c>
      <c r="H3826" s="3">
        <f t="shared" si="119"/>
        <v>3.3106390000000001</v>
      </c>
      <c r="J3826" s="3" cm="1">
        <f t="array" ref="J3826">+INDEX(G3826:H3826,,MATCH(Rates!$G$7,$G$4:$H$4,0))</f>
        <v>6.6212790000000004</v>
      </c>
    </row>
    <row r="3827" spans="2:10" x14ac:dyDescent="0.25">
      <c r="B3827" s="3">
        <v>6</v>
      </c>
      <c r="C3827" s="3">
        <v>8</v>
      </c>
      <c r="D3827" s="3">
        <v>14</v>
      </c>
      <c r="E3827" s="3">
        <v>6169.5540000000001</v>
      </c>
      <c r="F3827" s="3">
        <v>3084.777</v>
      </c>
      <c r="G3827" s="3">
        <f t="shared" si="118"/>
        <v>6.1695539999999998</v>
      </c>
      <c r="H3827" s="3">
        <f t="shared" si="119"/>
        <v>3.0847769999999999</v>
      </c>
      <c r="J3827" s="3" cm="1">
        <f t="array" ref="J3827">+INDEX(G3827:H3827,,MATCH(Rates!$G$7,$G$4:$H$4,0))</f>
        <v>6.1695539999999998</v>
      </c>
    </row>
    <row r="3828" spans="2:10" x14ac:dyDescent="0.25">
      <c r="B3828" s="3">
        <v>6</v>
      </c>
      <c r="C3828" s="3">
        <v>8</v>
      </c>
      <c r="D3828" s="3">
        <v>15</v>
      </c>
      <c r="E3828" s="3">
        <v>5268.0559999999996</v>
      </c>
      <c r="F3828" s="3">
        <v>2634.0279999999998</v>
      </c>
      <c r="G3828" s="3">
        <f t="shared" si="118"/>
        <v>5.2680559999999996</v>
      </c>
      <c r="H3828" s="3">
        <f t="shared" si="119"/>
        <v>2.6340279999999998</v>
      </c>
      <c r="J3828" s="3" cm="1">
        <f t="array" ref="J3828">+INDEX(G3828:H3828,,MATCH(Rates!$G$7,$G$4:$H$4,0))</f>
        <v>5.2680559999999996</v>
      </c>
    </row>
    <row r="3829" spans="2:10" x14ac:dyDescent="0.25">
      <c r="B3829" s="3">
        <v>6</v>
      </c>
      <c r="C3829" s="3">
        <v>8</v>
      </c>
      <c r="D3829" s="3">
        <v>16</v>
      </c>
      <c r="E3829" s="3">
        <v>4109.5209999999997</v>
      </c>
      <c r="F3829" s="3">
        <v>2054.7600000000002</v>
      </c>
      <c r="G3829" s="3">
        <f t="shared" si="118"/>
        <v>4.109521</v>
      </c>
      <c r="H3829" s="3">
        <f t="shared" si="119"/>
        <v>2.0547600000000004</v>
      </c>
      <c r="J3829" s="3" cm="1">
        <f t="array" ref="J3829">+INDEX(G3829:H3829,,MATCH(Rates!$G$7,$G$4:$H$4,0))</f>
        <v>4.109521</v>
      </c>
    </row>
    <row r="3830" spans="2:10" x14ac:dyDescent="0.25">
      <c r="B3830" s="3">
        <v>6</v>
      </c>
      <c r="C3830" s="3">
        <v>8</v>
      </c>
      <c r="D3830" s="3">
        <v>17</v>
      </c>
      <c r="E3830" s="3">
        <v>2632.7919999999999</v>
      </c>
      <c r="F3830" s="3">
        <v>1316.396</v>
      </c>
      <c r="G3830" s="3">
        <f t="shared" si="118"/>
        <v>2.6327919999999998</v>
      </c>
      <c r="H3830" s="3">
        <f t="shared" si="119"/>
        <v>1.3163959999999999</v>
      </c>
      <c r="J3830" s="3" cm="1">
        <f t="array" ref="J3830">+INDEX(G3830:H3830,,MATCH(Rates!$G$7,$G$4:$H$4,0))</f>
        <v>2.6327919999999998</v>
      </c>
    </row>
    <row r="3831" spans="2:10" x14ac:dyDescent="0.25">
      <c r="B3831" s="3">
        <v>6</v>
      </c>
      <c r="C3831" s="3">
        <v>8</v>
      </c>
      <c r="D3831" s="3">
        <v>18</v>
      </c>
      <c r="E3831" s="3">
        <v>1080.913</v>
      </c>
      <c r="F3831" s="3">
        <v>540.45699999999999</v>
      </c>
      <c r="G3831" s="3">
        <f t="shared" si="118"/>
        <v>1.080913</v>
      </c>
      <c r="H3831" s="3">
        <f t="shared" si="119"/>
        <v>0.54045699999999997</v>
      </c>
      <c r="J3831" s="3" cm="1">
        <f t="array" ref="J3831">+INDEX(G3831:H3831,,MATCH(Rates!$G$7,$G$4:$H$4,0))</f>
        <v>1.080913</v>
      </c>
    </row>
    <row r="3832" spans="2:10" x14ac:dyDescent="0.25">
      <c r="B3832" s="3">
        <v>6</v>
      </c>
      <c r="C3832" s="3">
        <v>8</v>
      </c>
      <c r="D3832" s="3">
        <v>19</v>
      </c>
      <c r="E3832" s="3">
        <v>253.511</v>
      </c>
      <c r="F3832" s="3">
        <v>126.755</v>
      </c>
      <c r="G3832" s="3">
        <f t="shared" si="118"/>
        <v>0.25351099999999999</v>
      </c>
      <c r="H3832" s="3">
        <f t="shared" si="119"/>
        <v>0.12675500000000001</v>
      </c>
      <c r="J3832" s="3" cm="1">
        <f t="array" ref="J3832">+INDEX(G3832:H3832,,MATCH(Rates!$G$7,$G$4:$H$4,0))</f>
        <v>0.25351099999999999</v>
      </c>
    </row>
    <row r="3833" spans="2:10" x14ac:dyDescent="0.25">
      <c r="B3833" s="3">
        <v>6</v>
      </c>
      <c r="C3833" s="3">
        <v>8</v>
      </c>
      <c r="D3833" s="3">
        <v>20</v>
      </c>
      <c r="E3833" s="3">
        <v>0</v>
      </c>
      <c r="F3833" s="3">
        <v>0</v>
      </c>
      <c r="G3833" s="3">
        <f t="shared" si="118"/>
        <v>0</v>
      </c>
      <c r="H3833" s="3">
        <f t="shared" si="119"/>
        <v>0</v>
      </c>
      <c r="J3833" s="3" cm="1">
        <f t="array" ref="J3833">+INDEX(G3833:H3833,,MATCH(Rates!$G$7,$G$4:$H$4,0))</f>
        <v>0</v>
      </c>
    </row>
    <row r="3834" spans="2:10" x14ac:dyDescent="0.25">
      <c r="B3834" s="3">
        <v>6</v>
      </c>
      <c r="C3834" s="3">
        <v>8</v>
      </c>
      <c r="D3834" s="3">
        <v>21</v>
      </c>
      <c r="E3834" s="3">
        <v>0</v>
      </c>
      <c r="F3834" s="3">
        <v>0</v>
      </c>
      <c r="G3834" s="3">
        <f t="shared" si="118"/>
        <v>0</v>
      </c>
      <c r="H3834" s="3">
        <f t="shared" si="119"/>
        <v>0</v>
      </c>
      <c r="J3834" s="3" cm="1">
        <f t="array" ref="J3834">+INDEX(G3834:H3834,,MATCH(Rates!$G$7,$G$4:$H$4,0))</f>
        <v>0</v>
      </c>
    </row>
    <row r="3835" spans="2:10" x14ac:dyDescent="0.25">
      <c r="B3835" s="3">
        <v>6</v>
      </c>
      <c r="C3835" s="3">
        <v>8</v>
      </c>
      <c r="D3835" s="3">
        <v>22</v>
      </c>
      <c r="E3835" s="3">
        <v>0</v>
      </c>
      <c r="F3835" s="3">
        <v>0</v>
      </c>
      <c r="G3835" s="3">
        <f t="shared" si="118"/>
        <v>0</v>
      </c>
      <c r="H3835" s="3">
        <f t="shared" si="119"/>
        <v>0</v>
      </c>
      <c r="J3835" s="3" cm="1">
        <f t="array" ref="J3835">+INDEX(G3835:H3835,,MATCH(Rates!$G$7,$G$4:$H$4,0))</f>
        <v>0</v>
      </c>
    </row>
    <row r="3836" spans="2:10" x14ac:dyDescent="0.25">
      <c r="B3836" s="3">
        <v>6</v>
      </c>
      <c r="C3836" s="3">
        <v>8</v>
      </c>
      <c r="D3836" s="3">
        <v>23</v>
      </c>
      <c r="E3836" s="3">
        <v>0</v>
      </c>
      <c r="F3836" s="3">
        <v>0</v>
      </c>
      <c r="G3836" s="3">
        <f t="shared" si="118"/>
        <v>0</v>
      </c>
      <c r="H3836" s="3">
        <f t="shared" si="119"/>
        <v>0</v>
      </c>
      <c r="J3836" s="3" cm="1">
        <f t="array" ref="J3836">+INDEX(G3836:H3836,,MATCH(Rates!$G$7,$G$4:$H$4,0))</f>
        <v>0</v>
      </c>
    </row>
    <row r="3837" spans="2:10" x14ac:dyDescent="0.25">
      <c r="B3837" s="3">
        <v>6</v>
      </c>
      <c r="C3837" s="3">
        <v>9</v>
      </c>
      <c r="D3837" s="3">
        <v>0</v>
      </c>
      <c r="E3837" s="3">
        <v>0</v>
      </c>
      <c r="F3837" s="3">
        <v>0</v>
      </c>
      <c r="G3837" s="3">
        <f t="shared" si="118"/>
        <v>0</v>
      </c>
      <c r="H3837" s="3">
        <f t="shared" si="119"/>
        <v>0</v>
      </c>
      <c r="J3837" s="3" cm="1">
        <f t="array" ref="J3837">+INDEX(G3837:H3837,,MATCH(Rates!$G$7,$G$4:$H$4,0))</f>
        <v>0</v>
      </c>
    </row>
    <row r="3838" spans="2:10" x14ac:dyDescent="0.25">
      <c r="B3838" s="3">
        <v>6</v>
      </c>
      <c r="C3838" s="3">
        <v>9</v>
      </c>
      <c r="D3838" s="3">
        <v>1</v>
      </c>
      <c r="E3838" s="3">
        <v>0</v>
      </c>
      <c r="F3838" s="3">
        <v>0</v>
      </c>
      <c r="G3838" s="3">
        <f t="shared" si="118"/>
        <v>0</v>
      </c>
      <c r="H3838" s="3">
        <f t="shared" si="119"/>
        <v>0</v>
      </c>
      <c r="J3838" s="3" cm="1">
        <f t="array" ref="J3838">+INDEX(G3838:H3838,,MATCH(Rates!$G$7,$G$4:$H$4,0))</f>
        <v>0</v>
      </c>
    </row>
    <row r="3839" spans="2:10" x14ac:dyDescent="0.25">
      <c r="B3839" s="3">
        <v>6</v>
      </c>
      <c r="C3839" s="3">
        <v>9</v>
      </c>
      <c r="D3839" s="3">
        <v>2</v>
      </c>
      <c r="E3839" s="3">
        <v>0</v>
      </c>
      <c r="F3839" s="3">
        <v>0</v>
      </c>
      <c r="G3839" s="3">
        <f t="shared" si="118"/>
        <v>0</v>
      </c>
      <c r="H3839" s="3">
        <f t="shared" si="119"/>
        <v>0</v>
      </c>
      <c r="J3839" s="3" cm="1">
        <f t="array" ref="J3839">+INDEX(G3839:H3839,,MATCH(Rates!$G$7,$G$4:$H$4,0))</f>
        <v>0</v>
      </c>
    </row>
    <row r="3840" spans="2:10" x14ac:dyDescent="0.25">
      <c r="B3840" s="3">
        <v>6</v>
      </c>
      <c r="C3840" s="3">
        <v>9</v>
      </c>
      <c r="D3840" s="3">
        <v>3</v>
      </c>
      <c r="E3840" s="3">
        <v>0</v>
      </c>
      <c r="F3840" s="3">
        <v>0</v>
      </c>
      <c r="G3840" s="3">
        <f t="shared" si="118"/>
        <v>0</v>
      </c>
      <c r="H3840" s="3">
        <f t="shared" si="119"/>
        <v>0</v>
      </c>
      <c r="J3840" s="3" cm="1">
        <f t="array" ref="J3840">+INDEX(G3840:H3840,,MATCH(Rates!$G$7,$G$4:$H$4,0))</f>
        <v>0</v>
      </c>
    </row>
    <row r="3841" spans="2:10" x14ac:dyDescent="0.25">
      <c r="B3841" s="3">
        <v>6</v>
      </c>
      <c r="C3841" s="3">
        <v>9</v>
      </c>
      <c r="D3841" s="3">
        <v>4</v>
      </c>
      <c r="E3841" s="3">
        <v>0</v>
      </c>
      <c r="F3841" s="3">
        <v>0</v>
      </c>
      <c r="G3841" s="3">
        <f t="shared" si="118"/>
        <v>0</v>
      </c>
      <c r="H3841" s="3">
        <f t="shared" si="119"/>
        <v>0</v>
      </c>
      <c r="J3841" s="3" cm="1">
        <f t="array" ref="J3841">+INDEX(G3841:H3841,,MATCH(Rates!$G$7,$G$4:$H$4,0))</f>
        <v>0</v>
      </c>
    </row>
    <row r="3842" spans="2:10" x14ac:dyDescent="0.25">
      <c r="B3842" s="3">
        <v>6</v>
      </c>
      <c r="C3842" s="3">
        <v>9</v>
      </c>
      <c r="D3842" s="3">
        <v>5</v>
      </c>
      <c r="E3842" s="3">
        <v>83.346999999999994</v>
      </c>
      <c r="F3842" s="3">
        <v>41.673999999999999</v>
      </c>
      <c r="G3842" s="3">
        <f t="shared" si="118"/>
        <v>8.3346999999999991E-2</v>
      </c>
      <c r="H3842" s="3">
        <f t="shared" si="119"/>
        <v>4.1674000000000003E-2</v>
      </c>
      <c r="J3842" s="3" cm="1">
        <f t="array" ref="J3842">+INDEX(G3842:H3842,,MATCH(Rates!$G$7,$G$4:$H$4,0))</f>
        <v>8.3346999999999991E-2</v>
      </c>
    </row>
    <row r="3843" spans="2:10" x14ac:dyDescent="0.25">
      <c r="B3843" s="3">
        <v>6</v>
      </c>
      <c r="C3843" s="3">
        <v>9</v>
      </c>
      <c r="D3843" s="3">
        <v>6</v>
      </c>
      <c r="E3843" s="3">
        <v>522.99400000000003</v>
      </c>
      <c r="F3843" s="3">
        <v>261.49700000000001</v>
      </c>
      <c r="G3843" s="3">
        <f t="shared" si="118"/>
        <v>0.52299400000000007</v>
      </c>
      <c r="H3843" s="3">
        <f t="shared" si="119"/>
        <v>0.26149700000000003</v>
      </c>
      <c r="J3843" s="3" cm="1">
        <f t="array" ref="J3843">+INDEX(G3843:H3843,,MATCH(Rates!$G$7,$G$4:$H$4,0))</f>
        <v>0.52299400000000007</v>
      </c>
    </row>
    <row r="3844" spans="2:10" x14ac:dyDescent="0.25">
      <c r="B3844" s="3">
        <v>6</v>
      </c>
      <c r="C3844" s="3">
        <v>9</v>
      </c>
      <c r="D3844" s="3">
        <v>7</v>
      </c>
      <c r="E3844" s="3">
        <v>1783.5319999999999</v>
      </c>
      <c r="F3844" s="3">
        <v>891.76599999999996</v>
      </c>
      <c r="G3844" s="3">
        <f t="shared" si="118"/>
        <v>1.7835319999999999</v>
      </c>
      <c r="H3844" s="3">
        <f t="shared" si="119"/>
        <v>0.89176599999999995</v>
      </c>
      <c r="J3844" s="3" cm="1">
        <f t="array" ref="J3844">+INDEX(G3844:H3844,,MATCH(Rates!$G$7,$G$4:$H$4,0))</f>
        <v>1.7835319999999999</v>
      </c>
    </row>
    <row r="3845" spans="2:10" x14ac:dyDescent="0.25">
      <c r="B3845" s="3">
        <v>6</v>
      </c>
      <c r="C3845" s="3">
        <v>9</v>
      </c>
      <c r="D3845" s="3">
        <v>8</v>
      </c>
      <c r="E3845" s="3">
        <v>2932.0610000000001</v>
      </c>
      <c r="F3845" s="3">
        <v>1466.0309999999999</v>
      </c>
      <c r="G3845" s="3">
        <f t="shared" si="118"/>
        <v>2.932061</v>
      </c>
      <c r="H3845" s="3">
        <f t="shared" si="119"/>
        <v>1.4660309999999999</v>
      </c>
      <c r="J3845" s="3" cm="1">
        <f t="array" ref="J3845">+INDEX(G3845:H3845,,MATCH(Rates!$G$7,$G$4:$H$4,0))</f>
        <v>2.932061</v>
      </c>
    </row>
    <row r="3846" spans="2:10" x14ac:dyDescent="0.25">
      <c r="B3846" s="3">
        <v>6</v>
      </c>
      <c r="C3846" s="3">
        <v>9</v>
      </c>
      <c r="D3846" s="3">
        <v>9</v>
      </c>
      <c r="E3846" s="3">
        <v>4143.2550000000001</v>
      </c>
      <c r="F3846" s="3">
        <v>2071.6280000000002</v>
      </c>
      <c r="G3846" s="3">
        <f t="shared" si="118"/>
        <v>4.1432549999999999</v>
      </c>
      <c r="H3846" s="3">
        <f t="shared" si="119"/>
        <v>2.071628</v>
      </c>
      <c r="J3846" s="3" cm="1">
        <f t="array" ref="J3846">+INDEX(G3846:H3846,,MATCH(Rates!$G$7,$G$4:$H$4,0))</f>
        <v>4.1432549999999999</v>
      </c>
    </row>
    <row r="3847" spans="2:10" x14ac:dyDescent="0.25">
      <c r="B3847" s="3">
        <v>6</v>
      </c>
      <c r="C3847" s="3">
        <v>9</v>
      </c>
      <c r="D3847" s="3">
        <v>10</v>
      </c>
      <c r="E3847" s="3">
        <v>5035.6360000000004</v>
      </c>
      <c r="F3847" s="3">
        <v>2517.8180000000002</v>
      </c>
      <c r="G3847" s="3">
        <f t="shared" si="118"/>
        <v>5.0356360000000002</v>
      </c>
      <c r="H3847" s="3">
        <f t="shared" si="119"/>
        <v>2.5178180000000001</v>
      </c>
      <c r="J3847" s="3" cm="1">
        <f t="array" ref="J3847">+INDEX(G3847:H3847,,MATCH(Rates!$G$7,$G$4:$H$4,0))</f>
        <v>5.0356360000000002</v>
      </c>
    </row>
    <row r="3848" spans="2:10" x14ac:dyDescent="0.25">
      <c r="B3848" s="3">
        <v>6</v>
      </c>
      <c r="C3848" s="3">
        <v>9</v>
      </c>
      <c r="D3848" s="3">
        <v>11</v>
      </c>
      <c r="E3848" s="3">
        <v>5729.9949999999999</v>
      </c>
      <c r="F3848" s="3">
        <v>2864.998</v>
      </c>
      <c r="G3848" s="3">
        <f t="shared" si="118"/>
        <v>5.7299949999999997</v>
      </c>
      <c r="H3848" s="3">
        <f t="shared" si="119"/>
        <v>2.8649979999999999</v>
      </c>
      <c r="J3848" s="3" cm="1">
        <f t="array" ref="J3848">+INDEX(G3848:H3848,,MATCH(Rates!$G$7,$G$4:$H$4,0))</f>
        <v>5.7299949999999997</v>
      </c>
    </row>
    <row r="3849" spans="2:10" x14ac:dyDescent="0.25">
      <c r="B3849" s="3">
        <v>6</v>
      </c>
      <c r="C3849" s="3">
        <v>9</v>
      </c>
      <c r="D3849" s="3">
        <v>12</v>
      </c>
      <c r="E3849" s="3">
        <v>5630.9880000000003</v>
      </c>
      <c r="F3849" s="3">
        <v>2815.4940000000001</v>
      </c>
      <c r="G3849" s="3">
        <f t="shared" si="118"/>
        <v>5.6309880000000003</v>
      </c>
      <c r="H3849" s="3">
        <f t="shared" si="119"/>
        <v>2.8154940000000002</v>
      </c>
      <c r="J3849" s="3" cm="1">
        <f t="array" ref="J3849">+INDEX(G3849:H3849,,MATCH(Rates!$G$7,$G$4:$H$4,0))</f>
        <v>5.6309880000000003</v>
      </c>
    </row>
    <row r="3850" spans="2:10" x14ac:dyDescent="0.25">
      <c r="B3850" s="3">
        <v>6</v>
      </c>
      <c r="C3850" s="3">
        <v>9</v>
      </c>
      <c r="D3850" s="3">
        <v>13</v>
      </c>
      <c r="E3850" s="3">
        <v>4087.4490000000001</v>
      </c>
      <c r="F3850" s="3">
        <v>2043.7239999999999</v>
      </c>
      <c r="G3850" s="3">
        <f t="shared" si="118"/>
        <v>4.0874490000000003</v>
      </c>
      <c r="H3850" s="3">
        <f t="shared" si="119"/>
        <v>2.0437240000000001</v>
      </c>
      <c r="J3850" s="3" cm="1">
        <f t="array" ref="J3850">+INDEX(G3850:H3850,,MATCH(Rates!$G$7,$G$4:$H$4,0))</f>
        <v>4.0874490000000003</v>
      </c>
    </row>
    <row r="3851" spans="2:10" x14ac:dyDescent="0.25">
      <c r="B3851" s="3">
        <v>6</v>
      </c>
      <c r="C3851" s="3">
        <v>9</v>
      </c>
      <c r="D3851" s="3">
        <v>14</v>
      </c>
      <c r="E3851" s="3">
        <v>4976.5829999999996</v>
      </c>
      <c r="F3851" s="3">
        <v>2488.2910000000002</v>
      </c>
      <c r="G3851" s="3">
        <f t="shared" si="118"/>
        <v>4.9765829999999998</v>
      </c>
      <c r="H3851" s="3">
        <f t="shared" si="119"/>
        <v>2.4882910000000003</v>
      </c>
      <c r="J3851" s="3" cm="1">
        <f t="array" ref="J3851">+INDEX(G3851:H3851,,MATCH(Rates!$G$7,$G$4:$H$4,0))</f>
        <v>4.9765829999999998</v>
      </c>
    </row>
    <row r="3852" spans="2:10" x14ac:dyDescent="0.25">
      <c r="B3852" s="3">
        <v>6</v>
      </c>
      <c r="C3852" s="3">
        <v>9</v>
      </c>
      <c r="D3852" s="3">
        <v>15</v>
      </c>
      <c r="E3852" s="3">
        <v>4417.0609999999997</v>
      </c>
      <c r="F3852" s="3">
        <v>2208.5309999999999</v>
      </c>
      <c r="G3852" s="3">
        <f t="shared" si="118"/>
        <v>4.4170609999999995</v>
      </c>
      <c r="H3852" s="3">
        <f t="shared" si="119"/>
        <v>2.2085309999999998</v>
      </c>
      <c r="J3852" s="3" cm="1">
        <f t="array" ref="J3852">+INDEX(G3852:H3852,,MATCH(Rates!$G$7,$G$4:$H$4,0))</f>
        <v>4.4170609999999995</v>
      </c>
    </row>
    <row r="3853" spans="2:10" x14ac:dyDescent="0.25">
      <c r="B3853" s="3">
        <v>6</v>
      </c>
      <c r="C3853" s="3">
        <v>9</v>
      </c>
      <c r="D3853" s="3">
        <v>16</v>
      </c>
      <c r="E3853" s="3">
        <v>690.93799999999999</v>
      </c>
      <c r="F3853" s="3">
        <v>345.46899999999999</v>
      </c>
      <c r="G3853" s="3">
        <f t="shared" si="118"/>
        <v>0.69093799999999994</v>
      </c>
      <c r="H3853" s="3">
        <f t="shared" si="119"/>
        <v>0.34546899999999997</v>
      </c>
      <c r="J3853" s="3" cm="1">
        <f t="array" ref="J3853">+INDEX(G3853:H3853,,MATCH(Rates!$G$7,$G$4:$H$4,0))</f>
        <v>0.69093799999999994</v>
      </c>
    </row>
    <row r="3854" spans="2:10" x14ac:dyDescent="0.25">
      <c r="B3854" s="3">
        <v>6</v>
      </c>
      <c r="C3854" s="3">
        <v>9</v>
      </c>
      <c r="D3854" s="3">
        <v>17</v>
      </c>
      <c r="E3854" s="3">
        <v>95.763000000000005</v>
      </c>
      <c r="F3854" s="3">
        <v>47.881</v>
      </c>
      <c r="G3854" s="3">
        <f t="shared" si="118"/>
        <v>9.5763000000000001E-2</v>
      </c>
      <c r="H3854" s="3">
        <f t="shared" si="119"/>
        <v>4.7881E-2</v>
      </c>
      <c r="J3854" s="3" cm="1">
        <f t="array" ref="J3854">+INDEX(G3854:H3854,,MATCH(Rates!$G$7,$G$4:$H$4,0))</f>
        <v>9.5763000000000001E-2</v>
      </c>
    </row>
    <row r="3855" spans="2:10" x14ac:dyDescent="0.25">
      <c r="B3855" s="3">
        <v>6</v>
      </c>
      <c r="C3855" s="3">
        <v>9</v>
      </c>
      <c r="D3855" s="3">
        <v>18</v>
      </c>
      <c r="E3855" s="3">
        <v>181.38399999999999</v>
      </c>
      <c r="F3855" s="3">
        <v>90.691999999999993</v>
      </c>
      <c r="G3855" s="3">
        <f t="shared" si="118"/>
        <v>0.18138399999999999</v>
      </c>
      <c r="H3855" s="3">
        <f t="shared" si="119"/>
        <v>9.0691999999999995E-2</v>
      </c>
      <c r="J3855" s="3" cm="1">
        <f t="array" ref="J3855">+INDEX(G3855:H3855,,MATCH(Rates!$G$7,$G$4:$H$4,0))</f>
        <v>0.18138399999999999</v>
      </c>
    </row>
    <row r="3856" spans="2:10" x14ac:dyDescent="0.25">
      <c r="B3856" s="3">
        <v>6</v>
      </c>
      <c r="C3856" s="3">
        <v>9</v>
      </c>
      <c r="D3856" s="3">
        <v>19</v>
      </c>
      <c r="E3856" s="3">
        <v>0</v>
      </c>
      <c r="F3856" s="3">
        <v>0</v>
      </c>
      <c r="G3856" s="3">
        <f t="shared" si="118"/>
        <v>0</v>
      </c>
      <c r="H3856" s="3">
        <f t="shared" si="119"/>
        <v>0</v>
      </c>
      <c r="J3856" s="3" cm="1">
        <f t="array" ref="J3856">+INDEX(G3856:H3856,,MATCH(Rates!$G$7,$G$4:$H$4,0))</f>
        <v>0</v>
      </c>
    </row>
    <row r="3857" spans="2:10" x14ac:dyDescent="0.25">
      <c r="B3857" s="3">
        <v>6</v>
      </c>
      <c r="C3857" s="3">
        <v>9</v>
      </c>
      <c r="D3857" s="3">
        <v>20</v>
      </c>
      <c r="E3857" s="3">
        <v>0</v>
      </c>
      <c r="F3857" s="3">
        <v>0</v>
      </c>
      <c r="G3857" s="3">
        <f t="shared" si="118"/>
        <v>0</v>
      </c>
      <c r="H3857" s="3">
        <f t="shared" si="119"/>
        <v>0</v>
      </c>
      <c r="J3857" s="3" cm="1">
        <f t="array" ref="J3857">+INDEX(G3857:H3857,,MATCH(Rates!$G$7,$G$4:$H$4,0))</f>
        <v>0</v>
      </c>
    </row>
    <row r="3858" spans="2:10" x14ac:dyDescent="0.25">
      <c r="B3858" s="3">
        <v>6</v>
      </c>
      <c r="C3858" s="3">
        <v>9</v>
      </c>
      <c r="D3858" s="3">
        <v>21</v>
      </c>
      <c r="E3858" s="3">
        <v>0</v>
      </c>
      <c r="F3858" s="3">
        <v>0</v>
      </c>
      <c r="G3858" s="3">
        <f t="shared" si="118"/>
        <v>0</v>
      </c>
      <c r="H3858" s="3">
        <f t="shared" si="119"/>
        <v>0</v>
      </c>
      <c r="J3858" s="3" cm="1">
        <f t="array" ref="J3858">+INDEX(G3858:H3858,,MATCH(Rates!$G$7,$G$4:$H$4,0))</f>
        <v>0</v>
      </c>
    </row>
    <row r="3859" spans="2:10" x14ac:dyDescent="0.25">
      <c r="B3859" s="3">
        <v>6</v>
      </c>
      <c r="C3859" s="3">
        <v>9</v>
      </c>
      <c r="D3859" s="3">
        <v>22</v>
      </c>
      <c r="E3859" s="3">
        <v>0</v>
      </c>
      <c r="F3859" s="3">
        <v>0</v>
      </c>
      <c r="G3859" s="3">
        <f t="shared" si="118"/>
        <v>0</v>
      </c>
      <c r="H3859" s="3">
        <f t="shared" si="119"/>
        <v>0</v>
      </c>
      <c r="J3859" s="3" cm="1">
        <f t="array" ref="J3859">+INDEX(G3859:H3859,,MATCH(Rates!$G$7,$G$4:$H$4,0))</f>
        <v>0</v>
      </c>
    </row>
    <row r="3860" spans="2:10" x14ac:dyDescent="0.25">
      <c r="B3860" s="3">
        <v>6</v>
      </c>
      <c r="C3860" s="3">
        <v>9</v>
      </c>
      <c r="D3860" s="3">
        <v>23</v>
      </c>
      <c r="E3860" s="3">
        <v>0</v>
      </c>
      <c r="F3860" s="3">
        <v>0</v>
      </c>
      <c r="G3860" s="3">
        <f t="shared" si="118"/>
        <v>0</v>
      </c>
      <c r="H3860" s="3">
        <f t="shared" si="119"/>
        <v>0</v>
      </c>
      <c r="J3860" s="3" cm="1">
        <f t="array" ref="J3860">+INDEX(G3860:H3860,,MATCH(Rates!$G$7,$G$4:$H$4,0))</f>
        <v>0</v>
      </c>
    </row>
    <row r="3861" spans="2:10" x14ac:dyDescent="0.25">
      <c r="B3861" s="3">
        <v>6</v>
      </c>
      <c r="C3861" s="3">
        <v>10</v>
      </c>
      <c r="D3861" s="3">
        <v>0</v>
      </c>
      <c r="E3861" s="3">
        <v>0</v>
      </c>
      <c r="F3861" s="3">
        <v>0</v>
      </c>
      <c r="G3861" s="3">
        <f t="shared" ref="G3861:G3924" si="120">+E3861/1000</f>
        <v>0</v>
      </c>
      <c r="H3861" s="3">
        <f t="shared" ref="H3861:H3924" si="121">+F3861/1000</f>
        <v>0</v>
      </c>
      <c r="J3861" s="3" cm="1">
        <f t="array" ref="J3861">+INDEX(G3861:H3861,,MATCH(Rates!$G$7,$G$4:$H$4,0))</f>
        <v>0</v>
      </c>
    </row>
    <row r="3862" spans="2:10" x14ac:dyDescent="0.25">
      <c r="B3862" s="3">
        <v>6</v>
      </c>
      <c r="C3862" s="3">
        <v>10</v>
      </c>
      <c r="D3862" s="3">
        <v>1</v>
      </c>
      <c r="E3862" s="3">
        <v>0</v>
      </c>
      <c r="F3862" s="3">
        <v>0</v>
      </c>
      <c r="G3862" s="3">
        <f t="shared" si="120"/>
        <v>0</v>
      </c>
      <c r="H3862" s="3">
        <f t="shared" si="121"/>
        <v>0</v>
      </c>
      <c r="J3862" s="3" cm="1">
        <f t="array" ref="J3862">+INDEX(G3862:H3862,,MATCH(Rates!$G$7,$G$4:$H$4,0))</f>
        <v>0</v>
      </c>
    </row>
    <row r="3863" spans="2:10" x14ac:dyDescent="0.25">
      <c r="B3863" s="3">
        <v>6</v>
      </c>
      <c r="C3863" s="3">
        <v>10</v>
      </c>
      <c r="D3863" s="3">
        <v>2</v>
      </c>
      <c r="E3863" s="3">
        <v>0</v>
      </c>
      <c r="F3863" s="3">
        <v>0</v>
      </c>
      <c r="G3863" s="3">
        <f t="shared" si="120"/>
        <v>0</v>
      </c>
      <c r="H3863" s="3">
        <f t="shared" si="121"/>
        <v>0</v>
      </c>
      <c r="J3863" s="3" cm="1">
        <f t="array" ref="J3863">+INDEX(G3863:H3863,,MATCH(Rates!$G$7,$G$4:$H$4,0))</f>
        <v>0</v>
      </c>
    </row>
    <row r="3864" spans="2:10" x14ac:dyDescent="0.25">
      <c r="B3864" s="3">
        <v>6</v>
      </c>
      <c r="C3864" s="3">
        <v>10</v>
      </c>
      <c r="D3864" s="3">
        <v>3</v>
      </c>
      <c r="E3864" s="3">
        <v>0</v>
      </c>
      <c r="F3864" s="3">
        <v>0</v>
      </c>
      <c r="G3864" s="3">
        <f t="shared" si="120"/>
        <v>0</v>
      </c>
      <c r="H3864" s="3">
        <f t="shared" si="121"/>
        <v>0</v>
      </c>
      <c r="J3864" s="3" cm="1">
        <f t="array" ref="J3864">+INDEX(G3864:H3864,,MATCH(Rates!$G$7,$G$4:$H$4,0))</f>
        <v>0</v>
      </c>
    </row>
    <row r="3865" spans="2:10" x14ac:dyDescent="0.25">
      <c r="B3865" s="3">
        <v>6</v>
      </c>
      <c r="C3865" s="3">
        <v>10</v>
      </c>
      <c r="D3865" s="3">
        <v>4</v>
      </c>
      <c r="E3865" s="3">
        <v>0</v>
      </c>
      <c r="F3865" s="3">
        <v>0</v>
      </c>
      <c r="G3865" s="3">
        <f t="shared" si="120"/>
        <v>0</v>
      </c>
      <c r="H3865" s="3">
        <f t="shared" si="121"/>
        <v>0</v>
      </c>
      <c r="J3865" s="3" cm="1">
        <f t="array" ref="J3865">+INDEX(G3865:H3865,,MATCH(Rates!$G$7,$G$4:$H$4,0))</f>
        <v>0</v>
      </c>
    </row>
    <row r="3866" spans="2:10" x14ac:dyDescent="0.25">
      <c r="B3866" s="3">
        <v>6</v>
      </c>
      <c r="C3866" s="3">
        <v>10</v>
      </c>
      <c r="D3866" s="3">
        <v>5</v>
      </c>
      <c r="E3866" s="3">
        <v>91.278999999999996</v>
      </c>
      <c r="F3866" s="3">
        <v>45.639000000000003</v>
      </c>
      <c r="G3866" s="3">
        <f t="shared" si="120"/>
        <v>9.1278999999999999E-2</v>
      </c>
      <c r="H3866" s="3">
        <f t="shared" si="121"/>
        <v>4.5639000000000006E-2</v>
      </c>
      <c r="J3866" s="3" cm="1">
        <f t="array" ref="J3866">+INDEX(G3866:H3866,,MATCH(Rates!$G$7,$G$4:$H$4,0))</f>
        <v>9.1278999999999999E-2</v>
      </c>
    </row>
    <row r="3867" spans="2:10" x14ac:dyDescent="0.25">
      <c r="B3867" s="3">
        <v>6</v>
      </c>
      <c r="C3867" s="3">
        <v>10</v>
      </c>
      <c r="D3867" s="3">
        <v>6</v>
      </c>
      <c r="E3867" s="3">
        <v>540.52599999999995</v>
      </c>
      <c r="F3867" s="3">
        <v>270.26299999999998</v>
      </c>
      <c r="G3867" s="3">
        <f t="shared" si="120"/>
        <v>0.54052599999999995</v>
      </c>
      <c r="H3867" s="3">
        <f t="shared" si="121"/>
        <v>0.27026299999999998</v>
      </c>
      <c r="J3867" s="3" cm="1">
        <f t="array" ref="J3867">+INDEX(G3867:H3867,,MATCH(Rates!$G$7,$G$4:$H$4,0))</f>
        <v>0.54052599999999995</v>
      </c>
    </row>
    <row r="3868" spans="2:10" x14ac:dyDescent="0.25">
      <c r="B3868" s="3">
        <v>6</v>
      </c>
      <c r="C3868" s="3">
        <v>10</v>
      </c>
      <c r="D3868" s="3">
        <v>7</v>
      </c>
      <c r="E3868" s="3">
        <v>2121.1559999999999</v>
      </c>
      <c r="F3868" s="3">
        <v>1060.578</v>
      </c>
      <c r="G3868" s="3">
        <f t="shared" si="120"/>
        <v>2.121156</v>
      </c>
      <c r="H3868" s="3">
        <f t="shared" si="121"/>
        <v>1.060578</v>
      </c>
      <c r="J3868" s="3" cm="1">
        <f t="array" ref="J3868">+INDEX(G3868:H3868,,MATCH(Rates!$G$7,$G$4:$H$4,0))</f>
        <v>2.121156</v>
      </c>
    </row>
    <row r="3869" spans="2:10" x14ac:dyDescent="0.25">
      <c r="B3869" s="3">
        <v>6</v>
      </c>
      <c r="C3869" s="3">
        <v>10</v>
      </c>
      <c r="D3869" s="3">
        <v>8</v>
      </c>
      <c r="E3869" s="3">
        <v>3862.2139999999999</v>
      </c>
      <c r="F3869" s="3">
        <v>1931.107</v>
      </c>
      <c r="G3869" s="3">
        <f t="shared" si="120"/>
        <v>3.8622139999999998</v>
      </c>
      <c r="H3869" s="3">
        <f t="shared" si="121"/>
        <v>1.9311069999999999</v>
      </c>
      <c r="J3869" s="3" cm="1">
        <f t="array" ref="J3869">+INDEX(G3869:H3869,,MATCH(Rates!$G$7,$G$4:$H$4,0))</f>
        <v>3.8622139999999998</v>
      </c>
    </row>
    <row r="3870" spans="2:10" x14ac:dyDescent="0.25">
      <c r="B3870" s="3">
        <v>6</v>
      </c>
      <c r="C3870" s="3">
        <v>10</v>
      </c>
      <c r="D3870" s="3">
        <v>9</v>
      </c>
      <c r="E3870" s="3">
        <v>5301.9610000000002</v>
      </c>
      <c r="F3870" s="3">
        <v>2650.9810000000002</v>
      </c>
      <c r="G3870" s="3">
        <f t="shared" si="120"/>
        <v>5.3019610000000004</v>
      </c>
      <c r="H3870" s="3">
        <f t="shared" si="121"/>
        <v>2.6509810000000003</v>
      </c>
      <c r="J3870" s="3" cm="1">
        <f t="array" ref="J3870">+INDEX(G3870:H3870,,MATCH(Rates!$G$7,$G$4:$H$4,0))</f>
        <v>5.3019610000000004</v>
      </c>
    </row>
    <row r="3871" spans="2:10" x14ac:dyDescent="0.25">
      <c r="B3871" s="3">
        <v>6</v>
      </c>
      <c r="C3871" s="3">
        <v>10</v>
      </c>
      <c r="D3871" s="3">
        <v>10</v>
      </c>
      <c r="E3871" s="3">
        <v>5752.7340000000004</v>
      </c>
      <c r="F3871" s="3">
        <v>2876.3670000000002</v>
      </c>
      <c r="G3871" s="3">
        <f t="shared" si="120"/>
        <v>5.7527340000000002</v>
      </c>
      <c r="H3871" s="3">
        <f t="shared" si="121"/>
        <v>2.8763670000000001</v>
      </c>
      <c r="J3871" s="3" cm="1">
        <f t="array" ref="J3871">+INDEX(G3871:H3871,,MATCH(Rates!$G$7,$G$4:$H$4,0))</f>
        <v>5.7527340000000002</v>
      </c>
    </row>
    <row r="3872" spans="2:10" x14ac:dyDescent="0.25">
      <c r="B3872" s="3">
        <v>6</v>
      </c>
      <c r="C3872" s="3">
        <v>10</v>
      </c>
      <c r="D3872" s="3">
        <v>11</v>
      </c>
      <c r="E3872" s="3">
        <v>6860.5439999999999</v>
      </c>
      <c r="F3872" s="3">
        <v>3430.2719999999999</v>
      </c>
      <c r="G3872" s="3">
        <f t="shared" si="120"/>
        <v>6.860544</v>
      </c>
      <c r="H3872" s="3">
        <f t="shared" si="121"/>
        <v>3.430272</v>
      </c>
      <c r="J3872" s="3" cm="1">
        <f t="array" ref="J3872">+INDEX(G3872:H3872,,MATCH(Rates!$G$7,$G$4:$H$4,0))</f>
        <v>6.860544</v>
      </c>
    </row>
    <row r="3873" spans="2:10" x14ac:dyDescent="0.25">
      <c r="B3873" s="3">
        <v>6</v>
      </c>
      <c r="C3873" s="3">
        <v>10</v>
      </c>
      <c r="D3873" s="3">
        <v>12</v>
      </c>
      <c r="E3873" s="3">
        <v>6062.5519999999997</v>
      </c>
      <c r="F3873" s="3">
        <v>3031.2759999999998</v>
      </c>
      <c r="G3873" s="3">
        <f t="shared" si="120"/>
        <v>6.0625519999999993</v>
      </c>
      <c r="H3873" s="3">
        <f t="shared" si="121"/>
        <v>3.0312759999999996</v>
      </c>
      <c r="J3873" s="3" cm="1">
        <f t="array" ref="J3873">+INDEX(G3873:H3873,,MATCH(Rates!$G$7,$G$4:$H$4,0))</f>
        <v>6.0625519999999993</v>
      </c>
    </row>
    <row r="3874" spans="2:10" x14ac:dyDescent="0.25">
      <c r="B3874" s="3">
        <v>6</v>
      </c>
      <c r="C3874" s="3">
        <v>10</v>
      </c>
      <c r="D3874" s="3">
        <v>13</v>
      </c>
      <c r="E3874" s="3">
        <v>5394.9740000000002</v>
      </c>
      <c r="F3874" s="3">
        <v>2697.4870000000001</v>
      </c>
      <c r="G3874" s="3">
        <f t="shared" si="120"/>
        <v>5.3949740000000004</v>
      </c>
      <c r="H3874" s="3">
        <f t="shared" si="121"/>
        <v>2.6974870000000002</v>
      </c>
      <c r="J3874" s="3" cm="1">
        <f t="array" ref="J3874">+INDEX(G3874:H3874,,MATCH(Rates!$G$7,$G$4:$H$4,0))</f>
        <v>5.3949740000000004</v>
      </c>
    </row>
    <row r="3875" spans="2:10" x14ac:dyDescent="0.25">
      <c r="B3875" s="3">
        <v>6</v>
      </c>
      <c r="C3875" s="3">
        <v>10</v>
      </c>
      <c r="D3875" s="3">
        <v>14</v>
      </c>
      <c r="E3875" s="3">
        <v>3436.0659999999998</v>
      </c>
      <c r="F3875" s="3">
        <v>1718.0329999999999</v>
      </c>
      <c r="G3875" s="3">
        <f t="shared" si="120"/>
        <v>3.4360659999999998</v>
      </c>
      <c r="H3875" s="3">
        <f t="shared" si="121"/>
        <v>1.7180329999999999</v>
      </c>
      <c r="J3875" s="3" cm="1">
        <f t="array" ref="J3875">+INDEX(G3875:H3875,,MATCH(Rates!$G$7,$G$4:$H$4,0))</f>
        <v>3.4360659999999998</v>
      </c>
    </row>
    <row r="3876" spans="2:10" x14ac:dyDescent="0.25">
      <c r="B3876" s="3">
        <v>6</v>
      </c>
      <c r="C3876" s="3">
        <v>10</v>
      </c>
      <c r="D3876" s="3">
        <v>15</v>
      </c>
      <c r="E3876" s="3">
        <v>432.13499999999999</v>
      </c>
      <c r="F3876" s="3">
        <v>216.06700000000001</v>
      </c>
      <c r="G3876" s="3">
        <f t="shared" si="120"/>
        <v>0.43213499999999999</v>
      </c>
      <c r="H3876" s="3">
        <f t="shared" si="121"/>
        <v>0.21606700000000001</v>
      </c>
      <c r="J3876" s="3" cm="1">
        <f t="array" ref="J3876">+INDEX(G3876:H3876,,MATCH(Rates!$G$7,$G$4:$H$4,0))</f>
        <v>0.43213499999999999</v>
      </c>
    </row>
    <row r="3877" spans="2:10" x14ac:dyDescent="0.25">
      <c r="B3877" s="3">
        <v>6</v>
      </c>
      <c r="C3877" s="3">
        <v>10</v>
      </c>
      <c r="D3877" s="3">
        <v>16</v>
      </c>
      <c r="E3877" s="3">
        <v>2754.4270000000001</v>
      </c>
      <c r="F3877" s="3">
        <v>1377.213</v>
      </c>
      <c r="G3877" s="3">
        <f t="shared" si="120"/>
        <v>2.7544270000000002</v>
      </c>
      <c r="H3877" s="3">
        <f t="shared" si="121"/>
        <v>1.377213</v>
      </c>
      <c r="J3877" s="3" cm="1">
        <f t="array" ref="J3877">+INDEX(G3877:H3877,,MATCH(Rates!$G$7,$G$4:$H$4,0))</f>
        <v>2.7544270000000002</v>
      </c>
    </row>
    <row r="3878" spans="2:10" x14ac:dyDescent="0.25">
      <c r="B3878" s="3">
        <v>6</v>
      </c>
      <c r="C3878" s="3">
        <v>10</v>
      </c>
      <c r="D3878" s="3">
        <v>17</v>
      </c>
      <c r="E3878" s="3">
        <v>1163.7460000000001</v>
      </c>
      <c r="F3878" s="3">
        <v>581.87300000000005</v>
      </c>
      <c r="G3878" s="3">
        <f t="shared" si="120"/>
        <v>1.1637460000000002</v>
      </c>
      <c r="H3878" s="3">
        <f t="shared" si="121"/>
        <v>0.58187300000000008</v>
      </c>
      <c r="J3878" s="3" cm="1">
        <f t="array" ref="J3878">+INDEX(G3878:H3878,,MATCH(Rates!$G$7,$G$4:$H$4,0))</f>
        <v>1.1637460000000002</v>
      </c>
    </row>
    <row r="3879" spans="2:10" x14ac:dyDescent="0.25">
      <c r="B3879" s="3">
        <v>6</v>
      </c>
      <c r="C3879" s="3">
        <v>10</v>
      </c>
      <c r="D3879" s="3">
        <v>18</v>
      </c>
      <c r="E3879" s="3">
        <v>1171.845</v>
      </c>
      <c r="F3879" s="3">
        <v>585.923</v>
      </c>
      <c r="G3879" s="3">
        <f t="shared" si="120"/>
        <v>1.171845</v>
      </c>
      <c r="H3879" s="3">
        <f t="shared" si="121"/>
        <v>0.58592299999999997</v>
      </c>
      <c r="J3879" s="3" cm="1">
        <f t="array" ref="J3879">+INDEX(G3879:H3879,,MATCH(Rates!$G$7,$G$4:$H$4,0))</f>
        <v>1.171845</v>
      </c>
    </row>
    <row r="3880" spans="2:10" x14ac:dyDescent="0.25">
      <c r="B3880" s="3">
        <v>6</v>
      </c>
      <c r="C3880" s="3">
        <v>10</v>
      </c>
      <c r="D3880" s="3">
        <v>19</v>
      </c>
      <c r="E3880" s="3">
        <v>267.94799999999998</v>
      </c>
      <c r="F3880" s="3">
        <v>133.97399999999999</v>
      </c>
      <c r="G3880" s="3">
        <f t="shared" si="120"/>
        <v>0.26794799999999996</v>
      </c>
      <c r="H3880" s="3">
        <f t="shared" si="121"/>
        <v>0.13397399999999998</v>
      </c>
      <c r="J3880" s="3" cm="1">
        <f t="array" ref="J3880">+INDEX(G3880:H3880,,MATCH(Rates!$G$7,$G$4:$H$4,0))</f>
        <v>0.26794799999999996</v>
      </c>
    </row>
    <row r="3881" spans="2:10" x14ac:dyDescent="0.25">
      <c r="B3881" s="3">
        <v>6</v>
      </c>
      <c r="C3881" s="3">
        <v>10</v>
      </c>
      <c r="D3881" s="3">
        <v>20</v>
      </c>
      <c r="E3881" s="3">
        <v>0</v>
      </c>
      <c r="F3881" s="3">
        <v>0</v>
      </c>
      <c r="G3881" s="3">
        <f t="shared" si="120"/>
        <v>0</v>
      </c>
      <c r="H3881" s="3">
        <f t="shared" si="121"/>
        <v>0</v>
      </c>
      <c r="J3881" s="3" cm="1">
        <f t="array" ref="J3881">+INDEX(G3881:H3881,,MATCH(Rates!$G$7,$G$4:$H$4,0))</f>
        <v>0</v>
      </c>
    </row>
    <row r="3882" spans="2:10" x14ac:dyDescent="0.25">
      <c r="B3882" s="3">
        <v>6</v>
      </c>
      <c r="C3882" s="3">
        <v>10</v>
      </c>
      <c r="D3882" s="3">
        <v>21</v>
      </c>
      <c r="E3882" s="3">
        <v>0</v>
      </c>
      <c r="F3882" s="3">
        <v>0</v>
      </c>
      <c r="G3882" s="3">
        <f t="shared" si="120"/>
        <v>0</v>
      </c>
      <c r="H3882" s="3">
        <f t="shared" si="121"/>
        <v>0</v>
      </c>
      <c r="J3882" s="3" cm="1">
        <f t="array" ref="J3882">+INDEX(G3882:H3882,,MATCH(Rates!$G$7,$G$4:$H$4,0))</f>
        <v>0</v>
      </c>
    </row>
    <row r="3883" spans="2:10" x14ac:dyDescent="0.25">
      <c r="B3883" s="3">
        <v>6</v>
      </c>
      <c r="C3883" s="3">
        <v>10</v>
      </c>
      <c r="D3883" s="3">
        <v>22</v>
      </c>
      <c r="E3883" s="3">
        <v>0</v>
      </c>
      <c r="F3883" s="3">
        <v>0</v>
      </c>
      <c r="G3883" s="3">
        <f t="shared" si="120"/>
        <v>0</v>
      </c>
      <c r="H3883" s="3">
        <f t="shared" si="121"/>
        <v>0</v>
      </c>
      <c r="J3883" s="3" cm="1">
        <f t="array" ref="J3883">+INDEX(G3883:H3883,,MATCH(Rates!$G$7,$G$4:$H$4,0))</f>
        <v>0</v>
      </c>
    </row>
    <row r="3884" spans="2:10" x14ac:dyDescent="0.25">
      <c r="B3884" s="3">
        <v>6</v>
      </c>
      <c r="C3884" s="3">
        <v>10</v>
      </c>
      <c r="D3884" s="3">
        <v>23</v>
      </c>
      <c r="E3884" s="3">
        <v>0</v>
      </c>
      <c r="F3884" s="3">
        <v>0</v>
      </c>
      <c r="G3884" s="3">
        <f t="shared" si="120"/>
        <v>0</v>
      </c>
      <c r="H3884" s="3">
        <f t="shared" si="121"/>
        <v>0</v>
      </c>
      <c r="J3884" s="3" cm="1">
        <f t="array" ref="J3884">+INDEX(G3884:H3884,,MATCH(Rates!$G$7,$G$4:$H$4,0))</f>
        <v>0</v>
      </c>
    </row>
    <row r="3885" spans="2:10" x14ac:dyDescent="0.25">
      <c r="B3885" s="3">
        <v>6</v>
      </c>
      <c r="C3885" s="3">
        <v>11</v>
      </c>
      <c r="D3885" s="3">
        <v>0</v>
      </c>
      <c r="E3885" s="3">
        <v>0</v>
      </c>
      <c r="F3885" s="3">
        <v>0</v>
      </c>
      <c r="G3885" s="3">
        <f t="shared" si="120"/>
        <v>0</v>
      </c>
      <c r="H3885" s="3">
        <f t="shared" si="121"/>
        <v>0</v>
      </c>
      <c r="J3885" s="3" cm="1">
        <f t="array" ref="J3885">+INDEX(G3885:H3885,,MATCH(Rates!$G$7,$G$4:$H$4,0))</f>
        <v>0</v>
      </c>
    </row>
    <row r="3886" spans="2:10" x14ac:dyDescent="0.25">
      <c r="B3886" s="3">
        <v>6</v>
      </c>
      <c r="C3886" s="3">
        <v>11</v>
      </c>
      <c r="D3886" s="3">
        <v>1</v>
      </c>
      <c r="E3886" s="3">
        <v>0</v>
      </c>
      <c r="F3886" s="3">
        <v>0</v>
      </c>
      <c r="G3886" s="3">
        <f t="shared" si="120"/>
        <v>0</v>
      </c>
      <c r="H3886" s="3">
        <f t="shared" si="121"/>
        <v>0</v>
      </c>
      <c r="J3886" s="3" cm="1">
        <f t="array" ref="J3886">+INDEX(G3886:H3886,,MATCH(Rates!$G$7,$G$4:$H$4,0))</f>
        <v>0</v>
      </c>
    </row>
    <row r="3887" spans="2:10" x14ac:dyDescent="0.25">
      <c r="B3887" s="3">
        <v>6</v>
      </c>
      <c r="C3887" s="3">
        <v>11</v>
      </c>
      <c r="D3887" s="3">
        <v>2</v>
      </c>
      <c r="E3887" s="3">
        <v>0</v>
      </c>
      <c r="F3887" s="3">
        <v>0</v>
      </c>
      <c r="G3887" s="3">
        <f t="shared" si="120"/>
        <v>0</v>
      </c>
      <c r="H3887" s="3">
        <f t="shared" si="121"/>
        <v>0</v>
      </c>
      <c r="J3887" s="3" cm="1">
        <f t="array" ref="J3887">+INDEX(G3887:H3887,,MATCH(Rates!$G$7,$G$4:$H$4,0))</f>
        <v>0</v>
      </c>
    </row>
    <row r="3888" spans="2:10" x14ac:dyDescent="0.25">
      <c r="B3888" s="3">
        <v>6</v>
      </c>
      <c r="C3888" s="3">
        <v>11</v>
      </c>
      <c r="D3888" s="3">
        <v>3</v>
      </c>
      <c r="E3888" s="3">
        <v>0</v>
      </c>
      <c r="F3888" s="3">
        <v>0</v>
      </c>
      <c r="G3888" s="3">
        <f t="shared" si="120"/>
        <v>0</v>
      </c>
      <c r="H3888" s="3">
        <f t="shared" si="121"/>
        <v>0</v>
      </c>
      <c r="J3888" s="3" cm="1">
        <f t="array" ref="J3888">+INDEX(G3888:H3888,,MATCH(Rates!$G$7,$G$4:$H$4,0))</f>
        <v>0</v>
      </c>
    </row>
    <row r="3889" spans="2:10" x14ac:dyDescent="0.25">
      <c r="B3889" s="3">
        <v>6</v>
      </c>
      <c r="C3889" s="3">
        <v>11</v>
      </c>
      <c r="D3889" s="3">
        <v>4</v>
      </c>
      <c r="E3889" s="3">
        <v>0</v>
      </c>
      <c r="F3889" s="3">
        <v>0</v>
      </c>
      <c r="G3889" s="3">
        <f t="shared" si="120"/>
        <v>0</v>
      </c>
      <c r="H3889" s="3">
        <f t="shared" si="121"/>
        <v>0</v>
      </c>
      <c r="J3889" s="3" cm="1">
        <f t="array" ref="J3889">+INDEX(G3889:H3889,,MATCH(Rates!$G$7,$G$4:$H$4,0))</f>
        <v>0</v>
      </c>
    </row>
    <row r="3890" spans="2:10" x14ac:dyDescent="0.25">
      <c r="B3890" s="3">
        <v>6</v>
      </c>
      <c r="C3890" s="3">
        <v>11</v>
      </c>
      <c r="D3890" s="3">
        <v>5</v>
      </c>
      <c r="E3890" s="3">
        <v>0</v>
      </c>
      <c r="F3890" s="3">
        <v>0</v>
      </c>
      <c r="G3890" s="3">
        <f t="shared" si="120"/>
        <v>0</v>
      </c>
      <c r="H3890" s="3">
        <f t="shared" si="121"/>
        <v>0</v>
      </c>
      <c r="J3890" s="3" cm="1">
        <f t="array" ref="J3890">+INDEX(G3890:H3890,,MATCH(Rates!$G$7,$G$4:$H$4,0))</f>
        <v>0</v>
      </c>
    </row>
    <row r="3891" spans="2:10" x14ac:dyDescent="0.25">
      <c r="B3891" s="3">
        <v>6</v>
      </c>
      <c r="C3891" s="3">
        <v>11</v>
      </c>
      <c r="D3891" s="3">
        <v>6</v>
      </c>
      <c r="E3891" s="3">
        <v>0</v>
      </c>
      <c r="F3891" s="3">
        <v>0</v>
      </c>
      <c r="G3891" s="3">
        <f t="shared" si="120"/>
        <v>0</v>
      </c>
      <c r="H3891" s="3">
        <f t="shared" si="121"/>
        <v>0</v>
      </c>
      <c r="J3891" s="3" cm="1">
        <f t="array" ref="J3891">+INDEX(G3891:H3891,,MATCH(Rates!$G$7,$G$4:$H$4,0))</f>
        <v>0</v>
      </c>
    </row>
    <row r="3892" spans="2:10" x14ac:dyDescent="0.25">
      <c r="B3892" s="3">
        <v>6</v>
      </c>
      <c r="C3892" s="3">
        <v>11</v>
      </c>
      <c r="D3892" s="3">
        <v>7</v>
      </c>
      <c r="E3892" s="3">
        <v>426.38400000000001</v>
      </c>
      <c r="F3892" s="3">
        <v>213.19200000000001</v>
      </c>
      <c r="G3892" s="3">
        <f t="shared" si="120"/>
        <v>0.42638400000000004</v>
      </c>
      <c r="H3892" s="3">
        <f t="shared" si="121"/>
        <v>0.21319200000000002</v>
      </c>
      <c r="J3892" s="3" cm="1">
        <f t="array" ref="J3892">+INDEX(G3892:H3892,,MATCH(Rates!$G$7,$G$4:$H$4,0))</f>
        <v>0.42638400000000004</v>
      </c>
    </row>
    <row r="3893" spans="2:10" x14ac:dyDescent="0.25">
      <c r="B3893" s="3">
        <v>6</v>
      </c>
      <c r="C3893" s="3">
        <v>11</v>
      </c>
      <c r="D3893" s="3">
        <v>8</v>
      </c>
      <c r="E3893" s="3">
        <v>1311.652</v>
      </c>
      <c r="F3893" s="3">
        <v>655.82600000000002</v>
      </c>
      <c r="G3893" s="3">
        <f t="shared" si="120"/>
        <v>1.311652</v>
      </c>
      <c r="H3893" s="3">
        <f t="shared" si="121"/>
        <v>0.65582600000000002</v>
      </c>
      <c r="J3893" s="3" cm="1">
        <f t="array" ref="J3893">+INDEX(G3893:H3893,,MATCH(Rates!$G$7,$G$4:$H$4,0))</f>
        <v>1.311652</v>
      </c>
    </row>
    <row r="3894" spans="2:10" x14ac:dyDescent="0.25">
      <c r="B3894" s="3">
        <v>6</v>
      </c>
      <c r="C3894" s="3">
        <v>11</v>
      </c>
      <c r="D3894" s="3">
        <v>9</v>
      </c>
      <c r="E3894" s="3">
        <v>4438.8969999999999</v>
      </c>
      <c r="F3894" s="3">
        <v>2219.4479999999999</v>
      </c>
      <c r="G3894" s="3">
        <f t="shared" si="120"/>
        <v>4.4388969999999999</v>
      </c>
      <c r="H3894" s="3">
        <f t="shared" si="121"/>
        <v>2.2194479999999999</v>
      </c>
      <c r="J3894" s="3" cm="1">
        <f t="array" ref="J3894">+INDEX(G3894:H3894,,MATCH(Rates!$G$7,$G$4:$H$4,0))</f>
        <v>4.4388969999999999</v>
      </c>
    </row>
    <row r="3895" spans="2:10" x14ac:dyDescent="0.25">
      <c r="B3895" s="3">
        <v>6</v>
      </c>
      <c r="C3895" s="3">
        <v>11</v>
      </c>
      <c r="D3895" s="3">
        <v>10</v>
      </c>
      <c r="E3895" s="3">
        <v>4743.7290000000003</v>
      </c>
      <c r="F3895" s="3">
        <v>2371.8649999999998</v>
      </c>
      <c r="G3895" s="3">
        <f t="shared" si="120"/>
        <v>4.7437290000000001</v>
      </c>
      <c r="H3895" s="3">
        <f t="shared" si="121"/>
        <v>2.3718649999999997</v>
      </c>
      <c r="J3895" s="3" cm="1">
        <f t="array" ref="J3895">+INDEX(G3895:H3895,,MATCH(Rates!$G$7,$G$4:$H$4,0))</f>
        <v>4.7437290000000001</v>
      </c>
    </row>
    <row r="3896" spans="2:10" x14ac:dyDescent="0.25">
      <c r="B3896" s="3">
        <v>6</v>
      </c>
      <c r="C3896" s="3">
        <v>11</v>
      </c>
      <c r="D3896" s="3">
        <v>11</v>
      </c>
      <c r="E3896" s="3">
        <v>1687.62</v>
      </c>
      <c r="F3896" s="3">
        <v>843.81</v>
      </c>
      <c r="G3896" s="3">
        <f t="shared" si="120"/>
        <v>1.6876199999999999</v>
      </c>
      <c r="H3896" s="3">
        <f t="shared" si="121"/>
        <v>0.84380999999999995</v>
      </c>
      <c r="J3896" s="3" cm="1">
        <f t="array" ref="J3896">+INDEX(G3896:H3896,,MATCH(Rates!$G$7,$G$4:$H$4,0))</f>
        <v>1.6876199999999999</v>
      </c>
    </row>
    <row r="3897" spans="2:10" x14ac:dyDescent="0.25">
      <c r="B3897" s="3">
        <v>6</v>
      </c>
      <c r="C3897" s="3">
        <v>11</v>
      </c>
      <c r="D3897" s="3">
        <v>12</v>
      </c>
      <c r="E3897" s="3">
        <v>4081.424</v>
      </c>
      <c r="F3897" s="3">
        <v>2040.712</v>
      </c>
      <c r="G3897" s="3">
        <f t="shared" si="120"/>
        <v>4.0814240000000002</v>
      </c>
      <c r="H3897" s="3">
        <f t="shared" si="121"/>
        <v>2.0407120000000001</v>
      </c>
      <c r="J3897" s="3" cm="1">
        <f t="array" ref="J3897">+INDEX(G3897:H3897,,MATCH(Rates!$G$7,$G$4:$H$4,0))</f>
        <v>4.0814240000000002</v>
      </c>
    </row>
    <row r="3898" spans="2:10" x14ac:dyDescent="0.25">
      <c r="B3898" s="3">
        <v>6</v>
      </c>
      <c r="C3898" s="3">
        <v>11</v>
      </c>
      <c r="D3898" s="3">
        <v>13</v>
      </c>
      <c r="E3898" s="3">
        <v>2783.348</v>
      </c>
      <c r="F3898" s="3">
        <v>1391.674</v>
      </c>
      <c r="G3898" s="3">
        <f t="shared" si="120"/>
        <v>2.7833480000000002</v>
      </c>
      <c r="H3898" s="3">
        <f t="shared" si="121"/>
        <v>1.3916740000000001</v>
      </c>
      <c r="J3898" s="3" cm="1">
        <f t="array" ref="J3898">+INDEX(G3898:H3898,,MATCH(Rates!$G$7,$G$4:$H$4,0))</f>
        <v>2.7833480000000002</v>
      </c>
    </row>
    <row r="3899" spans="2:10" x14ac:dyDescent="0.25">
      <c r="B3899" s="3">
        <v>6</v>
      </c>
      <c r="C3899" s="3">
        <v>11</v>
      </c>
      <c r="D3899" s="3">
        <v>14</v>
      </c>
      <c r="E3899" s="3">
        <v>1017.819</v>
      </c>
      <c r="F3899" s="3">
        <v>508.90899999999999</v>
      </c>
      <c r="G3899" s="3">
        <f t="shared" si="120"/>
        <v>1.017819</v>
      </c>
      <c r="H3899" s="3">
        <f t="shared" si="121"/>
        <v>0.50890899999999994</v>
      </c>
      <c r="J3899" s="3" cm="1">
        <f t="array" ref="J3899">+INDEX(G3899:H3899,,MATCH(Rates!$G$7,$G$4:$H$4,0))</f>
        <v>1.017819</v>
      </c>
    </row>
    <row r="3900" spans="2:10" x14ac:dyDescent="0.25">
      <c r="B3900" s="3">
        <v>6</v>
      </c>
      <c r="C3900" s="3">
        <v>11</v>
      </c>
      <c r="D3900" s="3">
        <v>15</v>
      </c>
      <c r="E3900" s="3">
        <v>880.38699999999994</v>
      </c>
      <c r="F3900" s="3">
        <v>440.19299999999998</v>
      </c>
      <c r="G3900" s="3">
        <f t="shared" si="120"/>
        <v>0.88038699999999992</v>
      </c>
      <c r="H3900" s="3">
        <f t="shared" si="121"/>
        <v>0.440193</v>
      </c>
      <c r="J3900" s="3" cm="1">
        <f t="array" ref="J3900">+INDEX(G3900:H3900,,MATCH(Rates!$G$7,$G$4:$H$4,0))</f>
        <v>0.88038699999999992</v>
      </c>
    </row>
    <row r="3901" spans="2:10" x14ac:dyDescent="0.25">
      <c r="B3901" s="3">
        <v>6</v>
      </c>
      <c r="C3901" s="3">
        <v>11</v>
      </c>
      <c r="D3901" s="3">
        <v>16</v>
      </c>
      <c r="E3901" s="3">
        <v>4308.107</v>
      </c>
      <c r="F3901" s="3">
        <v>2154.0540000000001</v>
      </c>
      <c r="G3901" s="3">
        <f t="shared" si="120"/>
        <v>4.3081069999999997</v>
      </c>
      <c r="H3901" s="3">
        <f t="shared" si="121"/>
        <v>2.1540539999999999</v>
      </c>
      <c r="J3901" s="3" cm="1">
        <f t="array" ref="J3901">+INDEX(G3901:H3901,,MATCH(Rates!$G$7,$G$4:$H$4,0))</f>
        <v>4.3081069999999997</v>
      </c>
    </row>
    <row r="3902" spans="2:10" x14ac:dyDescent="0.25">
      <c r="B3902" s="3">
        <v>6</v>
      </c>
      <c r="C3902" s="3">
        <v>11</v>
      </c>
      <c r="D3902" s="3">
        <v>17</v>
      </c>
      <c r="E3902" s="3">
        <v>2761.94</v>
      </c>
      <c r="F3902" s="3">
        <v>1380.97</v>
      </c>
      <c r="G3902" s="3">
        <f t="shared" si="120"/>
        <v>2.7619400000000001</v>
      </c>
      <c r="H3902" s="3">
        <f t="shared" si="121"/>
        <v>1.38097</v>
      </c>
      <c r="J3902" s="3" cm="1">
        <f t="array" ref="J3902">+INDEX(G3902:H3902,,MATCH(Rates!$G$7,$G$4:$H$4,0))</f>
        <v>2.7619400000000001</v>
      </c>
    </row>
    <row r="3903" spans="2:10" x14ac:dyDescent="0.25">
      <c r="B3903" s="3">
        <v>6</v>
      </c>
      <c r="C3903" s="3">
        <v>11</v>
      </c>
      <c r="D3903" s="3">
        <v>18</v>
      </c>
      <c r="E3903" s="3">
        <v>1142.278</v>
      </c>
      <c r="F3903" s="3">
        <v>571.13900000000001</v>
      </c>
      <c r="G3903" s="3">
        <f t="shared" si="120"/>
        <v>1.1422780000000001</v>
      </c>
      <c r="H3903" s="3">
        <f t="shared" si="121"/>
        <v>0.57113900000000006</v>
      </c>
      <c r="J3903" s="3" cm="1">
        <f t="array" ref="J3903">+INDEX(G3903:H3903,,MATCH(Rates!$G$7,$G$4:$H$4,0))</f>
        <v>1.1422780000000001</v>
      </c>
    </row>
    <row r="3904" spans="2:10" x14ac:dyDescent="0.25">
      <c r="B3904" s="3">
        <v>6</v>
      </c>
      <c r="C3904" s="3">
        <v>11</v>
      </c>
      <c r="D3904" s="3">
        <v>19</v>
      </c>
      <c r="E3904" s="3">
        <v>177.09200000000001</v>
      </c>
      <c r="F3904" s="3">
        <v>88.546000000000006</v>
      </c>
      <c r="G3904" s="3">
        <f t="shared" si="120"/>
        <v>0.177092</v>
      </c>
      <c r="H3904" s="3">
        <f t="shared" si="121"/>
        <v>8.8546E-2</v>
      </c>
      <c r="J3904" s="3" cm="1">
        <f t="array" ref="J3904">+INDEX(G3904:H3904,,MATCH(Rates!$G$7,$G$4:$H$4,0))</f>
        <v>0.177092</v>
      </c>
    </row>
    <row r="3905" spans="2:10" x14ac:dyDescent="0.25">
      <c r="B3905" s="3">
        <v>6</v>
      </c>
      <c r="C3905" s="3">
        <v>11</v>
      </c>
      <c r="D3905" s="3">
        <v>20</v>
      </c>
      <c r="E3905" s="3">
        <v>0</v>
      </c>
      <c r="F3905" s="3">
        <v>0</v>
      </c>
      <c r="G3905" s="3">
        <f t="shared" si="120"/>
        <v>0</v>
      </c>
      <c r="H3905" s="3">
        <f t="shared" si="121"/>
        <v>0</v>
      </c>
      <c r="J3905" s="3" cm="1">
        <f t="array" ref="J3905">+INDEX(G3905:H3905,,MATCH(Rates!$G$7,$G$4:$H$4,0))</f>
        <v>0</v>
      </c>
    </row>
    <row r="3906" spans="2:10" x14ac:dyDescent="0.25">
      <c r="B3906" s="3">
        <v>6</v>
      </c>
      <c r="C3906" s="3">
        <v>11</v>
      </c>
      <c r="D3906" s="3">
        <v>21</v>
      </c>
      <c r="E3906" s="3">
        <v>0</v>
      </c>
      <c r="F3906" s="3">
        <v>0</v>
      </c>
      <c r="G3906" s="3">
        <f t="shared" si="120"/>
        <v>0</v>
      </c>
      <c r="H3906" s="3">
        <f t="shared" si="121"/>
        <v>0</v>
      </c>
      <c r="J3906" s="3" cm="1">
        <f t="array" ref="J3906">+INDEX(G3906:H3906,,MATCH(Rates!$G$7,$G$4:$H$4,0))</f>
        <v>0</v>
      </c>
    </row>
    <row r="3907" spans="2:10" x14ac:dyDescent="0.25">
      <c r="B3907" s="3">
        <v>6</v>
      </c>
      <c r="C3907" s="3">
        <v>11</v>
      </c>
      <c r="D3907" s="3">
        <v>22</v>
      </c>
      <c r="E3907" s="3">
        <v>0</v>
      </c>
      <c r="F3907" s="3">
        <v>0</v>
      </c>
      <c r="G3907" s="3">
        <f t="shared" si="120"/>
        <v>0</v>
      </c>
      <c r="H3907" s="3">
        <f t="shared" si="121"/>
        <v>0</v>
      </c>
      <c r="J3907" s="3" cm="1">
        <f t="array" ref="J3907">+INDEX(G3907:H3907,,MATCH(Rates!$G$7,$G$4:$H$4,0))</f>
        <v>0</v>
      </c>
    </row>
    <row r="3908" spans="2:10" x14ac:dyDescent="0.25">
      <c r="B3908" s="3">
        <v>6</v>
      </c>
      <c r="C3908" s="3">
        <v>11</v>
      </c>
      <c r="D3908" s="3">
        <v>23</v>
      </c>
      <c r="E3908" s="3">
        <v>0</v>
      </c>
      <c r="F3908" s="3">
        <v>0</v>
      </c>
      <c r="G3908" s="3">
        <f t="shared" si="120"/>
        <v>0</v>
      </c>
      <c r="H3908" s="3">
        <f t="shared" si="121"/>
        <v>0</v>
      </c>
      <c r="J3908" s="3" cm="1">
        <f t="array" ref="J3908">+INDEX(G3908:H3908,,MATCH(Rates!$G$7,$G$4:$H$4,0))</f>
        <v>0</v>
      </c>
    </row>
    <row r="3909" spans="2:10" x14ac:dyDescent="0.25">
      <c r="B3909" s="3">
        <v>6</v>
      </c>
      <c r="C3909" s="3">
        <v>12</v>
      </c>
      <c r="D3909" s="3">
        <v>0</v>
      </c>
      <c r="E3909" s="3">
        <v>0</v>
      </c>
      <c r="F3909" s="3">
        <v>0</v>
      </c>
      <c r="G3909" s="3">
        <f t="shared" si="120"/>
        <v>0</v>
      </c>
      <c r="H3909" s="3">
        <f t="shared" si="121"/>
        <v>0</v>
      </c>
      <c r="J3909" s="3" cm="1">
        <f t="array" ref="J3909">+INDEX(G3909:H3909,,MATCH(Rates!$G$7,$G$4:$H$4,0))</f>
        <v>0</v>
      </c>
    </row>
    <row r="3910" spans="2:10" x14ac:dyDescent="0.25">
      <c r="B3910" s="3">
        <v>6</v>
      </c>
      <c r="C3910" s="3">
        <v>12</v>
      </c>
      <c r="D3910" s="3">
        <v>1</v>
      </c>
      <c r="E3910" s="3">
        <v>0</v>
      </c>
      <c r="F3910" s="3">
        <v>0</v>
      </c>
      <c r="G3910" s="3">
        <f t="shared" si="120"/>
        <v>0</v>
      </c>
      <c r="H3910" s="3">
        <f t="shared" si="121"/>
        <v>0</v>
      </c>
      <c r="J3910" s="3" cm="1">
        <f t="array" ref="J3910">+INDEX(G3910:H3910,,MATCH(Rates!$G$7,$G$4:$H$4,0))</f>
        <v>0</v>
      </c>
    </row>
    <row r="3911" spans="2:10" x14ac:dyDescent="0.25">
      <c r="B3911" s="3">
        <v>6</v>
      </c>
      <c r="C3911" s="3">
        <v>12</v>
      </c>
      <c r="D3911" s="3">
        <v>2</v>
      </c>
      <c r="E3911" s="3">
        <v>0</v>
      </c>
      <c r="F3911" s="3">
        <v>0</v>
      </c>
      <c r="G3911" s="3">
        <f t="shared" si="120"/>
        <v>0</v>
      </c>
      <c r="H3911" s="3">
        <f t="shared" si="121"/>
        <v>0</v>
      </c>
      <c r="J3911" s="3" cm="1">
        <f t="array" ref="J3911">+INDEX(G3911:H3911,,MATCH(Rates!$G$7,$G$4:$H$4,0))</f>
        <v>0</v>
      </c>
    </row>
    <row r="3912" spans="2:10" x14ac:dyDescent="0.25">
      <c r="B3912" s="3">
        <v>6</v>
      </c>
      <c r="C3912" s="3">
        <v>12</v>
      </c>
      <c r="D3912" s="3">
        <v>3</v>
      </c>
      <c r="E3912" s="3">
        <v>0</v>
      </c>
      <c r="F3912" s="3">
        <v>0</v>
      </c>
      <c r="G3912" s="3">
        <f t="shared" si="120"/>
        <v>0</v>
      </c>
      <c r="H3912" s="3">
        <f t="shared" si="121"/>
        <v>0</v>
      </c>
      <c r="J3912" s="3" cm="1">
        <f t="array" ref="J3912">+INDEX(G3912:H3912,,MATCH(Rates!$G$7,$G$4:$H$4,0))</f>
        <v>0</v>
      </c>
    </row>
    <row r="3913" spans="2:10" x14ac:dyDescent="0.25">
      <c r="B3913" s="3">
        <v>6</v>
      </c>
      <c r="C3913" s="3">
        <v>12</v>
      </c>
      <c r="D3913" s="3">
        <v>4</v>
      </c>
      <c r="E3913" s="3">
        <v>0</v>
      </c>
      <c r="F3913" s="3">
        <v>0</v>
      </c>
      <c r="G3913" s="3">
        <f t="shared" si="120"/>
        <v>0</v>
      </c>
      <c r="H3913" s="3">
        <f t="shared" si="121"/>
        <v>0</v>
      </c>
      <c r="J3913" s="3" cm="1">
        <f t="array" ref="J3913">+INDEX(G3913:H3913,,MATCH(Rates!$G$7,$G$4:$H$4,0))</f>
        <v>0</v>
      </c>
    </row>
    <row r="3914" spans="2:10" x14ac:dyDescent="0.25">
      <c r="B3914" s="3">
        <v>6</v>
      </c>
      <c r="C3914" s="3">
        <v>12</v>
      </c>
      <c r="D3914" s="3">
        <v>5</v>
      </c>
      <c r="E3914" s="3">
        <v>78.186999999999998</v>
      </c>
      <c r="F3914" s="3">
        <v>39.093000000000004</v>
      </c>
      <c r="G3914" s="3">
        <f t="shared" si="120"/>
        <v>7.8186999999999993E-2</v>
      </c>
      <c r="H3914" s="3">
        <f t="shared" si="121"/>
        <v>3.9093000000000003E-2</v>
      </c>
      <c r="J3914" s="3" cm="1">
        <f t="array" ref="J3914">+INDEX(G3914:H3914,,MATCH(Rates!$G$7,$G$4:$H$4,0))</f>
        <v>7.8186999999999993E-2</v>
      </c>
    </row>
    <row r="3915" spans="2:10" x14ac:dyDescent="0.25">
      <c r="B3915" s="3">
        <v>6</v>
      </c>
      <c r="C3915" s="3">
        <v>12</v>
      </c>
      <c r="D3915" s="3">
        <v>6</v>
      </c>
      <c r="E3915" s="3">
        <v>528.81100000000004</v>
      </c>
      <c r="F3915" s="3">
        <v>264.40499999999997</v>
      </c>
      <c r="G3915" s="3">
        <f t="shared" si="120"/>
        <v>0.52881100000000003</v>
      </c>
      <c r="H3915" s="3">
        <f t="shared" si="121"/>
        <v>0.26440499999999995</v>
      </c>
      <c r="J3915" s="3" cm="1">
        <f t="array" ref="J3915">+INDEX(G3915:H3915,,MATCH(Rates!$G$7,$G$4:$H$4,0))</f>
        <v>0.52881100000000003</v>
      </c>
    </row>
    <row r="3916" spans="2:10" x14ac:dyDescent="0.25">
      <c r="B3916" s="3">
        <v>6</v>
      </c>
      <c r="C3916" s="3">
        <v>12</v>
      </c>
      <c r="D3916" s="3">
        <v>7</v>
      </c>
      <c r="E3916" s="3">
        <v>1996.9760000000001</v>
      </c>
      <c r="F3916" s="3">
        <v>998.48800000000006</v>
      </c>
      <c r="G3916" s="3">
        <f t="shared" si="120"/>
        <v>1.9969760000000001</v>
      </c>
      <c r="H3916" s="3">
        <f t="shared" si="121"/>
        <v>0.99848800000000004</v>
      </c>
      <c r="J3916" s="3" cm="1">
        <f t="array" ref="J3916">+INDEX(G3916:H3916,,MATCH(Rates!$G$7,$G$4:$H$4,0))</f>
        <v>1.9969760000000001</v>
      </c>
    </row>
    <row r="3917" spans="2:10" x14ac:dyDescent="0.25">
      <c r="B3917" s="3">
        <v>6</v>
      </c>
      <c r="C3917" s="3">
        <v>12</v>
      </c>
      <c r="D3917" s="3">
        <v>8</v>
      </c>
      <c r="E3917" s="3">
        <v>3597.105</v>
      </c>
      <c r="F3917" s="3">
        <v>1798.5519999999999</v>
      </c>
      <c r="G3917" s="3">
        <f t="shared" si="120"/>
        <v>3.597105</v>
      </c>
      <c r="H3917" s="3">
        <f t="shared" si="121"/>
        <v>1.7985519999999999</v>
      </c>
      <c r="J3917" s="3" cm="1">
        <f t="array" ref="J3917">+INDEX(G3917:H3917,,MATCH(Rates!$G$7,$G$4:$H$4,0))</f>
        <v>3.597105</v>
      </c>
    </row>
    <row r="3918" spans="2:10" x14ac:dyDescent="0.25">
      <c r="B3918" s="3">
        <v>6</v>
      </c>
      <c r="C3918" s="3">
        <v>12</v>
      </c>
      <c r="D3918" s="3">
        <v>9</v>
      </c>
      <c r="E3918" s="3">
        <v>4917.8940000000002</v>
      </c>
      <c r="F3918" s="3">
        <v>2458.9470000000001</v>
      </c>
      <c r="G3918" s="3">
        <f t="shared" si="120"/>
        <v>4.9178940000000004</v>
      </c>
      <c r="H3918" s="3">
        <f t="shared" si="121"/>
        <v>2.4589470000000002</v>
      </c>
      <c r="J3918" s="3" cm="1">
        <f t="array" ref="J3918">+INDEX(G3918:H3918,,MATCH(Rates!$G$7,$G$4:$H$4,0))</f>
        <v>4.9178940000000004</v>
      </c>
    </row>
    <row r="3919" spans="2:10" x14ac:dyDescent="0.25">
      <c r="B3919" s="3">
        <v>6</v>
      </c>
      <c r="C3919" s="3">
        <v>12</v>
      </c>
      <c r="D3919" s="3">
        <v>10</v>
      </c>
      <c r="E3919" s="3">
        <v>5962.241</v>
      </c>
      <c r="F3919" s="3">
        <v>2981.1210000000001</v>
      </c>
      <c r="G3919" s="3">
        <f t="shared" si="120"/>
        <v>5.9622409999999997</v>
      </c>
      <c r="H3919" s="3">
        <f t="shared" si="121"/>
        <v>2.9811209999999999</v>
      </c>
      <c r="J3919" s="3" cm="1">
        <f t="array" ref="J3919">+INDEX(G3919:H3919,,MATCH(Rates!$G$7,$G$4:$H$4,0))</f>
        <v>5.9622409999999997</v>
      </c>
    </row>
    <row r="3920" spans="2:10" x14ac:dyDescent="0.25">
      <c r="B3920" s="3">
        <v>6</v>
      </c>
      <c r="C3920" s="3">
        <v>12</v>
      </c>
      <c r="D3920" s="3">
        <v>11</v>
      </c>
      <c r="E3920" s="3">
        <v>6560.7039999999997</v>
      </c>
      <c r="F3920" s="3">
        <v>3280.3519999999999</v>
      </c>
      <c r="G3920" s="3">
        <f t="shared" si="120"/>
        <v>6.5607039999999994</v>
      </c>
      <c r="H3920" s="3">
        <f t="shared" si="121"/>
        <v>3.2803519999999997</v>
      </c>
      <c r="J3920" s="3" cm="1">
        <f t="array" ref="J3920">+INDEX(G3920:H3920,,MATCH(Rates!$G$7,$G$4:$H$4,0))</f>
        <v>6.5607039999999994</v>
      </c>
    </row>
    <row r="3921" spans="2:10" x14ac:dyDescent="0.25">
      <c r="B3921" s="3">
        <v>6</v>
      </c>
      <c r="C3921" s="3">
        <v>12</v>
      </c>
      <c r="D3921" s="3">
        <v>12</v>
      </c>
      <c r="E3921" s="3">
        <v>6808.7560000000003</v>
      </c>
      <c r="F3921" s="3">
        <v>3404.3780000000002</v>
      </c>
      <c r="G3921" s="3">
        <f t="shared" si="120"/>
        <v>6.8087560000000007</v>
      </c>
      <c r="H3921" s="3">
        <f t="shared" si="121"/>
        <v>3.4043780000000003</v>
      </c>
      <c r="J3921" s="3" cm="1">
        <f t="array" ref="J3921">+INDEX(G3921:H3921,,MATCH(Rates!$G$7,$G$4:$H$4,0))</f>
        <v>6.8087560000000007</v>
      </c>
    </row>
    <row r="3922" spans="2:10" x14ac:dyDescent="0.25">
      <c r="B3922" s="3">
        <v>6</v>
      </c>
      <c r="C3922" s="3">
        <v>12</v>
      </c>
      <c r="D3922" s="3">
        <v>13</v>
      </c>
      <c r="E3922" s="3">
        <v>6687.0749999999998</v>
      </c>
      <c r="F3922" s="3">
        <v>3343.5369999999998</v>
      </c>
      <c r="G3922" s="3">
        <f t="shared" si="120"/>
        <v>6.6870750000000001</v>
      </c>
      <c r="H3922" s="3">
        <f t="shared" si="121"/>
        <v>3.343537</v>
      </c>
      <c r="J3922" s="3" cm="1">
        <f t="array" ref="J3922">+INDEX(G3922:H3922,,MATCH(Rates!$G$7,$G$4:$H$4,0))</f>
        <v>6.6870750000000001</v>
      </c>
    </row>
    <row r="3923" spans="2:10" x14ac:dyDescent="0.25">
      <c r="B3923" s="3">
        <v>6</v>
      </c>
      <c r="C3923" s="3">
        <v>12</v>
      </c>
      <c r="D3923" s="3">
        <v>14</v>
      </c>
      <c r="E3923" s="3">
        <v>6176.7139999999999</v>
      </c>
      <c r="F3923" s="3">
        <v>3088.357</v>
      </c>
      <c r="G3923" s="3">
        <f t="shared" si="120"/>
        <v>6.1767139999999996</v>
      </c>
      <c r="H3923" s="3">
        <f t="shared" si="121"/>
        <v>3.0883569999999998</v>
      </c>
      <c r="J3923" s="3" cm="1">
        <f t="array" ref="J3923">+INDEX(G3923:H3923,,MATCH(Rates!$G$7,$G$4:$H$4,0))</f>
        <v>6.1767139999999996</v>
      </c>
    </row>
    <row r="3924" spans="2:10" x14ac:dyDescent="0.25">
      <c r="B3924" s="3">
        <v>6</v>
      </c>
      <c r="C3924" s="3">
        <v>12</v>
      </c>
      <c r="D3924" s="3">
        <v>15</v>
      </c>
      <c r="E3924" s="3">
        <v>5302.1109999999999</v>
      </c>
      <c r="F3924" s="3">
        <v>2651.056</v>
      </c>
      <c r="G3924" s="3">
        <f t="shared" si="120"/>
        <v>5.302111</v>
      </c>
      <c r="H3924" s="3">
        <f t="shared" si="121"/>
        <v>2.6510560000000001</v>
      </c>
      <c r="J3924" s="3" cm="1">
        <f t="array" ref="J3924">+INDEX(G3924:H3924,,MATCH(Rates!$G$7,$G$4:$H$4,0))</f>
        <v>5.302111</v>
      </c>
    </row>
    <row r="3925" spans="2:10" x14ac:dyDescent="0.25">
      <c r="B3925" s="3">
        <v>6</v>
      </c>
      <c r="C3925" s="3">
        <v>12</v>
      </c>
      <c r="D3925" s="3">
        <v>16</v>
      </c>
      <c r="E3925" s="3">
        <v>4150.7529999999997</v>
      </c>
      <c r="F3925" s="3">
        <v>2075.3760000000002</v>
      </c>
      <c r="G3925" s="3">
        <f t="shared" ref="G3925:G3988" si="122">+E3925/1000</f>
        <v>4.1507529999999999</v>
      </c>
      <c r="H3925" s="3">
        <f t="shared" ref="H3925:H3988" si="123">+F3925/1000</f>
        <v>2.0753760000000003</v>
      </c>
      <c r="J3925" s="3" cm="1">
        <f t="array" ref="J3925">+INDEX(G3925:H3925,,MATCH(Rates!$G$7,$G$4:$H$4,0))</f>
        <v>4.1507529999999999</v>
      </c>
    </row>
    <row r="3926" spans="2:10" x14ac:dyDescent="0.25">
      <c r="B3926" s="3">
        <v>6</v>
      </c>
      <c r="C3926" s="3">
        <v>12</v>
      </c>
      <c r="D3926" s="3">
        <v>17</v>
      </c>
      <c r="E3926" s="3">
        <v>2676.31</v>
      </c>
      <c r="F3926" s="3">
        <v>1338.155</v>
      </c>
      <c r="G3926" s="3">
        <f t="shared" si="122"/>
        <v>2.67631</v>
      </c>
      <c r="H3926" s="3">
        <f t="shared" si="123"/>
        <v>1.338155</v>
      </c>
      <c r="J3926" s="3" cm="1">
        <f t="array" ref="J3926">+INDEX(G3926:H3926,,MATCH(Rates!$G$7,$G$4:$H$4,0))</f>
        <v>2.67631</v>
      </c>
    </row>
    <row r="3927" spans="2:10" x14ac:dyDescent="0.25">
      <c r="B3927" s="3">
        <v>6</v>
      </c>
      <c r="C3927" s="3">
        <v>12</v>
      </c>
      <c r="D3927" s="3">
        <v>18</v>
      </c>
      <c r="E3927" s="3">
        <v>1111.3699999999999</v>
      </c>
      <c r="F3927" s="3">
        <v>555.68499999999995</v>
      </c>
      <c r="G3927" s="3">
        <f t="shared" si="122"/>
        <v>1.11137</v>
      </c>
      <c r="H3927" s="3">
        <f t="shared" si="123"/>
        <v>0.55568499999999998</v>
      </c>
      <c r="J3927" s="3" cm="1">
        <f t="array" ref="J3927">+INDEX(G3927:H3927,,MATCH(Rates!$G$7,$G$4:$H$4,0))</f>
        <v>1.11137</v>
      </c>
    </row>
    <row r="3928" spans="2:10" x14ac:dyDescent="0.25">
      <c r="B3928" s="3">
        <v>6</v>
      </c>
      <c r="C3928" s="3">
        <v>12</v>
      </c>
      <c r="D3928" s="3">
        <v>19</v>
      </c>
      <c r="E3928" s="3">
        <v>163.69800000000001</v>
      </c>
      <c r="F3928" s="3">
        <v>81.849000000000004</v>
      </c>
      <c r="G3928" s="3">
        <f t="shared" si="122"/>
        <v>0.16369800000000001</v>
      </c>
      <c r="H3928" s="3">
        <f t="shared" si="123"/>
        <v>8.1849000000000005E-2</v>
      </c>
      <c r="J3928" s="3" cm="1">
        <f t="array" ref="J3928">+INDEX(G3928:H3928,,MATCH(Rates!$G$7,$G$4:$H$4,0))</f>
        <v>0.16369800000000001</v>
      </c>
    </row>
    <row r="3929" spans="2:10" x14ac:dyDescent="0.25">
      <c r="B3929" s="3">
        <v>6</v>
      </c>
      <c r="C3929" s="3">
        <v>12</v>
      </c>
      <c r="D3929" s="3">
        <v>20</v>
      </c>
      <c r="E3929" s="3">
        <v>0</v>
      </c>
      <c r="F3929" s="3">
        <v>0</v>
      </c>
      <c r="G3929" s="3">
        <f t="shared" si="122"/>
        <v>0</v>
      </c>
      <c r="H3929" s="3">
        <f t="shared" si="123"/>
        <v>0</v>
      </c>
      <c r="J3929" s="3" cm="1">
        <f t="array" ref="J3929">+INDEX(G3929:H3929,,MATCH(Rates!$G$7,$G$4:$H$4,0))</f>
        <v>0</v>
      </c>
    </row>
    <row r="3930" spans="2:10" x14ac:dyDescent="0.25">
      <c r="B3930" s="3">
        <v>6</v>
      </c>
      <c r="C3930" s="3">
        <v>12</v>
      </c>
      <c r="D3930" s="3">
        <v>21</v>
      </c>
      <c r="E3930" s="3">
        <v>0</v>
      </c>
      <c r="F3930" s="3">
        <v>0</v>
      </c>
      <c r="G3930" s="3">
        <f t="shared" si="122"/>
        <v>0</v>
      </c>
      <c r="H3930" s="3">
        <f t="shared" si="123"/>
        <v>0</v>
      </c>
      <c r="J3930" s="3" cm="1">
        <f t="array" ref="J3930">+INDEX(G3930:H3930,,MATCH(Rates!$G$7,$G$4:$H$4,0))</f>
        <v>0</v>
      </c>
    </row>
    <row r="3931" spans="2:10" x14ac:dyDescent="0.25">
      <c r="B3931" s="3">
        <v>6</v>
      </c>
      <c r="C3931" s="3">
        <v>12</v>
      </c>
      <c r="D3931" s="3">
        <v>22</v>
      </c>
      <c r="E3931" s="3">
        <v>0</v>
      </c>
      <c r="F3931" s="3">
        <v>0</v>
      </c>
      <c r="G3931" s="3">
        <f t="shared" si="122"/>
        <v>0</v>
      </c>
      <c r="H3931" s="3">
        <f t="shared" si="123"/>
        <v>0</v>
      </c>
      <c r="J3931" s="3" cm="1">
        <f t="array" ref="J3931">+INDEX(G3931:H3931,,MATCH(Rates!$G$7,$G$4:$H$4,0))</f>
        <v>0</v>
      </c>
    </row>
    <row r="3932" spans="2:10" x14ac:dyDescent="0.25">
      <c r="B3932" s="3">
        <v>6</v>
      </c>
      <c r="C3932" s="3">
        <v>12</v>
      </c>
      <c r="D3932" s="3">
        <v>23</v>
      </c>
      <c r="E3932" s="3">
        <v>0</v>
      </c>
      <c r="F3932" s="3">
        <v>0</v>
      </c>
      <c r="G3932" s="3">
        <f t="shared" si="122"/>
        <v>0</v>
      </c>
      <c r="H3932" s="3">
        <f t="shared" si="123"/>
        <v>0</v>
      </c>
      <c r="J3932" s="3" cm="1">
        <f t="array" ref="J3932">+INDEX(G3932:H3932,,MATCH(Rates!$G$7,$G$4:$H$4,0))</f>
        <v>0</v>
      </c>
    </row>
    <row r="3933" spans="2:10" x14ac:dyDescent="0.25">
      <c r="B3933" s="3">
        <v>6</v>
      </c>
      <c r="C3933" s="3">
        <v>13</v>
      </c>
      <c r="D3933" s="3">
        <v>0</v>
      </c>
      <c r="E3933" s="3">
        <v>0</v>
      </c>
      <c r="F3933" s="3">
        <v>0</v>
      </c>
      <c r="G3933" s="3">
        <f t="shared" si="122"/>
        <v>0</v>
      </c>
      <c r="H3933" s="3">
        <f t="shared" si="123"/>
        <v>0</v>
      </c>
      <c r="J3933" s="3" cm="1">
        <f t="array" ref="J3933">+INDEX(G3933:H3933,,MATCH(Rates!$G$7,$G$4:$H$4,0))</f>
        <v>0</v>
      </c>
    </row>
    <row r="3934" spans="2:10" x14ac:dyDescent="0.25">
      <c r="B3934" s="3">
        <v>6</v>
      </c>
      <c r="C3934" s="3">
        <v>13</v>
      </c>
      <c r="D3934" s="3">
        <v>1</v>
      </c>
      <c r="E3934" s="3">
        <v>0</v>
      </c>
      <c r="F3934" s="3">
        <v>0</v>
      </c>
      <c r="G3934" s="3">
        <f t="shared" si="122"/>
        <v>0</v>
      </c>
      <c r="H3934" s="3">
        <f t="shared" si="123"/>
        <v>0</v>
      </c>
      <c r="J3934" s="3" cm="1">
        <f t="array" ref="J3934">+INDEX(G3934:H3934,,MATCH(Rates!$G$7,$G$4:$H$4,0))</f>
        <v>0</v>
      </c>
    </row>
    <row r="3935" spans="2:10" x14ac:dyDescent="0.25">
      <c r="B3935" s="3">
        <v>6</v>
      </c>
      <c r="C3935" s="3">
        <v>13</v>
      </c>
      <c r="D3935" s="3">
        <v>2</v>
      </c>
      <c r="E3935" s="3">
        <v>0</v>
      </c>
      <c r="F3935" s="3">
        <v>0</v>
      </c>
      <c r="G3935" s="3">
        <f t="shared" si="122"/>
        <v>0</v>
      </c>
      <c r="H3935" s="3">
        <f t="shared" si="123"/>
        <v>0</v>
      </c>
      <c r="J3935" s="3" cm="1">
        <f t="array" ref="J3935">+INDEX(G3935:H3935,,MATCH(Rates!$G$7,$G$4:$H$4,0))</f>
        <v>0</v>
      </c>
    </row>
    <row r="3936" spans="2:10" x14ac:dyDescent="0.25">
      <c r="B3936" s="3">
        <v>6</v>
      </c>
      <c r="C3936" s="3">
        <v>13</v>
      </c>
      <c r="D3936" s="3">
        <v>3</v>
      </c>
      <c r="E3936" s="3">
        <v>0</v>
      </c>
      <c r="F3936" s="3">
        <v>0</v>
      </c>
      <c r="G3936" s="3">
        <f t="shared" si="122"/>
        <v>0</v>
      </c>
      <c r="H3936" s="3">
        <f t="shared" si="123"/>
        <v>0</v>
      </c>
      <c r="J3936" s="3" cm="1">
        <f t="array" ref="J3936">+INDEX(G3936:H3936,,MATCH(Rates!$G$7,$G$4:$H$4,0))</f>
        <v>0</v>
      </c>
    </row>
    <row r="3937" spans="2:10" x14ac:dyDescent="0.25">
      <c r="B3937" s="3">
        <v>6</v>
      </c>
      <c r="C3937" s="3">
        <v>13</v>
      </c>
      <c r="D3937" s="3">
        <v>4</v>
      </c>
      <c r="E3937" s="3">
        <v>0</v>
      </c>
      <c r="F3937" s="3">
        <v>0</v>
      </c>
      <c r="G3937" s="3">
        <f t="shared" si="122"/>
        <v>0</v>
      </c>
      <c r="H3937" s="3">
        <f t="shared" si="123"/>
        <v>0</v>
      </c>
      <c r="J3937" s="3" cm="1">
        <f t="array" ref="J3937">+INDEX(G3937:H3937,,MATCH(Rates!$G$7,$G$4:$H$4,0))</f>
        <v>0</v>
      </c>
    </row>
    <row r="3938" spans="2:10" x14ac:dyDescent="0.25">
      <c r="B3938" s="3">
        <v>6</v>
      </c>
      <c r="C3938" s="3">
        <v>13</v>
      </c>
      <c r="D3938" s="3">
        <v>5</v>
      </c>
      <c r="E3938" s="3">
        <v>68.703000000000003</v>
      </c>
      <c r="F3938" s="3">
        <v>34.351999999999997</v>
      </c>
      <c r="G3938" s="3">
        <f t="shared" si="122"/>
        <v>6.8703E-2</v>
      </c>
      <c r="H3938" s="3">
        <f t="shared" si="123"/>
        <v>3.4351999999999994E-2</v>
      </c>
      <c r="J3938" s="3" cm="1">
        <f t="array" ref="J3938">+INDEX(G3938:H3938,,MATCH(Rates!$G$7,$G$4:$H$4,0))</f>
        <v>6.8703E-2</v>
      </c>
    </row>
    <row r="3939" spans="2:10" x14ac:dyDescent="0.25">
      <c r="B3939" s="3">
        <v>6</v>
      </c>
      <c r="C3939" s="3">
        <v>13</v>
      </c>
      <c r="D3939" s="3">
        <v>6</v>
      </c>
      <c r="E3939" s="3">
        <v>501.03899999999999</v>
      </c>
      <c r="F3939" s="3">
        <v>250.52</v>
      </c>
      <c r="G3939" s="3">
        <f t="shared" si="122"/>
        <v>0.50103900000000001</v>
      </c>
      <c r="H3939" s="3">
        <f t="shared" si="123"/>
        <v>0.25052000000000002</v>
      </c>
      <c r="J3939" s="3" cm="1">
        <f t="array" ref="J3939">+INDEX(G3939:H3939,,MATCH(Rates!$G$7,$G$4:$H$4,0))</f>
        <v>0.50103900000000001</v>
      </c>
    </row>
    <row r="3940" spans="2:10" x14ac:dyDescent="0.25">
      <c r="B3940" s="3">
        <v>6</v>
      </c>
      <c r="C3940" s="3">
        <v>13</v>
      </c>
      <c r="D3940" s="3">
        <v>7</v>
      </c>
      <c r="E3940" s="3">
        <v>1934.402</v>
      </c>
      <c r="F3940" s="3">
        <v>967.20100000000002</v>
      </c>
      <c r="G3940" s="3">
        <f t="shared" si="122"/>
        <v>1.934402</v>
      </c>
      <c r="H3940" s="3">
        <f t="shared" si="123"/>
        <v>0.96720099999999998</v>
      </c>
      <c r="J3940" s="3" cm="1">
        <f t="array" ref="J3940">+INDEX(G3940:H3940,,MATCH(Rates!$G$7,$G$4:$H$4,0))</f>
        <v>1.934402</v>
      </c>
    </row>
    <row r="3941" spans="2:10" x14ac:dyDescent="0.25">
      <c r="B3941" s="3">
        <v>6</v>
      </c>
      <c r="C3941" s="3">
        <v>13</v>
      </c>
      <c r="D3941" s="3">
        <v>8</v>
      </c>
      <c r="E3941" s="3">
        <v>3451.15</v>
      </c>
      <c r="F3941" s="3">
        <v>1725.575</v>
      </c>
      <c r="G3941" s="3">
        <f t="shared" si="122"/>
        <v>3.4511500000000002</v>
      </c>
      <c r="H3941" s="3">
        <f t="shared" si="123"/>
        <v>1.7255750000000001</v>
      </c>
      <c r="J3941" s="3" cm="1">
        <f t="array" ref="J3941">+INDEX(G3941:H3941,,MATCH(Rates!$G$7,$G$4:$H$4,0))</f>
        <v>3.4511500000000002</v>
      </c>
    </row>
    <row r="3942" spans="2:10" x14ac:dyDescent="0.25">
      <c r="B3942" s="3">
        <v>6</v>
      </c>
      <c r="C3942" s="3">
        <v>13</v>
      </c>
      <c r="D3942" s="3">
        <v>9</v>
      </c>
      <c r="E3942" s="3">
        <v>4658.5320000000002</v>
      </c>
      <c r="F3942" s="3">
        <v>2329.2660000000001</v>
      </c>
      <c r="G3942" s="3">
        <f t="shared" si="122"/>
        <v>4.6585320000000001</v>
      </c>
      <c r="H3942" s="3">
        <f t="shared" si="123"/>
        <v>2.3292660000000001</v>
      </c>
      <c r="J3942" s="3" cm="1">
        <f t="array" ref="J3942">+INDEX(G3942:H3942,,MATCH(Rates!$G$7,$G$4:$H$4,0))</f>
        <v>4.6585320000000001</v>
      </c>
    </row>
    <row r="3943" spans="2:10" x14ac:dyDescent="0.25">
      <c r="B3943" s="3">
        <v>6</v>
      </c>
      <c r="C3943" s="3">
        <v>13</v>
      </c>
      <c r="D3943" s="3">
        <v>10</v>
      </c>
      <c r="E3943" s="3">
        <v>5527.415</v>
      </c>
      <c r="F3943" s="3">
        <v>2763.7069999999999</v>
      </c>
      <c r="G3943" s="3">
        <f t="shared" si="122"/>
        <v>5.5274149999999995</v>
      </c>
      <c r="H3943" s="3">
        <f t="shared" si="123"/>
        <v>2.7637069999999997</v>
      </c>
      <c r="J3943" s="3" cm="1">
        <f t="array" ref="J3943">+INDEX(G3943:H3943,,MATCH(Rates!$G$7,$G$4:$H$4,0))</f>
        <v>5.5274149999999995</v>
      </c>
    </row>
    <row r="3944" spans="2:10" x14ac:dyDescent="0.25">
      <c r="B3944" s="3">
        <v>6</v>
      </c>
      <c r="C3944" s="3">
        <v>13</v>
      </c>
      <c r="D3944" s="3">
        <v>11</v>
      </c>
      <c r="E3944" s="3">
        <v>6216.05</v>
      </c>
      <c r="F3944" s="3">
        <v>3108.0250000000001</v>
      </c>
      <c r="G3944" s="3">
        <f t="shared" si="122"/>
        <v>6.2160500000000001</v>
      </c>
      <c r="H3944" s="3">
        <f t="shared" si="123"/>
        <v>3.108025</v>
      </c>
      <c r="J3944" s="3" cm="1">
        <f t="array" ref="J3944">+INDEX(G3944:H3944,,MATCH(Rates!$G$7,$G$4:$H$4,0))</f>
        <v>6.2160500000000001</v>
      </c>
    </row>
    <row r="3945" spans="2:10" x14ac:dyDescent="0.25">
      <c r="B3945" s="3">
        <v>6</v>
      </c>
      <c r="C3945" s="3">
        <v>13</v>
      </c>
      <c r="D3945" s="3">
        <v>12</v>
      </c>
      <c r="E3945" s="3">
        <v>6425.3990000000003</v>
      </c>
      <c r="F3945" s="3">
        <v>3212.6990000000001</v>
      </c>
      <c r="G3945" s="3">
        <f t="shared" si="122"/>
        <v>6.4253990000000005</v>
      </c>
      <c r="H3945" s="3">
        <f t="shared" si="123"/>
        <v>3.2126990000000002</v>
      </c>
      <c r="J3945" s="3" cm="1">
        <f t="array" ref="J3945">+INDEX(G3945:H3945,,MATCH(Rates!$G$7,$G$4:$H$4,0))</f>
        <v>6.4253990000000005</v>
      </c>
    </row>
    <row r="3946" spans="2:10" x14ac:dyDescent="0.25">
      <c r="B3946" s="3">
        <v>6</v>
      </c>
      <c r="C3946" s="3">
        <v>13</v>
      </c>
      <c r="D3946" s="3">
        <v>13</v>
      </c>
      <c r="E3946" s="3">
        <v>6300.4669999999996</v>
      </c>
      <c r="F3946" s="3">
        <v>3150.2339999999999</v>
      </c>
      <c r="G3946" s="3">
        <f t="shared" si="122"/>
        <v>6.3004669999999994</v>
      </c>
      <c r="H3946" s="3">
        <f t="shared" si="123"/>
        <v>3.1502339999999998</v>
      </c>
      <c r="J3946" s="3" cm="1">
        <f t="array" ref="J3946">+INDEX(G3946:H3946,,MATCH(Rates!$G$7,$G$4:$H$4,0))</f>
        <v>6.3004669999999994</v>
      </c>
    </row>
    <row r="3947" spans="2:10" x14ac:dyDescent="0.25">
      <c r="B3947" s="3">
        <v>6</v>
      </c>
      <c r="C3947" s="3">
        <v>13</v>
      </c>
      <c r="D3947" s="3">
        <v>14</v>
      </c>
      <c r="E3947" s="3">
        <v>5845.5039999999999</v>
      </c>
      <c r="F3947" s="3">
        <v>2922.752</v>
      </c>
      <c r="G3947" s="3">
        <f t="shared" si="122"/>
        <v>5.845504</v>
      </c>
      <c r="H3947" s="3">
        <f t="shared" si="123"/>
        <v>2.922752</v>
      </c>
      <c r="J3947" s="3" cm="1">
        <f t="array" ref="J3947">+INDEX(G3947:H3947,,MATCH(Rates!$G$7,$G$4:$H$4,0))</f>
        <v>5.845504</v>
      </c>
    </row>
    <row r="3948" spans="2:10" x14ac:dyDescent="0.25">
      <c r="B3948" s="3">
        <v>6</v>
      </c>
      <c r="C3948" s="3">
        <v>13</v>
      </c>
      <c r="D3948" s="3">
        <v>15</v>
      </c>
      <c r="E3948" s="3">
        <v>5103.0280000000002</v>
      </c>
      <c r="F3948" s="3">
        <v>2551.5140000000001</v>
      </c>
      <c r="G3948" s="3">
        <f t="shared" si="122"/>
        <v>5.1030280000000001</v>
      </c>
      <c r="H3948" s="3">
        <f t="shared" si="123"/>
        <v>2.5515140000000001</v>
      </c>
      <c r="J3948" s="3" cm="1">
        <f t="array" ref="J3948">+INDEX(G3948:H3948,,MATCH(Rates!$G$7,$G$4:$H$4,0))</f>
        <v>5.1030280000000001</v>
      </c>
    </row>
    <row r="3949" spans="2:10" x14ac:dyDescent="0.25">
      <c r="B3949" s="3">
        <v>6</v>
      </c>
      <c r="C3949" s="3">
        <v>13</v>
      </c>
      <c r="D3949" s="3">
        <v>16</v>
      </c>
      <c r="E3949" s="3">
        <v>4014.933</v>
      </c>
      <c r="F3949" s="3">
        <v>2007.4670000000001</v>
      </c>
      <c r="G3949" s="3">
        <f t="shared" si="122"/>
        <v>4.0149330000000001</v>
      </c>
      <c r="H3949" s="3">
        <f t="shared" si="123"/>
        <v>2.0074670000000001</v>
      </c>
      <c r="J3949" s="3" cm="1">
        <f t="array" ref="J3949">+INDEX(G3949:H3949,,MATCH(Rates!$G$7,$G$4:$H$4,0))</f>
        <v>4.0149330000000001</v>
      </c>
    </row>
    <row r="3950" spans="2:10" x14ac:dyDescent="0.25">
      <c r="B3950" s="3">
        <v>6</v>
      </c>
      <c r="C3950" s="3">
        <v>13</v>
      </c>
      <c r="D3950" s="3">
        <v>17</v>
      </c>
      <c r="E3950" s="3">
        <v>2591.7939999999999</v>
      </c>
      <c r="F3950" s="3">
        <v>1295.8969999999999</v>
      </c>
      <c r="G3950" s="3">
        <f t="shared" si="122"/>
        <v>2.5917939999999997</v>
      </c>
      <c r="H3950" s="3">
        <f t="shared" si="123"/>
        <v>1.2958969999999999</v>
      </c>
      <c r="J3950" s="3" cm="1">
        <f t="array" ref="J3950">+INDEX(G3950:H3950,,MATCH(Rates!$G$7,$G$4:$H$4,0))</f>
        <v>2.5917939999999997</v>
      </c>
    </row>
    <row r="3951" spans="2:10" x14ac:dyDescent="0.25">
      <c r="B3951" s="3">
        <v>6</v>
      </c>
      <c r="C3951" s="3">
        <v>13</v>
      </c>
      <c r="D3951" s="3">
        <v>18</v>
      </c>
      <c r="E3951" s="3">
        <v>1080.623</v>
      </c>
      <c r="F3951" s="3">
        <v>540.31100000000004</v>
      </c>
      <c r="G3951" s="3">
        <f t="shared" si="122"/>
        <v>1.0806230000000001</v>
      </c>
      <c r="H3951" s="3">
        <f t="shared" si="123"/>
        <v>0.54031099999999999</v>
      </c>
      <c r="J3951" s="3" cm="1">
        <f t="array" ref="J3951">+INDEX(G3951:H3951,,MATCH(Rates!$G$7,$G$4:$H$4,0))</f>
        <v>1.0806230000000001</v>
      </c>
    </row>
    <row r="3952" spans="2:10" x14ac:dyDescent="0.25">
      <c r="B3952" s="3">
        <v>6</v>
      </c>
      <c r="C3952" s="3">
        <v>13</v>
      </c>
      <c r="D3952" s="3">
        <v>19</v>
      </c>
      <c r="E3952" s="3">
        <v>158.505</v>
      </c>
      <c r="F3952" s="3">
        <v>79.253</v>
      </c>
      <c r="G3952" s="3">
        <f t="shared" si="122"/>
        <v>0.15850500000000001</v>
      </c>
      <c r="H3952" s="3">
        <f t="shared" si="123"/>
        <v>7.9253000000000004E-2</v>
      </c>
      <c r="J3952" s="3" cm="1">
        <f t="array" ref="J3952">+INDEX(G3952:H3952,,MATCH(Rates!$G$7,$G$4:$H$4,0))</f>
        <v>0.15850500000000001</v>
      </c>
    </row>
    <row r="3953" spans="2:10" x14ac:dyDescent="0.25">
      <c r="B3953" s="3">
        <v>6</v>
      </c>
      <c r="C3953" s="3">
        <v>13</v>
      </c>
      <c r="D3953" s="3">
        <v>20</v>
      </c>
      <c r="E3953" s="3">
        <v>0</v>
      </c>
      <c r="F3953" s="3">
        <v>0</v>
      </c>
      <c r="G3953" s="3">
        <f t="shared" si="122"/>
        <v>0</v>
      </c>
      <c r="H3953" s="3">
        <f t="shared" si="123"/>
        <v>0</v>
      </c>
      <c r="J3953" s="3" cm="1">
        <f t="array" ref="J3953">+INDEX(G3953:H3953,,MATCH(Rates!$G$7,$G$4:$H$4,0))</f>
        <v>0</v>
      </c>
    </row>
    <row r="3954" spans="2:10" x14ac:dyDescent="0.25">
      <c r="B3954" s="3">
        <v>6</v>
      </c>
      <c r="C3954" s="3">
        <v>13</v>
      </c>
      <c r="D3954" s="3">
        <v>21</v>
      </c>
      <c r="E3954" s="3">
        <v>0</v>
      </c>
      <c r="F3954" s="3">
        <v>0</v>
      </c>
      <c r="G3954" s="3">
        <f t="shared" si="122"/>
        <v>0</v>
      </c>
      <c r="H3954" s="3">
        <f t="shared" si="123"/>
        <v>0</v>
      </c>
      <c r="J3954" s="3" cm="1">
        <f t="array" ref="J3954">+INDEX(G3954:H3954,,MATCH(Rates!$G$7,$G$4:$H$4,0))</f>
        <v>0</v>
      </c>
    </row>
    <row r="3955" spans="2:10" x14ac:dyDescent="0.25">
      <c r="B3955" s="3">
        <v>6</v>
      </c>
      <c r="C3955" s="3">
        <v>13</v>
      </c>
      <c r="D3955" s="3">
        <v>22</v>
      </c>
      <c r="E3955" s="3">
        <v>0</v>
      </c>
      <c r="F3955" s="3">
        <v>0</v>
      </c>
      <c r="G3955" s="3">
        <f t="shared" si="122"/>
        <v>0</v>
      </c>
      <c r="H3955" s="3">
        <f t="shared" si="123"/>
        <v>0</v>
      </c>
      <c r="J3955" s="3" cm="1">
        <f t="array" ref="J3955">+INDEX(G3955:H3955,,MATCH(Rates!$G$7,$G$4:$H$4,0))</f>
        <v>0</v>
      </c>
    </row>
    <row r="3956" spans="2:10" x14ac:dyDescent="0.25">
      <c r="B3956" s="3">
        <v>6</v>
      </c>
      <c r="C3956" s="3">
        <v>13</v>
      </c>
      <c r="D3956" s="3">
        <v>23</v>
      </c>
      <c r="E3956" s="3">
        <v>0</v>
      </c>
      <c r="F3956" s="3">
        <v>0</v>
      </c>
      <c r="G3956" s="3">
        <f t="shared" si="122"/>
        <v>0</v>
      </c>
      <c r="H3956" s="3">
        <f t="shared" si="123"/>
        <v>0</v>
      </c>
      <c r="J3956" s="3" cm="1">
        <f t="array" ref="J3956">+INDEX(G3956:H3956,,MATCH(Rates!$G$7,$G$4:$H$4,0))</f>
        <v>0</v>
      </c>
    </row>
    <row r="3957" spans="2:10" x14ac:dyDescent="0.25">
      <c r="B3957" s="3">
        <v>6</v>
      </c>
      <c r="C3957" s="3">
        <v>14</v>
      </c>
      <c r="D3957" s="3">
        <v>0</v>
      </c>
      <c r="E3957" s="3">
        <v>0</v>
      </c>
      <c r="F3957" s="3">
        <v>0</v>
      </c>
      <c r="G3957" s="3">
        <f t="shared" si="122"/>
        <v>0</v>
      </c>
      <c r="H3957" s="3">
        <f t="shared" si="123"/>
        <v>0</v>
      </c>
      <c r="J3957" s="3" cm="1">
        <f t="array" ref="J3957">+INDEX(G3957:H3957,,MATCH(Rates!$G$7,$G$4:$H$4,0))</f>
        <v>0</v>
      </c>
    </row>
    <row r="3958" spans="2:10" x14ac:dyDescent="0.25">
      <c r="B3958" s="3">
        <v>6</v>
      </c>
      <c r="C3958" s="3">
        <v>14</v>
      </c>
      <c r="D3958" s="3">
        <v>1</v>
      </c>
      <c r="E3958" s="3">
        <v>0</v>
      </c>
      <c r="F3958" s="3">
        <v>0</v>
      </c>
      <c r="G3958" s="3">
        <f t="shared" si="122"/>
        <v>0</v>
      </c>
      <c r="H3958" s="3">
        <f t="shared" si="123"/>
        <v>0</v>
      </c>
      <c r="J3958" s="3" cm="1">
        <f t="array" ref="J3958">+INDEX(G3958:H3958,,MATCH(Rates!$G$7,$G$4:$H$4,0))</f>
        <v>0</v>
      </c>
    </row>
    <row r="3959" spans="2:10" x14ac:dyDescent="0.25">
      <c r="B3959" s="3">
        <v>6</v>
      </c>
      <c r="C3959" s="3">
        <v>14</v>
      </c>
      <c r="D3959" s="3">
        <v>2</v>
      </c>
      <c r="E3959" s="3">
        <v>0</v>
      </c>
      <c r="F3959" s="3">
        <v>0</v>
      </c>
      <c r="G3959" s="3">
        <f t="shared" si="122"/>
        <v>0</v>
      </c>
      <c r="H3959" s="3">
        <f t="shared" si="123"/>
        <v>0</v>
      </c>
      <c r="J3959" s="3" cm="1">
        <f t="array" ref="J3959">+INDEX(G3959:H3959,,MATCH(Rates!$G$7,$G$4:$H$4,0))</f>
        <v>0</v>
      </c>
    </row>
    <row r="3960" spans="2:10" x14ac:dyDescent="0.25">
      <c r="B3960" s="3">
        <v>6</v>
      </c>
      <c r="C3960" s="3">
        <v>14</v>
      </c>
      <c r="D3960" s="3">
        <v>3</v>
      </c>
      <c r="E3960" s="3">
        <v>0</v>
      </c>
      <c r="F3960" s="3">
        <v>0</v>
      </c>
      <c r="G3960" s="3">
        <f t="shared" si="122"/>
        <v>0</v>
      </c>
      <c r="H3960" s="3">
        <f t="shared" si="123"/>
        <v>0</v>
      </c>
      <c r="J3960" s="3" cm="1">
        <f t="array" ref="J3960">+INDEX(G3960:H3960,,MATCH(Rates!$G$7,$G$4:$H$4,0))</f>
        <v>0</v>
      </c>
    </row>
    <row r="3961" spans="2:10" x14ac:dyDescent="0.25">
      <c r="B3961" s="3">
        <v>6</v>
      </c>
      <c r="C3961" s="3">
        <v>14</v>
      </c>
      <c r="D3961" s="3">
        <v>4</v>
      </c>
      <c r="E3961" s="3">
        <v>0</v>
      </c>
      <c r="F3961" s="3">
        <v>0</v>
      </c>
      <c r="G3961" s="3">
        <f t="shared" si="122"/>
        <v>0</v>
      </c>
      <c r="H3961" s="3">
        <f t="shared" si="123"/>
        <v>0</v>
      </c>
      <c r="J3961" s="3" cm="1">
        <f t="array" ref="J3961">+INDEX(G3961:H3961,,MATCH(Rates!$G$7,$G$4:$H$4,0))</f>
        <v>0</v>
      </c>
    </row>
    <row r="3962" spans="2:10" x14ac:dyDescent="0.25">
      <c r="B3962" s="3">
        <v>6</v>
      </c>
      <c r="C3962" s="3">
        <v>14</v>
      </c>
      <c r="D3962" s="3">
        <v>5</v>
      </c>
      <c r="E3962" s="3">
        <v>68.168999999999997</v>
      </c>
      <c r="F3962" s="3">
        <v>34.084000000000003</v>
      </c>
      <c r="G3962" s="3">
        <f t="shared" si="122"/>
        <v>6.8168999999999993E-2</v>
      </c>
      <c r="H3962" s="3">
        <f t="shared" si="123"/>
        <v>3.4084000000000003E-2</v>
      </c>
      <c r="J3962" s="3" cm="1">
        <f t="array" ref="J3962">+INDEX(G3962:H3962,,MATCH(Rates!$G$7,$G$4:$H$4,0))</f>
        <v>6.8168999999999993E-2</v>
      </c>
    </row>
    <row r="3963" spans="2:10" x14ac:dyDescent="0.25">
      <c r="B3963" s="3">
        <v>6</v>
      </c>
      <c r="C3963" s="3">
        <v>14</v>
      </c>
      <c r="D3963" s="3">
        <v>6</v>
      </c>
      <c r="E3963" s="3">
        <v>503.358</v>
      </c>
      <c r="F3963" s="3">
        <v>251.679</v>
      </c>
      <c r="G3963" s="3">
        <f t="shared" si="122"/>
        <v>0.50335799999999997</v>
      </c>
      <c r="H3963" s="3">
        <f t="shared" si="123"/>
        <v>0.25167899999999999</v>
      </c>
      <c r="J3963" s="3" cm="1">
        <f t="array" ref="J3963">+INDEX(G3963:H3963,,MATCH(Rates!$G$7,$G$4:$H$4,0))</f>
        <v>0.50335799999999997</v>
      </c>
    </row>
    <row r="3964" spans="2:10" x14ac:dyDescent="0.25">
      <c r="B3964" s="3">
        <v>6</v>
      </c>
      <c r="C3964" s="3">
        <v>14</v>
      </c>
      <c r="D3964" s="3">
        <v>7</v>
      </c>
      <c r="E3964" s="3">
        <v>1967.124</v>
      </c>
      <c r="F3964" s="3">
        <v>983.56200000000001</v>
      </c>
      <c r="G3964" s="3">
        <f t="shared" si="122"/>
        <v>1.9671240000000001</v>
      </c>
      <c r="H3964" s="3">
        <f t="shared" si="123"/>
        <v>0.98356200000000005</v>
      </c>
      <c r="J3964" s="3" cm="1">
        <f t="array" ref="J3964">+INDEX(G3964:H3964,,MATCH(Rates!$G$7,$G$4:$H$4,0))</f>
        <v>1.9671240000000001</v>
      </c>
    </row>
    <row r="3965" spans="2:10" x14ac:dyDescent="0.25">
      <c r="B3965" s="3">
        <v>6</v>
      </c>
      <c r="C3965" s="3">
        <v>14</v>
      </c>
      <c r="D3965" s="3">
        <v>8</v>
      </c>
      <c r="E3965" s="3">
        <v>3550.6579999999999</v>
      </c>
      <c r="F3965" s="3">
        <v>1775.329</v>
      </c>
      <c r="G3965" s="3">
        <f t="shared" si="122"/>
        <v>3.5506579999999999</v>
      </c>
      <c r="H3965" s="3">
        <f t="shared" si="123"/>
        <v>1.7753289999999999</v>
      </c>
      <c r="J3965" s="3" cm="1">
        <f t="array" ref="J3965">+INDEX(G3965:H3965,,MATCH(Rates!$G$7,$G$4:$H$4,0))</f>
        <v>3.5506579999999999</v>
      </c>
    </row>
    <row r="3966" spans="2:10" x14ac:dyDescent="0.25">
      <c r="B3966" s="3">
        <v>6</v>
      </c>
      <c r="C3966" s="3">
        <v>14</v>
      </c>
      <c r="D3966" s="3">
        <v>9</v>
      </c>
      <c r="E3966" s="3">
        <v>4874.24</v>
      </c>
      <c r="F3966" s="3">
        <v>2437.12</v>
      </c>
      <c r="G3966" s="3">
        <f t="shared" si="122"/>
        <v>4.8742399999999995</v>
      </c>
      <c r="H3966" s="3">
        <f t="shared" si="123"/>
        <v>2.4371199999999997</v>
      </c>
      <c r="J3966" s="3" cm="1">
        <f t="array" ref="J3966">+INDEX(G3966:H3966,,MATCH(Rates!$G$7,$G$4:$H$4,0))</f>
        <v>4.8742399999999995</v>
      </c>
    </row>
    <row r="3967" spans="2:10" x14ac:dyDescent="0.25">
      <c r="B3967" s="3">
        <v>6</v>
      </c>
      <c r="C3967" s="3">
        <v>14</v>
      </c>
      <c r="D3967" s="3">
        <v>10</v>
      </c>
      <c r="E3967" s="3">
        <v>5799.4719999999998</v>
      </c>
      <c r="F3967" s="3">
        <v>2899.7359999999999</v>
      </c>
      <c r="G3967" s="3">
        <f t="shared" si="122"/>
        <v>5.7994719999999997</v>
      </c>
      <c r="H3967" s="3">
        <f t="shared" si="123"/>
        <v>2.8997359999999999</v>
      </c>
      <c r="J3967" s="3" cm="1">
        <f t="array" ref="J3967">+INDEX(G3967:H3967,,MATCH(Rates!$G$7,$G$4:$H$4,0))</f>
        <v>5.7994719999999997</v>
      </c>
    </row>
    <row r="3968" spans="2:10" x14ac:dyDescent="0.25">
      <c r="B3968" s="3">
        <v>6</v>
      </c>
      <c r="C3968" s="3">
        <v>14</v>
      </c>
      <c r="D3968" s="3">
        <v>11</v>
      </c>
      <c r="E3968" s="3">
        <v>6381.2610000000004</v>
      </c>
      <c r="F3968" s="3">
        <v>3190.6309999999999</v>
      </c>
      <c r="G3968" s="3">
        <f t="shared" si="122"/>
        <v>6.3812610000000003</v>
      </c>
      <c r="H3968" s="3">
        <f t="shared" si="123"/>
        <v>3.1906309999999998</v>
      </c>
      <c r="J3968" s="3" cm="1">
        <f t="array" ref="J3968">+INDEX(G3968:H3968,,MATCH(Rates!$G$7,$G$4:$H$4,0))</f>
        <v>6.3812610000000003</v>
      </c>
    </row>
    <row r="3969" spans="2:10" x14ac:dyDescent="0.25">
      <c r="B3969" s="3">
        <v>6</v>
      </c>
      <c r="C3969" s="3">
        <v>14</v>
      </c>
      <c r="D3969" s="3">
        <v>12</v>
      </c>
      <c r="E3969" s="3">
        <v>6596.9930000000004</v>
      </c>
      <c r="F3969" s="3">
        <v>3298.4969999999998</v>
      </c>
      <c r="G3969" s="3">
        <f t="shared" si="122"/>
        <v>6.5969930000000003</v>
      </c>
      <c r="H3969" s="3">
        <f t="shared" si="123"/>
        <v>3.2984969999999998</v>
      </c>
      <c r="J3969" s="3" cm="1">
        <f t="array" ref="J3969">+INDEX(G3969:H3969,,MATCH(Rates!$G$7,$G$4:$H$4,0))</f>
        <v>6.5969930000000003</v>
      </c>
    </row>
    <row r="3970" spans="2:10" x14ac:dyDescent="0.25">
      <c r="B3970" s="3">
        <v>6</v>
      </c>
      <c r="C3970" s="3">
        <v>14</v>
      </c>
      <c r="D3970" s="3">
        <v>13</v>
      </c>
      <c r="E3970" s="3">
        <v>6471.0259999999998</v>
      </c>
      <c r="F3970" s="3">
        <v>3235.5129999999999</v>
      </c>
      <c r="G3970" s="3">
        <f t="shared" si="122"/>
        <v>6.4710260000000002</v>
      </c>
      <c r="H3970" s="3">
        <f t="shared" si="123"/>
        <v>3.2355130000000001</v>
      </c>
      <c r="J3970" s="3" cm="1">
        <f t="array" ref="J3970">+INDEX(G3970:H3970,,MATCH(Rates!$G$7,$G$4:$H$4,0))</f>
        <v>6.4710260000000002</v>
      </c>
    </row>
    <row r="3971" spans="2:10" x14ac:dyDescent="0.25">
      <c r="B3971" s="3">
        <v>6</v>
      </c>
      <c r="C3971" s="3">
        <v>14</v>
      </c>
      <c r="D3971" s="3">
        <v>14</v>
      </c>
      <c r="E3971" s="3">
        <v>6024.5649999999996</v>
      </c>
      <c r="F3971" s="3">
        <v>3012.2820000000002</v>
      </c>
      <c r="G3971" s="3">
        <f t="shared" si="122"/>
        <v>6.0245649999999999</v>
      </c>
      <c r="H3971" s="3">
        <f t="shared" si="123"/>
        <v>3.0122820000000003</v>
      </c>
      <c r="J3971" s="3" cm="1">
        <f t="array" ref="J3971">+INDEX(G3971:H3971,,MATCH(Rates!$G$7,$G$4:$H$4,0))</f>
        <v>6.0245649999999999</v>
      </c>
    </row>
    <row r="3972" spans="2:10" x14ac:dyDescent="0.25">
      <c r="B3972" s="3">
        <v>6</v>
      </c>
      <c r="C3972" s="3">
        <v>14</v>
      </c>
      <c r="D3972" s="3">
        <v>15</v>
      </c>
      <c r="E3972" s="3">
        <v>5247.5559999999996</v>
      </c>
      <c r="F3972" s="3">
        <v>2623.7779999999998</v>
      </c>
      <c r="G3972" s="3">
        <f t="shared" si="122"/>
        <v>5.2475559999999994</v>
      </c>
      <c r="H3972" s="3">
        <f t="shared" si="123"/>
        <v>2.6237779999999997</v>
      </c>
      <c r="J3972" s="3" cm="1">
        <f t="array" ref="J3972">+INDEX(G3972:H3972,,MATCH(Rates!$G$7,$G$4:$H$4,0))</f>
        <v>5.2475559999999994</v>
      </c>
    </row>
    <row r="3973" spans="2:10" x14ac:dyDescent="0.25">
      <c r="B3973" s="3">
        <v>6</v>
      </c>
      <c r="C3973" s="3">
        <v>14</v>
      </c>
      <c r="D3973" s="3">
        <v>16</v>
      </c>
      <c r="E3973" s="3">
        <v>4143.4470000000001</v>
      </c>
      <c r="F3973" s="3">
        <v>2071.723</v>
      </c>
      <c r="G3973" s="3">
        <f t="shared" si="122"/>
        <v>4.1434470000000001</v>
      </c>
      <c r="H3973" s="3">
        <f t="shared" si="123"/>
        <v>2.071723</v>
      </c>
      <c r="J3973" s="3" cm="1">
        <f t="array" ref="J3973">+INDEX(G3973:H3973,,MATCH(Rates!$G$7,$G$4:$H$4,0))</f>
        <v>4.1434470000000001</v>
      </c>
    </row>
    <row r="3974" spans="2:10" x14ac:dyDescent="0.25">
      <c r="B3974" s="3">
        <v>6</v>
      </c>
      <c r="C3974" s="3">
        <v>14</v>
      </c>
      <c r="D3974" s="3">
        <v>17</v>
      </c>
      <c r="E3974" s="3">
        <v>2701.855</v>
      </c>
      <c r="F3974" s="3">
        <v>1350.9280000000001</v>
      </c>
      <c r="G3974" s="3">
        <f t="shared" si="122"/>
        <v>2.7018550000000001</v>
      </c>
      <c r="H3974" s="3">
        <f t="shared" si="123"/>
        <v>1.3509280000000001</v>
      </c>
      <c r="J3974" s="3" cm="1">
        <f t="array" ref="J3974">+INDEX(G3974:H3974,,MATCH(Rates!$G$7,$G$4:$H$4,0))</f>
        <v>2.7018550000000001</v>
      </c>
    </row>
    <row r="3975" spans="2:10" x14ac:dyDescent="0.25">
      <c r="B3975" s="3">
        <v>6</v>
      </c>
      <c r="C3975" s="3">
        <v>14</v>
      </c>
      <c r="D3975" s="3">
        <v>18</v>
      </c>
      <c r="E3975" s="3">
        <v>1131.644</v>
      </c>
      <c r="F3975" s="3">
        <v>565.822</v>
      </c>
      <c r="G3975" s="3">
        <f t="shared" si="122"/>
        <v>1.1316440000000001</v>
      </c>
      <c r="H3975" s="3">
        <f t="shared" si="123"/>
        <v>0.56582200000000005</v>
      </c>
      <c r="J3975" s="3" cm="1">
        <f t="array" ref="J3975">+INDEX(G3975:H3975,,MATCH(Rates!$G$7,$G$4:$H$4,0))</f>
        <v>1.1316440000000001</v>
      </c>
    </row>
    <row r="3976" spans="2:10" x14ac:dyDescent="0.25">
      <c r="B3976" s="3">
        <v>6</v>
      </c>
      <c r="C3976" s="3">
        <v>14</v>
      </c>
      <c r="D3976" s="3">
        <v>19</v>
      </c>
      <c r="E3976" s="3">
        <v>167.952</v>
      </c>
      <c r="F3976" s="3">
        <v>83.975999999999999</v>
      </c>
      <c r="G3976" s="3">
        <f t="shared" si="122"/>
        <v>0.16795199999999999</v>
      </c>
      <c r="H3976" s="3">
        <f t="shared" si="123"/>
        <v>8.3975999999999995E-2</v>
      </c>
      <c r="J3976" s="3" cm="1">
        <f t="array" ref="J3976">+INDEX(G3976:H3976,,MATCH(Rates!$G$7,$G$4:$H$4,0))</f>
        <v>0.16795199999999999</v>
      </c>
    </row>
    <row r="3977" spans="2:10" x14ac:dyDescent="0.25">
      <c r="B3977" s="3">
        <v>6</v>
      </c>
      <c r="C3977" s="3">
        <v>14</v>
      </c>
      <c r="D3977" s="3">
        <v>20</v>
      </c>
      <c r="E3977" s="3">
        <v>0</v>
      </c>
      <c r="F3977" s="3">
        <v>0</v>
      </c>
      <c r="G3977" s="3">
        <f t="shared" si="122"/>
        <v>0</v>
      </c>
      <c r="H3977" s="3">
        <f t="shared" si="123"/>
        <v>0</v>
      </c>
      <c r="J3977" s="3" cm="1">
        <f t="array" ref="J3977">+INDEX(G3977:H3977,,MATCH(Rates!$G$7,$G$4:$H$4,0))</f>
        <v>0</v>
      </c>
    </row>
    <row r="3978" spans="2:10" x14ac:dyDescent="0.25">
      <c r="B3978" s="3">
        <v>6</v>
      </c>
      <c r="C3978" s="3">
        <v>14</v>
      </c>
      <c r="D3978" s="3">
        <v>21</v>
      </c>
      <c r="E3978" s="3">
        <v>0</v>
      </c>
      <c r="F3978" s="3">
        <v>0</v>
      </c>
      <c r="G3978" s="3">
        <f t="shared" si="122"/>
        <v>0</v>
      </c>
      <c r="H3978" s="3">
        <f t="shared" si="123"/>
        <v>0</v>
      </c>
      <c r="J3978" s="3" cm="1">
        <f t="array" ref="J3978">+INDEX(G3978:H3978,,MATCH(Rates!$G$7,$G$4:$H$4,0))</f>
        <v>0</v>
      </c>
    </row>
    <row r="3979" spans="2:10" x14ac:dyDescent="0.25">
      <c r="B3979" s="3">
        <v>6</v>
      </c>
      <c r="C3979" s="3">
        <v>14</v>
      </c>
      <c r="D3979" s="3">
        <v>22</v>
      </c>
      <c r="E3979" s="3">
        <v>0</v>
      </c>
      <c r="F3979" s="3">
        <v>0</v>
      </c>
      <c r="G3979" s="3">
        <f t="shared" si="122"/>
        <v>0</v>
      </c>
      <c r="H3979" s="3">
        <f t="shared" si="123"/>
        <v>0</v>
      </c>
      <c r="J3979" s="3" cm="1">
        <f t="array" ref="J3979">+INDEX(G3979:H3979,,MATCH(Rates!$G$7,$G$4:$H$4,0))</f>
        <v>0</v>
      </c>
    </row>
    <row r="3980" spans="2:10" x14ac:dyDescent="0.25">
      <c r="B3980" s="3">
        <v>6</v>
      </c>
      <c r="C3980" s="3">
        <v>14</v>
      </c>
      <c r="D3980" s="3">
        <v>23</v>
      </c>
      <c r="E3980" s="3">
        <v>0</v>
      </c>
      <c r="F3980" s="3">
        <v>0</v>
      </c>
      <c r="G3980" s="3">
        <f t="shared" si="122"/>
        <v>0</v>
      </c>
      <c r="H3980" s="3">
        <f t="shared" si="123"/>
        <v>0</v>
      </c>
      <c r="J3980" s="3" cm="1">
        <f t="array" ref="J3980">+INDEX(G3980:H3980,,MATCH(Rates!$G$7,$G$4:$H$4,0))</f>
        <v>0</v>
      </c>
    </row>
    <row r="3981" spans="2:10" x14ac:dyDescent="0.25">
      <c r="B3981" s="3">
        <v>6</v>
      </c>
      <c r="C3981" s="3">
        <v>15</v>
      </c>
      <c r="D3981" s="3">
        <v>0</v>
      </c>
      <c r="E3981" s="3">
        <v>0</v>
      </c>
      <c r="F3981" s="3">
        <v>0</v>
      </c>
      <c r="G3981" s="3">
        <f t="shared" si="122"/>
        <v>0</v>
      </c>
      <c r="H3981" s="3">
        <f t="shared" si="123"/>
        <v>0</v>
      </c>
      <c r="J3981" s="3" cm="1">
        <f t="array" ref="J3981">+INDEX(G3981:H3981,,MATCH(Rates!$G$7,$G$4:$H$4,0))</f>
        <v>0</v>
      </c>
    </row>
    <row r="3982" spans="2:10" x14ac:dyDescent="0.25">
      <c r="B3982" s="3">
        <v>6</v>
      </c>
      <c r="C3982" s="3">
        <v>15</v>
      </c>
      <c r="D3982" s="3">
        <v>1</v>
      </c>
      <c r="E3982" s="3">
        <v>0</v>
      </c>
      <c r="F3982" s="3">
        <v>0</v>
      </c>
      <c r="G3982" s="3">
        <f t="shared" si="122"/>
        <v>0</v>
      </c>
      <c r="H3982" s="3">
        <f t="shared" si="123"/>
        <v>0</v>
      </c>
      <c r="J3982" s="3" cm="1">
        <f t="array" ref="J3982">+INDEX(G3982:H3982,,MATCH(Rates!$G$7,$G$4:$H$4,0))</f>
        <v>0</v>
      </c>
    </row>
    <row r="3983" spans="2:10" x14ac:dyDescent="0.25">
      <c r="B3983" s="3">
        <v>6</v>
      </c>
      <c r="C3983" s="3">
        <v>15</v>
      </c>
      <c r="D3983" s="3">
        <v>2</v>
      </c>
      <c r="E3983" s="3">
        <v>0</v>
      </c>
      <c r="F3983" s="3">
        <v>0</v>
      </c>
      <c r="G3983" s="3">
        <f t="shared" si="122"/>
        <v>0</v>
      </c>
      <c r="H3983" s="3">
        <f t="shared" si="123"/>
        <v>0</v>
      </c>
      <c r="J3983" s="3" cm="1">
        <f t="array" ref="J3983">+INDEX(G3983:H3983,,MATCH(Rates!$G$7,$G$4:$H$4,0))</f>
        <v>0</v>
      </c>
    </row>
    <row r="3984" spans="2:10" x14ac:dyDescent="0.25">
      <c r="B3984" s="3">
        <v>6</v>
      </c>
      <c r="C3984" s="3">
        <v>15</v>
      </c>
      <c r="D3984" s="3">
        <v>3</v>
      </c>
      <c r="E3984" s="3">
        <v>0</v>
      </c>
      <c r="F3984" s="3">
        <v>0</v>
      </c>
      <c r="G3984" s="3">
        <f t="shared" si="122"/>
        <v>0</v>
      </c>
      <c r="H3984" s="3">
        <f t="shared" si="123"/>
        <v>0</v>
      </c>
      <c r="J3984" s="3" cm="1">
        <f t="array" ref="J3984">+INDEX(G3984:H3984,,MATCH(Rates!$G$7,$G$4:$H$4,0))</f>
        <v>0</v>
      </c>
    </row>
    <row r="3985" spans="2:10" x14ac:dyDescent="0.25">
      <c r="B3985" s="3">
        <v>6</v>
      </c>
      <c r="C3985" s="3">
        <v>15</v>
      </c>
      <c r="D3985" s="3">
        <v>4</v>
      </c>
      <c r="E3985" s="3">
        <v>0</v>
      </c>
      <c r="F3985" s="3">
        <v>0</v>
      </c>
      <c r="G3985" s="3">
        <f t="shared" si="122"/>
        <v>0</v>
      </c>
      <c r="H3985" s="3">
        <f t="shared" si="123"/>
        <v>0</v>
      </c>
      <c r="J3985" s="3" cm="1">
        <f t="array" ref="J3985">+INDEX(G3985:H3985,,MATCH(Rates!$G$7,$G$4:$H$4,0))</f>
        <v>0</v>
      </c>
    </row>
    <row r="3986" spans="2:10" x14ac:dyDescent="0.25">
      <c r="B3986" s="3">
        <v>6</v>
      </c>
      <c r="C3986" s="3">
        <v>15</v>
      </c>
      <c r="D3986" s="3">
        <v>5</v>
      </c>
      <c r="E3986" s="3">
        <v>76.338999999999999</v>
      </c>
      <c r="F3986" s="3">
        <v>38.168999999999997</v>
      </c>
      <c r="G3986" s="3">
        <f t="shared" si="122"/>
        <v>7.6339000000000004E-2</v>
      </c>
      <c r="H3986" s="3">
        <f t="shared" si="123"/>
        <v>3.8168999999999995E-2</v>
      </c>
      <c r="J3986" s="3" cm="1">
        <f t="array" ref="J3986">+INDEX(G3986:H3986,,MATCH(Rates!$G$7,$G$4:$H$4,0))</f>
        <v>7.6339000000000004E-2</v>
      </c>
    </row>
    <row r="3987" spans="2:10" x14ac:dyDescent="0.25">
      <c r="B3987" s="3">
        <v>6</v>
      </c>
      <c r="C3987" s="3">
        <v>15</v>
      </c>
      <c r="D3987" s="3">
        <v>6</v>
      </c>
      <c r="E3987" s="3">
        <v>566.89200000000005</v>
      </c>
      <c r="F3987" s="3">
        <v>283.44600000000003</v>
      </c>
      <c r="G3987" s="3">
        <f t="shared" si="122"/>
        <v>0.56689200000000006</v>
      </c>
      <c r="H3987" s="3">
        <f t="shared" si="123"/>
        <v>0.28344600000000003</v>
      </c>
      <c r="J3987" s="3" cm="1">
        <f t="array" ref="J3987">+INDEX(G3987:H3987,,MATCH(Rates!$G$7,$G$4:$H$4,0))</f>
        <v>0.56689200000000006</v>
      </c>
    </row>
    <row r="3988" spans="2:10" x14ac:dyDescent="0.25">
      <c r="B3988" s="3">
        <v>6</v>
      </c>
      <c r="C3988" s="3">
        <v>15</v>
      </c>
      <c r="D3988" s="3">
        <v>7</v>
      </c>
      <c r="E3988" s="3">
        <v>1926.13</v>
      </c>
      <c r="F3988" s="3">
        <v>963.06500000000005</v>
      </c>
      <c r="G3988" s="3">
        <f t="shared" si="122"/>
        <v>1.9261300000000001</v>
      </c>
      <c r="H3988" s="3">
        <f t="shared" si="123"/>
        <v>0.96306500000000006</v>
      </c>
      <c r="J3988" s="3" cm="1">
        <f t="array" ref="J3988">+INDEX(G3988:H3988,,MATCH(Rates!$G$7,$G$4:$H$4,0))</f>
        <v>1.9261300000000001</v>
      </c>
    </row>
    <row r="3989" spans="2:10" x14ac:dyDescent="0.25">
      <c r="B3989" s="3">
        <v>6</v>
      </c>
      <c r="C3989" s="3">
        <v>15</v>
      </c>
      <c r="D3989" s="3">
        <v>8</v>
      </c>
      <c r="E3989" s="3">
        <v>3491.9029999999998</v>
      </c>
      <c r="F3989" s="3">
        <v>1745.951</v>
      </c>
      <c r="G3989" s="3">
        <f t="shared" ref="G3989:G4052" si="124">+E3989/1000</f>
        <v>3.4919029999999998</v>
      </c>
      <c r="H3989" s="3">
        <f t="shared" ref="H3989:H4052" si="125">+F3989/1000</f>
        <v>1.745951</v>
      </c>
      <c r="J3989" s="3" cm="1">
        <f t="array" ref="J3989">+INDEX(G3989:H3989,,MATCH(Rates!$G$7,$G$4:$H$4,0))</f>
        <v>3.4919029999999998</v>
      </c>
    </row>
    <row r="3990" spans="2:10" x14ac:dyDescent="0.25">
      <c r="B3990" s="3">
        <v>6</v>
      </c>
      <c r="C3990" s="3">
        <v>15</v>
      </c>
      <c r="D3990" s="3">
        <v>9</v>
      </c>
      <c r="E3990" s="3">
        <v>4731.6040000000003</v>
      </c>
      <c r="F3990" s="3">
        <v>2365.8020000000001</v>
      </c>
      <c r="G3990" s="3">
        <f t="shared" si="124"/>
        <v>4.7316039999999999</v>
      </c>
      <c r="H3990" s="3">
        <f t="shared" si="125"/>
        <v>2.365802</v>
      </c>
      <c r="J3990" s="3" cm="1">
        <f t="array" ref="J3990">+INDEX(G3990:H3990,,MATCH(Rates!$G$7,$G$4:$H$4,0))</f>
        <v>4.7316039999999999</v>
      </c>
    </row>
    <row r="3991" spans="2:10" x14ac:dyDescent="0.25">
      <c r="B3991" s="3">
        <v>6</v>
      </c>
      <c r="C3991" s="3">
        <v>15</v>
      </c>
      <c r="D3991" s="3">
        <v>10</v>
      </c>
      <c r="E3991" s="3">
        <v>5684.915</v>
      </c>
      <c r="F3991" s="3">
        <v>2842.4580000000001</v>
      </c>
      <c r="G3991" s="3">
        <f t="shared" si="124"/>
        <v>5.6849150000000002</v>
      </c>
      <c r="H3991" s="3">
        <f t="shared" si="125"/>
        <v>2.8424580000000002</v>
      </c>
      <c r="J3991" s="3" cm="1">
        <f t="array" ref="J3991">+INDEX(G3991:H3991,,MATCH(Rates!$G$7,$G$4:$H$4,0))</f>
        <v>5.6849150000000002</v>
      </c>
    </row>
    <row r="3992" spans="2:10" x14ac:dyDescent="0.25">
      <c r="B3992" s="3">
        <v>6</v>
      </c>
      <c r="C3992" s="3">
        <v>15</v>
      </c>
      <c r="D3992" s="3">
        <v>11</v>
      </c>
      <c r="E3992" s="3">
        <v>6267.14</v>
      </c>
      <c r="F3992" s="3">
        <v>3133.57</v>
      </c>
      <c r="G3992" s="3">
        <f t="shared" si="124"/>
        <v>6.2671400000000004</v>
      </c>
      <c r="H3992" s="3">
        <f t="shared" si="125"/>
        <v>3.1335700000000002</v>
      </c>
      <c r="J3992" s="3" cm="1">
        <f t="array" ref="J3992">+INDEX(G3992:H3992,,MATCH(Rates!$G$7,$G$4:$H$4,0))</f>
        <v>6.2671400000000004</v>
      </c>
    </row>
    <row r="3993" spans="2:10" x14ac:dyDescent="0.25">
      <c r="B3993" s="3">
        <v>6</v>
      </c>
      <c r="C3993" s="3">
        <v>15</v>
      </c>
      <c r="D3993" s="3">
        <v>12</v>
      </c>
      <c r="E3993" s="3">
        <v>6479.96</v>
      </c>
      <c r="F3993" s="3">
        <v>3239.98</v>
      </c>
      <c r="G3993" s="3">
        <f t="shared" si="124"/>
        <v>6.4799600000000002</v>
      </c>
      <c r="H3993" s="3">
        <f t="shared" si="125"/>
        <v>3.2399800000000001</v>
      </c>
      <c r="J3993" s="3" cm="1">
        <f t="array" ref="J3993">+INDEX(G3993:H3993,,MATCH(Rates!$G$7,$G$4:$H$4,0))</f>
        <v>6.4799600000000002</v>
      </c>
    </row>
    <row r="3994" spans="2:10" x14ac:dyDescent="0.25">
      <c r="B3994" s="3">
        <v>6</v>
      </c>
      <c r="C3994" s="3">
        <v>15</v>
      </c>
      <c r="D3994" s="3">
        <v>13</v>
      </c>
      <c r="E3994" s="3">
        <v>6357.0829999999996</v>
      </c>
      <c r="F3994" s="3">
        <v>3178.5419999999999</v>
      </c>
      <c r="G3994" s="3">
        <f t="shared" si="124"/>
        <v>6.3570829999999994</v>
      </c>
      <c r="H3994" s="3">
        <f t="shared" si="125"/>
        <v>3.1785419999999998</v>
      </c>
      <c r="J3994" s="3" cm="1">
        <f t="array" ref="J3994">+INDEX(G3994:H3994,,MATCH(Rates!$G$7,$G$4:$H$4,0))</f>
        <v>6.3570829999999994</v>
      </c>
    </row>
    <row r="3995" spans="2:10" x14ac:dyDescent="0.25">
      <c r="B3995" s="3">
        <v>6</v>
      </c>
      <c r="C3995" s="3">
        <v>15</v>
      </c>
      <c r="D3995" s="3">
        <v>14</v>
      </c>
      <c r="E3995" s="3">
        <v>5956.5</v>
      </c>
      <c r="F3995" s="3">
        <v>2978.25</v>
      </c>
      <c r="G3995" s="3">
        <f t="shared" si="124"/>
        <v>5.9565000000000001</v>
      </c>
      <c r="H3995" s="3">
        <f t="shared" si="125"/>
        <v>2.9782500000000001</v>
      </c>
      <c r="J3995" s="3" cm="1">
        <f t="array" ref="J3995">+INDEX(G3995:H3995,,MATCH(Rates!$G$7,$G$4:$H$4,0))</f>
        <v>5.9565000000000001</v>
      </c>
    </row>
    <row r="3996" spans="2:10" x14ac:dyDescent="0.25">
      <c r="B3996" s="3">
        <v>6</v>
      </c>
      <c r="C3996" s="3">
        <v>15</v>
      </c>
      <c r="D3996" s="3">
        <v>15</v>
      </c>
      <c r="E3996" s="3">
        <v>5185.1750000000002</v>
      </c>
      <c r="F3996" s="3">
        <v>2592.5880000000002</v>
      </c>
      <c r="G3996" s="3">
        <f t="shared" si="124"/>
        <v>5.1851750000000001</v>
      </c>
      <c r="H3996" s="3">
        <f t="shared" si="125"/>
        <v>2.5925880000000001</v>
      </c>
      <c r="J3996" s="3" cm="1">
        <f t="array" ref="J3996">+INDEX(G3996:H3996,,MATCH(Rates!$G$7,$G$4:$H$4,0))</f>
        <v>5.1851750000000001</v>
      </c>
    </row>
    <row r="3997" spans="2:10" x14ac:dyDescent="0.25">
      <c r="B3997" s="3">
        <v>6</v>
      </c>
      <c r="C3997" s="3">
        <v>15</v>
      </c>
      <c r="D3997" s="3">
        <v>16</v>
      </c>
      <c r="E3997" s="3">
        <v>4075.3029999999999</v>
      </c>
      <c r="F3997" s="3">
        <v>2037.6510000000001</v>
      </c>
      <c r="G3997" s="3">
        <f t="shared" si="124"/>
        <v>4.0753029999999999</v>
      </c>
      <c r="H3997" s="3">
        <f t="shared" si="125"/>
        <v>2.0376509999999999</v>
      </c>
      <c r="J3997" s="3" cm="1">
        <f t="array" ref="J3997">+INDEX(G3997:H3997,,MATCH(Rates!$G$7,$G$4:$H$4,0))</f>
        <v>4.0753029999999999</v>
      </c>
    </row>
    <row r="3998" spans="2:10" x14ac:dyDescent="0.25">
      <c r="B3998" s="3">
        <v>6</v>
      </c>
      <c r="C3998" s="3">
        <v>15</v>
      </c>
      <c r="D3998" s="3">
        <v>17</v>
      </c>
      <c r="E3998" s="3">
        <v>2642.1640000000002</v>
      </c>
      <c r="F3998" s="3">
        <v>1321.0820000000001</v>
      </c>
      <c r="G3998" s="3">
        <f t="shared" si="124"/>
        <v>2.6421640000000002</v>
      </c>
      <c r="H3998" s="3">
        <f t="shared" si="125"/>
        <v>1.3210820000000001</v>
      </c>
      <c r="J3998" s="3" cm="1">
        <f t="array" ref="J3998">+INDEX(G3998:H3998,,MATCH(Rates!$G$7,$G$4:$H$4,0))</f>
        <v>2.6421640000000002</v>
      </c>
    </row>
    <row r="3999" spans="2:10" x14ac:dyDescent="0.25">
      <c r="B3999" s="3">
        <v>6</v>
      </c>
      <c r="C3999" s="3">
        <v>15</v>
      </c>
      <c r="D3999" s="3">
        <v>18</v>
      </c>
      <c r="E3999" s="3">
        <v>1116.7850000000001</v>
      </c>
      <c r="F3999" s="3">
        <v>558.39200000000005</v>
      </c>
      <c r="G3999" s="3">
        <f t="shared" si="124"/>
        <v>1.1167850000000001</v>
      </c>
      <c r="H3999" s="3">
        <f t="shared" si="125"/>
        <v>0.558392</v>
      </c>
      <c r="J3999" s="3" cm="1">
        <f t="array" ref="J3999">+INDEX(G3999:H3999,,MATCH(Rates!$G$7,$G$4:$H$4,0))</f>
        <v>1.1167850000000001</v>
      </c>
    </row>
    <row r="4000" spans="2:10" x14ac:dyDescent="0.25">
      <c r="B4000" s="3">
        <v>6</v>
      </c>
      <c r="C4000" s="3">
        <v>15</v>
      </c>
      <c r="D4000" s="3">
        <v>19</v>
      </c>
      <c r="E4000" s="3">
        <v>166.584</v>
      </c>
      <c r="F4000" s="3">
        <v>83.292000000000002</v>
      </c>
      <c r="G4000" s="3">
        <f t="shared" si="124"/>
        <v>0.16658400000000001</v>
      </c>
      <c r="H4000" s="3">
        <f t="shared" si="125"/>
        <v>8.3292000000000005E-2</v>
      </c>
      <c r="J4000" s="3" cm="1">
        <f t="array" ref="J4000">+INDEX(G4000:H4000,,MATCH(Rates!$G$7,$G$4:$H$4,0))</f>
        <v>0.16658400000000001</v>
      </c>
    </row>
    <row r="4001" spans="2:10" x14ac:dyDescent="0.25">
      <c r="B4001" s="3">
        <v>6</v>
      </c>
      <c r="C4001" s="3">
        <v>15</v>
      </c>
      <c r="D4001" s="3">
        <v>20</v>
      </c>
      <c r="E4001" s="3">
        <v>0</v>
      </c>
      <c r="F4001" s="3">
        <v>0</v>
      </c>
      <c r="G4001" s="3">
        <f t="shared" si="124"/>
        <v>0</v>
      </c>
      <c r="H4001" s="3">
        <f t="shared" si="125"/>
        <v>0</v>
      </c>
      <c r="J4001" s="3" cm="1">
        <f t="array" ref="J4001">+INDEX(G4001:H4001,,MATCH(Rates!$G$7,$G$4:$H$4,0))</f>
        <v>0</v>
      </c>
    </row>
    <row r="4002" spans="2:10" x14ac:dyDescent="0.25">
      <c r="B4002" s="3">
        <v>6</v>
      </c>
      <c r="C4002" s="3">
        <v>15</v>
      </c>
      <c r="D4002" s="3">
        <v>21</v>
      </c>
      <c r="E4002" s="3">
        <v>0</v>
      </c>
      <c r="F4002" s="3">
        <v>0</v>
      </c>
      <c r="G4002" s="3">
        <f t="shared" si="124"/>
        <v>0</v>
      </c>
      <c r="H4002" s="3">
        <f t="shared" si="125"/>
        <v>0</v>
      </c>
      <c r="J4002" s="3" cm="1">
        <f t="array" ref="J4002">+INDEX(G4002:H4002,,MATCH(Rates!$G$7,$G$4:$H$4,0))</f>
        <v>0</v>
      </c>
    </row>
    <row r="4003" spans="2:10" x14ac:dyDescent="0.25">
      <c r="B4003" s="3">
        <v>6</v>
      </c>
      <c r="C4003" s="3">
        <v>15</v>
      </c>
      <c r="D4003" s="3">
        <v>22</v>
      </c>
      <c r="E4003" s="3">
        <v>0</v>
      </c>
      <c r="F4003" s="3">
        <v>0</v>
      </c>
      <c r="G4003" s="3">
        <f t="shared" si="124"/>
        <v>0</v>
      </c>
      <c r="H4003" s="3">
        <f t="shared" si="125"/>
        <v>0</v>
      </c>
      <c r="J4003" s="3" cm="1">
        <f t="array" ref="J4003">+INDEX(G4003:H4003,,MATCH(Rates!$G$7,$G$4:$H$4,0))</f>
        <v>0</v>
      </c>
    </row>
    <row r="4004" spans="2:10" x14ac:dyDescent="0.25">
      <c r="B4004" s="3">
        <v>6</v>
      </c>
      <c r="C4004" s="3">
        <v>15</v>
      </c>
      <c r="D4004" s="3">
        <v>23</v>
      </c>
      <c r="E4004" s="3">
        <v>0</v>
      </c>
      <c r="F4004" s="3">
        <v>0</v>
      </c>
      <c r="G4004" s="3">
        <f t="shared" si="124"/>
        <v>0</v>
      </c>
      <c r="H4004" s="3">
        <f t="shared" si="125"/>
        <v>0</v>
      </c>
      <c r="J4004" s="3" cm="1">
        <f t="array" ref="J4004">+INDEX(G4004:H4004,,MATCH(Rates!$G$7,$G$4:$H$4,0))</f>
        <v>0</v>
      </c>
    </row>
    <row r="4005" spans="2:10" x14ac:dyDescent="0.25">
      <c r="B4005" s="3">
        <v>6</v>
      </c>
      <c r="C4005" s="3">
        <v>16</v>
      </c>
      <c r="D4005" s="3">
        <v>0</v>
      </c>
      <c r="E4005" s="3">
        <v>0</v>
      </c>
      <c r="F4005" s="3">
        <v>0</v>
      </c>
      <c r="G4005" s="3">
        <f t="shared" si="124"/>
        <v>0</v>
      </c>
      <c r="H4005" s="3">
        <f t="shared" si="125"/>
        <v>0</v>
      </c>
      <c r="J4005" s="3" cm="1">
        <f t="array" ref="J4005">+INDEX(G4005:H4005,,MATCH(Rates!$G$7,$G$4:$H$4,0))</f>
        <v>0</v>
      </c>
    </row>
    <row r="4006" spans="2:10" x14ac:dyDescent="0.25">
      <c r="B4006" s="3">
        <v>6</v>
      </c>
      <c r="C4006" s="3">
        <v>16</v>
      </c>
      <c r="D4006" s="3">
        <v>1</v>
      </c>
      <c r="E4006" s="3">
        <v>0</v>
      </c>
      <c r="F4006" s="3">
        <v>0</v>
      </c>
      <c r="G4006" s="3">
        <f t="shared" si="124"/>
        <v>0</v>
      </c>
      <c r="H4006" s="3">
        <f t="shared" si="125"/>
        <v>0</v>
      </c>
      <c r="J4006" s="3" cm="1">
        <f t="array" ref="J4006">+INDEX(G4006:H4006,,MATCH(Rates!$G$7,$G$4:$H$4,0))</f>
        <v>0</v>
      </c>
    </row>
    <row r="4007" spans="2:10" x14ac:dyDescent="0.25">
      <c r="B4007" s="3">
        <v>6</v>
      </c>
      <c r="C4007" s="3">
        <v>16</v>
      </c>
      <c r="D4007" s="3">
        <v>2</v>
      </c>
      <c r="E4007" s="3">
        <v>0</v>
      </c>
      <c r="F4007" s="3">
        <v>0</v>
      </c>
      <c r="G4007" s="3">
        <f t="shared" si="124"/>
        <v>0</v>
      </c>
      <c r="H4007" s="3">
        <f t="shared" si="125"/>
        <v>0</v>
      </c>
      <c r="J4007" s="3" cm="1">
        <f t="array" ref="J4007">+INDEX(G4007:H4007,,MATCH(Rates!$G$7,$G$4:$H$4,0))</f>
        <v>0</v>
      </c>
    </row>
    <row r="4008" spans="2:10" x14ac:dyDescent="0.25">
      <c r="B4008" s="3">
        <v>6</v>
      </c>
      <c r="C4008" s="3">
        <v>16</v>
      </c>
      <c r="D4008" s="3">
        <v>3</v>
      </c>
      <c r="E4008" s="3">
        <v>0</v>
      </c>
      <c r="F4008" s="3">
        <v>0</v>
      </c>
      <c r="G4008" s="3">
        <f t="shared" si="124"/>
        <v>0</v>
      </c>
      <c r="H4008" s="3">
        <f t="shared" si="125"/>
        <v>0</v>
      </c>
      <c r="J4008" s="3" cm="1">
        <f t="array" ref="J4008">+INDEX(G4008:H4008,,MATCH(Rates!$G$7,$G$4:$H$4,0))</f>
        <v>0</v>
      </c>
    </row>
    <row r="4009" spans="2:10" x14ac:dyDescent="0.25">
      <c r="B4009" s="3">
        <v>6</v>
      </c>
      <c r="C4009" s="3">
        <v>16</v>
      </c>
      <c r="D4009" s="3">
        <v>4</v>
      </c>
      <c r="E4009" s="3">
        <v>0</v>
      </c>
      <c r="F4009" s="3">
        <v>0</v>
      </c>
      <c r="G4009" s="3">
        <f t="shared" si="124"/>
        <v>0</v>
      </c>
      <c r="H4009" s="3">
        <f t="shared" si="125"/>
        <v>0</v>
      </c>
      <c r="J4009" s="3" cm="1">
        <f t="array" ref="J4009">+INDEX(G4009:H4009,,MATCH(Rates!$G$7,$G$4:$H$4,0))</f>
        <v>0</v>
      </c>
    </row>
    <row r="4010" spans="2:10" x14ac:dyDescent="0.25">
      <c r="B4010" s="3">
        <v>6</v>
      </c>
      <c r="C4010" s="3">
        <v>16</v>
      </c>
      <c r="D4010" s="3">
        <v>5</v>
      </c>
      <c r="E4010" s="3">
        <v>74.691000000000003</v>
      </c>
      <c r="F4010" s="3">
        <v>37.344999999999999</v>
      </c>
      <c r="G4010" s="3">
        <f t="shared" si="124"/>
        <v>7.4691000000000007E-2</v>
      </c>
      <c r="H4010" s="3">
        <f t="shared" si="125"/>
        <v>3.7344999999999996E-2</v>
      </c>
      <c r="J4010" s="3" cm="1">
        <f t="array" ref="J4010">+INDEX(G4010:H4010,,MATCH(Rates!$G$7,$G$4:$H$4,0))</f>
        <v>7.4691000000000007E-2</v>
      </c>
    </row>
    <row r="4011" spans="2:10" x14ac:dyDescent="0.25">
      <c r="B4011" s="3">
        <v>6</v>
      </c>
      <c r="C4011" s="3">
        <v>16</v>
      </c>
      <c r="D4011" s="3">
        <v>6</v>
      </c>
      <c r="E4011" s="3">
        <v>503.61599999999999</v>
      </c>
      <c r="F4011" s="3">
        <v>251.80799999999999</v>
      </c>
      <c r="G4011" s="3">
        <f t="shared" si="124"/>
        <v>0.50361599999999995</v>
      </c>
      <c r="H4011" s="3">
        <f t="shared" si="125"/>
        <v>0.25180799999999998</v>
      </c>
      <c r="J4011" s="3" cm="1">
        <f t="array" ref="J4011">+INDEX(G4011:H4011,,MATCH(Rates!$G$7,$G$4:$H$4,0))</f>
        <v>0.50361599999999995</v>
      </c>
    </row>
    <row r="4012" spans="2:10" x14ac:dyDescent="0.25">
      <c r="B4012" s="3">
        <v>6</v>
      </c>
      <c r="C4012" s="3">
        <v>16</v>
      </c>
      <c r="D4012" s="3">
        <v>7</v>
      </c>
      <c r="E4012" s="3">
        <v>1882.5519999999999</v>
      </c>
      <c r="F4012" s="3">
        <v>941.27599999999995</v>
      </c>
      <c r="G4012" s="3">
        <f t="shared" si="124"/>
        <v>1.882552</v>
      </c>
      <c r="H4012" s="3">
        <f t="shared" si="125"/>
        <v>0.941276</v>
      </c>
      <c r="J4012" s="3" cm="1">
        <f t="array" ref="J4012">+INDEX(G4012:H4012,,MATCH(Rates!$G$7,$G$4:$H$4,0))</f>
        <v>1.882552</v>
      </c>
    </row>
    <row r="4013" spans="2:10" x14ac:dyDescent="0.25">
      <c r="B4013" s="3">
        <v>6</v>
      </c>
      <c r="C4013" s="3">
        <v>16</v>
      </c>
      <c r="D4013" s="3">
        <v>8</v>
      </c>
      <c r="E4013" s="3">
        <v>3361</v>
      </c>
      <c r="F4013" s="3">
        <v>1680.5</v>
      </c>
      <c r="G4013" s="3">
        <f t="shared" si="124"/>
        <v>3.3610000000000002</v>
      </c>
      <c r="H4013" s="3">
        <f t="shared" si="125"/>
        <v>1.6805000000000001</v>
      </c>
      <c r="J4013" s="3" cm="1">
        <f t="array" ref="J4013">+INDEX(G4013:H4013,,MATCH(Rates!$G$7,$G$4:$H$4,0))</f>
        <v>3.3610000000000002</v>
      </c>
    </row>
    <row r="4014" spans="2:10" x14ac:dyDescent="0.25">
      <c r="B4014" s="3">
        <v>6</v>
      </c>
      <c r="C4014" s="3">
        <v>16</v>
      </c>
      <c r="D4014" s="3">
        <v>9</v>
      </c>
      <c r="E4014" s="3">
        <v>4546.2389999999996</v>
      </c>
      <c r="F4014" s="3">
        <v>2273.1190000000001</v>
      </c>
      <c r="G4014" s="3">
        <f t="shared" si="124"/>
        <v>4.5462389999999999</v>
      </c>
      <c r="H4014" s="3">
        <f t="shared" si="125"/>
        <v>2.2731190000000003</v>
      </c>
      <c r="J4014" s="3" cm="1">
        <f t="array" ref="J4014">+INDEX(G4014:H4014,,MATCH(Rates!$G$7,$G$4:$H$4,0))</f>
        <v>4.5462389999999999</v>
      </c>
    </row>
    <row r="4015" spans="2:10" x14ac:dyDescent="0.25">
      <c r="B4015" s="3">
        <v>6</v>
      </c>
      <c r="C4015" s="3">
        <v>16</v>
      </c>
      <c r="D4015" s="3">
        <v>10</v>
      </c>
      <c r="E4015" s="3">
        <v>5357.4340000000002</v>
      </c>
      <c r="F4015" s="3">
        <v>2678.7170000000001</v>
      </c>
      <c r="G4015" s="3">
        <f t="shared" si="124"/>
        <v>5.3574340000000005</v>
      </c>
      <c r="H4015" s="3">
        <f t="shared" si="125"/>
        <v>2.6787170000000002</v>
      </c>
      <c r="J4015" s="3" cm="1">
        <f t="array" ref="J4015">+INDEX(G4015:H4015,,MATCH(Rates!$G$7,$G$4:$H$4,0))</f>
        <v>5.3574340000000005</v>
      </c>
    </row>
    <row r="4016" spans="2:10" x14ac:dyDescent="0.25">
      <c r="B4016" s="3">
        <v>6</v>
      </c>
      <c r="C4016" s="3">
        <v>16</v>
      </c>
      <c r="D4016" s="3">
        <v>11</v>
      </c>
      <c r="E4016" s="3">
        <v>5865.0119999999997</v>
      </c>
      <c r="F4016" s="3">
        <v>2932.5059999999999</v>
      </c>
      <c r="G4016" s="3">
        <f t="shared" si="124"/>
        <v>5.8650120000000001</v>
      </c>
      <c r="H4016" s="3">
        <f t="shared" si="125"/>
        <v>2.9325060000000001</v>
      </c>
      <c r="J4016" s="3" cm="1">
        <f t="array" ref="J4016">+INDEX(G4016:H4016,,MATCH(Rates!$G$7,$G$4:$H$4,0))</f>
        <v>5.8650120000000001</v>
      </c>
    </row>
    <row r="4017" spans="2:10" x14ac:dyDescent="0.25">
      <c r="B4017" s="3">
        <v>6</v>
      </c>
      <c r="C4017" s="3">
        <v>16</v>
      </c>
      <c r="D4017" s="3">
        <v>12</v>
      </c>
      <c r="E4017" s="3">
        <v>6052.0630000000001</v>
      </c>
      <c r="F4017" s="3">
        <v>3026.0320000000002</v>
      </c>
      <c r="G4017" s="3">
        <f t="shared" si="124"/>
        <v>6.0520630000000004</v>
      </c>
      <c r="H4017" s="3">
        <f t="shared" si="125"/>
        <v>3.0260320000000003</v>
      </c>
      <c r="J4017" s="3" cm="1">
        <f t="array" ref="J4017">+INDEX(G4017:H4017,,MATCH(Rates!$G$7,$G$4:$H$4,0))</f>
        <v>6.0520630000000004</v>
      </c>
    </row>
    <row r="4018" spans="2:10" x14ac:dyDescent="0.25">
      <c r="B4018" s="3">
        <v>6</v>
      </c>
      <c r="C4018" s="3">
        <v>16</v>
      </c>
      <c r="D4018" s="3">
        <v>13</v>
      </c>
      <c r="E4018" s="3">
        <v>5934.03</v>
      </c>
      <c r="F4018" s="3">
        <v>2967.0149999999999</v>
      </c>
      <c r="G4018" s="3">
        <f t="shared" si="124"/>
        <v>5.9340299999999999</v>
      </c>
      <c r="H4018" s="3">
        <f t="shared" si="125"/>
        <v>2.967015</v>
      </c>
      <c r="J4018" s="3" cm="1">
        <f t="array" ref="J4018">+INDEX(G4018:H4018,,MATCH(Rates!$G$7,$G$4:$H$4,0))</f>
        <v>5.9340299999999999</v>
      </c>
    </row>
    <row r="4019" spans="2:10" x14ac:dyDescent="0.25">
      <c r="B4019" s="3">
        <v>6</v>
      </c>
      <c r="C4019" s="3">
        <v>16</v>
      </c>
      <c r="D4019" s="3">
        <v>14</v>
      </c>
      <c r="E4019" s="3">
        <v>5698.0860000000002</v>
      </c>
      <c r="F4019" s="3">
        <v>2849.0430000000001</v>
      </c>
      <c r="G4019" s="3">
        <f t="shared" si="124"/>
        <v>5.698086</v>
      </c>
      <c r="H4019" s="3">
        <f t="shared" si="125"/>
        <v>2.849043</v>
      </c>
      <c r="J4019" s="3" cm="1">
        <f t="array" ref="J4019">+INDEX(G4019:H4019,,MATCH(Rates!$G$7,$G$4:$H$4,0))</f>
        <v>5.698086</v>
      </c>
    </row>
    <row r="4020" spans="2:10" x14ac:dyDescent="0.25">
      <c r="B4020" s="3">
        <v>6</v>
      </c>
      <c r="C4020" s="3">
        <v>16</v>
      </c>
      <c r="D4020" s="3">
        <v>15</v>
      </c>
      <c r="E4020" s="3">
        <v>4962.6099999999997</v>
      </c>
      <c r="F4020" s="3">
        <v>2481.3049999999998</v>
      </c>
      <c r="G4020" s="3">
        <f t="shared" si="124"/>
        <v>4.9626099999999997</v>
      </c>
      <c r="H4020" s="3">
        <f t="shared" si="125"/>
        <v>2.4813049999999999</v>
      </c>
      <c r="J4020" s="3" cm="1">
        <f t="array" ref="J4020">+INDEX(G4020:H4020,,MATCH(Rates!$G$7,$G$4:$H$4,0))</f>
        <v>4.9626099999999997</v>
      </c>
    </row>
    <row r="4021" spans="2:10" x14ac:dyDescent="0.25">
      <c r="B4021" s="3">
        <v>6</v>
      </c>
      <c r="C4021" s="3">
        <v>16</v>
      </c>
      <c r="D4021" s="3">
        <v>16</v>
      </c>
      <c r="E4021" s="3">
        <v>3929.875</v>
      </c>
      <c r="F4021" s="3">
        <v>1964.9380000000001</v>
      </c>
      <c r="G4021" s="3">
        <f t="shared" si="124"/>
        <v>3.929875</v>
      </c>
      <c r="H4021" s="3">
        <f t="shared" si="125"/>
        <v>1.9649380000000001</v>
      </c>
      <c r="J4021" s="3" cm="1">
        <f t="array" ref="J4021">+INDEX(G4021:H4021,,MATCH(Rates!$G$7,$G$4:$H$4,0))</f>
        <v>3.929875</v>
      </c>
    </row>
    <row r="4022" spans="2:10" x14ac:dyDescent="0.25">
      <c r="B4022" s="3">
        <v>6</v>
      </c>
      <c r="C4022" s="3">
        <v>16</v>
      </c>
      <c r="D4022" s="3">
        <v>17</v>
      </c>
      <c r="E4022" s="3">
        <v>2576.2660000000001</v>
      </c>
      <c r="F4022" s="3">
        <v>1288.133</v>
      </c>
      <c r="G4022" s="3">
        <f t="shared" si="124"/>
        <v>2.5762659999999999</v>
      </c>
      <c r="H4022" s="3">
        <f t="shared" si="125"/>
        <v>1.288133</v>
      </c>
      <c r="J4022" s="3" cm="1">
        <f t="array" ref="J4022">+INDEX(G4022:H4022,,MATCH(Rates!$G$7,$G$4:$H$4,0))</f>
        <v>2.5762659999999999</v>
      </c>
    </row>
    <row r="4023" spans="2:10" x14ac:dyDescent="0.25">
      <c r="B4023" s="3">
        <v>6</v>
      </c>
      <c r="C4023" s="3">
        <v>16</v>
      </c>
      <c r="D4023" s="3">
        <v>18</v>
      </c>
      <c r="E4023" s="3">
        <v>1086.106</v>
      </c>
      <c r="F4023" s="3">
        <v>543.053</v>
      </c>
      <c r="G4023" s="3">
        <f t="shared" si="124"/>
        <v>1.086106</v>
      </c>
      <c r="H4023" s="3">
        <f t="shared" si="125"/>
        <v>0.54305300000000001</v>
      </c>
      <c r="J4023" s="3" cm="1">
        <f t="array" ref="J4023">+INDEX(G4023:H4023,,MATCH(Rates!$G$7,$G$4:$H$4,0))</f>
        <v>1.086106</v>
      </c>
    </row>
    <row r="4024" spans="2:10" x14ac:dyDescent="0.25">
      <c r="B4024" s="3">
        <v>6</v>
      </c>
      <c r="C4024" s="3">
        <v>16</v>
      </c>
      <c r="D4024" s="3">
        <v>19</v>
      </c>
      <c r="E4024" s="3">
        <v>182.74199999999999</v>
      </c>
      <c r="F4024" s="3">
        <v>91.370999999999995</v>
      </c>
      <c r="G4024" s="3">
        <f t="shared" si="124"/>
        <v>0.18274199999999999</v>
      </c>
      <c r="H4024" s="3">
        <f t="shared" si="125"/>
        <v>9.1370999999999994E-2</v>
      </c>
      <c r="J4024" s="3" cm="1">
        <f t="array" ref="J4024">+INDEX(G4024:H4024,,MATCH(Rates!$G$7,$G$4:$H$4,0))</f>
        <v>0.18274199999999999</v>
      </c>
    </row>
    <row r="4025" spans="2:10" x14ac:dyDescent="0.25">
      <c r="B4025" s="3">
        <v>6</v>
      </c>
      <c r="C4025" s="3">
        <v>16</v>
      </c>
      <c r="D4025" s="3">
        <v>20</v>
      </c>
      <c r="E4025" s="3">
        <v>0</v>
      </c>
      <c r="F4025" s="3">
        <v>0</v>
      </c>
      <c r="G4025" s="3">
        <f t="shared" si="124"/>
        <v>0</v>
      </c>
      <c r="H4025" s="3">
        <f t="shared" si="125"/>
        <v>0</v>
      </c>
      <c r="J4025" s="3" cm="1">
        <f t="array" ref="J4025">+INDEX(G4025:H4025,,MATCH(Rates!$G$7,$G$4:$H$4,0))</f>
        <v>0</v>
      </c>
    </row>
    <row r="4026" spans="2:10" x14ac:dyDescent="0.25">
      <c r="B4026" s="3">
        <v>6</v>
      </c>
      <c r="C4026" s="3">
        <v>16</v>
      </c>
      <c r="D4026" s="3">
        <v>21</v>
      </c>
      <c r="E4026" s="3">
        <v>0</v>
      </c>
      <c r="F4026" s="3">
        <v>0</v>
      </c>
      <c r="G4026" s="3">
        <f t="shared" si="124"/>
        <v>0</v>
      </c>
      <c r="H4026" s="3">
        <f t="shared" si="125"/>
        <v>0</v>
      </c>
      <c r="J4026" s="3" cm="1">
        <f t="array" ref="J4026">+INDEX(G4026:H4026,,MATCH(Rates!$G$7,$G$4:$H$4,0))</f>
        <v>0</v>
      </c>
    </row>
    <row r="4027" spans="2:10" x14ac:dyDescent="0.25">
      <c r="B4027" s="3">
        <v>6</v>
      </c>
      <c r="C4027" s="3">
        <v>16</v>
      </c>
      <c r="D4027" s="3">
        <v>22</v>
      </c>
      <c r="E4027" s="3">
        <v>0</v>
      </c>
      <c r="F4027" s="3">
        <v>0</v>
      </c>
      <c r="G4027" s="3">
        <f t="shared" si="124"/>
        <v>0</v>
      </c>
      <c r="H4027" s="3">
        <f t="shared" si="125"/>
        <v>0</v>
      </c>
      <c r="J4027" s="3" cm="1">
        <f t="array" ref="J4027">+INDEX(G4027:H4027,,MATCH(Rates!$G$7,$G$4:$H$4,0))</f>
        <v>0</v>
      </c>
    </row>
    <row r="4028" spans="2:10" x14ac:dyDescent="0.25">
      <c r="B4028" s="3">
        <v>6</v>
      </c>
      <c r="C4028" s="3">
        <v>16</v>
      </c>
      <c r="D4028" s="3">
        <v>23</v>
      </c>
      <c r="E4028" s="3">
        <v>0</v>
      </c>
      <c r="F4028" s="3">
        <v>0</v>
      </c>
      <c r="G4028" s="3">
        <f t="shared" si="124"/>
        <v>0</v>
      </c>
      <c r="H4028" s="3">
        <f t="shared" si="125"/>
        <v>0</v>
      </c>
      <c r="J4028" s="3" cm="1">
        <f t="array" ref="J4028">+INDEX(G4028:H4028,,MATCH(Rates!$G$7,$G$4:$H$4,0))</f>
        <v>0</v>
      </c>
    </row>
    <row r="4029" spans="2:10" x14ac:dyDescent="0.25">
      <c r="B4029" s="3">
        <v>6</v>
      </c>
      <c r="C4029" s="3">
        <v>17</v>
      </c>
      <c r="D4029" s="3">
        <v>0</v>
      </c>
      <c r="E4029" s="3">
        <v>0</v>
      </c>
      <c r="F4029" s="3">
        <v>0</v>
      </c>
      <c r="G4029" s="3">
        <f t="shared" si="124"/>
        <v>0</v>
      </c>
      <c r="H4029" s="3">
        <f t="shared" si="125"/>
        <v>0</v>
      </c>
      <c r="J4029" s="3" cm="1">
        <f t="array" ref="J4029">+INDEX(G4029:H4029,,MATCH(Rates!$G$7,$G$4:$H$4,0))</f>
        <v>0</v>
      </c>
    </row>
    <row r="4030" spans="2:10" x14ac:dyDescent="0.25">
      <c r="B4030" s="3">
        <v>6</v>
      </c>
      <c r="C4030" s="3">
        <v>17</v>
      </c>
      <c r="D4030" s="3">
        <v>1</v>
      </c>
      <c r="E4030" s="3">
        <v>0</v>
      </c>
      <c r="F4030" s="3">
        <v>0</v>
      </c>
      <c r="G4030" s="3">
        <f t="shared" si="124"/>
        <v>0</v>
      </c>
      <c r="H4030" s="3">
        <f t="shared" si="125"/>
        <v>0</v>
      </c>
      <c r="J4030" s="3" cm="1">
        <f t="array" ref="J4030">+INDEX(G4030:H4030,,MATCH(Rates!$G$7,$G$4:$H$4,0))</f>
        <v>0</v>
      </c>
    </row>
    <row r="4031" spans="2:10" x14ac:dyDescent="0.25">
      <c r="B4031" s="3">
        <v>6</v>
      </c>
      <c r="C4031" s="3">
        <v>17</v>
      </c>
      <c r="D4031" s="3">
        <v>2</v>
      </c>
      <c r="E4031" s="3">
        <v>0</v>
      </c>
      <c r="F4031" s="3">
        <v>0</v>
      </c>
      <c r="G4031" s="3">
        <f t="shared" si="124"/>
        <v>0</v>
      </c>
      <c r="H4031" s="3">
        <f t="shared" si="125"/>
        <v>0</v>
      </c>
      <c r="J4031" s="3" cm="1">
        <f t="array" ref="J4031">+INDEX(G4031:H4031,,MATCH(Rates!$G$7,$G$4:$H$4,0))</f>
        <v>0</v>
      </c>
    </row>
    <row r="4032" spans="2:10" x14ac:dyDescent="0.25">
      <c r="B4032" s="3">
        <v>6</v>
      </c>
      <c r="C4032" s="3">
        <v>17</v>
      </c>
      <c r="D4032" s="3">
        <v>3</v>
      </c>
      <c r="E4032" s="3">
        <v>0</v>
      </c>
      <c r="F4032" s="3">
        <v>0</v>
      </c>
      <c r="G4032" s="3">
        <f t="shared" si="124"/>
        <v>0</v>
      </c>
      <c r="H4032" s="3">
        <f t="shared" si="125"/>
        <v>0</v>
      </c>
      <c r="J4032" s="3" cm="1">
        <f t="array" ref="J4032">+INDEX(G4032:H4032,,MATCH(Rates!$G$7,$G$4:$H$4,0))</f>
        <v>0</v>
      </c>
    </row>
    <row r="4033" spans="2:10" x14ac:dyDescent="0.25">
      <c r="B4033" s="3">
        <v>6</v>
      </c>
      <c r="C4033" s="3">
        <v>17</v>
      </c>
      <c r="D4033" s="3">
        <v>4</v>
      </c>
      <c r="E4033" s="3">
        <v>0</v>
      </c>
      <c r="F4033" s="3">
        <v>0</v>
      </c>
      <c r="G4033" s="3">
        <f t="shared" si="124"/>
        <v>0</v>
      </c>
      <c r="H4033" s="3">
        <f t="shared" si="125"/>
        <v>0</v>
      </c>
      <c r="J4033" s="3" cm="1">
        <f t="array" ref="J4033">+INDEX(G4033:H4033,,MATCH(Rates!$G$7,$G$4:$H$4,0))</f>
        <v>0</v>
      </c>
    </row>
    <row r="4034" spans="2:10" x14ac:dyDescent="0.25">
      <c r="B4034" s="3">
        <v>6</v>
      </c>
      <c r="C4034" s="3">
        <v>17</v>
      </c>
      <c r="D4034" s="3">
        <v>5</v>
      </c>
      <c r="E4034" s="3">
        <v>73.781000000000006</v>
      </c>
      <c r="F4034" s="3">
        <v>36.89</v>
      </c>
      <c r="G4034" s="3">
        <f t="shared" si="124"/>
        <v>7.3780999999999999E-2</v>
      </c>
      <c r="H4034" s="3">
        <f t="shared" si="125"/>
        <v>3.6889999999999999E-2</v>
      </c>
      <c r="J4034" s="3" cm="1">
        <f t="array" ref="J4034">+INDEX(G4034:H4034,,MATCH(Rates!$G$7,$G$4:$H$4,0))</f>
        <v>7.3780999999999999E-2</v>
      </c>
    </row>
    <row r="4035" spans="2:10" x14ac:dyDescent="0.25">
      <c r="B4035" s="3">
        <v>6</v>
      </c>
      <c r="C4035" s="3">
        <v>17</v>
      </c>
      <c r="D4035" s="3">
        <v>6</v>
      </c>
      <c r="E4035" s="3">
        <v>494.29300000000001</v>
      </c>
      <c r="F4035" s="3">
        <v>247.14699999999999</v>
      </c>
      <c r="G4035" s="3">
        <f t="shared" si="124"/>
        <v>0.49429299999999998</v>
      </c>
      <c r="H4035" s="3">
        <f t="shared" si="125"/>
        <v>0.24714699999999998</v>
      </c>
      <c r="J4035" s="3" cm="1">
        <f t="array" ref="J4035">+INDEX(G4035:H4035,,MATCH(Rates!$G$7,$G$4:$H$4,0))</f>
        <v>0.49429299999999998</v>
      </c>
    </row>
    <row r="4036" spans="2:10" x14ac:dyDescent="0.25">
      <c r="B4036" s="3">
        <v>6</v>
      </c>
      <c r="C4036" s="3">
        <v>17</v>
      </c>
      <c r="D4036" s="3">
        <v>7</v>
      </c>
      <c r="E4036" s="3">
        <v>1899.5840000000001</v>
      </c>
      <c r="F4036" s="3">
        <v>949.79200000000003</v>
      </c>
      <c r="G4036" s="3">
        <f t="shared" si="124"/>
        <v>1.8995840000000002</v>
      </c>
      <c r="H4036" s="3">
        <f t="shared" si="125"/>
        <v>0.94979200000000008</v>
      </c>
      <c r="J4036" s="3" cm="1">
        <f t="array" ref="J4036">+INDEX(G4036:H4036,,MATCH(Rates!$G$7,$G$4:$H$4,0))</f>
        <v>1.8995840000000002</v>
      </c>
    </row>
    <row r="4037" spans="2:10" x14ac:dyDescent="0.25">
      <c r="B4037" s="3">
        <v>6</v>
      </c>
      <c r="C4037" s="3">
        <v>17</v>
      </c>
      <c r="D4037" s="3">
        <v>8</v>
      </c>
      <c r="E4037" s="3">
        <v>3422.9059999999999</v>
      </c>
      <c r="F4037" s="3">
        <v>1711.453</v>
      </c>
      <c r="G4037" s="3">
        <f t="shared" si="124"/>
        <v>3.4229059999999998</v>
      </c>
      <c r="H4037" s="3">
        <f t="shared" si="125"/>
        <v>1.7114529999999999</v>
      </c>
      <c r="J4037" s="3" cm="1">
        <f t="array" ref="J4037">+INDEX(G4037:H4037,,MATCH(Rates!$G$7,$G$4:$H$4,0))</f>
        <v>3.4229059999999998</v>
      </c>
    </row>
    <row r="4038" spans="2:10" x14ac:dyDescent="0.25">
      <c r="B4038" s="3">
        <v>6</v>
      </c>
      <c r="C4038" s="3">
        <v>17</v>
      </c>
      <c r="D4038" s="3">
        <v>9</v>
      </c>
      <c r="E4038" s="3">
        <v>4682.7420000000002</v>
      </c>
      <c r="F4038" s="3">
        <v>2341.3710000000001</v>
      </c>
      <c r="G4038" s="3">
        <f t="shared" si="124"/>
        <v>4.6827420000000002</v>
      </c>
      <c r="H4038" s="3">
        <f t="shared" si="125"/>
        <v>2.3413710000000001</v>
      </c>
      <c r="J4038" s="3" cm="1">
        <f t="array" ref="J4038">+INDEX(G4038:H4038,,MATCH(Rates!$G$7,$G$4:$H$4,0))</f>
        <v>4.6827420000000002</v>
      </c>
    </row>
    <row r="4039" spans="2:10" x14ac:dyDescent="0.25">
      <c r="B4039" s="3">
        <v>6</v>
      </c>
      <c r="C4039" s="3">
        <v>17</v>
      </c>
      <c r="D4039" s="3">
        <v>10</v>
      </c>
      <c r="E4039" s="3">
        <v>5588.9520000000002</v>
      </c>
      <c r="F4039" s="3">
        <v>2794.4760000000001</v>
      </c>
      <c r="G4039" s="3">
        <f t="shared" si="124"/>
        <v>5.5889519999999999</v>
      </c>
      <c r="H4039" s="3">
        <f t="shared" si="125"/>
        <v>2.794476</v>
      </c>
      <c r="J4039" s="3" cm="1">
        <f t="array" ref="J4039">+INDEX(G4039:H4039,,MATCH(Rates!$G$7,$G$4:$H$4,0))</f>
        <v>5.5889519999999999</v>
      </c>
    </row>
    <row r="4040" spans="2:10" x14ac:dyDescent="0.25">
      <c r="B4040" s="3">
        <v>6</v>
      </c>
      <c r="C4040" s="3">
        <v>17</v>
      </c>
      <c r="D4040" s="3">
        <v>11</v>
      </c>
      <c r="E4040" s="3">
        <v>6159.8869999999997</v>
      </c>
      <c r="F4040" s="3">
        <v>3079.9430000000002</v>
      </c>
      <c r="G4040" s="3">
        <f t="shared" si="124"/>
        <v>6.1598869999999994</v>
      </c>
      <c r="H4040" s="3">
        <f t="shared" si="125"/>
        <v>3.0799430000000001</v>
      </c>
      <c r="J4040" s="3" cm="1">
        <f t="array" ref="J4040">+INDEX(G4040:H4040,,MATCH(Rates!$G$7,$G$4:$H$4,0))</f>
        <v>6.1598869999999994</v>
      </c>
    </row>
    <row r="4041" spans="2:10" x14ac:dyDescent="0.25">
      <c r="B4041" s="3">
        <v>6</v>
      </c>
      <c r="C4041" s="3">
        <v>17</v>
      </c>
      <c r="D4041" s="3">
        <v>12</v>
      </c>
      <c r="E4041" s="3">
        <v>6363.1</v>
      </c>
      <c r="F4041" s="3">
        <v>3181.55</v>
      </c>
      <c r="G4041" s="3">
        <f t="shared" si="124"/>
        <v>6.3631000000000002</v>
      </c>
      <c r="H4041" s="3">
        <f t="shared" si="125"/>
        <v>3.1815500000000001</v>
      </c>
      <c r="J4041" s="3" cm="1">
        <f t="array" ref="J4041">+INDEX(G4041:H4041,,MATCH(Rates!$G$7,$G$4:$H$4,0))</f>
        <v>6.3631000000000002</v>
      </c>
    </row>
    <row r="4042" spans="2:10" x14ac:dyDescent="0.25">
      <c r="B4042" s="3">
        <v>6</v>
      </c>
      <c r="C4042" s="3">
        <v>17</v>
      </c>
      <c r="D4042" s="3">
        <v>13</v>
      </c>
      <c r="E4042" s="3">
        <v>6235.5569999999998</v>
      </c>
      <c r="F4042" s="3">
        <v>3117.7779999999998</v>
      </c>
      <c r="G4042" s="3">
        <f t="shared" si="124"/>
        <v>6.235557</v>
      </c>
      <c r="H4042" s="3">
        <f t="shared" si="125"/>
        <v>3.1177779999999999</v>
      </c>
      <c r="J4042" s="3" cm="1">
        <f t="array" ref="J4042">+INDEX(G4042:H4042,,MATCH(Rates!$G$7,$G$4:$H$4,0))</f>
        <v>6.235557</v>
      </c>
    </row>
    <row r="4043" spans="2:10" x14ac:dyDescent="0.25">
      <c r="B4043" s="3">
        <v>6</v>
      </c>
      <c r="C4043" s="3">
        <v>17</v>
      </c>
      <c r="D4043" s="3">
        <v>14</v>
      </c>
      <c r="E4043" s="3">
        <v>5840.1490000000003</v>
      </c>
      <c r="F4043" s="3">
        <v>2920.0740000000001</v>
      </c>
      <c r="G4043" s="3">
        <f t="shared" si="124"/>
        <v>5.8401490000000003</v>
      </c>
      <c r="H4043" s="3">
        <f t="shared" si="125"/>
        <v>2.9200740000000001</v>
      </c>
      <c r="J4043" s="3" cm="1">
        <f t="array" ref="J4043">+INDEX(G4043:H4043,,MATCH(Rates!$G$7,$G$4:$H$4,0))</f>
        <v>5.8401490000000003</v>
      </c>
    </row>
    <row r="4044" spans="2:10" x14ac:dyDescent="0.25">
      <c r="B4044" s="3">
        <v>6</v>
      </c>
      <c r="C4044" s="3">
        <v>17</v>
      </c>
      <c r="D4044" s="3">
        <v>15</v>
      </c>
      <c r="E4044" s="3">
        <v>5083.08</v>
      </c>
      <c r="F4044" s="3">
        <v>2541.54</v>
      </c>
      <c r="G4044" s="3">
        <f t="shared" si="124"/>
        <v>5.0830799999999998</v>
      </c>
      <c r="H4044" s="3">
        <f t="shared" si="125"/>
        <v>2.5415399999999999</v>
      </c>
      <c r="J4044" s="3" cm="1">
        <f t="array" ref="J4044">+INDEX(G4044:H4044,,MATCH(Rates!$G$7,$G$4:$H$4,0))</f>
        <v>5.0830799999999998</v>
      </c>
    </row>
    <row r="4045" spans="2:10" x14ac:dyDescent="0.25">
      <c r="B4045" s="3">
        <v>6</v>
      </c>
      <c r="C4045" s="3">
        <v>17</v>
      </c>
      <c r="D4045" s="3">
        <v>16</v>
      </c>
      <c r="E4045" s="3">
        <v>3998.3420000000001</v>
      </c>
      <c r="F4045" s="3">
        <v>1999.171</v>
      </c>
      <c r="G4045" s="3">
        <f t="shared" si="124"/>
        <v>3.9983420000000001</v>
      </c>
      <c r="H4045" s="3">
        <f t="shared" si="125"/>
        <v>1.999171</v>
      </c>
      <c r="J4045" s="3" cm="1">
        <f t="array" ref="J4045">+INDEX(G4045:H4045,,MATCH(Rates!$G$7,$G$4:$H$4,0))</f>
        <v>3.9983420000000001</v>
      </c>
    </row>
    <row r="4046" spans="2:10" x14ac:dyDescent="0.25">
      <c r="B4046" s="3">
        <v>6</v>
      </c>
      <c r="C4046" s="3">
        <v>17</v>
      </c>
      <c r="D4046" s="3">
        <v>17</v>
      </c>
      <c r="E4046" s="3">
        <v>2613.056</v>
      </c>
      <c r="F4046" s="3">
        <v>1306.528</v>
      </c>
      <c r="G4046" s="3">
        <f t="shared" si="124"/>
        <v>2.6130559999999998</v>
      </c>
      <c r="H4046" s="3">
        <f t="shared" si="125"/>
        <v>1.3065279999999999</v>
      </c>
      <c r="J4046" s="3" cm="1">
        <f t="array" ref="J4046">+INDEX(G4046:H4046,,MATCH(Rates!$G$7,$G$4:$H$4,0))</f>
        <v>2.6130559999999998</v>
      </c>
    </row>
    <row r="4047" spans="2:10" x14ac:dyDescent="0.25">
      <c r="B4047" s="3">
        <v>6</v>
      </c>
      <c r="C4047" s="3">
        <v>17</v>
      </c>
      <c r="D4047" s="3">
        <v>18</v>
      </c>
      <c r="E4047" s="3">
        <v>1114.2080000000001</v>
      </c>
      <c r="F4047" s="3">
        <v>557.10400000000004</v>
      </c>
      <c r="G4047" s="3">
        <f t="shared" si="124"/>
        <v>1.1142080000000001</v>
      </c>
      <c r="H4047" s="3">
        <f t="shared" si="125"/>
        <v>0.55710400000000004</v>
      </c>
      <c r="J4047" s="3" cm="1">
        <f t="array" ref="J4047">+INDEX(G4047:H4047,,MATCH(Rates!$G$7,$G$4:$H$4,0))</f>
        <v>1.1142080000000001</v>
      </c>
    </row>
    <row r="4048" spans="2:10" x14ac:dyDescent="0.25">
      <c r="B4048" s="3">
        <v>6</v>
      </c>
      <c r="C4048" s="3">
        <v>17</v>
      </c>
      <c r="D4048" s="3">
        <v>19</v>
      </c>
      <c r="E4048" s="3">
        <v>190.143</v>
      </c>
      <c r="F4048" s="3">
        <v>95.070999999999998</v>
      </c>
      <c r="G4048" s="3">
        <f t="shared" si="124"/>
        <v>0.19014300000000001</v>
      </c>
      <c r="H4048" s="3">
        <f t="shared" si="125"/>
        <v>9.5071000000000003E-2</v>
      </c>
      <c r="J4048" s="3" cm="1">
        <f t="array" ref="J4048">+INDEX(G4048:H4048,,MATCH(Rates!$G$7,$G$4:$H$4,0))</f>
        <v>0.19014300000000001</v>
      </c>
    </row>
    <row r="4049" spans="2:10" x14ac:dyDescent="0.25">
      <c r="B4049" s="3">
        <v>6</v>
      </c>
      <c r="C4049" s="3">
        <v>17</v>
      </c>
      <c r="D4049" s="3">
        <v>20</v>
      </c>
      <c r="E4049" s="3">
        <v>0</v>
      </c>
      <c r="F4049" s="3">
        <v>0</v>
      </c>
      <c r="G4049" s="3">
        <f t="shared" si="124"/>
        <v>0</v>
      </c>
      <c r="H4049" s="3">
        <f t="shared" si="125"/>
        <v>0</v>
      </c>
      <c r="J4049" s="3" cm="1">
        <f t="array" ref="J4049">+INDEX(G4049:H4049,,MATCH(Rates!$G$7,$G$4:$H$4,0))</f>
        <v>0</v>
      </c>
    </row>
    <row r="4050" spans="2:10" x14ac:dyDescent="0.25">
      <c r="B4050" s="3">
        <v>6</v>
      </c>
      <c r="C4050" s="3">
        <v>17</v>
      </c>
      <c r="D4050" s="3">
        <v>21</v>
      </c>
      <c r="E4050" s="3">
        <v>0</v>
      </c>
      <c r="F4050" s="3">
        <v>0</v>
      </c>
      <c r="G4050" s="3">
        <f t="shared" si="124"/>
        <v>0</v>
      </c>
      <c r="H4050" s="3">
        <f t="shared" si="125"/>
        <v>0</v>
      </c>
      <c r="J4050" s="3" cm="1">
        <f t="array" ref="J4050">+INDEX(G4050:H4050,,MATCH(Rates!$G$7,$G$4:$H$4,0))</f>
        <v>0</v>
      </c>
    </row>
    <row r="4051" spans="2:10" x14ac:dyDescent="0.25">
      <c r="B4051" s="3">
        <v>6</v>
      </c>
      <c r="C4051" s="3">
        <v>17</v>
      </c>
      <c r="D4051" s="3">
        <v>22</v>
      </c>
      <c r="E4051" s="3">
        <v>0</v>
      </c>
      <c r="F4051" s="3">
        <v>0</v>
      </c>
      <c r="G4051" s="3">
        <f t="shared" si="124"/>
        <v>0</v>
      </c>
      <c r="H4051" s="3">
        <f t="shared" si="125"/>
        <v>0</v>
      </c>
      <c r="J4051" s="3" cm="1">
        <f t="array" ref="J4051">+INDEX(G4051:H4051,,MATCH(Rates!$G$7,$G$4:$H$4,0))</f>
        <v>0</v>
      </c>
    </row>
    <row r="4052" spans="2:10" x14ac:dyDescent="0.25">
      <c r="B4052" s="3">
        <v>6</v>
      </c>
      <c r="C4052" s="3">
        <v>17</v>
      </c>
      <c r="D4052" s="3">
        <v>23</v>
      </c>
      <c r="E4052" s="3">
        <v>0</v>
      </c>
      <c r="F4052" s="3">
        <v>0</v>
      </c>
      <c r="G4052" s="3">
        <f t="shared" si="124"/>
        <v>0</v>
      </c>
      <c r="H4052" s="3">
        <f t="shared" si="125"/>
        <v>0</v>
      </c>
      <c r="J4052" s="3" cm="1">
        <f t="array" ref="J4052">+INDEX(G4052:H4052,,MATCH(Rates!$G$7,$G$4:$H$4,0))</f>
        <v>0</v>
      </c>
    </row>
    <row r="4053" spans="2:10" x14ac:dyDescent="0.25">
      <c r="B4053" s="3">
        <v>6</v>
      </c>
      <c r="C4053" s="3">
        <v>18</v>
      </c>
      <c r="D4053" s="3">
        <v>0</v>
      </c>
      <c r="E4053" s="3">
        <v>0</v>
      </c>
      <c r="F4053" s="3">
        <v>0</v>
      </c>
      <c r="G4053" s="3">
        <f t="shared" ref="G4053:G4116" si="126">+E4053/1000</f>
        <v>0</v>
      </c>
      <c r="H4053" s="3">
        <f t="shared" ref="H4053:H4116" si="127">+F4053/1000</f>
        <v>0</v>
      </c>
      <c r="J4053" s="3" cm="1">
        <f t="array" ref="J4053">+INDEX(G4053:H4053,,MATCH(Rates!$G$7,$G$4:$H$4,0))</f>
        <v>0</v>
      </c>
    </row>
    <row r="4054" spans="2:10" x14ac:dyDescent="0.25">
      <c r="B4054" s="3">
        <v>6</v>
      </c>
      <c r="C4054" s="3">
        <v>18</v>
      </c>
      <c r="D4054" s="3">
        <v>1</v>
      </c>
      <c r="E4054" s="3">
        <v>0</v>
      </c>
      <c r="F4054" s="3">
        <v>0</v>
      </c>
      <c r="G4054" s="3">
        <f t="shared" si="126"/>
        <v>0</v>
      </c>
      <c r="H4054" s="3">
        <f t="shared" si="127"/>
        <v>0</v>
      </c>
      <c r="J4054" s="3" cm="1">
        <f t="array" ref="J4054">+INDEX(G4054:H4054,,MATCH(Rates!$G$7,$G$4:$H$4,0))</f>
        <v>0</v>
      </c>
    </row>
    <row r="4055" spans="2:10" x14ac:dyDescent="0.25">
      <c r="B4055" s="3">
        <v>6</v>
      </c>
      <c r="C4055" s="3">
        <v>18</v>
      </c>
      <c r="D4055" s="3">
        <v>2</v>
      </c>
      <c r="E4055" s="3">
        <v>0</v>
      </c>
      <c r="F4055" s="3">
        <v>0</v>
      </c>
      <c r="G4055" s="3">
        <f t="shared" si="126"/>
        <v>0</v>
      </c>
      <c r="H4055" s="3">
        <f t="shared" si="127"/>
        <v>0</v>
      </c>
      <c r="J4055" s="3" cm="1">
        <f t="array" ref="J4055">+INDEX(G4055:H4055,,MATCH(Rates!$G$7,$G$4:$H$4,0))</f>
        <v>0</v>
      </c>
    </row>
    <row r="4056" spans="2:10" x14ac:dyDescent="0.25">
      <c r="B4056" s="3">
        <v>6</v>
      </c>
      <c r="C4056" s="3">
        <v>18</v>
      </c>
      <c r="D4056" s="3">
        <v>3</v>
      </c>
      <c r="E4056" s="3">
        <v>0</v>
      </c>
      <c r="F4056" s="3">
        <v>0</v>
      </c>
      <c r="G4056" s="3">
        <f t="shared" si="126"/>
        <v>0</v>
      </c>
      <c r="H4056" s="3">
        <f t="shared" si="127"/>
        <v>0</v>
      </c>
      <c r="J4056" s="3" cm="1">
        <f t="array" ref="J4056">+INDEX(G4056:H4056,,MATCH(Rates!$G$7,$G$4:$H$4,0))</f>
        <v>0</v>
      </c>
    </row>
    <row r="4057" spans="2:10" x14ac:dyDescent="0.25">
      <c r="B4057" s="3">
        <v>6</v>
      </c>
      <c r="C4057" s="3">
        <v>18</v>
      </c>
      <c r="D4057" s="3">
        <v>4</v>
      </c>
      <c r="E4057" s="3">
        <v>0</v>
      </c>
      <c r="F4057" s="3">
        <v>0</v>
      </c>
      <c r="G4057" s="3">
        <f t="shared" si="126"/>
        <v>0</v>
      </c>
      <c r="H4057" s="3">
        <f t="shared" si="127"/>
        <v>0</v>
      </c>
      <c r="J4057" s="3" cm="1">
        <f t="array" ref="J4057">+INDEX(G4057:H4057,,MATCH(Rates!$G$7,$G$4:$H$4,0))</f>
        <v>0</v>
      </c>
    </row>
    <row r="4058" spans="2:10" x14ac:dyDescent="0.25">
      <c r="B4058" s="3">
        <v>6</v>
      </c>
      <c r="C4058" s="3">
        <v>18</v>
      </c>
      <c r="D4058" s="3">
        <v>5</v>
      </c>
      <c r="E4058" s="3">
        <v>75.418999999999997</v>
      </c>
      <c r="F4058" s="3">
        <v>37.71</v>
      </c>
      <c r="G4058" s="3">
        <f t="shared" si="126"/>
        <v>7.5419E-2</v>
      </c>
      <c r="H4058" s="3">
        <f t="shared" si="127"/>
        <v>3.771E-2</v>
      </c>
      <c r="J4058" s="3" cm="1">
        <f t="array" ref="J4058">+INDEX(G4058:H4058,,MATCH(Rates!$G$7,$G$4:$H$4,0))</f>
        <v>7.5419E-2</v>
      </c>
    </row>
    <row r="4059" spans="2:10" x14ac:dyDescent="0.25">
      <c r="B4059" s="3">
        <v>6</v>
      </c>
      <c r="C4059" s="3">
        <v>18</v>
      </c>
      <c r="D4059" s="3">
        <v>6</v>
      </c>
      <c r="E4059" s="3">
        <v>498.36900000000003</v>
      </c>
      <c r="F4059" s="3">
        <v>249.184</v>
      </c>
      <c r="G4059" s="3">
        <f t="shared" si="126"/>
        <v>0.49836900000000001</v>
      </c>
      <c r="H4059" s="3">
        <f t="shared" si="127"/>
        <v>0.24918399999999999</v>
      </c>
      <c r="J4059" s="3" cm="1">
        <f t="array" ref="J4059">+INDEX(G4059:H4059,,MATCH(Rates!$G$7,$G$4:$H$4,0))</f>
        <v>0.49836900000000001</v>
      </c>
    </row>
    <row r="4060" spans="2:10" x14ac:dyDescent="0.25">
      <c r="B4060" s="3">
        <v>6</v>
      </c>
      <c r="C4060" s="3">
        <v>18</v>
      </c>
      <c r="D4060" s="3">
        <v>7</v>
      </c>
      <c r="E4060" s="3">
        <v>1930.444</v>
      </c>
      <c r="F4060" s="3">
        <v>965.22199999999998</v>
      </c>
      <c r="G4060" s="3">
        <f t="shared" si="126"/>
        <v>1.930444</v>
      </c>
      <c r="H4060" s="3">
        <f t="shared" si="127"/>
        <v>0.96522200000000002</v>
      </c>
      <c r="J4060" s="3" cm="1">
        <f t="array" ref="J4060">+INDEX(G4060:H4060,,MATCH(Rates!$G$7,$G$4:$H$4,0))</f>
        <v>1.930444</v>
      </c>
    </row>
    <row r="4061" spans="2:10" x14ac:dyDescent="0.25">
      <c r="B4061" s="3">
        <v>6</v>
      </c>
      <c r="C4061" s="3">
        <v>18</v>
      </c>
      <c r="D4061" s="3">
        <v>8</v>
      </c>
      <c r="E4061" s="3">
        <v>3482.2660000000001</v>
      </c>
      <c r="F4061" s="3">
        <v>1741.133</v>
      </c>
      <c r="G4061" s="3">
        <f t="shared" si="126"/>
        <v>3.4822660000000001</v>
      </c>
      <c r="H4061" s="3">
        <f t="shared" si="127"/>
        <v>1.741133</v>
      </c>
      <c r="J4061" s="3" cm="1">
        <f t="array" ref="J4061">+INDEX(G4061:H4061,,MATCH(Rates!$G$7,$G$4:$H$4,0))</f>
        <v>3.4822660000000001</v>
      </c>
    </row>
    <row r="4062" spans="2:10" x14ac:dyDescent="0.25">
      <c r="B4062" s="3">
        <v>6</v>
      </c>
      <c r="C4062" s="3">
        <v>18</v>
      </c>
      <c r="D4062" s="3">
        <v>9</v>
      </c>
      <c r="E4062" s="3">
        <v>4787.6530000000002</v>
      </c>
      <c r="F4062" s="3">
        <v>2393.8270000000002</v>
      </c>
      <c r="G4062" s="3">
        <f t="shared" si="126"/>
        <v>4.7876530000000006</v>
      </c>
      <c r="H4062" s="3">
        <f t="shared" si="127"/>
        <v>2.3938270000000004</v>
      </c>
      <c r="J4062" s="3" cm="1">
        <f t="array" ref="J4062">+INDEX(G4062:H4062,,MATCH(Rates!$G$7,$G$4:$H$4,0))</f>
        <v>4.7876530000000006</v>
      </c>
    </row>
    <row r="4063" spans="2:10" x14ac:dyDescent="0.25">
      <c r="B4063" s="3">
        <v>6</v>
      </c>
      <c r="C4063" s="3">
        <v>18</v>
      </c>
      <c r="D4063" s="3">
        <v>10</v>
      </c>
      <c r="E4063" s="3">
        <v>5752.6750000000002</v>
      </c>
      <c r="F4063" s="3">
        <v>2876.3380000000002</v>
      </c>
      <c r="G4063" s="3">
        <f t="shared" si="126"/>
        <v>5.752675</v>
      </c>
      <c r="H4063" s="3">
        <f t="shared" si="127"/>
        <v>2.8763380000000001</v>
      </c>
      <c r="J4063" s="3" cm="1">
        <f t="array" ref="J4063">+INDEX(G4063:H4063,,MATCH(Rates!$G$7,$G$4:$H$4,0))</f>
        <v>5.752675</v>
      </c>
    </row>
    <row r="4064" spans="2:10" x14ac:dyDescent="0.25">
      <c r="B4064" s="3">
        <v>6</v>
      </c>
      <c r="C4064" s="3">
        <v>18</v>
      </c>
      <c r="D4064" s="3">
        <v>11</v>
      </c>
      <c r="E4064" s="3">
        <v>6323.1260000000002</v>
      </c>
      <c r="F4064" s="3">
        <v>3161.5630000000001</v>
      </c>
      <c r="G4064" s="3">
        <f t="shared" si="126"/>
        <v>6.3231260000000002</v>
      </c>
      <c r="H4064" s="3">
        <f t="shared" si="127"/>
        <v>3.1615630000000001</v>
      </c>
      <c r="J4064" s="3" cm="1">
        <f t="array" ref="J4064">+INDEX(G4064:H4064,,MATCH(Rates!$G$7,$G$4:$H$4,0))</f>
        <v>6.3231260000000002</v>
      </c>
    </row>
    <row r="4065" spans="2:10" x14ac:dyDescent="0.25">
      <c r="B4065" s="3">
        <v>6</v>
      </c>
      <c r="C4065" s="3">
        <v>18</v>
      </c>
      <c r="D4065" s="3">
        <v>12</v>
      </c>
      <c r="E4065" s="3">
        <v>6473.0060000000003</v>
      </c>
      <c r="F4065" s="3">
        <v>3236.5030000000002</v>
      </c>
      <c r="G4065" s="3">
        <f t="shared" si="126"/>
        <v>6.4730060000000007</v>
      </c>
      <c r="H4065" s="3">
        <f t="shared" si="127"/>
        <v>3.2365030000000004</v>
      </c>
      <c r="J4065" s="3" cm="1">
        <f t="array" ref="J4065">+INDEX(G4065:H4065,,MATCH(Rates!$G$7,$G$4:$H$4,0))</f>
        <v>6.4730060000000007</v>
      </c>
    </row>
    <row r="4066" spans="2:10" x14ac:dyDescent="0.25">
      <c r="B4066" s="3">
        <v>6</v>
      </c>
      <c r="C4066" s="3">
        <v>18</v>
      </c>
      <c r="D4066" s="3">
        <v>13</v>
      </c>
      <c r="E4066" s="3">
        <v>6358.0370000000003</v>
      </c>
      <c r="F4066" s="3">
        <v>3179.018</v>
      </c>
      <c r="G4066" s="3">
        <f t="shared" si="126"/>
        <v>6.3580370000000004</v>
      </c>
      <c r="H4066" s="3">
        <f t="shared" si="127"/>
        <v>3.1790180000000001</v>
      </c>
      <c r="J4066" s="3" cm="1">
        <f t="array" ref="J4066">+INDEX(G4066:H4066,,MATCH(Rates!$G$7,$G$4:$H$4,0))</f>
        <v>6.3580370000000004</v>
      </c>
    </row>
    <row r="4067" spans="2:10" x14ac:dyDescent="0.25">
      <c r="B4067" s="3">
        <v>6</v>
      </c>
      <c r="C4067" s="3">
        <v>18</v>
      </c>
      <c r="D4067" s="3">
        <v>14</v>
      </c>
      <c r="E4067" s="3">
        <v>5925.3130000000001</v>
      </c>
      <c r="F4067" s="3">
        <v>2962.6559999999999</v>
      </c>
      <c r="G4067" s="3">
        <f t="shared" si="126"/>
        <v>5.9253130000000001</v>
      </c>
      <c r="H4067" s="3">
        <f t="shared" si="127"/>
        <v>2.962656</v>
      </c>
      <c r="J4067" s="3" cm="1">
        <f t="array" ref="J4067">+INDEX(G4067:H4067,,MATCH(Rates!$G$7,$G$4:$H$4,0))</f>
        <v>5.9253130000000001</v>
      </c>
    </row>
    <row r="4068" spans="2:10" x14ac:dyDescent="0.25">
      <c r="B4068" s="3">
        <v>6</v>
      </c>
      <c r="C4068" s="3">
        <v>18</v>
      </c>
      <c r="D4068" s="3">
        <v>15</v>
      </c>
      <c r="E4068" s="3">
        <v>5148.6790000000001</v>
      </c>
      <c r="F4068" s="3">
        <v>2574.34</v>
      </c>
      <c r="G4068" s="3">
        <f t="shared" si="126"/>
        <v>5.1486790000000004</v>
      </c>
      <c r="H4068" s="3">
        <f t="shared" si="127"/>
        <v>2.5743400000000003</v>
      </c>
      <c r="J4068" s="3" cm="1">
        <f t="array" ref="J4068">+INDEX(G4068:H4068,,MATCH(Rates!$G$7,$G$4:$H$4,0))</f>
        <v>5.1486790000000004</v>
      </c>
    </row>
    <row r="4069" spans="2:10" x14ac:dyDescent="0.25">
      <c r="B4069" s="3">
        <v>6</v>
      </c>
      <c r="C4069" s="3">
        <v>18</v>
      </c>
      <c r="D4069" s="3">
        <v>16</v>
      </c>
      <c r="E4069" s="3">
        <v>4063.4810000000002</v>
      </c>
      <c r="F4069" s="3">
        <v>2031.74</v>
      </c>
      <c r="G4069" s="3">
        <f t="shared" si="126"/>
        <v>4.0634810000000003</v>
      </c>
      <c r="H4069" s="3">
        <f t="shared" si="127"/>
        <v>2.0317400000000001</v>
      </c>
      <c r="J4069" s="3" cm="1">
        <f t="array" ref="J4069">+INDEX(G4069:H4069,,MATCH(Rates!$G$7,$G$4:$H$4,0))</f>
        <v>4.0634810000000003</v>
      </c>
    </row>
    <row r="4070" spans="2:10" x14ac:dyDescent="0.25">
      <c r="B4070" s="3">
        <v>6</v>
      </c>
      <c r="C4070" s="3">
        <v>18</v>
      </c>
      <c r="D4070" s="3">
        <v>17</v>
      </c>
      <c r="E4070" s="3">
        <v>2662.7689999999998</v>
      </c>
      <c r="F4070" s="3">
        <v>1331.385</v>
      </c>
      <c r="G4070" s="3">
        <f t="shared" si="126"/>
        <v>2.6627689999999999</v>
      </c>
      <c r="H4070" s="3">
        <f t="shared" si="127"/>
        <v>1.331385</v>
      </c>
      <c r="J4070" s="3" cm="1">
        <f t="array" ref="J4070">+INDEX(G4070:H4070,,MATCH(Rates!$G$7,$G$4:$H$4,0))</f>
        <v>2.6627689999999999</v>
      </c>
    </row>
    <row r="4071" spans="2:10" x14ac:dyDescent="0.25">
      <c r="B4071" s="3">
        <v>6</v>
      </c>
      <c r="C4071" s="3">
        <v>18</v>
      </c>
      <c r="D4071" s="3">
        <v>18</v>
      </c>
      <c r="E4071" s="3">
        <v>1141.585</v>
      </c>
      <c r="F4071" s="3">
        <v>570.79200000000003</v>
      </c>
      <c r="G4071" s="3">
        <f t="shared" si="126"/>
        <v>1.1415850000000001</v>
      </c>
      <c r="H4071" s="3">
        <f t="shared" si="127"/>
        <v>0.57079200000000008</v>
      </c>
      <c r="J4071" s="3" cm="1">
        <f t="array" ref="J4071">+INDEX(G4071:H4071,,MATCH(Rates!$G$7,$G$4:$H$4,0))</f>
        <v>1.1415850000000001</v>
      </c>
    </row>
    <row r="4072" spans="2:10" x14ac:dyDescent="0.25">
      <c r="B4072" s="3">
        <v>6</v>
      </c>
      <c r="C4072" s="3">
        <v>18</v>
      </c>
      <c r="D4072" s="3">
        <v>19</v>
      </c>
      <c r="E4072" s="3">
        <v>207.68600000000001</v>
      </c>
      <c r="F4072" s="3">
        <v>103.843</v>
      </c>
      <c r="G4072" s="3">
        <f t="shared" si="126"/>
        <v>0.20768600000000001</v>
      </c>
      <c r="H4072" s="3">
        <f t="shared" si="127"/>
        <v>0.103843</v>
      </c>
      <c r="J4072" s="3" cm="1">
        <f t="array" ref="J4072">+INDEX(G4072:H4072,,MATCH(Rates!$G$7,$G$4:$H$4,0))</f>
        <v>0.20768600000000001</v>
      </c>
    </row>
    <row r="4073" spans="2:10" x14ac:dyDescent="0.25">
      <c r="B4073" s="3">
        <v>6</v>
      </c>
      <c r="C4073" s="3">
        <v>18</v>
      </c>
      <c r="D4073" s="3">
        <v>20</v>
      </c>
      <c r="E4073" s="3">
        <v>0</v>
      </c>
      <c r="F4073" s="3">
        <v>0</v>
      </c>
      <c r="G4073" s="3">
        <f t="shared" si="126"/>
        <v>0</v>
      </c>
      <c r="H4073" s="3">
        <f t="shared" si="127"/>
        <v>0</v>
      </c>
      <c r="J4073" s="3" cm="1">
        <f t="array" ref="J4073">+INDEX(G4073:H4073,,MATCH(Rates!$G$7,$G$4:$H$4,0))</f>
        <v>0</v>
      </c>
    </row>
    <row r="4074" spans="2:10" x14ac:dyDescent="0.25">
      <c r="B4074" s="3">
        <v>6</v>
      </c>
      <c r="C4074" s="3">
        <v>18</v>
      </c>
      <c r="D4074" s="3">
        <v>21</v>
      </c>
      <c r="E4074" s="3">
        <v>0</v>
      </c>
      <c r="F4074" s="3">
        <v>0</v>
      </c>
      <c r="G4074" s="3">
        <f t="shared" si="126"/>
        <v>0</v>
      </c>
      <c r="H4074" s="3">
        <f t="shared" si="127"/>
        <v>0</v>
      </c>
      <c r="J4074" s="3" cm="1">
        <f t="array" ref="J4074">+INDEX(G4074:H4074,,MATCH(Rates!$G$7,$G$4:$H$4,0))</f>
        <v>0</v>
      </c>
    </row>
    <row r="4075" spans="2:10" x14ac:dyDescent="0.25">
      <c r="B4075" s="3">
        <v>6</v>
      </c>
      <c r="C4075" s="3">
        <v>18</v>
      </c>
      <c r="D4075" s="3">
        <v>22</v>
      </c>
      <c r="E4075" s="3">
        <v>0</v>
      </c>
      <c r="F4075" s="3">
        <v>0</v>
      </c>
      <c r="G4075" s="3">
        <f t="shared" si="126"/>
        <v>0</v>
      </c>
      <c r="H4075" s="3">
        <f t="shared" si="127"/>
        <v>0</v>
      </c>
      <c r="J4075" s="3" cm="1">
        <f t="array" ref="J4075">+INDEX(G4075:H4075,,MATCH(Rates!$G$7,$G$4:$H$4,0))</f>
        <v>0</v>
      </c>
    </row>
    <row r="4076" spans="2:10" x14ac:dyDescent="0.25">
      <c r="B4076" s="3">
        <v>6</v>
      </c>
      <c r="C4076" s="3">
        <v>18</v>
      </c>
      <c r="D4076" s="3">
        <v>23</v>
      </c>
      <c r="E4076" s="3">
        <v>0</v>
      </c>
      <c r="F4076" s="3">
        <v>0</v>
      </c>
      <c r="G4076" s="3">
        <f t="shared" si="126"/>
        <v>0</v>
      </c>
      <c r="H4076" s="3">
        <f t="shared" si="127"/>
        <v>0</v>
      </c>
      <c r="J4076" s="3" cm="1">
        <f t="array" ref="J4076">+INDEX(G4076:H4076,,MATCH(Rates!$G$7,$G$4:$H$4,0))</f>
        <v>0</v>
      </c>
    </row>
    <row r="4077" spans="2:10" x14ac:dyDescent="0.25">
      <c r="B4077" s="3">
        <v>6</v>
      </c>
      <c r="C4077" s="3">
        <v>19</v>
      </c>
      <c r="D4077" s="3">
        <v>0</v>
      </c>
      <c r="E4077" s="3">
        <v>0</v>
      </c>
      <c r="F4077" s="3">
        <v>0</v>
      </c>
      <c r="G4077" s="3">
        <f t="shared" si="126"/>
        <v>0</v>
      </c>
      <c r="H4077" s="3">
        <f t="shared" si="127"/>
        <v>0</v>
      </c>
      <c r="J4077" s="3" cm="1">
        <f t="array" ref="J4077">+INDEX(G4077:H4077,,MATCH(Rates!$G$7,$G$4:$H$4,0))</f>
        <v>0</v>
      </c>
    </row>
    <row r="4078" spans="2:10" x14ac:dyDescent="0.25">
      <c r="B4078" s="3">
        <v>6</v>
      </c>
      <c r="C4078" s="3">
        <v>19</v>
      </c>
      <c r="D4078" s="3">
        <v>1</v>
      </c>
      <c r="E4078" s="3">
        <v>0</v>
      </c>
      <c r="F4078" s="3">
        <v>0</v>
      </c>
      <c r="G4078" s="3">
        <f t="shared" si="126"/>
        <v>0</v>
      </c>
      <c r="H4078" s="3">
        <f t="shared" si="127"/>
        <v>0</v>
      </c>
      <c r="J4078" s="3" cm="1">
        <f t="array" ref="J4078">+INDEX(G4078:H4078,,MATCH(Rates!$G$7,$G$4:$H$4,0))</f>
        <v>0</v>
      </c>
    </row>
    <row r="4079" spans="2:10" x14ac:dyDescent="0.25">
      <c r="B4079" s="3">
        <v>6</v>
      </c>
      <c r="C4079" s="3">
        <v>19</v>
      </c>
      <c r="D4079" s="3">
        <v>2</v>
      </c>
      <c r="E4079" s="3">
        <v>0</v>
      </c>
      <c r="F4079" s="3">
        <v>0</v>
      </c>
      <c r="G4079" s="3">
        <f t="shared" si="126"/>
        <v>0</v>
      </c>
      <c r="H4079" s="3">
        <f t="shared" si="127"/>
        <v>0</v>
      </c>
      <c r="J4079" s="3" cm="1">
        <f t="array" ref="J4079">+INDEX(G4079:H4079,,MATCH(Rates!$G$7,$G$4:$H$4,0))</f>
        <v>0</v>
      </c>
    </row>
    <row r="4080" spans="2:10" x14ac:dyDescent="0.25">
      <c r="B4080" s="3">
        <v>6</v>
      </c>
      <c r="C4080" s="3">
        <v>19</v>
      </c>
      <c r="D4080" s="3">
        <v>3</v>
      </c>
      <c r="E4080" s="3">
        <v>0</v>
      </c>
      <c r="F4080" s="3">
        <v>0</v>
      </c>
      <c r="G4080" s="3">
        <f t="shared" si="126"/>
        <v>0</v>
      </c>
      <c r="H4080" s="3">
        <f t="shared" si="127"/>
        <v>0</v>
      </c>
      <c r="J4080" s="3" cm="1">
        <f t="array" ref="J4080">+INDEX(G4080:H4080,,MATCH(Rates!$G$7,$G$4:$H$4,0))</f>
        <v>0</v>
      </c>
    </row>
    <row r="4081" spans="2:10" x14ac:dyDescent="0.25">
      <c r="B4081" s="3">
        <v>6</v>
      </c>
      <c r="C4081" s="3">
        <v>19</v>
      </c>
      <c r="D4081" s="3">
        <v>4</v>
      </c>
      <c r="E4081" s="3">
        <v>0</v>
      </c>
      <c r="F4081" s="3">
        <v>0</v>
      </c>
      <c r="G4081" s="3">
        <f t="shared" si="126"/>
        <v>0</v>
      </c>
      <c r="H4081" s="3">
        <f t="shared" si="127"/>
        <v>0</v>
      </c>
      <c r="J4081" s="3" cm="1">
        <f t="array" ref="J4081">+INDEX(G4081:H4081,,MATCH(Rates!$G$7,$G$4:$H$4,0))</f>
        <v>0</v>
      </c>
    </row>
    <row r="4082" spans="2:10" x14ac:dyDescent="0.25">
      <c r="B4082" s="3">
        <v>6</v>
      </c>
      <c r="C4082" s="3">
        <v>19</v>
      </c>
      <c r="D4082" s="3">
        <v>5</v>
      </c>
      <c r="E4082" s="3">
        <v>75.183999999999997</v>
      </c>
      <c r="F4082" s="3">
        <v>37.591999999999999</v>
      </c>
      <c r="G4082" s="3">
        <f t="shared" si="126"/>
        <v>7.5184000000000001E-2</v>
      </c>
      <c r="H4082" s="3">
        <f t="shared" si="127"/>
        <v>3.7592E-2</v>
      </c>
      <c r="J4082" s="3" cm="1">
        <f t="array" ref="J4082">+INDEX(G4082:H4082,,MATCH(Rates!$G$7,$G$4:$H$4,0))</f>
        <v>7.5184000000000001E-2</v>
      </c>
    </row>
    <row r="4083" spans="2:10" x14ac:dyDescent="0.25">
      <c r="B4083" s="3">
        <v>6</v>
      </c>
      <c r="C4083" s="3">
        <v>19</v>
      </c>
      <c r="D4083" s="3">
        <v>6</v>
      </c>
      <c r="E4083" s="3">
        <v>494.74900000000002</v>
      </c>
      <c r="F4083" s="3">
        <v>247.374</v>
      </c>
      <c r="G4083" s="3">
        <f t="shared" si="126"/>
        <v>0.49474900000000005</v>
      </c>
      <c r="H4083" s="3">
        <f t="shared" si="127"/>
        <v>0.24737399999999998</v>
      </c>
      <c r="J4083" s="3" cm="1">
        <f t="array" ref="J4083">+INDEX(G4083:H4083,,MATCH(Rates!$G$7,$G$4:$H$4,0))</f>
        <v>0.49474900000000005</v>
      </c>
    </row>
    <row r="4084" spans="2:10" x14ac:dyDescent="0.25">
      <c r="B4084" s="3">
        <v>6</v>
      </c>
      <c r="C4084" s="3">
        <v>19</v>
      </c>
      <c r="D4084" s="3">
        <v>7</v>
      </c>
      <c r="E4084" s="3">
        <v>1919.9190000000001</v>
      </c>
      <c r="F4084" s="3">
        <v>959.95899999999995</v>
      </c>
      <c r="G4084" s="3">
        <f t="shared" si="126"/>
        <v>1.9199190000000002</v>
      </c>
      <c r="H4084" s="3">
        <f t="shared" si="127"/>
        <v>0.9599589999999999</v>
      </c>
      <c r="J4084" s="3" cm="1">
        <f t="array" ref="J4084">+INDEX(G4084:H4084,,MATCH(Rates!$G$7,$G$4:$H$4,0))</f>
        <v>1.9199190000000002</v>
      </c>
    </row>
    <row r="4085" spans="2:10" x14ac:dyDescent="0.25">
      <c r="B4085" s="3">
        <v>6</v>
      </c>
      <c r="C4085" s="3">
        <v>19</v>
      </c>
      <c r="D4085" s="3">
        <v>8</v>
      </c>
      <c r="E4085" s="3">
        <v>3449.9349999999999</v>
      </c>
      <c r="F4085" s="3">
        <v>1724.9670000000001</v>
      </c>
      <c r="G4085" s="3">
        <f t="shared" si="126"/>
        <v>3.449935</v>
      </c>
      <c r="H4085" s="3">
        <f t="shared" si="127"/>
        <v>1.7249670000000001</v>
      </c>
      <c r="J4085" s="3" cm="1">
        <f t="array" ref="J4085">+INDEX(G4085:H4085,,MATCH(Rates!$G$7,$G$4:$H$4,0))</f>
        <v>3.449935</v>
      </c>
    </row>
    <row r="4086" spans="2:10" x14ac:dyDescent="0.25">
      <c r="B4086" s="3">
        <v>6</v>
      </c>
      <c r="C4086" s="3">
        <v>19</v>
      </c>
      <c r="D4086" s="3">
        <v>9</v>
      </c>
      <c r="E4086" s="3">
        <v>4680.92</v>
      </c>
      <c r="F4086" s="3">
        <v>2340.46</v>
      </c>
      <c r="G4086" s="3">
        <f t="shared" si="126"/>
        <v>4.6809200000000004</v>
      </c>
      <c r="H4086" s="3">
        <f t="shared" si="127"/>
        <v>2.3404600000000002</v>
      </c>
      <c r="J4086" s="3" cm="1">
        <f t="array" ref="J4086">+INDEX(G4086:H4086,,MATCH(Rates!$G$7,$G$4:$H$4,0))</f>
        <v>4.6809200000000004</v>
      </c>
    </row>
    <row r="4087" spans="2:10" x14ac:dyDescent="0.25">
      <c r="B4087" s="3">
        <v>6</v>
      </c>
      <c r="C4087" s="3">
        <v>19</v>
      </c>
      <c r="D4087" s="3">
        <v>10</v>
      </c>
      <c r="E4087" s="3">
        <v>5594.902</v>
      </c>
      <c r="F4087" s="3">
        <v>2797.451</v>
      </c>
      <c r="G4087" s="3">
        <f t="shared" si="126"/>
        <v>5.5949020000000003</v>
      </c>
      <c r="H4087" s="3">
        <f t="shared" si="127"/>
        <v>2.7974510000000001</v>
      </c>
      <c r="J4087" s="3" cm="1">
        <f t="array" ref="J4087">+INDEX(G4087:H4087,,MATCH(Rates!$G$7,$G$4:$H$4,0))</f>
        <v>5.5949020000000003</v>
      </c>
    </row>
    <row r="4088" spans="2:10" x14ac:dyDescent="0.25">
      <c r="B4088" s="3">
        <v>6</v>
      </c>
      <c r="C4088" s="3">
        <v>19</v>
      </c>
      <c r="D4088" s="3">
        <v>11</v>
      </c>
      <c r="E4088" s="3">
        <v>6143.2950000000001</v>
      </c>
      <c r="F4088" s="3">
        <v>3071.6480000000001</v>
      </c>
      <c r="G4088" s="3">
        <f t="shared" si="126"/>
        <v>6.1432950000000002</v>
      </c>
      <c r="H4088" s="3">
        <f t="shared" si="127"/>
        <v>3.0716480000000002</v>
      </c>
      <c r="J4088" s="3" cm="1">
        <f t="array" ref="J4088">+INDEX(G4088:H4088,,MATCH(Rates!$G$7,$G$4:$H$4,0))</f>
        <v>6.1432950000000002</v>
      </c>
    </row>
    <row r="4089" spans="2:10" x14ac:dyDescent="0.25">
      <c r="B4089" s="3">
        <v>6</v>
      </c>
      <c r="C4089" s="3">
        <v>19</v>
      </c>
      <c r="D4089" s="3">
        <v>12</v>
      </c>
      <c r="E4089" s="3">
        <v>6344.7359999999999</v>
      </c>
      <c r="F4089" s="3">
        <v>3172.3679999999999</v>
      </c>
      <c r="G4089" s="3">
        <f t="shared" si="126"/>
        <v>6.3447360000000002</v>
      </c>
      <c r="H4089" s="3">
        <f t="shared" si="127"/>
        <v>3.1723680000000001</v>
      </c>
      <c r="J4089" s="3" cm="1">
        <f t="array" ref="J4089">+INDEX(G4089:H4089,,MATCH(Rates!$G$7,$G$4:$H$4,0))</f>
        <v>6.3447360000000002</v>
      </c>
    </row>
    <row r="4090" spans="2:10" x14ac:dyDescent="0.25">
      <c r="B4090" s="3">
        <v>6</v>
      </c>
      <c r="C4090" s="3">
        <v>19</v>
      </c>
      <c r="D4090" s="3">
        <v>13</v>
      </c>
      <c r="E4090" s="3">
        <v>6228.9380000000001</v>
      </c>
      <c r="F4090" s="3">
        <v>3114.4690000000001</v>
      </c>
      <c r="G4090" s="3">
        <f t="shared" si="126"/>
        <v>6.2289380000000003</v>
      </c>
      <c r="H4090" s="3">
        <f t="shared" si="127"/>
        <v>3.1144690000000002</v>
      </c>
      <c r="J4090" s="3" cm="1">
        <f t="array" ref="J4090">+INDEX(G4090:H4090,,MATCH(Rates!$G$7,$G$4:$H$4,0))</f>
        <v>6.2289380000000003</v>
      </c>
    </row>
    <row r="4091" spans="2:10" x14ac:dyDescent="0.25">
      <c r="B4091" s="3">
        <v>6</v>
      </c>
      <c r="C4091" s="3">
        <v>19</v>
      </c>
      <c r="D4091" s="3">
        <v>14</v>
      </c>
      <c r="E4091" s="3">
        <v>5808.9880000000003</v>
      </c>
      <c r="F4091" s="3">
        <v>2904.4940000000001</v>
      </c>
      <c r="G4091" s="3">
        <f t="shared" si="126"/>
        <v>5.8089880000000003</v>
      </c>
      <c r="H4091" s="3">
        <f t="shared" si="127"/>
        <v>2.9044940000000001</v>
      </c>
      <c r="J4091" s="3" cm="1">
        <f t="array" ref="J4091">+INDEX(G4091:H4091,,MATCH(Rates!$G$7,$G$4:$H$4,0))</f>
        <v>5.8089880000000003</v>
      </c>
    </row>
    <row r="4092" spans="2:10" x14ac:dyDescent="0.25">
      <c r="B4092" s="3">
        <v>6</v>
      </c>
      <c r="C4092" s="3">
        <v>19</v>
      </c>
      <c r="D4092" s="3">
        <v>15</v>
      </c>
      <c r="E4092" s="3">
        <v>5078.0749999999998</v>
      </c>
      <c r="F4092" s="3">
        <v>2539.038</v>
      </c>
      <c r="G4092" s="3">
        <f t="shared" si="126"/>
        <v>5.0780750000000001</v>
      </c>
      <c r="H4092" s="3">
        <f t="shared" si="127"/>
        <v>2.5390380000000001</v>
      </c>
      <c r="J4092" s="3" cm="1">
        <f t="array" ref="J4092">+INDEX(G4092:H4092,,MATCH(Rates!$G$7,$G$4:$H$4,0))</f>
        <v>5.0780750000000001</v>
      </c>
    </row>
    <row r="4093" spans="2:10" x14ac:dyDescent="0.25">
      <c r="B4093" s="3">
        <v>6</v>
      </c>
      <c r="C4093" s="3">
        <v>19</v>
      </c>
      <c r="D4093" s="3">
        <v>16</v>
      </c>
      <c r="E4093" s="3">
        <v>4040.1709999999998</v>
      </c>
      <c r="F4093" s="3">
        <v>2020.085</v>
      </c>
      <c r="G4093" s="3">
        <f t="shared" si="126"/>
        <v>4.040171</v>
      </c>
      <c r="H4093" s="3">
        <f t="shared" si="127"/>
        <v>2.0200849999999999</v>
      </c>
      <c r="J4093" s="3" cm="1">
        <f t="array" ref="J4093">+INDEX(G4093:H4093,,MATCH(Rates!$G$7,$G$4:$H$4,0))</f>
        <v>4.040171</v>
      </c>
    </row>
    <row r="4094" spans="2:10" x14ac:dyDescent="0.25">
      <c r="B4094" s="3">
        <v>6</v>
      </c>
      <c r="C4094" s="3">
        <v>19</v>
      </c>
      <c r="D4094" s="3">
        <v>17</v>
      </c>
      <c r="E4094" s="3">
        <v>2663.1640000000002</v>
      </c>
      <c r="F4094" s="3">
        <v>1331.5820000000001</v>
      </c>
      <c r="G4094" s="3">
        <f t="shared" si="126"/>
        <v>2.6631640000000001</v>
      </c>
      <c r="H4094" s="3">
        <f t="shared" si="127"/>
        <v>1.331582</v>
      </c>
      <c r="J4094" s="3" cm="1">
        <f t="array" ref="J4094">+INDEX(G4094:H4094,,MATCH(Rates!$G$7,$G$4:$H$4,0))</f>
        <v>2.6631640000000001</v>
      </c>
    </row>
    <row r="4095" spans="2:10" x14ac:dyDescent="0.25">
      <c r="B4095" s="3">
        <v>6</v>
      </c>
      <c r="C4095" s="3">
        <v>19</v>
      </c>
      <c r="D4095" s="3">
        <v>18</v>
      </c>
      <c r="E4095" s="3">
        <v>1141.5630000000001</v>
      </c>
      <c r="F4095" s="3">
        <v>570.78099999999995</v>
      </c>
      <c r="G4095" s="3">
        <f t="shared" si="126"/>
        <v>1.1415630000000001</v>
      </c>
      <c r="H4095" s="3">
        <f t="shared" si="127"/>
        <v>0.57078099999999998</v>
      </c>
      <c r="J4095" s="3" cm="1">
        <f t="array" ref="J4095">+INDEX(G4095:H4095,,MATCH(Rates!$G$7,$G$4:$H$4,0))</f>
        <v>1.1415630000000001</v>
      </c>
    </row>
    <row r="4096" spans="2:10" x14ac:dyDescent="0.25">
      <c r="B4096" s="3">
        <v>6</v>
      </c>
      <c r="C4096" s="3">
        <v>19</v>
      </c>
      <c r="D4096" s="3">
        <v>19</v>
      </c>
      <c r="E4096" s="3">
        <v>182.999</v>
      </c>
      <c r="F4096" s="3">
        <v>91.498999999999995</v>
      </c>
      <c r="G4096" s="3">
        <f t="shared" si="126"/>
        <v>0.182999</v>
      </c>
      <c r="H4096" s="3">
        <f t="shared" si="127"/>
        <v>9.1498999999999997E-2</v>
      </c>
      <c r="J4096" s="3" cm="1">
        <f t="array" ref="J4096">+INDEX(G4096:H4096,,MATCH(Rates!$G$7,$G$4:$H$4,0))</f>
        <v>0.182999</v>
      </c>
    </row>
    <row r="4097" spans="2:10" x14ac:dyDescent="0.25">
      <c r="B4097" s="3">
        <v>6</v>
      </c>
      <c r="C4097" s="3">
        <v>19</v>
      </c>
      <c r="D4097" s="3">
        <v>20</v>
      </c>
      <c r="E4097" s="3">
        <v>0</v>
      </c>
      <c r="F4097" s="3">
        <v>0</v>
      </c>
      <c r="G4097" s="3">
        <f t="shared" si="126"/>
        <v>0</v>
      </c>
      <c r="H4097" s="3">
        <f t="shared" si="127"/>
        <v>0</v>
      </c>
      <c r="J4097" s="3" cm="1">
        <f t="array" ref="J4097">+INDEX(G4097:H4097,,MATCH(Rates!$G$7,$G$4:$H$4,0))</f>
        <v>0</v>
      </c>
    </row>
    <row r="4098" spans="2:10" x14ac:dyDescent="0.25">
      <c r="B4098" s="3">
        <v>6</v>
      </c>
      <c r="C4098" s="3">
        <v>19</v>
      </c>
      <c r="D4098" s="3">
        <v>21</v>
      </c>
      <c r="E4098" s="3">
        <v>0</v>
      </c>
      <c r="F4098" s="3">
        <v>0</v>
      </c>
      <c r="G4098" s="3">
        <f t="shared" si="126"/>
        <v>0</v>
      </c>
      <c r="H4098" s="3">
        <f t="shared" si="127"/>
        <v>0</v>
      </c>
      <c r="J4098" s="3" cm="1">
        <f t="array" ref="J4098">+INDEX(G4098:H4098,,MATCH(Rates!$G$7,$G$4:$H$4,0))</f>
        <v>0</v>
      </c>
    </row>
    <row r="4099" spans="2:10" x14ac:dyDescent="0.25">
      <c r="B4099" s="3">
        <v>6</v>
      </c>
      <c r="C4099" s="3">
        <v>19</v>
      </c>
      <c r="D4099" s="3">
        <v>22</v>
      </c>
      <c r="E4099" s="3">
        <v>0</v>
      </c>
      <c r="F4099" s="3">
        <v>0</v>
      </c>
      <c r="G4099" s="3">
        <f t="shared" si="126"/>
        <v>0</v>
      </c>
      <c r="H4099" s="3">
        <f t="shared" si="127"/>
        <v>0</v>
      </c>
      <c r="J4099" s="3" cm="1">
        <f t="array" ref="J4099">+INDEX(G4099:H4099,,MATCH(Rates!$G$7,$G$4:$H$4,0))</f>
        <v>0</v>
      </c>
    </row>
    <row r="4100" spans="2:10" x14ac:dyDescent="0.25">
      <c r="B4100" s="3">
        <v>6</v>
      </c>
      <c r="C4100" s="3">
        <v>19</v>
      </c>
      <c r="D4100" s="3">
        <v>23</v>
      </c>
      <c r="E4100" s="3">
        <v>0</v>
      </c>
      <c r="F4100" s="3">
        <v>0</v>
      </c>
      <c r="G4100" s="3">
        <f t="shared" si="126"/>
        <v>0</v>
      </c>
      <c r="H4100" s="3">
        <f t="shared" si="127"/>
        <v>0</v>
      </c>
      <c r="J4100" s="3" cm="1">
        <f t="array" ref="J4100">+INDEX(G4100:H4100,,MATCH(Rates!$G$7,$G$4:$H$4,0))</f>
        <v>0</v>
      </c>
    </row>
    <row r="4101" spans="2:10" x14ac:dyDescent="0.25">
      <c r="B4101" s="3">
        <v>6</v>
      </c>
      <c r="C4101" s="3">
        <v>20</v>
      </c>
      <c r="D4101" s="3">
        <v>0</v>
      </c>
      <c r="E4101" s="3">
        <v>0</v>
      </c>
      <c r="F4101" s="3">
        <v>0</v>
      </c>
      <c r="G4101" s="3">
        <f t="shared" si="126"/>
        <v>0</v>
      </c>
      <c r="H4101" s="3">
        <f t="shared" si="127"/>
        <v>0</v>
      </c>
      <c r="J4101" s="3" cm="1">
        <f t="array" ref="J4101">+INDEX(G4101:H4101,,MATCH(Rates!$G$7,$G$4:$H$4,0))</f>
        <v>0</v>
      </c>
    </row>
    <row r="4102" spans="2:10" x14ac:dyDescent="0.25">
      <c r="B4102" s="3">
        <v>6</v>
      </c>
      <c r="C4102" s="3">
        <v>20</v>
      </c>
      <c r="D4102" s="3">
        <v>1</v>
      </c>
      <c r="E4102" s="3">
        <v>0</v>
      </c>
      <c r="F4102" s="3">
        <v>0</v>
      </c>
      <c r="G4102" s="3">
        <f t="shared" si="126"/>
        <v>0</v>
      </c>
      <c r="H4102" s="3">
        <f t="shared" si="127"/>
        <v>0</v>
      </c>
      <c r="J4102" s="3" cm="1">
        <f t="array" ref="J4102">+INDEX(G4102:H4102,,MATCH(Rates!$G$7,$G$4:$H$4,0))</f>
        <v>0</v>
      </c>
    </row>
    <row r="4103" spans="2:10" x14ac:dyDescent="0.25">
      <c r="B4103" s="3">
        <v>6</v>
      </c>
      <c r="C4103" s="3">
        <v>20</v>
      </c>
      <c r="D4103" s="3">
        <v>2</v>
      </c>
      <c r="E4103" s="3">
        <v>0</v>
      </c>
      <c r="F4103" s="3">
        <v>0</v>
      </c>
      <c r="G4103" s="3">
        <f t="shared" si="126"/>
        <v>0</v>
      </c>
      <c r="H4103" s="3">
        <f t="shared" si="127"/>
        <v>0</v>
      </c>
      <c r="J4103" s="3" cm="1">
        <f t="array" ref="J4103">+INDEX(G4103:H4103,,MATCH(Rates!$G$7,$G$4:$H$4,0))</f>
        <v>0</v>
      </c>
    </row>
    <row r="4104" spans="2:10" x14ac:dyDescent="0.25">
      <c r="B4104" s="3">
        <v>6</v>
      </c>
      <c r="C4104" s="3">
        <v>20</v>
      </c>
      <c r="D4104" s="3">
        <v>3</v>
      </c>
      <c r="E4104" s="3">
        <v>0</v>
      </c>
      <c r="F4104" s="3">
        <v>0</v>
      </c>
      <c r="G4104" s="3">
        <f t="shared" si="126"/>
        <v>0</v>
      </c>
      <c r="H4104" s="3">
        <f t="shared" si="127"/>
        <v>0</v>
      </c>
      <c r="J4104" s="3" cm="1">
        <f t="array" ref="J4104">+INDEX(G4104:H4104,,MATCH(Rates!$G$7,$G$4:$H$4,0))</f>
        <v>0</v>
      </c>
    </row>
    <row r="4105" spans="2:10" x14ac:dyDescent="0.25">
      <c r="B4105" s="3">
        <v>6</v>
      </c>
      <c r="C4105" s="3">
        <v>20</v>
      </c>
      <c r="D4105" s="3">
        <v>4</v>
      </c>
      <c r="E4105" s="3">
        <v>0</v>
      </c>
      <c r="F4105" s="3">
        <v>0</v>
      </c>
      <c r="G4105" s="3">
        <f t="shared" si="126"/>
        <v>0</v>
      </c>
      <c r="H4105" s="3">
        <f t="shared" si="127"/>
        <v>0</v>
      </c>
      <c r="J4105" s="3" cm="1">
        <f t="array" ref="J4105">+INDEX(G4105:H4105,,MATCH(Rates!$G$7,$G$4:$H$4,0))</f>
        <v>0</v>
      </c>
    </row>
    <row r="4106" spans="2:10" x14ac:dyDescent="0.25">
      <c r="B4106" s="3">
        <v>6</v>
      </c>
      <c r="C4106" s="3">
        <v>20</v>
      </c>
      <c r="D4106" s="3">
        <v>5</v>
      </c>
      <c r="E4106" s="3">
        <v>86.343999999999994</v>
      </c>
      <c r="F4106" s="3">
        <v>43.171999999999997</v>
      </c>
      <c r="G4106" s="3">
        <f t="shared" si="126"/>
        <v>8.634399999999999E-2</v>
      </c>
      <c r="H4106" s="3">
        <f t="shared" si="127"/>
        <v>4.3171999999999995E-2</v>
      </c>
      <c r="J4106" s="3" cm="1">
        <f t="array" ref="J4106">+INDEX(G4106:H4106,,MATCH(Rates!$G$7,$G$4:$H$4,0))</f>
        <v>8.634399999999999E-2</v>
      </c>
    </row>
    <row r="4107" spans="2:10" x14ac:dyDescent="0.25">
      <c r="B4107" s="3">
        <v>6</v>
      </c>
      <c r="C4107" s="3">
        <v>20</v>
      </c>
      <c r="D4107" s="3">
        <v>6</v>
      </c>
      <c r="E4107" s="3">
        <v>542.01199999999994</v>
      </c>
      <c r="F4107" s="3">
        <v>271.00599999999997</v>
      </c>
      <c r="G4107" s="3">
        <f t="shared" si="126"/>
        <v>0.54201199999999994</v>
      </c>
      <c r="H4107" s="3">
        <f t="shared" si="127"/>
        <v>0.27100599999999997</v>
      </c>
      <c r="J4107" s="3" cm="1">
        <f t="array" ref="J4107">+INDEX(G4107:H4107,,MATCH(Rates!$G$7,$G$4:$H$4,0))</f>
        <v>0.54201199999999994</v>
      </c>
    </row>
    <row r="4108" spans="2:10" x14ac:dyDescent="0.25">
      <c r="B4108" s="3">
        <v>6</v>
      </c>
      <c r="C4108" s="3">
        <v>20</v>
      </c>
      <c r="D4108" s="3">
        <v>7</v>
      </c>
      <c r="E4108" s="3">
        <v>1789.3989999999999</v>
      </c>
      <c r="F4108" s="3">
        <v>894.69899999999996</v>
      </c>
      <c r="G4108" s="3">
        <f t="shared" si="126"/>
        <v>1.789399</v>
      </c>
      <c r="H4108" s="3">
        <f t="shared" si="127"/>
        <v>0.89469899999999991</v>
      </c>
      <c r="J4108" s="3" cm="1">
        <f t="array" ref="J4108">+INDEX(G4108:H4108,,MATCH(Rates!$G$7,$G$4:$H$4,0))</f>
        <v>1.789399</v>
      </c>
    </row>
    <row r="4109" spans="2:10" x14ac:dyDescent="0.25">
      <c r="B4109" s="3">
        <v>6</v>
      </c>
      <c r="C4109" s="3">
        <v>20</v>
      </c>
      <c r="D4109" s="3">
        <v>8</v>
      </c>
      <c r="E4109" s="3">
        <v>3359.0070000000001</v>
      </c>
      <c r="F4109" s="3">
        <v>1679.5029999999999</v>
      </c>
      <c r="G4109" s="3">
        <f t="shared" si="126"/>
        <v>3.3590070000000001</v>
      </c>
      <c r="H4109" s="3">
        <f t="shared" si="127"/>
        <v>1.679503</v>
      </c>
      <c r="J4109" s="3" cm="1">
        <f t="array" ref="J4109">+INDEX(G4109:H4109,,MATCH(Rates!$G$7,$G$4:$H$4,0))</f>
        <v>3.3590070000000001</v>
      </c>
    </row>
    <row r="4110" spans="2:10" x14ac:dyDescent="0.25">
      <c r="B4110" s="3">
        <v>6</v>
      </c>
      <c r="C4110" s="3">
        <v>20</v>
      </c>
      <c r="D4110" s="3">
        <v>9</v>
      </c>
      <c r="E4110" s="3">
        <v>4216.3410000000003</v>
      </c>
      <c r="F4110" s="3">
        <v>2108.1709999999998</v>
      </c>
      <c r="G4110" s="3">
        <f t="shared" si="126"/>
        <v>4.2163410000000008</v>
      </c>
      <c r="H4110" s="3">
        <f t="shared" si="127"/>
        <v>2.108171</v>
      </c>
      <c r="J4110" s="3" cm="1">
        <f t="array" ref="J4110">+INDEX(G4110:H4110,,MATCH(Rates!$G$7,$G$4:$H$4,0))</f>
        <v>4.2163410000000008</v>
      </c>
    </row>
    <row r="4111" spans="2:10" x14ac:dyDescent="0.25">
      <c r="B4111" s="3">
        <v>6</v>
      </c>
      <c r="C4111" s="3">
        <v>20</v>
      </c>
      <c r="D4111" s="3">
        <v>10</v>
      </c>
      <c r="E4111" s="3">
        <v>5500.2759999999998</v>
      </c>
      <c r="F4111" s="3">
        <v>2750.1379999999999</v>
      </c>
      <c r="G4111" s="3">
        <f t="shared" si="126"/>
        <v>5.5002759999999995</v>
      </c>
      <c r="H4111" s="3">
        <f t="shared" si="127"/>
        <v>2.7501379999999997</v>
      </c>
      <c r="J4111" s="3" cm="1">
        <f t="array" ref="J4111">+INDEX(G4111:H4111,,MATCH(Rates!$G$7,$G$4:$H$4,0))</f>
        <v>5.5002759999999995</v>
      </c>
    </row>
    <row r="4112" spans="2:10" x14ac:dyDescent="0.25">
      <c r="B4112" s="3">
        <v>6</v>
      </c>
      <c r="C4112" s="3">
        <v>20</v>
      </c>
      <c r="D4112" s="3">
        <v>11</v>
      </c>
      <c r="E4112" s="3">
        <v>6037.0780000000004</v>
      </c>
      <c r="F4112" s="3">
        <v>3018.5390000000002</v>
      </c>
      <c r="G4112" s="3">
        <f t="shared" si="126"/>
        <v>6.0370780000000002</v>
      </c>
      <c r="H4112" s="3">
        <f t="shared" si="127"/>
        <v>3.0185390000000001</v>
      </c>
      <c r="J4112" s="3" cm="1">
        <f t="array" ref="J4112">+INDEX(G4112:H4112,,MATCH(Rates!$G$7,$G$4:$H$4,0))</f>
        <v>6.0370780000000002</v>
      </c>
    </row>
    <row r="4113" spans="2:10" x14ac:dyDescent="0.25">
      <c r="B4113" s="3">
        <v>6</v>
      </c>
      <c r="C4113" s="3">
        <v>20</v>
      </c>
      <c r="D4113" s="3">
        <v>12</v>
      </c>
      <c r="E4113" s="3">
        <v>6236.616</v>
      </c>
      <c r="F4113" s="3">
        <v>3118.308</v>
      </c>
      <c r="G4113" s="3">
        <f t="shared" si="126"/>
        <v>6.2366159999999997</v>
      </c>
      <c r="H4113" s="3">
        <f t="shared" si="127"/>
        <v>3.1183079999999999</v>
      </c>
      <c r="J4113" s="3" cm="1">
        <f t="array" ref="J4113">+INDEX(G4113:H4113,,MATCH(Rates!$G$7,$G$4:$H$4,0))</f>
        <v>6.2366159999999997</v>
      </c>
    </row>
    <row r="4114" spans="2:10" x14ac:dyDescent="0.25">
      <c r="B4114" s="3">
        <v>6</v>
      </c>
      <c r="C4114" s="3">
        <v>20</v>
      </c>
      <c r="D4114" s="3">
        <v>13</v>
      </c>
      <c r="E4114" s="3">
        <v>6103.9350000000004</v>
      </c>
      <c r="F4114" s="3">
        <v>3051.9679999999998</v>
      </c>
      <c r="G4114" s="3">
        <f t="shared" si="126"/>
        <v>6.1039350000000008</v>
      </c>
      <c r="H4114" s="3">
        <f t="shared" si="127"/>
        <v>3.051968</v>
      </c>
      <c r="J4114" s="3" cm="1">
        <f t="array" ref="J4114">+INDEX(G4114:H4114,,MATCH(Rates!$G$7,$G$4:$H$4,0))</f>
        <v>6.1039350000000008</v>
      </c>
    </row>
    <row r="4115" spans="2:10" x14ac:dyDescent="0.25">
      <c r="B4115" s="3">
        <v>6</v>
      </c>
      <c r="C4115" s="3">
        <v>20</v>
      </c>
      <c r="D4115" s="3">
        <v>14</v>
      </c>
      <c r="E4115" s="3">
        <v>5555.2219999999998</v>
      </c>
      <c r="F4115" s="3">
        <v>2777.6109999999999</v>
      </c>
      <c r="G4115" s="3">
        <f t="shared" si="126"/>
        <v>5.5552219999999997</v>
      </c>
      <c r="H4115" s="3">
        <f t="shared" si="127"/>
        <v>2.7776109999999998</v>
      </c>
      <c r="J4115" s="3" cm="1">
        <f t="array" ref="J4115">+INDEX(G4115:H4115,,MATCH(Rates!$G$7,$G$4:$H$4,0))</f>
        <v>5.5552219999999997</v>
      </c>
    </row>
    <row r="4116" spans="2:10" x14ac:dyDescent="0.25">
      <c r="B4116" s="3">
        <v>6</v>
      </c>
      <c r="C4116" s="3">
        <v>20</v>
      </c>
      <c r="D4116" s="3">
        <v>15</v>
      </c>
      <c r="E4116" s="3">
        <v>4837.1769999999997</v>
      </c>
      <c r="F4116" s="3">
        <v>2418.5889999999999</v>
      </c>
      <c r="G4116" s="3">
        <f t="shared" si="126"/>
        <v>4.8371769999999996</v>
      </c>
      <c r="H4116" s="3">
        <f t="shared" si="127"/>
        <v>2.4185889999999999</v>
      </c>
      <c r="J4116" s="3" cm="1">
        <f t="array" ref="J4116">+INDEX(G4116:H4116,,MATCH(Rates!$G$7,$G$4:$H$4,0))</f>
        <v>4.8371769999999996</v>
      </c>
    </row>
    <row r="4117" spans="2:10" x14ac:dyDescent="0.25">
      <c r="B4117" s="3">
        <v>6</v>
      </c>
      <c r="C4117" s="3">
        <v>20</v>
      </c>
      <c r="D4117" s="3">
        <v>16</v>
      </c>
      <c r="E4117" s="3">
        <v>3000.6770000000001</v>
      </c>
      <c r="F4117" s="3">
        <v>1500.3389999999999</v>
      </c>
      <c r="G4117" s="3">
        <f t="shared" ref="G4117:G4180" si="128">+E4117/1000</f>
        <v>3.000677</v>
      </c>
      <c r="H4117" s="3">
        <f t="shared" ref="H4117:H4180" si="129">+F4117/1000</f>
        <v>1.5003389999999999</v>
      </c>
      <c r="J4117" s="3" cm="1">
        <f t="array" ref="J4117">+INDEX(G4117:H4117,,MATCH(Rates!$G$7,$G$4:$H$4,0))</f>
        <v>3.000677</v>
      </c>
    </row>
    <row r="4118" spans="2:10" x14ac:dyDescent="0.25">
      <c r="B4118" s="3">
        <v>6</v>
      </c>
      <c r="C4118" s="3">
        <v>20</v>
      </c>
      <c r="D4118" s="3">
        <v>17</v>
      </c>
      <c r="E4118" s="3">
        <v>1385.3150000000001</v>
      </c>
      <c r="F4118" s="3">
        <v>692.65700000000004</v>
      </c>
      <c r="G4118" s="3">
        <f t="shared" si="128"/>
        <v>1.3853150000000001</v>
      </c>
      <c r="H4118" s="3">
        <f t="shared" si="129"/>
        <v>0.69265700000000008</v>
      </c>
      <c r="J4118" s="3" cm="1">
        <f t="array" ref="J4118">+INDEX(G4118:H4118,,MATCH(Rates!$G$7,$G$4:$H$4,0))</f>
        <v>1.3853150000000001</v>
      </c>
    </row>
    <row r="4119" spans="2:10" x14ac:dyDescent="0.25">
      <c r="B4119" s="3">
        <v>6</v>
      </c>
      <c r="C4119" s="3">
        <v>20</v>
      </c>
      <c r="D4119" s="3">
        <v>18</v>
      </c>
      <c r="E4119" s="3">
        <v>827.995</v>
      </c>
      <c r="F4119" s="3">
        <v>413.99700000000001</v>
      </c>
      <c r="G4119" s="3">
        <f t="shared" si="128"/>
        <v>0.82799500000000004</v>
      </c>
      <c r="H4119" s="3">
        <f t="shared" si="129"/>
        <v>0.413997</v>
      </c>
      <c r="J4119" s="3" cm="1">
        <f t="array" ref="J4119">+INDEX(G4119:H4119,,MATCH(Rates!$G$7,$G$4:$H$4,0))</f>
        <v>0.82799500000000004</v>
      </c>
    </row>
    <row r="4120" spans="2:10" x14ac:dyDescent="0.25">
      <c r="B4120" s="3">
        <v>6</v>
      </c>
      <c r="C4120" s="3">
        <v>20</v>
      </c>
      <c r="D4120" s="3">
        <v>19</v>
      </c>
      <c r="E4120" s="3">
        <v>212.35499999999999</v>
      </c>
      <c r="F4120" s="3">
        <v>106.178</v>
      </c>
      <c r="G4120" s="3">
        <f t="shared" si="128"/>
        <v>0.21235499999999999</v>
      </c>
      <c r="H4120" s="3">
        <f t="shared" si="129"/>
        <v>0.10617799999999999</v>
      </c>
      <c r="J4120" s="3" cm="1">
        <f t="array" ref="J4120">+INDEX(G4120:H4120,,MATCH(Rates!$G$7,$G$4:$H$4,0))</f>
        <v>0.21235499999999999</v>
      </c>
    </row>
    <row r="4121" spans="2:10" x14ac:dyDescent="0.25">
      <c r="B4121" s="3">
        <v>6</v>
      </c>
      <c r="C4121" s="3">
        <v>20</v>
      </c>
      <c r="D4121" s="3">
        <v>20</v>
      </c>
      <c r="E4121" s="3">
        <v>0</v>
      </c>
      <c r="F4121" s="3">
        <v>0</v>
      </c>
      <c r="G4121" s="3">
        <f t="shared" si="128"/>
        <v>0</v>
      </c>
      <c r="H4121" s="3">
        <f t="shared" si="129"/>
        <v>0</v>
      </c>
      <c r="J4121" s="3" cm="1">
        <f t="array" ref="J4121">+INDEX(G4121:H4121,,MATCH(Rates!$G$7,$G$4:$H$4,0))</f>
        <v>0</v>
      </c>
    </row>
    <row r="4122" spans="2:10" x14ac:dyDescent="0.25">
      <c r="B4122" s="3">
        <v>6</v>
      </c>
      <c r="C4122" s="3">
        <v>20</v>
      </c>
      <c r="D4122" s="3">
        <v>21</v>
      </c>
      <c r="E4122" s="3">
        <v>0</v>
      </c>
      <c r="F4122" s="3">
        <v>0</v>
      </c>
      <c r="G4122" s="3">
        <f t="shared" si="128"/>
        <v>0</v>
      </c>
      <c r="H4122" s="3">
        <f t="shared" si="129"/>
        <v>0</v>
      </c>
      <c r="J4122" s="3" cm="1">
        <f t="array" ref="J4122">+INDEX(G4122:H4122,,MATCH(Rates!$G$7,$G$4:$H$4,0))</f>
        <v>0</v>
      </c>
    </row>
    <row r="4123" spans="2:10" x14ac:dyDescent="0.25">
      <c r="B4123" s="3">
        <v>6</v>
      </c>
      <c r="C4123" s="3">
        <v>20</v>
      </c>
      <c r="D4123" s="3">
        <v>22</v>
      </c>
      <c r="E4123" s="3">
        <v>0</v>
      </c>
      <c r="F4123" s="3">
        <v>0</v>
      </c>
      <c r="G4123" s="3">
        <f t="shared" si="128"/>
        <v>0</v>
      </c>
      <c r="H4123" s="3">
        <f t="shared" si="129"/>
        <v>0</v>
      </c>
      <c r="J4123" s="3" cm="1">
        <f t="array" ref="J4123">+INDEX(G4123:H4123,,MATCH(Rates!$G$7,$G$4:$H$4,0))</f>
        <v>0</v>
      </c>
    </row>
    <row r="4124" spans="2:10" x14ac:dyDescent="0.25">
      <c r="B4124" s="3">
        <v>6</v>
      </c>
      <c r="C4124" s="3">
        <v>20</v>
      </c>
      <c r="D4124" s="3">
        <v>23</v>
      </c>
      <c r="E4124" s="3">
        <v>0</v>
      </c>
      <c r="F4124" s="3">
        <v>0</v>
      </c>
      <c r="G4124" s="3">
        <f t="shared" si="128"/>
        <v>0</v>
      </c>
      <c r="H4124" s="3">
        <f t="shared" si="129"/>
        <v>0</v>
      </c>
      <c r="J4124" s="3" cm="1">
        <f t="array" ref="J4124">+INDEX(G4124:H4124,,MATCH(Rates!$G$7,$G$4:$H$4,0))</f>
        <v>0</v>
      </c>
    </row>
    <row r="4125" spans="2:10" x14ac:dyDescent="0.25">
      <c r="B4125" s="3">
        <v>6</v>
      </c>
      <c r="C4125" s="3">
        <v>21</v>
      </c>
      <c r="D4125" s="3">
        <v>0</v>
      </c>
      <c r="E4125" s="3">
        <v>0</v>
      </c>
      <c r="F4125" s="3">
        <v>0</v>
      </c>
      <c r="G4125" s="3">
        <f t="shared" si="128"/>
        <v>0</v>
      </c>
      <c r="H4125" s="3">
        <f t="shared" si="129"/>
        <v>0</v>
      </c>
      <c r="J4125" s="3" cm="1">
        <f t="array" ref="J4125">+INDEX(G4125:H4125,,MATCH(Rates!$G$7,$G$4:$H$4,0))</f>
        <v>0</v>
      </c>
    </row>
    <row r="4126" spans="2:10" x14ac:dyDescent="0.25">
      <c r="B4126" s="3">
        <v>6</v>
      </c>
      <c r="C4126" s="3">
        <v>21</v>
      </c>
      <c r="D4126" s="3">
        <v>1</v>
      </c>
      <c r="E4126" s="3">
        <v>0</v>
      </c>
      <c r="F4126" s="3">
        <v>0</v>
      </c>
      <c r="G4126" s="3">
        <f t="shared" si="128"/>
        <v>0</v>
      </c>
      <c r="H4126" s="3">
        <f t="shared" si="129"/>
        <v>0</v>
      </c>
      <c r="J4126" s="3" cm="1">
        <f t="array" ref="J4126">+INDEX(G4126:H4126,,MATCH(Rates!$G$7,$G$4:$H$4,0))</f>
        <v>0</v>
      </c>
    </row>
    <row r="4127" spans="2:10" x14ac:dyDescent="0.25">
      <c r="B4127" s="3">
        <v>6</v>
      </c>
      <c r="C4127" s="3">
        <v>21</v>
      </c>
      <c r="D4127" s="3">
        <v>2</v>
      </c>
      <c r="E4127" s="3">
        <v>0</v>
      </c>
      <c r="F4127" s="3">
        <v>0</v>
      </c>
      <c r="G4127" s="3">
        <f t="shared" si="128"/>
        <v>0</v>
      </c>
      <c r="H4127" s="3">
        <f t="shared" si="129"/>
        <v>0</v>
      </c>
      <c r="J4127" s="3" cm="1">
        <f t="array" ref="J4127">+INDEX(G4127:H4127,,MATCH(Rates!$G$7,$G$4:$H$4,0))</f>
        <v>0</v>
      </c>
    </row>
    <row r="4128" spans="2:10" x14ac:dyDescent="0.25">
      <c r="B4128" s="3">
        <v>6</v>
      </c>
      <c r="C4128" s="3">
        <v>21</v>
      </c>
      <c r="D4128" s="3">
        <v>3</v>
      </c>
      <c r="E4128" s="3">
        <v>0</v>
      </c>
      <c r="F4128" s="3">
        <v>0</v>
      </c>
      <c r="G4128" s="3">
        <f t="shared" si="128"/>
        <v>0</v>
      </c>
      <c r="H4128" s="3">
        <f t="shared" si="129"/>
        <v>0</v>
      </c>
      <c r="J4128" s="3" cm="1">
        <f t="array" ref="J4128">+INDEX(G4128:H4128,,MATCH(Rates!$G$7,$G$4:$H$4,0))</f>
        <v>0</v>
      </c>
    </row>
    <row r="4129" spans="2:10" x14ac:dyDescent="0.25">
      <c r="B4129" s="3">
        <v>6</v>
      </c>
      <c r="C4129" s="3">
        <v>21</v>
      </c>
      <c r="D4129" s="3">
        <v>4</v>
      </c>
      <c r="E4129" s="3">
        <v>0</v>
      </c>
      <c r="F4129" s="3">
        <v>0</v>
      </c>
      <c r="G4129" s="3">
        <f t="shared" si="128"/>
        <v>0</v>
      </c>
      <c r="H4129" s="3">
        <f t="shared" si="129"/>
        <v>0</v>
      </c>
      <c r="J4129" s="3" cm="1">
        <f t="array" ref="J4129">+INDEX(G4129:H4129,,MATCH(Rates!$G$7,$G$4:$H$4,0))</f>
        <v>0</v>
      </c>
    </row>
    <row r="4130" spans="2:10" x14ac:dyDescent="0.25">
      <c r="B4130" s="3">
        <v>6</v>
      </c>
      <c r="C4130" s="3">
        <v>21</v>
      </c>
      <c r="D4130" s="3">
        <v>5</v>
      </c>
      <c r="E4130" s="3">
        <v>79.813999999999993</v>
      </c>
      <c r="F4130" s="3">
        <v>39.906999999999996</v>
      </c>
      <c r="G4130" s="3">
        <f t="shared" si="128"/>
        <v>7.9813999999999996E-2</v>
      </c>
      <c r="H4130" s="3">
        <f t="shared" si="129"/>
        <v>3.9906999999999998E-2</v>
      </c>
      <c r="J4130" s="3" cm="1">
        <f t="array" ref="J4130">+INDEX(G4130:H4130,,MATCH(Rates!$G$7,$G$4:$H$4,0))</f>
        <v>7.9813999999999996E-2</v>
      </c>
    </row>
    <row r="4131" spans="2:10" x14ac:dyDescent="0.25">
      <c r="B4131" s="3">
        <v>6</v>
      </c>
      <c r="C4131" s="3">
        <v>21</v>
      </c>
      <c r="D4131" s="3">
        <v>6</v>
      </c>
      <c r="E4131" s="3">
        <v>481.113</v>
      </c>
      <c r="F4131" s="3">
        <v>240.55699999999999</v>
      </c>
      <c r="G4131" s="3">
        <f t="shared" si="128"/>
        <v>0.48111300000000001</v>
      </c>
      <c r="H4131" s="3">
        <f t="shared" si="129"/>
        <v>0.24055699999999999</v>
      </c>
      <c r="J4131" s="3" cm="1">
        <f t="array" ref="J4131">+INDEX(G4131:H4131,,MATCH(Rates!$G$7,$G$4:$H$4,0))</f>
        <v>0.48111300000000001</v>
      </c>
    </row>
    <row r="4132" spans="2:10" x14ac:dyDescent="0.25">
      <c r="B4132" s="3">
        <v>6</v>
      </c>
      <c r="C4132" s="3">
        <v>21</v>
      </c>
      <c r="D4132" s="3">
        <v>7</v>
      </c>
      <c r="E4132" s="3">
        <v>1719.78</v>
      </c>
      <c r="F4132" s="3">
        <v>859.89</v>
      </c>
      <c r="G4132" s="3">
        <f t="shared" si="128"/>
        <v>1.7197799999999999</v>
      </c>
      <c r="H4132" s="3">
        <f t="shared" si="129"/>
        <v>0.85988999999999993</v>
      </c>
      <c r="J4132" s="3" cm="1">
        <f t="array" ref="J4132">+INDEX(G4132:H4132,,MATCH(Rates!$G$7,$G$4:$H$4,0))</f>
        <v>1.7197799999999999</v>
      </c>
    </row>
    <row r="4133" spans="2:10" x14ac:dyDescent="0.25">
      <c r="B4133" s="3">
        <v>6</v>
      </c>
      <c r="C4133" s="3">
        <v>21</v>
      </c>
      <c r="D4133" s="3">
        <v>8</v>
      </c>
      <c r="E4133" s="3">
        <v>2807.6329999999998</v>
      </c>
      <c r="F4133" s="3">
        <v>1403.817</v>
      </c>
      <c r="G4133" s="3">
        <f t="shared" si="128"/>
        <v>2.8076329999999996</v>
      </c>
      <c r="H4133" s="3">
        <f t="shared" si="129"/>
        <v>1.4038170000000001</v>
      </c>
      <c r="J4133" s="3" cm="1">
        <f t="array" ref="J4133">+INDEX(G4133:H4133,,MATCH(Rates!$G$7,$G$4:$H$4,0))</f>
        <v>2.8076329999999996</v>
      </c>
    </row>
    <row r="4134" spans="2:10" x14ac:dyDescent="0.25">
      <c r="B4134" s="3">
        <v>6</v>
      </c>
      <c r="C4134" s="3">
        <v>21</v>
      </c>
      <c r="D4134" s="3">
        <v>9</v>
      </c>
      <c r="E4134" s="3">
        <v>4411.9830000000002</v>
      </c>
      <c r="F4134" s="3">
        <v>2205.991</v>
      </c>
      <c r="G4134" s="3">
        <f t="shared" si="128"/>
        <v>4.4119830000000002</v>
      </c>
      <c r="H4134" s="3">
        <f t="shared" si="129"/>
        <v>2.205991</v>
      </c>
      <c r="J4134" s="3" cm="1">
        <f t="array" ref="J4134">+INDEX(G4134:H4134,,MATCH(Rates!$G$7,$G$4:$H$4,0))</f>
        <v>4.4119830000000002</v>
      </c>
    </row>
    <row r="4135" spans="2:10" x14ac:dyDescent="0.25">
      <c r="B4135" s="3">
        <v>6</v>
      </c>
      <c r="C4135" s="3">
        <v>21</v>
      </c>
      <c r="D4135" s="3">
        <v>10</v>
      </c>
      <c r="E4135" s="3">
        <v>5257.2129999999997</v>
      </c>
      <c r="F4135" s="3">
        <v>2628.607</v>
      </c>
      <c r="G4135" s="3">
        <f t="shared" si="128"/>
        <v>5.2572130000000001</v>
      </c>
      <c r="H4135" s="3">
        <f t="shared" si="129"/>
        <v>2.6286070000000001</v>
      </c>
      <c r="J4135" s="3" cm="1">
        <f t="array" ref="J4135">+INDEX(G4135:H4135,,MATCH(Rates!$G$7,$G$4:$H$4,0))</f>
        <v>5.2572130000000001</v>
      </c>
    </row>
    <row r="4136" spans="2:10" x14ac:dyDescent="0.25">
      <c r="B4136" s="3">
        <v>6</v>
      </c>
      <c r="C4136" s="3">
        <v>21</v>
      </c>
      <c r="D4136" s="3">
        <v>11</v>
      </c>
      <c r="E4136" s="3">
        <v>5815.6419999999998</v>
      </c>
      <c r="F4136" s="3">
        <v>2907.8209999999999</v>
      </c>
      <c r="G4136" s="3">
        <f t="shared" si="128"/>
        <v>5.8156419999999995</v>
      </c>
      <c r="H4136" s="3">
        <f t="shared" si="129"/>
        <v>2.9078209999999998</v>
      </c>
      <c r="J4136" s="3" cm="1">
        <f t="array" ref="J4136">+INDEX(G4136:H4136,,MATCH(Rates!$G$7,$G$4:$H$4,0))</f>
        <v>5.8156419999999995</v>
      </c>
    </row>
    <row r="4137" spans="2:10" x14ac:dyDescent="0.25">
      <c r="B4137" s="3">
        <v>6</v>
      </c>
      <c r="C4137" s="3">
        <v>21</v>
      </c>
      <c r="D4137" s="3">
        <v>12</v>
      </c>
      <c r="E4137" s="3">
        <v>6137.9030000000002</v>
      </c>
      <c r="F4137" s="3">
        <v>3068.9520000000002</v>
      </c>
      <c r="G4137" s="3">
        <f t="shared" si="128"/>
        <v>6.1379030000000006</v>
      </c>
      <c r="H4137" s="3">
        <f t="shared" si="129"/>
        <v>3.0689520000000003</v>
      </c>
      <c r="J4137" s="3" cm="1">
        <f t="array" ref="J4137">+INDEX(G4137:H4137,,MATCH(Rates!$G$7,$G$4:$H$4,0))</f>
        <v>6.1379030000000006</v>
      </c>
    </row>
    <row r="4138" spans="2:10" x14ac:dyDescent="0.25">
      <c r="B4138" s="3">
        <v>6</v>
      </c>
      <c r="C4138" s="3">
        <v>21</v>
      </c>
      <c r="D4138" s="3">
        <v>13</v>
      </c>
      <c r="E4138" s="3">
        <v>6026.183</v>
      </c>
      <c r="F4138" s="3">
        <v>3013.0920000000001</v>
      </c>
      <c r="G4138" s="3">
        <f t="shared" si="128"/>
        <v>6.0261829999999996</v>
      </c>
      <c r="H4138" s="3">
        <f t="shared" si="129"/>
        <v>3.0130919999999999</v>
      </c>
      <c r="J4138" s="3" cm="1">
        <f t="array" ref="J4138">+INDEX(G4138:H4138,,MATCH(Rates!$G$7,$G$4:$H$4,0))</f>
        <v>6.0261829999999996</v>
      </c>
    </row>
    <row r="4139" spans="2:10" x14ac:dyDescent="0.25">
      <c r="B4139" s="3">
        <v>6</v>
      </c>
      <c r="C4139" s="3">
        <v>21</v>
      </c>
      <c r="D4139" s="3">
        <v>14</v>
      </c>
      <c r="E4139" s="3">
        <v>5550.857</v>
      </c>
      <c r="F4139" s="3">
        <v>2775.4290000000001</v>
      </c>
      <c r="G4139" s="3">
        <f t="shared" si="128"/>
        <v>5.5508569999999997</v>
      </c>
      <c r="H4139" s="3">
        <f t="shared" si="129"/>
        <v>2.7754289999999999</v>
      </c>
      <c r="J4139" s="3" cm="1">
        <f t="array" ref="J4139">+INDEX(G4139:H4139,,MATCH(Rates!$G$7,$G$4:$H$4,0))</f>
        <v>5.5508569999999997</v>
      </c>
    </row>
    <row r="4140" spans="2:10" x14ac:dyDescent="0.25">
      <c r="B4140" s="3">
        <v>6</v>
      </c>
      <c r="C4140" s="3">
        <v>21</v>
      </c>
      <c r="D4140" s="3">
        <v>15</v>
      </c>
      <c r="E4140" s="3">
        <v>4834.3159999999998</v>
      </c>
      <c r="F4140" s="3">
        <v>2417.1579999999999</v>
      </c>
      <c r="G4140" s="3">
        <f t="shared" si="128"/>
        <v>4.8343159999999994</v>
      </c>
      <c r="H4140" s="3">
        <f t="shared" si="129"/>
        <v>2.4171579999999997</v>
      </c>
      <c r="J4140" s="3" cm="1">
        <f t="array" ref="J4140">+INDEX(G4140:H4140,,MATCH(Rates!$G$7,$G$4:$H$4,0))</f>
        <v>4.8343159999999994</v>
      </c>
    </row>
    <row r="4141" spans="2:10" x14ac:dyDescent="0.25">
      <c r="B4141" s="3">
        <v>6</v>
      </c>
      <c r="C4141" s="3">
        <v>21</v>
      </c>
      <c r="D4141" s="3">
        <v>16</v>
      </c>
      <c r="E4141" s="3">
        <v>3824.7139999999999</v>
      </c>
      <c r="F4141" s="3">
        <v>1912.357</v>
      </c>
      <c r="G4141" s="3">
        <f t="shared" si="128"/>
        <v>3.8247139999999997</v>
      </c>
      <c r="H4141" s="3">
        <f t="shared" si="129"/>
        <v>1.9123569999999999</v>
      </c>
      <c r="J4141" s="3" cm="1">
        <f t="array" ref="J4141">+INDEX(G4141:H4141,,MATCH(Rates!$G$7,$G$4:$H$4,0))</f>
        <v>3.8247139999999997</v>
      </c>
    </row>
    <row r="4142" spans="2:10" x14ac:dyDescent="0.25">
      <c r="B4142" s="3">
        <v>6</v>
      </c>
      <c r="C4142" s="3">
        <v>21</v>
      </c>
      <c r="D4142" s="3">
        <v>17</v>
      </c>
      <c r="E4142" s="3">
        <v>171.38900000000001</v>
      </c>
      <c r="F4142" s="3">
        <v>85.694999999999993</v>
      </c>
      <c r="G4142" s="3">
        <f t="shared" si="128"/>
        <v>0.17138900000000001</v>
      </c>
      <c r="H4142" s="3">
        <f t="shared" si="129"/>
        <v>8.5694999999999993E-2</v>
      </c>
      <c r="J4142" s="3" cm="1">
        <f t="array" ref="J4142">+INDEX(G4142:H4142,,MATCH(Rates!$G$7,$G$4:$H$4,0))</f>
        <v>0.17138900000000001</v>
      </c>
    </row>
    <row r="4143" spans="2:10" x14ac:dyDescent="0.25">
      <c r="B4143" s="3">
        <v>6</v>
      </c>
      <c r="C4143" s="3">
        <v>21</v>
      </c>
      <c r="D4143" s="3">
        <v>18</v>
      </c>
      <c r="E4143" s="3">
        <v>687.548</v>
      </c>
      <c r="F4143" s="3">
        <v>343.774</v>
      </c>
      <c r="G4143" s="3">
        <f t="shared" si="128"/>
        <v>0.68754800000000005</v>
      </c>
      <c r="H4143" s="3">
        <f t="shared" si="129"/>
        <v>0.34377400000000002</v>
      </c>
      <c r="J4143" s="3" cm="1">
        <f t="array" ref="J4143">+INDEX(G4143:H4143,,MATCH(Rates!$G$7,$G$4:$H$4,0))</f>
        <v>0.68754800000000005</v>
      </c>
    </row>
    <row r="4144" spans="2:10" x14ac:dyDescent="0.25">
      <c r="B4144" s="3">
        <v>6</v>
      </c>
      <c r="C4144" s="3">
        <v>21</v>
      </c>
      <c r="D4144" s="3">
        <v>19</v>
      </c>
      <c r="E4144" s="3">
        <v>86.25</v>
      </c>
      <c r="F4144" s="3">
        <v>43.125</v>
      </c>
      <c r="G4144" s="3">
        <f t="shared" si="128"/>
        <v>8.6249999999999993E-2</v>
      </c>
      <c r="H4144" s="3">
        <f t="shared" si="129"/>
        <v>4.3124999999999997E-2</v>
      </c>
      <c r="J4144" s="3" cm="1">
        <f t="array" ref="J4144">+INDEX(G4144:H4144,,MATCH(Rates!$G$7,$G$4:$H$4,0))</f>
        <v>8.6249999999999993E-2</v>
      </c>
    </row>
    <row r="4145" spans="2:10" x14ac:dyDescent="0.25">
      <c r="B4145" s="3">
        <v>6</v>
      </c>
      <c r="C4145" s="3">
        <v>21</v>
      </c>
      <c r="D4145" s="3">
        <v>20</v>
      </c>
      <c r="E4145" s="3">
        <v>0</v>
      </c>
      <c r="F4145" s="3">
        <v>0</v>
      </c>
      <c r="G4145" s="3">
        <f t="shared" si="128"/>
        <v>0</v>
      </c>
      <c r="H4145" s="3">
        <f t="shared" si="129"/>
        <v>0</v>
      </c>
      <c r="J4145" s="3" cm="1">
        <f t="array" ref="J4145">+INDEX(G4145:H4145,,MATCH(Rates!$G$7,$G$4:$H$4,0))</f>
        <v>0</v>
      </c>
    </row>
    <row r="4146" spans="2:10" x14ac:dyDescent="0.25">
      <c r="B4146" s="3">
        <v>6</v>
      </c>
      <c r="C4146" s="3">
        <v>21</v>
      </c>
      <c r="D4146" s="3">
        <v>21</v>
      </c>
      <c r="E4146" s="3">
        <v>0</v>
      </c>
      <c r="F4146" s="3">
        <v>0</v>
      </c>
      <c r="G4146" s="3">
        <f t="shared" si="128"/>
        <v>0</v>
      </c>
      <c r="H4146" s="3">
        <f t="shared" si="129"/>
        <v>0</v>
      </c>
      <c r="J4146" s="3" cm="1">
        <f t="array" ref="J4146">+INDEX(G4146:H4146,,MATCH(Rates!$G$7,$G$4:$H$4,0))</f>
        <v>0</v>
      </c>
    </row>
    <row r="4147" spans="2:10" x14ac:dyDescent="0.25">
      <c r="B4147" s="3">
        <v>6</v>
      </c>
      <c r="C4147" s="3">
        <v>21</v>
      </c>
      <c r="D4147" s="3">
        <v>22</v>
      </c>
      <c r="E4147" s="3">
        <v>0</v>
      </c>
      <c r="F4147" s="3">
        <v>0</v>
      </c>
      <c r="G4147" s="3">
        <f t="shared" si="128"/>
        <v>0</v>
      </c>
      <c r="H4147" s="3">
        <f t="shared" si="129"/>
        <v>0</v>
      </c>
      <c r="J4147" s="3" cm="1">
        <f t="array" ref="J4147">+INDEX(G4147:H4147,,MATCH(Rates!$G$7,$G$4:$H$4,0))</f>
        <v>0</v>
      </c>
    </row>
    <row r="4148" spans="2:10" x14ac:dyDescent="0.25">
      <c r="B4148" s="3">
        <v>6</v>
      </c>
      <c r="C4148" s="3">
        <v>21</v>
      </c>
      <c r="D4148" s="3">
        <v>23</v>
      </c>
      <c r="E4148" s="3">
        <v>0</v>
      </c>
      <c r="F4148" s="3">
        <v>0</v>
      </c>
      <c r="G4148" s="3">
        <f t="shared" si="128"/>
        <v>0</v>
      </c>
      <c r="H4148" s="3">
        <f t="shared" si="129"/>
        <v>0</v>
      </c>
      <c r="J4148" s="3" cm="1">
        <f t="array" ref="J4148">+INDEX(G4148:H4148,,MATCH(Rates!$G$7,$G$4:$H$4,0))</f>
        <v>0</v>
      </c>
    </row>
    <row r="4149" spans="2:10" x14ac:dyDescent="0.25">
      <c r="B4149" s="3">
        <v>6</v>
      </c>
      <c r="C4149" s="3">
        <v>22</v>
      </c>
      <c r="D4149" s="3">
        <v>0</v>
      </c>
      <c r="E4149" s="3">
        <v>0</v>
      </c>
      <c r="F4149" s="3">
        <v>0</v>
      </c>
      <c r="G4149" s="3">
        <f t="shared" si="128"/>
        <v>0</v>
      </c>
      <c r="H4149" s="3">
        <f t="shared" si="129"/>
        <v>0</v>
      </c>
      <c r="J4149" s="3" cm="1">
        <f t="array" ref="J4149">+INDEX(G4149:H4149,,MATCH(Rates!$G$7,$G$4:$H$4,0))</f>
        <v>0</v>
      </c>
    </row>
    <row r="4150" spans="2:10" x14ac:dyDescent="0.25">
      <c r="B4150" s="3">
        <v>6</v>
      </c>
      <c r="C4150" s="3">
        <v>22</v>
      </c>
      <c r="D4150" s="3">
        <v>1</v>
      </c>
      <c r="E4150" s="3">
        <v>0</v>
      </c>
      <c r="F4150" s="3">
        <v>0</v>
      </c>
      <c r="G4150" s="3">
        <f t="shared" si="128"/>
        <v>0</v>
      </c>
      <c r="H4150" s="3">
        <f t="shared" si="129"/>
        <v>0</v>
      </c>
      <c r="J4150" s="3" cm="1">
        <f t="array" ref="J4150">+INDEX(G4150:H4150,,MATCH(Rates!$G$7,$G$4:$H$4,0))</f>
        <v>0</v>
      </c>
    </row>
    <row r="4151" spans="2:10" x14ac:dyDescent="0.25">
      <c r="B4151" s="3">
        <v>6</v>
      </c>
      <c r="C4151" s="3">
        <v>22</v>
      </c>
      <c r="D4151" s="3">
        <v>2</v>
      </c>
      <c r="E4151" s="3">
        <v>0</v>
      </c>
      <c r="F4151" s="3">
        <v>0</v>
      </c>
      <c r="G4151" s="3">
        <f t="shared" si="128"/>
        <v>0</v>
      </c>
      <c r="H4151" s="3">
        <f t="shared" si="129"/>
        <v>0</v>
      </c>
      <c r="J4151" s="3" cm="1">
        <f t="array" ref="J4151">+INDEX(G4151:H4151,,MATCH(Rates!$G$7,$G$4:$H$4,0))</f>
        <v>0</v>
      </c>
    </row>
    <row r="4152" spans="2:10" x14ac:dyDescent="0.25">
      <c r="B4152" s="3">
        <v>6</v>
      </c>
      <c r="C4152" s="3">
        <v>22</v>
      </c>
      <c r="D4152" s="3">
        <v>3</v>
      </c>
      <c r="E4152" s="3">
        <v>0</v>
      </c>
      <c r="F4152" s="3">
        <v>0</v>
      </c>
      <c r="G4152" s="3">
        <f t="shared" si="128"/>
        <v>0</v>
      </c>
      <c r="H4152" s="3">
        <f t="shared" si="129"/>
        <v>0</v>
      </c>
      <c r="J4152" s="3" cm="1">
        <f t="array" ref="J4152">+INDEX(G4152:H4152,,MATCH(Rates!$G$7,$G$4:$H$4,0))</f>
        <v>0</v>
      </c>
    </row>
    <row r="4153" spans="2:10" x14ac:dyDescent="0.25">
      <c r="B4153" s="3">
        <v>6</v>
      </c>
      <c r="C4153" s="3">
        <v>22</v>
      </c>
      <c r="D4153" s="3">
        <v>4</v>
      </c>
      <c r="E4153" s="3">
        <v>0</v>
      </c>
      <c r="F4153" s="3">
        <v>0</v>
      </c>
      <c r="G4153" s="3">
        <f t="shared" si="128"/>
        <v>0</v>
      </c>
      <c r="H4153" s="3">
        <f t="shared" si="129"/>
        <v>0</v>
      </c>
      <c r="J4153" s="3" cm="1">
        <f t="array" ref="J4153">+INDEX(G4153:H4153,,MATCH(Rates!$G$7,$G$4:$H$4,0))</f>
        <v>0</v>
      </c>
    </row>
    <row r="4154" spans="2:10" x14ac:dyDescent="0.25">
      <c r="B4154" s="3">
        <v>6</v>
      </c>
      <c r="C4154" s="3">
        <v>22</v>
      </c>
      <c r="D4154" s="3">
        <v>5</v>
      </c>
      <c r="E4154" s="3">
        <v>90.912999999999997</v>
      </c>
      <c r="F4154" s="3">
        <v>45.457000000000001</v>
      </c>
      <c r="G4154" s="3">
        <f t="shared" si="128"/>
        <v>9.0912999999999994E-2</v>
      </c>
      <c r="H4154" s="3">
        <f t="shared" si="129"/>
        <v>4.5456999999999997E-2</v>
      </c>
      <c r="J4154" s="3" cm="1">
        <f t="array" ref="J4154">+INDEX(G4154:H4154,,MATCH(Rates!$G$7,$G$4:$H$4,0))</f>
        <v>9.0912999999999994E-2</v>
      </c>
    </row>
    <row r="4155" spans="2:10" x14ac:dyDescent="0.25">
      <c r="B4155" s="3">
        <v>6</v>
      </c>
      <c r="C4155" s="3">
        <v>22</v>
      </c>
      <c r="D4155" s="3">
        <v>6</v>
      </c>
      <c r="E4155" s="3">
        <v>499.16</v>
      </c>
      <c r="F4155" s="3">
        <v>249.58</v>
      </c>
      <c r="G4155" s="3">
        <f t="shared" si="128"/>
        <v>0.49916000000000005</v>
      </c>
      <c r="H4155" s="3">
        <f t="shared" si="129"/>
        <v>0.24958000000000002</v>
      </c>
      <c r="J4155" s="3" cm="1">
        <f t="array" ref="J4155">+INDEX(G4155:H4155,,MATCH(Rates!$G$7,$G$4:$H$4,0))</f>
        <v>0.49916000000000005</v>
      </c>
    </row>
    <row r="4156" spans="2:10" x14ac:dyDescent="0.25">
      <c r="B4156" s="3">
        <v>6</v>
      </c>
      <c r="C4156" s="3">
        <v>22</v>
      </c>
      <c r="D4156" s="3">
        <v>7</v>
      </c>
      <c r="E4156" s="3">
        <v>1778.14</v>
      </c>
      <c r="F4156" s="3">
        <v>889.07</v>
      </c>
      <c r="G4156" s="3">
        <f t="shared" si="128"/>
        <v>1.7781400000000001</v>
      </c>
      <c r="H4156" s="3">
        <f t="shared" si="129"/>
        <v>0.88907000000000003</v>
      </c>
      <c r="J4156" s="3" cm="1">
        <f t="array" ref="J4156">+INDEX(G4156:H4156,,MATCH(Rates!$G$7,$G$4:$H$4,0))</f>
        <v>1.7781400000000001</v>
      </c>
    </row>
    <row r="4157" spans="2:10" x14ac:dyDescent="0.25">
      <c r="B4157" s="3">
        <v>6</v>
      </c>
      <c r="C4157" s="3">
        <v>22</v>
      </c>
      <c r="D4157" s="3">
        <v>8</v>
      </c>
      <c r="E4157" s="3">
        <v>3205.9059999999999</v>
      </c>
      <c r="F4157" s="3">
        <v>1602.953</v>
      </c>
      <c r="G4157" s="3">
        <f t="shared" si="128"/>
        <v>3.2059060000000001</v>
      </c>
      <c r="H4157" s="3">
        <f t="shared" si="129"/>
        <v>1.6029530000000001</v>
      </c>
      <c r="J4157" s="3" cm="1">
        <f t="array" ref="J4157">+INDEX(G4157:H4157,,MATCH(Rates!$G$7,$G$4:$H$4,0))</f>
        <v>3.2059060000000001</v>
      </c>
    </row>
    <row r="4158" spans="2:10" x14ac:dyDescent="0.25">
      <c r="B4158" s="3">
        <v>6</v>
      </c>
      <c r="C4158" s="3">
        <v>22</v>
      </c>
      <c r="D4158" s="3">
        <v>9</v>
      </c>
      <c r="E4158" s="3">
        <v>4399.9639999999999</v>
      </c>
      <c r="F4158" s="3">
        <v>2199.982</v>
      </c>
      <c r="G4158" s="3">
        <f t="shared" si="128"/>
        <v>4.3999639999999998</v>
      </c>
      <c r="H4158" s="3">
        <f t="shared" si="129"/>
        <v>2.1999819999999999</v>
      </c>
      <c r="J4158" s="3" cm="1">
        <f t="array" ref="J4158">+INDEX(G4158:H4158,,MATCH(Rates!$G$7,$G$4:$H$4,0))</f>
        <v>4.3999639999999998</v>
      </c>
    </row>
    <row r="4159" spans="2:10" x14ac:dyDescent="0.25">
      <c r="B4159" s="3">
        <v>6</v>
      </c>
      <c r="C4159" s="3">
        <v>22</v>
      </c>
      <c r="D4159" s="3">
        <v>10</v>
      </c>
      <c r="E4159" s="3">
        <v>5293.7250000000004</v>
      </c>
      <c r="F4159" s="3">
        <v>2646.8629999999998</v>
      </c>
      <c r="G4159" s="3">
        <f t="shared" si="128"/>
        <v>5.2937250000000002</v>
      </c>
      <c r="H4159" s="3">
        <f t="shared" si="129"/>
        <v>2.6468629999999997</v>
      </c>
      <c r="J4159" s="3" cm="1">
        <f t="array" ref="J4159">+INDEX(G4159:H4159,,MATCH(Rates!$G$7,$G$4:$H$4,0))</f>
        <v>5.2937250000000002</v>
      </c>
    </row>
    <row r="4160" spans="2:10" x14ac:dyDescent="0.25">
      <c r="B4160" s="3">
        <v>6</v>
      </c>
      <c r="C4160" s="3">
        <v>22</v>
      </c>
      <c r="D4160" s="3">
        <v>11</v>
      </c>
      <c r="E4160" s="3">
        <v>5703.27</v>
      </c>
      <c r="F4160" s="3">
        <v>2851.6350000000002</v>
      </c>
      <c r="G4160" s="3">
        <f t="shared" si="128"/>
        <v>5.7032700000000007</v>
      </c>
      <c r="H4160" s="3">
        <f t="shared" si="129"/>
        <v>2.8516350000000004</v>
      </c>
      <c r="J4160" s="3" cm="1">
        <f t="array" ref="J4160">+INDEX(G4160:H4160,,MATCH(Rates!$G$7,$G$4:$H$4,0))</f>
        <v>5.7032700000000007</v>
      </c>
    </row>
    <row r="4161" spans="2:10" x14ac:dyDescent="0.25">
      <c r="B4161" s="3">
        <v>6</v>
      </c>
      <c r="C4161" s="3">
        <v>22</v>
      </c>
      <c r="D4161" s="3">
        <v>12</v>
      </c>
      <c r="E4161" s="3">
        <v>5883.0569999999998</v>
      </c>
      <c r="F4161" s="3">
        <v>2941.529</v>
      </c>
      <c r="G4161" s="3">
        <f t="shared" si="128"/>
        <v>5.883057</v>
      </c>
      <c r="H4161" s="3">
        <f t="shared" si="129"/>
        <v>2.9415290000000001</v>
      </c>
      <c r="J4161" s="3" cm="1">
        <f t="array" ref="J4161">+INDEX(G4161:H4161,,MATCH(Rates!$G$7,$G$4:$H$4,0))</f>
        <v>5.883057</v>
      </c>
    </row>
    <row r="4162" spans="2:10" x14ac:dyDescent="0.25">
      <c r="B4162" s="3">
        <v>6</v>
      </c>
      <c r="C4162" s="3">
        <v>22</v>
      </c>
      <c r="D4162" s="3">
        <v>13</v>
      </c>
      <c r="E4162" s="3">
        <v>5782.2340000000004</v>
      </c>
      <c r="F4162" s="3">
        <v>2891.1170000000002</v>
      </c>
      <c r="G4162" s="3">
        <f t="shared" si="128"/>
        <v>5.7822340000000008</v>
      </c>
      <c r="H4162" s="3">
        <f t="shared" si="129"/>
        <v>2.8911170000000004</v>
      </c>
      <c r="J4162" s="3" cm="1">
        <f t="array" ref="J4162">+INDEX(G4162:H4162,,MATCH(Rates!$G$7,$G$4:$H$4,0))</f>
        <v>5.7822340000000008</v>
      </c>
    </row>
    <row r="4163" spans="2:10" x14ac:dyDescent="0.25">
      <c r="B4163" s="3">
        <v>6</v>
      </c>
      <c r="C4163" s="3">
        <v>22</v>
      </c>
      <c r="D4163" s="3">
        <v>14</v>
      </c>
      <c r="E4163" s="3">
        <v>5479.3130000000001</v>
      </c>
      <c r="F4163" s="3">
        <v>2739.6570000000002</v>
      </c>
      <c r="G4163" s="3">
        <f t="shared" si="128"/>
        <v>5.4793130000000003</v>
      </c>
      <c r="H4163" s="3">
        <f t="shared" si="129"/>
        <v>2.7396570000000002</v>
      </c>
      <c r="J4163" s="3" cm="1">
        <f t="array" ref="J4163">+INDEX(G4163:H4163,,MATCH(Rates!$G$7,$G$4:$H$4,0))</f>
        <v>5.4793130000000003</v>
      </c>
    </row>
    <row r="4164" spans="2:10" x14ac:dyDescent="0.25">
      <c r="B4164" s="3">
        <v>6</v>
      </c>
      <c r="C4164" s="3">
        <v>22</v>
      </c>
      <c r="D4164" s="3">
        <v>15</v>
      </c>
      <c r="E4164" s="3">
        <v>4360.924</v>
      </c>
      <c r="F4164" s="3">
        <v>2180.462</v>
      </c>
      <c r="G4164" s="3">
        <f t="shared" si="128"/>
        <v>4.3609239999999998</v>
      </c>
      <c r="H4164" s="3">
        <f t="shared" si="129"/>
        <v>2.1804619999999999</v>
      </c>
      <c r="J4164" s="3" cm="1">
        <f t="array" ref="J4164">+INDEX(G4164:H4164,,MATCH(Rates!$G$7,$G$4:$H$4,0))</f>
        <v>4.3609239999999998</v>
      </c>
    </row>
    <row r="4165" spans="2:10" x14ac:dyDescent="0.25">
      <c r="B4165" s="3">
        <v>6</v>
      </c>
      <c r="C4165" s="3">
        <v>22</v>
      </c>
      <c r="D4165" s="3">
        <v>16</v>
      </c>
      <c r="E4165" s="3">
        <v>3232.3919999999998</v>
      </c>
      <c r="F4165" s="3">
        <v>1616.1959999999999</v>
      </c>
      <c r="G4165" s="3">
        <f t="shared" si="128"/>
        <v>3.2323919999999999</v>
      </c>
      <c r="H4165" s="3">
        <f t="shared" si="129"/>
        <v>1.616196</v>
      </c>
      <c r="J4165" s="3" cm="1">
        <f t="array" ref="J4165">+INDEX(G4165:H4165,,MATCH(Rates!$G$7,$G$4:$H$4,0))</f>
        <v>3.2323919999999999</v>
      </c>
    </row>
    <row r="4166" spans="2:10" x14ac:dyDescent="0.25">
      <c r="B4166" s="3">
        <v>6</v>
      </c>
      <c r="C4166" s="3">
        <v>22</v>
      </c>
      <c r="D4166" s="3">
        <v>17</v>
      </c>
      <c r="E4166" s="3">
        <v>2205.8220000000001</v>
      </c>
      <c r="F4166" s="3">
        <v>1102.9110000000001</v>
      </c>
      <c r="G4166" s="3">
        <f t="shared" si="128"/>
        <v>2.2058219999999999</v>
      </c>
      <c r="H4166" s="3">
        <f t="shared" si="129"/>
        <v>1.102911</v>
      </c>
      <c r="J4166" s="3" cm="1">
        <f t="array" ref="J4166">+INDEX(G4166:H4166,,MATCH(Rates!$G$7,$G$4:$H$4,0))</f>
        <v>2.2058219999999999</v>
      </c>
    </row>
    <row r="4167" spans="2:10" x14ac:dyDescent="0.25">
      <c r="B4167" s="3">
        <v>6</v>
      </c>
      <c r="C4167" s="3">
        <v>22</v>
      </c>
      <c r="D4167" s="3">
        <v>18</v>
      </c>
      <c r="E4167" s="3">
        <v>1069.5319999999999</v>
      </c>
      <c r="F4167" s="3">
        <v>534.76599999999996</v>
      </c>
      <c r="G4167" s="3">
        <f t="shared" si="128"/>
        <v>1.0695319999999999</v>
      </c>
      <c r="H4167" s="3">
        <f t="shared" si="129"/>
        <v>0.53476599999999996</v>
      </c>
      <c r="J4167" s="3" cm="1">
        <f t="array" ref="J4167">+INDEX(G4167:H4167,,MATCH(Rates!$G$7,$G$4:$H$4,0))</f>
        <v>1.0695319999999999</v>
      </c>
    </row>
    <row r="4168" spans="2:10" x14ac:dyDescent="0.25">
      <c r="B4168" s="3">
        <v>6</v>
      </c>
      <c r="C4168" s="3">
        <v>22</v>
      </c>
      <c r="D4168" s="3">
        <v>19</v>
      </c>
      <c r="E4168" s="3">
        <v>293.64800000000002</v>
      </c>
      <c r="F4168" s="3">
        <v>146.82400000000001</v>
      </c>
      <c r="G4168" s="3">
        <f t="shared" si="128"/>
        <v>0.29364800000000002</v>
      </c>
      <c r="H4168" s="3">
        <f t="shared" si="129"/>
        <v>0.14682400000000001</v>
      </c>
      <c r="J4168" s="3" cm="1">
        <f t="array" ref="J4168">+INDEX(G4168:H4168,,MATCH(Rates!$G$7,$G$4:$H$4,0))</f>
        <v>0.29364800000000002</v>
      </c>
    </row>
    <row r="4169" spans="2:10" x14ac:dyDescent="0.25">
      <c r="B4169" s="3">
        <v>6</v>
      </c>
      <c r="C4169" s="3">
        <v>22</v>
      </c>
      <c r="D4169" s="3">
        <v>20</v>
      </c>
      <c r="E4169" s="3">
        <v>0</v>
      </c>
      <c r="F4169" s="3">
        <v>0</v>
      </c>
      <c r="G4169" s="3">
        <f t="shared" si="128"/>
        <v>0</v>
      </c>
      <c r="H4169" s="3">
        <f t="shared" si="129"/>
        <v>0</v>
      </c>
      <c r="J4169" s="3" cm="1">
        <f t="array" ref="J4169">+INDEX(G4169:H4169,,MATCH(Rates!$G$7,$G$4:$H$4,0))</f>
        <v>0</v>
      </c>
    </row>
    <row r="4170" spans="2:10" x14ac:dyDescent="0.25">
      <c r="B4170" s="3">
        <v>6</v>
      </c>
      <c r="C4170" s="3">
        <v>22</v>
      </c>
      <c r="D4170" s="3">
        <v>21</v>
      </c>
      <c r="E4170" s="3">
        <v>0</v>
      </c>
      <c r="F4170" s="3">
        <v>0</v>
      </c>
      <c r="G4170" s="3">
        <f t="shared" si="128"/>
        <v>0</v>
      </c>
      <c r="H4170" s="3">
        <f t="shared" si="129"/>
        <v>0</v>
      </c>
      <c r="J4170" s="3" cm="1">
        <f t="array" ref="J4170">+INDEX(G4170:H4170,,MATCH(Rates!$G$7,$G$4:$H$4,0))</f>
        <v>0</v>
      </c>
    </row>
    <row r="4171" spans="2:10" x14ac:dyDescent="0.25">
      <c r="B4171" s="3">
        <v>6</v>
      </c>
      <c r="C4171" s="3">
        <v>22</v>
      </c>
      <c r="D4171" s="3">
        <v>22</v>
      </c>
      <c r="E4171" s="3">
        <v>0</v>
      </c>
      <c r="F4171" s="3">
        <v>0</v>
      </c>
      <c r="G4171" s="3">
        <f t="shared" si="128"/>
        <v>0</v>
      </c>
      <c r="H4171" s="3">
        <f t="shared" si="129"/>
        <v>0</v>
      </c>
      <c r="J4171" s="3" cm="1">
        <f t="array" ref="J4171">+INDEX(G4171:H4171,,MATCH(Rates!$G$7,$G$4:$H$4,0))</f>
        <v>0</v>
      </c>
    </row>
    <row r="4172" spans="2:10" x14ac:dyDescent="0.25">
      <c r="B4172" s="3">
        <v>6</v>
      </c>
      <c r="C4172" s="3">
        <v>22</v>
      </c>
      <c r="D4172" s="3">
        <v>23</v>
      </c>
      <c r="E4172" s="3">
        <v>0</v>
      </c>
      <c r="F4172" s="3">
        <v>0</v>
      </c>
      <c r="G4172" s="3">
        <f t="shared" si="128"/>
        <v>0</v>
      </c>
      <c r="H4172" s="3">
        <f t="shared" si="129"/>
        <v>0</v>
      </c>
      <c r="J4172" s="3" cm="1">
        <f t="array" ref="J4172">+INDEX(G4172:H4172,,MATCH(Rates!$G$7,$G$4:$H$4,0))</f>
        <v>0</v>
      </c>
    </row>
    <row r="4173" spans="2:10" x14ac:dyDescent="0.25">
      <c r="B4173" s="3">
        <v>6</v>
      </c>
      <c r="C4173" s="3">
        <v>23</v>
      </c>
      <c r="D4173" s="3">
        <v>0</v>
      </c>
      <c r="E4173" s="3">
        <v>0</v>
      </c>
      <c r="F4173" s="3">
        <v>0</v>
      </c>
      <c r="G4173" s="3">
        <f t="shared" si="128"/>
        <v>0</v>
      </c>
      <c r="H4173" s="3">
        <f t="shared" si="129"/>
        <v>0</v>
      </c>
      <c r="J4173" s="3" cm="1">
        <f t="array" ref="J4173">+INDEX(G4173:H4173,,MATCH(Rates!$G$7,$G$4:$H$4,0))</f>
        <v>0</v>
      </c>
    </row>
    <row r="4174" spans="2:10" x14ac:dyDescent="0.25">
      <c r="B4174" s="3">
        <v>6</v>
      </c>
      <c r="C4174" s="3">
        <v>23</v>
      </c>
      <c r="D4174" s="3">
        <v>1</v>
      </c>
      <c r="E4174" s="3">
        <v>0</v>
      </c>
      <c r="F4174" s="3">
        <v>0</v>
      </c>
      <c r="G4174" s="3">
        <f t="shared" si="128"/>
        <v>0</v>
      </c>
      <c r="H4174" s="3">
        <f t="shared" si="129"/>
        <v>0</v>
      </c>
      <c r="J4174" s="3" cm="1">
        <f t="array" ref="J4174">+INDEX(G4174:H4174,,MATCH(Rates!$G$7,$G$4:$H$4,0))</f>
        <v>0</v>
      </c>
    </row>
    <row r="4175" spans="2:10" x14ac:dyDescent="0.25">
      <c r="B4175" s="3">
        <v>6</v>
      </c>
      <c r="C4175" s="3">
        <v>23</v>
      </c>
      <c r="D4175" s="3">
        <v>2</v>
      </c>
      <c r="E4175" s="3">
        <v>0</v>
      </c>
      <c r="F4175" s="3">
        <v>0</v>
      </c>
      <c r="G4175" s="3">
        <f t="shared" si="128"/>
        <v>0</v>
      </c>
      <c r="H4175" s="3">
        <f t="shared" si="129"/>
        <v>0</v>
      </c>
      <c r="J4175" s="3" cm="1">
        <f t="array" ref="J4175">+INDEX(G4175:H4175,,MATCH(Rates!$G$7,$G$4:$H$4,0))</f>
        <v>0</v>
      </c>
    </row>
    <row r="4176" spans="2:10" x14ac:dyDescent="0.25">
      <c r="B4176" s="3">
        <v>6</v>
      </c>
      <c r="C4176" s="3">
        <v>23</v>
      </c>
      <c r="D4176" s="3">
        <v>3</v>
      </c>
      <c r="E4176" s="3">
        <v>0</v>
      </c>
      <c r="F4176" s="3">
        <v>0</v>
      </c>
      <c r="G4176" s="3">
        <f t="shared" si="128"/>
        <v>0</v>
      </c>
      <c r="H4176" s="3">
        <f t="shared" si="129"/>
        <v>0</v>
      </c>
      <c r="J4176" s="3" cm="1">
        <f t="array" ref="J4176">+INDEX(G4176:H4176,,MATCH(Rates!$G$7,$G$4:$H$4,0))</f>
        <v>0</v>
      </c>
    </row>
    <row r="4177" spans="2:10" x14ac:dyDescent="0.25">
      <c r="B4177" s="3">
        <v>6</v>
      </c>
      <c r="C4177" s="3">
        <v>23</v>
      </c>
      <c r="D4177" s="3">
        <v>4</v>
      </c>
      <c r="E4177" s="3">
        <v>0</v>
      </c>
      <c r="F4177" s="3">
        <v>0</v>
      </c>
      <c r="G4177" s="3">
        <f t="shared" si="128"/>
        <v>0</v>
      </c>
      <c r="H4177" s="3">
        <f t="shared" si="129"/>
        <v>0</v>
      </c>
      <c r="J4177" s="3" cm="1">
        <f t="array" ref="J4177">+INDEX(G4177:H4177,,MATCH(Rates!$G$7,$G$4:$H$4,0))</f>
        <v>0</v>
      </c>
    </row>
    <row r="4178" spans="2:10" x14ac:dyDescent="0.25">
      <c r="B4178" s="3">
        <v>6</v>
      </c>
      <c r="C4178" s="3">
        <v>23</v>
      </c>
      <c r="D4178" s="3">
        <v>5</v>
      </c>
      <c r="E4178" s="3">
        <v>74.908000000000001</v>
      </c>
      <c r="F4178" s="3">
        <v>37.454000000000001</v>
      </c>
      <c r="G4178" s="3">
        <f t="shared" si="128"/>
        <v>7.4908000000000002E-2</v>
      </c>
      <c r="H4178" s="3">
        <f t="shared" si="129"/>
        <v>3.7454000000000001E-2</v>
      </c>
      <c r="J4178" s="3" cm="1">
        <f t="array" ref="J4178">+INDEX(G4178:H4178,,MATCH(Rates!$G$7,$G$4:$H$4,0))</f>
        <v>7.4908000000000002E-2</v>
      </c>
    </row>
    <row r="4179" spans="2:10" x14ac:dyDescent="0.25">
      <c r="B4179" s="3">
        <v>6</v>
      </c>
      <c r="C4179" s="3">
        <v>23</v>
      </c>
      <c r="D4179" s="3">
        <v>6</v>
      </c>
      <c r="E4179" s="3">
        <v>484.63600000000002</v>
      </c>
      <c r="F4179" s="3">
        <v>242.31800000000001</v>
      </c>
      <c r="G4179" s="3">
        <f t="shared" si="128"/>
        <v>0.48463600000000001</v>
      </c>
      <c r="H4179" s="3">
        <f t="shared" si="129"/>
        <v>0.24231800000000001</v>
      </c>
      <c r="J4179" s="3" cm="1">
        <f t="array" ref="J4179">+INDEX(G4179:H4179,,MATCH(Rates!$G$7,$G$4:$H$4,0))</f>
        <v>0.48463600000000001</v>
      </c>
    </row>
    <row r="4180" spans="2:10" x14ac:dyDescent="0.25">
      <c r="B4180" s="3">
        <v>6</v>
      </c>
      <c r="C4180" s="3">
        <v>23</v>
      </c>
      <c r="D4180" s="3">
        <v>7</v>
      </c>
      <c r="E4180" s="3">
        <v>1865.5809999999999</v>
      </c>
      <c r="F4180" s="3">
        <v>932.79</v>
      </c>
      <c r="G4180" s="3">
        <f t="shared" si="128"/>
        <v>1.8655809999999999</v>
      </c>
      <c r="H4180" s="3">
        <f t="shared" si="129"/>
        <v>0.93279000000000001</v>
      </c>
      <c r="J4180" s="3" cm="1">
        <f t="array" ref="J4180">+INDEX(G4180:H4180,,MATCH(Rates!$G$7,$G$4:$H$4,0))</f>
        <v>1.8655809999999999</v>
      </c>
    </row>
    <row r="4181" spans="2:10" x14ac:dyDescent="0.25">
      <c r="B4181" s="3">
        <v>6</v>
      </c>
      <c r="C4181" s="3">
        <v>23</v>
      </c>
      <c r="D4181" s="3">
        <v>8</v>
      </c>
      <c r="E4181" s="3">
        <v>3382.306</v>
      </c>
      <c r="F4181" s="3">
        <v>1691.153</v>
      </c>
      <c r="G4181" s="3">
        <f t="shared" ref="G4181:G4244" si="130">+E4181/1000</f>
        <v>3.3823060000000003</v>
      </c>
      <c r="H4181" s="3">
        <f t="shared" ref="H4181:H4244" si="131">+F4181/1000</f>
        <v>1.6911530000000001</v>
      </c>
      <c r="J4181" s="3" cm="1">
        <f t="array" ref="J4181">+INDEX(G4181:H4181,,MATCH(Rates!$G$7,$G$4:$H$4,0))</f>
        <v>3.3823060000000003</v>
      </c>
    </row>
    <row r="4182" spans="2:10" x14ac:dyDescent="0.25">
      <c r="B4182" s="3">
        <v>6</v>
      </c>
      <c r="C4182" s="3">
        <v>23</v>
      </c>
      <c r="D4182" s="3">
        <v>9</v>
      </c>
      <c r="E4182" s="3">
        <v>4598.4530000000004</v>
      </c>
      <c r="F4182" s="3">
        <v>2299.2269999999999</v>
      </c>
      <c r="G4182" s="3">
        <f t="shared" si="130"/>
        <v>4.5984530000000001</v>
      </c>
      <c r="H4182" s="3">
        <f t="shared" si="131"/>
        <v>2.2992269999999997</v>
      </c>
      <c r="J4182" s="3" cm="1">
        <f t="array" ref="J4182">+INDEX(G4182:H4182,,MATCH(Rates!$G$7,$G$4:$H$4,0))</f>
        <v>4.5984530000000001</v>
      </c>
    </row>
    <row r="4183" spans="2:10" x14ac:dyDescent="0.25">
      <c r="B4183" s="3">
        <v>6</v>
      </c>
      <c r="C4183" s="3">
        <v>23</v>
      </c>
      <c r="D4183" s="3">
        <v>10</v>
      </c>
      <c r="E4183" s="3">
        <v>5470.5450000000001</v>
      </c>
      <c r="F4183" s="3">
        <v>2735.2730000000001</v>
      </c>
      <c r="G4183" s="3">
        <f t="shared" si="130"/>
        <v>5.4705450000000004</v>
      </c>
      <c r="H4183" s="3">
        <f t="shared" si="131"/>
        <v>2.7352730000000003</v>
      </c>
      <c r="J4183" s="3" cm="1">
        <f t="array" ref="J4183">+INDEX(G4183:H4183,,MATCH(Rates!$G$7,$G$4:$H$4,0))</f>
        <v>5.4705450000000004</v>
      </c>
    </row>
    <row r="4184" spans="2:10" x14ac:dyDescent="0.25">
      <c r="B4184" s="3">
        <v>6</v>
      </c>
      <c r="C4184" s="3">
        <v>23</v>
      </c>
      <c r="D4184" s="3">
        <v>11</v>
      </c>
      <c r="E4184" s="3">
        <v>5997.7420000000002</v>
      </c>
      <c r="F4184" s="3">
        <v>2998.8710000000001</v>
      </c>
      <c r="G4184" s="3">
        <f t="shared" si="130"/>
        <v>5.9977420000000006</v>
      </c>
      <c r="H4184" s="3">
        <f t="shared" si="131"/>
        <v>2.9988710000000003</v>
      </c>
      <c r="J4184" s="3" cm="1">
        <f t="array" ref="J4184">+INDEX(G4184:H4184,,MATCH(Rates!$G$7,$G$4:$H$4,0))</f>
        <v>5.9977420000000006</v>
      </c>
    </row>
    <row r="4185" spans="2:10" x14ac:dyDescent="0.25">
      <c r="B4185" s="3">
        <v>6</v>
      </c>
      <c r="C4185" s="3">
        <v>23</v>
      </c>
      <c r="D4185" s="3">
        <v>12</v>
      </c>
      <c r="E4185" s="3">
        <v>6221.1930000000002</v>
      </c>
      <c r="F4185" s="3">
        <v>3110.596</v>
      </c>
      <c r="G4185" s="3">
        <f t="shared" si="130"/>
        <v>6.2211930000000004</v>
      </c>
      <c r="H4185" s="3">
        <f t="shared" si="131"/>
        <v>3.1105960000000001</v>
      </c>
      <c r="J4185" s="3" cm="1">
        <f t="array" ref="J4185">+INDEX(G4185:H4185,,MATCH(Rates!$G$7,$G$4:$H$4,0))</f>
        <v>6.2211930000000004</v>
      </c>
    </row>
    <row r="4186" spans="2:10" x14ac:dyDescent="0.25">
      <c r="B4186" s="3">
        <v>6</v>
      </c>
      <c r="C4186" s="3">
        <v>23</v>
      </c>
      <c r="D4186" s="3">
        <v>13</v>
      </c>
      <c r="E4186" s="3">
        <v>6134.43</v>
      </c>
      <c r="F4186" s="3">
        <v>3067.2150000000001</v>
      </c>
      <c r="G4186" s="3">
        <f t="shared" si="130"/>
        <v>6.13443</v>
      </c>
      <c r="H4186" s="3">
        <f t="shared" si="131"/>
        <v>3.067215</v>
      </c>
      <c r="J4186" s="3" cm="1">
        <f t="array" ref="J4186">+INDEX(G4186:H4186,,MATCH(Rates!$G$7,$G$4:$H$4,0))</f>
        <v>6.13443</v>
      </c>
    </row>
    <row r="4187" spans="2:10" x14ac:dyDescent="0.25">
      <c r="B4187" s="3">
        <v>6</v>
      </c>
      <c r="C4187" s="3">
        <v>23</v>
      </c>
      <c r="D4187" s="3">
        <v>14</v>
      </c>
      <c r="E4187" s="3">
        <v>5754.7650000000003</v>
      </c>
      <c r="F4187" s="3">
        <v>2877.3820000000001</v>
      </c>
      <c r="G4187" s="3">
        <f t="shared" si="130"/>
        <v>5.7547649999999999</v>
      </c>
      <c r="H4187" s="3">
        <f t="shared" si="131"/>
        <v>2.8773819999999999</v>
      </c>
      <c r="J4187" s="3" cm="1">
        <f t="array" ref="J4187">+INDEX(G4187:H4187,,MATCH(Rates!$G$7,$G$4:$H$4,0))</f>
        <v>5.7547649999999999</v>
      </c>
    </row>
    <row r="4188" spans="2:10" x14ac:dyDescent="0.25">
      <c r="B4188" s="3">
        <v>6</v>
      </c>
      <c r="C4188" s="3">
        <v>23</v>
      </c>
      <c r="D4188" s="3">
        <v>15</v>
      </c>
      <c r="E4188" s="3">
        <v>5000.4930000000004</v>
      </c>
      <c r="F4188" s="3">
        <v>2500.2460000000001</v>
      </c>
      <c r="G4188" s="3">
        <f t="shared" si="130"/>
        <v>5.0004930000000005</v>
      </c>
      <c r="H4188" s="3">
        <f t="shared" si="131"/>
        <v>2.5002460000000002</v>
      </c>
      <c r="J4188" s="3" cm="1">
        <f t="array" ref="J4188">+INDEX(G4188:H4188,,MATCH(Rates!$G$7,$G$4:$H$4,0))</f>
        <v>5.0004930000000005</v>
      </c>
    </row>
    <row r="4189" spans="2:10" x14ac:dyDescent="0.25">
      <c r="B4189" s="3">
        <v>6</v>
      </c>
      <c r="C4189" s="3">
        <v>23</v>
      </c>
      <c r="D4189" s="3">
        <v>16</v>
      </c>
      <c r="E4189" s="3">
        <v>3951.0920000000001</v>
      </c>
      <c r="F4189" s="3">
        <v>1975.546</v>
      </c>
      <c r="G4189" s="3">
        <f t="shared" si="130"/>
        <v>3.951092</v>
      </c>
      <c r="H4189" s="3">
        <f t="shared" si="131"/>
        <v>1.975546</v>
      </c>
      <c r="J4189" s="3" cm="1">
        <f t="array" ref="J4189">+INDEX(G4189:H4189,,MATCH(Rates!$G$7,$G$4:$H$4,0))</f>
        <v>3.951092</v>
      </c>
    </row>
    <row r="4190" spans="2:10" x14ac:dyDescent="0.25">
      <c r="B4190" s="3">
        <v>6</v>
      </c>
      <c r="C4190" s="3">
        <v>23</v>
      </c>
      <c r="D4190" s="3">
        <v>17</v>
      </c>
      <c r="E4190" s="3">
        <v>2607.91</v>
      </c>
      <c r="F4190" s="3">
        <v>1303.9549999999999</v>
      </c>
      <c r="G4190" s="3">
        <f t="shared" si="130"/>
        <v>2.60791</v>
      </c>
      <c r="H4190" s="3">
        <f t="shared" si="131"/>
        <v>1.303955</v>
      </c>
      <c r="J4190" s="3" cm="1">
        <f t="array" ref="J4190">+INDEX(G4190:H4190,,MATCH(Rates!$G$7,$G$4:$H$4,0))</f>
        <v>2.60791</v>
      </c>
    </row>
    <row r="4191" spans="2:10" x14ac:dyDescent="0.25">
      <c r="B4191" s="3">
        <v>6</v>
      </c>
      <c r="C4191" s="3">
        <v>23</v>
      </c>
      <c r="D4191" s="3">
        <v>18</v>
      </c>
      <c r="E4191" s="3">
        <v>1132.001</v>
      </c>
      <c r="F4191" s="3">
        <v>566.00099999999998</v>
      </c>
      <c r="G4191" s="3">
        <f t="shared" si="130"/>
        <v>1.132001</v>
      </c>
      <c r="H4191" s="3">
        <f t="shared" si="131"/>
        <v>0.56600099999999998</v>
      </c>
      <c r="J4191" s="3" cm="1">
        <f t="array" ref="J4191">+INDEX(G4191:H4191,,MATCH(Rates!$G$7,$G$4:$H$4,0))</f>
        <v>1.132001</v>
      </c>
    </row>
    <row r="4192" spans="2:10" x14ac:dyDescent="0.25">
      <c r="B4192" s="3">
        <v>6</v>
      </c>
      <c r="C4192" s="3">
        <v>23</v>
      </c>
      <c r="D4192" s="3">
        <v>19</v>
      </c>
      <c r="E4192" s="3">
        <v>223.51300000000001</v>
      </c>
      <c r="F4192" s="3">
        <v>111.756</v>
      </c>
      <c r="G4192" s="3">
        <f t="shared" si="130"/>
        <v>0.22351300000000002</v>
      </c>
      <c r="H4192" s="3">
        <f t="shared" si="131"/>
        <v>0.11175599999999999</v>
      </c>
      <c r="J4192" s="3" cm="1">
        <f t="array" ref="J4192">+INDEX(G4192:H4192,,MATCH(Rates!$G$7,$G$4:$H$4,0))</f>
        <v>0.22351300000000002</v>
      </c>
    </row>
    <row r="4193" spans="2:10" x14ac:dyDescent="0.25">
      <c r="B4193" s="3">
        <v>6</v>
      </c>
      <c r="C4193" s="3">
        <v>23</v>
      </c>
      <c r="D4193" s="3">
        <v>20</v>
      </c>
      <c r="E4193" s="3">
        <v>0</v>
      </c>
      <c r="F4193" s="3">
        <v>0</v>
      </c>
      <c r="G4193" s="3">
        <f t="shared" si="130"/>
        <v>0</v>
      </c>
      <c r="H4193" s="3">
        <f t="shared" si="131"/>
        <v>0</v>
      </c>
      <c r="J4193" s="3" cm="1">
        <f t="array" ref="J4193">+INDEX(G4193:H4193,,MATCH(Rates!$G$7,$G$4:$H$4,0))</f>
        <v>0</v>
      </c>
    </row>
    <row r="4194" spans="2:10" x14ac:dyDescent="0.25">
      <c r="B4194" s="3">
        <v>6</v>
      </c>
      <c r="C4194" s="3">
        <v>23</v>
      </c>
      <c r="D4194" s="3">
        <v>21</v>
      </c>
      <c r="E4194" s="3">
        <v>0</v>
      </c>
      <c r="F4194" s="3">
        <v>0</v>
      </c>
      <c r="G4194" s="3">
        <f t="shared" si="130"/>
        <v>0</v>
      </c>
      <c r="H4194" s="3">
        <f t="shared" si="131"/>
        <v>0</v>
      </c>
      <c r="J4194" s="3" cm="1">
        <f t="array" ref="J4194">+INDEX(G4194:H4194,,MATCH(Rates!$G$7,$G$4:$H$4,0))</f>
        <v>0</v>
      </c>
    </row>
    <row r="4195" spans="2:10" x14ac:dyDescent="0.25">
      <c r="B4195" s="3">
        <v>6</v>
      </c>
      <c r="C4195" s="3">
        <v>23</v>
      </c>
      <c r="D4195" s="3">
        <v>22</v>
      </c>
      <c r="E4195" s="3">
        <v>0</v>
      </c>
      <c r="F4195" s="3">
        <v>0</v>
      </c>
      <c r="G4195" s="3">
        <f t="shared" si="130"/>
        <v>0</v>
      </c>
      <c r="H4195" s="3">
        <f t="shared" si="131"/>
        <v>0</v>
      </c>
      <c r="J4195" s="3" cm="1">
        <f t="array" ref="J4195">+INDEX(G4195:H4195,,MATCH(Rates!$G$7,$G$4:$H$4,0))</f>
        <v>0</v>
      </c>
    </row>
    <row r="4196" spans="2:10" x14ac:dyDescent="0.25">
      <c r="B4196" s="3">
        <v>6</v>
      </c>
      <c r="C4196" s="3">
        <v>23</v>
      </c>
      <c r="D4196" s="3">
        <v>23</v>
      </c>
      <c r="E4196" s="3">
        <v>0</v>
      </c>
      <c r="F4196" s="3">
        <v>0</v>
      </c>
      <c r="G4196" s="3">
        <f t="shared" si="130"/>
        <v>0</v>
      </c>
      <c r="H4196" s="3">
        <f t="shared" si="131"/>
        <v>0</v>
      </c>
      <c r="J4196" s="3" cm="1">
        <f t="array" ref="J4196">+INDEX(G4196:H4196,,MATCH(Rates!$G$7,$G$4:$H$4,0))</f>
        <v>0</v>
      </c>
    </row>
    <row r="4197" spans="2:10" x14ac:dyDescent="0.25">
      <c r="B4197" s="3">
        <v>6</v>
      </c>
      <c r="C4197" s="3">
        <v>24</v>
      </c>
      <c r="D4197" s="3">
        <v>0</v>
      </c>
      <c r="E4197" s="3">
        <v>0</v>
      </c>
      <c r="F4197" s="3">
        <v>0</v>
      </c>
      <c r="G4197" s="3">
        <f t="shared" si="130"/>
        <v>0</v>
      </c>
      <c r="H4197" s="3">
        <f t="shared" si="131"/>
        <v>0</v>
      </c>
      <c r="J4197" s="3" cm="1">
        <f t="array" ref="J4197">+INDEX(G4197:H4197,,MATCH(Rates!$G$7,$G$4:$H$4,0))</f>
        <v>0</v>
      </c>
    </row>
    <row r="4198" spans="2:10" x14ac:dyDescent="0.25">
      <c r="B4198" s="3">
        <v>6</v>
      </c>
      <c r="C4198" s="3">
        <v>24</v>
      </c>
      <c r="D4198" s="3">
        <v>1</v>
      </c>
      <c r="E4198" s="3">
        <v>0</v>
      </c>
      <c r="F4198" s="3">
        <v>0</v>
      </c>
      <c r="G4198" s="3">
        <f t="shared" si="130"/>
        <v>0</v>
      </c>
      <c r="H4198" s="3">
        <f t="shared" si="131"/>
        <v>0</v>
      </c>
      <c r="J4198" s="3" cm="1">
        <f t="array" ref="J4198">+INDEX(G4198:H4198,,MATCH(Rates!$G$7,$G$4:$H$4,0))</f>
        <v>0</v>
      </c>
    </row>
    <row r="4199" spans="2:10" x14ac:dyDescent="0.25">
      <c r="B4199" s="3">
        <v>6</v>
      </c>
      <c r="C4199" s="3">
        <v>24</v>
      </c>
      <c r="D4199" s="3">
        <v>2</v>
      </c>
      <c r="E4199" s="3">
        <v>0</v>
      </c>
      <c r="F4199" s="3">
        <v>0</v>
      </c>
      <c r="G4199" s="3">
        <f t="shared" si="130"/>
        <v>0</v>
      </c>
      <c r="H4199" s="3">
        <f t="shared" si="131"/>
        <v>0</v>
      </c>
      <c r="J4199" s="3" cm="1">
        <f t="array" ref="J4199">+INDEX(G4199:H4199,,MATCH(Rates!$G$7,$G$4:$H$4,0))</f>
        <v>0</v>
      </c>
    </row>
    <row r="4200" spans="2:10" x14ac:dyDescent="0.25">
      <c r="B4200" s="3">
        <v>6</v>
      </c>
      <c r="C4200" s="3">
        <v>24</v>
      </c>
      <c r="D4200" s="3">
        <v>3</v>
      </c>
      <c r="E4200" s="3">
        <v>0</v>
      </c>
      <c r="F4200" s="3">
        <v>0</v>
      </c>
      <c r="G4200" s="3">
        <f t="shared" si="130"/>
        <v>0</v>
      </c>
      <c r="H4200" s="3">
        <f t="shared" si="131"/>
        <v>0</v>
      </c>
      <c r="J4200" s="3" cm="1">
        <f t="array" ref="J4200">+INDEX(G4200:H4200,,MATCH(Rates!$G$7,$G$4:$H$4,0))</f>
        <v>0</v>
      </c>
    </row>
    <row r="4201" spans="2:10" x14ac:dyDescent="0.25">
      <c r="B4201" s="3">
        <v>6</v>
      </c>
      <c r="C4201" s="3">
        <v>24</v>
      </c>
      <c r="D4201" s="3">
        <v>4</v>
      </c>
      <c r="E4201" s="3">
        <v>0</v>
      </c>
      <c r="F4201" s="3">
        <v>0</v>
      </c>
      <c r="G4201" s="3">
        <f t="shared" si="130"/>
        <v>0</v>
      </c>
      <c r="H4201" s="3">
        <f t="shared" si="131"/>
        <v>0</v>
      </c>
      <c r="J4201" s="3" cm="1">
        <f t="array" ref="J4201">+INDEX(G4201:H4201,,MATCH(Rates!$G$7,$G$4:$H$4,0))</f>
        <v>0</v>
      </c>
    </row>
    <row r="4202" spans="2:10" x14ac:dyDescent="0.25">
      <c r="B4202" s="3">
        <v>6</v>
      </c>
      <c r="C4202" s="3">
        <v>24</v>
      </c>
      <c r="D4202" s="3">
        <v>5</v>
      </c>
      <c r="E4202" s="3">
        <v>79.923000000000002</v>
      </c>
      <c r="F4202" s="3">
        <v>39.960999999999999</v>
      </c>
      <c r="G4202" s="3">
        <f t="shared" si="130"/>
        <v>7.9923000000000008E-2</v>
      </c>
      <c r="H4202" s="3">
        <f t="shared" si="131"/>
        <v>3.9960999999999997E-2</v>
      </c>
      <c r="J4202" s="3" cm="1">
        <f t="array" ref="J4202">+INDEX(G4202:H4202,,MATCH(Rates!$G$7,$G$4:$H$4,0))</f>
        <v>7.9923000000000008E-2</v>
      </c>
    </row>
    <row r="4203" spans="2:10" x14ac:dyDescent="0.25">
      <c r="B4203" s="3">
        <v>6</v>
      </c>
      <c r="C4203" s="3">
        <v>24</v>
      </c>
      <c r="D4203" s="3">
        <v>6</v>
      </c>
      <c r="E4203" s="3">
        <v>493.12700000000001</v>
      </c>
      <c r="F4203" s="3">
        <v>246.56399999999999</v>
      </c>
      <c r="G4203" s="3">
        <f t="shared" si="130"/>
        <v>0.49312699999999998</v>
      </c>
      <c r="H4203" s="3">
        <f t="shared" si="131"/>
        <v>0.24656400000000001</v>
      </c>
      <c r="J4203" s="3" cm="1">
        <f t="array" ref="J4203">+INDEX(G4203:H4203,,MATCH(Rates!$G$7,$G$4:$H$4,0))</f>
        <v>0.49312699999999998</v>
      </c>
    </row>
    <row r="4204" spans="2:10" x14ac:dyDescent="0.25">
      <c r="B4204" s="3">
        <v>6</v>
      </c>
      <c r="C4204" s="3">
        <v>24</v>
      </c>
      <c r="D4204" s="3">
        <v>7</v>
      </c>
      <c r="E4204" s="3">
        <v>1741.9079999999999</v>
      </c>
      <c r="F4204" s="3">
        <v>870.95399999999995</v>
      </c>
      <c r="G4204" s="3">
        <f t="shared" si="130"/>
        <v>1.741908</v>
      </c>
      <c r="H4204" s="3">
        <f t="shared" si="131"/>
        <v>0.87095400000000001</v>
      </c>
      <c r="J4204" s="3" cm="1">
        <f t="array" ref="J4204">+INDEX(G4204:H4204,,MATCH(Rates!$G$7,$G$4:$H$4,0))</f>
        <v>1.741908</v>
      </c>
    </row>
    <row r="4205" spans="2:10" x14ac:dyDescent="0.25">
      <c r="B4205" s="3">
        <v>6</v>
      </c>
      <c r="C4205" s="3">
        <v>24</v>
      </c>
      <c r="D4205" s="3">
        <v>8</v>
      </c>
      <c r="E4205" s="3">
        <v>3324.6579999999999</v>
      </c>
      <c r="F4205" s="3">
        <v>1662.329</v>
      </c>
      <c r="G4205" s="3">
        <f t="shared" si="130"/>
        <v>3.3246579999999999</v>
      </c>
      <c r="H4205" s="3">
        <f t="shared" si="131"/>
        <v>1.6623289999999999</v>
      </c>
      <c r="J4205" s="3" cm="1">
        <f t="array" ref="J4205">+INDEX(G4205:H4205,,MATCH(Rates!$G$7,$G$4:$H$4,0))</f>
        <v>3.3246579999999999</v>
      </c>
    </row>
    <row r="4206" spans="2:10" x14ac:dyDescent="0.25">
      <c r="B4206" s="3">
        <v>6</v>
      </c>
      <c r="C4206" s="3">
        <v>24</v>
      </c>
      <c r="D4206" s="3">
        <v>9</v>
      </c>
      <c r="E4206" s="3">
        <v>4576.2160000000003</v>
      </c>
      <c r="F4206" s="3">
        <v>2288.1080000000002</v>
      </c>
      <c r="G4206" s="3">
        <f t="shared" si="130"/>
        <v>4.5762160000000005</v>
      </c>
      <c r="H4206" s="3">
        <f t="shared" si="131"/>
        <v>2.2881080000000003</v>
      </c>
      <c r="J4206" s="3" cm="1">
        <f t="array" ref="J4206">+INDEX(G4206:H4206,,MATCH(Rates!$G$7,$G$4:$H$4,0))</f>
        <v>4.5762160000000005</v>
      </c>
    </row>
    <row r="4207" spans="2:10" x14ac:dyDescent="0.25">
      <c r="B4207" s="3">
        <v>6</v>
      </c>
      <c r="C4207" s="3">
        <v>24</v>
      </c>
      <c r="D4207" s="3">
        <v>10</v>
      </c>
      <c r="E4207" s="3">
        <v>4219.5810000000001</v>
      </c>
      <c r="F4207" s="3">
        <v>2109.7910000000002</v>
      </c>
      <c r="G4207" s="3">
        <f t="shared" si="130"/>
        <v>4.2195809999999998</v>
      </c>
      <c r="H4207" s="3">
        <f t="shared" si="131"/>
        <v>2.109791</v>
      </c>
      <c r="J4207" s="3" cm="1">
        <f t="array" ref="J4207">+INDEX(G4207:H4207,,MATCH(Rates!$G$7,$G$4:$H$4,0))</f>
        <v>4.2195809999999998</v>
      </c>
    </row>
    <row r="4208" spans="2:10" x14ac:dyDescent="0.25">
      <c r="B4208" s="3">
        <v>6</v>
      </c>
      <c r="C4208" s="3">
        <v>24</v>
      </c>
      <c r="D4208" s="3">
        <v>11</v>
      </c>
      <c r="E4208" s="3">
        <v>4457.87</v>
      </c>
      <c r="F4208" s="3">
        <v>2228.9349999999999</v>
      </c>
      <c r="G4208" s="3">
        <f t="shared" si="130"/>
        <v>4.4578699999999998</v>
      </c>
      <c r="H4208" s="3">
        <f t="shared" si="131"/>
        <v>2.2289349999999999</v>
      </c>
      <c r="J4208" s="3" cm="1">
        <f t="array" ref="J4208">+INDEX(G4208:H4208,,MATCH(Rates!$G$7,$G$4:$H$4,0))</f>
        <v>4.4578699999999998</v>
      </c>
    </row>
    <row r="4209" spans="2:10" x14ac:dyDescent="0.25">
      <c r="B4209" s="3">
        <v>6</v>
      </c>
      <c r="C4209" s="3">
        <v>24</v>
      </c>
      <c r="D4209" s="3">
        <v>12</v>
      </c>
      <c r="E4209" s="3">
        <v>4920.6930000000002</v>
      </c>
      <c r="F4209" s="3">
        <v>2460.3470000000002</v>
      </c>
      <c r="G4209" s="3">
        <f t="shared" si="130"/>
        <v>4.920693</v>
      </c>
      <c r="H4209" s="3">
        <f t="shared" si="131"/>
        <v>2.4603470000000001</v>
      </c>
      <c r="J4209" s="3" cm="1">
        <f t="array" ref="J4209">+INDEX(G4209:H4209,,MATCH(Rates!$G$7,$G$4:$H$4,0))</f>
        <v>4.920693</v>
      </c>
    </row>
    <row r="4210" spans="2:10" x14ac:dyDescent="0.25">
      <c r="B4210" s="3">
        <v>6</v>
      </c>
      <c r="C4210" s="3">
        <v>24</v>
      </c>
      <c r="D4210" s="3">
        <v>13</v>
      </c>
      <c r="E4210" s="3">
        <v>6142.3410000000003</v>
      </c>
      <c r="F4210" s="3">
        <v>3071.1709999999998</v>
      </c>
      <c r="G4210" s="3">
        <f t="shared" si="130"/>
        <v>6.1423410000000001</v>
      </c>
      <c r="H4210" s="3">
        <f t="shared" si="131"/>
        <v>3.0711709999999997</v>
      </c>
      <c r="J4210" s="3" cm="1">
        <f t="array" ref="J4210">+INDEX(G4210:H4210,,MATCH(Rates!$G$7,$G$4:$H$4,0))</f>
        <v>6.1423410000000001</v>
      </c>
    </row>
    <row r="4211" spans="2:10" x14ac:dyDescent="0.25">
      <c r="B4211" s="3">
        <v>6</v>
      </c>
      <c r="C4211" s="3">
        <v>24</v>
      </c>
      <c r="D4211" s="3">
        <v>14</v>
      </c>
      <c r="E4211" s="3">
        <v>5314.7719999999999</v>
      </c>
      <c r="F4211" s="3">
        <v>2657.386</v>
      </c>
      <c r="G4211" s="3">
        <f t="shared" si="130"/>
        <v>5.3147719999999996</v>
      </c>
      <c r="H4211" s="3">
        <f t="shared" si="131"/>
        <v>2.6573859999999998</v>
      </c>
      <c r="J4211" s="3" cm="1">
        <f t="array" ref="J4211">+INDEX(G4211:H4211,,MATCH(Rates!$G$7,$G$4:$H$4,0))</f>
        <v>5.3147719999999996</v>
      </c>
    </row>
    <row r="4212" spans="2:10" x14ac:dyDescent="0.25">
      <c r="B4212" s="3">
        <v>6</v>
      </c>
      <c r="C4212" s="3">
        <v>24</v>
      </c>
      <c r="D4212" s="3">
        <v>15</v>
      </c>
      <c r="E4212" s="3">
        <v>4087.7339999999999</v>
      </c>
      <c r="F4212" s="3">
        <v>2043.867</v>
      </c>
      <c r="G4212" s="3">
        <f t="shared" si="130"/>
        <v>4.0877340000000002</v>
      </c>
      <c r="H4212" s="3">
        <f t="shared" si="131"/>
        <v>2.0438670000000001</v>
      </c>
      <c r="J4212" s="3" cm="1">
        <f t="array" ref="J4212">+INDEX(G4212:H4212,,MATCH(Rates!$G$7,$G$4:$H$4,0))</f>
        <v>4.0877340000000002</v>
      </c>
    </row>
    <row r="4213" spans="2:10" x14ac:dyDescent="0.25">
      <c r="B4213" s="3">
        <v>6</v>
      </c>
      <c r="C4213" s="3">
        <v>24</v>
      </c>
      <c r="D4213" s="3">
        <v>16</v>
      </c>
      <c r="E4213" s="3">
        <v>3024.0259999999998</v>
      </c>
      <c r="F4213" s="3">
        <v>1512.0129999999999</v>
      </c>
      <c r="G4213" s="3">
        <f t="shared" si="130"/>
        <v>3.0240259999999997</v>
      </c>
      <c r="H4213" s="3">
        <f t="shared" si="131"/>
        <v>1.5120129999999998</v>
      </c>
      <c r="J4213" s="3" cm="1">
        <f t="array" ref="J4213">+INDEX(G4213:H4213,,MATCH(Rates!$G$7,$G$4:$H$4,0))</f>
        <v>3.0240259999999997</v>
      </c>
    </row>
    <row r="4214" spans="2:10" x14ac:dyDescent="0.25">
      <c r="B4214" s="3">
        <v>6</v>
      </c>
      <c r="C4214" s="3">
        <v>24</v>
      </c>
      <c r="D4214" s="3">
        <v>17</v>
      </c>
      <c r="E4214" s="3">
        <v>2442.9940000000001</v>
      </c>
      <c r="F4214" s="3">
        <v>1221.4970000000001</v>
      </c>
      <c r="G4214" s="3">
        <f t="shared" si="130"/>
        <v>2.4429940000000001</v>
      </c>
      <c r="H4214" s="3">
        <f t="shared" si="131"/>
        <v>1.2214970000000001</v>
      </c>
      <c r="J4214" s="3" cm="1">
        <f t="array" ref="J4214">+INDEX(G4214:H4214,,MATCH(Rates!$G$7,$G$4:$H$4,0))</f>
        <v>2.4429940000000001</v>
      </c>
    </row>
    <row r="4215" spans="2:10" x14ac:dyDescent="0.25">
      <c r="B4215" s="3">
        <v>6</v>
      </c>
      <c r="C4215" s="3">
        <v>24</v>
      </c>
      <c r="D4215" s="3">
        <v>18</v>
      </c>
      <c r="E4215" s="3">
        <v>1167.9649999999999</v>
      </c>
      <c r="F4215" s="3">
        <v>583.98299999999995</v>
      </c>
      <c r="G4215" s="3">
        <f t="shared" si="130"/>
        <v>1.1679649999999999</v>
      </c>
      <c r="H4215" s="3">
        <f t="shared" si="131"/>
        <v>0.58398299999999992</v>
      </c>
      <c r="J4215" s="3" cm="1">
        <f t="array" ref="J4215">+INDEX(G4215:H4215,,MATCH(Rates!$G$7,$G$4:$H$4,0))</f>
        <v>1.1679649999999999</v>
      </c>
    </row>
    <row r="4216" spans="2:10" x14ac:dyDescent="0.25">
      <c r="B4216" s="3">
        <v>6</v>
      </c>
      <c r="C4216" s="3">
        <v>24</v>
      </c>
      <c r="D4216" s="3">
        <v>19</v>
      </c>
      <c r="E4216" s="3">
        <v>293.60000000000002</v>
      </c>
      <c r="F4216" s="3">
        <v>146.80000000000001</v>
      </c>
      <c r="G4216" s="3">
        <f t="shared" si="130"/>
        <v>0.29360000000000003</v>
      </c>
      <c r="H4216" s="3">
        <f t="shared" si="131"/>
        <v>0.14680000000000001</v>
      </c>
      <c r="J4216" s="3" cm="1">
        <f t="array" ref="J4216">+INDEX(G4216:H4216,,MATCH(Rates!$G$7,$G$4:$H$4,0))</f>
        <v>0.29360000000000003</v>
      </c>
    </row>
    <row r="4217" spans="2:10" x14ac:dyDescent="0.25">
      <c r="B4217" s="3">
        <v>6</v>
      </c>
      <c r="C4217" s="3">
        <v>24</v>
      </c>
      <c r="D4217" s="3">
        <v>20</v>
      </c>
      <c r="E4217" s="3">
        <v>0</v>
      </c>
      <c r="F4217" s="3">
        <v>0</v>
      </c>
      <c r="G4217" s="3">
        <f t="shared" si="130"/>
        <v>0</v>
      </c>
      <c r="H4217" s="3">
        <f t="shared" si="131"/>
        <v>0</v>
      </c>
      <c r="J4217" s="3" cm="1">
        <f t="array" ref="J4217">+INDEX(G4217:H4217,,MATCH(Rates!$G$7,$G$4:$H$4,0))</f>
        <v>0</v>
      </c>
    </row>
    <row r="4218" spans="2:10" x14ac:dyDescent="0.25">
      <c r="B4218" s="3">
        <v>6</v>
      </c>
      <c r="C4218" s="3">
        <v>24</v>
      </c>
      <c r="D4218" s="3">
        <v>21</v>
      </c>
      <c r="E4218" s="3">
        <v>0</v>
      </c>
      <c r="F4218" s="3">
        <v>0</v>
      </c>
      <c r="G4218" s="3">
        <f t="shared" si="130"/>
        <v>0</v>
      </c>
      <c r="H4218" s="3">
        <f t="shared" si="131"/>
        <v>0</v>
      </c>
      <c r="J4218" s="3" cm="1">
        <f t="array" ref="J4218">+INDEX(G4218:H4218,,MATCH(Rates!$G$7,$G$4:$H$4,0))</f>
        <v>0</v>
      </c>
    </row>
    <row r="4219" spans="2:10" x14ac:dyDescent="0.25">
      <c r="B4219" s="3">
        <v>6</v>
      </c>
      <c r="C4219" s="3">
        <v>24</v>
      </c>
      <c r="D4219" s="3">
        <v>22</v>
      </c>
      <c r="E4219" s="3">
        <v>0</v>
      </c>
      <c r="F4219" s="3">
        <v>0</v>
      </c>
      <c r="G4219" s="3">
        <f t="shared" si="130"/>
        <v>0</v>
      </c>
      <c r="H4219" s="3">
        <f t="shared" si="131"/>
        <v>0</v>
      </c>
      <c r="J4219" s="3" cm="1">
        <f t="array" ref="J4219">+INDEX(G4219:H4219,,MATCH(Rates!$G$7,$G$4:$H$4,0))</f>
        <v>0</v>
      </c>
    </row>
    <row r="4220" spans="2:10" x14ac:dyDescent="0.25">
      <c r="B4220" s="3">
        <v>6</v>
      </c>
      <c r="C4220" s="3">
        <v>24</v>
      </c>
      <c r="D4220" s="3">
        <v>23</v>
      </c>
      <c r="E4220" s="3">
        <v>0</v>
      </c>
      <c r="F4220" s="3">
        <v>0</v>
      </c>
      <c r="G4220" s="3">
        <f t="shared" si="130"/>
        <v>0</v>
      </c>
      <c r="H4220" s="3">
        <f t="shared" si="131"/>
        <v>0</v>
      </c>
      <c r="J4220" s="3" cm="1">
        <f t="array" ref="J4220">+INDEX(G4220:H4220,,MATCH(Rates!$G$7,$G$4:$H$4,0))</f>
        <v>0</v>
      </c>
    </row>
    <row r="4221" spans="2:10" x14ac:dyDescent="0.25">
      <c r="B4221" s="3">
        <v>6</v>
      </c>
      <c r="C4221" s="3">
        <v>25</v>
      </c>
      <c r="D4221" s="3">
        <v>0</v>
      </c>
      <c r="E4221" s="3">
        <v>0</v>
      </c>
      <c r="F4221" s="3">
        <v>0</v>
      </c>
      <c r="G4221" s="3">
        <f t="shared" si="130"/>
        <v>0</v>
      </c>
      <c r="H4221" s="3">
        <f t="shared" si="131"/>
        <v>0</v>
      </c>
      <c r="J4221" s="3" cm="1">
        <f t="array" ref="J4221">+INDEX(G4221:H4221,,MATCH(Rates!$G$7,$G$4:$H$4,0))</f>
        <v>0</v>
      </c>
    </row>
    <row r="4222" spans="2:10" x14ac:dyDescent="0.25">
      <c r="B4222" s="3">
        <v>6</v>
      </c>
      <c r="C4222" s="3">
        <v>25</v>
      </c>
      <c r="D4222" s="3">
        <v>1</v>
      </c>
      <c r="E4222" s="3">
        <v>0</v>
      </c>
      <c r="F4222" s="3">
        <v>0</v>
      </c>
      <c r="G4222" s="3">
        <f t="shared" si="130"/>
        <v>0</v>
      </c>
      <c r="H4222" s="3">
        <f t="shared" si="131"/>
        <v>0</v>
      </c>
      <c r="J4222" s="3" cm="1">
        <f t="array" ref="J4222">+INDEX(G4222:H4222,,MATCH(Rates!$G$7,$G$4:$H$4,0))</f>
        <v>0</v>
      </c>
    </row>
    <row r="4223" spans="2:10" x14ac:dyDescent="0.25">
      <c r="B4223" s="3">
        <v>6</v>
      </c>
      <c r="C4223" s="3">
        <v>25</v>
      </c>
      <c r="D4223" s="3">
        <v>2</v>
      </c>
      <c r="E4223" s="3">
        <v>0</v>
      </c>
      <c r="F4223" s="3">
        <v>0</v>
      </c>
      <c r="G4223" s="3">
        <f t="shared" si="130"/>
        <v>0</v>
      </c>
      <c r="H4223" s="3">
        <f t="shared" si="131"/>
        <v>0</v>
      </c>
      <c r="J4223" s="3" cm="1">
        <f t="array" ref="J4223">+INDEX(G4223:H4223,,MATCH(Rates!$G$7,$G$4:$H$4,0))</f>
        <v>0</v>
      </c>
    </row>
    <row r="4224" spans="2:10" x14ac:dyDescent="0.25">
      <c r="B4224" s="3">
        <v>6</v>
      </c>
      <c r="C4224" s="3">
        <v>25</v>
      </c>
      <c r="D4224" s="3">
        <v>3</v>
      </c>
      <c r="E4224" s="3">
        <v>0</v>
      </c>
      <c r="F4224" s="3">
        <v>0</v>
      </c>
      <c r="G4224" s="3">
        <f t="shared" si="130"/>
        <v>0</v>
      </c>
      <c r="H4224" s="3">
        <f t="shared" si="131"/>
        <v>0</v>
      </c>
      <c r="J4224" s="3" cm="1">
        <f t="array" ref="J4224">+INDEX(G4224:H4224,,MATCH(Rates!$G$7,$G$4:$H$4,0))</f>
        <v>0</v>
      </c>
    </row>
    <row r="4225" spans="2:10" x14ac:dyDescent="0.25">
      <c r="B4225" s="3">
        <v>6</v>
      </c>
      <c r="C4225" s="3">
        <v>25</v>
      </c>
      <c r="D4225" s="3">
        <v>4</v>
      </c>
      <c r="E4225" s="3">
        <v>0</v>
      </c>
      <c r="F4225" s="3">
        <v>0</v>
      </c>
      <c r="G4225" s="3">
        <f t="shared" si="130"/>
        <v>0</v>
      </c>
      <c r="H4225" s="3">
        <f t="shared" si="131"/>
        <v>0</v>
      </c>
      <c r="J4225" s="3" cm="1">
        <f t="array" ref="J4225">+INDEX(G4225:H4225,,MATCH(Rates!$G$7,$G$4:$H$4,0))</f>
        <v>0</v>
      </c>
    </row>
    <row r="4226" spans="2:10" x14ac:dyDescent="0.25">
      <c r="B4226" s="3">
        <v>6</v>
      </c>
      <c r="C4226" s="3">
        <v>25</v>
      </c>
      <c r="D4226" s="3">
        <v>5</v>
      </c>
      <c r="E4226" s="3">
        <v>86.576999999999998</v>
      </c>
      <c r="F4226" s="3">
        <v>43.289000000000001</v>
      </c>
      <c r="G4226" s="3">
        <f t="shared" si="130"/>
        <v>8.6577000000000001E-2</v>
      </c>
      <c r="H4226" s="3">
        <f t="shared" si="131"/>
        <v>4.3289000000000001E-2</v>
      </c>
      <c r="J4226" s="3" cm="1">
        <f t="array" ref="J4226">+INDEX(G4226:H4226,,MATCH(Rates!$G$7,$G$4:$H$4,0))</f>
        <v>8.6577000000000001E-2</v>
      </c>
    </row>
    <row r="4227" spans="2:10" x14ac:dyDescent="0.25">
      <c r="B4227" s="3">
        <v>6</v>
      </c>
      <c r="C4227" s="3">
        <v>25</v>
      </c>
      <c r="D4227" s="3">
        <v>6</v>
      </c>
      <c r="E4227" s="3">
        <v>561.16800000000001</v>
      </c>
      <c r="F4227" s="3">
        <v>280.584</v>
      </c>
      <c r="G4227" s="3">
        <f t="shared" si="130"/>
        <v>0.561168</v>
      </c>
      <c r="H4227" s="3">
        <f t="shared" si="131"/>
        <v>0.280584</v>
      </c>
      <c r="J4227" s="3" cm="1">
        <f t="array" ref="J4227">+INDEX(G4227:H4227,,MATCH(Rates!$G$7,$G$4:$H$4,0))</f>
        <v>0.561168</v>
      </c>
    </row>
    <row r="4228" spans="2:10" x14ac:dyDescent="0.25">
      <c r="B4228" s="3">
        <v>6</v>
      </c>
      <c r="C4228" s="3">
        <v>25</v>
      </c>
      <c r="D4228" s="3">
        <v>7</v>
      </c>
      <c r="E4228" s="3">
        <v>1792.8889999999999</v>
      </c>
      <c r="F4228" s="3">
        <v>896.44500000000005</v>
      </c>
      <c r="G4228" s="3">
        <f t="shared" si="130"/>
        <v>1.792889</v>
      </c>
      <c r="H4228" s="3">
        <f t="shared" si="131"/>
        <v>0.89644500000000005</v>
      </c>
      <c r="J4228" s="3" cm="1">
        <f t="array" ref="J4228">+INDEX(G4228:H4228,,MATCH(Rates!$G$7,$G$4:$H$4,0))</f>
        <v>1.792889</v>
      </c>
    </row>
    <row r="4229" spans="2:10" x14ac:dyDescent="0.25">
      <c r="B4229" s="3">
        <v>6</v>
      </c>
      <c r="C4229" s="3">
        <v>25</v>
      </c>
      <c r="D4229" s="3">
        <v>8</v>
      </c>
      <c r="E4229" s="3">
        <v>3233.6410000000001</v>
      </c>
      <c r="F4229" s="3">
        <v>1616.82</v>
      </c>
      <c r="G4229" s="3">
        <f t="shared" si="130"/>
        <v>3.233641</v>
      </c>
      <c r="H4229" s="3">
        <f t="shared" si="131"/>
        <v>1.6168199999999999</v>
      </c>
      <c r="J4229" s="3" cm="1">
        <f t="array" ref="J4229">+INDEX(G4229:H4229,,MATCH(Rates!$G$7,$G$4:$H$4,0))</f>
        <v>3.233641</v>
      </c>
    </row>
    <row r="4230" spans="2:10" x14ac:dyDescent="0.25">
      <c r="B4230" s="3">
        <v>6</v>
      </c>
      <c r="C4230" s="3">
        <v>25</v>
      </c>
      <c r="D4230" s="3">
        <v>9</v>
      </c>
      <c r="E4230" s="3">
        <v>4423.7879999999996</v>
      </c>
      <c r="F4230" s="3">
        <v>2211.8939999999998</v>
      </c>
      <c r="G4230" s="3">
        <f t="shared" si="130"/>
        <v>4.4237879999999992</v>
      </c>
      <c r="H4230" s="3">
        <f t="shared" si="131"/>
        <v>2.2118939999999996</v>
      </c>
      <c r="J4230" s="3" cm="1">
        <f t="array" ref="J4230">+INDEX(G4230:H4230,,MATCH(Rates!$G$7,$G$4:$H$4,0))</f>
        <v>4.4237879999999992</v>
      </c>
    </row>
    <row r="4231" spans="2:10" x14ac:dyDescent="0.25">
      <c r="B4231" s="3">
        <v>6</v>
      </c>
      <c r="C4231" s="3">
        <v>25</v>
      </c>
      <c r="D4231" s="3">
        <v>10</v>
      </c>
      <c r="E4231" s="3">
        <v>5251.5290000000005</v>
      </c>
      <c r="F4231" s="3">
        <v>2625.7640000000001</v>
      </c>
      <c r="G4231" s="3">
        <f t="shared" si="130"/>
        <v>5.2515290000000006</v>
      </c>
      <c r="H4231" s="3">
        <f t="shared" si="131"/>
        <v>2.6257640000000002</v>
      </c>
      <c r="J4231" s="3" cm="1">
        <f t="array" ref="J4231">+INDEX(G4231:H4231,,MATCH(Rates!$G$7,$G$4:$H$4,0))</f>
        <v>5.2515290000000006</v>
      </c>
    </row>
    <row r="4232" spans="2:10" x14ac:dyDescent="0.25">
      <c r="B4232" s="3">
        <v>6</v>
      </c>
      <c r="C4232" s="3">
        <v>25</v>
      </c>
      <c r="D4232" s="3">
        <v>11</v>
      </c>
      <c r="E4232" s="3">
        <v>5731.5770000000002</v>
      </c>
      <c r="F4232" s="3">
        <v>2865.788</v>
      </c>
      <c r="G4232" s="3">
        <f t="shared" si="130"/>
        <v>5.7315770000000006</v>
      </c>
      <c r="H4232" s="3">
        <f t="shared" si="131"/>
        <v>2.8657880000000002</v>
      </c>
      <c r="J4232" s="3" cm="1">
        <f t="array" ref="J4232">+INDEX(G4232:H4232,,MATCH(Rates!$G$7,$G$4:$H$4,0))</f>
        <v>5.7315770000000006</v>
      </c>
    </row>
    <row r="4233" spans="2:10" x14ac:dyDescent="0.25">
      <c r="B4233" s="3">
        <v>6</v>
      </c>
      <c r="C4233" s="3">
        <v>25</v>
      </c>
      <c r="D4233" s="3">
        <v>12</v>
      </c>
      <c r="E4233" s="3">
        <v>5929.8969999999999</v>
      </c>
      <c r="F4233" s="3">
        <v>2964.9490000000001</v>
      </c>
      <c r="G4233" s="3">
        <f t="shared" si="130"/>
        <v>5.9298969999999995</v>
      </c>
      <c r="H4233" s="3">
        <f t="shared" si="131"/>
        <v>2.9649490000000003</v>
      </c>
      <c r="J4233" s="3" cm="1">
        <f t="array" ref="J4233">+INDEX(G4233:H4233,,MATCH(Rates!$G$7,$G$4:$H$4,0))</f>
        <v>5.9298969999999995</v>
      </c>
    </row>
    <row r="4234" spans="2:10" x14ac:dyDescent="0.25">
      <c r="B4234" s="3">
        <v>6</v>
      </c>
      <c r="C4234" s="3">
        <v>25</v>
      </c>
      <c r="D4234" s="3">
        <v>13</v>
      </c>
      <c r="E4234" s="3">
        <v>5807.0069999999996</v>
      </c>
      <c r="F4234" s="3">
        <v>2903.5030000000002</v>
      </c>
      <c r="G4234" s="3">
        <f t="shared" si="130"/>
        <v>5.8070069999999996</v>
      </c>
      <c r="H4234" s="3">
        <f t="shared" si="131"/>
        <v>2.9035030000000002</v>
      </c>
      <c r="J4234" s="3" cm="1">
        <f t="array" ref="J4234">+INDEX(G4234:H4234,,MATCH(Rates!$G$7,$G$4:$H$4,0))</f>
        <v>5.8070069999999996</v>
      </c>
    </row>
    <row r="4235" spans="2:10" x14ac:dyDescent="0.25">
      <c r="B4235" s="3">
        <v>6</v>
      </c>
      <c r="C4235" s="3">
        <v>25</v>
      </c>
      <c r="D4235" s="3">
        <v>14</v>
      </c>
      <c r="E4235" s="3">
        <v>5502.7510000000002</v>
      </c>
      <c r="F4235" s="3">
        <v>2751.3760000000002</v>
      </c>
      <c r="G4235" s="3">
        <f t="shared" si="130"/>
        <v>5.5027509999999999</v>
      </c>
      <c r="H4235" s="3">
        <f t="shared" si="131"/>
        <v>2.751376</v>
      </c>
      <c r="J4235" s="3" cm="1">
        <f t="array" ref="J4235">+INDEX(G4235:H4235,,MATCH(Rates!$G$7,$G$4:$H$4,0))</f>
        <v>5.5027509999999999</v>
      </c>
    </row>
    <row r="4236" spans="2:10" x14ac:dyDescent="0.25">
      <c r="B4236" s="3">
        <v>6</v>
      </c>
      <c r="C4236" s="3">
        <v>25</v>
      </c>
      <c r="D4236" s="3">
        <v>15</v>
      </c>
      <c r="E4236" s="3">
        <v>4865.8410000000003</v>
      </c>
      <c r="F4236" s="3">
        <v>2432.92</v>
      </c>
      <c r="G4236" s="3">
        <f t="shared" si="130"/>
        <v>4.8658410000000005</v>
      </c>
      <c r="H4236" s="3">
        <f t="shared" si="131"/>
        <v>2.4329200000000002</v>
      </c>
      <c r="J4236" s="3" cm="1">
        <f t="array" ref="J4236">+INDEX(G4236:H4236,,MATCH(Rates!$G$7,$G$4:$H$4,0))</f>
        <v>4.8658410000000005</v>
      </c>
    </row>
    <row r="4237" spans="2:10" x14ac:dyDescent="0.25">
      <c r="B4237" s="3">
        <v>6</v>
      </c>
      <c r="C4237" s="3">
        <v>25</v>
      </c>
      <c r="D4237" s="3">
        <v>16</v>
      </c>
      <c r="E4237" s="3">
        <v>3799.2060000000001</v>
      </c>
      <c r="F4237" s="3">
        <v>1899.6030000000001</v>
      </c>
      <c r="G4237" s="3">
        <f t="shared" si="130"/>
        <v>3.7992060000000003</v>
      </c>
      <c r="H4237" s="3">
        <f t="shared" si="131"/>
        <v>1.8996030000000002</v>
      </c>
      <c r="J4237" s="3" cm="1">
        <f t="array" ref="J4237">+INDEX(G4237:H4237,,MATCH(Rates!$G$7,$G$4:$H$4,0))</f>
        <v>3.7992060000000003</v>
      </c>
    </row>
    <row r="4238" spans="2:10" x14ac:dyDescent="0.25">
      <c r="B4238" s="3">
        <v>6</v>
      </c>
      <c r="C4238" s="3">
        <v>25</v>
      </c>
      <c r="D4238" s="3">
        <v>17</v>
      </c>
      <c r="E4238" s="3">
        <v>2502.4380000000001</v>
      </c>
      <c r="F4238" s="3">
        <v>1251.2190000000001</v>
      </c>
      <c r="G4238" s="3">
        <f t="shared" si="130"/>
        <v>2.5024380000000002</v>
      </c>
      <c r="H4238" s="3">
        <f t="shared" si="131"/>
        <v>1.2512190000000001</v>
      </c>
      <c r="J4238" s="3" cm="1">
        <f t="array" ref="J4238">+INDEX(G4238:H4238,,MATCH(Rates!$G$7,$G$4:$H$4,0))</f>
        <v>2.5024380000000002</v>
      </c>
    </row>
    <row r="4239" spans="2:10" x14ac:dyDescent="0.25">
      <c r="B4239" s="3">
        <v>6</v>
      </c>
      <c r="C4239" s="3">
        <v>25</v>
      </c>
      <c r="D4239" s="3">
        <v>18</v>
      </c>
      <c r="E4239" s="3">
        <v>1156.5150000000001</v>
      </c>
      <c r="F4239" s="3">
        <v>578.25699999999995</v>
      </c>
      <c r="G4239" s="3">
        <f t="shared" si="130"/>
        <v>1.1565150000000002</v>
      </c>
      <c r="H4239" s="3">
        <f t="shared" si="131"/>
        <v>0.57825699999999991</v>
      </c>
      <c r="J4239" s="3" cm="1">
        <f t="array" ref="J4239">+INDEX(G4239:H4239,,MATCH(Rates!$G$7,$G$4:$H$4,0))</f>
        <v>1.1565150000000002</v>
      </c>
    </row>
    <row r="4240" spans="2:10" x14ac:dyDescent="0.25">
      <c r="B4240" s="3">
        <v>6</v>
      </c>
      <c r="C4240" s="3">
        <v>25</v>
      </c>
      <c r="D4240" s="3">
        <v>19</v>
      </c>
      <c r="E4240" s="3">
        <v>285.56799999999998</v>
      </c>
      <c r="F4240" s="3">
        <v>142.78399999999999</v>
      </c>
      <c r="G4240" s="3">
        <f t="shared" si="130"/>
        <v>0.28556799999999999</v>
      </c>
      <c r="H4240" s="3">
        <f t="shared" si="131"/>
        <v>0.14278399999999999</v>
      </c>
      <c r="J4240" s="3" cm="1">
        <f t="array" ref="J4240">+INDEX(G4240:H4240,,MATCH(Rates!$G$7,$G$4:$H$4,0))</f>
        <v>0.28556799999999999</v>
      </c>
    </row>
    <row r="4241" spans="2:10" x14ac:dyDescent="0.25">
      <c r="B4241" s="3">
        <v>6</v>
      </c>
      <c r="C4241" s="3">
        <v>25</v>
      </c>
      <c r="D4241" s="3">
        <v>20</v>
      </c>
      <c r="E4241" s="3">
        <v>0</v>
      </c>
      <c r="F4241" s="3">
        <v>0</v>
      </c>
      <c r="G4241" s="3">
        <f t="shared" si="130"/>
        <v>0</v>
      </c>
      <c r="H4241" s="3">
        <f t="shared" si="131"/>
        <v>0</v>
      </c>
      <c r="J4241" s="3" cm="1">
        <f t="array" ref="J4241">+INDEX(G4241:H4241,,MATCH(Rates!$G$7,$G$4:$H$4,0))</f>
        <v>0</v>
      </c>
    </row>
    <row r="4242" spans="2:10" x14ac:dyDescent="0.25">
      <c r="B4242" s="3">
        <v>6</v>
      </c>
      <c r="C4242" s="3">
        <v>25</v>
      </c>
      <c r="D4242" s="3">
        <v>21</v>
      </c>
      <c r="E4242" s="3">
        <v>0</v>
      </c>
      <c r="F4242" s="3">
        <v>0</v>
      </c>
      <c r="G4242" s="3">
        <f t="shared" si="130"/>
        <v>0</v>
      </c>
      <c r="H4242" s="3">
        <f t="shared" si="131"/>
        <v>0</v>
      </c>
      <c r="J4242" s="3" cm="1">
        <f t="array" ref="J4242">+INDEX(G4242:H4242,,MATCH(Rates!$G$7,$G$4:$H$4,0))</f>
        <v>0</v>
      </c>
    </row>
    <row r="4243" spans="2:10" x14ac:dyDescent="0.25">
      <c r="B4243" s="3">
        <v>6</v>
      </c>
      <c r="C4243" s="3">
        <v>25</v>
      </c>
      <c r="D4243" s="3">
        <v>22</v>
      </c>
      <c r="E4243" s="3">
        <v>0</v>
      </c>
      <c r="F4243" s="3">
        <v>0</v>
      </c>
      <c r="G4243" s="3">
        <f t="shared" si="130"/>
        <v>0</v>
      </c>
      <c r="H4243" s="3">
        <f t="shared" si="131"/>
        <v>0</v>
      </c>
      <c r="J4243" s="3" cm="1">
        <f t="array" ref="J4243">+INDEX(G4243:H4243,,MATCH(Rates!$G$7,$G$4:$H$4,0))</f>
        <v>0</v>
      </c>
    </row>
    <row r="4244" spans="2:10" x14ac:dyDescent="0.25">
      <c r="B4244" s="3">
        <v>6</v>
      </c>
      <c r="C4244" s="3">
        <v>25</v>
      </c>
      <c r="D4244" s="3">
        <v>23</v>
      </c>
      <c r="E4244" s="3">
        <v>0</v>
      </c>
      <c r="F4244" s="3">
        <v>0</v>
      </c>
      <c r="G4244" s="3">
        <f t="shared" si="130"/>
        <v>0</v>
      </c>
      <c r="H4244" s="3">
        <f t="shared" si="131"/>
        <v>0</v>
      </c>
      <c r="J4244" s="3" cm="1">
        <f t="array" ref="J4244">+INDEX(G4244:H4244,,MATCH(Rates!$G$7,$G$4:$H$4,0))</f>
        <v>0</v>
      </c>
    </row>
    <row r="4245" spans="2:10" x14ac:dyDescent="0.25">
      <c r="B4245" s="3">
        <v>6</v>
      </c>
      <c r="C4245" s="3">
        <v>26</v>
      </c>
      <c r="D4245" s="3">
        <v>0</v>
      </c>
      <c r="E4245" s="3">
        <v>0</v>
      </c>
      <c r="F4245" s="3">
        <v>0</v>
      </c>
      <c r="G4245" s="3">
        <f t="shared" ref="G4245:G4308" si="132">+E4245/1000</f>
        <v>0</v>
      </c>
      <c r="H4245" s="3">
        <f t="shared" ref="H4245:H4308" si="133">+F4245/1000</f>
        <v>0</v>
      </c>
      <c r="J4245" s="3" cm="1">
        <f t="array" ref="J4245">+INDEX(G4245:H4245,,MATCH(Rates!$G$7,$G$4:$H$4,0))</f>
        <v>0</v>
      </c>
    </row>
    <row r="4246" spans="2:10" x14ac:dyDescent="0.25">
      <c r="B4246" s="3">
        <v>6</v>
      </c>
      <c r="C4246" s="3">
        <v>26</v>
      </c>
      <c r="D4246" s="3">
        <v>1</v>
      </c>
      <c r="E4246" s="3">
        <v>0</v>
      </c>
      <c r="F4246" s="3">
        <v>0</v>
      </c>
      <c r="G4246" s="3">
        <f t="shared" si="132"/>
        <v>0</v>
      </c>
      <c r="H4246" s="3">
        <f t="shared" si="133"/>
        <v>0</v>
      </c>
      <c r="J4246" s="3" cm="1">
        <f t="array" ref="J4246">+INDEX(G4246:H4246,,MATCH(Rates!$G$7,$G$4:$H$4,0))</f>
        <v>0</v>
      </c>
    </row>
    <row r="4247" spans="2:10" x14ac:dyDescent="0.25">
      <c r="B4247" s="3">
        <v>6</v>
      </c>
      <c r="C4247" s="3">
        <v>26</v>
      </c>
      <c r="D4247" s="3">
        <v>2</v>
      </c>
      <c r="E4247" s="3">
        <v>0</v>
      </c>
      <c r="F4247" s="3">
        <v>0</v>
      </c>
      <c r="G4247" s="3">
        <f t="shared" si="132"/>
        <v>0</v>
      </c>
      <c r="H4247" s="3">
        <f t="shared" si="133"/>
        <v>0</v>
      </c>
      <c r="J4247" s="3" cm="1">
        <f t="array" ref="J4247">+INDEX(G4247:H4247,,MATCH(Rates!$G$7,$G$4:$H$4,0))</f>
        <v>0</v>
      </c>
    </row>
    <row r="4248" spans="2:10" x14ac:dyDescent="0.25">
      <c r="B4248" s="3">
        <v>6</v>
      </c>
      <c r="C4248" s="3">
        <v>26</v>
      </c>
      <c r="D4248" s="3">
        <v>3</v>
      </c>
      <c r="E4248" s="3">
        <v>0</v>
      </c>
      <c r="F4248" s="3">
        <v>0</v>
      </c>
      <c r="G4248" s="3">
        <f t="shared" si="132"/>
        <v>0</v>
      </c>
      <c r="H4248" s="3">
        <f t="shared" si="133"/>
        <v>0</v>
      </c>
      <c r="J4248" s="3" cm="1">
        <f t="array" ref="J4248">+INDEX(G4248:H4248,,MATCH(Rates!$G$7,$G$4:$H$4,0))</f>
        <v>0</v>
      </c>
    </row>
    <row r="4249" spans="2:10" x14ac:dyDescent="0.25">
      <c r="B4249" s="3">
        <v>6</v>
      </c>
      <c r="C4249" s="3">
        <v>26</v>
      </c>
      <c r="D4249" s="3">
        <v>4</v>
      </c>
      <c r="E4249" s="3">
        <v>0</v>
      </c>
      <c r="F4249" s="3">
        <v>0</v>
      </c>
      <c r="G4249" s="3">
        <f t="shared" si="132"/>
        <v>0</v>
      </c>
      <c r="H4249" s="3">
        <f t="shared" si="133"/>
        <v>0</v>
      </c>
      <c r="J4249" s="3" cm="1">
        <f t="array" ref="J4249">+INDEX(G4249:H4249,,MATCH(Rates!$G$7,$G$4:$H$4,0))</f>
        <v>0</v>
      </c>
    </row>
    <row r="4250" spans="2:10" x14ac:dyDescent="0.25">
      <c r="B4250" s="3">
        <v>6</v>
      </c>
      <c r="C4250" s="3">
        <v>26</v>
      </c>
      <c r="D4250" s="3">
        <v>5</v>
      </c>
      <c r="E4250" s="3">
        <v>68.849000000000004</v>
      </c>
      <c r="F4250" s="3">
        <v>34.423999999999999</v>
      </c>
      <c r="G4250" s="3">
        <f t="shared" si="132"/>
        <v>6.8849000000000007E-2</v>
      </c>
      <c r="H4250" s="3">
        <f t="shared" si="133"/>
        <v>3.4423999999999996E-2</v>
      </c>
      <c r="J4250" s="3" cm="1">
        <f t="array" ref="J4250">+INDEX(G4250:H4250,,MATCH(Rates!$G$7,$G$4:$H$4,0))</f>
        <v>6.8849000000000007E-2</v>
      </c>
    </row>
    <row r="4251" spans="2:10" x14ac:dyDescent="0.25">
      <c r="B4251" s="3">
        <v>6</v>
      </c>
      <c r="C4251" s="3">
        <v>26</v>
      </c>
      <c r="D4251" s="3">
        <v>6</v>
      </c>
      <c r="E4251" s="3">
        <v>495.12200000000001</v>
      </c>
      <c r="F4251" s="3">
        <v>247.56100000000001</v>
      </c>
      <c r="G4251" s="3">
        <f t="shared" si="132"/>
        <v>0.49512200000000001</v>
      </c>
      <c r="H4251" s="3">
        <f t="shared" si="133"/>
        <v>0.247561</v>
      </c>
      <c r="J4251" s="3" cm="1">
        <f t="array" ref="J4251">+INDEX(G4251:H4251,,MATCH(Rates!$G$7,$G$4:$H$4,0))</f>
        <v>0.49512200000000001</v>
      </c>
    </row>
    <row r="4252" spans="2:10" x14ac:dyDescent="0.25">
      <c r="B4252" s="3">
        <v>6</v>
      </c>
      <c r="C4252" s="3">
        <v>26</v>
      </c>
      <c r="D4252" s="3">
        <v>7</v>
      </c>
      <c r="E4252" s="3">
        <v>1610.73</v>
      </c>
      <c r="F4252" s="3">
        <v>805.36500000000001</v>
      </c>
      <c r="G4252" s="3">
        <f t="shared" si="132"/>
        <v>1.61073</v>
      </c>
      <c r="H4252" s="3">
        <f t="shared" si="133"/>
        <v>0.805365</v>
      </c>
      <c r="J4252" s="3" cm="1">
        <f t="array" ref="J4252">+INDEX(G4252:H4252,,MATCH(Rates!$G$7,$G$4:$H$4,0))</f>
        <v>1.61073</v>
      </c>
    </row>
    <row r="4253" spans="2:10" x14ac:dyDescent="0.25">
      <c r="B4253" s="3">
        <v>6</v>
      </c>
      <c r="C4253" s="3">
        <v>26</v>
      </c>
      <c r="D4253" s="3">
        <v>8</v>
      </c>
      <c r="E4253" s="3">
        <v>3150.7040000000002</v>
      </c>
      <c r="F4253" s="3">
        <v>1575.3520000000001</v>
      </c>
      <c r="G4253" s="3">
        <f t="shared" si="132"/>
        <v>3.1507040000000002</v>
      </c>
      <c r="H4253" s="3">
        <f t="shared" si="133"/>
        <v>1.5753520000000001</v>
      </c>
      <c r="J4253" s="3" cm="1">
        <f t="array" ref="J4253">+INDEX(G4253:H4253,,MATCH(Rates!$G$7,$G$4:$H$4,0))</f>
        <v>3.1507040000000002</v>
      </c>
    </row>
    <row r="4254" spans="2:10" x14ac:dyDescent="0.25">
      <c r="B4254" s="3">
        <v>6</v>
      </c>
      <c r="C4254" s="3">
        <v>26</v>
      </c>
      <c r="D4254" s="3">
        <v>9</v>
      </c>
      <c r="E4254" s="3">
        <v>4060.9920000000002</v>
      </c>
      <c r="F4254" s="3">
        <v>2030.4960000000001</v>
      </c>
      <c r="G4254" s="3">
        <f t="shared" si="132"/>
        <v>4.0609920000000006</v>
      </c>
      <c r="H4254" s="3">
        <f t="shared" si="133"/>
        <v>2.0304960000000003</v>
      </c>
      <c r="J4254" s="3" cm="1">
        <f t="array" ref="J4254">+INDEX(G4254:H4254,,MATCH(Rates!$G$7,$G$4:$H$4,0))</f>
        <v>4.0609920000000006</v>
      </c>
    </row>
    <row r="4255" spans="2:10" x14ac:dyDescent="0.25">
      <c r="B4255" s="3">
        <v>6</v>
      </c>
      <c r="C4255" s="3">
        <v>26</v>
      </c>
      <c r="D4255" s="3">
        <v>10</v>
      </c>
      <c r="E4255" s="3">
        <v>4912.6419999999998</v>
      </c>
      <c r="F4255" s="3">
        <v>2456.3209999999999</v>
      </c>
      <c r="G4255" s="3">
        <f t="shared" si="132"/>
        <v>4.912642</v>
      </c>
      <c r="H4255" s="3">
        <f t="shared" si="133"/>
        <v>2.456321</v>
      </c>
      <c r="J4255" s="3" cm="1">
        <f t="array" ref="J4255">+INDEX(G4255:H4255,,MATCH(Rates!$G$7,$G$4:$H$4,0))</f>
        <v>4.912642</v>
      </c>
    </row>
    <row r="4256" spans="2:10" x14ac:dyDescent="0.25">
      <c r="B4256" s="3">
        <v>6</v>
      </c>
      <c r="C4256" s="3">
        <v>26</v>
      </c>
      <c r="D4256" s="3">
        <v>11</v>
      </c>
      <c r="E4256" s="3">
        <v>6020.634</v>
      </c>
      <c r="F4256" s="3">
        <v>3010.317</v>
      </c>
      <c r="G4256" s="3">
        <f t="shared" si="132"/>
        <v>6.0206340000000003</v>
      </c>
      <c r="H4256" s="3">
        <f t="shared" si="133"/>
        <v>3.0103170000000001</v>
      </c>
      <c r="J4256" s="3" cm="1">
        <f t="array" ref="J4256">+INDEX(G4256:H4256,,MATCH(Rates!$G$7,$G$4:$H$4,0))</f>
        <v>6.0206340000000003</v>
      </c>
    </row>
    <row r="4257" spans="2:10" x14ac:dyDescent="0.25">
      <c r="B4257" s="3">
        <v>6</v>
      </c>
      <c r="C4257" s="3">
        <v>26</v>
      </c>
      <c r="D4257" s="3">
        <v>12</v>
      </c>
      <c r="E4257" s="3">
        <v>6258.2120000000004</v>
      </c>
      <c r="F4257" s="3">
        <v>3129.1060000000002</v>
      </c>
      <c r="G4257" s="3">
        <f t="shared" si="132"/>
        <v>6.2582120000000003</v>
      </c>
      <c r="H4257" s="3">
        <f t="shared" si="133"/>
        <v>3.1291060000000002</v>
      </c>
      <c r="J4257" s="3" cm="1">
        <f t="array" ref="J4257">+INDEX(G4257:H4257,,MATCH(Rates!$G$7,$G$4:$H$4,0))</f>
        <v>6.2582120000000003</v>
      </c>
    </row>
    <row r="4258" spans="2:10" x14ac:dyDescent="0.25">
      <c r="B4258" s="3">
        <v>6</v>
      </c>
      <c r="C4258" s="3">
        <v>26</v>
      </c>
      <c r="D4258" s="3">
        <v>13</v>
      </c>
      <c r="E4258" s="3">
        <v>6166.51</v>
      </c>
      <c r="F4258" s="3">
        <v>3083.2550000000001</v>
      </c>
      <c r="G4258" s="3">
        <f t="shared" si="132"/>
        <v>6.1665100000000006</v>
      </c>
      <c r="H4258" s="3">
        <f t="shared" si="133"/>
        <v>3.0832550000000003</v>
      </c>
      <c r="J4258" s="3" cm="1">
        <f t="array" ref="J4258">+INDEX(G4258:H4258,,MATCH(Rates!$G$7,$G$4:$H$4,0))</f>
        <v>6.1665100000000006</v>
      </c>
    </row>
    <row r="4259" spans="2:10" x14ac:dyDescent="0.25">
      <c r="B4259" s="3">
        <v>6</v>
      </c>
      <c r="C4259" s="3">
        <v>26</v>
      </c>
      <c r="D4259" s="3">
        <v>14</v>
      </c>
      <c r="E4259" s="3">
        <v>5780.37</v>
      </c>
      <c r="F4259" s="3">
        <v>2890.1849999999999</v>
      </c>
      <c r="G4259" s="3">
        <f t="shared" si="132"/>
        <v>5.7803699999999996</v>
      </c>
      <c r="H4259" s="3">
        <f t="shared" si="133"/>
        <v>2.8901849999999998</v>
      </c>
      <c r="J4259" s="3" cm="1">
        <f t="array" ref="J4259">+INDEX(G4259:H4259,,MATCH(Rates!$G$7,$G$4:$H$4,0))</f>
        <v>5.7803699999999996</v>
      </c>
    </row>
    <row r="4260" spans="2:10" x14ac:dyDescent="0.25">
      <c r="B4260" s="3">
        <v>6</v>
      </c>
      <c r="C4260" s="3">
        <v>26</v>
      </c>
      <c r="D4260" s="3">
        <v>15</v>
      </c>
      <c r="E4260" s="3">
        <v>5051.5630000000001</v>
      </c>
      <c r="F4260" s="3">
        <v>2525.7809999999999</v>
      </c>
      <c r="G4260" s="3">
        <f t="shared" si="132"/>
        <v>5.0515629999999998</v>
      </c>
      <c r="H4260" s="3">
        <f t="shared" si="133"/>
        <v>2.5257809999999998</v>
      </c>
      <c r="J4260" s="3" cm="1">
        <f t="array" ref="J4260">+INDEX(G4260:H4260,,MATCH(Rates!$G$7,$G$4:$H$4,0))</f>
        <v>5.0515629999999998</v>
      </c>
    </row>
    <row r="4261" spans="2:10" x14ac:dyDescent="0.25">
      <c r="B4261" s="3">
        <v>6</v>
      </c>
      <c r="C4261" s="3">
        <v>26</v>
      </c>
      <c r="D4261" s="3">
        <v>16</v>
      </c>
      <c r="E4261" s="3">
        <v>3989.7719999999999</v>
      </c>
      <c r="F4261" s="3">
        <v>1994.886</v>
      </c>
      <c r="G4261" s="3">
        <f t="shared" si="132"/>
        <v>3.9897719999999999</v>
      </c>
      <c r="H4261" s="3">
        <f t="shared" si="133"/>
        <v>1.9948859999999999</v>
      </c>
      <c r="J4261" s="3" cm="1">
        <f t="array" ref="J4261">+INDEX(G4261:H4261,,MATCH(Rates!$G$7,$G$4:$H$4,0))</f>
        <v>3.9897719999999999</v>
      </c>
    </row>
    <row r="4262" spans="2:10" x14ac:dyDescent="0.25">
      <c r="B4262" s="3">
        <v>6</v>
      </c>
      <c r="C4262" s="3">
        <v>26</v>
      </c>
      <c r="D4262" s="3">
        <v>17</v>
      </c>
      <c r="E4262" s="3">
        <v>2626.0419999999999</v>
      </c>
      <c r="F4262" s="3">
        <v>1313.021</v>
      </c>
      <c r="G4262" s="3">
        <f t="shared" si="132"/>
        <v>2.626042</v>
      </c>
      <c r="H4262" s="3">
        <f t="shared" si="133"/>
        <v>1.313021</v>
      </c>
      <c r="J4262" s="3" cm="1">
        <f t="array" ref="J4262">+INDEX(G4262:H4262,,MATCH(Rates!$G$7,$G$4:$H$4,0))</f>
        <v>2.626042</v>
      </c>
    </row>
    <row r="4263" spans="2:10" x14ac:dyDescent="0.25">
      <c r="B4263" s="3">
        <v>6</v>
      </c>
      <c r="C4263" s="3">
        <v>26</v>
      </c>
      <c r="D4263" s="3">
        <v>18</v>
      </c>
      <c r="E4263" s="3">
        <v>1073.4380000000001</v>
      </c>
      <c r="F4263" s="3">
        <v>536.71900000000005</v>
      </c>
      <c r="G4263" s="3">
        <f t="shared" si="132"/>
        <v>1.0734380000000001</v>
      </c>
      <c r="H4263" s="3">
        <f t="shared" si="133"/>
        <v>0.53671900000000006</v>
      </c>
      <c r="J4263" s="3" cm="1">
        <f t="array" ref="J4263">+INDEX(G4263:H4263,,MATCH(Rates!$G$7,$G$4:$H$4,0))</f>
        <v>1.0734380000000001</v>
      </c>
    </row>
    <row r="4264" spans="2:10" x14ac:dyDescent="0.25">
      <c r="B4264" s="3">
        <v>6</v>
      </c>
      <c r="C4264" s="3">
        <v>26</v>
      </c>
      <c r="D4264" s="3">
        <v>19</v>
      </c>
      <c r="E4264" s="3">
        <v>209.57599999999999</v>
      </c>
      <c r="F4264" s="3">
        <v>104.788</v>
      </c>
      <c r="G4264" s="3">
        <f t="shared" si="132"/>
        <v>0.20957599999999998</v>
      </c>
      <c r="H4264" s="3">
        <f t="shared" si="133"/>
        <v>0.10478799999999999</v>
      </c>
      <c r="J4264" s="3" cm="1">
        <f t="array" ref="J4264">+INDEX(G4264:H4264,,MATCH(Rates!$G$7,$G$4:$H$4,0))</f>
        <v>0.20957599999999998</v>
      </c>
    </row>
    <row r="4265" spans="2:10" x14ac:dyDescent="0.25">
      <c r="B4265" s="3">
        <v>6</v>
      </c>
      <c r="C4265" s="3">
        <v>26</v>
      </c>
      <c r="D4265" s="3">
        <v>20</v>
      </c>
      <c r="E4265" s="3">
        <v>0</v>
      </c>
      <c r="F4265" s="3">
        <v>0</v>
      </c>
      <c r="G4265" s="3">
        <f t="shared" si="132"/>
        <v>0</v>
      </c>
      <c r="H4265" s="3">
        <f t="shared" si="133"/>
        <v>0</v>
      </c>
      <c r="J4265" s="3" cm="1">
        <f t="array" ref="J4265">+INDEX(G4265:H4265,,MATCH(Rates!$G$7,$G$4:$H$4,0))</f>
        <v>0</v>
      </c>
    </row>
    <row r="4266" spans="2:10" x14ac:dyDescent="0.25">
      <c r="B4266" s="3">
        <v>6</v>
      </c>
      <c r="C4266" s="3">
        <v>26</v>
      </c>
      <c r="D4266" s="3">
        <v>21</v>
      </c>
      <c r="E4266" s="3">
        <v>0</v>
      </c>
      <c r="F4266" s="3">
        <v>0</v>
      </c>
      <c r="G4266" s="3">
        <f t="shared" si="132"/>
        <v>0</v>
      </c>
      <c r="H4266" s="3">
        <f t="shared" si="133"/>
        <v>0</v>
      </c>
      <c r="J4266" s="3" cm="1">
        <f t="array" ref="J4266">+INDEX(G4266:H4266,,MATCH(Rates!$G$7,$G$4:$H$4,0))</f>
        <v>0</v>
      </c>
    </row>
    <row r="4267" spans="2:10" x14ac:dyDescent="0.25">
      <c r="B4267" s="3">
        <v>6</v>
      </c>
      <c r="C4267" s="3">
        <v>26</v>
      </c>
      <c r="D4267" s="3">
        <v>22</v>
      </c>
      <c r="E4267" s="3">
        <v>0</v>
      </c>
      <c r="F4267" s="3">
        <v>0</v>
      </c>
      <c r="G4267" s="3">
        <f t="shared" si="132"/>
        <v>0</v>
      </c>
      <c r="H4267" s="3">
        <f t="shared" si="133"/>
        <v>0</v>
      </c>
      <c r="J4267" s="3" cm="1">
        <f t="array" ref="J4267">+INDEX(G4267:H4267,,MATCH(Rates!$G$7,$G$4:$H$4,0))</f>
        <v>0</v>
      </c>
    </row>
    <row r="4268" spans="2:10" x14ac:dyDescent="0.25">
      <c r="B4268" s="3">
        <v>6</v>
      </c>
      <c r="C4268" s="3">
        <v>26</v>
      </c>
      <c r="D4268" s="3">
        <v>23</v>
      </c>
      <c r="E4268" s="3">
        <v>0</v>
      </c>
      <c r="F4268" s="3">
        <v>0</v>
      </c>
      <c r="G4268" s="3">
        <f t="shared" si="132"/>
        <v>0</v>
      </c>
      <c r="H4268" s="3">
        <f t="shared" si="133"/>
        <v>0</v>
      </c>
      <c r="J4268" s="3" cm="1">
        <f t="array" ref="J4268">+INDEX(G4268:H4268,,MATCH(Rates!$G$7,$G$4:$H$4,0))</f>
        <v>0</v>
      </c>
    </row>
    <row r="4269" spans="2:10" x14ac:dyDescent="0.25">
      <c r="B4269" s="3">
        <v>6</v>
      </c>
      <c r="C4269" s="3">
        <v>27</v>
      </c>
      <c r="D4269" s="3">
        <v>0</v>
      </c>
      <c r="E4269" s="3">
        <v>0</v>
      </c>
      <c r="F4269" s="3">
        <v>0</v>
      </c>
      <c r="G4269" s="3">
        <f t="shared" si="132"/>
        <v>0</v>
      </c>
      <c r="H4269" s="3">
        <f t="shared" si="133"/>
        <v>0</v>
      </c>
      <c r="J4269" s="3" cm="1">
        <f t="array" ref="J4269">+INDEX(G4269:H4269,,MATCH(Rates!$G$7,$G$4:$H$4,0))</f>
        <v>0</v>
      </c>
    </row>
    <row r="4270" spans="2:10" x14ac:dyDescent="0.25">
      <c r="B4270" s="3">
        <v>6</v>
      </c>
      <c r="C4270" s="3">
        <v>27</v>
      </c>
      <c r="D4270" s="3">
        <v>1</v>
      </c>
      <c r="E4270" s="3">
        <v>0</v>
      </c>
      <c r="F4270" s="3">
        <v>0</v>
      </c>
      <c r="G4270" s="3">
        <f t="shared" si="132"/>
        <v>0</v>
      </c>
      <c r="H4270" s="3">
        <f t="shared" si="133"/>
        <v>0</v>
      </c>
      <c r="J4270" s="3" cm="1">
        <f t="array" ref="J4270">+INDEX(G4270:H4270,,MATCH(Rates!$G$7,$G$4:$H$4,0))</f>
        <v>0</v>
      </c>
    </row>
    <row r="4271" spans="2:10" x14ac:dyDescent="0.25">
      <c r="B4271" s="3">
        <v>6</v>
      </c>
      <c r="C4271" s="3">
        <v>27</v>
      </c>
      <c r="D4271" s="3">
        <v>2</v>
      </c>
      <c r="E4271" s="3">
        <v>0</v>
      </c>
      <c r="F4271" s="3">
        <v>0</v>
      </c>
      <c r="G4271" s="3">
        <f t="shared" si="132"/>
        <v>0</v>
      </c>
      <c r="H4271" s="3">
        <f t="shared" si="133"/>
        <v>0</v>
      </c>
      <c r="J4271" s="3" cm="1">
        <f t="array" ref="J4271">+INDEX(G4271:H4271,,MATCH(Rates!$G$7,$G$4:$H$4,0))</f>
        <v>0</v>
      </c>
    </row>
    <row r="4272" spans="2:10" x14ac:dyDescent="0.25">
      <c r="B4272" s="3">
        <v>6</v>
      </c>
      <c r="C4272" s="3">
        <v>27</v>
      </c>
      <c r="D4272" s="3">
        <v>3</v>
      </c>
      <c r="E4272" s="3">
        <v>0</v>
      </c>
      <c r="F4272" s="3">
        <v>0</v>
      </c>
      <c r="G4272" s="3">
        <f t="shared" si="132"/>
        <v>0</v>
      </c>
      <c r="H4272" s="3">
        <f t="shared" si="133"/>
        <v>0</v>
      </c>
      <c r="J4272" s="3" cm="1">
        <f t="array" ref="J4272">+INDEX(G4272:H4272,,MATCH(Rates!$G$7,$G$4:$H$4,0))</f>
        <v>0</v>
      </c>
    </row>
    <row r="4273" spans="2:10" x14ac:dyDescent="0.25">
      <c r="B4273" s="3">
        <v>6</v>
      </c>
      <c r="C4273" s="3">
        <v>27</v>
      </c>
      <c r="D4273" s="3">
        <v>4</v>
      </c>
      <c r="E4273" s="3">
        <v>0</v>
      </c>
      <c r="F4273" s="3">
        <v>0</v>
      </c>
      <c r="G4273" s="3">
        <f t="shared" si="132"/>
        <v>0</v>
      </c>
      <c r="H4273" s="3">
        <f t="shared" si="133"/>
        <v>0</v>
      </c>
      <c r="J4273" s="3" cm="1">
        <f t="array" ref="J4273">+INDEX(G4273:H4273,,MATCH(Rates!$G$7,$G$4:$H$4,0))</f>
        <v>0</v>
      </c>
    </row>
    <row r="4274" spans="2:10" x14ac:dyDescent="0.25">
      <c r="B4274" s="3">
        <v>6</v>
      </c>
      <c r="C4274" s="3">
        <v>27</v>
      </c>
      <c r="D4274" s="3">
        <v>5</v>
      </c>
      <c r="E4274" s="3">
        <v>54.286999999999999</v>
      </c>
      <c r="F4274" s="3">
        <v>27.143000000000001</v>
      </c>
      <c r="G4274" s="3">
        <f t="shared" si="132"/>
        <v>5.4287000000000002E-2</v>
      </c>
      <c r="H4274" s="3">
        <f t="shared" si="133"/>
        <v>2.7143E-2</v>
      </c>
      <c r="J4274" s="3" cm="1">
        <f t="array" ref="J4274">+INDEX(G4274:H4274,,MATCH(Rates!$G$7,$G$4:$H$4,0))</f>
        <v>5.4287000000000002E-2</v>
      </c>
    </row>
    <row r="4275" spans="2:10" x14ac:dyDescent="0.25">
      <c r="B4275" s="3">
        <v>6</v>
      </c>
      <c r="C4275" s="3">
        <v>27</v>
      </c>
      <c r="D4275" s="3">
        <v>6</v>
      </c>
      <c r="E4275" s="3">
        <v>448.35300000000001</v>
      </c>
      <c r="F4275" s="3">
        <v>224.17699999999999</v>
      </c>
      <c r="G4275" s="3">
        <f t="shared" si="132"/>
        <v>0.448353</v>
      </c>
      <c r="H4275" s="3">
        <f t="shared" si="133"/>
        <v>0.22417699999999999</v>
      </c>
      <c r="J4275" s="3" cm="1">
        <f t="array" ref="J4275">+INDEX(G4275:H4275,,MATCH(Rates!$G$7,$G$4:$H$4,0))</f>
        <v>0.448353</v>
      </c>
    </row>
    <row r="4276" spans="2:10" x14ac:dyDescent="0.25">
      <c r="B4276" s="3">
        <v>6</v>
      </c>
      <c r="C4276" s="3">
        <v>27</v>
      </c>
      <c r="D4276" s="3">
        <v>7</v>
      </c>
      <c r="E4276" s="3">
        <v>1815.9490000000001</v>
      </c>
      <c r="F4276" s="3">
        <v>907.97400000000005</v>
      </c>
      <c r="G4276" s="3">
        <f t="shared" si="132"/>
        <v>1.815949</v>
      </c>
      <c r="H4276" s="3">
        <f t="shared" si="133"/>
        <v>0.90797400000000006</v>
      </c>
      <c r="J4276" s="3" cm="1">
        <f t="array" ref="J4276">+INDEX(G4276:H4276,,MATCH(Rates!$G$7,$G$4:$H$4,0))</f>
        <v>1.815949</v>
      </c>
    </row>
    <row r="4277" spans="2:10" x14ac:dyDescent="0.25">
      <c r="B4277" s="3">
        <v>6</v>
      </c>
      <c r="C4277" s="3">
        <v>27</v>
      </c>
      <c r="D4277" s="3">
        <v>8</v>
      </c>
      <c r="E4277" s="3">
        <v>3352.9560000000001</v>
      </c>
      <c r="F4277" s="3">
        <v>1676.4780000000001</v>
      </c>
      <c r="G4277" s="3">
        <f t="shared" si="132"/>
        <v>3.3529560000000003</v>
      </c>
      <c r="H4277" s="3">
        <f t="shared" si="133"/>
        <v>1.6764780000000001</v>
      </c>
      <c r="J4277" s="3" cm="1">
        <f t="array" ref="J4277">+INDEX(G4277:H4277,,MATCH(Rates!$G$7,$G$4:$H$4,0))</f>
        <v>3.3529560000000003</v>
      </c>
    </row>
    <row r="4278" spans="2:10" x14ac:dyDescent="0.25">
      <c r="B4278" s="3">
        <v>6</v>
      </c>
      <c r="C4278" s="3">
        <v>27</v>
      </c>
      <c r="D4278" s="3">
        <v>9</v>
      </c>
      <c r="E4278" s="3">
        <v>4587.152</v>
      </c>
      <c r="F4278" s="3">
        <v>2293.576</v>
      </c>
      <c r="G4278" s="3">
        <f t="shared" si="132"/>
        <v>4.5871519999999997</v>
      </c>
      <c r="H4278" s="3">
        <f t="shared" si="133"/>
        <v>2.2935759999999998</v>
      </c>
      <c r="J4278" s="3" cm="1">
        <f t="array" ref="J4278">+INDEX(G4278:H4278,,MATCH(Rates!$G$7,$G$4:$H$4,0))</f>
        <v>4.5871519999999997</v>
      </c>
    </row>
    <row r="4279" spans="2:10" x14ac:dyDescent="0.25">
      <c r="B4279" s="3">
        <v>6</v>
      </c>
      <c r="C4279" s="3">
        <v>27</v>
      </c>
      <c r="D4279" s="3">
        <v>10</v>
      </c>
      <c r="E4279" s="3">
        <v>5485.3940000000002</v>
      </c>
      <c r="F4279" s="3">
        <v>2742.6970000000001</v>
      </c>
      <c r="G4279" s="3">
        <f t="shared" si="132"/>
        <v>5.4853940000000003</v>
      </c>
      <c r="H4279" s="3">
        <f t="shared" si="133"/>
        <v>2.7426970000000002</v>
      </c>
      <c r="J4279" s="3" cm="1">
        <f t="array" ref="J4279">+INDEX(G4279:H4279,,MATCH(Rates!$G$7,$G$4:$H$4,0))</f>
        <v>5.4853940000000003</v>
      </c>
    </row>
    <row r="4280" spans="2:10" x14ac:dyDescent="0.25">
      <c r="B4280" s="3">
        <v>6</v>
      </c>
      <c r="C4280" s="3">
        <v>27</v>
      </c>
      <c r="D4280" s="3">
        <v>11</v>
      </c>
      <c r="E4280" s="3">
        <v>6065.6719999999996</v>
      </c>
      <c r="F4280" s="3">
        <v>3032.8359999999998</v>
      </c>
      <c r="G4280" s="3">
        <f t="shared" si="132"/>
        <v>6.0656719999999993</v>
      </c>
      <c r="H4280" s="3">
        <f t="shared" si="133"/>
        <v>3.0328359999999996</v>
      </c>
      <c r="J4280" s="3" cm="1">
        <f t="array" ref="J4280">+INDEX(G4280:H4280,,MATCH(Rates!$G$7,$G$4:$H$4,0))</f>
        <v>6.0656719999999993</v>
      </c>
    </row>
    <row r="4281" spans="2:10" x14ac:dyDescent="0.25">
      <c r="B4281" s="3">
        <v>6</v>
      </c>
      <c r="C4281" s="3">
        <v>27</v>
      </c>
      <c r="D4281" s="3">
        <v>12</v>
      </c>
      <c r="E4281" s="3">
        <v>6280.4129999999996</v>
      </c>
      <c r="F4281" s="3">
        <v>3140.2069999999999</v>
      </c>
      <c r="G4281" s="3">
        <f t="shared" si="132"/>
        <v>6.2804129999999994</v>
      </c>
      <c r="H4281" s="3">
        <f t="shared" si="133"/>
        <v>3.1402069999999997</v>
      </c>
      <c r="J4281" s="3" cm="1">
        <f t="array" ref="J4281">+INDEX(G4281:H4281,,MATCH(Rates!$G$7,$G$4:$H$4,0))</f>
        <v>6.2804129999999994</v>
      </c>
    </row>
    <row r="4282" spans="2:10" x14ac:dyDescent="0.25">
      <c r="B4282" s="3">
        <v>6</v>
      </c>
      <c r="C4282" s="3">
        <v>27</v>
      </c>
      <c r="D4282" s="3">
        <v>13</v>
      </c>
      <c r="E4282" s="3">
        <v>6172.2020000000002</v>
      </c>
      <c r="F4282" s="3">
        <v>3086.1010000000001</v>
      </c>
      <c r="G4282" s="3">
        <f t="shared" si="132"/>
        <v>6.1722020000000004</v>
      </c>
      <c r="H4282" s="3">
        <f t="shared" si="133"/>
        <v>3.0861010000000002</v>
      </c>
      <c r="J4282" s="3" cm="1">
        <f t="array" ref="J4282">+INDEX(G4282:H4282,,MATCH(Rates!$G$7,$G$4:$H$4,0))</f>
        <v>6.1722020000000004</v>
      </c>
    </row>
    <row r="4283" spans="2:10" x14ac:dyDescent="0.25">
      <c r="B4283" s="3">
        <v>6</v>
      </c>
      <c r="C4283" s="3">
        <v>27</v>
      </c>
      <c r="D4283" s="3">
        <v>14</v>
      </c>
      <c r="E4283" s="3">
        <v>5739.0379999999996</v>
      </c>
      <c r="F4283" s="3">
        <v>2869.5189999999998</v>
      </c>
      <c r="G4283" s="3">
        <f t="shared" si="132"/>
        <v>5.7390379999999999</v>
      </c>
      <c r="H4283" s="3">
        <f t="shared" si="133"/>
        <v>2.8695189999999999</v>
      </c>
      <c r="J4283" s="3" cm="1">
        <f t="array" ref="J4283">+INDEX(G4283:H4283,,MATCH(Rates!$G$7,$G$4:$H$4,0))</f>
        <v>5.7390379999999999</v>
      </c>
    </row>
    <row r="4284" spans="2:10" x14ac:dyDescent="0.25">
      <c r="B4284" s="3">
        <v>6</v>
      </c>
      <c r="C4284" s="3">
        <v>27</v>
      </c>
      <c r="D4284" s="3">
        <v>15</v>
      </c>
      <c r="E4284" s="3">
        <v>5007.3469999999998</v>
      </c>
      <c r="F4284" s="3">
        <v>2503.674</v>
      </c>
      <c r="G4284" s="3">
        <f t="shared" si="132"/>
        <v>5.0073469999999993</v>
      </c>
      <c r="H4284" s="3">
        <f t="shared" si="133"/>
        <v>2.5036740000000002</v>
      </c>
      <c r="J4284" s="3" cm="1">
        <f t="array" ref="J4284">+INDEX(G4284:H4284,,MATCH(Rates!$G$7,$G$4:$H$4,0))</f>
        <v>5.0073469999999993</v>
      </c>
    </row>
    <row r="4285" spans="2:10" x14ac:dyDescent="0.25">
      <c r="B4285" s="3">
        <v>6</v>
      </c>
      <c r="C4285" s="3">
        <v>27</v>
      </c>
      <c r="D4285" s="3">
        <v>16</v>
      </c>
      <c r="E4285" s="3">
        <v>3945.203</v>
      </c>
      <c r="F4285" s="3">
        <v>1972.6010000000001</v>
      </c>
      <c r="G4285" s="3">
        <f t="shared" si="132"/>
        <v>3.9452029999999998</v>
      </c>
      <c r="H4285" s="3">
        <f t="shared" si="133"/>
        <v>1.972601</v>
      </c>
      <c r="J4285" s="3" cm="1">
        <f t="array" ref="J4285">+INDEX(G4285:H4285,,MATCH(Rates!$G$7,$G$4:$H$4,0))</f>
        <v>3.9452029999999998</v>
      </c>
    </row>
    <row r="4286" spans="2:10" x14ac:dyDescent="0.25">
      <c r="B4286" s="3">
        <v>6</v>
      </c>
      <c r="C4286" s="3">
        <v>27</v>
      </c>
      <c r="D4286" s="3">
        <v>17</v>
      </c>
      <c r="E4286" s="3">
        <v>2602.6210000000001</v>
      </c>
      <c r="F4286" s="3">
        <v>1301.3109999999999</v>
      </c>
      <c r="G4286" s="3">
        <f t="shared" si="132"/>
        <v>2.6026210000000001</v>
      </c>
      <c r="H4286" s="3">
        <f t="shared" si="133"/>
        <v>1.3013109999999999</v>
      </c>
      <c r="J4286" s="3" cm="1">
        <f t="array" ref="J4286">+INDEX(G4286:H4286,,MATCH(Rates!$G$7,$G$4:$H$4,0))</f>
        <v>2.6026210000000001</v>
      </c>
    </row>
    <row r="4287" spans="2:10" x14ac:dyDescent="0.25">
      <c r="B4287" s="3">
        <v>6</v>
      </c>
      <c r="C4287" s="3">
        <v>27</v>
      </c>
      <c r="D4287" s="3">
        <v>18</v>
      </c>
      <c r="E4287" s="3">
        <v>1120.5329999999999</v>
      </c>
      <c r="F4287" s="3">
        <v>560.26599999999996</v>
      </c>
      <c r="G4287" s="3">
        <f t="shared" si="132"/>
        <v>1.120533</v>
      </c>
      <c r="H4287" s="3">
        <f t="shared" si="133"/>
        <v>0.56026599999999993</v>
      </c>
      <c r="J4287" s="3" cm="1">
        <f t="array" ref="J4287">+INDEX(G4287:H4287,,MATCH(Rates!$G$7,$G$4:$H$4,0))</f>
        <v>1.120533</v>
      </c>
    </row>
    <row r="4288" spans="2:10" x14ac:dyDescent="0.25">
      <c r="B4288" s="3">
        <v>6</v>
      </c>
      <c r="C4288" s="3">
        <v>27</v>
      </c>
      <c r="D4288" s="3">
        <v>19</v>
      </c>
      <c r="E4288" s="3">
        <v>202.333</v>
      </c>
      <c r="F4288" s="3">
        <v>101.166</v>
      </c>
      <c r="G4288" s="3">
        <f t="shared" si="132"/>
        <v>0.20233299999999999</v>
      </c>
      <c r="H4288" s="3">
        <f t="shared" si="133"/>
        <v>0.10116599999999999</v>
      </c>
      <c r="J4288" s="3" cm="1">
        <f t="array" ref="J4288">+INDEX(G4288:H4288,,MATCH(Rates!$G$7,$G$4:$H$4,0))</f>
        <v>0.20233299999999999</v>
      </c>
    </row>
    <row r="4289" spans="2:10" x14ac:dyDescent="0.25">
      <c r="B4289" s="3">
        <v>6</v>
      </c>
      <c r="C4289" s="3">
        <v>27</v>
      </c>
      <c r="D4289" s="3">
        <v>20</v>
      </c>
      <c r="E4289" s="3">
        <v>0</v>
      </c>
      <c r="F4289" s="3">
        <v>0</v>
      </c>
      <c r="G4289" s="3">
        <f t="shared" si="132"/>
        <v>0</v>
      </c>
      <c r="H4289" s="3">
        <f t="shared" si="133"/>
        <v>0</v>
      </c>
      <c r="J4289" s="3" cm="1">
        <f t="array" ref="J4289">+INDEX(G4289:H4289,,MATCH(Rates!$G$7,$G$4:$H$4,0))</f>
        <v>0</v>
      </c>
    </row>
    <row r="4290" spans="2:10" x14ac:dyDescent="0.25">
      <c r="B4290" s="3">
        <v>6</v>
      </c>
      <c r="C4290" s="3">
        <v>27</v>
      </c>
      <c r="D4290" s="3">
        <v>21</v>
      </c>
      <c r="E4290" s="3">
        <v>0</v>
      </c>
      <c r="F4290" s="3">
        <v>0</v>
      </c>
      <c r="G4290" s="3">
        <f t="shared" si="132"/>
        <v>0</v>
      </c>
      <c r="H4290" s="3">
        <f t="shared" si="133"/>
        <v>0</v>
      </c>
      <c r="J4290" s="3" cm="1">
        <f t="array" ref="J4290">+INDEX(G4290:H4290,,MATCH(Rates!$G$7,$G$4:$H$4,0))</f>
        <v>0</v>
      </c>
    </row>
    <row r="4291" spans="2:10" x14ac:dyDescent="0.25">
      <c r="B4291" s="3">
        <v>6</v>
      </c>
      <c r="C4291" s="3">
        <v>27</v>
      </c>
      <c r="D4291" s="3">
        <v>22</v>
      </c>
      <c r="E4291" s="3">
        <v>0</v>
      </c>
      <c r="F4291" s="3">
        <v>0</v>
      </c>
      <c r="G4291" s="3">
        <f t="shared" si="132"/>
        <v>0</v>
      </c>
      <c r="H4291" s="3">
        <f t="shared" si="133"/>
        <v>0</v>
      </c>
      <c r="J4291" s="3" cm="1">
        <f t="array" ref="J4291">+INDEX(G4291:H4291,,MATCH(Rates!$G$7,$G$4:$H$4,0))</f>
        <v>0</v>
      </c>
    </row>
    <row r="4292" spans="2:10" x14ac:dyDescent="0.25">
      <c r="B4292" s="3">
        <v>6</v>
      </c>
      <c r="C4292" s="3">
        <v>27</v>
      </c>
      <c r="D4292" s="3">
        <v>23</v>
      </c>
      <c r="E4292" s="3">
        <v>0</v>
      </c>
      <c r="F4292" s="3">
        <v>0</v>
      </c>
      <c r="G4292" s="3">
        <f t="shared" si="132"/>
        <v>0</v>
      </c>
      <c r="H4292" s="3">
        <f t="shared" si="133"/>
        <v>0</v>
      </c>
      <c r="J4292" s="3" cm="1">
        <f t="array" ref="J4292">+INDEX(G4292:H4292,,MATCH(Rates!$G$7,$G$4:$H$4,0))</f>
        <v>0</v>
      </c>
    </row>
    <row r="4293" spans="2:10" x14ac:dyDescent="0.25">
      <c r="B4293" s="3">
        <v>6</v>
      </c>
      <c r="C4293" s="3">
        <v>28</v>
      </c>
      <c r="D4293" s="3">
        <v>0</v>
      </c>
      <c r="E4293" s="3">
        <v>0</v>
      </c>
      <c r="F4293" s="3">
        <v>0</v>
      </c>
      <c r="G4293" s="3">
        <f t="shared" si="132"/>
        <v>0</v>
      </c>
      <c r="H4293" s="3">
        <f t="shared" si="133"/>
        <v>0</v>
      </c>
      <c r="J4293" s="3" cm="1">
        <f t="array" ref="J4293">+INDEX(G4293:H4293,,MATCH(Rates!$G$7,$G$4:$H$4,0))</f>
        <v>0</v>
      </c>
    </row>
    <row r="4294" spans="2:10" x14ac:dyDescent="0.25">
      <c r="B4294" s="3">
        <v>6</v>
      </c>
      <c r="C4294" s="3">
        <v>28</v>
      </c>
      <c r="D4294" s="3">
        <v>1</v>
      </c>
      <c r="E4294" s="3">
        <v>0</v>
      </c>
      <c r="F4294" s="3">
        <v>0</v>
      </c>
      <c r="G4294" s="3">
        <f t="shared" si="132"/>
        <v>0</v>
      </c>
      <c r="H4294" s="3">
        <f t="shared" si="133"/>
        <v>0</v>
      </c>
      <c r="J4294" s="3" cm="1">
        <f t="array" ref="J4294">+INDEX(G4294:H4294,,MATCH(Rates!$G$7,$G$4:$H$4,0))</f>
        <v>0</v>
      </c>
    </row>
    <row r="4295" spans="2:10" x14ac:dyDescent="0.25">
      <c r="B4295" s="3">
        <v>6</v>
      </c>
      <c r="C4295" s="3">
        <v>28</v>
      </c>
      <c r="D4295" s="3">
        <v>2</v>
      </c>
      <c r="E4295" s="3">
        <v>0</v>
      </c>
      <c r="F4295" s="3">
        <v>0</v>
      </c>
      <c r="G4295" s="3">
        <f t="shared" si="132"/>
        <v>0</v>
      </c>
      <c r="H4295" s="3">
        <f t="shared" si="133"/>
        <v>0</v>
      </c>
      <c r="J4295" s="3" cm="1">
        <f t="array" ref="J4295">+INDEX(G4295:H4295,,MATCH(Rates!$G$7,$G$4:$H$4,0))</f>
        <v>0</v>
      </c>
    </row>
    <row r="4296" spans="2:10" x14ac:dyDescent="0.25">
      <c r="B4296" s="3">
        <v>6</v>
      </c>
      <c r="C4296" s="3">
        <v>28</v>
      </c>
      <c r="D4296" s="3">
        <v>3</v>
      </c>
      <c r="E4296" s="3">
        <v>0</v>
      </c>
      <c r="F4296" s="3">
        <v>0</v>
      </c>
      <c r="G4296" s="3">
        <f t="shared" si="132"/>
        <v>0</v>
      </c>
      <c r="H4296" s="3">
        <f t="shared" si="133"/>
        <v>0</v>
      </c>
      <c r="J4296" s="3" cm="1">
        <f t="array" ref="J4296">+INDEX(G4296:H4296,,MATCH(Rates!$G$7,$G$4:$H$4,0))</f>
        <v>0</v>
      </c>
    </row>
    <row r="4297" spans="2:10" x14ac:dyDescent="0.25">
      <c r="B4297" s="3">
        <v>6</v>
      </c>
      <c r="C4297" s="3">
        <v>28</v>
      </c>
      <c r="D4297" s="3">
        <v>4</v>
      </c>
      <c r="E4297" s="3">
        <v>0</v>
      </c>
      <c r="F4297" s="3">
        <v>0</v>
      </c>
      <c r="G4297" s="3">
        <f t="shared" si="132"/>
        <v>0</v>
      </c>
      <c r="H4297" s="3">
        <f t="shared" si="133"/>
        <v>0</v>
      </c>
      <c r="J4297" s="3" cm="1">
        <f t="array" ref="J4297">+INDEX(G4297:H4297,,MATCH(Rates!$G$7,$G$4:$H$4,0))</f>
        <v>0</v>
      </c>
    </row>
    <row r="4298" spans="2:10" x14ac:dyDescent="0.25">
      <c r="B4298" s="3">
        <v>6</v>
      </c>
      <c r="C4298" s="3">
        <v>28</v>
      </c>
      <c r="D4298" s="3">
        <v>5</v>
      </c>
      <c r="E4298" s="3">
        <v>60.27</v>
      </c>
      <c r="F4298" s="3">
        <v>30.135000000000002</v>
      </c>
      <c r="G4298" s="3">
        <f t="shared" si="132"/>
        <v>6.0270000000000004E-2</v>
      </c>
      <c r="H4298" s="3">
        <f t="shared" si="133"/>
        <v>3.0135000000000002E-2</v>
      </c>
      <c r="J4298" s="3" cm="1">
        <f t="array" ref="J4298">+INDEX(G4298:H4298,,MATCH(Rates!$G$7,$G$4:$H$4,0))</f>
        <v>6.0270000000000004E-2</v>
      </c>
    </row>
    <row r="4299" spans="2:10" x14ac:dyDescent="0.25">
      <c r="B4299" s="3">
        <v>6</v>
      </c>
      <c r="C4299" s="3">
        <v>28</v>
      </c>
      <c r="D4299" s="3">
        <v>6</v>
      </c>
      <c r="E4299" s="3">
        <v>444.49299999999999</v>
      </c>
      <c r="F4299" s="3">
        <v>222.24600000000001</v>
      </c>
      <c r="G4299" s="3">
        <f t="shared" si="132"/>
        <v>0.44449299999999997</v>
      </c>
      <c r="H4299" s="3">
        <f t="shared" si="133"/>
        <v>0.222246</v>
      </c>
      <c r="J4299" s="3" cm="1">
        <f t="array" ref="J4299">+INDEX(G4299:H4299,,MATCH(Rates!$G$7,$G$4:$H$4,0))</f>
        <v>0.44449299999999997</v>
      </c>
    </row>
    <row r="4300" spans="2:10" x14ac:dyDescent="0.25">
      <c r="B4300" s="3">
        <v>6</v>
      </c>
      <c r="C4300" s="3">
        <v>28</v>
      </c>
      <c r="D4300" s="3">
        <v>7</v>
      </c>
      <c r="E4300" s="3">
        <v>1764.9449999999999</v>
      </c>
      <c r="F4300" s="3">
        <v>882.47299999999996</v>
      </c>
      <c r="G4300" s="3">
        <f t="shared" si="132"/>
        <v>1.764945</v>
      </c>
      <c r="H4300" s="3">
        <f t="shared" si="133"/>
        <v>0.88247299999999995</v>
      </c>
      <c r="J4300" s="3" cm="1">
        <f t="array" ref="J4300">+INDEX(G4300:H4300,,MATCH(Rates!$G$7,$G$4:$H$4,0))</f>
        <v>1.764945</v>
      </c>
    </row>
    <row r="4301" spans="2:10" x14ac:dyDescent="0.25">
      <c r="B4301" s="3">
        <v>6</v>
      </c>
      <c r="C4301" s="3">
        <v>28</v>
      </c>
      <c r="D4301" s="3">
        <v>8</v>
      </c>
      <c r="E4301" s="3">
        <v>3209.6419999999998</v>
      </c>
      <c r="F4301" s="3">
        <v>1604.8209999999999</v>
      </c>
      <c r="G4301" s="3">
        <f t="shared" si="132"/>
        <v>3.2096419999999997</v>
      </c>
      <c r="H4301" s="3">
        <f t="shared" si="133"/>
        <v>1.6048209999999998</v>
      </c>
      <c r="J4301" s="3" cm="1">
        <f t="array" ref="J4301">+INDEX(G4301:H4301,,MATCH(Rates!$G$7,$G$4:$H$4,0))</f>
        <v>3.2096419999999997</v>
      </c>
    </row>
    <row r="4302" spans="2:10" x14ac:dyDescent="0.25">
      <c r="B4302" s="3">
        <v>6</v>
      </c>
      <c r="C4302" s="3">
        <v>28</v>
      </c>
      <c r="D4302" s="3">
        <v>9</v>
      </c>
      <c r="E4302" s="3">
        <v>4361.9080000000004</v>
      </c>
      <c r="F4302" s="3">
        <v>2180.9540000000002</v>
      </c>
      <c r="G4302" s="3">
        <f t="shared" si="132"/>
        <v>4.3619080000000006</v>
      </c>
      <c r="H4302" s="3">
        <f t="shared" si="133"/>
        <v>2.1809540000000003</v>
      </c>
      <c r="J4302" s="3" cm="1">
        <f t="array" ref="J4302">+INDEX(G4302:H4302,,MATCH(Rates!$G$7,$G$4:$H$4,0))</f>
        <v>4.3619080000000006</v>
      </c>
    </row>
    <row r="4303" spans="2:10" x14ac:dyDescent="0.25">
      <c r="B4303" s="3">
        <v>6</v>
      </c>
      <c r="C4303" s="3">
        <v>28</v>
      </c>
      <c r="D4303" s="3">
        <v>10</v>
      </c>
      <c r="E4303" s="3">
        <v>5186.3909999999996</v>
      </c>
      <c r="F4303" s="3">
        <v>2593.1959999999999</v>
      </c>
      <c r="G4303" s="3">
        <f t="shared" si="132"/>
        <v>5.1863909999999995</v>
      </c>
      <c r="H4303" s="3">
        <f t="shared" si="133"/>
        <v>2.5931959999999998</v>
      </c>
      <c r="J4303" s="3" cm="1">
        <f t="array" ref="J4303">+INDEX(G4303:H4303,,MATCH(Rates!$G$7,$G$4:$H$4,0))</f>
        <v>5.1863909999999995</v>
      </c>
    </row>
    <row r="4304" spans="2:10" x14ac:dyDescent="0.25">
      <c r="B4304" s="3">
        <v>6</v>
      </c>
      <c r="C4304" s="3">
        <v>28</v>
      </c>
      <c r="D4304" s="3">
        <v>11</v>
      </c>
      <c r="E4304" s="3">
        <v>5486.5709999999999</v>
      </c>
      <c r="F4304" s="3">
        <v>2743.2860000000001</v>
      </c>
      <c r="G4304" s="3">
        <f t="shared" si="132"/>
        <v>5.4865709999999996</v>
      </c>
      <c r="H4304" s="3">
        <f t="shared" si="133"/>
        <v>2.7432859999999999</v>
      </c>
      <c r="J4304" s="3" cm="1">
        <f t="array" ref="J4304">+INDEX(G4304:H4304,,MATCH(Rates!$G$7,$G$4:$H$4,0))</f>
        <v>5.4865709999999996</v>
      </c>
    </row>
    <row r="4305" spans="2:10" x14ac:dyDescent="0.25">
      <c r="B4305" s="3">
        <v>6</v>
      </c>
      <c r="C4305" s="3">
        <v>28</v>
      </c>
      <c r="D4305" s="3">
        <v>12</v>
      </c>
      <c r="E4305" s="3">
        <v>5667.0129999999999</v>
      </c>
      <c r="F4305" s="3">
        <v>2833.5070000000001</v>
      </c>
      <c r="G4305" s="3">
        <f t="shared" si="132"/>
        <v>5.6670129999999999</v>
      </c>
      <c r="H4305" s="3">
        <f t="shared" si="133"/>
        <v>2.833507</v>
      </c>
      <c r="J4305" s="3" cm="1">
        <f t="array" ref="J4305">+INDEX(G4305:H4305,,MATCH(Rates!$G$7,$G$4:$H$4,0))</f>
        <v>5.6670129999999999</v>
      </c>
    </row>
    <row r="4306" spans="2:10" x14ac:dyDescent="0.25">
      <c r="B4306" s="3">
        <v>6</v>
      </c>
      <c r="C4306" s="3">
        <v>28</v>
      </c>
      <c r="D4306" s="3">
        <v>13</v>
      </c>
      <c r="E4306" s="3">
        <v>5575.0420000000004</v>
      </c>
      <c r="F4306" s="3">
        <v>2787.5210000000002</v>
      </c>
      <c r="G4306" s="3">
        <f t="shared" si="132"/>
        <v>5.5750420000000007</v>
      </c>
      <c r="H4306" s="3">
        <f t="shared" si="133"/>
        <v>2.7875210000000004</v>
      </c>
      <c r="J4306" s="3" cm="1">
        <f t="array" ref="J4306">+INDEX(G4306:H4306,,MATCH(Rates!$G$7,$G$4:$H$4,0))</f>
        <v>5.5750420000000007</v>
      </c>
    </row>
    <row r="4307" spans="2:10" x14ac:dyDescent="0.25">
      <c r="B4307" s="3">
        <v>6</v>
      </c>
      <c r="C4307" s="3">
        <v>28</v>
      </c>
      <c r="D4307" s="3">
        <v>14</v>
      </c>
      <c r="E4307" s="3">
        <v>5216.6270000000004</v>
      </c>
      <c r="F4307" s="3">
        <v>2608.3139999999999</v>
      </c>
      <c r="G4307" s="3">
        <f t="shared" si="132"/>
        <v>5.2166270000000008</v>
      </c>
      <c r="H4307" s="3">
        <f t="shared" si="133"/>
        <v>2.608314</v>
      </c>
      <c r="J4307" s="3" cm="1">
        <f t="array" ref="J4307">+INDEX(G4307:H4307,,MATCH(Rates!$G$7,$G$4:$H$4,0))</f>
        <v>5.2166270000000008</v>
      </c>
    </row>
    <row r="4308" spans="2:10" x14ac:dyDescent="0.25">
      <c r="B4308" s="3">
        <v>6</v>
      </c>
      <c r="C4308" s="3">
        <v>28</v>
      </c>
      <c r="D4308" s="3">
        <v>15</v>
      </c>
      <c r="E4308" s="3">
        <v>4591.09</v>
      </c>
      <c r="F4308" s="3">
        <v>2295.5450000000001</v>
      </c>
      <c r="G4308" s="3">
        <f t="shared" si="132"/>
        <v>4.5910900000000003</v>
      </c>
      <c r="H4308" s="3">
        <f t="shared" si="133"/>
        <v>2.2955450000000002</v>
      </c>
      <c r="J4308" s="3" cm="1">
        <f t="array" ref="J4308">+INDEX(G4308:H4308,,MATCH(Rates!$G$7,$G$4:$H$4,0))</f>
        <v>4.5910900000000003</v>
      </c>
    </row>
    <row r="4309" spans="2:10" x14ac:dyDescent="0.25">
      <c r="B4309" s="3">
        <v>6</v>
      </c>
      <c r="C4309" s="3">
        <v>28</v>
      </c>
      <c r="D4309" s="3">
        <v>16</v>
      </c>
      <c r="E4309" s="3">
        <v>3686.6930000000002</v>
      </c>
      <c r="F4309" s="3">
        <v>1843.347</v>
      </c>
      <c r="G4309" s="3">
        <f t="shared" ref="G4309:G4372" si="134">+E4309/1000</f>
        <v>3.686693</v>
      </c>
      <c r="H4309" s="3">
        <f t="shared" ref="H4309:H4372" si="135">+F4309/1000</f>
        <v>1.8433470000000001</v>
      </c>
      <c r="J4309" s="3" cm="1">
        <f t="array" ref="J4309">+INDEX(G4309:H4309,,MATCH(Rates!$G$7,$G$4:$H$4,0))</f>
        <v>3.686693</v>
      </c>
    </row>
    <row r="4310" spans="2:10" x14ac:dyDescent="0.25">
      <c r="B4310" s="3">
        <v>6</v>
      </c>
      <c r="C4310" s="3">
        <v>28</v>
      </c>
      <c r="D4310" s="3">
        <v>17</v>
      </c>
      <c r="E4310" s="3">
        <v>2469.8040000000001</v>
      </c>
      <c r="F4310" s="3">
        <v>1234.902</v>
      </c>
      <c r="G4310" s="3">
        <f t="shared" si="134"/>
        <v>2.4698039999999999</v>
      </c>
      <c r="H4310" s="3">
        <f t="shared" si="135"/>
        <v>1.2349019999999999</v>
      </c>
      <c r="J4310" s="3" cm="1">
        <f t="array" ref="J4310">+INDEX(G4310:H4310,,MATCH(Rates!$G$7,$G$4:$H$4,0))</f>
        <v>2.4698039999999999</v>
      </c>
    </row>
    <row r="4311" spans="2:10" x14ac:dyDescent="0.25">
      <c r="B4311" s="3">
        <v>6</v>
      </c>
      <c r="C4311" s="3">
        <v>28</v>
      </c>
      <c r="D4311" s="3">
        <v>18</v>
      </c>
      <c r="E4311" s="3">
        <v>1093.9559999999999</v>
      </c>
      <c r="F4311" s="3">
        <v>546.97799999999995</v>
      </c>
      <c r="G4311" s="3">
        <f t="shared" si="134"/>
        <v>1.0939559999999999</v>
      </c>
      <c r="H4311" s="3">
        <f t="shared" si="135"/>
        <v>0.54697799999999996</v>
      </c>
      <c r="J4311" s="3" cm="1">
        <f t="array" ref="J4311">+INDEX(G4311:H4311,,MATCH(Rates!$G$7,$G$4:$H$4,0))</f>
        <v>1.0939559999999999</v>
      </c>
    </row>
    <row r="4312" spans="2:10" x14ac:dyDescent="0.25">
      <c r="B4312" s="3">
        <v>6</v>
      </c>
      <c r="C4312" s="3">
        <v>28</v>
      </c>
      <c r="D4312" s="3">
        <v>19</v>
      </c>
      <c r="E4312" s="3">
        <v>185.99199999999999</v>
      </c>
      <c r="F4312" s="3">
        <v>92.995999999999995</v>
      </c>
      <c r="G4312" s="3">
        <f t="shared" si="134"/>
        <v>0.18599199999999999</v>
      </c>
      <c r="H4312" s="3">
        <f t="shared" si="135"/>
        <v>9.2995999999999995E-2</v>
      </c>
      <c r="J4312" s="3" cm="1">
        <f t="array" ref="J4312">+INDEX(G4312:H4312,,MATCH(Rates!$G$7,$G$4:$H$4,0))</f>
        <v>0.18599199999999999</v>
      </c>
    </row>
    <row r="4313" spans="2:10" x14ac:dyDescent="0.25">
      <c r="B4313" s="3">
        <v>6</v>
      </c>
      <c r="C4313" s="3">
        <v>28</v>
      </c>
      <c r="D4313" s="3">
        <v>20</v>
      </c>
      <c r="E4313" s="3">
        <v>0</v>
      </c>
      <c r="F4313" s="3">
        <v>0</v>
      </c>
      <c r="G4313" s="3">
        <f t="shared" si="134"/>
        <v>0</v>
      </c>
      <c r="H4313" s="3">
        <f t="shared" si="135"/>
        <v>0</v>
      </c>
      <c r="J4313" s="3" cm="1">
        <f t="array" ref="J4313">+INDEX(G4313:H4313,,MATCH(Rates!$G$7,$G$4:$H$4,0))</f>
        <v>0</v>
      </c>
    </row>
    <row r="4314" spans="2:10" x14ac:dyDescent="0.25">
      <c r="B4314" s="3">
        <v>6</v>
      </c>
      <c r="C4314" s="3">
        <v>28</v>
      </c>
      <c r="D4314" s="3">
        <v>21</v>
      </c>
      <c r="E4314" s="3">
        <v>0</v>
      </c>
      <c r="F4314" s="3">
        <v>0</v>
      </c>
      <c r="G4314" s="3">
        <f t="shared" si="134"/>
        <v>0</v>
      </c>
      <c r="H4314" s="3">
        <f t="shared" si="135"/>
        <v>0</v>
      </c>
      <c r="J4314" s="3" cm="1">
        <f t="array" ref="J4314">+INDEX(G4314:H4314,,MATCH(Rates!$G$7,$G$4:$H$4,0))</f>
        <v>0</v>
      </c>
    </row>
    <row r="4315" spans="2:10" x14ac:dyDescent="0.25">
      <c r="B4315" s="3">
        <v>6</v>
      </c>
      <c r="C4315" s="3">
        <v>28</v>
      </c>
      <c r="D4315" s="3">
        <v>22</v>
      </c>
      <c r="E4315" s="3">
        <v>0</v>
      </c>
      <c r="F4315" s="3">
        <v>0</v>
      </c>
      <c r="G4315" s="3">
        <f t="shared" si="134"/>
        <v>0</v>
      </c>
      <c r="H4315" s="3">
        <f t="shared" si="135"/>
        <v>0</v>
      </c>
      <c r="J4315" s="3" cm="1">
        <f t="array" ref="J4315">+INDEX(G4315:H4315,,MATCH(Rates!$G$7,$G$4:$H$4,0))</f>
        <v>0</v>
      </c>
    </row>
    <row r="4316" spans="2:10" x14ac:dyDescent="0.25">
      <c r="B4316" s="3">
        <v>6</v>
      </c>
      <c r="C4316" s="3">
        <v>28</v>
      </c>
      <c r="D4316" s="3">
        <v>23</v>
      </c>
      <c r="E4316" s="3">
        <v>0</v>
      </c>
      <c r="F4316" s="3">
        <v>0</v>
      </c>
      <c r="G4316" s="3">
        <f t="shared" si="134"/>
        <v>0</v>
      </c>
      <c r="H4316" s="3">
        <f t="shared" si="135"/>
        <v>0</v>
      </c>
      <c r="J4316" s="3" cm="1">
        <f t="array" ref="J4316">+INDEX(G4316:H4316,,MATCH(Rates!$G$7,$G$4:$H$4,0))</f>
        <v>0</v>
      </c>
    </row>
    <row r="4317" spans="2:10" x14ac:dyDescent="0.25">
      <c r="B4317" s="3">
        <v>6</v>
      </c>
      <c r="C4317" s="3">
        <v>29</v>
      </c>
      <c r="D4317" s="3">
        <v>0</v>
      </c>
      <c r="E4317" s="3">
        <v>0</v>
      </c>
      <c r="F4317" s="3">
        <v>0</v>
      </c>
      <c r="G4317" s="3">
        <f t="shared" si="134"/>
        <v>0</v>
      </c>
      <c r="H4317" s="3">
        <f t="shared" si="135"/>
        <v>0</v>
      </c>
      <c r="J4317" s="3" cm="1">
        <f t="array" ref="J4317">+INDEX(G4317:H4317,,MATCH(Rates!$G$7,$G$4:$H$4,0))</f>
        <v>0</v>
      </c>
    </row>
    <row r="4318" spans="2:10" x14ac:dyDescent="0.25">
      <c r="B4318" s="3">
        <v>6</v>
      </c>
      <c r="C4318" s="3">
        <v>29</v>
      </c>
      <c r="D4318" s="3">
        <v>1</v>
      </c>
      <c r="E4318" s="3">
        <v>0</v>
      </c>
      <c r="F4318" s="3">
        <v>0</v>
      </c>
      <c r="G4318" s="3">
        <f t="shared" si="134"/>
        <v>0</v>
      </c>
      <c r="H4318" s="3">
        <f t="shared" si="135"/>
        <v>0</v>
      </c>
      <c r="J4318" s="3" cm="1">
        <f t="array" ref="J4318">+INDEX(G4318:H4318,,MATCH(Rates!$G$7,$G$4:$H$4,0))</f>
        <v>0</v>
      </c>
    </row>
    <row r="4319" spans="2:10" x14ac:dyDescent="0.25">
      <c r="B4319" s="3">
        <v>6</v>
      </c>
      <c r="C4319" s="3">
        <v>29</v>
      </c>
      <c r="D4319" s="3">
        <v>2</v>
      </c>
      <c r="E4319" s="3">
        <v>0</v>
      </c>
      <c r="F4319" s="3">
        <v>0</v>
      </c>
      <c r="G4319" s="3">
        <f t="shared" si="134"/>
        <v>0</v>
      </c>
      <c r="H4319" s="3">
        <f t="shared" si="135"/>
        <v>0</v>
      </c>
      <c r="J4319" s="3" cm="1">
        <f t="array" ref="J4319">+INDEX(G4319:H4319,,MATCH(Rates!$G$7,$G$4:$H$4,0))</f>
        <v>0</v>
      </c>
    </row>
    <row r="4320" spans="2:10" x14ac:dyDescent="0.25">
      <c r="B4320" s="3">
        <v>6</v>
      </c>
      <c r="C4320" s="3">
        <v>29</v>
      </c>
      <c r="D4320" s="3">
        <v>3</v>
      </c>
      <c r="E4320" s="3">
        <v>0</v>
      </c>
      <c r="F4320" s="3">
        <v>0</v>
      </c>
      <c r="G4320" s="3">
        <f t="shared" si="134"/>
        <v>0</v>
      </c>
      <c r="H4320" s="3">
        <f t="shared" si="135"/>
        <v>0</v>
      </c>
      <c r="J4320" s="3" cm="1">
        <f t="array" ref="J4320">+INDEX(G4320:H4320,,MATCH(Rates!$G$7,$G$4:$H$4,0))</f>
        <v>0</v>
      </c>
    </row>
    <row r="4321" spans="2:10" x14ac:dyDescent="0.25">
      <c r="B4321" s="3">
        <v>6</v>
      </c>
      <c r="C4321" s="3">
        <v>29</v>
      </c>
      <c r="D4321" s="3">
        <v>4</v>
      </c>
      <c r="E4321" s="3">
        <v>0</v>
      </c>
      <c r="F4321" s="3">
        <v>0</v>
      </c>
      <c r="G4321" s="3">
        <f t="shared" si="134"/>
        <v>0</v>
      </c>
      <c r="H4321" s="3">
        <f t="shared" si="135"/>
        <v>0</v>
      </c>
      <c r="J4321" s="3" cm="1">
        <f t="array" ref="J4321">+INDEX(G4321:H4321,,MATCH(Rates!$G$7,$G$4:$H$4,0))</f>
        <v>0</v>
      </c>
    </row>
    <row r="4322" spans="2:10" x14ac:dyDescent="0.25">
      <c r="B4322" s="3">
        <v>6</v>
      </c>
      <c r="C4322" s="3">
        <v>29</v>
      </c>
      <c r="D4322" s="3">
        <v>5</v>
      </c>
      <c r="E4322" s="3">
        <v>60.289000000000001</v>
      </c>
      <c r="F4322" s="3">
        <v>30.145</v>
      </c>
      <c r="G4322" s="3">
        <f t="shared" si="134"/>
        <v>6.0289000000000002E-2</v>
      </c>
      <c r="H4322" s="3">
        <f t="shared" si="135"/>
        <v>3.0144999999999998E-2</v>
      </c>
      <c r="J4322" s="3" cm="1">
        <f t="array" ref="J4322">+INDEX(G4322:H4322,,MATCH(Rates!$G$7,$G$4:$H$4,0))</f>
        <v>6.0289000000000002E-2</v>
      </c>
    </row>
    <row r="4323" spans="2:10" x14ac:dyDescent="0.25">
      <c r="B4323" s="3">
        <v>6</v>
      </c>
      <c r="C4323" s="3">
        <v>29</v>
      </c>
      <c r="D4323" s="3">
        <v>6</v>
      </c>
      <c r="E4323" s="3">
        <v>445.87200000000001</v>
      </c>
      <c r="F4323" s="3">
        <v>222.93600000000001</v>
      </c>
      <c r="G4323" s="3">
        <f t="shared" si="134"/>
        <v>0.44587199999999999</v>
      </c>
      <c r="H4323" s="3">
        <f t="shared" si="135"/>
        <v>0.222936</v>
      </c>
      <c r="J4323" s="3" cm="1">
        <f t="array" ref="J4323">+INDEX(G4323:H4323,,MATCH(Rates!$G$7,$G$4:$H$4,0))</f>
        <v>0.44587199999999999</v>
      </c>
    </row>
    <row r="4324" spans="2:10" x14ac:dyDescent="0.25">
      <c r="B4324" s="3">
        <v>6</v>
      </c>
      <c r="C4324" s="3">
        <v>29</v>
      </c>
      <c r="D4324" s="3">
        <v>7</v>
      </c>
      <c r="E4324" s="3">
        <v>1709.45</v>
      </c>
      <c r="F4324" s="3">
        <v>854.72500000000002</v>
      </c>
      <c r="G4324" s="3">
        <f t="shared" si="134"/>
        <v>1.7094500000000001</v>
      </c>
      <c r="H4324" s="3">
        <f t="shared" si="135"/>
        <v>0.85472500000000007</v>
      </c>
      <c r="J4324" s="3" cm="1">
        <f t="array" ref="J4324">+INDEX(G4324:H4324,,MATCH(Rates!$G$7,$G$4:$H$4,0))</f>
        <v>1.7094500000000001</v>
      </c>
    </row>
    <row r="4325" spans="2:10" x14ac:dyDescent="0.25">
      <c r="B4325" s="3">
        <v>6</v>
      </c>
      <c r="C4325" s="3">
        <v>29</v>
      </c>
      <c r="D4325" s="3">
        <v>8</v>
      </c>
      <c r="E4325" s="3">
        <v>3144.087</v>
      </c>
      <c r="F4325" s="3">
        <v>1572.0440000000001</v>
      </c>
      <c r="G4325" s="3">
        <f t="shared" si="134"/>
        <v>3.1440869999999999</v>
      </c>
      <c r="H4325" s="3">
        <f t="shared" si="135"/>
        <v>1.572044</v>
      </c>
      <c r="J4325" s="3" cm="1">
        <f t="array" ref="J4325">+INDEX(G4325:H4325,,MATCH(Rates!$G$7,$G$4:$H$4,0))</f>
        <v>3.1440869999999999</v>
      </c>
    </row>
    <row r="4326" spans="2:10" x14ac:dyDescent="0.25">
      <c r="B4326" s="3">
        <v>6</v>
      </c>
      <c r="C4326" s="3">
        <v>29</v>
      </c>
      <c r="D4326" s="3">
        <v>9</v>
      </c>
      <c r="E4326" s="3">
        <v>4292.2669999999998</v>
      </c>
      <c r="F4326" s="3">
        <v>2146.134</v>
      </c>
      <c r="G4326" s="3">
        <f t="shared" si="134"/>
        <v>4.2922669999999998</v>
      </c>
      <c r="H4326" s="3">
        <f t="shared" si="135"/>
        <v>2.146134</v>
      </c>
      <c r="J4326" s="3" cm="1">
        <f t="array" ref="J4326">+INDEX(G4326:H4326,,MATCH(Rates!$G$7,$G$4:$H$4,0))</f>
        <v>4.2922669999999998</v>
      </c>
    </row>
    <row r="4327" spans="2:10" x14ac:dyDescent="0.25">
      <c r="B4327" s="3">
        <v>6</v>
      </c>
      <c r="C4327" s="3">
        <v>29</v>
      </c>
      <c r="D4327" s="3">
        <v>10</v>
      </c>
      <c r="E4327" s="3">
        <v>5153.4170000000004</v>
      </c>
      <c r="F4327" s="3">
        <v>2576.7080000000001</v>
      </c>
      <c r="G4327" s="3">
        <f t="shared" si="134"/>
        <v>5.1534170000000001</v>
      </c>
      <c r="H4327" s="3">
        <f t="shared" si="135"/>
        <v>2.576708</v>
      </c>
      <c r="J4327" s="3" cm="1">
        <f t="array" ref="J4327">+INDEX(G4327:H4327,,MATCH(Rates!$G$7,$G$4:$H$4,0))</f>
        <v>5.1534170000000001</v>
      </c>
    </row>
    <row r="4328" spans="2:10" x14ac:dyDescent="0.25">
      <c r="B4328" s="3">
        <v>6</v>
      </c>
      <c r="C4328" s="3">
        <v>29</v>
      </c>
      <c r="D4328" s="3">
        <v>11</v>
      </c>
      <c r="E4328" s="3">
        <v>5670.0309999999999</v>
      </c>
      <c r="F4328" s="3">
        <v>2835.0160000000001</v>
      </c>
      <c r="G4328" s="3">
        <f t="shared" si="134"/>
        <v>5.6700309999999998</v>
      </c>
      <c r="H4328" s="3">
        <f t="shared" si="135"/>
        <v>2.835016</v>
      </c>
      <c r="J4328" s="3" cm="1">
        <f t="array" ref="J4328">+INDEX(G4328:H4328,,MATCH(Rates!$G$7,$G$4:$H$4,0))</f>
        <v>5.6700309999999998</v>
      </c>
    </row>
    <row r="4329" spans="2:10" x14ac:dyDescent="0.25">
      <c r="B4329" s="3">
        <v>6</v>
      </c>
      <c r="C4329" s="3">
        <v>29</v>
      </c>
      <c r="D4329" s="3">
        <v>12</v>
      </c>
      <c r="E4329" s="3">
        <v>5870.9049999999997</v>
      </c>
      <c r="F4329" s="3">
        <v>2935.453</v>
      </c>
      <c r="G4329" s="3">
        <f t="shared" si="134"/>
        <v>5.8709049999999996</v>
      </c>
      <c r="H4329" s="3">
        <f t="shared" si="135"/>
        <v>2.9354529999999999</v>
      </c>
      <c r="J4329" s="3" cm="1">
        <f t="array" ref="J4329">+INDEX(G4329:H4329,,MATCH(Rates!$G$7,$G$4:$H$4,0))</f>
        <v>5.8709049999999996</v>
      </c>
    </row>
    <row r="4330" spans="2:10" x14ac:dyDescent="0.25">
      <c r="B4330" s="3">
        <v>6</v>
      </c>
      <c r="C4330" s="3">
        <v>29</v>
      </c>
      <c r="D4330" s="3">
        <v>13</v>
      </c>
      <c r="E4330" s="3">
        <v>5607.1660000000002</v>
      </c>
      <c r="F4330" s="3">
        <v>2803.5830000000001</v>
      </c>
      <c r="G4330" s="3">
        <f t="shared" si="134"/>
        <v>5.6071660000000003</v>
      </c>
      <c r="H4330" s="3">
        <f t="shared" si="135"/>
        <v>2.8035830000000002</v>
      </c>
      <c r="J4330" s="3" cm="1">
        <f t="array" ref="J4330">+INDEX(G4330:H4330,,MATCH(Rates!$G$7,$G$4:$H$4,0))</f>
        <v>5.6071660000000003</v>
      </c>
    </row>
    <row r="4331" spans="2:10" x14ac:dyDescent="0.25">
      <c r="B4331" s="3">
        <v>6</v>
      </c>
      <c r="C4331" s="3">
        <v>29</v>
      </c>
      <c r="D4331" s="3">
        <v>14</v>
      </c>
      <c r="E4331" s="3">
        <v>5236.1949999999997</v>
      </c>
      <c r="F4331" s="3">
        <v>2618.098</v>
      </c>
      <c r="G4331" s="3">
        <f t="shared" si="134"/>
        <v>5.2361949999999995</v>
      </c>
      <c r="H4331" s="3">
        <f t="shared" si="135"/>
        <v>2.6180979999999998</v>
      </c>
      <c r="J4331" s="3" cm="1">
        <f t="array" ref="J4331">+INDEX(G4331:H4331,,MATCH(Rates!$G$7,$G$4:$H$4,0))</f>
        <v>5.2361949999999995</v>
      </c>
    </row>
    <row r="4332" spans="2:10" x14ac:dyDescent="0.25">
      <c r="B4332" s="3">
        <v>6</v>
      </c>
      <c r="C4332" s="3">
        <v>29</v>
      </c>
      <c r="D4332" s="3">
        <v>15</v>
      </c>
      <c r="E4332" s="3">
        <v>4620.4539999999997</v>
      </c>
      <c r="F4332" s="3">
        <v>2310.2269999999999</v>
      </c>
      <c r="G4332" s="3">
        <f t="shared" si="134"/>
        <v>4.6204539999999996</v>
      </c>
      <c r="H4332" s="3">
        <f t="shared" si="135"/>
        <v>2.3102269999999998</v>
      </c>
      <c r="J4332" s="3" cm="1">
        <f t="array" ref="J4332">+INDEX(G4332:H4332,,MATCH(Rates!$G$7,$G$4:$H$4,0))</f>
        <v>4.6204539999999996</v>
      </c>
    </row>
    <row r="4333" spans="2:10" x14ac:dyDescent="0.25">
      <c r="B4333" s="3">
        <v>6</v>
      </c>
      <c r="C4333" s="3">
        <v>29</v>
      </c>
      <c r="D4333" s="3">
        <v>16</v>
      </c>
      <c r="E4333" s="3">
        <v>3673.8440000000001</v>
      </c>
      <c r="F4333" s="3">
        <v>1836.922</v>
      </c>
      <c r="G4333" s="3">
        <f t="shared" si="134"/>
        <v>3.6738439999999999</v>
      </c>
      <c r="H4333" s="3">
        <f t="shared" si="135"/>
        <v>1.8369219999999999</v>
      </c>
      <c r="J4333" s="3" cm="1">
        <f t="array" ref="J4333">+INDEX(G4333:H4333,,MATCH(Rates!$G$7,$G$4:$H$4,0))</f>
        <v>3.6738439999999999</v>
      </c>
    </row>
    <row r="4334" spans="2:10" x14ac:dyDescent="0.25">
      <c r="B4334" s="3">
        <v>6</v>
      </c>
      <c r="C4334" s="3">
        <v>29</v>
      </c>
      <c r="D4334" s="3">
        <v>17</v>
      </c>
      <c r="E4334" s="3">
        <v>2451.549</v>
      </c>
      <c r="F4334" s="3">
        <v>1225.7750000000001</v>
      </c>
      <c r="G4334" s="3">
        <f t="shared" si="134"/>
        <v>2.451549</v>
      </c>
      <c r="H4334" s="3">
        <f t="shared" si="135"/>
        <v>1.2257750000000001</v>
      </c>
      <c r="J4334" s="3" cm="1">
        <f t="array" ref="J4334">+INDEX(G4334:H4334,,MATCH(Rates!$G$7,$G$4:$H$4,0))</f>
        <v>2.451549</v>
      </c>
    </row>
    <row r="4335" spans="2:10" x14ac:dyDescent="0.25">
      <c r="B4335" s="3">
        <v>6</v>
      </c>
      <c r="C4335" s="3">
        <v>29</v>
      </c>
      <c r="D4335" s="3">
        <v>18</v>
      </c>
      <c r="E4335" s="3">
        <v>1060.7329999999999</v>
      </c>
      <c r="F4335" s="3">
        <v>530.36599999999999</v>
      </c>
      <c r="G4335" s="3">
        <f t="shared" si="134"/>
        <v>1.0607329999999999</v>
      </c>
      <c r="H4335" s="3">
        <f t="shared" si="135"/>
        <v>0.530366</v>
      </c>
      <c r="J4335" s="3" cm="1">
        <f t="array" ref="J4335">+INDEX(G4335:H4335,,MATCH(Rates!$G$7,$G$4:$H$4,0))</f>
        <v>1.0607329999999999</v>
      </c>
    </row>
    <row r="4336" spans="2:10" x14ac:dyDescent="0.25">
      <c r="B4336" s="3">
        <v>6</v>
      </c>
      <c r="C4336" s="3">
        <v>29</v>
      </c>
      <c r="D4336" s="3">
        <v>19</v>
      </c>
      <c r="E4336" s="3">
        <v>256.89600000000002</v>
      </c>
      <c r="F4336" s="3">
        <v>128.44800000000001</v>
      </c>
      <c r="G4336" s="3">
        <f t="shared" si="134"/>
        <v>0.25689600000000001</v>
      </c>
      <c r="H4336" s="3">
        <f t="shared" si="135"/>
        <v>0.12844800000000001</v>
      </c>
      <c r="J4336" s="3" cm="1">
        <f t="array" ref="J4336">+INDEX(G4336:H4336,,MATCH(Rates!$G$7,$G$4:$H$4,0))</f>
        <v>0.25689600000000001</v>
      </c>
    </row>
    <row r="4337" spans="2:10" x14ac:dyDescent="0.25">
      <c r="B4337" s="3">
        <v>6</v>
      </c>
      <c r="C4337" s="3">
        <v>29</v>
      </c>
      <c r="D4337" s="3">
        <v>20</v>
      </c>
      <c r="E4337" s="3">
        <v>0</v>
      </c>
      <c r="F4337" s="3">
        <v>0</v>
      </c>
      <c r="G4337" s="3">
        <f t="shared" si="134"/>
        <v>0</v>
      </c>
      <c r="H4337" s="3">
        <f t="shared" si="135"/>
        <v>0</v>
      </c>
      <c r="J4337" s="3" cm="1">
        <f t="array" ref="J4337">+INDEX(G4337:H4337,,MATCH(Rates!$G$7,$G$4:$H$4,0))</f>
        <v>0</v>
      </c>
    </row>
    <row r="4338" spans="2:10" x14ac:dyDescent="0.25">
      <c r="B4338" s="3">
        <v>6</v>
      </c>
      <c r="C4338" s="3">
        <v>29</v>
      </c>
      <c r="D4338" s="3">
        <v>21</v>
      </c>
      <c r="E4338" s="3">
        <v>0</v>
      </c>
      <c r="F4338" s="3">
        <v>0</v>
      </c>
      <c r="G4338" s="3">
        <f t="shared" si="134"/>
        <v>0</v>
      </c>
      <c r="H4338" s="3">
        <f t="shared" si="135"/>
        <v>0</v>
      </c>
      <c r="J4338" s="3" cm="1">
        <f t="array" ref="J4338">+INDEX(G4338:H4338,,MATCH(Rates!$G$7,$G$4:$H$4,0))</f>
        <v>0</v>
      </c>
    </row>
    <row r="4339" spans="2:10" x14ac:dyDescent="0.25">
      <c r="B4339" s="3">
        <v>6</v>
      </c>
      <c r="C4339" s="3">
        <v>29</v>
      </c>
      <c r="D4339" s="3">
        <v>22</v>
      </c>
      <c r="E4339" s="3">
        <v>0</v>
      </c>
      <c r="F4339" s="3">
        <v>0</v>
      </c>
      <c r="G4339" s="3">
        <f t="shared" si="134"/>
        <v>0</v>
      </c>
      <c r="H4339" s="3">
        <f t="shared" si="135"/>
        <v>0</v>
      </c>
      <c r="J4339" s="3" cm="1">
        <f t="array" ref="J4339">+INDEX(G4339:H4339,,MATCH(Rates!$G$7,$G$4:$H$4,0))</f>
        <v>0</v>
      </c>
    </row>
    <row r="4340" spans="2:10" x14ac:dyDescent="0.25">
      <c r="B4340" s="3">
        <v>6</v>
      </c>
      <c r="C4340" s="3">
        <v>29</v>
      </c>
      <c r="D4340" s="3">
        <v>23</v>
      </c>
      <c r="E4340" s="3">
        <v>0</v>
      </c>
      <c r="F4340" s="3">
        <v>0</v>
      </c>
      <c r="G4340" s="3">
        <f t="shared" si="134"/>
        <v>0</v>
      </c>
      <c r="H4340" s="3">
        <f t="shared" si="135"/>
        <v>0</v>
      </c>
      <c r="J4340" s="3" cm="1">
        <f t="array" ref="J4340">+INDEX(G4340:H4340,,MATCH(Rates!$G$7,$G$4:$H$4,0))</f>
        <v>0</v>
      </c>
    </row>
    <row r="4341" spans="2:10" x14ac:dyDescent="0.25">
      <c r="B4341" s="3">
        <v>6</v>
      </c>
      <c r="C4341" s="3">
        <v>30</v>
      </c>
      <c r="D4341" s="3">
        <v>0</v>
      </c>
      <c r="E4341" s="3">
        <v>0</v>
      </c>
      <c r="F4341" s="3">
        <v>0</v>
      </c>
      <c r="G4341" s="3">
        <f t="shared" si="134"/>
        <v>0</v>
      </c>
      <c r="H4341" s="3">
        <f t="shared" si="135"/>
        <v>0</v>
      </c>
      <c r="J4341" s="3" cm="1">
        <f t="array" ref="J4341">+INDEX(G4341:H4341,,MATCH(Rates!$G$7,$G$4:$H$4,0))</f>
        <v>0</v>
      </c>
    </row>
    <row r="4342" spans="2:10" x14ac:dyDescent="0.25">
      <c r="B4342" s="3">
        <v>6</v>
      </c>
      <c r="C4342" s="3">
        <v>30</v>
      </c>
      <c r="D4342" s="3">
        <v>1</v>
      </c>
      <c r="E4342" s="3">
        <v>0</v>
      </c>
      <c r="F4342" s="3">
        <v>0</v>
      </c>
      <c r="G4342" s="3">
        <f t="shared" si="134"/>
        <v>0</v>
      </c>
      <c r="H4342" s="3">
        <f t="shared" si="135"/>
        <v>0</v>
      </c>
      <c r="J4342" s="3" cm="1">
        <f t="array" ref="J4342">+INDEX(G4342:H4342,,MATCH(Rates!$G$7,$G$4:$H$4,0))</f>
        <v>0</v>
      </c>
    </row>
    <row r="4343" spans="2:10" x14ac:dyDescent="0.25">
      <c r="B4343" s="3">
        <v>6</v>
      </c>
      <c r="C4343" s="3">
        <v>30</v>
      </c>
      <c r="D4343" s="3">
        <v>2</v>
      </c>
      <c r="E4343" s="3">
        <v>0</v>
      </c>
      <c r="F4343" s="3">
        <v>0</v>
      </c>
      <c r="G4343" s="3">
        <f t="shared" si="134"/>
        <v>0</v>
      </c>
      <c r="H4343" s="3">
        <f t="shared" si="135"/>
        <v>0</v>
      </c>
      <c r="J4343" s="3" cm="1">
        <f t="array" ref="J4343">+INDEX(G4343:H4343,,MATCH(Rates!$G$7,$G$4:$H$4,0))</f>
        <v>0</v>
      </c>
    </row>
    <row r="4344" spans="2:10" x14ac:dyDescent="0.25">
      <c r="B4344" s="3">
        <v>6</v>
      </c>
      <c r="C4344" s="3">
        <v>30</v>
      </c>
      <c r="D4344" s="3">
        <v>3</v>
      </c>
      <c r="E4344" s="3">
        <v>0</v>
      </c>
      <c r="F4344" s="3">
        <v>0</v>
      </c>
      <c r="G4344" s="3">
        <f t="shared" si="134"/>
        <v>0</v>
      </c>
      <c r="H4344" s="3">
        <f t="shared" si="135"/>
        <v>0</v>
      </c>
      <c r="J4344" s="3" cm="1">
        <f t="array" ref="J4344">+INDEX(G4344:H4344,,MATCH(Rates!$G$7,$G$4:$H$4,0))</f>
        <v>0</v>
      </c>
    </row>
    <row r="4345" spans="2:10" x14ac:dyDescent="0.25">
      <c r="B4345" s="3">
        <v>6</v>
      </c>
      <c r="C4345" s="3">
        <v>30</v>
      </c>
      <c r="D4345" s="3">
        <v>4</v>
      </c>
      <c r="E4345" s="3">
        <v>0</v>
      </c>
      <c r="F4345" s="3">
        <v>0</v>
      </c>
      <c r="G4345" s="3">
        <f t="shared" si="134"/>
        <v>0</v>
      </c>
      <c r="H4345" s="3">
        <f t="shared" si="135"/>
        <v>0</v>
      </c>
      <c r="J4345" s="3" cm="1">
        <f t="array" ref="J4345">+INDEX(G4345:H4345,,MATCH(Rates!$G$7,$G$4:$H$4,0))</f>
        <v>0</v>
      </c>
    </row>
    <row r="4346" spans="2:10" x14ac:dyDescent="0.25">
      <c r="B4346" s="3">
        <v>6</v>
      </c>
      <c r="C4346" s="3">
        <v>30</v>
      </c>
      <c r="D4346" s="3">
        <v>5</v>
      </c>
      <c r="E4346" s="3">
        <v>103.184</v>
      </c>
      <c r="F4346" s="3">
        <v>51.591999999999999</v>
      </c>
      <c r="G4346" s="3">
        <f t="shared" si="134"/>
        <v>0.103184</v>
      </c>
      <c r="H4346" s="3">
        <f t="shared" si="135"/>
        <v>5.1591999999999999E-2</v>
      </c>
      <c r="J4346" s="3" cm="1">
        <f t="array" ref="J4346">+INDEX(G4346:H4346,,MATCH(Rates!$G$7,$G$4:$H$4,0))</f>
        <v>0.103184</v>
      </c>
    </row>
    <row r="4347" spans="2:10" x14ac:dyDescent="0.25">
      <c r="B4347" s="3">
        <v>6</v>
      </c>
      <c r="C4347" s="3">
        <v>30</v>
      </c>
      <c r="D4347" s="3">
        <v>6</v>
      </c>
      <c r="E4347" s="3">
        <v>485.61</v>
      </c>
      <c r="F4347" s="3">
        <v>242.80500000000001</v>
      </c>
      <c r="G4347" s="3">
        <f t="shared" si="134"/>
        <v>0.48560999999999999</v>
      </c>
      <c r="H4347" s="3">
        <f t="shared" si="135"/>
        <v>0.24280499999999999</v>
      </c>
      <c r="J4347" s="3" cm="1">
        <f t="array" ref="J4347">+INDEX(G4347:H4347,,MATCH(Rates!$G$7,$G$4:$H$4,0))</f>
        <v>0.48560999999999999</v>
      </c>
    </row>
    <row r="4348" spans="2:10" x14ac:dyDescent="0.25">
      <c r="B4348" s="3">
        <v>6</v>
      </c>
      <c r="C4348" s="3">
        <v>30</v>
      </c>
      <c r="D4348" s="3">
        <v>7</v>
      </c>
      <c r="E4348" s="3">
        <v>1642.779</v>
      </c>
      <c r="F4348" s="3">
        <v>821.39</v>
      </c>
      <c r="G4348" s="3">
        <f t="shared" si="134"/>
        <v>1.642779</v>
      </c>
      <c r="H4348" s="3">
        <f t="shared" si="135"/>
        <v>0.82138999999999995</v>
      </c>
      <c r="J4348" s="3" cm="1">
        <f t="array" ref="J4348">+INDEX(G4348:H4348,,MATCH(Rates!$G$7,$G$4:$H$4,0))</f>
        <v>1.642779</v>
      </c>
    </row>
    <row r="4349" spans="2:10" x14ac:dyDescent="0.25">
      <c r="B4349" s="3">
        <v>6</v>
      </c>
      <c r="C4349" s="3">
        <v>30</v>
      </c>
      <c r="D4349" s="3">
        <v>8</v>
      </c>
      <c r="E4349" s="3">
        <v>2927.5770000000002</v>
      </c>
      <c r="F4349" s="3">
        <v>1463.788</v>
      </c>
      <c r="G4349" s="3">
        <f t="shared" si="134"/>
        <v>2.9275770000000003</v>
      </c>
      <c r="H4349" s="3">
        <f t="shared" si="135"/>
        <v>1.4637880000000001</v>
      </c>
      <c r="J4349" s="3" cm="1">
        <f t="array" ref="J4349">+INDEX(G4349:H4349,,MATCH(Rates!$G$7,$G$4:$H$4,0))</f>
        <v>2.9275770000000003</v>
      </c>
    </row>
    <row r="4350" spans="2:10" x14ac:dyDescent="0.25">
      <c r="B4350" s="3">
        <v>6</v>
      </c>
      <c r="C4350" s="3">
        <v>30</v>
      </c>
      <c r="D4350" s="3">
        <v>9</v>
      </c>
      <c r="E4350" s="3">
        <v>4004.1559999999999</v>
      </c>
      <c r="F4350" s="3">
        <v>2002.078</v>
      </c>
      <c r="G4350" s="3">
        <f t="shared" si="134"/>
        <v>4.004156</v>
      </c>
      <c r="H4350" s="3">
        <f t="shared" si="135"/>
        <v>2.002078</v>
      </c>
      <c r="J4350" s="3" cm="1">
        <f t="array" ref="J4350">+INDEX(G4350:H4350,,MATCH(Rates!$G$7,$G$4:$H$4,0))</f>
        <v>4.004156</v>
      </c>
    </row>
    <row r="4351" spans="2:10" x14ac:dyDescent="0.25">
      <c r="B4351" s="3">
        <v>6</v>
      </c>
      <c r="C4351" s="3">
        <v>30</v>
      </c>
      <c r="D4351" s="3">
        <v>10</v>
      </c>
      <c r="E4351" s="3">
        <v>4291.7550000000001</v>
      </c>
      <c r="F4351" s="3">
        <v>2145.877</v>
      </c>
      <c r="G4351" s="3">
        <f t="shared" si="134"/>
        <v>4.2917550000000002</v>
      </c>
      <c r="H4351" s="3">
        <f t="shared" si="135"/>
        <v>2.145877</v>
      </c>
      <c r="J4351" s="3" cm="1">
        <f t="array" ref="J4351">+INDEX(G4351:H4351,,MATCH(Rates!$G$7,$G$4:$H$4,0))</f>
        <v>4.2917550000000002</v>
      </c>
    </row>
    <row r="4352" spans="2:10" x14ac:dyDescent="0.25">
      <c r="B4352" s="3">
        <v>6</v>
      </c>
      <c r="C4352" s="3">
        <v>30</v>
      </c>
      <c r="D4352" s="3">
        <v>11</v>
      </c>
      <c r="E4352" s="3">
        <v>4716.018</v>
      </c>
      <c r="F4352" s="3">
        <v>2358.009</v>
      </c>
      <c r="G4352" s="3">
        <f t="shared" si="134"/>
        <v>4.716018</v>
      </c>
      <c r="H4352" s="3">
        <f t="shared" si="135"/>
        <v>2.358009</v>
      </c>
      <c r="J4352" s="3" cm="1">
        <f t="array" ref="J4352">+INDEX(G4352:H4352,,MATCH(Rates!$G$7,$G$4:$H$4,0))</f>
        <v>4.716018</v>
      </c>
    </row>
    <row r="4353" spans="2:10" x14ac:dyDescent="0.25">
      <c r="B4353" s="3">
        <v>6</v>
      </c>
      <c r="C4353" s="3">
        <v>30</v>
      </c>
      <c r="D4353" s="3">
        <v>12</v>
      </c>
      <c r="E4353" s="3">
        <v>4587.3040000000001</v>
      </c>
      <c r="F4353" s="3">
        <v>2293.652</v>
      </c>
      <c r="G4353" s="3">
        <f t="shared" si="134"/>
        <v>4.5873040000000005</v>
      </c>
      <c r="H4353" s="3">
        <f t="shared" si="135"/>
        <v>2.2936520000000002</v>
      </c>
      <c r="J4353" s="3" cm="1">
        <f t="array" ref="J4353">+INDEX(G4353:H4353,,MATCH(Rates!$G$7,$G$4:$H$4,0))</f>
        <v>4.5873040000000005</v>
      </c>
    </row>
    <row r="4354" spans="2:10" x14ac:dyDescent="0.25">
      <c r="B4354" s="3">
        <v>6</v>
      </c>
      <c r="C4354" s="3">
        <v>30</v>
      </c>
      <c r="D4354" s="3">
        <v>13</v>
      </c>
      <c r="E4354" s="3">
        <v>5587.2860000000001</v>
      </c>
      <c r="F4354" s="3">
        <v>2793.643</v>
      </c>
      <c r="G4354" s="3">
        <f t="shared" si="134"/>
        <v>5.5872859999999998</v>
      </c>
      <c r="H4354" s="3">
        <f t="shared" si="135"/>
        <v>2.7936429999999999</v>
      </c>
      <c r="J4354" s="3" cm="1">
        <f t="array" ref="J4354">+INDEX(G4354:H4354,,MATCH(Rates!$G$7,$G$4:$H$4,0))</f>
        <v>5.5872859999999998</v>
      </c>
    </row>
    <row r="4355" spans="2:10" x14ac:dyDescent="0.25">
      <c r="B4355" s="3">
        <v>6</v>
      </c>
      <c r="C4355" s="3">
        <v>30</v>
      </c>
      <c r="D4355" s="3">
        <v>14</v>
      </c>
      <c r="E4355" s="3">
        <v>1473.848</v>
      </c>
      <c r="F4355" s="3">
        <v>736.92399999999998</v>
      </c>
      <c r="G4355" s="3">
        <f t="shared" si="134"/>
        <v>1.473848</v>
      </c>
      <c r="H4355" s="3">
        <f t="shared" si="135"/>
        <v>0.73692400000000002</v>
      </c>
      <c r="J4355" s="3" cm="1">
        <f t="array" ref="J4355">+INDEX(G4355:H4355,,MATCH(Rates!$G$7,$G$4:$H$4,0))</f>
        <v>1.473848</v>
      </c>
    </row>
    <row r="4356" spans="2:10" x14ac:dyDescent="0.25">
      <c r="B4356" s="3">
        <v>6</v>
      </c>
      <c r="C4356" s="3">
        <v>30</v>
      </c>
      <c r="D4356" s="3">
        <v>15</v>
      </c>
      <c r="E4356" s="3">
        <v>691.37300000000005</v>
      </c>
      <c r="F4356" s="3">
        <v>345.68700000000001</v>
      </c>
      <c r="G4356" s="3">
        <f t="shared" si="134"/>
        <v>0.69137300000000002</v>
      </c>
      <c r="H4356" s="3">
        <f t="shared" si="135"/>
        <v>0.34568700000000002</v>
      </c>
      <c r="J4356" s="3" cm="1">
        <f t="array" ref="J4356">+INDEX(G4356:H4356,,MATCH(Rates!$G$7,$G$4:$H$4,0))</f>
        <v>0.69137300000000002</v>
      </c>
    </row>
    <row r="4357" spans="2:10" x14ac:dyDescent="0.25">
      <c r="B4357" s="3">
        <v>6</v>
      </c>
      <c r="C4357" s="3">
        <v>30</v>
      </c>
      <c r="D4357" s="3">
        <v>16</v>
      </c>
      <c r="E4357" s="3">
        <v>3064.8919999999998</v>
      </c>
      <c r="F4357" s="3">
        <v>1532.4459999999999</v>
      </c>
      <c r="G4357" s="3">
        <f t="shared" si="134"/>
        <v>3.0648919999999999</v>
      </c>
      <c r="H4357" s="3">
        <f t="shared" si="135"/>
        <v>1.532446</v>
      </c>
      <c r="J4357" s="3" cm="1">
        <f t="array" ref="J4357">+INDEX(G4357:H4357,,MATCH(Rates!$G$7,$G$4:$H$4,0))</f>
        <v>3.0648919999999999</v>
      </c>
    </row>
    <row r="4358" spans="2:10" x14ac:dyDescent="0.25">
      <c r="B4358" s="3">
        <v>6</v>
      </c>
      <c r="C4358" s="3">
        <v>30</v>
      </c>
      <c r="D4358" s="3">
        <v>17</v>
      </c>
      <c r="E4358" s="3">
        <v>2165.5189999999998</v>
      </c>
      <c r="F4358" s="3">
        <v>1082.759</v>
      </c>
      <c r="G4358" s="3">
        <f t="shared" si="134"/>
        <v>2.1655189999999997</v>
      </c>
      <c r="H4358" s="3">
        <f t="shared" si="135"/>
        <v>1.082759</v>
      </c>
      <c r="J4358" s="3" cm="1">
        <f t="array" ref="J4358">+INDEX(G4358:H4358,,MATCH(Rates!$G$7,$G$4:$H$4,0))</f>
        <v>2.1655189999999997</v>
      </c>
    </row>
    <row r="4359" spans="2:10" x14ac:dyDescent="0.25">
      <c r="B4359" s="3">
        <v>6</v>
      </c>
      <c r="C4359" s="3">
        <v>30</v>
      </c>
      <c r="D4359" s="3">
        <v>18</v>
      </c>
      <c r="E4359" s="3">
        <v>0</v>
      </c>
      <c r="F4359" s="3">
        <v>0</v>
      </c>
      <c r="G4359" s="3">
        <f t="shared" si="134"/>
        <v>0</v>
      </c>
      <c r="H4359" s="3">
        <f t="shared" si="135"/>
        <v>0</v>
      </c>
      <c r="J4359" s="3" cm="1">
        <f t="array" ref="J4359">+INDEX(G4359:H4359,,MATCH(Rates!$G$7,$G$4:$H$4,0))</f>
        <v>0</v>
      </c>
    </row>
    <row r="4360" spans="2:10" x14ac:dyDescent="0.25">
      <c r="B4360" s="3">
        <v>6</v>
      </c>
      <c r="C4360" s="3">
        <v>30</v>
      </c>
      <c r="D4360" s="3">
        <v>19</v>
      </c>
      <c r="E4360" s="3">
        <v>250.67</v>
      </c>
      <c r="F4360" s="3">
        <v>125.33499999999999</v>
      </c>
      <c r="G4360" s="3">
        <f t="shared" si="134"/>
        <v>0.25067</v>
      </c>
      <c r="H4360" s="3">
        <f t="shared" si="135"/>
        <v>0.125335</v>
      </c>
      <c r="J4360" s="3" cm="1">
        <f t="array" ref="J4360">+INDEX(G4360:H4360,,MATCH(Rates!$G$7,$G$4:$H$4,0))</f>
        <v>0.25067</v>
      </c>
    </row>
    <row r="4361" spans="2:10" x14ac:dyDescent="0.25">
      <c r="B4361" s="3">
        <v>6</v>
      </c>
      <c r="C4361" s="3">
        <v>30</v>
      </c>
      <c r="D4361" s="3">
        <v>20</v>
      </c>
      <c r="E4361" s="3">
        <v>0</v>
      </c>
      <c r="F4361" s="3">
        <v>0</v>
      </c>
      <c r="G4361" s="3">
        <f t="shared" si="134"/>
        <v>0</v>
      </c>
      <c r="H4361" s="3">
        <f t="shared" si="135"/>
        <v>0</v>
      </c>
      <c r="J4361" s="3" cm="1">
        <f t="array" ref="J4361">+INDEX(G4361:H4361,,MATCH(Rates!$G$7,$G$4:$H$4,0))</f>
        <v>0</v>
      </c>
    </row>
    <row r="4362" spans="2:10" x14ac:dyDescent="0.25">
      <c r="B4362" s="3">
        <v>6</v>
      </c>
      <c r="C4362" s="3">
        <v>30</v>
      </c>
      <c r="D4362" s="3">
        <v>21</v>
      </c>
      <c r="E4362" s="3">
        <v>0</v>
      </c>
      <c r="F4362" s="3">
        <v>0</v>
      </c>
      <c r="G4362" s="3">
        <f t="shared" si="134"/>
        <v>0</v>
      </c>
      <c r="H4362" s="3">
        <f t="shared" si="135"/>
        <v>0</v>
      </c>
      <c r="J4362" s="3" cm="1">
        <f t="array" ref="J4362">+INDEX(G4362:H4362,,MATCH(Rates!$G$7,$G$4:$H$4,0))</f>
        <v>0</v>
      </c>
    </row>
    <row r="4363" spans="2:10" x14ac:dyDescent="0.25">
      <c r="B4363" s="3">
        <v>6</v>
      </c>
      <c r="C4363" s="3">
        <v>30</v>
      </c>
      <c r="D4363" s="3">
        <v>22</v>
      </c>
      <c r="E4363" s="3">
        <v>0</v>
      </c>
      <c r="F4363" s="3">
        <v>0</v>
      </c>
      <c r="G4363" s="3">
        <f t="shared" si="134"/>
        <v>0</v>
      </c>
      <c r="H4363" s="3">
        <f t="shared" si="135"/>
        <v>0</v>
      </c>
      <c r="J4363" s="3" cm="1">
        <f t="array" ref="J4363">+INDEX(G4363:H4363,,MATCH(Rates!$G$7,$G$4:$H$4,0))</f>
        <v>0</v>
      </c>
    </row>
    <row r="4364" spans="2:10" x14ac:dyDescent="0.25">
      <c r="B4364" s="3">
        <v>6</v>
      </c>
      <c r="C4364" s="3">
        <v>30</v>
      </c>
      <c r="D4364" s="3">
        <v>23</v>
      </c>
      <c r="E4364" s="3">
        <v>0</v>
      </c>
      <c r="F4364" s="3">
        <v>0</v>
      </c>
      <c r="G4364" s="3">
        <f t="shared" si="134"/>
        <v>0</v>
      </c>
      <c r="H4364" s="3">
        <f t="shared" si="135"/>
        <v>0</v>
      </c>
      <c r="J4364" s="3" cm="1">
        <f t="array" ref="J4364">+INDEX(G4364:H4364,,MATCH(Rates!$G$7,$G$4:$H$4,0))</f>
        <v>0</v>
      </c>
    </row>
    <row r="4365" spans="2:10" x14ac:dyDescent="0.25">
      <c r="B4365" s="3">
        <v>7</v>
      </c>
      <c r="C4365" s="3">
        <v>1</v>
      </c>
      <c r="D4365" s="3">
        <v>0</v>
      </c>
      <c r="E4365" s="3">
        <v>0</v>
      </c>
      <c r="F4365" s="3">
        <v>0</v>
      </c>
      <c r="G4365" s="3">
        <f t="shared" si="134"/>
        <v>0</v>
      </c>
      <c r="H4365" s="3">
        <f t="shared" si="135"/>
        <v>0</v>
      </c>
      <c r="J4365" s="3" cm="1">
        <f t="array" ref="J4365">+INDEX(G4365:H4365,,MATCH(Rates!$G$7,$G$4:$H$4,0))</f>
        <v>0</v>
      </c>
    </row>
    <row r="4366" spans="2:10" x14ac:dyDescent="0.25">
      <c r="B4366" s="3">
        <v>7</v>
      </c>
      <c r="C4366" s="3">
        <v>1</v>
      </c>
      <c r="D4366" s="3">
        <v>1</v>
      </c>
      <c r="E4366" s="3">
        <v>0</v>
      </c>
      <c r="F4366" s="3">
        <v>0</v>
      </c>
      <c r="G4366" s="3">
        <f t="shared" si="134"/>
        <v>0</v>
      </c>
      <c r="H4366" s="3">
        <f t="shared" si="135"/>
        <v>0</v>
      </c>
      <c r="J4366" s="3" cm="1">
        <f t="array" ref="J4366">+INDEX(G4366:H4366,,MATCH(Rates!$G$7,$G$4:$H$4,0))</f>
        <v>0</v>
      </c>
    </row>
    <row r="4367" spans="2:10" x14ac:dyDescent="0.25">
      <c r="B4367" s="3">
        <v>7</v>
      </c>
      <c r="C4367" s="3">
        <v>1</v>
      </c>
      <c r="D4367" s="3">
        <v>2</v>
      </c>
      <c r="E4367" s="3">
        <v>0</v>
      </c>
      <c r="F4367" s="3">
        <v>0</v>
      </c>
      <c r="G4367" s="3">
        <f t="shared" si="134"/>
        <v>0</v>
      </c>
      <c r="H4367" s="3">
        <f t="shared" si="135"/>
        <v>0</v>
      </c>
      <c r="J4367" s="3" cm="1">
        <f t="array" ref="J4367">+INDEX(G4367:H4367,,MATCH(Rates!$G$7,$G$4:$H$4,0))</f>
        <v>0</v>
      </c>
    </row>
    <row r="4368" spans="2:10" x14ac:dyDescent="0.25">
      <c r="B4368" s="3">
        <v>7</v>
      </c>
      <c r="C4368" s="3">
        <v>1</v>
      </c>
      <c r="D4368" s="3">
        <v>3</v>
      </c>
      <c r="E4368" s="3">
        <v>0</v>
      </c>
      <c r="F4368" s="3">
        <v>0</v>
      </c>
      <c r="G4368" s="3">
        <f t="shared" si="134"/>
        <v>0</v>
      </c>
      <c r="H4368" s="3">
        <f t="shared" si="135"/>
        <v>0</v>
      </c>
      <c r="J4368" s="3" cm="1">
        <f t="array" ref="J4368">+INDEX(G4368:H4368,,MATCH(Rates!$G$7,$G$4:$H$4,0))</f>
        <v>0</v>
      </c>
    </row>
    <row r="4369" spans="2:10" x14ac:dyDescent="0.25">
      <c r="B4369" s="3">
        <v>7</v>
      </c>
      <c r="C4369" s="3">
        <v>1</v>
      </c>
      <c r="D4369" s="3">
        <v>4</v>
      </c>
      <c r="E4369" s="3">
        <v>0</v>
      </c>
      <c r="F4369" s="3">
        <v>0</v>
      </c>
      <c r="G4369" s="3">
        <f t="shared" si="134"/>
        <v>0</v>
      </c>
      <c r="H4369" s="3">
        <f t="shared" si="135"/>
        <v>0</v>
      </c>
      <c r="J4369" s="3" cm="1">
        <f t="array" ref="J4369">+INDEX(G4369:H4369,,MATCH(Rates!$G$7,$G$4:$H$4,0))</f>
        <v>0</v>
      </c>
    </row>
    <row r="4370" spans="2:10" x14ac:dyDescent="0.25">
      <c r="B4370" s="3">
        <v>7</v>
      </c>
      <c r="C4370" s="3">
        <v>1</v>
      </c>
      <c r="D4370" s="3">
        <v>5</v>
      </c>
      <c r="E4370" s="3">
        <v>61.988999999999997</v>
      </c>
      <c r="F4370" s="3">
        <v>30.995000000000001</v>
      </c>
      <c r="G4370" s="3">
        <f t="shared" si="134"/>
        <v>6.1988999999999995E-2</v>
      </c>
      <c r="H4370" s="3">
        <f t="shared" si="135"/>
        <v>3.0995000000000002E-2</v>
      </c>
      <c r="J4370" s="3" cm="1">
        <f t="array" ref="J4370">+INDEX(G4370:H4370,,MATCH(Rates!$G$7,$G$4:$H$4,0))</f>
        <v>6.1988999999999995E-2</v>
      </c>
    </row>
    <row r="4371" spans="2:10" x14ac:dyDescent="0.25">
      <c r="B4371" s="3">
        <v>7</v>
      </c>
      <c r="C4371" s="3">
        <v>1</v>
      </c>
      <c r="D4371" s="3">
        <v>6</v>
      </c>
      <c r="E4371" s="3">
        <v>484.53300000000002</v>
      </c>
      <c r="F4371" s="3">
        <v>242.267</v>
      </c>
      <c r="G4371" s="3">
        <f t="shared" si="134"/>
        <v>0.48453299999999999</v>
      </c>
      <c r="H4371" s="3">
        <f t="shared" si="135"/>
        <v>0.24226699999999998</v>
      </c>
      <c r="J4371" s="3" cm="1">
        <f t="array" ref="J4371">+INDEX(G4371:H4371,,MATCH(Rates!$G$7,$G$4:$H$4,0))</f>
        <v>0.48453299999999999</v>
      </c>
    </row>
    <row r="4372" spans="2:10" x14ac:dyDescent="0.25">
      <c r="B4372" s="3">
        <v>7</v>
      </c>
      <c r="C4372" s="3">
        <v>1</v>
      </c>
      <c r="D4372" s="3">
        <v>7</v>
      </c>
      <c r="E4372" s="3">
        <v>1744.3630000000001</v>
      </c>
      <c r="F4372" s="3">
        <v>872.18200000000002</v>
      </c>
      <c r="G4372" s="3">
        <f t="shared" si="134"/>
        <v>1.7443630000000001</v>
      </c>
      <c r="H4372" s="3">
        <f t="shared" si="135"/>
        <v>0.87218200000000001</v>
      </c>
      <c r="J4372" s="3" cm="1">
        <f t="array" ref="J4372">+INDEX(G4372:H4372,,MATCH(Rates!$G$7,$G$4:$H$4,0))</f>
        <v>1.7443630000000001</v>
      </c>
    </row>
    <row r="4373" spans="2:10" x14ac:dyDescent="0.25">
      <c r="B4373" s="3">
        <v>7</v>
      </c>
      <c r="C4373" s="3">
        <v>1</v>
      </c>
      <c r="D4373" s="3">
        <v>8</v>
      </c>
      <c r="E4373" s="3">
        <v>3256.85</v>
      </c>
      <c r="F4373" s="3">
        <v>1628.425</v>
      </c>
      <c r="G4373" s="3">
        <f t="shared" ref="G4373:G4436" si="136">+E4373/1000</f>
        <v>3.25685</v>
      </c>
      <c r="H4373" s="3">
        <f t="shared" ref="H4373:H4436" si="137">+F4373/1000</f>
        <v>1.628425</v>
      </c>
      <c r="J4373" s="3" cm="1">
        <f t="array" ref="J4373">+INDEX(G4373:H4373,,MATCH(Rates!$G$7,$G$4:$H$4,0))</f>
        <v>3.25685</v>
      </c>
    </row>
    <row r="4374" spans="2:10" x14ac:dyDescent="0.25">
      <c r="B4374" s="3">
        <v>7</v>
      </c>
      <c r="C4374" s="3">
        <v>1</v>
      </c>
      <c r="D4374" s="3">
        <v>9</v>
      </c>
      <c r="E4374" s="3">
        <v>4529.5209999999997</v>
      </c>
      <c r="F4374" s="3">
        <v>2264.761</v>
      </c>
      <c r="G4374" s="3">
        <f t="shared" si="136"/>
        <v>4.5295209999999999</v>
      </c>
      <c r="H4374" s="3">
        <f t="shared" si="137"/>
        <v>2.264761</v>
      </c>
      <c r="J4374" s="3" cm="1">
        <f t="array" ref="J4374">+INDEX(G4374:H4374,,MATCH(Rates!$G$7,$G$4:$H$4,0))</f>
        <v>4.5295209999999999</v>
      </c>
    </row>
    <row r="4375" spans="2:10" x14ac:dyDescent="0.25">
      <c r="B4375" s="3">
        <v>7</v>
      </c>
      <c r="C4375" s="3">
        <v>1</v>
      </c>
      <c r="D4375" s="3">
        <v>10</v>
      </c>
      <c r="E4375" s="3">
        <v>5451.9830000000002</v>
      </c>
      <c r="F4375" s="3">
        <v>2725.991</v>
      </c>
      <c r="G4375" s="3">
        <f t="shared" si="136"/>
        <v>5.4519830000000002</v>
      </c>
      <c r="H4375" s="3">
        <f t="shared" si="137"/>
        <v>2.7259910000000001</v>
      </c>
      <c r="J4375" s="3" cm="1">
        <f t="array" ref="J4375">+INDEX(G4375:H4375,,MATCH(Rates!$G$7,$G$4:$H$4,0))</f>
        <v>5.4519830000000002</v>
      </c>
    </row>
    <row r="4376" spans="2:10" x14ac:dyDescent="0.25">
      <c r="B4376" s="3">
        <v>7</v>
      </c>
      <c r="C4376" s="3">
        <v>1</v>
      </c>
      <c r="D4376" s="3">
        <v>11</v>
      </c>
      <c r="E4376" s="3">
        <v>6024.1279999999997</v>
      </c>
      <c r="F4376" s="3">
        <v>3012.0639999999999</v>
      </c>
      <c r="G4376" s="3">
        <f t="shared" si="136"/>
        <v>6.0241279999999993</v>
      </c>
      <c r="H4376" s="3">
        <f t="shared" si="137"/>
        <v>3.0120639999999996</v>
      </c>
      <c r="J4376" s="3" cm="1">
        <f t="array" ref="J4376">+INDEX(G4376:H4376,,MATCH(Rates!$G$7,$G$4:$H$4,0))</f>
        <v>6.0241279999999993</v>
      </c>
    </row>
    <row r="4377" spans="2:10" x14ac:dyDescent="0.25">
      <c r="B4377" s="3">
        <v>7</v>
      </c>
      <c r="C4377" s="3">
        <v>1</v>
      </c>
      <c r="D4377" s="3">
        <v>12</v>
      </c>
      <c r="E4377" s="3">
        <v>6237.5290000000005</v>
      </c>
      <c r="F4377" s="3">
        <v>3118.7649999999999</v>
      </c>
      <c r="G4377" s="3">
        <f t="shared" si="136"/>
        <v>6.2375290000000003</v>
      </c>
      <c r="H4377" s="3">
        <f t="shared" si="137"/>
        <v>3.1187649999999998</v>
      </c>
      <c r="J4377" s="3" cm="1">
        <f t="array" ref="J4377">+INDEX(G4377:H4377,,MATCH(Rates!$G$7,$G$4:$H$4,0))</f>
        <v>6.2375290000000003</v>
      </c>
    </row>
    <row r="4378" spans="2:10" x14ac:dyDescent="0.25">
      <c r="B4378" s="3">
        <v>7</v>
      </c>
      <c r="C4378" s="3">
        <v>1</v>
      </c>
      <c r="D4378" s="3">
        <v>13</v>
      </c>
      <c r="E4378" s="3">
        <v>6114.7209999999995</v>
      </c>
      <c r="F4378" s="3">
        <v>3057.36</v>
      </c>
      <c r="G4378" s="3">
        <f t="shared" si="136"/>
        <v>6.1147209999999994</v>
      </c>
      <c r="H4378" s="3">
        <f t="shared" si="137"/>
        <v>3.0573600000000001</v>
      </c>
      <c r="J4378" s="3" cm="1">
        <f t="array" ref="J4378">+INDEX(G4378:H4378,,MATCH(Rates!$G$7,$G$4:$H$4,0))</f>
        <v>6.1147209999999994</v>
      </c>
    </row>
    <row r="4379" spans="2:10" x14ac:dyDescent="0.25">
      <c r="B4379" s="3">
        <v>7</v>
      </c>
      <c r="C4379" s="3">
        <v>1</v>
      </c>
      <c r="D4379" s="3">
        <v>14</v>
      </c>
      <c r="E4379" s="3">
        <v>5706.1959999999999</v>
      </c>
      <c r="F4379" s="3">
        <v>2853.098</v>
      </c>
      <c r="G4379" s="3">
        <f t="shared" si="136"/>
        <v>5.7061960000000003</v>
      </c>
      <c r="H4379" s="3">
        <f t="shared" si="137"/>
        <v>2.8530980000000001</v>
      </c>
      <c r="J4379" s="3" cm="1">
        <f t="array" ref="J4379">+INDEX(G4379:H4379,,MATCH(Rates!$G$7,$G$4:$H$4,0))</f>
        <v>5.7061960000000003</v>
      </c>
    </row>
    <row r="4380" spans="2:10" x14ac:dyDescent="0.25">
      <c r="B4380" s="3">
        <v>7</v>
      </c>
      <c r="C4380" s="3">
        <v>1</v>
      </c>
      <c r="D4380" s="3">
        <v>15</v>
      </c>
      <c r="E4380" s="3">
        <v>4957.0330000000004</v>
      </c>
      <c r="F4380" s="3">
        <v>2478.5169999999998</v>
      </c>
      <c r="G4380" s="3">
        <f t="shared" si="136"/>
        <v>4.957033</v>
      </c>
      <c r="H4380" s="3">
        <f t="shared" si="137"/>
        <v>2.4785169999999996</v>
      </c>
      <c r="J4380" s="3" cm="1">
        <f t="array" ref="J4380">+INDEX(G4380:H4380,,MATCH(Rates!$G$7,$G$4:$H$4,0))</f>
        <v>4.957033</v>
      </c>
    </row>
    <row r="4381" spans="2:10" x14ac:dyDescent="0.25">
      <c r="B4381" s="3">
        <v>7</v>
      </c>
      <c r="C4381" s="3">
        <v>1</v>
      </c>
      <c r="D4381" s="3">
        <v>16</v>
      </c>
      <c r="E4381" s="3">
        <v>3917.7269999999999</v>
      </c>
      <c r="F4381" s="3">
        <v>1958.864</v>
      </c>
      <c r="G4381" s="3">
        <f t="shared" si="136"/>
        <v>3.9177269999999997</v>
      </c>
      <c r="H4381" s="3">
        <f t="shared" si="137"/>
        <v>1.9588639999999999</v>
      </c>
      <c r="J4381" s="3" cm="1">
        <f t="array" ref="J4381">+INDEX(G4381:H4381,,MATCH(Rates!$G$7,$G$4:$H$4,0))</f>
        <v>3.9177269999999997</v>
      </c>
    </row>
    <row r="4382" spans="2:10" x14ac:dyDescent="0.25">
      <c r="B4382" s="3">
        <v>7</v>
      </c>
      <c r="C4382" s="3">
        <v>1</v>
      </c>
      <c r="D4382" s="3">
        <v>17</v>
      </c>
      <c r="E4382" s="3">
        <v>2572.3560000000002</v>
      </c>
      <c r="F4382" s="3">
        <v>1286.1780000000001</v>
      </c>
      <c r="G4382" s="3">
        <f t="shared" si="136"/>
        <v>2.5723560000000001</v>
      </c>
      <c r="H4382" s="3">
        <f t="shared" si="137"/>
        <v>1.286178</v>
      </c>
      <c r="J4382" s="3" cm="1">
        <f t="array" ref="J4382">+INDEX(G4382:H4382,,MATCH(Rates!$G$7,$G$4:$H$4,0))</f>
        <v>2.5723560000000001</v>
      </c>
    </row>
    <row r="4383" spans="2:10" x14ac:dyDescent="0.25">
      <c r="B4383" s="3">
        <v>7</v>
      </c>
      <c r="C4383" s="3">
        <v>1</v>
      </c>
      <c r="D4383" s="3">
        <v>18</v>
      </c>
      <c r="E4383" s="3">
        <v>1136.7950000000001</v>
      </c>
      <c r="F4383" s="3">
        <v>568.39700000000005</v>
      </c>
      <c r="G4383" s="3">
        <f t="shared" si="136"/>
        <v>1.136795</v>
      </c>
      <c r="H4383" s="3">
        <f t="shared" si="137"/>
        <v>0.56839700000000004</v>
      </c>
      <c r="J4383" s="3" cm="1">
        <f t="array" ref="J4383">+INDEX(G4383:H4383,,MATCH(Rates!$G$7,$G$4:$H$4,0))</f>
        <v>1.136795</v>
      </c>
    </row>
    <row r="4384" spans="2:10" x14ac:dyDescent="0.25">
      <c r="B4384" s="3">
        <v>7</v>
      </c>
      <c r="C4384" s="3">
        <v>1</v>
      </c>
      <c r="D4384" s="3">
        <v>19</v>
      </c>
      <c r="E4384" s="3">
        <v>242.559</v>
      </c>
      <c r="F4384" s="3">
        <v>121.279</v>
      </c>
      <c r="G4384" s="3">
        <f t="shared" si="136"/>
        <v>0.242559</v>
      </c>
      <c r="H4384" s="3">
        <f t="shared" si="137"/>
        <v>0.121279</v>
      </c>
      <c r="J4384" s="3" cm="1">
        <f t="array" ref="J4384">+INDEX(G4384:H4384,,MATCH(Rates!$G$7,$G$4:$H$4,0))</f>
        <v>0.242559</v>
      </c>
    </row>
    <row r="4385" spans="2:10" x14ac:dyDescent="0.25">
      <c r="B4385" s="3">
        <v>7</v>
      </c>
      <c r="C4385" s="3">
        <v>1</v>
      </c>
      <c r="D4385" s="3">
        <v>20</v>
      </c>
      <c r="E4385" s="3">
        <v>0</v>
      </c>
      <c r="F4385" s="3">
        <v>0</v>
      </c>
      <c r="G4385" s="3">
        <f t="shared" si="136"/>
        <v>0</v>
      </c>
      <c r="H4385" s="3">
        <f t="shared" si="137"/>
        <v>0</v>
      </c>
      <c r="J4385" s="3" cm="1">
        <f t="array" ref="J4385">+INDEX(G4385:H4385,,MATCH(Rates!$G$7,$G$4:$H$4,0))</f>
        <v>0</v>
      </c>
    </row>
    <row r="4386" spans="2:10" x14ac:dyDescent="0.25">
      <c r="B4386" s="3">
        <v>7</v>
      </c>
      <c r="C4386" s="3">
        <v>1</v>
      </c>
      <c r="D4386" s="3">
        <v>21</v>
      </c>
      <c r="E4386" s="3">
        <v>0</v>
      </c>
      <c r="F4386" s="3">
        <v>0</v>
      </c>
      <c r="G4386" s="3">
        <f t="shared" si="136"/>
        <v>0</v>
      </c>
      <c r="H4386" s="3">
        <f t="shared" si="137"/>
        <v>0</v>
      </c>
      <c r="J4386" s="3" cm="1">
        <f t="array" ref="J4386">+INDEX(G4386:H4386,,MATCH(Rates!$G$7,$G$4:$H$4,0))</f>
        <v>0</v>
      </c>
    </row>
    <row r="4387" spans="2:10" x14ac:dyDescent="0.25">
      <c r="B4387" s="3">
        <v>7</v>
      </c>
      <c r="C4387" s="3">
        <v>1</v>
      </c>
      <c r="D4387" s="3">
        <v>22</v>
      </c>
      <c r="E4387" s="3">
        <v>0</v>
      </c>
      <c r="F4387" s="3">
        <v>0</v>
      </c>
      <c r="G4387" s="3">
        <f t="shared" si="136"/>
        <v>0</v>
      </c>
      <c r="H4387" s="3">
        <f t="shared" si="137"/>
        <v>0</v>
      </c>
      <c r="J4387" s="3" cm="1">
        <f t="array" ref="J4387">+INDEX(G4387:H4387,,MATCH(Rates!$G$7,$G$4:$H$4,0))</f>
        <v>0</v>
      </c>
    </row>
    <row r="4388" spans="2:10" x14ac:dyDescent="0.25">
      <c r="B4388" s="3">
        <v>7</v>
      </c>
      <c r="C4388" s="3">
        <v>1</v>
      </c>
      <c r="D4388" s="3">
        <v>23</v>
      </c>
      <c r="E4388" s="3">
        <v>0</v>
      </c>
      <c r="F4388" s="3">
        <v>0</v>
      </c>
      <c r="G4388" s="3">
        <f t="shared" si="136"/>
        <v>0</v>
      </c>
      <c r="H4388" s="3">
        <f t="shared" si="137"/>
        <v>0</v>
      </c>
      <c r="J4388" s="3" cm="1">
        <f t="array" ref="J4388">+INDEX(G4388:H4388,,MATCH(Rates!$G$7,$G$4:$H$4,0))</f>
        <v>0</v>
      </c>
    </row>
    <row r="4389" spans="2:10" x14ac:dyDescent="0.25">
      <c r="B4389" s="3">
        <v>7</v>
      </c>
      <c r="C4389" s="3">
        <v>2</v>
      </c>
      <c r="D4389" s="3">
        <v>0</v>
      </c>
      <c r="E4389" s="3">
        <v>0</v>
      </c>
      <c r="F4389" s="3">
        <v>0</v>
      </c>
      <c r="G4389" s="3">
        <f t="shared" si="136"/>
        <v>0</v>
      </c>
      <c r="H4389" s="3">
        <f t="shared" si="137"/>
        <v>0</v>
      </c>
      <c r="J4389" s="3" cm="1">
        <f t="array" ref="J4389">+INDEX(G4389:H4389,,MATCH(Rates!$G$7,$G$4:$H$4,0))</f>
        <v>0</v>
      </c>
    </row>
    <row r="4390" spans="2:10" x14ac:dyDescent="0.25">
      <c r="B4390" s="3">
        <v>7</v>
      </c>
      <c r="C4390" s="3">
        <v>2</v>
      </c>
      <c r="D4390" s="3">
        <v>1</v>
      </c>
      <c r="E4390" s="3">
        <v>0</v>
      </c>
      <c r="F4390" s="3">
        <v>0</v>
      </c>
      <c r="G4390" s="3">
        <f t="shared" si="136"/>
        <v>0</v>
      </c>
      <c r="H4390" s="3">
        <f t="shared" si="137"/>
        <v>0</v>
      </c>
      <c r="J4390" s="3" cm="1">
        <f t="array" ref="J4390">+INDEX(G4390:H4390,,MATCH(Rates!$G$7,$G$4:$H$4,0))</f>
        <v>0</v>
      </c>
    </row>
    <row r="4391" spans="2:10" x14ac:dyDescent="0.25">
      <c r="B4391" s="3">
        <v>7</v>
      </c>
      <c r="C4391" s="3">
        <v>2</v>
      </c>
      <c r="D4391" s="3">
        <v>2</v>
      </c>
      <c r="E4391" s="3">
        <v>0</v>
      </c>
      <c r="F4391" s="3">
        <v>0</v>
      </c>
      <c r="G4391" s="3">
        <f t="shared" si="136"/>
        <v>0</v>
      </c>
      <c r="H4391" s="3">
        <f t="shared" si="137"/>
        <v>0</v>
      </c>
      <c r="J4391" s="3" cm="1">
        <f t="array" ref="J4391">+INDEX(G4391:H4391,,MATCH(Rates!$G$7,$G$4:$H$4,0))</f>
        <v>0</v>
      </c>
    </row>
    <row r="4392" spans="2:10" x14ac:dyDescent="0.25">
      <c r="B4392" s="3">
        <v>7</v>
      </c>
      <c r="C4392" s="3">
        <v>2</v>
      </c>
      <c r="D4392" s="3">
        <v>3</v>
      </c>
      <c r="E4392" s="3">
        <v>0</v>
      </c>
      <c r="F4392" s="3">
        <v>0</v>
      </c>
      <c r="G4392" s="3">
        <f t="shared" si="136"/>
        <v>0</v>
      </c>
      <c r="H4392" s="3">
        <f t="shared" si="137"/>
        <v>0</v>
      </c>
      <c r="J4392" s="3" cm="1">
        <f t="array" ref="J4392">+INDEX(G4392:H4392,,MATCH(Rates!$G$7,$G$4:$H$4,0))</f>
        <v>0</v>
      </c>
    </row>
    <row r="4393" spans="2:10" x14ac:dyDescent="0.25">
      <c r="B4393" s="3">
        <v>7</v>
      </c>
      <c r="C4393" s="3">
        <v>2</v>
      </c>
      <c r="D4393" s="3">
        <v>4</v>
      </c>
      <c r="E4393" s="3">
        <v>0</v>
      </c>
      <c r="F4393" s="3">
        <v>0</v>
      </c>
      <c r="G4393" s="3">
        <f t="shared" si="136"/>
        <v>0</v>
      </c>
      <c r="H4393" s="3">
        <f t="shared" si="137"/>
        <v>0</v>
      </c>
      <c r="J4393" s="3" cm="1">
        <f t="array" ref="J4393">+INDEX(G4393:H4393,,MATCH(Rates!$G$7,$G$4:$H$4,0))</f>
        <v>0</v>
      </c>
    </row>
    <row r="4394" spans="2:10" x14ac:dyDescent="0.25">
      <c r="B4394" s="3">
        <v>7</v>
      </c>
      <c r="C4394" s="3">
        <v>2</v>
      </c>
      <c r="D4394" s="3">
        <v>5</v>
      </c>
      <c r="E4394" s="3">
        <v>57.265999999999998</v>
      </c>
      <c r="F4394" s="3">
        <v>28.632999999999999</v>
      </c>
      <c r="G4394" s="3">
        <f t="shared" si="136"/>
        <v>5.7265999999999997E-2</v>
      </c>
      <c r="H4394" s="3">
        <f t="shared" si="137"/>
        <v>2.8632999999999999E-2</v>
      </c>
      <c r="J4394" s="3" cm="1">
        <f t="array" ref="J4394">+INDEX(G4394:H4394,,MATCH(Rates!$G$7,$G$4:$H$4,0))</f>
        <v>5.7265999999999997E-2</v>
      </c>
    </row>
    <row r="4395" spans="2:10" x14ac:dyDescent="0.25">
      <c r="B4395" s="3">
        <v>7</v>
      </c>
      <c r="C4395" s="3">
        <v>2</v>
      </c>
      <c r="D4395" s="3">
        <v>6</v>
      </c>
      <c r="E4395" s="3">
        <v>469.48099999999999</v>
      </c>
      <c r="F4395" s="3">
        <v>234.74</v>
      </c>
      <c r="G4395" s="3">
        <f t="shared" si="136"/>
        <v>0.46948099999999998</v>
      </c>
      <c r="H4395" s="3">
        <f t="shared" si="137"/>
        <v>0.23474</v>
      </c>
      <c r="J4395" s="3" cm="1">
        <f t="array" ref="J4395">+INDEX(G4395:H4395,,MATCH(Rates!$G$7,$G$4:$H$4,0))</f>
        <v>0.46948099999999998</v>
      </c>
    </row>
    <row r="4396" spans="2:10" x14ac:dyDescent="0.25">
      <c r="B4396" s="3">
        <v>7</v>
      </c>
      <c r="C4396" s="3">
        <v>2</v>
      </c>
      <c r="D4396" s="3">
        <v>7</v>
      </c>
      <c r="E4396" s="3">
        <v>1791.4359999999999</v>
      </c>
      <c r="F4396" s="3">
        <v>895.71799999999996</v>
      </c>
      <c r="G4396" s="3">
        <f t="shared" si="136"/>
        <v>1.791436</v>
      </c>
      <c r="H4396" s="3">
        <f t="shared" si="137"/>
        <v>0.89571800000000001</v>
      </c>
      <c r="J4396" s="3" cm="1">
        <f t="array" ref="J4396">+INDEX(G4396:H4396,,MATCH(Rates!$G$7,$G$4:$H$4,0))</f>
        <v>1.791436</v>
      </c>
    </row>
    <row r="4397" spans="2:10" x14ac:dyDescent="0.25">
      <c r="B4397" s="3">
        <v>7</v>
      </c>
      <c r="C4397" s="3">
        <v>2</v>
      </c>
      <c r="D4397" s="3">
        <v>8</v>
      </c>
      <c r="E4397" s="3">
        <v>3347.6379999999999</v>
      </c>
      <c r="F4397" s="3">
        <v>1673.819</v>
      </c>
      <c r="G4397" s="3">
        <f t="shared" si="136"/>
        <v>3.3476379999999999</v>
      </c>
      <c r="H4397" s="3">
        <f t="shared" si="137"/>
        <v>1.6738189999999999</v>
      </c>
      <c r="J4397" s="3" cm="1">
        <f t="array" ref="J4397">+INDEX(G4397:H4397,,MATCH(Rates!$G$7,$G$4:$H$4,0))</f>
        <v>3.3476379999999999</v>
      </c>
    </row>
    <row r="4398" spans="2:10" x14ac:dyDescent="0.25">
      <c r="B4398" s="3">
        <v>7</v>
      </c>
      <c r="C4398" s="3">
        <v>2</v>
      </c>
      <c r="D4398" s="3">
        <v>9</v>
      </c>
      <c r="E4398" s="3">
        <v>4644.3789999999999</v>
      </c>
      <c r="F4398" s="3">
        <v>2322.1889999999999</v>
      </c>
      <c r="G4398" s="3">
        <f t="shared" si="136"/>
        <v>4.6443789999999998</v>
      </c>
      <c r="H4398" s="3">
        <f t="shared" si="137"/>
        <v>2.3221889999999998</v>
      </c>
      <c r="J4398" s="3" cm="1">
        <f t="array" ref="J4398">+INDEX(G4398:H4398,,MATCH(Rates!$G$7,$G$4:$H$4,0))</f>
        <v>4.6443789999999998</v>
      </c>
    </row>
    <row r="4399" spans="2:10" x14ac:dyDescent="0.25">
      <c r="B4399" s="3">
        <v>7</v>
      </c>
      <c r="C4399" s="3">
        <v>2</v>
      </c>
      <c r="D4399" s="3">
        <v>10</v>
      </c>
      <c r="E4399" s="3">
        <v>5528.3680000000004</v>
      </c>
      <c r="F4399" s="3">
        <v>2764.1840000000002</v>
      </c>
      <c r="G4399" s="3">
        <f t="shared" si="136"/>
        <v>5.5283680000000004</v>
      </c>
      <c r="H4399" s="3">
        <f t="shared" si="137"/>
        <v>2.7641840000000002</v>
      </c>
      <c r="J4399" s="3" cm="1">
        <f t="array" ref="J4399">+INDEX(G4399:H4399,,MATCH(Rates!$G$7,$G$4:$H$4,0))</f>
        <v>5.5283680000000004</v>
      </c>
    </row>
    <row r="4400" spans="2:10" x14ac:dyDescent="0.25">
      <c r="B4400" s="3">
        <v>7</v>
      </c>
      <c r="C4400" s="3">
        <v>2</v>
      </c>
      <c r="D4400" s="3">
        <v>11</v>
      </c>
      <c r="E4400" s="3">
        <v>6150.3249999999998</v>
      </c>
      <c r="F4400" s="3">
        <v>3075.1619999999998</v>
      </c>
      <c r="G4400" s="3">
        <f t="shared" si="136"/>
        <v>6.1503249999999996</v>
      </c>
      <c r="H4400" s="3">
        <f t="shared" si="137"/>
        <v>3.0751619999999997</v>
      </c>
      <c r="J4400" s="3" cm="1">
        <f t="array" ref="J4400">+INDEX(G4400:H4400,,MATCH(Rates!$G$7,$G$4:$H$4,0))</f>
        <v>6.1503249999999996</v>
      </c>
    </row>
    <row r="4401" spans="2:10" x14ac:dyDescent="0.25">
      <c r="B4401" s="3">
        <v>7</v>
      </c>
      <c r="C4401" s="3">
        <v>2</v>
      </c>
      <c r="D4401" s="3">
        <v>12</v>
      </c>
      <c r="E4401" s="3">
        <v>6390.7280000000001</v>
      </c>
      <c r="F4401" s="3">
        <v>3195.364</v>
      </c>
      <c r="G4401" s="3">
        <f t="shared" si="136"/>
        <v>6.3907280000000002</v>
      </c>
      <c r="H4401" s="3">
        <f t="shared" si="137"/>
        <v>3.1953640000000001</v>
      </c>
      <c r="J4401" s="3" cm="1">
        <f t="array" ref="J4401">+INDEX(G4401:H4401,,MATCH(Rates!$G$7,$G$4:$H$4,0))</f>
        <v>6.3907280000000002</v>
      </c>
    </row>
    <row r="4402" spans="2:10" x14ac:dyDescent="0.25">
      <c r="B4402" s="3">
        <v>7</v>
      </c>
      <c r="C4402" s="3">
        <v>2</v>
      </c>
      <c r="D4402" s="3">
        <v>13</v>
      </c>
      <c r="E4402" s="3">
        <v>6275.4769999999999</v>
      </c>
      <c r="F4402" s="3">
        <v>3137.7379999999998</v>
      </c>
      <c r="G4402" s="3">
        <f t="shared" si="136"/>
        <v>6.2754769999999995</v>
      </c>
      <c r="H4402" s="3">
        <f t="shared" si="137"/>
        <v>3.1377379999999997</v>
      </c>
      <c r="J4402" s="3" cm="1">
        <f t="array" ref="J4402">+INDEX(G4402:H4402,,MATCH(Rates!$G$7,$G$4:$H$4,0))</f>
        <v>6.2754769999999995</v>
      </c>
    </row>
    <row r="4403" spans="2:10" x14ac:dyDescent="0.25">
      <c r="B4403" s="3">
        <v>7</v>
      </c>
      <c r="C4403" s="3">
        <v>2</v>
      </c>
      <c r="D4403" s="3">
        <v>14</v>
      </c>
      <c r="E4403" s="3">
        <v>5830.5209999999997</v>
      </c>
      <c r="F4403" s="3">
        <v>2915.261</v>
      </c>
      <c r="G4403" s="3">
        <f t="shared" si="136"/>
        <v>5.8305210000000001</v>
      </c>
      <c r="H4403" s="3">
        <f t="shared" si="137"/>
        <v>2.9152610000000001</v>
      </c>
      <c r="J4403" s="3" cm="1">
        <f t="array" ref="J4403">+INDEX(G4403:H4403,,MATCH(Rates!$G$7,$G$4:$H$4,0))</f>
        <v>5.8305210000000001</v>
      </c>
    </row>
    <row r="4404" spans="2:10" x14ac:dyDescent="0.25">
      <c r="B4404" s="3">
        <v>7</v>
      </c>
      <c r="C4404" s="3">
        <v>2</v>
      </c>
      <c r="D4404" s="3">
        <v>15</v>
      </c>
      <c r="E4404" s="3">
        <v>5076.5609999999997</v>
      </c>
      <c r="F4404" s="3">
        <v>2538.2800000000002</v>
      </c>
      <c r="G4404" s="3">
        <f t="shared" si="136"/>
        <v>5.0765609999999999</v>
      </c>
      <c r="H4404" s="3">
        <f t="shared" si="137"/>
        <v>2.5382800000000003</v>
      </c>
      <c r="J4404" s="3" cm="1">
        <f t="array" ref="J4404">+INDEX(G4404:H4404,,MATCH(Rates!$G$7,$G$4:$H$4,0))</f>
        <v>5.0765609999999999</v>
      </c>
    </row>
    <row r="4405" spans="2:10" x14ac:dyDescent="0.25">
      <c r="B4405" s="3">
        <v>7</v>
      </c>
      <c r="C4405" s="3">
        <v>2</v>
      </c>
      <c r="D4405" s="3">
        <v>16</v>
      </c>
      <c r="E4405" s="3">
        <v>4019.837</v>
      </c>
      <c r="F4405" s="3">
        <v>2009.9179999999999</v>
      </c>
      <c r="G4405" s="3">
        <f t="shared" si="136"/>
        <v>4.0198369999999999</v>
      </c>
      <c r="H4405" s="3">
        <f t="shared" si="137"/>
        <v>2.0099179999999999</v>
      </c>
      <c r="J4405" s="3" cm="1">
        <f t="array" ref="J4405">+INDEX(G4405:H4405,,MATCH(Rates!$G$7,$G$4:$H$4,0))</f>
        <v>4.0198369999999999</v>
      </c>
    </row>
    <row r="4406" spans="2:10" x14ac:dyDescent="0.25">
      <c r="B4406" s="3">
        <v>7</v>
      </c>
      <c r="C4406" s="3">
        <v>2</v>
      </c>
      <c r="D4406" s="3">
        <v>17</v>
      </c>
      <c r="E4406" s="3">
        <v>2655.335</v>
      </c>
      <c r="F4406" s="3">
        <v>1327.6679999999999</v>
      </c>
      <c r="G4406" s="3">
        <f t="shared" si="136"/>
        <v>2.655335</v>
      </c>
      <c r="H4406" s="3">
        <f t="shared" si="137"/>
        <v>1.3276679999999998</v>
      </c>
      <c r="J4406" s="3" cm="1">
        <f t="array" ref="J4406">+INDEX(G4406:H4406,,MATCH(Rates!$G$7,$G$4:$H$4,0))</f>
        <v>2.655335</v>
      </c>
    </row>
    <row r="4407" spans="2:10" x14ac:dyDescent="0.25">
      <c r="B4407" s="3">
        <v>7</v>
      </c>
      <c r="C4407" s="3">
        <v>2</v>
      </c>
      <c r="D4407" s="3">
        <v>18</v>
      </c>
      <c r="E4407" s="3">
        <v>1149.5150000000001</v>
      </c>
      <c r="F4407" s="3">
        <v>574.75800000000004</v>
      </c>
      <c r="G4407" s="3">
        <f t="shared" si="136"/>
        <v>1.1495150000000001</v>
      </c>
      <c r="H4407" s="3">
        <f t="shared" si="137"/>
        <v>0.57475799999999999</v>
      </c>
      <c r="J4407" s="3" cm="1">
        <f t="array" ref="J4407">+INDEX(G4407:H4407,,MATCH(Rates!$G$7,$G$4:$H$4,0))</f>
        <v>1.1495150000000001</v>
      </c>
    </row>
    <row r="4408" spans="2:10" x14ac:dyDescent="0.25">
      <c r="B4408" s="3">
        <v>7</v>
      </c>
      <c r="C4408" s="3">
        <v>2</v>
      </c>
      <c r="D4408" s="3">
        <v>19</v>
      </c>
      <c r="E4408" s="3">
        <v>227.054</v>
      </c>
      <c r="F4408" s="3">
        <v>113.527</v>
      </c>
      <c r="G4408" s="3">
        <f t="shared" si="136"/>
        <v>0.22705400000000001</v>
      </c>
      <c r="H4408" s="3">
        <f t="shared" si="137"/>
        <v>0.113527</v>
      </c>
      <c r="J4408" s="3" cm="1">
        <f t="array" ref="J4408">+INDEX(G4408:H4408,,MATCH(Rates!$G$7,$G$4:$H$4,0))</f>
        <v>0.22705400000000001</v>
      </c>
    </row>
    <row r="4409" spans="2:10" x14ac:dyDescent="0.25">
      <c r="B4409" s="3">
        <v>7</v>
      </c>
      <c r="C4409" s="3">
        <v>2</v>
      </c>
      <c r="D4409" s="3">
        <v>20</v>
      </c>
      <c r="E4409" s="3">
        <v>0</v>
      </c>
      <c r="F4409" s="3">
        <v>0</v>
      </c>
      <c r="G4409" s="3">
        <f t="shared" si="136"/>
        <v>0</v>
      </c>
      <c r="H4409" s="3">
        <f t="shared" si="137"/>
        <v>0</v>
      </c>
      <c r="J4409" s="3" cm="1">
        <f t="array" ref="J4409">+INDEX(G4409:H4409,,MATCH(Rates!$G$7,$G$4:$H$4,0))</f>
        <v>0</v>
      </c>
    </row>
    <row r="4410" spans="2:10" x14ac:dyDescent="0.25">
      <c r="B4410" s="3">
        <v>7</v>
      </c>
      <c r="C4410" s="3">
        <v>2</v>
      </c>
      <c r="D4410" s="3">
        <v>21</v>
      </c>
      <c r="E4410" s="3">
        <v>0</v>
      </c>
      <c r="F4410" s="3">
        <v>0</v>
      </c>
      <c r="G4410" s="3">
        <f t="shared" si="136"/>
        <v>0</v>
      </c>
      <c r="H4410" s="3">
        <f t="shared" si="137"/>
        <v>0</v>
      </c>
      <c r="J4410" s="3" cm="1">
        <f t="array" ref="J4410">+INDEX(G4410:H4410,,MATCH(Rates!$G$7,$G$4:$H$4,0))</f>
        <v>0</v>
      </c>
    </row>
    <row r="4411" spans="2:10" x14ac:dyDescent="0.25">
      <c r="B4411" s="3">
        <v>7</v>
      </c>
      <c r="C4411" s="3">
        <v>2</v>
      </c>
      <c r="D4411" s="3">
        <v>22</v>
      </c>
      <c r="E4411" s="3">
        <v>0</v>
      </c>
      <c r="F4411" s="3">
        <v>0</v>
      </c>
      <c r="G4411" s="3">
        <f t="shared" si="136"/>
        <v>0</v>
      </c>
      <c r="H4411" s="3">
        <f t="shared" si="137"/>
        <v>0</v>
      </c>
      <c r="J4411" s="3" cm="1">
        <f t="array" ref="J4411">+INDEX(G4411:H4411,,MATCH(Rates!$G$7,$G$4:$H$4,0))</f>
        <v>0</v>
      </c>
    </row>
    <row r="4412" spans="2:10" x14ac:dyDescent="0.25">
      <c r="B4412" s="3">
        <v>7</v>
      </c>
      <c r="C4412" s="3">
        <v>2</v>
      </c>
      <c r="D4412" s="3">
        <v>23</v>
      </c>
      <c r="E4412" s="3">
        <v>0</v>
      </c>
      <c r="F4412" s="3">
        <v>0</v>
      </c>
      <c r="G4412" s="3">
        <f t="shared" si="136"/>
        <v>0</v>
      </c>
      <c r="H4412" s="3">
        <f t="shared" si="137"/>
        <v>0</v>
      </c>
      <c r="J4412" s="3" cm="1">
        <f t="array" ref="J4412">+INDEX(G4412:H4412,,MATCH(Rates!$G$7,$G$4:$H$4,0))</f>
        <v>0</v>
      </c>
    </row>
    <row r="4413" spans="2:10" x14ac:dyDescent="0.25">
      <c r="B4413" s="3">
        <v>7</v>
      </c>
      <c r="C4413" s="3">
        <v>3</v>
      </c>
      <c r="D4413" s="3">
        <v>0</v>
      </c>
      <c r="E4413" s="3">
        <v>0</v>
      </c>
      <c r="F4413" s="3">
        <v>0</v>
      </c>
      <c r="G4413" s="3">
        <f t="shared" si="136"/>
        <v>0</v>
      </c>
      <c r="H4413" s="3">
        <f t="shared" si="137"/>
        <v>0</v>
      </c>
      <c r="J4413" s="3" cm="1">
        <f t="array" ref="J4413">+INDEX(G4413:H4413,,MATCH(Rates!$G$7,$G$4:$H$4,0))</f>
        <v>0</v>
      </c>
    </row>
    <row r="4414" spans="2:10" x14ac:dyDescent="0.25">
      <c r="B4414" s="3">
        <v>7</v>
      </c>
      <c r="C4414" s="3">
        <v>3</v>
      </c>
      <c r="D4414" s="3">
        <v>1</v>
      </c>
      <c r="E4414" s="3">
        <v>0</v>
      </c>
      <c r="F4414" s="3">
        <v>0</v>
      </c>
      <c r="G4414" s="3">
        <f t="shared" si="136"/>
        <v>0</v>
      </c>
      <c r="H4414" s="3">
        <f t="shared" si="137"/>
        <v>0</v>
      </c>
      <c r="J4414" s="3" cm="1">
        <f t="array" ref="J4414">+INDEX(G4414:H4414,,MATCH(Rates!$G$7,$G$4:$H$4,0))</f>
        <v>0</v>
      </c>
    </row>
    <row r="4415" spans="2:10" x14ac:dyDescent="0.25">
      <c r="B4415" s="3">
        <v>7</v>
      </c>
      <c r="C4415" s="3">
        <v>3</v>
      </c>
      <c r="D4415" s="3">
        <v>2</v>
      </c>
      <c r="E4415" s="3">
        <v>0</v>
      </c>
      <c r="F4415" s="3">
        <v>0</v>
      </c>
      <c r="G4415" s="3">
        <f t="shared" si="136"/>
        <v>0</v>
      </c>
      <c r="H4415" s="3">
        <f t="shared" si="137"/>
        <v>0</v>
      </c>
      <c r="J4415" s="3" cm="1">
        <f t="array" ref="J4415">+INDEX(G4415:H4415,,MATCH(Rates!$G$7,$G$4:$H$4,0))</f>
        <v>0</v>
      </c>
    </row>
    <row r="4416" spans="2:10" x14ac:dyDescent="0.25">
      <c r="B4416" s="3">
        <v>7</v>
      </c>
      <c r="C4416" s="3">
        <v>3</v>
      </c>
      <c r="D4416" s="3">
        <v>3</v>
      </c>
      <c r="E4416" s="3">
        <v>0</v>
      </c>
      <c r="F4416" s="3">
        <v>0</v>
      </c>
      <c r="G4416" s="3">
        <f t="shared" si="136"/>
        <v>0</v>
      </c>
      <c r="H4416" s="3">
        <f t="shared" si="137"/>
        <v>0</v>
      </c>
      <c r="J4416" s="3" cm="1">
        <f t="array" ref="J4416">+INDEX(G4416:H4416,,MATCH(Rates!$G$7,$G$4:$H$4,0))</f>
        <v>0</v>
      </c>
    </row>
    <row r="4417" spans="2:10" x14ac:dyDescent="0.25">
      <c r="B4417" s="3">
        <v>7</v>
      </c>
      <c r="C4417" s="3">
        <v>3</v>
      </c>
      <c r="D4417" s="3">
        <v>4</v>
      </c>
      <c r="E4417" s="3">
        <v>0</v>
      </c>
      <c r="F4417" s="3">
        <v>0</v>
      </c>
      <c r="G4417" s="3">
        <f t="shared" si="136"/>
        <v>0</v>
      </c>
      <c r="H4417" s="3">
        <f t="shared" si="137"/>
        <v>0</v>
      </c>
      <c r="J4417" s="3" cm="1">
        <f t="array" ref="J4417">+INDEX(G4417:H4417,,MATCH(Rates!$G$7,$G$4:$H$4,0))</f>
        <v>0</v>
      </c>
    </row>
    <row r="4418" spans="2:10" x14ac:dyDescent="0.25">
      <c r="B4418" s="3">
        <v>7</v>
      </c>
      <c r="C4418" s="3">
        <v>3</v>
      </c>
      <c r="D4418" s="3">
        <v>5</v>
      </c>
      <c r="E4418" s="3">
        <v>72.783000000000001</v>
      </c>
      <c r="F4418" s="3">
        <v>36.392000000000003</v>
      </c>
      <c r="G4418" s="3">
        <f t="shared" si="136"/>
        <v>7.2783E-2</v>
      </c>
      <c r="H4418" s="3">
        <f t="shared" si="137"/>
        <v>3.6392000000000001E-2</v>
      </c>
      <c r="J4418" s="3" cm="1">
        <f t="array" ref="J4418">+INDEX(G4418:H4418,,MATCH(Rates!$G$7,$G$4:$H$4,0))</f>
        <v>7.2783E-2</v>
      </c>
    </row>
    <row r="4419" spans="2:10" x14ac:dyDescent="0.25">
      <c r="B4419" s="3">
        <v>7</v>
      </c>
      <c r="C4419" s="3">
        <v>3</v>
      </c>
      <c r="D4419" s="3">
        <v>6</v>
      </c>
      <c r="E4419" s="3">
        <v>502.11799999999999</v>
      </c>
      <c r="F4419" s="3">
        <v>251.059</v>
      </c>
      <c r="G4419" s="3">
        <f t="shared" si="136"/>
        <v>0.50211799999999995</v>
      </c>
      <c r="H4419" s="3">
        <f t="shared" si="137"/>
        <v>0.25105899999999998</v>
      </c>
      <c r="J4419" s="3" cm="1">
        <f t="array" ref="J4419">+INDEX(G4419:H4419,,MATCH(Rates!$G$7,$G$4:$H$4,0))</f>
        <v>0.50211799999999995</v>
      </c>
    </row>
    <row r="4420" spans="2:10" x14ac:dyDescent="0.25">
      <c r="B4420" s="3">
        <v>7</v>
      </c>
      <c r="C4420" s="3">
        <v>3</v>
      </c>
      <c r="D4420" s="3">
        <v>7</v>
      </c>
      <c r="E4420" s="3">
        <v>1275.7159999999999</v>
      </c>
      <c r="F4420" s="3">
        <v>637.85799999999995</v>
      </c>
      <c r="G4420" s="3">
        <f t="shared" si="136"/>
        <v>1.2757159999999999</v>
      </c>
      <c r="H4420" s="3">
        <f t="shared" si="137"/>
        <v>0.63785799999999993</v>
      </c>
      <c r="J4420" s="3" cm="1">
        <f t="array" ref="J4420">+INDEX(G4420:H4420,,MATCH(Rates!$G$7,$G$4:$H$4,0))</f>
        <v>1.2757159999999999</v>
      </c>
    </row>
    <row r="4421" spans="2:10" x14ac:dyDescent="0.25">
      <c r="B4421" s="3">
        <v>7</v>
      </c>
      <c r="C4421" s="3">
        <v>3</v>
      </c>
      <c r="D4421" s="3">
        <v>8</v>
      </c>
      <c r="E4421" s="3">
        <v>2619.8270000000002</v>
      </c>
      <c r="F4421" s="3">
        <v>1309.914</v>
      </c>
      <c r="G4421" s="3">
        <f t="shared" si="136"/>
        <v>2.6198270000000003</v>
      </c>
      <c r="H4421" s="3">
        <f t="shared" si="137"/>
        <v>1.309914</v>
      </c>
      <c r="J4421" s="3" cm="1">
        <f t="array" ref="J4421">+INDEX(G4421:H4421,,MATCH(Rates!$G$7,$G$4:$H$4,0))</f>
        <v>2.6198270000000003</v>
      </c>
    </row>
    <row r="4422" spans="2:10" x14ac:dyDescent="0.25">
      <c r="B4422" s="3">
        <v>7</v>
      </c>
      <c r="C4422" s="3">
        <v>3</v>
      </c>
      <c r="D4422" s="3">
        <v>9</v>
      </c>
      <c r="E4422" s="3">
        <v>3086.779</v>
      </c>
      <c r="F4422" s="3">
        <v>1543.39</v>
      </c>
      <c r="G4422" s="3">
        <f t="shared" si="136"/>
        <v>3.0867789999999999</v>
      </c>
      <c r="H4422" s="3">
        <f t="shared" si="137"/>
        <v>1.54339</v>
      </c>
      <c r="J4422" s="3" cm="1">
        <f t="array" ref="J4422">+INDEX(G4422:H4422,,MATCH(Rates!$G$7,$G$4:$H$4,0))</f>
        <v>3.0867789999999999</v>
      </c>
    </row>
    <row r="4423" spans="2:10" x14ac:dyDescent="0.25">
      <c r="B4423" s="3">
        <v>7</v>
      </c>
      <c r="C4423" s="3">
        <v>3</v>
      </c>
      <c r="D4423" s="3">
        <v>10</v>
      </c>
      <c r="E4423" s="3">
        <v>5677.86</v>
      </c>
      <c r="F4423" s="3">
        <v>2838.93</v>
      </c>
      <c r="G4423" s="3">
        <f t="shared" si="136"/>
        <v>5.6778599999999999</v>
      </c>
      <c r="H4423" s="3">
        <f t="shared" si="137"/>
        <v>2.83893</v>
      </c>
      <c r="J4423" s="3" cm="1">
        <f t="array" ref="J4423">+INDEX(G4423:H4423,,MATCH(Rates!$G$7,$G$4:$H$4,0))</f>
        <v>5.6778599999999999</v>
      </c>
    </row>
    <row r="4424" spans="2:10" x14ac:dyDescent="0.25">
      <c r="B4424" s="3">
        <v>7</v>
      </c>
      <c r="C4424" s="3">
        <v>3</v>
      </c>
      <c r="D4424" s="3">
        <v>11</v>
      </c>
      <c r="E4424" s="3">
        <v>6277.3190000000004</v>
      </c>
      <c r="F4424" s="3">
        <v>3138.6590000000001</v>
      </c>
      <c r="G4424" s="3">
        <f t="shared" si="136"/>
        <v>6.2773190000000003</v>
      </c>
      <c r="H4424" s="3">
        <f t="shared" si="137"/>
        <v>3.1386590000000001</v>
      </c>
      <c r="J4424" s="3" cm="1">
        <f t="array" ref="J4424">+INDEX(G4424:H4424,,MATCH(Rates!$G$7,$G$4:$H$4,0))</f>
        <v>6.2773190000000003</v>
      </c>
    </row>
    <row r="4425" spans="2:10" x14ac:dyDescent="0.25">
      <c r="B4425" s="3">
        <v>7</v>
      </c>
      <c r="C4425" s="3">
        <v>3</v>
      </c>
      <c r="D4425" s="3">
        <v>12</v>
      </c>
      <c r="E4425" s="3">
        <v>6578.1139999999996</v>
      </c>
      <c r="F4425" s="3">
        <v>3289.0569999999998</v>
      </c>
      <c r="G4425" s="3">
        <f t="shared" si="136"/>
        <v>6.5781139999999994</v>
      </c>
      <c r="H4425" s="3">
        <f t="shared" si="137"/>
        <v>3.2890569999999997</v>
      </c>
      <c r="J4425" s="3" cm="1">
        <f t="array" ref="J4425">+INDEX(G4425:H4425,,MATCH(Rates!$G$7,$G$4:$H$4,0))</f>
        <v>6.5781139999999994</v>
      </c>
    </row>
    <row r="4426" spans="2:10" x14ac:dyDescent="0.25">
      <c r="B4426" s="3">
        <v>7</v>
      </c>
      <c r="C4426" s="3">
        <v>3</v>
      </c>
      <c r="D4426" s="3">
        <v>13</v>
      </c>
      <c r="E4426" s="3">
        <v>6512.3230000000003</v>
      </c>
      <c r="F4426" s="3">
        <v>3256.1619999999998</v>
      </c>
      <c r="G4426" s="3">
        <f t="shared" si="136"/>
        <v>6.5123230000000003</v>
      </c>
      <c r="H4426" s="3">
        <f t="shared" si="137"/>
        <v>3.2561619999999998</v>
      </c>
      <c r="J4426" s="3" cm="1">
        <f t="array" ref="J4426">+INDEX(G4426:H4426,,MATCH(Rates!$G$7,$G$4:$H$4,0))</f>
        <v>6.5123230000000003</v>
      </c>
    </row>
    <row r="4427" spans="2:10" x14ac:dyDescent="0.25">
      <c r="B4427" s="3">
        <v>7</v>
      </c>
      <c r="C4427" s="3">
        <v>3</v>
      </c>
      <c r="D4427" s="3">
        <v>14</v>
      </c>
      <c r="E4427" s="3">
        <v>6096.6030000000001</v>
      </c>
      <c r="F4427" s="3">
        <v>3048.3020000000001</v>
      </c>
      <c r="G4427" s="3">
        <f t="shared" si="136"/>
        <v>6.096603</v>
      </c>
      <c r="H4427" s="3">
        <f t="shared" si="137"/>
        <v>3.0483020000000001</v>
      </c>
      <c r="J4427" s="3" cm="1">
        <f t="array" ref="J4427">+INDEX(G4427:H4427,,MATCH(Rates!$G$7,$G$4:$H$4,0))</f>
        <v>6.096603</v>
      </c>
    </row>
    <row r="4428" spans="2:10" x14ac:dyDescent="0.25">
      <c r="B4428" s="3">
        <v>7</v>
      </c>
      <c r="C4428" s="3">
        <v>3</v>
      </c>
      <c r="D4428" s="3">
        <v>15</v>
      </c>
      <c r="E4428" s="3">
        <v>5360.4780000000001</v>
      </c>
      <c r="F4428" s="3">
        <v>2680.239</v>
      </c>
      <c r="G4428" s="3">
        <f t="shared" si="136"/>
        <v>5.3604779999999996</v>
      </c>
      <c r="H4428" s="3">
        <f t="shared" si="137"/>
        <v>2.6802389999999998</v>
      </c>
      <c r="J4428" s="3" cm="1">
        <f t="array" ref="J4428">+INDEX(G4428:H4428,,MATCH(Rates!$G$7,$G$4:$H$4,0))</f>
        <v>5.3604779999999996</v>
      </c>
    </row>
    <row r="4429" spans="2:10" x14ac:dyDescent="0.25">
      <c r="B4429" s="3">
        <v>7</v>
      </c>
      <c r="C4429" s="3">
        <v>3</v>
      </c>
      <c r="D4429" s="3">
        <v>16</v>
      </c>
      <c r="E4429" s="3">
        <v>4234.5630000000001</v>
      </c>
      <c r="F4429" s="3">
        <v>2117.2809999999999</v>
      </c>
      <c r="G4429" s="3">
        <f t="shared" si="136"/>
        <v>4.2345630000000005</v>
      </c>
      <c r="H4429" s="3">
        <f t="shared" si="137"/>
        <v>2.1172809999999997</v>
      </c>
      <c r="J4429" s="3" cm="1">
        <f t="array" ref="J4429">+INDEX(G4429:H4429,,MATCH(Rates!$G$7,$G$4:$H$4,0))</f>
        <v>4.2345630000000005</v>
      </c>
    </row>
    <row r="4430" spans="2:10" x14ac:dyDescent="0.25">
      <c r="B4430" s="3">
        <v>7</v>
      </c>
      <c r="C4430" s="3">
        <v>3</v>
      </c>
      <c r="D4430" s="3">
        <v>17</v>
      </c>
      <c r="E4430" s="3">
        <v>2803.962</v>
      </c>
      <c r="F4430" s="3">
        <v>1401.981</v>
      </c>
      <c r="G4430" s="3">
        <f t="shared" si="136"/>
        <v>2.8039619999999998</v>
      </c>
      <c r="H4430" s="3">
        <f t="shared" si="137"/>
        <v>1.4019809999999999</v>
      </c>
      <c r="J4430" s="3" cm="1">
        <f t="array" ref="J4430">+INDEX(G4430:H4430,,MATCH(Rates!$G$7,$G$4:$H$4,0))</f>
        <v>2.8039619999999998</v>
      </c>
    </row>
    <row r="4431" spans="2:10" x14ac:dyDescent="0.25">
      <c r="B4431" s="3">
        <v>7</v>
      </c>
      <c r="C4431" s="3">
        <v>3</v>
      </c>
      <c r="D4431" s="3">
        <v>18</v>
      </c>
      <c r="E4431" s="3">
        <v>1210.8879999999999</v>
      </c>
      <c r="F4431" s="3">
        <v>605.44399999999996</v>
      </c>
      <c r="G4431" s="3">
        <f t="shared" si="136"/>
        <v>1.210888</v>
      </c>
      <c r="H4431" s="3">
        <f t="shared" si="137"/>
        <v>0.60544399999999998</v>
      </c>
      <c r="J4431" s="3" cm="1">
        <f t="array" ref="J4431">+INDEX(G4431:H4431,,MATCH(Rates!$G$7,$G$4:$H$4,0))</f>
        <v>1.210888</v>
      </c>
    </row>
    <row r="4432" spans="2:10" x14ac:dyDescent="0.25">
      <c r="B4432" s="3">
        <v>7</v>
      </c>
      <c r="C4432" s="3">
        <v>3</v>
      </c>
      <c r="D4432" s="3">
        <v>19</v>
      </c>
      <c r="E4432" s="3">
        <v>197.34700000000001</v>
      </c>
      <c r="F4432" s="3">
        <v>98.674000000000007</v>
      </c>
      <c r="G4432" s="3">
        <f t="shared" si="136"/>
        <v>0.19734699999999999</v>
      </c>
      <c r="H4432" s="3">
        <f t="shared" si="137"/>
        <v>9.8674000000000012E-2</v>
      </c>
      <c r="J4432" s="3" cm="1">
        <f t="array" ref="J4432">+INDEX(G4432:H4432,,MATCH(Rates!$G$7,$G$4:$H$4,0))</f>
        <v>0.19734699999999999</v>
      </c>
    </row>
    <row r="4433" spans="2:10" x14ac:dyDescent="0.25">
      <c r="B4433" s="3">
        <v>7</v>
      </c>
      <c r="C4433" s="3">
        <v>3</v>
      </c>
      <c r="D4433" s="3">
        <v>20</v>
      </c>
      <c r="E4433" s="3">
        <v>0</v>
      </c>
      <c r="F4433" s="3">
        <v>0</v>
      </c>
      <c r="G4433" s="3">
        <f t="shared" si="136"/>
        <v>0</v>
      </c>
      <c r="H4433" s="3">
        <f t="shared" si="137"/>
        <v>0</v>
      </c>
      <c r="J4433" s="3" cm="1">
        <f t="array" ref="J4433">+INDEX(G4433:H4433,,MATCH(Rates!$G$7,$G$4:$H$4,0))</f>
        <v>0</v>
      </c>
    </row>
    <row r="4434" spans="2:10" x14ac:dyDescent="0.25">
      <c r="B4434" s="3">
        <v>7</v>
      </c>
      <c r="C4434" s="3">
        <v>3</v>
      </c>
      <c r="D4434" s="3">
        <v>21</v>
      </c>
      <c r="E4434" s="3">
        <v>0</v>
      </c>
      <c r="F4434" s="3">
        <v>0</v>
      </c>
      <c r="G4434" s="3">
        <f t="shared" si="136"/>
        <v>0</v>
      </c>
      <c r="H4434" s="3">
        <f t="shared" si="137"/>
        <v>0</v>
      </c>
      <c r="J4434" s="3" cm="1">
        <f t="array" ref="J4434">+INDEX(G4434:H4434,,MATCH(Rates!$G$7,$G$4:$H$4,0))</f>
        <v>0</v>
      </c>
    </row>
    <row r="4435" spans="2:10" x14ac:dyDescent="0.25">
      <c r="B4435" s="3">
        <v>7</v>
      </c>
      <c r="C4435" s="3">
        <v>3</v>
      </c>
      <c r="D4435" s="3">
        <v>22</v>
      </c>
      <c r="E4435" s="3">
        <v>0</v>
      </c>
      <c r="F4435" s="3">
        <v>0</v>
      </c>
      <c r="G4435" s="3">
        <f t="shared" si="136"/>
        <v>0</v>
      </c>
      <c r="H4435" s="3">
        <f t="shared" si="137"/>
        <v>0</v>
      </c>
      <c r="J4435" s="3" cm="1">
        <f t="array" ref="J4435">+INDEX(G4435:H4435,,MATCH(Rates!$G$7,$G$4:$H$4,0))</f>
        <v>0</v>
      </c>
    </row>
    <row r="4436" spans="2:10" x14ac:dyDescent="0.25">
      <c r="B4436" s="3">
        <v>7</v>
      </c>
      <c r="C4436" s="3">
        <v>3</v>
      </c>
      <c r="D4436" s="3">
        <v>23</v>
      </c>
      <c r="E4436" s="3">
        <v>0</v>
      </c>
      <c r="F4436" s="3">
        <v>0</v>
      </c>
      <c r="G4436" s="3">
        <f t="shared" si="136"/>
        <v>0</v>
      </c>
      <c r="H4436" s="3">
        <f t="shared" si="137"/>
        <v>0</v>
      </c>
      <c r="J4436" s="3" cm="1">
        <f t="array" ref="J4436">+INDEX(G4436:H4436,,MATCH(Rates!$G$7,$G$4:$H$4,0))</f>
        <v>0</v>
      </c>
    </row>
    <row r="4437" spans="2:10" x14ac:dyDescent="0.25">
      <c r="B4437" s="3">
        <v>7</v>
      </c>
      <c r="C4437" s="3">
        <v>4</v>
      </c>
      <c r="D4437" s="3">
        <v>0</v>
      </c>
      <c r="E4437" s="3">
        <v>0</v>
      </c>
      <c r="F4437" s="3">
        <v>0</v>
      </c>
      <c r="G4437" s="3">
        <f t="shared" ref="G4437:G4500" si="138">+E4437/1000</f>
        <v>0</v>
      </c>
      <c r="H4437" s="3">
        <f t="shared" ref="H4437:H4500" si="139">+F4437/1000</f>
        <v>0</v>
      </c>
      <c r="J4437" s="3" cm="1">
        <f t="array" ref="J4437">+INDEX(G4437:H4437,,MATCH(Rates!$G$7,$G$4:$H$4,0))</f>
        <v>0</v>
      </c>
    </row>
    <row r="4438" spans="2:10" x14ac:dyDescent="0.25">
      <c r="B4438" s="3">
        <v>7</v>
      </c>
      <c r="C4438" s="3">
        <v>4</v>
      </c>
      <c r="D4438" s="3">
        <v>1</v>
      </c>
      <c r="E4438" s="3">
        <v>0</v>
      </c>
      <c r="F4438" s="3">
        <v>0</v>
      </c>
      <c r="G4438" s="3">
        <f t="shared" si="138"/>
        <v>0</v>
      </c>
      <c r="H4438" s="3">
        <f t="shared" si="139"/>
        <v>0</v>
      </c>
      <c r="J4438" s="3" cm="1">
        <f t="array" ref="J4438">+INDEX(G4438:H4438,,MATCH(Rates!$G$7,$G$4:$H$4,0))</f>
        <v>0</v>
      </c>
    </row>
    <row r="4439" spans="2:10" x14ac:dyDescent="0.25">
      <c r="B4439" s="3">
        <v>7</v>
      </c>
      <c r="C4439" s="3">
        <v>4</v>
      </c>
      <c r="D4439" s="3">
        <v>2</v>
      </c>
      <c r="E4439" s="3">
        <v>0</v>
      </c>
      <c r="F4439" s="3">
        <v>0</v>
      </c>
      <c r="G4439" s="3">
        <f t="shared" si="138"/>
        <v>0</v>
      </c>
      <c r="H4439" s="3">
        <f t="shared" si="139"/>
        <v>0</v>
      </c>
      <c r="J4439" s="3" cm="1">
        <f t="array" ref="J4439">+INDEX(G4439:H4439,,MATCH(Rates!$G$7,$G$4:$H$4,0))</f>
        <v>0</v>
      </c>
    </row>
    <row r="4440" spans="2:10" x14ac:dyDescent="0.25">
      <c r="B4440" s="3">
        <v>7</v>
      </c>
      <c r="C4440" s="3">
        <v>4</v>
      </c>
      <c r="D4440" s="3">
        <v>3</v>
      </c>
      <c r="E4440" s="3">
        <v>0</v>
      </c>
      <c r="F4440" s="3">
        <v>0</v>
      </c>
      <c r="G4440" s="3">
        <f t="shared" si="138"/>
        <v>0</v>
      </c>
      <c r="H4440" s="3">
        <f t="shared" si="139"/>
        <v>0</v>
      </c>
      <c r="J4440" s="3" cm="1">
        <f t="array" ref="J4440">+INDEX(G4440:H4440,,MATCH(Rates!$G$7,$G$4:$H$4,0))</f>
        <v>0</v>
      </c>
    </row>
    <row r="4441" spans="2:10" x14ac:dyDescent="0.25">
      <c r="B4441" s="3">
        <v>7</v>
      </c>
      <c r="C4441" s="3">
        <v>4</v>
      </c>
      <c r="D4441" s="3">
        <v>4</v>
      </c>
      <c r="E4441" s="3">
        <v>0</v>
      </c>
      <c r="F4441" s="3">
        <v>0</v>
      </c>
      <c r="G4441" s="3">
        <f t="shared" si="138"/>
        <v>0</v>
      </c>
      <c r="H4441" s="3">
        <f t="shared" si="139"/>
        <v>0</v>
      </c>
      <c r="J4441" s="3" cm="1">
        <f t="array" ref="J4441">+INDEX(G4441:H4441,,MATCH(Rates!$G$7,$G$4:$H$4,0))</f>
        <v>0</v>
      </c>
    </row>
    <row r="4442" spans="2:10" x14ac:dyDescent="0.25">
      <c r="B4442" s="3">
        <v>7</v>
      </c>
      <c r="C4442" s="3">
        <v>4</v>
      </c>
      <c r="D4442" s="3">
        <v>5</v>
      </c>
      <c r="E4442" s="3">
        <v>43.386000000000003</v>
      </c>
      <c r="F4442" s="3">
        <v>21.693000000000001</v>
      </c>
      <c r="G4442" s="3">
        <f t="shared" si="138"/>
        <v>4.3386000000000001E-2</v>
      </c>
      <c r="H4442" s="3">
        <f t="shared" si="139"/>
        <v>2.1693E-2</v>
      </c>
      <c r="J4442" s="3" cm="1">
        <f t="array" ref="J4442">+INDEX(G4442:H4442,,MATCH(Rates!$G$7,$G$4:$H$4,0))</f>
        <v>4.3386000000000001E-2</v>
      </c>
    </row>
    <row r="4443" spans="2:10" x14ac:dyDescent="0.25">
      <c r="B4443" s="3">
        <v>7</v>
      </c>
      <c r="C4443" s="3">
        <v>4</v>
      </c>
      <c r="D4443" s="3">
        <v>6</v>
      </c>
      <c r="E4443" s="3">
        <v>424.19299999999998</v>
      </c>
      <c r="F4443" s="3">
        <v>212.09700000000001</v>
      </c>
      <c r="G4443" s="3">
        <f t="shared" si="138"/>
        <v>0.42419299999999999</v>
      </c>
      <c r="H4443" s="3">
        <f t="shared" si="139"/>
        <v>0.21209700000000001</v>
      </c>
      <c r="J4443" s="3" cm="1">
        <f t="array" ref="J4443">+INDEX(G4443:H4443,,MATCH(Rates!$G$7,$G$4:$H$4,0))</f>
        <v>0.42419299999999999</v>
      </c>
    </row>
    <row r="4444" spans="2:10" x14ac:dyDescent="0.25">
      <c r="B4444" s="3">
        <v>7</v>
      </c>
      <c r="C4444" s="3">
        <v>4</v>
      </c>
      <c r="D4444" s="3">
        <v>7</v>
      </c>
      <c r="E4444" s="3">
        <v>1841.136</v>
      </c>
      <c r="F4444" s="3">
        <v>920.56799999999998</v>
      </c>
      <c r="G4444" s="3">
        <f t="shared" si="138"/>
        <v>1.8411359999999999</v>
      </c>
      <c r="H4444" s="3">
        <f t="shared" si="139"/>
        <v>0.92056799999999994</v>
      </c>
      <c r="J4444" s="3" cm="1">
        <f t="array" ref="J4444">+INDEX(G4444:H4444,,MATCH(Rates!$G$7,$G$4:$H$4,0))</f>
        <v>1.8411359999999999</v>
      </c>
    </row>
    <row r="4445" spans="2:10" x14ac:dyDescent="0.25">
      <c r="B4445" s="3">
        <v>7</v>
      </c>
      <c r="C4445" s="3">
        <v>4</v>
      </c>
      <c r="D4445" s="3">
        <v>8</v>
      </c>
      <c r="E4445" s="3">
        <v>3448.011</v>
      </c>
      <c r="F4445" s="3">
        <v>1724.0060000000001</v>
      </c>
      <c r="G4445" s="3">
        <f t="shared" si="138"/>
        <v>3.4480110000000002</v>
      </c>
      <c r="H4445" s="3">
        <f t="shared" si="139"/>
        <v>1.7240060000000001</v>
      </c>
      <c r="J4445" s="3" cm="1">
        <f t="array" ref="J4445">+INDEX(G4445:H4445,,MATCH(Rates!$G$7,$G$4:$H$4,0))</f>
        <v>3.4480110000000002</v>
      </c>
    </row>
    <row r="4446" spans="2:10" x14ac:dyDescent="0.25">
      <c r="B4446" s="3">
        <v>7</v>
      </c>
      <c r="C4446" s="3">
        <v>4</v>
      </c>
      <c r="D4446" s="3">
        <v>9</v>
      </c>
      <c r="E4446" s="3">
        <v>4753.1639999999998</v>
      </c>
      <c r="F4446" s="3">
        <v>2376.5819999999999</v>
      </c>
      <c r="G4446" s="3">
        <f t="shared" si="138"/>
        <v>4.7531639999999999</v>
      </c>
      <c r="H4446" s="3">
        <f t="shared" si="139"/>
        <v>2.376582</v>
      </c>
      <c r="J4446" s="3" cm="1">
        <f t="array" ref="J4446">+INDEX(G4446:H4446,,MATCH(Rates!$G$7,$G$4:$H$4,0))</f>
        <v>4.7531639999999999</v>
      </c>
    </row>
    <row r="4447" spans="2:10" x14ac:dyDescent="0.25">
      <c r="B4447" s="3">
        <v>7</v>
      </c>
      <c r="C4447" s="3">
        <v>4</v>
      </c>
      <c r="D4447" s="3">
        <v>10</v>
      </c>
      <c r="E4447" s="3">
        <v>5687.5690000000004</v>
      </c>
      <c r="F4447" s="3">
        <v>2843.7840000000001</v>
      </c>
      <c r="G4447" s="3">
        <f t="shared" si="138"/>
        <v>5.6875690000000008</v>
      </c>
      <c r="H4447" s="3">
        <f t="shared" si="139"/>
        <v>2.8437840000000003</v>
      </c>
      <c r="J4447" s="3" cm="1">
        <f t="array" ref="J4447">+INDEX(G4447:H4447,,MATCH(Rates!$G$7,$G$4:$H$4,0))</f>
        <v>5.6875690000000008</v>
      </c>
    </row>
    <row r="4448" spans="2:10" x14ac:dyDescent="0.25">
      <c r="B4448" s="3">
        <v>7</v>
      </c>
      <c r="C4448" s="3">
        <v>4</v>
      </c>
      <c r="D4448" s="3">
        <v>11</v>
      </c>
      <c r="E4448" s="3">
        <v>6261.8770000000004</v>
      </c>
      <c r="F4448" s="3">
        <v>3130.9389999999999</v>
      </c>
      <c r="G4448" s="3">
        <f t="shared" si="138"/>
        <v>6.2618770000000001</v>
      </c>
      <c r="H4448" s="3">
        <f t="shared" si="139"/>
        <v>3.1309389999999997</v>
      </c>
      <c r="J4448" s="3" cm="1">
        <f t="array" ref="J4448">+INDEX(G4448:H4448,,MATCH(Rates!$G$7,$G$4:$H$4,0))</f>
        <v>6.2618770000000001</v>
      </c>
    </row>
    <row r="4449" spans="2:10" x14ac:dyDescent="0.25">
      <c r="B4449" s="3">
        <v>7</v>
      </c>
      <c r="C4449" s="3">
        <v>4</v>
      </c>
      <c r="D4449" s="3">
        <v>12</v>
      </c>
      <c r="E4449" s="3">
        <v>6492.8590000000004</v>
      </c>
      <c r="F4449" s="3">
        <v>3246.4290000000001</v>
      </c>
      <c r="G4449" s="3">
        <f t="shared" si="138"/>
        <v>6.4928590000000002</v>
      </c>
      <c r="H4449" s="3">
        <f t="shared" si="139"/>
        <v>3.246429</v>
      </c>
      <c r="J4449" s="3" cm="1">
        <f t="array" ref="J4449">+INDEX(G4449:H4449,,MATCH(Rates!$G$7,$G$4:$H$4,0))</f>
        <v>6.4928590000000002</v>
      </c>
    </row>
    <row r="4450" spans="2:10" x14ac:dyDescent="0.25">
      <c r="B4450" s="3">
        <v>7</v>
      </c>
      <c r="C4450" s="3">
        <v>4</v>
      </c>
      <c r="D4450" s="3">
        <v>13</v>
      </c>
      <c r="E4450" s="3">
        <v>6388.1009999999997</v>
      </c>
      <c r="F4450" s="3">
        <v>3194.05</v>
      </c>
      <c r="G4450" s="3">
        <f t="shared" si="138"/>
        <v>6.3881009999999998</v>
      </c>
      <c r="H4450" s="3">
        <f t="shared" si="139"/>
        <v>3.1940500000000003</v>
      </c>
      <c r="J4450" s="3" cm="1">
        <f t="array" ref="J4450">+INDEX(G4450:H4450,,MATCH(Rates!$G$7,$G$4:$H$4,0))</f>
        <v>6.3881009999999998</v>
      </c>
    </row>
    <row r="4451" spans="2:10" x14ac:dyDescent="0.25">
      <c r="B4451" s="3">
        <v>7</v>
      </c>
      <c r="C4451" s="3">
        <v>4</v>
      </c>
      <c r="D4451" s="3">
        <v>14</v>
      </c>
      <c r="E4451" s="3">
        <v>5374.9430000000002</v>
      </c>
      <c r="F4451" s="3">
        <v>2687.4720000000002</v>
      </c>
      <c r="G4451" s="3">
        <f t="shared" si="138"/>
        <v>5.374943</v>
      </c>
      <c r="H4451" s="3">
        <f t="shared" si="139"/>
        <v>2.6874720000000001</v>
      </c>
      <c r="J4451" s="3" cm="1">
        <f t="array" ref="J4451">+INDEX(G4451:H4451,,MATCH(Rates!$G$7,$G$4:$H$4,0))</f>
        <v>5.374943</v>
      </c>
    </row>
    <row r="4452" spans="2:10" x14ac:dyDescent="0.25">
      <c r="B4452" s="3">
        <v>7</v>
      </c>
      <c r="C4452" s="3">
        <v>4</v>
      </c>
      <c r="D4452" s="3">
        <v>15</v>
      </c>
      <c r="E4452" s="3">
        <v>3464.5740000000001</v>
      </c>
      <c r="F4452" s="3">
        <v>1732.287</v>
      </c>
      <c r="G4452" s="3">
        <f t="shared" si="138"/>
        <v>3.4645740000000003</v>
      </c>
      <c r="H4452" s="3">
        <f t="shared" si="139"/>
        <v>1.7322870000000001</v>
      </c>
      <c r="J4452" s="3" cm="1">
        <f t="array" ref="J4452">+INDEX(G4452:H4452,,MATCH(Rates!$G$7,$G$4:$H$4,0))</f>
        <v>3.4645740000000003</v>
      </c>
    </row>
    <row r="4453" spans="2:10" x14ac:dyDescent="0.25">
      <c r="B4453" s="3">
        <v>7</v>
      </c>
      <c r="C4453" s="3">
        <v>4</v>
      </c>
      <c r="D4453" s="3">
        <v>16</v>
      </c>
      <c r="E4453" s="3">
        <v>2548.252</v>
      </c>
      <c r="F4453" s="3">
        <v>1274.126</v>
      </c>
      <c r="G4453" s="3">
        <f t="shared" si="138"/>
        <v>2.5482519999999997</v>
      </c>
      <c r="H4453" s="3">
        <f t="shared" si="139"/>
        <v>1.2741259999999999</v>
      </c>
      <c r="J4453" s="3" cm="1">
        <f t="array" ref="J4453">+INDEX(G4453:H4453,,MATCH(Rates!$G$7,$G$4:$H$4,0))</f>
        <v>2.5482519999999997</v>
      </c>
    </row>
    <row r="4454" spans="2:10" x14ac:dyDescent="0.25">
      <c r="B4454" s="3">
        <v>7</v>
      </c>
      <c r="C4454" s="3">
        <v>4</v>
      </c>
      <c r="D4454" s="3">
        <v>17</v>
      </c>
      <c r="E4454" s="3">
        <v>1957.373</v>
      </c>
      <c r="F4454" s="3">
        <v>978.68600000000004</v>
      </c>
      <c r="G4454" s="3">
        <f t="shared" si="138"/>
        <v>1.957373</v>
      </c>
      <c r="H4454" s="3">
        <f t="shared" si="139"/>
        <v>0.97868600000000006</v>
      </c>
      <c r="J4454" s="3" cm="1">
        <f t="array" ref="J4454">+INDEX(G4454:H4454,,MATCH(Rates!$G$7,$G$4:$H$4,0))</f>
        <v>1.957373</v>
      </c>
    </row>
    <row r="4455" spans="2:10" x14ac:dyDescent="0.25">
      <c r="B4455" s="3">
        <v>7</v>
      </c>
      <c r="C4455" s="3">
        <v>4</v>
      </c>
      <c r="D4455" s="3">
        <v>18</v>
      </c>
      <c r="E4455" s="3">
        <v>1053.4739999999999</v>
      </c>
      <c r="F4455" s="3">
        <v>526.73699999999997</v>
      </c>
      <c r="G4455" s="3">
        <f t="shared" si="138"/>
        <v>1.053474</v>
      </c>
      <c r="H4455" s="3">
        <f t="shared" si="139"/>
        <v>0.52673700000000001</v>
      </c>
      <c r="J4455" s="3" cm="1">
        <f t="array" ref="J4455">+INDEX(G4455:H4455,,MATCH(Rates!$G$7,$G$4:$H$4,0))</f>
        <v>1.053474</v>
      </c>
    </row>
    <row r="4456" spans="2:10" x14ac:dyDescent="0.25">
      <c r="B4456" s="3">
        <v>7</v>
      </c>
      <c r="C4456" s="3">
        <v>4</v>
      </c>
      <c r="D4456" s="3">
        <v>19</v>
      </c>
      <c r="E4456" s="3">
        <v>289.61599999999999</v>
      </c>
      <c r="F4456" s="3">
        <v>144.80799999999999</v>
      </c>
      <c r="G4456" s="3">
        <f t="shared" si="138"/>
        <v>0.28961599999999998</v>
      </c>
      <c r="H4456" s="3">
        <f t="shared" si="139"/>
        <v>0.14480799999999999</v>
      </c>
      <c r="J4456" s="3" cm="1">
        <f t="array" ref="J4456">+INDEX(G4456:H4456,,MATCH(Rates!$G$7,$G$4:$H$4,0))</f>
        <v>0.28961599999999998</v>
      </c>
    </row>
    <row r="4457" spans="2:10" x14ac:dyDescent="0.25">
      <c r="B4457" s="3">
        <v>7</v>
      </c>
      <c r="C4457" s="3">
        <v>4</v>
      </c>
      <c r="D4457" s="3">
        <v>20</v>
      </c>
      <c r="E4457" s="3">
        <v>0</v>
      </c>
      <c r="F4457" s="3">
        <v>0</v>
      </c>
      <c r="G4457" s="3">
        <f t="shared" si="138"/>
        <v>0</v>
      </c>
      <c r="H4457" s="3">
        <f t="shared" si="139"/>
        <v>0</v>
      </c>
      <c r="J4457" s="3" cm="1">
        <f t="array" ref="J4457">+INDEX(G4457:H4457,,MATCH(Rates!$G$7,$G$4:$H$4,0))</f>
        <v>0</v>
      </c>
    </row>
    <row r="4458" spans="2:10" x14ac:dyDescent="0.25">
      <c r="B4458" s="3">
        <v>7</v>
      </c>
      <c r="C4458" s="3">
        <v>4</v>
      </c>
      <c r="D4458" s="3">
        <v>21</v>
      </c>
      <c r="E4458" s="3">
        <v>0</v>
      </c>
      <c r="F4458" s="3">
        <v>0</v>
      </c>
      <c r="G4458" s="3">
        <f t="shared" si="138"/>
        <v>0</v>
      </c>
      <c r="H4458" s="3">
        <f t="shared" si="139"/>
        <v>0</v>
      </c>
      <c r="J4458" s="3" cm="1">
        <f t="array" ref="J4458">+INDEX(G4458:H4458,,MATCH(Rates!$G$7,$G$4:$H$4,0))</f>
        <v>0</v>
      </c>
    </row>
    <row r="4459" spans="2:10" x14ac:dyDescent="0.25">
      <c r="B4459" s="3">
        <v>7</v>
      </c>
      <c r="C4459" s="3">
        <v>4</v>
      </c>
      <c r="D4459" s="3">
        <v>22</v>
      </c>
      <c r="E4459" s="3">
        <v>0</v>
      </c>
      <c r="F4459" s="3">
        <v>0</v>
      </c>
      <c r="G4459" s="3">
        <f t="shared" si="138"/>
        <v>0</v>
      </c>
      <c r="H4459" s="3">
        <f t="shared" si="139"/>
        <v>0</v>
      </c>
      <c r="J4459" s="3" cm="1">
        <f t="array" ref="J4459">+INDEX(G4459:H4459,,MATCH(Rates!$G$7,$G$4:$H$4,0))</f>
        <v>0</v>
      </c>
    </row>
    <row r="4460" spans="2:10" x14ac:dyDescent="0.25">
      <c r="B4460" s="3">
        <v>7</v>
      </c>
      <c r="C4460" s="3">
        <v>4</v>
      </c>
      <c r="D4460" s="3">
        <v>23</v>
      </c>
      <c r="E4460" s="3">
        <v>0</v>
      </c>
      <c r="F4460" s="3">
        <v>0</v>
      </c>
      <c r="G4460" s="3">
        <f t="shared" si="138"/>
        <v>0</v>
      </c>
      <c r="H4460" s="3">
        <f t="shared" si="139"/>
        <v>0</v>
      </c>
      <c r="J4460" s="3" cm="1">
        <f t="array" ref="J4460">+INDEX(G4460:H4460,,MATCH(Rates!$G$7,$G$4:$H$4,0))</f>
        <v>0</v>
      </c>
    </row>
    <row r="4461" spans="2:10" x14ac:dyDescent="0.25">
      <c r="B4461" s="3">
        <v>7</v>
      </c>
      <c r="C4461" s="3">
        <v>5</v>
      </c>
      <c r="D4461" s="3">
        <v>0</v>
      </c>
      <c r="E4461" s="3">
        <v>0</v>
      </c>
      <c r="F4461" s="3">
        <v>0</v>
      </c>
      <c r="G4461" s="3">
        <f t="shared" si="138"/>
        <v>0</v>
      </c>
      <c r="H4461" s="3">
        <f t="shared" si="139"/>
        <v>0</v>
      </c>
      <c r="J4461" s="3" cm="1">
        <f t="array" ref="J4461">+INDEX(G4461:H4461,,MATCH(Rates!$G$7,$G$4:$H$4,0))</f>
        <v>0</v>
      </c>
    </row>
    <row r="4462" spans="2:10" x14ac:dyDescent="0.25">
      <c r="B4462" s="3">
        <v>7</v>
      </c>
      <c r="C4462" s="3">
        <v>5</v>
      </c>
      <c r="D4462" s="3">
        <v>1</v>
      </c>
      <c r="E4462" s="3">
        <v>0</v>
      </c>
      <c r="F4462" s="3">
        <v>0</v>
      </c>
      <c r="G4462" s="3">
        <f t="shared" si="138"/>
        <v>0</v>
      </c>
      <c r="H4462" s="3">
        <f t="shared" si="139"/>
        <v>0</v>
      </c>
      <c r="J4462" s="3" cm="1">
        <f t="array" ref="J4462">+INDEX(G4462:H4462,,MATCH(Rates!$G$7,$G$4:$H$4,0))</f>
        <v>0</v>
      </c>
    </row>
    <row r="4463" spans="2:10" x14ac:dyDescent="0.25">
      <c r="B4463" s="3">
        <v>7</v>
      </c>
      <c r="C4463" s="3">
        <v>5</v>
      </c>
      <c r="D4463" s="3">
        <v>2</v>
      </c>
      <c r="E4463" s="3">
        <v>0</v>
      </c>
      <c r="F4463" s="3">
        <v>0</v>
      </c>
      <c r="G4463" s="3">
        <f t="shared" si="138"/>
        <v>0</v>
      </c>
      <c r="H4463" s="3">
        <f t="shared" si="139"/>
        <v>0</v>
      </c>
      <c r="J4463" s="3" cm="1">
        <f t="array" ref="J4463">+INDEX(G4463:H4463,,MATCH(Rates!$G$7,$G$4:$H$4,0))</f>
        <v>0</v>
      </c>
    </row>
    <row r="4464" spans="2:10" x14ac:dyDescent="0.25">
      <c r="B4464" s="3">
        <v>7</v>
      </c>
      <c r="C4464" s="3">
        <v>5</v>
      </c>
      <c r="D4464" s="3">
        <v>3</v>
      </c>
      <c r="E4464" s="3">
        <v>0</v>
      </c>
      <c r="F4464" s="3">
        <v>0</v>
      </c>
      <c r="G4464" s="3">
        <f t="shared" si="138"/>
        <v>0</v>
      </c>
      <c r="H4464" s="3">
        <f t="shared" si="139"/>
        <v>0</v>
      </c>
      <c r="J4464" s="3" cm="1">
        <f t="array" ref="J4464">+INDEX(G4464:H4464,,MATCH(Rates!$G$7,$G$4:$H$4,0))</f>
        <v>0</v>
      </c>
    </row>
    <row r="4465" spans="2:10" x14ac:dyDescent="0.25">
      <c r="B4465" s="3">
        <v>7</v>
      </c>
      <c r="C4465" s="3">
        <v>5</v>
      </c>
      <c r="D4465" s="3">
        <v>4</v>
      </c>
      <c r="E4465" s="3">
        <v>0</v>
      </c>
      <c r="F4465" s="3">
        <v>0</v>
      </c>
      <c r="G4465" s="3">
        <f t="shared" si="138"/>
        <v>0</v>
      </c>
      <c r="H4465" s="3">
        <f t="shared" si="139"/>
        <v>0</v>
      </c>
      <c r="J4465" s="3" cm="1">
        <f t="array" ref="J4465">+INDEX(G4465:H4465,,MATCH(Rates!$G$7,$G$4:$H$4,0))</f>
        <v>0</v>
      </c>
    </row>
    <row r="4466" spans="2:10" x14ac:dyDescent="0.25">
      <c r="B4466" s="3">
        <v>7</v>
      </c>
      <c r="C4466" s="3">
        <v>5</v>
      </c>
      <c r="D4466" s="3">
        <v>5</v>
      </c>
      <c r="E4466" s="3">
        <v>0.251</v>
      </c>
      <c r="F4466" s="3">
        <v>0.126</v>
      </c>
      <c r="G4466" s="3">
        <f t="shared" si="138"/>
        <v>2.5099999999999998E-4</v>
      </c>
      <c r="H4466" s="3">
        <f t="shared" si="139"/>
        <v>1.26E-4</v>
      </c>
      <c r="J4466" s="3" cm="1">
        <f t="array" ref="J4466">+INDEX(G4466:H4466,,MATCH(Rates!$G$7,$G$4:$H$4,0))</f>
        <v>2.5099999999999998E-4</v>
      </c>
    </row>
    <row r="4467" spans="2:10" x14ac:dyDescent="0.25">
      <c r="B4467" s="3">
        <v>7</v>
      </c>
      <c r="C4467" s="3">
        <v>5</v>
      </c>
      <c r="D4467" s="3">
        <v>6</v>
      </c>
      <c r="E4467" s="3">
        <v>299.678</v>
      </c>
      <c r="F4467" s="3">
        <v>149.839</v>
      </c>
      <c r="G4467" s="3">
        <f t="shared" si="138"/>
        <v>0.299678</v>
      </c>
      <c r="H4467" s="3">
        <f t="shared" si="139"/>
        <v>0.149839</v>
      </c>
      <c r="J4467" s="3" cm="1">
        <f t="array" ref="J4467">+INDEX(G4467:H4467,,MATCH(Rates!$G$7,$G$4:$H$4,0))</f>
        <v>0.299678</v>
      </c>
    </row>
    <row r="4468" spans="2:10" x14ac:dyDescent="0.25">
      <c r="B4468" s="3">
        <v>7</v>
      </c>
      <c r="C4468" s="3">
        <v>5</v>
      </c>
      <c r="D4468" s="3">
        <v>7</v>
      </c>
      <c r="E4468" s="3">
        <v>1179.5340000000001</v>
      </c>
      <c r="F4468" s="3">
        <v>589.76700000000005</v>
      </c>
      <c r="G4468" s="3">
        <f t="shared" si="138"/>
        <v>1.1795340000000001</v>
      </c>
      <c r="H4468" s="3">
        <f t="shared" si="139"/>
        <v>0.58976700000000004</v>
      </c>
      <c r="J4468" s="3" cm="1">
        <f t="array" ref="J4468">+INDEX(G4468:H4468,,MATCH(Rates!$G$7,$G$4:$H$4,0))</f>
        <v>1.1795340000000001</v>
      </c>
    </row>
    <row r="4469" spans="2:10" x14ac:dyDescent="0.25">
      <c r="B4469" s="3">
        <v>7</v>
      </c>
      <c r="C4469" s="3">
        <v>5</v>
      </c>
      <c r="D4469" s="3">
        <v>8</v>
      </c>
      <c r="E4469" s="3">
        <v>777.42399999999998</v>
      </c>
      <c r="F4469" s="3">
        <v>388.71199999999999</v>
      </c>
      <c r="G4469" s="3">
        <f t="shared" si="138"/>
        <v>0.777424</v>
      </c>
      <c r="H4469" s="3">
        <f t="shared" si="139"/>
        <v>0.388712</v>
      </c>
      <c r="J4469" s="3" cm="1">
        <f t="array" ref="J4469">+INDEX(G4469:H4469,,MATCH(Rates!$G$7,$G$4:$H$4,0))</f>
        <v>0.777424</v>
      </c>
    </row>
    <row r="4470" spans="2:10" x14ac:dyDescent="0.25">
      <c r="B4470" s="3">
        <v>7</v>
      </c>
      <c r="C4470" s="3">
        <v>5</v>
      </c>
      <c r="D4470" s="3">
        <v>9</v>
      </c>
      <c r="E4470" s="3">
        <v>3780.482</v>
      </c>
      <c r="F4470" s="3">
        <v>1890.241</v>
      </c>
      <c r="G4470" s="3">
        <f t="shared" si="138"/>
        <v>3.7804820000000001</v>
      </c>
      <c r="H4470" s="3">
        <f t="shared" si="139"/>
        <v>1.8902410000000001</v>
      </c>
      <c r="J4470" s="3" cm="1">
        <f t="array" ref="J4470">+INDEX(G4470:H4470,,MATCH(Rates!$G$7,$G$4:$H$4,0))</f>
        <v>3.7804820000000001</v>
      </c>
    </row>
    <row r="4471" spans="2:10" x14ac:dyDescent="0.25">
      <c r="B4471" s="3">
        <v>7</v>
      </c>
      <c r="C4471" s="3">
        <v>5</v>
      </c>
      <c r="D4471" s="3">
        <v>10</v>
      </c>
      <c r="E4471" s="3">
        <v>5195.192</v>
      </c>
      <c r="F4471" s="3">
        <v>2597.596</v>
      </c>
      <c r="G4471" s="3">
        <f t="shared" si="138"/>
        <v>5.1951919999999996</v>
      </c>
      <c r="H4471" s="3">
        <f t="shared" si="139"/>
        <v>2.5975959999999998</v>
      </c>
      <c r="J4471" s="3" cm="1">
        <f t="array" ref="J4471">+INDEX(G4471:H4471,,MATCH(Rates!$G$7,$G$4:$H$4,0))</f>
        <v>5.1951919999999996</v>
      </c>
    </row>
    <row r="4472" spans="2:10" x14ac:dyDescent="0.25">
      <c r="B4472" s="3">
        <v>7</v>
      </c>
      <c r="C4472" s="3">
        <v>5</v>
      </c>
      <c r="D4472" s="3">
        <v>11</v>
      </c>
      <c r="E4472" s="3">
        <v>6011.0060000000003</v>
      </c>
      <c r="F4472" s="3">
        <v>3005.5030000000002</v>
      </c>
      <c r="G4472" s="3">
        <f t="shared" si="138"/>
        <v>6.0110060000000001</v>
      </c>
      <c r="H4472" s="3">
        <f t="shared" si="139"/>
        <v>3.005503</v>
      </c>
      <c r="J4472" s="3" cm="1">
        <f t="array" ref="J4472">+INDEX(G4472:H4472,,MATCH(Rates!$G$7,$G$4:$H$4,0))</f>
        <v>6.0110060000000001</v>
      </c>
    </row>
    <row r="4473" spans="2:10" x14ac:dyDescent="0.25">
      <c r="B4473" s="3">
        <v>7</v>
      </c>
      <c r="C4473" s="3">
        <v>5</v>
      </c>
      <c r="D4473" s="3">
        <v>12</v>
      </c>
      <c r="E4473" s="3">
        <v>6347.6120000000001</v>
      </c>
      <c r="F4473" s="3">
        <v>3173.806</v>
      </c>
      <c r="G4473" s="3">
        <f t="shared" si="138"/>
        <v>6.3476119999999998</v>
      </c>
      <c r="H4473" s="3">
        <f t="shared" si="139"/>
        <v>3.1738059999999999</v>
      </c>
      <c r="J4473" s="3" cm="1">
        <f t="array" ref="J4473">+INDEX(G4473:H4473,,MATCH(Rates!$G$7,$G$4:$H$4,0))</f>
        <v>6.3476119999999998</v>
      </c>
    </row>
    <row r="4474" spans="2:10" x14ac:dyDescent="0.25">
      <c r="B4474" s="3">
        <v>7</v>
      </c>
      <c r="C4474" s="3">
        <v>5</v>
      </c>
      <c r="D4474" s="3">
        <v>13</v>
      </c>
      <c r="E4474" s="3">
        <v>6351.76</v>
      </c>
      <c r="F4474" s="3">
        <v>3175.88</v>
      </c>
      <c r="G4474" s="3">
        <f t="shared" si="138"/>
        <v>6.3517600000000005</v>
      </c>
      <c r="H4474" s="3">
        <f t="shared" si="139"/>
        <v>3.1758800000000003</v>
      </c>
      <c r="J4474" s="3" cm="1">
        <f t="array" ref="J4474">+INDEX(G4474:H4474,,MATCH(Rates!$G$7,$G$4:$H$4,0))</f>
        <v>6.3517600000000005</v>
      </c>
    </row>
    <row r="4475" spans="2:10" x14ac:dyDescent="0.25">
      <c r="B4475" s="3">
        <v>7</v>
      </c>
      <c r="C4475" s="3">
        <v>5</v>
      </c>
      <c r="D4475" s="3">
        <v>14</v>
      </c>
      <c r="E4475" s="3">
        <v>6064.5060000000003</v>
      </c>
      <c r="F4475" s="3">
        <v>3032.2530000000002</v>
      </c>
      <c r="G4475" s="3">
        <f t="shared" si="138"/>
        <v>6.0645060000000006</v>
      </c>
      <c r="H4475" s="3">
        <f t="shared" si="139"/>
        <v>3.0322530000000003</v>
      </c>
      <c r="J4475" s="3" cm="1">
        <f t="array" ref="J4475">+INDEX(G4475:H4475,,MATCH(Rates!$G$7,$G$4:$H$4,0))</f>
        <v>6.0645060000000006</v>
      </c>
    </row>
    <row r="4476" spans="2:10" x14ac:dyDescent="0.25">
      <c r="B4476" s="3">
        <v>7</v>
      </c>
      <c r="C4476" s="3">
        <v>5</v>
      </c>
      <c r="D4476" s="3">
        <v>15</v>
      </c>
      <c r="E4476" s="3">
        <v>5010.2</v>
      </c>
      <c r="F4476" s="3">
        <v>2505.1</v>
      </c>
      <c r="G4476" s="3">
        <f t="shared" si="138"/>
        <v>5.0102000000000002</v>
      </c>
      <c r="H4476" s="3">
        <f t="shared" si="139"/>
        <v>2.5051000000000001</v>
      </c>
      <c r="J4476" s="3" cm="1">
        <f t="array" ref="J4476">+INDEX(G4476:H4476,,MATCH(Rates!$G$7,$G$4:$H$4,0))</f>
        <v>5.0102000000000002</v>
      </c>
    </row>
    <row r="4477" spans="2:10" x14ac:dyDescent="0.25">
      <c r="B4477" s="3">
        <v>7</v>
      </c>
      <c r="C4477" s="3">
        <v>5</v>
      </c>
      <c r="D4477" s="3">
        <v>16</v>
      </c>
      <c r="E4477" s="3">
        <v>3186.819</v>
      </c>
      <c r="F4477" s="3">
        <v>1593.41</v>
      </c>
      <c r="G4477" s="3">
        <f t="shared" si="138"/>
        <v>3.1868189999999998</v>
      </c>
      <c r="H4477" s="3">
        <f t="shared" si="139"/>
        <v>1.59341</v>
      </c>
      <c r="J4477" s="3" cm="1">
        <f t="array" ref="J4477">+INDEX(G4477:H4477,,MATCH(Rates!$G$7,$G$4:$H$4,0))</f>
        <v>3.1868189999999998</v>
      </c>
    </row>
    <row r="4478" spans="2:10" x14ac:dyDescent="0.25">
      <c r="B4478" s="3">
        <v>7</v>
      </c>
      <c r="C4478" s="3">
        <v>5</v>
      </c>
      <c r="D4478" s="3">
        <v>17</v>
      </c>
      <c r="E4478" s="3">
        <v>623.76400000000001</v>
      </c>
      <c r="F4478" s="3">
        <v>311.88200000000001</v>
      </c>
      <c r="G4478" s="3">
        <f t="shared" si="138"/>
        <v>0.62376399999999999</v>
      </c>
      <c r="H4478" s="3">
        <f t="shared" si="139"/>
        <v>0.31188199999999999</v>
      </c>
      <c r="J4478" s="3" cm="1">
        <f t="array" ref="J4478">+INDEX(G4478:H4478,,MATCH(Rates!$G$7,$G$4:$H$4,0))</f>
        <v>0.62376399999999999</v>
      </c>
    </row>
    <row r="4479" spans="2:10" x14ac:dyDescent="0.25">
      <c r="B4479" s="3">
        <v>7</v>
      </c>
      <c r="C4479" s="3">
        <v>5</v>
      </c>
      <c r="D4479" s="3">
        <v>18</v>
      </c>
      <c r="E4479" s="3">
        <v>539.048</v>
      </c>
      <c r="F4479" s="3">
        <v>269.524</v>
      </c>
      <c r="G4479" s="3">
        <f t="shared" si="138"/>
        <v>0.53904799999999997</v>
      </c>
      <c r="H4479" s="3">
        <f t="shared" si="139"/>
        <v>0.26952399999999999</v>
      </c>
      <c r="J4479" s="3" cm="1">
        <f t="array" ref="J4479">+INDEX(G4479:H4479,,MATCH(Rates!$G$7,$G$4:$H$4,0))</f>
        <v>0.53904799999999997</v>
      </c>
    </row>
    <row r="4480" spans="2:10" x14ac:dyDescent="0.25">
      <c r="B4480" s="3">
        <v>7</v>
      </c>
      <c r="C4480" s="3">
        <v>5</v>
      </c>
      <c r="D4480" s="3">
        <v>19</v>
      </c>
      <c r="E4480" s="3">
        <v>41.302</v>
      </c>
      <c r="F4480" s="3">
        <v>20.651</v>
      </c>
      <c r="G4480" s="3">
        <f t="shared" si="138"/>
        <v>4.1301999999999998E-2</v>
      </c>
      <c r="H4480" s="3">
        <f t="shared" si="139"/>
        <v>2.0650999999999999E-2</v>
      </c>
      <c r="J4480" s="3" cm="1">
        <f t="array" ref="J4480">+INDEX(G4480:H4480,,MATCH(Rates!$G$7,$G$4:$H$4,0))</f>
        <v>4.1301999999999998E-2</v>
      </c>
    </row>
    <row r="4481" spans="2:10" x14ac:dyDescent="0.25">
      <c r="B4481" s="3">
        <v>7</v>
      </c>
      <c r="C4481" s="3">
        <v>5</v>
      </c>
      <c r="D4481" s="3">
        <v>20</v>
      </c>
      <c r="E4481" s="3">
        <v>0</v>
      </c>
      <c r="F4481" s="3">
        <v>0</v>
      </c>
      <c r="G4481" s="3">
        <f t="shared" si="138"/>
        <v>0</v>
      </c>
      <c r="H4481" s="3">
        <f t="shared" si="139"/>
        <v>0</v>
      </c>
      <c r="J4481" s="3" cm="1">
        <f t="array" ref="J4481">+INDEX(G4481:H4481,,MATCH(Rates!$G$7,$G$4:$H$4,0))</f>
        <v>0</v>
      </c>
    </row>
    <row r="4482" spans="2:10" x14ac:dyDescent="0.25">
      <c r="B4482" s="3">
        <v>7</v>
      </c>
      <c r="C4482" s="3">
        <v>5</v>
      </c>
      <c r="D4482" s="3">
        <v>21</v>
      </c>
      <c r="E4482" s="3">
        <v>0</v>
      </c>
      <c r="F4482" s="3">
        <v>0</v>
      </c>
      <c r="G4482" s="3">
        <f t="shared" si="138"/>
        <v>0</v>
      </c>
      <c r="H4482" s="3">
        <f t="shared" si="139"/>
        <v>0</v>
      </c>
      <c r="J4482" s="3" cm="1">
        <f t="array" ref="J4482">+INDEX(G4482:H4482,,MATCH(Rates!$G$7,$G$4:$H$4,0))</f>
        <v>0</v>
      </c>
    </row>
    <row r="4483" spans="2:10" x14ac:dyDescent="0.25">
      <c r="B4483" s="3">
        <v>7</v>
      </c>
      <c r="C4483" s="3">
        <v>5</v>
      </c>
      <c r="D4483" s="3">
        <v>22</v>
      </c>
      <c r="E4483" s="3">
        <v>0</v>
      </c>
      <c r="F4483" s="3">
        <v>0</v>
      </c>
      <c r="G4483" s="3">
        <f t="shared" si="138"/>
        <v>0</v>
      </c>
      <c r="H4483" s="3">
        <f t="shared" si="139"/>
        <v>0</v>
      </c>
      <c r="J4483" s="3" cm="1">
        <f t="array" ref="J4483">+INDEX(G4483:H4483,,MATCH(Rates!$G$7,$G$4:$H$4,0))</f>
        <v>0</v>
      </c>
    </row>
    <row r="4484" spans="2:10" x14ac:dyDescent="0.25">
      <c r="B4484" s="3">
        <v>7</v>
      </c>
      <c r="C4484" s="3">
        <v>5</v>
      </c>
      <c r="D4484" s="3">
        <v>23</v>
      </c>
      <c r="E4484" s="3">
        <v>0</v>
      </c>
      <c r="F4484" s="3">
        <v>0</v>
      </c>
      <c r="G4484" s="3">
        <f t="shared" si="138"/>
        <v>0</v>
      </c>
      <c r="H4484" s="3">
        <f t="shared" si="139"/>
        <v>0</v>
      </c>
      <c r="J4484" s="3" cm="1">
        <f t="array" ref="J4484">+INDEX(G4484:H4484,,MATCH(Rates!$G$7,$G$4:$H$4,0))</f>
        <v>0</v>
      </c>
    </row>
    <row r="4485" spans="2:10" x14ac:dyDescent="0.25">
      <c r="B4485" s="3">
        <v>7</v>
      </c>
      <c r="C4485" s="3">
        <v>6</v>
      </c>
      <c r="D4485" s="3">
        <v>0</v>
      </c>
      <c r="E4485" s="3">
        <v>0</v>
      </c>
      <c r="F4485" s="3">
        <v>0</v>
      </c>
      <c r="G4485" s="3">
        <f t="shared" si="138"/>
        <v>0</v>
      </c>
      <c r="H4485" s="3">
        <f t="shared" si="139"/>
        <v>0</v>
      </c>
      <c r="J4485" s="3" cm="1">
        <f t="array" ref="J4485">+INDEX(G4485:H4485,,MATCH(Rates!$G$7,$G$4:$H$4,0))</f>
        <v>0</v>
      </c>
    </row>
    <row r="4486" spans="2:10" x14ac:dyDescent="0.25">
      <c r="B4486" s="3">
        <v>7</v>
      </c>
      <c r="C4486" s="3">
        <v>6</v>
      </c>
      <c r="D4486" s="3">
        <v>1</v>
      </c>
      <c r="E4486" s="3">
        <v>0</v>
      </c>
      <c r="F4486" s="3">
        <v>0</v>
      </c>
      <c r="G4486" s="3">
        <f t="shared" si="138"/>
        <v>0</v>
      </c>
      <c r="H4486" s="3">
        <f t="shared" si="139"/>
        <v>0</v>
      </c>
      <c r="J4486" s="3" cm="1">
        <f t="array" ref="J4486">+INDEX(G4486:H4486,,MATCH(Rates!$G$7,$G$4:$H$4,0))</f>
        <v>0</v>
      </c>
    </row>
    <row r="4487" spans="2:10" x14ac:dyDescent="0.25">
      <c r="B4487" s="3">
        <v>7</v>
      </c>
      <c r="C4487" s="3">
        <v>6</v>
      </c>
      <c r="D4487" s="3">
        <v>2</v>
      </c>
      <c r="E4487" s="3">
        <v>0</v>
      </c>
      <c r="F4487" s="3">
        <v>0</v>
      </c>
      <c r="G4487" s="3">
        <f t="shared" si="138"/>
        <v>0</v>
      </c>
      <c r="H4487" s="3">
        <f t="shared" si="139"/>
        <v>0</v>
      </c>
      <c r="J4487" s="3" cm="1">
        <f t="array" ref="J4487">+INDEX(G4487:H4487,,MATCH(Rates!$G$7,$G$4:$H$4,0))</f>
        <v>0</v>
      </c>
    </row>
    <row r="4488" spans="2:10" x14ac:dyDescent="0.25">
      <c r="B4488" s="3">
        <v>7</v>
      </c>
      <c r="C4488" s="3">
        <v>6</v>
      </c>
      <c r="D4488" s="3">
        <v>3</v>
      </c>
      <c r="E4488" s="3">
        <v>0</v>
      </c>
      <c r="F4488" s="3">
        <v>0</v>
      </c>
      <c r="G4488" s="3">
        <f t="shared" si="138"/>
        <v>0</v>
      </c>
      <c r="H4488" s="3">
        <f t="shared" si="139"/>
        <v>0</v>
      </c>
      <c r="J4488" s="3" cm="1">
        <f t="array" ref="J4488">+INDEX(G4488:H4488,,MATCH(Rates!$G$7,$G$4:$H$4,0))</f>
        <v>0</v>
      </c>
    </row>
    <row r="4489" spans="2:10" x14ac:dyDescent="0.25">
      <c r="B4489" s="3">
        <v>7</v>
      </c>
      <c r="C4489" s="3">
        <v>6</v>
      </c>
      <c r="D4489" s="3">
        <v>4</v>
      </c>
      <c r="E4489" s="3">
        <v>0</v>
      </c>
      <c r="F4489" s="3">
        <v>0</v>
      </c>
      <c r="G4489" s="3">
        <f t="shared" si="138"/>
        <v>0</v>
      </c>
      <c r="H4489" s="3">
        <f t="shared" si="139"/>
        <v>0</v>
      </c>
      <c r="J4489" s="3" cm="1">
        <f t="array" ref="J4489">+INDEX(G4489:H4489,,MATCH(Rates!$G$7,$G$4:$H$4,0))</f>
        <v>0</v>
      </c>
    </row>
    <row r="4490" spans="2:10" x14ac:dyDescent="0.25">
      <c r="B4490" s="3">
        <v>7</v>
      </c>
      <c r="C4490" s="3">
        <v>6</v>
      </c>
      <c r="D4490" s="3">
        <v>5</v>
      </c>
      <c r="E4490" s="3">
        <v>46.152999999999999</v>
      </c>
      <c r="F4490" s="3">
        <v>23.076000000000001</v>
      </c>
      <c r="G4490" s="3">
        <f t="shared" si="138"/>
        <v>4.6153E-2</v>
      </c>
      <c r="H4490" s="3">
        <f t="shared" si="139"/>
        <v>2.3075999999999999E-2</v>
      </c>
      <c r="J4490" s="3" cm="1">
        <f t="array" ref="J4490">+INDEX(G4490:H4490,,MATCH(Rates!$G$7,$G$4:$H$4,0))</f>
        <v>4.6153E-2</v>
      </c>
    </row>
    <row r="4491" spans="2:10" x14ac:dyDescent="0.25">
      <c r="B4491" s="3">
        <v>7</v>
      </c>
      <c r="C4491" s="3">
        <v>6</v>
      </c>
      <c r="D4491" s="3">
        <v>6</v>
      </c>
      <c r="E4491" s="3">
        <v>429.73200000000003</v>
      </c>
      <c r="F4491" s="3">
        <v>214.86600000000001</v>
      </c>
      <c r="G4491" s="3">
        <f t="shared" si="138"/>
        <v>0.429732</v>
      </c>
      <c r="H4491" s="3">
        <f t="shared" si="139"/>
        <v>0.214866</v>
      </c>
      <c r="J4491" s="3" cm="1">
        <f t="array" ref="J4491">+INDEX(G4491:H4491,,MATCH(Rates!$G$7,$G$4:$H$4,0))</f>
        <v>0.429732</v>
      </c>
    </row>
    <row r="4492" spans="2:10" x14ac:dyDescent="0.25">
      <c r="B4492" s="3">
        <v>7</v>
      </c>
      <c r="C4492" s="3">
        <v>6</v>
      </c>
      <c r="D4492" s="3">
        <v>7</v>
      </c>
      <c r="E4492" s="3">
        <v>1753.1790000000001</v>
      </c>
      <c r="F4492" s="3">
        <v>876.58900000000006</v>
      </c>
      <c r="G4492" s="3">
        <f t="shared" si="138"/>
        <v>1.753179</v>
      </c>
      <c r="H4492" s="3">
        <f t="shared" si="139"/>
        <v>0.87658900000000006</v>
      </c>
      <c r="J4492" s="3" cm="1">
        <f t="array" ref="J4492">+INDEX(G4492:H4492,,MATCH(Rates!$G$7,$G$4:$H$4,0))</f>
        <v>1.753179</v>
      </c>
    </row>
    <row r="4493" spans="2:10" x14ac:dyDescent="0.25">
      <c r="B4493" s="3">
        <v>7</v>
      </c>
      <c r="C4493" s="3">
        <v>6</v>
      </c>
      <c r="D4493" s="3">
        <v>8</v>
      </c>
      <c r="E4493" s="3">
        <v>3296.277</v>
      </c>
      <c r="F4493" s="3">
        <v>1648.1389999999999</v>
      </c>
      <c r="G4493" s="3">
        <f t="shared" si="138"/>
        <v>3.2962769999999999</v>
      </c>
      <c r="H4493" s="3">
        <f t="shared" si="139"/>
        <v>1.6481389999999998</v>
      </c>
      <c r="J4493" s="3" cm="1">
        <f t="array" ref="J4493">+INDEX(G4493:H4493,,MATCH(Rates!$G$7,$G$4:$H$4,0))</f>
        <v>3.2962769999999999</v>
      </c>
    </row>
    <row r="4494" spans="2:10" x14ac:dyDescent="0.25">
      <c r="B4494" s="3">
        <v>7</v>
      </c>
      <c r="C4494" s="3">
        <v>6</v>
      </c>
      <c r="D4494" s="3">
        <v>9</v>
      </c>
      <c r="E4494" s="3">
        <v>4564.4219999999996</v>
      </c>
      <c r="F4494" s="3">
        <v>2282.2109999999998</v>
      </c>
      <c r="G4494" s="3">
        <f t="shared" si="138"/>
        <v>4.5644219999999995</v>
      </c>
      <c r="H4494" s="3">
        <f t="shared" si="139"/>
        <v>2.2822109999999998</v>
      </c>
      <c r="J4494" s="3" cm="1">
        <f t="array" ref="J4494">+INDEX(G4494:H4494,,MATCH(Rates!$G$7,$G$4:$H$4,0))</f>
        <v>4.5644219999999995</v>
      </c>
    </row>
    <row r="4495" spans="2:10" x14ac:dyDescent="0.25">
      <c r="B4495" s="3">
        <v>7</v>
      </c>
      <c r="C4495" s="3">
        <v>6</v>
      </c>
      <c r="D4495" s="3">
        <v>10</v>
      </c>
      <c r="E4495" s="3">
        <v>5507.82</v>
      </c>
      <c r="F4495" s="3">
        <v>2753.91</v>
      </c>
      <c r="G4495" s="3">
        <f t="shared" si="138"/>
        <v>5.5078199999999997</v>
      </c>
      <c r="H4495" s="3">
        <f t="shared" si="139"/>
        <v>2.7539099999999999</v>
      </c>
      <c r="J4495" s="3" cm="1">
        <f t="array" ref="J4495">+INDEX(G4495:H4495,,MATCH(Rates!$G$7,$G$4:$H$4,0))</f>
        <v>5.5078199999999997</v>
      </c>
    </row>
    <row r="4496" spans="2:10" x14ac:dyDescent="0.25">
      <c r="B4496" s="3">
        <v>7</v>
      </c>
      <c r="C4496" s="3">
        <v>6</v>
      </c>
      <c r="D4496" s="3">
        <v>11</v>
      </c>
      <c r="E4496" s="3">
        <v>6126.7529999999997</v>
      </c>
      <c r="F4496" s="3">
        <v>3063.3760000000002</v>
      </c>
      <c r="G4496" s="3">
        <f t="shared" si="138"/>
        <v>6.1267529999999999</v>
      </c>
      <c r="H4496" s="3">
        <f t="shared" si="139"/>
        <v>3.0633760000000003</v>
      </c>
      <c r="J4496" s="3" cm="1">
        <f t="array" ref="J4496">+INDEX(G4496:H4496,,MATCH(Rates!$G$7,$G$4:$H$4,0))</f>
        <v>6.1267529999999999</v>
      </c>
    </row>
    <row r="4497" spans="2:10" x14ac:dyDescent="0.25">
      <c r="B4497" s="3">
        <v>7</v>
      </c>
      <c r="C4497" s="3">
        <v>6</v>
      </c>
      <c r="D4497" s="3">
        <v>12</v>
      </c>
      <c r="E4497" s="3">
        <v>6184.848</v>
      </c>
      <c r="F4497" s="3">
        <v>3092.424</v>
      </c>
      <c r="G4497" s="3">
        <f t="shared" si="138"/>
        <v>6.1848479999999997</v>
      </c>
      <c r="H4497" s="3">
        <f t="shared" si="139"/>
        <v>3.0924239999999998</v>
      </c>
      <c r="J4497" s="3" cm="1">
        <f t="array" ref="J4497">+INDEX(G4497:H4497,,MATCH(Rates!$G$7,$G$4:$H$4,0))</f>
        <v>6.1848479999999997</v>
      </c>
    </row>
    <row r="4498" spans="2:10" x14ac:dyDescent="0.25">
      <c r="B4498" s="3">
        <v>7</v>
      </c>
      <c r="C4498" s="3">
        <v>6</v>
      </c>
      <c r="D4498" s="3">
        <v>13</v>
      </c>
      <c r="E4498" s="3">
        <v>6089.1059999999998</v>
      </c>
      <c r="F4498" s="3">
        <v>3044.5529999999999</v>
      </c>
      <c r="G4498" s="3">
        <f t="shared" si="138"/>
        <v>6.0891060000000001</v>
      </c>
      <c r="H4498" s="3">
        <f t="shared" si="139"/>
        <v>3.0445530000000001</v>
      </c>
      <c r="J4498" s="3" cm="1">
        <f t="array" ref="J4498">+INDEX(G4498:H4498,,MATCH(Rates!$G$7,$G$4:$H$4,0))</f>
        <v>6.0891060000000001</v>
      </c>
    </row>
    <row r="4499" spans="2:10" x14ac:dyDescent="0.25">
      <c r="B4499" s="3">
        <v>7</v>
      </c>
      <c r="C4499" s="3">
        <v>6</v>
      </c>
      <c r="D4499" s="3">
        <v>14</v>
      </c>
      <c r="E4499" s="3">
        <v>5684.3220000000001</v>
      </c>
      <c r="F4499" s="3">
        <v>2842.1610000000001</v>
      </c>
      <c r="G4499" s="3">
        <f t="shared" si="138"/>
        <v>5.6843219999999999</v>
      </c>
      <c r="H4499" s="3">
        <f t="shared" si="139"/>
        <v>2.8421609999999999</v>
      </c>
      <c r="J4499" s="3" cm="1">
        <f t="array" ref="J4499">+INDEX(G4499:H4499,,MATCH(Rates!$G$7,$G$4:$H$4,0))</f>
        <v>5.6843219999999999</v>
      </c>
    </row>
    <row r="4500" spans="2:10" x14ac:dyDescent="0.25">
      <c r="B4500" s="3">
        <v>7</v>
      </c>
      <c r="C4500" s="3">
        <v>6</v>
      </c>
      <c r="D4500" s="3">
        <v>15</v>
      </c>
      <c r="E4500" s="3">
        <v>5115.3760000000002</v>
      </c>
      <c r="F4500" s="3">
        <v>2557.6880000000001</v>
      </c>
      <c r="G4500" s="3">
        <f t="shared" si="138"/>
        <v>5.1153760000000004</v>
      </c>
      <c r="H4500" s="3">
        <f t="shared" si="139"/>
        <v>2.5576880000000002</v>
      </c>
      <c r="J4500" s="3" cm="1">
        <f t="array" ref="J4500">+INDEX(G4500:H4500,,MATCH(Rates!$G$7,$G$4:$H$4,0))</f>
        <v>5.1153760000000004</v>
      </c>
    </row>
    <row r="4501" spans="2:10" x14ac:dyDescent="0.25">
      <c r="B4501" s="3">
        <v>7</v>
      </c>
      <c r="C4501" s="3">
        <v>6</v>
      </c>
      <c r="D4501" s="3">
        <v>16</v>
      </c>
      <c r="E4501" s="3">
        <v>4069.7449999999999</v>
      </c>
      <c r="F4501" s="3">
        <v>2034.8720000000001</v>
      </c>
      <c r="G4501" s="3">
        <f t="shared" ref="G4501:G4564" si="140">+E4501/1000</f>
        <v>4.0697450000000002</v>
      </c>
      <c r="H4501" s="3">
        <f t="shared" ref="H4501:H4564" si="141">+F4501/1000</f>
        <v>2.034872</v>
      </c>
      <c r="J4501" s="3" cm="1">
        <f t="array" ref="J4501">+INDEX(G4501:H4501,,MATCH(Rates!$G$7,$G$4:$H$4,0))</f>
        <v>4.0697450000000002</v>
      </c>
    </row>
    <row r="4502" spans="2:10" x14ac:dyDescent="0.25">
      <c r="B4502" s="3">
        <v>7</v>
      </c>
      <c r="C4502" s="3">
        <v>6</v>
      </c>
      <c r="D4502" s="3">
        <v>17</v>
      </c>
      <c r="E4502" s="3">
        <v>2704.1</v>
      </c>
      <c r="F4502" s="3">
        <v>1352.05</v>
      </c>
      <c r="G4502" s="3">
        <f t="shared" si="140"/>
        <v>2.7040999999999999</v>
      </c>
      <c r="H4502" s="3">
        <f t="shared" si="141"/>
        <v>1.35205</v>
      </c>
      <c r="J4502" s="3" cm="1">
        <f t="array" ref="J4502">+INDEX(G4502:H4502,,MATCH(Rates!$G$7,$G$4:$H$4,0))</f>
        <v>2.7040999999999999</v>
      </c>
    </row>
    <row r="4503" spans="2:10" x14ac:dyDescent="0.25">
      <c r="B4503" s="3">
        <v>7</v>
      </c>
      <c r="C4503" s="3">
        <v>6</v>
      </c>
      <c r="D4503" s="3">
        <v>18</v>
      </c>
      <c r="E4503" s="3">
        <v>1176.1610000000001</v>
      </c>
      <c r="F4503" s="3">
        <v>588.08000000000004</v>
      </c>
      <c r="G4503" s="3">
        <f t="shared" si="140"/>
        <v>1.176161</v>
      </c>
      <c r="H4503" s="3">
        <f t="shared" si="141"/>
        <v>0.58808000000000005</v>
      </c>
      <c r="J4503" s="3" cm="1">
        <f t="array" ref="J4503">+INDEX(G4503:H4503,,MATCH(Rates!$G$7,$G$4:$H$4,0))</f>
        <v>1.176161</v>
      </c>
    </row>
    <row r="4504" spans="2:10" x14ac:dyDescent="0.25">
      <c r="B4504" s="3">
        <v>7</v>
      </c>
      <c r="C4504" s="3">
        <v>6</v>
      </c>
      <c r="D4504" s="3">
        <v>19</v>
      </c>
      <c r="E4504" s="3">
        <v>204.84299999999999</v>
      </c>
      <c r="F4504" s="3">
        <v>102.422</v>
      </c>
      <c r="G4504" s="3">
        <f t="shared" si="140"/>
        <v>0.204843</v>
      </c>
      <c r="H4504" s="3">
        <f t="shared" si="141"/>
        <v>0.102422</v>
      </c>
      <c r="J4504" s="3" cm="1">
        <f t="array" ref="J4504">+INDEX(G4504:H4504,,MATCH(Rates!$G$7,$G$4:$H$4,0))</f>
        <v>0.204843</v>
      </c>
    </row>
    <row r="4505" spans="2:10" x14ac:dyDescent="0.25">
      <c r="B4505" s="3">
        <v>7</v>
      </c>
      <c r="C4505" s="3">
        <v>6</v>
      </c>
      <c r="D4505" s="3">
        <v>20</v>
      </c>
      <c r="E4505" s="3">
        <v>0</v>
      </c>
      <c r="F4505" s="3">
        <v>0</v>
      </c>
      <c r="G4505" s="3">
        <f t="shared" si="140"/>
        <v>0</v>
      </c>
      <c r="H4505" s="3">
        <f t="shared" si="141"/>
        <v>0</v>
      </c>
      <c r="J4505" s="3" cm="1">
        <f t="array" ref="J4505">+INDEX(G4505:H4505,,MATCH(Rates!$G$7,$G$4:$H$4,0))</f>
        <v>0</v>
      </c>
    </row>
    <row r="4506" spans="2:10" x14ac:dyDescent="0.25">
      <c r="B4506" s="3">
        <v>7</v>
      </c>
      <c r="C4506" s="3">
        <v>6</v>
      </c>
      <c r="D4506" s="3">
        <v>21</v>
      </c>
      <c r="E4506" s="3">
        <v>0</v>
      </c>
      <c r="F4506" s="3">
        <v>0</v>
      </c>
      <c r="G4506" s="3">
        <f t="shared" si="140"/>
        <v>0</v>
      </c>
      <c r="H4506" s="3">
        <f t="shared" si="141"/>
        <v>0</v>
      </c>
      <c r="J4506" s="3" cm="1">
        <f t="array" ref="J4506">+INDEX(G4506:H4506,,MATCH(Rates!$G$7,$G$4:$H$4,0))</f>
        <v>0</v>
      </c>
    </row>
    <row r="4507" spans="2:10" x14ac:dyDescent="0.25">
      <c r="B4507" s="3">
        <v>7</v>
      </c>
      <c r="C4507" s="3">
        <v>6</v>
      </c>
      <c r="D4507" s="3">
        <v>22</v>
      </c>
      <c r="E4507" s="3">
        <v>0</v>
      </c>
      <c r="F4507" s="3">
        <v>0</v>
      </c>
      <c r="G4507" s="3">
        <f t="shared" si="140"/>
        <v>0</v>
      </c>
      <c r="H4507" s="3">
        <f t="shared" si="141"/>
        <v>0</v>
      </c>
      <c r="J4507" s="3" cm="1">
        <f t="array" ref="J4507">+INDEX(G4507:H4507,,MATCH(Rates!$G$7,$G$4:$H$4,0))</f>
        <v>0</v>
      </c>
    </row>
    <row r="4508" spans="2:10" x14ac:dyDescent="0.25">
      <c r="B4508" s="3">
        <v>7</v>
      </c>
      <c r="C4508" s="3">
        <v>6</v>
      </c>
      <c r="D4508" s="3">
        <v>23</v>
      </c>
      <c r="E4508" s="3">
        <v>0</v>
      </c>
      <c r="F4508" s="3">
        <v>0</v>
      </c>
      <c r="G4508" s="3">
        <f t="shared" si="140"/>
        <v>0</v>
      </c>
      <c r="H4508" s="3">
        <f t="shared" si="141"/>
        <v>0</v>
      </c>
      <c r="J4508" s="3" cm="1">
        <f t="array" ref="J4508">+INDEX(G4508:H4508,,MATCH(Rates!$G$7,$G$4:$H$4,0))</f>
        <v>0</v>
      </c>
    </row>
    <row r="4509" spans="2:10" x14ac:dyDescent="0.25">
      <c r="B4509" s="3">
        <v>7</v>
      </c>
      <c r="C4509" s="3">
        <v>7</v>
      </c>
      <c r="D4509" s="3">
        <v>0</v>
      </c>
      <c r="E4509" s="3">
        <v>0</v>
      </c>
      <c r="F4509" s="3">
        <v>0</v>
      </c>
      <c r="G4509" s="3">
        <f t="shared" si="140"/>
        <v>0</v>
      </c>
      <c r="H4509" s="3">
        <f t="shared" si="141"/>
        <v>0</v>
      </c>
      <c r="J4509" s="3" cm="1">
        <f t="array" ref="J4509">+INDEX(G4509:H4509,,MATCH(Rates!$G$7,$G$4:$H$4,0))</f>
        <v>0</v>
      </c>
    </row>
    <row r="4510" spans="2:10" x14ac:dyDescent="0.25">
      <c r="B4510" s="3">
        <v>7</v>
      </c>
      <c r="C4510" s="3">
        <v>7</v>
      </c>
      <c r="D4510" s="3">
        <v>1</v>
      </c>
      <c r="E4510" s="3">
        <v>0</v>
      </c>
      <c r="F4510" s="3">
        <v>0</v>
      </c>
      <c r="G4510" s="3">
        <f t="shared" si="140"/>
        <v>0</v>
      </c>
      <c r="H4510" s="3">
        <f t="shared" si="141"/>
        <v>0</v>
      </c>
      <c r="J4510" s="3" cm="1">
        <f t="array" ref="J4510">+INDEX(G4510:H4510,,MATCH(Rates!$G$7,$G$4:$H$4,0))</f>
        <v>0</v>
      </c>
    </row>
    <row r="4511" spans="2:10" x14ac:dyDescent="0.25">
      <c r="B4511" s="3">
        <v>7</v>
      </c>
      <c r="C4511" s="3">
        <v>7</v>
      </c>
      <c r="D4511" s="3">
        <v>2</v>
      </c>
      <c r="E4511" s="3">
        <v>0</v>
      </c>
      <c r="F4511" s="3">
        <v>0</v>
      </c>
      <c r="G4511" s="3">
        <f t="shared" si="140"/>
        <v>0</v>
      </c>
      <c r="H4511" s="3">
        <f t="shared" si="141"/>
        <v>0</v>
      </c>
      <c r="J4511" s="3" cm="1">
        <f t="array" ref="J4511">+INDEX(G4511:H4511,,MATCH(Rates!$G$7,$G$4:$H$4,0))</f>
        <v>0</v>
      </c>
    </row>
    <row r="4512" spans="2:10" x14ac:dyDescent="0.25">
      <c r="B4512" s="3">
        <v>7</v>
      </c>
      <c r="C4512" s="3">
        <v>7</v>
      </c>
      <c r="D4512" s="3">
        <v>3</v>
      </c>
      <c r="E4512" s="3">
        <v>0</v>
      </c>
      <c r="F4512" s="3">
        <v>0</v>
      </c>
      <c r="G4512" s="3">
        <f t="shared" si="140"/>
        <v>0</v>
      </c>
      <c r="H4512" s="3">
        <f t="shared" si="141"/>
        <v>0</v>
      </c>
      <c r="J4512" s="3" cm="1">
        <f t="array" ref="J4512">+INDEX(G4512:H4512,,MATCH(Rates!$G$7,$G$4:$H$4,0))</f>
        <v>0</v>
      </c>
    </row>
    <row r="4513" spans="2:10" x14ac:dyDescent="0.25">
      <c r="B4513" s="3">
        <v>7</v>
      </c>
      <c r="C4513" s="3">
        <v>7</v>
      </c>
      <c r="D4513" s="3">
        <v>4</v>
      </c>
      <c r="E4513" s="3">
        <v>0</v>
      </c>
      <c r="F4513" s="3">
        <v>0</v>
      </c>
      <c r="G4513" s="3">
        <f t="shared" si="140"/>
        <v>0</v>
      </c>
      <c r="H4513" s="3">
        <f t="shared" si="141"/>
        <v>0</v>
      </c>
      <c r="J4513" s="3" cm="1">
        <f t="array" ref="J4513">+INDEX(G4513:H4513,,MATCH(Rates!$G$7,$G$4:$H$4,0))</f>
        <v>0</v>
      </c>
    </row>
    <row r="4514" spans="2:10" x14ac:dyDescent="0.25">
      <c r="B4514" s="3">
        <v>7</v>
      </c>
      <c r="C4514" s="3">
        <v>7</v>
      </c>
      <c r="D4514" s="3">
        <v>5</v>
      </c>
      <c r="E4514" s="3">
        <v>0</v>
      </c>
      <c r="F4514" s="3">
        <v>0</v>
      </c>
      <c r="G4514" s="3">
        <f t="shared" si="140"/>
        <v>0</v>
      </c>
      <c r="H4514" s="3">
        <f t="shared" si="141"/>
        <v>0</v>
      </c>
      <c r="J4514" s="3" cm="1">
        <f t="array" ref="J4514">+INDEX(G4514:H4514,,MATCH(Rates!$G$7,$G$4:$H$4,0))</f>
        <v>0</v>
      </c>
    </row>
    <row r="4515" spans="2:10" x14ac:dyDescent="0.25">
      <c r="B4515" s="3">
        <v>7</v>
      </c>
      <c r="C4515" s="3">
        <v>7</v>
      </c>
      <c r="D4515" s="3">
        <v>6</v>
      </c>
      <c r="E4515" s="3">
        <v>63.140999999999998</v>
      </c>
      <c r="F4515" s="3">
        <v>31.57</v>
      </c>
      <c r="G4515" s="3">
        <f t="shared" si="140"/>
        <v>6.3141000000000003E-2</v>
      </c>
      <c r="H4515" s="3">
        <f t="shared" si="141"/>
        <v>3.1570000000000001E-2</v>
      </c>
      <c r="J4515" s="3" cm="1">
        <f t="array" ref="J4515">+INDEX(G4515:H4515,,MATCH(Rates!$G$7,$G$4:$H$4,0))</f>
        <v>6.3141000000000003E-2</v>
      </c>
    </row>
    <row r="4516" spans="2:10" x14ac:dyDescent="0.25">
      <c r="B4516" s="3">
        <v>7</v>
      </c>
      <c r="C4516" s="3">
        <v>7</v>
      </c>
      <c r="D4516" s="3">
        <v>7</v>
      </c>
      <c r="E4516" s="3">
        <v>480.95600000000002</v>
      </c>
      <c r="F4516" s="3">
        <v>240.47800000000001</v>
      </c>
      <c r="G4516" s="3">
        <f t="shared" si="140"/>
        <v>0.48095599999999999</v>
      </c>
      <c r="H4516" s="3">
        <f t="shared" si="141"/>
        <v>0.240478</v>
      </c>
      <c r="J4516" s="3" cm="1">
        <f t="array" ref="J4516">+INDEX(G4516:H4516,,MATCH(Rates!$G$7,$G$4:$H$4,0))</f>
        <v>0.48095599999999999</v>
      </c>
    </row>
    <row r="4517" spans="2:10" x14ac:dyDescent="0.25">
      <c r="B4517" s="3">
        <v>7</v>
      </c>
      <c r="C4517" s="3">
        <v>7</v>
      </c>
      <c r="D4517" s="3">
        <v>8</v>
      </c>
      <c r="E4517" s="3">
        <v>2039.2</v>
      </c>
      <c r="F4517" s="3">
        <v>1019.6</v>
      </c>
      <c r="G4517" s="3">
        <f t="shared" si="140"/>
        <v>2.0392000000000001</v>
      </c>
      <c r="H4517" s="3">
        <f t="shared" si="141"/>
        <v>1.0196000000000001</v>
      </c>
      <c r="J4517" s="3" cm="1">
        <f t="array" ref="J4517">+INDEX(G4517:H4517,,MATCH(Rates!$G$7,$G$4:$H$4,0))</f>
        <v>2.0392000000000001</v>
      </c>
    </row>
    <row r="4518" spans="2:10" x14ac:dyDescent="0.25">
      <c r="B4518" s="3">
        <v>7</v>
      </c>
      <c r="C4518" s="3">
        <v>7</v>
      </c>
      <c r="D4518" s="3">
        <v>9</v>
      </c>
      <c r="E4518" s="3">
        <v>4443.6809999999996</v>
      </c>
      <c r="F4518" s="3">
        <v>2221.8409999999999</v>
      </c>
      <c r="G4518" s="3">
        <f t="shared" si="140"/>
        <v>4.4436809999999998</v>
      </c>
      <c r="H4518" s="3">
        <f t="shared" si="141"/>
        <v>2.221841</v>
      </c>
      <c r="J4518" s="3" cm="1">
        <f t="array" ref="J4518">+INDEX(G4518:H4518,,MATCH(Rates!$G$7,$G$4:$H$4,0))</f>
        <v>4.4436809999999998</v>
      </c>
    </row>
    <row r="4519" spans="2:10" x14ac:dyDescent="0.25">
      <c r="B4519" s="3">
        <v>7</v>
      </c>
      <c r="C4519" s="3">
        <v>7</v>
      </c>
      <c r="D4519" s="3">
        <v>10</v>
      </c>
      <c r="E4519" s="3">
        <v>5318.402</v>
      </c>
      <c r="F4519" s="3">
        <v>2659.201</v>
      </c>
      <c r="G4519" s="3">
        <f t="shared" si="140"/>
        <v>5.3184019999999999</v>
      </c>
      <c r="H4519" s="3">
        <f t="shared" si="141"/>
        <v>2.6592009999999999</v>
      </c>
      <c r="J4519" s="3" cm="1">
        <f t="array" ref="J4519">+INDEX(G4519:H4519,,MATCH(Rates!$G$7,$G$4:$H$4,0))</f>
        <v>5.3184019999999999</v>
      </c>
    </row>
    <row r="4520" spans="2:10" x14ac:dyDescent="0.25">
      <c r="B4520" s="3">
        <v>7</v>
      </c>
      <c r="C4520" s="3">
        <v>7</v>
      </c>
      <c r="D4520" s="3">
        <v>11</v>
      </c>
      <c r="E4520" s="3">
        <v>5946.1</v>
      </c>
      <c r="F4520" s="3">
        <v>2973.05</v>
      </c>
      <c r="G4520" s="3">
        <f t="shared" si="140"/>
        <v>5.9461000000000004</v>
      </c>
      <c r="H4520" s="3">
        <f t="shared" si="141"/>
        <v>2.9730500000000002</v>
      </c>
      <c r="J4520" s="3" cm="1">
        <f t="array" ref="J4520">+INDEX(G4520:H4520,,MATCH(Rates!$G$7,$G$4:$H$4,0))</f>
        <v>5.9461000000000004</v>
      </c>
    </row>
    <row r="4521" spans="2:10" x14ac:dyDescent="0.25">
      <c r="B4521" s="3">
        <v>7</v>
      </c>
      <c r="C4521" s="3">
        <v>7</v>
      </c>
      <c r="D4521" s="3">
        <v>12</v>
      </c>
      <c r="E4521" s="3">
        <v>6185.6189999999997</v>
      </c>
      <c r="F4521" s="3">
        <v>3092.81</v>
      </c>
      <c r="G4521" s="3">
        <f t="shared" si="140"/>
        <v>6.185619</v>
      </c>
      <c r="H4521" s="3">
        <f t="shared" si="141"/>
        <v>3.0928100000000001</v>
      </c>
      <c r="J4521" s="3" cm="1">
        <f t="array" ref="J4521">+INDEX(G4521:H4521,,MATCH(Rates!$G$7,$G$4:$H$4,0))</f>
        <v>6.185619</v>
      </c>
    </row>
    <row r="4522" spans="2:10" x14ac:dyDescent="0.25">
      <c r="B4522" s="3">
        <v>7</v>
      </c>
      <c r="C4522" s="3">
        <v>7</v>
      </c>
      <c r="D4522" s="3">
        <v>13</v>
      </c>
      <c r="E4522" s="3">
        <v>6099.1629999999996</v>
      </c>
      <c r="F4522" s="3">
        <v>3049.5819999999999</v>
      </c>
      <c r="G4522" s="3">
        <f t="shared" si="140"/>
        <v>6.0991629999999999</v>
      </c>
      <c r="H4522" s="3">
        <f t="shared" si="141"/>
        <v>3.049582</v>
      </c>
      <c r="J4522" s="3" cm="1">
        <f t="array" ref="J4522">+INDEX(G4522:H4522,,MATCH(Rates!$G$7,$G$4:$H$4,0))</f>
        <v>6.0991629999999999</v>
      </c>
    </row>
    <row r="4523" spans="2:10" x14ac:dyDescent="0.25">
      <c r="B4523" s="3">
        <v>7</v>
      </c>
      <c r="C4523" s="3">
        <v>7</v>
      </c>
      <c r="D4523" s="3">
        <v>14</v>
      </c>
      <c r="E4523" s="3">
        <v>5823.5219999999999</v>
      </c>
      <c r="F4523" s="3">
        <v>2911.761</v>
      </c>
      <c r="G4523" s="3">
        <f t="shared" si="140"/>
        <v>5.8235219999999996</v>
      </c>
      <c r="H4523" s="3">
        <f t="shared" si="141"/>
        <v>2.9117609999999998</v>
      </c>
      <c r="J4523" s="3" cm="1">
        <f t="array" ref="J4523">+INDEX(G4523:H4523,,MATCH(Rates!$G$7,$G$4:$H$4,0))</f>
        <v>5.8235219999999996</v>
      </c>
    </row>
    <row r="4524" spans="2:10" x14ac:dyDescent="0.25">
      <c r="B4524" s="3">
        <v>7</v>
      </c>
      <c r="C4524" s="3">
        <v>7</v>
      </c>
      <c r="D4524" s="3">
        <v>15</v>
      </c>
      <c r="E4524" s="3">
        <v>5097.7569999999996</v>
      </c>
      <c r="F4524" s="3">
        <v>2548.8789999999999</v>
      </c>
      <c r="G4524" s="3">
        <f t="shared" si="140"/>
        <v>5.0977569999999996</v>
      </c>
      <c r="H4524" s="3">
        <f t="shared" si="141"/>
        <v>2.5488789999999999</v>
      </c>
      <c r="J4524" s="3" cm="1">
        <f t="array" ref="J4524">+INDEX(G4524:H4524,,MATCH(Rates!$G$7,$G$4:$H$4,0))</f>
        <v>5.0977569999999996</v>
      </c>
    </row>
    <row r="4525" spans="2:10" x14ac:dyDescent="0.25">
      <c r="B4525" s="3">
        <v>7</v>
      </c>
      <c r="C4525" s="3">
        <v>7</v>
      </c>
      <c r="D4525" s="3">
        <v>16</v>
      </c>
      <c r="E4525" s="3">
        <v>4041.9029999999998</v>
      </c>
      <c r="F4525" s="3">
        <v>2020.952</v>
      </c>
      <c r="G4525" s="3">
        <f t="shared" si="140"/>
        <v>4.0419029999999996</v>
      </c>
      <c r="H4525" s="3">
        <f t="shared" si="141"/>
        <v>2.0209519999999999</v>
      </c>
      <c r="J4525" s="3" cm="1">
        <f t="array" ref="J4525">+INDEX(G4525:H4525,,MATCH(Rates!$G$7,$G$4:$H$4,0))</f>
        <v>4.0419029999999996</v>
      </c>
    </row>
    <row r="4526" spans="2:10" x14ac:dyDescent="0.25">
      <c r="B4526" s="3">
        <v>7</v>
      </c>
      <c r="C4526" s="3">
        <v>7</v>
      </c>
      <c r="D4526" s="3">
        <v>17</v>
      </c>
      <c r="E4526" s="3">
        <v>2665.3290000000002</v>
      </c>
      <c r="F4526" s="3">
        <v>1332.664</v>
      </c>
      <c r="G4526" s="3">
        <f t="shared" si="140"/>
        <v>2.6653290000000003</v>
      </c>
      <c r="H4526" s="3">
        <f t="shared" si="141"/>
        <v>1.3326640000000001</v>
      </c>
      <c r="J4526" s="3" cm="1">
        <f t="array" ref="J4526">+INDEX(G4526:H4526,,MATCH(Rates!$G$7,$G$4:$H$4,0))</f>
        <v>2.6653290000000003</v>
      </c>
    </row>
    <row r="4527" spans="2:10" x14ac:dyDescent="0.25">
      <c r="B4527" s="3">
        <v>7</v>
      </c>
      <c r="C4527" s="3">
        <v>7</v>
      </c>
      <c r="D4527" s="3">
        <v>18</v>
      </c>
      <c r="E4527" s="3">
        <v>1151.972</v>
      </c>
      <c r="F4527" s="3">
        <v>575.98599999999999</v>
      </c>
      <c r="G4527" s="3">
        <f t="shared" si="140"/>
        <v>1.151972</v>
      </c>
      <c r="H4527" s="3">
        <f t="shared" si="141"/>
        <v>0.575986</v>
      </c>
      <c r="J4527" s="3" cm="1">
        <f t="array" ref="J4527">+INDEX(G4527:H4527,,MATCH(Rates!$G$7,$G$4:$H$4,0))</f>
        <v>1.151972</v>
      </c>
    </row>
    <row r="4528" spans="2:10" x14ac:dyDescent="0.25">
      <c r="B4528" s="3">
        <v>7</v>
      </c>
      <c r="C4528" s="3">
        <v>7</v>
      </c>
      <c r="D4528" s="3">
        <v>19</v>
      </c>
      <c r="E4528" s="3">
        <v>194.28100000000001</v>
      </c>
      <c r="F4528" s="3">
        <v>97.141000000000005</v>
      </c>
      <c r="G4528" s="3">
        <f t="shared" si="140"/>
        <v>0.19428100000000001</v>
      </c>
      <c r="H4528" s="3">
        <f t="shared" si="141"/>
        <v>9.7141000000000005E-2</v>
      </c>
      <c r="J4528" s="3" cm="1">
        <f t="array" ref="J4528">+INDEX(G4528:H4528,,MATCH(Rates!$G$7,$G$4:$H$4,0))</f>
        <v>0.19428100000000001</v>
      </c>
    </row>
    <row r="4529" spans="2:10" x14ac:dyDescent="0.25">
      <c r="B4529" s="3">
        <v>7</v>
      </c>
      <c r="C4529" s="3">
        <v>7</v>
      </c>
      <c r="D4529" s="3">
        <v>20</v>
      </c>
      <c r="E4529" s="3">
        <v>0</v>
      </c>
      <c r="F4529" s="3">
        <v>0</v>
      </c>
      <c r="G4529" s="3">
        <f t="shared" si="140"/>
        <v>0</v>
      </c>
      <c r="H4529" s="3">
        <f t="shared" si="141"/>
        <v>0</v>
      </c>
      <c r="J4529" s="3" cm="1">
        <f t="array" ref="J4529">+INDEX(G4529:H4529,,MATCH(Rates!$G$7,$G$4:$H$4,0))</f>
        <v>0</v>
      </c>
    </row>
    <row r="4530" spans="2:10" x14ac:dyDescent="0.25">
      <c r="B4530" s="3">
        <v>7</v>
      </c>
      <c r="C4530" s="3">
        <v>7</v>
      </c>
      <c r="D4530" s="3">
        <v>21</v>
      </c>
      <c r="E4530" s="3">
        <v>0</v>
      </c>
      <c r="F4530" s="3">
        <v>0</v>
      </c>
      <c r="G4530" s="3">
        <f t="shared" si="140"/>
        <v>0</v>
      </c>
      <c r="H4530" s="3">
        <f t="shared" si="141"/>
        <v>0</v>
      </c>
      <c r="J4530" s="3" cm="1">
        <f t="array" ref="J4530">+INDEX(G4530:H4530,,MATCH(Rates!$G$7,$G$4:$H$4,0))</f>
        <v>0</v>
      </c>
    </row>
    <row r="4531" spans="2:10" x14ac:dyDescent="0.25">
      <c r="B4531" s="3">
        <v>7</v>
      </c>
      <c r="C4531" s="3">
        <v>7</v>
      </c>
      <c r="D4531" s="3">
        <v>22</v>
      </c>
      <c r="E4531" s="3">
        <v>0</v>
      </c>
      <c r="F4531" s="3">
        <v>0</v>
      </c>
      <c r="G4531" s="3">
        <f t="shared" si="140"/>
        <v>0</v>
      </c>
      <c r="H4531" s="3">
        <f t="shared" si="141"/>
        <v>0</v>
      </c>
      <c r="J4531" s="3" cm="1">
        <f t="array" ref="J4531">+INDEX(G4531:H4531,,MATCH(Rates!$G$7,$G$4:$H$4,0))</f>
        <v>0</v>
      </c>
    </row>
    <row r="4532" spans="2:10" x14ac:dyDescent="0.25">
      <c r="B4532" s="3">
        <v>7</v>
      </c>
      <c r="C4532" s="3">
        <v>7</v>
      </c>
      <c r="D4532" s="3">
        <v>23</v>
      </c>
      <c r="E4532" s="3">
        <v>0</v>
      </c>
      <c r="F4532" s="3">
        <v>0</v>
      </c>
      <c r="G4532" s="3">
        <f t="shared" si="140"/>
        <v>0</v>
      </c>
      <c r="H4532" s="3">
        <f t="shared" si="141"/>
        <v>0</v>
      </c>
      <c r="J4532" s="3" cm="1">
        <f t="array" ref="J4532">+INDEX(G4532:H4532,,MATCH(Rates!$G$7,$G$4:$H$4,0))</f>
        <v>0</v>
      </c>
    </row>
    <row r="4533" spans="2:10" x14ac:dyDescent="0.25">
      <c r="B4533" s="3">
        <v>7</v>
      </c>
      <c r="C4533" s="3">
        <v>8</v>
      </c>
      <c r="D4533" s="3">
        <v>0</v>
      </c>
      <c r="E4533" s="3">
        <v>0</v>
      </c>
      <c r="F4533" s="3">
        <v>0</v>
      </c>
      <c r="G4533" s="3">
        <f t="shared" si="140"/>
        <v>0</v>
      </c>
      <c r="H4533" s="3">
        <f t="shared" si="141"/>
        <v>0</v>
      </c>
      <c r="J4533" s="3" cm="1">
        <f t="array" ref="J4533">+INDEX(G4533:H4533,,MATCH(Rates!$G$7,$G$4:$H$4,0))</f>
        <v>0</v>
      </c>
    </row>
    <row r="4534" spans="2:10" x14ac:dyDescent="0.25">
      <c r="B4534" s="3">
        <v>7</v>
      </c>
      <c r="C4534" s="3">
        <v>8</v>
      </c>
      <c r="D4534" s="3">
        <v>1</v>
      </c>
      <c r="E4534" s="3">
        <v>0</v>
      </c>
      <c r="F4534" s="3">
        <v>0</v>
      </c>
      <c r="G4534" s="3">
        <f t="shared" si="140"/>
        <v>0</v>
      </c>
      <c r="H4534" s="3">
        <f t="shared" si="141"/>
        <v>0</v>
      </c>
      <c r="J4534" s="3" cm="1">
        <f t="array" ref="J4534">+INDEX(G4534:H4534,,MATCH(Rates!$G$7,$G$4:$H$4,0))</f>
        <v>0</v>
      </c>
    </row>
    <row r="4535" spans="2:10" x14ac:dyDescent="0.25">
      <c r="B4535" s="3">
        <v>7</v>
      </c>
      <c r="C4535" s="3">
        <v>8</v>
      </c>
      <c r="D4535" s="3">
        <v>2</v>
      </c>
      <c r="E4535" s="3">
        <v>0</v>
      </c>
      <c r="F4535" s="3">
        <v>0</v>
      </c>
      <c r="G4535" s="3">
        <f t="shared" si="140"/>
        <v>0</v>
      </c>
      <c r="H4535" s="3">
        <f t="shared" si="141"/>
        <v>0</v>
      </c>
      <c r="J4535" s="3" cm="1">
        <f t="array" ref="J4535">+INDEX(G4535:H4535,,MATCH(Rates!$G$7,$G$4:$H$4,0))</f>
        <v>0</v>
      </c>
    </row>
    <row r="4536" spans="2:10" x14ac:dyDescent="0.25">
      <c r="B4536" s="3">
        <v>7</v>
      </c>
      <c r="C4536" s="3">
        <v>8</v>
      </c>
      <c r="D4536" s="3">
        <v>3</v>
      </c>
      <c r="E4536" s="3">
        <v>0</v>
      </c>
      <c r="F4536" s="3">
        <v>0</v>
      </c>
      <c r="G4536" s="3">
        <f t="shared" si="140"/>
        <v>0</v>
      </c>
      <c r="H4536" s="3">
        <f t="shared" si="141"/>
        <v>0</v>
      </c>
      <c r="J4536" s="3" cm="1">
        <f t="array" ref="J4536">+INDEX(G4536:H4536,,MATCH(Rates!$G$7,$G$4:$H$4,0))</f>
        <v>0</v>
      </c>
    </row>
    <row r="4537" spans="2:10" x14ac:dyDescent="0.25">
      <c r="B4537" s="3">
        <v>7</v>
      </c>
      <c r="C4537" s="3">
        <v>8</v>
      </c>
      <c r="D4537" s="3">
        <v>4</v>
      </c>
      <c r="E4537" s="3">
        <v>0</v>
      </c>
      <c r="F4537" s="3">
        <v>0</v>
      </c>
      <c r="G4537" s="3">
        <f t="shared" si="140"/>
        <v>0</v>
      </c>
      <c r="H4537" s="3">
        <f t="shared" si="141"/>
        <v>0</v>
      </c>
      <c r="J4537" s="3" cm="1">
        <f t="array" ref="J4537">+INDEX(G4537:H4537,,MATCH(Rates!$G$7,$G$4:$H$4,0))</f>
        <v>0</v>
      </c>
    </row>
    <row r="4538" spans="2:10" x14ac:dyDescent="0.25">
      <c r="B4538" s="3">
        <v>7</v>
      </c>
      <c r="C4538" s="3">
        <v>8</v>
      </c>
      <c r="D4538" s="3">
        <v>5</v>
      </c>
      <c r="E4538" s="3">
        <v>38.401000000000003</v>
      </c>
      <c r="F4538" s="3">
        <v>19.201000000000001</v>
      </c>
      <c r="G4538" s="3">
        <f t="shared" si="140"/>
        <v>3.8401000000000005E-2</v>
      </c>
      <c r="H4538" s="3">
        <f t="shared" si="141"/>
        <v>1.9200999999999999E-2</v>
      </c>
      <c r="J4538" s="3" cm="1">
        <f t="array" ref="J4538">+INDEX(G4538:H4538,,MATCH(Rates!$G$7,$G$4:$H$4,0))</f>
        <v>3.8401000000000005E-2</v>
      </c>
    </row>
    <row r="4539" spans="2:10" x14ac:dyDescent="0.25">
      <c r="B4539" s="3">
        <v>7</v>
      </c>
      <c r="C4539" s="3">
        <v>8</v>
      </c>
      <c r="D4539" s="3">
        <v>6</v>
      </c>
      <c r="E4539" s="3">
        <v>407.298</v>
      </c>
      <c r="F4539" s="3">
        <v>203.649</v>
      </c>
      <c r="G4539" s="3">
        <f t="shared" si="140"/>
        <v>0.40729799999999999</v>
      </c>
      <c r="H4539" s="3">
        <f t="shared" si="141"/>
        <v>0.203649</v>
      </c>
      <c r="J4539" s="3" cm="1">
        <f t="array" ref="J4539">+INDEX(G4539:H4539,,MATCH(Rates!$G$7,$G$4:$H$4,0))</f>
        <v>0.40729799999999999</v>
      </c>
    </row>
    <row r="4540" spans="2:10" x14ac:dyDescent="0.25">
      <c r="B4540" s="3">
        <v>7</v>
      </c>
      <c r="C4540" s="3">
        <v>8</v>
      </c>
      <c r="D4540" s="3">
        <v>7</v>
      </c>
      <c r="E4540" s="3">
        <v>1700.6489999999999</v>
      </c>
      <c r="F4540" s="3">
        <v>850.32399999999996</v>
      </c>
      <c r="G4540" s="3">
        <f t="shared" si="140"/>
        <v>1.7006489999999999</v>
      </c>
      <c r="H4540" s="3">
        <f t="shared" si="141"/>
        <v>0.85032399999999997</v>
      </c>
      <c r="J4540" s="3" cm="1">
        <f t="array" ref="J4540">+INDEX(G4540:H4540,,MATCH(Rates!$G$7,$G$4:$H$4,0))</f>
        <v>1.7006489999999999</v>
      </c>
    </row>
    <row r="4541" spans="2:10" x14ac:dyDescent="0.25">
      <c r="B4541" s="3">
        <v>7</v>
      </c>
      <c r="C4541" s="3">
        <v>8</v>
      </c>
      <c r="D4541" s="3">
        <v>8</v>
      </c>
      <c r="E4541" s="3">
        <v>3229.69</v>
      </c>
      <c r="F4541" s="3">
        <v>1614.845</v>
      </c>
      <c r="G4541" s="3">
        <f t="shared" si="140"/>
        <v>3.2296900000000002</v>
      </c>
      <c r="H4541" s="3">
        <f t="shared" si="141"/>
        <v>1.6148450000000001</v>
      </c>
      <c r="J4541" s="3" cm="1">
        <f t="array" ref="J4541">+INDEX(G4541:H4541,,MATCH(Rates!$G$7,$G$4:$H$4,0))</f>
        <v>3.2296900000000002</v>
      </c>
    </row>
    <row r="4542" spans="2:10" x14ac:dyDescent="0.25">
      <c r="B4542" s="3">
        <v>7</v>
      </c>
      <c r="C4542" s="3">
        <v>8</v>
      </c>
      <c r="D4542" s="3">
        <v>9</v>
      </c>
      <c r="E4542" s="3">
        <v>4480.3220000000001</v>
      </c>
      <c r="F4542" s="3">
        <v>2240.1610000000001</v>
      </c>
      <c r="G4542" s="3">
        <f t="shared" si="140"/>
        <v>4.4803220000000001</v>
      </c>
      <c r="H4542" s="3">
        <f t="shared" si="141"/>
        <v>2.2401610000000001</v>
      </c>
      <c r="J4542" s="3" cm="1">
        <f t="array" ref="J4542">+INDEX(G4542:H4542,,MATCH(Rates!$G$7,$G$4:$H$4,0))</f>
        <v>4.4803220000000001</v>
      </c>
    </row>
    <row r="4543" spans="2:10" x14ac:dyDescent="0.25">
      <c r="B4543" s="3">
        <v>7</v>
      </c>
      <c r="C4543" s="3">
        <v>8</v>
      </c>
      <c r="D4543" s="3">
        <v>10</v>
      </c>
      <c r="E4543" s="3">
        <v>5396.38</v>
      </c>
      <c r="F4543" s="3">
        <v>2698.19</v>
      </c>
      <c r="G4543" s="3">
        <f t="shared" si="140"/>
        <v>5.3963799999999997</v>
      </c>
      <c r="H4543" s="3">
        <f t="shared" si="141"/>
        <v>2.6981899999999999</v>
      </c>
      <c r="J4543" s="3" cm="1">
        <f t="array" ref="J4543">+INDEX(G4543:H4543,,MATCH(Rates!$G$7,$G$4:$H$4,0))</f>
        <v>5.3963799999999997</v>
      </c>
    </row>
    <row r="4544" spans="2:10" x14ac:dyDescent="0.25">
      <c r="B4544" s="3">
        <v>7</v>
      </c>
      <c r="C4544" s="3">
        <v>8</v>
      </c>
      <c r="D4544" s="3">
        <v>11</v>
      </c>
      <c r="E4544" s="3">
        <v>5992.06</v>
      </c>
      <c r="F4544" s="3">
        <v>2996.03</v>
      </c>
      <c r="G4544" s="3">
        <f t="shared" si="140"/>
        <v>5.9920600000000004</v>
      </c>
      <c r="H4544" s="3">
        <f t="shared" si="141"/>
        <v>2.9960300000000002</v>
      </c>
      <c r="J4544" s="3" cm="1">
        <f t="array" ref="J4544">+INDEX(G4544:H4544,,MATCH(Rates!$G$7,$G$4:$H$4,0))</f>
        <v>5.9920600000000004</v>
      </c>
    </row>
    <row r="4545" spans="2:10" x14ac:dyDescent="0.25">
      <c r="B4545" s="3">
        <v>7</v>
      </c>
      <c r="C4545" s="3">
        <v>8</v>
      </c>
      <c r="D4545" s="3">
        <v>12</v>
      </c>
      <c r="E4545" s="3">
        <v>6232.5839999999998</v>
      </c>
      <c r="F4545" s="3">
        <v>3116.2919999999999</v>
      </c>
      <c r="G4545" s="3">
        <f t="shared" si="140"/>
        <v>6.2325840000000001</v>
      </c>
      <c r="H4545" s="3">
        <f t="shared" si="141"/>
        <v>3.1162920000000001</v>
      </c>
      <c r="J4545" s="3" cm="1">
        <f t="array" ref="J4545">+INDEX(G4545:H4545,,MATCH(Rates!$G$7,$G$4:$H$4,0))</f>
        <v>6.2325840000000001</v>
      </c>
    </row>
    <row r="4546" spans="2:10" x14ac:dyDescent="0.25">
      <c r="B4546" s="3">
        <v>7</v>
      </c>
      <c r="C4546" s="3">
        <v>8</v>
      </c>
      <c r="D4546" s="3">
        <v>13</v>
      </c>
      <c r="E4546" s="3">
        <v>6133.0389999999998</v>
      </c>
      <c r="F4546" s="3">
        <v>3066.5189999999998</v>
      </c>
      <c r="G4546" s="3">
        <f t="shared" si="140"/>
        <v>6.1330390000000001</v>
      </c>
      <c r="H4546" s="3">
        <f t="shared" si="141"/>
        <v>3.066519</v>
      </c>
      <c r="J4546" s="3" cm="1">
        <f t="array" ref="J4546">+INDEX(G4546:H4546,,MATCH(Rates!$G$7,$G$4:$H$4,0))</f>
        <v>6.1330390000000001</v>
      </c>
    </row>
    <row r="4547" spans="2:10" x14ac:dyDescent="0.25">
      <c r="B4547" s="3">
        <v>7</v>
      </c>
      <c r="C4547" s="3">
        <v>8</v>
      </c>
      <c r="D4547" s="3">
        <v>14</v>
      </c>
      <c r="E4547" s="3">
        <v>5639.6</v>
      </c>
      <c r="F4547" s="3">
        <v>2819.8</v>
      </c>
      <c r="G4547" s="3">
        <f t="shared" si="140"/>
        <v>5.6396000000000006</v>
      </c>
      <c r="H4547" s="3">
        <f t="shared" si="141"/>
        <v>2.8198000000000003</v>
      </c>
      <c r="J4547" s="3" cm="1">
        <f t="array" ref="J4547">+INDEX(G4547:H4547,,MATCH(Rates!$G$7,$G$4:$H$4,0))</f>
        <v>5.6396000000000006</v>
      </c>
    </row>
    <row r="4548" spans="2:10" x14ac:dyDescent="0.25">
      <c r="B4548" s="3">
        <v>7</v>
      </c>
      <c r="C4548" s="3">
        <v>8</v>
      </c>
      <c r="D4548" s="3">
        <v>15</v>
      </c>
      <c r="E4548" s="3">
        <v>4923.1080000000002</v>
      </c>
      <c r="F4548" s="3">
        <v>2461.5540000000001</v>
      </c>
      <c r="G4548" s="3">
        <f t="shared" si="140"/>
        <v>4.923108</v>
      </c>
      <c r="H4548" s="3">
        <f t="shared" si="141"/>
        <v>2.461554</v>
      </c>
      <c r="J4548" s="3" cm="1">
        <f t="array" ref="J4548">+INDEX(G4548:H4548,,MATCH(Rates!$G$7,$G$4:$H$4,0))</f>
        <v>4.923108</v>
      </c>
    </row>
    <row r="4549" spans="2:10" x14ac:dyDescent="0.25">
      <c r="B4549" s="3">
        <v>7</v>
      </c>
      <c r="C4549" s="3">
        <v>8</v>
      </c>
      <c r="D4549" s="3">
        <v>16</v>
      </c>
      <c r="E4549" s="3">
        <v>3955.2809999999999</v>
      </c>
      <c r="F4549" s="3">
        <v>1977.6410000000001</v>
      </c>
      <c r="G4549" s="3">
        <f t="shared" si="140"/>
        <v>3.9552809999999998</v>
      </c>
      <c r="H4549" s="3">
        <f t="shared" si="141"/>
        <v>1.977641</v>
      </c>
      <c r="J4549" s="3" cm="1">
        <f t="array" ref="J4549">+INDEX(G4549:H4549,,MATCH(Rates!$G$7,$G$4:$H$4,0))</f>
        <v>3.9552809999999998</v>
      </c>
    </row>
    <row r="4550" spans="2:10" x14ac:dyDescent="0.25">
      <c r="B4550" s="3">
        <v>7</v>
      </c>
      <c r="C4550" s="3">
        <v>8</v>
      </c>
      <c r="D4550" s="3">
        <v>17</v>
      </c>
      <c r="E4550" s="3">
        <v>2602.4369999999999</v>
      </c>
      <c r="F4550" s="3">
        <v>1301.2190000000001</v>
      </c>
      <c r="G4550" s="3">
        <f t="shared" si="140"/>
        <v>2.6024370000000001</v>
      </c>
      <c r="H4550" s="3">
        <f t="shared" si="141"/>
        <v>1.3012190000000001</v>
      </c>
      <c r="J4550" s="3" cm="1">
        <f t="array" ref="J4550">+INDEX(G4550:H4550,,MATCH(Rates!$G$7,$G$4:$H$4,0))</f>
        <v>2.6024370000000001</v>
      </c>
    </row>
    <row r="4551" spans="2:10" x14ac:dyDescent="0.25">
      <c r="B4551" s="3">
        <v>7</v>
      </c>
      <c r="C4551" s="3">
        <v>8</v>
      </c>
      <c r="D4551" s="3">
        <v>18</v>
      </c>
      <c r="E4551" s="3">
        <v>1126.6310000000001</v>
      </c>
      <c r="F4551" s="3">
        <v>563.31500000000005</v>
      </c>
      <c r="G4551" s="3">
        <f t="shared" si="140"/>
        <v>1.1266310000000002</v>
      </c>
      <c r="H4551" s="3">
        <f t="shared" si="141"/>
        <v>0.56331500000000001</v>
      </c>
      <c r="J4551" s="3" cm="1">
        <f t="array" ref="J4551">+INDEX(G4551:H4551,,MATCH(Rates!$G$7,$G$4:$H$4,0))</f>
        <v>1.1266310000000002</v>
      </c>
    </row>
    <row r="4552" spans="2:10" x14ac:dyDescent="0.25">
      <c r="B4552" s="3">
        <v>7</v>
      </c>
      <c r="C4552" s="3">
        <v>8</v>
      </c>
      <c r="D4552" s="3">
        <v>19</v>
      </c>
      <c r="E4552" s="3">
        <v>214.64400000000001</v>
      </c>
      <c r="F4552" s="3">
        <v>107.322</v>
      </c>
      <c r="G4552" s="3">
        <f t="shared" si="140"/>
        <v>0.214644</v>
      </c>
      <c r="H4552" s="3">
        <f t="shared" si="141"/>
        <v>0.107322</v>
      </c>
      <c r="J4552" s="3" cm="1">
        <f t="array" ref="J4552">+INDEX(G4552:H4552,,MATCH(Rates!$G$7,$G$4:$H$4,0))</f>
        <v>0.214644</v>
      </c>
    </row>
    <row r="4553" spans="2:10" x14ac:dyDescent="0.25">
      <c r="B4553" s="3">
        <v>7</v>
      </c>
      <c r="C4553" s="3">
        <v>8</v>
      </c>
      <c r="D4553" s="3">
        <v>20</v>
      </c>
      <c r="E4553" s="3">
        <v>0</v>
      </c>
      <c r="F4553" s="3">
        <v>0</v>
      </c>
      <c r="G4553" s="3">
        <f t="shared" si="140"/>
        <v>0</v>
      </c>
      <c r="H4553" s="3">
        <f t="shared" si="141"/>
        <v>0</v>
      </c>
      <c r="J4553" s="3" cm="1">
        <f t="array" ref="J4553">+INDEX(G4553:H4553,,MATCH(Rates!$G$7,$G$4:$H$4,0))</f>
        <v>0</v>
      </c>
    </row>
    <row r="4554" spans="2:10" x14ac:dyDescent="0.25">
      <c r="B4554" s="3">
        <v>7</v>
      </c>
      <c r="C4554" s="3">
        <v>8</v>
      </c>
      <c r="D4554" s="3">
        <v>21</v>
      </c>
      <c r="E4554" s="3">
        <v>0</v>
      </c>
      <c r="F4554" s="3">
        <v>0</v>
      </c>
      <c r="G4554" s="3">
        <f t="shared" si="140"/>
        <v>0</v>
      </c>
      <c r="H4554" s="3">
        <f t="shared" si="141"/>
        <v>0</v>
      </c>
      <c r="J4554" s="3" cm="1">
        <f t="array" ref="J4554">+INDEX(G4554:H4554,,MATCH(Rates!$G$7,$G$4:$H$4,0))</f>
        <v>0</v>
      </c>
    </row>
    <row r="4555" spans="2:10" x14ac:dyDescent="0.25">
      <c r="B4555" s="3">
        <v>7</v>
      </c>
      <c r="C4555" s="3">
        <v>8</v>
      </c>
      <c r="D4555" s="3">
        <v>22</v>
      </c>
      <c r="E4555" s="3">
        <v>0</v>
      </c>
      <c r="F4555" s="3">
        <v>0</v>
      </c>
      <c r="G4555" s="3">
        <f t="shared" si="140"/>
        <v>0</v>
      </c>
      <c r="H4555" s="3">
        <f t="shared" si="141"/>
        <v>0</v>
      </c>
      <c r="J4555" s="3" cm="1">
        <f t="array" ref="J4555">+INDEX(G4555:H4555,,MATCH(Rates!$G$7,$G$4:$H$4,0))</f>
        <v>0</v>
      </c>
    </row>
    <row r="4556" spans="2:10" x14ac:dyDescent="0.25">
      <c r="B4556" s="3">
        <v>7</v>
      </c>
      <c r="C4556" s="3">
        <v>8</v>
      </c>
      <c r="D4556" s="3">
        <v>23</v>
      </c>
      <c r="E4556" s="3">
        <v>0</v>
      </c>
      <c r="F4556" s="3">
        <v>0</v>
      </c>
      <c r="G4556" s="3">
        <f t="shared" si="140"/>
        <v>0</v>
      </c>
      <c r="H4556" s="3">
        <f t="shared" si="141"/>
        <v>0</v>
      </c>
      <c r="J4556" s="3" cm="1">
        <f t="array" ref="J4556">+INDEX(G4556:H4556,,MATCH(Rates!$G$7,$G$4:$H$4,0))</f>
        <v>0</v>
      </c>
    </row>
    <row r="4557" spans="2:10" x14ac:dyDescent="0.25">
      <c r="B4557" s="3">
        <v>7</v>
      </c>
      <c r="C4557" s="3">
        <v>9</v>
      </c>
      <c r="D4557" s="3">
        <v>0</v>
      </c>
      <c r="E4557" s="3">
        <v>0</v>
      </c>
      <c r="F4557" s="3">
        <v>0</v>
      </c>
      <c r="G4557" s="3">
        <f t="shared" si="140"/>
        <v>0</v>
      </c>
      <c r="H4557" s="3">
        <f t="shared" si="141"/>
        <v>0</v>
      </c>
      <c r="J4557" s="3" cm="1">
        <f t="array" ref="J4557">+INDEX(G4557:H4557,,MATCH(Rates!$G$7,$G$4:$H$4,0))</f>
        <v>0</v>
      </c>
    </row>
    <row r="4558" spans="2:10" x14ac:dyDescent="0.25">
      <c r="B4558" s="3">
        <v>7</v>
      </c>
      <c r="C4558" s="3">
        <v>9</v>
      </c>
      <c r="D4558" s="3">
        <v>1</v>
      </c>
      <c r="E4558" s="3">
        <v>0</v>
      </c>
      <c r="F4558" s="3">
        <v>0</v>
      </c>
      <c r="G4558" s="3">
        <f t="shared" si="140"/>
        <v>0</v>
      </c>
      <c r="H4558" s="3">
        <f t="shared" si="141"/>
        <v>0</v>
      </c>
      <c r="J4558" s="3" cm="1">
        <f t="array" ref="J4558">+INDEX(G4558:H4558,,MATCH(Rates!$G$7,$G$4:$H$4,0))</f>
        <v>0</v>
      </c>
    </row>
    <row r="4559" spans="2:10" x14ac:dyDescent="0.25">
      <c r="B4559" s="3">
        <v>7</v>
      </c>
      <c r="C4559" s="3">
        <v>9</v>
      </c>
      <c r="D4559" s="3">
        <v>2</v>
      </c>
      <c r="E4559" s="3">
        <v>0</v>
      </c>
      <c r="F4559" s="3">
        <v>0</v>
      </c>
      <c r="G4559" s="3">
        <f t="shared" si="140"/>
        <v>0</v>
      </c>
      <c r="H4559" s="3">
        <f t="shared" si="141"/>
        <v>0</v>
      </c>
      <c r="J4559" s="3" cm="1">
        <f t="array" ref="J4559">+INDEX(G4559:H4559,,MATCH(Rates!$G$7,$G$4:$H$4,0))</f>
        <v>0</v>
      </c>
    </row>
    <row r="4560" spans="2:10" x14ac:dyDescent="0.25">
      <c r="B4560" s="3">
        <v>7</v>
      </c>
      <c r="C4560" s="3">
        <v>9</v>
      </c>
      <c r="D4560" s="3">
        <v>3</v>
      </c>
      <c r="E4560" s="3">
        <v>0</v>
      </c>
      <c r="F4560" s="3">
        <v>0</v>
      </c>
      <c r="G4560" s="3">
        <f t="shared" si="140"/>
        <v>0</v>
      </c>
      <c r="H4560" s="3">
        <f t="shared" si="141"/>
        <v>0</v>
      </c>
      <c r="J4560" s="3" cm="1">
        <f t="array" ref="J4560">+INDEX(G4560:H4560,,MATCH(Rates!$G$7,$G$4:$H$4,0))</f>
        <v>0</v>
      </c>
    </row>
    <row r="4561" spans="2:10" x14ac:dyDescent="0.25">
      <c r="B4561" s="3">
        <v>7</v>
      </c>
      <c r="C4561" s="3">
        <v>9</v>
      </c>
      <c r="D4561" s="3">
        <v>4</v>
      </c>
      <c r="E4561" s="3">
        <v>0</v>
      </c>
      <c r="F4561" s="3">
        <v>0</v>
      </c>
      <c r="G4561" s="3">
        <f t="shared" si="140"/>
        <v>0</v>
      </c>
      <c r="H4561" s="3">
        <f t="shared" si="141"/>
        <v>0</v>
      </c>
      <c r="J4561" s="3" cm="1">
        <f t="array" ref="J4561">+INDEX(G4561:H4561,,MATCH(Rates!$G$7,$G$4:$H$4,0))</f>
        <v>0</v>
      </c>
    </row>
    <row r="4562" spans="2:10" x14ac:dyDescent="0.25">
      <c r="B4562" s="3">
        <v>7</v>
      </c>
      <c r="C4562" s="3">
        <v>9</v>
      </c>
      <c r="D4562" s="3">
        <v>5</v>
      </c>
      <c r="E4562" s="3">
        <v>29.027999999999999</v>
      </c>
      <c r="F4562" s="3">
        <v>14.513999999999999</v>
      </c>
      <c r="G4562" s="3">
        <f t="shared" si="140"/>
        <v>2.9027999999999998E-2</v>
      </c>
      <c r="H4562" s="3">
        <f t="shared" si="141"/>
        <v>1.4513999999999999E-2</v>
      </c>
      <c r="J4562" s="3" cm="1">
        <f t="array" ref="J4562">+INDEX(G4562:H4562,,MATCH(Rates!$G$7,$G$4:$H$4,0))</f>
        <v>2.9027999999999998E-2</v>
      </c>
    </row>
    <row r="4563" spans="2:10" x14ac:dyDescent="0.25">
      <c r="B4563" s="3">
        <v>7</v>
      </c>
      <c r="C4563" s="3">
        <v>9</v>
      </c>
      <c r="D4563" s="3">
        <v>6</v>
      </c>
      <c r="E4563" s="3">
        <v>369.70699999999999</v>
      </c>
      <c r="F4563" s="3">
        <v>184.85400000000001</v>
      </c>
      <c r="G4563" s="3">
        <f t="shared" si="140"/>
        <v>0.36970700000000001</v>
      </c>
      <c r="H4563" s="3">
        <f t="shared" si="141"/>
        <v>0.18485400000000002</v>
      </c>
      <c r="J4563" s="3" cm="1">
        <f t="array" ref="J4563">+INDEX(G4563:H4563,,MATCH(Rates!$G$7,$G$4:$H$4,0))</f>
        <v>0.36970700000000001</v>
      </c>
    </row>
    <row r="4564" spans="2:10" x14ac:dyDescent="0.25">
      <c r="B4564" s="3">
        <v>7</v>
      </c>
      <c r="C4564" s="3">
        <v>9</v>
      </c>
      <c r="D4564" s="3">
        <v>7</v>
      </c>
      <c r="E4564" s="3">
        <v>1692.8510000000001</v>
      </c>
      <c r="F4564" s="3">
        <v>846.42600000000004</v>
      </c>
      <c r="G4564" s="3">
        <f t="shared" si="140"/>
        <v>1.6928510000000001</v>
      </c>
      <c r="H4564" s="3">
        <f t="shared" si="141"/>
        <v>0.84642600000000001</v>
      </c>
      <c r="J4564" s="3" cm="1">
        <f t="array" ref="J4564">+INDEX(G4564:H4564,,MATCH(Rates!$G$7,$G$4:$H$4,0))</f>
        <v>1.6928510000000001</v>
      </c>
    </row>
    <row r="4565" spans="2:10" x14ac:dyDescent="0.25">
      <c r="B4565" s="3">
        <v>7</v>
      </c>
      <c r="C4565" s="3">
        <v>9</v>
      </c>
      <c r="D4565" s="3">
        <v>8</v>
      </c>
      <c r="E4565" s="3">
        <v>3251.9830000000002</v>
      </c>
      <c r="F4565" s="3">
        <v>1625.992</v>
      </c>
      <c r="G4565" s="3">
        <f t="shared" ref="G4565:G4628" si="142">+E4565/1000</f>
        <v>3.2519830000000001</v>
      </c>
      <c r="H4565" s="3">
        <f t="shared" ref="H4565:H4628" si="143">+F4565/1000</f>
        <v>1.6259919999999999</v>
      </c>
      <c r="J4565" s="3" cm="1">
        <f t="array" ref="J4565">+INDEX(G4565:H4565,,MATCH(Rates!$G$7,$G$4:$H$4,0))</f>
        <v>3.2519830000000001</v>
      </c>
    </row>
    <row r="4566" spans="2:10" x14ac:dyDescent="0.25">
      <c r="B4566" s="3">
        <v>7</v>
      </c>
      <c r="C4566" s="3">
        <v>9</v>
      </c>
      <c r="D4566" s="3">
        <v>9</v>
      </c>
      <c r="E4566" s="3">
        <v>4543.415</v>
      </c>
      <c r="F4566" s="3">
        <v>2271.7069999999999</v>
      </c>
      <c r="G4566" s="3">
        <f t="shared" si="142"/>
        <v>4.5434149999999995</v>
      </c>
      <c r="H4566" s="3">
        <f t="shared" si="143"/>
        <v>2.2717069999999997</v>
      </c>
      <c r="J4566" s="3" cm="1">
        <f t="array" ref="J4566">+INDEX(G4566:H4566,,MATCH(Rates!$G$7,$G$4:$H$4,0))</f>
        <v>4.5434149999999995</v>
      </c>
    </row>
    <row r="4567" spans="2:10" x14ac:dyDescent="0.25">
      <c r="B4567" s="3">
        <v>7</v>
      </c>
      <c r="C4567" s="3">
        <v>9</v>
      </c>
      <c r="D4567" s="3">
        <v>10</v>
      </c>
      <c r="E4567" s="3">
        <v>5423.5789999999997</v>
      </c>
      <c r="F4567" s="3">
        <v>2711.79</v>
      </c>
      <c r="G4567" s="3">
        <f t="shared" si="142"/>
        <v>5.4235790000000001</v>
      </c>
      <c r="H4567" s="3">
        <f t="shared" si="143"/>
        <v>2.7117900000000001</v>
      </c>
      <c r="J4567" s="3" cm="1">
        <f t="array" ref="J4567">+INDEX(G4567:H4567,,MATCH(Rates!$G$7,$G$4:$H$4,0))</f>
        <v>5.4235790000000001</v>
      </c>
    </row>
    <row r="4568" spans="2:10" x14ac:dyDescent="0.25">
      <c r="B4568" s="3">
        <v>7</v>
      </c>
      <c r="C4568" s="3">
        <v>9</v>
      </c>
      <c r="D4568" s="3">
        <v>11</v>
      </c>
      <c r="E4568" s="3">
        <v>5974.5230000000001</v>
      </c>
      <c r="F4568" s="3">
        <v>2987.261</v>
      </c>
      <c r="G4568" s="3">
        <f t="shared" si="142"/>
        <v>5.9745230000000005</v>
      </c>
      <c r="H4568" s="3">
        <f t="shared" si="143"/>
        <v>2.9872610000000002</v>
      </c>
      <c r="J4568" s="3" cm="1">
        <f t="array" ref="J4568">+INDEX(G4568:H4568,,MATCH(Rates!$G$7,$G$4:$H$4,0))</f>
        <v>5.9745230000000005</v>
      </c>
    </row>
    <row r="4569" spans="2:10" x14ac:dyDescent="0.25">
      <c r="B4569" s="3">
        <v>7</v>
      </c>
      <c r="C4569" s="3">
        <v>9</v>
      </c>
      <c r="D4569" s="3">
        <v>12</v>
      </c>
      <c r="E4569" s="3">
        <v>6196.85</v>
      </c>
      <c r="F4569" s="3">
        <v>3098.4250000000002</v>
      </c>
      <c r="G4569" s="3">
        <f t="shared" si="142"/>
        <v>6.1968500000000004</v>
      </c>
      <c r="H4569" s="3">
        <f t="shared" si="143"/>
        <v>3.0984250000000002</v>
      </c>
      <c r="J4569" s="3" cm="1">
        <f t="array" ref="J4569">+INDEX(G4569:H4569,,MATCH(Rates!$G$7,$G$4:$H$4,0))</f>
        <v>6.1968500000000004</v>
      </c>
    </row>
    <row r="4570" spans="2:10" x14ac:dyDescent="0.25">
      <c r="B4570" s="3">
        <v>7</v>
      </c>
      <c r="C4570" s="3">
        <v>9</v>
      </c>
      <c r="D4570" s="3">
        <v>13</v>
      </c>
      <c r="E4570" s="3">
        <v>6098.24</v>
      </c>
      <c r="F4570" s="3">
        <v>3049.12</v>
      </c>
      <c r="G4570" s="3">
        <f t="shared" si="142"/>
        <v>6.0982399999999997</v>
      </c>
      <c r="H4570" s="3">
        <f t="shared" si="143"/>
        <v>3.0491199999999998</v>
      </c>
      <c r="J4570" s="3" cm="1">
        <f t="array" ref="J4570">+INDEX(G4570:H4570,,MATCH(Rates!$G$7,$G$4:$H$4,0))</f>
        <v>6.0982399999999997</v>
      </c>
    </row>
    <row r="4571" spans="2:10" x14ac:dyDescent="0.25">
      <c r="B4571" s="3">
        <v>7</v>
      </c>
      <c r="C4571" s="3">
        <v>9</v>
      </c>
      <c r="D4571" s="3">
        <v>14</v>
      </c>
      <c r="E4571" s="3">
        <v>5706.7759999999998</v>
      </c>
      <c r="F4571" s="3">
        <v>2853.3879999999999</v>
      </c>
      <c r="G4571" s="3">
        <f t="shared" si="142"/>
        <v>5.7067759999999996</v>
      </c>
      <c r="H4571" s="3">
        <f t="shared" si="143"/>
        <v>2.8533879999999998</v>
      </c>
      <c r="J4571" s="3" cm="1">
        <f t="array" ref="J4571">+INDEX(G4571:H4571,,MATCH(Rates!$G$7,$G$4:$H$4,0))</f>
        <v>5.7067759999999996</v>
      </c>
    </row>
    <row r="4572" spans="2:10" x14ac:dyDescent="0.25">
      <c r="B4572" s="3">
        <v>7</v>
      </c>
      <c r="C4572" s="3">
        <v>9</v>
      </c>
      <c r="D4572" s="3">
        <v>15</v>
      </c>
      <c r="E4572" s="3">
        <v>5069.6030000000001</v>
      </c>
      <c r="F4572" s="3">
        <v>2534.8020000000001</v>
      </c>
      <c r="G4572" s="3">
        <f t="shared" si="142"/>
        <v>5.0696029999999999</v>
      </c>
      <c r="H4572" s="3">
        <f t="shared" si="143"/>
        <v>2.534802</v>
      </c>
      <c r="J4572" s="3" cm="1">
        <f t="array" ref="J4572">+INDEX(G4572:H4572,,MATCH(Rates!$G$7,$G$4:$H$4,0))</f>
        <v>5.0696029999999999</v>
      </c>
    </row>
    <row r="4573" spans="2:10" x14ac:dyDescent="0.25">
      <c r="B4573" s="3">
        <v>7</v>
      </c>
      <c r="C4573" s="3">
        <v>9</v>
      </c>
      <c r="D4573" s="3">
        <v>16</v>
      </c>
      <c r="E4573" s="3">
        <v>3998.6010000000001</v>
      </c>
      <c r="F4573" s="3">
        <v>1999.3009999999999</v>
      </c>
      <c r="G4573" s="3">
        <f t="shared" si="142"/>
        <v>3.9986010000000003</v>
      </c>
      <c r="H4573" s="3">
        <f t="shared" si="143"/>
        <v>1.999301</v>
      </c>
      <c r="J4573" s="3" cm="1">
        <f t="array" ref="J4573">+INDEX(G4573:H4573,,MATCH(Rates!$G$7,$G$4:$H$4,0))</f>
        <v>3.9986010000000003</v>
      </c>
    </row>
    <row r="4574" spans="2:10" x14ac:dyDescent="0.25">
      <c r="B4574" s="3">
        <v>7</v>
      </c>
      <c r="C4574" s="3">
        <v>9</v>
      </c>
      <c r="D4574" s="3">
        <v>17</v>
      </c>
      <c r="E4574" s="3">
        <v>2632.5720000000001</v>
      </c>
      <c r="F4574" s="3">
        <v>1316.2860000000001</v>
      </c>
      <c r="G4574" s="3">
        <f t="shared" si="142"/>
        <v>2.6325720000000001</v>
      </c>
      <c r="H4574" s="3">
        <f t="shared" si="143"/>
        <v>1.3162860000000001</v>
      </c>
      <c r="J4574" s="3" cm="1">
        <f t="array" ref="J4574">+INDEX(G4574:H4574,,MATCH(Rates!$G$7,$G$4:$H$4,0))</f>
        <v>2.6325720000000001</v>
      </c>
    </row>
    <row r="4575" spans="2:10" x14ac:dyDescent="0.25">
      <c r="B4575" s="3">
        <v>7</v>
      </c>
      <c r="C4575" s="3">
        <v>9</v>
      </c>
      <c r="D4575" s="3">
        <v>18</v>
      </c>
      <c r="E4575" s="3">
        <v>1050.8710000000001</v>
      </c>
      <c r="F4575" s="3">
        <v>525.43600000000004</v>
      </c>
      <c r="G4575" s="3">
        <f t="shared" si="142"/>
        <v>1.0508710000000001</v>
      </c>
      <c r="H4575" s="3">
        <f t="shared" si="143"/>
        <v>0.52543600000000001</v>
      </c>
      <c r="J4575" s="3" cm="1">
        <f t="array" ref="J4575">+INDEX(G4575:H4575,,MATCH(Rates!$G$7,$G$4:$H$4,0))</f>
        <v>1.0508710000000001</v>
      </c>
    </row>
    <row r="4576" spans="2:10" x14ac:dyDescent="0.25">
      <c r="B4576" s="3">
        <v>7</v>
      </c>
      <c r="C4576" s="3">
        <v>9</v>
      </c>
      <c r="D4576" s="3">
        <v>19</v>
      </c>
      <c r="E4576" s="3">
        <v>214.07900000000001</v>
      </c>
      <c r="F4576" s="3">
        <v>107.04</v>
      </c>
      <c r="G4576" s="3">
        <f t="shared" si="142"/>
        <v>0.21407900000000002</v>
      </c>
      <c r="H4576" s="3">
        <f t="shared" si="143"/>
        <v>0.10704000000000001</v>
      </c>
      <c r="J4576" s="3" cm="1">
        <f t="array" ref="J4576">+INDEX(G4576:H4576,,MATCH(Rates!$G$7,$G$4:$H$4,0))</f>
        <v>0.21407900000000002</v>
      </c>
    </row>
    <row r="4577" spans="2:10" x14ac:dyDescent="0.25">
      <c r="B4577" s="3">
        <v>7</v>
      </c>
      <c r="C4577" s="3">
        <v>9</v>
      </c>
      <c r="D4577" s="3">
        <v>20</v>
      </c>
      <c r="E4577" s="3">
        <v>0</v>
      </c>
      <c r="F4577" s="3">
        <v>0</v>
      </c>
      <c r="G4577" s="3">
        <f t="shared" si="142"/>
        <v>0</v>
      </c>
      <c r="H4577" s="3">
        <f t="shared" si="143"/>
        <v>0</v>
      </c>
      <c r="J4577" s="3" cm="1">
        <f t="array" ref="J4577">+INDEX(G4577:H4577,,MATCH(Rates!$G$7,$G$4:$H$4,0))</f>
        <v>0</v>
      </c>
    </row>
    <row r="4578" spans="2:10" x14ac:dyDescent="0.25">
      <c r="B4578" s="3">
        <v>7</v>
      </c>
      <c r="C4578" s="3">
        <v>9</v>
      </c>
      <c r="D4578" s="3">
        <v>21</v>
      </c>
      <c r="E4578" s="3">
        <v>0</v>
      </c>
      <c r="F4578" s="3">
        <v>0</v>
      </c>
      <c r="G4578" s="3">
        <f t="shared" si="142"/>
        <v>0</v>
      </c>
      <c r="H4578" s="3">
        <f t="shared" si="143"/>
        <v>0</v>
      </c>
      <c r="J4578" s="3" cm="1">
        <f t="array" ref="J4578">+INDEX(G4578:H4578,,MATCH(Rates!$G$7,$G$4:$H$4,0))</f>
        <v>0</v>
      </c>
    </row>
    <row r="4579" spans="2:10" x14ac:dyDescent="0.25">
      <c r="B4579" s="3">
        <v>7</v>
      </c>
      <c r="C4579" s="3">
        <v>9</v>
      </c>
      <c r="D4579" s="3">
        <v>22</v>
      </c>
      <c r="E4579" s="3">
        <v>0</v>
      </c>
      <c r="F4579" s="3">
        <v>0</v>
      </c>
      <c r="G4579" s="3">
        <f t="shared" si="142"/>
        <v>0</v>
      </c>
      <c r="H4579" s="3">
        <f t="shared" si="143"/>
        <v>0</v>
      </c>
      <c r="J4579" s="3" cm="1">
        <f t="array" ref="J4579">+INDEX(G4579:H4579,,MATCH(Rates!$G$7,$G$4:$H$4,0))</f>
        <v>0</v>
      </c>
    </row>
    <row r="4580" spans="2:10" x14ac:dyDescent="0.25">
      <c r="B4580" s="3">
        <v>7</v>
      </c>
      <c r="C4580" s="3">
        <v>9</v>
      </c>
      <c r="D4580" s="3">
        <v>23</v>
      </c>
      <c r="E4580" s="3">
        <v>0</v>
      </c>
      <c r="F4580" s="3">
        <v>0</v>
      </c>
      <c r="G4580" s="3">
        <f t="shared" si="142"/>
        <v>0</v>
      </c>
      <c r="H4580" s="3">
        <f t="shared" si="143"/>
        <v>0</v>
      </c>
      <c r="J4580" s="3" cm="1">
        <f t="array" ref="J4580">+INDEX(G4580:H4580,,MATCH(Rates!$G$7,$G$4:$H$4,0))</f>
        <v>0</v>
      </c>
    </row>
    <row r="4581" spans="2:10" x14ac:dyDescent="0.25">
      <c r="B4581" s="3">
        <v>7</v>
      </c>
      <c r="C4581" s="3">
        <v>10</v>
      </c>
      <c r="D4581" s="3">
        <v>0</v>
      </c>
      <c r="E4581" s="3">
        <v>0</v>
      </c>
      <c r="F4581" s="3">
        <v>0</v>
      </c>
      <c r="G4581" s="3">
        <f t="shared" si="142"/>
        <v>0</v>
      </c>
      <c r="H4581" s="3">
        <f t="shared" si="143"/>
        <v>0</v>
      </c>
      <c r="J4581" s="3" cm="1">
        <f t="array" ref="J4581">+INDEX(G4581:H4581,,MATCH(Rates!$G$7,$G$4:$H$4,0))</f>
        <v>0</v>
      </c>
    </row>
    <row r="4582" spans="2:10" x14ac:dyDescent="0.25">
      <c r="B4582" s="3">
        <v>7</v>
      </c>
      <c r="C4582" s="3">
        <v>10</v>
      </c>
      <c r="D4582" s="3">
        <v>1</v>
      </c>
      <c r="E4582" s="3">
        <v>0</v>
      </c>
      <c r="F4582" s="3">
        <v>0</v>
      </c>
      <c r="G4582" s="3">
        <f t="shared" si="142"/>
        <v>0</v>
      </c>
      <c r="H4582" s="3">
        <f t="shared" si="143"/>
        <v>0</v>
      </c>
      <c r="J4582" s="3" cm="1">
        <f t="array" ref="J4582">+INDEX(G4582:H4582,,MATCH(Rates!$G$7,$G$4:$H$4,0))</f>
        <v>0</v>
      </c>
    </row>
    <row r="4583" spans="2:10" x14ac:dyDescent="0.25">
      <c r="B4583" s="3">
        <v>7</v>
      </c>
      <c r="C4583" s="3">
        <v>10</v>
      </c>
      <c r="D4583" s="3">
        <v>2</v>
      </c>
      <c r="E4583" s="3">
        <v>0</v>
      </c>
      <c r="F4583" s="3">
        <v>0</v>
      </c>
      <c r="G4583" s="3">
        <f t="shared" si="142"/>
        <v>0</v>
      </c>
      <c r="H4583" s="3">
        <f t="shared" si="143"/>
        <v>0</v>
      </c>
      <c r="J4583" s="3" cm="1">
        <f t="array" ref="J4583">+INDEX(G4583:H4583,,MATCH(Rates!$G$7,$G$4:$H$4,0))</f>
        <v>0</v>
      </c>
    </row>
    <row r="4584" spans="2:10" x14ac:dyDescent="0.25">
      <c r="B4584" s="3">
        <v>7</v>
      </c>
      <c r="C4584" s="3">
        <v>10</v>
      </c>
      <c r="D4584" s="3">
        <v>3</v>
      </c>
      <c r="E4584" s="3">
        <v>0</v>
      </c>
      <c r="F4584" s="3">
        <v>0</v>
      </c>
      <c r="G4584" s="3">
        <f t="shared" si="142"/>
        <v>0</v>
      </c>
      <c r="H4584" s="3">
        <f t="shared" si="143"/>
        <v>0</v>
      </c>
      <c r="J4584" s="3" cm="1">
        <f t="array" ref="J4584">+INDEX(G4584:H4584,,MATCH(Rates!$G$7,$G$4:$H$4,0))</f>
        <v>0</v>
      </c>
    </row>
    <row r="4585" spans="2:10" x14ac:dyDescent="0.25">
      <c r="B4585" s="3">
        <v>7</v>
      </c>
      <c r="C4585" s="3">
        <v>10</v>
      </c>
      <c r="D4585" s="3">
        <v>4</v>
      </c>
      <c r="E4585" s="3">
        <v>0</v>
      </c>
      <c r="F4585" s="3">
        <v>0</v>
      </c>
      <c r="G4585" s="3">
        <f t="shared" si="142"/>
        <v>0</v>
      </c>
      <c r="H4585" s="3">
        <f t="shared" si="143"/>
        <v>0</v>
      </c>
      <c r="J4585" s="3" cm="1">
        <f t="array" ref="J4585">+INDEX(G4585:H4585,,MATCH(Rates!$G$7,$G$4:$H$4,0))</f>
        <v>0</v>
      </c>
    </row>
    <row r="4586" spans="2:10" x14ac:dyDescent="0.25">
      <c r="B4586" s="3">
        <v>7</v>
      </c>
      <c r="C4586" s="3">
        <v>10</v>
      </c>
      <c r="D4586" s="3">
        <v>5</v>
      </c>
      <c r="E4586" s="3">
        <v>29.140999999999998</v>
      </c>
      <c r="F4586" s="3">
        <v>14.571</v>
      </c>
      <c r="G4586" s="3">
        <f t="shared" si="142"/>
        <v>2.9140999999999997E-2</v>
      </c>
      <c r="H4586" s="3">
        <f t="shared" si="143"/>
        <v>1.4570999999999999E-2</v>
      </c>
      <c r="J4586" s="3" cm="1">
        <f t="array" ref="J4586">+INDEX(G4586:H4586,,MATCH(Rates!$G$7,$G$4:$H$4,0))</f>
        <v>2.9140999999999997E-2</v>
      </c>
    </row>
    <row r="4587" spans="2:10" x14ac:dyDescent="0.25">
      <c r="B4587" s="3">
        <v>7</v>
      </c>
      <c r="C4587" s="3">
        <v>10</v>
      </c>
      <c r="D4587" s="3">
        <v>6</v>
      </c>
      <c r="E4587" s="3">
        <v>370.74700000000001</v>
      </c>
      <c r="F4587" s="3">
        <v>185.37299999999999</v>
      </c>
      <c r="G4587" s="3">
        <f t="shared" si="142"/>
        <v>0.37074699999999999</v>
      </c>
      <c r="H4587" s="3">
        <f t="shared" si="143"/>
        <v>0.18537299999999998</v>
      </c>
      <c r="J4587" s="3" cm="1">
        <f t="array" ref="J4587">+INDEX(G4587:H4587,,MATCH(Rates!$G$7,$G$4:$H$4,0))</f>
        <v>0.37074699999999999</v>
      </c>
    </row>
    <row r="4588" spans="2:10" x14ac:dyDescent="0.25">
      <c r="B4588" s="3">
        <v>7</v>
      </c>
      <c r="C4588" s="3">
        <v>10</v>
      </c>
      <c r="D4588" s="3">
        <v>7</v>
      </c>
      <c r="E4588" s="3">
        <v>1701.2729999999999</v>
      </c>
      <c r="F4588" s="3">
        <v>850.63699999999994</v>
      </c>
      <c r="G4588" s="3">
        <f t="shared" si="142"/>
        <v>1.7012729999999998</v>
      </c>
      <c r="H4588" s="3">
        <f t="shared" si="143"/>
        <v>0.85063699999999998</v>
      </c>
      <c r="J4588" s="3" cm="1">
        <f t="array" ref="J4588">+INDEX(G4588:H4588,,MATCH(Rates!$G$7,$G$4:$H$4,0))</f>
        <v>1.7012729999999998</v>
      </c>
    </row>
    <row r="4589" spans="2:10" x14ac:dyDescent="0.25">
      <c r="B4589" s="3">
        <v>7</v>
      </c>
      <c r="C4589" s="3">
        <v>10</v>
      </c>
      <c r="D4589" s="3">
        <v>8</v>
      </c>
      <c r="E4589" s="3">
        <v>3220.1840000000002</v>
      </c>
      <c r="F4589" s="3">
        <v>1610.0920000000001</v>
      </c>
      <c r="G4589" s="3">
        <f t="shared" si="142"/>
        <v>3.2201840000000002</v>
      </c>
      <c r="H4589" s="3">
        <f t="shared" si="143"/>
        <v>1.6100920000000001</v>
      </c>
      <c r="J4589" s="3" cm="1">
        <f t="array" ref="J4589">+INDEX(G4589:H4589,,MATCH(Rates!$G$7,$G$4:$H$4,0))</f>
        <v>3.2201840000000002</v>
      </c>
    </row>
    <row r="4590" spans="2:10" x14ac:dyDescent="0.25">
      <c r="B4590" s="3">
        <v>7</v>
      </c>
      <c r="C4590" s="3">
        <v>10</v>
      </c>
      <c r="D4590" s="3">
        <v>9</v>
      </c>
      <c r="E4590" s="3">
        <v>4517.8059999999996</v>
      </c>
      <c r="F4590" s="3">
        <v>2258.9029999999998</v>
      </c>
      <c r="G4590" s="3">
        <f t="shared" si="142"/>
        <v>4.5178059999999993</v>
      </c>
      <c r="H4590" s="3">
        <f t="shared" si="143"/>
        <v>2.2589029999999997</v>
      </c>
      <c r="J4590" s="3" cm="1">
        <f t="array" ref="J4590">+INDEX(G4590:H4590,,MATCH(Rates!$G$7,$G$4:$H$4,0))</f>
        <v>4.5178059999999993</v>
      </c>
    </row>
    <row r="4591" spans="2:10" x14ac:dyDescent="0.25">
      <c r="B4591" s="3">
        <v>7</v>
      </c>
      <c r="C4591" s="3">
        <v>10</v>
      </c>
      <c r="D4591" s="3">
        <v>10</v>
      </c>
      <c r="E4591" s="3">
        <v>5047.3580000000002</v>
      </c>
      <c r="F4591" s="3">
        <v>2523.6790000000001</v>
      </c>
      <c r="G4591" s="3">
        <f t="shared" si="142"/>
        <v>5.047358</v>
      </c>
      <c r="H4591" s="3">
        <f t="shared" si="143"/>
        <v>2.523679</v>
      </c>
      <c r="J4591" s="3" cm="1">
        <f t="array" ref="J4591">+INDEX(G4591:H4591,,MATCH(Rates!$G$7,$G$4:$H$4,0))</f>
        <v>5.047358</v>
      </c>
    </row>
    <row r="4592" spans="2:10" x14ac:dyDescent="0.25">
      <c r="B4592" s="3">
        <v>7</v>
      </c>
      <c r="C4592" s="3">
        <v>10</v>
      </c>
      <c r="D4592" s="3">
        <v>11</v>
      </c>
      <c r="E4592" s="3">
        <v>5590.9629999999997</v>
      </c>
      <c r="F4592" s="3">
        <v>2795.482</v>
      </c>
      <c r="G4592" s="3">
        <f t="shared" si="142"/>
        <v>5.5909629999999995</v>
      </c>
      <c r="H4592" s="3">
        <f t="shared" si="143"/>
        <v>2.7954819999999998</v>
      </c>
      <c r="J4592" s="3" cm="1">
        <f t="array" ref="J4592">+INDEX(G4592:H4592,,MATCH(Rates!$G$7,$G$4:$H$4,0))</f>
        <v>5.5909629999999995</v>
      </c>
    </row>
    <row r="4593" spans="2:10" x14ac:dyDescent="0.25">
      <c r="B4593" s="3">
        <v>7</v>
      </c>
      <c r="C4593" s="3">
        <v>10</v>
      </c>
      <c r="D4593" s="3">
        <v>12</v>
      </c>
      <c r="E4593" s="3">
        <v>5628.5709999999999</v>
      </c>
      <c r="F4593" s="3">
        <v>2814.2849999999999</v>
      </c>
      <c r="G4593" s="3">
        <f t="shared" si="142"/>
        <v>5.628571</v>
      </c>
      <c r="H4593" s="3">
        <f t="shared" si="143"/>
        <v>2.8142849999999999</v>
      </c>
      <c r="J4593" s="3" cm="1">
        <f t="array" ref="J4593">+INDEX(G4593:H4593,,MATCH(Rates!$G$7,$G$4:$H$4,0))</f>
        <v>5.628571</v>
      </c>
    </row>
    <row r="4594" spans="2:10" x14ac:dyDescent="0.25">
      <c r="B4594" s="3">
        <v>7</v>
      </c>
      <c r="C4594" s="3">
        <v>10</v>
      </c>
      <c r="D4594" s="3">
        <v>13</v>
      </c>
      <c r="E4594" s="3">
        <v>5652.5910000000003</v>
      </c>
      <c r="F4594" s="3">
        <v>2826.2950000000001</v>
      </c>
      <c r="G4594" s="3">
        <f t="shared" si="142"/>
        <v>5.6525910000000001</v>
      </c>
      <c r="H4594" s="3">
        <f t="shared" si="143"/>
        <v>2.826295</v>
      </c>
      <c r="J4594" s="3" cm="1">
        <f t="array" ref="J4594">+INDEX(G4594:H4594,,MATCH(Rates!$G$7,$G$4:$H$4,0))</f>
        <v>5.6525910000000001</v>
      </c>
    </row>
    <row r="4595" spans="2:10" x14ac:dyDescent="0.25">
      <c r="B4595" s="3">
        <v>7</v>
      </c>
      <c r="C4595" s="3">
        <v>10</v>
      </c>
      <c r="D4595" s="3">
        <v>14</v>
      </c>
      <c r="E4595" s="3">
        <v>5646.7150000000001</v>
      </c>
      <c r="F4595" s="3">
        <v>2823.3580000000002</v>
      </c>
      <c r="G4595" s="3">
        <f t="shared" si="142"/>
        <v>5.6467150000000004</v>
      </c>
      <c r="H4595" s="3">
        <f t="shared" si="143"/>
        <v>2.8233580000000003</v>
      </c>
      <c r="J4595" s="3" cm="1">
        <f t="array" ref="J4595">+INDEX(G4595:H4595,,MATCH(Rates!$G$7,$G$4:$H$4,0))</f>
        <v>5.6467150000000004</v>
      </c>
    </row>
    <row r="4596" spans="2:10" x14ac:dyDescent="0.25">
      <c r="B4596" s="3">
        <v>7</v>
      </c>
      <c r="C4596" s="3">
        <v>10</v>
      </c>
      <c r="D4596" s="3">
        <v>15</v>
      </c>
      <c r="E4596" s="3">
        <v>5040.3149999999996</v>
      </c>
      <c r="F4596" s="3">
        <v>2520.1579999999999</v>
      </c>
      <c r="G4596" s="3">
        <f t="shared" si="142"/>
        <v>5.0403149999999997</v>
      </c>
      <c r="H4596" s="3">
        <f t="shared" si="143"/>
        <v>2.5201579999999999</v>
      </c>
      <c r="J4596" s="3" cm="1">
        <f t="array" ref="J4596">+INDEX(G4596:H4596,,MATCH(Rates!$G$7,$G$4:$H$4,0))</f>
        <v>5.0403149999999997</v>
      </c>
    </row>
    <row r="4597" spans="2:10" x14ac:dyDescent="0.25">
      <c r="B4597" s="3">
        <v>7</v>
      </c>
      <c r="C4597" s="3">
        <v>10</v>
      </c>
      <c r="D4597" s="3">
        <v>16</v>
      </c>
      <c r="E4597" s="3">
        <v>3983.134</v>
      </c>
      <c r="F4597" s="3">
        <v>1991.567</v>
      </c>
      <c r="G4597" s="3">
        <f t="shared" si="142"/>
        <v>3.9831340000000002</v>
      </c>
      <c r="H4597" s="3">
        <f t="shared" si="143"/>
        <v>1.9915670000000001</v>
      </c>
      <c r="J4597" s="3" cm="1">
        <f t="array" ref="J4597">+INDEX(G4597:H4597,,MATCH(Rates!$G$7,$G$4:$H$4,0))</f>
        <v>3.9831340000000002</v>
      </c>
    </row>
    <row r="4598" spans="2:10" x14ac:dyDescent="0.25">
      <c r="B4598" s="3">
        <v>7</v>
      </c>
      <c r="C4598" s="3">
        <v>10</v>
      </c>
      <c r="D4598" s="3">
        <v>17</v>
      </c>
      <c r="E4598" s="3">
        <v>2571.875</v>
      </c>
      <c r="F4598" s="3">
        <v>1285.9380000000001</v>
      </c>
      <c r="G4598" s="3">
        <f t="shared" si="142"/>
        <v>2.5718749999999999</v>
      </c>
      <c r="H4598" s="3">
        <f t="shared" si="143"/>
        <v>1.285938</v>
      </c>
      <c r="J4598" s="3" cm="1">
        <f t="array" ref="J4598">+INDEX(G4598:H4598,,MATCH(Rates!$G$7,$G$4:$H$4,0))</f>
        <v>2.5718749999999999</v>
      </c>
    </row>
    <row r="4599" spans="2:10" x14ac:dyDescent="0.25">
      <c r="B4599" s="3">
        <v>7</v>
      </c>
      <c r="C4599" s="3">
        <v>10</v>
      </c>
      <c r="D4599" s="3">
        <v>18</v>
      </c>
      <c r="E4599" s="3">
        <v>1135.335</v>
      </c>
      <c r="F4599" s="3">
        <v>567.66700000000003</v>
      </c>
      <c r="G4599" s="3">
        <f t="shared" si="142"/>
        <v>1.135335</v>
      </c>
      <c r="H4599" s="3">
        <f t="shared" si="143"/>
        <v>0.56766700000000003</v>
      </c>
      <c r="J4599" s="3" cm="1">
        <f t="array" ref="J4599">+INDEX(G4599:H4599,,MATCH(Rates!$G$7,$G$4:$H$4,0))</f>
        <v>1.135335</v>
      </c>
    </row>
    <row r="4600" spans="2:10" x14ac:dyDescent="0.25">
      <c r="B4600" s="3">
        <v>7</v>
      </c>
      <c r="C4600" s="3">
        <v>10</v>
      </c>
      <c r="D4600" s="3">
        <v>19</v>
      </c>
      <c r="E4600" s="3">
        <v>226.858</v>
      </c>
      <c r="F4600" s="3">
        <v>113.429</v>
      </c>
      <c r="G4600" s="3">
        <f t="shared" si="142"/>
        <v>0.226858</v>
      </c>
      <c r="H4600" s="3">
        <f t="shared" si="143"/>
        <v>0.113429</v>
      </c>
      <c r="J4600" s="3" cm="1">
        <f t="array" ref="J4600">+INDEX(G4600:H4600,,MATCH(Rates!$G$7,$G$4:$H$4,0))</f>
        <v>0.226858</v>
      </c>
    </row>
    <row r="4601" spans="2:10" x14ac:dyDescent="0.25">
      <c r="B4601" s="3">
        <v>7</v>
      </c>
      <c r="C4601" s="3">
        <v>10</v>
      </c>
      <c r="D4601" s="3">
        <v>20</v>
      </c>
      <c r="E4601" s="3">
        <v>0</v>
      </c>
      <c r="F4601" s="3">
        <v>0</v>
      </c>
      <c r="G4601" s="3">
        <f t="shared" si="142"/>
        <v>0</v>
      </c>
      <c r="H4601" s="3">
        <f t="shared" si="143"/>
        <v>0</v>
      </c>
      <c r="J4601" s="3" cm="1">
        <f t="array" ref="J4601">+INDEX(G4601:H4601,,MATCH(Rates!$G$7,$G$4:$H$4,0))</f>
        <v>0</v>
      </c>
    </row>
    <row r="4602" spans="2:10" x14ac:dyDescent="0.25">
      <c r="B4602" s="3">
        <v>7</v>
      </c>
      <c r="C4602" s="3">
        <v>10</v>
      </c>
      <c r="D4602" s="3">
        <v>21</v>
      </c>
      <c r="E4602" s="3">
        <v>0</v>
      </c>
      <c r="F4602" s="3">
        <v>0</v>
      </c>
      <c r="G4602" s="3">
        <f t="shared" si="142"/>
        <v>0</v>
      </c>
      <c r="H4602" s="3">
        <f t="shared" si="143"/>
        <v>0</v>
      </c>
      <c r="J4602" s="3" cm="1">
        <f t="array" ref="J4602">+INDEX(G4602:H4602,,MATCH(Rates!$G$7,$G$4:$H$4,0))</f>
        <v>0</v>
      </c>
    </row>
    <row r="4603" spans="2:10" x14ac:dyDescent="0.25">
      <c r="B4603" s="3">
        <v>7</v>
      </c>
      <c r="C4603" s="3">
        <v>10</v>
      </c>
      <c r="D4603" s="3">
        <v>22</v>
      </c>
      <c r="E4603" s="3">
        <v>0</v>
      </c>
      <c r="F4603" s="3">
        <v>0</v>
      </c>
      <c r="G4603" s="3">
        <f t="shared" si="142"/>
        <v>0</v>
      </c>
      <c r="H4603" s="3">
        <f t="shared" si="143"/>
        <v>0</v>
      </c>
      <c r="J4603" s="3" cm="1">
        <f t="array" ref="J4603">+INDEX(G4603:H4603,,MATCH(Rates!$G$7,$G$4:$H$4,0))</f>
        <v>0</v>
      </c>
    </row>
    <row r="4604" spans="2:10" x14ac:dyDescent="0.25">
      <c r="B4604" s="3">
        <v>7</v>
      </c>
      <c r="C4604" s="3">
        <v>10</v>
      </c>
      <c r="D4604" s="3">
        <v>23</v>
      </c>
      <c r="E4604" s="3">
        <v>0</v>
      </c>
      <c r="F4604" s="3">
        <v>0</v>
      </c>
      <c r="G4604" s="3">
        <f t="shared" si="142"/>
        <v>0</v>
      </c>
      <c r="H4604" s="3">
        <f t="shared" si="143"/>
        <v>0</v>
      </c>
      <c r="J4604" s="3" cm="1">
        <f t="array" ref="J4604">+INDEX(G4604:H4604,,MATCH(Rates!$G$7,$G$4:$H$4,0))</f>
        <v>0</v>
      </c>
    </row>
    <row r="4605" spans="2:10" x14ac:dyDescent="0.25">
      <c r="B4605" s="3">
        <v>7</v>
      </c>
      <c r="C4605" s="3">
        <v>11</v>
      </c>
      <c r="D4605" s="3">
        <v>0</v>
      </c>
      <c r="E4605" s="3">
        <v>0</v>
      </c>
      <c r="F4605" s="3">
        <v>0</v>
      </c>
      <c r="G4605" s="3">
        <f t="shared" si="142"/>
        <v>0</v>
      </c>
      <c r="H4605" s="3">
        <f t="shared" si="143"/>
        <v>0</v>
      </c>
      <c r="J4605" s="3" cm="1">
        <f t="array" ref="J4605">+INDEX(G4605:H4605,,MATCH(Rates!$G$7,$G$4:$H$4,0))</f>
        <v>0</v>
      </c>
    </row>
    <row r="4606" spans="2:10" x14ac:dyDescent="0.25">
      <c r="B4606" s="3">
        <v>7</v>
      </c>
      <c r="C4606" s="3">
        <v>11</v>
      </c>
      <c r="D4606" s="3">
        <v>1</v>
      </c>
      <c r="E4606" s="3">
        <v>0</v>
      </c>
      <c r="F4606" s="3">
        <v>0</v>
      </c>
      <c r="G4606" s="3">
        <f t="shared" si="142"/>
        <v>0</v>
      </c>
      <c r="H4606" s="3">
        <f t="shared" si="143"/>
        <v>0</v>
      </c>
      <c r="J4606" s="3" cm="1">
        <f t="array" ref="J4606">+INDEX(G4606:H4606,,MATCH(Rates!$G$7,$G$4:$H$4,0))</f>
        <v>0</v>
      </c>
    </row>
    <row r="4607" spans="2:10" x14ac:dyDescent="0.25">
      <c r="B4607" s="3">
        <v>7</v>
      </c>
      <c r="C4607" s="3">
        <v>11</v>
      </c>
      <c r="D4607" s="3">
        <v>2</v>
      </c>
      <c r="E4607" s="3">
        <v>0</v>
      </c>
      <c r="F4607" s="3">
        <v>0</v>
      </c>
      <c r="G4607" s="3">
        <f t="shared" si="142"/>
        <v>0</v>
      </c>
      <c r="H4607" s="3">
        <f t="shared" si="143"/>
        <v>0</v>
      </c>
      <c r="J4607" s="3" cm="1">
        <f t="array" ref="J4607">+INDEX(G4607:H4607,,MATCH(Rates!$G$7,$G$4:$H$4,0))</f>
        <v>0</v>
      </c>
    </row>
    <row r="4608" spans="2:10" x14ac:dyDescent="0.25">
      <c r="B4608" s="3">
        <v>7</v>
      </c>
      <c r="C4608" s="3">
        <v>11</v>
      </c>
      <c r="D4608" s="3">
        <v>3</v>
      </c>
      <c r="E4608" s="3">
        <v>0</v>
      </c>
      <c r="F4608" s="3">
        <v>0</v>
      </c>
      <c r="G4608" s="3">
        <f t="shared" si="142"/>
        <v>0</v>
      </c>
      <c r="H4608" s="3">
        <f t="shared" si="143"/>
        <v>0</v>
      </c>
      <c r="J4608" s="3" cm="1">
        <f t="array" ref="J4608">+INDEX(G4608:H4608,,MATCH(Rates!$G$7,$G$4:$H$4,0))</f>
        <v>0</v>
      </c>
    </row>
    <row r="4609" spans="2:10" x14ac:dyDescent="0.25">
      <c r="B4609" s="3">
        <v>7</v>
      </c>
      <c r="C4609" s="3">
        <v>11</v>
      </c>
      <c r="D4609" s="3">
        <v>4</v>
      </c>
      <c r="E4609" s="3">
        <v>0</v>
      </c>
      <c r="F4609" s="3">
        <v>0</v>
      </c>
      <c r="G4609" s="3">
        <f t="shared" si="142"/>
        <v>0</v>
      </c>
      <c r="H4609" s="3">
        <f t="shared" si="143"/>
        <v>0</v>
      </c>
      <c r="J4609" s="3" cm="1">
        <f t="array" ref="J4609">+INDEX(G4609:H4609,,MATCH(Rates!$G$7,$G$4:$H$4,0))</f>
        <v>0</v>
      </c>
    </row>
    <row r="4610" spans="2:10" x14ac:dyDescent="0.25">
      <c r="B4610" s="3">
        <v>7</v>
      </c>
      <c r="C4610" s="3">
        <v>11</v>
      </c>
      <c r="D4610" s="3">
        <v>5</v>
      </c>
      <c r="E4610" s="3">
        <v>26.558</v>
      </c>
      <c r="F4610" s="3">
        <v>13.279</v>
      </c>
      <c r="G4610" s="3">
        <f t="shared" si="142"/>
        <v>2.6557999999999998E-2</v>
      </c>
      <c r="H4610" s="3">
        <f t="shared" si="143"/>
        <v>1.3278999999999999E-2</v>
      </c>
      <c r="J4610" s="3" cm="1">
        <f t="array" ref="J4610">+INDEX(G4610:H4610,,MATCH(Rates!$G$7,$G$4:$H$4,0))</f>
        <v>2.6557999999999998E-2</v>
      </c>
    </row>
    <row r="4611" spans="2:10" x14ac:dyDescent="0.25">
      <c r="B4611" s="3">
        <v>7</v>
      </c>
      <c r="C4611" s="3">
        <v>11</v>
      </c>
      <c r="D4611" s="3">
        <v>6</v>
      </c>
      <c r="E4611" s="3">
        <v>442.67500000000001</v>
      </c>
      <c r="F4611" s="3">
        <v>221.33699999999999</v>
      </c>
      <c r="G4611" s="3">
        <f t="shared" si="142"/>
        <v>0.44267499999999999</v>
      </c>
      <c r="H4611" s="3">
        <f t="shared" si="143"/>
        <v>0.22133699999999998</v>
      </c>
      <c r="J4611" s="3" cm="1">
        <f t="array" ref="J4611">+INDEX(G4611:H4611,,MATCH(Rates!$G$7,$G$4:$H$4,0))</f>
        <v>0.44267499999999999</v>
      </c>
    </row>
    <row r="4612" spans="2:10" x14ac:dyDescent="0.25">
      <c r="B4612" s="3">
        <v>7</v>
      </c>
      <c r="C4612" s="3">
        <v>11</v>
      </c>
      <c r="D4612" s="3">
        <v>7</v>
      </c>
      <c r="E4612" s="3">
        <v>1618.0450000000001</v>
      </c>
      <c r="F4612" s="3">
        <v>809.02300000000002</v>
      </c>
      <c r="G4612" s="3">
        <f t="shared" si="142"/>
        <v>1.6180450000000002</v>
      </c>
      <c r="H4612" s="3">
        <f t="shared" si="143"/>
        <v>0.80902300000000005</v>
      </c>
      <c r="J4612" s="3" cm="1">
        <f t="array" ref="J4612">+INDEX(G4612:H4612,,MATCH(Rates!$G$7,$G$4:$H$4,0))</f>
        <v>1.6180450000000002</v>
      </c>
    </row>
    <row r="4613" spans="2:10" x14ac:dyDescent="0.25">
      <c r="B4613" s="3">
        <v>7</v>
      </c>
      <c r="C4613" s="3">
        <v>11</v>
      </c>
      <c r="D4613" s="3">
        <v>8</v>
      </c>
      <c r="E4613" s="3">
        <v>3019.9340000000002</v>
      </c>
      <c r="F4613" s="3">
        <v>1509.9670000000001</v>
      </c>
      <c r="G4613" s="3">
        <f t="shared" si="142"/>
        <v>3.0199340000000001</v>
      </c>
      <c r="H4613" s="3">
        <f t="shared" si="143"/>
        <v>1.5099670000000001</v>
      </c>
      <c r="J4613" s="3" cm="1">
        <f t="array" ref="J4613">+INDEX(G4613:H4613,,MATCH(Rates!$G$7,$G$4:$H$4,0))</f>
        <v>3.0199340000000001</v>
      </c>
    </row>
    <row r="4614" spans="2:10" x14ac:dyDescent="0.25">
      <c r="B4614" s="3">
        <v>7</v>
      </c>
      <c r="C4614" s="3">
        <v>11</v>
      </c>
      <c r="D4614" s="3">
        <v>9</v>
      </c>
      <c r="E4614" s="3">
        <v>4273.0349999999999</v>
      </c>
      <c r="F4614" s="3">
        <v>2136.5169999999998</v>
      </c>
      <c r="G4614" s="3">
        <f t="shared" si="142"/>
        <v>4.2730350000000001</v>
      </c>
      <c r="H4614" s="3">
        <f t="shared" si="143"/>
        <v>2.136517</v>
      </c>
      <c r="J4614" s="3" cm="1">
        <f t="array" ref="J4614">+INDEX(G4614:H4614,,MATCH(Rates!$G$7,$G$4:$H$4,0))</f>
        <v>4.2730350000000001</v>
      </c>
    </row>
    <row r="4615" spans="2:10" x14ac:dyDescent="0.25">
      <c r="B4615" s="3">
        <v>7</v>
      </c>
      <c r="C4615" s="3">
        <v>11</v>
      </c>
      <c r="D4615" s="3">
        <v>10</v>
      </c>
      <c r="E4615" s="3">
        <v>5085.7910000000002</v>
      </c>
      <c r="F4615" s="3">
        <v>2542.895</v>
      </c>
      <c r="G4615" s="3">
        <f t="shared" si="142"/>
        <v>5.0857910000000004</v>
      </c>
      <c r="H4615" s="3">
        <f t="shared" si="143"/>
        <v>2.5428950000000001</v>
      </c>
      <c r="J4615" s="3" cm="1">
        <f t="array" ref="J4615">+INDEX(G4615:H4615,,MATCH(Rates!$G$7,$G$4:$H$4,0))</f>
        <v>5.0857910000000004</v>
      </c>
    </row>
    <row r="4616" spans="2:10" x14ac:dyDescent="0.25">
      <c r="B4616" s="3">
        <v>7</v>
      </c>
      <c r="C4616" s="3">
        <v>11</v>
      </c>
      <c r="D4616" s="3">
        <v>11</v>
      </c>
      <c r="E4616" s="3">
        <v>5610.3509999999997</v>
      </c>
      <c r="F4616" s="3">
        <v>2805.1759999999999</v>
      </c>
      <c r="G4616" s="3">
        <f t="shared" si="142"/>
        <v>5.6103509999999996</v>
      </c>
      <c r="H4616" s="3">
        <f t="shared" si="143"/>
        <v>2.8051759999999999</v>
      </c>
      <c r="J4616" s="3" cm="1">
        <f t="array" ref="J4616">+INDEX(G4616:H4616,,MATCH(Rates!$G$7,$G$4:$H$4,0))</f>
        <v>5.6103509999999996</v>
      </c>
    </row>
    <row r="4617" spans="2:10" x14ac:dyDescent="0.25">
      <c r="B4617" s="3">
        <v>7</v>
      </c>
      <c r="C4617" s="3">
        <v>11</v>
      </c>
      <c r="D4617" s="3">
        <v>12</v>
      </c>
      <c r="E4617" s="3">
        <v>5813.9449999999997</v>
      </c>
      <c r="F4617" s="3">
        <v>2906.973</v>
      </c>
      <c r="G4617" s="3">
        <f t="shared" si="142"/>
        <v>5.8139449999999995</v>
      </c>
      <c r="H4617" s="3">
        <f t="shared" si="143"/>
        <v>2.9069729999999998</v>
      </c>
      <c r="J4617" s="3" cm="1">
        <f t="array" ref="J4617">+INDEX(G4617:H4617,,MATCH(Rates!$G$7,$G$4:$H$4,0))</f>
        <v>5.8139449999999995</v>
      </c>
    </row>
    <row r="4618" spans="2:10" x14ac:dyDescent="0.25">
      <c r="B4618" s="3">
        <v>7</v>
      </c>
      <c r="C4618" s="3">
        <v>11</v>
      </c>
      <c r="D4618" s="3">
        <v>13</v>
      </c>
      <c r="E4618" s="3">
        <v>5721.616</v>
      </c>
      <c r="F4618" s="3">
        <v>2860.808</v>
      </c>
      <c r="G4618" s="3">
        <f t="shared" si="142"/>
        <v>5.721616</v>
      </c>
      <c r="H4618" s="3">
        <f t="shared" si="143"/>
        <v>2.860808</v>
      </c>
      <c r="J4618" s="3" cm="1">
        <f t="array" ref="J4618">+INDEX(G4618:H4618,,MATCH(Rates!$G$7,$G$4:$H$4,0))</f>
        <v>5.721616</v>
      </c>
    </row>
    <row r="4619" spans="2:10" x14ac:dyDescent="0.25">
      <c r="B4619" s="3">
        <v>7</v>
      </c>
      <c r="C4619" s="3">
        <v>11</v>
      </c>
      <c r="D4619" s="3">
        <v>14</v>
      </c>
      <c r="E4619" s="3">
        <v>5324.0240000000003</v>
      </c>
      <c r="F4619" s="3">
        <v>2662.0120000000002</v>
      </c>
      <c r="G4619" s="3">
        <f t="shared" si="142"/>
        <v>5.3240240000000005</v>
      </c>
      <c r="H4619" s="3">
        <f t="shared" si="143"/>
        <v>2.6620120000000003</v>
      </c>
      <c r="J4619" s="3" cm="1">
        <f t="array" ref="J4619">+INDEX(G4619:H4619,,MATCH(Rates!$G$7,$G$4:$H$4,0))</f>
        <v>5.3240240000000005</v>
      </c>
    </row>
    <row r="4620" spans="2:10" x14ac:dyDescent="0.25">
      <c r="B4620" s="3">
        <v>7</v>
      </c>
      <c r="C4620" s="3">
        <v>11</v>
      </c>
      <c r="D4620" s="3">
        <v>15</v>
      </c>
      <c r="E4620" s="3">
        <v>4655.7629999999999</v>
      </c>
      <c r="F4620" s="3">
        <v>2327.8820000000001</v>
      </c>
      <c r="G4620" s="3">
        <f t="shared" si="142"/>
        <v>4.6557630000000003</v>
      </c>
      <c r="H4620" s="3">
        <f t="shared" si="143"/>
        <v>2.3278820000000002</v>
      </c>
      <c r="J4620" s="3" cm="1">
        <f t="array" ref="J4620">+INDEX(G4620:H4620,,MATCH(Rates!$G$7,$G$4:$H$4,0))</f>
        <v>4.6557630000000003</v>
      </c>
    </row>
    <row r="4621" spans="2:10" x14ac:dyDescent="0.25">
      <c r="B4621" s="3">
        <v>7</v>
      </c>
      <c r="C4621" s="3">
        <v>11</v>
      </c>
      <c r="D4621" s="3">
        <v>16</v>
      </c>
      <c r="E4621" s="3">
        <v>3783.4160000000002</v>
      </c>
      <c r="F4621" s="3">
        <v>1891.7080000000001</v>
      </c>
      <c r="G4621" s="3">
        <f t="shared" si="142"/>
        <v>3.7834160000000003</v>
      </c>
      <c r="H4621" s="3">
        <f t="shared" si="143"/>
        <v>1.8917080000000002</v>
      </c>
      <c r="J4621" s="3" cm="1">
        <f t="array" ref="J4621">+INDEX(G4621:H4621,,MATCH(Rates!$G$7,$G$4:$H$4,0))</f>
        <v>3.7834160000000003</v>
      </c>
    </row>
    <row r="4622" spans="2:10" x14ac:dyDescent="0.25">
      <c r="B4622" s="3">
        <v>7</v>
      </c>
      <c r="C4622" s="3">
        <v>11</v>
      </c>
      <c r="D4622" s="3">
        <v>17</v>
      </c>
      <c r="E4622" s="3">
        <v>2491.0239999999999</v>
      </c>
      <c r="F4622" s="3">
        <v>1245.5119999999999</v>
      </c>
      <c r="G4622" s="3">
        <f t="shared" si="142"/>
        <v>2.4910239999999999</v>
      </c>
      <c r="H4622" s="3">
        <f t="shared" si="143"/>
        <v>1.245512</v>
      </c>
      <c r="J4622" s="3" cm="1">
        <f t="array" ref="J4622">+INDEX(G4622:H4622,,MATCH(Rates!$G$7,$G$4:$H$4,0))</f>
        <v>2.4910239999999999</v>
      </c>
    </row>
    <row r="4623" spans="2:10" x14ac:dyDescent="0.25">
      <c r="B4623" s="3">
        <v>7</v>
      </c>
      <c r="C4623" s="3">
        <v>11</v>
      </c>
      <c r="D4623" s="3">
        <v>18</v>
      </c>
      <c r="E4623" s="3">
        <v>1028.0160000000001</v>
      </c>
      <c r="F4623" s="3">
        <v>514.00800000000004</v>
      </c>
      <c r="G4623" s="3">
        <f t="shared" si="142"/>
        <v>1.028016</v>
      </c>
      <c r="H4623" s="3">
        <f t="shared" si="143"/>
        <v>0.51400800000000002</v>
      </c>
      <c r="J4623" s="3" cm="1">
        <f t="array" ref="J4623">+INDEX(G4623:H4623,,MATCH(Rates!$G$7,$G$4:$H$4,0))</f>
        <v>1.028016</v>
      </c>
    </row>
    <row r="4624" spans="2:10" x14ac:dyDescent="0.25">
      <c r="B4624" s="3">
        <v>7</v>
      </c>
      <c r="C4624" s="3">
        <v>11</v>
      </c>
      <c r="D4624" s="3">
        <v>19</v>
      </c>
      <c r="E4624" s="3">
        <v>219.923</v>
      </c>
      <c r="F4624" s="3">
        <v>109.962</v>
      </c>
      <c r="G4624" s="3">
        <f t="shared" si="142"/>
        <v>0.21992300000000001</v>
      </c>
      <c r="H4624" s="3">
        <f t="shared" si="143"/>
        <v>0.109962</v>
      </c>
      <c r="J4624" s="3" cm="1">
        <f t="array" ref="J4624">+INDEX(G4624:H4624,,MATCH(Rates!$G$7,$G$4:$H$4,0))</f>
        <v>0.21992300000000001</v>
      </c>
    </row>
    <row r="4625" spans="2:10" x14ac:dyDescent="0.25">
      <c r="B4625" s="3">
        <v>7</v>
      </c>
      <c r="C4625" s="3">
        <v>11</v>
      </c>
      <c r="D4625" s="3">
        <v>20</v>
      </c>
      <c r="E4625" s="3">
        <v>0</v>
      </c>
      <c r="F4625" s="3">
        <v>0</v>
      </c>
      <c r="G4625" s="3">
        <f t="shared" si="142"/>
        <v>0</v>
      </c>
      <c r="H4625" s="3">
        <f t="shared" si="143"/>
        <v>0</v>
      </c>
      <c r="J4625" s="3" cm="1">
        <f t="array" ref="J4625">+INDEX(G4625:H4625,,MATCH(Rates!$G$7,$G$4:$H$4,0))</f>
        <v>0</v>
      </c>
    </row>
    <row r="4626" spans="2:10" x14ac:dyDescent="0.25">
      <c r="B4626" s="3">
        <v>7</v>
      </c>
      <c r="C4626" s="3">
        <v>11</v>
      </c>
      <c r="D4626" s="3">
        <v>21</v>
      </c>
      <c r="E4626" s="3">
        <v>0</v>
      </c>
      <c r="F4626" s="3">
        <v>0</v>
      </c>
      <c r="G4626" s="3">
        <f t="shared" si="142"/>
        <v>0</v>
      </c>
      <c r="H4626" s="3">
        <f t="shared" si="143"/>
        <v>0</v>
      </c>
      <c r="J4626" s="3" cm="1">
        <f t="array" ref="J4626">+INDEX(G4626:H4626,,MATCH(Rates!$G$7,$G$4:$H$4,0))</f>
        <v>0</v>
      </c>
    </row>
    <row r="4627" spans="2:10" x14ac:dyDescent="0.25">
      <c r="B4627" s="3">
        <v>7</v>
      </c>
      <c r="C4627" s="3">
        <v>11</v>
      </c>
      <c r="D4627" s="3">
        <v>22</v>
      </c>
      <c r="E4627" s="3">
        <v>0</v>
      </c>
      <c r="F4627" s="3">
        <v>0</v>
      </c>
      <c r="G4627" s="3">
        <f t="shared" si="142"/>
        <v>0</v>
      </c>
      <c r="H4627" s="3">
        <f t="shared" si="143"/>
        <v>0</v>
      </c>
      <c r="J4627" s="3" cm="1">
        <f t="array" ref="J4627">+INDEX(G4627:H4627,,MATCH(Rates!$G$7,$G$4:$H$4,0))</f>
        <v>0</v>
      </c>
    </row>
    <row r="4628" spans="2:10" x14ac:dyDescent="0.25">
      <c r="B4628" s="3">
        <v>7</v>
      </c>
      <c r="C4628" s="3">
        <v>11</v>
      </c>
      <c r="D4628" s="3">
        <v>23</v>
      </c>
      <c r="E4628" s="3">
        <v>0</v>
      </c>
      <c r="F4628" s="3">
        <v>0</v>
      </c>
      <c r="G4628" s="3">
        <f t="shared" si="142"/>
        <v>0</v>
      </c>
      <c r="H4628" s="3">
        <f t="shared" si="143"/>
        <v>0</v>
      </c>
      <c r="J4628" s="3" cm="1">
        <f t="array" ref="J4628">+INDEX(G4628:H4628,,MATCH(Rates!$G$7,$G$4:$H$4,0))</f>
        <v>0</v>
      </c>
    </row>
    <row r="4629" spans="2:10" x14ac:dyDescent="0.25">
      <c r="B4629" s="3">
        <v>7</v>
      </c>
      <c r="C4629" s="3">
        <v>12</v>
      </c>
      <c r="D4629" s="3">
        <v>0</v>
      </c>
      <c r="E4629" s="3">
        <v>0</v>
      </c>
      <c r="F4629" s="3">
        <v>0</v>
      </c>
      <c r="G4629" s="3">
        <f t="shared" ref="G4629:G4692" si="144">+E4629/1000</f>
        <v>0</v>
      </c>
      <c r="H4629" s="3">
        <f t="shared" ref="H4629:H4692" si="145">+F4629/1000</f>
        <v>0</v>
      </c>
      <c r="J4629" s="3" cm="1">
        <f t="array" ref="J4629">+INDEX(G4629:H4629,,MATCH(Rates!$G$7,$G$4:$H$4,0))</f>
        <v>0</v>
      </c>
    </row>
    <row r="4630" spans="2:10" x14ac:dyDescent="0.25">
      <c r="B4630" s="3">
        <v>7</v>
      </c>
      <c r="C4630" s="3">
        <v>12</v>
      </c>
      <c r="D4630" s="3">
        <v>1</v>
      </c>
      <c r="E4630" s="3">
        <v>0</v>
      </c>
      <c r="F4630" s="3">
        <v>0</v>
      </c>
      <c r="G4630" s="3">
        <f t="shared" si="144"/>
        <v>0</v>
      </c>
      <c r="H4630" s="3">
        <f t="shared" si="145"/>
        <v>0</v>
      </c>
      <c r="J4630" s="3" cm="1">
        <f t="array" ref="J4630">+INDEX(G4630:H4630,,MATCH(Rates!$G$7,$G$4:$H$4,0))</f>
        <v>0</v>
      </c>
    </row>
    <row r="4631" spans="2:10" x14ac:dyDescent="0.25">
      <c r="B4631" s="3">
        <v>7</v>
      </c>
      <c r="C4631" s="3">
        <v>12</v>
      </c>
      <c r="D4631" s="3">
        <v>2</v>
      </c>
      <c r="E4631" s="3">
        <v>0</v>
      </c>
      <c r="F4631" s="3">
        <v>0</v>
      </c>
      <c r="G4631" s="3">
        <f t="shared" si="144"/>
        <v>0</v>
      </c>
      <c r="H4631" s="3">
        <f t="shared" si="145"/>
        <v>0</v>
      </c>
      <c r="J4631" s="3" cm="1">
        <f t="array" ref="J4631">+INDEX(G4631:H4631,,MATCH(Rates!$G$7,$G$4:$H$4,0))</f>
        <v>0</v>
      </c>
    </row>
    <row r="4632" spans="2:10" x14ac:dyDescent="0.25">
      <c r="B4632" s="3">
        <v>7</v>
      </c>
      <c r="C4632" s="3">
        <v>12</v>
      </c>
      <c r="D4632" s="3">
        <v>3</v>
      </c>
      <c r="E4632" s="3">
        <v>0</v>
      </c>
      <c r="F4632" s="3">
        <v>0</v>
      </c>
      <c r="G4632" s="3">
        <f t="shared" si="144"/>
        <v>0</v>
      </c>
      <c r="H4632" s="3">
        <f t="shared" si="145"/>
        <v>0</v>
      </c>
      <c r="J4632" s="3" cm="1">
        <f t="array" ref="J4632">+INDEX(G4632:H4632,,MATCH(Rates!$G$7,$G$4:$H$4,0))</f>
        <v>0</v>
      </c>
    </row>
    <row r="4633" spans="2:10" x14ac:dyDescent="0.25">
      <c r="B4633" s="3">
        <v>7</v>
      </c>
      <c r="C4633" s="3">
        <v>12</v>
      </c>
      <c r="D4633" s="3">
        <v>4</v>
      </c>
      <c r="E4633" s="3">
        <v>0</v>
      </c>
      <c r="F4633" s="3">
        <v>0</v>
      </c>
      <c r="G4633" s="3">
        <f t="shared" si="144"/>
        <v>0</v>
      </c>
      <c r="H4633" s="3">
        <f t="shared" si="145"/>
        <v>0</v>
      </c>
      <c r="J4633" s="3" cm="1">
        <f t="array" ref="J4633">+INDEX(G4633:H4633,,MATCH(Rates!$G$7,$G$4:$H$4,0))</f>
        <v>0</v>
      </c>
    </row>
    <row r="4634" spans="2:10" x14ac:dyDescent="0.25">
      <c r="B4634" s="3">
        <v>7</v>
      </c>
      <c r="C4634" s="3">
        <v>12</v>
      </c>
      <c r="D4634" s="3">
        <v>5</v>
      </c>
      <c r="E4634" s="3">
        <v>48.932000000000002</v>
      </c>
      <c r="F4634" s="3">
        <v>24.466000000000001</v>
      </c>
      <c r="G4634" s="3">
        <f t="shared" si="144"/>
        <v>4.8932000000000003E-2</v>
      </c>
      <c r="H4634" s="3">
        <f t="shared" si="145"/>
        <v>2.4466000000000002E-2</v>
      </c>
      <c r="J4634" s="3" cm="1">
        <f t="array" ref="J4634">+INDEX(G4634:H4634,,MATCH(Rates!$G$7,$G$4:$H$4,0))</f>
        <v>4.8932000000000003E-2</v>
      </c>
    </row>
    <row r="4635" spans="2:10" x14ac:dyDescent="0.25">
      <c r="B4635" s="3">
        <v>7</v>
      </c>
      <c r="C4635" s="3">
        <v>12</v>
      </c>
      <c r="D4635" s="3">
        <v>6</v>
      </c>
      <c r="E4635" s="3">
        <v>413.15100000000001</v>
      </c>
      <c r="F4635" s="3">
        <v>206.57599999999999</v>
      </c>
      <c r="G4635" s="3">
        <f t="shared" si="144"/>
        <v>0.41315099999999999</v>
      </c>
      <c r="H4635" s="3">
        <f t="shared" si="145"/>
        <v>0.20657599999999998</v>
      </c>
      <c r="J4635" s="3" cm="1">
        <f t="array" ref="J4635">+INDEX(G4635:H4635,,MATCH(Rates!$G$7,$G$4:$H$4,0))</f>
        <v>0.41315099999999999</v>
      </c>
    </row>
    <row r="4636" spans="2:10" x14ac:dyDescent="0.25">
      <c r="B4636" s="3">
        <v>7</v>
      </c>
      <c r="C4636" s="3">
        <v>12</v>
      </c>
      <c r="D4636" s="3">
        <v>7</v>
      </c>
      <c r="E4636" s="3">
        <v>1581.8140000000001</v>
      </c>
      <c r="F4636" s="3">
        <v>790.90700000000004</v>
      </c>
      <c r="G4636" s="3">
        <f t="shared" si="144"/>
        <v>1.5818140000000001</v>
      </c>
      <c r="H4636" s="3">
        <f t="shared" si="145"/>
        <v>0.79090700000000003</v>
      </c>
      <c r="J4636" s="3" cm="1">
        <f t="array" ref="J4636">+INDEX(G4636:H4636,,MATCH(Rates!$G$7,$G$4:$H$4,0))</f>
        <v>1.5818140000000001</v>
      </c>
    </row>
    <row r="4637" spans="2:10" x14ac:dyDescent="0.25">
      <c r="B4637" s="3">
        <v>7</v>
      </c>
      <c r="C4637" s="3">
        <v>12</v>
      </c>
      <c r="D4637" s="3">
        <v>8</v>
      </c>
      <c r="E4637" s="3">
        <v>3007.3760000000002</v>
      </c>
      <c r="F4637" s="3">
        <v>1503.6880000000001</v>
      </c>
      <c r="G4637" s="3">
        <f t="shared" si="144"/>
        <v>3.0073760000000003</v>
      </c>
      <c r="H4637" s="3">
        <f t="shared" si="145"/>
        <v>1.5036880000000001</v>
      </c>
      <c r="J4637" s="3" cm="1">
        <f t="array" ref="J4637">+INDEX(G4637:H4637,,MATCH(Rates!$G$7,$G$4:$H$4,0))</f>
        <v>3.0073760000000003</v>
      </c>
    </row>
    <row r="4638" spans="2:10" x14ac:dyDescent="0.25">
      <c r="B4638" s="3">
        <v>7</v>
      </c>
      <c r="C4638" s="3">
        <v>12</v>
      </c>
      <c r="D4638" s="3">
        <v>9</v>
      </c>
      <c r="E4638" s="3">
        <v>4170.4669999999996</v>
      </c>
      <c r="F4638" s="3">
        <v>2085.2339999999999</v>
      </c>
      <c r="G4638" s="3">
        <f t="shared" si="144"/>
        <v>4.1704669999999995</v>
      </c>
      <c r="H4638" s="3">
        <f t="shared" si="145"/>
        <v>2.0852339999999998</v>
      </c>
      <c r="J4638" s="3" cm="1">
        <f t="array" ref="J4638">+INDEX(G4638:H4638,,MATCH(Rates!$G$7,$G$4:$H$4,0))</f>
        <v>4.1704669999999995</v>
      </c>
    </row>
    <row r="4639" spans="2:10" x14ac:dyDescent="0.25">
      <c r="B4639" s="3">
        <v>7</v>
      </c>
      <c r="C4639" s="3">
        <v>12</v>
      </c>
      <c r="D4639" s="3">
        <v>10</v>
      </c>
      <c r="E4639" s="3">
        <v>4984.9229999999998</v>
      </c>
      <c r="F4639" s="3">
        <v>2492.4609999999998</v>
      </c>
      <c r="G4639" s="3">
        <f t="shared" si="144"/>
        <v>4.9849230000000002</v>
      </c>
      <c r="H4639" s="3">
        <f t="shared" si="145"/>
        <v>2.4924609999999996</v>
      </c>
      <c r="J4639" s="3" cm="1">
        <f t="array" ref="J4639">+INDEX(G4639:H4639,,MATCH(Rates!$G$7,$G$4:$H$4,0))</f>
        <v>4.9849230000000002</v>
      </c>
    </row>
    <row r="4640" spans="2:10" x14ac:dyDescent="0.25">
      <c r="B4640" s="3">
        <v>7</v>
      </c>
      <c r="C4640" s="3">
        <v>12</v>
      </c>
      <c r="D4640" s="3">
        <v>11</v>
      </c>
      <c r="E4640" s="3">
        <v>5513.1850000000004</v>
      </c>
      <c r="F4640" s="3">
        <v>2756.5929999999998</v>
      </c>
      <c r="G4640" s="3">
        <f t="shared" si="144"/>
        <v>5.513185</v>
      </c>
      <c r="H4640" s="3">
        <f t="shared" si="145"/>
        <v>2.7565929999999996</v>
      </c>
      <c r="J4640" s="3" cm="1">
        <f t="array" ref="J4640">+INDEX(G4640:H4640,,MATCH(Rates!$G$7,$G$4:$H$4,0))</f>
        <v>5.513185</v>
      </c>
    </row>
    <row r="4641" spans="2:10" x14ac:dyDescent="0.25">
      <c r="B4641" s="3">
        <v>7</v>
      </c>
      <c r="C4641" s="3">
        <v>12</v>
      </c>
      <c r="D4641" s="3">
        <v>12</v>
      </c>
      <c r="E4641" s="3">
        <v>5715.0110000000004</v>
      </c>
      <c r="F4641" s="3">
        <v>2857.5059999999999</v>
      </c>
      <c r="G4641" s="3">
        <f t="shared" si="144"/>
        <v>5.7150110000000005</v>
      </c>
      <c r="H4641" s="3">
        <f t="shared" si="145"/>
        <v>2.8575059999999999</v>
      </c>
      <c r="J4641" s="3" cm="1">
        <f t="array" ref="J4641">+INDEX(G4641:H4641,,MATCH(Rates!$G$7,$G$4:$H$4,0))</f>
        <v>5.7150110000000005</v>
      </c>
    </row>
    <row r="4642" spans="2:10" x14ac:dyDescent="0.25">
      <c r="B4642" s="3">
        <v>7</v>
      </c>
      <c r="C4642" s="3">
        <v>12</v>
      </c>
      <c r="D4642" s="3">
        <v>13</v>
      </c>
      <c r="E4642" s="3">
        <v>5628.2839999999997</v>
      </c>
      <c r="F4642" s="3">
        <v>2814.1419999999998</v>
      </c>
      <c r="G4642" s="3">
        <f t="shared" si="144"/>
        <v>5.6282839999999998</v>
      </c>
      <c r="H4642" s="3">
        <f t="shared" si="145"/>
        <v>2.8141419999999999</v>
      </c>
      <c r="J4642" s="3" cm="1">
        <f t="array" ref="J4642">+INDEX(G4642:H4642,,MATCH(Rates!$G$7,$G$4:$H$4,0))</f>
        <v>5.6282839999999998</v>
      </c>
    </row>
    <row r="4643" spans="2:10" x14ac:dyDescent="0.25">
      <c r="B4643" s="3">
        <v>7</v>
      </c>
      <c r="C4643" s="3">
        <v>12</v>
      </c>
      <c r="D4643" s="3">
        <v>14</v>
      </c>
      <c r="E4643" s="3">
        <v>5262.9650000000001</v>
      </c>
      <c r="F4643" s="3">
        <v>2631.482</v>
      </c>
      <c r="G4643" s="3">
        <f t="shared" si="144"/>
        <v>5.2629650000000003</v>
      </c>
      <c r="H4643" s="3">
        <f t="shared" si="145"/>
        <v>2.6314820000000001</v>
      </c>
      <c r="J4643" s="3" cm="1">
        <f t="array" ref="J4643">+INDEX(G4643:H4643,,MATCH(Rates!$G$7,$G$4:$H$4,0))</f>
        <v>5.2629650000000003</v>
      </c>
    </row>
    <row r="4644" spans="2:10" x14ac:dyDescent="0.25">
      <c r="B4644" s="3">
        <v>7</v>
      </c>
      <c r="C4644" s="3">
        <v>12</v>
      </c>
      <c r="D4644" s="3">
        <v>15</v>
      </c>
      <c r="E4644" s="3">
        <v>4612.4449999999997</v>
      </c>
      <c r="F4644" s="3">
        <v>2306.2220000000002</v>
      </c>
      <c r="G4644" s="3">
        <f t="shared" si="144"/>
        <v>4.6124450000000001</v>
      </c>
      <c r="H4644" s="3">
        <f t="shared" si="145"/>
        <v>2.306222</v>
      </c>
      <c r="J4644" s="3" cm="1">
        <f t="array" ref="J4644">+INDEX(G4644:H4644,,MATCH(Rates!$G$7,$G$4:$H$4,0))</f>
        <v>4.6124450000000001</v>
      </c>
    </row>
    <row r="4645" spans="2:10" x14ac:dyDescent="0.25">
      <c r="B4645" s="3">
        <v>7</v>
      </c>
      <c r="C4645" s="3">
        <v>12</v>
      </c>
      <c r="D4645" s="3">
        <v>16</v>
      </c>
      <c r="E4645" s="3">
        <v>3687.6210000000001</v>
      </c>
      <c r="F4645" s="3">
        <v>1843.8109999999999</v>
      </c>
      <c r="G4645" s="3">
        <f t="shared" si="144"/>
        <v>3.687621</v>
      </c>
      <c r="H4645" s="3">
        <f t="shared" si="145"/>
        <v>1.8438109999999999</v>
      </c>
      <c r="J4645" s="3" cm="1">
        <f t="array" ref="J4645">+INDEX(G4645:H4645,,MATCH(Rates!$G$7,$G$4:$H$4,0))</f>
        <v>3.687621</v>
      </c>
    </row>
    <row r="4646" spans="2:10" x14ac:dyDescent="0.25">
      <c r="B4646" s="3">
        <v>7</v>
      </c>
      <c r="C4646" s="3">
        <v>12</v>
      </c>
      <c r="D4646" s="3">
        <v>17</v>
      </c>
      <c r="E4646" s="3">
        <v>2497.5259999999998</v>
      </c>
      <c r="F4646" s="3">
        <v>1248.7629999999999</v>
      </c>
      <c r="G4646" s="3">
        <f t="shared" si="144"/>
        <v>2.4975259999999997</v>
      </c>
      <c r="H4646" s="3">
        <f t="shared" si="145"/>
        <v>1.2487629999999998</v>
      </c>
      <c r="J4646" s="3" cm="1">
        <f t="array" ref="J4646">+INDEX(G4646:H4646,,MATCH(Rates!$G$7,$G$4:$H$4,0))</f>
        <v>2.4975259999999997</v>
      </c>
    </row>
    <row r="4647" spans="2:10" x14ac:dyDescent="0.25">
      <c r="B4647" s="3">
        <v>7</v>
      </c>
      <c r="C4647" s="3">
        <v>12</v>
      </c>
      <c r="D4647" s="3">
        <v>18</v>
      </c>
      <c r="E4647" s="3">
        <v>964.803</v>
      </c>
      <c r="F4647" s="3">
        <v>482.40100000000001</v>
      </c>
      <c r="G4647" s="3">
        <f t="shared" si="144"/>
        <v>0.96480299999999997</v>
      </c>
      <c r="H4647" s="3">
        <f t="shared" si="145"/>
        <v>0.48240100000000002</v>
      </c>
      <c r="J4647" s="3" cm="1">
        <f t="array" ref="J4647">+INDEX(G4647:H4647,,MATCH(Rates!$G$7,$G$4:$H$4,0))</f>
        <v>0.96480299999999997</v>
      </c>
    </row>
    <row r="4648" spans="2:10" x14ac:dyDescent="0.25">
      <c r="B4648" s="3">
        <v>7</v>
      </c>
      <c r="C4648" s="3">
        <v>12</v>
      </c>
      <c r="D4648" s="3">
        <v>19</v>
      </c>
      <c r="E4648" s="3">
        <v>196.863</v>
      </c>
      <c r="F4648" s="3">
        <v>98.430999999999997</v>
      </c>
      <c r="G4648" s="3">
        <f t="shared" si="144"/>
        <v>0.19686300000000001</v>
      </c>
      <c r="H4648" s="3">
        <f t="shared" si="145"/>
        <v>9.8430999999999991E-2</v>
      </c>
      <c r="J4648" s="3" cm="1">
        <f t="array" ref="J4648">+INDEX(G4648:H4648,,MATCH(Rates!$G$7,$G$4:$H$4,0))</f>
        <v>0.19686300000000001</v>
      </c>
    </row>
    <row r="4649" spans="2:10" x14ac:dyDescent="0.25">
      <c r="B4649" s="3">
        <v>7</v>
      </c>
      <c r="C4649" s="3">
        <v>12</v>
      </c>
      <c r="D4649" s="3">
        <v>20</v>
      </c>
      <c r="E4649" s="3">
        <v>0</v>
      </c>
      <c r="F4649" s="3">
        <v>0</v>
      </c>
      <c r="G4649" s="3">
        <f t="shared" si="144"/>
        <v>0</v>
      </c>
      <c r="H4649" s="3">
        <f t="shared" si="145"/>
        <v>0</v>
      </c>
      <c r="J4649" s="3" cm="1">
        <f t="array" ref="J4649">+INDEX(G4649:H4649,,MATCH(Rates!$G$7,$G$4:$H$4,0))</f>
        <v>0</v>
      </c>
    </row>
    <row r="4650" spans="2:10" x14ac:dyDescent="0.25">
      <c r="B4650" s="3">
        <v>7</v>
      </c>
      <c r="C4650" s="3">
        <v>12</v>
      </c>
      <c r="D4650" s="3">
        <v>21</v>
      </c>
      <c r="E4650" s="3">
        <v>0</v>
      </c>
      <c r="F4650" s="3">
        <v>0</v>
      </c>
      <c r="G4650" s="3">
        <f t="shared" si="144"/>
        <v>0</v>
      </c>
      <c r="H4650" s="3">
        <f t="shared" si="145"/>
        <v>0</v>
      </c>
      <c r="J4650" s="3" cm="1">
        <f t="array" ref="J4650">+INDEX(G4650:H4650,,MATCH(Rates!$G$7,$G$4:$H$4,0))</f>
        <v>0</v>
      </c>
    </row>
    <row r="4651" spans="2:10" x14ac:dyDescent="0.25">
      <c r="B4651" s="3">
        <v>7</v>
      </c>
      <c r="C4651" s="3">
        <v>12</v>
      </c>
      <c r="D4651" s="3">
        <v>22</v>
      </c>
      <c r="E4651" s="3">
        <v>0</v>
      </c>
      <c r="F4651" s="3">
        <v>0</v>
      </c>
      <c r="G4651" s="3">
        <f t="shared" si="144"/>
        <v>0</v>
      </c>
      <c r="H4651" s="3">
        <f t="shared" si="145"/>
        <v>0</v>
      </c>
      <c r="J4651" s="3" cm="1">
        <f t="array" ref="J4651">+INDEX(G4651:H4651,,MATCH(Rates!$G$7,$G$4:$H$4,0))</f>
        <v>0</v>
      </c>
    </row>
    <row r="4652" spans="2:10" x14ac:dyDescent="0.25">
      <c r="B4652" s="3">
        <v>7</v>
      </c>
      <c r="C4652" s="3">
        <v>12</v>
      </c>
      <c r="D4652" s="3">
        <v>23</v>
      </c>
      <c r="E4652" s="3">
        <v>0</v>
      </c>
      <c r="F4652" s="3">
        <v>0</v>
      </c>
      <c r="G4652" s="3">
        <f t="shared" si="144"/>
        <v>0</v>
      </c>
      <c r="H4652" s="3">
        <f t="shared" si="145"/>
        <v>0</v>
      </c>
      <c r="J4652" s="3" cm="1">
        <f t="array" ref="J4652">+INDEX(G4652:H4652,,MATCH(Rates!$G$7,$G$4:$H$4,0))</f>
        <v>0</v>
      </c>
    </row>
    <row r="4653" spans="2:10" x14ac:dyDescent="0.25">
      <c r="B4653" s="3">
        <v>7</v>
      </c>
      <c r="C4653" s="3">
        <v>13</v>
      </c>
      <c r="D4653" s="3">
        <v>0</v>
      </c>
      <c r="E4653" s="3">
        <v>0</v>
      </c>
      <c r="F4653" s="3">
        <v>0</v>
      </c>
      <c r="G4653" s="3">
        <f t="shared" si="144"/>
        <v>0</v>
      </c>
      <c r="H4653" s="3">
        <f t="shared" si="145"/>
        <v>0</v>
      </c>
      <c r="J4653" s="3" cm="1">
        <f t="array" ref="J4653">+INDEX(G4653:H4653,,MATCH(Rates!$G$7,$G$4:$H$4,0))</f>
        <v>0</v>
      </c>
    </row>
    <row r="4654" spans="2:10" x14ac:dyDescent="0.25">
      <c r="B4654" s="3">
        <v>7</v>
      </c>
      <c r="C4654" s="3">
        <v>13</v>
      </c>
      <c r="D4654" s="3">
        <v>1</v>
      </c>
      <c r="E4654" s="3">
        <v>0</v>
      </c>
      <c r="F4654" s="3">
        <v>0</v>
      </c>
      <c r="G4654" s="3">
        <f t="shared" si="144"/>
        <v>0</v>
      </c>
      <c r="H4654" s="3">
        <f t="shared" si="145"/>
        <v>0</v>
      </c>
      <c r="J4654" s="3" cm="1">
        <f t="array" ref="J4654">+INDEX(G4654:H4654,,MATCH(Rates!$G$7,$G$4:$H$4,0))</f>
        <v>0</v>
      </c>
    </row>
    <row r="4655" spans="2:10" x14ac:dyDescent="0.25">
      <c r="B4655" s="3">
        <v>7</v>
      </c>
      <c r="C4655" s="3">
        <v>13</v>
      </c>
      <c r="D4655" s="3">
        <v>2</v>
      </c>
      <c r="E4655" s="3">
        <v>0</v>
      </c>
      <c r="F4655" s="3">
        <v>0</v>
      </c>
      <c r="G4655" s="3">
        <f t="shared" si="144"/>
        <v>0</v>
      </c>
      <c r="H4655" s="3">
        <f t="shared" si="145"/>
        <v>0</v>
      </c>
      <c r="J4655" s="3" cm="1">
        <f t="array" ref="J4655">+INDEX(G4655:H4655,,MATCH(Rates!$G$7,$G$4:$H$4,0))</f>
        <v>0</v>
      </c>
    </row>
    <row r="4656" spans="2:10" x14ac:dyDescent="0.25">
      <c r="B4656" s="3">
        <v>7</v>
      </c>
      <c r="C4656" s="3">
        <v>13</v>
      </c>
      <c r="D4656" s="3">
        <v>3</v>
      </c>
      <c r="E4656" s="3">
        <v>0</v>
      </c>
      <c r="F4656" s="3">
        <v>0</v>
      </c>
      <c r="G4656" s="3">
        <f t="shared" si="144"/>
        <v>0</v>
      </c>
      <c r="H4656" s="3">
        <f t="shared" si="145"/>
        <v>0</v>
      </c>
      <c r="J4656" s="3" cm="1">
        <f t="array" ref="J4656">+INDEX(G4656:H4656,,MATCH(Rates!$G$7,$G$4:$H$4,0))</f>
        <v>0</v>
      </c>
    </row>
    <row r="4657" spans="2:10" x14ac:dyDescent="0.25">
      <c r="B4657" s="3">
        <v>7</v>
      </c>
      <c r="C4657" s="3">
        <v>13</v>
      </c>
      <c r="D4657" s="3">
        <v>4</v>
      </c>
      <c r="E4657" s="3">
        <v>0</v>
      </c>
      <c r="F4657" s="3">
        <v>0</v>
      </c>
      <c r="G4657" s="3">
        <f t="shared" si="144"/>
        <v>0</v>
      </c>
      <c r="H4657" s="3">
        <f t="shared" si="145"/>
        <v>0</v>
      </c>
      <c r="J4657" s="3" cm="1">
        <f t="array" ref="J4657">+INDEX(G4657:H4657,,MATCH(Rates!$G$7,$G$4:$H$4,0))</f>
        <v>0</v>
      </c>
    </row>
    <row r="4658" spans="2:10" x14ac:dyDescent="0.25">
      <c r="B4658" s="3">
        <v>7</v>
      </c>
      <c r="C4658" s="3">
        <v>13</v>
      </c>
      <c r="D4658" s="3">
        <v>5</v>
      </c>
      <c r="E4658" s="3">
        <v>19.649999999999999</v>
      </c>
      <c r="F4658" s="3">
        <v>9.8249999999999993</v>
      </c>
      <c r="G4658" s="3">
        <f t="shared" si="144"/>
        <v>1.9649999999999997E-2</v>
      </c>
      <c r="H4658" s="3">
        <f t="shared" si="145"/>
        <v>9.8249999999999987E-3</v>
      </c>
      <c r="J4658" s="3" cm="1">
        <f t="array" ref="J4658">+INDEX(G4658:H4658,,MATCH(Rates!$G$7,$G$4:$H$4,0))</f>
        <v>1.9649999999999997E-2</v>
      </c>
    </row>
    <row r="4659" spans="2:10" x14ac:dyDescent="0.25">
      <c r="B4659" s="3">
        <v>7</v>
      </c>
      <c r="C4659" s="3">
        <v>13</v>
      </c>
      <c r="D4659" s="3">
        <v>6</v>
      </c>
      <c r="E4659" s="3">
        <v>376.24700000000001</v>
      </c>
      <c r="F4659" s="3">
        <v>188.12299999999999</v>
      </c>
      <c r="G4659" s="3">
        <f t="shared" si="144"/>
        <v>0.376247</v>
      </c>
      <c r="H4659" s="3">
        <f t="shared" si="145"/>
        <v>0.18812299999999998</v>
      </c>
      <c r="J4659" s="3" cm="1">
        <f t="array" ref="J4659">+INDEX(G4659:H4659,,MATCH(Rates!$G$7,$G$4:$H$4,0))</f>
        <v>0.376247</v>
      </c>
    </row>
    <row r="4660" spans="2:10" x14ac:dyDescent="0.25">
      <c r="B4660" s="3">
        <v>7</v>
      </c>
      <c r="C4660" s="3">
        <v>13</v>
      </c>
      <c r="D4660" s="3">
        <v>7</v>
      </c>
      <c r="E4660" s="3">
        <v>1609.259</v>
      </c>
      <c r="F4660" s="3">
        <v>804.63</v>
      </c>
      <c r="G4660" s="3">
        <f t="shared" si="144"/>
        <v>1.609259</v>
      </c>
      <c r="H4660" s="3">
        <f t="shared" si="145"/>
        <v>0.80462999999999996</v>
      </c>
      <c r="J4660" s="3" cm="1">
        <f t="array" ref="J4660">+INDEX(G4660:H4660,,MATCH(Rates!$G$7,$G$4:$H$4,0))</f>
        <v>1.609259</v>
      </c>
    </row>
    <row r="4661" spans="2:10" x14ac:dyDescent="0.25">
      <c r="B4661" s="3">
        <v>7</v>
      </c>
      <c r="C4661" s="3">
        <v>13</v>
      </c>
      <c r="D4661" s="3">
        <v>8</v>
      </c>
      <c r="E4661" s="3">
        <v>3084.7579999999998</v>
      </c>
      <c r="F4661" s="3">
        <v>1542.3789999999999</v>
      </c>
      <c r="G4661" s="3">
        <f t="shared" si="144"/>
        <v>3.0847579999999999</v>
      </c>
      <c r="H4661" s="3">
        <f t="shared" si="145"/>
        <v>1.5423789999999999</v>
      </c>
      <c r="J4661" s="3" cm="1">
        <f t="array" ref="J4661">+INDEX(G4661:H4661,,MATCH(Rates!$G$7,$G$4:$H$4,0))</f>
        <v>3.0847579999999999</v>
      </c>
    </row>
    <row r="4662" spans="2:10" x14ac:dyDescent="0.25">
      <c r="B4662" s="3">
        <v>7</v>
      </c>
      <c r="C4662" s="3">
        <v>13</v>
      </c>
      <c r="D4662" s="3">
        <v>9</v>
      </c>
      <c r="E4662" s="3">
        <v>4289.2160000000003</v>
      </c>
      <c r="F4662" s="3">
        <v>2144.6080000000002</v>
      </c>
      <c r="G4662" s="3">
        <f t="shared" si="144"/>
        <v>4.2892160000000006</v>
      </c>
      <c r="H4662" s="3">
        <f t="shared" si="145"/>
        <v>2.1446080000000003</v>
      </c>
      <c r="J4662" s="3" cm="1">
        <f t="array" ref="J4662">+INDEX(G4662:H4662,,MATCH(Rates!$G$7,$G$4:$H$4,0))</f>
        <v>4.2892160000000006</v>
      </c>
    </row>
    <row r="4663" spans="2:10" x14ac:dyDescent="0.25">
      <c r="B4663" s="3">
        <v>7</v>
      </c>
      <c r="C4663" s="3">
        <v>13</v>
      </c>
      <c r="D4663" s="3">
        <v>10</v>
      </c>
      <c r="E4663" s="3">
        <v>5174.8980000000001</v>
      </c>
      <c r="F4663" s="3">
        <v>2587.4490000000001</v>
      </c>
      <c r="G4663" s="3">
        <f t="shared" si="144"/>
        <v>5.1748979999999998</v>
      </c>
      <c r="H4663" s="3">
        <f t="shared" si="145"/>
        <v>2.5874489999999999</v>
      </c>
      <c r="J4663" s="3" cm="1">
        <f t="array" ref="J4663">+INDEX(G4663:H4663,,MATCH(Rates!$G$7,$G$4:$H$4,0))</f>
        <v>5.1748979999999998</v>
      </c>
    </row>
    <row r="4664" spans="2:10" x14ac:dyDescent="0.25">
      <c r="B4664" s="3">
        <v>7</v>
      </c>
      <c r="C4664" s="3">
        <v>13</v>
      </c>
      <c r="D4664" s="3">
        <v>11</v>
      </c>
      <c r="E4664" s="3">
        <v>5746.0420000000004</v>
      </c>
      <c r="F4664" s="3">
        <v>2873.0210000000002</v>
      </c>
      <c r="G4664" s="3">
        <f t="shared" si="144"/>
        <v>5.7460420000000001</v>
      </c>
      <c r="H4664" s="3">
        <f t="shared" si="145"/>
        <v>2.873021</v>
      </c>
      <c r="J4664" s="3" cm="1">
        <f t="array" ref="J4664">+INDEX(G4664:H4664,,MATCH(Rates!$G$7,$G$4:$H$4,0))</f>
        <v>5.7460420000000001</v>
      </c>
    </row>
    <row r="4665" spans="2:10" x14ac:dyDescent="0.25">
      <c r="B4665" s="3">
        <v>7</v>
      </c>
      <c r="C4665" s="3">
        <v>13</v>
      </c>
      <c r="D4665" s="3">
        <v>12</v>
      </c>
      <c r="E4665" s="3">
        <v>5976.11</v>
      </c>
      <c r="F4665" s="3">
        <v>2988.0549999999998</v>
      </c>
      <c r="G4665" s="3">
        <f t="shared" si="144"/>
        <v>5.9761099999999994</v>
      </c>
      <c r="H4665" s="3">
        <f t="shared" si="145"/>
        <v>2.9880549999999997</v>
      </c>
      <c r="J4665" s="3" cm="1">
        <f t="array" ref="J4665">+INDEX(G4665:H4665,,MATCH(Rates!$G$7,$G$4:$H$4,0))</f>
        <v>5.9761099999999994</v>
      </c>
    </row>
    <row r="4666" spans="2:10" x14ac:dyDescent="0.25">
      <c r="B4666" s="3">
        <v>7</v>
      </c>
      <c r="C4666" s="3">
        <v>13</v>
      </c>
      <c r="D4666" s="3">
        <v>13</v>
      </c>
      <c r="E4666" s="3">
        <v>5715.03</v>
      </c>
      <c r="F4666" s="3">
        <v>2857.5149999999999</v>
      </c>
      <c r="G4666" s="3">
        <f t="shared" si="144"/>
        <v>5.7150299999999996</v>
      </c>
      <c r="H4666" s="3">
        <f t="shared" si="145"/>
        <v>2.8575149999999998</v>
      </c>
      <c r="J4666" s="3" cm="1">
        <f t="array" ref="J4666">+INDEX(G4666:H4666,,MATCH(Rates!$G$7,$G$4:$H$4,0))</f>
        <v>5.7150299999999996</v>
      </c>
    </row>
    <row r="4667" spans="2:10" x14ac:dyDescent="0.25">
      <c r="B4667" s="3">
        <v>7</v>
      </c>
      <c r="C4667" s="3">
        <v>13</v>
      </c>
      <c r="D4667" s="3">
        <v>14</v>
      </c>
      <c r="E4667" s="3">
        <v>5331.9120000000003</v>
      </c>
      <c r="F4667" s="3">
        <v>2665.9560000000001</v>
      </c>
      <c r="G4667" s="3">
        <f t="shared" si="144"/>
        <v>5.331912</v>
      </c>
      <c r="H4667" s="3">
        <f t="shared" si="145"/>
        <v>2.665956</v>
      </c>
      <c r="J4667" s="3" cm="1">
        <f t="array" ref="J4667">+INDEX(G4667:H4667,,MATCH(Rates!$G$7,$G$4:$H$4,0))</f>
        <v>5.331912</v>
      </c>
    </row>
    <row r="4668" spans="2:10" x14ac:dyDescent="0.25">
      <c r="B4668" s="3">
        <v>7</v>
      </c>
      <c r="C4668" s="3">
        <v>13</v>
      </c>
      <c r="D4668" s="3">
        <v>15</v>
      </c>
      <c r="E4668" s="3">
        <v>4678.4620000000004</v>
      </c>
      <c r="F4668" s="3">
        <v>2339.2310000000002</v>
      </c>
      <c r="G4668" s="3">
        <f t="shared" si="144"/>
        <v>4.6784620000000006</v>
      </c>
      <c r="H4668" s="3">
        <f t="shared" si="145"/>
        <v>2.3392310000000003</v>
      </c>
      <c r="J4668" s="3" cm="1">
        <f t="array" ref="J4668">+INDEX(G4668:H4668,,MATCH(Rates!$G$7,$G$4:$H$4,0))</f>
        <v>4.6784620000000006</v>
      </c>
    </row>
    <row r="4669" spans="2:10" x14ac:dyDescent="0.25">
      <c r="B4669" s="3">
        <v>7</v>
      </c>
      <c r="C4669" s="3">
        <v>13</v>
      </c>
      <c r="D4669" s="3">
        <v>16</v>
      </c>
      <c r="E4669" s="3">
        <v>3737.085</v>
      </c>
      <c r="F4669" s="3">
        <v>1868.5419999999999</v>
      </c>
      <c r="G4669" s="3">
        <f t="shared" si="144"/>
        <v>3.737085</v>
      </c>
      <c r="H4669" s="3">
        <f t="shared" si="145"/>
        <v>1.8685419999999999</v>
      </c>
      <c r="J4669" s="3" cm="1">
        <f t="array" ref="J4669">+INDEX(G4669:H4669,,MATCH(Rates!$G$7,$G$4:$H$4,0))</f>
        <v>3.737085</v>
      </c>
    </row>
    <row r="4670" spans="2:10" x14ac:dyDescent="0.25">
      <c r="B4670" s="3">
        <v>7</v>
      </c>
      <c r="C4670" s="3">
        <v>13</v>
      </c>
      <c r="D4670" s="3">
        <v>17</v>
      </c>
      <c r="E4670" s="3">
        <v>2485.3939999999998</v>
      </c>
      <c r="F4670" s="3">
        <v>1242.6969999999999</v>
      </c>
      <c r="G4670" s="3">
        <f t="shared" si="144"/>
        <v>2.4853939999999999</v>
      </c>
      <c r="H4670" s="3">
        <f t="shared" si="145"/>
        <v>1.2426969999999999</v>
      </c>
      <c r="J4670" s="3" cm="1">
        <f t="array" ref="J4670">+INDEX(G4670:H4670,,MATCH(Rates!$G$7,$G$4:$H$4,0))</f>
        <v>2.4853939999999999</v>
      </c>
    </row>
    <row r="4671" spans="2:10" x14ac:dyDescent="0.25">
      <c r="B4671" s="3">
        <v>7</v>
      </c>
      <c r="C4671" s="3">
        <v>13</v>
      </c>
      <c r="D4671" s="3">
        <v>18</v>
      </c>
      <c r="E4671" s="3">
        <v>1065.0150000000001</v>
      </c>
      <c r="F4671" s="3">
        <v>532.50699999999995</v>
      </c>
      <c r="G4671" s="3">
        <f t="shared" si="144"/>
        <v>1.065015</v>
      </c>
      <c r="H4671" s="3">
        <f t="shared" si="145"/>
        <v>0.53250699999999995</v>
      </c>
      <c r="J4671" s="3" cm="1">
        <f t="array" ref="J4671">+INDEX(G4671:H4671,,MATCH(Rates!$G$7,$G$4:$H$4,0))</f>
        <v>1.065015</v>
      </c>
    </row>
    <row r="4672" spans="2:10" x14ac:dyDescent="0.25">
      <c r="B4672" s="3">
        <v>7</v>
      </c>
      <c r="C4672" s="3">
        <v>13</v>
      </c>
      <c r="D4672" s="3">
        <v>19</v>
      </c>
      <c r="E4672" s="3">
        <v>195.291</v>
      </c>
      <c r="F4672" s="3">
        <v>97.646000000000001</v>
      </c>
      <c r="G4672" s="3">
        <f t="shared" si="144"/>
        <v>0.19529099999999999</v>
      </c>
      <c r="H4672" s="3">
        <f t="shared" si="145"/>
        <v>9.7645999999999997E-2</v>
      </c>
      <c r="J4672" s="3" cm="1">
        <f t="array" ref="J4672">+INDEX(G4672:H4672,,MATCH(Rates!$G$7,$G$4:$H$4,0))</f>
        <v>0.19529099999999999</v>
      </c>
    </row>
    <row r="4673" spans="2:10" x14ac:dyDescent="0.25">
      <c r="B4673" s="3">
        <v>7</v>
      </c>
      <c r="C4673" s="3">
        <v>13</v>
      </c>
      <c r="D4673" s="3">
        <v>20</v>
      </c>
      <c r="E4673" s="3">
        <v>0</v>
      </c>
      <c r="F4673" s="3">
        <v>0</v>
      </c>
      <c r="G4673" s="3">
        <f t="shared" si="144"/>
        <v>0</v>
      </c>
      <c r="H4673" s="3">
        <f t="shared" si="145"/>
        <v>0</v>
      </c>
      <c r="J4673" s="3" cm="1">
        <f t="array" ref="J4673">+INDEX(G4673:H4673,,MATCH(Rates!$G$7,$G$4:$H$4,0))</f>
        <v>0</v>
      </c>
    </row>
    <row r="4674" spans="2:10" x14ac:dyDescent="0.25">
      <c r="B4674" s="3">
        <v>7</v>
      </c>
      <c r="C4674" s="3">
        <v>13</v>
      </c>
      <c r="D4674" s="3">
        <v>21</v>
      </c>
      <c r="E4674" s="3">
        <v>0</v>
      </c>
      <c r="F4674" s="3">
        <v>0</v>
      </c>
      <c r="G4674" s="3">
        <f t="shared" si="144"/>
        <v>0</v>
      </c>
      <c r="H4674" s="3">
        <f t="shared" si="145"/>
        <v>0</v>
      </c>
      <c r="J4674" s="3" cm="1">
        <f t="array" ref="J4674">+INDEX(G4674:H4674,,MATCH(Rates!$G$7,$G$4:$H$4,0))</f>
        <v>0</v>
      </c>
    </row>
    <row r="4675" spans="2:10" x14ac:dyDescent="0.25">
      <c r="B4675" s="3">
        <v>7</v>
      </c>
      <c r="C4675" s="3">
        <v>13</v>
      </c>
      <c r="D4675" s="3">
        <v>22</v>
      </c>
      <c r="E4675" s="3">
        <v>0</v>
      </c>
      <c r="F4675" s="3">
        <v>0</v>
      </c>
      <c r="G4675" s="3">
        <f t="shared" si="144"/>
        <v>0</v>
      </c>
      <c r="H4675" s="3">
        <f t="shared" si="145"/>
        <v>0</v>
      </c>
      <c r="J4675" s="3" cm="1">
        <f t="array" ref="J4675">+INDEX(G4675:H4675,,MATCH(Rates!$G$7,$G$4:$H$4,0))</f>
        <v>0</v>
      </c>
    </row>
    <row r="4676" spans="2:10" x14ac:dyDescent="0.25">
      <c r="B4676" s="3">
        <v>7</v>
      </c>
      <c r="C4676" s="3">
        <v>13</v>
      </c>
      <c r="D4676" s="3">
        <v>23</v>
      </c>
      <c r="E4676" s="3">
        <v>0</v>
      </c>
      <c r="F4676" s="3">
        <v>0</v>
      </c>
      <c r="G4676" s="3">
        <f t="shared" si="144"/>
        <v>0</v>
      </c>
      <c r="H4676" s="3">
        <f t="shared" si="145"/>
        <v>0</v>
      </c>
      <c r="J4676" s="3" cm="1">
        <f t="array" ref="J4676">+INDEX(G4676:H4676,,MATCH(Rates!$G$7,$G$4:$H$4,0))</f>
        <v>0</v>
      </c>
    </row>
    <row r="4677" spans="2:10" x14ac:dyDescent="0.25">
      <c r="B4677" s="3">
        <v>7</v>
      </c>
      <c r="C4677" s="3">
        <v>14</v>
      </c>
      <c r="D4677" s="3">
        <v>0</v>
      </c>
      <c r="E4677" s="3">
        <v>0</v>
      </c>
      <c r="F4677" s="3">
        <v>0</v>
      </c>
      <c r="G4677" s="3">
        <f t="shared" si="144"/>
        <v>0</v>
      </c>
      <c r="H4677" s="3">
        <f t="shared" si="145"/>
        <v>0</v>
      </c>
      <c r="J4677" s="3" cm="1">
        <f t="array" ref="J4677">+INDEX(G4677:H4677,,MATCH(Rates!$G$7,$G$4:$H$4,0))</f>
        <v>0</v>
      </c>
    </row>
    <row r="4678" spans="2:10" x14ac:dyDescent="0.25">
      <c r="B4678" s="3">
        <v>7</v>
      </c>
      <c r="C4678" s="3">
        <v>14</v>
      </c>
      <c r="D4678" s="3">
        <v>1</v>
      </c>
      <c r="E4678" s="3">
        <v>0</v>
      </c>
      <c r="F4678" s="3">
        <v>0</v>
      </c>
      <c r="G4678" s="3">
        <f t="shared" si="144"/>
        <v>0</v>
      </c>
      <c r="H4678" s="3">
        <f t="shared" si="145"/>
        <v>0</v>
      </c>
      <c r="J4678" s="3" cm="1">
        <f t="array" ref="J4678">+INDEX(G4678:H4678,,MATCH(Rates!$G$7,$G$4:$H$4,0))</f>
        <v>0</v>
      </c>
    </row>
    <row r="4679" spans="2:10" x14ac:dyDescent="0.25">
      <c r="B4679" s="3">
        <v>7</v>
      </c>
      <c r="C4679" s="3">
        <v>14</v>
      </c>
      <c r="D4679" s="3">
        <v>2</v>
      </c>
      <c r="E4679" s="3">
        <v>0</v>
      </c>
      <c r="F4679" s="3">
        <v>0</v>
      </c>
      <c r="G4679" s="3">
        <f t="shared" si="144"/>
        <v>0</v>
      </c>
      <c r="H4679" s="3">
        <f t="shared" si="145"/>
        <v>0</v>
      </c>
      <c r="J4679" s="3" cm="1">
        <f t="array" ref="J4679">+INDEX(G4679:H4679,,MATCH(Rates!$G$7,$G$4:$H$4,0))</f>
        <v>0</v>
      </c>
    </row>
    <row r="4680" spans="2:10" x14ac:dyDescent="0.25">
      <c r="B4680" s="3">
        <v>7</v>
      </c>
      <c r="C4680" s="3">
        <v>14</v>
      </c>
      <c r="D4680" s="3">
        <v>3</v>
      </c>
      <c r="E4680" s="3">
        <v>0</v>
      </c>
      <c r="F4680" s="3">
        <v>0</v>
      </c>
      <c r="G4680" s="3">
        <f t="shared" si="144"/>
        <v>0</v>
      </c>
      <c r="H4680" s="3">
        <f t="shared" si="145"/>
        <v>0</v>
      </c>
      <c r="J4680" s="3" cm="1">
        <f t="array" ref="J4680">+INDEX(G4680:H4680,,MATCH(Rates!$G$7,$G$4:$H$4,0))</f>
        <v>0</v>
      </c>
    </row>
    <row r="4681" spans="2:10" x14ac:dyDescent="0.25">
      <c r="B4681" s="3">
        <v>7</v>
      </c>
      <c r="C4681" s="3">
        <v>14</v>
      </c>
      <c r="D4681" s="3">
        <v>4</v>
      </c>
      <c r="E4681" s="3">
        <v>0</v>
      </c>
      <c r="F4681" s="3">
        <v>0</v>
      </c>
      <c r="G4681" s="3">
        <f t="shared" si="144"/>
        <v>0</v>
      </c>
      <c r="H4681" s="3">
        <f t="shared" si="145"/>
        <v>0</v>
      </c>
      <c r="J4681" s="3" cm="1">
        <f t="array" ref="J4681">+INDEX(G4681:H4681,,MATCH(Rates!$G$7,$G$4:$H$4,0))</f>
        <v>0</v>
      </c>
    </row>
    <row r="4682" spans="2:10" x14ac:dyDescent="0.25">
      <c r="B4682" s="3">
        <v>7</v>
      </c>
      <c r="C4682" s="3">
        <v>14</v>
      </c>
      <c r="D4682" s="3">
        <v>5</v>
      </c>
      <c r="E4682" s="3">
        <v>19.869</v>
      </c>
      <c r="F4682" s="3">
        <v>9.9350000000000005</v>
      </c>
      <c r="G4682" s="3">
        <f t="shared" si="144"/>
        <v>1.9869000000000001E-2</v>
      </c>
      <c r="H4682" s="3">
        <f t="shared" si="145"/>
        <v>9.9350000000000011E-3</v>
      </c>
      <c r="J4682" s="3" cm="1">
        <f t="array" ref="J4682">+INDEX(G4682:H4682,,MATCH(Rates!$G$7,$G$4:$H$4,0))</f>
        <v>1.9869000000000001E-2</v>
      </c>
    </row>
    <row r="4683" spans="2:10" x14ac:dyDescent="0.25">
      <c r="B4683" s="3">
        <v>7</v>
      </c>
      <c r="C4683" s="3">
        <v>14</v>
      </c>
      <c r="D4683" s="3">
        <v>6</v>
      </c>
      <c r="E4683" s="3">
        <v>367.35500000000002</v>
      </c>
      <c r="F4683" s="3">
        <v>183.678</v>
      </c>
      <c r="G4683" s="3">
        <f t="shared" si="144"/>
        <v>0.36735500000000004</v>
      </c>
      <c r="H4683" s="3">
        <f t="shared" si="145"/>
        <v>0.18367800000000001</v>
      </c>
      <c r="J4683" s="3" cm="1">
        <f t="array" ref="J4683">+INDEX(G4683:H4683,,MATCH(Rates!$G$7,$G$4:$H$4,0))</f>
        <v>0.36735500000000004</v>
      </c>
    </row>
    <row r="4684" spans="2:10" x14ac:dyDescent="0.25">
      <c r="B4684" s="3">
        <v>7</v>
      </c>
      <c r="C4684" s="3">
        <v>14</v>
      </c>
      <c r="D4684" s="3">
        <v>7</v>
      </c>
      <c r="E4684" s="3">
        <v>1630.0619999999999</v>
      </c>
      <c r="F4684" s="3">
        <v>815.03099999999995</v>
      </c>
      <c r="G4684" s="3">
        <f t="shared" si="144"/>
        <v>1.6300619999999999</v>
      </c>
      <c r="H4684" s="3">
        <f t="shared" si="145"/>
        <v>0.81503099999999995</v>
      </c>
      <c r="J4684" s="3" cm="1">
        <f t="array" ref="J4684">+INDEX(G4684:H4684,,MATCH(Rates!$G$7,$G$4:$H$4,0))</f>
        <v>1.6300619999999999</v>
      </c>
    </row>
    <row r="4685" spans="2:10" x14ac:dyDescent="0.25">
      <c r="B4685" s="3">
        <v>7</v>
      </c>
      <c r="C4685" s="3">
        <v>14</v>
      </c>
      <c r="D4685" s="3">
        <v>8</v>
      </c>
      <c r="E4685" s="3">
        <v>3144.424</v>
      </c>
      <c r="F4685" s="3">
        <v>1572.212</v>
      </c>
      <c r="G4685" s="3">
        <f t="shared" si="144"/>
        <v>3.1444239999999999</v>
      </c>
      <c r="H4685" s="3">
        <f t="shared" si="145"/>
        <v>1.5722119999999999</v>
      </c>
      <c r="J4685" s="3" cm="1">
        <f t="array" ref="J4685">+INDEX(G4685:H4685,,MATCH(Rates!$G$7,$G$4:$H$4,0))</f>
        <v>3.1444239999999999</v>
      </c>
    </row>
    <row r="4686" spans="2:10" x14ac:dyDescent="0.25">
      <c r="B4686" s="3">
        <v>7</v>
      </c>
      <c r="C4686" s="3">
        <v>14</v>
      </c>
      <c r="D4686" s="3">
        <v>9</v>
      </c>
      <c r="E4686" s="3">
        <v>4389.3609999999999</v>
      </c>
      <c r="F4686" s="3">
        <v>2194.6799999999998</v>
      </c>
      <c r="G4686" s="3">
        <f t="shared" si="144"/>
        <v>4.3893610000000001</v>
      </c>
      <c r="H4686" s="3">
        <f t="shared" si="145"/>
        <v>2.19468</v>
      </c>
      <c r="J4686" s="3" cm="1">
        <f t="array" ref="J4686">+INDEX(G4686:H4686,,MATCH(Rates!$G$7,$G$4:$H$4,0))</f>
        <v>4.3893610000000001</v>
      </c>
    </row>
    <row r="4687" spans="2:10" x14ac:dyDescent="0.25">
      <c r="B4687" s="3">
        <v>7</v>
      </c>
      <c r="C4687" s="3">
        <v>14</v>
      </c>
      <c r="D4687" s="3">
        <v>10</v>
      </c>
      <c r="E4687" s="3">
        <v>5314.1610000000001</v>
      </c>
      <c r="F4687" s="3">
        <v>2657.0810000000001</v>
      </c>
      <c r="G4687" s="3">
        <f t="shared" si="144"/>
        <v>5.3141610000000004</v>
      </c>
      <c r="H4687" s="3">
        <f t="shared" si="145"/>
        <v>2.6570810000000002</v>
      </c>
      <c r="J4687" s="3" cm="1">
        <f t="array" ref="J4687">+INDEX(G4687:H4687,,MATCH(Rates!$G$7,$G$4:$H$4,0))</f>
        <v>5.3141610000000004</v>
      </c>
    </row>
    <row r="4688" spans="2:10" x14ac:dyDescent="0.25">
      <c r="B4688" s="3">
        <v>7</v>
      </c>
      <c r="C4688" s="3">
        <v>14</v>
      </c>
      <c r="D4688" s="3">
        <v>11</v>
      </c>
      <c r="E4688" s="3">
        <v>5903.982</v>
      </c>
      <c r="F4688" s="3">
        <v>2951.991</v>
      </c>
      <c r="G4688" s="3">
        <f t="shared" si="144"/>
        <v>5.9039820000000001</v>
      </c>
      <c r="H4688" s="3">
        <f t="shared" si="145"/>
        <v>2.951991</v>
      </c>
      <c r="J4688" s="3" cm="1">
        <f t="array" ref="J4688">+INDEX(G4688:H4688,,MATCH(Rates!$G$7,$G$4:$H$4,0))</f>
        <v>5.9039820000000001</v>
      </c>
    </row>
    <row r="4689" spans="2:10" x14ac:dyDescent="0.25">
      <c r="B4689" s="3">
        <v>7</v>
      </c>
      <c r="C4689" s="3">
        <v>14</v>
      </c>
      <c r="D4689" s="3">
        <v>12</v>
      </c>
      <c r="E4689" s="3">
        <v>6155.0309999999999</v>
      </c>
      <c r="F4689" s="3">
        <v>3077.5160000000001</v>
      </c>
      <c r="G4689" s="3">
        <f t="shared" si="144"/>
        <v>6.1550310000000001</v>
      </c>
      <c r="H4689" s="3">
        <f t="shared" si="145"/>
        <v>3.0775160000000001</v>
      </c>
      <c r="J4689" s="3" cm="1">
        <f t="array" ref="J4689">+INDEX(G4689:H4689,,MATCH(Rates!$G$7,$G$4:$H$4,0))</f>
        <v>6.1550310000000001</v>
      </c>
    </row>
    <row r="4690" spans="2:10" x14ac:dyDescent="0.25">
      <c r="B4690" s="3">
        <v>7</v>
      </c>
      <c r="C4690" s="3">
        <v>14</v>
      </c>
      <c r="D4690" s="3">
        <v>13</v>
      </c>
      <c r="E4690" s="3">
        <v>5948.3310000000001</v>
      </c>
      <c r="F4690" s="3">
        <v>2974.1660000000002</v>
      </c>
      <c r="G4690" s="3">
        <f t="shared" si="144"/>
        <v>5.9483310000000005</v>
      </c>
      <c r="H4690" s="3">
        <f t="shared" si="145"/>
        <v>2.9741660000000003</v>
      </c>
      <c r="J4690" s="3" cm="1">
        <f t="array" ref="J4690">+INDEX(G4690:H4690,,MATCH(Rates!$G$7,$G$4:$H$4,0))</f>
        <v>5.9483310000000005</v>
      </c>
    </row>
    <row r="4691" spans="2:10" x14ac:dyDescent="0.25">
      <c r="B4691" s="3">
        <v>7</v>
      </c>
      <c r="C4691" s="3">
        <v>14</v>
      </c>
      <c r="D4691" s="3">
        <v>14</v>
      </c>
      <c r="E4691" s="3">
        <v>5545.192</v>
      </c>
      <c r="F4691" s="3">
        <v>2772.596</v>
      </c>
      <c r="G4691" s="3">
        <f t="shared" si="144"/>
        <v>5.5451920000000001</v>
      </c>
      <c r="H4691" s="3">
        <f t="shared" si="145"/>
        <v>2.7725960000000001</v>
      </c>
      <c r="J4691" s="3" cm="1">
        <f t="array" ref="J4691">+INDEX(G4691:H4691,,MATCH(Rates!$G$7,$G$4:$H$4,0))</f>
        <v>5.5451920000000001</v>
      </c>
    </row>
    <row r="4692" spans="2:10" x14ac:dyDescent="0.25">
      <c r="B4692" s="3">
        <v>7</v>
      </c>
      <c r="C4692" s="3">
        <v>14</v>
      </c>
      <c r="D4692" s="3">
        <v>15</v>
      </c>
      <c r="E4692" s="3">
        <v>4849.9250000000002</v>
      </c>
      <c r="F4692" s="3">
        <v>2424.9630000000002</v>
      </c>
      <c r="G4692" s="3">
        <f t="shared" si="144"/>
        <v>4.8499249999999998</v>
      </c>
      <c r="H4692" s="3">
        <f t="shared" si="145"/>
        <v>2.424963</v>
      </c>
      <c r="J4692" s="3" cm="1">
        <f t="array" ref="J4692">+INDEX(G4692:H4692,,MATCH(Rates!$G$7,$G$4:$H$4,0))</f>
        <v>4.8499249999999998</v>
      </c>
    </row>
    <row r="4693" spans="2:10" x14ac:dyDescent="0.25">
      <c r="B4693" s="3">
        <v>7</v>
      </c>
      <c r="C4693" s="3">
        <v>14</v>
      </c>
      <c r="D4693" s="3">
        <v>16</v>
      </c>
      <c r="E4693" s="3">
        <v>3856.38</v>
      </c>
      <c r="F4693" s="3">
        <v>1928.19</v>
      </c>
      <c r="G4693" s="3">
        <f t="shared" ref="G4693:G4756" si="146">+E4693/1000</f>
        <v>3.8563800000000001</v>
      </c>
      <c r="H4693" s="3">
        <f t="shared" ref="H4693:H4756" si="147">+F4693/1000</f>
        <v>1.9281900000000001</v>
      </c>
      <c r="J4693" s="3" cm="1">
        <f t="array" ref="J4693">+INDEX(G4693:H4693,,MATCH(Rates!$G$7,$G$4:$H$4,0))</f>
        <v>3.8563800000000001</v>
      </c>
    </row>
    <row r="4694" spans="2:10" x14ac:dyDescent="0.25">
      <c r="B4694" s="3">
        <v>7</v>
      </c>
      <c r="C4694" s="3">
        <v>14</v>
      </c>
      <c r="D4694" s="3">
        <v>17</v>
      </c>
      <c r="E4694" s="3">
        <v>2577.4340000000002</v>
      </c>
      <c r="F4694" s="3">
        <v>1288.7170000000001</v>
      </c>
      <c r="G4694" s="3">
        <f t="shared" si="146"/>
        <v>2.5774340000000002</v>
      </c>
      <c r="H4694" s="3">
        <f t="shared" si="147"/>
        <v>1.2887170000000001</v>
      </c>
      <c r="J4694" s="3" cm="1">
        <f t="array" ref="J4694">+INDEX(G4694:H4694,,MATCH(Rates!$G$7,$G$4:$H$4,0))</f>
        <v>2.5774340000000002</v>
      </c>
    </row>
    <row r="4695" spans="2:10" x14ac:dyDescent="0.25">
      <c r="B4695" s="3">
        <v>7</v>
      </c>
      <c r="C4695" s="3">
        <v>14</v>
      </c>
      <c r="D4695" s="3">
        <v>18</v>
      </c>
      <c r="E4695" s="3">
        <v>1103.329</v>
      </c>
      <c r="F4695" s="3">
        <v>551.66499999999996</v>
      </c>
      <c r="G4695" s="3">
        <f t="shared" si="146"/>
        <v>1.103329</v>
      </c>
      <c r="H4695" s="3">
        <f t="shared" si="147"/>
        <v>0.55166499999999996</v>
      </c>
      <c r="J4695" s="3" cm="1">
        <f t="array" ref="J4695">+INDEX(G4695:H4695,,MATCH(Rates!$G$7,$G$4:$H$4,0))</f>
        <v>1.103329</v>
      </c>
    </row>
    <row r="4696" spans="2:10" x14ac:dyDescent="0.25">
      <c r="B4696" s="3">
        <v>7</v>
      </c>
      <c r="C4696" s="3">
        <v>14</v>
      </c>
      <c r="D4696" s="3">
        <v>19</v>
      </c>
      <c r="E4696" s="3">
        <v>153.124</v>
      </c>
      <c r="F4696" s="3">
        <v>76.561999999999998</v>
      </c>
      <c r="G4696" s="3">
        <f t="shared" si="146"/>
        <v>0.15312399999999998</v>
      </c>
      <c r="H4696" s="3">
        <f t="shared" si="147"/>
        <v>7.6561999999999991E-2</v>
      </c>
      <c r="J4696" s="3" cm="1">
        <f t="array" ref="J4696">+INDEX(G4696:H4696,,MATCH(Rates!$G$7,$G$4:$H$4,0))</f>
        <v>0.15312399999999998</v>
      </c>
    </row>
    <row r="4697" spans="2:10" x14ac:dyDescent="0.25">
      <c r="B4697" s="3">
        <v>7</v>
      </c>
      <c r="C4697" s="3">
        <v>14</v>
      </c>
      <c r="D4697" s="3">
        <v>20</v>
      </c>
      <c r="E4697" s="3">
        <v>0</v>
      </c>
      <c r="F4697" s="3">
        <v>0</v>
      </c>
      <c r="G4697" s="3">
        <f t="shared" si="146"/>
        <v>0</v>
      </c>
      <c r="H4697" s="3">
        <f t="shared" si="147"/>
        <v>0</v>
      </c>
      <c r="J4697" s="3" cm="1">
        <f t="array" ref="J4697">+INDEX(G4697:H4697,,MATCH(Rates!$G$7,$G$4:$H$4,0))</f>
        <v>0</v>
      </c>
    </row>
    <row r="4698" spans="2:10" x14ac:dyDescent="0.25">
      <c r="B4698" s="3">
        <v>7</v>
      </c>
      <c r="C4698" s="3">
        <v>14</v>
      </c>
      <c r="D4698" s="3">
        <v>21</v>
      </c>
      <c r="E4698" s="3">
        <v>0</v>
      </c>
      <c r="F4698" s="3">
        <v>0</v>
      </c>
      <c r="G4698" s="3">
        <f t="shared" si="146"/>
        <v>0</v>
      </c>
      <c r="H4698" s="3">
        <f t="shared" si="147"/>
        <v>0</v>
      </c>
      <c r="J4698" s="3" cm="1">
        <f t="array" ref="J4698">+INDEX(G4698:H4698,,MATCH(Rates!$G$7,$G$4:$H$4,0))</f>
        <v>0</v>
      </c>
    </row>
    <row r="4699" spans="2:10" x14ac:dyDescent="0.25">
      <c r="B4699" s="3">
        <v>7</v>
      </c>
      <c r="C4699" s="3">
        <v>14</v>
      </c>
      <c r="D4699" s="3">
        <v>22</v>
      </c>
      <c r="E4699" s="3">
        <v>0</v>
      </c>
      <c r="F4699" s="3">
        <v>0</v>
      </c>
      <c r="G4699" s="3">
        <f t="shared" si="146"/>
        <v>0</v>
      </c>
      <c r="H4699" s="3">
        <f t="shared" si="147"/>
        <v>0</v>
      </c>
      <c r="J4699" s="3" cm="1">
        <f t="array" ref="J4699">+INDEX(G4699:H4699,,MATCH(Rates!$G$7,$G$4:$H$4,0))</f>
        <v>0</v>
      </c>
    </row>
    <row r="4700" spans="2:10" x14ac:dyDescent="0.25">
      <c r="B4700" s="3">
        <v>7</v>
      </c>
      <c r="C4700" s="3">
        <v>14</v>
      </c>
      <c r="D4700" s="3">
        <v>23</v>
      </c>
      <c r="E4700" s="3">
        <v>0</v>
      </c>
      <c r="F4700" s="3">
        <v>0</v>
      </c>
      <c r="G4700" s="3">
        <f t="shared" si="146"/>
        <v>0</v>
      </c>
      <c r="H4700" s="3">
        <f t="shared" si="147"/>
        <v>0</v>
      </c>
      <c r="J4700" s="3" cm="1">
        <f t="array" ref="J4700">+INDEX(G4700:H4700,,MATCH(Rates!$G$7,$G$4:$H$4,0))</f>
        <v>0</v>
      </c>
    </row>
    <row r="4701" spans="2:10" x14ac:dyDescent="0.25">
      <c r="B4701" s="3">
        <v>7</v>
      </c>
      <c r="C4701" s="3">
        <v>15</v>
      </c>
      <c r="D4701" s="3">
        <v>0</v>
      </c>
      <c r="E4701" s="3">
        <v>0</v>
      </c>
      <c r="F4701" s="3">
        <v>0</v>
      </c>
      <c r="G4701" s="3">
        <f t="shared" si="146"/>
        <v>0</v>
      </c>
      <c r="H4701" s="3">
        <f t="shared" si="147"/>
        <v>0</v>
      </c>
      <c r="J4701" s="3" cm="1">
        <f t="array" ref="J4701">+INDEX(G4701:H4701,,MATCH(Rates!$G$7,$G$4:$H$4,0))</f>
        <v>0</v>
      </c>
    </row>
    <row r="4702" spans="2:10" x14ac:dyDescent="0.25">
      <c r="B4702" s="3">
        <v>7</v>
      </c>
      <c r="C4702" s="3">
        <v>15</v>
      </c>
      <c r="D4702" s="3">
        <v>1</v>
      </c>
      <c r="E4702" s="3">
        <v>0</v>
      </c>
      <c r="F4702" s="3">
        <v>0</v>
      </c>
      <c r="G4702" s="3">
        <f t="shared" si="146"/>
        <v>0</v>
      </c>
      <c r="H4702" s="3">
        <f t="shared" si="147"/>
        <v>0</v>
      </c>
      <c r="J4702" s="3" cm="1">
        <f t="array" ref="J4702">+INDEX(G4702:H4702,,MATCH(Rates!$G$7,$G$4:$H$4,0))</f>
        <v>0</v>
      </c>
    </row>
    <row r="4703" spans="2:10" x14ac:dyDescent="0.25">
      <c r="B4703" s="3">
        <v>7</v>
      </c>
      <c r="C4703" s="3">
        <v>15</v>
      </c>
      <c r="D4703" s="3">
        <v>2</v>
      </c>
      <c r="E4703" s="3">
        <v>0</v>
      </c>
      <c r="F4703" s="3">
        <v>0</v>
      </c>
      <c r="G4703" s="3">
        <f t="shared" si="146"/>
        <v>0</v>
      </c>
      <c r="H4703" s="3">
        <f t="shared" si="147"/>
        <v>0</v>
      </c>
      <c r="J4703" s="3" cm="1">
        <f t="array" ref="J4703">+INDEX(G4703:H4703,,MATCH(Rates!$G$7,$G$4:$H$4,0))</f>
        <v>0</v>
      </c>
    </row>
    <row r="4704" spans="2:10" x14ac:dyDescent="0.25">
      <c r="B4704" s="3">
        <v>7</v>
      </c>
      <c r="C4704" s="3">
        <v>15</v>
      </c>
      <c r="D4704" s="3">
        <v>3</v>
      </c>
      <c r="E4704" s="3">
        <v>0</v>
      </c>
      <c r="F4704" s="3">
        <v>0</v>
      </c>
      <c r="G4704" s="3">
        <f t="shared" si="146"/>
        <v>0</v>
      </c>
      <c r="H4704" s="3">
        <f t="shared" si="147"/>
        <v>0</v>
      </c>
      <c r="J4704" s="3" cm="1">
        <f t="array" ref="J4704">+INDEX(G4704:H4704,,MATCH(Rates!$G$7,$G$4:$H$4,0))</f>
        <v>0</v>
      </c>
    </row>
    <row r="4705" spans="2:10" x14ac:dyDescent="0.25">
      <c r="B4705" s="3">
        <v>7</v>
      </c>
      <c r="C4705" s="3">
        <v>15</v>
      </c>
      <c r="D4705" s="3">
        <v>4</v>
      </c>
      <c r="E4705" s="3">
        <v>0</v>
      </c>
      <c r="F4705" s="3">
        <v>0</v>
      </c>
      <c r="G4705" s="3">
        <f t="shared" si="146"/>
        <v>0</v>
      </c>
      <c r="H4705" s="3">
        <f t="shared" si="147"/>
        <v>0</v>
      </c>
      <c r="J4705" s="3" cm="1">
        <f t="array" ref="J4705">+INDEX(G4705:H4705,,MATCH(Rates!$G$7,$G$4:$H$4,0))</f>
        <v>0</v>
      </c>
    </row>
    <row r="4706" spans="2:10" x14ac:dyDescent="0.25">
      <c r="B4706" s="3">
        <v>7</v>
      </c>
      <c r="C4706" s="3">
        <v>15</v>
      </c>
      <c r="D4706" s="3">
        <v>5</v>
      </c>
      <c r="E4706" s="3">
        <v>10.486000000000001</v>
      </c>
      <c r="F4706" s="3">
        <v>5.2430000000000003</v>
      </c>
      <c r="G4706" s="3">
        <f t="shared" si="146"/>
        <v>1.0486000000000001E-2</v>
      </c>
      <c r="H4706" s="3">
        <f t="shared" si="147"/>
        <v>5.2430000000000003E-3</v>
      </c>
      <c r="J4706" s="3" cm="1">
        <f t="array" ref="J4706">+INDEX(G4706:H4706,,MATCH(Rates!$G$7,$G$4:$H$4,0))</f>
        <v>1.0486000000000001E-2</v>
      </c>
    </row>
    <row r="4707" spans="2:10" x14ac:dyDescent="0.25">
      <c r="B4707" s="3">
        <v>7</v>
      </c>
      <c r="C4707" s="3">
        <v>15</v>
      </c>
      <c r="D4707" s="3">
        <v>6</v>
      </c>
      <c r="E4707" s="3">
        <v>331.81700000000001</v>
      </c>
      <c r="F4707" s="3">
        <v>165.90799999999999</v>
      </c>
      <c r="G4707" s="3">
        <f t="shared" si="146"/>
        <v>0.33181700000000003</v>
      </c>
      <c r="H4707" s="3">
        <f t="shared" si="147"/>
        <v>0.165908</v>
      </c>
      <c r="J4707" s="3" cm="1">
        <f t="array" ref="J4707">+INDEX(G4707:H4707,,MATCH(Rates!$G$7,$G$4:$H$4,0))</f>
        <v>0.33181700000000003</v>
      </c>
    </row>
    <row r="4708" spans="2:10" x14ac:dyDescent="0.25">
      <c r="B4708" s="3">
        <v>7</v>
      </c>
      <c r="C4708" s="3">
        <v>15</v>
      </c>
      <c r="D4708" s="3">
        <v>7</v>
      </c>
      <c r="E4708" s="3">
        <v>1664.2950000000001</v>
      </c>
      <c r="F4708" s="3">
        <v>832.14700000000005</v>
      </c>
      <c r="G4708" s="3">
        <f t="shared" si="146"/>
        <v>1.6642950000000001</v>
      </c>
      <c r="H4708" s="3">
        <f t="shared" si="147"/>
        <v>0.83214700000000008</v>
      </c>
      <c r="J4708" s="3" cm="1">
        <f t="array" ref="J4708">+INDEX(G4708:H4708,,MATCH(Rates!$G$7,$G$4:$H$4,0))</f>
        <v>1.6642950000000001</v>
      </c>
    </row>
    <row r="4709" spans="2:10" x14ac:dyDescent="0.25">
      <c r="B4709" s="3">
        <v>7</v>
      </c>
      <c r="C4709" s="3">
        <v>15</v>
      </c>
      <c r="D4709" s="3">
        <v>8</v>
      </c>
      <c r="E4709" s="3">
        <v>3233.0590000000002</v>
      </c>
      <c r="F4709" s="3">
        <v>1616.53</v>
      </c>
      <c r="G4709" s="3">
        <f t="shared" si="146"/>
        <v>3.2330590000000003</v>
      </c>
      <c r="H4709" s="3">
        <f t="shared" si="147"/>
        <v>1.61653</v>
      </c>
      <c r="J4709" s="3" cm="1">
        <f t="array" ref="J4709">+INDEX(G4709:H4709,,MATCH(Rates!$G$7,$G$4:$H$4,0))</f>
        <v>3.2330590000000003</v>
      </c>
    </row>
    <row r="4710" spans="2:10" x14ac:dyDescent="0.25">
      <c r="B4710" s="3">
        <v>7</v>
      </c>
      <c r="C4710" s="3">
        <v>15</v>
      </c>
      <c r="D4710" s="3">
        <v>9</v>
      </c>
      <c r="E4710" s="3">
        <v>4478.13</v>
      </c>
      <c r="F4710" s="3">
        <v>2239.0650000000001</v>
      </c>
      <c r="G4710" s="3">
        <f t="shared" si="146"/>
        <v>4.4781300000000002</v>
      </c>
      <c r="H4710" s="3">
        <f t="shared" si="147"/>
        <v>2.2390650000000001</v>
      </c>
      <c r="J4710" s="3" cm="1">
        <f t="array" ref="J4710">+INDEX(G4710:H4710,,MATCH(Rates!$G$7,$G$4:$H$4,0))</f>
        <v>4.4781300000000002</v>
      </c>
    </row>
    <row r="4711" spans="2:10" x14ac:dyDescent="0.25">
      <c r="B4711" s="3">
        <v>7</v>
      </c>
      <c r="C4711" s="3">
        <v>15</v>
      </c>
      <c r="D4711" s="3">
        <v>10</v>
      </c>
      <c r="E4711" s="3">
        <v>5509.4549999999999</v>
      </c>
      <c r="F4711" s="3">
        <v>2754.7280000000001</v>
      </c>
      <c r="G4711" s="3">
        <f t="shared" si="146"/>
        <v>5.509455</v>
      </c>
      <c r="H4711" s="3">
        <f t="shared" si="147"/>
        <v>2.7547280000000001</v>
      </c>
      <c r="J4711" s="3" cm="1">
        <f t="array" ref="J4711">+INDEX(G4711:H4711,,MATCH(Rates!$G$7,$G$4:$H$4,0))</f>
        <v>5.509455</v>
      </c>
    </row>
    <row r="4712" spans="2:10" x14ac:dyDescent="0.25">
      <c r="B4712" s="3">
        <v>7</v>
      </c>
      <c r="C4712" s="3">
        <v>15</v>
      </c>
      <c r="D4712" s="3">
        <v>11</v>
      </c>
      <c r="E4712" s="3">
        <v>4524.5129999999999</v>
      </c>
      <c r="F4712" s="3">
        <v>2262.2559999999999</v>
      </c>
      <c r="G4712" s="3">
        <f t="shared" si="146"/>
        <v>4.5245129999999998</v>
      </c>
      <c r="H4712" s="3">
        <f t="shared" si="147"/>
        <v>2.2622559999999998</v>
      </c>
      <c r="J4712" s="3" cm="1">
        <f t="array" ref="J4712">+INDEX(G4712:H4712,,MATCH(Rates!$G$7,$G$4:$H$4,0))</f>
        <v>4.5245129999999998</v>
      </c>
    </row>
    <row r="4713" spans="2:10" x14ac:dyDescent="0.25">
      <c r="B4713" s="3">
        <v>7</v>
      </c>
      <c r="C4713" s="3">
        <v>15</v>
      </c>
      <c r="D4713" s="3">
        <v>12</v>
      </c>
      <c r="E4713" s="3">
        <v>4234.4840000000004</v>
      </c>
      <c r="F4713" s="3">
        <v>2117.2420000000002</v>
      </c>
      <c r="G4713" s="3">
        <f t="shared" si="146"/>
        <v>4.2344840000000001</v>
      </c>
      <c r="H4713" s="3">
        <f t="shared" si="147"/>
        <v>2.1172420000000001</v>
      </c>
      <c r="J4713" s="3" cm="1">
        <f t="array" ref="J4713">+INDEX(G4713:H4713,,MATCH(Rates!$G$7,$G$4:$H$4,0))</f>
        <v>4.2344840000000001</v>
      </c>
    </row>
    <row r="4714" spans="2:10" x14ac:dyDescent="0.25">
      <c r="B4714" s="3">
        <v>7</v>
      </c>
      <c r="C4714" s="3">
        <v>15</v>
      </c>
      <c r="D4714" s="3">
        <v>13</v>
      </c>
      <c r="E4714" s="3">
        <v>5368.7979999999998</v>
      </c>
      <c r="F4714" s="3">
        <v>2684.3989999999999</v>
      </c>
      <c r="G4714" s="3">
        <f t="shared" si="146"/>
        <v>5.368798</v>
      </c>
      <c r="H4714" s="3">
        <f t="shared" si="147"/>
        <v>2.684399</v>
      </c>
      <c r="J4714" s="3" cm="1">
        <f t="array" ref="J4714">+INDEX(G4714:H4714,,MATCH(Rates!$G$7,$G$4:$H$4,0))</f>
        <v>5.368798</v>
      </c>
    </row>
    <row r="4715" spans="2:10" x14ac:dyDescent="0.25">
      <c r="B4715" s="3">
        <v>7</v>
      </c>
      <c r="C4715" s="3">
        <v>15</v>
      </c>
      <c r="D4715" s="3">
        <v>14</v>
      </c>
      <c r="E4715" s="3">
        <v>5337.3339999999998</v>
      </c>
      <c r="F4715" s="3">
        <v>2668.6669999999999</v>
      </c>
      <c r="G4715" s="3">
        <f t="shared" si="146"/>
        <v>5.3373340000000002</v>
      </c>
      <c r="H4715" s="3">
        <f t="shared" si="147"/>
        <v>2.6686670000000001</v>
      </c>
      <c r="J4715" s="3" cm="1">
        <f t="array" ref="J4715">+INDEX(G4715:H4715,,MATCH(Rates!$G$7,$G$4:$H$4,0))</f>
        <v>5.3373340000000002</v>
      </c>
    </row>
    <row r="4716" spans="2:10" x14ac:dyDescent="0.25">
      <c r="B4716" s="3">
        <v>7</v>
      </c>
      <c r="C4716" s="3">
        <v>15</v>
      </c>
      <c r="D4716" s="3">
        <v>15</v>
      </c>
      <c r="E4716" s="3">
        <v>4898.6509999999998</v>
      </c>
      <c r="F4716" s="3">
        <v>2449.326</v>
      </c>
      <c r="G4716" s="3">
        <f t="shared" si="146"/>
        <v>4.8986510000000001</v>
      </c>
      <c r="H4716" s="3">
        <f t="shared" si="147"/>
        <v>2.4493260000000001</v>
      </c>
      <c r="J4716" s="3" cm="1">
        <f t="array" ref="J4716">+INDEX(G4716:H4716,,MATCH(Rates!$G$7,$G$4:$H$4,0))</f>
        <v>4.8986510000000001</v>
      </c>
    </row>
    <row r="4717" spans="2:10" x14ac:dyDescent="0.25">
      <c r="B4717" s="3">
        <v>7</v>
      </c>
      <c r="C4717" s="3">
        <v>15</v>
      </c>
      <c r="D4717" s="3">
        <v>16</v>
      </c>
      <c r="E4717" s="3">
        <v>4051.0819999999999</v>
      </c>
      <c r="F4717" s="3">
        <v>2025.5409999999999</v>
      </c>
      <c r="G4717" s="3">
        <f t="shared" si="146"/>
        <v>4.0510820000000001</v>
      </c>
      <c r="H4717" s="3">
        <f t="shared" si="147"/>
        <v>2.025541</v>
      </c>
      <c r="J4717" s="3" cm="1">
        <f t="array" ref="J4717">+INDEX(G4717:H4717,,MATCH(Rates!$G$7,$G$4:$H$4,0))</f>
        <v>4.0510820000000001</v>
      </c>
    </row>
    <row r="4718" spans="2:10" x14ac:dyDescent="0.25">
      <c r="B4718" s="3">
        <v>7</v>
      </c>
      <c r="C4718" s="3">
        <v>15</v>
      </c>
      <c r="D4718" s="3">
        <v>17</v>
      </c>
      <c r="E4718" s="3">
        <v>2535.46</v>
      </c>
      <c r="F4718" s="3">
        <v>1267.73</v>
      </c>
      <c r="G4718" s="3">
        <f t="shared" si="146"/>
        <v>2.53546</v>
      </c>
      <c r="H4718" s="3">
        <f t="shared" si="147"/>
        <v>1.26773</v>
      </c>
      <c r="J4718" s="3" cm="1">
        <f t="array" ref="J4718">+INDEX(G4718:H4718,,MATCH(Rates!$G$7,$G$4:$H$4,0))</f>
        <v>2.53546</v>
      </c>
    </row>
    <row r="4719" spans="2:10" x14ac:dyDescent="0.25">
      <c r="B4719" s="3">
        <v>7</v>
      </c>
      <c r="C4719" s="3">
        <v>15</v>
      </c>
      <c r="D4719" s="3">
        <v>18</v>
      </c>
      <c r="E4719" s="3">
        <v>988.19600000000003</v>
      </c>
      <c r="F4719" s="3">
        <v>494.09800000000001</v>
      </c>
      <c r="G4719" s="3">
        <f t="shared" si="146"/>
        <v>0.98819600000000007</v>
      </c>
      <c r="H4719" s="3">
        <f t="shared" si="147"/>
        <v>0.49409800000000004</v>
      </c>
      <c r="J4719" s="3" cm="1">
        <f t="array" ref="J4719">+INDEX(G4719:H4719,,MATCH(Rates!$G$7,$G$4:$H$4,0))</f>
        <v>0.98819600000000007</v>
      </c>
    </row>
    <row r="4720" spans="2:10" x14ac:dyDescent="0.25">
      <c r="B4720" s="3">
        <v>7</v>
      </c>
      <c r="C4720" s="3">
        <v>15</v>
      </c>
      <c r="D4720" s="3">
        <v>19</v>
      </c>
      <c r="E4720" s="3">
        <v>250.786</v>
      </c>
      <c r="F4720" s="3">
        <v>125.393</v>
      </c>
      <c r="G4720" s="3">
        <f t="shared" si="146"/>
        <v>0.25078600000000001</v>
      </c>
      <c r="H4720" s="3">
        <f t="shared" si="147"/>
        <v>0.125393</v>
      </c>
      <c r="J4720" s="3" cm="1">
        <f t="array" ref="J4720">+INDEX(G4720:H4720,,MATCH(Rates!$G$7,$G$4:$H$4,0))</f>
        <v>0.25078600000000001</v>
      </c>
    </row>
    <row r="4721" spans="2:10" x14ac:dyDescent="0.25">
      <c r="B4721" s="3">
        <v>7</v>
      </c>
      <c r="C4721" s="3">
        <v>15</v>
      </c>
      <c r="D4721" s="3">
        <v>20</v>
      </c>
      <c r="E4721" s="3">
        <v>0</v>
      </c>
      <c r="F4721" s="3">
        <v>0</v>
      </c>
      <c r="G4721" s="3">
        <f t="shared" si="146"/>
        <v>0</v>
      </c>
      <c r="H4721" s="3">
        <f t="shared" si="147"/>
        <v>0</v>
      </c>
      <c r="J4721" s="3" cm="1">
        <f t="array" ref="J4721">+INDEX(G4721:H4721,,MATCH(Rates!$G$7,$G$4:$H$4,0))</f>
        <v>0</v>
      </c>
    </row>
    <row r="4722" spans="2:10" x14ac:dyDescent="0.25">
      <c r="B4722" s="3">
        <v>7</v>
      </c>
      <c r="C4722" s="3">
        <v>15</v>
      </c>
      <c r="D4722" s="3">
        <v>21</v>
      </c>
      <c r="E4722" s="3">
        <v>0</v>
      </c>
      <c r="F4722" s="3">
        <v>0</v>
      </c>
      <c r="G4722" s="3">
        <f t="shared" si="146"/>
        <v>0</v>
      </c>
      <c r="H4722" s="3">
        <f t="shared" si="147"/>
        <v>0</v>
      </c>
      <c r="J4722" s="3" cm="1">
        <f t="array" ref="J4722">+INDEX(G4722:H4722,,MATCH(Rates!$G$7,$G$4:$H$4,0))</f>
        <v>0</v>
      </c>
    </row>
    <row r="4723" spans="2:10" x14ac:dyDescent="0.25">
      <c r="B4723" s="3">
        <v>7</v>
      </c>
      <c r="C4723" s="3">
        <v>15</v>
      </c>
      <c r="D4723" s="3">
        <v>22</v>
      </c>
      <c r="E4723" s="3">
        <v>0</v>
      </c>
      <c r="F4723" s="3">
        <v>0</v>
      </c>
      <c r="G4723" s="3">
        <f t="shared" si="146"/>
        <v>0</v>
      </c>
      <c r="H4723" s="3">
        <f t="shared" si="147"/>
        <v>0</v>
      </c>
      <c r="J4723" s="3" cm="1">
        <f t="array" ref="J4723">+INDEX(G4723:H4723,,MATCH(Rates!$G$7,$G$4:$H$4,0))</f>
        <v>0</v>
      </c>
    </row>
    <row r="4724" spans="2:10" x14ac:dyDescent="0.25">
      <c r="B4724" s="3">
        <v>7</v>
      </c>
      <c r="C4724" s="3">
        <v>15</v>
      </c>
      <c r="D4724" s="3">
        <v>23</v>
      </c>
      <c r="E4724" s="3">
        <v>0</v>
      </c>
      <c r="F4724" s="3">
        <v>0</v>
      </c>
      <c r="G4724" s="3">
        <f t="shared" si="146"/>
        <v>0</v>
      </c>
      <c r="H4724" s="3">
        <f t="shared" si="147"/>
        <v>0</v>
      </c>
      <c r="J4724" s="3" cm="1">
        <f t="array" ref="J4724">+INDEX(G4724:H4724,,MATCH(Rates!$G$7,$G$4:$H$4,0))</f>
        <v>0</v>
      </c>
    </row>
    <row r="4725" spans="2:10" x14ac:dyDescent="0.25">
      <c r="B4725" s="3">
        <v>7</v>
      </c>
      <c r="C4725" s="3">
        <v>16</v>
      </c>
      <c r="D4725" s="3">
        <v>0</v>
      </c>
      <c r="E4725" s="3">
        <v>0</v>
      </c>
      <c r="F4725" s="3">
        <v>0</v>
      </c>
      <c r="G4725" s="3">
        <f t="shared" si="146"/>
        <v>0</v>
      </c>
      <c r="H4725" s="3">
        <f t="shared" si="147"/>
        <v>0</v>
      </c>
      <c r="J4725" s="3" cm="1">
        <f t="array" ref="J4725">+INDEX(G4725:H4725,,MATCH(Rates!$G$7,$G$4:$H$4,0))</f>
        <v>0</v>
      </c>
    </row>
    <row r="4726" spans="2:10" x14ac:dyDescent="0.25">
      <c r="B4726" s="3">
        <v>7</v>
      </c>
      <c r="C4726" s="3">
        <v>16</v>
      </c>
      <c r="D4726" s="3">
        <v>1</v>
      </c>
      <c r="E4726" s="3">
        <v>0</v>
      </c>
      <c r="F4726" s="3">
        <v>0</v>
      </c>
      <c r="G4726" s="3">
        <f t="shared" si="146"/>
        <v>0</v>
      </c>
      <c r="H4726" s="3">
        <f t="shared" si="147"/>
        <v>0</v>
      </c>
      <c r="J4726" s="3" cm="1">
        <f t="array" ref="J4726">+INDEX(G4726:H4726,,MATCH(Rates!$G$7,$G$4:$H$4,0))</f>
        <v>0</v>
      </c>
    </row>
    <row r="4727" spans="2:10" x14ac:dyDescent="0.25">
      <c r="B4727" s="3">
        <v>7</v>
      </c>
      <c r="C4727" s="3">
        <v>16</v>
      </c>
      <c r="D4727" s="3">
        <v>2</v>
      </c>
      <c r="E4727" s="3">
        <v>0</v>
      </c>
      <c r="F4727" s="3">
        <v>0</v>
      </c>
      <c r="G4727" s="3">
        <f t="shared" si="146"/>
        <v>0</v>
      </c>
      <c r="H4727" s="3">
        <f t="shared" si="147"/>
        <v>0</v>
      </c>
      <c r="J4727" s="3" cm="1">
        <f t="array" ref="J4727">+INDEX(G4727:H4727,,MATCH(Rates!$G$7,$G$4:$H$4,0))</f>
        <v>0</v>
      </c>
    </row>
    <row r="4728" spans="2:10" x14ac:dyDescent="0.25">
      <c r="B4728" s="3">
        <v>7</v>
      </c>
      <c r="C4728" s="3">
        <v>16</v>
      </c>
      <c r="D4728" s="3">
        <v>3</v>
      </c>
      <c r="E4728" s="3">
        <v>0</v>
      </c>
      <c r="F4728" s="3">
        <v>0</v>
      </c>
      <c r="G4728" s="3">
        <f t="shared" si="146"/>
        <v>0</v>
      </c>
      <c r="H4728" s="3">
        <f t="shared" si="147"/>
        <v>0</v>
      </c>
      <c r="J4728" s="3" cm="1">
        <f t="array" ref="J4728">+INDEX(G4728:H4728,,MATCH(Rates!$G$7,$G$4:$H$4,0))</f>
        <v>0</v>
      </c>
    </row>
    <row r="4729" spans="2:10" x14ac:dyDescent="0.25">
      <c r="B4729" s="3">
        <v>7</v>
      </c>
      <c r="C4729" s="3">
        <v>16</v>
      </c>
      <c r="D4729" s="3">
        <v>4</v>
      </c>
      <c r="E4729" s="3">
        <v>0</v>
      </c>
      <c r="F4729" s="3">
        <v>0</v>
      </c>
      <c r="G4729" s="3">
        <f t="shared" si="146"/>
        <v>0</v>
      </c>
      <c r="H4729" s="3">
        <f t="shared" si="147"/>
        <v>0</v>
      </c>
      <c r="J4729" s="3" cm="1">
        <f t="array" ref="J4729">+INDEX(G4729:H4729,,MATCH(Rates!$G$7,$G$4:$H$4,0))</f>
        <v>0</v>
      </c>
    </row>
    <row r="4730" spans="2:10" x14ac:dyDescent="0.25">
      <c r="B4730" s="3">
        <v>7</v>
      </c>
      <c r="C4730" s="3">
        <v>16</v>
      </c>
      <c r="D4730" s="3">
        <v>5</v>
      </c>
      <c r="E4730" s="3">
        <v>0</v>
      </c>
      <c r="F4730" s="3">
        <v>0</v>
      </c>
      <c r="G4730" s="3">
        <f t="shared" si="146"/>
        <v>0</v>
      </c>
      <c r="H4730" s="3">
        <f t="shared" si="147"/>
        <v>0</v>
      </c>
      <c r="J4730" s="3" cm="1">
        <f t="array" ref="J4730">+INDEX(G4730:H4730,,MATCH(Rates!$G$7,$G$4:$H$4,0))</f>
        <v>0</v>
      </c>
    </row>
    <row r="4731" spans="2:10" x14ac:dyDescent="0.25">
      <c r="B4731" s="3">
        <v>7</v>
      </c>
      <c r="C4731" s="3">
        <v>16</v>
      </c>
      <c r="D4731" s="3">
        <v>6</v>
      </c>
      <c r="E4731" s="3">
        <v>84.42</v>
      </c>
      <c r="F4731" s="3">
        <v>42.21</v>
      </c>
      <c r="G4731" s="3">
        <f t="shared" si="146"/>
        <v>8.4419999999999995E-2</v>
      </c>
      <c r="H4731" s="3">
        <f t="shared" si="147"/>
        <v>4.2209999999999998E-2</v>
      </c>
      <c r="J4731" s="3" cm="1">
        <f t="array" ref="J4731">+INDEX(G4731:H4731,,MATCH(Rates!$G$7,$G$4:$H$4,0))</f>
        <v>8.4419999999999995E-2</v>
      </c>
    </row>
    <row r="4732" spans="2:10" x14ac:dyDescent="0.25">
      <c r="B4732" s="3">
        <v>7</v>
      </c>
      <c r="C4732" s="3">
        <v>16</v>
      </c>
      <c r="D4732" s="3">
        <v>7</v>
      </c>
      <c r="E4732" s="3">
        <v>1411.405</v>
      </c>
      <c r="F4732" s="3">
        <v>705.70299999999997</v>
      </c>
      <c r="G4732" s="3">
        <f t="shared" si="146"/>
        <v>1.411405</v>
      </c>
      <c r="H4732" s="3">
        <f t="shared" si="147"/>
        <v>0.70570299999999997</v>
      </c>
      <c r="J4732" s="3" cm="1">
        <f t="array" ref="J4732">+INDEX(G4732:H4732,,MATCH(Rates!$G$7,$G$4:$H$4,0))</f>
        <v>1.411405</v>
      </c>
    </row>
    <row r="4733" spans="2:10" x14ac:dyDescent="0.25">
      <c r="B4733" s="3">
        <v>7</v>
      </c>
      <c r="C4733" s="3">
        <v>16</v>
      </c>
      <c r="D4733" s="3">
        <v>8</v>
      </c>
      <c r="E4733" s="3">
        <v>1106.6790000000001</v>
      </c>
      <c r="F4733" s="3">
        <v>553.33900000000006</v>
      </c>
      <c r="G4733" s="3">
        <f t="shared" si="146"/>
        <v>1.1066790000000002</v>
      </c>
      <c r="H4733" s="3">
        <f t="shared" si="147"/>
        <v>0.55333900000000003</v>
      </c>
      <c r="J4733" s="3" cm="1">
        <f t="array" ref="J4733">+INDEX(G4733:H4733,,MATCH(Rates!$G$7,$G$4:$H$4,0))</f>
        <v>1.1066790000000002</v>
      </c>
    </row>
    <row r="4734" spans="2:10" x14ac:dyDescent="0.25">
      <c r="B4734" s="3">
        <v>7</v>
      </c>
      <c r="C4734" s="3">
        <v>16</v>
      </c>
      <c r="D4734" s="3">
        <v>9</v>
      </c>
      <c r="E4734" s="3">
        <v>4472.09</v>
      </c>
      <c r="F4734" s="3">
        <v>2236.0450000000001</v>
      </c>
      <c r="G4734" s="3">
        <f t="shared" si="146"/>
        <v>4.4720900000000006</v>
      </c>
      <c r="H4734" s="3">
        <f t="shared" si="147"/>
        <v>2.2360450000000003</v>
      </c>
      <c r="J4734" s="3" cm="1">
        <f t="array" ref="J4734">+INDEX(G4734:H4734,,MATCH(Rates!$G$7,$G$4:$H$4,0))</f>
        <v>4.4720900000000006</v>
      </c>
    </row>
    <row r="4735" spans="2:10" x14ac:dyDescent="0.25">
      <c r="B4735" s="3">
        <v>7</v>
      </c>
      <c r="C4735" s="3">
        <v>16</v>
      </c>
      <c r="D4735" s="3">
        <v>10</v>
      </c>
      <c r="E4735" s="3">
        <v>5046.9679999999998</v>
      </c>
      <c r="F4735" s="3">
        <v>2523.4839999999999</v>
      </c>
      <c r="G4735" s="3">
        <f t="shared" si="146"/>
        <v>5.0469679999999997</v>
      </c>
      <c r="H4735" s="3">
        <f t="shared" si="147"/>
        <v>2.5234839999999998</v>
      </c>
      <c r="J4735" s="3" cm="1">
        <f t="array" ref="J4735">+INDEX(G4735:H4735,,MATCH(Rates!$G$7,$G$4:$H$4,0))</f>
        <v>5.0469679999999997</v>
      </c>
    </row>
    <row r="4736" spans="2:10" x14ac:dyDescent="0.25">
      <c r="B4736" s="3">
        <v>7</v>
      </c>
      <c r="C4736" s="3">
        <v>16</v>
      </c>
      <c r="D4736" s="3">
        <v>11</v>
      </c>
      <c r="E4736" s="3">
        <v>5935.0950000000003</v>
      </c>
      <c r="F4736" s="3">
        <v>2967.547</v>
      </c>
      <c r="G4736" s="3">
        <f t="shared" si="146"/>
        <v>5.9350950000000005</v>
      </c>
      <c r="H4736" s="3">
        <f t="shared" si="147"/>
        <v>2.9675470000000002</v>
      </c>
      <c r="J4736" s="3" cm="1">
        <f t="array" ref="J4736">+INDEX(G4736:H4736,,MATCH(Rates!$G$7,$G$4:$H$4,0))</f>
        <v>5.9350950000000005</v>
      </c>
    </row>
    <row r="4737" spans="2:10" x14ac:dyDescent="0.25">
      <c r="B4737" s="3">
        <v>7</v>
      </c>
      <c r="C4737" s="3">
        <v>16</v>
      </c>
      <c r="D4737" s="3">
        <v>12</v>
      </c>
      <c r="E4737" s="3">
        <v>6145.7460000000001</v>
      </c>
      <c r="F4737" s="3">
        <v>3072.873</v>
      </c>
      <c r="G4737" s="3">
        <f t="shared" si="146"/>
        <v>6.1457459999999999</v>
      </c>
      <c r="H4737" s="3">
        <f t="shared" si="147"/>
        <v>3.072873</v>
      </c>
      <c r="J4737" s="3" cm="1">
        <f t="array" ref="J4737">+INDEX(G4737:H4737,,MATCH(Rates!$G$7,$G$4:$H$4,0))</f>
        <v>6.1457459999999999</v>
      </c>
    </row>
    <row r="4738" spans="2:10" x14ac:dyDescent="0.25">
      <c r="B4738" s="3">
        <v>7</v>
      </c>
      <c r="C4738" s="3">
        <v>16</v>
      </c>
      <c r="D4738" s="3">
        <v>13</v>
      </c>
      <c r="E4738" s="3">
        <v>6074.99</v>
      </c>
      <c r="F4738" s="3">
        <v>3037.4949999999999</v>
      </c>
      <c r="G4738" s="3">
        <f t="shared" si="146"/>
        <v>6.0749899999999997</v>
      </c>
      <c r="H4738" s="3">
        <f t="shared" si="147"/>
        <v>3.0374949999999998</v>
      </c>
      <c r="J4738" s="3" cm="1">
        <f t="array" ref="J4738">+INDEX(G4738:H4738,,MATCH(Rates!$G$7,$G$4:$H$4,0))</f>
        <v>6.0749899999999997</v>
      </c>
    </row>
    <row r="4739" spans="2:10" x14ac:dyDescent="0.25">
      <c r="B4739" s="3">
        <v>7</v>
      </c>
      <c r="C4739" s="3">
        <v>16</v>
      </c>
      <c r="D4739" s="3">
        <v>14</v>
      </c>
      <c r="E4739" s="3">
        <v>5228.8540000000003</v>
      </c>
      <c r="F4739" s="3">
        <v>2614.4270000000001</v>
      </c>
      <c r="G4739" s="3">
        <f t="shared" si="146"/>
        <v>5.2288540000000001</v>
      </c>
      <c r="H4739" s="3">
        <f t="shared" si="147"/>
        <v>2.6144270000000001</v>
      </c>
      <c r="J4739" s="3" cm="1">
        <f t="array" ref="J4739">+INDEX(G4739:H4739,,MATCH(Rates!$G$7,$G$4:$H$4,0))</f>
        <v>5.2288540000000001</v>
      </c>
    </row>
    <row r="4740" spans="2:10" x14ac:dyDescent="0.25">
      <c r="B4740" s="3">
        <v>7</v>
      </c>
      <c r="C4740" s="3">
        <v>16</v>
      </c>
      <c r="D4740" s="3">
        <v>15</v>
      </c>
      <c r="E4740" s="3">
        <v>5002.6540000000005</v>
      </c>
      <c r="F4740" s="3">
        <v>2501.3270000000002</v>
      </c>
      <c r="G4740" s="3">
        <f t="shared" si="146"/>
        <v>5.0026540000000006</v>
      </c>
      <c r="H4740" s="3">
        <f t="shared" si="147"/>
        <v>2.5013270000000003</v>
      </c>
      <c r="J4740" s="3" cm="1">
        <f t="array" ref="J4740">+INDEX(G4740:H4740,,MATCH(Rates!$G$7,$G$4:$H$4,0))</f>
        <v>5.0026540000000006</v>
      </c>
    </row>
    <row r="4741" spans="2:10" x14ac:dyDescent="0.25">
      <c r="B4741" s="3">
        <v>7</v>
      </c>
      <c r="C4741" s="3">
        <v>16</v>
      </c>
      <c r="D4741" s="3">
        <v>16</v>
      </c>
      <c r="E4741" s="3">
        <v>3127.692</v>
      </c>
      <c r="F4741" s="3">
        <v>1563.846</v>
      </c>
      <c r="G4741" s="3">
        <f t="shared" si="146"/>
        <v>3.1276920000000001</v>
      </c>
      <c r="H4741" s="3">
        <f t="shared" si="147"/>
        <v>1.5638460000000001</v>
      </c>
      <c r="J4741" s="3" cm="1">
        <f t="array" ref="J4741">+INDEX(G4741:H4741,,MATCH(Rates!$G$7,$G$4:$H$4,0))</f>
        <v>3.1276920000000001</v>
      </c>
    </row>
    <row r="4742" spans="2:10" x14ac:dyDescent="0.25">
      <c r="B4742" s="3">
        <v>7</v>
      </c>
      <c r="C4742" s="3">
        <v>16</v>
      </c>
      <c r="D4742" s="3">
        <v>17</v>
      </c>
      <c r="E4742" s="3">
        <v>2170.0970000000002</v>
      </c>
      <c r="F4742" s="3">
        <v>1085.048</v>
      </c>
      <c r="G4742" s="3">
        <f t="shared" si="146"/>
        <v>2.1700970000000002</v>
      </c>
      <c r="H4742" s="3">
        <f t="shared" si="147"/>
        <v>1.085048</v>
      </c>
      <c r="J4742" s="3" cm="1">
        <f t="array" ref="J4742">+INDEX(G4742:H4742,,MATCH(Rates!$G$7,$G$4:$H$4,0))</f>
        <v>2.1700970000000002</v>
      </c>
    </row>
    <row r="4743" spans="2:10" x14ac:dyDescent="0.25">
      <c r="B4743" s="3">
        <v>7</v>
      </c>
      <c r="C4743" s="3">
        <v>16</v>
      </c>
      <c r="D4743" s="3">
        <v>18</v>
      </c>
      <c r="E4743" s="3">
        <v>746.91700000000003</v>
      </c>
      <c r="F4743" s="3">
        <v>373.45800000000003</v>
      </c>
      <c r="G4743" s="3">
        <f t="shared" si="146"/>
        <v>0.74691700000000005</v>
      </c>
      <c r="H4743" s="3">
        <f t="shared" si="147"/>
        <v>0.37345800000000001</v>
      </c>
      <c r="J4743" s="3" cm="1">
        <f t="array" ref="J4743">+INDEX(G4743:H4743,,MATCH(Rates!$G$7,$G$4:$H$4,0))</f>
        <v>0.74691700000000005</v>
      </c>
    </row>
    <row r="4744" spans="2:10" x14ac:dyDescent="0.25">
      <c r="B4744" s="3">
        <v>7</v>
      </c>
      <c r="C4744" s="3">
        <v>16</v>
      </c>
      <c r="D4744" s="3">
        <v>19</v>
      </c>
      <c r="E4744" s="3">
        <v>241.49199999999999</v>
      </c>
      <c r="F4744" s="3">
        <v>120.746</v>
      </c>
      <c r="G4744" s="3">
        <f t="shared" si="146"/>
        <v>0.24149199999999998</v>
      </c>
      <c r="H4744" s="3">
        <f t="shared" si="147"/>
        <v>0.12074599999999999</v>
      </c>
      <c r="J4744" s="3" cm="1">
        <f t="array" ref="J4744">+INDEX(G4744:H4744,,MATCH(Rates!$G$7,$G$4:$H$4,0))</f>
        <v>0.24149199999999998</v>
      </c>
    </row>
    <row r="4745" spans="2:10" x14ac:dyDescent="0.25">
      <c r="B4745" s="3">
        <v>7</v>
      </c>
      <c r="C4745" s="3">
        <v>16</v>
      </c>
      <c r="D4745" s="3">
        <v>20</v>
      </c>
      <c r="E4745" s="3">
        <v>0</v>
      </c>
      <c r="F4745" s="3">
        <v>0</v>
      </c>
      <c r="G4745" s="3">
        <f t="shared" si="146"/>
        <v>0</v>
      </c>
      <c r="H4745" s="3">
        <f t="shared" si="147"/>
        <v>0</v>
      </c>
      <c r="J4745" s="3" cm="1">
        <f t="array" ref="J4745">+INDEX(G4745:H4745,,MATCH(Rates!$G$7,$G$4:$H$4,0))</f>
        <v>0</v>
      </c>
    </row>
    <row r="4746" spans="2:10" x14ac:dyDescent="0.25">
      <c r="B4746" s="3">
        <v>7</v>
      </c>
      <c r="C4746" s="3">
        <v>16</v>
      </c>
      <c r="D4746" s="3">
        <v>21</v>
      </c>
      <c r="E4746" s="3">
        <v>0</v>
      </c>
      <c r="F4746" s="3">
        <v>0</v>
      </c>
      <c r="G4746" s="3">
        <f t="shared" si="146"/>
        <v>0</v>
      </c>
      <c r="H4746" s="3">
        <f t="shared" si="147"/>
        <v>0</v>
      </c>
      <c r="J4746" s="3" cm="1">
        <f t="array" ref="J4746">+INDEX(G4746:H4746,,MATCH(Rates!$G$7,$G$4:$H$4,0))</f>
        <v>0</v>
      </c>
    </row>
    <row r="4747" spans="2:10" x14ac:dyDescent="0.25">
      <c r="B4747" s="3">
        <v>7</v>
      </c>
      <c r="C4747" s="3">
        <v>16</v>
      </c>
      <c r="D4747" s="3">
        <v>22</v>
      </c>
      <c r="E4747" s="3">
        <v>0</v>
      </c>
      <c r="F4747" s="3">
        <v>0</v>
      </c>
      <c r="G4747" s="3">
        <f t="shared" si="146"/>
        <v>0</v>
      </c>
      <c r="H4747" s="3">
        <f t="shared" si="147"/>
        <v>0</v>
      </c>
      <c r="J4747" s="3" cm="1">
        <f t="array" ref="J4747">+INDEX(G4747:H4747,,MATCH(Rates!$G$7,$G$4:$H$4,0))</f>
        <v>0</v>
      </c>
    </row>
    <row r="4748" spans="2:10" x14ac:dyDescent="0.25">
      <c r="B4748" s="3">
        <v>7</v>
      </c>
      <c r="C4748" s="3">
        <v>16</v>
      </c>
      <c r="D4748" s="3">
        <v>23</v>
      </c>
      <c r="E4748" s="3">
        <v>0</v>
      </c>
      <c r="F4748" s="3">
        <v>0</v>
      </c>
      <c r="G4748" s="3">
        <f t="shared" si="146"/>
        <v>0</v>
      </c>
      <c r="H4748" s="3">
        <f t="shared" si="147"/>
        <v>0</v>
      </c>
      <c r="J4748" s="3" cm="1">
        <f t="array" ref="J4748">+INDEX(G4748:H4748,,MATCH(Rates!$G$7,$G$4:$H$4,0))</f>
        <v>0</v>
      </c>
    </row>
    <row r="4749" spans="2:10" x14ac:dyDescent="0.25">
      <c r="B4749" s="3">
        <v>7</v>
      </c>
      <c r="C4749" s="3">
        <v>17</v>
      </c>
      <c r="D4749" s="3">
        <v>0</v>
      </c>
      <c r="E4749" s="3">
        <v>0</v>
      </c>
      <c r="F4749" s="3">
        <v>0</v>
      </c>
      <c r="G4749" s="3">
        <f t="shared" si="146"/>
        <v>0</v>
      </c>
      <c r="H4749" s="3">
        <f t="shared" si="147"/>
        <v>0</v>
      </c>
      <c r="J4749" s="3" cm="1">
        <f t="array" ref="J4749">+INDEX(G4749:H4749,,MATCH(Rates!$G$7,$G$4:$H$4,0))</f>
        <v>0</v>
      </c>
    </row>
    <row r="4750" spans="2:10" x14ac:dyDescent="0.25">
      <c r="B4750" s="3">
        <v>7</v>
      </c>
      <c r="C4750" s="3">
        <v>17</v>
      </c>
      <c r="D4750" s="3">
        <v>1</v>
      </c>
      <c r="E4750" s="3">
        <v>0</v>
      </c>
      <c r="F4750" s="3">
        <v>0</v>
      </c>
      <c r="G4750" s="3">
        <f t="shared" si="146"/>
        <v>0</v>
      </c>
      <c r="H4750" s="3">
        <f t="shared" si="147"/>
        <v>0</v>
      </c>
      <c r="J4750" s="3" cm="1">
        <f t="array" ref="J4750">+INDEX(G4750:H4750,,MATCH(Rates!$G$7,$G$4:$H$4,0))</f>
        <v>0</v>
      </c>
    </row>
    <row r="4751" spans="2:10" x14ac:dyDescent="0.25">
      <c r="B4751" s="3">
        <v>7</v>
      </c>
      <c r="C4751" s="3">
        <v>17</v>
      </c>
      <c r="D4751" s="3">
        <v>2</v>
      </c>
      <c r="E4751" s="3">
        <v>0</v>
      </c>
      <c r="F4751" s="3">
        <v>0</v>
      </c>
      <c r="G4751" s="3">
        <f t="shared" si="146"/>
        <v>0</v>
      </c>
      <c r="H4751" s="3">
        <f t="shared" si="147"/>
        <v>0</v>
      </c>
      <c r="J4751" s="3" cm="1">
        <f t="array" ref="J4751">+INDEX(G4751:H4751,,MATCH(Rates!$G$7,$G$4:$H$4,0))</f>
        <v>0</v>
      </c>
    </row>
    <row r="4752" spans="2:10" x14ac:dyDescent="0.25">
      <c r="B4752" s="3">
        <v>7</v>
      </c>
      <c r="C4752" s="3">
        <v>17</v>
      </c>
      <c r="D4752" s="3">
        <v>3</v>
      </c>
      <c r="E4752" s="3">
        <v>0</v>
      </c>
      <c r="F4752" s="3">
        <v>0</v>
      </c>
      <c r="G4752" s="3">
        <f t="shared" si="146"/>
        <v>0</v>
      </c>
      <c r="H4752" s="3">
        <f t="shared" si="147"/>
        <v>0</v>
      </c>
      <c r="J4752" s="3" cm="1">
        <f t="array" ref="J4752">+INDEX(G4752:H4752,,MATCH(Rates!$G$7,$G$4:$H$4,0))</f>
        <v>0</v>
      </c>
    </row>
    <row r="4753" spans="2:10" x14ac:dyDescent="0.25">
      <c r="B4753" s="3">
        <v>7</v>
      </c>
      <c r="C4753" s="3">
        <v>17</v>
      </c>
      <c r="D4753" s="3">
        <v>4</v>
      </c>
      <c r="E4753" s="3">
        <v>0</v>
      </c>
      <c r="F4753" s="3">
        <v>0</v>
      </c>
      <c r="G4753" s="3">
        <f t="shared" si="146"/>
        <v>0</v>
      </c>
      <c r="H4753" s="3">
        <f t="shared" si="147"/>
        <v>0</v>
      </c>
      <c r="J4753" s="3" cm="1">
        <f t="array" ref="J4753">+INDEX(G4753:H4753,,MATCH(Rates!$G$7,$G$4:$H$4,0))</f>
        <v>0</v>
      </c>
    </row>
    <row r="4754" spans="2:10" x14ac:dyDescent="0.25">
      <c r="B4754" s="3">
        <v>7</v>
      </c>
      <c r="C4754" s="3">
        <v>17</v>
      </c>
      <c r="D4754" s="3">
        <v>5</v>
      </c>
      <c r="E4754" s="3">
        <v>0</v>
      </c>
      <c r="F4754" s="3">
        <v>0</v>
      </c>
      <c r="G4754" s="3">
        <f t="shared" si="146"/>
        <v>0</v>
      </c>
      <c r="H4754" s="3">
        <f t="shared" si="147"/>
        <v>0</v>
      </c>
      <c r="J4754" s="3" cm="1">
        <f t="array" ref="J4754">+INDEX(G4754:H4754,,MATCH(Rates!$G$7,$G$4:$H$4,0))</f>
        <v>0</v>
      </c>
    </row>
    <row r="4755" spans="2:10" x14ac:dyDescent="0.25">
      <c r="B4755" s="3">
        <v>7</v>
      </c>
      <c r="C4755" s="3">
        <v>17</v>
      </c>
      <c r="D4755" s="3">
        <v>6</v>
      </c>
      <c r="E4755" s="3">
        <v>54.527999999999999</v>
      </c>
      <c r="F4755" s="3">
        <v>27.263999999999999</v>
      </c>
      <c r="G4755" s="3">
        <f t="shared" si="146"/>
        <v>5.4528E-2</v>
      </c>
      <c r="H4755" s="3">
        <f t="shared" si="147"/>
        <v>2.7264E-2</v>
      </c>
      <c r="J4755" s="3" cm="1">
        <f t="array" ref="J4755">+INDEX(G4755:H4755,,MATCH(Rates!$G$7,$G$4:$H$4,0))</f>
        <v>5.4528E-2</v>
      </c>
    </row>
    <row r="4756" spans="2:10" x14ac:dyDescent="0.25">
      <c r="B4756" s="3">
        <v>7</v>
      </c>
      <c r="C4756" s="3">
        <v>17</v>
      </c>
      <c r="D4756" s="3">
        <v>7</v>
      </c>
      <c r="E4756" s="3">
        <v>1471.84</v>
      </c>
      <c r="F4756" s="3">
        <v>735.92</v>
      </c>
      <c r="G4756" s="3">
        <f t="shared" si="146"/>
        <v>1.4718399999999998</v>
      </c>
      <c r="H4756" s="3">
        <f t="shared" si="147"/>
        <v>0.73591999999999991</v>
      </c>
      <c r="J4756" s="3" cm="1">
        <f t="array" ref="J4756">+INDEX(G4756:H4756,,MATCH(Rates!$G$7,$G$4:$H$4,0))</f>
        <v>1.4718399999999998</v>
      </c>
    </row>
    <row r="4757" spans="2:10" x14ac:dyDescent="0.25">
      <c r="B4757" s="3">
        <v>7</v>
      </c>
      <c r="C4757" s="3">
        <v>17</v>
      </c>
      <c r="D4757" s="3">
        <v>8</v>
      </c>
      <c r="E4757" s="3">
        <v>2933.1669999999999</v>
      </c>
      <c r="F4757" s="3">
        <v>1466.5830000000001</v>
      </c>
      <c r="G4757" s="3">
        <f t="shared" ref="G4757:G4820" si="148">+E4757/1000</f>
        <v>2.9331670000000001</v>
      </c>
      <c r="H4757" s="3">
        <f t="shared" ref="H4757:H4820" si="149">+F4757/1000</f>
        <v>1.4665830000000002</v>
      </c>
      <c r="J4757" s="3" cm="1">
        <f t="array" ref="J4757">+INDEX(G4757:H4757,,MATCH(Rates!$G$7,$G$4:$H$4,0))</f>
        <v>2.9331670000000001</v>
      </c>
    </row>
    <row r="4758" spans="2:10" x14ac:dyDescent="0.25">
      <c r="B4758" s="3">
        <v>7</v>
      </c>
      <c r="C4758" s="3">
        <v>17</v>
      </c>
      <c r="D4758" s="3">
        <v>9</v>
      </c>
      <c r="E4758" s="3">
        <v>2926.4209999999998</v>
      </c>
      <c r="F4758" s="3">
        <v>1463.211</v>
      </c>
      <c r="G4758" s="3">
        <f t="shared" si="148"/>
        <v>2.9264209999999999</v>
      </c>
      <c r="H4758" s="3">
        <f t="shared" si="149"/>
        <v>1.463211</v>
      </c>
      <c r="J4758" s="3" cm="1">
        <f t="array" ref="J4758">+INDEX(G4758:H4758,,MATCH(Rates!$G$7,$G$4:$H$4,0))</f>
        <v>2.9264209999999999</v>
      </c>
    </row>
    <row r="4759" spans="2:10" x14ac:dyDescent="0.25">
      <c r="B4759" s="3">
        <v>7</v>
      </c>
      <c r="C4759" s="3">
        <v>17</v>
      </c>
      <c r="D4759" s="3">
        <v>10</v>
      </c>
      <c r="E4759" s="3">
        <v>278.58699999999999</v>
      </c>
      <c r="F4759" s="3">
        <v>139.29300000000001</v>
      </c>
      <c r="G4759" s="3">
        <f t="shared" si="148"/>
        <v>0.27858699999999997</v>
      </c>
      <c r="H4759" s="3">
        <f t="shared" si="149"/>
        <v>0.139293</v>
      </c>
      <c r="J4759" s="3" cm="1">
        <f t="array" ref="J4759">+INDEX(G4759:H4759,,MATCH(Rates!$G$7,$G$4:$H$4,0))</f>
        <v>0.27858699999999997</v>
      </c>
    </row>
    <row r="4760" spans="2:10" x14ac:dyDescent="0.25">
      <c r="B4760" s="3">
        <v>7</v>
      </c>
      <c r="C4760" s="3">
        <v>17</v>
      </c>
      <c r="D4760" s="3">
        <v>11</v>
      </c>
      <c r="E4760" s="3">
        <v>815.30600000000004</v>
      </c>
      <c r="F4760" s="3">
        <v>407.65300000000002</v>
      </c>
      <c r="G4760" s="3">
        <f t="shared" si="148"/>
        <v>0.81530600000000009</v>
      </c>
      <c r="H4760" s="3">
        <f t="shared" si="149"/>
        <v>0.40765300000000004</v>
      </c>
      <c r="J4760" s="3" cm="1">
        <f t="array" ref="J4760">+INDEX(G4760:H4760,,MATCH(Rates!$G$7,$G$4:$H$4,0))</f>
        <v>0.81530600000000009</v>
      </c>
    </row>
    <row r="4761" spans="2:10" x14ac:dyDescent="0.25">
      <c r="B4761" s="3">
        <v>7</v>
      </c>
      <c r="C4761" s="3">
        <v>17</v>
      </c>
      <c r="D4761" s="3">
        <v>12</v>
      </c>
      <c r="E4761" s="3">
        <v>854.95100000000002</v>
      </c>
      <c r="F4761" s="3">
        <v>427.476</v>
      </c>
      <c r="G4761" s="3">
        <f t="shared" si="148"/>
        <v>0.85495100000000002</v>
      </c>
      <c r="H4761" s="3">
        <f t="shared" si="149"/>
        <v>0.42747600000000002</v>
      </c>
      <c r="J4761" s="3" cm="1">
        <f t="array" ref="J4761">+INDEX(G4761:H4761,,MATCH(Rates!$G$7,$G$4:$H$4,0))</f>
        <v>0.85495100000000002</v>
      </c>
    </row>
    <row r="4762" spans="2:10" x14ac:dyDescent="0.25">
      <c r="B4762" s="3">
        <v>7</v>
      </c>
      <c r="C4762" s="3">
        <v>17</v>
      </c>
      <c r="D4762" s="3">
        <v>13</v>
      </c>
      <c r="E4762" s="3">
        <v>4926.0860000000002</v>
      </c>
      <c r="F4762" s="3">
        <v>2463.0430000000001</v>
      </c>
      <c r="G4762" s="3">
        <f t="shared" si="148"/>
        <v>4.9260860000000006</v>
      </c>
      <c r="H4762" s="3">
        <f t="shared" si="149"/>
        <v>2.4630430000000003</v>
      </c>
      <c r="J4762" s="3" cm="1">
        <f t="array" ref="J4762">+INDEX(G4762:H4762,,MATCH(Rates!$G$7,$G$4:$H$4,0))</f>
        <v>4.9260860000000006</v>
      </c>
    </row>
    <row r="4763" spans="2:10" x14ac:dyDescent="0.25">
      <c r="B4763" s="3">
        <v>7</v>
      </c>
      <c r="C4763" s="3">
        <v>17</v>
      </c>
      <c r="D4763" s="3">
        <v>14</v>
      </c>
      <c r="E4763" s="3">
        <v>4750.5929999999998</v>
      </c>
      <c r="F4763" s="3">
        <v>2375.297</v>
      </c>
      <c r="G4763" s="3">
        <f t="shared" si="148"/>
        <v>4.7505930000000003</v>
      </c>
      <c r="H4763" s="3">
        <f t="shared" si="149"/>
        <v>2.3752970000000002</v>
      </c>
      <c r="J4763" s="3" cm="1">
        <f t="array" ref="J4763">+INDEX(G4763:H4763,,MATCH(Rates!$G$7,$G$4:$H$4,0))</f>
        <v>4.7505930000000003</v>
      </c>
    </row>
    <row r="4764" spans="2:10" x14ac:dyDescent="0.25">
      <c r="B4764" s="3">
        <v>7</v>
      </c>
      <c r="C4764" s="3">
        <v>17</v>
      </c>
      <c r="D4764" s="3">
        <v>15</v>
      </c>
      <c r="E4764" s="3">
        <v>5021.3379999999997</v>
      </c>
      <c r="F4764" s="3">
        <v>2510.6689999999999</v>
      </c>
      <c r="G4764" s="3">
        <f t="shared" si="148"/>
        <v>5.0213380000000001</v>
      </c>
      <c r="H4764" s="3">
        <f t="shared" si="149"/>
        <v>2.510669</v>
      </c>
      <c r="J4764" s="3" cm="1">
        <f t="array" ref="J4764">+INDEX(G4764:H4764,,MATCH(Rates!$G$7,$G$4:$H$4,0))</f>
        <v>5.0213380000000001</v>
      </c>
    </row>
    <row r="4765" spans="2:10" x14ac:dyDescent="0.25">
      <c r="B4765" s="3">
        <v>7</v>
      </c>
      <c r="C4765" s="3">
        <v>17</v>
      </c>
      <c r="D4765" s="3">
        <v>16</v>
      </c>
      <c r="E4765" s="3">
        <v>3616.9319999999998</v>
      </c>
      <c r="F4765" s="3">
        <v>1808.4659999999999</v>
      </c>
      <c r="G4765" s="3">
        <f t="shared" si="148"/>
        <v>3.6169319999999998</v>
      </c>
      <c r="H4765" s="3">
        <f t="shared" si="149"/>
        <v>1.8084659999999999</v>
      </c>
      <c r="J4765" s="3" cm="1">
        <f t="array" ref="J4765">+INDEX(G4765:H4765,,MATCH(Rates!$G$7,$G$4:$H$4,0))</f>
        <v>3.6169319999999998</v>
      </c>
    </row>
    <row r="4766" spans="2:10" x14ac:dyDescent="0.25">
      <c r="B4766" s="3">
        <v>7</v>
      </c>
      <c r="C4766" s="3">
        <v>17</v>
      </c>
      <c r="D4766" s="3">
        <v>17</v>
      </c>
      <c r="E4766" s="3">
        <v>1280.096</v>
      </c>
      <c r="F4766" s="3">
        <v>640.048</v>
      </c>
      <c r="G4766" s="3">
        <f t="shared" si="148"/>
        <v>1.2800959999999999</v>
      </c>
      <c r="H4766" s="3">
        <f t="shared" si="149"/>
        <v>0.64004799999999995</v>
      </c>
      <c r="J4766" s="3" cm="1">
        <f t="array" ref="J4766">+INDEX(G4766:H4766,,MATCH(Rates!$G$7,$G$4:$H$4,0))</f>
        <v>1.2800959999999999</v>
      </c>
    </row>
    <row r="4767" spans="2:10" x14ac:dyDescent="0.25">
      <c r="B4767" s="3">
        <v>7</v>
      </c>
      <c r="C4767" s="3">
        <v>17</v>
      </c>
      <c r="D4767" s="3">
        <v>18</v>
      </c>
      <c r="E4767" s="3">
        <v>992.88300000000004</v>
      </c>
      <c r="F4767" s="3">
        <v>496.44099999999997</v>
      </c>
      <c r="G4767" s="3">
        <f t="shared" si="148"/>
        <v>0.99288300000000007</v>
      </c>
      <c r="H4767" s="3">
        <f t="shared" si="149"/>
        <v>0.49644099999999997</v>
      </c>
      <c r="J4767" s="3" cm="1">
        <f t="array" ref="J4767">+INDEX(G4767:H4767,,MATCH(Rates!$G$7,$G$4:$H$4,0))</f>
        <v>0.99288300000000007</v>
      </c>
    </row>
    <row r="4768" spans="2:10" x14ac:dyDescent="0.25">
      <c r="B4768" s="3">
        <v>7</v>
      </c>
      <c r="C4768" s="3">
        <v>17</v>
      </c>
      <c r="D4768" s="3">
        <v>19</v>
      </c>
      <c r="E4768" s="3">
        <v>187.63499999999999</v>
      </c>
      <c r="F4768" s="3">
        <v>93.816999999999993</v>
      </c>
      <c r="G4768" s="3">
        <f t="shared" si="148"/>
        <v>0.187635</v>
      </c>
      <c r="H4768" s="3">
        <f t="shared" si="149"/>
        <v>9.3816999999999998E-2</v>
      </c>
      <c r="J4768" s="3" cm="1">
        <f t="array" ref="J4768">+INDEX(G4768:H4768,,MATCH(Rates!$G$7,$G$4:$H$4,0))</f>
        <v>0.187635</v>
      </c>
    </row>
    <row r="4769" spans="2:10" x14ac:dyDescent="0.25">
      <c r="B4769" s="3">
        <v>7</v>
      </c>
      <c r="C4769" s="3">
        <v>17</v>
      </c>
      <c r="D4769" s="3">
        <v>20</v>
      </c>
      <c r="E4769" s="3">
        <v>0</v>
      </c>
      <c r="F4769" s="3">
        <v>0</v>
      </c>
      <c r="G4769" s="3">
        <f t="shared" si="148"/>
        <v>0</v>
      </c>
      <c r="H4769" s="3">
        <f t="shared" si="149"/>
        <v>0</v>
      </c>
      <c r="J4769" s="3" cm="1">
        <f t="array" ref="J4769">+INDEX(G4769:H4769,,MATCH(Rates!$G$7,$G$4:$H$4,0))</f>
        <v>0</v>
      </c>
    </row>
    <row r="4770" spans="2:10" x14ac:dyDescent="0.25">
      <c r="B4770" s="3">
        <v>7</v>
      </c>
      <c r="C4770" s="3">
        <v>17</v>
      </c>
      <c r="D4770" s="3">
        <v>21</v>
      </c>
      <c r="E4770" s="3">
        <v>0</v>
      </c>
      <c r="F4770" s="3">
        <v>0</v>
      </c>
      <c r="G4770" s="3">
        <f t="shared" si="148"/>
        <v>0</v>
      </c>
      <c r="H4770" s="3">
        <f t="shared" si="149"/>
        <v>0</v>
      </c>
      <c r="J4770" s="3" cm="1">
        <f t="array" ref="J4770">+INDEX(G4770:H4770,,MATCH(Rates!$G$7,$G$4:$H$4,0))</f>
        <v>0</v>
      </c>
    </row>
    <row r="4771" spans="2:10" x14ac:dyDescent="0.25">
      <c r="B4771" s="3">
        <v>7</v>
      </c>
      <c r="C4771" s="3">
        <v>17</v>
      </c>
      <c r="D4771" s="3">
        <v>22</v>
      </c>
      <c r="E4771" s="3">
        <v>0</v>
      </c>
      <c r="F4771" s="3">
        <v>0</v>
      </c>
      <c r="G4771" s="3">
        <f t="shared" si="148"/>
        <v>0</v>
      </c>
      <c r="H4771" s="3">
        <f t="shared" si="149"/>
        <v>0</v>
      </c>
      <c r="J4771" s="3" cm="1">
        <f t="array" ref="J4771">+INDEX(G4771:H4771,,MATCH(Rates!$G$7,$G$4:$H$4,0))</f>
        <v>0</v>
      </c>
    </row>
    <row r="4772" spans="2:10" x14ac:dyDescent="0.25">
      <c r="B4772" s="3">
        <v>7</v>
      </c>
      <c r="C4772" s="3">
        <v>17</v>
      </c>
      <c r="D4772" s="3">
        <v>23</v>
      </c>
      <c r="E4772" s="3">
        <v>0</v>
      </c>
      <c r="F4772" s="3">
        <v>0</v>
      </c>
      <c r="G4772" s="3">
        <f t="shared" si="148"/>
        <v>0</v>
      </c>
      <c r="H4772" s="3">
        <f t="shared" si="149"/>
        <v>0</v>
      </c>
      <c r="J4772" s="3" cm="1">
        <f t="array" ref="J4772">+INDEX(G4772:H4772,,MATCH(Rates!$G$7,$G$4:$H$4,0))</f>
        <v>0</v>
      </c>
    </row>
    <row r="4773" spans="2:10" x14ac:dyDescent="0.25">
      <c r="B4773" s="3">
        <v>7</v>
      </c>
      <c r="C4773" s="3">
        <v>18</v>
      </c>
      <c r="D4773" s="3">
        <v>0</v>
      </c>
      <c r="E4773" s="3">
        <v>0</v>
      </c>
      <c r="F4773" s="3">
        <v>0</v>
      </c>
      <c r="G4773" s="3">
        <f t="shared" si="148"/>
        <v>0</v>
      </c>
      <c r="H4773" s="3">
        <f t="shared" si="149"/>
        <v>0</v>
      </c>
      <c r="J4773" s="3" cm="1">
        <f t="array" ref="J4773">+INDEX(G4773:H4773,,MATCH(Rates!$G$7,$G$4:$H$4,0))</f>
        <v>0</v>
      </c>
    </row>
    <row r="4774" spans="2:10" x14ac:dyDescent="0.25">
      <c r="B4774" s="3">
        <v>7</v>
      </c>
      <c r="C4774" s="3">
        <v>18</v>
      </c>
      <c r="D4774" s="3">
        <v>1</v>
      </c>
      <c r="E4774" s="3">
        <v>0</v>
      </c>
      <c r="F4774" s="3">
        <v>0</v>
      </c>
      <c r="G4774" s="3">
        <f t="shared" si="148"/>
        <v>0</v>
      </c>
      <c r="H4774" s="3">
        <f t="shared" si="149"/>
        <v>0</v>
      </c>
      <c r="J4774" s="3" cm="1">
        <f t="array" ref="J4774">+INDEX(G4774:H4774,,MATCH(Rates!$G$7,$G$4:$H$4,0))</f>
        <v>0</v>
      </c>
    </row>
    <row r="4775" spans="2:10" x14ac:dyDescent="0.25">
      <c r="B4775" s="3">
        <v>7</v>
      </c>
      <c r="C4775" s="3">
        <v>18</v>
      </c>
      <c r="D4775" s="3">
        <v>2</v>
      </c>
      <c r="E4775" s="3">
        <v>0</v>
      </c>
      <c r="F4775" s="3">
        <v>0</v>
      </c>
      <c r="G4775" s="3">
        <f t="shared" si="148"/>
        <v>0</v>
      </c>
      <c r="H4775" s="3">
        <f t="shared" si="149"/>
        <v>0</v>
      </c>
      <c r="J4775" s="3" cm="1">
        <f t="array" ref="J4775">+INDEX(G4775:H4775,,MATCH(Rates!$G$7,$G$4:$H$4,0))</f>
        <v>0</v>
      </c>
    </row>
    <row r="4776" spans="2:10" x14ac:dyDescent="0.25">
      <c r="B4776" s="3">
        <v>7</v>
      </c>
      <c r="C4776" s="3">
        <v>18</v>
      </c>
      <c r="D4776" s="3">
        <v>3</v>
      </c>
      <c r="E4776" s="3">
        <v>0</v>
      </c>
      <c r="F4776" s="3">
        <v>0</v>
      </c>
      <c r="G4776" s="3">
        <f t="shared" si="148"/>
        <v>0</v>
      </c>
      <c r="H4776" s="3">
        <f t="shared" si="149"/>
        <v>0</v>
      </c>
      <c r="J4776" s="3" cm="1">
        <f t="array" ref="J4776">+INDEX(G4776:H4776,,MATCH(Rates!$G$7,$G$4:$H$4,0))</f>
        <v>0</v>
      </c>
    </row>
    <row r="4777" spans="2:10" x14ac:dyDescent="0.25">
      <c r="B4777" s="3">
        <v>7</v>
      </c>
      <c r="C4777" s="3">
        <v>18</v>
      </c>
      <c r="D4777" s="3">
        <v>4</v>
      </c>
      <c r="E4777" s="3">
        <v>0</v>
      </c>
      <c r="F4777" s="3">
        <v>0</v>
      </c>
      <c r="G4777" s="3">
        <f t="shared" si="148"/>
        <v>0</v>
      </c>
      <c r="H4777" s="3">
        <f t="shared" si="149"/>
        <v>0</v>
      </c>
      <c r="J4777" s="3" cm="1">
        <f t="array" ref="J4777">+INDEX(G4777:H4777,,MATCH(Rates!$G$7,$G$4:$H$4,0))</f>
        <v>0</v>
      </c>
    </row>
    <row r="4778" spans="2:10" x14ac:dyDescent="0.25">
      <c r="B4778" s="3">
        <v>7</v>
      </c>
      <c r="C4778" s="3">
        <v>18</v>
      </c>
      <c r="D4778" s="3">
        <v>5</v>
      </c>
      <c r="E4778" s="3">
        <v>0</v>
      </c>
      <c r="F4778" s="3">
        <v>0</v>
      </c>
      <c r="G4778" s="3">
        <f t="shared" si="148"/>
        <v>0</v>
      </c>
      <c r="H4778" s="3">
        <f t="shared" si="149"/>
        <v>0</v>
      </c>
      <c r="J4778" s="3" cm="1">
        <f t="array" ref="J4778">+INDEX(G4778:H4778,,MATCH(Rates!$G$7,$G$4:$H$4,0))</f>
        <v>0</v>
      </c>
    </row>
    <row r="4779" spans="2:10" x14ac:dyDescent="0.25">
      <c r="B4779" s="3">
        <v>7</v>
      </c>
      <c r="C4779" s="3">
        <v>18</v>
      </c>
      <c r="D4779" s="3">
        <v>6</v>
      </c>
      <c r="E4779" s="3">
        <v>375.654</v>
      </c>
      <c r="F4779" s="3">
        <v>187.827</v>
      </c>
      <c r="G4779" s="3">
        <f t="shared" si="148"/>
        <v>0.37565399999999999</v>
      </c>
      <c r="H4779" s="3">
        <f t="shared" si="149"/>
        <v>0.18782699999999999</v>
      </c>
      <c r="J4779" s="3" cm="1">
        <f t="array" ref="J4779">+INDEX(G4779:H4779,,MATCH(Rates!$G$7,$G$4:$H$4,0))</f>
        <v>0.37565399999999999</v>
      </c>
    </row>
    <row r="4780" spans="2:10" x14ac:dyDescent="0.25">
      <c r="B4780" s="3">
        <v>7</v>
      </c>
      <c r="C4780" s="3">
        <v>18</v>
      </c>
      <c r="D4780" s="3">
        <v>7</v>
      </c>
      <c r="E4780" s="3">
        <v>661.73099999999999</v>
      </c>
      <c r="F4780" s="3">
        <v>330.86599999999999</v>
      </c>
      <c r="G4780" s="3">
        <f t="shared" si="148"/>
        <v>0.66173099999999996</v>
      </c>
      <c r="H4780" s="3">
        <f t="shared" si="149"/>
        <v>0.33086599999999999</v>
      </c>
      <c r="J4780" s="3" cm="1">
        <f t="array" ref="J4780">+INDEX(G4780:H4780,,MATCH(Rates!$G$7,$G$4:$H$4,0))</f>
        <v>0.66173099999999996</v>
      </c>
    </row>
    <row r="4781" spans="2:10" x14ac:dyDescent="0.25">
      <c r="B4781" s="3">
        <v>7</v>
      </c>
      <c r="C4781" s="3">
        <v>18</v>
      </c>
      <c r="D4781" s="3">
        <v>8</v>
      </c>
      <c r="E4781" s="3">
        <v>2449.471</v>
      </c>
      <c r="F4781" s="3">
        <v>1224.7360000000001</v>
      </c>
      <c r="G4781" s="3">
        <f t="shared" si="148"/>
        <v>2.449471</v>
      </c>
      <c r="H4781" s="3">
        <f t="shared" si="149"/>
        <v>1.224736</v>
      </c>
      <c r="J4781" s="3" cm="1">
        <f t="array" ref="J4781">+INDEX(G4781:H4781,,MATCH(Rates!$G$7,$G$4:$H$4,0))</f>
        <v>2.449471</v>
      </c>
    </row>
    <row r="4782" spans="2:10" x14ac:dyDescent="0.25">
      <c r="B4782" s="3">
        <v>7</v>
      </c>
      <c r="C4782" s="3">
        <v>18</v>
      </c>
      <c r="D4782" s="3">
        <v>9</v>
      </c>
      <c r="E4782" s="3">
        <v>3142.136</v>
      </c>
      <c r="F4782" s="3">
        <v>1571.068</v>
      </c>
      <c r="G4782" s="3">
        <f t="shared" si="148"/>
        <v>3.1421359999999998</v>
      </c>
      <c r="H4782" s="3">
        <f t="shared" si="149"/>
        <v>1.5710679999999999</v>
      </c>
      <c r="J4782" s="3" cm="1">
        <f t="array" ref="J4782">+INDEX(G4782:H4782,,MATCH(Rates!$G$7,$G$4:$H$4,0))</f>
        <v>3.1421359999999998</v>
      </c>
    </row>
    <row r="4783" spans="2:10" x14ac:dyDescent="0.25">
      <c r="B4783" s="3">
        <v>7</v>
      </c>
      <c r="C4783" s="3">
        <v>18</v>
      </c>
      <c r="D4783" s="3">
        <v>10</v>
      </c>
      <c r="E4783" s="3">
        <v>4323.57</v>
      </c>
      <c r="F4783" s="3">
        <v>2161.7849999999999</v>
      </c>
      <c r="G4783" s="3">
        <f t="shared" si="148"/>
        <v>4.3235700000000001</v>
      </c>
      <c r="H4783" s="3">
        <f t="shared" si="149"/>
        <v>2.1617850000000001</v>
      </c>
      <c r="J4783" s="3" cm="1">
        <f t="array" ref="J4783">+INDEX(G4783:H4783,,MATCH(Rates!$G$7,$G$4:$H$4,0))</f>
        <v>4.3235700000000001</v>
      </c>
    </row>
    <row r="4784" spans="2:10" x14ac:dyDescent="0.25">
      <c r="B4784" s="3">
        <v>7</v>
      </c>
      <c r="C4784" s="3">
        <v>18</v>
      </c>
      <c r="D4784" s="3">
        <v>11</v>
      </c>
      <c r="E4784" s="3">
        <v>4336.3580000000002</v>
      </c>
      <c r="F4784" s="3">
        <v>2168.1790000000001</v>
      </c>
      <c r="G4784" s="3">
        <f t="shared" si="148"/>
        <v>4.3363580000000006</v>
      </c>
      <c r="H4784" s="3">
        <f t="shared" si="149"/>
        <v>2.1681790000000003</v>
      </c>
      <c r="J4784" s="3" cm="1">
        <f t="array" ref="J4784">+INDEX(G4784:H4784,,MATCH(Rates!$G$7,$G$4:$H$4,0))</f>
        <v>4.3363580000000006</v>
      </c>
    </row>
    <row r="4785" spans="2:10" x14ac:dyDescent="0.25">
      <c r="B4785" s="3">
        <v>7</v>
      </c>
      <c r="C4785" s="3">
        <v>18</v>
      </c>
      <c r="D4785" s="3">
        <v>12</v>
      </c>
      <c r="E4785" s="3">
        <v>5799.5789999999997</v>
      </c>
      <c r="F4785" s="3">
        <v>2899.7890000000002</v>
      </c>
      <c r="G4785" s="3">
        <f t="shared" si="148"/>
        <v>5.7995789999999996</v>
      </c>
      <c r="H4785" s="3">
        <f t="shared" si="149"/>
        <v>2.8997890000000002</v>
      </c>
      <c r="J4785" s="3" cm="1">
        <f t="array" ref="J4785">+INDEX(G4785:H4785,,MATCH(Rates!$G$7,$G$4:$H$4,0))</f>
        <v>5.7995789999999996</v>
      </c>
    </row>
    <row r="4786" spans="2:10" x14ac:dyDescent="0.25">
      <c r="B4786" s="3">
        <v>7</v>
      </c>
      <c r="C4786" s="3">
        <v>18</v>
      </c>
      <c r="D4786" s="3">
        <v>13</v>
      </c>
      <c r="E4786" s="3">
        <v>5644.19</v>
      </c>
      <c r="F4786" s="3">
        <v>2822.0949999999998</v>
      </c>
      <c r="G4786" s="3">
        <f t="shared" si="148"/>
        <v>5.64419</v>
      </c>
      <c r="H4786" s="3">
        <f t="shared" si="149"/>
        <v>2.822095</v>
      </c>
      <c r="J4786" s="3" cm="1">
        <f t="array" ref="J4786">+INDEX(G4786:H4786,,MATCH(Rates!$G$7,$G$4:$H$4,0))</f>
        <v>5.64419</v>
      </c>
    </row>
    <row r="4787" spans="2:10" x14ac:dyDescent="0.25">
      <c r="B4787" s="3">
        <v>7</v>
      </c>
      <c r="C4787" s="3">
        <v>18</v>
      </c>
      <c r="D4787" s="3">
        <v>14</v>
      </c>
      <c r="E4787" s="3">
        <v>5285.1120000000001</v>
      </c>
      <c r="F4787" s="3">
        <v>2642.556</v>
      </c>
      <c r="G4787" s="3">
        <f t="shared" si="148"/>
        <v>5.2851119999999998</v>
      </c>
      <c r="H4787" s="3">
        <f t="shared" si="149"/>
        <v>2.6425559999999999</v>
      </c>
      <c r="J4787" s="3" cm="1">
        <f t="array" ref="J4787">+INDEX(G4787:H4787,,MATCH(Rates!$G$7,$G$4:$H$4,0))</f>
        <v>5.2851119999999998</v>
      </c>
    </row>
    <row r="4788" spans="2:10" x14ac:dyDescent="0.25">
      <c r="B4788" s="3">
        <v>7</v>
      </c>
      <c r="C4788" s="3">
        <v>18</v>
      </c>
      <c r="D4788" s="3">
        <v>15</v>
      </c>
      <c r="E4788" s="3">
        <v>3694.864</v>
      </c>
      <c r="F4788" s="3">
        <v>1847.432</v>
      </c>
      <c r="G4788" s="3">
        <f t="shared" si="148"/>
        <v>3.6948639999999999</v>
      </c>
      <c r="H4788" s="3">
        <f t="shared" si="149"/>
        <v>1.847432</v>
      </c>
      <c r="J4788" s="3" cm="1">
        <f t="array" ref="J4788">+INDEX(G4788:H4788,,MATCH(Rates!$G$7,$G$4:$H$4,0))</f>
        <v>3.6948639999999999</v>
      </c>
    </row>
    <row r="4789" spans="2:10" x14ac:dyDescent="0.25">
      <c r="B4789" s="3">
        <v>7</v>
      </c>
      <c r="C4789" s="3">
        <v>18</v>
      </c>
      <c r="D4789" s="3">
        <v>16</v>
      </c>
      <c r="E4789" s="3">
        <v>2993.337</v>
      </c>
      <c r="F4789" s="3">
        <v>1496.6679999999999</v>
      </c>
      <c r="G4789" s="3">
        <f t="shared" si="148"/>
        <v>2.9933369999999999</v>
      </c>
      <c r="H4789" s="3">
        <f t="shared" si="149"/>
        <v>1.4966679999999999</v>
      </c>
      <c r="J4789" s="3" cm="1">
        <f t="array" ref="J4789">+INDEX(G4789:H4789,,MATCH(Rates!$G$7,$G$4:$H$4,0))</f>
        <v>2.9933369999999999</v>
      </c>
    </row>
    <row r="4790" spans="2:10" x14ac:dyDescent="0.25">
      <c r="B4790" s="3">
        <v>7</v>
      </c>
      <c r="C4790" s="3">
        <v>18</v>
      </c>
      <c r="D4790" s="3">
        <v>17</v>
      </c>
      <c r="E4790" s="3">
        <v>1524.96</v>
      </c>
      <c r="F4790" s="3">
        <v>762.48</v>
      </c>
      <c r="G4790" s="3">
        <f t="shared" si="148"/>
        <v>1.5249600000000001</v>
      </c>
      <c r="H4790" s="3">
        <f t="shared" si="149"/>
        <v>0.76248000000000005</v>
      </c>
      <c r="J4790" s="3" cm="1">
        <f t="array" ref="J4790">+INDEX(G4790:H4790,,MATCH(Rates!$G$7,$G$4:$H$4,0))</f>
        <v>1.5249600000000001</v>
      </c>
    </row>
    <row r="4791" spans="2:10" x14ac:dyDescent="0.25">
      <c r="B4791" s="3">
        <v>7</v>
      </c>
      <c r="C4791" s="3">
        <v>18</v>
      </c>
      <c r="D4791" s="3">
        <v>18</v>
      </c>
      <c r="E4791" s="3">
        <v>17.253</v>
      </c>
      <c r="F4791" s="3">
        <v>8.6270000000000007</v>
      </c>
      <c r="G4791" s="3">
        <f t="shared" si="148"/>
        <v>1.7253000000000001E-2</v>
      </c>
      <c r="H4791" s="3">
        <f t="shared" si="149"/>
        <v>8.627000000000001E-3</v>
      </c>
      <c r="J4791" s="3" cm="1">
        <f t="array" ref="J4791">+INDEX(G4791:H4791,,MATCH(Rates!$G$7,$G$4:$H$4,0))</f>
        <v>1.7253000000000001E-2</v>
      </c>
    </row>
    <row r="4792" spans="2:10" x14ac:dyDescent="0.25">
      <c r="B4792" s="3">
        <v>7</v>
      </c>
      <c r="C4792" s="3">
        <v>18</v>
      </c>
      <c r="D4792" s="3">
        <v>19</v>
      </c>
      <c r="E4792" s="3">
        <v>18.57</v>
      </c>
      <c r="F4792" s="3">
        <v>9.2850000000000001</v>
      </c>
      <c r="G4792" s="3">
        <f t="shared" si="148"/>
        <v>1.857E-2</v>
      </c>
      <c r="H4792" s="3">
        <f t="shared" si="149"/>
        <v>9.2849999999999999E-3</v>
      </c>
      <c r="J4792" s="3" cm="1">
        <f t="array" ref="J4792">+INDEX(G4792:H4792,,MATCH(Rates!$G$7,$G$4:$H$4,0))</f>
        <v>1.857E-2</v>
      </c>
    </row>
    <row r="4793" spans="2:10" x14ac:dyDescent="0.25">
      <c r="B4793" s="3">
        <v>7</v>
      </c>
      <c r="C4793" s="3">
        <v>18</v>
      </c>
      <c r="D4793" s="3">
        <v>20</v>
      </c>
      <c r="E4793" s="3">
        <v>0</v>
      </c>
      <c r="F4793" s="3">
        <v>0</v>
      </c>
      <c r="G4793" s="3">
        <f t="shared" si="148"/>
        <v>0</v>
      </c>
      <c r="H4793" s="3">
        <f t="shared" si="149"/>
        <v>0</v>
      </c>
      <c r="J4793" s="3" cm="1">
        <f t="array" ref="J4793">+INDEX(G4793:H4793,,MATCH(Rates!$G$7,$G$4:$H$4,0))</f>
        <v>0</v>
      </c>
    </row>
    <row r="4794" spans="2:10" x14ac:dyDescent="0.25">
      <c r="B4794" s="3">
        <v>7</v>
      </c>
      <c r="C4794" s="3">
        <v>18</v>
      </c>
      <c r="D4794" s="3">
        <v>21</v>
      </c>
      <c r="E4794" s="3">
        <v>0</v>
      </c>
      <c r="F4794" s="3">
        <v>0</v>
      </c>
      <c r="G4794" s="3">
        <f t="shared" si="148"/>
        <v>0</v>
      </c>
      <c r="H4794" s="3">
        <f t="shared" si="149"/>
        <v>0</v>
      </c>
      <c r="J4794" s="3" cm="1">
        <f t="array" ref="J4794">+INDEX(G4794:H4794,,MATCH(Rates!$G$7,$G$4:$H$4,0))</f>
        <v>0</v>
      </c>
    </row>
    <row r="4795" spans="2:10" x14ac:dyDescent="0.25">
      <c r="B4795" s="3">
        <v>7</v>
      </c>
      <c r="C4795" s="3">
        <v>18</v>
      </c>
      <c r="D4795" s="3">
        <v>22</v>
      </c>
      <c r="E4795" s="3">
        <v>0</v>
      </c>
      <c r="F4795" s="3">
        <v>0</v>
      </c>
      <c r="G4795" s="3">
        <f t="shared" si="148"/>
        <v>0</v>
      </c>
      <c r="H4795" s="3">
        <f t="shared" si="149"/>
        <v>0</v>
      </c>
      <c r="J4795" s="3" cm="1">
        <f t="array" ref="J4795">+INDEX(G4795:H4795,,MATCH(Rates!$G$7,$G$4:$H$4,0))</f>
        <v>0</v>
      </c>
    </row>
    <row r="4796" spans="2:10" x14ac:dyDescent="0.25">
      <c r="B4796" s="3">
        <v>7</v>
      </c>
      <c r="C4796" s="3">
        <v>18</v>
      </c>
      <c r="D4796" s="3">
        <v>23</v>
      </c>
      <c r="E4796" s="3">
        <v>0</v>
      </c>
      <c r="F4796" s="3">
        <v>0</v>
      </c>
      <c r="G4796" s="3">
        <f t="shared" si="148"/>
        <v>0</v>
      </c>
      <c r="H4796" s="3">
        <f t="shared" si="149"/>
        <v>0</v>
      </c>
      <c r="J4796" s="3" cm="1">
        <f t="array" ref="J4796">+INDEX(G4796:H4796,,MATCH(Rates!$G$7,$G$4:$H$4,0))</f>
        <v>0</v>
      </c>
    </row>
    <row r="4797" spans="2:10" x14ac:dyDescent="0.25">
      <c r="B4797" s="3">
        <v>7</v>
      </c>
      <c r="C4797" s="3">
        <v>19</v>
      </c>
      <c r="D4797" s="3">
        <v>0</v>
      </c>
      <c r="E4797" s="3">
        <v>0</v>
      </c>
      <c r="F4797" s="3">
        <v>0</v>
      </c>
      <c r="G4797" s="3">
        <f t="shared" si="148"/>
        <v>0</v>
      </c>
      <c r="H4797" s="3">
        <f t="shared" si="149"/>
        <v>0</v>
      </c>
      <c r="J4797" s="3" cm="1">
        <f t="array" ref="J4797">+INDEX(G4797:H4797,,MATCH(Rates!$G$7,$G$4:$H$4,0))</f>
        <v>0</v>
      </c>
    </row>
    <row r="4798" spans="2:10" x14ac:dyDescent="0.25">
      <c r="B4798" s="3">
        <v>7</v>
      </c>
      <c r="C4798" s="3">
        <v>19</v>
      </c>
      <c r="D4798" s="3">
        <v>1</v>
      </c>
      <c r="E4798" s="3">
        <v>0</v>
      </c>
      <c r="F4798" s="3">
        <v>0</v>
      </c>
      <c r="G4798" s="3">
        <f t="shared" si="148"/>
        <v>0</v>
      </c>
      <c r="H4798" s="3">
        <f t="shared" si="149"/>
        <v>0</v>
      </c>
      <c r="J4798" s="3" cm="1">
        <f t="array" ref="J4798">+INDEX(G4798:H4798,,MATCH(Rates!$G$7,$G$4:$H$4,0))</f>
        <v>0</v>
      </c>
    </row>
    <row r="4799" spans="2:10" x14ac:dyDescent="0.25">
      <c r="B4799" s="3">
        <v>7</v>
      </c>
      <c r="C4799" s="3">
        <v>19</v>
      </c>
      <c r="D4799" s="3">
        <v>2</v>
      </c>
      <c r="E4799" s="3">
        <v>0</v>
      </c>
      <c r="F4799" s="3">
        <v>0</v>
      </c>
      <c r="G4799" s="3">
        <f t="shared" si="148"/>
        <v>0</v>
      </c>
      <c r="H4799" s="3">
        <f t="shared" si="149"/>
        <v>0</v>
      </c>
      <c r="J4799" s="3" cm="1">
        <f t="array" ref="J4799">+INDEX(G4799:H4799,,MATCH(Rates!$G$7,$G$4:$H$4,0))</f>
        <v>0</v>
      </c>
    </row>
    <row r="4800" spans="2:10" x14ac:dyDescent="0.25">
      <c r="B4800" s="3">
        <v>7</v>
      </c>
      <c r="C4800" s="3">
        <v>19</v>
      </c>
      <c r="D4800" s="3">
        <v>3</v>
      </c>
      <c r="E4800" s="3">
        <v>0</v>
      </c>
      <c r="F4800" s="3">
        <v>0</v>
      </c>
      <c r="G4800" s="3">
        <f t="shared" si="148"/>
        <v>0</v>
      </c>
      <c r="H4800" s="3">
        <f t="shared" si="149"/>
        <v>0</v>
      </c>
      <c r="J4800" s="3" cm="1">
        <f t="array" ref="J4800">+INDEX(G4800:H4800,,MATCH(Rates!$G$7,$G$4:$H$4,0))</f>
        <v>0</v>
      </c>
    </row>
    <row r="4801" spans="2:10" x14ac:dyDescent="0.25">
      <c r="B4801" s="3">
        <v>7</v>
      </c>
      <c r="C4801" s="3">
        <v>19</v>
      </c>
      <c r="D4801" s="3">
        <v>4</v>
      </c>
      <c r="E4801" s="3">
        <v>0</v>
      </c>
      <c r="F4801" s="3">
        <v>0</v>
      </c>
      <c r="G4801" s="3">
        <f t="shared" si="148"/>
        <v>0</v>
      </c>
      <c r="H4801" s="3">
        <f t="shared" si="149"/>
        <v>0</v>
      </c>
      <c r="J4801" s="3" cm="1">
        <f t="array" ref="J4801">+INDEX(G4801:H4801,,MATCH(Rates!$G$7,$G$4:$H$4,0))</f>
        <v>0</v>
      </c>
    </row>
    <row r="4802" spans="2:10" x14ac:dyDescent="0.25">
      <c r="B4802" s="3">
        <v>7</v>
      </c>
      <c r="C4802" s="3">
        <v>19</v>
      </c>
      <c r="D4802" s="3">
        <v>5</v>
      </c>
      <c r="E4802" s="3">
        <v>0</v>
      </c>
      <c r="F4802" s="3">
        <v>0</v>
      </c>
      <c r="G4802" s="3">
        <f t="shared" si="148"/>
        <v>0</v>
      </c>
      <c r="H4802" s="3">
        <f t="shared" si="149"/>
        <v>0</v>
      </c>
      <c r="J4802" s="3" cm="1">
        <f t="array" ref="J4802">+INDEX(G4802:H4802,,MATCH(Rates!$G$7,$G$4:$H$4,0))</f>
        <v>0</v>
      </c>
    </row>
    <row r="4803" spans="2:10" x14ac:dyDescent="0.25">
      <c r="B4803" s="3">
        <v>7</v>
      </c>
      <c r="C4803" s="3">
        <v>19</v>
      </c>
      <c r="D4803" s="3">
        <v>6</v>
      </c>
      <c r="E4803" s="3">
        <v>315.60199999999998</v>
      </c>
      <c r="F4803" s="3">
        <v>157.80099999999999</v>
      </c>
      <c r="G4803" s="3">
        <f t="shared" si="148"/>
        <v>0.31560199999999999</v>
      </c>
      <c r="H4803" s="3">
        <f t="shared" si="149"/>
        <v>0.157801</v>
      </c>
      <c r="J4803" s="3" cm="1">
        <f t="array" ref="J4803">+INDEX(G4803:H4803,,MATCH(Rates!$G$7,$G$4:$H$4,0))</f>
        <v>0.31560199999999999</v>
      </c>
    </row>
    <row r="4804" spans="2:10" x14ac:dyDescent="0.25">
      <c r="B4804" s="3">
        <v>7</v>
      </c>
      <c r="C4804" s="3">
        <v>19</v>
      </c>
      <c r="D4804" s="3">
        <v>7</v>
      </c>
      <c r="E4804" s="3">
        <v>1526.1</v>
      </c>
      <c r="F4804" s="3">
        <v>763.05</v>
      </c>
      <c r="G4804" s="3">
        <f t="shared" si="148"/>
        <v>1.5261</v>
      </c>
      <c r="H4804" s="3">
        <f t="shared" si="149"/>
        <v>0.76305000000000001</v>
      </c>
      <c r="J4804" s="3" cm="1">
        <f t="array" ref="J4804">+INDEX(G4804:H4804,,MATCH(Rates!$G$7,$G$4:$H$4,0))</f>
        <v>1.5261</v>
      </c>
    </row>
    <row r="4805" spans="2:10" x14ac:dyDescent="0.25">
      <c r="B4805" s="3">
        <v>7</v>
      </c>
      <c r="C4805" s="3">
        <v>19</v>
      </c>
      <c r="D4805" s="3">
        <v>8</v>
      </c>
      <c r="E4805" s="3">
        <v>2994.8969999999999</v>
      </c>
      <c r="F4805" s="3">
        <v>1497.4480000000001</v>
      </c>
      <c r="G4805" s="3">
        <f t="shared" si="148"/>
        <v>2.9948969999999999</v>
      </c>
      <c r="H4805" s="3">
        <f t="shared" si="149"/>
        <v>1.4974480000000001</v>
      </c>
      <c r="J4805" s="3" cm="1">
        <f t="array" ref="J4805">+INDEX(G4805:H4805,,MATCH(Rates!$G$7,$G$4:$H$4,0))</f>
        <v>2.9948969999999999</v>
      </c>
    </row>
    <row r="4806" spans="2:10" x14ac:dyDescent="0.25">
      <c r="B4806" s="3">
        <v>7</v>
      </c>
      <c r="C4806" s="3">
        <v>19</v>
      </c>
      <c r="D4806" s="3">
        <v>9</v>
      </c>
      <c r="E4806" s="3">
        <v>4196.7870000000003</v>
      </c>
      <c r="F4806" s="3">
        <v>2098.393</v>
      </c>
      <c r="G4806" s="3">
        <f t="shared" si="148"/>
        <v>4.1967870000000005</v>
      </c>
      <c r="H4806" s="3">
        <f t="shared" si="149"/>
        <v>2.0983930000000002</v>
      </c>
      <c r="J4806" s="3" cm="1">
        <f t="array" ref="J4806">+INDEX(G4806:H4806,,MATCH(Rates!$G$7,$G$4:$H$4,0))</f>
        <v>4.1967870000000005</v>
      </c>
    </row>
    <row r="4807" spans="2:10" x14ac:dyDescent="0.25">
      <c r="B4807" s="3">
        <v>7</v>
      </c>
      <c r="C4807" s="3">
        <v>19</v>
      </c>
      <c r="D4807" s="3">
        <v>10</v>
      </c>
      <c r="E4807" s="3">
        <v>5062.9840000000004</v>
      </c>
      <c r="F4807" s="3">
        <v>2531.4920000000002</v>
      </c>
      <c r="G4807" s="3">
        <f t="shared" si="148"/>
        <v>5.0629840000000002</v>
      </c>
      <c r="H4807" s="3">
        <f t="shared" si="149"/>
        <v>2.5314920000000001</v>
      </c>
      <c r="J4807" s="3" cm="1">
        <f t="array" ref="J4807">+INDEX(G4807:H4807,,MATCH(Rates!$G$7,$G$4:$H$4,0))</f>
        <v>5.0629840000000002</v>
      </c>
    </row>
    <row r="4808" spans="2:10" x14ac:dyDescent="0.25">
      <c r="B4808" s="3">
        <v>7</v>
      </c>
      <c r="C4808" s="3">
        <v>19</v>
      </c>
      <c r="D4808" s="3">
        <v>11</v>
      </c>
      <c r="E4808" s="3">
        <v>5591.6459999999997</v>
      </c>
      <c r="F4808" s="3">
        <v>2795.8229999999999</v>
      </c>
      <c r="G4808" s="3">
        <f t="shared" si="148"/>
        <v>5.5916459999999999</v>
      </c>
      <c r="H4808" s="3">
        <f t="shared" si="149"/>
        <v>2.7958229999999999</v>
      </c>
      <c r="J4808" s="3" cm="1">
        <f t="array" ref="J4808">+INDEX(G4808:H4808,,MATCH(Rates!$G$7,$G$4:$H$4,0))</f>
        <v>5.5916459999999999</v>
      </c>
    </row>
    <row r="4809" spans="2:10" x14ac:dyDescent="0.25">
      <c r="B4809" s="3">
        <v>7</v>
      </c>
      <c r="C4809" s="3">
        <v>19</v>
      </c>
      <c r="D4809" s="3">
        <v>12</v>
      </c>
      <c r="E4809" s="3">
        <v>5808.375</v>
      </c>
      <c r="F4809" s="3">
        <v>2904.1880000000001</v>
      </c>
      <c r="G4809" s="3">
        <f t="shared" si="148"/>
        <v>5.8083749999999998</v>
      </c>
      <c r="H4809" s="3">
        <f t="shared" si="149"/>
        <v>2.904188</v>
      </c>
      <c r="J4809" s="3" cm="1">
        <f t="array" ref="J4809">+INDEX(G4809:H4809,,MATCH(Rates!$G$7,$G$4:$H$4,0))</f>
        <v>5.8083749999999998</v>
      </c>
    </row>
    <row r="4810" spans="2:10" x14ac:dyDescent="0.25">
      <c r="B4810" s="3">
        <v>7</v>
      </c>
      <c r="C4810" s="3">
        <v>19</v>
      </c>
      <c r="D4810" s="3">
        <v>13</v>
      </c>
      <c r="E4810" s="3">
        <v>5718.2169999999996</v>
      </c>
      <c r="F4810" s="3">
        <v>2859.1089999999999</v>
      </c>
      <c r="G4810" s="3">
        <f t="shared" si="148"/>
        <v>5.7182169999999992</v>
      </c>
      <c r="H4810" s="3">
        <f t="shared" si="149"/>
        <v>2.8591090000000001</v>
      </c>
      <c r="J4810" s="3" cm="1">
        <f t="array" ref="J4810">+INDEX(G4810:H4810,,MATCH(Rates!$G$7,$G$4:$H$4,0))</f>
        <v>5.7182169999999992</v>
      </c>
    </row>
    <row r="4811" spans="2:10" x14ac:dyDescent="0.25">
      <c r="B4811" s="3">
        <v>7</v>
      </c>
      <c r="C4811" s="3">
        <v>19</v>
      </c>
      <c r="D4811" s="3">
        <v>14</v>
      </c>
      <c r="E4811" s="3">
        <v>5312.1279999999997</v>
      </c>
      <c r="F4811" s="3">
        <v>2656.0639999999999</v>
      </c>
      <c r="G4811" s="3">
        <f t="shared" si="148"/>
        <v>5.3121279999999995</v>
      </c>
      <c r="H4811" s="3">
        <f t="shared" si="149"/>
        <v>2.6560639999999998</v>
      </c>
      <c r="J4811" s="3" cm="1">
        <f t="array" ref="J4811">+INDEX(G4811:H4811,,MATCH(Rates!$G$7,$G$4:$H$4,0))</f>
        <v>5.3121279999999995</v>
      </c>
    </row>
    <row r="4812" spans="2:10" x14ac:dyDescent="0.25">
      <c r="B4812" s="3">
        <v>7</v>
      </c>
      <c r="C4812" s="3">
        <v>19</v>
      </c>
      <c r="D4812" s="3">
        <v>15</v>
      </c>
      <c r="E4812" s="3">
        <v>4794.3580000000002</v>
      </c>
      <c r="F4812" s="3">
        <v>2397.1790000000001</v>
      </c>
      <c r="G4812" s="3">
        <f t="shared" si="148"/>
        <v>4.7943579999999999</v>
      </c>
      <c r="H4812" s="3">
        <f t="shared" si="149"/>
        <v>2.3971789999999999</v>
      </c>
      <c r="J4812" s="3" cm="1">
        <f t="array" ref="J4812">+INDEX(G4812:H4812,,MATCH(Rates!$G$7,$G$4:$H$4,0))</f>
        <v>4.7943579999999999</v>
      </c>
    </row>
    <row r="4813" spans="2:10" x14ac:dyDescent="0.25">
      <c r="B4813" s="3">
        <v>7</v>
      </c>
      <c r="C4813" s="3">
        <v>19</v>
      </c>
      <c r="D4813" s="3">
        <v>16</v>
      </c>
      <c r="E4813" s="3">
        <v>3849.6849999999999</v>
      </c>
      <c r="F4813" s="3">
        <v>1924.8430000000001</v>
      </c>
      <c r="G4813" s="3">
        <f t="shared" si="148"/>
        <v>3.849685</v>
      </c>
      <c r="H4813" s="3">
        <f t="shared" si="149"/>
        <v>1.9248430000000001</v>
      </c>
      <c r="J4813" s="3" cm="1">
        <f t="array" ref="J4813">+INDEX(G4813:H4813,,MATCH(Rates!$G$7,$G$4:$H$4,0))</f>
        <v>3.849685</v>
      </c>
    </row>
    <row r="4814" spans="2:10" x14ac:dyDescent="0.25">
      <c r="B4814" s="3">
        <v>7</v>
      </c>
      <c r="C4814" s="3">
        <v>19</v>
      </c>
      <c r="D4814" s="3">
        <v>17</v>
      </c>
      <c r="E4814" s="3">
        <v>2514.1930000000002</v>
      </c>
      <c r="F4814" s="3">
        <v>1257.096</v>
      </c>
      <c r="G4814" s="3">
        <f t="shared" si="148"/>
        <v>2.5141930000000001</v>
      </c>
      <c r="H4814" s="3">
        <f t="shared" si="149"/>
        <v>1.257096</v>
      </c>
      <c r="J4814" s="3" cm="1">
        <f t="array" ref="J4814">+INDEX(G4814:H4814,,MATCH(Rates!$G$7,$G$4:$H$4,0))</f>
        <v>2.5141930000000001</v>
      </c>
    </row>
    <row r="4815" spans="2:10" x14ac:dyDescent="0.25">
      <c r="B4815" s="3">
        <v>7</v>
      </c>
      <c r="C4815" s="3">
        <v>19</v>
      </c>
      <c r="D4815" s="3">
        <v>18</v>
      </c>
      <c r="E4815" s="3">
        <v>1064.729</v>
      </c>
      <c r="F4815" s="3">
        <v>532.36400000000003</v>
      </c>
      <c r="G4815" s="3">
        <f t="shared" si="148"/>
        <v>1.064729</v>
      </c>
      <c r="H4815" s="3">
        <f t="shared" si="149"/>
        <v>0.53236400000000006</v>
      </c>
      <c r="J4815" s="3" cm="1">
        <f t="array" ref="J4815">+INDEX(G4815:H4815,,MATCH(Rates!$G$7,$G$4:$H$4,0))</f>
        <v>1.064729</v>
      </c>
    </row>
    <row r="4816" spans="2:10" x14ac:dyDescent="0.25">
      <c r="B4816" s="3">
        <v>7</v>
      </c>
      <c r="C4816" s="3">
        <v>19</v>
      </c>
      <c r="D4816" s="3">
        <v>19</v>
      </c>
      <c r="E4816" s="3">
        <v>166.89400000000001</v>
      </c>
      <c r="F4816" s="3">
        <v>83.447000000000003</v>
      </c>
      <c r="G4816" s="3">
        <f t="shared" si="148"/>
        <v>0.16689400000000001</v>
      </c>
      <c r="H4816" s="3">
        <f t="shared" si="149"/>
        <v>8.3447000000000007E-2</v>
      </c>
      <c r="J4816" s="3" cm="1">
        <f t="array" ref="J4816">+INDEX(G4816:H4816,,MATCH(Rates!$G$7,$G$4:$H$4,0))</f>
        <v>0.16689400000000001</v>
      </c>
    </row>
    <row r="4817" spans="2:10" x14ac:dyDescent="0.25">
      <c r="B4817" s="3">
        <v>7</v>
      </c>
      <c r="C4817" s="3">
        <v>19</v>
      </c>
      <c r="D4817" s="3">
        <v>20</v>
      </c>
      <c r="E4817" s="3">
        <v>0</v>
      </c>
      <c r="F4817" s="3">
        <v>0</v>
      </c>
      <c r="G4817" s="3">
        <f t="shared" si="148"/>
        <v>0</v>
      </c>
      <c r="H4817" s="3">
        <f t="shared" si="149"/>
        <v>0</v>
      </c>
      <c r="J4817" s="3" cm="1">
        <f t="array" ref="J4817">+INDEX(G4817:H4817,,MATCH(Rates!$G$7,$G$4:$H$4,0))</f>
        <v>0</v>
      </c>
    </row>
    <row r="4818" spans="2:10" x14ac:dyDescent="0.25">
      <c r="B4818" s="3">
        <v>7</v>
      </c>
      <c r="C4818" s="3">
        <v>19</v>
      </c>
      <c r="D4818" s="3">
        <v>21</v>
      </c>
      <c r="E4818" s="3">
        <v>0</v>
      </c>
      <c r="F4818" s="3">
        <v>0</v>
      </c>
      <c r="G4818" s="3">
        <f t="shared" si="148"/>
        <v>0</v>
      </c>
      <c r="H4818" s="3">
        <f t="shared" si="149"/>
        <v>0</v>
      </c>
      <c r="J4818" s="3" cm="1">
        <f t="array" ref="J4818">+INDEX(G4818:H4818,,MATCH(Rates!$G$7,$G$4:$H$4,0))</f>
        <v>0</v>
      </c>
    </row>
    <row r="4819" spans="2:10" x14ac:dyDescent="0.25">
      <c r="B4819" s="3">
        <v>7</v>
      </c>
      <c r="C4819" s="3">
        <v>19</v>
      </c>
      <c r="D4819" s="3">
        <v>22</v>
      </c>
      <c r="E4819" s="3">
        <v>0</v>
      </c>
      <c r="F4819" s="3">
        <v>0</v>
      </c>
      <c r="G4819" s="3">
        <f t="shared" si="148"/>
        <v>0</v>
      </c>
      <c r="H4819" s="3">
        <f t="shared" si="149"/>
        <v>0</v>
      </c>
      <c r="J4819" s="3" cm="1">
        <f t="array" ref="J4819">+INDEX(G4819:H4819,,MATCH(Rates!$G$7,$G$4:$H$4,0))</f>
        <v>0</v>
      </c>
    </row>
    <row r="4820" spans="2:10" x14ac:dyDescent="0.25">
      <c r="B4820" s="3">
        <v>7</v>
      </c>
      <c r="C4820" s="3">
        <v>19</v>
      </c>
      <c r="D4820" s="3">
        <v>23</v>
      </c>
      <c r="E4820" s="3">
        <v>0</v>
      </c>
      <c r="F4820" s="3">
        <v>0</v>
      </c>
      <c r="G4820" s="3">
        <f t="shared" si="148"/>
        <v>0</v>
      </c>
      <c r="H4820" s="3">
        <f t="shared" si="149"/>
        <v>0</v>
      </c>
      <c r="J4820" s="3" cm="1">
        <f t="array" ref="J4820">+INDEX(G4820:H4820,,MATCH(Rates!$G$7,$G$4:$H$4,0))</f>
        <v>0</v>
      </c>
    </row>
    <row r="4821" spans="2:10" x14ac:dyDescent="0.25">
      <c r="B4821" s="3">
        <v>7</v>
      </c>
      <c r="C4821" s="3">
        <v>20</v>
      </c>
      <c r="D4821" s="3">
        <v>0</v>
      </c>
      <c r="E4821" s="3">
        <v>0</v>
      </c>
      <c r="F4821" s="3">
        <v>0</v>
      </c>
      <c r="G4821" s="3">
        <f t="shared" ref="G4821:G4884" si="150">+E4821/1000</f>
        <v>0</v>
      </c>
      <c r="H4821" s="3">
        <f t="shared" ref="H4821:H4884" si="151">+F4821/1000</f>
        <v>0</v>
      </c>
      <c r="J4821" s="3" cm="1">
        <f t="array" ref="J4821">+INDEX(G4821:H4821,,MATCH(Rates!$G$7,$G$4:$H$4,0))</f>
        <v>0</v>
      </c>
    </row>
    <row r="4822" spans="2:10" x14ac:dyDescent="0.25">
      <c r="B4822" s="3">
        <v>7</v>
      </c>
      <c r="C4822" s="3">
        <v>20</v>
      </c>
      <c r="D4822" s="3">
        <v>1</v>
      </c>
      <c r="E4822" s="3">
        <v>0</v>
      </c>
      <c r="F4822" s="3">
        <v>0</v>
      </c>
      <c r="G4822" s="3">
        <f t="shared" si="150"/>
        <v>0</v>
      </c>
      <c r="H4822" s="3">
        <f t="shared" si="151"/>
        <v>0</v>
      </c>
      <c r="J4822" s="3" cm="1">
        <f t="array" ref="J4822">+INDEX(G4822:H4822,,MATCH(Rates!$G$7,$G$4:$H$4,0))</f>
        <v>0</v>
      </c>
    </row>
    <row r="4823" spans="2:10" x14ac:dyDescent="0.25">
      <c r="B4823" s="3">
        <v>7</v>
      </c>
      <c r="C4823" s="3">
        <v>20</v>
      </c>
      <c r="D4823" s="3">
        <v>2</v>
      </c>
      <c r="E4823" s="3">
        <v>0</v>
      </c>
      <c r="F4823" s="3">
        <v>0</v>
      </c>
      <c r="G4823" s="3">
        <f t="shared" si="150"/>
        <v>0</v>
      </c>
      <c r="H4823" s="3">
        <f t="shared" si="151"/>
        <v>0</v>
      </c>
      <c r="J4823" s="3" cm="1">
        <f t="array" ref="J4823">+INDEX(G4823:H4823,,MATCH(Rates!$G$7,$G$4:$H$4,0))</f>
        <v>0</v>
      </c>
    </row>
    <row r="4824" spans="2:10" x14ac:dyDescent="0.25">
      <c r="B4824" s="3">
        <v>7</v>
      </c>
      <c r="C4824" s="3">
        <v>20</v>
      </c>
      <c r="D4824" s="3">
        <v>3</v>
      </c>
      <c r="E4824" s="3">
        <v>0</v>
      </c>
      <c r="F4824" s="3">
        <v>0</v>
      </c>
      <c r="G4824" s="3">
        <f t="shared" si="150"/>
        <v>0</v>
      </c>
      <c r="H4824" s="3">
        <f t="shared" si="151"/>
        <v>0</v>
      </c>
      <c r="J4824" s="3" cm="1">
        <f t="array" ref="J4824">+INDEX(G4824:H4824,,MATCH(Rates!$G$7,$G$4:$H$4,0))</f>
        <v>0</v>
      </c>
    </row>
    <row r="4825" spans="2:10" x14ac:dyDescent="0.25">
      <c r="B4825" s="3">
        <v>7</v>
      </c>
      <c r="C4825" s="3">
        <v>20</v>
      </c>
      <c r="D4825" s="3">
        <v>4</v>
      </c>
      <c r="E4825" s="3">
        <v>0</v>
      </c>
      <c r="F4825" s="3">
        <v>0</v>
      </c>
      <c r="G4825" s="3">
        <f t="shared" si="150"/>
        <v>0</v>
      </c>
      <c r="H4825" s="3">
        <f t="shared" si="151"/>
        <v>0</v>
      </c>
      <c r="J4825" s="3" cm="1">
        <f t="array" ref="J4825">+INDEX(G4825:H4825,,MATCH(Rates!$G$7,$G$4:$H$4,0))</f>
        <v>0</v>
      </c>
    </row>
    <row r="4826" spans="2:10" x14ac:dyDescent="0.25">
      <c r="B4826" s="3">
        <v>7</v>
      </c>
      <c r="C4826" s="3">
        <v>20</v>
      </c>
      <c r="D4826" s="3">
        <v>5</v>
      </c>
      <c r="E4826" s="3">
        <v>0</v>
      </c>
      <c r="F4826" s="3">
        <v>0</v>
      </c>
      <c r="G4826" s="3">
        <f t="shared" si="150"/>
        <v>0</v>
      </c>
      <c r="H4826" s="3">
        <f t="shared" si="151"/>
        <v>0</v>
      </c>
      <c r="J4826" s="3" cm="1">
        <f t="array" ref="J4826">+INDEX(G4826:H4826,,MATCH(Rates!$G$7,$G$4:$H$4,0))</f>
        <v>0</v>
      </c>
    </row>
    <row r="4827" spans="2:10" x14ac:dyDescent="0.25">
      <c r="B4827" s="3">
        <v>7</v>
      </c>
      <c r="C4827" s="3">
        <v>20</v>
      </c>
      <c r="D4827" s="3">
        <v>6</v>
      </c>
      <c r="E4827" s="3">
        <v>319.21699999999998</v>
      </c>
      <c r="F4827" s="3">
        <v>159.60900000000001</v>
      </c>
      <c r="G4827" s="3">
        <f t="shared" si="150"/>
        <v>0.31921699999999997</v>
      </c>
      <c r="H4827" s="3">
        <f t="shared" si="151"/>
        <v>0.159609</v>
      </c>
      <c r="J4827" s="3" cm="1">
        <f t="array" ref="J4827">+INDEX(G4827:H4827,,MATCH(Rates!$G$7,$G$4:$H$4,0))</f>
        <v>0.31921699999999997</v>
      </c>
    </row>
    <row r="4828" spans="2:10" x14ac:dyDescent="0.25">
      <c r="B4828" s="3">
        <v>7</v>
      </c>
      <c r="C4828" s="3">
        <v>20</v>
      </c>
      <c r="D4828" s="3">
        <v>7</v>
      </c>
      <c r="E4828" s="3">
        <v>1510.7139999999999</v>
      </c>
      <c r="F4828" s="3">
        <v>755.35699999999997</v>
      </c>
      <c r="G4828" s="3">
        <f t="shared" si="150"/>
        <v>1.5107139999999999</v>
      </c>
      <c r="H4828" s="3">
        <f t="shared" si="151"/>
        <v>0.75535699999999995</v>
      </c>
      <c r="J4828" s="3" cm="1">
        <f t="array" ref="J4828">+INDEX(G4828:H4828,,MATCH(Rates!$G$7,$G$4:$H$4,0))</f>
        <v>1.5107139999999999</v>
      </c>
    </row>
    <row r="4829" spans="2:10" x14ac:dyDescent="0.25">
      <c r="B4829" s="3">
        <v>7</v>
      </c>
      <c r="C4829" s="3">
        <v>20</v>
      </c>
      <c r="D4829" s="3">
        <v>8</v>
      </c>
      <c r="E4829" s="3">
        <v>2925.5410000000002</v>
      </c>
      <c r="F4829" s="3">
        <v>1462.77</v>
      </c>
      <c r="G4829" s="3">
        <f t="shared" si="150"/>
        <v>2.9255409999999999</v>
      </c>
      <c r="H4829" s="3">
        <f t="shared" si="151"/>
        <v>1.4627699999999999</v>
      </c>
      <c r="J4829" s="3" cm="1">
        <f t="array" ref="J4829">+INDEX(G4829:H4829,,MATCH(Rates!$G$7,$G$4:$H$4,0))</f>
        <v>2.9255409999999999</v>
      </c>
    </row>
    <row r="4830" spans="2:10" x14ac:dyDescent="0.25">
      <c r="B4830" s="3">
        <v>7</v>
      </c>
      <c r="C4830" s="3">
        <v>20</v>
      </c>
      <c r="D4830" s="3">
        <v>9</v>
      </c>
      <c r="E4830" s="3">
        <v>4181.1909999999998</v>
      </c>
      <c r="F4830" s="3">
        <v>2090.5949999999998</v>
      </c>
      <c r="G4830" s="3">
        <f t="shared" si="150"/>
        <v>4.1811910000000001</v>
      </c>
      <c r="H4830" s="3">
        <f t="shared" si="151"/>
        <v>2.090595</v>
      </c>
      <c r="J4830" s="3" cm="1">
        <f t="array" ref="J4830">+INDEX(G4830:H4830,,MATCH(Rates!$G$7,$G$4:$H$4,0))</f>
        <v>4.1811910000000001</v>
      </c>
    </row>
    <row r="4831" spans="2:10" x14ac:dyDescent="0.25">
      <c r="B4831" s="3">
        <v>7</v>
      </c>
      <c r="C4831" s="3">
        <v>20</v>
      </c>
      <c r="D4831" s="3">
        <v>10</v>
      </c>
      <c r="E4831" s="3">
        <v>5032.7250000000004</v>
      </c>
      <c r="F4831" s="3">
        <v>2516.3620000000001</v>
      </c>
      <c r="G4831" s="3">
        <f t="shared" si="150"/>
        <v>5.0327250000000001</v>
      </c>
      <c r="H4831" s="3">
        <f t="shared" si="151"/>
        <v>2.516362</v>
      </c>
      <c r="J4831" s="3" cm="1">
        <f t="array" ref="J4831">+INDEX(G4831:H4831,,MATCH(Rates!$G$7,$G$4:$H$4,0))</f>
        <v>5.0327250000000001</v>
      </c>
    </row>
    <row r="4832" spans="2:10" x14ac:dyDescent="0.25">
      <c r="B4832" s="3">
        <v>7</v>
      </c>
      <c r="C4832" s="3">
        <v>20</v>
      </c>
      <c r="D4832" s="3">
        <v>11</v>
      </c>
      <c r="E4832" s="3">
        <v>5729.26</v>
      </c>
      <c r="F4832" s="3">
        <v>2864.63</v>
      </c>
      <c r="G4832" s="3">
        <f t="shared" si="150"/>
        <v>5.72926</v>
      </c>
      <c r="H4832" s="3">
        <f t="shared" si="151"/>
        <v>2.86463</v>
      </c>
      <c r="J4832" s="3" cm="1">
        <f t="array" ref="J4832">+INDEX(G4832:H4832,,MATCH(Rates!$G$7,$G$4:$H$4,0))</f>
        <v>5.72926</v>
      </c>
    </row>
    <row r="4833" spans="2:10" x14ac:dyDescent="0.25">
      <c r="B4833" s="3">
        <v>7</v>
      </c>
      <c r="C4833" s="3">
        <v>20</v>
      </c>
      <c r="D4833" s="3">
        <v>12</v>
      </c>
      <c r="E4833" s="3">
        <v>5969.4279999999999</v>
      </c>
      <c r="F4833" s="3">
        <v>2984.7139999999999</v>
      </c>
      <c r="G4833" s="3">
        <f t="shared" si="150"/>
        <v>5.9694279999999997</v>
      </c>
      <c r="H4833" s="3">
        <f t="shared" si="151"/>
        <v>2.9847139999999999</v>
      </c>
      <c r="J4833" s="3" cm="1">
        <f t="array" ref="J4833">+INDEX(G4833:H4833,,MATCH(Rates!$G$7,$G$4:$H$4,0))</f>
        <v>5.9694279999999997</v>
      </c>
    </row>
    <row r="4834" spans="2:10" x14ac:dyDescent="0.25">
      <c r="B4834" s="3">
        <v>7</v>
      </c>
      <c r="C4834" s="3">
        <v>20</v>
      </c>
      <c r="D4834" s="3">
        <v>13</v>
      </c>
      <c r="E4834" s="3">
        <v>5927.68</v>
      </c>
      <c r="F4834" s="3">
        <v>2963.84</v>
      </c>
      <c r="G4834" s="3">
        <f t="shared" si="150"/>
        <v>5.9276800000000005</v>
      </c>
      <c r="H4834" s="3">
        <f t="shared" si="151"/>
        <v>2.9638400000000003</v>
      </c>
      <c r="J4834" s="3" cm="1">
        <f t="array" ref="J4834">+INDEX(G4834:H4834,,MATCH(Rates!$G$7,$G$4:$H$4,0))</f>
        <v>5.9276800000000005</v>
      </c>
    </row>
    <row r="4835" spans="2:10" x14ac:dyDescent="0.25">
      <c r="B4835" s="3">
        <v>7</v>
      </c>
      <c r="C4835" s="3">
        <v>20</v>
      </c>
      <c r="D4835" s="3">
        <v>14</v>
      </c>
      <c r="E4835" s="3">
        <v>5533.5410000000002</v>
      </c>
      <c r="F4835" s="3">
        <v>2766.77</v>
      </c>
      <c r="G4835" s="3">
        <f t="shared" si="150"/>
        <v>5.5335410000000005</v>
      </c>
      <c r="H4835" s="3">
        <f t="shared" si="151"/>
        <v>2.7667700000000002</v>
      </c>
      <c r="J4835" s="3" cm="1">
        <f t="array" ref="J4835">+INDEX(G4835:H4835,,MATCH(Rates!$G$7,$G$4:$H$4,0))</f>
        <v>5.5335410000000005</v>
      </c>
    </row>
    <row r="4836" spans="2:10" x14ac:dyDescent="0.25">
      <c r="B4836" s="3">
        <v>7</v>
      </c>
      <c r="C4836" s="3">
        <v>20</v>
      </c>
      <c r="D4836" s="3">
        <v>15</v>
      </c>
      <c r="E4836" s="3">
        <v>4869.9660000000003</v>
      </c>
      <c r="F4836" s="3">
        <v>2434.9830000000002</v>
      </c>
      <c r="G4836" s="3">
        <f t="shared" si="150"/>
        <v>4.8699660000000007</v>
      </c>
      <c r="H4836" s="3">
        <f t="shared" si="151"/>
        <v>2.4349830000000003</v>
      </c>
      <c r="J4836" s="3" cm="1">
        <f t="array" ref="J4836">+INDEX(G4836:H4836,,MATCH(Rates!$G$7,$G$4:$H$4,0))</f>
        <v>4.8699660000000007</v>
      </c>
    </row>
    <row r="4837" spans="2:10" x14ac:dyDescent="0.25">
      <c r="B4837" s="3">
        <v>7</v>
      </c>
      <c r="C4837" s="3">
        <v>20</v>
      </c>
      <c r="D4837" s="3">
        <v>16</v>
      </c>
      <c r="E4837" s="3">
        <v>3922.6089999999999</v>
      </c>
      <c r="F4837" s="3">
        <v>1961.3050000000001</v>
      </c>
      <c r="G4837" s="3">
        <f t="shared" si="150"/>
        <v>3.922609</v>
      </c>
      <c r="H4837" s="3">
        <f t="shared" si="151"/>
        <v>1.9613050000000001</v>
      </c>
      <c r="J4837" s="3" cm="1">
        <f t="array" ref="J4837">+INDEX(G4837:H4837,,MATCH(Rates!$G$7,$G$4:$H$4,0))</f>
        <v>3.922609</v>
      </c>
    </row>
    <row r="4838" spans="2:10" x14ac:dyDescent="0.25">
      <c r="B4838" s="3">
        <v>7</v>
      </c>
      <c r="C4838" s="3">
        <v>20</v>
      </c>
      <c r="D4838" s="3">
        <v>17</v>
      </c>
      <c r="E4838" s="3">
        <v>2550.9270000000001</v>
      </c>
      <c r="F4838" s="3">
        <v>1275.463</v>
      </c>
      <c r="G4838" s="3">
        <f t="shared" si="150"/>
        <v>2.5509270000000002</v>
      </c>
      <c r="H4838" s="3">
        <f t="shared" si="151"/>
        <v>1.275463</v>
      </c>
      <c r="J4838" s="3" cm="1">
        <f t="array" ref="J4838">+INDEX(G4838:H4838,,MATCH(Rates!$G$7,$G$4:$H$4,0))</f>
        <v>2.5509270000000002</v>
      </c>
    </row>
    <row r="4839" spans="2:10" x14ac:dyDescent="0.25">
      <c r="B4839" s="3">
        <v>7</v>
      </c>
      <c r="C4839" s="3">
        <v>20</v>
      </c>
      <c r="D4839" s="3">
        <v>18</v>
      </c>
      <c r="E4839" s="3">
        <v>1072.9760000000001</v>
      </c>
      <c r="F4839" s="3">
        <v>536.48800000000006</v>
      </c>
      <c r="G4839" s="3">
        <f t="shared" si="150"/>
        <v>1.0729760000000002</v>
      </c>
      <c r="H4839" s="3">
        <f t="shared" si="151"/>
        <v>0.53648800000000008</v>
      </c>
      <c r="J4839" s="3" cm="1">
        <f t="array" ref="J4839">+INDEX(G4839:H4839,,MATCH(Rates!$G$7,$G$4:$H$4,0))</f>
        <v>1.0729760000000002</v>
      </c>
    </row>
    <row r="4840" spans="2:10" x14ac:dyDescent="0.25">
      <c r="B4840" s="3">
        <v>7</v>
      </c>
      <c r="C4840" s="3">
        <v>20</v>
      </c>
      <c r="D4840" s="3">
        <v>19</v>
      </c>
      <c r="E4840" s="3">
        <v>141.42699999999999</v>
      </c>
      <c r="F4840" s="3">
        <v>70.713999999999999</v>
      </c>
      <c r="G4840" s="3">
        <f t="shared" si="150"/>
        <v>0.141427</v>
      </c>
      <c r="H4840" s="3">
        <f t="shared" si="151"/>
        <v>7.0713999999999999E-2</v>
      </c>
      <c r="J4840" s="3" cm="1">
        <f t="array" ref="J4840">+INDEX(G4840:H4840,,MATCH(Rates!$G$7,$G$4:$H$4,0))</f>
        <v>0.141427</v>
      </c>
    </row>
    <row r="4841" spans="2:10" x14ac:dyDescent="0.25">
      <c r="B4841" s="3">
        <v>7</v>
      </c>
      <c r="C4841" s="3">
        <v>20</v>
      </c>
      <c r="D4841" s="3">
        <v>20</v>
      </c>
      <c r="E4841" s="3">
        <v>0</v>
      </c>
      <c r="F4841" s="3">
        <v>0</v>
      </c>
      <c r="G4841" s="3">
        <f t="shared" si="150"/>
        <v>0</v>
      </c>
      <c r="H4841" s="3">
        <f t="shared" si="151"/>
        <v>0</v>
      </c>
      <c r="J4841" s="3" cm="1">
        <f t="array" ref="J4841">+INDEX(G4841:H4841,,MATCH(Rates!$G$7,$G$4:$H$4,0))</f>
        <v>0</v>
      </c>
    </row>
    <row r="4842" spans="2:10" x14ac:dyDescent="0.25">
      <c r="B4842" s="3">
        <v>7</v>
      </c>
      <c r="C4842" s="3">
        <v>20</v>
      </c>
      <c r="D4842" s="3">
        <v>21</v>
      </c>
      <c r="E4842" s="3">
        <v>0</v>
      </c>
      <c r="F4842" s="3">
        <v>0</v>
      </c>
      <c r="G4842" s="3">
        <f t="shared" si="150"/>
        <v>0</v>
      </c>
      <c r="H4842" s="3">
        <f t="shared" si="151"/>
        <v>0</v>
      </c>
      <c r="J4842" s="3" cm="1">
        <f t="array" ref="J4842">+INDEX(G4842:H4842,,MATCH(Rates!$G$7,$G$4:$H$4,0))</f>
        <v>0</v>
      </c>
    </row>
    <row r="4843" spans="2:10" x14ac:dyDescent="0.25">
      <c r="B4843" s="3">
        <v>7</v>
      </c>
      <c r="C4843" s="3">
        <v>20</v>
      </c>
      <c r="D4843" s="3">
        <v>22</v>
      </c>
      <c r="E4843" s="3">
        <v>0</v>
      </c>
      <c r="F4843" s="3">
        <v>0</v>
      </c>
      <c r="G4843" s="3">
        <f t="shared" si="150"/>
        <v>0</v>
      </c>
      <c r="H4843" s="3">
        <f t="shared" si="151"/>
        <v>0</v>
      </c>
      <c r="J4843" s="3" cm="1">
        <f t="array" ref="J4843">+INDEX(G4843:H4843,,MATCH(Rates!$G$7,$G$4:$H$4,0))</f>
        <v>0</v>
      </c>
    </row>
    <row r="4844" spans="2:10" x14ac:dyDescent="0.25">
      <c r="B4844" s="3">
        <v>7</v>
      </c>
      <c r="C4844" s="3">
        <v>20</v>
      </c>
      <c r="D4844" s="3">
        <v>23</v>
      </c>
      <c r="E4844" s="3">
        <v>0</v>
      </c>
      <c r="F4844" s="3">
        <v>0</v>
      </c>
      <c r="G4844" s="3">
        <f t="shared" si="150"/>
        <v>0</v>
      </c>
      <c r="H4844" s="3">
        <f t="shared" si="151"/>
        <v>0</v>
      </c>
      <c r="J4844" s="3" cm="1">
        <f t="array" ref="J4844">+INDEX(G4844:H4844,,MATCH(Rates!$G$7,$G$4:$H$4,0))</f>
        <v>0</v>
      </c>
    </row>
    <row r="4845" spans="2:10" x14ac:dyDescent="0.25">
      <c r="B4845" s="3">
        <v>7</v>
      </c>
      <c r="C4845" s="3">
        <v>21</v>
      </c>
      <c r="D4845" s="3">
        <v>0</v>
      </c>
      <c r="E4845" s="3">
        <v>0</v>
      </c>
      <c r="F4845" s="3">
        <v>0</v>
      </c>
      <c r="G4845" s="3">
        <f t="shared" si="150"/>
        <v>0</v>
      </c>
      <c r="H4845" s="3">
        <f t="shared" si="151"/>
        <v>0</v>
      </c>
      <c r="J4845" s="3" cm="1">
        <f t="array" ref="J4845">+INDEX(G4845:H4845,,MATCH(Rates!$G$7,$G$4:$H$4,0))</f>
        <v>0</v>
      </c>
    </row>
    <row r="4846" spans="2:10" x14ac:dyDescent="0.25">
      <c r="B4846" s="3">
        <v>7</v>
      </c>
      <c r="C4846" s="3">
        <v>21</v>
      </c>
      <c r="D4846" s="3">
        <v>1</v>
      </c>
      <c r="E4846" s="3">
        <v>0</v>
      </c>
      <c r="F4846" s="3">
        <v>0</v>
      </c>
      <c r="G4846" s="3">
        <f t="shared" si="150"/>
        <v>0</v>
      </c>
      <c r="H4846" s="3">
        <f t="shared" si="151"/>
        <v>0</v>
      </c>
      <c r="J4846" s="3" cm="1">
        <f t="array" ref="J4846">+INDEX(G4846:H4846,,MATCH(Rates!$G$7,$G$4:$H$4,0))</f>
        <v>0</v>
      </c>
    </row>
    <row r="4847" spans="2:10" x14ac:dyDescent="0.25">
      <c r="B4847" s="3">
        <v>7</v>
      </c>
      <c r="C4847" s="3">
        <v>21</v>
      </c>
      <c r="D4847" s="3">
        <v>2</v>
      </c>
      <c r="E4847" s="3">
        <v>0</v>
      </c>
      <c r="F4847" s="3">
        <v>0</v>
      </c>
      <c r="G4847" s="3">
        <f t="shared" si="150"/>
        <v>0</v>
      </c>
      <c r="H4847" s="3">
        <f t="shared" si="151"/>
        <v>0</v>
      </c>
      <c r="J4847" s="3" cm="1">
        <f t="array" ref="J4847">+INDEX(G4847:H4847,,MATCH(Rates!$G$7,$G$4:$H$4,0))</f>
        <v>0</v>
      </c>
    </row>
    <row r="4848" spans="2:10" x14ac:dyDescent="0.25">
      <c r="B4848" s="3">
        <v>7</v>
      </c>
      <c r="C4848" s="3">
        <v>21</v>
      </c>
      <c r="D4848" s="3">
        <v>3</v>
      </c>
      <c r="E4848" s="3">
        <v>0</v>
      </c>
      <c r="F4848" s="3">
        <v>0</v>
      </c>
      <c r="G4848" s="3">
        <f t="shared" si="150"/>
        <v>0</v>
      </c>
      <c r="H4848" s="3">
        <f t="shared" si="151"/>
        <v>0</v>
      </c>
      <c r="J4848" s="3" cm="1">
        <f t="array" ref="J4848">+INDEX(G4848:H4848,,MATCH(Rates!$G$7,$G$4:$H$4,0))</f>
        <v>0</v>
      </c>
    </row>
    <row r="4849" spans="2:10" x14ac:dyDescent="0.25">
      <c r="B4849" s="3">
        <v>7</v>
      </c>
      <c r="C4849" s="3">
        <v>21</v>
      </c>
      <c r="D4849" s="3">
        <v>4</v>
      </c>
      <c r="E4849" s="3">
        <v>0</v>
      </c>
      <c r="F4849" s="3">
        <v>0</v>
      </c>
      <c r="G4849" s="3">
        <f t="shared" si="150"/>
        <v>0</v>
      </c>
      <c r="H4849" s="3">
        <f t="shared" si="151"/>
        <v>0</v>
      </c>
      <c r="J4849" s="3" cm="1">
        <f t="array" ref="J4849">+INDEX(G4849:H4849,,MATCH(Rates!$G$7,$G$4:$H$4,0))</f>
        <v>0</v>
      </c>
    </row>
    <row r="4850" spans="2:10" x14ac:dyDescent="0.25">
      <c r="B4850" s="3">
        <v>7</v>
      </c>
      <c r="C4850" s="3">
        <v>21</v>
      </c>
      <c r="D4850" s="3">
        <v>5</v>
      </c>
      <c r="E4850" s="3">
        <v>0</v>
      </c>
      <c r="F4850" s="3">
        <v>0</v>
      </c>
      <c r="G4850" s="3">
        <f t="shared" si="150"/>
        <v>0</v>
      </c>
      <c r="H4850" s="3">
        <f t="shared" si="151"/>
        <v>0</v>
      </c>
      <c r="J4850" s="3" cm="1">
        <f t="array" ref="J4850">+INDEX(G4850:H4850,,MATCH(Rates!$G$7,$G$4:$H$4,0))</f>
        <v>0</v>
      </c>
    </row>
    <row r="4851" spans="2:10" x14ac:dyDescent="0.25">
      <c r="B4851" s="3">
        <v>7</v>
      </c>
      <c r="C4851" s="3">
        <v>21</v>
      </c>
      <c r="D4851" s="3">
        <v>6</v>
      </c>
      <c r="E4851" s="3">
        <v>292.36900000000003</v>
      </c>
      <c r="F4851" s="3">
        <v>146.185</v>
      </c>
      <c r="G4851" s="3">
        <f t="shared" si="150"/>
        <v>0.29236900000000005</v>
      </c>
      <c r="H4851" s="3">
        <f t="shared" si="151"/>
        <v>0.14618500000000001</v>
      </c>
      <c r="J4851" s="3" cm="1">
        <f t="array" ref="J4851">+INDEX(G4851:H4851,,MATCH(Rates!$G$7,$G$4:$H$4,0))</f>
        <v>0.29236900000000005</v>
      </c>
    </row>
    <row r="4852" spans="2:10" x14ac:dyDescent="0.25">
      <c r="B4852" s="3">
        <v>7</v>
      </c>
      <c r="C4852" s="3">
        <v>21</v>
      </c>
      <c r="D4852" s="3">
        <v>7</v>
      </c>
      <c r="E4852" s="3">
        <v>1506.4380000000001</v>
      </c>
      <c r="F4852" s="3">
        <v>753.21900000000005</v>
      </c>
      <c r="G4852" s="3">
        <f t="shared" si="150"/>
        <v>1.5064380000000002</v>
      </c>
      <c r="H4852" s="3">
        <f t="shared" si="151"/>
        <v>0.75321900000000008</v>
      </c>
      <c r="J4852" s="3" cm="1">
        <f t="array" ref="J4852">+INDEX(G4852:H4852,,MATCH(Rates!$G$7,$G$4:$H$4,0))</f>
        <v>1.5064380000000002</v>
      </c>
    </row>
    <row r="4853" spans="2:10" x14ac:dyDescent="0.25">
      <c r="B4853" s="3">
        <v>7</v>
      </c>
      <c r="C4853" s="3">
        <v>21</v>
      </c>
      <c r="D4853" s="3">
        <v>8</v>
      </c>
      <c r="E4853" s="3">
        <v>2988.4079999999999</v>
      </c>
      <c r="F4853" s="3">
        <v>1494.204</v>
      </c>
      <c r="G4853" s="3">
        <f t="shared" si="150"/>
        <v>2.9884079999999997</v>
      </c>
      <c r="H4853" s="3">
        <f t="shared" si="151"/>
        <v>1.4942039999999999</v>
      </c>
      <c r="J4853" s="3" cm="1">
        <f t="array" ref="J4853">+INDEX(G4853:H4853,,MATCH(Rates!$G$7,$G$4:$H$4,0))</f>
        <v>2.9884079999999997</v>
      </c>
    </row>
    <row r="4854" spans="2:10" x14ac:dyDescent="0.25">
      <c r="B4854" s="3">
        <v>7</v>
      </c>
      <c r="C4854" s="3">
        <v>21</v>
      </c>
      <c r="D4854" s="3">
        <v>9</v>
      </c>
      <c r="E4854" s="3">
        <v>4189.3519999999999</v>
      </c>
      <c r="F4854" s="3">
        <v>2094.6759999999999</v>
      </c>
      <c r="G4854" s="3">
        <f t="shared" si="150"/>
        <v>4.1893519999999995</v>
      </c>
      <c r="H4854" s="3">
        <f t="shared" si="151"/>
        <v>2.0946759999999998</v>
      </c>
      <c r="J4854" s="3" cm="1">
        <f t="array" ref="J4854">+INDEX(G4854:H4854,,MATCH(Rates!$G$7,$G$4:$H$4,0))</f>
        <v>4.1893519999999995</v>
      </c>
    </row>
    <row r="4855" spans="2:10" x14ac:dyDescent="0.25">
      <c r="B4855" s="3">
        <v>7</v>
      </c>
      <c r="C4855" s="3">
        <v>21</v>
      </c>
      <c r="D4855" s="3">
        <v>10</v>
      </c>
      <c r="E4855" s="3">
        <v>4733.6319999999996</v>
      </c>
      <c r="F4855" s="3">
        <v>2366.8159999999998</v>
      </c>
      <c r="G4855" s="3">
        <f t="shared" si="150"/>
        <v>4.7336319999999992</v>
      </c>
      <c r="H4855" s="3">
        <f t="shared" si="151"/>
        <v>2.3668159999999996</v>
      </c>
      <c r="J4855" s="3" cm="1">
        <f t="array" ref="J4855">+INDEX(G4855:H4855,,MATCH(Rates!$G$7,$G$4:$H$4,0))</f>
        <v>4.7336319999999992</v>
      </c>
    </row>
    <row r="4856" spans="2:10" x14ac:dyDescent="0.25">
      <c r="B4856" s="3">
        <v>7</v>
      </c>
      <c r="C4856" s="3">
        <v>21</v>
      </c>
      <c r="D4856" s="3">
        <v>11</v>
      </c>
      <c r="E4856" s="3">
        <v>5587.0749999999998</v>
      </c>
      <c r="F4856" s="3">
        <v>2793.5369999999998</v>
      </c>
      <c r="G4856" s="3">
        <f t="shared" si="150"/>
        <v>5.5870749999999996</v>
      </c>
      <c r="H4856" s="3">
        <f t="shared" si="151"/>
        <v>2.7935369999999997</v>
      </c>
      <c r="J4856" s="3" cm="1">
        <f t="array" ref="J4856">+INDEX(G4856:H4856,,MATCH(Rates!$G$7,$G$4:$H$4,0))</f>
        <v>5.5870749999999996</v>
      </c>
    </row>
    <row r="4857" spans="2:10" x14ac:dyDescent="0.25">
      <c r="B4857" s="3">
        <v>7</v>
      </c>
      <c r="C4857" s="3">
        <v>21</v>
      </c>
      <c r="D4857" s="3">
        <v>12</v>
      </c>
      <c r="E4857" s="3">
        <v>5797.0770000000002</v>
      </c>
      <c r="F4857" s="3">
        <v>2898.5390000000002</v>
      </c>
      <c r="G4857" s="3">
        <f t="shared" si="150"/>
        <v>5.7970769999999998</v>
      </c>
      <c r="H4857" s="3">
        <f t="shared" si="151"/>
        <v>2.8985390000000004</v>
      </c>
      <c r="J4857" s="3" cm="1">
        <f t="array" ref="J4857">+INDEX(G4857:H4857,,MATCH(Rates!$G$7,$G$4:$H$4,0))</f>
        <v>5.7970769999999998</v>
      </c>
    </row>
    <row r="4858" spans="2:10" x14ac:dyDescent="0.25">
      <c r="B4858" s="3">
        <v>7</v>
      </c>
      <c r="C4858" s="3">
        <v>21</v>
      </c>
      <c r="D4858" s="3">
        <v>13</v>
      </c>
      <c r="E4858" s="3">
        <v>5487.9080000000004</v>
      </c>
      <c r="F4858" s="3">
        <v>2743.9540000000002</v>
      </c>
      <c r="G4858" s="3">
        <f t="shared" si="150"/>
        <v>5.487908</v>
      </c>
      <c r="H4858" s="3">
        <f t="shared" si="151"/>
        <v>2.743954</v>
      </c>
      <c r="J4858" s="3" cm="1">
        <f t="array" ref="J4858">+INDEX(G4858:H4858,,MATCH(Rates!$G$7,$G$4:$H$4,0))</f>
        <v>5.487908</v>
      </c>
    </row>
    <row r="4859" spans="2:10" x14ac:dyDescent="0.25">
      <c r="B4859" s="3">
        <v>7</v>
      </c>
      <c r="C4859" s="3">
        <v>21</v>
      </c>
      <c r="D4859" s="3">
        <v>14</v>
      </c>
      <c r="E4859" s="3">
        <v>5146.87</v>
      </c>
      <c r="F4859" s="3">
        <v>2573.4349999999999</v>
      </c>
      <c r="G4859" s="3">
        <f t="shared" si="150"/>
        <v>5.1468699999999998</v>
      </c>
      <c r="H4859" s="3">
        <f t="shared" si="151"/>
        <v>2.5734349999999999</v>
      </c>
      <c r="J4859" s="3" cm="1">
        <f t="array" ref="J4859">+INDEX(G4859:H4859,,MATCH(Rates!$G$7,$G$4:$H$4,0))</f>
        <v>5.1468699999999998</v>
      </c>
    </row>
    <row r="4860" spans="2:10" x14ac:dyDescent="0.25">
      <c r="B4860" s="3">
        <v>7</v>
      </c>
      <c r="C4860" s="3">
        <v>21</v>
      </c>
      <c r="D4860" s="3">
        <v>15</v>
      </c>
      <c r="E4860" s="3">
        <v>4529.3999999999996</v>
      </c>
      <c r="F4860" s="3">
        <v>2264.6999999999998</v>
      </c>
      <c r="G4860" s="3">
        <f t="shared" si="150"/>
        <v>4.5293999999999999</v>
      </c>
      <c r="H4860" s="3">
        <f t="shared" si="151"/>
        <v>2.2646999999999999</v>
      </c>
      <c r="J4860" s="3" cm="1">
        <f t="array" ref="J4860">+INDEX(G4860:H4860,,MATCH(Rates!$G$7,$G$4:$H$4,0))</f>
        <v>4.5293999999999999</v>
      </c>
    </row>
    <row r="4861" spans="2:10" x14ac:dyDescent="0.25">
      <c r="B4861" s="3">
        <v>7</v>
      </c>
      <c r="C4861" s="3">
        <v>21</v>
      </c>
      <c r="D4861" s="3">
        <v>16</v>
      </c>
      <c r="E4861" s="3">
        <v>3746.098</v>
      </c>
      <c r="F4861" s="3">
        <v>1873.049</v>
      </c>
      <c r="G4861" s="3">
        <f t="shared" si="150"/>
        <v>3.7460979999999999</v>
      </c>
      <c r="H4861" s="3">
        <f t="shared" si="151"/>
        <v>1.873049</v>
      </c>
      <c r="J4861" s="3" cm="1">
        <f t="array" ref="J4861">+INDEX(G4861:H4861,,MATCH(Rates!$G$7,$G$4:$H$4,0))</f>
        <v>3.7460979999999999</v>
      </c>
    </row>
    <row r="4862" spans="2:10" x14ac:dyDescent="0.25">
      <c r="B4862" s="3">
        <v>7</v>
      </c>
      <c r="C4862" s="3">
        <v>21</v>
      </c>
      <c r="D4862" s="3">
        <v>17</v>
      </c>
      <c r="E4862" s="3">
        <v>2475.6039999999998</v>
      </c>
      <c r="F4862" s="3">
        <v>1237.8019999999999</v>
      </c>
      <c r="G4862" s="3">
        <f t="shared" si="150"/>
        <v>2.4756039999999997</v>
      </c>
      <c r="H4862" s="3">
        <f t="shared" si="151"/>
        <v>1.2378019999999998</v>
      </c>
      <c r="J4862" s="3" cm="1">
        <f t="array" ref="J4862">+INDEX(G4862:H4862,,MATCH(Rates!$G$7,$G$4:$H$4,0))</f>
        <v>2.4756039999999997</v>
      </c>
    </row>
    <row r="4863" spans="2:10" x14ac:dyDescent="0.25">
      <c r="B4863" s="3">
        <v>7</v>
      </c>
      <c r="C4863" s="3">
        <v>21</v>
      </c>
      <c r="D4863" s="3">
        <v>18</v>
      </c>
      <c r="E4863" s="3">
        <v>1050.6790000000001</v>
      </c>
      <c r="F4863" s="3">
        <v>525.33900000000006</v>
      </c>
      <c r="G4863" s="3">
        <f t="shared" si="150"/>
        <v>1.0506790000000001</v>
      </c>
      <c r="H4863" s="3">
        <f t="shared" si="151"/>
        <v>0.525339</v>
      </c>
      <c r="J4863" s="3" cm="1">
        <f t="array" ref="J4863">+INDEX(G4863:H4863,,MATCH(Rates!$G$7,$G$4:$H$4,0))</f>
        <v>1.0506790000000001</v>
      </c>
    </row>
    <row r="4864" spans="2:10" x14ac:dyDescent="0.25">
      <c r="B4864" s="3">
        <v>7</v>
      </c>
      <c r="C4864" s="3">
        <v>21</v>
      </c>
      <c r="D4864" s="3">
        <v>19</v>
      </c>
      <c r="E4864" s="3">
        <v>133.18700000000001</v>
      </c>
      <c r="F4864" s="3">
        <v>66.593000000000004</v>
      </c>
      <c r="G4864" s="3">
        <f t="shared" si="150"/>
        <v>0.133187</v>
      </c>
      <c r="H4864" s="3">
        <f t="shared" si="151"/>
        <v>6.6592999999999999E-2</v>
      </c>
      <c r="J4864" s="3" cm="1">
        <f t="array" ref="J4864">+INDEX(G4864:H4864,,MATCH(Rates!$G$7,$G$4:$H$4,0))</f>
        <v>0.133187</v>
      </c>
    </row>
    <row r="4865" spans="2:10" x14ac:dyDescent="0.25">
      <c r="B4865" s="3">
        <v>7</v>
      </c>
      <c r="C4865" s="3">
        <v>21</v>
      </c>
      <c r="D4865" s="3">
        <v>20</v>
      </c>
      <c r="E4865" s="3">
        <v>0</v>
      </c>
      <c r="F4865" s="3">
        <v>0</v>
      </c>
      <c r="G4865" s="3">
        <f t="shared" si="150"/>
        <v>0</v>
      </c>
      <c r="H4865" s="3">
        <f t="shared" si="151"/>
        <v>0</v>
      </c>
      <c r="J4865" s="3" cm="1">
        <f t="array" ref="J4865">+INDEX(G4865:H4865,,MATCH(Rates!$G$7,$G$4:$H$4,0))</f>
        <v>0</v>
      </c>
    </row>
    <row r="4866" spans="2:10" x14ac:dyDescent="0.25">
      <c r="B4866" s="3">
        <v>7</v>
      </c>
      <c r="C4866" s="3">
        <v>21</v>
      </c>
      <c r="D4866" s="3">
        <v>21</v>
      </c>
      <c r="E4866" s="3">
        <v>0</v>
      </c>
      <c r="F4866" s="3">
        <v>0</v>
      </c>
      <c r="G4866" s="3">
        <f t="shared" si="150"/>
        <v>0</v>
      </c>
      <c r="H4866" s="3">
        <f t="shared" si="151"/>
        <v>0</v>
      </c>
      <c r="J4866" s="3" cm="1">
        <f t="array" ref="J4866">+INDEX(G4866:H4866,,MATCH(Rates!$G$7,$G$4:$H$4,0))</f>
        <v>0</v>
      </c>
    </row>
    <row r="4867" spans="2:10" x14ac:dyDescent="0.25">
      <c r="B4867" s="3">
        <v>7</v>
      </c>
      <c r="C4867" s="3">
        <v>21</v>
      </c>
      <c r="D4867" s="3">
        <v>22</v>
      </c>
      <c r="E4867" s="3">
        <v>0</v>
      </c>
      <c r="F4867" s="3">
        <v>0</v>
      </c>
      <c r="G4867" s="3">
        <f t="shared" si="150"/>
        <v>0</v>
      </c>
      <c r="H4867" s="3">
        <f t="shared" si="151"/>
        <v>0</v>
      </c>
      <c r="J4867" s="3" cm="1">
        <f t="array" ref="J4867">+INDEX(G4867:H4867,,MATCH(Rates!$G$7,$G$4:$H$4,0))</f>
        <v>0</v>
      </c>
    </row>
    <row r="4868" spans="2:10" x14ac:dyDescent="0.25">
      <c r="B4868" s="3">
        <v>7</v>
      </c>
      <c r="C4868" s="3">
        <v>21</v>
      </c>
      <c r="D4868" s="3">
        <v>23</v>
      </c>
      <c r="E4868" s="3">
        <v>0</v>
      </c>
      <c r="F4868" s="3">
        <v>0</v>
      </c>
      <c r="G4868" s="3">
        <f t="shared" si="150"/>
        <v>0</v>
      </c>
      <c r="H4868" s="3">
        <f t="shared" si="151"/>
        <v>0</v>
      </c>
      <c r="J4868" s="3" cm="1">
        <f t="array" ref="J4868">+INDEX(G4868:H4868,,MATCH(Rates!$G$7,$G$4:$H$4,0))</f>
        <v>0</v>
      </c>
    </row>
    <row r="4869" spans="2:10" x14ac:dyDescent="0.25">
      <c r="B4869" s="3">
        <v>7</v>
      </c>
      <c r="C4869" s="3">
        <v>22</v>
      </c>
      <c r="D4869" s="3">
        <v>0</v>
      </c>
      <c r="E4869" s="3">
        <v>0</v>
      </c>
      <c r="F4869" s="3">
        <v>0</v>
      </c>
      <c r="G4869" s="3">
        <f t="shared" si="150"/>
        <v>0</v>
      </c>
      <c r="H4869" s="3">
        <f t="shared" si="151"/>
        <v>0</v>
      </c>
      <c r="J4869" s="3" cm="1">
        <f t="array" ref="J4869">+INDEX(G4869:H4869,,MATCH(Rates!$G$7,$G$4:$H$4,0))</f>
        <v>0</v>
      </c>
    </row>
    <row r="4870" spans="2:10" x14ac:dyDescent="0.25">
      <c r="B4870" s="3">
        <v>7</v>
      </c>
      <c r="C4870" s="3">
        <v>22</v>
      </c>
      <c r="D4870" s="3">
        <v>1</v>
      </c>
      <c r="E4870" s="3">
        <v>0</v>
      </c>
      <c r="F4870" s="3">
        <v>0</v>
      </c>
      <c r="G4870" s="3">
        <f t="shared" si="150"/>
        <v>0</v>
      </c>
      <c r="H4870" s="3">
        <f t="shared" si="151"/>
        <v>0</v>
      </c>
      <c r="J4870" s="3" cm="1">
        <f t="array" ref="J4870">+INDEX(G4870:H4870,,MATCH(Rates!$G$7,$G$4:$H$4,0))</f>
        <v>0</v>
      </c>
    </row>
    <row r="4871" spans="2:10" x14ac:dyDescent="0.25">
      <c r="B4871" s="3">
        <v>7</v>
      </c>
      <c r="C4871" s="3">
        <v>22</v>
      </c>
      <c r="D4871" s="3">
        <v>2</v>
      </c>
      <c r="E4871" s="3">
        <v>0</v>
      </c>
      <c r="F4871" s="3">
        <v>0</v>
      </c>
      <c r="G4871" s="3">
        <f t="shared" si="150"/>
        <v>0</v>
      </c>
      <c r="H4871" s="3">
        <f t="shared" si="151"/>
        <v>0</v>
      </c>
      <c r="J4871" s="3" cm="1">
        <f t="array" ref="J4871">+INDEX(G4871:H4871,,MATCH(Rates!$G$7,$G$4:$H$4,0))</f>
        <v>0</v>
      </c>
    </row>
    <row r="4872" spans="2:10" x14ac:dyDescent="0.25">
      <c r="B4872" s="3">
        <v>7</v>
      </c>
      <c r="C4872" s="3">
        <v>22</v>
      </c>
      <c r="D4872" s="3">
        <v>3</v>
      </c>
      <c r="E4872" s="3">
        <v>0</v>
      </c>
      <c r="F4872" s="3">
        <v>0</v>
      </c>
      <c r="G4872" s="3">
        <f t="shared" si="150"/>
        <v>0</v>
      </c>
      <c r="H4872" s="3">
        <f t="shared" si="151"/>
        <v>0</v>
      </c>
      <c r="J4872" s="3" cm="1">
        <f t="array" ref="J4872">+INDEX(G4872:H4872,,MATCH(Rates!$G$7,$G$4:$H$4,0))</f>
        <v>0</v>
      </c>
    </row>
    <row r="4873" spans="2:10" x14ac:dyDescent="0.25">
      <c r="B4873" s="3">
        <v>7</v>
      </c>
      <c r="C4873" s="3">
        <v>22</v>
      </c>
      <c r="D4873" s="3">
        <v>4</v>
      </c>
      <c r="E4873" s="3">
        <v>0</v>
      </c>
      <c r="F4873" s="3">
        <v>0</v>
      </c>
      <c r="G4873" s="3">
        <f t="shared" si="150"/>
        <v>0</v>
      </c>
      <c r="H4873" s="3">
        <f t="shared" si="151"/>
        <v>0</v>
      </c>
      <c r="J4873" s="3" cm="1">
        <f t="array" ref="J4873">+INDEX(G4873:H4873,,MATCH(Rates!$G$7,$G$4:$H$4,0))</f>
        <v>0</v>
      </c>
    </row>
    <row r="4874" spans="2:10" x14ac:dyDescent="0.25">
      <c r="B4874" s="3">
        <v>7</v>
      </c>
      <c r="C4874" s="3">
        <v>22</v>
      </c>
      <c r="D4874" s="3">
        <v>5</v>
      </c>
      <c r="E4874" s="3">
        <v>0</v>
      </c>
      <c r="F4874" s="3">
        <v>0</v>
      </c>
      <c r="G4874" s="3">
        <f t="shared" si="150"/>
        <v>0</v>
      </c>
      <c r="H4874" s="3">
        <f t="shared" si="151"/>
        <v>0</v>
      </c>
      <c r="J4874" s="3" cm="1">
        <f t="array" ref="J4874">+INDEX(G4874:H4874,,MATCH(Rates!$G$7,$G$4:$H$4,0))</f>
        <v>0</v>
      </c>
    </row>
    <row r="4875" spans="2:10" x14ac:dyDescent="0.25">
      <c r="B4875" s="3">
        <v>7</v>
      </c>
      <c r="C4875" s="3">
        <v>22</v>
      </c>
      <c r="D4875" s="3">
        <v>6</v>
      </c>
      <c r="E4875" s="3">
        <v>307.32600000000002</v>
      </c>
      <c r="F4875" s="3">
        <v>153.66300000000001</v>
      </c>
      <c r="G4875" s="3">
        <f t="shared" si="150"/>
        <v>0.30732600000000004</v>
      </c>
      <c r="H4875" s="3">
        <f t="shared" si="151"/>
        <v>0.15366300000000002</v>
      </c>
      <c r="J4875" s="3" cm="1">
        <f t="array" ref="J4875">+INDEX(G4875:H4875,,MATCH(Rates!$G$7,$G$4:$H$4,0))</f>
        <v>0.30732600000000004</v>
      </c>
    </row>
    <row r="4876" spans="2:10" x14ac:dyDescent="0.25">
      <c r="B4876" s="3">
        <v>7</v>
      </c>
      <c r="C4876" s="3">
        <v>22</v>
      </c>
      <c r="D4876" s="3">
        <v>7</v>
      </c>
      <c r="E4876" s="3">
        <v>1512.7529999999999</v>
      </c>
      <c r="F4876" s="3">
        <v>756.37699999999995</v>
      </c>
      <c r="G4876" s="3">
        <f t="shared" si="150"/>
        <v>1.512753</v>
      </c>
      <c r="H4876" s="3">
        <f t="shared" si="151"/>
        <v>0.75637699999999997</v>
      </c>
      <c r="J4876" s="3" cm="1">
        <f t="array" ref="J4876">+INDEX(G4876:H4876,,MATCH(Rates!$G$7,$G$4:$H$4,0))</f>
        <v>1.512753</v>
      </c>
    </row>
    <row r="4877" spans="2:10" x14ac:dyDescent="0.25">
      <c r="B4877" s="3">
        <v>7</v>
      </c>
      <c r="C4877" s="3">
        <v>22</v>
      </c>
      <c r="D4877" s="3">
        <v>8</v>
      </c>
      <c r="E4877" s="3">
        <v>3005.9180000000001</v>
      </c>
      <c r="F4877" s="3">
        <v>1502.9590000000001</v>
      </c>
      <c r="G4877" s="3">
        <f t="shared" si="150"/>
        <v>3.0059180000000003</v>
      </c>
      <c r="H4877" s="3">
        <f t="shared" si="151"/>
        <v>1.5029590000000002</v>
      </c>
      <c r="J4877" s="3" cm="1">
        <f t="array" ref="J4877">+INDEX(G4877:H4877,,MATCH(Rates!$G$7,$G$4:$H$4,0))</f>
        <v>3.0059180000000003</v>
      </c>
    </row>
    <row r="4878" spans="2:10" x14ac:dyDescent="0.25">
      <c r="B4878" s="3">
        <v>7</v>
      </c>
      <c r="C4878" s="3">
        <v>22</v>
      </c>
      <c r="D4878" s="3">
        <v>9</v>
      </c>
      <c r="E4878" s="3">
        <v>4247.18</v>
      </c>
      <c r="F4878" s="3">
        <v>2123.59</v>
      </c>
      <c r="G4878" s="3">
        <f t="shared" si="150"/>
        <v>4.2471800000000002</v>
      </c>
      <c r="H4878" s="3">
        <f t="shared" si="151"/>
        <v>2.1235900000000001</v>
      </c>
      <c r="J4878" s="3" cm="1">
        <f t="array" ref="J4878">+INDEX(G4878:H4878,,MATCH(Rates!$G$7,$G$4:$H$4,0))</f>
        <v>4.2471800000000002</v>
      </c>
    </row>
    <row r="4879" spans="2:10" x14ac:dyDescent="0.25">
      <c r="B4879" s="3">
        <v>7</v>
      </c>
      <c r="C4879" s="3">
        <v>22</v>
      </c>
      <c r="D4879" s="3">
        <v>10</v>
      </c>
      <c r="E4879" s="3">
        <v>5184.5039999999999</v>
      </c>
      <c r="F4879" s="3">
        <v>2592.252</v>
      </c>
      <c r="G4879" s="3">
        <f t="shared" si="150"/>
        <v>5.1845039999999996</v>
      </c>
      <c r="H4879" s="3">
        <f t="shared" si="151"/>
        <v>2.5922519999999998</v>
      </c>
      <c r="J4879" s="3" cm="1">
        <f t="array" ref="J4879">+INDEX(G4879:H4879,,MATCH(Rates!$G$7,$G$4:$H$4,0))</f>
        <v>5.1845039999999996</v>
      </c>
    </row>
    <row r="4880" spans="2:10" x14ac:dyDescent="0.25">
      <c r="B4880" s="3">
        <v>7</v>
      </c>
      <c r="C4880" s="3">
        <v>22</v>
      </c>
      <c r="D4880" s="3">
        <v>11</v>
      </c>
      <c r="E4880" s="3">
        <v>5764.549</v>
      </c>
      <c r="F4880" s="3">
        <v>2882.2750000000001</v>
      </c>
      <c r="G4880" s="3">
        <f t="shared" si="150"/>
        <v>5.7645489999999997</v>
      </c>
      <c r="H4880" s="3">
        <f t="shared" si="151"/>
        <v>2.8822749999999999</v>
      </c>
      <c r="J4880" s="3" cm="1">
        <f t="array" ref="J4880">+INDEX(G4880:H4880,,MATCH(Rates!$G$7,$G$4:$H$4,0))</f>
        <v>5.7645489999999997</v>
      </c>
    </row>
    <row r="4881" spans="2:10" x14ac:dyDescent="0.25">
      <c r="B4881" s="3">
        <v>7</v>
      </c>
      <c r="C4881" s="3">
        <v>22</v>
      </c>
      <c r="D4881" s="3">
        <v>12</v>
      </c>
      <c r="E4881" s="3">
        <v>5986.8109999999997</v>
      </c>
      <c r="F4881" s="3">
        <v>2993.4050000000002</v>
      </c>
      <c r="G4881" s="3">
        <f t="shared" si="150"/>
        <v>5.9868109999999994</v>
      </c>
      <c r="H4881" s="3">
        <f t="shared" si="151"/>
        <v>2.9934050000000001</v>
      </c>
      <c r="J4881" s="3" cm="1">
        <f t="array" ref="J4881">+INDEX(G4881:H4881,,MATCH(Rates!$G$7,$G$4:$H$4,0))</f>
        <v>5.9868109999999994</v>
      </c>
    </row>
    <row r="4882" spans="2:10" x14ac:dyDescent="0.25">
      <c r="B4882" s="3">
        <v>7</v>
      </c>
      <c r="C4882" s="3">
        <v>22</v>
      </c>
      <c r="D4882" s="3">
        <v>13</v>
      </c>
      <c r="E4882" s="3">
        <v>5932.902</v>
      </c>
      <c r="F4882" s="3">
        <v>2966.451</v>
      </c>
      <c r="G4882" s="3">
        <f t="shared" si="150"/>
        <v>5.9329020000000003</v>
      </c>
      <c r="H4882" s="3">
        <f t="shared" si="151"/>
        <v>2.9664510000000002</v>
      </c>
      <c r="J4882" s="3" cm="1">
        <f t="array" ref="J4882">+INDEX(G4882:H4882,,MATCH(Rates!$G$7,$G$4:$H$4,0))</f>
        <v>5.9329020000000003</v>
      </c>
    </row>
    <row r="4883" spans="2:10" x14ac:dyDescent="0.25">
      <c r="B4883" s="3">
        <v>7</v>
      </c>
      <c r="C4883" s="3">
        <v>22</v>
      </c>
      <c r="D4883" s="3">
        <v>14</v>
      </c>
      <c r="E4883" s="3">
        <v>5546.8239999999996</v>
      </c>
      <c r="F4883" s="3">
        <v>2773.4119999999998</v>
      </c>
      <c r="G4883" s="3">
        <f t="shared" si="150"/>
        <v>5.546824</v>
      </c>
      <c r="H4883" s="3">
        <f t="shared" si="151"/>
        <v>2.773412</v>
      </c>
      <c r="J4883" s="3" cm="1">
        <f t="array" ref="J4883">+INDEX(G4883:H4883,,MATCH(Rates!$G$7,$G$4:$H$4,0))</f>
        <v>5.546824</v>
      </c>
    </row>
    <row r="4884" spans="2:10" x14ac:dyDescent="0.25">
      <c r="B4884" s="3">
        <v>7</v>
      </c>
      <c r="C4884" s="3">
        <v>22</v>
      </c>
      <c r="D4884" s="3">
        <v>15</v>
      </c>
      <c r="E4884" s="3">
        <v>4808.3029999999999</v>
      </c>
      <c r="F4884" s="3">
        <v>2404.152</v>
      </c>
      <c r="G4884" s="3">
        <f t="shared" si="150"/>
        <v>4.8083029999999995</v>
      </c>
      <c r="H4884" s="3">
        <f t="shared" si="151"/>
        <v>2.4041519999999998</v>
      </c>
      <c r="J4884" s="3" cm="1">
        <f t="array" ref="J4884">+INDEX(G4884:H4884,,MATCH(Rates!$G$7,$G$4:$H$4,0))</f>
        <v>4.8083029999999995</v>
      </c>
    </row>
    <row r="4885" spans="2:10" x14ac:dyDescent="0.25">
      <c r="B4885" s="3">
        <v>7</v>
      </c>
      <c r="C4885" s="3">
        <v>22</v>
      </c>
      <c r="D4885" s="3">
        <v>16</v>
      </c>
      <c r="E4885" s="3">
        <v>3804.3130000000001</v>
      </c>
      <c r="F4885" s="3">
        <v>1902.1569999999999</v>
      </c>
      <c r="G4885" s="3">
        <f t="shared" ref="G4885:G4948" si="152">+E4885/1000</f>
        <v>3.8043130000000001</v>
      </c>
      <c r="H4885" s="3">
        <f t="shared" ref="H4885:H4948" si="153">+F4885/1000</f>
        <v>1.9021569999999999</v>
      </c>
      <c r="J4885" s="3" cm="1">
        <f t="array" ref="J4885">+INDEX(G4885:H4885,,MATCH(Rates!$G$7,$G$4:$H$4,0))</f>
        <v>3.8043130000000001</v>
      </c>
    </row>
    <row r="4886" spans="2:10" x14ac:dyDescent="0.25">
      <c r="B4886" s="3">
        <v>7</v>
      </c>
      <c r="C4886" s="3">
        <v>22</v>
      </c>
      <c r="D4886" s="3">
        <v>17</v>
      </c>
      <c r="E4886" s="3">
        <v>2355.029</v>
      </c>
      <c r="F4886" s="3">
        <v>1177.5139999999999</v>
      </c>
      <c r="G4886" s="3">
        <f t="shared" si="152"/>
        <v>2.355029</v>
      </c>
      <c r="H4886" s="3">
        <f t="shared" si="153"/>
        <v>1.1775139999999999</v>
      </c>
      <c r="J4886" s="3" cm="1">
        <f t="array" ref="J4886">+INDEX(G4886:H4886,,MATCH(Rates!$G$7,$G$4:$H$4,0))</f>
        <v>2.355029</v>
      </c>
    </row>
    <row r="4887" spans="2:10" x14ac:dyDescent="0.25">
      <c r="B4887" s="3">
        <v>7</v>
      </c>
      <c r="C4887" s="3">
        <v>22</v>
      </c>
      <c r="D4887" s="3">
        <v>18</v>
      </c>
      <c r="E4887" s="3">
        <v>968.53700000000003</v>
      </c>
      <c r="F4887" s="3">
        <v>484.26900000000001</v>
      </c>
      <c r="G4887" s="3">
        <f t="shared" si="152"/>
        <v>0.96853699999999998</v>
      </c>
      <c r="H4887" s="3">
        <f t="shared" si="153"/>
        <v>0.48426900000000001</v>
      </c>
      <c r="J4887" s="3" cm="1">
        <f t="array" ref="J4887">+INDEX(G4887:H4887,,MATCH(Rates!$G$7,$G$4:$H$4,0))</f>
        <v>0.96853699999999998</v>
      </c>
    </row>
    <row r="4888" spans="2:10" x14ac:dyDescent="0.25">
      <c r="B4888" s="3">
        <v>7</v>
      </c>
      <c r="C4888" s="3">
        <v>22</v>
      </c>
      <c r="D4888" s="3">
        <v>19</v>
      </c>
      <c r="E4888" s="3">
        <v>153.54599999999999</v>
      </c>
      <c r="F4888" s="3">
        <v>76.772999999999996</v>
      </c>
      <c r="G4888" s="3">
        <f t="shared" si="152"/>
        <v>0.15354599999999999</v>
      </c>
      <c r="H4888" s="3">
        <f t="shared" si="153"/>
        <v>7.6772999999999994E-2</v>
      </c>
      <c r="J4888" s="3" cm="1">
        <f t="array" ref="J4888">+INDEX(G4888:H4888,,MATCH(Rates!$G$7,$G$4:$H$4,0))</f>
        <v>0.15354599999999999</v>
      </c>
    </row>
    <row r="4889" spans="2:10" x14ac:dyDescent="0.25">
      <c r="B4889" s="3">
        <v>7</v>
      </c>
      <c r="C4889" s="3">
        <v>22</v>
      </c>
      <c r="D4889" s="3">
        <v>20</v>
      </c>
      <c r="E4889" s="3">
        <v>0</v>
      </c>
      <c r="F4889" s="3">
        <v>0</v>
      </c>
      <c r="G4889" s="3">
        <f t="shared" si="152"/>
        <v>0</v>
      </c>
      <c r="H4889" s="3">
        <f t="shared" si="153"/>
        <v>0</v>
      </c>
      <c r="J4889" s="3" cm="1">
        <f t="array" ref="J4889">+INDEX(G4889:H4889,,MATCH(Rates!$G$7,$G$4:$H$4,0))</f>
        <v>0</v>
      </c>
    </row>
    <row r="4890" spans="2:10" x14ac:dyDescent="0.25">
      <c r="B4890" s="3">
        <v>7</v>
      </c>
      <c r="C4890" s="3">
        <v>22</v>
      </c>
      <c r="D4890" s="3">
        <v>21</v>
      </c>
      <c r="E4890" s="3">
        <v>0</v>
      </c>
      <c r="F4890" s="3">
        <v>0</v>
      </c>
      <c r="G4890" s="3">
        <f t="shared" si="152"/>
        <v>0</v>
      </c>
      <c r="H4890" s="3">
        <f t="shared" si="153"/>
        <v>0</v>
      </c>
      <c r="J4890" s="3" cm="1">
        <f t="array" ref="J4890">+INDEX(G4890:H4890,,MATCH(Rates!$G$7,$G$4:$H$4,0))</f>
        <v>0</v>
      </c>
    </row>
    <row r="4891" spans="2:10" x14ac:dyDescent="0.25">
      <c r="B4891" s="3">
        <v>7</v>
      </c>
      <c r="C4891" s="3">
        <v>22</v>
      </c>
      <c r="D4891" s="3">
        <v>22</v>
      </c>
      <c r="E4891" s="3">
        <v>0</v>
      </c>
      <c r="F4891" s="3">
        <v>0</v>
      </c>
      <c r="G4891" s="3">
        <f t="shared" si="152"/>
        <v>0</v>
      </c>
      <c r="H4891" s="3">
        <f t="shared" si="153"/>
        <v>0</v>
      </c>
      <c r="J4891" s="3" cm="1">
        <f t="array" ref="J4891">+INDEX(G4891:H4891,,MATCH(Rates!$G$7,$G$4:$H$4,0))</f>
        <v>0</v>
      </c>
    </row>
    <row r="4892" spans="2:10" x14ac:dyDescent="0.25">
      <c r="B4892" s="3">
        <v>7</v>
      </c>
      <c r="C4892" s="3">
        <v>22</v>
      </c>
      <c r="D4892" s="3">
        <v>23</v>
      </c>
      <c r="E4892" s="3">
        <v>0</v>
      </c>
      <c r="F4892" s="3">
        <v>0</v>
      </c>
      <c r="G4892" s="3">
        <f t="shared" si="152"/>
        <v>0</v>
      </c>
      <c r="H4892" s="3">
        <f t="shared" si="153"/>
        <v>0</v>
      </c>
      <c r="J4892" s="3" cm="1">
        <f t="array" ref="J4892">+INDEX(G4892:H4892,,MATCH(Rates!$G$7,$G$4:$H$4,0))</f>
        <v>0</v>
      </c>
    </row>
    <row r="4893" spans="2:10" x14ac:dyDescent="0.25">
      <c r="B4893" s="3">
        <v>7</v>
      </c>
      <c r="C4893" s="3">
        <v>23</v>
      </c>
      <c r="D4893" s="3">
        <v>0</v>
      </c>
      <c r="E4893" s="3">
        <v>0</v>
      </c>
      <c r="F4893" s="3">
        <v>0</v>
      </c>
      <c r="G4893" s="3">
        <f t="shared" si="152"/>
        <v>0</v>
      </c>
      <c r="H4893" s="3">
        <f t="shared" si="153"/>
        <v>0</v>
      </c>
      <c r="J4893" s="3" cm="1">
        <f t="array" ref="J4893">+INDEX(G4893:H4893,,MATCH(Rates!$G$7,$G$4:$H$4,0))</f>
        <v>0</v>
      </c>
    </row>
    <row r="4894" spans="2:10" x14ac:dyDescent="0.25">
      <c r="B4894" s="3">
        <v>7</v>
      </c>
      <c r="C4894" s="3">
        <v>23</v>
      </c>
      <c r="D4894" s="3">
        <v>1</v>
      </c>
      <c r="E4894" s="3">
        <v>0</v>
      </c>
      <c r="F4894" s="3">
        <v>0</v>
      </c>
      <c r="G4894" s="3">
        <f t="shared" si="152"/>
        <v>0</v>
      </c>
      <c r="H4894" s="3">
        <f t="shared" si="153"/>
        <v>0</v>
      </c>
      <c r="J4894" s="3" cm="1">
        <f t="array" ref="J4894">+INDEX(G4894:H4894,,MATCH(Rates!$G$7,$G$4:$H$4,0))</f>
        <v>0</v>
      </c>
    </row>
    <row r="4895" spans="2:10" x14ac:dyDescent="0.25">
      <c r="B4895" s="3">
        <v>7</v>
      </c>
      <c r="C4895" s="3">
        <v>23</v>
      </c>
      <c r="D4895" s="3">
        <v>2</v>
      </c>
      <c r="E4895" s="3">
        <v>0</v>
      </c>
      <c r="F4895" s="3">
        <v>0</v>
      </c>
      <c r="G4895" s="3">
        <f t="shared" si="152"/>
        <v>0</v>
      </c>
      <c r="H4895" s="3">
        <f t="shared" si="153"/>
        <v>0</v>
      </c>
      <c r="J4895" s="3" cm="1">
        <f t="array" ref="J4895">+INDEX(G4895:H4895,,MATCH(Rates!$G$7,$G$4:$H$4,0))</f>
        <v>0</v>
      </c>
    </row>
    <row r="4896" spans="2:10" x14ac:dyDescent="0.25">
      <c r="B4896" s="3">
        <v>7</v>
      </c>
      <c r="C4896" s="3">
        <v>23</v>
      </c>
      <c r="D4896" s="3">
        <v>3</v>
      </c>
      <c r="E4896" s="3">
        <v>0</v>
      </c>
      <c r="F4896" s="3">
        <v>0</v>
      </c>
      <c r="G4896" s="3">
        <f t="shared" si="152"/>
        <v>0</v>
      </c>
      <c r="H4896" s="3">
        <f t="shared" si="153"/>
        <v>0</v>
      </c>
      <c r="J4896" s="3" cm="1">
        <f t="array" ref="J4896">+INDEX(G4896:H4896,,MATCH(Rates!$G$7,$G$4:$H$4,0))</f>
        <v>0</v>
      </c>
    </row>
    <row r="4897" spans="2:10" x14ac:dyDescent="0.25">
      <c r="B4897" s="3">
        <v>7</v>
      </c>
      <c r="C4897" s="3">
        <v>23</v>
      </c>
      <c r="D4897" s="3">
        <v>4</v>
      </c>
      <c r="E4897" s="3">
        <v>0</v>
      </c>
      <c r="F4897" s="3">
        <v>0</v>
      </c>
      <c r="G4897" s="3">
        <f t="shared" si="152"/>
        <v>0</v>
      </c>
      <c r="H4897" s="3">
        <f t="shared" si="153"/>
        <v>0</v>
      </c>
      <c r="J4897" s="3" cm="1">
        <f t="array" ref="J4897">+INDEX(G4897:H4897,,MATCH(Rates!$G$7,$G$4:$H$4,0))</f>
        <v>0</v>
      </c>
    </row>
    <row r="4898" spans="2:10" x14ac:dyDescent="0.25">
      <c r="B4898" s="3">
        <v>7</v>
      </c>
      <c r="C4898" s="3">
        <v>23</v>
      </c>
      <c r="D4898" s="3">
        <v>5</v>
      </c>
      <c r="E4898" s="3">
        <v>0</v>
      </c>
      <c r="F4898" s="3">
        <v>0</v>
      </c>
      <c r="G4898" s="3">
        <f t="shared" si="152"/>
        <v>0</v>
      </c>
      <c r="H4898" s="3">
        <f t="shared" si="153"/>
        <v>0</v>
      </c>
      <c r="J4898" s="3" cm="1">
        <f t="array" ref="J4898">+INDEX(G4898:H4898,,MATCH(Rates!$G$7,$G$4:$H$4,0))</f>
        <v>0</v>
      </c>
    </row>
    <row r="4899" spans="2:10" x14ac:dyDescent="0.25">
      <c r="B4899" s="3">
        <v>7</v>
      </c>
      <c r="C4899" s="3">
        <v>23</v>
      </c>
      <c r="D4899" s="3">
        <v>6</v>
      </c>
      <c r="E4899" s="3">
        <v>285.286</v>
      </c>
      <c r="F4899" s="3">
        <v>142.643</v>
      </c>
      <c r="G4899" s="3">
        <f t="shared" si="152"/>
        <v>0.28528599999999998</v>
      </c>
      <c r="H4899" s="3">
        <f t="shared" si="153"/>
        <v>0.14264299999999999</v>
      </c>
      <c r="J4899" s="3" cm="1">
        <f t="array" ref="J4899">+INDEX(G4899:H4899,,MATCH(Rates!$G$7,$G$4:$H$4,0))</f>
        <v>0.28528599999999998</v>
      </c>
    </row>
    <row r="4900" spans="2:10" x14ac:dyDescent="0.25">
      <c r="B4900" s="3">
        <v>7</v>
      </c>
      <c r="C4900" s="3">
        <v>23</v>
      </c>
      <c r="D4900" s="3">
        <v>7</v>
      </c>
      <c r="E4900" s="3">
        <v>1585.097</v>
      </c>
      <c r="F4900" s="3">
        <v>792.548</v>
      </c>
      <c r="G4900" s="3">
        <f t="shared" si="152"/>
        <v>1.585097</v>
      </c>
      <c r="H4900" s="3">
        <f t="shared" si="153"/>
        <v>0.79254800000000003</v>
      </c>
      <c r="J4900" s="3" cm="1">
        <f t="array" ref="J4900">+INDEX(G4900:H4900,,MATCH(Rates!$G$7,$G$4:$H$4,0))</f>
        <v>1.585097</v>
      </c>
    </row>
    <row r="4901" spans="2:10" x14ac:dyDescent="0.25">
      <c r="B4901" s="3">
        <v>7</v>
      </c>
      <c r="C4901" s="3">
        <v>23</v>
      </c>
      <c r="D4901" s="3">
        <v>8</v>
      </c>
      <c r="E4901" s="3">
        <v>3205.5050000000001</v>
      </c>
      <c r="F4901" s="3">
        <v>1602.752</v>
      </c>
      <c r="G4901" s="3">
        <f t="shared" si="152"/>
        <v>3.205505</v>
      </c>
      <c r="H4901" s="3">
        <f t="shared" si="153"/>
        <v>1.602752</v>
      </c>
      <c r="J4901" s="3" cm="1">
        <f t="array" ref="J4901">+INDEX(G4901:H4901,,MATCH(Rates!$G$7,$G$4:$H$4,0))</f>
        <v>3.205505</v>
      </c>
    </row>
    <row r="4902" spans="2:10" x14ac:dyDescent="0.25">
      <c r="B4902" s="3">
        <v>7</v>
      </c>
      <c r="C4902" s="3">
        <v>23</v>
      </c>
      <c r="D4902" s="3">
        <v>9</v>
      </c>
      <c r="E4902" s="3">
        <v>4551.0590000000002</v>
      </c>
      <c r="F4902" s="3">
        <v>2275.529</v>
      </c>
      <c r="G4902" s="3">
        <f t="shared" si="152"/>
        <v>4.5510590000000004</v>
      </c>
      <c r="H4902" s="3">
        <f t="shared" si="153"/>
        <v>2.2755290000000001</v>
      </c>
      <c r="J4902" s="3" cm="1">
        <f t="array" ref="J4902">+INDEX(G4902:H4902,,MATCH(Rates!$G$7,$G$4:$H$4,0))</f>
        <v>4.5510590000000004</v>
      </c>
    </row>
    <row r="4903" spans="2:10" x14ac:dyDescent="0.25">
      <c r="B4903" s="3">
        <v>7</v>
      </c>
      <c r="C4903" s="3">
        <v>23</v>
      </c>
      <c r="D4903" s="3">
        <v>10</v>
      </c>
      <c r="E4903" s="3">
        <v>5528.9880000000003</v>
      </c>
      <c r="F4903" s="3">
        <v>2764.4940000000001</v>
      </c>
      <c r="G4903" s="3">
        <f t="shared" si="152"/>
        <v>5.528988</v>
      </c>
      <c r="H4903" s="3">
        <f t="shared" si="153"/>
        <v>2.764494</v>
      </c>
      <c r="J4903" s="3" cm="1">
        <f t="array" ref="J4903">+INDEX(G4903:H4903,,MATCH(Rates!$G$7,$G$4:$H$4,0))</f>
        <v>5.528988</v>
      </c>
    </row>
    <row r="4904" spans="2:10" x14ac:dyDescent="0.25">
      <c r="B4904" s="3">
        <v>7</v>
      </c>
      <c r="C4904" s="3">
        <v>23</v>
      </c>
      <c r="D4904" s="3">
        <v>11</v>
      </c>
      <c r="E4904" s="3">
        <v>6143.2139999999999</v>
      </c>
      <c r="F4904" s="3">
        <v>3071.607</v>
      </c>
      <c r="G4904" s="3">
        <f t="shared" si="152"/>
        <v>6.1432139999999995</v>
      </c>
      <c r="H4904" s="3">
        <f t="shared" si="153"/>
        <v>3.0716069999999998</v>
      </c>
      <c r="J4904" s="3" cm="1">
        <f t="array" ref="J4904">+INDEX(G4904:H4904,,MATCH(Rates!$G$7,$G$4:$H$4,0))</f>
        <v>6.1432139999999995</v>
      </c>
    </row>
    <row r="4905" spans="2:10" x14ac:dyDescent="0.25">
      <c r="B4905" s="3">
        <v>7</v>
      </c>
      <c r="C4905" s="3">
        <v>23</v>
      </c>
      <c r="D4905" s="3">
        <v>12</v>
      </c>
      <c r="E4905" s="3">
        <v>6419.4049999999997</v>
      </c>
      <c r="F4905" s="3">
        <v>3209.7020000000002</v>
      </c>
      <c r="G4905" s="3">
        <f t="shared" si="152"/>
        <v>6.4194049999999994</v>
      </c>
      <c r="H4905" s="3">
        <f t="shared" si="153"/>
        <v>3.2097020000000001</v>
      </c>
      <c r="J4905" s="3" cm="1">
        <f t="array" ref="J4905">+INDEX(G4905:H4905,,MATCH(Rates!$G$7,$G$4:$H$4,0))</f>
        <v>6.4194049999999994</v>
      </c>
    </row>
    <row r="4906" spans="2:10" x14ac:dyDescent="0.25">
      <c r="B4906" s="3">
        <v>7</v>
      </c>
      <c r="C4906" s="3">
        <v>23</v>
      </c>
      <c r="D4906" s="3">
        <v>13</v>
      </c>
      <c r="E4906" s="3">
        <v>6336.1490000000003</v>
      </c>
      <c r="F4906" s="3">
        <v>3168.0740000000001</v>
      </c>
      <c r="G4906" s="3">
        <f t="shared" si="152"/>
        <v>6.3361490000000007</v>
      </c>
      <c r="H4906" s="3">
        <f t="shared" si="153"/>
        <v>3.1680740000000003</v>
      </c>
      <c r="J4906" s="3" cm="1">
        <f t="array" ref="J4906">+INDEX(G4906:H4906,,MATCH(Rates!$G$7,$G$4:$H$4,0))</f>
        <v>6.3361490000000007</v>
      </c>
    </row>
    <row r="4907" spans="2:10" x14ac:dyDescent="0.25">
      <c r="B4907" s="3">
        <v>7</v>
      </c>
      <c r="C4907" s="3">
        <v>23</v>
      </c>
      <c r="D4907" s="3">
        <v>14</v>
      </c>
      <c r="E4907" s="3">
        <v>5905.19</v>
      </c>
      <c r="F4907" s="3">
        <v>2952.5949999999998</v>
      </c>
      <c r="G4907" s="3">
        <f t="shared" si="152"/>
        <v>5.9051899999999993</v>
      </c>
      <c r="H4907" s="3">
        <f t="shared" si="153"/>
        <v>2.9525949999999996</v>
      </c>
      <c r="J4907" s="3" cm="1">
        <f t="array" ref="J4907">+INDEX(G4907:H4907,,MATCH(Rates!$G$7,$G$4:$H$4,0))</f>
        <v>5.9051899999999993</v>
      </c>
    </row>
    <row r="4908" spans="2:10" x14ac:dyDescent="0.25">
      <c r="B4908" s="3">
        <v>7</v>
      </c>
      <c r="C4908" s="3">
        <v>23</v>
      </c>
      <c r="D4908" s="3">
        <v>15</v>
      </c>
      <c r="E4908" s="3">
        <v>5151.2259999999997</v>
      </c>
      <c r="F4908" s="3">
        <v>2575.6129999999998</v>
      </c>
      <c r="G4908" s="3">
        <f t="shared" si="152"/>
        <v>5.1512259999999994</v>
      </c>
      <c r="H4908" s="3">
        <f t="shared" si="153"/>
        <v>2.5756129999999997</v>
      </c>
      <c r="J4908" s="3" cm="1">
        <f t="array" ref="J4908">+INDEX(G4908:H4908,,MATCH(Rates!$G$7,$G$4:$H$4,0))</f>
        <v>5.1512259999999994</v>
      </c>
    </row>
    <row r="4909" spans="2:10" x14ac:dyDescent="0.25">
      <c r="B4909" s="3">
        <v>7</v>
      </c>
      <c r="C4909" s="3">
        <v>23</v>
      </c>
      <c r="D4909" s="3">
        <v>16</v>
      </c>
      <c r="E4909" s="3">
        <v>4064.9850000000001</v>
      </c>
      <c r="F4909" s="3">
        <v>2032.4929999999999</v>
      </c>
      <c r="G4909" s="3">
        <f t="shared" si="152"/>
        <v>4.0649850000000001</v>
      </c>
      <c r="H4909" s="3">
        <f t="shared" si="153"/>
        <v>2.0324930000000001</v>
      </c>
      <c r="J4909" s="3" cm="1">
        <f t="array" ref="J4909">+INDEX(G4909:H4909,,MATCH(Rates!$G$7,$G$4:$H$4,0))</f>
        <v>4.0649850000000001</v>
      </c>
    </row>
    <row r="4910" spans="2:10" x14ac:dyDescent="0.25">
      <c r="B4910" s="3">
        <v>7</v>
      </c>
      <c r="C4910" s="3">
        <v>23</v>
      </c>
      <c r="D4910" s="3">
        <v>17</v>
      </c>
      <c r="E4910" s="3">
        <v>2633.7719999999999</v>
      </c>
      <c r="F4910" s="3">
        <v>1316.886</v>
      </c>
      <c r="G4910" s="3">
        <f t="shared" si="152"/>
        <v>2.633772</v>
      </c>
      <c r="H4910" s="3">
        <f t="shared" si="153"/>
        <v>1.316886</v>
      </c>
      <c r="J4910" s="3" cm="1">
        <f t="array" ref="J4910">+INDEX(G4910:H4910,,MATCH(Rates!$G$7,$G$4:$H$4,0))</f>
        <v>2.633772</v>
      </c>
    </row>
    <row r="4911" spans="2:10" x14ac:dyDescent="0.25">
      <c r="B4911" s="3">
        <v>7</v>
      </c>
      <c r="C4911" s="3">
        <v>23</v>
      </c>
      <c r="D4911" s="3">
        <v>18</v>
      </c>
      <c r="E4911" s="3">
        <v>1070.1279999999999</v>
      </c>
      <c r="F4911" s="3">
        <v>535.06399999999996</v>
      </c>
      <c r="G4911" s="3">
        <f t="shared" si="152"/>
        <v>1.070128</v>
      </c>
      <c r="H4911" s="3">
        <f t="shared" si="153"/>
        <v>0.53506399999999998</v>
      </c>
      <c r="J4911" s="3" cm="1">
        <f t="array" ref="J4911">+INDEX(G4911:H4911,,MATCH(Rates!$G$7,$G$4:$H$4,0))</f>
        <v>1.070128</v>
      </c>
    </row>
    <row r="4912" spans="2:10" x14ac:dyDescent="0.25">
      <c r="B4912" s="3">
        <v>7</v>
      </c>
      <c r="C4912" s="3">
        <v>23</v>
      </c>
      <c r="D4912" s="3">
        <v>19</v>
      </c>
      <c r="E4912" s="3">
        <v>133.52600000000001</v>
      </c>
      <c r="F4912" s="3">
        <v>66.763000000000005</v>
      </c>
      <c r="G4912" s="3">
        <f t="shared" si="152"/>
        <v>0.13352600000000001</v>
      </c>
      <c r="H4912" s="3">
        <f t="shared" si="153"/>
        <v>6.6763000000000003E-2</v>
      </c>
      <c r="J4912" s="3" cm="1">
        <f t="array" ref="J4912">+INDEX(G4912:H4912,,MATCH(Rates!$G$7,$G$4:$H$4,0))</f>
        <v>0.13352600000000001</v>
      </c>
    </row>
    <row r="4913" spans="2:10" x14ac:dyDescent="0.25">
      <c r="B4913" s="3">
        <v>7</v>
      </c>
      <c r="C4913" s="3">
        <v>23</v>
      </c>
      <c r="D4913" s="3">
        <v>20</v>
      </c>
      <c r="E4913" s="3">
        <v>0</v>
      </c>
      <c r="F4913" s="3">
        <v>0</v>
      </c>
      <c r="G4913" s="3">
        <f t="shared" si="152"/>
        <v>0</v>
      </c>
      <c r="H4913" s="3">
        <f t="shared" si="153"/>
        <v>0</v>
      </c>
      <c r="J4913" s="3" cm="1">
        <f t="array" ref="J4913">+INDEX(G4913:H4913,,MATCH(Rates!$G$7,$G$4:$H$4,0))</f>
        <v>0</v>
      </c>
    </row>
    <row r="4914" spans="2:10" x14ac:dyDescent="0.25">
      <c r="B4914" s="3">
        <v>7</v>
      </c>
      <c r="C4914" s="3">
        <v>23</v>
      </c>
      <c r="D4914" s="3">
        <v>21</v>
      </c>
      <c r="E4914" s="3">
        <v>0</v>
      </c>
      <c r="F4914" s="3">
        <v>0</v>
      </c>
      <c r="G4914" s="3">
        <f t="shared" si="152"/>
        <v>0</v>
      </c>
      <c r="H4914" s="3">
        <f t="shared" si="153"/>
        <v>0</v>
      </c>
      <c r="J4914" s="3" cm="1">
        <f t="array" ref="J4914">+INDEX(G4914:H4914,,MATCH(Rates!$G$7,$G$4:$H$4,0))</f>
        <v>0</v>
      </c>
    </row>
    <row r="4915" spans="2:10" x14ac:dyDescent="0.25">
      <c r="B4915" s="3">
        <v>7</v>
      </c>
      <c r="C4915" s="3">
        <v>23</v>
      </c>
      <c r="D4915" s="3">
        <v>22</v>
      </c>
      <c r="E4915" s="3">
        <v>0</v>
      </c>
      <c r="F4915" s="3">
        <v>0</v>
      </c>
      <c r="G4915" s="3">
        <f t="shared" si="152"/>
        <v>0</v>
      </c>
      <c r="H4915" s="3">
        <f t="shared" si="153"/>
        <v>0</v>
      </c>
      <c r="J4915" s="3" cm="1">
        <f t="array" ref="J4915">+INDEX(G4915:H4915,,MATCH(Rates!$G$7,$G$4:$H$4,0))</f>
        <v>0</v>
      </c>
    </row>
    <row r="4916" spans="2:10" x14ac:dyDescent="0.25">
      <c r="B4916" s="3">
        <v>7</v>
      </c>
      <c r="C4916" s="3">
        <v>23</v>
      </c>
      <c r="D4916" s="3">
        <v>23</v>
      </c>
      <c r="E4916" s="3">
        <v>0</v>
      </c>
      <c r="F4916" s="3">
        <v>0</v>
      </c>
      <c r="G4916" s="3">
        <f t="shared" si="152"/>
        <v>0</v>
      </c>
      <c r="H4916" s="3">
        <f t="shared" si="153"/>
        <v>0</v>
      </c>
      <c r="J4916" s="3" cm="1">
        <f t="array" ref="J4916">+INDEX(G4916:H4916,,MATCH(Rates!$G$7,$G$4:$H$4,0))</f>
        <v>0</v>
      </c>
    </row>
    <row r="4917" spans="2:10" x14ac:dyDescent="0.25">
      <c r="B4917" s="3">
        <v>7</v>
      </c>
      <c r="C4917" s="3">
        <v>24</v>
      </c>
      <c r="D4917" s="3">
        <v>0</v>
      </c>
      <c r="E4917" s="3">
        <v>0</v>
      </c>
      <c r="F4917" s="3">
        <v>0</v>
      </c>
      <c r="G4917" s="3">
        <f t="shared" si="152"/>
        <v>0</v>
      </c>
      <c r="H4917" s="3">
        <f t="shared" si="153"/>
        <v>0</v>
      </c>
      <c r="J4917" s="3" cm="1">
        <f t="array" ref="J4917">+INDEX(G4917:H4917,,MATCH(Rates!$G$7,$G$4:$H$4,0))</f>
        <v>0</v>
      </c>
    </row>
    <row r="4918" spans="2:10" x14ac:dyDescent="0.25">
      <c r="B4918" s="3">
        <v>7</v>
      </c>
      <c r="C4918" s="3">
        <v>24</v>
      </c>
      <c r="D4918" s="3">
        <v>1</v>
      </c>
      <c r="E4918" s="3">
        <v>0</v>
      </c>
      <c r="F4918" s="3">
        <v>0</v>
      </c>
      <c r="G4918" s="3">
        <f t="shared" si="152"/>
        <v>0</v>
      </c>
      <c r="H4918" s="3">
        <f t="shared" si="153"/>
        <v>0</v>
      </c>
      <c r="J4918" s="3" cm="1">
        <f t="array" ref="J4918">+INDEX(G4918:H4918,,MATCH(Rates!$G$7,$G$4:$H$4,0))</f>
        <v>0</v>
      </c>
    </row>
    <row r="4919" spans="2:10" x14ac:dyDescent="0.25">
      <c r="B4919" s="3">
        <v>7</v>
      </c>
      <c r="C4919" s="3">
        <v>24</v>
      </c>
      <c r="D4919" s="3">
        <v>2</v>
      </c>
      <c r="E4919" s="3">
        <v>0</v>
      </c>
      <c r="F4919" s="3">
        <v>0</v>
      </c>
      <c r="G4919" s="3">
        <f t="shared" si="152"/>
        <v>0</v>
      </c>
      <c r="H4919" s="3">
        <f t="shared" si="153"/>
        <v>0</v>
      </c>
      <c r="J4919" s="3" cm="1">
        <f t="array" ref="J4919">+INDEX(G4919:H4919,,MATCH(Rates!$G$7,$G$4:$H$4,0))</f>
        <v>0</v>
      </c>
    </row>
    <row r="4920" spans="2:10" x14ac:dyDescent="0.25">
      <c r="B4920" s="3">
        <v>7</v>
      </c>
      <c r="C4920" s="3">
        <v>24</v>
      </c>
      <c r="D4920" s="3">
        <v>3</v>
      </c>
      <c r="E4920" s="3">
        <v>0</v>
      </c>
      <c r="F4920" s="3">
        <v>0</v>
      </c>
      <c r="G4920" s="3">
        <f t="shared" si="152"/>
        <v>0</v>
      </c>
      <c r="H4920" s="3">
        <f t="shared" si="153"/>
        <v>0</v>
      </c>
      <c r="J4920" s="3" cm="1">
        <f t="array" ref="J4920">+INDEX(G4920:H4920,,MATCH(Rates!$G$7,$G$4:$H$4,0))</f>
        <v>0</v>
      </c>
    </row>
    <row r="4921" spans="2:10" x14ac:dyDescent="0.25">
      <c r="B4921" s="3">
        <v>7</v>
      </c>
      <c r="C4921" s="3">
        <v>24</v>
      </c>
      <c r="D4921" s="3">
        <v>4</v>
      </c>
      <c r="E4921" s="3">
        <v>0</v>
      </c>
      <c r="F4921" s="3">
        <v>0</v>
      </c>
      <c r="G4921" s="3">
        <f t="shared" si="152"/>
        <v>0</v>
      </c>
      <c r="H4921" s="3">
        <f t="shared" si="153"/>
        <v>0</v>
      </c>
      <c r="J4921" s="3" cm="1">
        <f t="array" ref="J4921">+INDEX(G4921:H4921,,MATCH(Rates!$G$7,$G$4:$H$4,0))</f>
        <v>0</v>
      </c>
    </row>
    <row r="4922" spans="2:10" x14ac:dyDescent="0.25">
      <c r="B4922" s="3">
        <v>7</v>
      </c>
      <c r="C4922" s="3">
        <v>24</v>
      </c>
      <c r="D4922" s="3">
        <v>5</v>
      </c>
      <c r="E4922" s="3">
        <v>0</v>
      </c>
      <c r="F4922" s="3">
        <v>0</v>
      </c>
      <c r="G4922" s="3">
        <f t="shared" si="152"/>
        <v>0</v>
      </c>
      <c r="H4922" s="3">
        <f t="shared" si="153"/>
        <v>0</v>
      </c>
      <c r="J4922" s="3" cm="1">
        <f t="array" ref="J4922">+INDEX(G4922:H4922,,MATCH(Rates!$G$7,$G$4:$H$4,0))</f>
        <v>0</v>
      </c>
    </row>
    <row r="4923" spans="2:10" x14ac:dyDescent="0.25">
      <c r="B4923" s="3">
        <v>7</v>
      </c>
      <c r="C4923" s="3">
        <v>24</v>
      </c>
      <c r="D4923" s="3">
        <v>6</v>
      </c>
      <c r="E4923" s="3">
        <v>283.065</v>
      </c>
      <c r="F4923" s="3">
        <v>141.53200000000001</v>
      </c>
      <c r="G4923" s="3">
        <f t="shared" si="152"/>
        <v>0.28306500000000001</v>
      </c>
      <c r="H4923" s="3">
        <f t="shared" si="153"/>
        <v>0.14153200000000002</v>
      </c>
      <c r="J4923" s="3" cm="1">
        <f t="array" ref="J4923">+INDEX(G4923:H4923,,MATCH(Rates!$G$7,$G$4:$H$4,0))</f>
        <v>0.28306500000000001</v>
      </c>
    </row>
    <row r="4924" spans="2:10" x14ac:dyDescent="0.25">
      <c r="B4924" s="3">
        <v>7</v>
      </c>
      <c r="C4924" s="3">
        <v>24</v>
      </c>
      <c r="D4924" s="3">
        <v>7</v>
      </c>
      <c r="E4924" s="3">
        <v>1589.135</v>
      </c>
      <c r="F4924" s="3">
        <v>794.56799999999998</v>
      </c>
      <c r="G4924" s="3">
        <f t="shared" si="152"/>
        <v>1.589135</v>
      </c>
      <c r="H4924" s="3">
        <f t="shared" si="153"/>
        <v>0.79456799999999994</v>
      </c>
      <c r="J4924" s="3" cm="1">
        <f t="array" ref="J4924">+INDEX(G4924:H4924,,MATCH(Rates!$G$7,$G$4:$H$4,0))</f>
        <v>1.589135</v>
      </c>
    </row>
    <row r="4925" spans="2:10" x14ac:dyDescent="0.25">
      <c r="B4925" s="3">
        <v>7</v>
      </c>
      <c r="C4925" s="3">
        <v>24</v>
      </c>
      <c r="D4925" s="3">
        <v>8</v>
      </c>
      <c r="E4925" s="3">
        <v>3190.893</v>
      </c>
      <c r="F4925" s="3">
        <v>1595.4459999999999</v>
      </c>
      <c r="G4925" s="3">
        <f t="shared" si="152"/>
        <v>3.190893</v>
      </c>
      <c r="H4925" s="3">
        <f t="shared" si="153"/>
        <v>1.5954459999999999</v>
      </c>
      <c r="J4925" s="3" cm="1">
        <f t="array" ref="J4925">+INDEX(G4925:H4925,,MATCH(Rates!$G$7,$G$4:$H$4,0))</f>
        <v>3.190893</v>
      </c>
    </row>
    <row r="4926" spans="2:10" x14ac:dyDescent="0.25">
      <c r="B4926" s="3">
        <v>7</v>
      </c>
      <c r="C4926" s="3">
        <v>24</v>
      </c>
      <c r="D4926" s="3">
        <v>9</v>
      </c>
      <c r="E4926" s="3">
        <v>4490.6379999999999</v>
      </c>
      <c r="F4926" s="3">
        <v>2245.319</v>
      </c>
      <c r="G4926" s="3">
        <f t="shared" si="152"/>
        <v>4.4906379999999997</v>
      </c>
      <c r="H4926" s="3">
        <f t="shared" si="153"/>
        <v>2.2453189999999998</v>
      </c>
      <c r="J4926" s="3" cm="1">
        <f t="array" ref="J4926">+INDEX(G4926:H4926,,MATCH(Rates!$G$7,$G$4:$H$4,0))</f>
        <v>4.4906379999999997</v>
      </c>
    </row>
    <row r="4927" spans="2:10" x14ac:dyDescent="0.25">
      <c r="B4927" s="3">
        <v>7</v>
      </c>
      <c r="C4927" s="3">
        <v>24</v>
      </c>
      <c r="D4927" s="3">
        <v>10</v>
      </c>
      <c r="E4927" s="3">
        <v>5440.674</v>
      </c>
      <c r="F4927" s="3">
        <v>2720.337</v>
      </c>
      <c r="G4927" s="3">
        <f t="shared" si="152"/>
        <v>5.4406739999999996</v>
      </c>
      <c r="H4927" s="3">
        <f t="shared" si="153"/>
        <v>2.7203369999999998</v>
      </c>
      <c r="J4927" s="3" cm="1">
        <f t="array" ref="J4927">+INDEX(G4927:H4927,,MATCH(Rates!$G$7,$G$4:$H$4,0))</f>
        <v>5.4406739999999996</v>
      </c>
    </row>
    <row r="4928" spans="2:10" x14ac:dyDescent="0.25">
      <c r="B4928" s="3">
        <v>7</v>
      </c>
      <c r="C4928" s="3">
        <v>24</v>
      </c>
      <c r="D4928" s="3">
        <v>11</v>
      </c>
      <c r="E4928" s="3">
        <v>6030.1080000000002</v>
      </c>
      <c r="F4928" s="3">
        <v>3015.0540000000001</v>
      </c>
      <c r="G4928" s="3">
        <f t="shared" si="152"/>
        <v>6.0301080000000002</v>
      </c>
      <c r="H4928" s="3">
        <f t="shared" si="153"/>
        <v>3.0150540000000001</v>
      </c>
      <c r="J4928" s="3" cm="1">
        <f t="array" ref="J4928">+INDEX(G4928:H4928,,MATCH(Rates!$G$7,$G$4:$H$4,0))</f>
        <v>6.0301080000000002</v>
      </c>
    </row>
    <row r="4929" spans="2:10" x14ac:dyDescent="0.25">
      <c r="B4929" s="3">
        <v>7</v>
      </c>
      <c r="C4929" s="3">
        <v>24</v>
      </c>
      <c r="D4929" s="3">
        <v>12</v>
      </c>
      <c r="E4929" s="3">
        <v>6274.5839999999998</v>
      </c>
      <c r="F4929" s="3">
        <v>3137.2919999999999</v>
      </c>
      <c r="G4929" s="3">
        <f t="shared" si="152"/>
        <v>6.2745839999999999</v>
      </c>
      <c r="H4929" s="3">
        <f t="shared" si="153"/>
        <v>3.137292</v>
      </c>
      <c r="J4929" s="3" cm="1">
        <f t="array" ref="J4929">+INDEX(G4929:H4929,,MATCH(Rates!$G$7,$G$4:$H$4,0))</f>
        <v>6.2745839999999999</v>
      </c>
    </row>
    <row r="4930" spans="2:10" x14ac:dyDescent="0.25">
      <c r="B4930" s="3">
        <v>7</v>
      </c>
      <c r="C4930" s="3">
        <v>24</v>
      </c>
      <c r="D4930" s="3">
        <v>13</v>
      </c>
      <c r="E4930" s="3">
        <v>6174.2839999999997</v>
      </c>
      <c r="F4930" s="3">
        <v>3087.1419999999998</v>
      </c>
      <c r="G4930" s="3">
        <f t="shared" si="152"/>
        <v>6.1742839999999992</v>
      </c>
      <c r="H4930" s="3">
        <f t="shared" si="153"/>
        <v>3.0871419999999996</v>
      </c>
      <c r="J4930" s="3" cm="1">
        <f t="array" ref="J4930">+INDEX(G4930:H4930,,MATCH(Rates!$G$7,$G$4:$H$4,0))</f>
        <v>6.1742839999999992</v>
      </c>
    </row>
    <row r="4931" spans="2:10" x14ac:dyDescent="0.25">
      <c r="B4931" s="3">
        <v>7</v>
      </c>
      <c r="C4931" s="3">
        <v>24</v>
      </c>
      <c r="D4931" s="3">
        <v>14</v>
      </c>
      <c r="E4931" s="3">
        <v>5852.6310000000003</v>
      </c>
      <c r="F4931" s="3">
        <v>2926.3159999999998</v>
      </c>
      <c r="G4931" s="3">
        <f t="shared" si="152"/>
        <v>5.8526310000000006</v>
      </c>
      <c r="H4931" s="3">
        <f t="shared" si="153"/>
        <v>2.9263159999999999</v>
      </c>
      <c r="J4931" s="3" cm="1">
        <f t="array" ref="J4931">+INDEX(G4931:H4931,,MATCH(Rates!$G$7,$G$4:$H$4,0))</f>
        <v>5.8526310000000006</v>
      </c>
    </row>
    <row r="4932" spans="2:10" x14ac:dyDescent="0.25">
      <c r="B4932" s="3">
        <v>7</v>
      </c>
      <c r="C4932" s="3">
        <v>24</v>
      </c>
      <c r="D4932" s="3">
        <v>15</v>
      </c>
      <c r="E4932" s="3">
        <v>5115.3180000000002</v>
      </c>
      <c r="F4932" s="3">
        <v>2557.6590000000001</v>
      </c>
      <c r="G4932" s="3">
        <f t="shared" si="152"/>
        <v>5.1153180000000003</v>
      </c>
      <c r="H4932" s="3">
        <f t="shared" si="153"/>
        <v>2.5576590000000001</v>
      </c>
      <c r="J4932" s="3" cm="1">
        <f t="array" ref="J4932">+INDEX(G4932:H4932,,MATCH(Rates!$G$7,$G$4:$H$4,0))</f>
        <v>5.1153180000000003</v>
      </c>
    </row>
    <row r="4933" spans="2:10" x14ac:dyDescent="0.25">
      <c r="B4933" s="3">
        <v>7</v>
      </c>
      <c r="C4933" s="3">
        <v>24</v>
      </c>
      <c r="D4933" s="3">
        <v>16</v>
      </c>
      <c r="E4933" s="3">
        <v>3989.83</v>
      </c>
      <c r="F4933" s="3">
        <v>1994.915</v>
      </c>
      <c r="G4933" s="3">
        <f t="shared" si="152"/>
        <v>3.98983</v>
      </c>
      <c r="H4933" s="3">
        <f t="shared" si="153"/>
        <v>1.994915</v>
      </c>
      <c r="J4933" s="3" cm="1">
        <f t="array" ref="J4933">+INDEX(G4933:H4933,,MATCH(Rates!$G$7,$G$4:$H$4,0))</f>
        <v>3.98983</v>
      </c>
    </row>
    <row r="4934" spans="2:10" x14ac:dyDescent="0.25">
      <c r="B4934" s="3">
        <v>7</v>
      </c>
      <c r="C4934" s="3">
        <v>24</v>
      </c>
      <c r="D4934" s="3">
        <v>17</v>
      </c>
      <c r="E4934" s="3">
        <v>2571.69</v>
      </c>
      <c r="F4934" s="3">
        <v>1285.845</v>
      </c>
      <c r="G4934" s="3">
        <f t="shared" si="152"/>
        <v>2.5716900000000003</v>
      </c>
      <c r="H4934" s="3">
        <f t="shared" si="153"/>
        <v>1.2858450000000001</v>
      </c>
      <c r="J4934" s="3" cm="1">
        <f t="array" ref="J4934">+INDEX(G4934:H4934,,MATCH(Rates!$G$7,$G$4:$H$4,0))</f>
        <v>2.5716900000000003</v>
      </c>
    </row>
    <row r="4935" spans="2:10" x14ac:dyDescent="0.25">
      <c r="B4935" s="3">
        <v>7</v>
      </c>
      <c r="C4935" s="3">
        <v>24</v>
      </c>
      <c r="D4935" s="3">
        <v>18</v>
      </c>
      <c r="E4935" s="3">
        <v>1051.3240000000001</v>
      </c>
      <c r="F4935" s="3">
        <v>525.66200000000003</v>
      </c>
      <c r="G4935" s="3">
        <f t="shared" si="152"/>
        <v>1.0513240000000001</v>
      </c>
      <c r="H4935" s="3">
        <f t="shared" si="153"/>
        <v>0.52566200000000007</v>
      </c>
      <c r="J4935" s="3" cm="1">
        <f t="array" ref="J4935">+INDEX(G4935:H4935,,MATCH(Rates!$G$7,$G$4:$H$4,0))</f>
        <v>1.0513240000000001</v>
      </c>
    </row>
    <row r="4936" spans="2:10" x14ac:dyDescent="0.25">
      <c r="B4936" s="3">
        <v>7</v>
      </c>
      <c r="C4936" s="3">
        <v>24</v>
      </c>
      <c r="D4936" s="3">
        <v>19</v>
      </c>
      <c r="E4936" s="3">
        <v>132.69300000000001</v>
      </c>
      <c r="F4936" s="3">
        <v>66.346999999999994</v>
      </c>
      <c r="G4936" s="3">
        <f t="shared" si="152"/>
        <v>0.13269300000000001</v>
      </c>
      <c r="H4936" s="3">
        <f t="shared" si="153"/>
        <v>6.6346999999999989E-2</v>
      </c>
      <c r="J4936" s="3" cm="1">
        <f t="array" ref="J4936">+INDEX(G4936:H4936,,MATCH(Rates!$G$7,$G$4:$H$4,0))</f>
        <v>0.13269300000000001</v>
      </c>
    </row>
    <row r="4937" spans="2:10" x14ac:dyDescent="0.25">
      <c r="B4937" s="3">
        <v>7</v>
      </c>
      <c r="C4937" s="3">
        <v>24</v>
      </c>
      <c r="D4937" s="3">
        <v>20</v>
      </c>
      <c r="E4937" s="3">
        <v>0</v>
      </c>
      <c r="F4937" s="3">
        <v>0</v>
      </c>
      <c r="G4937" s="3">
        <f t="shared" si="152"/>
        <v>0</v>
      </c>
      <c r="H4937" s="3">
        <f t="shared" si="153"/>
        <v>0</v>
      </c>
      <c r="J4937" s="3" cm="1">
        <f t="array" ref="J4937">+INDEX(G4937:H4937,,MATCH(Rates!$G$7,$G$4:$H$4,0))</f>
        <v>0</v>
      </c>
    </row>
    <row r="4938" spans="2:10" x14ac:dyDescent="0.25">
      <c r="B4938" s="3">
        <v>7</v>
      </c>
      <c r="C4938" s="3">
        <v>24</v>
      </c>
      <c r="D4938" s="3">
        <v>21</v>
      </c>
      <c r="E4938" s="3">
        <v>0</v>
      </c>
      <c r="F4938" s="3">
        <v>0</v>
      </c>
      <c r="G4938" s="3">
        <f t="shared" si="152"/>
        <v>0</v>
      </c>
      <c r="H4938" s="3">
        <f t="shared" si="153"/>
        <v>0</v>
      </c>
      <c r="J4938" s="3" cm="1">
        <f t="array" ref="J4938">+INDEX(G4938:H4938,,MATCH(Rates!$G$7,$G$4:$H$4,0))</f>
        <v>0</v>
      </c>
    </row>
    <row r="4939" spans="2:10" x14ac:dyDescent="0.25">
      <c r="B4939" s="3">
        <v>7</v>
      </c>
      <c r="C4939" s="3">
        <v>24</v>
      </c>
      <c r="D4939" s="3">
        <v>22</v>
      </c>
      <c r="E4939" s="3">
        <v>0</v>
      </c>
      <c r="F4939" s="3">
        <v>0</v>
      </c>
      <c r="G4939" s="3">
        <f t="shared" si="152"/>
        <v>0</v>
      </c>
      <c r="H4939" s="3">
        <f t="shared" si="153"/>
        <v>0</v>
      </c>
      <c r="J4939" s="3" cm="1">
        <f t="array" ref="J4939">+INDEX(G4939:H4939,,MATCH(Rates!$G$7,$G$4:$H$4,0))</f>
        <v>0</v>
      </c>
    </row>
    <row r="4940" spans="2:10" x14ac:dyDescent="0.25">
      <c r="B4940" s="3">
        <v>7</v>
      </c>
      <c r="C4940" s="3">
        <v>24</v>
      </c>
      <c r="D4940" s="3">
        <v>23</v>
      </c>
      <c r="E4940" s="3">
        <v>0</v>
      </c>
      <c r="F4940" s="3">
        <v>0</v>
      </c>
      <c r="G4940" s="3">
        <f t="shared" si="152"/>
        <v>0</v>
      </c>
      <c r="H4940" s="3">
        <f t="shared" si="153"/>
        <v>0</v>
      </c>
      <c r="J4940" s="3" cm="1">
        <f t="array" ref="J4940">+INDEX(G4940:H4940,,MATCH(Rates!$G$7,$G$4:$H$4,0))</f>
        <v>0</v>
      </c>
    </row>
    <row r="4941" spans="2:10" x14ac:dyDescent="0.25">
      <c r="B4941" s="3">
        <v>7</v>
      </c>
      <c r="C4941" s="3">
        <v>25</v>
      </c>
      <c r="D4941" s="3">
        <v>0</v>
      </c>
      <c r="E4941" s="3">
        <v>0</v>
      </c>
      <c r="F4941" s="3">
        <v>0</v>
      </c>
      <c r="G4941" s="3">
        <f t="shared" si="152"/>
        <v>0</v>
      </c>
      <c r="H4941" s="3">
        <f t="shared" si="153"/>
        <v>0</v>
      </c>
      <c r="J4941" s="3" cm="1">
        <f t="array" ref="J4941">+INDEX(G4941:H4941,,MATCH(Rates!$G$7,$G$4:$H$4,0))</f>
        <v>0</v>
      </c>
    </row>
    <row r="4942" spans="2:10" x14ac:dyDescent="0.25">
      <c r="B4942" s="3">
        <v>7</v>
      </c>
      <c r="C4942" s="3">
        <v>25</v>
      </c>
      <c r="D4942" s="3">
        <v>1</v>
      </c>
      <c r="E4942" s="3">
        <v>0</v>
      </c>
      <c r="F4942" s="3">
        <v>0</v>
      </c>
      <c r="G4942" s="3">
        <f t="shared" si="152"/>
        <v>0</v>
      </c>
      <c r="H4942" s="3">
        <f t="shared" si="153"/>
        <v>0</v>
      </c>
      <c r="J4942" s="3" cm="1">
        <f t="array" ref="J4942">+INDEX(G4942:H4942,,MATCH(Rates!$G$7,$G$4:$H$4,0))</f>
        <v>0</v>
      </c>
    </row>
    <row r="4943" spans="2:10" x14ac:dyDescent="0.25">
      <c r="B4943" s="3">
        <v>7</v>
      </c>
      <c r="C4943" s="3">
        <v>25</v>
      </c>
      <c r="D4943" s="3">
        <v>2</v>
      </c>
      <c r="E4943" s="3">
        <v>0</v>
      </c>
      <c r="F4943" s="3">
        <v>0</v>
      </c>
      <c r="G4943" s="3">
        <f t="shared" si="152"/>
        <v>0</v>
      </c>
      <c r="H4943" s="3">
        <f t="shared" si="153"/>
        <v>0</v>
      </c>
      <c r="J4943" s="3" cm="1">
        <f t="array" ref="J4943">+INDEX(G4943:H4943,,MATCH(Rates!$G$7,$G$4:$H$4,0))</f>
        <v>0</v>
      </c>
    </row>
    <row r="4944" spans="2:10" x14ac:dyDescent="0.25">
      <c r="B4944" s="3">
        <v>7</v>
      </c>
      <c r="C4944" s="3">
        <v>25</v>
      </c>
      <c r="D4944" s="3">
        <v>3</v>
      </c>
      <c r="E4944" s="3">
        <v>0</v>
      </c>
      <c r="F4944" s="3">
        <v>0</v>
      </c>
      <c r="G4944" s="3">
        <f t="shared" si="152"/>
        <v>0</v>
      </c>
      <c r="H4944" s="3">
        <f t="shared" si="153"/>
        <v>0</v>
      </c>
      <c r="J4944" s="3" cm="1">
        <f t="array" ref="J4944">+INDEX(G4944:H4944,,MATCH(Rates!$G$7,$G$4:$H$4,0))</f>
        <v>0</v>
      </c>
    </row>
    <row r="4945" spans="2:10" x14ac:dyDescent="0.25">
      <c r="B4945" s="3">
        <v>7</v>
      </c>
      <c r="C4945" s="3">
        <v>25</v>
      </c>
      <c r="D4945" s="3">
        <v>4</v>
      </c>
      <c r="E4945" s="3">
        <v>0</v>
      </c>
      <c r="F4945" s="3">
        <v>0</v>
      </c>
      <c r="G4945" s="3">
        <f t="shared" si="152"/>
        <v>0</v>
      </c>
      <c r="H4945" s="3">
        <f t="shared" si="153"/>
        <v>0</v>
      </c>
      <c r="J4945" s="3" cm="1">
        <f t="array" ref="J4945">+INDEX(G4945:H4945,,MATCH(Rates!$G$7,$G$4:$H$4,0))</f>
        <v>0</v>
      </c>
    </row>
    <row r="4946" spans="2:10" x14ac:dyDescent="0.25">
      <c r="B4946" s="3">
        <v>7</v>
      </c>
      <c r="C4946" s="3">
        <v>25</v>
      </c>
      <c r="D4946" s="3">
        <v>5</v>
      </c>
      <c r="E4946" s="3">
        <v>0</v>
      </c>
      <c r="F4946" s="3">
        <v>0</v>
      </c>
      <c r="G4946" s="3">
        <f t="shared" si="152"/>
        <v>0</v>
      </c>
      <c r="H4946" s="3">
        <f t="shared" si="153"/>
        <v>0</v>
      </c>
      <c r="J4946" s="3" cm="1">
        <f t="array" ref="J4946">+INDEX(G4946:H4946,,MATCH(Rates!$G$7,$G$4:$H$4,0))</f>
        <v>0</v>
      </c>
    </row>
    <row r="4947" spans="2:10" x14ac:dyDescent="0.25">
      <c r="B4947" s="3">
        <v>7</v>
      </c>
      <c r="C4947" s="3">
        <v>25</v>
      </c>
      <c r="D4947" s="3">
        <v>6</v>
      </c>
      <c r="E4947" s="3">
        <v>274.99299999999999</v>
      </c>
      <c r="F4947" s="3">
        <v>137.49600000000001</v>
      </c>
      <c r="G4947" s="3">
        <f t="shared" si="152"/>
        <v>0.27499299999999999</v>
      </c>
      <c r="H4947" s="3">
        <f t="shared" si="153"/>
        <v>0.13749600000000001</v>
      </c>
      <c r="J4947" s="3" cm="1">
        <f t="array" ref="J4947">+INDEX(G4947:H4947,,MATCH(Rates!$G$7,$G$4:$H$4,0))</f>
        <v>0.27499299999999999</v>
      </c>
    </row>
    <row r="4948" spans="2:10" x14ac:dyDescent="0.25">
      <c r="B4948" s="3">
        <v>7</v>
      </c>
      <c r="C4948" s="3">
        <v>25</v>
      </c>
      <c r="D4948" s="3">
        <v>7</v>
      </c>
      <c r="E4948" s="3">
        <v>1510.1890000000001</v>
      </c>
      <c r="F4948" s="3">
        <v>755.09500000000003</v>
      </c>
      <c r="G4948" s="3">
        <f t="shared" si="152"/>
        <v>1.510189</v>
      </c>
      <c r="H4948" s="3">
        <f t="shared" si="153"/>
        <v>0.75509500000000007</v>
      </c>
      <c r="J4948" s="3" cm="1">
        <f t="array" ref="J4948">+INDEX(G4948:H4948,,MATCH(Rates!$G$7,$G$4:$H$4,0))</f>
        <v>1.510189</v>
      </c>
    </row>
    <row r="4949" spans="2:10" x14ac:dyDescent="0.25">
      <c r="B4949" s="3">
        <v>7</v>
      </c>
      <c r="C4949" s="3">
        <v>25</v>
      </c>
      <c r="D4949" s="3">
        <v>8</v>
      </c>
      <c r="E4949" s="3">
        <v>3016.8649999999998</v>
      </c>
      <c r="F4949" s="3">
        <v>1508.433</v>
      </c>
      <c r="G4949" s="3">
        <f t="shared" ref="G4949:G5012" si="154">+E4949/1000</f>
        <v>3.0168649999999997</v>
      </c>
      <c r="H4949" s="3">
        <f t="shared" ref="H4949:H5012" si="155">+F4949/1000</f>
        <v>1.5084329999999999</v>
      </c>
      <c r="J4949" s="3" cm="1">
        <f t="array" ref="J4949">+INDEX(G4949:H4949,,MATCH(Rates!$G$7,$G$4:$H$4,0))</f>
        <v>3.0168649999999997</v>
      </c>
    </row>
    <row r="4950" spans="2:10" x14ac:dyDescent="0.25">
      <c r="B4950" s="3">
        <v>7</v>
      </c>
      <c r="C4950" s="3">
        <v>25</v>
      </c>
      <c r="D4950" s="3">
        <v>9</v>
      </c>
      <c r="E4950" s="3">
        <v>4225.0039999999999</v>
      </c>
      <c r="F4950" s="3">
        <v>2112.502</v>
      </c>
      <c r="G4950" s="3">
        <f t="shared" si="154"/>
        <v>4.2250040000000002</v>
      </c>
      <c r="H4950" s="3">
        <f t="shared" si="155"/>
        <v>2.1125020000000001</v>
      </c>
      <c r="J4950" s="3" cm="1">
        <f t="array" ref="J4950">+INDEX(G4950:H4950,,MATCH(Rates!$G$7,$G$4:$H$4,0))</f>
        <v>4.2250040000000002</v>
      </c>
    </row>
    <row r="4951" spans="2:10" x14ac:dyDescent="0.25">
      <c r="B4951" s="3">
        <v>7</v>
      </c>
      <c r="C4951" s="3">
        <v>25</v>
      </c>
      <c r="D4951" s="3">
        <v>10</v>
      </c>
      <c r="E4951" s="3">
        <v>5219.1790000000001</v>
      </c>
      <c r="F4951" s="3">
        <v>2609.59</v>
      </c>
      <c r="G4951" s="3">
        <f t="shared" si="154"/>
        <v>5.2191790000000005</v>
      </c>
      <c r="H4951" s="3">
        <f t="shared" si="155"/>
        <v>2.6095900000000003</v>
      </c>
      <c r="J4951" s="3" cm="1">
        <f t="array" ref="J4951">+INDEX(G4951:H4951,,MATCH(Rates!$G$7,$G$4:$H$4,0))</f>
        <v>5.2191790000000005</v>
      </c>
    </row>
    <row r="4952" spans="2:10" x14ac:dyDescent="0.25">
      <c r="B4952" s="3">
        <v>7</v>
      </c>
      <c r="C4952" s="3">
        <v>25</v>
      </c>
      <c r="D4952" s="3">
        <v>11</v>
      </c>
      <c r="E4952" s="3">
        <v>5792.9470000000001</v>
      </c>
      <c r="F4952" s="3">
        <v>2896.4740000000002</v>
      </c>
      <c r="G4952" s="3">
        <f t="shared" si="154"/>
        <v>5.7929469999999998</v>
      </c>
      <c r="H4952" s="3">
        <f t="shared" si="155"/>
        <v>2.896474</v>
      </c>
      <c r="J4952" s="3" cm="1">
        <f t="array" ref="J4952">+INDEX(G4952:H4952,,MATCH(Rates!$G$7,$G$4:$H$4,0))</f>
        <v>5.7929469999999998</v>
      </c>
    </row>
    <row r="4953" spans="2:10" x14ac:dyDescent="0.25">
      <c r="B4953" s="3">
        <v>7</v>
      </c>
      <c r="C4953" s="3">
        <v>25</v>
      </c>
      <c r="D4953" s="3">
        <v>12</v>
      </c>
      <c r="E4953" s="3">
        <v>5803.1509999999998</v>
      </c>
      <c r="F4953" s="3">
        <v>2901.576</v>
      </c>
      <c r="G4953" s="3">
        <f t="shared" si="154"/>
        <v>5.8031509999999997</v>
      </c>
      <c r="H4953" s="3">
        <f t="shared" si="155"/>
        <v>2.9015759999999999</v>
      </c>
      <c r="J4953" s="3" cm="1">
        <f t="array" ref="J4953">+INDEX(G4953:H4953,,MATCH(Rates!$G$7,$G$4:$H$4,0))</f>
        <v>5.8031509999999997</v>
      </c>
    </row>
    <row r="4954" spans="2:10" x14ac:dyDescent="0.25">
      <c r="B4954" s="3">
        <v>7</v>
      </c>
      <c r="C4954" s="3">
        <v>25</v>
      </c>
      <c r="D4954" s="3">
        <v>13</v>
      </c>
      <c r="E4954" s="3">
        <v>5958.4719999999998</v>
      </c>
      <c r="F4954" s="3">
        <v>2979.2359999999999</v>
      </c>
      <c r="G4954" s="3">
        <f t="shared" si="154"/>
        <v>5.9584719999999995</v>
      </c>
      <c r="H4954" s="3">
        <f t="shared" si="155"/>
        <v>2.9792359999999998</v>
      </c>
      <c r="J4954" s="3" cm="1">
        <f t="array" ref="J4954">+INDEX(G4954:H4954,,MATCH(Rates!$G$7,$G$4:$H$4,0))</f>
        <v>5.9584719999999995</v>
      </c>
    </row>
    <row r="4955" spans="2:10" x14ac:dyDescent="0.25">
      <c r="B4955" s="3">
        <v>7</v>
      </c>
      <c r="C4955" s="3">
        <v>25</v>
      </c>
      <c r="D4955" s="3">
        <v>14</v>
      </c>
      <c r="E4955" s="3">
        <v>4321.96</v>
      </c>
      <c r="F4955" s="3">
        <v>2160.98</v>
      </c>
      <c r="G4955" s="3">
        <f t="shared" si="154"/>
        <v>4.3219599999999998</v>
      </c>
      <c r="H4955" s="3">
        <f t="shared" si="155"/>
        <v>2.1609799999999999</v>
      </c>
      <c r="J4955" s="3" cm="1">
        <f t="array" ref="J4955">+INDEX(G4955:H4955,,MATCH(Rates!$G$7,$G$4:$H$4,0))</f>
        <v>4.3219599999999998</v>
      </c>
    </row>
    <row r="4956" spans="2:10" x14ac:dyDescent="0.25">
      <c r="B4956" s="3">
        <v>7</v>
      </c>
      <c r="C4956" s="3">
        <v>25</v>
      </c>
      <c r="D4956" s="3">
        <v>15</v>
      </c>
      <c r="E4956" s="3">
        <v>4891.1850000000004</v>
      </c>
      <c r="F4956" s="3">
        <v>2445.5929999999998</v>
      </c>
      <c r="G4956" s="3">
        <f t="shared" si="154"/>
        <v>4.8911850000000001</v>
      </c>
      <c r="H4956" s="3">
        <f t="shared" si="155"/>
        <v>2.4455929999999997</v>
      </c>
      <c r="J4956" s="3" cm="1">
        <f t="array" ref="J4956">+INDEX(G4956:H4956,,MATCH(Rates!$G$7,$G$4:$H$4,0))</f>
        <v>4.8911850000000001</v>
      </c>
    </row>
    <row r="4957" spans="2:10" x14ac:dyDescent="0.25">
      <c r="B4957" s="3">
        <v>7</v>
      </c>
      <c r="C4957" s="3">
        <v>25</v>
      </c>
      <c r="D4957" s="3">
        <v>16</v>
      </c>
      <c r="E4957" s="3">
        <v>2800.9079999999999</v>
      </c>
      <c r="F4957" s="3">
        <v>1400.454</v>
      </c>
      <c r="G4957" s="3">
        <f t="shared" si="154"/>
        <v>2.8009079999999997</v>
      </c>
      <c r="H4957" s="3">
        <f t="shared" si="155"/>
        <v>1.4004539999999999</v>
      </c>
      <c r="J4957" s="3" cm="1">
        <f t="array" ref="J4957">+INDEX(G4957:H4957,,MATCH(Rates!$G$7,$G$4:$H$4,0))</f>
        <v>2.8009079999999997</v>
      </c>
    </row>
    <row r="4958" spans="2:10" x14ac:dyDescent="0.25">
      <c r="B4958" s="3">
        <v>7</v>
      </c>
      <c r="C4958" s="3">
        <v>25</v>
      </c>
      <c r="D4958" s="3">
        <v>17</v>
      </c>
      <c r="E4958" s="3">
        <v>2445.9969999999998</v>
      </c>
      <c r="F4958" s="3">
        <v>1222.998</v>
      </c>
      <c r="G4958" s="3">
        <f t="shared" si="154"/>
        <v>2.4459969999999998</v>
      </c>
      <c r="H4958" s="3">
        <f t="shared" si="155"/>
        <v>1.222998</v>
      </c>
      <c r="J4958" s="3" cm="1">
        <f t="array" ref="J4958">+INDEX(G4958:H4958,,MATCH(Rates!$G$7,$G$4:$H$4,0))</f>
        <v>2.4459969999999998</v>
      </c>
    </row>
    <row r="4959" spans="2:10" x14ac:dyDescent="0.25">
      <c r="B4959" s="3">
        <v>7</v>
      </c>
      <c r="C4959" s="3">
        <v>25</v>
      </c>
      <c r="D4959" s="3">
        <v>18</v>
      </c>
      <c r="E4959" s="3">
        <v>960.22199999999998</v>
      </c>
      <c r="F4959" s="3">
        <v>480.11099999999999</v>
      </c>
      <c r="G4959" s="3">
        <f t="shared" si="154"/>
        <v>0.96022200000000002</v>
      </c>
      <c r="H4959" s="3">
        <f t="shared" si="155"/>
        <v>0.48011100000000001</v>
      </c>
      <c r="J4959" s="3" cm="1">
        <f t="array" ref="J4959">+INDEX(G4959:H4959,,MATCH(Rates!$G$7,$G$4:$H$4,0))</f>
        <v>0.96022200000000002</v>
      </c>
    </row>
    <row r="4960" spans="2:10" x14ac:dyDescent="0.25">
      <c r="B4960" s="3">
        <v>7</v>
      </c>
      <c r="C4960" s="3">
        <v>25</v>
      </c>
      <c r="D4960" s="3">
        <v>19</v>
      </c>
      <c r="E4960" s="3">
        <v>123.545</v>
      </c>
      <c r="F4960" s="3">
        <v>61.773000000000003</v>
      </c>
      <c r="G4960" s="3">
        <f t="shared" si="154"/>
        <v>0.123545</v>
      </c>
      <c r="H4960" s="3">
        <f t="shared" si="155"/>
        <v>6.1773000000000002E-2</v>
      </c>
      <c r="J4960" s="3" cm="1">
        <f t="array" ref="J4960">+INDEX(G4960:H4960,,MATCH(Rates!$G$7,$G$4:$H$4,0))</f>
        <v>0.123545</v>
      </c>
    </row>
    <row r="4961" spans="2:10" x14ac:dyDescent="0.25">
      <c r="B4961" s="3">
        <v>7</v>
      </c>
      <c r="C4961" s="3">
        <v>25</v>
      </c>
      <c r="D4961" s="3">
        <v>20</v>
      </c>
      <c r="E4961" s="3">
        <v>0</v>
      </c>
      <c r="F4961" s="3">
        <v>0</v>
      </c>
      <c r="G4961" s="3">
        <f t="shared" si="154"/>
        <v>0</v>
      </c>
      <c r="H4961" s="3">
        <f t="shared" si="155"/>
        <v>0</v>
      </c>
      <c r="J4961" s="3" cm="1">
        <f t="array" ref="J4961">+INDEX(G4961:H4961,,MATCH(Rates!$G$7,$G$4:$H$4,0))</f>
        <v>0</v>
      </c>
    </row>
    <row r="4962" spans="2:10" x14ac:dyDescent="0.25">
      <c r="B4962" s="3">
        <v>7</v>
      </c>
      <c r="C4962" s="3">
        <v>25</v>
      </c>
      <c r="D4962" s="3">
        <v>21</v>
      </c>
      <c r="E4962" s="3">
        <v>0</v>
      </c>
      <c r="F4962" s="3">
        <v>0</v>
      </c>
      <c r="G4962" s="3">
        <f t="shared" si="154"/>
        <v>0</v>
      </c>
      <c r="H4962" s="3">
        <f t="shared" si="155"/>
        <v>0</v>
      </c>
      <c r="J4962" s="3" cm="1">
        <f t="array" ref="J4962">+INDEX(G4962:H4962,,MATCH(Rates!$G$7,$G$4:$H$4,0))</f>
        <v>0</v>
      </c>
    </row>
    <row r="4963" spans="2:10" x14ac:dyDescent="0.25">
      <c r="B4963" s="3">
        <v>7</v>
      </c>
      <c r="C4963" s="3">
        <v>25</v>
      </c>
      <c r="D4963" s="3">
        <v>22</v>
      </c>
      <c r="E4963" s="3">
        <v>0</v>
      </c>
      <c r="F4963" s="3">
        <v>0</v>
      </c>
      <c r="G4963" s="3">
        <f t="shared" si="154"/>
        <v>0</v>
      </c>
      <c r="H4963" s="3">
        <f t="shared" si="155"/>
        <v>0</v>
      </c>
      <c r="J4963" s="3" cm="1">
        <f t="array" ref="J4963">+INDEX(G4963:H4963,,MATCH(Rates!$G$7,$G$4:$H$4,0))</f>
        <v>0</v>
      </c>
    </row>
    <row r="4964" spans="2:10" x14ac:dyDescent="0.25">
      <c r="B4964" s="3">
        <v>7</v>
      </c>
      <c r="C4964" s="3">
        <v>25</v>
      </c>
      <c r="D4964" s="3">
        <v>23</v>
      </c>
      <c r="E4964" s="3">
        <v>0</v>
      </c>
      <c r="F4964" s="3">
        <v>0</v>
      </c>
      <c r="G4964" s="3">
        <f t="shared" si="154"/>
        <v>0</v>
      </c>
      <c r="H4964" s="3">
        <f t="shared" si="155"/>
        <v>0</v>
      </c>
      <c r="J4964" s="3" cm="1">
        <f t="array" ref="J4964">+INDEX(G4964:H4964,,MATCH(Rates!$G$7,$G$4:$H$4,0))</f>
        <v>0</v>
      </c>
    </row>
    <row r="4965" spans="2:10" x14ac:dyDescent="0.25">
      <c r="B4965" s="3">
        <v>7</v>
      </c>
      <c r="C4965" s="3">
        <v>26</v>
      </c>
      <c r="D4965" s="3">
        <v>0</v>
      </c>
      <c r="E4965" s="3">
        <v>0</v>
      </c>
      <c r="F4965" s="3">
        <v>0</v>
      </c>
      <c r="G4965" s="3">
        <f t="shared" si="154"/>
        <v>0</v>
      </c>
      <c r="H4965" s="3">
        <f t="shared" si="155"/>
        <v>0</v>
      </c>
      <c r="J4965" s="3" cm="1">
        <f t="array" ref="J4965">+INDEX(G4965:H4965,,MATCH(Rates!$G$7,$G$4:$H$4,0))</f>
        <v>0</v>
      </c>
    </row>
    <row r="4966" spans="2:10" x14ac:dyDescent="0.25">
      <c r="B4966" s="3">
        <v>7</v>
      </c>
      <c r="C4966" s="3">
        <v>26</v>
      </c>
      <c r="D4966" s="3">
        <v>1</v>
      </c>
      <c r="E4966" s="3">
        <v>0</v>
      </c>
      <c r="F4966" s="3">
        <v>0</v>
      </c>
      <c r="G4966" s="3">
        <f t="shared" si="154"/>
        <v>0</v>
      </c>
      <c r="H4966" s="3">
        <f t="shared" si="155"/>
        <v>0</v>
      </c>
      <c r="J4966" s="3" cm="1">
        <f t="array" ref="J4966">+INDEX(G4966:H4966,,MATCH(Rates!$G$7,$G$4:$H$4,0))</f>
        <v>0</v>
      </c>
    </row>
    <row r="4967" spans="2:10" x14ac:dyDescent="0.25">
      <c r="B4967" s="3">
        <v>7</v>
      </c>
      <c r="C4967" s="3">
        <v>26</v>
      </c>
      <c r="D4967" s="3">
        <v>2</v>
      </c>
      <c r="E4967" s="3">
        <v>0</v>
      </c>
      <c r="F4967" s="3">
        <v>0</v>
      </c>
      <c r="G4967" s="3">
        <f t="shared" si="154"/>
        <v>0</v>
      </c>
      <c r="H4967" s="3">
        <f t="shared" si="155"/>
        <v>0</v>
      </c>
      <c r="J4967" s="3" cm="1">
        <f t="array" ref="J4967">+INDEX(G4967:H4967,,MATCH(Rates!$G$7,$G$4:$H$4,0))</f>
        <v>0</v>
      </c>
    </row>
    <row r="4968" spans="2:10" x14ac:dyDescent="0.25">
      <c r="B4968" s="3">
        <v>7</v>
      </c>
      <c r="C4968" s="3">
        <v>26</v>
      </c>
      <c r="D4968" s="3">
        <v>3</v>
      </c>
      <c r="E4968" s="3">
        <v>0</v>
      </c>
      <c r="F4968" s="3">
        <v>0</v>
      </c>
      <c r="G4968" s="3">
        <f t="shared" si="154"/>
        <v>0</v>
      </c>
      <c r="H4968" s="3">
        <f t="shared" si="155"/>
        <v>0</v>
      </c>
      <c r="J4968" s="3" cm="1">
        <f t="array" ref="J4968">+INDEX(G4968:H4968,,MATCH(Rates!$G$7,$G$4:$H$4,0))</f>
        <v>0</v>
      </c>
    </row>
    <row r="4969" spans="2:10" x14ac:dyDescent="0.25">
      <c r="B4969" s="3">
        <v>7</v>
      </c>
      <c r="C4969" s="3">
        <v>26</v>
      </c>
      <c r="D4969" s="3">
        <v>4</v>
      </c>
      <c r="E4969" s="3">
        <v>0</v>
      </c>
      <c r="F4969" s="3">
        <v>0</v>
      </c>
      <c r="G4969" s="3">
        <f t="shared" si="154"/>
        <v>0</v>
      </c>
      <c r="H4969" s="3">
        <f t="shared" si="155"/>
        <v>0</v>
      </c>
      <c r="J4969" s="3" cm="1">
        <f t="array" ref="J4969">+INDEX(G4969:H4969,,MATCH(Rates!$G$7,$G$4:$H$4,0))</f>
        <v>0</v>
      </c>
    </row>
    <row r="4970" spans="2:10" x14ac:dyDescent="0.25">
      <c r="B4970" s="3">
        <v>7</v>
      </c>
      <c r="C4970" s="3">
        <v>26</v>
      </c>
      <c r="D4970" s="3">
        <v>5</v>
      </c>
      <c r="E4970" s="3">
        <v>0</v>
      </c>
      <c r="F4970" s="3">
        <v>0</v>
      </c>
      <c r="G4970" s="3">
        <f t="shared" si="154"/>
        <v>0</v>
      </c>
      <c r="H4970" s="3">
        <f t="shared" si="155"/>
        <v>0</v>
      </c>
      <c r="J4970" s="3" cm="1">
        <f t="array" ref="J4970">+INDEX(G4970:H4970,,MATCH(Rates!$G$7,$G$4:$H$4,0))</f>
        <v>0</v>
      </c>
    </row>
    <row r="4971" spans="2:10" x14ac:dyDescent="0.25">
      <c r="B4971" s="3">
        <v>7</v>
      </c>
      <c r="C4971" s="3">
        <v>26</v>
      </c>
      <c r="D4971" s="3">
        <v>6</v>
      </c>
      <c r="E4971" s="3">
        <v>276.33499999999998</v>
      </c>
      <c r="F4971" s="3">
        <v>138.16800000000001</v>
      </c>
      <c r="G4971" s="3">
        <f t="shared" si="154"/>
        <v>0.276335</v>
      </c>
      <c r="H4971" s="3">
        <f t="shared" si="155"/>
        <v>0.13816800000000001</v>
      </c>
      <c r="J4971" s="3" cm="1">
        <f t="array" ref="J4971">+INDEX(G4971:H4971,,MATCH(Rates!$G$7,$G$4:$H$4,0))</f>
        <v>0.276335</v>
      </c>
    </row>
    <row r="4972" spans="2:10" x14ac:dyDescent="0.25">
      <c r="B4972" s="3">
        <v>7</v>
      </c>
      <c r="C4972" s="3">
        <v>26</v>
      </c>
      <c r="D4972" s="3">
        <v>7</v>
      </c>
      <c r="E4972" s="3">
        <v>1492.6410000000001</v>
      </c>
      <c r="F4972" s="3">
        <v>746.32</v>
      </c>
      <c r="G4972" s="3">
        <f t="shared" si="154"/>
        <v>1.4926410000000001</v>
      </c>
      <c r="H4972" s="3">
        <f t="shared" si="155"/>
        <v>0.74632000000000009</v>
      </c>
      <c r="J4972" s="3" cm="1">
        <f t="array" ref="J4972">+INDEX(G4972:H4972,,MATCH(Rates!$G$7,$G$4:$H$4,0))</f>
        <v>1.4926410000000001</v>
      </c>
    </row>
    <row r="4973" spans="2:10" x14ac:dyDescent="0.25">
      <c r="B4973" s="3">
        <v>7</v>
      </c>
      <c r="C4973" s="3">
        <v>26</v>
      </c>
      <c r="D4973" s="3">
        <v>8</v>
      </c>
      <c r="E4973" s="3">
        <v>2857.4479999999999</v>
      </c>
      <c r="F4973" s="3">
        <v>1428.7239999999999</v>
      </c>
      <c r="G4973" s="3">
        <f t="shared" si="154"/>
        <v>2.8574479999999998</v>
      </c>
      <c r="H4973" s="3">
        <f t="shared" si="155"/>
        <v>1.4287239999999999</v>
      </c>
      <c r="J4973" s="3" cm="1">
        <f t="array" ref="J4973">+INDEX(G4973:H4973,,MATCH(Rates!$G$7,$G$4:$H$4,0))</f>
        <v>2.8574479999999998</v>
      </c>
    </row>
    <row r="4974" spans="2:10" x14ac:dyDescent="0.25">
      <c r="B4974" s="3">
        <v>7</v>
      </c>
      <c r="C4974" s="3">
        <v>26</v>
      </c>
      <c r="D4974" s="3">
        <v>9</v>
      </c>
      <c r="E4974" s="3">
        <v>4020.9029999999998</v>
      </c>
      <c r="F4974" s="3">
        <v>2010.451</v>
      </c>
      <c r="G4974" s="3">
        <f t="shared" si="154"/>
        <v>4.0209029999999997</v>
      </c>
      <c r="H4974" s="3">
        <f t="shared" si="155"/>
        <v>2.0104510000000002</v>
      </c>
      <c r="J4974" s="3" cm="1">
        <f t="array" ref="J4974">+INDEX(G4974:H4974,,MATCH(Rates!$G$7,$G$4:$H$4,0))</f>
        <v>4.0209029999999997</v>
      </c>
    </row>
    <row r="4975" spans="2:10" x14ac:dyDescent="0.25">
      <c r="B4975" s="3">
        <v>7</v>
      </c>
      <c r="C4975" s="3">
        <v>26</v>
      </c>
      <c r="D4975" s="3">
        <v>10</v>
      </c>
      <c r="E4975" s="3">
        <v>2202.3609999999999</v>
      </c>
      <c r="F4975" s="3">
        <v>1101.181</v>
      </c>
      <c r="G4975" s="3">
        <f t="shared" si="154"/>
        <v>2.2023609999999998</v>
      </c>
      <c r="H4975" s="3">
        <f t="shared" si="155"/>
        <v>1.101181</v>
      </c>
      <c r="J4975" s="3" cm="1">
        <f t="array" ref="J4975">+INDEX(G4975:H4975,,MATCH(Rates!$G$7,$G$4:$H$4,0))</f>
        <v>2.2023609999999998</v>
      </c>
    </row>
    <row r="4976" spans="2:10" x14ac:dyDescent="0.25">
      <c r="B4976" s="3">
        <v>7</v>
      </c>
      <c r="C4976" s="3">
        <v>26</v>
      </c>
      <c r="D4976" s="3">
        <v>11</v>
      </c>
      <c r="E4976" s="3">
        <v>4630.74</v>
      </c>
      <c r="F4976" s="3">
        <v>2315.37</v>
      </c>
      <c r="G4976" s="3">
        <f t="shared" si="154"/>
        <v>4.6307399999999994</v>
      </c>
      <c r="H4976" s="3">
        <f t="shared" si="155"/>
        <v>2.3153699999999997</v>
      </c>
      <c r="J4976" s="3" cm="1">
        <f t="array" ref="J4976">+INDEX(G4976:H4976,,MATCH(Rates!$G$7,$G$4:$H$4,0))</f>
        <v>4.6307399999999994</v>
      </c>
    </row>
    <row r="4977" spans="2:10" x14ac:dyDescent="0.25">
      <c r="B4977" s="3">
        <v>7</v>
      </c>
      <c r="C4977" s="3">
        <v>26</v>
      </c>
      <c r="D4977" s="3">
        <v>12</v>
      </c>
      <c r="E4977" s="3">
        <v>2867.4850000000001</v>
      </c>
      <c r="F4977" s="3">
        <v>1433.7429999999999</v>
      </c>
      <c r="G4977" s="3">
        <f t="shared" si="154"/>
        <v>2.8674850000000003</v>
      </c>
      <c r="H4977" s="3">
        <f t="shared" si="155"/>
        <v>1.433743</v>
      </c>
      <c r="J4977" s="3" cm="1">
        <f t="array" ref="J4977">+INDEX(G4977:H4977,,MATCH(Rates!$G$7,$G$4:$H$4,0))</f>
        <v>2.8674850000000003</v>
      </c>
    </row>
    <row r="4978" spans="2:10" x14ac:dyDescent="0.25">
      <c r="B4978" s="3">
        <v>7</v>
      </c>
      <c r="C4978" s="3">
        <v>26</v>
      </c>
      <c r="D4978" s="3">
        <v>13</v>
      </c>
      <c r="E4978" s="3">
        <v>5303.9470000000001</v>
      </c>
      <c r="F4978" s="3">
        <v>2651.9740000000002</v>
      </c>
      <c r="G4978" s="3">
        <f t="shared" si="154"/>
        <v>5.303947</v>
      </c>
      <c r="H4978" s="3">
        <f t="shared" si="155"/>
        <v>2.6519740000000001</v>
      </c>
      <c r="J4978" s="3" cm="1">
        <f t="array" ref="J4978">+INDEX(G4978:H4978,,MATCH(Rates!$G$7,$G$4:$H$4,0))</f>
        <v>5.303947</v>
      </c>
    </row>
    <row r="4979" spans="2:10" x14ac:dyDescent="0.25">
      <c r="B4979" s="3">
        <v>7</v>
      </c>
      <c r="C4979" s="3">
        <v>26</v>
      </c>
      <c r="D4979" s="3">
        <v>14</v>
      </c>
      <c r="E4979" s="3">
        <v>5459.3140000000003</v>
      </c>
      <c r="F4979" s="3">
        <v>2729.6570000000002</v>
      </c>
      <c r="G4979" s="3">
        <f t="shared" si="154"/>
        <v>5.459314</v>
      </c>
      <c r="H4979" s="3">
        <f t="shared" si="155"/>
        <v>2.729657</v>
      </c>
      <c r="J4979" s="3" cm="1">
        <f t="array" ref="J4979">+INDEX(G4979:H4979,,MATCH(Rates!$G$7,$G$4:$H$4,0))</f>
        <v>5.459314</v>
      </c>
    </row>
    <row r="4980" spans="2:10" x14ac:dyDescent="0.25">
      <c r="B4980" s="3">
        <v>7</v>
      </c>
      <c r="C4980" s="3">
        <v>26</v>
      </c>
      <c r="D4980" s="3">
        <v>15</v>
      </c>
      <c r="E4980" s="3">
        <v>3605.0549999999998</v>
      </c>
      <c r="F4980" s="3">
        <v>1802.528</v>
      </c>
      <c r="G4980" s="3">
        <f t="shared" si="154"/>
        <v>3.6050549999999997</v>
      </c>
      <c r="H4980" s="3">
        <f t="shared" si="155"/>
        <v>1.8025280000000001</v>
      </c>
      <c r="J4980" s="3" cm="1">
        <f t="array" ref="J4980">+INDEX(G4980:H4980,,MATCH(Rates!$G$7,$G$4:$H$4,0))</f>
        <v>3.6050549999999997</v>
      </c>
    </row>
    <row r="4981" spans="2:10" x14ac:dyDescent="0.25">
      <c r="B4981" s="3">
        <v>7</v>
      </c>
      <c r="C4981" s="3">
        <v>26</v>
      </c>
      <c r="D4981" s="3">
        <v>16</v>
      </c>
      <c r="E4981" s="3">
        <v>2564.0639999999999</v>
      </c>
      <c r="F4981" s="3">
        <v>1282.0319999999999</v>
      </c>
      <c r="G4981" s="3">
        <f t="shared" si="154"/>
        <v>2.5640639999999997</v>
      </c>
      <c r="H4981" s="3">
        <f t="shared" si="155"/>
        <v>1.2820319999999998</v>
      </c>
      <c r="J4981" s="3" cm="1">
        <f t="array" ref="J4981">+INDEX(G4981:H4981,,MATCH(Rates!$G$7,$G$4:$H$4,0))</f>
        <v>2.5640639999999997</v>
      </c>
    </row>
    <row r="4982" spans="2:10" x14ac:dyDescent="0.25">
      <c r="B4982" s="3">
        <v>7</v>
      </c>
      <c r="C4982" s="3">
        <v>26</v>
      </c>
      <c r="D4982" s="3">
        <v>17</v>
      </c>
      <c r="E4982" s="3">
        <v>1618.732</v>
      </c>
      <c r="F4982" s="3">
        <v>809.36599999999999</v>
      </c>
      <c r="G4982" s="3">
        <f t="shared" si="154"/>
        <v>1.6187320000000001</v>
      </c>
      <c r="H4982" s="3">
        <f t="shared" si="155"/>
        <v>0.80936600000000003</v>
      </c>
      <c r="J4982" s="3" cm="1">
        <f t="array" ref="J4982">+INDEX(G4982:H4982,,MATCH(Rates!$G$7,$G$4:$H$4,0))</f>
        <v>1.6187320000000001</v>
      </c>
    </row>
    <row r="4983" spans="2:10" x14ac:dyDescent="0.25">
      <c r="B4983" s="3">
        <v>7</v>
      </c>
      <c r="C4983" s="3">
        <v>26</v>
      </c>
      <c r="D4983" s="3">
        <v>18</v>
      </c>
      <c r="E4983" s="3">
        <v>966.13300000000004</v>
      </c>
      <c r="F4983" s="3">
        <v>483.06700000000001</v>
      </c>
      <c r="G4983" s="3">
        <f t="shared" si="154"/>
        <v>0.96613300000000002</v>
      </c>
      <c r="H4983" s="3">
        <f t="shared" si="155"/>
        <v>0.48306700000000002</v>
      </c>
      <c r="J4983" s="3" cm="1">
        <f t="array" ref="J4983">+INDEX(G4983:H4983,,MATCH(Rates!$G$7,$G$4:$H$4,0))</f>
        <v>0.96613300000000002</v>
      </c>
    </row>
    <row r="4984" spans="2:10" x14ac:dyDescent="0.25">
      <c r="B4984" s="3">
        <v>7</v>
      </c>
      <c r="C4984" s="3">
        <v>26</v>
      </c>
      <c r="D4984" s="3">
        <v>19</v>
      </c>
      <c r="E4984" s="3">
        <v>132.78899999999999</v>
      </c>
      <c r="F4984" s="3">
        <v>66.394000000000005</v>
      </c>
      <c r="G4984" s="3">
        <f t="shared" si="154"/>
        <v>0.13278899999999999</v>
      </c>
      <c r="H4984" s="3">
        <f t="shared" si="155"/>
        <v>6.6394000000000009E-2</v>
      </c>
      <c r="J4984" s="3" cm="1">
        <f t="array" ref="J4984">+INDEX(G4984:H4984,,MATCH(Rates!$G$7,$G$4:$H$4,0))</f>
        <v>0.13278899999999999</v>
      </c>
    </row>
    <row r="4985" spans="2:10" x14ac:dyDescent="0.25">
      <c r="B4985" s="3">
        <v>7</v>
      </c>
      <c r="C4985" s="3">
        <v>26</v>
      </c>
      <c r="D4985" s="3">
        <v>20</v>
      </c>
      <c r="E4985" s="3">
        <v>0</v>
      </c>
      <c r="F4985" s="3">
        <v>0</v>
      </c>
      <c r="G4985" s="3">
        <f t="shared" si="154"/>
        <v>0</v>
      </c>
      <c r="H4985" s="3">
        <f t="shared" si="155"/>
        <v>0</v>
      </c>
      <c r="J4985" s="3" cm="1">
        <f t="array" ref="J4985">+INDEX(G4985:H4985,,MATCH(Rates!$G$7,$G$4:$H$4,0))</f>
        <v>0</v>
      </c>
    </row>
    <row r="4986" spans="2:10" x14ac:dyDescent="0.25">
      <c r="B4986" s="3">
        <v>7</v>
      </c>
      <c r="C4986" s="3">
        <v>26</v>
      </c>
      <c r="D4986" s="3">
        <v>21</v>
      </c>
      <c r="E4986" s="3">
        <v>0</v>
      </c>
      <c r="F4986" s="3">
        <v>0</v>
      </c>
      <c r="G4986" s="3">
        <f t="shared" si="154"/>
        <v>0</v>
      </c>
      <c r="H4986" s="3">
        <f t="shared" si="155"/>
        <v>0</v>
      </c>
      <c r="J4986" s="3" cm="1">
        <f t="array" ref="J4986">+INDEX(G4986:H4986,,MATCH(Rates!$G$7,$G$4:$H$4,0))</f>
        <v>0</v>
      </c>
    </row>
    <row r="4987" spans="2:10" x14ac:dyDescent="0.25">
      <c r="B4987" s="3">
        <v>7</v>
      </c>
      <c r="C4987" s="3">
        <v>26</v>
      </c>
      <c r="D4987" s="3">
        <v>22</v>
      </c>
      <c r="E4987" s="3">
        <v>0</v>
      </c>
      <c r="F4987" s="3">
        <v>0</v>
      </c>
      <c r="G4987" s="3">
        <f t="shared" si="154"/>
        <v>0</v>
      </c>
      <c r="H4987" s="3">
        <f t="shared" si="155"/>
        <v>0</v>
      </c>
      <c r="J4987" s="3" cm="1">
        <f t="array" ref="J4987">+INDEX(G4987:H4987,,MATCH(Rates!$G$7,$G$4:$H$4,0))</f>
        <v>0</v>
      </c>
    </row>
    <row r="4988" spans="2:10" x14ac:dyDescent="0.25">
      <c r="B4988" s="3">
        <v>7</v>
      </c>
      <c r="C4988" s="3">
        <v>26</v>
      </c>
      <c r="D4988" s="3">
        <v>23</v>
      </c>
      <c r="E4988" s="3">
        <v>0</v>
      </c>
      <c r="F4988" s="3">
        <v>0</v>
      </c>
      <c r="G4988" s="3">
        <f t="shared" si="154"/>
        <v>0</v>
      </c>
      <c r="H4988" s="3">
        <f t="shared" si="155"/>
        <v>0</v>
      </c>
      <c r="J4988" s="3" cm="1">
        <f t="array" ref="J4988">+INDEX(G4988:H4988,,MATCH(Rates!$G$7,$G$4:$H$4,0))</f>
        <v>0</v>
      </c>
    </row>
    <row r="4989" spans="2:10" x14ac:dyDescent="0.25">
      <c r="B4989" s="3">
        <v>7</v>
      </c>
      <c r="C4989" s="3">
        <v>27</v>
      </c>
      <c r="D4989" s="3">
        <v>0</v>
      </c>
      <c r="E4989" s="3">
        <v>0</v>
      </c>
      <c r="F4989" s="3">
        <v>0</v>
      </c>
      <c r="G4989" s="3">
        <f t="shared" si="154"/>
        <v>0</v>
      </c>
      <c r="H4989" s="3">
        <f t="shared" si="155"/>
        <v>0</v>
      </c>
      <c r="J4989" s="3" cm="1">
        <f t="array" ref="J4989">+INDEX(G4989:H4989,,MATCH(Rates!$G$7,$G$4:$H$4,0))</f>
        <v>0</v>
      </c>
    </row>
    <row r="4990" spans="2:10" x14ac:dyDescent="0.25">
      <c r="B4990" s="3">
        <v>7</v>
      </c>
      <c r="C4990" s="3">
        <v>27</v>
      </c>
      <c r="D4990" s="3">
        <v>1</v>
      </c>
      <c r="E4990" s="3">
        <v>0</v>
      </c>
      <c r="F4990" s="3">
        <v>0</v>
      </c>
      <c r="G4990" s="3">
        <f t="shared" si="154"/>
        <v>0</v>
      </c>
      <c r="H4990" s="3">
        <f t="shared" si="155"/>
        <v>0</v>
      </c>
      <c r="J4990" s="3" cm="1">
        <f t="array" ref="J4990">+INDEX(G4990:H4990,,MATCH(Rates!$G$7,$G$4:$H$4,0))</f>
        <v>0</v>
      </c>
    </row>
    <row r="4991" spans="2:10" x14ac:dyDescent="0.25">
      <c r="B4991" s="3">
        <v>7</v>
      </c>
      <c r="C4991" s="3">
        <v>27</v>
      </c>
      <c r="D4991" s="3">
        <v>2</v>
      </c>
      <c r="E4991" s="3">
        <v>0</v>
      </c>
      <c r="F4991" s="3">
        <v>0</v>
      </c>
      <c r="G4991" s="3">
        <f t="shared" si="154"/>
        <v>0</v>
      </c>
      <c r="H4991" s="3">
        <f t="shared" si="155"/>
        <v>0</v>
      </c>
      <c r="J4991" s="3" cm="1">
        <f t="array" ref="J4991">+INDEX(G4991:H4991,,MATCH(Rates!$G$7,$G$4:$H$4,0))</f>
        <v>0</v>
      </c>
    </row>
    <row r="4992" spans="2:10" x14ac:dyDescent="0.25">
      <c r="B4992" s="3">
        <v>7</v>
      </c>
      <c r="C4992" s="3">
        <v>27</v>
      </c>
      <c r="D4992" s="3">
        <v>3</v>
      </c>
      <c r="E4992" s="3">
        <v>0</v>
      </c>
      <c r="F4992" s="3">
        <v>0</v>
      </c>
      <c r="G4992" s="3">
        <f t="shared" si="154"/>
        <v>0</v>
      </c>
      <c r="H4992" s="3">
        <f t="shared" si="155"/>
        <v>0</v>
      </c>
      <c r="J4992" s="3" cm="1">
        <f t="array" ref="J4992">+INDEX(G4992:H4992,,MATCH(Rates!$G$7,$G$4:$H$4,0))</f>
        <v>0</v>
      </c>
    </row>
    <row r="4993" spans="2:10" x14ac:dyDescent="0.25">
      <c r="B4993" s="3">
        <v>7</v>
      </c>
      <c r="C4993" s="3">
        <v>27</v>
      </c>
      <c r="D4993" s="3">
        <v>4</v>
      </c>
      <c r="E4993" s="3">
        <v>0</v>
      </c>
      <c r="F4993" s="3">
        <v>0</v>
      </c>
      <c r="G4993" s="3">
        <f t="shared" si="154"/>
        <v>0</v>
      </c>
      <c r="H4993" s="3">
        <f t="shared" si="155"/>
        <v>0</v>
      </c>
      <c r="J4993" s="3" cm="1">
        <f t="array" ref="J4993">+INDEX(G4993:H4993,,MATCH(Rates!$G$7,$G$4:$H$4,0))</f>
        <v>0</v>
      </c>
    </row>
    <row r="4994" spans="2:10" x14ac:dyDescent="0.25">
      <c r="B4994" s="3">
        <v>7</v>
      </c>
      <c r="C4994" s="3">
        <v>27</v>
      </c>
      <c r="D4994" s="3">
        <v>5</v>
      </c>
      <c r="E4994" s="3">
        <v>0</v>
      </c>
      <c r="F4994" s="3">
        <v>0</v>
      </c>
      <c r="G4994" s="3">
        <f t="shared" si="154"/>
        <v>0</v>
      </c>
      <c r="H4994" s="3">
        <f t="shared" si="155"/>
        <v>0</v>
      </c>
      <c r="J4994" s="3" cm="1">
        <f t="array" ref="J4994">+INDEX(G4994:H4994,,MATCH(Rates!$G$7,$G$4:$H$4,0))</f>
        <v>0</v>
      </c>
    </row>
    <row r="4995" spans="2:10" x14ac:dyDescent="0.25">
      <c r="B4995" s="3">
        <v>7</v>
      </c>
      <c r="C4995" s="3">
        <v>27</v>
      </c>
      <c r="D4995" s="3">
        <v>6</v>
      </c>
      <c r="E4995" s="3">
        <v>288.053</v>
      </c>
      <c r="F4995" s="3">
        <v>144.02699999999999</v>
      </c>
      <c r="G4995" s="3">
        <f t="shared" si="154"/>
        <v>0.288053</v>
      </c>
      <c r="H4995" s="3">
        <f t="shared" si="155"/>
        <v>0.14402699999999999</v>
      </c>
      <c r="J4995" s="3" cm="1">
        <f t="array" ref="J4995">+INDEX(G4995:H4995,,MATCH(Rates!$G$7,$G$4:$H$4,0))</f>
        <v>0.288053</v>
      </c>
    </row>
    <row r="4996" spans="2:10" x14ac:dyDescent="0.25">
      <c r="B4996" s="3">
        <v>7</v>
      </c>
      <c r="C4996" s="3">
        <v>27</v>
      </c>
      <c r="D4996" s="3">
        <v>7</v>
      </c>
      <c r="E4996" s="3">
        <v>1479.529</v>
      </c>
      <c r="F4996" s="3">
        <v>739.76400000000001</v>
      </c>
      <c r="G4996" s="3">
        <f t="shared" si="154"/>
        <v>1.4795290000000001</v>
      </c>
      <c r="H4996" s="3">
        <f t="shared" si="155"/>
        <v>0.73976399999999998</v>
      </c>
      <c r="J4996" s="3" cm="1">
        <f t="array" ref="J4996">+INDEX(G4996:H4996,,MATCH(Rates!$G$7,$G$4:$H$4,0))</f>
        <v>1.4795290000000001</v>
      </c>
    </row>
    <row r="4997" spans="2:10" x14ac:dyDescent="0.25">
      <c r="B4997" s="3">
        <v>7</v>
      </c>
      <c r="C4997" s="3">
        <v>27</v>
      </c>
      <c r="D4997" s="3">
        <v>8</v>
      </c>
      <c r="E4997" s="3">
        <v>2997.7530000000002</v>
      </c>
      <c r="F4997" s="3">
        <v>1498.876</v>
      </c>
      <c r="G4997" s="3">
        <f t="shared" si="154"/>
        <v>2.9977530000000003</v>
      </c>
      <c r="H4997" s="3">
        <f t="shared" si="155"/>
        <v>1.4988759999999999</v>
      </c>
      <c r="J4997" s="3" cm="1">
        <f t="array" ref="J4997">+INDEX(G4997:H4997,,MATCH(Rates!$G$7,$G$4:$H$4,0))</f>
        <v>2.9977530000000003</v>
      </c>
    </row>
    <row r="4998" spans="2:10" x14ac:dyDescent="0.25">
      <c r="B4998" s="3">
        <v>7</v>
      </c>
      <c r="C4998" s="3">
        <v>27</v>
      </c>
      <c r="D4998" s="3">
        <v>9</v>
      </c>
      <c r="E4998" s="3">
        <v>4288.3519999999999</v>
      </c>
      <c r="F4998" s="3">
        <v>2144.1759999999999</v>
      </c>
      <c r="G4998" s="3">
        <f t="shared" si="154"/>
        <v>4.2883519999999997</v>
      </c>
      <c r="H4998" s="3">
        <f t="shared" si="155"/>
        <v>2.1441759999999999</v>
      </c>
      <c r="J4998" s="3" cm="1">
        <f t="array" ref="J4998">+INDEX(G4998:H4998,,MATCH(Rates!$G$7,$G$4:$H$4,0))</f>
        <v>4.2883519999999997</v>
      </c>
    </row>
    <row r="4999" spans="2:10" x14ac:dyDescent="0.25">
      <c r="B4999" s="3">
        <v>7</v>
      </c>
      <c r="C4999" s="3">
        <v>27</v>
      </c>
      <c r="D4999" s="3">
        <v>10</v>
      </c>
      <c r="E4999" s="3">
        <v>5191.7290000000003</v>
      </c>
      <c r="F4999" s="3">
        <v>2595.8649999999998</v>
      </c>
      <c r="G4999" s="3">
        <f t="shared" si="154"/>
        <v>5.1917290000000005</v>
      </c>
      <c r="H4999" s="3">
        <f t="shared" si="155"/>
        <v>2.5958649999999999</v>
      </c>
      <c r="J4999" s="3" cm="1">
        <f t="array" ref="J4999">+INDEX(G4999:H4999,,MATCH(Rates!$G$7,$G$4:$H$4,0))</f>
        <v>5.1917290000000005</v>
      </c>
    </row>
    <row r="5000" spans="2:10" x14ac:dyDescent="0.25">
      <c r="B5000" s="3">
        <v>7</v>
      </c>
      <c r="C5000" s="3">
        <v>27</v>
      </c>
      <c r="D5000" s="3">
        <v>11</v>
      </c>
      <c r="E5000" s="3">
        <v>5833.277</v>
      </c>
      <c r="F5000" s="3">
        <v>2916.6390000000001</v>
      </c>
      <c r="G5000" s="3">
        <f t="shared" si="154"/>
        <v>5.8332769999999998</v>
      </c>
      <c r="H5000" s="3">
        <f t="shared" si="155"/>
        <v>2.916639</v>
      </c>
      <c r="J5000" s="3" cm="1">
        <f t="array" ref="J5000">+INDEX(G5000:H5000,,MATCH(Rates!$G$7,$G$4:$H$4,0))</f>
        <v>5.8332769999999998</v>
      </c>
    </row>
    <row r="5001" spans="2:10" x14ac:dyDescent="0.25">
      <c r="B5001" s="3">
        <v>7</v>
      </c>
      <c r="C5001" s="3">
        <v>27</v>
      </c>
      <c r="D5001" s="3">
        <v>12</v>
      </c>
      <c r="E5001" s="3">
        <v>6080.7669999999998</v>
      </c>
      <c r="F5001" s="3">
        <v>3040.384</v>
      </c>
      <c r="G5001" s="3">
        <f t="shared" si="154"/>
        <v>6.0807669999999998</v>
      </c>
      <c r="H5001" s="3">
        <f t="shared" si="155"/>
        <v>3.040384</v>
      </c>
      <c r="J5001" s="3" cm="1">
        <f t="array" ref="J5001">+INDEX(G5001:H5001,,MATCH(Rates!$G$7,$G$4:$H$4,0))</f>
        <v>6.0807669999999998</v>
      </c>
    </row>
    <row r="5002" spans="2:10" x14ac:dyDescent="0.25">
      <c r="B5002" s="3">
        <v>7</v>
      </c>
      <c r="C5002" s="3">
        <v>27</v>
      </c>
      <c r="D5002" s="3">
        <v>13</v>
      </c>
      <c r="E5002" s="3">
        <v>5881.29</v>
      </c>
      <c r="F5002" s="3">
        <v>2940.645</v>
      </c>
      <c r="G5002" s="3">
        <f t="shared" si="154"/>
        <v>5.8812899999999999</v>
      </c>
      <c r="H5002" s="3">
        <f t="shared" si="155"/>
        <v>2.940645</v>
      </c>
      <c r="J5002" s="3" cm="1">
        <f t="array" ref="J5002">+INDEX(G5002:H5002,,MATCH(Rates!$G$7,$G$4:$H$4,0))</f>
        <v>5.8812899999999999</v>
      </c>
    </row>
    <row r="5003" spans="2:10" x14ac:dyDescent="0.25">
      <c r="B5003" s="3">
        <v>7</v>
      </c>
      <c r="C5003" s="3">
        <v>27</v>
      </c>
      <c r="D5003" s="3">
        <v>14</v>
      </c>
      <c r="E5003" s="3">
        <v>5504.3419999999996</v>
      </c>
      <c r="F5003" s="3">
        <v>2752.1709999999998</v>
      </c>
      <c r="G5003" s="3">
        <f t="shared" si="154"/>
        <v>5.5043419999999994</v>
      </c>
      <c r="H5003" s="3">
        <f t="shared" si="155"/>
        <v>2.7521709999999997</v>
      </c>
      <c r="J5003" s="3" cm="1">
        <f t="array" ref="J5003">+INDEX(G5003:H5003,,MATCH(Rates!$G$7,$G$4:$H$4,0))</f>
        <v>5.5043419999999994</v>
      </c>
    </row>
    <row r="5004" spans="2:10" x14ac:dyDescent="0.25">
      <c r="B5004" s="3">
        <v>7</v>
      </c>
      <c r="C5004" s="3">
        <v>27</v>
      </c>
      <c r="D5004" s="3">
        <v>15</v>
      </c>
      <c r="E5004" s="3">
        <v>4875.8890000000001</v>
      </c>
      <c r="F5004" s="3">
        <v>2437.944</v>
      </c>
      <c r="G5004" s="3">
        <f t="shared" si="154"/>
        <v>4.8758889999999999</v>
      </c>
      <c r="H5004" s="3">
        <f t="shared" si="155"/>
        <v>2.4379439999999999</v>
      </c>
      <c r="J5004" s="3" cm="1">
        <f t="array" ref="J5004">+INDEX(G5004:H5004,,MATCH(Rates!$G$7,$G$4:$H$4,0))</f>
        <v>4.8758889999999999</v>
      </c>
    </row>
    <row r="5005" spans="2:10" x14ac:dyDescent="0.25">
      <c r="B5005" s="3">
        <v>7</v>
      </c>
      <c r="C5005" s="3">
        <v>27</v>
      </c>
      <c r="D5005" s="3">
        <v>16</v>
      </c>
      <c r="E5005" s="3">
        <v>3821.25</v>
      </c>
      <c r="F5005" s="3">
        <v>1910.625</v>
      </c>
      <c r="G5005" s="3">
        <f t="shared" si="154"/>
        <v>3.82125</v>
      </c>
      <c r="H5005" s="3">
        <f t="shared" si="155"/>
        <v>1.910625</v>
      </c>
      <c r="J5005" s="3" cm="1">
        <f t="array" ref="J5005">+INDEX(G5005:H5005,,MATCH(Rates!$G$7,$G$4:$H$4,0))</f>
        <v>3.82125</v>
      </c>
    </row>
    <row r="5006" spans="2:10" x14ac:dyDescent="0.25">
      <c r="B5006" s="3">
        <v>7</v>
      </c>
      <c r="C5006" s="3">
        <v>27</v>
      </c>
      <c r="D5006" s="3">
        <v>17</v>
      </c>
      <c r="E5006" s="3">
        <v>2132.3330000000001</v>
      </c>
      <c r="F5006" s="3">
        <v>1066.1659999999999</v>
      </c>
      <c r="G5006" s="3">
        <f t="shared" si="154"/>
        <v>2.132333</v>
      </c>
      <c r="H5006" s="3">
        <f t="shared" si="155"/>
        <v>1.0661659999999999</v>
      </c>
      <c r="J5006" s="3" cm="1">
        <f t="array" ref="J5006">+INDEX(G5006:H5006,,MATCH(Rates!$G$7,$G$4:$H$4,0))</f>
        <v>2.132333</v>
      </c>
    </row>
    <row r="5007" spans="2:10" x14ac:dyDescent="0.25">
      <c r="B5007" s="3">
        <v>7</v>
      </c>
      <c r="C5007" s="3">
        <v>27</v>
      </c>
      <c r="D5007" s="3">
        <v>18</v>
      </c>
      <c r="E5007" s="3">
        <v>996.81799999999998</v>
      </c>
      <c r="F5007" s="3">
        <v>498.40899999999999</v>
      </c>
      <c r="G5007" s="3">
        <f t="shared" si="154"/>
        <v>0.99681799999999998</v>
      </c>
      <c r="H5007" s="3">
        <f t="shared" si="155"/>
        <v>0.49840899999999999</v>
      </c>
      <c r="J5007" s="3" cm="1">
        <f t="array" ref="J5007">+INDEX(G5007:H5007,,MATCH(Rates!$G$7,$G$4:$H$4,0))</f>
        <v>0.99681799999999998</v>
      </c>
    </row>
    <row r="5008" spans="2:10" x14ac:dyDescent="0.25">
      <c r="B5008" s="3">
        <v>7</v>
      </c>
      <c r="C5008" s="3">
        <v>27</v>
      </c>
      <c r="D5008" s="3">
        <v>19</v>
      </c>
      <c r="E5008" s="3">
        <v>140.541</v>
      </c>
      <c r="F5008" s="3">
        <v>70.27</v>
      </c>
      <c r="G5008" s="3">
        <f t="shared" si="154"/>
        <v>0.140541</v>
      </c>
      <c r="H5008" s="3">
        <f t="shared" si="155"/>
        <v>7.0269999999999999E-2</v>
      </c>
      <c r="J5008" s="3" cm="1">
        <f t="array" ref="J5008">+INDEX(G5008:H5008,,MATCH(Rates!$G$7,$G$4:$H$4,0))</f>
        <v>0.140541</v>
      </c>
    </row>
    <row r="5009" spans="2:10" x14ac:dyDescent="0.25">
      <c r="B5009" s="3">
        <v>7</v>
      </c>
      <c r="C5009" s="3">
        <v>27</v>
      </c>
      <c r="D5009" s="3">
        <v>20</v>
      </c>
      <c r="E5009" s="3">
        <v>0</v>
      </c>
      <c r="F5009" s="3">
        <v>0</v>
      </c>
      <c r="G5009" s="3">
        <f t="shared" si="154"/>
        <v>0</v>
      </c>
      <c r="H5009" s="3">
        <f t="shared" si="155"/>
        <v>0</v>
      </c>
      <c r="J5009" s="3" cm="1">
        <f t="array" ref="J5009">+INDEX(G5009:H5009,,MATCH(Rates!$G$7,$G$4:$H$4,0))</f>
        <v>0</v>
      </c>
    </row>
    <row r="5010" spans="2:10" x14ac:dyDescent="0.25">
      <c r="B5010" s="3">
        <v>7</v>
      </c>
      <c r="C5010" s="3">
        <v>27</v>
      </c>
      <c r="D5010" s="3">
        <v>21</v>
      </c>
      <c r="E5010" s="3">
        <v>0</v>
      </c>
      <c r="F5010" s="3">
        <v>0</v>
      </c>
      <c r="G5010" s="3">
        <f t="shared" si="154"/>
        <v>0</v>
      </c>
      <c r="H5010" s="3">
        <f t="shared" si="155"/>
        <v>0</v>
      </c>
      <c r="J5010" s="3" cm="1">
        <f t="array" ref="J5010">+INDEX(G5010:H5010,,MATCH(Rates!$G$7,$G$4:$H$4,0))</f>
        <v>0</v>
      </c>
    </row>
    <row r="5011" spans="2:10" x14ac:dyDescent="0.25">
      <c r="B5011" s="3">
        <v>7</v>
      </c>
      <c r="C5011" s="3">
        <v>27</v>
      </c>
      <c r="D5011" s="3">
        <v>22</v>
      </c>
      <c r="E5011" s="3">
        <v>0</v>
      </c>
      <c r="F5011" s="3">
        <v>0</v>
      </c>
      <c r="G5011" s="3">
        <f t="shared" si="154"/>
        <v>0</v>
      </c>
      <c r="H5011" s="3">
        <f t="shared" si="155"/>
        <v>0</v>
      </c>
      <c r="J5011" s="3" cm="1">
        <f t="array" ref="J5011">+INDEX(G5011:H5011,,MATCH(Rates!$G$7,$G$4:$H$4,0))</f>
        <v>0</v>
      </c>
    </row>
    <row r="5012" spans="2:10" x14ac:dyDescent="0.25">
      <c r="B5012" s="3">
        <v>7</v>
      </c>
      <c r="C5012" s="3">
        <v>27</v>
      </c>
      <c r="D5012" s="3">
        <v>23</v>
      </c>
      <c r="E5012" s="3">
        <v>0</v>
      </c>
      <c r="F5012" s="3">
        <v>0</v>
      </c>
      <c r="G5012" s="3">
        <f t="shared" si="154"/>
        <v>0</v>
      </c>
      <c r="H5012" s="3">
        <f t="shared" si="155"/>
        <v>0</v>
      </c>
      <c r="J5012" s="3" cm="1">
        <f t="array" ref="J5012">+INDEX(G5012:H5012,,MATCH(Rates!$G$7,$G$4:$H$4,0))</f>
        <v>0</v>
      </c>
    </row>
    <row r="5013" spans="2:10" x14ac:dyDescent="0.25">
      <c r="B5013" s="3">
        <v>7</v>
      </c>
      <c r="C5013" s="3">
        <v>28</v>
      </c>
      <c r="D5013" s="3">
        <v>0</v>
      </c>
      <c r="E5013" s="3">
        <v>0</v>
      </c>
      <c r="F5013" s="3">
        <v>0</v>
      </c>
      <c r="G5013" s="3">
        <f t="shared" ref="G5013:G5076" si="156">+E5013/1000</f>
        <v>0</v>
      </c>
      <c r="H5013" s="3">
        <f t="shared" ref="H5013:H5076" si="157">+F5013/1000</f>
        <v>0</v>
      </c>
      <c r="J5013" s="3" cm="1">
        <f t="array" ref="J5013">+INDEX(G5013:H5013,,MATCH(Rates!$G$7,$G$4:$H$4,0))</f>
        <v>0</v>
      </c>
    </row>
    <row r="5014" spans="2:10" x14ac:dyDescent="0.25">
      <c r="B5014" s="3">
        <v>7</v>
      </c>
      <c r="C5014" s="3">
        <v>28</v>
      </c>
      <c r="D5014" s="3">
        <v>1</v>
      </c>
      <c r="E5014" s="3">
        <v>0</v>
      </c>
      <c r="F5014" s="3">
        <v>0</v>
      </c>
      <c r="G5014" s="3">
        <f t="shared" si="156"/>
        <v>0</v>
      </c>
      <c r="H5014" s="3">
        <f t="shared" si="157"/>
        <v>0</v>
      </c>
      <c r="J5014" s="3" cm="1">
        <f t="array" ref="J5014">+INDEX(G5014:H5014,,MATCH(Rates!$G$7,$G$4:$H$4,0))</f>
        <v>0</v>
      </c>
    </row>
    <row r="5015" spans="2:10" x14ac:dyDescent="0.25">
      <c r="B5015" s="3">
        <v>7</v>
      </c>
      <c r="C5015" s="3">
        <v>28</v>
      </c>
      <c r="D5015" s="3">
        <v>2</v>
      </c>
      <c r="E5015" s="3">
        <v>0</v>
      </c>
      <c r="F5015" s="3">
        <v>0</v>
      </c>
      <c r="G5015" s="3">
        <f t="shared" si="156"/>
        <v>0</v>
      </c>
      <c r="H5015" s="3">
        <f t="shared" si="157"/>
        <v>0</v>
      </c>
      <c r="J5015" s="3" cm="1">
        <f t="array" ref="J5015">+INDEX(G5015:H5015,,MATCH(Rates!$G$7,$G$4:$H$4,0))</f>
        <v>0</v>
      </c>
    </row>
    <row r="5016" spans="2:10" x14ac:dyDescent="0.25">
      <c r="B5016" s="3">
        <v>7</v>
      </c>
      <c r="C5016" s="3">
        <v>28</v>
      </c>
      <c r="D5016" s="3">
        <v>3</v>
      </c>
      <c r="E5016" s="3">
        <v>0</v>
      </c>
      <c r="F5016" s="3">
        <v>0</v>
      </c>
      <c r="G5016" s="3">
        <f t="shared" si="156"/>
        <v>0</v>
      </c>
      <c r="H5016" s="3">
        <f t="shared" si="157"/>
        <v>0</v>
      </c>
      <c r="J5016" s="3" cm="1">
        <f t="array" ref="J5016">+INDEX(G5016:H5016,,MATCH(Rates!$G$7,$G$4:$H$4,0))</f>
        <v>0</v>
      </c>
    </row>
    <row r="5017" spans="2:10" x14ac:dyDescent="0.25">
      <c r="B5017" s="3">
        <v>7</v>
      </c>
      <c r="C5017" s="3">
        <v>28</v>
      </c>
      <c r="D5017" s="3">
        <v>4</v>
      </c>
      <c r="E5017" s="3">
        <v>0</v>
      </c>
      <c r="F5017" s="3">
        <v>0</v>
      </c>
      <c r="G5017" s="3">
        <f t="shared" si="156"/>
        <v>0</v>
      </c>
      <c r="H5017" s="3">
        <f t="shared" si="157"/>
        <v>0</v>
      </c>
      <c r="J5017" s="3" cm="1">
        <f t="array" ref="J5017">+INDEX(G5017:H5017,,MATCH(Rates!$G$7,$G$4:$H$4,0))</f>
        <v>0</v>
      </c>
    </row>
    <row r="5018" spans="2:10" x14ac:dyDescent="0.25">
      <c r="B5018" s="3">
        <v>7</v>
      </c>
      <c r="C5018" s="3">
        <v>28</v>
      </c>
      <c r="D5018" s="3">
        <v>5</v>
      </c>
      <c r="E5018" s="3">
        <v>0</v>
      </c>
      <c r="F5018" s="3">
        <v>0</v>
      </c>
      <c r="G5018" s="3">
        <f t="shared" si="156"/>
        <v>0</v>
      </c>
      <c r="H5018" s="3">
        <f t="shared" si="157"/>
        <v>0</v>
      </c>
      <c r="J5018" s="3" cm="1">
        <f t="array" ref="J5018">+INDEX(G5018:H5018,,MATCH(Rates!$G$7,$G$4:$H$4,0))</f>
        <v>0</v>
      </c>
    </row>
    <row r="5019" spans="2:10" x14ac:dyDescent="0.25">
      <c r="B5019" s="3">
        <v>7</v>
      </c>
      <c r="C5019" s="3">
        <v>28</v>
      </c>
      <c r="D5019" s="3">
        <v>6</v>
      </c>
      <c r="E5019" s="3">
        <v>263.17399999999998</v>
      </c>
      <c r="F5019" s="3">
        <v>131.58699999999999</v>
      </c>
      <c r="G5019" s="3">
        <f t="shared" si="156"/>
        <v>0.26317399999999996</v>
      </c>
      <c r="H5019" s="3">
        <f t="shared" si="157"/>
        <v>0.13158699999999998</v>
      </c>
      <c r="J5019" s="3" cm="1">
        <f t="array" ref="J5019">+INDEX(G5019:H5019,,MATCH(Rates!$G$7,$G$4:$H$4,0))</f>
        <v>0.26317399999999996</v>
      </c>
    </row>
    <row r="5020" spans="2:10" x14ac:dyDescent="0.25">
      <c r="B5020" s="3">
        <v>7</v>
      </c>
      <c r="C5020" s="3">
        <v>28</v>
      </c>
      <c r="D5020" s="3">
        <v>7</v>
      </c>
      <c r="E5020" s="3">
        <v>1474.646</v>
      </c>
      <c r="F5020" s="3">
        <v>737.32299999999998</v>
      </c>
      <c r="G5020" s="3">
        <f t="shared" si="156"/>
        <v>1.4746459999999999</v>
      </c>
      <c r="H5020" s="3">
        <f t="shared" si="157"/>
        <v>0.73732299999999995</v>
      </c>
      <c r="J5020" s="3" cm="1">
        <f t="array" ref="J5020">+INDEX(G5020:H5020,,MATCH(Rates!$G$7,$G$4:$H$4,0))</f>
        <v>1.4746459999999999</v>
      </c>
    </row>
    <row r="5021" spans="2:10" x14ac:dyDescent="0.25">
      <c r="B5021" s="3">
        <v>7</v>
      </c>
      <c r="C5021" s="3">
        <v>28</v>
      </c>
      <c r="D5021" s="3">
        <v>8</v>
      </c>
      <c r="E5021" s="3">
        <v>2969.1660000000002</v>
      </c>
      <c r="F5021" s="3">
        <v>1484.5830000000001</v>
      </c>
      <c r="G5021" s="3">
        <f t="shared" si="156"/>
        <v>2.969166</v>
      </c>
      <c r="H5021" s="3">
        <f t="shared" si="157"/>
        <v>1.484583</v>
      </c>
      <c r="J5021" s="3" cm="1">
        <f t="array" ref="J5021">+INDEX(G5021:H5021,,MATCH(Rates!$G$7,$G$4:$H$4,0))</f>
        <v>2.969166</v>
      </c>
    </row>
    <row r="5022" spans="2:10" x14ac:dyDescent="0.25">
      <c r="B5022" s="3">
        <v>7</v>
      </c>
      <c r="C5022" s="3">
        <v>28</v>
      </c>
      <c r="D5022" s="3">
        <v>9</v>
      </c>
      <c r="E5022" s="3">
        <v>4157.8850000000002</v>
      </c>
      <c r="F5022" s="3">
        <v>2078.9430000000002</v>
      </c>
      <c r="G5022" s="3">
        <f t="shared" si="156"/>
        <v>4.1578850000000003</v>
      </c>
      <c r="H5022" s="3">
        <f t="shared" si="157"/>
        <v>2.0789430000000002</v>
      </c>
      <c r="J5022" s="3" cm="1">
        <f t="array" ref="J5022">+INDEX(G5022:H5022,,MATCH(Rates!$G$7,$G$4:$H$4,0))</f>
        <v>4.1578850000000003</v>
      </c>
    </row>
    <row r="5023" spans="2:10" x14ac:dyDescent="0.25">
      <c r="B5023" s="3">
        <v>7</v>
      </c>
      <c r="C5023" s="3">
        <v>28</v>
      </c>
      <c r="D5023" s="3">
        <v>10</v>
      </c>
      <c r="E5023" s="3">
        <v>5147.5889999999999</v>
      </c>
      <c r="F5023" s="3">
        <v>2573.7939999999999</v>
      </c>
      <c r="G5023" s="3">
        <f t="shared" si="156"/>
        <v>5.147589</v>
      </c>
      <c r="H5023" s="3">
        <f t="shared" si="157"/>
        <v>2.5737939999999999</v>
      </c>
      <c r="J5023" s="3" cm="1">
        <f t="array" ref="J5023">+INDEX(G5023:H5023,,MATCH(Rates!$G$7,$G$4:$H$4,0))</f>
        <v>5.147589</v>
      </c>
    </row>
    <row r="5024" spans="2:10" x14ac:dyDescent="0.25">
      <c r="B5024" s="3">
        <v>7</v>
      </c>
      <c r="C5024" s="3">
        <v>28</v>
      </c>
      <c r="D5024" s="3">
        <v>11</v>
      </c>
      <c r="E5024" s="3">
        <v>5697.4430000000002</v>
      </c>
      <c r="F5024" s="3">
        <v>2848.7220000000002</v>
      </c>
      <c r="G5024" s="3">
        <f t="shared" si="156"/>
        <v>5.6974429999999998</v>
      </c>
      <c r="H5024" s="3">
        <f t="shared" si="157"/>
        <v>2.8487220000000004</v>
      </c>
      <c r="J5024" s="3" cm="1">
        <f t="array" ref="J5024">+INDEX(G5024:H5024,,MATCH(Rates!$G$7,$G$4:$H$4,0))</f>
        <v>5.6974429999999998</v>
      </c>
    </row>
    <row r="5025" spans="2:10" x14ac:dyDescent="0.25">
      <c r="B5025" s="3">
        <v>7</v>
      </c>
      <c r="C5025" s="3">
        <v>28</v>
      </c>
      <c r="D5025" s="3">
        <v>12</v>
      </c>
      <c r="E5025" s="3">
        <v>5930.2889999999998</v>
      </c>
      <c r="F5025" s="3">
        <v>2965.1439999999998</v>
      </c>
      <c r="G5025" s="3">
        <f t="shared" si="156"/>
        <v>5.9302890000000001</v>
      </c>
      <c r="H5025" s="3">
        <f t="shared" si="157"/>
        <v>2.9651439999999996</v>
      </c>
      <c r="J5025" s="3" cm="1">
        <f t="array" ref="J5025">+INDEX(G5025:H5025,,MATCH(Rates!$G$7,$G$4:$H$4,0))</f>
        <v>5.9302890000000001</v>
      </c>
    </row>
    <row r="5026" spans="2:10" x14ac:dyDescent="0.25">
      <c r="B5026" s="3">
        <v>7</v>
      </c>
      <c r="C5026" s="3">
        <v>28</v>
      </c>
      <c r="D5026" s="3">
        <v>13</v>
      </c>
      <c r="E5026" s="3">
        <v>5843.076</v>
      </c>
      <c r="F5026" s="3">
        <v>2921.538</v>
      </c>
      <c r="G5026" s="3">
        <f t="shared" si="156"/>
        <v>5.8430759999999999</v>
      </c>
      <c r="H5026" s="3">
        <f t="shared" si="157"/>
        <v>2.921538</v>
      </c>
      <c r="J5026" s="3" cm="1">
        <f t="array" ref="J5026">+INDEX(G5026:H5026,,MATCH(Rates!$G$7,$G$4:$H$4,0))</f>
        <v>5.8430759999999999</v>
      </c>
    </row>
    <row r="5027" spans="2:10" x14ac:dyDescent="0.25">
      <c r="B5027" s="3">
        <v>7</v>
      </c>
      <c r="C5027" s="3">
        <v>28</v>
      </c>
      <c r="D5027" s="3">
        <v>14</v>
      </c>
      <c r="E5027" s="3">
        <v>5494.5240000000003</v>
      </c>
      <c r="F5027" s="3">
        <v>2747.2620000000002</v>
      </c>
      <c r="G5027" s="3">
        <f t="shared" si="156"/>
        <v>5.4945240000000002</v>
      </c>
      <c r="H5027" s="3">
        <f t="shared" si="157"/>
        <v>2.7472620000000001</v>
      </c>
      <c r="J5027" s="3" cm="1">
        <f t="array" ref="J5027">+INDEX(G5027:H5027,,MATCH(Rates!$G$7,$G$4:$H$4,0))</f>
        <v>5.4945240000000002</v>
      </c>
    </row>
    <row r="5028" spans="2:10" x14ac:dyDescent="0.25">
      <c r="B5028" s="3">
        <v>7</v>
      </c>
      <c r="C5028" s="3">
        <v>28</v>
      </c>
      <c r="D5028" s="3">
        <v>15</v>
      </c>
      <c r="E5028" s="3">
        <v>4784.4780000000001</v>
      </c>
      <c r="F5028" s="3">
        <v>2392.239</v>
      </c>
      <c r="G5028" s="3">
        <f t="shared" si="156"/>
        <v>4.784478</v>
      </c>
      <c r="H5028" s="3">
        <f t="shared" si="157"/>
        <v>2.392239</v>
      </c>
      <c r="J5028" s="3" cm="1">
        <f t="array" ref="J5028">+INDEX(G5028:H5028,,MATCH(Rates!$G$7,$G$4:$H$4,0))</f>
        <v>4.784478</v>
      </c>
    </row>
    <row r="5029" spans="2:10" x14ac:dyDescent="0.25">
      <c r="B5029" s="3">
        <v>7</v>
      </c>
      <c r="C5029" s="3">
        <v>28</v>
      </c>
      <c r="D5029" s="3">
        <v>16</v>
      </c>
      <c r="E5029" s="3">
        <v>3816.877</v>
      </c>
      <c r="F5029" s="3">
        <v>1908.4390000000001</v>
      </c>
      <c r="G5029" s="3">
        <f t="shared" si="156"/>
        <v>3.8168769999999999</v>
      </c>
      <c r="H5029" s="3">
        <f t="shared" si="157"/>
        <v>1.908439</v>
      </c>
      <c r="J5029" s="3" cm="1">
        <f t="array" ref="J5029">+INDEX(G5029:H5029,,MATCH(Rates!$G$7,$G$4:$H$4,0))</f>
        <v>3.8168769999999999</v>
      </c>
    </row>
    <row r="5030" spans="2:10" x14ac:dyDescent="0.25">
      <c r="B5030" s="3">
        <v>7</v>
      </c>
      <c r="C5030" s="3">
        <v>28</v>
      </c>
      <c r="D5030" s="3">
        <v>17</v>
      </c>
      <c r="E5030" s="3">
        <v>2426.125</v>
      </c>
      <c r="F5030" s="3">
        <v>1213.0630000000001</v>
      </c>
      <c r="G5030" s="3">
        <f t="shared" si="156"/>
        <v>2.4261249999999999</v>
      </c>
      <c r="H5030" s="3">
        <f t="shared" si="157"/>
        <v>1.213063</v>
      </c>
      <c r="J5030" s="3" cm="1">
        <f t="array" ref="J5030">+INDEX(G5030:H5030,,MATCH(Rates!$G$7,$G$4:$H$4,0))</f>
        <v>2.4261249999999999</v>
      </c>
    </row>
    <row r="5031" spans="2:10" x14ac:dyDescent="0.25">
      <c r="B5031" s="3">
        <v>7</v>
      </c>
      <c r="C5031" s="3">
        <v>28</v>
      </c>
      <c r="D5031" s="3">
        <v>18</v>
      </c>
      <c r="E5031" s="3">
        <v>972.49300000000005</v>
      </c>
      <c r="F5031" s="3">
        <v>486.24700000000001</v>
      </c>
      <c r="G5031" s="3">
        <f t="shared" si="156"/>
        <v>0.97249300000000005</v>
      </c>
      <c r="H5031" s="3">
        <f t="shared" si="157"/>
        <v>0.48624700000000004</v>
      </c>
      <c r="J5031" s="3" cm="1">
        <f t="array" ref="J5031">+INDEX(G5031:H5031,,MATCH(Rates!$G$7,$G$4:$H$4,0))</f>
        <v>0.97249300000000005</v>
      </c>
    </row>
    <row r="5032" spans="2:10" x14ac:dyDescent="0.25">
      <c r="B5032" s="3">
        <v>7</v>
      </c>
      <c r="C5032" s="3">
        <v>28</v>
      </c>
      <c r="D5032" s="3">
        <v>19</v>
      </c>
      <c r="E5032" s="3">
        <v>134.08000000000001</v>
      </c>
      <c r="F5032" s="3">
        <v>67.040000000000006</v>
      </c>
      <c r="G5032" s="3">
        <f t="shared" si="156"/>
        <v>0.13408</v>
      </c>
      <c r="H5032" s="3">
        <f t="shared" si="157"/>
        <v>6.7040000000000002E-2</v>
      </c>
      <c r="J5032" s="3" cm="1">
        <f t="array" ref="J5032">+INDEX(G5032:H5032,,MATCH(Rates!$G$7,$G$4:$H$4,0))</f>
        <v>0.13408</v>
      </c>
    </row>
    <row r="5033" spans="2:10" x14ac:dyDescent="0.25">
      <c r="B5033" s="3">
        <v>7</v>
      </c>
      <c r="C5033" s="3">
        <v>28</v>
      </c>
      <c r="D5033" s="3">
        <v>20</v>
      </c>
      <c r="E5033" s="3">
        <v>0</v>
      </c>
      <c r="F5033" s="3">
        <v>0</v>
      </c>
      <c r="G5033" s="3">
        <f t="shared" si="156"/>
        <v>0</v>
      </c>
      <c r="H5033" s="3">
        <f t="shared" si="157"/>
        <v>0</v>
      </c>
      <c r="J5033" s="3" cm="1">
        <f t="array" ref="J5033">+INDEX(G5033:H5033,,MATCH(Rates!$G$7,$G$4:$H$4,0))</f>
        <v>0</v>
      </c>
    </row>
    <row r="5034" spans="2:10" x14ac:dyDescent="0.25">
      <c r="B5034" s="3">
        <v>7</v>
      </c>
      <c r="C5034" s="3">
        <v>28</v>
      </c>
      <c r="D5034" s="3">
        <v>21</v>
      </c>
      <c r="E5034" s="3">
        <v>0</v>
      </c>
      <c r="F5034" s="3">
        <v>0</v>
      </c>
      <c r="G5034" s="3">
        <f t="shared" si="156"/>
        <v>0</v>
      </c>
      <c r="H5034" s="3">
        <f t="shared" si="157"/>
        <v>0</v>
      </c>
      <c r="J5034" s="3" cm="1">
        <f t="array" ref="J5034">+INDEX(G5034:H5034,,MATCH(Rates!$G$7,$G$4:$H$4,0))</f>
        <v>0</v>
      </c>
    </row>
    <row r="5035" spans="2:10" x14ac:dyDescent="0.25">
      <c r="B5035" s="3">
        <v>7</v>
      </c>
      <c r="C5035" s="3">
        <v>28</v>
      </c>
      <c r="D5035" s="3">
        <v>22</v>
      </c>
      <c r="E5035" s="3">
        <v>0</v>
      </c>
      <c r="F5035" s="3">
        <v>0</v>
      </c>
      <c r="G5035" s="3">
        <f t="shared" si="156"/>
        <v>0</v>
      </c>
      <c r="H5035" s="3">
        <f t="shared" si="157"/>
        <v>0</v>
      </c>
      <c r="J5035" s="3" cm="1">
        <f t="array" ref="J5035">+INDEX(G5035:H5035,,MATCH(Rates!$G$7,$G$4:$H$4,0))</f>
        <v>0</v>
      </c>
    </row>
    <row r="5036" spans="2:10" x14ac:dyDescent="0.25">
      <c r="B5036" s="3">
        <v>7</v>
      </c>
      <c r="C5036" s="3">
        <v>28</v>
      </c>
      <c r="D5036" s="3">
        <v>23</v>
      </c>
      <c r="E5036" s="3">
        <v>0</v>
      </c>
      <c r="F5036" s="3">
        <v>0</v>
      </c>
      <c r="G5036" s="3">
        <f t="shared" si="156"/>
        <v>0</v>
      </c>
      <c r="H5036" s="3">
        <f t="shared" si="157"/>
        <v>0</v>
      </c>
      <c r="J5036" s="3" cm="1">
        <f t="array" ref="J5036">+INDEX(G5036:H5036,,MATCH(Rates!$G$7,$G$4:$H$4,0))</f>
        <v>0</v>
      </c>
    </row>
    <row r="5037" spans="2:10" x14ac:dyDescent="0.25">
      <c r="B5037" s="3">
        <v>7</v>
      </c>
      <c r="C5037" s="3">
        <v>29</v>
      </c>
      <c r="D5037" s="3">
        <v>0</v>
      </c>
      <c r="E5037" s="3">
        <v>0</v>
      </c>
      <c r="F5037" s="3">
        <v>0</v>
      </c>
      <c r="G5037" s="3">
        <f t="shared" si="156"/>
        <v>0</v>
      </c>
      <c r="H5037" s="3">
        <f t="shared" si="157"/>
        <v>0</v>
      </c>
      <c r="J5037" s="3" cm="1">
        <f t="array" ref="J5037">+INDEX(G5037:H5037,,MATCH(Rates!$G$7,$G$4:$H$4,0))</f>
        <v>0</v>
      </c>
    </row>
    <row r="5038" spans="2:10" x14ac:dyDescent="0.25">
      <c r="B5038" s="3">
        <v>7</v>
      </c>
      <c r="C5038" s="3">
        <v>29</v>
      </c>
      <c r="D5038" s="3">
        <v>1</v>
      </c>
      <c r="E5038" s="3">
        <v>0</v>
      </c>
      <c r="F5038" s="3">
        <v>0</v>
      </c>
      <c r="G5038" s="3">
        <f t="shared" si="156"/>
        <v>0</v>
      </c>
      <c r="H5038" s="3">
        <f t="shared" si="157"/>
        <v>0</v>
      </c>
      <c r="J5038" s="3" cm="1">
        <f t="array" ref="J5038">+INDEX(G5038:H5038,,MATCH(Rates!$G$7,$G$4:$H$4,0))</f>
        <v>0</v>
      </c>
    </row>
    <row r="5039" spans="2:10" x14ac:dyDescent="0.25">
      <c r="B5039" s="3">
        <v>7</v>
      </c>
      <c r="C5039" s="3">
        <v>29</v>
      </c>
      <c r="D5039" s="3">
        <v>2</v>
      </c>
      <c r="E5039" s="3">
        <v>0</v>
      </c>
      <c r="F5039" s="3">
        <v>0</v>
      </c>
      <c r="G5039" s="3">
        <f t="shared" si="156"/>
        <v>0</v>
      </c>
      <c r="H5039" s="3">
        <f t="shared" si="157"/>
        <v>0</v>
      </c>
      <c r="J5039" s="3" cm="1">
        <f t="array" ref="J5039">+INDEX(G5039:H5039,,MATCH(Rates!$G$7,$G$4:$H$4,0))</f>
        <v>0</v>
      </c>
    </row>
    <row r="5040" spans="2:10" x14ac:dyDescent="0.25">
      <c r="B5040" s="3">
        <v>7</v>
      </c>
      <c r="C5040" s="3">
        <v>29</v>
      </c>
      <c r="D5040" s="3">
        <v>3</v>
      </c>
      <c r="E5040" s="3">
        <v>0</v>
      </c>
      <c r="F5040" s="3">
        <v>0</v>
      </c>
      <c r="G5040" s="3">
        <f t="shared" si="156"/>
        <v>0</v>
      </c>
      <c r="H5040" s="3">
        <f t="shared" si="157"/>
        <v>0</v>
      </c>
      <c r="J5040" s="3" cm="1">
        <f t="array" ref="J5040">+INDEX(G5040:H5040,,MATCH(Rates!$G$7,$G$4:$H$4,0))</f>
        <v>0</v>
      </c>
    </row>
    <row r="5041" spans="2:10" x14ac:dyDescent="0.25">
      <c r="B5041" s="3">
        <v>7</v>
      </c>
      <c r="C5041" s="3">
        <v>29</v>
      </c>
      <c r="D5041" s="3">
        <v>4</v>
      </c>
      <c r="E5041" s="3">
        <v>0</v>
      </c>
      <c r="F5041" s="3">
        <v>0</v>
      </c>
      <c r="G5041" s="3">
        <f t="shared" si="156"/>
        <v>0</v>
      </c>
      <c r="H5041" s="3">
        <f t="shared" si="157"/>
        <v>0</v>
      </c>
      <c r="J5041" s="3" cm="1">
        <f t="array" ref="J5041">+INDEX(G5041:H5041,,MATCH(Rates!$G$7,$G$4:$H$4,0))</f>
        <v>0</v>
      </c>
    </row>
    <row r="5042" spans="2:10" x14ac:dyDescent="0.25">
      <c r="B5042" s="3">
        <v>7</v>
      </c>
      <c r="C5042" s="3">
        <v>29</v>
      </c>
      <c r="D5042" s="3">
        <v>5</v>
      </c>
      <c r="E5042" s="3">
        <v>0</v>
      </c>
      <c r="F5042" s="3">
        <v>0</v>
      </c>
      <c r="G5042" s="3">
        <f t="shared" si="156"/>
        <v>0</v>
      </c>
      <c r="H5042" s="3">
        <f t="shared" si="157"/>
        <v>0</v>
      </c>
      <c r="J5042" s="3" cm="1">
        <f t="array" ref="J5042">+INDEX(G5042:H5042,,MATCH(Rates!$G$7,$G$4:$H$4,0))</f>
        <v>0</v>
      </c>
    </row>
    <row r="5043" spans="2:10" x14ac:dyDescent="0.25">
      <c r="B5043" s="3">
        <v>7</v>
      </c>
      <c r="C5043" s="3">
        <v>29</v>
      </c>
      <c r="D5043" s="3">
        <v>6</v>
      </c>
      <c r="E5043" s="3">
        <v>273.964</v>
      </c>
      <c r="F5043" s="3">
        <v>136.982</v>
      </c>
      <c r="G5043" s="3">
        <f t="shared" si="156"/>
        <v>0.27396399999999999</v>
      </c>
      <c r="H5043" s="3">
        <f t="shared" si="157"/>
        <v>0.13698199999999999</v>
      </c>
      <c r="J5043" s="3" cm="1">
        <f t="array" ref="J5043">+INDEX(G5043:H5043,,MATCH(Rates!$G$7,$G$4:$H$4,0))</f>
        <v>0.27396399999999999</v>
      </c>
    </row>
    <row r="5044" spans="2:10" x14ac:dyDescent="0.25">
      <c r="B5044" s="3">
        <v>7</v>
      </c>
      <c r="C5044" s="3">
        <v>29</v>
      </c>
      <c r="D5044" s="3">
        <v>7</v>
      </c>
      <c r="E5044" s="3">
        <v>1442.8420000000001</v>
      </c>
      <c r="F5044" s="3">
        <v>721.42100000000005</v>
      </c>
      <c r="G5044" s="3">
        <f t="shared" si="156"/>
        <v>1.4428420000000002</v>
      </c>
      <c r="H5044" s="3">
        <f t="shared" si="157"/>
        <v>0.72142100000000009</v>
      </c>
      <c r="J5044" s="3" cm="1">
        <f t="array" ref="J5044">+INDEX(G5044:H5044,,MATCH(Rates!$G$7,$G$4:$H$4,0))</f>
        <v>1.4428420000000002</v>
      </c>
    </row>
    <row r="5045" spans="2:10" x14ac:dyDescent="0.25">
      <c r="B5045" s="3">
        <v>7</v>
      </c>
      <c r="C5045" s="3">
        <v>29</v>
      </c>
      <c r="D5045" s="3">
        <v>8</v>
      </c>
      <c r="E5045" s="3">
        <v>2571.4470000000001</v>
      </c>
      <c r="F5045" s="3">
        <v>1285.723</v>
      </c>
      <c r="G5045" s="3">
        <f t="shared" si="156"/>
        <v>2.571447</v>
      </c>
      <c r="H5045" s="3">
        <f t="shared" si="157"/>
        <v>1.2857229999999999</v>
      </c>
      <c r="J5045" s="3" cm="1">
        <f t="array" ref="J5045">+INDEX(G5045:H5045,,MATCH(Rates!$G$7,$G$4:$H$4,0))</f>
        <v>2.571447</v>
      </c>
    </row>
    <row r="5046" spans="2:10" x14ac:dyDescent="0.25">
      <c r="B5046" s="3">
        <v>7</v>
      </c>
      <c r="C5046" s="3">
        <v>29</v>
      </c>
      <c r="D5046" s="3">
        <v>9</v>
      </c>
      <c r="E5046" s="3">
        <v>1988.8040000000001</v>
      </c>
      <c r="F5046" s="3">
        <v>994.40200000000004</v>
      </c>
      <c r="G5046" s="3">
        <f t="shared" si="156"/>
        <v>1.988804</v>
      </c>
      <c r="H5046" s="3">
        <f t="shared" si="157"/>
        <v>0.99440200000000001</v>
      </c>
      <c r="J5046" s="3" cm="1">
        <f t="array" ref="J5046">+INDEX(G5046:H5046,,MATCH(Rates!$G$7,$G$4:$H$4,0))</f>
        <v>1.988804</v>
      </c>
    </row>
    <row r="5047" spans="2:10" x14ac:dyDescent="0.25">
      <c r="B5047" s="3">
        <v>7</v>
      </c>
      <c r="C5047" s="3">
        <v>29</v>
      </c>
      <c r="D5047" s="3">
        <v>10</v>
      </c>
      <c r="E5047" s="3">
        <v>5086.0789999999997</v>
      </c>
      <c r="F5047" s="3">
        <v>2543.0390000000002</v>
      </c>
      <c r="G5047" s="3">
        <f t="shared" si="156"/>
        <v>5.0860789999999998</v>
      </c>
      <c r="H5047" s="3">
        <f t="shared" si="157"/>
        <v>2.5430390000000003</v>
      </c>
      <c r="J5047" s="3" cm="1">
        <f t="array" ref="J5047">+INDEX(G5047:H5047,,MATCH(Rates!$G$7,$G$4:$H$4,0))</f>
        <v>5.0860789999999998</v>
      </c>
    </row>
    <row r="5048" spans="2:10" x14ac:dyDescent="0.25">
      <c r="B5048" s="3">
        <v>7</v>
      </c>
      <c r="C5048" s="3">
        <v>29</v>
      </c>
      <c r="D5048" s="3">
        <v>11</v>
      </c>
      <c r="E5048" s="3">
        <v>5584.6530000000002</v>
      </c>
      <c r="F5048" s="3">
        <v>2792.3270000000002</v>
      </c>
      <c r="G5048" s="3">
        <f t="shared" si="156"/>
        <v>5.5846530000000003</v>
      </c>
      <c r="H5048" s="3">
        <f t="shared" si="157"/>
        <v>2.7923270000000002</v>
      </c>
      <c r="J5048" s="3" cm="1">
        <f t="array" ref="J5048">+INDEX(G5048:H5048,,MATCH(Rates!$G$7,$G$4:$H$4,0))</f>
        <v>5.5846530000000003</v>
      </c>
    </row>
    <row r="5049" spans="2:10" x14ac:dyDescent="0.25">
      <c r="B5049" s="3">
        <v>7</v>
      </c>
      <c r="C5049" s="3">
        <v>29</v>
      </c>
      <c r="D5049" s="3">
        <v>12</v>
      </c>
      <c r="E5049" s="3">
        <v>5782.5439999999999</v>
      </c>
      <c r="F5049" s="3">
        <v>2891.2719999999999</v>
      </c>
      <c r="G5049" s="3">
        <f t="shared" si="156"/>
        <v>5.7825439999999997</v>
      </c>
      <c r="H5049" s="3">
        <f t="shared" si="157"/>
        <v>2.8912719999999998</v>
      </c>
      <c r="J5049" s="3" cm="1">
        <f t="array" ref="J5049">+INDEX(G5049:H5049,,MATCH(Rates!$G$7,$G$4:$H$4,0))</f>
        <v>5.7825439999999997</v>
      </c>
    </row>
    <row r="5050" spans="2:10" x14ac:dyDescent="0.25">
      <c r="B5050" s="3">
        <v>7</v>
      </c>
      <c r="C5050" s="3">
        <v>29</v>
      </c>
      <c r="D5050" s="3">
        <v>13</v>
      </c>
      <c r="E5050" s="3">
        <v>5688.7740000000003</v>
      </c>
      <c r="F5050" s="3">
        <v>2844.3870000000002</v>
      </c>
      <c r="G5050" s="3">
        <f t="shared" si="156"/>
        <v>5.6887740000000004</v>
      </c>
      <c r="H5050" s="3">
        <f t="shared" si="157"/>
        <v>2.8443870000000002</v>
      </c>
      <c r="J5050" s="3" cm="1">
        <f t="array" ref="J5050">+INDEX(G5050:H5050,,MATCH(Rates!$G$7,$G$4:$H$4,0))</f>
        <v>5.6887740000000004</v>
      </c>
    </row>
    <row r="5051" spans="2:10" x14ac:dyDescent="0.25">
      <c r="B5051" s="3">
        <v>7</v>
      </c>
      <c r="C5051" s="3">
        <v>29</v>
      </c>
      <c r="D5051" s="3">
        <v>14</v>
      </c>
      <c r="E5051" s="3">
        <v>5283.4260000000004</v>
      </c>
      <c r="F5051" s="3">
        <v>2641.7130000000002</v>
      </c>
      <c r="G5051" s="3">
        <f t="shared" si="156"/>
        <v>5.2834260000000004</v>
      </c>
      <c r="H5051" s="3">
        <f t="shared" si="157"/>
        <v>2.6417130000000002</v>
      </c>
      <c r="J5051" s="3" cm="1">
        <f t="array" ref="J5051">+INDEX(G5051:H5051,,MATCH(Rates!$G$7,$G$4:$H$4,0))</f>
        <v>5.2834260000000004</v>
      </c>
    </row>
    <row r="5052" spans="2:10" x14ac:dyDescent="0.25">
      <c r="B5052" s="3">
        <v>7</v>
      </c>
      <c r="C5052" s="3">
        <v>29</v>
      </c>
      <c r="D5052" s="3">
        <v>15</v>
      </c>
      <c r="E5052" s="3">
        <v>4618.7870000000003</v>
      </c>
      <c r="F5052" s="3">
        <v>2309.393</v>
      </c>
      <c r="G5052" s="3">
        <f t="shared" si="156"/>
        <v>4.6187870000000002</v>
      </c>
      <c r="H5052" s="3">
        <f t="shared" si="157"/>
        <v>2.309393</v>
      </c>
      <c r="J5052" s="3" cm="1">
        <f t="array" ref="J5052">+INDEX(G5052:H5052,,MATCH(Rates!$G$7,$G$4:$H$4,0))</f>
        <v>4.6187870000000002</v>
      </c>
    </row>
    <row r="5053" spans="2:10" x14ac:dyDescent="0.25">
      <c r="B5053" s="3">
        <v>7</v>
      </c>
      <c r="C5053" s="3">
        <v>29</v>
      </c>
      <c r="D5053" s="3">
        <v>16</v>
      </c>
      <c r="E5053" s="3">
        <v>3620.835</v>
      </c>
      <c r="F5053" s="3">
        <v>1810.4169999999999</v>
      </c>
      <c r="G5053" s="3">
        <f t="shared" si="156"/>
        <v>3.620835</v>
      </c>
      <c r="H5053" s="3">
        <f t="shared" si="157"/>
        <v>1.8104169999999999</v>
      </c>
      <c r="J5053" s="3" cm="1">
        <f t="array" ref="J5053">+INDEX(G5053:H5053,,MATCH(Rates!$G$7,$G$4:$H$4,0))</f>
        <v>3.620835</v>
      </c>
    </row>
    <row r="5054" spans="2:10" x14ac:dyDescent="0.25">
      <c r="B5054" s="3">
        <v>7</v>
      </c>
      <c r="C5054" s="3">
        <v>29</v>
      </c>
      <c r="D5054" s="3">
        <v>17</v>
      </c>
      <c r="E5054" s="3">
        <v>2324.7559999999999</v>
      </c>
      <c r="F5054" s="3">
        <v>1162.3779999999999</v>
      </c>
      <c r="G5054" s="3">
        <f t="shared" si="156"/>
        <v>2.3247559999999998</v>
      </c>
      <c r="H5054" s="3">
        <f t="shared" si="157"/>
        <v>1.1623779999999999</v>
      </c>
      <c r="J5054" s="3" cm="1">
        <f t="array" ref="J5054">+INDEX(G5054:H5054,,MATCH(Rates!$G$7,$G$4:$H$4,0))</f>
        <v>2.3247559999999998</v>
      </c>
    </row>
    <row r="5055" spans="2:10" x14ac:dyDescent="0.25">
      <c r="B5055" s="3">
        <v>7</v>
      </c>
      <c r="C5055" s="3">
        <v>29</v>
      </c>
      <c r="D5055" s="3">
        <v>18</v>
      </c>
      <c r="E5055" s="3">
        <v>959.96</v>
      </c>
      <c r="F5055" s="3">
        <v>479.98</v>
      </c>
      <c r="G5055" s="3">
        <f t="shared" si="156"/>
        <v>0.95996000000000004</v>
      </c>
      <c r="H5055" s="3">
        <f t="shared" si="157"/>
        <v>0.47998000000000002</v>
      </c>
      <c r="J5055" s="3" cm="1">
        <f t="array" ref="J5055">+INDEX(G5055:H5055,,MATCH(Rates!$G$7,$G$4:$H$4,0))</f>
        <v>0.95996000000000004</v>
      </c>
    </row>
    <row r="5056" spans="2:10" x14ac:dyDescent="0.25">
      <c r="B5056" s="3">
        <v>7</v>
      </c>
      <c r="C5056" s="3">
        <v>29</v>
      </c>
      <c r="D5056" s="3">
        <v>19</v>
      </c>
      <c r="E5056" s="3">
        <v>159.006</v>
      </c>
      <c r="F5056" s="3">
        <v>79.503</v>
      </c>
      <c r="G5056" s="3">
        <f t="shared" si="156"/>
        <v>0.15900600000000001</v>
      </c>
      <c r="H5056" s="3">
        <f t="shared" si="157"/>
        <v>7.9503000000000004E-2</v>
      </c>
      <c r="J5056" s="3" cm="1">
        <f t="array" ref="J5056">+INDEX(G5056:H5056,,MATCH(Rates!$G$7,$G$4:$H$4,0))</f>
        <v>0.15900600000000001</v>
      </c>
    </row>
    <row r="5057" spans="2:10" x14ac:dyDescent="0.25">
      <c r="B5057" s="3">
        <v>7</v>
      </c>
      <c r="C5057" s="3">
        <v>29</v>
      </c>
      <c r="D5057" s="3">
        <v>20</v>
      </c>
      <c r="E5057" s="3">
        <v>0</v>
      </c>
      <c r="F5057" s="3">
        <v>0</v>
      </c>
      <c r="G5057" s="3">
        <f t="shared" si="156"/>
        <v>0</v>
      </c>
      <c r="H5057" s="3">
        <f t="shared" si="157"/>
        <v>0</v>
      </c>
      <c r="J5057" s="3" cm="1">
        <f t="array" ref="J5057">+INDEX(G5057:H5057,,MATCH(Rates!$G$7,$G$4:$H$4,0))</f>
        <v>0</v>
      </c>
    </row>
    <row r="5058" spans="2:10" x14ac:dyDescent="0.25">
      <c r="B5058" s="3">
        <v>7</v>
      </c>
      <c r="C5058" s="3">
        <v>29</v>
      </c>
      <c r="D5058" s="3">
        <v>21</v>
      </c>
      <c r="E5058" s="3">
        <v>0</v>
      </c>
      <c r="F5058" s="3">
        <v>0</v>
      </c>
      <c r="G5058" s="3">
        <f t="shared" si="156"/>
        <v>0</v>
      </c>
      <c r="H5058" s="3">
        <f t="shared" si="157"/>
        <v>0</v>
      </c>
      <c r="J5058" s="3" cm="1">
        <f t="array" ref="J5058">+INDEX(G5058:H5058,,MATCH(Rates!$G$7,$G$4:$H$4,0))</f>
        <v>0</v>
      </c>
    </row>
    <row r="5059" spans="2:10" x14ac:dyDescent="0.25">
      <c r="B5059" s="3">
        <v>7</v>
      </c>
      <c r="C5059" s="3">
        <v>29</v>
      </c>
      <c r="D5059" s="3">
        <v>22</v>
      </c>
      <c r="E5059" s="3">
        <v>0</v>
      </c>
      <c r="F5059" s="3">
        <v>0</v>
      </c>
      <c r="G5059" s="3">
        <f t="shared" si="156"/>
        <v>0</v>
      </c>
      <c r="H5059" s="3">
        <f t="shared" si="157"/>
        <v>0</v>
      </c>
      <c r="J5059" s="3" cm="1">
        <f t="array" ref="J5059">+INDEX(G5059:H5059,,MATCH(Rates!$G$7,$G$4:$H$4,0))</f>
        <v>0</v>
      </c>
    </row>
    <row r="5060" spans="2:10" x14ac:dyDescent="0.25">
      <c r="B5060" s="3">
        <v>7</v>
      </c>
      <c r="C5060" s="3">
        <v>29</v>
      </c>
      <c r="D5060" s="3">
        <v>23</v>
      </c>
      <c r="E5060" s="3">
        <v>0</v>
      </c>
      <c r="F5060" s="3">
        <v>0</v>
      </c>
      <c r="G5060" s="3">
        <f t="shared" si="156"/>
        <v>0</v>
      </c>
      <c r="H5060" s="3">
        <f t="shared" si="157"/>
        <v>0</v>
      </c>
      <c r="J5060" s="3" cm="1">
        <f t="array" ref="J5060">+INDEX(G5060:H5060,,MATCH(Rates!$G$7,$G$4:$H$4,0))</f>
        <v>0</v>
      </c>
    </row>
    <row r="5061" spans="2:10" x14ac:dyDescent="0.25">
      <c r="B5061" s="3">
        <v>7</v>
      </c>
      <c r="C5061" s="3">
        <v>30</v>
      </c>
      <c r="D5061" s="3">
        <v>0</v>
      </c>
      <c r="E5061" s="3">
        <v>0</v>
      </c>
      <c r="F5061" s="3">
        <v>0</v>
      </c>
      <c r="G5061" s="3">
        <f t="shared" si="156"/>
        <v>0</v>
      </c>
      <c r="H5061" s="3">
        <f t="shared" si="157"/>
        <v>0</v>
      </c>
      <c r="J5061" s="3" cm="1">
        <f t="array" ref="J5061">+INDEX(G5061:H5061,,MATCH(Rates!$G$7,$G$4:$H$4,0))</f>
        <v>0</v>
      </c>
    </row>
    <row r="5062" spans="2:10" x14ac:dyDescent="0.25">
      <c r="B5062" s="3">
        <v>7</v>
      </c>
      <c r="C5062" s="3">
        <v>30</v>
      </c>
      <c r="D5062" s="3">
        <v>1</v>
      </c>
      <c r="E5062" s="3">
        <v>0</v>
      </c>
      <c r="F5062" s="3">
        <v>0</v>
      </c>
      <c r="G5062" s="3">
        <f t="shared" si="156"/>
        <v>0</v>
      </c>
      <c r="H5062" s="3">
        <f t="shared" si="157"/>
        <v>0</v>
      </c>
      <c r="J5062" s="3" cm="1">
        <f t="array" ref="J5062">+INDEX(G5062:H5062,,MATCH(Rates!$G$7,$G$4:$H$4,0))</f>
        <v>0</v>
      </c>
    </row>
    <row r="5063" spans="2:10" x14ac:dyDescent="0.25">
      <c r="B5063" s="3">
        <v>7</v>
      </c>
      <c r="C5063" s="3">
        <v>30</v>
      </c>
      <c r="D5063" s="3">
        <v>2</v>
      </c>
      <c r="E5063" s="3">
        <v>0</v>
      </c>
      <c r="F5063" s="3">
        <v>0</v>
      </c>
      <c r="G5063" s="3">
        <f t="shared" si="156"/>
        <v>0</v>
      </c>
      <c r="H5063" s="3">
        <f t="shared" si="157"/>
        <v>0</v>
      </c>
      <c r="J5063" s="3" cm="1">
        <f t="array" ref="J5063">+INDEX(G5063:H5063,,MATCH(Rates!$G$7,$G$4:$H$4,0))</f>
        <v>0</v>
      </c>
    </row>
    <row r="5064" spans="2:10" x14ac:dyDescent="0.25">
      <c r="B5064" s="3">
        <v>7</v>
      </c>
      <c r="C5064" s="3">
        <v>30</v>
      </c>
      <c r="D5064" s="3">
        <v>3</v>
      </c>
      <c r="E5064" s="3">
        <v>0</v>
      </c>
      <c r="F5064" s="3">
        <v>0</v>
      </c>
      <c r="G5064" s="3">
        <f t="shared" si="156"/>
        <v>0</v>
      </c>
      <c r="H5064" s="3">
        <f t="shared" si="157"/>
        <v>0</v>
      </c>
      <c r="J5064" s="3" cm="1">
        <f t="array" ref="J5064">+INDEX(G5064:H5064,,MATCH(Rates!$G$7,$G$4:$H$4,0))</f>
        <v>0</v>
      </c>
    </row>
    <row r="5065" spans="2:10" x14ac:dyDescent="0.25">
      <c r="B5065" s="3">
        <v>7</v>
      </c>
      <c r="C5065" s="3">
        <v>30</v>
      </c>
      <c r="D5065" s="3">
        <v>4</v>
      </c>
      <c r="E5065" s="3">
        <v>0</v>
      </c>
      <c r="F5065" s="3">
        <v>0</v>
      </c>
      <c r="G5065" s="3">
        <f t="shared" si="156"/>
        <v>0</v>
      </c>
      <c r="H5065" s="3">
        <f t="shared" si="157"/>
        <v>0</v>
      </c>
      <c r="J5065" s="3" cm="1">
        <f t="array" ref="J5065">+INDEX(G5065:H5065,,MATCH(Rates!$G$7,$G$4:$H$4,0))</f>
        <v>0</v>
      </c>
    </row>
    <row r="5066" spans="2:10" x14ac:dyDescent="0.25">
      <c r="B5066" s="3">
        <v>7</v>
      </c>
      <c r="C5066" s="3">
        <v>30</v>
      </c>
      <c r="D5066" s="3">
        <v>5</v>
      </c>
      <c r="E5066" s="3">
        <v>0</v>
      </c>
      <c r="F5066" s="3">
        <v>0</v>
      </c>
      <c r="G5066" s="3">
        <f t="shared" si="156"/>
        <v>0</v>
      </c>
      <c r="H5066" s="3">
        <f t="shared" si="157"/>
        <v>0</v>
      </c>
      <c r="J5066" s="3" cm="1">
        <f t="array" ref="J5066">+INDEX(G5066:H5066,,MATCH(Rates!$G$7,$G$4:$H$4,0))</f>
        <v>0</v>
      </c>
    </row>
    <row r="5067" spans="2:10" x14ac:dyDescent="0.25">
      <c r="B5067" s="3">
        <v>7</v>
      </c>
      <c r="C5067" s="3">
        <v>30</v>
      </c>
      <c r="D5067" s="3">
        <v>6</v>
      </c>
      <c r="E5067" s="3">
        <v>319.83600000000001</v>
      </c>
      <c r="F5067" s="3">
        <v>159.91800000000001</v>
      </c>
      <c r="G5067" s="3">
        <f t="shared" si="156"/>
        <v>0.31983600000000001</v>
      </c>
      <c r="H5067" s="3">
        <f t="shared" si="157"/>
        <v>0.159918</v>
      </c>
      <c r="J5067" s="3" cm="1">
        <f t="array" ref="J5067">+INDEX(G5067:H5067,,MATCH(Rates!$G$7,$G$4:$H$4,0))</f>
        <v>0.31983600000000001</v>
      </c>
    </row>
    <row r="5068" spans="2:10" x14ac:dyDescent="0.25">
      <c r="B5068" s="3">
        <v>7</v>
      </c>
      <c r="C5068" s="3">
        <v>30</v>
      </c>
      <c r="D5068" s="3">
        <v>7</v>
      </c>
      <c r="E5068" s="3">
        <v>1373.7449999999999</v>
      </c>
      <c r="F5068" s="3">
        <v>686.87300000000005</v>
      </c>
      <c r="G5068" s="3">
        <f t="shared" si="156"/>
        <v>1.373745</v>
      </c>
      <c r="H5068" s="3">
        <f t="shared" si="157"/>
        <v>0.68687300000000007</v>
      </c>
      <c r="J5068" s="3" cm="1">
        <f t="array" ref="J5068">+INDEX(G5068:H5068,,MATCH(Rates!$G$7,$G$4:$H$4,0))</f>
        <v>1.373745</v>
      </c>
    </row>
    <row r="5069" spans="2:10" x14ac:dyDescent="0.25">
      <c r="B5069" s="3">
        <v>7</v>
      </c>
      <c r="C5069" s="3">
        <v>30</v>
      </c>
      <c r="D5069" s="3">
        <v>8</v>
      </c>
      <c r="E5069" s="3">
        <v>2741.7890000000002</v>
      </c>
      <c r="F5069" s="3">
        <v>1370.894</v>
      </c>
      <c r="G5069" s="3">
        <f t="shared" si="156"/>
        <v>2.7417890000000003</v>
      </c>
      <c r="H5069" s="3">
        <f t="shared" si="157"/>
        <v>1.3708940000000001</v>
      </c>
      <c r="J5069" s="3" cm="1">
        <f t="array" ref="J5069">+INDEX(G5069:H5069,,MATCH(Rates!$G$7,$G$4:$H$4,0))</f>
        <v>2.7417890000000003</v>
      </c>
    </row>
    <row r="5070" spans="2:10" x14ac:dyDescent="0.25">
      <c r="B5070" s="3">
        <v>7</v>
      </c>
      <c r="C5070" s="3">
        <v>30</v>
      </c>
      <c r="D5070" s="3">
        <v>9</v>
      </c>
      <c r="E5070" s="3">
        <v>3845.6089999999999</v>
      </c>
      <c r="F5070" s="3">
        <v>1922.8040000000001</v>
      </c>
      <c r="G5070" s="3">
        <f t="shared" si="156"/>
        <v>3.8456090000000001</v>
      </c>
      <c r="H5070" s="3">
        <f t="shared" si="157"/>
        <v>1.9228040000000002</v>
      </c>
      <c r="J5070" s="3" cm="1">
        <f t="array" ref="J5070">+INDEX(G5070:H5070,,MATCH(Rates!$G$7,$G$4:$H$4,0))</f>
        <v>3.8456090000000001</v>
      </c>
    </row>
    <row r="5071" spans="2:10" x14ac:dyDescent="0.25">
      <c r="B5071" s="3">
        <v>7</v>
      </c>
      <c r="C5071" s="3">
        <v>30</v>
      </c>
      <c r="D5071" s="3">
        <v>10</v>
      </c>
      <c r="E5071" s="3">
        <v>4378.7240000000002</v>
      </c>
      <c r="F5071" s="3">
        <v>2189.3620000000001</v>
      </c>
      <c r="G5071" s="3">
        <f t="shared" si="156"/>
        <v>4.3787240000000001</v>
      </c>
      <c r="H5071" s="3">
        <f t="shared" si="157"/>
        <v>2.189362</v>
      </c>
      <c r="J5071" s="3" cm="1">
        <f t="array" ref="J5071">+INDEX(G5071:H5071,,MATCH(Rates!$G$7,$G$4:$H$4,0))</f>
        <v>4.3787240000000001</v>
      </c>
    </row>
    <row r="5072" spans="2:10" x14ac:dyDescent="0.25">
      <c r="B5072" s="3">
        <v>7</v>
      </c>
      <c r="C5072" s="3">
        <v>30</v>
      </c>
      <c r="D5072" s="3">
        <v>11</v>
      </c>
      <c r="E5072" s="3">
        <v>5262.1869999999999</v>
      </c>
      <c r="F5072" s="3">
        <v>2631.0929999999998</v>
      </c>
      <c r="G5072" s="3">
        <f t="shared" si="156"/>
        <v>5.2621869999999999</v>
      </c>
      <c r="H5072" s="3">
        <f t="shared" si="157"/>
        <v>2.6310929999999999</v>
      </c>
      <c r="J5072" s="3" cm="1">
        <f t="array" ref="J5072">+INDEX(G5072:H5072,,MATCH(Rates!$G$7,$G$4:$H$4,0))</f>
        <v>5.2621869999999999</v>
      </c>
    </row>
    <row r="5073" spans="2:10" x14ac:dyDescent="0.25">
      <c r="B5073" s="3">
        <v>7</v>
      </c>
      <c r="C5073" s="3">
        <v>30</v>
      </c>
      <c r="D5073" s="3">
        <v>12</v>
      </c>
      <c r="E5073" s="3">
        <v>5483.1959999999999</v>
      </c>
      <c r="F5073" s="3">
        <v>2741.598</v>
      </c>
      <c r="G5073" s="3">
        <f t="shared" si="156"/>
        <v>5.4831959999999995</v>
      </c>
      <c r="H5073" s="3">
        <f t="shared" si="157"/>
        <v>2.7415979999999998</v>
      </c>
      <c r="J5073" s="3" cm="1">
        <f t="array" ref="J5073">+INDEX(G5073:H5073,,MATCH(Rates!$G$7,$G$4:$H$4,0))</f>
        <v>5.4831959999999995</v>
      </c>
    </row>
    <row r="5074" spans="2:10" x14ac:dyDescent="0.25">
      <c r="B5074" s="3">
        <v>7</v>
      </c>
      <c r="C5074" s="3">
        <v>30</v>
      </c>
      <c r="D5074" s="3">
        <v>13</v>
      </c>
      <c r="E5074" s="3">
        <v>2439.6010000000001</v>
      </c>
      <c r="F5074" s="3">
        <v>1219.8009999999999</v>
      </c>
      <c r="G5074" s="3">
        <f t="shared" si="156"/>
        <v>2.4396010000000001</v>
      </c>
      <c r="H5074" s="3">
        <f t="shared" si="157"/>
        <v>1.2198009999999999</v>
      </c>
      <c r="J5074" s="3" cm="1">
        <f t="array" ref="J5074">+INDEX(G5074:H5074,,MATCH(Rates!$G$7,$G$4:$H$4,0))</f>
        <v>2.4396010000000001</v>
      </c>
    </row>
    <row r="5075" spans="2:10" x14ac:dyDescent="0.25">
      <c r="B5075" s="3">
        <v>7</v>
      </c>
      <c r="C5075" s="3">
        <v>30</v>
      </c>
      <c r="D5075" s="3">
        <v>14</v>
      </c>
      <c r="E5075" s="3">
        <v>3141.28</v>
      </c>
      <c r="F5075" s="3">
        <v>1570.64</v>
      </c>
      <c r="G5075" s="3">
        <f t="shared" si="156"/>
        <v>3.1412800000000001</v>
      </c>
      <c r="H5075" s="3">
        <f t="shared" si="157"/>
        <v>1.57064</v>
      </c>
      <c r="J5075" s="3" cm="1">
        <f t="array" ref="J5075">+INDEX(G5075:H5075,,MATCH(Rates!$G$7,$G$4:$H$4,0))</f>
        <v>3.1412800000000001</v>
      </c>
    </row>
    <row r="5076" spans="2:10" x14ac:dyDescent="0.25">
      <c r="B5076" s="3">
        <v>7</v>
      </c>
      <c r="C5076" s="3">
        <v>30</v>
      </c>
      <c r="D5076" s="3">
        <v>15</v>
      </c>
      <c r="E5076" s="3">
        <v>2747.712</v>
      </c>
      <c r="F5076" s="3">
        <v>1373.856</v>
      </c>
      <c r="G5076" s="3">
        <f t="shared" si="156"/>
        <v>2.7477119999999999</v>
      </c>
      <c r="H5076" s="3">
        <f t="shared" si="157"/>
        <v>1.373856</v>
      </c>
      <c r="J5076" s="3" cm="1">
        <f t="array" ref="J5076">+INDEX(G5076:H5076,,MATCH(Rates!$G$7,$G$4:$H$4,0))</f>
        <v>2.7477119999999999</v>
      </c>
    </row>
    <row r="5077" spans="2:10" x14ac:dyDescent="0.25">
      <c r="B5077" s="3">
        <v>7</v>
      </c>
      <c r="C5077" s="3">
        <v>30</v>
      </c>
      <c r="D5077" s="3">
        <v>16</v>
      </c>
      <c r="E5077" s="3">
        <v>2146.6779999999999</v>
      </c>
      <c r="F5077" s="3">
        <v>1073.3389999999999</v>
      </c>
      <c r="G5077" s="3">
        <f t="shared" ref="G5077:G5140" si="158">+E5077/1000</f>
        <v>2.1466780000000001</v>
      </c>
      <c r="H5077" s="3">
        <f t="shared" ref="H5077:H5140" si="159">+F5077/1000</f>
        <v>1.073339</v>
      </c>
      <c r="J5077" s="3" cm="1">
        <f t="array" ref="J5077">+INDEX(G5077:H5077,,MATCH(Rates!$G$7,$G$4:$H$4,0))</f>
        <v>2.1466780000000001</v>
      </c>
    </row>
    <row r="5078" spans="2:10" x14ac:dyDescent="0.25">
      <c r="B5078" s="3">
        <v>7</v>
      </c>
      <c r="C5078" s="3">
        <v>30</v>
      </c>
      <c r="D5078" s="3">
        <v>17</v>
      </c>
      <c r="E5078" s="3">
        <v>453.22199999999998</v>
      </c>
      <c r="F5078" s="3">
        <v>226.61099999999999</v>
      </c>
      <c r="G5078" s="3">
        <f t="shared" si="158"/>
        <v>0.45322199999999996</v>
      </c>
      <c r="H5078" s="3">
        <f t="shared" si="159"/>
        <v>0.22661099999999998</v>
      </c>
      <c r="J5078" s="3" cm="1">
        <f t="array" ref="J5078">+INDEX(G5078:H5078,,MATCH(Rates!$G$7,$G$4:$H$4,0))</f>
        <v>0.45322199999999996</v>
      </c>
    </row>
    <row r="5079" spans="2:10" x14ac:dyDescent="0.25">
      <c r="B5079" s="3">
        <v>7</v>
      </c>
      <c r="C5079" s="3">
        <v>30</v>
      </c>
      <c r="D5079" s="3">
        <v>18</v>
      </c>
      <c r="E5079" s="3">
        <v>219.75399999999999</v>
      </c>
      <c r="F5079" s="3">
        <v>109.877</v>
      </c>
      <c r="G5079" s="3">
        <f t="shared" si="158"/>
        <v>0.21975399999999998</v>
      </c>
      <c r="H5079" s="3">
        <f t="shared" si="159"/>
        <v>0.10987699999999999</v>
      </c>
      <c r="J5079" s="3" cm="1">
        <f t="array" ref="J5079">+INDEX(G5079:H5079,,MATCH(Rates!$G$7,$G$4:$H$4,0))</f>
        <v>0.21975399999999998</v>
      </c>
    </row>
    <row r="5080" spans="2:10" x14ac:dyDescent="0.25">
      <c r="B5080" s="3">
        <v>7</v>
      </c>
      <c r="C5080" s="3">
        <v>30</v>
      </c>
      <c r="D5080" s="3">
        <v>19</v>
      </c>
      <c r="E5080" s="3">
        <v>17.305</v>
      </c>
      <c r="F5080" s="3">
        <v>8.6519999999999992</v>
      </c>
      <c r="G5080" s="3">
        <f t="shared" si="158"/>
        <v>1.7305000000000001E-2</v>
      </c>
      <c r="H5080" s="3">
        <f t="shared" si="159"/>
        <v>8.652E-3</v>
      </c>
      <c r="J5080" s="3" cm="1">
        <f t="array" ref="J5080">+INDEX(G5080:H5080,,MATCH(Rates!$G$7,$G$4:$H$4,0))</f>
        <v>1.7305000000000001E-2</v>
      </c>
    </row>
    <row r="5081" spans="2:10" x14ac:dyDescent="0.25">
      <c r="B5081" s="3">
        <v>7</v>
      </c>
      <c r="C5081" s="3">
        <v>30</v>
      </c>
      <c r="D5081" s="3">
        <v>20</v>
      </c>
      <c r="E5081" s="3">
        <v>0</v>
      </c>
      <c r="F5081" s="3">
        <v>0</v>
      </c>
      <c r="G5081" s="3">
        <f t="shared" si="158"/>
        <v>0</v>
      </c>
      <c r="H5081" s="3">
        <f t="shared" si="159"/>
        <v>0</v>
      </c>
      <c r="J5081" s="3" cm="1">
        <f t="array" ref="J5081">+INDEX(G5081:H5081,,MATCH(Rates!$G$7,$G$4:$H$4,0))</f>
        <v>0</v>
      </c>
    </row>
    <row r="5082" spans="2:10" x14ac:dyDescent="0.25">
      <c r="B5082" s="3">
        <v>7</v>
      </c>
      <c r="C5082" s="3">
        <v>30</v>
      </c>
      <c r="D5082" s="3">
        <v>21</v>
      </c>
      <c r="E5082" s="3">
        <v>0</v>
      </c>
      <c r="F5082" s="3">
        <v>0</v>
      </c>
      <c r="G5082" s="3">
        <f t="shared" si="158"/>
        <v>0</v>
      </c>
      <c r="H5082" s="3">
        <f t="shared" si="159"/>
        <v>0</v>
      </c>
      <c r="J5082" s="3" cm="1">
        <f t="array" ref="J5082">+INDEX(G5082:H5082,,MATCH(Rates!$G$7,$G$4:$H$4,0))</f>
        <v>0</v>
      </c>
    </row>
    <row r="5083" spans="2:10" x14ac:dyDescent="0.25">
      <c r="B5083" s="3">
        <v>7</v>
      </c>
      <c r="C5083" s="3">
        <v>30</v>
      </c>
      <c r="D5083" s="3">
        <v>22</v>
      </c>
      <c r="E5083" s="3">
        <v>0</v>
      </c>
      <c r="F5083" s="3">
        <v>0</v>
      </c>
      <c r="G5083" s="3">
        <f t="shared" si="158"/>
        <v>0</v>
      </c>
      <c r="H5083" s="3">
        <f t="shared" si="159"/>
        <v>0</v>
      </c>
      <c r="J5083" s="3" cm="1">
        <f t="array" ref="J5083">+INDEX(G5083:H5083,,MATCH(Rates!$G$7,$G$4:$H$4,0))</f>
        <v>0</v>
      </c>
    </row>
    <row r="5084" spans="2:10" x14ac:dyDescent="0.25">
      <c r="B5084" s="3">
        <v>7</v>
      </c>
      <c r="C5084" s="3">
        <v>30</v>
      </c>
      <c r="D5084" s="3">
        <v>23</v>
      </c>
      <c r="E5084" s="3">
        <v>0</v>
      </c>
      <c r="F5084" s="3">
        <v>0</v>
      </c>
      <c r="G5084" s="3">
        <f t="shared" si="158"/>
        <v>0</v>
      </c>
      <c r="H5084" s="3">
        <f t="shared" si="159"/>
        <v>0</v>
      </c>
      <c r="J5084" s="3" cm="1">
        <f t="array" ref="J5084">+INDEX(G5084:H5084,,MATCH(Rates!$G$7,$G$4:$H$4,0))</f>
        <v>0</v>
      </c>
    </row>
    <row r="5085" spans="2:10" x14ac:dyDescent="0.25">
      <c r="B5085" s="3">
        <v>7</v>
      </c>
      <c r="C5085" s="3">
        <v>31</v>
      </c>
      <c r="D5085" s="3">
        <v>0</v>
      </c>
      <c r="E5085" s="3">
        <v>0</v>
      </c>
      <c r="F5085" s="3">
        <v>0</v>
      </c>
      <c r="G5085" s="3">
        <f t="shared" si="158"/>
        <v>0</v>
      </c>
      <c r="H5085" s="3">
        <f t="shared" si="159"/>
        <v>0</v>
      </c>
      <c r="J5085" s="3" cm="1">
        <f t="array" ref="J5085">+INDEX(G5085:H5085,,MATCH(Rates!$G$7,$G$4:$H$4,0))</f>
        <v>0</v>
      </c>
    </row>
    <row r="5086" spans="2:10" x14ac:dyDescent="0.25">
      <c r="B5086" s="3">
        <v>7</v>
      </c>
      <c r="C5086" s="3">
        <v>31</v>
      </c>
      <c r="D5086" s="3">
        <v>1</v>
      </c>
      <c r="E5086" s="3">
        <v>0</v>
      </c>
      <c r="F5086" s="3">
        <v>0</v>
      </c>
      <c r="G5086" s="3">
        <f t="shared" si="158"/>
        <v>0</v>
      </c>
      <c r="H5086" s="3">
        <f t="shared" si="159"/>
        <v>0</v>
      </c>
      <c r="J5086" s="3" cm="1">
        <f t="array" ref="J5086">+INDEX(G5086:H5086,,MATCH(Rates!$G$7,$G$4:$H$4,0))</f>
        <v>0</v>
      </c>
    </row>
    <row r="5087" spans="2:10" x14ac:dyDescent="0.25">
      <c r="B5087" s="3">
        <v>7</v>
      </c>
      <c r="C5087" s="3">
        <v>31</v>
      </c>
      <c r="D5087" s="3">
        <v>2</v>
      </c>
      <c r="E5087" s="3">
        <v>0</v>
      </c>
      <c r="F5087" s="3">
        <v>0</v>
      </c>
      <c r="G5087" s="3">
        <f t="shared" si="158"/>
        <v>0</v>
      </c>
      <c r="H5087" s="3">
        <f t="shared" si="159"/>
        <v>0</v>
      </c>
      <c r="J5087" s="3" cm="1">
        <f t="array" ref="J5087">+INDEX(G5087:H5087,,MATCH(Rates!$G$7,$G$4:$H$4,0))</f>
        <v>0</v>
      </c>
    </row>
    <row r="5088" spans="2:10" x14ac:dyDescent="0.25">
      <c r="B5088" s="3">
        <v>7</v>
      </c>
      <c r="C5088" s="3">
        <v>31</v>
      </c>
      <c r="D5088" s="3">
        <v>3</v>
      </c>
      <c r="E5088" s="3">
        <v>0</v>
      </c>
      <c r="F5088" s="3">
        <v>0</v>
      </c>
      <c r="G5088" s="3">
        <f t="shared" si="158"/>
        <v>0</v>
      </c>
      <c r="H5088" s="3">
        <f t="shared" si="159"/>
        <v>0</v>
      </c>
      <c r="J5088" s="3" cm="1">
        <f t="array" ref="J5088">+INDEX(G5088:H5088,,MATCH(Rates!$G$7,$G$4:$H$4,0))</f>
        <v>0</v>
      </c>
    </row>
    <row r="5089" spans="2:10" x14ac:dyDescent="0.25">
      <c r="B5089" s="3">
        <v>7</v>
      </c>
      <c r="C5089" s="3">
        <v>31</v>
      </c>
      <c r="D5089" s="3">
        <v>4</v>
      </c>
      <c r="E5089" s="3">
        <v>0</v>
      </c>
      <c r="F5089" s="3">
        <v>0</v>
      </c>
      <c r="G5089" s="3">
        <f t="shared" si="158"/>
        <v>0</v>
      </c>
      <c r="H5089" s="3">
        <f t="shared" si="159"/>
        <v>0</v>
      </c>
      <c r="J5089" s="3" cm="1">
        <f t="array" ref="J5089">+INDEX(G5089:H5089,,MATCH(Rates!$G$7,$G$4:$H$4,0))</f>
        <v>0</v>
      </c>
    </row>
    <row r="5090" spans="2:10" x14ac:dyDescent="0.25">
      <c r="B5090" s="3">
        <v>7</v>
      </c>
      <c r="C5090" s="3">
        <v>31</v>
      </c>
      <c r="D5090" s="3">
        <v>5</v>
      </c>
      <c r="E5090" s="3">
        <v>0</v>
      </c>
      <c r="F5090" s="3">
        <v>0</v>
      </c>
      <c r="G5090" s="3">
        <f t="shared" si="158"/>
        <v>0</v>
      </c>
      <c r="H5090" s="3">
        <f t="shared" si="159"/>
        <v>0</v>
      </c>
      <c r="J5090" s="3" cm="1">
        <f t="array" ref="J5090">+INDEX(G5090:H5090,,MATCH(Rates!$G$7,$G$4:$H$4,0))</f>
        <v>0</v>
      </c>
    </row>
    <row r="5091" spans="2:10" x14ac:dyDescent="0.25">
      <c r="B5091" s="3">
        <v>7</v>
      </c>
      <c r="C5091" s="3">
        <v>31</v>
      </c>
      <c r="D5091" s="3">
        <v>6</v>
      </c>
      <c r="E5091" s="3">
        <v>295.32600000000002</v>
      </c>
      <c r="F5091" s="3">
        <v>147.66300000000001</v>
      </c>
      <c r="G5091" s="3">
        <f t="shared" si="158"/>
        <v>0.29532600000000003</v>
      </c>
      <c r="H5091" s="3">
        <f t="shared" si="159"/>
        <v>0.14766300000000002</v>
      </c>
      <c r="J5091" s="3" cm="1">
        <f t="array" ref="J5091">+INDEX(G5091:H5091,,MATCH(Rates!$G$7,$G$4:$H$4,0))</f>
        <v>0.29532600000000003</v>
      </c>
    </row>
    <row r="5092" spans="2:10" x14ac:dyDescent="0.25">
      <c r="B5092" s="3">
        <v>7</v>
      </c>
      <c r="C5092" s="3">
        <v>31</v>
      </c>
      <c r="D5092" s="3">
        <v>7</v>
      </c>
      <c r="E5092" s="3">
        <v>926.22500000000002</v>
      </c>
      <c r="F5092" s="3">
        <v>463.113</v>
      </c>
      <c r="G5092" s="3">
        <f t="shared" si="158"/>
        <v>0.92622500000000008</v>
      </c>
      <c r="H5092" s="3">
        <f t="shared" si="159"/>
        <v>0.463113</v>
      </c>
      <c r="J5092" s="3" cm="1">
        <f t="array" ref="J5092">+INDEX(G5092:H5092,,MATCH(Rates!$G$7,$G$4:$H$4,0))</f>
        <v>0.92622500000000008</v>
      </c>
    </row>
    <row r="5093" spans="2:10" x14ac:dyDescent="0.25">
      <c r="B5093" s="3">
        <v>7</v>
      </c>
      <c r="C5093" s="3">
        <v>31</v>
      </c>
      <c r="D5093" s="3">
        <v>8</v>
      </c>
      <c r="E5093" s="3">
        <v>434.60300000000001</v>
      </c>
      <c r="F5093" s="3">
        <v>217.30099999999999</v>
      </c>
      <c r="G5093" s="3">
        <f t="shared" si="158"/>
        <v>0.43460300000000002</v>
      </c>
      <c r="H5093" s="3">
        <f t="shared" si="159"/>
        <v>0.21730099999999999</v>
      </c>
      <c r="J5093" s="3" cm="1">
        <f t="array" ref="J5093">+INDEX(G5093:H5093,,MATCH(Rates!$G$7,$G$4:$H$4,0))</f>
        <v>0.43460300000000002</v>
      </c>
    </row>
    <row r="5094" spans="2:10" x14ac:dyDescent="0.25">
      <c r="B5094" s="3">
        <v>7</v>
      </c>
      <c r="C5094" s="3">
        <v>31</v>
      </c>
      <c r="D5094" s="3">
        <v>9</v>
      </c>
      <c r="E5094" s="3">
        <v>2117.3440000000001</v>
      </c>
      <c r="F5094" s="3">
        <v>1058.672</v>
      </c>
      <c r="G5094" s="3">
        <f t="shared" si="158"/>
        <v>2.1173440000000001</v>
      </c>
      <c r="H5094" s="3">
        <f t="shared" si="159"/>
        <v>1.0586720000000001</v>
      </c>
      <c r="J5094" s="3" cm="1">
        <f t="array" ref="J5094">+INDEX(G5094:H5094,,MATCH(Rates!$G$7,$G$4:$H$4,0))</f>
        <v>2.1173440000000001</v>
      </c>
    </row>
    <row r="5095" spans="2:10" x14ac:dyDescent="0.25">
      <c r="B5095" s="3">
        <v>7</v>
      </c>
      <c r="C5095" s="3">
        <v>31</v>
      </c>
      <c r="D5095" s="3">
        <v>10</v>
      </c>
      <c r="E5095" s="3">
        <v>2314.1320000000001</v>
      </c>
      <c r="F5095" s="3">
        <v>1157.066</v>
      </c>
      <c r="G5095" s="3">
        <f t="shared" si="158"/>
        <v>2.3141319999999999</v>
      </c>
      <c r="H5095" s="3">
        <f t="shared" si="159"/>
        <v>1.1570659999999999</v>
      </c>
      <c r="J5095" s="3" cm="1">
        <f t="array" ref="J5095">+INDEX(G5095:H5095,,MATCH(Rates!$G$7,$G$4:$H$4,0))</f>
        <v>2.3141319999999999</v>
      </c>
    </row>
    <row r="5096" spans="2:10" x14ac:dyDescent="0.25">
      <c r="B5096" s="3">
        <v>7</v>
      </c>
      <c r="C5096" s="3">
        <v>31</v>
      </c>
      <c r="D5096" s="3">
        <v>11</v>
      </c>
      <c r="E5096" s="3">
        <v>4429.8100000000004</v>
      </c>
      <c r="F5096" s="3">
        <v>2214.9050000000002</v>
      </c>
      <c r="G5096" s="3">
        <f t="shared" si="158"/>
        <v>4.4298100000000007</v>
      </c>
      <c r="H5096" s="3">
        <f t="shared" si="159"/>
        <v>2.2149050000000003</v>
      </c>
      <c r="J5096" s="3" cm="1">
        <f t="array" ref="J5096">+INDEX(G5096:H5096,,MATCH(Rates!$G$7,$G$4:$H$4,0))</f>
        <v>4.4298100000000007</v>
      </c>
    </row>
    <row r="5097" spans="2:10" x14ac:dyDescent="0.25">
      <c r="B5097" s="3">
        <v>7</v>
      </c>
      <c r="C5097" s="3">
        <v>31</v>
      </c>
      <c r="D5097" s="3">
        <v>12</v>
      </c>
      <c r="E5097" s="3">
        <v>5614.027</v>
      </c>
      <c r="F5097" s="3">
        <v>2807.0140000000001</v>
      </c>
      <c r="G5097" s="3">
        <f t="shared" si="158"/>
        <v>5.6140270000000001</v>
      </c>
      <c r="H5097" s="3">
        <f t="shared" si="159"/>
        <v>2.8070140000000001</v>
      </c>
      <c r="J5097" s="3" cm="1">
        <f t="array" ref="J5097">+INDEX(G5097:H5097,,MATCH(Rates!$G$7,$G$4:$H$4,0))</f>
        <v>5.6140270000000001</v>
      </c>
    </row>
    <row r="5098" spans="2:10" x14ac:dyDescent="0.25">
      <c r="B5098" s="3">
        <v>7</v>
      </c>
      <c r="C5098" s="3">
        <v>31</v>
      </c>
      <c r="D5098" s="3">
        <v>13</v>
      </c>
      <c r="E5098" s="3">
        <v>5557.4650000000001</v>
      </c>
      <c r="F5098" s="3">
        <v>2778.7330000000002</v>
      </c>
      <c r="G5098" s="3">
        <f t="shared" si="158"/>
        <v>5.5574650000000005</v>
      </c>
      <c r="H5098" s="3">
        <f t="shared" si="159"/>
        <v>2.7787330000000003</v>
      </c>
      <c r="J5098" s="3" cm="1">
        <f t="array" ref="J5098">+INDEX(G5098:H5098,,MATCH(Rates!$G$7,$G$4:$H$4,0))</f>
        <v>5.5574650000000005</v>
      </c>
    </row>
    <row r="5099" spans="2:10" x14ac:dyDescent="0.25">
      <c r="B5099" s="3">
        <v>7</v>
      </c>
      <c r="C5099" s="3">
        <v>31</v>
      </c>
      <c r="D5099" s="3">
        <v>14</v>
      </c>
      <c r="E5099" s="3">
        <v>5188.357</v>
      </c>
      <c r="F5099" s="3">
        <v>2594.1790000000001</v>
      </c>
      <c r="G5099" s="3">
        <f t="shared" si="158"/>
        <v>5.1883569999999999</v>
      </c>
      <c r="H5099" s="3">
        <f t="shared" si="159"/>
        <v>2.594179</v>
      </c>
      <c r="J5099" s="3" cm="1">
        <f t="array" ref="J5099">+INDEX(G5099:H5099,,MATCH(Rates!$G$7,$G$4:$H$4,0))</f>
        <v>5.1883569999999999</v>
      </c>
    </row>
    <row r="5100" spans="2:10" x14ac:dyDescent="0.25">
      <c r="B5100" s="3">
        <v>7</v>
      </c>
      <c r="C5100" s="3">
        <v>31</v>
      </c>
      <c r="D5100" s="3">
        <v>15</v>
      </c>
      <c r="E5100" s="3">
        <v>4499.3869999999997</v>
      </c>
      <c r="F5100" s="3">
        <v>2249.6930000000002</v>
      </c>
      <c r="G5100" s="3">
        <f t="shared" si="158"/>
        <v>4.4993869999999996</v>
      </c>
      <c r="H5100" s="3">
        <f t="shared" si="159"/>
        <v>2.2496930000000002</v>
      </c>
      <c r="J5100" s="3" cm="1">
        <f t="array" ref="J5100">+INDEX(G5100:H5100,,MATCH(Rates!$G$7,$G$4:$H$4,0))</f>
        <v>4.4993869999999996</v>
      </c>
    </row>
    <row r="5101" spans="2:10" x14ac:dyDescent="0.25">
      <c r="B5101" s="3">
        <v>7</v>
      </c>
      <c r="C5101" s="3">
        <v>31</v>
      </c>
      <c r="D5101" s="3">
        <v>16</v>
      </c>
      <c r="E5101" s="3">
        <v>3442.1210000000001</v>
      </c>
      <c r="F5101" s="3">
        <v>1721.0609999999999</v>
      </c>
      <c r="G5101" s="3">
        <f t="shared" si="158"/>
        <v>3.4421210000000002</v>
      </c>
      <c r="H5101" s="3">
        <f t="shared" si="159"/>
        <v>1.721061</v>
      </c>
      <c r="J5101" s="3" cm="1">
        <f t="array" ref="J5101">+INDEX(G5101:H5101,,MATCH(Rates!$G$7,$G$4:$H$4,0))</f>
        <v>3.4421210000000002</v>
      </c>
    </row>
    <row r="5102" spans="2:10" x14ac:dyDescent="0.25">
      <c r="B5102" s="3">
        <v>7</v>
      </c>
      <c r="C5102" s="3">
        <v>31</v>
      </c>
      <c r="D5102" s="3">
        <v>17</v>
      </c>
      <c r="E5102" s="3">
        <v>2461.587</v>
      </c>
      <c r="F5102" s="3">
        <v>1230.7940000000001</v>
      </c>
      <c r="G5102" s="3">
        <f t="shared" si="158"/>
        <v>2.4615870000000002</v>
      </c>
      <c r="H5102" s="3">
        <f t="shared" si="159"/>
        <v>1.2307940000000002</v>
      </c>
      <c r="J5102" s="3" cm="1">
        <f t="array" ref="J5102">+INDEX(G5102:H5102,,MATCH(Rates!$G$7,$G$4:$H$4,0))</f>
        <v>2.4615870000000002</v>
      </c>
    </row>
    <row r="5103" spans="2:10" x14ac:dyDescent="0.25">
      <c r="B5103" s="3">
        <v>7</v>
      </c>
      <c r="C5103" s="3">
        <v>31</v>
      </c>
      <c r="D5103" s="3">
        <v>18</v>
      </c>
      <c r="E5103" s="3">
        <v>962.36800000000005</v>
      </c>
      <c r="F5103" s="3">
        <v>481.18400000000003</v>
      </c>
      <c r="G5103" s="3">
        <f t="shared" si="158"/>
        <v>0.962368</v>
      </c>
      <c r="H5103" s="3">
        <f t="shared" si="159"/>
        <v>0.481184</v>
      </c>
      <c r="J5103" s="3" cm="1">
        <f t="array" ref="J5103">+INDEX(G5103:H5103,,MATCH(Rates!$G$7,$G$4:$H$4,0))</f>
        <v>0.962368</v>
      </c>
    </row>
    <row r="5104" spans="2:10" x14ac:dyDescent="0.25">
      <c r="B5104" s="3">
        <v>7</v>
      </c>
      <c r="C5104" s="3">
        <v>31</v>
      </c>
      <c r="D5104" s="3">
        <v>19</v>
      </c>
      <c r="E5104" s="3">
        <v>110.96299999999999</v>
      </c>
      <c r="F5104" s="3">
        <v>55.481000000000002</v>
      </c>
      <c r="G5104" s="3">
        <f t="shared" si="158"/>
        <v>0.11096299999999999</v>
      </c>
      <c r="H5104" s="3">
        <f t="shared" si="159"/>
        <v>5.5481000000000003E-2</v>
      </c>
      <c r="J5104" s="3" cm="1">
        <f t="array" ref="J5104">+INDEX(G5104:H5104,,MATCH(Rates!$G$7,$G$4:$H$4,0))</f>
        <v>0.11096299999999999</v>
      </c>
    </row>
    <row r="5105" spans="2:10" x14ac:dyDescent="0.25">
      <c r="B5105" s="3">
        <v>7</v>
      </c>
      <c r="C5105" s="3">
        <v>31</v>
      </c>
      <c r="D5105" s="3">
        <v>20</v>
      </c>
      <c r="E5105" s="3">
        <v>0</v>
      </c>
      <c r="F5105" s="3">
        <v>0</v>
      </c>
      <c r="G5105" s="3">
        <f t="shared" si="158"/>
        <v>0</v>
      </c>
      <c r="H5105" s="3">
        <f t="shared" si="159"/>
        <v>0</v>
      </c>
      <c r="J5105" s="3" cm="1">
        <f t="array" ref="J5105">+INDEX(G5105:H5105,,MATCH(Rates!$G$7,$G$4:$H$4,0))</f>
        <v>0</v>
      </c>
    </row>
    <row r="5106" spans="2:10" x14ac:dyDescent="0.25">
      <c r="B5106" s="3">
        <v>7</v>
      </c>
      <c r="C5106" s="3">
        <v>31</v>
      </c>
      <c r="D5106" s="3">
        <v>21</v>
      </c>
      <c r="E5106" s="3">
        <v>0</v>
      </c>
      <c r="F5106" s="3">
        <v>0</v>
      </c>
      <c r="G5106" s="3">
        <f t="shared" si="158"/>
        <v>0</v>
      </c>
      <c r="H5106" s="3">
        <f t="shared" si="159"/>
        <v>0</v>
      </c>
      <c r="J5106" s="3" cm="1">
        <f t="array" ref="J5106">+INDEX(G5106:H5106,,MATCH(Rates!$G$7,$G$4:$H$4,0))</f>
        <v>0</v>
      </c>
    </row>
    <row r="5107" spans="2:10" x14ac:dyDescent="0.25">
      <c r="B5107" s="3">
        <v>7</v>
      </c>
      <c r="C5107" s="3">
        <v>31</v>
      </c>
      <c r="D5107" s="3">
        <v>22</v>
      </c>
      <c r="E5107" s="3">
        <v>0</v>
      </c>
      <c r="F5107" s="3">
        <v>0</v>
      </c>
      <c r="G5107" s="3">
        <f t="shared" si="158"/>
        <v>0</v>
      </c>
      <c r="H5107" s="3">
        <f t="shared" si="159"/>
        <v>0</v>
      </c>
      <c r="J5107" s="3" cm="1">
        <f t="array" ref="J5107">+INDEX(G5107:H5107,,MATCH(Rates!$G$7,$G$4:$H$4,0))</f>
        <v>0</v>
      </c>
    </row>
    <row r="5108" spans="2:10" x14ac:dyDescent="0.25">
      <c r="B5108" s="3">
        <v>7</v>
      </c>
      <c r="C5108" s="3">
        <v>31</v>
      </c>
      <c r="D5108" s="3">
        <v>23</v>
      </c>
      <c r="E5108" s="3">
        <v>0</v>
      </c>
      <c r="F5108" s="3">
        <v>0</v>
      </c>
      <c r="G5108" s="3">
        <f t="shared" si="158"/>
        <v>0</v>
      </c>
      <c r="H5108" s="3">
        <f t="shared" si="159"/>
        <v>0</v>
      </c>
      <c r="J5108" s="3" cm="1">
        <f t="array" ref="J5108">+INDEX(G5108:H5108,,MATCH(Rates!$G$7,$G$4:$H$4,0))</f>
        <v>0</v>
      </c>
    </row>
    <row r="5109" spans="2:10" x14ac:dyDescent="0.25">
      <c r="B5109" s="3">
        <v>8</v>
      </c>
      <c r="C5109" s="3">
        <v>1</v>
      </c>
      <c r="D5109" s="3">
        <v>0</v>
      </c>
      <c r="E5109" s="3">
        <v>0</v>
      </c>
      <c r="F5109" s="3">
        <v>0</v>
      </c>
      <c r="G5109" s="3">
        <f t="shared" si="158"/>
        <v>0</v>
      </c>
      <c r="H5109" s="3">
        <f t="shared" si="159"/>
        <v>0</v>
      </c>
      <c r="J5109" s="3" cm="1">
        <f t="array" ref="J5109">+INDEX(G5109:H5109,,MATCH(Rates!$G$7,$G$4:$H$4,0))</f>
        <v>0</v>
      </c>
    </row>
    <row r="5110" spans="2:10" x14ac:dyDescent="0.25">
      <c r="B5110" s="3">
        <v>8</v>
      </c>
      <c r="C5110" s="3">
        <v>1</v>
      </c>
      <c r="D5110" s="3">
        <v>1</v>
      </c>
      <c r="E5110" s="3">
        <v>0</v>
      </c>
      <c r="F5110" s="3">
        <v>0</v>
      </c>
      <c r="G5110" s="3">
        <f t="shared" si="158"/>
        <v>0</v>
      </c>
      <c r="H5110" s="3">
        <f t="shared" si="159"/>
        <v>0</v>
      </c>
      <c r="J5110" s="3" cm="1">
        <f t="array" ref="J5110">+INDEX(G5110:H5110,,MATCH(Rates!$G$7,$G$4:$H$4,0))</f>
        <v>0</v>
      </c>
    </row>
    <row r="5111" spans="2:10" x14ac:dyDescent="0.25">
      <c r="B5111" s="3">
        <v>8</v>
      </c>
      <c r="C5111" s="3">
        <v>1</v>
      </c>
      <c r="D5111" s="3">
        <v>2</v>
      </c>
      <c r="E5111" s="3">
        <v>0</v>
      </c>
      <c r="F5111" s="3">
        <v>0</v>
      </c>
      <c r="G5111" s="3">
        <f t="shared" si="158"/>
        <v>0</v>
      </c>
      <c r="H5111" s="3">
        <f t="shared" si="159"/>
        <v>0</v>
      </c>
      <c r="J5111" s="3" cm="1">
        <f t="array" ref="J5111">+INDEX(G5111:H5111,,MATCH(Rates!$G$7,$G$4:$H$4,0))</f>
        <v>0</v>
      </c>
    </row>
    <row r="5112" spans="2:10" x14ac:dyDescent="0.25">
      <c r="B5112" s="3">
        <v>8</v>
      </c>
      <c r="C5112" s="3">
        <v>1</v>
      </c>
      <c r="D5112" s="3">
        <v>3</v>
      </c>
      <c r="E5112" s="3">
        <v>0</v>
      </c>
      <c r="F5112" s="3">
        <v>0</v>
      </c>
      <c r="G5112" s="3">
        <f t="shared" si="158"/>
        <v>0</v>
      </c>
      <c r="H5112" s="3">
        <f t="shared" si="159"/>
        <v>0</v>
      </c>
      <c r="J5112" s="3" cm="1">
        <f t="array" ref="J5112">+INDEX(G5112:H5112,,MATCH(Rates!$G$7,$G$4:$H$4,0))</f>
        <v>0</v>
      </c>
    </row>
    <row r="5113" spans="2:10" x14ac:dyDescent="0.25">
      <c r="B5113" s="3">
        <v>8</v>
      </c>
      <c r="C5113" s="3">
        <v>1</v>
      </c>
      <c r="D5113" s="3">
        <v>4</v>
      </c>
      <c r="E5113" s="3">
        <v>0</v>
      </c>
      <c r="F5113" s="3">
        <v>0</v>
      </c>
      <c r="G5113" s="3">
        <f t="shared" si="158"/>
        <v>0</v>
      </c>
      <c r="H5113" s="3">
        <f t="shared" si="159"/>
        <v>0</v>
      </c>
      <c r="J5113" s="3" cm="1">
        <f t="array" ref="J5113">+INDEX(G5113:H5113,,MATCH(Rates!$G$7,$G$4:$H$4,0))</f>
        <v>0</v>
      </c>
    </row>
    <row r="5114" spans="2:10" x14ac:dyDescent="0.25">
      <c r="B5114" s="3">
        <v>8</v>
      </c>
      <c r="C5114" s="3">
        <v>1</v>
      </c>
      <c r="D5114" s="3">
        <v>5</v>
      </c>
      <c r="E5114" s="3">
        <v>0</v>
      </c>
      <c r="F5114" s="3">
        <v>0</v>
      </c>
      <c r="G5114" s="3">
        <f t="shared" si="158"/>
        <v>0</v>
      </c>
      <c r="H5114" s="3">
        <f t="shared" si="159"/>
        <v>0</v>
      </c>
      <c r="J5114" s="3" cm="1">
        <f t="array" ref="J5114">+INDEX(G5114:H5114,,MATCH(Rates!$G$7,$G$4:$H$4,0))</f>
        <v>0</v>
      </c>
    </row>
    <row r="5115" spans="2:10" x14ac:dyDescent="0.25">
      <c r="B5115" s="3">
        <v>8</v>
      </c>
      <c r="C5115" s="3">
        <v>1</v>
      </c>
      <c r="D5115" s="3">
        <v>6</v>
      </c>
      <c r="E5115" s="3">
        <v>267.36200000000002</v>
      </c>
      <c r="F5115" s="3">
        <v>133.68100000000001</v>
      </c>
      <c r="G5115" s="3">
        <f t="shared" si="158"/>
        <v>0.26736200000000004</v>
      </c>
      <c r="H5115" s="3">
        <f t="shared" si="159"/>
        <v>0.13368100000000002</v>
      </c>
      <c r="J5115" s="3" cm="1">
        <f t="array" ref="J5115">+INDEX(G5115:H5115,,MATCH(Rates!$G$7,$G$4:$H$4,0))</f>
        <v>0.26736200000000004</v>
      </c>
    </row>
    <row r="5116" spans="2:10" x14ac:dyDescent="0.25">
      <c r="B5116" s="3">
        <v>8</v>
      </c>
      <c r="C5116" s="3">
        <v>1</v>
      </c>
      <c r="D5116" s="3">
        <v>7</v>
      </c>
      <c r="E5116" s="3">
        <v>1420.7149999999999</v>
      </c>
      <c r="F5116" s="3">
        <v>710.35699999999997</v>
      </c>
      <c r="G5116" s="3">
        <f t="shared" si="158"/>
        <v>1.420715</v>
      </c>
      <c r="H5116" s="3">
        <f t="shared" si="159"/>
        <v>0.71035700000000002</v>
      </c>
      <c r="J5116" s="3" cm="1">
        <f t="array" ref="J5116">+INDEX(G5116:H5116,,MATCH(Rates!$G$7,$G$4:$H$4,0))</f>
        <v>1.420715</v>
      </c>
    </row>
    <row r="5117" spans="2:10" x14ac:dyDescent="0.25">
      <c r="B5117" s="3">
        <v>8</v>
      </c>
      <c r="C5117" s="3">
        <v>1</v>
      </c>
      <c r="D5117" s="3">
        <v>8</v>
      </c>
      <c r="E5117" s="3">
        <v>2854.5010000000002</v>
      </c>
      <c r="F5117" s="3">
        <v>1427.251</v>
      </c>
      <c r="G5117" s="3">
        <f t="shared" si="158"/>
        <v>2.8545010000000004</v>
      </c>
      <c r="H5117" s="3">
        <f t="shared" si="159"/>
        <v>1.427251</v>
      </c>
      <c r="J5117" s="3" cm="1">
        <f t="array" ref="J5117">+INDEX(G5117:H5117,,MATCH(Rates!$G$7,$G$4:$H$4,0))</f>
        <v>2.8545010000000004</v>
      </c>
    </row>
    <row r="5118" spans="2:10" x14ac:dyDescent="0.25">
      <c r="B5118" s="3">
        <v>8</v>
      </c>
      <c r="C5118" s="3">
        <v>1</v>
      </c>
      <c r="D5118" s="3">
        <v>9</v>
      </c>
      <c r="E5118" s="3">
        <v>4071.239</v>
      </c>
      <c r="F5118" s="3">
        <v>2035.62</v>
      </c>
      <c r="G5118" s="3">
        <f t="shared" si="158"/>
        <v>4.0712390000000003</v>
      </c>
      <c r="H5118" s="3">
        <f t="shared" si="159"/>
        <v>2.0356199999999998</v>
      </c>
      <c r="J5118" s="3" cm="1">
        <f t="array" ref="J5118">+INDEX(G5118:H5118,,MATCH(Rates!$G$7,$G$4:$H$4,0))</f>
        <v>4.0712390000000003</v>
      </c>
    </row>
    <row r="5119" spans="2:10" x14ac:dyDescent="0.25">
      <c r="B5119" s="3">
        <v>8</v>
      </c>
      <c r="C5119" s="3">
        <v>1</v>
      </c>
      <c r="D5119" s="3">
        <v>10</v>
      </c>
      <c r="E5119" s="3">
        <v>5051.6899999999996</v>
      </c>
      <c r="F5119" s="3">
        <v>2525.8449999999998</v>
      </c>
      <c r="G5119" s="3">
        <f t="shared" si="158"/>
        <v>5.0516899999999998</v>
      </c>
      <c r="H5119" s="3">
        <f t="shared" si="159"/>
        <v>2.5258449999999999</v>
      </c>
      <c r="J5119" s="3" cm="1">
        <f t="array" ref="J5119">+INDEX(G5119:H5119,,MATCH(Rates!$G$7,$G$4:$H$4,0))</f>
        <v>5.0516899999999998</v>
      </c>
    </row>
    <row r="5120" spans="2:10" x14ac:dyDescent="0.25">
      <c r="B5120" s="3">
        <v>8</v>
      </c>
      <c r="C5120" s="3">
        <v>1</v>
      </c>
      <c r="D5120" s="3">
        <v>11</v>
      </c>
      <c r="E5120" s="3">
        <v>5630.018</v>
      </c>
      <c r="F5120" s="3">
        <v>2815.009</v>
      </c>
      <c r="G5120" s="3">
        <f t="shared" si="158"/>
        <v>5.6300179999999997</v>
      </c>
      <c r="H5120" s="3">
        <f t="shared" si="159"/>
        <v>2.8150089999999999</v>
      </c>
      <c r="J5120" s="3" cm="1">
        <f t="array" ref="J5120">+INDEX(G5120:H5120,,MATCH(Rates!$G$7,$G$4:$H$4,0))</f>
        <v>5.6300179999999997</v>
      </c>
    </row>
    <row r="5121" spans="2:10" x14ac:dyDescent="0.25">
      <c r="B5121" s="3">
        <v>8</v>
      </c>
      <c r="C5121" s="3">
        <v>1</v>
      </c>
      <c r="D5121" s="3">
        <v>12</v>
      </c>
      <c r="E5121" s="3">
        <v>5884.6289999999999</v>
      </c>
      <c r="F5121" s="3">
        <v>2942.3150000000001</v>
      </c>
      <c r="G5121" s="3">
        <f t="shared" si="158"/>
        <v>5.8846290000000003</v>
      </c>
      <c r="H5121" s="3">
        <f t="shared" si="159"/>
        <v>2.9423150000000002</v>
      </c>
      <c r="J5121" s="3" cm="1">
        <f t="array" ref="J5121">+INDEX(G5121:H5121,,MATCH(Rates!$G$7,$G$4:$H$4,0))</f>
        <v>5.8846290000000003</v>
      </c>
    </row>
    <row r="5122" spans="2:10" x14ac:dyDescent="0.25">
      <c r="B5122" s="3">
        <v>8</v>
      </c>
      <c r="C5122" s="3">
        <v>1</v>
      </c>
      <c r="D5122" s="3">
        <v>13</v>
      </c>
      <c r="E5122" s="3">
        <v>5953.1679999999997</v>
      </c>
      <c r="F5122" s="3">
        <v>2976.5839999999998</v>
      </c>
      <c r="G5122" s="3">
        <f t="shared" si="158"/>
        <v>5.9531679999999998</v>
      </c>
      <c r="H5122" s="3">
        <f t="shared" si="159"/>
        <v>2.9765839999999999</v>
      </c>
      <c r="J5122" s="3" cm="1">
        <f t="array" ref="J5122">+INDEX(G5122:H5122,,MATCH(Rates!$G$7,$G$4:$H$4,0))</f>
        <v>5.9531679999999998</v>
      </c>
    </row>
    <row r="5123" spans="2:10" x14ac:dyDescent="0.25">
      <c r="B5123" s="3">
        <v>8</v>
      </c>
      <c r="C5123" s="3">
        <v>1</v>
      </c>
      <c r="D5123" s="3">
        <v>14</v>
      </c>
      <c r="E5123" s="3">
        <v>5513.5569999999998</v>
      </c>
      <c r="F5123" s="3">
        <v>2756.7779999999998</v>
      </c>
      <c r="G5123" s="3">
        <f t="shared" si="158"/>
        <v>5.5135569999999996</v>
      </c>
      <c r="H5123" s="3">
        <f t="shared" si="159"/>
        <v>2.7567779999999997</v>
      </c>
      <c r="J5123" s="3" cm="1">
        <f t="array" ref="J5123">+INDEX(G5123:H5123,,MATCH(Rates!$G$7,$G$4:$H$4,0))</f>
        <v>5.5135569999999996</v>
      </c>
    </row>
    <row r="5124" spans="2:10" x14ac:dyDescent="0.25">
      <c r="B5124" s="3">
        <v>8</v>
      </c>
      <c r="C5124" s="3">
        <v>1</v>
      </c>
      <c r="D5124" s="3">
        <v>15</v>
      </c>
      <c r="E5124" s="3">
        <v>4820.308</v>
      </c>
      <c r="F5124" s="3">
        <v>2410.154</v>
      </c>
      <c r="G5124" s="3">
        <f t="shared" si="158"/>
        <v>4.8203079999999998</v>
      </c>
      <c r="H5124" s="3">
        <f t="shared" si="159"/>
        <v>2.4101539999999999</v>
      </c>
      <c r="J5124" s="3" cm="1">
        <f t="array" ref="J5124">+INDEX(G5124:H5124,,MATCH(Rates!$G$7,$G$4:$H$4,0))</f>
        <v>4.8203079999999998</v>
      </c>
    </row>
    <row r="5125" spans="2:10" x14ac:dyDescent="0.25">
      <c r="B5125" s="3">
        <v>8</v>
      </c>
      <c r="C5125" s="3">
        <v>1</v>
      </c>
      <c r="D5125" s="3">
        <v>16</v>
      </c>
      <c r="E5125" s="3">
        <v>3766.5520000000001</v>
      </c>
      <c r="F5125" s="3">
        <v>1883.2760000000001</v>
      </c>
      <c r="G5125" s="3">
        <f t="shared" si="158"/>
        <v>3.7665520000000003</v>
      </c>
      <c r="H5125" s="3">
        <f t="shared" si="159"/>
        <v>1.8832760000000002</v>
      </c>
      <c r="J5125" s="3" cm="1">
        <f t="array" ref="J5125">+INDEX(G5125:H5125,,MATCH(Rates!$G$7,$G$4:$H$4,0))</f>
        <v>3.7665520000000003</v>
      </c>
    </row>
    <row r="5126" spans="2:10" x14ac:dyDescent="0.25">
      <c r="B5126" s="3">
        <v>8</v>
      </c>
      <c r="C5126" s="3">
        <v>1</v>
      </c>
      <c r="D5126" s="3">
        <v>17</v>
      </c>
      <c r="E5126" s="3">
        <v>2404.6579999999999</v>
      </c>
      <c r="F5126" s="3">
        <v>1202.329</v>
      </c>
      <c r="G5126" s="3">
        <f t="shared" si="158"/>
        <v>2.404658</v>
      </c>
      <c r="H5126" s="3">
        <f t="shared" si="159"/>
        <v>1.202329</v>
      </c>
      <c r="J5126" s="3" cm="1">
        <f t="array" ref="J5126">+INDEX(G5126:H5126,,MATCH(Rates!$G$7,$G$4:$H$4,0))</f>
        <v>2.404658</v>
      </c>
    </row>
    <row r="5127" spans="2:10" x14ac:dyDescent="0.25">
      <c r="B5127" s="3">
        <v>8</v>
      </c>
      <c r="C5127" s="3">
        <v>1</v>
      </c>
      <c r="D5127" s="3">
        <v>18</v>
      </c>
      <c r="E5127" s="3">
        <v>931.56600000000003</v>
      </c>
      <c r="F5127" s="3">
        <v>465.78300000000002</v>
      </c>
      <c r="G5127" s="3">
        <f t="shared" si="158"/>
        <v>0.93156600000000001</v>
      </c>
      <c r="H5127" s="3">
        <f t="shared" si="159"/>
        <v>0.465783</v>
      </c>
      <c r="J5127" s="3" cm="1">
        <f t="array" ref="J5127">+INDEX(G5127:H5127,,MATCH(Rates!$G$7,$G$4:$H$4,0))</f>
        <v>0.93156600000000001</v>
      </c>
    </row>
    <row r="5128" spans="2:10" x14ac:dyDescent="0.25">
      <c r="B5128" s="3">
        <v>8</v>
      </c>
      <c r="C5128" s="3">
        <v>1</v>
      </c>
      <c r="D5128" s="3">
        <v>19</v>
      </c>
      <c r="E5128" s="3">
        <v>111.384</v>
      </c>
      <c r="F5128" s="3">
        <v>55.692</v>
      </c>
      <c r="G5128" s="3">
        <f t="shared" si="158"/>
        <v>0.111384</v>
      </c>
      <c r="H5128" s="3">
        <f t="shared" si="159"/>
        <v>5.5691999999999998E-2</v>
      </c>
      <c r="J5128" s="3" cm="1">
        <f t="array" ref="J5128">+INDEX(G5128:H5128,,MATCH(Rates!$G$7,$G$4:$H$4,0))</f>
        <v>0.111384</v>
      </c>
    </row>
    <row r="5129" spans="2:10" x14ac:dyDescent="0.25">
      <c r="B5129" s="3">
        <v>8</v>
      </c>
      <c r="C5129" s="3">
        <v>1</v>
      </c>
      <c r="D5129" s="3">
        <v>20</v>
      </c>
      <c r="E5129" s="3">
        <v>0</v>
      </c>
      <c r="F5129" s="3">
        <v>0</v>
      </c>
      <c r="G5129" s="3">
        <f t="shared" si="158"/>
        <v>0</v>
      </c>
      <c r="H5129" s="3">
        <f t="shared" si="159"/>
        <v>0</v>
      </c>
      <c r="J5129" s="3" cm="1">
        <f t="array" ref="J5129">+INDEX(G5129:H5129,,MATCH(Rates!$G$7,$G$4:$H$4,0))</f>
        <v>0</v>
      </c>
    </row>
    <row r="5130" spans="2:10" x14ac:dyDescent="0.25">
      <c r="B5130" s="3">
        <v>8</v>
      </c>
      <c r="C5130" s="3">
        <v>1</v>
      </c>
      <c r="D5130" s="3">
        <v>21</v>
      </c>
      <c r="E5130" s="3">
        <v>0</v>
      </c>
      <c r="F5130" s="3">
        <v>0</v>
      </c>
      <c r="G5130" s="3">
        <f t="shared" si="158"/>
        <v>0</v>
      </c>
      <c r="H5130" s="3">
        <f t="shared" si="159"/>
        <v>0</v>
      </c>
      <c r="J5130" s="3" cm="1">
        <f t="array" ref="J5130">+INDEX(G5130:H5130,,MATCH(Rates!$G$7,$G$4:$H$4,0))</f>
        <v>0</v>
      </c>
    </row>
    <row r="5131" spans="2:10" x14ac:dyDescent="0.25">
      <c r="B5131" s="3">
        <v>8</v>
      </c>
      <c r="C5131" s="3">
        <v>1</v>
      </c>
      <c r="D5131" s="3">
        <v>22</v>
      </c>
      <c r="E5131" s="3">
        <v>0</v>
      </c>
      <c r="F5131" s="3">
        <v>0</v>
      </c>
      <c r="G5131" s="3">
        <f t="shared" si="158"/>
        <v>0</v>
      </c>
      <c r="H5131" s="3">
        <f t="shared" si="159"/>
        <v>0</v>
      </c>
      <c r="J5131" s="3" cm="1">
        <f t="array" ref="J5131">+INDEX(G5131:H5131,,MATCH(Rates!$G$7,$G$4:$H$4,0))</f>
        <v>0</v>
      </c>
    </row>
    <row r="5132" spans="2:10" x14ac:dyDescent="0.25">
      <c r="B5132" s="3">
        <v>8</v>
      </c>
      <c r="C5132" s="3">
        <v>1</v>
      </c>
      <c r="D5132" s="3">
        <v>23</v>
      </c>
      <c r="E5132" s="3">
        <v>0</v>
      </c>
      <c r="F5132" s="3">
        <v>0</v>
      </c>
      <c r="G5132" s="3">
        <f t="shared" si="158"/>
        <v>0</v>
      </c>
      <c r="H5132" s="3">
        <f t="shared" si="159"/>
        <v>0</v>
      </c>
      <c r="J5132" s="3" cm="1">
        <f t="array" ref="J5132">+INDEX(G5132:H5132,,MATCH(Rates!$G$7,$G$4:$H$4,0))</f>
        <v>0</v>
      </c>
    </row>
    <row r="5133" spans="2:10" x14ac:dyDescent="0.25">
      <c r="B5133" s="3">
        <v>8</v>
      </c>
      <c r="C5133" s="3">
        <v>2</v>
      </c>
      <c r="D5133" s="3">
        <v>0</v>
      </c>
      <c r="E5133" s="3">
        <v>0</v>
      </c>
      <c r="F5133" s="3">
        <v>0</v>
      </c>
      <c r="G5133" s="3">
        <f t="shared" si="158"/>
        <v>0</v>
      </c>
      <c r="H5133" s="3">
        <f t="shared" si="159"/>
        <v>0</v>
      </c>
      <c r="J5133" s="3" cm="1">
        <f t="array" ref="J5133">+INDEX(G5133:H5133,,MATCH(Rates!$G$7,$G$4:$H$4,0))</f>
        <v>0</v>
      </c>
    </row>
    <row r="5134" spans="2:10" x14ac:dyDescent="0.25">
      <c r="B5134" s="3">
        <v>8</v>
      </c>
      <c r="C5134" s="3">
        <v>2</v>
      </c>
      <c r="D5134" s="3">
        <v>1</v>
      </c>
      <c r="E5134" s="3">
        <v>0</v>
      </c>
      <c r="F5134" s="3">
        <v>0</v>
      </c>
      <c r="G5134" s="3">
        <f t="shared" si="158"/>
        <v>0</v>
      </c>
      <c r="H5134" s="3">
        <f t="shared" si="159"/>
        <v>0</v>
      </c>
      <c r="J5134" s="3" cm="1">
        <f t="array" ref="J5134">+INDEX(G5134:H5134,,MATCH(Rates!$G$7,$G$4:$H$4,0))</f>
        <v>0</v>
      </c>
    </row>
    <row r="5135" spans="2:10" x14ac:dyDescent="0.25">
      <c r="B5135" s="3">
        <v>8</v>
      </c>
      <c r="C5135" s="3">
        <v>2</v>
      </c>
      <c r="D5135" s="3">
        <v>2</v>
      </c>
      <c r="E5135" s="3">
        <v>0</v>
      </c>
      <c r="F5135" s="3">
        <v>0</v>
      </c>
      <c r="G5135" s="3">
        <f t="shared" si="158"/>
        <v>0</v>
      </c>
      <c r="H5135" s="3">
        <f t="shared" si="159"/>
        <v>0</v>
      </c>
      <c r="J5135" s="3" cm="1">
        <f t="array" ref="J5135">+INDEX(G5135:H5135,,MATCH(Rates!$G$7,$G$4:$H$4,0))</f>
        <v>0</v>
      </c>
    </row>
    <row r="5136" spans="2:10" x14ac:dyDescent="0.25">
      <c r="B5136" s="3">
        <v>8</v>
      </c>
      <c r="C5136" s="3">
        <v>2</v>
      </c>
      <c r="D5136" s="3">
        <v>3</v>
      </c>
      <c r="E5136" s="3">
        <v>0</v>
      </c>
      <c r="F5136" s="3">
        <v>0</v>
      </c>
      <c r="G5136" s="3">
        <f t="shared" si="158"/>
        <v>0</v>
      </c>
      <c r="H5136" s="3">
        <f t="shared" si="159"/>
        <v>0</v>
      </c>
      <c r="J5136" s="3" cm="1">
        <f t="array" ref="J5136">+INDEX(G5136:H5136,,MATCH(Rates!$G$7,$G$4:$H$4,0))</f>
        <v>0</v>
      </c>
    </row>
    <row r="5137" spans="2:10" x14ac:dyDescent="0.25">
      <c r="B5137" s="3">
        <v>8</v>
      </c>
      <c r="C5137" s="3">
        <v>2</v>
      </c>
      <c r="D5137" s="3">
        <v>4</v>
      </c>
      <c r="E5137" s="3">
        <v>0</v>
      </c>
      <c r="F5137" s="3">
        <v>0</v>
      </c>
      <c r="G5137" s="3">
        <f t="shared" si="158"/>
        <v>0</v>
      </c>
      <c r="H5137" s="3">
        <f t="shared" si="159"/>
        <v>0</v>
      </c>
      <c r="J5137" s="3" cm="1">
        <f t="array" ref="J5137">+INDEX(G5137:H5137,,MATCH(Rates!$G$7,$G$4:$H$4,0))</f>
        <v>0</v>
      </c>
    </row>
    <row r="5138" spans="2:10" x14ac:dyDescent="0.25">
      <c r="B5138" s="3">
        <v>8</v>
      </c>
      <c r="C5138" s="3">
        <v>2</v>
      </c>
      <c r="D5138" s="3">
        <v>5</v>
      </c>
      <c r="E5138" s="3">
        <v>0</v>
      </c>
      <c r="F5138" s="3">
        <v>0</v>
      </c>
      <c r="G5138" s="3">
        <f t="shared" si="158"/>
        <v>0</v>
      </c>
      <c r="H5138" s="3">
        <f t="shared" si="159"/>
        <v>0</v>
      </c>
      <c r="J5138" s="3" cm="1">
        <f t="array" ref="J5138">+INDEX(G5138:H5138,,MATCH(Rates!$G$7,$G$4:$H$4,0))</f>
        <v>0</v>
      </c>
    </row>
    <row r="5139" spans="2:10" x14ac:dyDescent="0.25">
      <c r="B5139" s="3">
        <v>8</v>
      </c>
      <c r="C5139" s="3">
        <v>2</v>
      </c>
      <c r="D5139" s="3">
        <v>6</v>
      </c>
      <c r="E5139" s="3">
        <v>145.16300000000001</v>
      </c>
      <c r="F5139" s="3">
        <v>72.581999999999994</v>
      </c>
      <c r="G5139" s="3">
        <f t="shared" si="158"/>
        <v>0.14516300000000001</v>
      </c>
      <c r="H5139" s="3">
        <f t="shared" si="159"/>
        <v>7.2581999999999994E-2</v>
      </c>
      <c r="J5139" s="3" cm="1">
        <f t="array" ref="J5139">+INDEX(G5139:H5139,,MATCH(Rates!$G$7,$G$4:$H$4,0))</f>
        <v>0.14516300000000001</v>
      </c>
    </row>
    <row r="5140" spans="2:10" x14ac:dyDescent="0.25">
      <c r="B5140" s="3">
        <v>8</v>
      </c>
      <c r="C5140" s="3">
        <v>2</v>
      </c>
      <c r="D5140" s="3">
        <v>7</v>
      </c>
      <c r="E5140" s="3">
        <v>1117.691</v>
      </c>
      <c r="F5140" s="3">
        <v>558.846</v>
      </c>
      <c r="G5140" s="3">
        <f t="shared" si="158"/>
        <v>1.117691</v>
      </c>
      <c r="H5140" s="3">
        <f t="shared" si="159"/>
        <v>0.55884599999999995</v>
      </c>
      <c r="J5140" s="3" cm="1">
        <f t="array" ref="J5140">+INDEX(G5140:H5140,,MATCH(Rates!$G$7,$G$4:$H$4,0))</f>
        <v>1.117691</v>
      </c>
    </row>
    <row r="5141" spans="2:10" x14ac:dyDescent="0.25">
      <c r="B5141" s="3">
        <v>8</v>
      </c>
      <c r="C5141" s="3">
        <v>2</v>
      </c>
      <c r="D5141" s="3">
        <v>8</v>
      </c>
      <c r="E5141" s="3">
        <v>1550.652</v>
      </c>
      <c r="F5141" s="3">
        <v>775.32600000000002</v>
      </c>
      <c r="G5141" s="3">
        <f t="shared" ref="G5141:G5204" si="160">+E5141/1000</f>
        <v>1.5506520000000001</v>
      </c>
      <c r="H5141" s="3">
        <f t="shared" ref="H5141:H5204" si="161">+F5141/1000</f>
        <v>0.77532600000000007</v>
      </c>
      <c r="J5141" s="3" cm="1">
        <f t="array" ref="J5141">+INDEX(G5141:H5141,,MATCH(Rates!$G$7,$G$4:$H$4,0))</f>
        <v>1.5506520000000001</v>
      </c>
    </row>
    <row r="5142" spans="2:10" x14ac:dyDescent="0.25">
      <c r="B5142" s="3">
        <v>8</v>
      </c>
      <c r="C5142" s="3">
        <v>2</v>
      </c>
      <c r="D5142" s="3">
        <v>9</v>
      </c>
      <c r="E5142" s="3">
        <v>2430.049</v>
      </c>
      <c r="F5142" s="3">
        <v>1215.0239999999999</v>
      </c>
      <c r="G5142" s="3">
        <f t="shared" si="160"/>
        <v>2.4300489999999999</v>
      </c>
      <c r="H5142" s="3">
        <f t="shared" si="161"/>
        <v>1.2150239999999999</v>
      </c>
      <c r="J5142" s="3" cm="1">
        <f t="array" ref="J5142">+INDEX(G5142:H5142,,MATCH(Rates!$G$7,$G$4:$H$4,0))</f>
        <v>2.4300489999999999</v>
      </c>
    </row>
    <row r="5143" spans="2:10" x14ac:dyDescent="0.25">
      <c r="B5143" s="3">
        <v>8</v>
      </c>
      <c r="C5143" s="3">
        <v>2</v>
      </c>
      <c r="D5143" s="3">
        <v>10</v>
      </c>
      <c r="E5143" s="3">
        <v>2996.6669999999999</v>
      </c>
      <c r="F5143" s="3">
        <v>1498.3340000000001</v>
      </c>
      <c r="G5143" s="3">
        <f t="shared" si="160"/>
        <v>2.996667</v>
      </c>
      <c r="H5143" s="3">
        <f t="shared" si="161"/>
        <v>1.4983340000000001</v>
      </c>
      <c r="J5143" s="3" cm="1">
        <f t="array" ref="J5143">+INDEX(G5143:H5143,,MATCH(Rates!$G$7,$G$4:$H$4,0))</f>
        <v>2.996667</v>
      </c>
    </row>
    <row r="5144" spans="2:10" x14ac:dyDescent="0.25">
      <c r="B5144" s="3">
        <v>8</v>
      </c>
      <c r="C5144" s="3">
        <v>2</v>
      </c>
      <c r="D5144" s="3">
        <v>11</v>
      </c>
      <c r="E5144" s="3">
        <v>3511.4650000000001</v>
      </c>
      <c r="F5144" s="3">
        <v>1755.7329999999999</v>
      </c>
      <c r="G5144" s="3">
        <f t="shared" si="160"/>
        <v>3.5114650000000003</v>
      </c>
      <c r="H5144" s="3">
        <f t="shared" si="161"/>
        <v>1.755733</v>
      </c>
      <c r="J5144" s="3" cm="1">
        <f t="array" ref="J5144">+INDEX(G5144:H5144,,MATCH(Rates!$G$7,$G$4:$H$4,0))</f>
        <v>3.5114650000000003</v>
      </c>
    </row>
    <row r="5145" spans="2:10" x14ac:dyDescent="0.25">
      <c r="B5145" s="3">
        <v>8</v>
      </c>
      <c r="C5145" s="3">
        <v>2</v>
      </c>
      <c r="D5145" s="3">
        <v>12</v>
      </c>
      <c r="E5145" s="3">
        <v>3009.9290000000001</v>
      </c>
      <c r="F5145" s="3">
        <v>1504.9639999999999</v>
      </c>
      <c r="G5145" s="3">
        <f t="shared" si="160"/>
        <v>3.0099290000000001</v>
      </c>
      <c r="H5145" s="3">
        <f t="shared" si="161"/>
        <v>1.504964</v>
      </c>
      <c r="J5145" s="3" cm="1">
        <f t="array" ref="J5145">+INDEX(G5145:H5145,,MATCH(Rates!$G$7,$G$4:$H$4,0))</f>
        <v>3.0099290000000001</v>
      </c>
    </row>
    <row r="5146" spans="2:10" x14ac:dyDescent="0.25">
      <c r="B5146" s="3">
        <v>8</v>
      </c>
      <c r="C5146" s="3">
        <v>2</v>
      </c>
      <c r="D5146" s="3">
        <v>13</v>
      </c>
      <c r="E5146" s="3">
        <v>3152.1370000000002</v>
      </c>
      <c r="F5146" s="3">
        <v>1576.069</v>
      </c>
      <c r="G5146" s="3">
        <f t="shared" si="160"/>
        <v>3.1521370000000002</v>
      </c>
      <c r="H5146" s="3">
        <f t="shared" si="161"/>
        <v>1.5760689999999999</v>
      </c>
      <c r="J5146" s="3" cm="1">
        <f t="array" ref="J5146">+INDEX(G5146:H5146,,MATCH(Rates!$G$7,$G$4:$H$4,0))</f>
        <v>3.1521370000000002</v>
      </c>
    </row>
    <row r="5147" spans="2:10" x14ac:dyDescent="0.25">
      <c r="B5147" s="3">
        <v>8</v>
      </c>
      <c r="C5147" s="3">
        <v>2</v>
      </c>
      <c r="D5147" s="3">
        <v>14</v>
      </c>
      <c r="E5147" s="3">
        <v>1449.874</v>
      </c>
      <c r="F5147" s="3">
        <v>724.93700000000001</v>
      </c>
      <c r="G5147" s="3">
        <f t="shared" si="160"/>
        <v>1.4498740000000001</v>
      </c>
      <c r="H5147" s="3">
        <f t="shared" si="161"/>
        <v>0.72493700000000005</v>
      </c>
      <c r="J5147" s="3" cm="1">
        <f t="array" ref="J5147">+INDEX(G5147:H5147,,MATCH(Rates!$G$7,$G$4:$H$4,0))</f>
        <v>1.4498740000000001</v>
      </c>
    </row>
    <row r="5148" spans="2:10" x14ac:dyDescent="0.25">
      <c r="B5148" s="3">
        <v>8</v>
      </c>
      <c r="C5148" s="3">
        <v>2</v>
      </c>
      <c r="D5148" s="3">
        <v>15</v>
      </c>
      <c r="E5148" s="3">
        <v>574.83600000000001</v>
      </c>
      <c r="F5148" s="3">
        <v>287.41800000000001</v>
      </c>
      <c r="G5148" s="3">
        <f t="shared" si="160"/>
        <v>0.57483600000000001</v>
      </c>
      <c r="H5148" s="3">
        <f t="shared" si="161"/>
        <v>0.28741800000000001</v>
      </c>
      <c r="J5148" s="3" cm="1">
        <f t="array" ref="J5148">+INDEX(G5148:H5148,,MATCH(Rates!$G$7,$G$4:$H$4,0))</f>
        <v>0.57483600000000001</v>
      </c>
    </row>
    <row r="5149" spans="2:10" x14ac:dyDescent="0.25">
      <c r="B5149" s="3">
        <v>8</v>
      </c>
      <c r="C5149" s="3">
        <v>2</v>
      </c>
      <c r="D5149" s="3">
        <v>16</v>
      </c>
      <c r="E5149" s="3">
        <v>2035.8620000000001</v>
      </c>
      <c r="F5149" s="3">
        <v>1017.931</v>
      </c>
      <c r="G5149" s="3">
        <f t="shared" si="160"/>
        <v>2.0358620000000003</v>
      </c>
      <c r="H5149" s="3">
        <f t="shared" si="161"/>
        <v>1.0179310000000001</v>
      </c>
      <c r="J5149" s="3" cm="1">
        <f t="array" ref="J5149">+INDEX(G5149:H5149,,MATCH(Rates!$G$7,$G$4:$H$4,0))</f>
        <v>2.0358620000000003</v>
      </c>
    </row>
    <row r="5150" spans="2:10" x14ac:dyDescent="0.25">
      <c r="B5150" s="3">
        <v>8</v>
      </c>
      <c r="C5150" s="3">
        <v>2</v>
      </c>
      <c r="D5150" s="3">
        <v>17</v>
      </c>
      <c r="E5150" s="3">
        <v>709.32600000000002</v>
      </c>
      <c r="F5150" s="3">
        <v>354.66300000000001</v>
      </c>
      <c r="G5150" s="3">
        <f t="shared" si="160"/>
        <v>0.70932600000000001</v>
      </c>
      <c r="H5150" s="3">
        <f t="shared" si="161"/>
        <v>0.35466300000000001</v>
      </c>
      <c r="J5150" s="3" cm="1">
        <f t="array" ref="J5150">+INDEX(G5150:H5150,,MATCH(Rates!$G$7,$G$4:$H$4,0))</f>
        <v>0.70932600000000001</v>
      </c>
    </row>
    <row r="5151" spans="2:10" x14ac:dyDescent="0.25">
      <c r="B5151" s="3">
        <v>8</v>
      </c>
      <c r="C5151" s="3">
        <v>2</v>
      </c>
      <c r="D5151" s="3">
        <v>18</v>
      </c>
      <c r="E5151" s="3">
        <v>589.59</v>
      </c>
      <c r="F5151" s="3">
        <v>294.79500000000002</v>
      </c>
      <c r="G5151" s="3">
        <f t="shared" si="160"/>
        <v>0.58959000000000006</v>
      </c>
      <c r="H5151" s="3">
        <f t="shared" si="161"/>
        <v>0.29479500000000003</v>
      </c>
      <c r="J5151" s="3" cm="1">
        <f t="array" ref="J5151">+INDEX(G5151:H5151,,MATCH(Rates!$G$7,$G$4:$H$4,0))</f>
        <v>0.58959000000000006</v>
      </c>
    </row>
    <row r="5152" spans="2:10" x14ac:dyDescent="0.25">
      <c r="B5152" s="3">
        <v>8</v>
      </c>
      <c r="C5152" s="3">
        <v>2</v>
      </c>
      <c r="D5152" s="3">
        <v>19</v>
      </c>
      <c r="E5152" s="3">
        <v>86.512</v>
      </c>
      <c r="F5152" s="3">
        <v>43.256</v>
      </c>
      <c r="G5152" s="3">
        <f t="shared" si="160"/>
        <v>8.6512000000000006E-2</v>
      </c>
      <c r="H5152" s="3">
        <f t="shared" si="161"/>
        <v>4.3256000000000003E-2</v>
      </c>
      <c r="J5152" s="3" cm="1">
        <f t="array" ref="J5152">+INDEX(G5152:H5152,,MATCH(Rates!$G$7,$G$4:$H$4,0))</f>
        <v>8.6512000000000006E-2</v>
      </c>
    </row>
    <row r="5153" spans="2:10" x14ac:dyDescent="0.25">
      <c r="B5153" s="3">
        <v>8</v>
      </c>
      <c r="C5153" s="3">
        <v>2</v>
      </c>
      <c r="D5153" s="3">
        <v>20</v>
      </c>
      <c r="E5153" s="3">
        <v>0</v>
      </c>
      <c r="F5153" s="3">
        <v>0</v>
      </c>
      <c r="G5153" s="3">
        <f t="shared" si="160"/>
        <v>0</v>
      </c>
      <c r="H5153" s="3">
        <f t="shared" si="161"/>
        <v>0</v>
      </c>
      <c r="J5153" s="3" cm="1">
        <f t="array" ref="J5153">+INDEX(G5153:H5153,,MATCH(Rates!$G$7,$G$4:$H$4,0))</f>
        <v>0</v>
      </c>
    </row>
    <row r="5154" spans="2:10" x14ac:dyDescent="0.25">
      <c r="B5154" s="3">
        <v>8</v>
      </c>
      <c r="C5154" s="3">
        <v>2</v>
      </c>
      <c r="D5154" s="3">
        <v>21</v>
      </c>
      <c r="E5154" s="3">
        <v>0</v>
      </c>
      <c r="F5154" s="3">
        <v>0</v>
      </c>
      <c r="G5154" s="3">
        <f t="shared" si="160"/>
        <v>0</v>
      </c>
      <c r="H5154" s="3">
        <f t="shared" si="161"/>
        <v>0</v>
      </c>
      <c r="J5154" s="3" cm="1">
        <f t="array" ref="J5154">+INDEX(G5154:H5154,,MATCH(Rates!$G$7,$G$4:$H$4,0))</f>
        <v>0</v>
      </c>
    </row>
    <row r="5155" spans="2:10" x14ac:dyDescent="0.25">
      <c r="B5155" s="3">
        <v>8</v>
      </c>
      <c r="C5155" s="3">
        <v>2</v>
      </c>
      <c r="D5155" s="3">
        <v>22</v>
      </c>
      <c r="E5155" s="3">
        <v>0</v>
      </c>
      <c r="F5155" s="3">
        <v>0</v>
      </c>
      <c r="G5155" s="3">
        <f t="shared" si="160"/>
        <v>0</v>
      </c>
      <c r="H5155" s="3">
        <f t="shared" si="161"/>
        <v>0</v>
      </c>
      <c r="J5155" s="3" cm="1">
        <f t="array" ref="J5155">+INDEX(G5155:H5155,,MATCH(Rates!$G$7,$G$4:$H$4,0))</f>
        <v>0</v>
      </c>
    </row>
    <row r="5156" spans="2:10" x14ac:dyDescent="0.25">
      <c r="B5156" s="3">
        <v>8</v>
      </c>
      <c r="C5156" s="3">
        <v>2</v>
      </c>
      <c r="D5156" s="3">
        <v>23</v>
      </c>
      <c r="E5156" s="3">
        <v>0</v>
      </c>
      <c r="F5156" s="3">
        <v>0</v>
      </c>
      <c r="G5156" s="3">
        <f t="shared" si="160"/>
        <v>0</v>
      </c>
      <c r="H5156" s="3">
        <f t="shared" si="161"/>
        <v>0</v>
      </c>
      <c r="J5156" s="3" cm="1">
        <f t="array" ref="J5156">+INDEX(G5156:H5156,,MATCH(Rates!$G$7,$G$4:$H$4,0))</f>
        <v>0</v>
      </c>
    </row>
    <row r="5157" spans="2:10" x14ac:dyDescent="0.25">
      <c r="B5157" s="3">
        <v>8</v>
      </c>
      <c r="C5157" s="3">
        <v>3</v>
      </c>
      <c r="D5157" s="3">
        <v>0</v>
      </c>
      <c r="E5157" s="3">
        <v>0</v>
      </c>
      <c r="F5157" s="3">
        <v>0</v>
      </c>
      <c r="G5157" s="3">
        <f t="shared" si="160"/>
        <v>0</v>
      </c>
      <c r="H5157" s="3">
        <f t="shared" si="161"/>
        <v>0</v>
      </c>
      <c r="J5157" s="3" cm="1">
        <f t="array" ref="J5157">+INDEX(G5157:H5157,,MATCH(Rates!$G$7,$G$4:$H$4,0))</f>
        <v>0</v>
      </c>
    </row>
    <row r="5158" spans="2:10" x14ac:dyDescent="0.25">
      <c r="B5158" s="3">
        <v>8</v>
      </c>
      <c r="C5158" s="3">
        <v>3</v>
      </c>
      <c r="D5158" s="3">
        <v>1</v>
      </c>
      <c r="E5158" s="3">
        <v>0</v>
      </c>
      <c r="F5158" s="3">
        <v>0</v>
      </c>
      <c r="G5158" s="3">
        <f t="shared" si="160"/>
        <v>0</v>
      </c>
      <c r="H5158" s="3">
        <f t="shared" si="161"/>
        <v>0</v>
      </c>
      <c r="J5158" s="3" cm="1">
        <f t="array" ref="J5158">+INDEX(G5158:H5158,,MATCH(Rates!$G$7,$G$4:$H$4,0))</f>
        <v>0</v>
      </c>
    </row>
    <row r="5159" spans="2:10" x14ac:dyDescent="0.25">
      <c r="B5159" s="3">
        <v>8</v>
      </c>
      <c r="C5159" s="3">
        <v>3</v>
      </c>
      <c r="D5159" s="3">
        <v>2</v>
      </c>
      <c r="E5159" s="3">
        <v>0</v>
      </c>
      <c r="F5159" s="3">
        <v>0</v>
      </c>
      <c r="G5159" s="3">
        <f t="shared" si="160"/>
        <v>0</v>
      </c>
      <c r="H5159" s="3">
        <f t="shared" si="161"/>
        <v>0</v>
      </c>
      <c r="J5159" s="3" cm="1">
        <f t="array" ref="J5159">+INDEX(G5159:H5159,,MATCH(Rates!$G$7,$G$4:$H$4,0))</f>
        <v>0</v>
      </c>
    </row>
    <row r="5160" spans="2:10" x14ac:dyDescent="0.25">
      <c r="B5160" s="3">
        <v>8</v>
      </c>
      <c r="C5160" s="3">
        <v>3</v>
      </c>
      <c r="D5160" s="3">
        <v>3</v>
      </c>
      <c r="E5160" s="3">
        <v>0</v>
      </c>
      <c r="F5160" s="3">
        <v>0</v>
      </c>
      <c r="G5160" s="3">
        <f t="shared" si="160"/>
        <v>0</v>
      </c>
      <c r="H5160" s="3">
        <f t="shared" si="161"/>
        <v>0</v>
      </c>
      <c r="J5160" s="3" cm="1">
        <f t="array" ref="J5160">+INDEX(G5160:H5160,,MATCH(Rates!$G$7,$G$4:$H$4,0))</f>
        <v>0</v>
      </c>
    </row>
    <row r="5161" spans="2:10" x14ac:dyDescent="0.25">
      <c r="B5161" s="3">
        <v>8</v>
      </c>
      <c r="C5161" s="3">
        <v>3</v>
      </c>
      <c r="D5161" s="3">
        <v>4</v>
      </c>
      <c r="E5161" s="3">
        <v>0</v>
      </c>
      <c r="F5161" s="3">
        <v>0</v>
      </c>
      <c r="G5161" s="3">
        <f t="shared" si="160"/>
        <v>0</v>
      </c>
      <c r="H5161" s="3">
        <f t="shared" si="161"/>
        <v>0</v>
      </c>
      <c r="J5161" s="3" cm="1">
        <f t="array" ref="J5161">+INDEX(G5161:H5161,,MATCH(Rates!$G$7,$G$4:$H$4,0))</f>
        <v>0</v>
      </c>
    </row>
    <row r="5162" spans="2:10" x14ac:dyDescent="0.25">
      <c r="B5162" s="3">
        <v>8</v>
      </c>
      <c r="C5162" s="3">
        <v>3</v>
      </c>
      <c r="D5162" s="3">
        <v>5</v>
      </c>
      <c r="E5162" s="3">
        <v>0</v>
      </c>
      <c r="F5162" s="3">
        <v>0</v>
      </c>
      <c r="G5162" s="3">
        <f t="shared" si="160"/>
        <v>0</v>
      </c>
      <c r="H5162" s="3">
        <f t="shared" si="161"/>
        <v>0</v>
      </c>
      <c r="J5162" s="3" cm="1">
        <f t="array" ref="J5162">+INDEX(G5162:H5162,,MATCH(Rates!$G$7,$G$4:$H$4,0))</f>
        <v>0</v>
      </c>
    </row>
    <row r="5163" spans="2:10" x14ac:dyDescent="0.25">
      <c r="B5163" s="3">
        <v>8</v>
      </c>
      <c r="C5163" s="3">
        <v>3</v>
      </c>
      <c r="D5163" s="3">
        <v>6</v>
      </c>
      <c r="E5163" s="3">
        <v>239.179</v>
      </c>
      <c r="F5163" s="3">
        <v>119.589</v>
      </c>
      <c r="G5163" s="3">
        <f t="shared" si="160"/>
        <v>0.239179</v>
      </c>
      <c r="H5163" s="3">
        <f t="shared" si="161"/>
        <v>0.119589</v>
      </c>
      <c r="J5163" s="3" cm="1">
        <f t="array" ref="J5163">+INDEX(G5163:H5163,,MATCH(Rates!$G$7,$G$4:$H$4,0))</f>
        <v>0.239179</v>
      </c>
    </row>
    <row r="5164" spans="2:10" x14ac:dyDescent="0.25">
      <c r="B5164" s="3">
        <v>8</v>
      </c>
      <c r="C5164" s="3">
        <v>3</v>
      </c>
      <c r="D5164" s="3">
        <v>7</v>
      </c>
      <c r="E5164" s="3">
        <v>1010.17</v>
      </c>
      <c r="F5164" s="3">
        <v>505.08499999999998</v>
      </c>
      <c r="G5164" s="3">
        <f t="shared" si="160"/>
        <v>1.01017</v>
      </c>
      <c r="H5164" s="3">
        <f t="shared" si="161"/>
        <v>0.50508500000000001</v>
      </c>
      <c r="J5164" s="3" cm="1">
        <f t="array" ref="J5164">+INDEX(G5164:H5164,,MATCH(Rates!$G$7,$G$4:$H$4,0))</f>
        <v>1.01017</v>
      </c>
    </row>
    <row r="5165" spans="2:10" x14ac:dyDescent="0.25">
      <c r="B5165" s="3">
        <v>8</v>
      </c>
      <c r="C5165" s="3">
        <v>3</v>
      </c>
      <c r="D5165" s="3">
        <v>8</v>
      </c>
      <c r="E5165" s="3">
        <v>2404.6930000000002</v>
      </c>
      <c r="F5165" s="3">
        <v>1202.346</v>
      </c>
      <c r="G5165" s="3">
        <f t="shared" si="160"/>
        <v>2.4046930000000004</v>
      </c>
      <c r="H5165" s="3">
        <f t="shared" si="161"/>
        <v>1.2023459999999999</v>
      </c>
      <c r="J5165" s="3" cm="1">
        <f t="array" ref="J5165">+INDEX(G5165:H5165,,MATCH(Rates!$G$7,$G$4:$H$4,0))</f>
        <v>2.4046930000000004</v>
      </c>
    </row>
    <row r="5166" spans="2:10" x14ac:dyDescent="0.25">
      <c r="B5166" s="3">
        <v>8</v>
      </c>
      <c r="C5166" s="3">
        <v>3</v>
      </c>
      <c r="D5166" s="3">
        <v>9</v>
      </c>
      <c r="E5166" s="3">
        <v>3979.7579999999998</v>
      </c>
      <c r="F5166" s="3">
        <v>1989.8789999999999</v>
      </c>
      <c r="G5166" s="3">
        <f t="shared" si="160"/>
        <v>3.9797579999999999</v>
      </c>
      <c r="H5166" s="3">
        <f t="shared" si="161"/>
        <v>1.989879</v>
      </c>
      <c r="J5166" s="3" cm="1">
        <f t="array" ref="J5166">+INDEX(G5166:H5166,,MATCH(Rates!$G$7,$G$4:$H$4,0))</f>
        <v>3.9797579999999999</v>
      </c>
    </row>
    <row r="5167" spans="2:10" x14ac:dyDescent="0.25">
      <c r="B5167" s="3">
        <v>8</v>
      </c>
      <c r="C5167" s="3">
        <v>3</v>
      </c>
      <c r="D5167" s="3">
        <v>10</v>
      </c>
      <c r="E5167" s="3">
        <v>4980.625</v>
      </c>
      <c r="F5167" s="3">
        <v>2490.3130000000001</v>
      </c>
      <c r="G5167" s="3">
        <f t="shared" si="160"/>
        <v>4.9806249999999999</v>
      </c>
      <c r="H5167" s="3">
        <f t="shared" si="161"/>
        <v>2.490313</v>
      </c>
      <c r="J5167" s="3" cm="1">
        <f t="array" ref="J5167">+INDEX(G5167:H5167,,MATCH(Rates!$G$7,$G$4:$H$4,0))</f>
        <v>4.9806249999999999</v>
      </c>
    </row>
    <row r="5168" spans="2:10" x14ac:dyDescent="0.25">
      <c r="B5168" s="3">
        <v>8</v>
      </c>
      <c r="C5168" s="3">
        <v>3</v>
      </c>
      <c r="D5168" s="3">
        <v>11</v>
      </c>
      <c r="E5168" s="3">
        <v>5671.57</v>
      </c>
      <c r="F5168" s="3">
        <v>2835.7849999999999</v>
      </c>
      <c r="G5168" s="3">
        <f t="shared" si="160"/>
        <v>5.67157</v>
      </c>
      <c r="H5168" s="3">
        <f t="shared" si="161"/>
        <v>2.835785</v>
      </c>
      <c r="J5168" s="3" cm="1">
        <f t="array" ref="J5168">+INDEX(G5168:H5168,,MATCH(Rates!$G$7,$G$4:$H$4,0))</f>
        <v>5.67157</v>
      </c>
    </row>
    <row r="5169" spans="2:10" x14ac:dyDescent="0.25">
      <c r="B5169" s="3">
        <v>8</v>
      </c>
      <c r="C5169" s="3">
        <v>3</v>
      </c>
      <c r="D5169" s="3">
        <v>12</v>
      </c>
      <c r="E5169" s="3">
        <v>5933.25</v>
      </c>
      <c r="F5169" s="3">
        <v>2966.625</v>
      </c>
      <c r="G5169" s="3">
        <f t="shared" si="160"/>
        <v>5.9332500000000001</v>
      </c>
      <c r="H5169" s="3">
        <f t="shared" si="161"/>
        <v>2.9666250000000001</v>
      </c>
      <c r="J5169" s="3" cm="1">
        <f t="array" ref="J5169">+INDEX(G5169:H5169,,MATCH(Rates!$G$7,$G$4:$H$4,0))</f>
        <v>5.9332500000000001</v>
      </c>
    </row>
    <row r="5170" spans="2:10" x14ac:dyDescent="0.25">
      <c r="B5170" s="3">
        <v>8</v>
      </c>
      <c r="C5170" s="3">
        <v>3</v>
      </c>
      <c r="D5170" s="3">
        <v>13</v>
      </c>
      <c r="E5170" s="3">
        <v>5853.5510000000004</v>
      </c>
      <c r="F5170" s="3">
        <v>2926.7759999999998</v>
      </c>
      <c r="G5170" s="3">
        <f t="shared" si="160"/>
        <v>5.8535510000000004</v>
      </c>
      <c r="H5170" s="3">
        <f t="shared" si="161"/>
        <v>2.9267759999999998</v>
      </c>
      <c r="J5170" s="3" cm="1">
        <f t="array" ref="J5170">+INDEX(G5170:H5170,,MATCH(Rates!$G$7,$G$4:$H$4,0))</f>
        <v>5.8535510000000004</v>
      </c>
    </row>
    <row r="5171" spans="2:10" x14ac:dyDescent="0.25">
      <c r="B5171" s="3">
        <v>8</v>
      </c>
      <c r="C5171" s="3">
        <v>3</v>
      </c>
      <c r="D5171" s="3">
        <v>14</v>
      </c>
      <c r="E5171" s="3">
        <v>5361.7259999999997</v>
      </c>
      <c r="F5171" s="3">
        <v>2680.8629999999998</v>
      </c>
      <c r="G5171" s="3">
        <f t="shared" si="160"/>
        <v>5.361726</v>
      </c>
      <c r="H5171" s="3">
        <f t="shared" si="161"/>
        <v>2.680863</v>
      </c>
      <c r="J5171" s="3" cm="1">
        <f t="array" ref="J5171">+INDEX(G5171:H5171,,MATCH(Rates!$G$7,$G$4:$H$4,0))</f>
        <v>5.361726</v>
      </c>
    </row>
    <row r="5172" spans="2:10" x14ac:dyDescent="0.25">
      <c r="B5172" s="3">
        <v>8</v>
      </c>
      <c r="C5172" s="3">
        <v>3</v>
      </c>
      <c r="D5172" s="3">
        <v>15</v>
      </c>
      <c r="E5172" s="3">
        <v>4660.192</v>
      </c>
      <c r="F5172" s="3">
        <v>2330.096</v>
      </c>
      <c r="G5172" s="3">
        <f t="shared" si="160"/>
        <v>4.6601920000000003</v>
      </c>
      <c r="H5172" s="3">
        <f t="shared" si="161"/>
        <v>2.3300960000000002</v>
      </c>
      <c r="J5172" s="3" cm="1">
        <f t="array" ref="J5172">+INDEX(G5172:H5172,,MATCH(Rates!$G$7,$G$4:$H$4,0))</f>
        <v>4.6601920000000003</v>
      </c>
    </row>
    <row r="5173" spans="2:10" x14ac:dyDescent="0.25">
      <c r="B5173" s="3">
        <v>8</v>
      </c>
      <c r="C5173" s="3">
        <v>3</v>
      </c>
      <c r="D5173" s="3">
        <v>16</v>
      </c>
      <c r="E5173" s="3">
        <v>3432.319</v>
      </c>
      <c r="F5173" s="3">
        <v>1716.1590000000001</v>
      </c>
      <c r="G5173" s="3">
        <f t="shared" si="160"/>
        <v>3.4323190000000001</v>
      </c>
      <c r="H5173" s="3">
        <f t="shared" si="161"/>
        <v>1.7161590000000002</v>
      </c>
      <c r="J5173" s="3" cm="1">
        <f t="array" ref="J5173">+INDEX(G5173:H5173,,MATCH(Rates!$G$7,$G$4:$H$4,0))</f>
        <v>3.4323190000000001</v>
      </c>
    </row>
    <row r="5174" spans="2:10" x14ac:dyDescent="0.25">
      <c r="B5174" s="3">
        <v>8</v>
      </c>
      <c r="C5174" s="3">
        <v>3</v>
      </c>
      <c r="D5174" s="3">
        <v>17</v>
      </c>
      <c r="E5174" s="3">
        <v>1692.912</v>
      </c>
      <c r="F5174" s="3">
        <v>846.45600000000002</v>
      </c>
      <c r="G5174" s="3">
        <f t="shared" si="160"/>
        <v>1.692912</v>
      </c>
      <c r="H5174" s="3">
        <f t="shared" si="161"/>
        <v>0.84645599999999999</v>
      </c>
      <c r="J5174" s="3" cm="1">
        <f t="array" ref="J5174">+INDEX(G5174:H5174,,MATCH(Rates!$G$7,$G$4:$H$4,0))</f>
        <v>1.692912</v>
      </c>
    </row>
    <row r="5175" spans="2:10" x14ac:dyDescent="0.25">
      <c r="B5175" s="3">
        <v>8</v>
      </c>
      <c r="C5175" s="3">
        <v>3</v>
      </c>
      <c r="D5175" s="3">
        <v>18</v>
      </c>
      <c r="E5175" s="3">
        <v>735.62699999999995</v>
      </c>
      <c r="F5175" s="3">
        <v>367.81299999999999</v>
      </c>
      <c r="G5175" s="3">
        <f t="shared" si="160"/>
        <v>0.73562699999999992</v>
      </c>
      <c r="H5175" s="3">
        <f t="shared" si="161"/>
        <v>0.367813</v>
      </c>
      <c r="J5175" s="3" cm="1">
        <f t="array" ref="J5175">+INDEX(G5175:H5175,,MATCH(Rates!$G$7,$G$4:$H$4,0))</f>
        <v>0.73562699999999992</v>
      </c>
    </row>
    <row r="5176" spans="2:10" x14ac:dyDescent="0.25">
      <c r="B5176" s="3">
        <v>8</v>
      </c>
      <c r="C5176" s="3">
        <v>3</v>
      </c>
      <c r="D5176" s="3">
        <v>19</v>
      </c>
      <c r="E5176" s="3">
        <v>128.20599999999999</v>
      </c>
      <c r="F5176" s="3">
        <v>64.102999999999994</v>
      </c>
      <c r="G5176" s="3">
        <f t="shared" si="160"/>
        <v>0.12820599999999999</v>
      </c>
      <c r="H5176" s="3">
        <f t="shared" si="161"/>
        <v>6.4102999999999993E-2</v>
      </c>
      <c r="J5176" s="3" cm="1">
        <f t="array" ref="J5176">+INDEX(G5176:H5176,,MATCH(Rates!$G$7,$G$4:$H$4,0))</f>
        <v>0.12820599999999999</v>
      </c>
    </row>
    <row r="5177" spans="2:10" x14ac:dyDescent="0.25">
      <c r="B5177" s="3">
        <v>8</v>
      </c>
      <c r="C5177" s="3">
        <v>3</v>
      </c>
      <c r="D5177" s="3">
        <v>20</v>
      </c>
      <c r="E5177" s="3">
        <v>0</v>
      </c>
      <c r="F5177" s="3">
        <v>0</v>
      </c>
      <c r="G5177" s="3">
        <f t="shared" si="160"/>
        <v>0</v>
      </c>
      <c r="H5177" s="3">
        <f t="shared" si="161"/>
        <v>0</v>
      </c>
      <c r="J5177" s="3" cm="1">
        <f t="array" ref="J5177">+INDEX(G5177:H5177,,MATCH(Rates!$G$7,$G$4:$H$4,0))</f>
        <v>0</v>
      </c>
    </row>
    <row r="5178" spans="2:10" x14ac:dyDescent="0.25">
      <c r="B5178" s="3">
        <v>8</v>
      </c>
      <c r="C5178" s="3">
        <v>3</v>
      </c>
      <c r="D5178" s="3">
        <v>21</v>
      </c>
      <c r="E5178" s="3">
        <v>0</v>
      </c>
      <c r="F5178" s="3">
        <v>0</v>
      </c>
      <c r="G5178" s="3">
        <f t="shared" si="160"/>
        <v>0</v>
      </c>
      <c r="H5178" s="3">
        <f t="shared" si="161"/>
        <v>0</v>
      </c>
      <c r="J5178" s="3" cm="1">
        <f t="array" ref="J5178">+INDEX(G5178:H5178,,MATCH(Rates!$G$7,$G$4:$H$4,0))</f>
        <v>0</v>
      </c>
    </row>
    <row r="5179" spans="2:10" x14ac:dyDescent="0.25">
      <c r="B5179" s="3">
        <v>8</v>
      </c>
      <c r="C5179" s="3">
        <v>3</v>
      </c>
      <c r="D5179" s="3">
        <v>22</v>
      </c>
      <c r="E5179" s="3">
        <v>0</v>
      </c>
      <c r="F5179" s="3">
        <v>0</v>
      </c>
      <c r="G5179" s="3">
        <f t="shared" si="160"/>
        <v>0</v>
      </c>
      <c r="H5179" s="3">
        <f t="shared" si="161"/>
        <v>0</v>
      </c>
      <c r="J5179" s="3" cm="1">
        <f t="array" ref="J5179">+INDEX(G5179:H5179,,MATCH(Rates!$G$7,$G$4:$H$4,0))</f>
        <v>0</v>
      </c>
    </row>
    <row r="5180" spans="2:10" x14ac:dyDescent="0.25">
      <c r="B5180" s="3">
        <v>8</v>
      </c>
      <c r="C5180" s="3">
        <v>3</v>
      </c>
      <c r="D5180" s="3">
        <v>23</v>
      </c>
      <c r="E5180" s="3">
        <v>0</v>
      </c>
      <c r="F5180" s="3">
        <v>0</v>
      </c>
      <c r="G5180" s="3">
        <f t="shared" si="160"/>
        <v>0</v>
      </c>
      <c r="H5180" s="3">
        <f t="shared" si="161"/>
        <v>0</v>
      </c>
      <c r="J5180" s="3" cm="1">
        <f t="array" ref="J5180">+INDEX(G5180:H5180,,MATCH(Rates!$G$7,$G$4:$H$4,0))</f>
        <v>0</v>
      </c>
    </row>
    <row r="5181" spans="2:10" x14ac:dyDescent="0.25">
      <c r="B5181" s="3">
        <v>8</v>
      </c>
      <c r="C5181" s="3">
        <v>4</v>
      </c>
      <c r="D5181" s="3">
        <v>0</v>
      </c>
      <c r="E5181" s="3">
        <v>0</v>
      </c>
      <c r="F5181" s="3">
        <v>0</v>
      </c>
      <c r="G5181" s="3">
        <f t="shared" si="160"/>
        <v>0</v>
      </c>
      <c r="H5181" s="3">
        <f t="shared" si="161"/>
        <v>0</v>
      </c>
      <c r="J5181" s="3" cm="1">
        <f t="array" ref="J5181">+INDEX(G5181:H5181,,MATCH(Rates!$G$7,$G$4:$H$4,0))</f>
        <v>0</v>
      </c>
    </row>
    <row r="5182" spans="2:10" x14ac:dyDescent="0.25">
      <c r="B5182" s="3">
        <v>8</v>
      </c>
      <c r="C5182" s="3">
        <v>4</v>
      </c>
      <c r="D5182" s="3">
        <v>1</v>
      </c>
      <c r="E5182" s="3">
        <v>0</v>
      </c>
      <c r="F5182" s="3">
        <v>0</v>
      </c>
      <c r="G5182" s="3">
        <f t="shared" si="160"/>
        <v>0</v>
      </c>
      <c r="H5182" s="3">
        <f t="shared" si="161"/>
        <v>0</v>
      </c>
      <c r="J5182" s="3" cm="1">
        <f t="array" ref="J5182">+INDEX(G5182:H5182,,MATCH(Rates!$G$7,$G$4:$H$4,0))</f>
        <v>0</v>
      </c>
    </row>
    <row r="5183" spans="2:10" x14ac:dyDescent="0.25">
      <c r="B5183" s="3">
        <v>8</v>
      </c>
      <c r="C5183" s="3">
        <v>4</v>
      </c>
      <c r="D5183" s="3">
        <v>2</v>
      </c>
      <c r="E5183" s="3">
        <v>0</v>
      </c>
      <c r="F5183" s="3">
        <v>0</v>
      </c>
      <c r="G5183" s="3">
        <f t="shared" si="160"/>
        <v>0</v>
      </c>
      <c r="H5183" s="3">
        <f t="shared" si="161"/>
        <v>0</v>
      </c>
      <c r="J5183" s="3" cm="1">
        <f t="array" ref="J5183">+INDEX(G5183:H5183,,MATCH(Rates!$G$7,$G$4:$H$4,0))</f>
        <v>0</v>
      </c>
    </row>
    <row r="5184" spans="2:10" x14ac:dyDescent="0.25">
      <c r="B5184" s="3">
        <v>8</v>
      </c>
      <c r="C5184" s="3">
        <v>4</v>
      </c>
      <c r="D5184" s="3">
        <v>3</v>
      </c>
      <c r="E5184" s="3">
        <v>0</v>
      </c>
      <c r="F5184" s="3">
        <v>0</v>
      </c>
      <c r="G5184" s="3">
        <f t="shared" si="160"/>
        <v>0</v>
      </c>
      <c r="H5184" s="3">
        <f t="shared" si="161"/>
        <v>0</v>
      </c>
      <c r="J5184" s="3" cm="1">
        <f t="array" ref="J5184">+INDEX(G5184:H5184,,MATCH(Rates!$G$7,$G$4:$H$4,0))</f>
        <v>0</v>
      </c>
    </row>
    <row r="5185" spans="2:10" x14ac:dyDescent="0.25">
      <c r="B5185" s="3">
        <v>8</v>
      </c>
      <c r="C5185" s="3">
        <v>4</v>
      </c>
      <c r="D5185" s="3">
        <v>4</v>
      </c>
      <c r="E5185" s="3">
        <v>0</v>
      </c>
      <c r="F5185" s="3">
        <v>0</v>
      </c>
      <c r="G5185" s="3">
        <f t="shared" si="160"/>
        <v>0</v>
      </c>
      <c r="H5185" s="3">
        <f t="shared" si="161"/>
        <v>0</v>
      </c>
      <c r="J5185" s="3" cm="1">
        <f t="array" ref="J5185">+INDEX(G5185:H5185,,MATCH(Rates!$G$7,$G$4:$H$4,0))</f>
        <v>0</v>
      </c>
    </row>
    <row r="5186" spans="2:10" x14ac:dyDescent="0.25">
      <c r="B5186" s="3">
        <v>8</v>
      </c>
      <c r="C5186" s="3">
        <v>4</v>
      </c>
      <c r="D5186" s="3">
        <v>5</v>
      </c>
      <c r="E5186" s="3">
        <v>0</v>
      </c>
      <c r="F5186" s="3">
        <v>0</v>
      </c>
      <c r="G5186" s="3">
        <f t="shared" si="160"/>
        <v>0</v>
      </c>
      <c r="H5186" s="3">
        <f t="shared" si="161"/>
        <v>0</v>
      </c>
      <c r="J5186" s="3" cm="1">
        <f t="array" ref="J5186">+INDEX(G5186:H5186,,MATCH(Rates!$G$7,$G$4:$H$4,0))</f>
        <v>0</v>
      </c>
    </row>
    <row r="5187" spans="2:10" x14ac:dyDescent="0.25">
      <c r="B5187" s="3">
        <v>8</v>
      </c>
      <c r="C5187" s="3">
        <v>4</v>
      </c>
      <c r="D5187" s="3">
        <v>6</v>
      </c>
      <c r="E5187" s="3">
        <v>233.59200000000001</v>
      </c>
      <c r="F5187" s="3">
        <v>116.79600000000001</v>
      </c>
      <c r="G5187" s="3">
        <f t="shared" si="160"/>
        <v>0.23359200000000002</v>
      </c>
      <c r="H5187" s="3">
        <f t="shared" si="161"/>
        <v>0.11679600000000001</v>
      </c>
      <c r="J5187" s="3" cm="1">
        <f t="array" ref="J5187">+INDEX(G5187:H5187,,MATCH(Rates!$G$7,$G$4:$H$4,0))</f>
        <v>0.23359200000000002</v>
      </c>
    </row>
    <row r="5188" spans="2:10" x14ac:dyDescent="0.25">
      <c r="B5188" s="3">
        <v>8</v>
      </c>
      <c r="C5188" s="3">
        <v>4</v>
      </c>
      <c r="D5188" s="3">
        <v>7</v>
      </c>
      <c r="E5188" s="3">
        <v>1397.9960000000001</v>
      </c>
      <c r="F5188" s="3">
        <v>698.99800000000005</v>
      </c>
      <c r="G5188" s="3">
        <f t="shared" si="160"/>
        <v>1.397996</v>
      </c>
      <c r="H5188" s="3">
        <f t="shared" si="161"/>
        <v>0.69899800000000001</v>
      </c>
      <c r="J5188" s="3" cm="1">
        <f t="array" ref="J5188">+INDEX(G5188:H5188,,MATCH(Rates!$G$7,$G$4:$H$4,0))</f>
        <v>1.397996</v>
      </c>
    </row>
    <row r="5189" spans="2:10" x14ac:dyDescent="0.25">
      <c r="B5189" s="3">
        <v>8</v>
      </c>
      <c r="C5189" s="3">
        <v>4</v>
      </c>
      <c r="D5189" s="3">
        <v>8</v>
      </c>
      <c r="E5189" s="3">
        <v>2881.5880000000002</v>
      </c>
      <c r="F5189" s="3">
        <v>1440.7940000000001</v>
      </c>
      <c r="G5189" s="3">
        <f t="shared" si="160"/>
        <v>2.8815880000000003</v>
      </c>
      <c r="H5189" s="3">
        <f t="shared" si="161"/>
        <v>1.4407940000000001</v>
      </c>
      <c r="J5189" s="3" cm="1">
        <f t="array" ref="J5189">+INDEX(G5189:H5189,,MATCH(Rates!$G$7,$G$4:$H$4,0))</f>
        <v>2.8815880000000003</v>
      </c>
    </row>
    <row r="5190" spans="2:10" x14ac:dyDescent="0.25">
      <c r="B5190" s="3">
        <v>8</v>
      </c>
      <c r="C5190" s="3">
        <v>4</v>
      </c>
      <c r="D5190" s="3">
        <v>9</v>
      </c>
      <c r="E5190" s="3">
        <v>4230.8190000000004</v>
      </c>
      <c r="F5190" s="3">
        <v>2115.41</v>
      </c>
      <c r="G5190" s="3">
        <f t="shared" si="160"/>
        <v>4.2308190000000003</v>
      </c>
      <c r="H5190" s="3">
        <f t="shared" si="161"/>
        <v>2.1154099999999998</v>
      </c>
      <c r="J5190" s="3" cm="1">
        <f t="array" ref="J5190">+INDEX(G5190:H5190,,MATCH(Rates!$G$7,$G$4:$H$4,0))</f>
        <v>4.2308190000000003</v>
      </c>
    </row>
    <row r="5191" spans="2:10" x14ac:dyDescent="0.25">
      <c r="B5191" s="3">
        <v>8</v>
      </c>
      <c r="C5191" s="3">
        <v>4</v>
      </c>
      <c r="D5191" s="3">
        <v>10</v>
      </c>
      <c r="E5191" s="3">
        <v>5179.09</v>
      </c>
      <c r="F5191" s="3">
        <v>2589.5450000000001</v>
      </c>
      <c r="G5191" s="3">
        <f t="shared" si="160"/>
        <v>5.1790900000000004</v>
      </c>
      <c r="H5191" s="3">
        <f t="shared" si="161"/>
        <v>2.5895450000000002</v>
      </c>
      <c r="J5191" s="3" cm="1">
        <f t="array" ref="J5191">+INDEX(G5191:H5191,,MATCH(Rates!$G$7,$G$4:$H$4,0))</f>
        <v>5.1790900000000004</v>
      </c>
    </row>
    <row r="5192" spans="2:10" x14ac:dyDescent="0.25">
      <c r="B5192" s="3">
        <v>8</v>
      </c>
      <c r="C5192" s="3">
        <v>4</v>
      </c>
      <c r="D5192" s="3">
        <v>11</v>
      </c>
      <c r="E5192" s="3">
        <v>5770.598</v>
      </c>
      <c r="F5192" s="3">
        <v>2885.299</v>
      </c>
      <c r="G5192" s="3">
        <f t="shared" si="160"/>
        <v>5.7705979999999997</v>
      </c>
      <c r="H5192" s="3">
        <f t="shared" si="161"/>
        <v>2.8852989999999998</v>
      </c>
      <c r="J5192" s="3" cm="1">
        <f t="array" ref="J5192">+INDEX(G5192:H5192,,MATCH(Rates!$G$7,$G$4:$H$4,0))</f>
        <v>5.7705979999999997</v>
      </c>
    </row>
    <row r="5193" spans="2:10" x14ac:dyDescent="0.25">
      <c r="B5193" s="3">
        <v>8</v>
      </c>
      <c r="C5193" s="3">
        <v>4</v>
      </c>
      <c r="D5193" s="3">
        <v>12</v>
      </c>
      <c r="E5193" s="3">
        <v>6018.6019999999999</v>
      </c>
      <c r="F5193" s="3">
        <v>3009.3009999999999</v>
      </c>
      <c r="G5193" s="3">
        <f t="shared" si="160"/>
        <v>6.0186019999999996</v>
      </c>
      <c r="H5193" s="3">
        <f t="shared" si="161"/>
        <v>3.0093009999999998</v>
      </c>
      <c r="J5193" s="3" cm="1">
        <f t="array" ref="J5193">+INDEX(G5193:H5193,,MATCH(Rates!$G$7,$G$4:$H$4,0))</f>
        <v>6.0186019999999996</v>
      </c>
    </row>
    <row r="5194" spans="2:10" x14ac:dyDescent="0.25">
      <c r="B5194" s="3">
        <v>8</v>
      </c>
      <c r="C5194" s="3">
        <v>4</v>
      </c>
      <c r="D5194" s="3">
        <v>13</v>
      </c>
      <c r="E5194" s="3">
        <v>5927.8310000000001</v>
      </c>
      <c r="F5194" s="3">
        <v>2963.915</v>
      </c>
      <c r="G5194" s="3">
        <f t="shared" si="160"/>
        <v>5.9278310000000003</v>
      </c>
      <c r="H5194" s="3">
        <f t="shared" si="161"/>
        <v>2.9639150000000001</v>
      </c>
      <c r="J5194" s="3" cm="1">
        <f t="array" ref="J5194">+INDEX(G5194:H5194,,MATCH(Rates!$G$7,$G$4:$H$4,0))</f>
        <v>5.9278310000000003</v>
      </c>
    </row>
    <row r="5195" spans="2:10" x14ac:dyDescent="0.25">
      <c r="B5195" s="3">
        <v>8</v>
      </c>
      <c r="C5195" s="3">
        <v>4</v>
      </c>
      <c r="D5195" s="3">
        <v>14</v>
      </c>
      <c r="E5195" s="3">
        <v>5527.0069999999996</v>
      </c>
      <c r="F5195" s="3">
        <v>2763.5039999999999</v>
      </c>
      <c r="G5195" s="3">
        <f t="shared" si="160"/>
        <v>5.5270069999999993</v>
      </c>
      <c r="H5195" s="3">
        <f t="shared" si="161"/>
        <v>2.7635039999999997</v>
      </c>
      <c r="J5195" s="3" cm="1">
        <f t="array" ref="J5195">+INDEX(G5195:H5195,,MATCH(Rates!$G$7,$G$4:$H$4,0))</f>
        <v>5.5270069999999993</v>
      </c>
    </row>
    <row r="5196" spans="2:10" x14ac:dyDescent="0.25">
      <c r="B5196" s="3">
        <v>8</v>
      </c>
      <c r="C5196" s="3">
        <v>4</v>
      </c>
      <c r="D5196" s="3">
        <v>15</v>
      </c>
      <c r="E5196" s="3">
        <v>4831.5559999999996</v>
      </c>
      <c r="F5196" s="3">
        <v>2415.7779999999998</v>
      </c>
      <c r="G5196" s="3">
        <f t="shared" si="160"/>
        <v>4.831556</v>
      </c>
      <c r="H5196" s="3">
        <f t="shared" si="161"/>
        <v>2.415778</v>
      </c>
      <c r="J5196" s="3" cm="1">
        <f t="array" ref="J5196">+INDEX(G5196:H5196,,MATCH(Rates!$G$7,$G$4:$H$4,0))</f>
        <v>4.831556</v>
      </c>
    </row>
    <row r="5197" spans="2:10" x14ac:dyDescent="0.25">
      <c r="B5197" s="3">
        <v>8</v>
      </c>
      <c r="C5197" s="3">
        <v>4</v>
      </c>
      <c r="D5197" s="3">
        <v>16</v>
      </c>
      <c r="E5197" s="3">
        <v>3785.7489999999998</v>
      </c>
      <c r="F5197" s="3">
        <v>1892.874</v>
      </c>
      <c r="G5197" s="3">
        <f t="shared" si="160"/>
        <v>3.7857489999999996</v>
      </c>
      <c r="H5197" s="3">
        <f t="shared" si="161"/>
        <v>1.8928739999999999</v>
      </c>
      <c r="J5197" s="3" cm="1">
        <f t="array" ref="J5197">+INDEX(G5197:H5197,,MATCH(Rates!$G$7,$G$4:$H$4,0))</f>
        <v>3.7857489999999996</v>
      </c>
    </row>
    <row r="5198" spans="2:10" x14ac:dyDescent="0.25">
      <c r="B5198" s="3">
        <v>8</v>
      </c>
      <c r="C5198" s="3">
        <v>4</v>
      </c>
      <c r="D5198" s="3">
        <v>17</v>
      </c>
      <c r="E5198" s="3">
        <v>2399.152</v>
      </c>
      <c r="F5198" s="3">
        <v>1199.576</v>
      </c>
      <c r="G5198" s="3">
        <f t="shared" si="160"/>
        <v>2.399152</v>
      </c>
      <c r="H5198" s="3">
        <f t="shared" si="161"/>
        <v>1.199576</v>
      </c>
      <c r="J5198" s="3" cm="1">
        <f t="array" ref="J5198">+INDEX(G5198:H5198,,MATCH(Rates!$G$7,$G$4:$H$4,0))</f>
        <v>2.399152</v>
      </c>
    </row>
    <row r="5199" spans="2:10" x14ac:dyDescent="0.25">
      <c r="B5199" s="3">
        <v>8</v>
      </c>
      <c r="C5199" s="3">
        <v>4</v>
      </c>
      <c r="D5199" s="3">
        <v>18</v>
      </c>
      <c r="E5199" s="3">
        <v>906.20600000000002</v>
      </c>
      <c r="F5199" s="3">
        <v>453.10300000000001</v>
      </c>
      <c r="G5199" s="3">
        <f t="shared" si="160"/>
        <v>0.90620600000000007</v>
      </c>
      <c r="H5199" s="3">
        <f t="shared" si="161"/>
        <v>0.45310300000000003</v>
      </c>
      <c r="J5199" s="3" cm="1">
        <f t="array" ref="J5199">+INDEX(G5199:H5199,,MATCH(Rates!$G$7,$G$4:$H$4,0))</f>
        <v>0.90620600000000007</v>
      </c>
    </row>
    <row r="5200" spans="2:10" x14ac:dyDescent="0.25">
      <c r="B5200" s="3">
        <v>8</v>
      </c>
      <c r="C5200" s="3">
        <v>4</v>
      </c>
      <c r="D5200" s="3">
        <v>19</v>
      </c>
      <c r="E5200" s="3">
        <v>116.633</v>
      </c>
      <c r="F5200" s="3">
        <v>58.317</v>
      </c>
      <c r="G5200" s="3">
        <f t="shared" si="160"/>
        <v>0.116633</v>
      </c>
      <c r="H5200" s="3">
        <f t="shared" si="161"/>
        <v>5.8317000000000001E-2</v>
      </c>
      <c r="J5200" s="3" cm="1">
        <f t="array" ref="J5200">+INDEX(G5200:H5200,,MATCH(Rates!$G$7,$G$4:$H$4,0))</f>
        <v>0.116633</v>
      </c>
    </row>
    <row r="5201" spans="2:10" x14ac:dyDescent="0.25">
      <c r="B5201" s="3">
        <v>8</v>
      </c>
      <c r="C5201" s="3">
        <v>4</v>
      </c>
      <c r="D5201" s="3">
        <v>20</v>
      </c>
      <c r="E5201" s="3">
        <v>0</v>
      </c>
      <c r="F5201" s="3">
        <v>0</v>
      </c>
      <c r="G5201" s="3">
        <f t="shared" si="160"/>
        <v>0</v>
      </c>
      <c r="H5201" s="3">
        <f t="shared" si="161"/>
        <v>0</v>
      </c>
      <c r="J5201" s="3" cm="1">
        <f t="array" ref="J5201">+INDEX(G5201:H5201,,MATCH(Rates!$G$7,$G$4:$H$4,0))</f>
        <v>0</v>
      </c>
    </row>
    <row r="5202" spans="2:10" x14ac:dyDescent="0.25">
      <c r="B5202" s="3">
        <v>8</v>
      </c>
      <c r="C5202" s="3">
        <v>4</v>
      </c>
      <c r="D5202" s="3">
        <v>21</v>
      </c>
      <c r="E5202" s="3">
        <v>0</v>
      </c>
      <c r="F5202" s="3">
        <v>0</v>
      </c>
      <c r="G5202" s="3">
        <f t="shared" si="160"/>
        <v>0</v>
      </c>
      <c r="H5202" s="3">
        <f t="shared" si="161"/>
        <v>0</v>
      </c>
      <c r="J5202" s="3" cm="1">
        <f t="array" ref="J5202">+INDEX(G5202:H5202,,MATCH(Rates!$G$7,$G$4:$H$4,0))</f>
        <v>0</v>
      </c>
    </row>
    <row r="5203" spans="2:10" x14ac:dyDescent="0.25">
      <c r="B5203" s="3">
        <v>8</v>
      </c>
      <c r="C5203" s="3">
        <v>4</v>
      </c>
      <c r="D5203" s="3">
        <v>22</v>
      </c>
      <c r="E5203" s="3">
        <v>0</v>
      </c>
      <c r="F5203" s="3">
        <v>0</v>
      </c>
      <c r="G5203" s="3">
        <f t="shared" si="160"/>
        <v>0</v>
      </c>
      <c r="H5203" s="3">
        <f t="shared" si="161"/>
        <v>0</v>
      </c>
      <c r="J5203" s="3" cm="1">
        <f t="array" ref="J5203">+INDEX(G5203:H5203,,MATCH(Rates!$G$7,$G$4:$H$4,0))</f>
        <v>0</v>
      </c>
    </row>
    <row r="5204" spans="2:10" x14ac:dyDescent="0.25">
      <c r="B5204" s="3">
        <v>8</v>
      </c>
      <c r="C5204" s="3">
        <v>4</v>
      </c>
      <c r="D5204" s="3">
        <v>23</v>
      </c>
      <c r="E5204" s="3">
        <v>0</v>
      </c>
      <c r="F5204" s="3">
        <v>0</v>
      </c>
      <c r="G5204" s="3">
        <f t="shared" si="160"/>
        <v>0</v>
      </c>
      <c r="H5204" s="3">
        <f t="shared" si="161"/>
        <v>0</v>
      </c>
      <c r="J5204" s="3" cm="1">
        <f t="array" ref="J5204">+INDEX(G5204:H5204,,MATCH(Rates!$G$7,$G$4:$H$4,0))</f>
        <v>0</v>
      </c>
    </row>
    <row r="5205" spans="2:10" x14ac:dyDescent="0.25">
      <c r="B5205" s="3">
        <v>8</v>
      </c>
      <c r="C5205" s="3">
        <v>5</v>
      </c>
      <c r="D5205" s="3">
        <v>0</v>
      </c>
      <c r="E5205" s="3">
        <v>0</v>
      </c>
      <c r="F5205" s="3">
        <v>0</v>
      </c>
      <c r="G5205" s="3">
        <f t="shared" ref="G5205:G5268" si="162">+E5205/1000</f>
        <v>0</v>
      </c>
      <c r="H5205" s="3">
        <f t="shared" ref="H5205:H5268" si="163">+F5205/1000</f>
        <v>0</v>
      </c>
      <c r="J5205" s="3" cm="1">
        <f t="array" ref="J5205">+INDEX(G5205:H5205,,MATCH(Rates!$G$7,$G$4:$H$4,0))</f>
        <v>0</v>
      </c>
    </row>
    <row r="5206" spans="2:10" x14ac:dyDescent="0.25">
      <c r="B5206" s="3">
        <v>8</v>
      </c>
      <c r="C5206" s="3">
        <v>5</v>
      </c>
      <c r="D5206" s="3">
        <v>1</v>
      </c>
      <c r="E5206" s="3">
        <v>0</v>
      </c>
      <c r="F5206" s="3">
        <v>0</v>
      </c>
      <c r="G5206" s="3">
        <f t="shared" si="162"/>
        <v>0</v>
      </c>
      <c r="H5206" s="3">
        <f t="shared" si="163"/>
        <v>0</v>
      </c>
      <c r="J5206" s="3" cm="1">
        <f t="array" ref="J5206">+INDEX(G5206:H5206,,MATCH(Rates!$G$7,$G$4:$H$4,0))</f>
        <v>0</v>
      </c>
    </row>
    <row r="5207" spans="2:10" x14ac:dyDescent="0.25">
      <c r="B5207" s="3">
        <v>8</v>
      </c>
      <c r="C5207" s="3">
        <v>5</v>
      </c>
      <c r="D5207" s="3">
        <v>2</v>
      </c>
      <c r="E5207" s="3">
        <v>0</v>
      </c>
      <c r="F5207" s="3">
        <v>0</v>
      </c>
      <c r="G5207" s="3">
        <f t="shared" si="162"/>
        <v>0</v>
      </c>
      <c r="H5207" s="3">
        <f t="shared" si="163"/>
        <v>0</v>
      </c>
      <c r="J5207" s="3" cm="1">
        <f t="array" ref="J5207">+INDEX(G5207:H5207,,MATCH(Rates!$G$7,$G$4:$H$4,0))</f>
        <v>0</v>
      </c>
    </row>
    <row r="5208" spans="2:10" x14ac:dyDescent="0.25">
      <c r="B5208" s="3">
        <v>8</v>
      </c>
      <c r="C5208" s="3">
        <v>5</v>
      </c>
      <c r="D5208" s="3">
        <v>3</v>
      </c>
      <c r="E5208" s="3">
        <v>0</v>
      </c>
      <c r="F5208" s="3">
        <v>0</v>
      </c>
      <c r="G5208" s="3">
        <f t="shared" si="162"/>
        <v>0</v>
      </c>
      <c r="H5208" s="3">
        <f t="shared" si="163"/>
        <v>0</v>
      </c>
      <c r="J5208" s="3" cm="1">
        <f t="array" ref="J5208">+INDEX(G5208:H5208,,MATCH(Rates!$G$7,$G$4:$H$4,0))</f>
        <v>0</v>
      </c>
    </row>
    <row r="5209" spans="2:10" x14ac:dyDescent="0.25">
      <c r="B5209" s="3">
        <v>8</v>
      </c>
      <c r="C5209" s="3">
        <v>5</v>
      </c>
      <c r="D5209" s="3">
        <v>4</v>
      </c>
      <c r="E5209" s="3">
        <v>0</v>
      </c>
      <c r="F5209" s="3">
        <v>0</v>
      </c>
      <c r="G5209" s="3">
        <f t="shared" si="162"/>
        <v>0</v>
      </c>
      <c r="H5209" s="3">
        <f t="shared" si="163"/>
        <v>0</v>
      </c>
      <c r="J5209" s="3" cm="1">
        <f t="array" ref="J5209">+INDEX(G5209:H5209,,MATCH(Rates!$G$7,$G$4:$H$4,0))</f>
        <v>0</v>
      </c>
    </row>
    <row r="5210" spans="2:10" x14ac:dyDescent="0.25">
      <c r="B5210" s="3">
        <v>8</v>
      </c>
      <c r="C5210" s="3">
        <v>5</v>
      </c>
      <c r="D5210" s="3">
        <v>5</v>
      </c>
      <c r="E5210" s="3">
        <v>0</v>
      </c>
      <c r="F5210" s="3">
        <v>0</v>
      </c>
      <c r="G5210" s="3">
        <f t="shared" si="162"/>
        <v>0</v>
      </c>
      <c r="H5210" s="3">
        <f t="shared" si="163"/>
        <v>0</v>
      </c>
      <c r="J5210" s="3" cm="1">
        <f t="array" ref="J5210">+INDEX(G5210:H5210,,MATCH(Rates!$G$7,$G$4:$H$4,0))</f>
        <v>0</v>
      </c>
    </row>
    <row r="5211" spans="2:10" x14ac:dyDescent="0.25">
      <c r="B5211" s="3">
        <v>8</v>
      </c>
      <c r="C5211" s="3">
        <v>5</v>
      </c>
      <c r="D5211" s="3">
        <v>6</v>
      </c>
      <c r="E5211" s="3">
        <v>255.13900000000001</v>
      </c>
      <c r="F5211" s="3">
        <v>127.57</v>
      </c>
      <c r="G5211" s="3">
        <f t="shared" si="162"/>
        <v>0.255139</v>
      </c>
      <c r="H5211" s="3">
        <f t="shared" si="163"/>
        <v>0.12756999999999999</v>
      </c>
      <c r="J5211" s="3" cm="1">
        <f t="array" ref="J5211">+INDEX(G5211:H5211,,MATCH(Rates!$G$7,$G$4:$H$4,0))</f>
        <v>0.255139</v>
      </c>
    </row>
    <row r="5212" spans="2:10" x14ac:dyDescent="0.25">
      <c r="B5212" s="3">
        <v>8</v>
      </c>
      <c r="C5212" s="3">
        <v>5</v>
      </c>
      <c r="D5212" s="3">
        <v>7</v>
      </c>
      <c r="E5212" s="3">
        <v>1192.885</v>
      </c>
      <c r="F5212" s="3">
        <v>596.44299999999998</v>
      </c>
      <c r="G5212" s="3">
        <f t="shared" si="162"/>
        <v>1.192885</v>
      </c>
      <c r="H5212" s="3">
        <f t="shared" si="163"/>
        <v>0.59644299999999995</v>
      </c>
      <c r="J5212" s="3" cm="1">
        <f t="array" ref="J5212">+INDEX(G5212:H5212,,MATCH(Rates!$G$7,$G$4:$H$4,0))</f>
        <v>1.192885</v>
      </c>
    </row>
    <row r="5213" spans="2:10" x14ac:dyDescent="0.25">
      <c r="B5213" s="3">
        <v>8</v>
      </c>
      <c r="C5213" s="3">
        <v>5</v>
      </c>
      <c r="D5213" s="3">
        <v>8</v>
      </c>
      <c r="E5213" s="3">
        <v>2284.4670000000001</v>
      </c>
      <c r="F5213" s="3">
        <v>1142.2339999999999</v>
      </c>
      <c r="G5213" s="3">
        <f t="shared" si="162"/>
        <v>2.2844670000000002</v>
      </c>
      <c r="H5213" s="3">
        <f t="shared" si="163"/>
        <v>1.142234</v>
      </c>
      <c r="J5213" s="3" cm="1">
        <f t="array" ref="J5213">+INDEX(G5213:H5213,,MATCH(Rates!$G$7,$G$4:$H$4,0))</f>
        <v>2.2844670000000002</v>
      </c>
    </row>
    <row r="5214" spans="2:10" x14ac:dyDescent="0.25">
      <c r="B5214" s="3">
        <v>8</v>
      </c>
      <c r="C5214" s="3">
        <v>5</v>
      </c>
      <c r="D5214" s="3">
        <v>9</v>
      </c>
      <c r="E5214" s="3">
        <v>3639.8110000000001</v>
      </c>
      <c r="F5214" s="3">
        <v>1819.9059999999999</v>
      </c>
      <c r="G5214" s="3">
        <f t="shared" si="162"/>
        <v>3.6398110000000004</v>
      </c>
      <c r="H5214" s="3">
        <f t="shared" si="163"/>
        <v>1.819906</v>
      </c>
      <c r="J5214" s="3" cm="1">
        <f t="array" ref="J5214">+INDEX(G5214:H5214,,MATCH(Rates!$G$7,$G$4:$H$4,0))</f>
        <v>3.6398110000000004</v>
      </c>
    </row>
    <row r="5215" spans="2:10" x14ac:dyDescent="0.25">
      <c r="B5215" s="3">
        <v>8</v>
      </c>
      <c r="C5215" s="3">
        <v>5</v>
      </c>
      <c r="D5215" s="3">
        <v>10</v>
      </c>
      <c r="E5215" s="3">
        <v>4737.9669999999996</v>
      </c>
      <c r="F5215" s="3">
        <v>2368.9830000000002</v>
      </c>
      <c r="G5215" s="3">
        <f t="shared" si="162"/>
        <v>4.7379669999999994</v>
      </c>
      <c r="H5215" s="3">
        <f t="shared" si="163"/>
        <v>2.3689830000000001</v>
      </c>
      <c r="J5215" s="3" cm="1">
        <f t="array" ref="J5215">+INDEX(G5215:H5215,,MATCH(Rates!$G$7,$G$4:$H$4,0))</f>
        <v>4.7379669999999994</v>
      </c>
    </row>
    <row r="5216" spans="2:10" x14ac:dyDescent="0.25">
      <c r="B5216" s="3">
        <v>8</v>
      </c>
      <c r="C5216" s="3">
        <v>5</v>
      </c>
      <c r="D5216" s="3">
        <v>11</v>
      </c>
      <c r="E5216" s="3">
        <v>4799.1760000000004</v>
      </c>
      <c r="F5216" s="3">
        <v>2399.5880000000002</v>
      </c>
      <c r="G5216" s="3">
        <f t="shared" si="162"/>
        <v>4.7991760000000001</v>
      </c>
      <c r="H5216" s="3">
        <f t="shared" si="163"/>
        <v>2.3995880000000001</v>
      </c>
      <c r="J5216" s="3" cm="1">
        <f t="array" ref="J5216">+INDEX(G5216:H5216,,MATCH(Rates!$G$7,$G$4:$H$4,0))</f>
        <v>4.7991760000000001</v>
      </c>
    </row>
    <row r="5217" spans="2:10" x14ac:dyDescent="0.25">
      <c r="B5217" s="3">
        <v>8</v>
      </c>
      <c r="C5217" s="3">
        <v>5</v>
      </c>
      <c r="D5217" s="3">
        <v>12</v>
      </c>
      <c r="E5217" s="3">
        <v>5611.7120000000004</v>
      </c>
      <c r="F5217" s="3">
        <v>2805.8560000000002</v>
      </c>
      <c r="G5217" s="3">
        <f t="shared" si="162"/>
        <v>5.6117120000000007</v>
      </c>
      <c r="H5217" s="3">
        <f t="shared" si="163"/>
        <v>2.8058560000000003</v>
      </c>
      <c r="J5217" s="3" cm="1">
        <f t="array" ref="J5217">+INDEX(G5217:H5217,,MATCH(Rates!$G$7,$G$4:$H$4,0))</f>
        <v>5.6117120000000007</v>
      </c>
    </row>
    <row r="5218" spans="2:10" x14ac:dyDescent="0.25">
      <c r="B5218" s="3">
        <v>8</v>
      </c>
      <c r="C5218" s="3">
        <v>5</v>
      </c>
      <c r="D5218" s="3">
        <v>13</v>
      </c>
      <c r="E5218" s="3">
        <v>4618.5860000000002</v>
      </c>
      <c r="F5218" s="3">
        <v>2309.2930000000001</v>
      </c>
      <c r="G5218" s="3">
        <f t="shared" si="162"/>
        <v>4.6185860000000005</v>
      </c>
      <c r="H5218" s="3">
        <f t="shared" si="163"/>
        <v>2.3092930000000003</v>
      </c>
      <c r="J5218" s="3" cm="1">
        <f t="array" ref="J5218">+INDEX(G5218:H5218,,MATCH(Rates!$G$7,$G$4:$H$4,0))</f>
        <v>4.6185860000000005</v>
      </c>
    </row>
    <row r="5219" spans="2:10" x14ac:dyDescent="0.25">
      <c r="B5219" s="3">
        <v>8</v>
      </c>
      <c r="C5219" s="3">
        <v>5</v>
      </c>
      <c r="D5219" s="3">
        <v>14</v>
      </c>
      <c r="E5219" s="3">
        <v>2571.4270000000001</v>
      </c>
      <c r="F5219" s="3">
        <v>1285.7139999999999</v>
      </c>
      <c r="G5219" s="3">
        <f t="shared" si="162"/>
        <v>2.5714270000000004</v>
      </c>
      <c r="H5219" s="3">
        <f t="shared" si="163"/>
        <v>1.285714</v>
      </c>
      <c r="J5219" s="3" cm="1">
        <f t="array" ref="J5219">+INDEX(G5219:H5219,,MATCH(Rates!$G$7,$G$4:$H$4,0))</f>
        <v>2.5714270000000004</v>
      </c>
    </row>
    <row r="5220" spans="2:10" x14ac:dyDescent="0.25">
      <c r="B5220" s="3">
        <v>8</v>
      </c>
      <c r="C5220" s="3">
        <v>5</v>
      </c>
      <c r="D5220" s="3">
        <v>15</v>
      </c>
      <c r="E5220" s="3">
        <v>4627.5349999999999</v>
      </c>
      <c r="F5220" s="3">
        <v>2313.768</v>
      </c>
      <c r="G5220" s="3">
        <f t="shared" si="162"/>
        <v>4.627535</v>
      </c>
      <c r="H5220" s="3">
        <f t="shared" si="163"/>
        <v>2.313768</v>
      </c>
      <c r="J5220" s="3" cm="1">
        <f t="array" ref="J5220">+INDEX(G5220:H5220,,MATCH(Rates!$G$7,$G$4:$H$4,0))</f>
        <v>4.627535</v>
      </c>
    </row>
    <row r="5221" spans="2:10" x14ac:dyDescent="0.25">
      <c r="B5221" s="3">
        <v>8</v>
      </c>
      <c r="C5221" s="3">
        <v>5</v>
      </c>
      <c r="D5221" s="3">
        <v>16</v>
      </c>
      <c r="E5221" s="3">
        <v>204.98099999999999</v>
      </c>
      <c r="F5221" s="3">
        <v>102.491</v>
      </c>
      <c r="G5221" s="3">
        <f t="shared" si="162"/>
        <v>0.204981</v>
      </c>
      <c r="H5221" s="3">
        <f t="shared" si="163"/>
        <v>0.102491</v>
      </c>
      <c r="J5221" s="3" cm="1">
        <f t="array" ref="J5221">+INDEX(G5221:H5221,,MATCH(Rates!$G$7,$G$4:$H$4,0))</f>
        <v>0.204981</v>
      </c>
    </row>
    <row r="5222" spans="2:10" x14ac:dyDescent="0.25">
      <c r="B5222" s="3">
        <v>8</v>
      </c>
      <c r="C5222" s="3">
        <v>5</v>
      </c>
      <c r="D5222" s="3">
        <v>17</v>
      </c>
      <c r="E5222" s="3">
        <v>2088.2260000000001</v>
      </c>
      <c r="F5222" s="3">
        <v>1044.1130000000001</v>
      </c>
      <c r="G5222" s="3">
        <f t="shared" si="162"/>
        <v>2.0882260000000001</v>
      </c>
      <c r="H5222" s="3">
        <f t="shared" si="163"/>
        <v>1.0441130000000001</v>
      </c>
      <c r="J5222" s="3" cm="1">
        <f t="array" ref="J5222">+INDEX(G5222:H5222,,MATCH(Rates!$G$7,$G$4:$H$4,0))</f>
        <v>2.0882260000000001</v>
      </c>
    </row>
    <row r="5223" spans="2:10" x14ac:dyDescent="0.25">
      <c r="B5223" s="3">
        <v>8</v>
      </c>
      <c r="C5223" s="3">
        <v>5</v>
      </c>
      <c r="D5223" s="3">
        <v>18</v>
      </c>
      <c r="E5223" s="3">
        <v>833.077</v>
      </c>
      <c r="F5223" s="3">
        <v>416.53899999999999</v>
      </c>
      <c r="G5223" s="3">
        <f t="shared" si="162"/>
        <v>0.83307699999999996</v>
      </c>
      <c r="H5223" s="3">
        <f t="shared" si="163"/>
        <v>0.41653899999999999</v>
      </c>
      <c r="J5223" s="3" cm="1">
        <f t="array" ref="J5223">+INDEX(G5223:H5223,,MATCH(Rates!$G$7,$G$4:$H$4,0))</f>
        <v>0.83307699999999996</v>
      </c>
    </row>
    <row r="5224" spans="2:10" x14ac:dyDescent="0.25">
      <c r="B5224" s="3">
        <v>8</v>
      </c>
      <c r="C5224" s="3">
        <v>5</v>
      </c>
      <c r="D5224" s="3">
        <v>19</v>
      </c>
      <c r="E5224" s="3">
        <v>120.218</v>
      </c>
      <c r="F5224" s="3">
        <v>60.109000000000002</v>
      </c>
      <c r="G5224" s="3">
        <f t="shared" si="162"/>
        <v>0.12021800000000001</v>
      </c>
      <c r="H5224" s="3">
        <f t="shared" si="163"/>
        <v>6.0109000000000003E-2</v>
      </c>
      <c r="J5224" s="3" cm="1">
        <f t="array" ref="J5224">+INDEX(G5224:H5224,,MATCH(Rates!$G$7,$G$4:$H$4,0))</f>
        <v>0.12021800000000001</v>
      </c>
    </row>
    <row r="5225" spans="2:10" x14ac:dyDescent="0.25">
      <c r="B5225" s="3">
        <v>8</v>
      </c>
      <c r="C5225" s="3">
        <v>5</v>
      </c>
      <c r="D5225" s="3">
        <v>20</v>
      </c>
      <c r="E5225" s="3">
        <v>0</v>
      </c>
      <c r="F5225" s="3">
        <v>0</v>
      </c>
      <c r="G5225" s="3">
        <f t="shared" si="162"/>
        <v>0</v>
      </c>
      <c r="H5225" s="3">
        <f t="shared" si="163"/>
        <v>0</v>
      </c>
      <c r="J5225" s="3" cm="1">
        <f t="array" ref="J5225">+INDEX(G5225:H5225,,MATCH(Rates!$G$7,$G$4:$H$4,0))</f>
        <v>0</v>
      </c>
    </row>
    <row r="5226" spans="2:10" x14ac:dyDescent="0.25">
      <c r="B5226" s="3">
        <v>8</v>
      </c>
      <c r="C5226" s="3">
        <v>5</v>
      </c>
      <c r="D5226" s="3">
        <v>21</v>
      </c>
      <c r="E5226" s="3">
        <v>0</v>
      </c>
      <c r="F5226" s="3">
        <v>0</v>
      </c>
      <c r="G5226" s="3">
        <f t="shared" si="162"/>
        <v>0</v>
      </c>
      <c r="H5226" s="3">
        <f t="shared" si="163"/>
        <v>0</v>
      </c>
      <c r="J5226" s="3" cm="1">
        <f t="array" ref="J5226">+INDEX(G5226:H5226,,MATCH(Rates!$G$7,$G$4:$H$4,0))</f>
        <v>0</v>
      </c>
    </row>
    <row r="5227" spans="2:10" x14ac:dyDescent="0.25">
      <c r="B5227" s="3">
        <v>8</v>
      </c>
      <c r="C5227" s="3">
        <v>5</v>
      </c>
      <c r="D5227" s="3">
        <v>22</v>
      </c>
      <c r="E5227" s="3">
        <v>0</v>
      </c>
      <c r="F5227" s="3">
        <v>0</v>
      </c>
      <c r="G5227" s="3">
        <f t="shared" si="162"/>
        <v>0</v>
      </c>
      <c r="H5227" s="3">
        <f t="shared" si="163"/>
        <v>0</v>
      </c>
      <c r="J5227" s="3" cm="1">
        <f t="array" ref="J5227">+INDEX(G5227:H5227,,MATCH(Rates!$G$7,$G$4:$H$4,0))</f>
        <v>0</v>
      </c>
    </row>
    <row r="5228" spans="2:10" x14ac:dyDescent="0.25">
      <c r="B5228" s="3">
        <v>8</v>
      </c>
      <c r="C5228" s="3">
        <v>5</v>
      </c>
      <c r="D5228" s="3">
        <v>23</v>
      </c>
      <c r="E5228" s="3">
        <v>0</v>
      </c>
      <c r="F5228" s="3">
        <v>0</v>
      </c>
      <c r="G5228" s="3">
        <f t="shared" si="162"/>
        <v>0</v>
      </c>
      <c r="H5228" s="3">
        <f t="shared" si="163"/>
        <v>0</v>
      </c>
      <c r="J5228" s="3" cm="1">
        <f t="array" ref="J5228">+INDEX(G5228:H5228,,MATCH(Rates!$G$7,$G$4:$H$4,0))</f>
        <v>0</v>
      </c>
    </row>
    <row r="5229" spans="2:10" x14ac:dyDescent="0.25">
      <c r="B5229" s="3">
        <v>8</v>
      </c>
      <c r="C5229" s="3">
        <v>6</v>
      </c>
      <c r="D5229" s="3">
        <v>0</v>
      </c>
      <c r="E5229" s="3">
        <v>0</v>
      </c>
      <c r="F5229" s="3">
        <v>0</v>
      </c>
      <c r="G5229" s="3">
        <f t="shared" si="162"/>
        <v>0</v>
      </c>
      <c r="H5229" s="3">
        <f t="shared" si="163"/>
        <v>0</v>
      </c>
      <c r="J5229" s="3" cm="1">
        <f t="array" ref="J5229">+INDEX(G5229:H5229,,MATCH(Rates!$G$7,$G$4:$H$4,0))</f>
        <v>0</v>
      </c>
    </row>
    <row r="5230" spans="2:10" x14ac:dyDescent="0.25">
      <c r="B5230" s="3">
        <v>8</v>
      </c>
      <c r="C5230" s="3">
        <v>6</v>
      </c>
      <c r="D5230" s="3">
        <v>1</v>
      </c>
      <c r="E5230" s="3">
        <v>0</v>
      </c>
      <c r="F5230" s="3">
        <v>0</v>
      </c>
      <c r="G5230" s="3">
        <f t="shared" si="162"/>
        <v>0</v>
      </c>
      <c r="H5230" s="3">
        <f t="shared" si="163"/>
        <v>0</v>
      </c>
      <c r="J5230" s="3" cm="1">
        <f t="array" ref="J5230">+INDEX(G5230:H5230,,MATCH(Rates!$G$7,$G$4:$H$4,0))</f>
        <v>0</v>
      </c>
    </row>
    <row r="5231" spans="2:10" x14ac:dyDescent="0.25">
      <c r="B5231" s="3">
        <v>8</v>
      </c>
      <c r="C5231" s="3">
        <v>6</v>
      </c>
      <c r="D5231" s="3">
        <v>2</v>
      </c>
      <c r="E5231" s="3">
        <v>0</v>
      </c>
      <c r="F5231" s="3">
        <v>0</v>
      </c>
      <c r="G5231" s="3">
        <f t="shared" si="162"/>
        <v>0</v>
      </c>
      <c r="H5231" s="3">
        <f t="shared" si="163"/>
        <v>0</v>
      </c>
      <c r="J5231" s="3" cm="1">
        <f t="array" ref="J5231">+INDEX(G5231:H5231,,MATCH(Rates!$G$7,$G$4:$H$4,0))</f>
        <v>0</v>
      </c>
    </row>
    <row r="5232" spans="2:10" x14ac:dyDescent="0.25">
      <c r="B5232" s="3">
        <v>8</v>
      </c>
      <c r="C5232" s="3">
        <v>6</v>
      </c>
      <c r="D5232" s="3">
        <v>3</v>
      </c>
      <c r="E5232" s="3">
        <v>0</v>
      </c>
      <c r="F5232" s="3">
        <v>0</v>
      </c>
      <c r="G5232" s="3">
        <f t="shared" si="162"/>
        <v>0</v>
      </c>
      <c r="H5232" s="3">
        <f t="shared" si="163"/>
        <v>0</v>
      </c>
      <c r="J5232" s="3" cm="1">
        <f t="array" ref="J5232">+INDEX(G5232:H5232,,MATCH(Rates!$G$7,$G$4:$H$4,0))</f>
        <v>0</v>
      </c>
    </row>
    <row r="5233" spans="2:10" x14ac:dyDescent="0.25">
      <c r="B5233" s="3">
        <v>8</v>
      </c>
      <c r="C5233" s="3">
        <v>6</v>
      </c>
      <c r="D5233" s="3">
        <v>4</v>
      </c>
      <c r="E5233" s="3">
        <v>0</v>
      </c>
      <c r="F5233" s="3">
        <v>0</v>
      </c>
      <c r="G5233" s="3">
        <f t="shared" si="162"/>
        <v>0</v>
      </c>
      <c r="H5233" s="3">
        <f t="shared" si="163"/>
        <v>0</v>
      </c>
      <c r="J5233" s="3" cm="1">
        <f t="array" ref="J5233">+INDEX(G5233:H5233,,MATCH(Rates!$G$7,$G$4:$H$4,0))</f>
        <v>0</v>
      </c>
    </row>
    <row r="5234" spans="2:10" x14ac:dyDescent="0.25">
      <c r="B5234" s="3">
        <v>8</v>
      </c>
      <c r="C5234" s="3">
        <v>6</v>
      </c>
      <c r="D5234" s="3">
        <v>5</v>
      </c>
      <c r="E5234" s="3">
        <v>0</v>
      </c>
      <c r="F5234" s="3">
        <v>0</v>
      </c>
      <c r="G5234" s="3">
        <f t="shared" si="162"/>
        <v>0</v>
      </c>
      <c r="H5234" s="3">
        <f t="shared" si="163"/>
        <v>0</v>
      </c>
      <c r="J5234" s="3" cm="1">
        <f t="array" ref="J5234">+INDEX(G5234:H5234,,MATCH(Rates!$G$7,$G$4:$H$4,0))</f>
        <v>0</v>
      </c>
    </row>
    <row r="5235" spans="2:10" x14ac:dyDescent="0.25">
      <c r="B5235" s="3">
        <v>8</v>
      </c>
      <c r="C5235" s="3">
        <v>6</v>
      </c>
      <c r="D5235" s="3">
        <v>6</v>
      </c>
      <c r="E5235" s="3">
        <v>241.20500000000001</v>
      </c>
      <c r="F5235" s="3">
        <v>120.602</v>
      </c>
      <c r="G5235" s="3">
        <f t="shared" si="162"/>
        <v>0.241205</v>
      </c>
      <c r="H5235" s="3">
        <f t="shared" si="163"/>
        <v>0.120602</v>
      </c>
      <c r="J5235" s="3" cm="1">
        <f t="array" ref="J5235">+INDEX(G5235:H5235,,MATCH(Rates!$G$7,$G$4:$H$4,0))</f>
        <v>0.241205</v>
      </c>
    </row>
    <row r="5236" spans="2:10" x14ac:dyDescent="0.25">
      <c r="B5236" s="3">
        <v>8</v>
      </c>
      <c r="C5236" s="3">
        <v>6</v>
      </c>
      <c r="D5236" s="3">
        <v>7</v>
      </c>
      <c r="E5236" s="3">
        <v>1165.451</v>
      </c>
      <c r="F5236" s="3">
        <v>582.726</v>
      </c>
      <c r="G5236" s="3">
        <f t="shared" si="162"/>
        <v>1.165451</v>
      </c>
      <c r="H5236" s="3">
        <f t="shared" si="163"/>
        <v>0.58272599999999997</v>
      </c>
      <c r="J5236" s="3" cm="1">
        <f t="array" ref="J5236">+INDEX(G5236:H5236,,MATCH(Rates!$G$7,$G$4:$H$4,0))</f>
        <v>1.165451</v>
      </c>
    </row>
    <row r="5237" spans="2:10" x14ac:dyDescent="0.25">
      <c r="B5237" s="3">
        <v>8</v>
      </c>
      <c r="C5237" s="3">
        <v>6</v>
      </c>
      <c r="D5237" s="3">
        <v>8</v>
      </c>
      <c r="E5237" s="3">
        <v>1996.2729999999999</v>
      </c>
      <c r="F5237" s="3">
        <v>998.13599999999997</v>
      </c>
      <c r="G5237" s="3">
        <f t="shared" si="162"/>
        <v>1.996273</v>
      </c>
      <c r="H5237" s="3">
        <f t="shared" si="163"/>
        <v>0.99813599999999991</v>
      </c>
      <c r="J5237" s="3" cm="1">
        <f t="array" ref="J5237">+INDEX(G5237:H5237,,MATCH(Rates!$G$7,$G$4:$H$4,0))</f>
        <v>1.996273</v>
      </c>
    </row>
    <row r="5238" spans="2:10" x14ac:dyDescent="0.25">
      <c r="B5238" s="3">
        <v>8</v>
      </c>
      <c r="C5238" s="3">
        <v>6</v>
      </c>
      <c r="D5238" s="3">
        <v>9</v>
      </c>
      <c r="E5238" s="3">
        <v>3978.0320000000002</v>
      </c>
      <c r="F5238" s="3">
        <v>1989.0160000000001</v>
      </c>
      <c r="G5238" s="3">
        <f t="shared" si="162"/>
        <v>3.9780320000000002</v>
      </c>
      <c r="H5238" s="3">
        <f t="shared" si="163"/>
        <v>1.9890160000000001</v>
      </c>
      <c r="J5238" s="3" cm="1">
        <f t="array" ref="J5238">+INDEX(G5238:H5238,,MATCH(Rates!$G$7,$G$4:$H$4,0))</f>
        <v>3.9780320000000002</v>
      </c>
    </row>
    <row r="5239" spans="2:10" x14ac:dyDescent="0.25">
      <c r="B5239" s="3">
        <v>8</v>
      </c>
      <c r="C5239" s="3">
        <v>6</v>
      </c>
      <c r="D5239" s="3">
        <v>10</v>
      </c>
      <c r="E5239" s="3">
        <v>4419.5249999999996</v>
      </c>
      <c r="F5239" s="3">
        <v>2209.7629999999999</v>
      </c>
      <c r="G5239" s="3">
        <f t="shared" si="162"/>
        <v>4.4195249999999993</v>
      </c>
      <c r="H5239" s="3">
        <f t="shared" si="163"/>
        <v>2.2097629999999997</v>
      </c>
      <c r="J5239" s="3" cm="1">
        <f t="array" ref="J5239">+INDEX(G5239:H5239,,MATCH(Rates!$G$7,$G$4:$H$4,0))</f>
        <v>4.4195249999999993</v>
      </c>
    </row>
    <row r="5240" spans="2:10" x14ac:dyDescent="0.25">
      <c r="B5240" s="3">
        <v>8</v>
      </c>
      <c r="C5240" s="3">
        <v>6</v>
      </c>
      <c r="D5240" s="3">
        <v>11</v>
      </c>
      <c r="E5240" s="3">
        <v>2908.7449999999999</v>
      </c>
      <c r="F5240" s="3">
        <v>1454.373</v>
      </c>
      <c r="G5240" s="3">
        <f t="shared" si="162"/>
        <v>2.9087449999999997</v>
      </c>
      <c r="H5240" s="3">
        <f t="shared" si="163"/>
        <v>1.4543730000000001</v>
      </c>
      <c r="J5240" s="3" cm="1">
        <f t="array" ref="J5240">+INDEX(G5240:H5240,,MATCH(Rates!$G$7,$G$4:$H$4,0))</f>
        <v>2.9087449999999997</v>
      </c>
    </row>
    <row r="5241" spans="2:10" x14ac:dyDescent="0.25">
      <c r="B5241" s="3">
        <v>8</v>
      </c>
      <c r="C5241" s="3">
        <v>6</v>
      </c>
      <c r="D5241" s="3">
        <v>12</v>
      </c>
      <c r="E5241" s="3">
        <v>4132.0050000000001</v>
      </c>
      <c r="F5241" s="3">
        <v>2066.0030000000002</v>
      </c>
      <c r="G5241" s="3">
        <f t="shared" si="162"/>
        <v>4.1320050000000004</v>
      </c>
      <c r="H5241" s="3">
        <f t="shared" si="163"/>
        <v>2.0660030000000003</v>
      </c>
      <c r="J5241" s="3" cm="1">
        <f t="array" ref="J5241">+INDEX(G5241:H5241,,MATCH(Rates!$G$7,$G$4:$H$4,0))</f>
        <v>4.1320050000000004</v>
      </c>
    </row>
    <row r="5242" spans="2:10" x14ac:dyDescent="0.25">
      <c r="B5242" s="3">
        <v>8</v>
      </c>
      <c r="C5242" s="3">
        <v>6</v>
      </c>
      <c r="D5242" s="3">
        <v>13</v>
      </c>
      <c r="E5242" s="3">
        <v>4977.3990000000003</v>
      </c>
      <c r="F5242" s="3">
        <v>2488.6990000000001</v>
      </c>
      <c r="G5242" s="3">
        <f t="shared" si="162"/>
        <v>4.9773990000000001</v>
      </c>
      <c r="H5242" s="3">
        <f t="shared" si="163"/>
        <v>2.488699</v>
      </c>
      <c r="J5242" s="3" cm="1">
        <f t="array" ref="J5242">+INDEX(G5242:H5242,,MATCH(Rates!$G$7,$G$4:$H$4,0))</f>
        <v>4.9773990000000001</v>
      </c>
    </row>
    <row r="5243" spans="2:10" x14ac:dyDescent="0.25">
      <c r="B5243" s="3">
        <v>8</v>
      </c>
      <c r="C5243" s="3">
        <v>6</v>
      </c>
      <c r="D5243" s="3">
        <v>14</v>
      </c>
      <c r="E5243" s="3">
        <v>5115.5240000000003</v>
      </c>
      <c r="F5243" s="3">
        <v>2557.7620000000002</v>
      </c>
      <c r="G5243" s="3">
        <f t="shared" si="162"/>
        <v>5.1155240000000006</v>
      </c>
      <c r="H5243" s="3">
        <f t="shared" si="163"/>
        <v>2.5577620000000003</v>
      </c>
      <c r="J5243" s="3" cm="1">
        <f t="array" ref="J5243">+INDEX(G5243:H5243,,MATCH(Rates!$G$7,$G$4:$H$4,0))</f>
        <v>5.1155240000000006</v>
      </c>
    </row>
    <row r="5244" spans="2:10" x14ac:dyDescent="0.25">
      <c r="B5244" s="3">
        <v>8</v>
      </c>
      <c r="C5244" s="3">
        <v>6</v>
      </c>
      <c r="D5244" s="3">
        <v>15</v>
      </c>
      <c r="E5244" s="3">
        <v>4997.3620000000001</v>
      </c>
      <c r="F5244" s="3">
        <v>2498.681</v>
      </c>
      <c r="G5244" s="3">
        <f t="shared" si="162"/>
        <v>4.9973619999999999</v>
      </c>
      <c r="H5244" s="3">
        <f t="shared" si="163"/>
        <v>2.4986809999999999</v>
      </c>
      <c r="J5244" s="3" cm="1">
        <f t="array" ref="J5244">+INDEX(G5244:H5244,,MATCH(Rates!$G$7,$G$4:$H$4,0))</f>
        <v>4.9973619999999999</v>
      </c>
    </row>
    <row r="5245" spans="2:10" x14ac:dyDescent="0.25">
      <c r="B5245" s="3">
        <v>8</v>
      </c>
      <c r="C5245" s="3">
        <v>6</v>
      </c>
      <c r="D5245" s="3">
        <v>16</v>
      </c>
      <c r="E5245" s="3">
        <v>3878.3470000000002</v>
      </c>
      <c r="F5245" s="3">
        <v>1939.174</v>
      </c>
      <c r="G5245" s="3">
        <f t="shared" si="162"/>
        <v>3.8783470000000002</v>
      </c>
      <c r="H5245" s="3">
        <f t="shared" si="163"/>
        <v>1.939174</v>
      </c>
      <c r="J5245" s="3" cm="1">
        <f t="array" ref="J5245">+INDEX(G5245:H5245,,MATCH(Rates!$G$7,$G$4:$H$4,0))</f>
        <v>3.8783470000000002</v>
      </c>
    </row>
    <row r="5246" spans="2:10" x14ac:dyDescent="0.25">
      <c r="B5246" s="3">
        <v>8</v>
      </c>
      <c r="C5246" s="3">
        <v>6</v>
      </c>
      <c r="D5246" s="3">
        <v>17</v>
      </c>
      <c r="E5246" s="3">
        <v>2202.694</v>
      </c>
      <c r="F5246" s="3">
        <v>1101.347</v>
      </c>
      <c r="G5246" s="3">
        <f t="shared" si="162"/>
        <v>2.2026940000000002</v>
      </c>
      <c r="H5246" s="3">
        <f t="shared" si="163"/>
        <v>1.1013470000000001</v>
      </c>
      <c r="J5246" s="3" cm="1">
        <f t="array" ref="J5246">+INDEX(G5246:H5246,,MATCH(Rates!$G$7,$G$4:$H$4,0))</f>
        <v>2.2026940000000002</v>
      </c>
    </row>
    <row r="5247" spans="2:10" x14ac:dyDescent="0.25">
      <c r="B5247" s="3">
        <v>8</v>
      </c>
      <c r="C5247" s="3">
        <v>6</v>
      </c>
      <c r="D5247" s="3">
        <v>18</v>
      </c>
      <c r="E5247" s="3">
        <v>801.82399999999996</v>
      </c>
      <c r="F5247" s="3">
        <v>400.91199999999998</v>
      </c>
      <c r="G5247" s="3">
        <f t="shared" si="162"/>
        <v>0.80182399999999998</v>
      </c>
      <c r="H5247" s="3">
        <f t="shared" si="163"/>
        <v>0.40091199999999999</v>
      </c>
      <c r="J5247" s="3" cm="1">
        <f t="array" ref="J5247">+INDEX(G5247:H5247,,MATCH(Rates!$G$7,$G$4:$H$4,0))</f>
        <v>0.80182399999999998</v>
      </c>
    </row>
    <row r="5248" spans="2:10" x14ac:dyDescent="0.25">
      <c r="B5248" s="3">
        <v>8</v>
      </c>
      <c r="C5248" s="3">
        <v>6</v>
      </c>
      <c r="D5248" s="3">
        <v>19</v>
      </c>
      <c r="E5248" s="3">
        <v>126.43600000000001</v>
      </c>
      <c r="F5248" s="3">
        <v>63.218000000000004</v>
      </c>
      <c r="G5248" s="3">
        <f t="shared" si="162"/>
        <v>0.12643600000000002</v>
      </c>
      <c r="H5248" s="3">
        <f t="shared" si="163"/>
        <v>6.321800000000001E-2</v>
      </c>
      <c r="J5248" s="3" cm="1">
        <f t="array" ref="J5248">+INDEX(G5248:H5248,,MATCH(Rates!$G$7,$G$4:$H$4,0))</f>
        <v>0.12643600000000002</v>
      </c>
    </row>
    <row r="5249" spans="2:10" x14ac:dyDescent="0.25">
      <c r="B5249" s="3">
        <v>8</v>
      </c>
      <c r="C5249" s="3">
        <v>6</v>
      </c>
      <c r="D5249" s="3">
        <v>20</v>
      </c>
      <c r="E5249" s="3">
        <v>0</v>
      </c>
      <c r="F5249" s="3">
        <v>0</v>
      </c>
      <c r="G5249" s="3">
        <f t="shared" si="162"/>
        <v>0</v>
      </c>
      <c r="H5249" s="3">
        <f t="shared" si="163"/>
        <v>0</v>
      </c>
      <c r="J5249" s="3" cm="1">
        <f t="array" ref="J5249">+INDEX(G5249:H5249,,MATCH(Rates!$G$7,$G$4:$H$4,0))</f>
        <v>0</v>
      </c>
    </row>
    <row r="5250" spans="2:10" x14ac:dyDescent="0.25">
      <c r="B5250" s="3">
        <v>8</v>
      </c>
      <c r="C5250" s="3">
        <v>6</v>
      </c>
      <c r="D5250" s="3">
        <v>21</v>
      </c>
      <c r="E5250" s="3">
        <v>0</v>
      </c>
      <c r="F5250" s="3">
        <v>0</v>
      </c>
      <c r="G5250" s="3">
        <f t="shared" si="162"/>
        <v>0</v>
      </c>
      <c r="H5250" s="3">
        <f t="shared" si="163"/>
        <v>0</v>
      </c>
      <c r="J5250" s="3" cm="1">
        <f t="array" ref="J5250">+INDEX(G5250:H5250,,MATCH(Rates!$G$7,$G$4:$H$4,0))</f>
        <v>0</v>
      </c>
    </row>
    <row r="5251" spans="2:10" x14ac:dyDescent="0.25">
      <c r="B5251" s="3">
        <v>8</v>
      </c>
      <c r="C5251" s="3">
        <v>6</v>
      </c>
      <c r="D5251" s="3">
        <v>22</v>
      </c>
      <c r="E5251" s="3">
        <v>0</v>
      </c>
      <c r="F5251" s="3">
        <v>0</v>
      </c>
      <c r="G5251" s="3">
        <f t="shared" si="162"/>
        <v>0</v>
      </c>
      <c r="H5251" s="3">
        <f t="shared" si="163"/>
        <v>0</v>
      </c>
      <c r="J5251" s="3" cm="1">
        <f t="array" ref="J5251">+INDEX(G5251:H5251,,MATCH(Rates!$G$7,$G$4:$H$4,0))</f>
        <v>0</v>
      </c>
    </row>
    <row r="5252" spans="2:10" x14ac:dyDescent="0.25">
      <c r="B5252" s="3">
        <v>8</v>
      </c>
      <c r="C5252" s="3">
        <v>6</v>
      </c>
      <c r="D5252" s="3">
        <v>23</v>
      </c>
      <c r="E5252" s="3">
        <v>0</v>
      </c>
      <c r="F5252" s="3">
        <v>0</v>
      </c>
      <c r="G5252" s="3">
        <f t="shared" si="162"/>
        <v>0</v>
      </c>
      <c r="H5252" s="3">
        <f t="shared" si="163"/>
        <v>0</v>
      </c>
      <c r="J5252" s="3" cm="1">
        <f t="array" ref="J5252">+INDEX(G5252:H5252,,MATCH(Rates!$G$7,$G$4:$H$4,0))</f>
        <v>0</v>
      </c>
    </row>
    <row r="5253" spans="2:10" x14ac:dyDescent="0.25">
      <c r="B5253" s="3">
        <v>8</v>
      </c>
      <c r="C5253" s="3">
        <v>7</v>
      </c>
      <c r="D5253" s="3">
        <v>0</v>
      </c>
      <c r="E5253" s="3">
        <v>0</v>
      </c>
      <c r="F5253" s="3">
        <v>0</v>
      </c>
      <c r="G5253" s="3">
        <f t="shared" si="162"/>
        <v>0</v>
      </c>
      <c r="H5253" s="3">
        <f t="shared" si="163"/>
        <v>0</v>
      </c>
      <c r="J5253" s="3" cm="1">
        <f t="array" ref="J5253">+INDEX(G5253:H5253,,MATCH(Rates!$G$7,$G$4:$H$4,0))</f>
        <v>0</v>
      </c>
    </row>
    <row r="5254" spans="2:10" x14ac:dyDescent="0.25">
      <c r="B5254" s="3">
        <v>8</v>
      </c>
      <c r="C5254" s="3">
        <v>7</v>
      </c>
      <c r="D5254" s="3">
        <v>1</v>
      </c>
      <c r="E5254" s="3">
        <v>0</v>
      </c>
      <c r="F5254" s="3">
        <v>0</v>
      </c>
      <c r="G5254" s="3">
        <f t="shared" si="162"/>
        <v>0</v>
      </c>
      <c r="H5254" s="3">
        <f t="shared" si="163"/>
        <v>0</v>
      </c>
      <c r="J5254" s="3" cm="1">
        <f t="array" ref="J5254">+INDEX(G5254:H5254,,MATCH(Rates!$G$7,$G$4:$H$4,0))</f>
        <v>0</v>
      </c>
    </row>
    <row r="5255" spans="2:10" x14ac:dyDescent="0.25">
      <c r="B5255" s="3">
        <v>8</v>
      </c>
      <c r="C5255" s="3">
        <v>7</v>
      </c>
      <c r="D5255" s="3">
        <v>2</v>
      </c>
      <c r="E5255" s="3">
        <v>0</v>
      </c>
      <c r="F5255" s="3">
        <v>0</v>
      </c>
      <c r="G5255" s="3">
        <f t="shared" si="162"/>
        <v>0</v>
      </c>
      <c r="H5255" s="3">
        <f t="shared" si="163"/>
        <v>0</v>
      </c>
      <c r="J5255" s="3" cm="1">
        <f t="array" ref="J5255">+INDEX(G5255:H5255,,MATCH(Rates!$G$7,$G$4:$H$4,0))</f>
        <v>0</v>
      </c>
    </row>
    <row r="5256" spans="2:10" x14ac:dyDescent="0.25">
      <c r="B5256" s="3">
        <v>8</v>
      </c>
      <c r="C5256" s="3">
        <v>7</v>
      </c>
      <c r="D5256" s="3">
        <v>3</v>
      </c>
      <c r="E5256" s="3">
        <v>0</v>
      </c>
      <c r="F5256" s="3">
        <v>0</v>
      </c>
      <c r="G5256" s="3">
        <f t="shared" si="162"/>
        <v>0</v>
      </c>
      <c r="H5256" s="3">
        <f t="shared" si="163"/>
        <v>0</v>
      </c>
      <c r="J5256" s="3" cm="1">
        <f t="array" ref="J5256">+INDEX(G5256:H5256,,MATCH(Rates!$G$7,$G$4:$H$4,0))</f>
        <v>0</v>
      </c>
    </row>
    <row r="5257" spans="2:10" x14ac:dyDescent="0.25">
      <c r="B5257" s="3">
        <v>8</v>
      </c>
      <c r="C5257" s="3">
        <v>7</v>
      </c>
      <c r="D5257" s="3">
        <v>4</v>
      </c>
      <c r="E5257" s="3">
        <v>0</v>
      </c>
      <c r="F5257" s="3">
        <v>0</v>
      </c>
      <c r="G5257" s="3">
        <f t="shared" si="162"/>
        <v>0</v>
      </c>
      <c r="H5257" s="3">
        <f t="shared" si="163"/>
        <v>0</v>
      </c>
      <c r="J5257" s="3" cm="1">
        <f t="array" ref="J5257">+INDEX(G5257:H5257,,MATCH(Rates!$G$7,$G$4:$H$4,0))</f>
        <v>0</v>
      </c>
    </row>
    <row r="5258" spans="2:10" x14ac:dyDescent="0.25">
      <c r="B5258" s="3">
        <v>8</v>
      </c>
      <c r="C5258" s="3">
        <v>7</v>
      </c>
      <c r="D5258" s="3">
        <v>5</v>
      </c>
      <c r="E5258" s="3">
        <v>0</v>
      </c>
      <c r="F5258" s="3">
        <v>0</v>
      </c>
      <c r="G5258" s="3">
        <f t="shared" si="162"/>
        <v>0</v>
      </c>
      <c r="H5258" s="3">
        <f t="shared" si="163"/>
        <v>0</v>
      </c>
      <c r="J5258" s="3" cm="1">
        <f t="array" ref="J5258">+INDEX(G5258:H5258,,MATCH(Rates!$G$7,$G$4:$H$4,0))</f>
        <v>0</v>
      </c>
    </row>
    <row r="5259" spans="2:10" x14ac:dyDescent="0.25">
      <c r="B5259" s="3">
        <v>8</v>
      </c>
      <c r="C5259" s="3">
        <v>7</v>
      </c>
      <c r="D5259" s="3">
        <v>6</v>
      </c>
      <c r="E5259" s="3">
        <v>216.00899999999999</v>
      </c>
      <c r="F5259" s="3">
        <v>108.004</v>
      </c>
      <c r="G5259" s="3">
        <f t="shared" si="162"/>
        <v>0.21600899999999998</v>
      </c>
      <c r="H5259" s="3">
        <f t="shared" si="163"/>
        <v>0.108004</v>
      </c>
      <c r="J5259" s="3" cm="1">
        <f t="array" ref="J5259">+INDEX(G5259:H5259,,MATCH(Rates!$G$7,$G$4:$H$4,0))</f>
        <v>0.21600899999999998</v>
      </c>
    </row>
    <row r="5260" spans="2:10" x14ac:dyDescent="0.25">
      <c r="B5260" s="3">
        <v>8</v>
      </c>
      <c r="C5260" s="3">
        <v>7</v>
      </c>
      <c r="D5260" s="3">
        <v>7</v>
      </c>
      <c r="E5260" s="3">
        <v>1270.25</v>
      </c>
      <c r="F5260" s="3">
        <v>635.125</v>
      </c>
      <c r="G5260" s="3">
        <f t="shared" si="162"/>
        <v>1.2702500000000001</v>
      </c>
      <c r="H5260" s="3">
        <f t="shared" si="163"/>
        <v>0.63512500000000005</v>
      </c>
      <c r="J5260" s="3" cm="1">
        <f t="array" ref="J5260">+INDEX(G5260:H5260,,MATCH(Rates!$G$7,$G$4:$H$4,0))</f>
        <v>1.2702500000000001</v>
      </c>
    </row>
    <row r="5261" spans="2:10" x14ac:dyDescent="0.25">
      <c r="B5261" s="3">
        <v>8</v>
      </c>
      <c r="C5261" s="3">
        <v>7</v>
      </c>
      <c r="D5261" s="3">
        <v>8</v>
      </c>
      <c r="E5261" s="3">
        <v>2940.3090000000002</v>
      </c>
      <c r="F5261" s="3">
        <v>1470.154</v>
      </c>
      <c r="G5261" s="3">
        <f t="shared" si="162"/>
        <v>2.9403090000000001</v>
      </c>
      <c r="H5261" s="3">
        <f t="shared" si="163"/>
        <v>1.470154</v>
      </c>
      <c r="J5261" s="3" cm="1">
        <f t="array" ref="J5261">+INDEX(G5261:H5261,,MATCH(Rates!$G$7,$G$4:$H$4,0))</f>
        <v>2.9403090000000001</v>
      </c>
    </row>
    <row r="5262" spans="2:10" x14ac:dyDescent="0.25">
      <c r="B5262" s="3">
        <v>8</v>
      </c>
      <c r="C5262" s="3">
        <v>7</v>
      </c>
      <c r="D5262" s="3">
        <v>9</v>
      </c>
      <c r="E5262" s="3">
        <v>4288.1260000000002</v>
      </c>
      <c r="F5262" s="3">
        <v>2144.0630000000001</v>
      </c>
      <c r="G5262" s="3">
        <f t="shared" si="162"/>
        <v>4.2881260000000001</v>
      </c>
      <c r="H5262" s="3">
        <f t="shared" si="163"/>
        <v>2.1440630000000001</v>
      </c>
      <c r="J5262" s="3" cm="1">
        <f t="array" ref="J5262">+INDEX(G5262:H5262,,MATCH(Rates!$G$7,$G$4:$H$4,0))</f>
        <v>4.2881260000000001</v>
      </c>
    </row>
    <row r="5263" spans="2:10" x14ac:dyDescent="0.25">
      <c r="B5263" s="3">
        <v>8</v>
      </c>
      <c r="C5263" s="3">
        <v>7</v>
      </c>
      <c r="D5263" s="3">
        <v>10</v>
      </c>
      <c r="E5263" s="3">
        <v>5255.7669999999998</v>
      </c>
      <c r="F5263" s="3">
        <v>2627.884</v>
      </c>
      <c r="G5263" s="3">
        <f t="shared" si="162"/>
        <v>5.2557669999999996</v>
      </c>
      <c r="H5263" s="3">
        <f t="shared" si="163"/>
        <v>2.6278839999999999</v>
      </c>
      <c r="J5263" s="3" cm="1">
        <f t="array" ref="J5263">+INDEX(G5263:H5263,,MATCH(Rates!$G$7,$G$4:$H$4,0))</f>
        <v>5.2557669999999996</v>
      </c>
    </row>
    <row r="5264" spans="2:10" x14ac:dyDescent="0.25">
      <c r="B5264" s="3">
        <v>8</v>
      </c>
      <c r="C5264" s="3">
        <v>7</v>
      </c>
      <c r="D5264" s="3">
        <v>11</v>
      </c>
      <c r="E5264" s="3">
        <v>5812.3130000000001</v>
      </c>
      <c r="F5264" s="3">
        <v>2906.1559999999999</v>
      </c>
      <c r="G5264" s="3">
        <f t="shared" si="162"/>
        <v>5.8123130000000005</v>
      </c>
      <c r="H5264" s="3">
        <f t="shared" si="163"/>
        <v>2.9061559999999997</v>
      </c>
      <c r="J5264" s="3" cm="1">
        <f t="array" ref="J5264">+INDEX(G5264:H5264,,MATCH(Rates!$G$7,$G$4:$H$4,0))</f>
        <v>5.8123130000000005</v>
      </c>
    </row>
    <row r="5265" spans="2:10" x14ac:dyDescent="0.25">
      <c r="B5265" s="3">
        <v>8</v>
      </c>
      <c r="C5265" s="3">
        <v>7</v>
      </c>
      <c r="D5265" s="3">
        <v>12</v>
      </c>
      <c r="E5265" s="3">
        <v>6067.1419999999998</v>
      </c>
      <c r="F5265" s="3">
        <v>3033.5709999999999</v>
      </c>
      <c r="G5265" s="3">
        <f t="shared" si="162"/>
        <v>6.0671419999999996</v>
      </c>
      <c r="H5265" s="3">
        <f t="shared" si="163"/>
        <v>3.0335709999999998</v>
      </c>
      <c r="J5265" s="3" cm="1">
        <f t="array" ref="J5265">+INDEX(G5265:H5265,,MATCH(Rates!$G$7,$G$4:$H$4,0))</f>
        <v>6.0671419999999996</v>
      </c>
    </row>
    <row r="5266" spans="2:10" x14ac:dyDescent="0.25">
      <c r="B5266" s="3">
        <v>8</v>
      </c>
      <c r="C5266" s="3">
        <v>7</v>
      </c>
      <c r="D5266" s="3">
        <v>13</v>
      </c>
      <c r="E5266" s="3">
        <v>6090.9459999999999</v>
      </c>
      <c r="F5266" s="3">
        <v>3045.473</v>
      </c>
      <c r="G5266" s="3">
        <f t="shared" si="162"/>
        <v>6.0909459999999997</v>
      </c>
      <c r="H5266" s="3">
        <f t="shared" si="163"/>
        <v>3.0454729999999999</v>
      </c>
      <c r="J5266" s="3" cm="1">
        <f t="array" ref="J5266">+INDEX(G5266:H5266,,MATCH(Rates!$G$7,$G$4:$H$4,0))</f>
        <v>6.0909459999999997</v>
      </c>
    </row>
    <row r="5267" spans="2:10" x14ac:dyDescent="0.25">
      <c r="B5267" s="3">
        <v>8</v>
      </c>
      <c r="C5267" s="3">
        <v>7</v>
      </c>
      <c r="D5267" s="3">
        <v>14</v>
      </c>
      <c r="E5267" s="3">
        <v>5628.4380000000001</v>
      </c>
      <c r="F5267" s="3">
        <v>2814.2190000000001</v>
      </c>
      <c r="G5267" s="3">
        <f t="shared" si="162"/>
        <v>5.6284380000000001</v>
      </c>
      <c r="H5267" s="3">
        <f t="shared" si="163"/>
        <v>2.814219</v>
      </c>
      <c r="J5267" s="3" cm="1">
        <f t="array" ref="J5267">+INDEX(G5267:H5267,,MATCH(Rates!$G$7,$G$4:$H$4,0))</f>
        <v>5.6284380000000001</v>
      </c>
    </row>
    <row r="5268" spans="2:10" x14ac:dyDescent="0.25">
      <c r="B5268" s="3">
        <v>8</v>
      </c>
      <c r="C5268" s="3">
        <v>7</v>
      </c>
      <c r="D5268" s="3">
        <v>15</v>
      </c>
      <c r="E5268" s="3">
        <v>4865.2129999999997</v>
      </c>
      <c r="F5268" s="3">
        <v>2432.607</v>
      </c>
      <c r="G5268" s="3">
        <f t="shared" si="162"/>
        <v>4.8652129999999998</v>
      </c>
      <c r="H5268" s="3">
        <f t="shared" si="163"/>
        <v>2.432607</v>
      </c>
      <c r="J5268" s="3" cm="1">
        <f t="array" ref="J5268">+INDEX(G5268:H5268,,MATCH(Rates!$G$7,$G$4:$H$4,0))</f>
        <v>4.8652129999999998</v>
      </c>
    </row>
    <row r="5269" spans="2:10" x14ac:dyDescent="0.25">
      <c r="B5269" s="3">
        <v>8</v>
      </c>
      <c r="C5269" s="3">
        <v>7</v>
      </c>
      <c r="D5269" s="3">
        <v>16</v>
      </c>
      <c r="E5269" s="3">
        <v>3786.0309999999999</v>
      </c>
      <c r="F5269" s="3">
        <v>1893.0150000000001</v>
      </c>
      <c r="G5269" s="3">
        <f t="shared" ref="G5269:G5332" si="164">+E5269/1000</f>
        <v>3.7860309999999999</v>
      </c>
      <c r="H5269" s="3">
        <f t="shared" ref="H5269:H5332" si="165">+F5269/1000</f>
        <v>1.8930150000000001</v>
      </c>
      <c r="J5269" s="3" cm="1">
        <f t="array" ref="J5269">+INDEX(G5269:H5269,,MATCH(Rates!$G$7,$G$4:$H$4,0))</f>
        <v>3.7860309999999999</v>
      </c>
    </row>
    <row r="5270" spans="2:10" x14ac:dyDescent="0.25">
      <c r="B5270" s="3">
        <v>8</v>
      </c>
      <c r="C5270" s="3">
        <v>7</v>
      </c>
      <c r="D5270" s="3">
        <v>17</v>
      </c>
      <c r="E5270" s="3">
        <v>2374.5630000000001</v>
      </c>
      <c r="F5270" s="3">
        <v>1187.2809999999999</v>
      </c>
      <c r="G5270" s="3">
        <f t="shared" si="164"/>
        <v>2.3745630000000002</v>
      </c>
      <c r="H5270" s="3">
        <f t="shared" si="165"/>
        <v>1.187281</v>
      </c>
      <c r="J5270" s="3" cm="1">
        <f t="array" ref="J5270">+INDEX(G5270:H5270,,MATCH(Rates!$G$7,$G$4:$H$4,0))</f>
        <v>2.3745630000000002</v>
      </c>
    </row>
    <row r="5271" spans="2:10" x14ac:dyDescent="0.25">
      <c r="B5271" s="3">
        <v>8</v>
      </c>
      <c r="C5271" s="3">
        <v>7</v>
      </c>
      <c r="D5271" s="3">
        <v>18</v>
      </c>
      <c r="E5271" s="3">
        <v>881.73800000000006</v>
      </c>
      <c r="F5271" s="3">
        <v>440.86900000000003</v>
      </c>
      <c r="G5271" s="3">
        <f t="shared" si="164"/>
        <v>0.88173800000000002</v>
      </c>
      <c r="H5271" s="3">
        <f t="shared" si="165"/>
        <v>0.44086900000000001</v>
      </c>
      <c r="J5271" s="3" cm="1">
        <f t="array" ref="J5271">+INDEX(G5271:H5271,,MATCH(Rates!$G$7,$G$4:$H$4,0))</f>
        <v>0.88173800000000002</v>
      </c>
    </row>
    <row r="5272" spans="2:10" x14ac:dyDescent="0.25">
      <c r="B5272" s="3">
        <v>8</v>
      </c>
      <c r="C5272" s="3">
        <v>7</v>
      </c>
      <c r="D5272" s="3">
        <v>19</v>
      </c>
      <c r="E5272" s="3">
        <v>92.956000000000003</v>
      </c>
      <c r="F5272" s="3">
        <v>46.478000000000002</v>
      </c>
      <c r="G5272" s="3">
        <f t="shared" si="164"/>
        <v>9.2955999999999997E-2</v>
      </c>
      <c r="H5272" s="3">
        <f t="shared" si="165"/>
        <v>4.6477999999999998E-2</v>
      </c>
      <c r="J5272" s="3" cm="1">
        <f t="array" ref="J5272">+INDEX(G5272:H5272,,MATCH(Rates!$G$7,$G$4:$H$4,0))</f>
        <v>9.2955999999999997E-2</v>
      </c>
    </row>
    <row r="5273" spans="2:10" x14ac:dyDescent="0.25">
      <c r="B5273" s="3">
        <v>8</v>
      </c>
      <c r="C5273" s="3">
        <v>7</v>
      </c>
      <c r="D5273" s="3">
        <v>20</v>
      </c>
      <c r="E5273" s="3">
        <v>0</v>
      </c>
      <c r="F5273" s="3">
        <v>0</v>
      </c>
      <c r="G5273" s="3">
        <f t="shared" si="164"/>
        <v>0</v>
      </c>
      <c r="H5273" s="3">
        <f t="shared" si="165"/>
        <v>0</v>
      </c>
      <c r="J5273" s="3" cm="1">
        <f t="array" ref="J5273">+INDEX(G5273:H5273,,MATCH(Rates!$G$7,$G$4:$H$4,0))</f>
        <v>0</v>
      </c>
    </row>
    <row r="5274" spans="2:10" x14ac:dyDescent="0.25">
      <c r="B5274" s="3">
        <v>8</v>
      </c>
      <c r="C5274" s="3">
        <v>7</v>
      </c>
      <c r="D5274" s="3">
        <v>21</v>
      </c>
      <c r="E5274" s="3">
        <v>0</v>
      </c>
      <c r="F5274" s="3">
        <v>0</v>
      </c>
      <c r="G5274" s="3">
        <f t="shared" si="164"/>
        <v>0</v>
      </c>
      <c r="H5274" s="3">
        <f t="shared" si="165"/>
        <v>0</v>
      </c>
      <c r="J5274" s="3" cm="1">
        <f t="array" ref="J5274">+INDEX(G5274:H5274,,MATCH(Rates!$G$7,$G$4:$H$4,0))</f>
        <v>0</v>
      </c>
    </row>
    <row r="5275" spans="2:10" x14ac:dyDescent="0.25">
      <c r="B5275" s="3">
        <v>8</v>
      </c>
      <c r="C5275" s="3">
        <v>7</v>
      </c>
      <c r="D5275" s="3">
        <v>22</v>
      </c>
      <c r="E5275" s="3">
        <v>0</v>
      </c>
      <c r="F5275" s="3">
        <v>0</v>
      </c>
      <c r="G5275" s="3">
        <f t="shared" si="164"/>
        <v>0</v>
      </c>
      <c r="H5275" s="3">
        <f t="shared" si="165"/>
        <v>0</v>
      </c>
      <c r="J5275" s="3" cm="1">
        <f t="array" ref="J5275">+INDEX(G5275:H5275,,MATCH(Rates!$G$7,$G$4:$H$4,0))</f>
        <v>0</v>
      </c>
    </row>
    <row r="5276" spans="2:10" x14ac:dyDescent="0.25">
      <c r="B5276" s="3">
        <v>8</v>
      </c>
      <c r="C5276" s="3">
        <v>7</v>
      </c>
      <c r="D5276" s="3">
        <v>23</v>
      </c>
      <c r="E5276" s="3">
        <v>0</v>
      </c>
      <c r="F5276" s="3">
        <v>0</v>
      </c>
      <c r="G5276" s="3">
        <f t="shared" si="164"/>
        <v>0</v>
      </c>
      <c r="H5276" s="3">
        <f t="shared" si="165"/>
        <v>0</v>
      </c>
      <c r="J5276" s="3" cm="1">
        <f t="array" ref="J5276">+INDEX(G5276:H5276,,MATCH(Rates!$G$7,$G$4:$H$4,0))</f>
        <v>0</v>
      </c>
    </row>
    <row r="5277" spans="2:10" x14ac:dyDescent="0.25">
      <c r="B5277" s="3">
        <v>8</v>
      </c>
      <c r="C5277" s="3">
        <v>8</v>
      </c>
      <c r="D5277" s="3">
        <v>0</v>
      </c>
      <c r="E5277" s="3">
        <v>0</v>
      </c>
      <c r="F5277" s="3">
        <v>0</v>
      </c>
      <c r="G5277" s="3">
        <f t="shared" si="164"/>
        <v>0</v>
      </c>
      <c r="H5277" s="3">
        <f t="shared" si="165"/>
        <v>0</v>
      </c>
      <c r="J5277" s="3" cm="1">
        <f t="array" ref="J5277">+INDEX(G5277:H5277,,MATCH(Rates!$G$7,$G$4:$H$4,0))</f>
        <v>0</v>
      </c>
    </row>
    <row r="5278" spans="2:10" x14ac:dyDescent="0.25">
      <c r="B5278" s="3">
        <v>8</v>
      </c>
      <c r="C5278" s="3">
        <v>8</v>
      </c>
      <c r="D5278" s="3">
        <v>1</v>
      </c>
      <c r="E5278" s="3">
        <v>0</v>
      </c>
      <c r="F5278" s="3">
        <v>0</v>
      </c>
      <c r="G5278" s="3">
        <f t="shared" si="164"/>
        <v>0</v>
      </c>
      <c r="H5278" s="3">
        <f t="shared" si="165"/>
        <v>0</v>
      </c>
      <c r="J5278" s="3" cm="1">
        <f t="array" ref="J5278">+INDEX(G5278:H5278,,MATCH(Rates!$G$7,$G$4:$H$4,0))</f>
        <v>0</v>
      </c>
    </row>
    <row r="5279" spans="2:10" x14ac:dyDescent="0.25">
      <c r="B5279" s="3">
        <v>8</v>
      </c>
      <c r="C5279" s="3">
        <v>8</v>
      </c>
      <c r="D5279" s="3">
        <v>2</v>
      </c>
      <c r="E5279" s="3">
        <v>0</v>
      </c>
      <c r="F5279" s="3">
        <v>0</v>
      </c>
      <c r="G5279" s="3">
        <f t="shared" si="164"/>
        <v>0</v>
      </c>
      <c r="H5279" s="3">
        <f t="shared" si="165"/>
        <v>0</v>
      </c>
      <c r="J5279" s="3" cm="1">
        <f t="array" ref="J5279">+INDEX(G5279:H5279,,MATCH(Rates!$G$7,$G$4:$H$4,0))</f>
        <v>0</v>
      </c>
    </row>
    <row r="5280" spans="2:10" x14ac:dyDescent="0.25">
      <c r="B5280" s="3">
        <v>8</v>
      </c>
      <c r="C5280" s="3">
        <v>8</v>
      </c>
      <c r="D5280" s="3">
        <v>3</v>
      </c>
      <c r="E5280" s="3">
        <v>0</v>
      </c>
      <c r="F5280" s="3">
        <v>0</v>
      </c>
      <c r="G5280" s="3">
        <f t="shared" si="164"/>
        <v>0</v>
      </c>
      <c r="H5280" s="3">
        <f t="shared" si="165"/>
        <v>0</v>
      </c>
      <c r="J5280" s="3" cm="1">
        <f t="array" ref="J5280">+INDEX(G5280:H5280,,MATCH(Rates!$G$7,$G$4:$H$4,0))</f>
        <v>0</v>
      </c>
    </row>
    <row r="5281" spans="2:10" x14ac:dyDescent="0.25">
      <c r="B5281" s="3">
        <v>8</v>
      </c>
      <c r="C5281" s="3">
        <v>8</v>
      </c>
      <c r="D5281" s="3">
        <v>4</v>
      </c>
      <c r="E5281" s="3">
        <v>0</v>
      </c>
      <c r="F5281" s="3">
        <v>0</v>
      </c>
      <c r="G5281" s="3">
        <f t="shared" si="164"/>
        <v>0</v>
      </c>
      <c r="H5281" s="3">
        <f t="shared" si="165"/>
        <v>0</v>
      </c>
      <c r="J5281" s="3" cm="1">
        <f t="array" ref="J5281">+INDEX(G5281:H5281,,MATCH(Rates!$G$7,$G$4:$H$4,0))</f>
        <v>0</v>
      </c>
    </row>
    <row r="5282" spans="2:10" x14ac:dyDescent="0.25">
      <c r="B5282" s="3">
        <v>8</v>
      </c>
      <c r="C5282" s="3">
        <v>8</v>
      </c>
      <c r="D5282" s="3">
        <v>5</v>
      </c>
      <c r="E5282" s="3">
        <v>0</v>
      </c>
      <c r="F5282" s="3">
        <v>0</v>
      </c>
      <c r="G5282" s="3">
        <f t="shared" si="164"/>
        <v>0</v>
      </c>
      <c r="H5282" s="3">
        <f t="shared" si="165"/>
        <v>0</v>
      </c>
      <c r="J5282" s="3" cm="1">
        <f t="array" ref="J5282">+INDEX(G5282:H5282,,MATCH(Rates!$G$7,$G$4:$H$4,0))</f>
        <v>0</v>
      </c>
    </row>
    <row r="5283" spans="2:10" x14ac:dyDescent="0.25">
      <c r="B5283" s="3">
        <v>8</v>
      </c>
      <c r="C5283" s="3">
        <v>8</v>
      </c>
      <c r="D5283" s="3">
        <v>6</v>
      </c>
      <c r="E5283" s="3">
        <v>198.16399999999999</v>
      </c>
      <c r="F5283" s="3">
        <v>99.081999999999994</v>
      </c>
      <c r="G5283" s="3">
        <f t="shared" si="164"/>
        <v>0.19816399999999998</v>
      </c>
      <c r="H5283" s="3">
        <f t="shared" si="165"/>
        <v>9.908199999999999E-2</v>
      </c>
      <c r="J5283" s="3" cm="1">
        <f t="array" ref="J5283">+INDEX(G5283:H5283,,MATCH(Rates!$G$7,$G$4:$H$4,0))</f>
        <v>0.19816399999999998</v>
      </c>
    </row>
    <row r="5284" spans="2:10" x14ac:dyDescent="0.25">
      <c r="B5284" s="3">
        <v>8</v>
      </c>
      <c r="C5284" s="3">
        <v>8</v>
      </c>
      <c r="D5284" s="3">
        <v>7</v>
      </c>
      <c r="E5284" s="3">
        <v>1252.809</v>
      </c>
      <c r="F5284" s="3">
        <v>626.40499999999997</v>
      </c>
      <c r="G5284" s="3">
        <f t="shared" si="164"/>
        <v>1.2528090000000001</v>
      </c>
      <c r="H5284" s="3">
        <f t="shared" si="165"/>
        <v>0.62640499999999999</v>
      </c>
      <c r="J5284" s="3" cm="1">
        <f t="array" ref="J5284">+INDEX(G5284:H5284,,MATCH(Rates!$G$7,$G$4:$H$4,0))</f>
        <v>1.2528090000000001</v>
      </c>
    </row>
    <row r="5285" spans="2:10" x14ac:dyDescent="0.25">
      <c r="B5285" s="3">
        <v>8</v>
      </c>
      <c r="C5285" s="3">
        <v>8</v>
      </c>
      <c r="D5285" s="3">
        <v>8</v>
      </c>
      <c r="E5285" s="3">
        <v>2990.2930000000001</v>
      </c>
      <c r="F5285" s="3">
        <v>1495.1469999999999</v>
      </c>
      <c r="G5285" s="3">
        <f t="shared" si="164"/>
        <v>2.9902930000000003</v>
      </c>
      <c r="H5285" s="3">
        <f t="shared" si="165"/>
        <v>1.495147</v>
      </c>
      <c r="J5285" s="3" cm="1">
        <f t="array" ref="J5285">+INDEX(G5285:H5285,,MATCH(Rates!$G$7,$G$4:$H$4,0))</f>
        <v>2.9902930000000003</v>
      </c>
    </row>
    <row r="5286" spans="2:10" x14ac:dyDescent="0.25">
      <c r="B5286" s="3">
        <v>8</v>
      </c>
      <c r="C5286" s="3">
        <v>8</v>
      </c>
      <c r="D5286" s="3">
        <v>9</v>
      </c>
      <c r="E5286" s="3">
        <v>4341.5839999999998</v>
      </c>
      <c r="F5286" s="3">
        <v>2170.7919999999999</v>
      </c>
      <c r="G5286" s="3">
        <f t="shared" si="164"/>
        <v>4.3415840000000001</v>
      </c>
      <c r="H5286" s="3">
        <f t="shared" si="165"/>
        <v>2.1707920000000001</v>
      </c>
      <c r="J5286" s="3" cm="1">
        <f t="array" ref="J5286">+INDEX(G5286:H5286,,MATCH(Rates!$G$7,$G$4:$H$4,0))</f>
        <v>4.3415840000000001</v>
      </c>
    </row>
    <row r="5287" spans="2:10" x14ac:dyDescent="0.25">
      <c r="B5287" s="3">
        <v>8</v>
      </c>
      <c r="C5287" s="3">
        <v>8</v>
      </c>
      <c r="D5287" s="3">
        <v>10</v>
      </c>
      <c r="E5287" s="3">
        <v>5271.63</v>
      </c>
      <c r="F5287" s="3">
        <v>2635.8150000000001</v>
      </c>
      <c r="G5287" s="3">
        <f t="shared" si="164"/>
        <v>5.27163</v>
      </c>
      <c r="H5287" s="3">
        <f t="shared" si="165"/>
        <v>2.635815</v>
      </c>
      <c r="J5287" s="3" cm="1">
        <f t="array" ref="J5287">+INDEX(G5287:H5287,,MATCH(Rates!$G$7,$G$4:$H$4,0))</f>
        <v>5.27163</v>
      </c>
    </row>
    <row r="5288" spans="2:10" x14ac:dyDescent="0.25">
      <c r="B5288" s="3">
        <v>8</v>
      </c>
      <c r="C5288" s="3">
        <v>8</v>
      </c>
      <c r="D5288" s="3">
        <v>11</v>
      </c>
      <c r="E5288" s="3">
        <v>5889.1980000000003</v>
      </c>
      <c r="F5288" s="3">
        <v>2944.5990000000002</v>
      </c>
      <c r="G5288" s="3">
        <f t="shared" si="164"/>
        <v>5.8891980000000004</v>
      </c>
      <c r="H5288" s="3">
        <f t="shared" si="165"/>
        <v>2.9445990000000002</v>
      </c>
      <c r="J5288" s="3" cm="1">
        <f t="array" ref="J5288">+INDEX(G5288:H5288,,MATCH(Rates!$G$7,$G$4:$H$4,0))</f>
        <v>5.8891980000000004</v>
      </c>
    </row>
    <row r="5289" spans="2:10" x14ac:dyDescent="0.25">
      <c r="B5289" s="3">
        <v>8</v>
      </c>
      <c r="C5289" s="3">
        <v>8</v>
      </c>
      <c r="D5289" s="3">
        <v>12</v>
      </c>
      <c r="E5289" s="3">
        <v>6145.3540000000003</v>
      </c>
      <c r="F5289" s="3">
        <v>3072.6770000000001</v>
      </c>
      <c r="G5289" s="3">
        <f t="shared" si="164"/>
        <v>6.1453540000000002</v>
      </c>
      <c r="H5289" s="3">
        <f t="shared" si="165"/>
        <v>3.0726770000000001</v>
      </c>
      <c r="J5289" s="3" cm="1">
        <f t="array" ref="J5289">+INDEX(G5289:H5289,,MATCH(Rates!$G$7,$G$4:$H$4,0))</f>
        <v>6.1453540000000002</v>
      </c>
    </row>
    <row r="5290" spans="2:10" x14ac:dyDescent="0.25">
      <c r="B5290" s="3">
        <v>8</v>
      </c>
      <c r="C5290" s="3">
        <v>8</v>
      </c>
      <c r="D5290" s="3">
        <v>13</v>
      </c>
      <c r="E5290" s="3">
        <v>6049.692</v>
      </c>
      <c r="F5290" s="3">
        <v>3024.846</v>
      </c>
      <c r="G5290" s="3">
        <f t="shared" si="164"/>
        <v>6.0496920000000003</v>
      </c>
      <c r="H5290" s="3">
        <f t="shared" si="165"/>
        <v>3.0248460000000001</v>
      </c>
      <c r="J5290" s="3" cm="1">
        <f t="array" ref="J5290">+INDEX(G5290:H5290,,MATCH(Rates!$G$7,$G$4:$H$4,0))</f>
        <v>6.0496920000000003</v>
      </c>
    </row>
    <row r="5291" spans="2:10" x14ac:dyDescent="0.25">
      <c r="B5291" s="3">
        <v>8</v>
      </c>
      <c r="C5291" s="3">
        <v>8</v>
      </c>
      <c r="D5291" s="3">
        <v>14</v>
      </c>
      <c r="E5291" s="3">
        <v>5624.1040000000003</v>
      </c>
      <c r="F5291" s="3">
        <v>2812.0520000000001</v>
      </c>
      <c r="G5291" s="3">
        <f t="shared" si="164"/>
        <v>5.624104</v>
      </c>
      <c r="H5291" s="3">
        <f t="shared" si="165"/>
        <v>2.812052</v>
      </c>
      <c r="J5291" s="3" cm="1">
        <f t="array" ref="J5291">+INDEX(G5291:H5291,,MATCH(Rates!$G$7,$G$4:$H$4,0))</f>
        <v>5.624104</v>
      </c>
    </row>
    <row r="5292" spans="2:10" x14ac:dyDescent="0.25">
      <c r="B5292" s="3">
        <v>8</v>
      </c>
      <c r="C5292" s="3">
        <v>8</v>
      </c>
      <c r="D5292" s="3">
        <v>15</v>
      </c>
      <c r="E5292" s="3">
        <v>4849.3919999999998</v>
      </c>
      <c r="F5292" s="3">
        <v>2424.6959999999999</v>
      </c>
      <c r="G5292" s="3">
        <f t="shared" si="164"/>
        <v>4.8493919999999999</v>
      </c>
      <c r="H5292" s="3">
        <f t="shared" si="165"/>
        <v>2.424696</v>
      </c>
      <c r="J5292" s="3" cm="1">
        <f t="array" ref="J5292">+INDEX(G5292:H5292,,MATCH(Rates!$G$7,$G$4:$H$4,0))</f>
        <v>4.8493919999999999</v>
      </c>
    </row>
    <row r="5293" spans="2:10" x14ac:dyDescent="0.25">
      <c r="B5293" s="3">
        <v>8</v>
      </c>
      <c r="C5293" s="3">
        <v>8</v>
      </c>
      <c r="D5293" s="3">
        <v>16</v>
      </c>
      <c r="E5293" s="3">
        <v>3772.43</v>
      </c>
      <c r="F5293" s="3">
        <v>1886.2149999999999</v>
      </c>
      <c r="G5293" s="3">
        <f t="shared" si="164"/>
        <v>3.7724299999999999</v>
      </c>
      <c r="H5293" s="3">
        <f t="shared" si="165"/>
        <v>1.886215</v>
      </c>
      <c r="J5293" s="3" cm="1">
        <f t="array" ref="J5293">+INDEX(G5293:H5293,,MATCH(Rates!$G$7,$G$4:$H$4,0))</f>
        <v>3.7724299999999999</v>
      </c>
    </row>
    <row r="5294" spans="2:10" x14ac:dyDescent="0.25">
      <c r="B5294" s="3">
        <v>8</v>
      </c>
      <c r="C5294" s="3">
        <v>8</v>
      </c>
      <c r="D5294" s="3">
        <v>17</v>
      </c>
      <c r="E5294" s="3">
        <v>2363.502</v>
      </c>
      <c r="F5294" s="3">
        <v>1181.751</v>
      </c>
      <c r="G5294" s="3">
        <f t="shared" si="164"/>
        <v>2.363502</v>
      </c>
      <c r="H5294" s="3">
        <f t="shared" si="165"/>
        <v>1.181751</v>
      </c>
      <c r="J5294" s="3" cm="1">
        <f t="array" ref="J5294">+INDEX(G5294:H5294,,MATCH(Rates!$G$7,$G$4:$H$4,0))</f>
        <v>2.363502</v>
      </c>
    </row>
    <row r="5295" spans="2:10" x14ac:dyDescent="0.25">
      <c r="B5295" s="3">
        <v>8</v>
      </c>
      <c r="C5295" s="3">
        <v>8</v>
      </c>
      <c r="D5295" s="3">
        <v>18</v>
      </c>
      <c r="E5295" s="3">
        <v>847.19799999999998</v>
      </c>
      <c r="F5295" s="3">
        <v>423.59899999999999</v>
      </c>
      <c r="G5295" s="3">
        <f t="shared" si="164"/>
        <v>0.84719800000000001</v>
      </c>
      <c r="H5295" s="3">
        <f t="shared" si="165"/>
        <v>0.423599</v>
      </c>
      <c r="J5295" s="3" cm="1">
        <f t="array" ref="J5295">+INDEX(G5295:H5295,,MATCH(Rates!$G$7,$G$4:$H$4,0))</f>
        <v>0.84719800000000001</v>
      </c>
    </row>
    <row r="5296" spans="2:10" x14ac:dyDescent="0.25">
      <c r="B5296" s="3">
        <v>8</v>
      </c>
      <c r="C5296" s="3">
        <v>8</v>
      </c>
      <c r="D5296" s="3">
        <v>19</v>
      </c>
      <c r="E5296" s="3">
        <v>86.771000000000001</v>
      </c>
      <c r="F5296" s="3">
        <v>43.386000000000003</v>
      </c>
      <c r="G5296" s="3">
        <f t="shared" si="164"/>
        <v>8.6771000000000001E-2</v>
      </c>
      <c r="H5296" s="3">
        <f t="shared" si="165"/>
        <v>4.3386000000000001E-2</v>
      </c>
      <c r="J5296" s="3" cm="1">
        <f t="array" ref="J5296">+INDEX(G5296:H5296,,MATCH(Rates!$G$7,$G$4:$H$4,0))</f>
        <v>8.6771000000000001E-2</v>
      </c>
    </row>
    <row r="5297" spans="2:10" x14ac:dyDescent="0.25">
      <c r="B5297" s="3">
        <v>8</v>
      </c>
      <c r="C5297" s="3">
        <v>8</v>
      </c>
      <c r="D5297" s="3">
        <v>20</v>
      </c>
      <c r="E5297" s="3">
        <v>0</v>
      </c>
      <c r="F5297" s="3">
        <v>0</v>
      </c>
      <c r="G5297" s="3">
        <f t="shared" si="164"/>
        <v>0</v>
      </c>
      <c r="H5297" s="3">
        <f t="shared" si="165"/>
        <v>0</v>
      </c>
      <c r="J5297" s="3" cm="1">
        <f t="array" ref="J5297">+INDEX(G5297:H5297,,MATCH(Rates!$G$7,$G$4:$H$4,0))</f>
        <v>0</v>
      </c>
    </row>
    <row r="5298" spans="2:10" x14ac:dyDescent="0.25">
      <c r="B5298" s="3">
        <v>8</v>
      </c>
      <c r="C5298" s="3">
        <v>8</v>
      </c>
      <c r="D5298" s="3">
        <v>21</v>
      </c>
      <c r="E5298" s="3">
        <v>0</v>
      </c>
      <c r="F5298" s="3">
        <v>0</v>
      </c>
      <c r="G5298" s="3">
        <f t="shared" si="164"/>
        <v>0</v>
      </c>
      <c r="H5298" s="3">
        <f t="shared" si="165"/>
        <v>0</v>
      </c>
      <c r="J5298" s="3" cm="1">
        <f t="array" ref="J5298">+INDEX(G5298:H5298,,MATCH(Rates!$G$7,$G$4:$H$4,0))</f>
        <v>0</v>
      </c>
    </row>
    <row r="5299" spans="2:10" x14ac:dyDescent="0.25">
      <c r="B5299" s="3">
        <v>8</v>
      </c>
      <c r="C5299" s="3">
        <v>8</v>
      </c>
      <c r="D5299" s="3">
        <v>22</v>
      </c>
      <c r="E5299" s="3">
        <v>0</v>
      </c>
      <c r="F5299" s="3">
        <v>0</v>
      </c>
      <c r="G5299" s="3">
        <f t="shared" si="164"/>
        <v>0</v>
      </c>
      <c r="H5299" s="3">
        <f t="shared" si="165"/>
        <v>0</v>
      </c>
      <c r="J5299" s="3" cm="1">
        <f t="array" ref="J5299">+INDEX(G5299:H5299,,MATCH(Rates!$G$7,$G$4:$H$4,0))</f>
        <v>0</v>
      </c>
    </row>
    <row r="5300" spans="2:10" x14ac:dyDescent="0.25">
      <c r="B5300" s="3">
        <v>8</v>
      </c>
      <c r="C5300" s="3">
        <v>8</v>
      </c>
      <c r="D5300" s="3">
        <v>23</v>
      </c>
      <c r="E5300" s="3">
        <v>0</v>
      </c>
      <c r="F5300" s="3">
        <v>0</v>
      </c>
      <c r="G5300" s="3">
        <f t="shared" si="164"/>
        <v>0</v>
      </c>
      <c r="H5300" s="3">
        <f t="shared" si="165"/>
        <v>0</v>
      </c>
      <c r="J5300" s="3" cm="1">
        <f t="array" ref="J5300">+INDEX(G5300:H5300,,MATCH(Rates!$G$7,$G$4:$H$4,0))</f>
        <v>0</v>
      </c>
    </row>
    <row r="5301" spans="2:10" x14ac:dyDescent="0.25">
      <c r="B5301" s="3">
        <v>8</v>
      </c>
      <c r="C5301" s="3">
        <v>9</v>
      </c>
      <c r="D5301" s="3">
        <v>0</v>
      </c>
      <c r="E5301" s="3">
        <v>0</v>
      </c>
      <c r="F5301" s="3">
        <v>0</v>
      </c>
      <c r="G5301" s="3">
        <f t="shared" si="164"/>
        <v>0</v>
      </c>
      <c r="H5301" s="3">
        <f t="shared" si="165"/>
        <v>0</v>
      </c>
      <c r="J5301" s="3" cm="1">
        <f t="array" ref="J5301">+INDEX(G5301:H5301,,MATCH(Rates!$G$7,$G$4:$H$4,0))</f>
        <v>0</v>
      </c>
    </row>
    <row r="5302" spans="2:10" x14ac:dyDescent="0.25">
      <c r="B5302" s="3">
        <v>8</v>
      </c>
      <c r="C5302" s="3">
        <v>9</v>
      </c>
      <c r="D5302" s="3">
        <v>1</v>
      </c>
      <c r="E5302" s="3">
        <v>0</v>
      </c>
      <c r="F5302" s="3">
        <v>0</v>
      </c>
      <c r="G5302" s="3">
        <f t="shared" si="164"/>
        <v>0</v>
      </c>
      <c r="H5302" s="3">
        <f t="shared" si="165"/>
        <v>0</v>
      </c>
      <c r="J5302" s="3" cm="1">
        <f t="array" ref="J5302">+INDEX(G5302:H5302,,MATCH(Rates!$G$7,$G$4:$H$4,0))</f>
        <v>0</v>
      </c>
    </row>
    <row r="5303" spans="2:10" x14ac:dyDescent="0.25">
      <c r="B5303" s="3">
        <v>8</v>
      </c>
      <c r="C5303" s="3">
        <v>9</v>
      </c>
      <c r="D5303" s="3">
        <v>2</v>
      </c>
      <c r="E5303" s="3">
        <v>0</v>
      </c>
      <c r="F5303" s="3">
        <v>0</v>
      </c>
      <c r="G5303" s="3">
        <f t="shared" si="164"/>
        <v>0</v>
      </c>
      <c r="H5303" s="3">
        <f t="shared" si="165"/>
        <v>0</v>
      </c>
      <c r="J5303" s="3" cm="1">
        <f t="array" ref="J5303">+INDEX(G5303:H5303,,MATCH(Rates!$G$7,$G$4:$H$4,0))</f>
        <v>0</v>
      </c>
    </row>
    <row r="5304" spans="2:10" x14ac:dyDescent="0.25">
      <c r="B5304" s="3">
        <v>8</v>
      </c>
      <c r="C5304" s="3">
        <v>9</v>
      </c>
      <c r="D5304" s="3">
        <v>3</v>
      </c>
      <c r="E5304" s="3">
        <v>0</v>
      </c>
      <c r="F5304" s="3">
        <v>0</v>
      </c>
      <c r="G5304" s="3">
        <f t="shared" si="164"/>
        <v>0</v>
      </c>
      <c r="H5304" s="3">
        <f t="shared" si="165"/>
        <v>0</v>
      </c>
      <c r="J5304" s="3" cm="1">
        <f t="array" ref="J5304">+INDEX(G5304:H5304,,MATCH(Rates!$G$7,$G$4:$H$4,0))</f>
        <v>0</v>
      </c>
    </row>
    <row r="5305" spans="2:10" x14ac:dyDescent="0.25">
      <c r="B5305" s="3">
        <v>8</v>
      </c>
      <c r="C5305" s="3">
        <v>9</v>
      </c>
      <c r="D5305" s="3">
        <v>4</v>
      </c>
      <c r="E5305" s="3">
        <v>0</v>
      </c>
      <c r="F5305" s="3">
        <v>0</v>
      </c>
      <c r="G5305" s="3">
        <f t="shared" si="164"/>
        <v>0</v>
      </c>
      <c r="H5305" s="3">
        <f t="shared" si="165"/>
        <v>0</v>
      </c>
      <c r="J5305" s="3" cm="1">
        <f t="array" ref="J5305">+INDEX(G5305:H5305,,MATCH(Rates!$G$7,$G$4:$H$4,0))</f>
        <v>0</v>
      </c>
    </row>
    <row r="5306" spans="2:10" x14ac:dyDescent="0.25">
      <c r="B5306" s="3">
        <v>8</v>
      </c>
      <c r="C5306" s="3">
        <v>9</v>
      </c>
      <c r="D5306" s="3">
        <v>5</v>
      </c>
      <c r="E5306" s="3">
        <v>0</v>
      </c>
      <c r="F5306" s="3">
        <v>0</v>
      </c>
      <c r="G5306" s="3">
        <f t="shared" si="164"/>
        <v>0</v>
      </c>
      <c r="H5306" s="3">
        <f t="shared" si="165"/>
        <v>0</v>
      </c>
      <c r="J5306" s="3" cm="1">
        <f t="array" ref="J5306">+INDEX(G5306:H5306,,MATCH(Rates!$G$7,$G$4:$H$4,0))</f>
        <v>0</v>
      </c>
    </row>
    <row r="5307" spans="2:10" x14ac:dyDescent="0.25">
      <c r="B5307" s="3">
        <v>8</v>
      </c>
      <c r="C5307" s="3">
        <v>9</v>
      </c>
      <c r="D5307" s="3">
        <v>6</v>
      </c>
      <c r="E5307" s="3">
        <v>212.37100000000001</v>
      </c>
      <c r="F5307" s="3">
        <v>106.185</v>
      </c>
      <c r="G5307" s="3">
        <f t="shared" si="164"/>
        <v>0.212371</v>
      </c>
      <c r="H5307" s="3">
        <f t="shared" si="165"/>
        <v>0.106185</v>
      </c>
      <c r="J5307" s="3" cm="1">
        <f t="array" ref="J5307">+INDEX(G5307:H5307,,MATCH(Rates!$G$7,$G$4:$H$4,0))</f>
        <v>0.212371</v>
      </c>
    </row>
    <row r="5308" spans="2:10" x14ac:dyDescent="0.25">
      <c r="B5308" s="3">
        <v>8</v>
      </c>
      <c r="C5308" s="3">
        <v>9</v>
      </c>
      <c r="D5308" s="3">
        <v>7</v>
      </c>
      <c r="E5308" s="3">
        <v>1343.787</v>
      </c>
      <c r="F5308" s="3">
        <v>671.89400000000001</v>
      </c>
      <c r="G5308" s="3">
        <f t="shared" si="164"/>
        <v>1.3437870000000001</v>
      </c>
      <c r="H5308" s="3">
        <f t="shared" si="165"/>
        <v>0.67189399999999999</v>
      </c>
      <c r="J5308" s="3" cm="1">
        <f t="array" ref="J5308">+INDEX(G5308:H5308,,MATCH(Rates!$G$7,$G$4:$H$4,0))</f>
        <v>1.3437870000000001</v>
      </c>
    </row>
    <row r="5309" spans="2:10" x14ac:dyDescent="0.25">
      <c r="B5309" s="3">
        <v>8</v>
      </c>
      <c r="C5309" s="3">
        <v>9</v>
      </c>
      <c r="D5309" s="3">
        <v>8</v>
      </c>
      <c r="E5309" s="3">
        <v>2882.018</v>
      </c>
      <c r="F5309" s="3">
        <v>1441.009</v>
      </c>
      <c r="G5309" s="3">
        <f t="shared" si="164"/>
        <v>2.882018</v>
      </c>
      <c r="H5309" s="3">
        <f t="shared" si="165"/>
        <v>1.441009</v>
      </c>
      <c r="J5309" s="3" cm="1">
        <f t="array" ref="J5309">+INDEX(G5309:H5309,,MATCH(Rates!$G$7,$G$4:$H$4,0))</f>
        <v>2.882018</v>
      </c>
    </row>
    <row r="5310" spans="2:10" x14ac:dyDescent="0.25">
      <c r="B5310" s="3">
        <v>8</v>
      </c>
      <c r="C5310" s="3">
        <v>9</v>
      </c>
      <c r="D5310" s="3">
        <v>9</v>
      </c>
      <c r="E5310" s="3">
        <v>4189.9070000000002</v>
      </c>
      <c r="F5310" s="3">
        <v>2094.953</v>
      </c>
      <c r="G5310" s="3">
        <f t="shared" si="164"/>
        <v>4.1899069999999998</v>
      </c>
      <c r="H5310" s="3">
        <f t="shared" si="165"/>
        <v>2.0949529999999998</v>
      </c>
      <c r="J5310" s="3" cm="1">
        <f t="array" ref="J5310">+INDEX(G5310:H5310,,MATCH(Rates!$G$7,$G$4:$H$4,0))</f>
        <v>4.1899069999999998</v>
      </c>
    </row>
    <row r="5311" spans="2:10" x14ac:dyDescent="0.25">
      <c r="B5311" s="3">
        <v>8</v>
      </c>
      <c r="C5311" s="3">
        <v>9</v>
      </c>
      <c r="D5311" s="3">
        <v>10</v>
      </c>
      <c r="E5311" s="3">
        <v>5091.2349999999997</v>
      </c>
      <c r="F5311" s="3">
        <v>2545.6179999999999</v>
      </c>
      <c r="G5311" s="3">
        <f t="shared" si="164"/>
        <v>5.0912349999999993</v>
      </c>
      <c r="H5311" s="3">
        <f t="shared" si="165"/>
        <v>2.5456180000000002</v>
      </c>
      <c r="J5311" s="3" cm="1">
        <f t="array" ref="J5311">+INDEX(G5311:H5311,,MATCH(Rates!$G$7,$G$4:$H$4,0))</f>
        <v>5.0912349999999993</v>
      </c>
    </row>
    <row r="5312" spans="2:10" x14ac:dyDescent="0.25">
      <c r="B5312" s="3">
        <v>8</v>
      </c>
      <c r="C5312" s="3">
        <v>9</v>
      </c>
      <c r="D5312" s="3">
        <v>11</v>
      </c>
      <c r="E5312" s="3">
        <v>5681.2</v>
      </c>
      <c r="F5312" s="3">
        <v>2840.6</v>
      </c>
      <c r="G5312" s="3">
        <f t="shared" si="164"/>
        <v>5.6811999999999996</v>
      </c>
      <c r="H5312" s="3">
        <f t="shared" si="165"/>
        <v>2.8405999999999998</v>
      </c>
      <c r="J5312" s="3" cm="1">
        <f t="array" ref="J5312">+INDEX(G5312:H5312,,MATCH(Rates!$G$7,$G$4:$H$4,0))</f>
        <v>5.6811999999999996</v>
      </c>
    </row>
    <row r="5313" spans="2:10" x14ac:dyDescent="0.25">
      <c r="B5313" s="3">
        <v>8</v>
      </c>
      <c r="C5313" s="3">
        <v>9</v>
      </c>
      <c r="D5313" s="3">
        <v>12</v>
      </c>
      <c r="E5313" s="3">
        <v>5922.9840000000004</v>
      </c>
      <c r="F5313" s="3">
        <v>2961.4920000000002</v>
      </c>
      <c r="G5313" s="3">
        <f t="shared" si="164"/>
        <v>5.9229840000000005</v>
      </c>
      <c r="H5313" s="3">
        <f t="shared" si="165"/>
        <v>2.9614920000000002</v>
      </c>
      <c r="J5313" s="3" cm="1">
        <f t="array" ref="J5313">+INDEX(G5313:H5313,,MATCH(Rates!$G$7,$G$4:$H$4,0))</f>
        <v>5.9229840000000005</v>
      </c>
    </row>
    <row r="5314" spans="2:10" x14ac:dyDescent="0.25">
      <c r="B5314" s="3">
        <v>8</v>
      </c>
      <c r="C5314" s="3">
        <v>9</v>
      </c>
      <c r="D5314" s="3">
        <v>13</v>
      </c>
      <c r="E5314" s="3">
        <v>5204.97</v>
      </c>
      <c r="F5314" s="3">
        <v>2602.4850000000001</v>
      </c>
      <c r="G5314" s="3">
        <f t="shared" si="164"/>
        <v>5.2049700000000003</v>
      </c>
      <c r="H5314" s="3">
        <f t="shared" si="165"/>
        <v>2.6024850000000002</v>
      </c>
      <c r="J5314" s="3" cm="1">
        <f t="array" ref="J5314">+INDEX(G5314:H5314,,MATCH(Rates!$G$7,$G$4:$H$4,0))</f>
        <v>5.2049700000000003</v>
      </c>
    </row>
    <row r="5315" spans="2:10" x14ac:dyDescent="0.25">
      <c r="B5315" s="3">
        <v>8</v>
      </c>
      <c r="C5315" s="3">
        <v>9</v>
      </c>
      <c r="D5315" s="3">
        <v>14</v>
      </c>
      <c r="E5315" s="3">
        <v>5459.8739999999998</v>
      </c>
      <c r="F5315" s="3">
        <v>2729.9369999999999</v>
      </c>
      <c r="G5315" s="3">
        <f t="shared" si="164"/>
        <v>5.4598740000000001</v>
      </c>
      <c r="H5315" s="3">
        <f t="shared" si="165"/>
        <v>2.7299370000000001</v>
      </c>
      <c r="J5315" s="3" cm="1">
        <f t="array" ref="J5315">+INDEX(G5315:H5315,,MATCH(Rates!$G$7,$G$4:$H$4,0))</f>
        <v>5.4598740000000001</v>
      </c>
    </row>
    <row r="5316" spans="2:10" x14ac:dyDescent="0.25">
      <c r="B5316" s="3">
        <v>8</v>
      </c>
      <c r="C5316" s="3">
        <v>9</v>
      </c>
      <c r="D5316" s="3">
        <v>15</v>
      </c>
      <c r="E5316" s="3">
        <v>4703.2070000000003</v>
      </c>
      <c r="F5316" s="3">
        <v>2351.6030000000001</v>
      </c>
      <c r="G5316" s="3">
        <f t="shared" si="164"/>
        <v>4.7032069999999999</v>
      </c>
      <c r="H5316" s="3">
        <f t="shared" si="165"/>
        <v>2.3516029999999999</v>
      </c>
      <c r="J5316" s="3" cm="1">
        <f t="array" ref="J5316">+INDEX(G5316:H5316,,MATCH(Rates!$G$7,$G$4:$H$4,0))</f>
        <v>4.7032069999999999</v>
      </c>
    </row>
    <row r="5317" spans="2:10" x14ac:dyDescent="0.25">
      <c r="B5317" s="3">
        <v>8</v>
      </c>
      <c r="C5317" s="3">
        <v>9</v>
      </c>
      <c r="D5317" s="3">
        <v>16</v>
      </c>
      <c r="E5317" s="3">
        <v>3640.7629999999999</v>
      </c>
      <c r="F5317" s="3">
        <v>1820.3810000000001</v>
      </c>
      <c r="G5317" s="3">
        <f t="shared" si="164"/>
        <v>3.6407629999999997</v>
      </c>
      <c r="H5317" s="3">
        <f t="shared" si="165"/>
        <v>1.820381</v>
      </c>
      <c r="J5317" s="3" cm="1">
        <f t="array" ref="J5317">+INDEX(G5317:H5317,,MATCH(Rates!$G$7,$G$4:$H$4,0))</f>
        <v>3.6407629999999997</v>
      </c>
    </row>
    <row r="5318" spans="2:10" x14ac:dyDescent="0.25">
      <c r="B5318" s="3">
        <v>8</v>
      </c>
      <c r="C5318" s="3">
        <v>9</v>
      </c>
      <c r="D5318" s="3">
        <v>17</v>
      </c>
      <c r="E5318" s="3">
        <v>2230.1509999999998</v>
      </c>
      <c r="F5318" s="3">
        <v>1115.075</v>
      </c>
      <c r="G5318" s="3">
        <f t="shared" si="164"/>
        <v>2.2301509999999998</v>
      </c>
      <c r="H5318" s="3">
        <f t="shared" si="165"/>
        <v>1.115075</v>
      </c>
      <c r="J5318" s="3" cm="1">
        <f t="array" ref="J5318">+INDEX(G5318:H5318,,MATCH(Rates!$G$7,$G$4:$H$4,0))</f>
        <v>2.2301509999999998</v>
      </c>
    </row>
    <row r="5319" spans="2:10" x14ac:dyDescent="0.25">
      <c r="B5319" s="3">
        <v>8</v>
      </c>
      <c r="C5319" s="3">
        <v>9</v>
      </c>
      <c r="D5319" s="3">
        <v>18</v>
      </c>
      <c r="E5319" s="3">
        <v>807.53200000000004</v>
      </c>
      <c r="F5319" s="3">
        <v>403.76600000000002</v>
      </c>
      <c r="G5319" s="3">
        <f t="shared" si="164"/>
        <v>0.80753200000000003</v>
      </c>
      <c r="H5319" s="3">
        <f t="shared" si="165"/>
        <v>0.40376600000000001</v>
      </c>
      <c r="J5319" s="3" cm="1">
        <f t="array" ref="J5319">+INDEX(G5319:H5319,,MATCH(Rates!$G$7,$G$4:$H$4,0))</f>
        <v>0.80753200000000003</v>
      </c>
    </row>
    <row r="5320" spans="2:10" x14ac:dyDescent="0.25">
      <c r="B5320" s="3">
        <v>8</v>
      </c>
      <c r="C5320" s="3">
        <v>9</v>
      </c>
      <c r="D5320" s="3">
        <v>19</v>
      </c>
      <c r="E5320" s="3">
        <v>84.677999999999997</v>
      </c>
      <c r="F5320" s="3">
        <v>42.338999999999999</v>
      </c>
      <c r="G5320" s="3">
        <f t="shared" si="164"/>
        <v>8.4678000000000003E-2</v>
      </c>
      <c r="H5320" s="3">
        <f t="shared" si="165"/>
        <v>4.2339000000000002E-2</v>
      </c>
      <c r="J5320" s="3" cm="1">
        <f t="array" ref="J5320">+INDEX(G5320:H5320,,MATCH(Rates!$G$7,$G$4:$H$4,0))</f>
        <v>8.4678000000000003E-2</v>
      </c>
    </row>
    <row r="5321" spans="2:10" x14ac:dyDescent="0.25">
      <c r="B5321" s="3">
        <v>8</v>
      </c>
      <c r="C5321" s="3">
        <v>9</v>
      </c>
      <c r="D5321" s="3">
        <v>20</v>
      </c>
      <c r="E5321" s="3">
        <v>0</v>
      </c>
      <c r="F5321" s="3">
        <v>0</v>
      </c>
      <c r="G5321" s="3">
        <f t="shared" si="164"/>
        <v>0</v>
      </c>
      <c r="H5321" s="3">
        <f t="shared" si="165"/>
        <v>0</v>
      </c>
      <c r="J5321" s="3" cm="1">
        <f t="array" ref="J5321">+INDEX(G5321:H5321,,MATCH(Rates!$G$7,$G$4:$H$4,0))</f>
        <v>0</v>
      </c>
    </row>
    <row r="5322" spans="2:10" x14ac:dyDescent="0.25">
      <c r="B5322" s="3">
        <v>8</v>
      </c>
      <c r="C5322" s="3">
        <v>9</v>
      </c>
      <c r="D5322" s="3">
        <v>21</v>
      </c>
      <c r="E5322" s="3">
        <v>0</v>
      </c>
      <c r="F5322" s="3">
        <v>0</v>
      </c>
      <c r="G5322" s="3">
        <f t="shared" si="164"/>
        <v>0</v>
      </c>
      <c r="H5322" s="3">
        <f t="shared" si="165"/>
        <v>0</v>
      </c>
      <c r="J5322" s="3" cm="1">
        <f t="array" ref="J5322">+INDEX(G5322:H5322,,MATCH(Rates!$G$7,$G$4:$H$4,0))</f>
        <v>0</v>
      </c>
    </row>
    <row r="5323" spans="2:10" x14ac:dyDescent="0.25">
      <c r="B5323" s="3">
        <v>8</v>
      </c>
      <c r="C5323" s="3">
        <v>9</v>
      </c>
      <c r="D5323" s="3">
        <v>22</v>
      </c>
      <c r="E5323" s="3">
        <v>0</v>
      </c>
      <c r="F5323" s="3">
        <v>0</v>
      </c>
      <c r="G5323" s="3">
        <f t="shared" si="164"/>
        <v>0</v>
      </c>
      <c r="H5323" s="3">
        <f t="shared" si="165"/>
        <v>0</v>
      </c>
      <c r="J5323" s="3" cm="1">
        <f t="array" ref="J5323">+INDEX(G5323:H5323,,MATCH(Rates!$G$7,$G$4:$H$4,0))</f>
        <v>0</v>
      </c>
    </row>
    <row r="5324" spans="2:10" x14ac:dyDescent="0.25">
      <c r="B5324" s="3">
        <v>8</v>
      </c>
      <c r="C5324" s="3">
        <v>9</v>
      </c>
      <c r="D5324" s="3">
        <v>23</v>
      </c>
      <c r="E5324" s="3">
        <v>0</v>
      </c>
      <c r="F5324" s="3">
        <v>0</v>
      </c>
      <c r="G5324" s="3">
        <f t="shared" si="164"/>
        <v>0</v>
      </c>
      <c r="H5324" s="3">
        <f t="shared" si="165"/>
        <v>0</v>
      </c>
      <c r="J5324" s="3" cm="1">
        <f t="array" ref="J5324">+INDEX(G5324:H5324,,MATCH(Rates!$G$7,$G$4:$H$4,0))</f>
        <v>0</v>
      </c>
    </row>
    <row r="5325" spans="2:10" x14ac:dyDescent="0.25">
      <c r="B5325" s="3">
        <v>8</v>
      </c>
      <c r="C5325" s="3">
        <v>10</v>
      </c>
      <c r="D5325" s="3">
        <v>0</v>
      </c>
      <c r="E5325" s="3">
        <v>0</v>
      </c>
      <c r="F5325" s="3">
        <v>0</v>
      </c>
      <c r="G5325" s="3">
        <f t="shared" si="164"/>
        <v>0</v>
      </c>
      <c r="H5325" s="3">
        <f t="shared" si="165"/>
        <v>0</v>
      </c>
      <c r="J5325" s="3" cm="1">
        <f t="array" ref="J5325">+INDEX(G5325:H5325,,MATCH(Rates!$G$7,$G$4:$H$4,0))</f>
        <v>0</v>
      </c>
    </row>
    <row r="5326" spans="2:10" x14ac:dyDescent="0.25">
      <c r="B5326" s="3">
        <v>8</v>
      </c>
      <c r="C5326" s="3">
        <v>10</v>
      </c>
      <c r="D5326" s="3">
        <v>1</v>
      </c>
      <c r="E5326" s="3">
        <v>0</v>
      </c>
      <c r="F5326" s="3">
        <v>0</v>
      </c>
      <c r="G5326" s="3">
        <f t="shared" si="164"/>
        <v>0</v>
      </c>
      <c r="H5326" s="3">
        <f t="shared" si="165"/>
        <v>0</v>
      </c>
      <c r="J5326" s="3" cm="1">
        <f t="array" ref="J5326">+INDEX(G5326:H5326,,MATCH(Rates!$G$7,$G$4:$H$4,0))</f>
        <v>0</v>
      </c>
    </row>
    <row r="5327" spans="2:10" x14ac:dyDescent="0.25">
      <c r="B5327" s="3">
        <v>8</v>
      </c>
      <c r="C5327" s="3">
        <v>10</v>
      </c>
      <c r="D5327" s="3">
        <v>2</v>
      </c>
      <c r="E5327" s="3">
        <v>0</v>
      </c>
      <c r="F5327" s="3">
        <v>0</v>
      </c>
      <c r="G5327" s="3">
        <f t="shared" si="164"/>
        <v>0</v>
      </c>
      <c r="H5327" s="3">
        <f t="shared" si="165"/>
        <v>0</v>
      </c>
      <c r="J5327" s="3" cm="1">
        <f t="array" ref="J5327">+INDEX(G5327:H5327,,MATCH(Rates!$G$7,$G$4:$H$4,0))</f>
        <v>0</v>
      </c>
    </row>
    <row r="5328" spans="2:10" x14ac:dyDescent="0.25">
      <c r="B5328" s="3">
        <v>8</v>
      </c>
      <c r="C5328" s="3">
        <v>10</v>
      </c>
      <c r="D5328" s="3">
        <v>3</v>
      </c>
      <c r="E5328" s="3">
        <v>0</v>
      </c>
      <c r="F5328" s="3">
        <v>0</v>
      </c>
      <c r="G5328" s="3">
        <f t="shared" si="164"/>
        <v>0</v>
      </c>
      <c r="H5328" s="3">
        <f t="shared" si="165"/>
        <v>0</v>
      </c>
      <c r="J5328" s="3" cm="1">
        <f t="array" ref="J5328">+INDEX(G5328:H5328,,MATCH(Rates!$G$7,$G$4:$H$4,0))</f>
        <v>0</v>
      </c>
    </row>
    <row r="5329" spans="2:10" x14ac:dyDescent="0.25">
      <c r="B5329" s="3">
        <v>8</v>
      </c>
      <c r="C5329" s="3">
        <v>10</v>
      </c>
      <c r="D5329" s="3">
        <v>4</v>
      </c>
      <c r="E5329" s="3">
        <v>0</v>
      </c>
      <c r="F5329" s="3">
        <v>0</v>
      </c>
      <c r="G5329" s="3">
        <f t="shared" si="164"/>
        <v>0</v>
      </c>
      <c r="H5329" s="3">
        <f t="shared" si="165"/>
        <v>0</v>
      </c>
      <c r="J5329" s="3" cm="1">
        <f t="array" ref="J5329">+INDEX(G5329:H5329,,MATCH(Rates!$G$7,$G$4:$H$4,0))</f>
        <v>0</v>
      </c>
    </row>
    <row r="5330" spans="2:10" x14ac:dyDescent="0.25">
      <c r="B5330" s="3">
        <v>8</v>
      </c>
      <c r="C5330" s="3">
        <v>10</v>
      </c>
      <c r="D5330" s="3">
        <v>5</v>
      </c>
      <c r="E5330" s="3">
        <v>0</v>
      </c>
      <c r="F5330" s="3">
        <v>0</v>
      </c>
      <c r="G5330" s="3">
        <f t="shared" si="164"/>
        <v>0</v>
      </c>
      <c r="H5330" s="3">
        <f t="shared" si="165"/>
        <v>0</v>
      </c>
      <c r="J5330" s="3" cm="1">
        <f t="array" ref="J5330">+INDEX(G5330:H5330,,MATCH(Rates!$G$7,$G$4:$H$4,0))</f>
        <v>0</v>
      </c>
    </row>
    <row r="5331" spans="2:10" x14ac:dyDescent="0.25">
      <c r="B5331" s="3">
        <v>8</v>
      </c>
      <c r="C5331" s="3">
        <v>10</v>
      </c>
      <c r="D5331" s="3">
        <v>6</v>
      </c>
      <c r="E5331" s="3">
        <v>199.14699999999999</v>
      </c>
      <c r="F5331" s="3">
        <v>99.573999999999998</v>
      </c>
      <c r="G5331" s="3">
        <f t="shared" si="164"/>
        <v>0.19914699999999999</v>
      </c>
      <c r="H5331" s="3">
        <f t="shared" si="165"/>
        <v>9.9573999999999996E-2</v>
      </c>
      <c r="J5331" s="3" cm="1">
        <f t="array" ref="J5331">+INDEX(G5331:H5331,,MATCH(Rates!$G$7,$G$4:$H$4,0))</f>
        <v>0.19914699999999999</v>
      </c>
    </row>
    <row r="5332" spans="2:10" x14ac:dyDescent="0.25">
      <c r="B5332" s="3">
        <v>8</v>
      </c>
      <c r="C5332" s="3">
        <v>10</v>
      </c>
      <c r="D5332" s="3">
        <v>7</v>
      </c>
      <c r="E5332" s="3">
        <v>816.96400000000006</v>
      </c>
      <c r="F5332" s="3">
        <v>408.48200000000003</v>
      </c>
      <c r="G5332" s="3">
        <f t="shared" si="164"/>
        <v>0.81696400000000002</v>
      </c>
      <c r="H5332" s="3">
        <f t="shared" si="165"/>
        <v>0.40848200000000001</v>
      </c>
      <c r="J5332" s="3" cm="1">
        <f t="array" ref="J5332">+INDEX(G5332:H5332,,MATCH(Rates!$G$7,$G$4:$H$4,0))</f>
        <v>0.81696400000000002</v>
      </c>
    </row>
    <row r="5333" spans="2:10" x14ac:dyDescent="0.25">
      <c r="B5333" s="3">
        <v>8</v>
      </c>
      <c r="C5333" s="3">
        <v>10</v>
      </c>
      <c r="D5333" s="3">
        <v>8</v>
      </c>
      <c r="E5333" s="3">
        <v>2961.9470000000001</v>
      </c>
      <c r="F5333" s="3">
        <v>1480.9739999999999</v>
      </c>
      <c r="G5333" s="3">
        <f t="shared" ref="G5333:G5396" si="166">+E5333/1000</f>
        <v>2.9619470000000003</v>
      </c>
      <c r="H5333" s="3">
        <f t="shared" ref="H5333:H5396" si="167">+F5333/1000</f>
        <v>1.480974</v>
      </c>
      <c r="J5333" s="3" cm="1">
        <f t="array" ref="J5333">+INDEX(G5333:H5333,,MATCH(Rates!$G$7,$G$4:$H$4,0))</f>
        <v>2.9619470000000003</v>
      </c>
    </row>
    <row r="5334" spans="2:10" x14ac:dyDescent="0.25">
      <c r="B5334" s="3">
        <v>8</v>
      </c>
      <c r="C5334" s="3">
        <v>10</v>
      </c>
      <c r="D5334" s="3">
        <v>9</v>
      </c>
      <c r="E5334" s="3">
        <v>4357.393</v>
      </c>
      <c r="F5334" s="3">
        <v>2178.6970000000001</v>
      </c>
      <c r="G5334" s="3">
        <f t="shared" si="166"/>
        <v>4.3573930000000001</v>
      </c>
      <c r="H5334" s="3">
        <f t="shared" si="167"/>
        <v>2.1786970000000001</v>
      </c>
      <c r="J5334" s="3" cm="1">
        <f t="array" ref="J5334">+INDEX(G5334:H5334,,MATCH(Rates!$G$7,$G$4:$H$4,0))</f>
        <v>4.3573930000000001</v>
      </c>
    </row>
    <row r="5335" spans="2:10" x14ac:dyDescent="0.25">
      <c r="B5335" s="3">
        <v>8</v>
      </c>
      <c r="C5335" s="3">
        <v>10</v>
      </c>
      <c r="D5335" s="3">
        <v>10</v>
      </c>
      <c r="E5335" s="3">
        <v>5422.1710000000003</v>
      </c>
      <c r="F5335" s="3">
        <v>2711.085</v>
      </c>
      <c r="G5335" s="3">
        <f t="shared" si="166"/>
        <v>5.4221710000000005</v>
      </c>
      <c r="H5335" s="3">
        <f t="shared" si="167"/>
        <v>2.7110850000000002</v>
      </c>
      <c r="J5335" s="3" cm="1">
        <f t="array" ref="J5335">+INDEX(G5335:H5335,,MATCH(Rates!$G$7,$G$4:$H$4,0))</f>
        <v>5.4221710000000005</v>
      </c>
    </row>
    <row r="5336" spans="2:10" x14ac:dyDescent="0.25">
      <c r="B5336" s="3">
        <v>8</v>
      </c>
      <c r="C5336" s="3">
        <v>10</v>
      </c>
      <c r="D5336" s="3">
        <v>11</v>
      </c>
      <c r="E5336" s="3">
        <v>6089.9520000000002</v>
      </c>
      <c r="F5336" s="3">
        <v>3044.9760000000001</v>
      </c>
      <c r="G5336" s="3">
        <f t="shared" si="166"/>
        <v>6.0899520000000003</v>
      </c>
      <c r="H5336" s="3">
        <f t="shared" si="167"/>
        <v>3.0449760000000001</v>
      </c>
      <c r="J5336" s="3" cm="1">
        <f t="array" ref="J5336">+INDEX(G5336:H5336,,MATCH(Rates!$G$7,$G$4:$H$4,0))</f>
        <v>6.0899520000000003</v>
      </c>
    </row>
    <row r="5337" spans="2:10" x14ac:dyDescent="0.25">
      <c r="B5337" s="3">
        <v>8</v>
      </c>
      <c r="C5337" s="3">
        <v>10</v>
      </c>
      <c r="D5337" s="3">
        <v>12</v>
      </c>
      <c r="E5337" s="3">
        <v>6393.1009999999997</v>
      </c>
      <c r="F5337" s="3">
        <v>3196.55</v>
      </c>
      <c r="G5337" s="3">
        <f t="shared" si="166"/>
        <v>6.3931009999999997</v>
      </c>
      <c r="H5337" s="3">
        <f t="shared" si="167"/>
        <v>3.1965500000000002</v>
      </c>
      <c r="J5337" s="3" cm="1">
        <f t="array" ref="J5337">+INDEX(G5337:H5337,,MATCH(Rates!$G$7,$G$4:$H$4,0))</f>
        <v>6.3931009999999997</v>
      </c>
    </row>
    <row r="5338" spans="2:10" x14ac:dyDescent="0.25">
      <c r="B5338" s="3">
        <v>8</v>
      </c>
      <c r="C5338" s="3">
        <v>10</v>
      </c>
      <c r="D5338" s="3">
        <v>13</v>
      </c>
      <c r="E5338" s="3">
        <v>6306.8819999999996</v>
      </c>
      <c r="F5338" s="3">
        <v>3153.4409999999998</v>
      </c>
      <c r="G5338" s="3">
        <f t="shared" si="166"/>
        <v>6.3068819999999999</v>
      </c>
      <c r="H5338" s="3">
        <f t="shared" si="167"/>
        <v>3.1534409999999999</v>
      </c>
      <c r="J5338" s="3" cm="1">
        <f t="array" ref="J5338">+INDEX(G5338:H5338,,MATCH(Rates!$G$7,$G$4:$H$4,0))</f>
        <v>6.3068819999999999</v>
      </c>
    </row>
    <row r="5339" spans="2:10" x14ac:dyDescent="0.25">
      <c r="B5339" s="3">
        <v>8</v>
      </c>
      <c r="C5339" s="3">
        <v>10</v>
      </c>
      <c r="D5339" s="3">
        <v>14</v>
      </c>
      <c r="E5339" s="3">
        <v>5863.4679999999998</v>
      </c>
      <c r="F5339" s="3">
        <v>2931.7339999999999</v>
      </c>
      <c r="G5339" s="3">
        <f t="shared" si="166"/>
        <v>5.8634680000000001</v>
      </c>
      <c r="H5339" s="3">
        <f t="shared" si="167"/>
        <v>2.9317340000000001</v>
      </c>
      <c r="J5339" s="3" cm="1">
        <f t="array" ref="J5339">+INDEX(G5339:H5339,,MATCH(Rates!$G$7,$G$4:$H$4,0))</f>
        <v>5.8634680000000001</v>
      </c>
    </row>
    <row r="5340" spans="2:10" x14ac:dyDescent="0.25">
      <c r="B5340" s="3">
        <v>8</v>
      </c>
      <c r="C5340" s="3">
        <v>10</v>
      </c>
      <c r="D5340" s="3">
        <v>15</v>
      </c>
      <c r="E5340" s="3">
        <v>5061.2790000000005</v>
      </c>
      <c r="F5340" s="3">
        <v>2530.6390000000001</v>
      </c>
      <c r="G5340" s="3">
        <f t="shared" si="166"/>
        <v>5.0612790000000007</v>
      </c>
      <c r="H5340" s="3">
        <f t="shared" si="167"/>
        <v>2.5306390000000003</v>
      </c>
      <c r="J5340" s="3" cm="1">
        <f t="array" ref="J5340">+INDEX(G5340:H5340,,MATCH(Rates!$G$7,$G$4:$H$4,0))</f>
        <v>5.0612790000000007</v>
      </c>
    </row>
    <row r="5341" spans="2:10" x14ac:dyDescent="0.25">
      <c r="B5341" s="3">
        <v>8</v>
      </c>
      <c r="C5341" s="3">
        <v>10</v>
      </c>
      <c r="D5341" s="3">
        <v>16</v>
      </c>
      <c r="E5341" s="3">
        <v>3870.68</v>
      </c>
      <c r="F5341" s="3">
        <v>1935.34</v>
      </c>
      <c r="G5341" s="3">
        <f t="shared" si="166"/>
        <v>3.8706799999999997</v>
      </c>
      <c r="H5341" s="3">
        <f t="shared" si="167"/>
        <v>1.9353399999999998</v>
      </c>
      <c r="J5341" s="3" cm="1">
        <f t="array" ref="J5341">+INDEX(G5341:H5341,,MATCH(Rates!$G$7,$G$4:$H$4,0))</f>
        <v>3.8706799999999997</v>
      </c>
    </row>
    <row r="5342" spans="2:10" x14ac:dyDescent="0.25">
      <c r="B5342" s="3">
        <v>8</v>
      </c>
      <c r="C5342" s="3">
        <v>10</v>
      </c>
      <c r="D5342" s="3">
        <v>17</v>
      </c>
      <c r="E5342" s="3">
        <v>2392.2719999999999</v>
      </c>
      <c r="F5342" s="3">
        <v>1196.136</v>
      </c>
      <c r="G5342" s="3">
        <f t="shared" si="166"/>
        <v>2.3922719999999997</v>
      </c>
      <c r="H5342" s="3">
        <f t="shared" si="167"/>
        <v>1.1961359999999999</v>
      </c>
      <c r="J5342" s="3" cm="1">
        <f t="array" ref="J5342">+INDEX(G5342:H5342,,MATCH(Rates!$G$7,$G$4:$H$4,0))</f>
        <v>2.3922719999999997</v>
      </c>
    </row>
    <row r="5343" spans="2:10" x14ac:dyDescent="0.25">
      <c r="B5343" s="3">
        <v>8</v>
      </c>
      <c r="C5343" s="3">
        <v>10</v>
      </c>
      <c r="D5343" s="3">
        <v>18</v>
      </c>
      <c r="E5343" s="3">
        <v>844.44299999999998</v>
      </c>
      <c r="F5343" s="3">
        <v>422.221</v>
      </c>
      <c r="G5343" s="3">
        <f t="shared" si="166"/>
        <v>0.84444299999999994</v>
      </c>
      <c r="H5343" s="3">
        <f t="shared" si="167"/>
        <v>0.42222100000000001</v>
      </c>
      <c r="J5343" s="3" cm="1">
        <f t="array" ref="J5343">+INDEX(G5343:H5343,,MATCH(Rates!$G$7,$G$4:$H$4,0))</f>
        <v>0.84444299999999994</v>
      </c>
    </row>
    <row r="5344" spans="2:10" x14ac:dyDescent="0.25">
      <c r="B5344" s="3">
        <v>8</v>
      </c>
      <c r="C5344" s="3">
        <v>10</v>
      </c>
      <c r="D5344" s="3">
        <v>19</v>
      </c>
      <c r="E5344" s="3">
        <v>81.037999999999997</v>
      </c>
      <c r="F5344" s="3">
        <v>40.518999999999998</v>
      </c>
      <c r="G5344" s="3">
        <f t="shared" si="166"/>
        <v>8.1037999999999999E-2</v>
      </c>
      <c r="H5344" s="3">
        <f t="shared" si="167"/>
        <v>4.0518999999999999E-2</v>
      </c>
      <c r="J5344" s="3" cm="1">
        <f t="array" ref="J5344">+INDEX(G5344:H5344,,MATCH(Rates!$G$7,$G$4:$H$4,0))</f>
        <v>8.1037999999999999E-2</v>
      </c>
    </row>
    <row r="5345" spans="2:10" x14ac:dyDescent="0.25">
      <c r="B5345" s="3">
        <v>8</v>
      </c>
      <c r="C5345" s="3">
        <v>10</v>
      </c>
      <c r="D5345" s="3">
        <v>20</v>
      </c>
      <c r="E5345" s="3">
        <v>0</v>
      </c>
      <c r="F5345" s="3">
        <v>0</v>
      </c>
      <c r="G5345" s="3">
        <f t="shared" si="166"/>
        <v>0</v>
      </c>
      <c r="H5345" s="3">
        <f t="shared" si="167"/>
        <v>0</v>
      </c>
      <c r="J5345" s="3" cm="1">
        <f t="array" ref="J5345">+INDEX(G5345:H5345,,MATCH(Rates!$G$7,$G$4:$H$4,0))</f>
        <v>0</v>
      </c>
    </row>
    <row r="5346" spans="2:10" x14ac:dyDescent="0.25">
      <c r="B5346" s="3">
        <v>8</v>
      </c>
      <c r="C5346" s="3">
        <v>10</v>
      </c>
      <c r="D5346" s="3">
        <v>21</v>
      </c>
      <c r="E5346" s="3">
        <v>0</v>
      </c>
      <c r="F5346" s="3">
        <v>0</v>
      </c>
      <c r="G5346" s="3">
        <f t="shared" si="166"/>
        <v>0</v>
      </c>
      <c r="H5346" s="3">
        <f t="shared" si="167"/>
        <v>0</v>
      </c>
      <c r="J5346" s="3" cm="1">
        <f t="array" ref="J5346">+INDEX(G5346:H5346,,MATCH(Rates!$G$7,$G$4:$H$4,0))</f>
        <v>0</v>
      </c>
    </row>
    <row r="5347" spans="2:10" x14ac:dyDescent="0.25">
      <c r="B5347" s="3">
        <v>8</v>
      </c>
      <c r="C5347" s="3">
        <v>10</v>
      </c>
      <c r="D5347" s="3">
        <v>22</v>
      </c>
      <c r="E5347" s="3">
        <v>0</v>
      </c>
      <c r="F5347" s="3">
        <v>0</v>
      </c>
      <c r="G5347" s="3">
        <f t="shared" si="166"/>
        <v>0</v>
      </c>
      <c r="H5347" s="3">
        <f t="shared" si="167"/>
        <v>0</v>
      </c>
      <c r="J5347" s="3" cm="1">
        <f t="array" ref="J5347">+INDEX(G5347:H5347,,MATCH(Rates!$G$7,$G$4:$H$4,0))</f>
        <v>0</v>
      </c>
    </row>
    <row r="5348" spans="2:10" x14ac:dyDescent="0.25">
      <c r="B5348" s="3">
        <v>8</v>
      </c>
      <c r="C5348" s="3">
        <v>10</v>
      </c>
      <c r="D5348" s="3">
        <v>23</v>
      </c>
      <c r="E5348" s="3">
        <v>0</v>
      </c>
      <c r="F5348" s="3">
        <v>0</v>
      </c>
      <c r="G5348" s="3">
        <f t="shared" si="166"/>
        <v>0</v>
      </c>
      <c r="H5348" s="3">
        <f t="shared" si="167"/>
        <v>0</v>
      </c>
      <c r="J5348" s="3" cm="1">
        <f t="array" ref="J5348">+INDEX(G5348:H5348,,MATCH(Rates!$G$7,$G$4:$H$4,0))</f>
        <v>0</v>
      </c>
    </row>
    <row r="5349" spans="2:10" x14ac:dyDescent="0.25">
      <c r="B5349" s="3">
        <v>8</v>
      </c>
      <c r="C5349" s="3">
        <v>11</v>
      </c>
      <c r="D5349" s="3">
        <v>0</v>
      </c>
      <c r="E5349" s="3">
        <v>0</v>
      </c>
      <c r="F5349" s="3">
        <v>0</v>
      </c>
      <c r="G5349" s="3">
        <f t="shared" si="166"/>
        <v>0</v>
      </c>
      <c r="H5349" s="3">
        <f t="shared" si="167"/>
        <v>0</v>
      </c>
      <c r="J5349" s="3" cm="1">
        <f t="array" ref="J5349">+INDEX(G5349:H5349,,MATCH(Rates!$G$7,$G$4:$H$4,0))</f>
        <v>0</v>
      </c>
    </row>
    <row r="5350" spans="2:10" x14ac:dyDescent="0.25">
      <c r="B5350" s="3">
        <v>8</v>
      </c>
      <c r="C5350" s="3">
        <v>11</v>
      </c>
      <c r="D5350" s="3">
        <v>1</v>
      </c>
      <c r="E5350" s="3">
        <v>0</v>
      </c>
      <c r="F5350" s="3">
        <v>0</v>
      </c>
      <c r="G5350" s="3">
        <f t="shared" si="166"/>
        <v>0</v>
      </c>
      <c r="H5350" s="3">
        <f t="shared" si="167"/>
        <v>0</v>
      </c>
      <c r="J5350" s="3" cm="1">
        <f t="array" ref="J5350">+INDEX(G5350:H5350,,MATCH(Rates!$G$7,$G$4:$H$4,0))</f>
        <v>0</v>
      </c>
    </row>
    <row r="5351" spans="2:10" x14ac:dyDescent="0.25">
      <c r="B5351" s="3">
        <v>8</v>
      </c>
      <c r="C5351" s="3">
        <v>11</v>
      </c>
      <c r="D5351" s="3">
        <v>2</v>
      </c>
      <c r="E5351" s="3">
        <v>0</v>
      </c>
      <c r="F5351" s="3">
        <v>0</v>
      </c>
      <c r="G5351" s="3">
        <f t="shared" si="166"/>
        <v>0</v>
      </c>
      <c r="H5351" s="3">
        <f t="shared" si="167"/>
        <v>0</v>
      </c>
      <c r="J5351" s="3" cm="1">
        <f t="array" ref="J5351">+INDEX(G5351:H5351,,MATCH(Rates!$G$7,$G$4:$H$4,0))</f>
        <v>0</v>
      </c>
    </row>
    <row r="5352" spans="2:10" x14ac:dyDescent="0.25">
      <c r="B5352" s="3">
        <v>8</v>
      </c>
      <c r="C5352" s="3">
        <v>11</v>
      </c>
      <c r="D5352" s="3">
        <v>3</v>
      </c>
      <c r="E5352" s="3">
        <v>0</v>
      </c>
      <c r="F5352" s="3">
        <v>0</v>
      </c>
      <c r="G5352" s="3">
        <f t="shared" si="166"/>
        <v>0</v>
      </c>
      <c r="H5352" s="3">
        <f t="shared" si="167"/>
        <v>0</v>
      </c>
      <c r="J5352" s="3" cm="1">
        <f t="array" ref="J5352">+INDEX(G5352:H5352,,MATCH(Rates!$G$7,$G$4:$H$4,0))</f>
        <v>0</v>
      </c>
    </row>
    <row r="5353" spans="2:10" x14ac:dyDescent="0.25">
      <c r="B5353" s="3">
        <v>8</v>
      </c>
      <c r="C5353" s="3">
        <v>11</v>
      </c>
      <c r="D5353" s="3">
        <v>4</v>
      </c>
      <c r="E5353" s="3">
        <v>0</v>
      </c>
      <c r="F5353" s="3">
        <v>0</v>
      </c>
      <c r="G5353" s="3">
        <f t="shared" si="166"/>
        <v>0</v>
      </c>
      <c r="H5353" s="3">
        <f t="shared" si="167"/>
        <v>0</v>
      </c>
      <c r="J5353" s="3" cm="1">
        <f t="array" ref="J5353">+INDEX(G5353:H5353,,MATCH(Rates!$G$7,$G$4:$H$4,0))</f>
        <v>0</v>
      </c>
    </row>
    <row r="5354" spans="2:10" x14ac:dyDescent="0.25">
      <c r="B5354" s="3">
        <v>8</v>
      </c>
      <c r="C5354" s="3">
        <v>11</v>
      </c>
      <c r="D5354" s="3">
        <v>5</v>
      </c>
      <c r="E5354" s="3">
        <v>0</v>
      </c>
      <c r="F5354" s="3">
        <v>0</v>
      </c>
      <c r="G5354" s="3">
        <f t="shared" si="166"/>
        <v>0</v>
      </c>
      <c r="H5354" s="3">
        <f t="shared" si="167"/>
        <v>0</v>
      </c>
      <c r="J5354" s="3" cm="1">
        <f t="array" ref="J5354">+INDEX(G5354:H5354,,MATCH(Rates!$G$7,$G$4:$H$4,0))</f>
        <v>0</v>
      </c>
    </row>
    <row r="5355" spans="2:10" x14ac:dyDescent="0.25">
      <c r="B5355" s="3">
        <v>8</v>
      </c>
      <c r="C5355" s="3">
        <v>11</v>
      </c>
      <c r="D5355" s="3">
        <v>6</v>
      </c>
      <c r="E5355" s="3">
        <v>198.98500000000001</v>
      </c>
      <c r="F5355" s="3">
        <v>99.492999999999995</v>
      </c>
      <c r="G5355" s="3">
        <f t="shared" si="166"/>
        <v>0.19898500000000002</v>
      </c>
      <c r="H5355" s="3">
        <f t="shared" si="167"/>
        <v>9.9492999999999998E-2</v>
      </c>
      <c r="J5355" s="3" cm="1">
        <f t="array" ref="J5355">+INDEX(G5355:H5355,,MATCH(Rates!$G$7,$G$4:$H$4,0))</f>
        <v>0.19898500000000002</v>
      </c>
    </row>
    <row r="5356" spans="2:10" x14ac:dyDescent="0.25">
      <c r="B5356" s="3">
        <v>8</v>
      </c>
      <c r="C5356" s="3">
        <v>11</v>
      </c>
      <c r="D5356" s="3">
        <v>7</v>
      </c>
      <c r="E5356" s="3">
        <v>1327.96</v>
      </c>
      <c r="F5356" s="3">
        <v>663.98</v>
      </c>
      <c r="G5356" s="3">
        <f t="shared" si="166"/>
        <v>1.32796</v>
      </c>
      <c r="H5356" s="3">
        <f t="shared" si="167"/>
        <v>0.66398000000000001</v>
      </c>
      <c r="J5356" s="3" cm="1">
        <f t="array" ref="J5356">+INDEX(G5356:H5356,,MATCH(Rates!$G$7,$G$4:$H$4,0))</f>
        <v>1.32796</v>
      </c>
    </row>
    <row r="5357" spans="2:10" x14ac:dyDescent="0.25">
      <c r="B5357" s="3">
        <v>8</v>
      </c>
      <c r="C5357" s="3">
        <v>11</v>
      </c>
      <c r="D5357" s="3">
        <v>8</v>
      </c>
      <c r="E5357" s="3">
        <v>2873.47</v>
      </c>
      <c r="F5357" s="3">
        <v>1436.7349999999999</v>
      </c>
      <c r="G5357" s="3">
        <f t="shared" si="166"/>
        <v>2.8734699999999997</v>
      </c>
      <c r="H5357" s="3">
        <f t="shared" si="167"/>
        <v>1.4367349999999999</v>
      </c>
      <c r="J5357" s="3" cm="1">
        <f t="array" ref="J5357">+INDEX(G5357:H5357,,MATCH(Rates!$G$7,$G$4:$H$4,0))</f>
        <v>2.8734699999999997</v>
      </c>
    </row>
    <row r="5358" spans="2:10" x14ac:dyDescent="0.25">
      <c r="B5358" s="3">
        <v>8</v>
      </c>
      <c r="C5358" s="3">
        <v>11</v>
      </c>
      <c r="D5358" s="3">
        <v>9</v>
      </c>
      <c r="E5358" s="3">
        <v>4147.3680000000004</v>
      </c>
      <c r="F5358" s="3">
        <v>2073.6840000000002</v>
      </c>
      <c r="G5358" s="3">
        <f t="shared" si="166"/>
        <v>4.1473680000000002</v>
      </c>
      <c r="H5358" s="3">
        <f t="shared" si="167"/>
        <v>2.0736840000000001</v>
      </c>
      <c r="J5358" s="3" cm="1">
        <f t="array" ref="J5358">+INDEX(G5358:H5358,,MATCH(Rates!$G$7,$G$4:$H$4,0))</f>
        <v>4.1473680000000002</v>
      </c>
    </row>
    <row r="5359" spans="2:10" x14ac:dyDescent="0.25">
      <c r="B5359" s="3">
        <v>8</v>
      </c>
      <c r="C5359" s="3">
        <v>11</v>
      </c>
      <c r="D5359" s="3">
        <v>10</v>
      </c>
      <c r="E5359" s="3">
        <v>5164.8360000000002</v>
      </c>
      <c r="F5359" s="3">
        <v>2582.4180000000001</v>
      </c>
      <c r="G5359" s="3">
        <f t="shared" si="166"/>
        <v>5.1648360000000002</v>
      </c>
      <c r="H5359" s="3">
        <f t="shared" si="167"/>
        <v>2.5824180000000001</v>
      </c>
      <c r="J5359" s="3" cm="1">
        <f t="array" ref="J5359">+INDEX(G5359:H5359,,MATCH(Rates!$G$7,$G$4:$H$4,0))</f>
        <v>5.1648360000000002</v>
      </c>
    </row>
    <row r="5360" spans="2:10" x14ac:dyDescent="0.25">
      <c r="B5360" s="3">
        <v>8</v>
      </c>
      <c r="C5360" s="3">
        <v>11</v>
      </c>
      <c r="D5360" s="3">
        <v>11</v>
      </c>
      <c r="E5360" s="3">
        <v>5746.2610000000004</v>
      </c>
      <c r="F5360" s="3">
        <v>2873.13</v>
      </c>
      <c r="G5360" s="3">
        <f t="shared" si="166"/>
        <v>5.7462610000000005</v>
      </c>
      <c r="H5360" s="3">
        <f t="shared" si="167"/>
        <v>2.8731300000000002</v>
      </c>
      <c r="J5360" s="3" cm="1">
        <f t="array" ref="J5360">+INDEX(G5360:H5360,,MATCH(Rates!$G$7,$G$4:$H$4,0))</f>
        <v>5.7462610000000005</v>
      </c>
    </row>
    <row r="5361" spans="2:10" x14ac:dyDescent="0.25">
      <c r="B5361" s="3">
        <v>8</v>
      </c>
      <c r="C5361" s="3">
        <v>11</v>
      </c>
      <c r="D5361" s="3">
        <v>12</v>
      </c>
      <c r="E5361" s="3">
        <v>5986.35</v>
      </c>
      <c r="F5361" s="3">
        <v>2993.1750000000002</v>
      </c>
      <c r="G5361" s="3">
        <f t="shared" si="166"/>
        <v>5.9863500000000007</v>
      </c>
      <c r="H5361" s="3">
        <f t="shared" si="167"/>
        <v>2.9931750000000004</v>
      </c>
      <c r="J5361" s="3" cm="1">
        <f t="array" ref="J5361">+INDEX(G5361:H5361,,MATCH(Rates!$G$7,$G$4:$H$4,0))</f>
        <v>5.9863500000000007</v>
      </c>
    </row>
    <row r="5362" spans="2:10" x14ac:dyDescent="0.25">
      <c r="B5362" s="3">
        <v>8</v>
      </c>
      <c r="C5362" s="3">
        <v>11</v>
      </c>
      <c r="D5362" s="3">
        <v>13</v>
      </c>
      <c r="E5362" s="3">
        <v>5725.1379999999999</v>
      </c>
      <c r="F5362" s="3">
        <v>2862.569</v>
      </c>
      <c r="G5362" s="3">
        <f t="shared" si="166"/>
        <v>5.7251380000000003</v>
      </c>
      <c r="H5362" s="3">
        <f t="shared" si="167"/>
        <v>2.8625690000000001</v>
      </c>
      <c r="J5362" s="3" cm="1">
        <f t="array" ref="J5362">+INDEX(G5362:H5362,,MATCH(Rates!$G$7,$G$4:$H$4,0))</f>
        <v>5.7251380000000003</v>
      </c>
    </row>
    <row r="5363" spans="2:10" x14ac:dyDescent="0.25">
      <c r="B5363" s="3">
        <v>8</v>
      </c>
      <c r="C5363" s="3">
        <v>11</v>
      </c>
      <c r="D5363" s="3">
        <v>14</v>
      </c>
      <c r="E5363" s="3">
        <v>5333.1909999999998</v>
      </c>
      <c r="F5363" s="3">
        <v>2666.5949999999998</v>
      </c>
      <c r="G5363" s="3">
        <f t="shared" si="166"/>
        <v>5.3331910000000002</v>
      </c>
      <c r="H5363" s="3">
        <f t="shared" si="167"/>
        <v>2.6665949999999996</v>
      </c>
      <c r="J5363" s="3" cm="1">
        <f t="array" ref="J5363">+INDEX(G5363:H5363,,MATCH(Rates!$G$7,$G$4:$H$4,0))</f>
        <v>5.3331910000000002</v>
      </c>
    </row>
    <row r="5364" spans="2:10" x14ac:dyDescent="0.25">
      <c r="B5364" s="3">
        <v>8</v>
      </c>
      <c r="C5364" s="3">
        <v>11</v>
      </c>
      <c r="D5364" s="3">
        <v>15</v>
      </c>
      <c r="E5364" s="3">
        <v>4622.2420000000002</v>
      </c>
      <c r="F5364" s="3">
        <v>2311.1210000000001</v>
      </c>
      <c r="G5364" s="3">
        <f t="shared" si="166"/>
        <v>4.622242</v>
      </c>
      <c r="H5364" s="3">
        <f t="shared" si="167"/>
        <v>2.311121</v>
      </c>
      <c r="J5364" s="3" cm="1">
        <f t="array" ref="J5364">+INDEX(G5364:H5364,,MATCH(Rates!$G$7,$G$4:$H$4,0))</f>
        <v>4.622242</v>
      </c>
    </row>
    <row r="5365" spans="2:10" x14ac:dyDescent="0.25">
      <c r="B5365" s="3">
        <v>8</v>
      </c>
      <c r="C5365" s="3">
        <v>11</v>
      </c>
      <c r="D5365" s="3">
        <v>16</v>
      </c>
      <c r="E5365" s="3">
        <v>3582.97</v>
      </c>
      <c r="F5365" s="3">
        <v>1791.4849999999999</v>
      </c>
      <c r="G5365" s="3">
        <f t="shared" si="166"/>
        <v>3.58297</v>
      </c>
      <c r="H5365" s="3">
        <f t="shared" si="167"/>
        <v>1.791485</v>
      </c>
      <c r="J5365" s="3" cm="1">
        <f t="array" ref="J5365">+INDEX(G5365:H5365,,MATCH(Rates!$G$7,$G$4:$H$4,0))</f>
        <v>3.58297</v>
      </c>
    </row>
    <row r="5366" spans="2:10" x14ac:dyDescent="0.25">
      <c r="B5366" s="3">
        <v>8</v>
      </c>
      <c r="C5366" s="3">
        <v>11</v>
      </c>
      <c r="D5366" s="3">
        <v>17</v>
      </c>
      <c r="E5366" s="3">
        <v>2232.701</v>
      </c>
      <c r="F5366" s="3">
        <v>1116.3510000000001</v>
      </c>
      <c r="G5366" s="3">
        <f t="shared" si="166"/>
        <v>2.232701</v>
      </c>
      <c r="H5366" s="3">
        <f t="shared" si="167"/>
        <v>1.1163510000000001</v>
      </c>
      <c r="J5366" s="3" cm="1">
        <f t="array" ref="J5366">+INDEX(G5366:H5366,,MATCH(Rates!$G$7,$G$4:$H$4,0))</f>
        <v>2.232701</v>
      </c>
    </row>
    <row r="5367" spans="2:10" x14ac:dyDescent="0.25">
      <c r="B5367" s="3">
        <v>8</v>
      </c>
      <c r="C5367" s="3">
        <v>11</v>
      </c>
      <c r="D5367" s="3">
        <v>18</v>
      </c>
      <c r="E5367" s="3">
        <v>780.78099999999995</v>
      </c>
      <c r="F5367" s="3">
        <v>390.39</v>
      </c>
      <c r="G5367" s="3">
        <f t="shared" si="166"/>
        <v>0.78078099999999995</v>
      </c>
      <c r="H5367" s="3">
        <f t="shared" si="167"/>
        <v>0.39038999999999996</v>
      </c>
      <c r="J5367" s="3" cm="1">
        <f t="array" ref="J5367">+INDEX(G5367:H5367,,MATCH(Rates!$G$7,$G$4:$H$4,0))</f>
        <v>0.78078099999999995</v>
      </c>
    </row>
    <row r="5368" spans="2:10" x14ac:dyDescent="0.25">
      <c r="B5368" s="3">
        <v>8</v>
      </c>
      <c r="C5368" s="3">
        <v>11</v>
      </c>
      <c r="D5368" s="3">
        <v>19</v>
      </c>
      <c r="E5368" s="3">
        <v>72.043000000000006</v>
      </c>
      <c r="F5368" s="3">
        <v>36.021000000000001</v>
      </c>
      <c r="G5368" s="3">
        <f t="shared" si="166"/>
        <v>7.204300000000001E-2</v>
      </c>
      <c r="H5368" s="3">
        <f t="shared" si="167"/>
        <v>3.6020999999999997E-2</v>
      </c>
      <c r="J5368" s="3" cm="1">
        <f t="array" ref="J5368">+INDEX(G5368:H5368,,MATCH(Rates!$G$7,$G$4:$H$4,0))</f>
        <v>7.204300000000001E-2</v>
      </c>
    </row>
    <row r="5369" spans="2:10" x14ac:dyDescent="0.25">
      <c r="B5369" s="3">
        <v>8</v>
      </c>
      <c r="C5369" s="3">
        <v>11</v>
      </c>
      <c r="D5369" s="3">
        <v>20</v>
      </c>
      <c r="E5369" s="3">
        <v>0</v>
      </c>
      <c r="F5369" s="3">
        <v>0</v>
      </c>
      <c r="G5369" s="3">
        <f t="shared" si="166"/>
        <v>0</v>
      </c>
      <c r="H5369" s="3">
        <f t="shared" si="167"/>
        <v>0</v>
      </c>
      <c r="J5369" s="3" cm="1">
        <f t="array" ref="J5369">+INDEX(G5369:H5369,,MATCH(Rates!$G$7,$G$4:$H$4,0))</f>
        <v>0</v>
      </c>
    </row>
    <row r="5370" spans="2:10" x14ac:dyDescent="0.25">
      <c r="B5370" s="3">
        <v>8</v>
      </c>
      <c r="C5370" s="3">
        <v>11</v>
      </c>
      <c r="D5370" s="3">
        <v>21</v>
      </c>
      <c r="E5370" s="3">
        <v>0</v>
      </c>
      <c r="F5370" s="3">
        <v>0</v>
      </c>
      <c r="G5370" s="3">
        <f t="shared" si="166"/>
        <v>0</v>
      </c>
      <c r="H5370" s="3">
        <f t="shared" si="167"/>
        <v>0</v>
      </c>
      <c r="J5370" s="3" cm="1">
        <f t="array" ref="J5370">+INDEX(G5370:H5370,,MATCH(Rates!$G$7,$G$4:$H$4,0))</f>
        <v>0</v>
      </c>
    </row>
    <row r="5371" spans="2:10" x14ac:dyDescent="0.25">
      <c r="B5371" s="3">
        <v>8</v>
      </c>
      <c r="C5371" s="3">
        <v>11</v>
      </c>
      <c r="D5371" s="3">
        <v>22</v>
      </c>
      <c r="E5371" s="3">
        <v>0</v>
      </c>
      <c r="F5371" s="3">
        <v>0</v>
      </c>
      <c r="G5371" s="3">
        <f t="shared" si="166"/>
        <v>0</v>
      </c>
      <c r="H5371" s="3">
        <f t="shared" si="167"/>
        <v>0</v>
      </c>
      <c r="J5371" s="3" cm="1">
        <f t="array" ref="J5371">+INDEX(G5371:H5371,,MATCH(Rates!$G$7,$G$4:$H$4,0))</f>
        <v>0</v>
      </c>
    </row>
    <row r="5372" spans="2:10" x14ac:dyDescent="0.25">
      <c r="B5372" s="3">
        <v>8</v>
      </c>
      <c r="C5372" s="3">
        <v>11</v>
      </c>
      <c r="D5372" s="3">
        <v>23</v>
      </c>
      <c r="E5372" s="3">
        <v>0</v>
      </c>
      <c r="F5372" s="3">
        <v>0</v>
      </c>
      <c r="G5372" s="3">
        <f t="shared" si="166"/>
        <v>0</v>
      </c>
      <c r="H5372" s="3">
        <f t="shared" si="167"/>
        <v>0</v>
      </c>
      <c r="J5372" s="3" cm="1">
        <f t="array" ref="J5372">+INDEX(G5372:H5372,,MATCH(Rates!$G$7,$G$4:$H$4,0))</f>
        <v>0</v>
      </c>
    </row>
    <row r="5373" spans="2:10" x14ac:dyDescent="0.25">
      <c r="B5373" s="3">
        <v>8</v>
      </c>
      <c r="C5373" s="3">
        <v>12</v>
      </c>
      <c r="D5373" s="3">
        <v>0</v>
      </c>
      <c r="E5373" s="3">
        <v>0</v>
      </c>
      <c r="F5373" s="3">
        <v>0</v>
      </c>
      <c r="G5373" s="3">
        <f t="shared" si="166"/>
        <v>0</v>
      </c>
      <c r="H5373" s="3">
        <f t="shared" si="167"/>
        <v>0</v>
      </c>
      <c r="J5373" s="3" cm="1">
        <f t="array" ref="J5373">+INDEX(G5373:H5373,,MATCH(Rates!$G$7,$G$4:$H$4,0))</f>
        <v>0</v>
      </c>
    </row>
    <row r="5374" spans="2:10" x14ac:dyDescent="0.25">
      <c r="B5374" s="3">
        <v>8</v>
      </c>
      <c r="C5374" s="3">
        <v>12</v>
      </c>
      <c r="D5374" s="3">
        <v>1</v>
      </c>
      <c r="E5374" s="3">
        <v>0</v>
      </c>
      <c r="F5374" s="3">
        <v>0</v>
      </c>
      <c r="G5374" s="3">
        <f t="shared" si="166"/>
        <v>0</v>
      </c>
      <c r="H5374" s="3">
        <f t="shared" si="167"/>
        <v>0</v>
      </c>
      <c r="J5374" s="3" cm="1">
        <f t="array" ref="J5374">+INDEX(G5374:H5374,,MATCH(Rates!$G$7,$G$4:$H$4,0))</f>
        <v>0</v>
      </c>
    </row>
    <row r="5375" spans="2:10" x14ac:dyDescent="0.25">
      <c r="B5375" s="3">
        <v>8</v>
      </c>
      <c r="C5375" s="3">
        <v>12</v>
      </c>
      <c r="D5375" s="3">
        <v>2</v>
      </c>
      <c r="E5375" s="3">
        <v>0</v>
      </c>
      <c r="F5375" s="3">
        <v>0</v>
      </c>
      <c r="G5375" s="3">
        <f t="shared" si="166"/>
        <v>0</v>
      </c>
      <c r="H5375" s="3">
        <f t="shared" si="167"/>
        <v>0</v>
      </c>
      <c r="J5375" s="3" cm="1">
        <f t="array" ref="J5375">+INDEX(G5375:H5375,,MATCH(Rates!$G$7,$G$4:$H$4,0))</f>
        <v>0</v>
      </c>
    </row>
    <row r="5376" spans="2:10" x14ac:dyDescent="0.25">
      <c r="B5376" s="3">
        <v>8</v>
      </c>
      <c r="C5376" s="3">
        <v>12</v>
      </c>
      <c r="D5376" s="3">
        <v>3</v>
      </c>
      <c r="E5376" s="3">
        <v>0</v>
      </c>
      <c r="F5376" s="3">
        <v>0</v>
      </c>
      <c r="G5376" s="3">
        <f t="shared" si="166"/>
        <v>0</v>
      </c>
      <c r="H5376" s="3">
        <f t="shared" si="167"/>
        <v>0</v>
      </c>
      <c r="J5376" s="3" cm="1">
        <f t="array" ref="J5376">+INDEX(G5376:H5376,,MATCH(Rates!$G$7,$G$4:$H$4,0))</f>
        <v>0</v>
      </c>
    </row>
    <row r="5377" spans="2:10" x14ac:dyDescent="0.25">
      <c r="B5377" s="3">
        <v>8</v>
      </c>
      <c r="C5377" s="3">
        <v>12</v>
      </c>
      <c r="D5377" s="3">
        <v>4</v>
      </c>
      <c r="E5377" s="3">
        <v>0</v>
      </c>
      <c r="F5377" s="3">
        <v>0</v>
      </c>
      <c r="G5377" s="3">
        <f t="shared" si="166"/>
        <v>0</v>
      </c>
      <c r="H5377" s="3">
        <f t="shared" si="167"/>
        <v>0</v>
      </c>
      <c r="J5377" s="3" cm="1">
        <f t="array" ref="J5377">+INDEX(G5377:H5377,,MATCH(Rates!$G$7,$G$4:$H$4,0))</f>
        <v>0</v>
      </c>
    </row>
    <row r="5378" spans="2:10" x14ac:dyDescent="0.25">
      <c r="B5378" s="3">
        <v>8</v>
      </c>
      <c r="C5378" s="3">
        <v>12</v>
      </c>
      <c r="D5378" s="3">
        <v>5</v>
      </c>
      <c r="E5378" s="3">
        <v>0</v>
      </c>
      <c r="F5378" s="3">
        <v>0</v>
      </c>
      <c r="G5378" s="3">
        <f t="shared" si="166"/>
        <v>0</v>
      </c>
      <c r="H5378" s="3">
        <f t="shared" si="167"/>
        <v>0</v>
      </c>
      <c r="J5378" s="3" cm="1">
        <f t="array" ref="J5378">+INDEX(G5378:H5378,,MATCH(Rates!$G$7,$G$4:$H$4,0))</f>
        <v>0</v>
      </c>
    </row>
    <row r="5379" spans="2:10" x14ac:dyDescent="0.25">
      <c r="B5379" s="3">
        <v>8</v>
      </c>
      <c r="C5379" s="3">
        <v>12</v>
      </c>
      <c r="D5379" s="3">
        <v>6</v>
      </c>
      <c r="E5379" s="3">
        <v>189.16300000000001</v>
      </c>
      <c r="F5379" s="3">
        <v>94.581000000000003</v>
      </c>
      <c r="G5379" s="3">
        <f t="shared" si="166"/>
        <v>0.189163</v>
      </c>
      <c r="H5379" s="3">
        <f t="shared" si="167"/>
        <v>9.4580999999999998E-2</v>
      </c>
      <c r="J5379" s="3" cm="1">
        <f t="array" ref="J5379">+INDEX(G5379:H5379,,MATCH(Rates!$G$7,$G$4:$H$4,0))</f>
        <v>0.189163</v>
      </c>
    </row>
    <row r="5380" spans="2:10" x14ac:dyDescent="0.25">
      <c r="B5380" s="3">
        <v>8</v>
      </c>
      <c r="C5380" s="3">
        <v>12</v>
      </c>
      <c r="D5380" s="3">
        <v>7</v>
      </c>
      <c r="E5380" s="3">
        <v>1340.5540000000001</v>
      </c>
      <c r="F5380" s="3">
        <v>670.27700000000004</v>
      </c>
      <c r="G5380" s="3">
        <f t="shared" si="166"/>
        <v>1.340554</v>
      </c>
      <c r="H5380" s="3">
        <f t="shared" si="167"/>
        <v>0.67027700000000001</v>
      </c>
      <c r="J5380" s="3" cm="1">
        <f t="array" ref="J5380">+INDEX(G5380:H5380,,MATCH(Rates!$G$7,$G$4:$H$4,0))</f>
        <v>1.340554</v>
      </c>
    </row>
    <row r="5381" spans="2:10" x14ac:dyDescent="0.25">
      <c r="B5381" s="3">
        <v>8</v>
      </c>
      <c r="C5381" s="3">
        <v>12</v>
      </c>
      <c r="D5381" s="3">
        <v>8</v>
      </c>
      <c r="E5381" s="3">
        <v>2936.02</v>
      </c>
      <c r="F5381" s="3">
        <v>1468.01</v>
      </c>
      <c r="G5381" s="3">
        <f t="shared" si="166"/>
        <v>2.9360200000000001</v>
      </c>
      <c r="H5381" s="3">
        <f t="shared" si="167"/>
        <v>1.46801</v>
      </c>
      <c r="J5381" s="3" cm="1">
        <f t="array" ref="J5381">+INDEX(G5381:H5381,,MATCH(Rates!$G$7,$G$4:$H$4,0))</f>
        <v>2.9360200000000001</v>
      </c>
    </row>
    <row r="5382" spans="2:10" x14ac:dyDescent="0.25">
      <c r="B5382" s="3">
        <v>8</v>
      </c>
      <c r="C5382" s="3">
        <v>12</v>
      </c>
      <c r="D5382" s="3">
        <v>9</v>
      </c>
      <c r="E5382" s="3">
        <v>4253.1980000000003</v>
      </c>
      <c r="F5382" s="3">
        <v>2126.5990000000002</v>
      </c>
      <c r="G5382" s="3">
        <f t="shared" si="166"/>
        <v>4.2531980000000003</v>
      </c>
      <c r="H5382" s="3">
        <f t="shared" si="167"/>
        <v>2.1265990000000001</v>
      </c>
      <c r="J5382" s="3" cm="1">
        <f t="array" ref="J5382">+INDEX(G5382:H5382,,MATCH(Rates!$G$7,$G$4:$H$4,0))</f>
        <v>4.2531980000000003</v>
      </c>
    </row>
    <row r="5383" spans="2:10" x14ac:dyDescent="0.25">
      <c r="B5383" s="3">
        <v>8</v>
      </c>
      <c r="C5383" s="3">
        <v>12</v>
      </c>
      <c r="D5383" s="3">
        <v>10</v>
      </c>
      <c r="E5383" s="3">
        <v>5218.1660000000002</v>
      </c>
      <c r="F5383" s="3">
        <v>2609.0830000000001</v>
      </c>
      <c r="G5383" s="3">
        <f t="shared" si="166"/>
        <v>5.2181660000000001</v>
      </c>
      <c r="H5383" s="3">
        <f t="shared" si="167"/>
        <v>2.609083</v>
      </c>
      <c r="J5383" s="3" cm="1">
        <f t="array" ref="J5383">+INDEX(G5383:H5383,,MATCH(Rates!$G$7,$G$4:$H$4,0))</f>
        <v>5.2181660000000001</v>
      </c>
    </row>
    <row r="5384" spans="2:10" x14ac:dyDescent="0.25">
      <c r="B5384" s="3">
        <v>8</v>
      </c>
      <c r="C5384" s="3">
        <v>12</v>
      </c>
      <c r="D5384" s="3">
        <v>11</v>
      </c>
      <c r="E5384" s="3">
        <v>5812.4769999999999</v>
      </c>
      <c r="F5384" s="3">
        <v>2906.2379999999998</v>
      </c>
      <c r="G5384" s="3">
        <f t="shared" si="166"/>
        <v>5.8124769999999994</v>
      </c>
      <c r="H5384" s="3">
        <f t="shared" si="167"/>
        <v>2.9062379999999997</v>
      </c>
      <c r="J5384" s="3" cm="1">
        <f t="array" ref="J5384">+INDEX(G5384:H5384,,MATCH(Rates!$G$7,$G$4:$H$4,0))</f>
        <v>5.8124769999999994</v>
      </c>
    </row>
    <row r="5385" spans="2:10" x14ac:dyDescent="0.25">
      <c r="B5385" s="3">
        <v>8</v>
      </c>
      <c r="C5385" s="3">
        <v>12</v>
      </c>
      <c r="D5385" s="3">
        <v>12</v>
      </c>
      <c r="E5385" s="3">
        <v>5885.65</v>
      </c>
      <c r="F5385" s="3">
        <v>2942.8249999999998</v>
      </c>
      <c r="G5385" s="3">
        <f t="shared" si="166"/>
        <v>5.88565</v>
      </c>
      <c r="H5385" s="3">
        <f t="shared" si="167"/>
        <v>2.942825</v>
      </c>
      <c r="J5385" s="3" cm="1">
        <f t="array" ref="J5385">+INDEX(G5385:H5385,,MATCH(Rates!$G$7,$G$4:$H$4,0))</f>
        <v>5.88565</v>
      </c>
    </row>
    <row r="5386" spans="2:10" x14ac:dyDescent="0.25">
      <c r="B5386" s="3">
        <v>8</v>
      </c>
      <c r="C5386" s="3">
        <v>12</v>
      </c>
      <c r="D5386" s="3">
        <v>13</v>
      </c>
      <c r="E5386" s="3">
        <v>5798.1819999999998</v>
      </c>
      <c r="F5386" s="3">
        <v>2899.0909999999999</v>
      </c>
      <c r="G5386" s="3">
        <f t="shared" si="166"/>
        <v>5.7981819999999997</v>
      </c>
      <c r="H5386" s="3">
        <f t="shared" si="167"/>
        <v>2.8990909999999999</v>
      </c>
      <c r="J5386" s="3" cm="1">
        <f t="array" ref="J5386">+INDEX(G5386:H5386,,MATCH(Rates!$G$7,$G$4:$H$4,0))</f>
        <v>5.7981819999999997</v>
      </c>
    </row>
    <row r="5387" spans="2:10" x14ac:dyDescent="0.25">
      <c r="B5387" s="3">
        <v>8</v>
      </c>
      <c r="C5387" s="3">
        <v>12</v>
      </c>
      <c r="D5387" s="3">
        <v>14</v>
      </c>
      <c r="E5387" s="3">
        <v>5378.7269999999999</v>
      </c>
      <c r="F5387" s="3">
        <v>2689.364</v>
      </c>
      <c r="G5387" s="3">
        <f t="shared" si="166"/>
        <v>5.3787269999999996</v>
      </c>
      <c r="H5387" s="3">
        <f t="shared" si="167"/>
        <v>2.6893639999999999</v>
      </c>
      <c r="J5387" s="3" cm="1">
        <f t="array" ref="J5387">+INDEX(G5387:H5387,,MATCH(Rates!$G$7,$G$4:$H$4,0))</f>
        <v>5.3787269999999996</v>
      </c>
    </row>
    <row r="5388" spans="2:10" x14ac:dyDescent="0.25">
      <c r="B5388" s="3">
        <v>8</v>
      </c>
      <c r="C5388" s="3">
        <v>12</v>
      </c>
      <c r="D5388" s="3">
        <v>15</v>
      </c>
      <c r="E5388" s="3">
        <v>4666.8019999999997</v>
      </c>
      <c r="F5388" s="3">
        <v>2333.4009999999998</v>
      </c>
      <c r="G5388" s="3">
        <f t="shared" si="166"/>
        <v>4.6668019999999997</v>
      </c>
      <c r="H5388" s="3">
        <f t="shared" si="167"/>
        <v>2.3334009999999998</v>
      </c>
      <c r="J5388" s="3" cm="1">
        <f t="array" ref="J5388">+INDEX(G5388:H5388,,MATCH(Rates!$G$7,$G$4:$H$4,0))</f>
        <v>4.6668019999999997</v>
      </c>
    </row>
    <row r="5389" spans="2:10" x14ac:dyDescent="0.25">
      <c r="B5389" s="3">
        <v>8</v>
      </c>
      <c r="C5389" s="3">
        <v>12</v>
      </c>
      <c r="D5389" s="3">
        <v>16</v>
      </c>
      <c r="E5389" s="3">
        <v>3698.203</v>
      </c>
      <c r="F5389" s="3">
        <v>1849.1020000000001</v>
      </c>
      <c r="G5389" s="3">
        <f t="shared" si="166"/>
        <v>3.6982029999999999</v>
      </c>
      <c r="H5389" s="3">
        <f t="shared" si="167"/>
        <v>1.849102</v>
      </c>
      <c r="J5389" s="3" cm="1">
        <f t="array" ref="J5389">+INDEX(G5389:H5389,,MATCH(Rates!$G$7,$G$4:$H$4,0))</f>
        <v>3.6982029999999999</v>
      </c>
    </row>
    <row r="5390" spans="2:10" x14ac:dyDescent="0.25">
      <c r="B5390" s="3">
        <v>8</v>
      </c>
      <c r="C5390" s="3">
        <v>12</v>
      </c>
      <c r="D5390" s="3">
        <v>17</v>
      </c>
      <c r="E5390" s="3">
        <v>2260.3130000000001</v>
      </c>
      <c r="F5390" s="3">
        <v>1130.1559999999999</v>
      </c>
      <c r="G5390" s="3">
        <f t="shared" si="166"/>
        <v>2.260313</v>
      </c>
      <c r="H5390" s="3">
        <f t="shared" si="167"/>
        <v>1.1301559999999999</v>
      </c>
      <c r="J5390" s="3" cm="1">
        <f t="array" ref="J5390">+INDEX(G5390:H5390,,MATCH(Rates!$G$7,$G$4:$H$4,0))</f>
        <v>2.260313</v>
      </c>
    </row>
    <row r="5391" spans="2:10" x14ac:dyDescent="0.25">
      <c r="B5391" s="3">
        <v>8</v>
      </c>
      <c r="C5391" s="3">
        <v>12</v>
      </c>
      <c r="D5391" s="3">
        <v>18</v>
      </c>
      <c r="E5391" s="3">
        <v>795.89200000000005</v>
      </c>
      <c r="F5391" s="3">
        <v>397.94600000000003</v>
      </c>
      <c r="G5391" s="3">
        <f t="shared" si="166"/>
        <v>0.79589200000000004</v>
      </c>
      <c r="H5391" s="3">
        <f t="shared" si="167"/>
        <v>0.39794600000000002</v>
      </c>
      <c r="J5391" s="3" cm="1">
        <f t="array" ref="J5391">+INDEX(G5391:H5391,,MATCH(Rates!$G$7,$G$4:$H$4,0))</f>
        <v>0.79589200000000004</v>
      </c>
    </row>
    <row r="5392" spans="2:10" x14ac:dyDescent="0.25">
      <c r="B5392" s="3">
        <v>8</v>
      </c>
      <c r="C5392" s="3">
        <v>12</v>
      </c>
      <c r="D5392" s="3">
        <v>19</v>
      </c>
      <c r="E5392" s="3">
        <v>66.546999999999997</v>
      </c>
      <c r="F5392" s="3">
        <v>33.274000000000001</v>
      </c>
      <c r="G5392" s="3">
        <f t="shared" si="166"/>
        <v>6.6546999999999995E-2</v>
      </c>
      <c r="H5392" s="3">
        <f t="shared" si="167"/>
        <v>3.3273999999999998E-2</v>
      </c>
      <c r="J5392" s="3" cm="1">
        <f t="array" ref="J5392">+INDEX(G5392:H5392,,MATCH(Rates!$G$7,$G$4:$H$4,0))</f>
        <v>6.6546999999999995E-2</v>
      </c>
    </row>
    <row r="5393" spans="2:10" x14ac:dyDescent="0.25">
      <c r="B5393" s="3">
        <v>8</v>
      </c>
      <c r="C5393" s="3">
        <v>12</v>
      </c>
      <c r="D5393" s="3">
        <v>20</v>
      </c>
      <c r="E5393" s="3">
        <v>0</v>
      </c>
      <c r="F5393" s="3">
        <v>0</v>
      </c>
      <c r="G5393" s="3">
        <f t="shared" si="166"/>
        <v>0</v>
      </c>
      <c r="H5393" s="3">
        <f t="shared" si="167"/>
        <v>0</v>
      </c>
      <c r="J5393" s="3" cm="1">
        <f t="array" ref="J5393">+INDEX(G5393:H5393,,MATCH(Rates!$G$7,$G$4:$H$4,0))</f>
        <v>0</v>
      </c>
    </row>
    <row r="5394" spans="2:10" x14ac:dyDescent="0.25">
      <c r="B5394" s="3">
        <v>8</v>
      </c>
      <c r="C5394" s="3">
        <v>12</v>
      </c>
      <c r="D5394" s="3">
        <v>21</v>
      </c>
      <c r="E5394" s="3">
        <v>0</v>
      </c>
      <c r="F5394" s="3">
        <v>0</v>
      </c>
      <c r="G5394" s="3">
        <f t="shared" si="166"/>
        <v>0</v>
      </c>
      <c r="H5394" s="3">
        <f t="shared" si="167"/>
        <v>0</v>
      </c>
      <c r="J5394" s="3" cm="1">
        <f t="array" ref="J5394">+INDEX(G5394:H5394,,MATCH(Rates!$G$7,$G$4:$H$4,0))</f>
        <v>0</v>
      </c>
    </row>
    <row r="5395" spans="2:10" x14ac:dyDescent="0.25">
      <c r="B5395" s="3">
        <v>8</v>
      </c>
      <c r="C5395" s="3">
        <v>12</v>
      </c>
      <c r="D5395" s="3">
        <v>22</v>
      </c>
      <c r="E5395" s="3">
        <v>0</v>
      </c>
      <c r="F5395" s="3">
        <v>0</v>
      </c>
      <c r="G5395" s="3">
        <f t="shared" si="166"/>
        <v>0</v>
      </c>
      <c r="H5395" s="3">
        <f t="shared" si="167"/>
        <v>0</v>
      </c>
      <c r="J5395" s="3" cm="1">
        <f t="array" ref="J5395">+INDEX(G5395:H5395,,MATCH(Rates!$G$7,$G$4:$H$4,0))</f>
        <v>0</v>
      </c>
    </row>
    <row r="5396" spans="2:10" x14ac:dyDescent="0.25">
      <c r="B5396" s="3">
        <v>8</v>
      </c>
      <c r="C5396" s="3">
        <v>12</v>
      </c>
      <c r="D5396" s="3">
        <v>23</v>
      </c>
      <c r="E5396" s="3">
        <v>0</v>
      </c>
      <c r="F5396" s="3">
        <v>0</v>
      </c>
      <c r="G5396" s="3">
        <f t="shared" si="166"/>
        <v>0</v>
      </c>
      <c r="H5396" s="3">
        <f t="shared" si="167"/>
        <v>0</v>
      </c>
      <c r="J5396" s="3" cm="1">
        <f t="array" ref="J5396">+INDEX(G5396:H5396,,MATCH(Rates!$G$7,$G$4:$H$4,0))</f>
        <v>0</v>
      </c>
    </row>
    <row r="5397" spans="2:10" x14ac:dyDescent="0.25">
      <c r="B5397" s="3">
        <v>8</v>
      </c>
      <c r="C5397" s="3">
        <v>13</v>
      </c>
      <c r="D5397" s="3">
        <v>0</v>
      </c>
      <c r="E5397" s="3">
        <v>0</v>
      </c>
      <c r="F5397" s="3">
        <v>0</v>
      </c>
      <c r="G5397" s="3">
        <f t="shared" ref="G5397:G5460" si="168">+E5397/1000</f>
        <v>0</v>
      </c>
      <c r="H5397" s="3">
        <f t="shared" ref="H5397:H5460" si="169">+F5397/1000</f>
        <v>0</v>
      </c>
      <c r="J5397" s="3" cm="1">
        <f t="array" ref="J5397">+INDEX(G5397:H5397,,MATCH(Rates!$G$7,$G$4:$H$4,0))</f>
        <v>0</v>
      </c>
    </row>
    <row r="5398" spans="2:10" x14ac:dyDescent="0.25">
      <c r="B5398" s="3">
        <v>8</v>
      </c>
      <c r="C5398" s="3">
        <v>13</v>
      </c>
      <c r="D5398" s="3">
        <v>1</v>
      </c>
      <c r="E5398" s="3">
        <v>0</v>
      </c>
      <c r="F5398" s="3">
        <v>0</v>
      </c>
      <c r="G5398" s="3">
        <f t="shared" si="168"/>
        <v>0</v>
      </c>
      <c r="H5398" s="3">
        <f t="shared" si="169"/>
        <v>0</v>
      </c>
      <c r="J5398" s="3" cm="1">
        <f t="array" ref="J5398">+INDEX(G5398:H5398,,MATCH(Rates!$G$7,$G$4:$H$4,0))</f>
        <v>0</v>
      </c>
    </row>
    <row r="5399" spans="2:10" x14ac:dyDescent="0.25">
      <c r="B5399" s="3">
        <v>8</v>
      </c>
      <c r="C5399" s="3">
        <v>13</v>
      </c>
      <c r="D5399" s="3">
        <v>2</v>
      </c>
      <c r="E5399" s="3">
        <v>0</v>
      </c>
      <c r="F5399" s="3">
        <v>0</v>
      </c>
      <c r="G5399" s="3">
        <f t="shared" si="168"/>
        <v>0</v>
      </c>
      <c r="H5399" s="3">
        <f t="shared" si="169"/>
        <v>0</v>
      </c>
      <c r="J5399" s="3" cm="1">
        <f t="array" ref="J5399">+INDEX(G5399:H5399,,MATCH(Rates!$G$7,$G$4:$H$4,0))</f>
        <v>0</v>
      </c>
    </row>
    <row r="5400" spans="2:10" x14ac:dyDescent="0.25">
      <c r="B5400" s="3">
        <v>8</v>
      </c>
      <c r="C5400" s="3">
        <v>13</v>
      </c>
      <c r="D5400" s="3">
        <v>3</v>
      </c>
      <c r="E5400" s="3">
        <v>0</v>
      </c>
      <c r="F5400" s="3">
        <v>0</v>
      </c>
      <c r="G5400" s="3">
        <f t="shared" si="168"/>
        <v>0</v>
      </c>
      <c r="H5400" s="3">
        <f t="shared" si="169"/>
        <v>0</v>
      </c>
      <c r="J5400" s="3" cm="1">
        <f t="array" ref="J5400">+INDEX(G5400:H5400,,MATCH(Rates!$G$7,$G$4:$H$4,0))</f>
        <v>0</v>
      </c>
    </row>
    <row r="5401" spans="2:10" x14ac:dyDescent="0.25">
      <c r="B5401" s="3">
        <v>8</v>
      </c>
      <c r="C5401" s="3">
        <v>13</v>
      </c>
      <c r="D5401" s="3">
        <v>4</v>
      </c>
      <c r="E5401" s="3">
        <v>0</v>
      </c>
      <c r="F5401" s="3">
        <v>0</v>
      </c>
      <c r="G5401" s="3">
        <f t="shared" si="168"/>
        <v>0</v>
      </c>
      <c r="H5401" s="3">
        <f t="shared" si="169"/>
        <v>0</v>
      </c>
      <c r="J5401" s="3" cm="1">
        <f t="array" ref="J5401">+INDEX(G5401:H5401,,MATCH(Rates!$G$7,$G$4:$H$4,0))</f>
        <v>0</v>
      </c>
    </row>
    <row r="5402" spans="2:10" x14ac:dyDescent="0.25">
      <c r="B5402" s="3">
        <v>8</v>
      </c>
      <c r="C5402" s="3">
        <v>13</v>
      </c>
      <c r="D5402" s="3">
        <v>5</v>
      </c>
      <c r="E5402" s="3">
        <v>0</v>
      </c>
      <c r="F5402" s="3">
        <v>0</v>
      </c>
      <c r="G5402" s="3">
        <f t="shared" si="168"/>
        <v>0</v>
      </c>
      <c r="H5402" s="3">
        <f t="shared" si="169"/>
        <v>0</v>
      </c>
      <c r="J5402" s="3" cm="1">
        <f t="array" ref="J5402">+INDEX(G5402:H5402,,MATCH(Rates!$G$7,$G$4:$H$4,0))</f>
        <v>0</v>
      </c>
    </row>
    <row r="5403" spans="2:10" x14ac:dyDescent="0.25">
      <c r="B5403" s="3">
        <v>8</v>
      </c>
      <c r="C5403" s="3">
        <v>13</v>
      </c>
      <c r="D5403" s="3">
        <v>6</v>
      </c>
      <c r="E5403" s="3">
        <v>190.363</v>
      </c>
      <c r="F5403" s="3">
        <v>95.182000000000002</v>
      </c>
      <c r="G5403" s="3">
        <f t="shared" si="168"/>
        <v>0.190363</v>
      </c>
      <c r="H5403" s="3">
        <f t="shared" si="169"/>
        <v>9.5182000000000003E-2</v>
      </c>
      <c r="J5403" s="3" cm="1">
        <f t="array" ref="J5403">+INDEX(G5403:H5403,,MATCH(Rates!$G$7,$G$4:$H$4,0))</f>
        <v>0.190363</v>
      </c>
    </row>
    <row r="5404" spans="2:10" x14ac:dyDescent="0.25">
      <c r="B5404" s="3">
        <v>8</v>
      </c>
      <c r="C5404" s="3">
        <v>13</v>
      </c>
      <c r="D5404" s="3">
        <v>7</v>
      </c>
      <c r="E5404" s="3">
        <v>1347.2950000000001</v>
      </c>
      <c r="F5404" s="3">
        <v>673.64800000000002</v>
      </c>
      <c r="G5404" s="3">
        <f t="shared" si="168"/>
        <v>1.3472950000000001</v>
      </c>
      <c r="H5404" s="3">
        <f t="shared" si="169"/>
        <v>0.67364800000000002</v>
      </c>
      <c r="J5404" s="3" cm="1">
        <f t="array" ref="J5404">+INDEX(G5404:H5404,,MATCH(Rates!$G$7,$G$4:$H$4,0))</f>
        <v>1.3472950000000001</v>
      </c>
    </row>
    <row r="5405" spans="2:10" x14ac:dyDescent="0.25">
      <c r="B5405" s="3">
        <v>8</v>
      </c>
      <c r="C5405" s="3">
        <v>13</v>
      </c>
      <c r="D5405" s="3">
        <v>8</v>
      </c>
      <c r="E5405" s="3">
        <v>2936.4780000000001</v>
      </c>
      <c r="F5405" s="3">
        <v>1468.239</v>
      </c>
      <c r="G5405" s="3">
        <f t="shared" si="168"/>
        <v>2.9364780000000001</v>
      </c>
      <c r="H5405" s="3">
        <f t="shared" si="169"/>
        <v>1.4682390000000001</v>
      </c>
      <c r="J5405" s="3" cm="1">
        <f t="array" ref="J5405">+INDEX(G5405:H5405,,MATCH(Rates!$G$7,$G$4:$H$4,0))</f>
        <v>2.9364780000000001</v>
      </c>
    </row>
    <row r="5406" spans="2:10" x14ac:dyDescent="0.25">
      <c r="B5406" s="3">
        <v>8</v>
      </c>
      <c r="C5406" s="3">
        <v>13</v>
      </c>
      <c r="D5406" s="3">
        <v>9</v>
      </c>
      <c r="E5406" s="3">
        <v>4248.4009999999998</v>
      </c>
      <c r="F5406" s="3">
        <v>2124.201</v>
      </c>
      <c r="G5406" s="3">
        <f t="shared" si="168"/>
        <v>4.2484009999999994</v>
      </c>
      <c r="H5406" s="3">
        <f t="shared" si="169"/>
        <v>2.1242010000000002</v>
      </c>
      <c r="J5406" s="3" cm="1">
        <f t="array" ref="J5406">+INDEX(G5406:H5406,,MATCH(Rates!$G$7,$G$4:$H$4,0))</f>
        <v>4.2484009999999994</v>
      </c>
    </row>
    <row r="5407" spans="2:10" x14ac:dyDescent="0.25">
      <c r="B5407" s="3">
        <v>8</v>
      </c>
      <c r="C5407" s="3">
        <v>13</v>
      </c>
      <c r="D5407" s="3">
        <v>10</v>
      </c>
      <c r="E5407" s="3">
        <v>5186.1379999999999</v>
      </c>
      <c r="F5407" s="3">
        <v>2593.069</v>
      </c>
      <c r="G5407" s="3">
        <f t="shared" si="168"/>
        <v>5.1861379999999997</v>
      </c>
      <c r="H5407" s="3">
        <f t="shared" si="169"/>
        <v>2.5930689999999998</v>
      </c>
      <c r="J5407" s="3" cm="1">
        <f t="array" ref="J5407">+INDEX(G5407:H5407,,MATCH(Rates!$G$7,$G$4:$H$4,0))</f>
        <v>5.1861379999999997</v>
      </c>
    </row>
    <row r="5408" spans="2:10" x14ac:dyDescent="0.25">
      <c r="B5408" s="3">
        <v>8</v>
      </c>
      <c r="C5408" s="3">
        <v>13</v>
      </c>
      <c r="D5408" s="3">
        <v>11</v>
      </c>
      <c r="E5408" s="3">
        <v>5725.9179999999997</v>
      </c>
      <c r="F5408" s="3">
        <v>2862.9589999999998</v>
      </c>
      <c r="G5408" s="3">
        <f t="shared" si="168"/>
        <v>5.7259180000000001</v>
      </c>
      <c r="H5408" s="3">
        <f t="shared" si="169"/>
        <v>2.862959</v>
      </c>
      <c r="J5408" s="3" cm="1">
        <f t="array" ref="J5408">+INDEX(G5408:H5408,,MATCH(Rates!$G$7,$G$4:$H$4,0))</f>
        <v>5.7259180000000001</v>
      </c>
    </row>
    <row r="5409" spans="2:10" x14ac:dyDescent="0.25">
      <c r="B5409" s="3">
        <v>8</v>
      </c>
      <c r="C5409" s="3">
        <v>13</v>
      </c>
      <c r="D5409" s="3">
        <v>12</v>
      </c>
      <c r="E5409" s="3">
        <v>5969.3329999999996</v>
      </c>
      <c r="F5409" s="3">
        <v>2984.6660000000002</v>
      </c>
      <c r="G5409" s="3">
        <f t="shared" si="168"/>
        <v>5.9693329999999998</v>
      </c>
      <c r="H5409" s="3">
        <f t="shared" si="169"/>
        <v>2.9846660000000003</v>
      </c>
      <c r="J5409" s="3" cm="1">
        <f t="array" ref="J5409">+INDEX(G5409:H5409,,MATCH(Rates!$G$7,$G$4:$H$4,0))</f>
        <v>5.9693329999999998</v>
      </c>
    </row>
    <row r="5410" spans="2:10" x14ac:dyDescent="0.25">
      <c r="B5410" s="3">
        <v>8</v>
      </c>
      <c r="C5410" s="3">
        <v>13</v>
      </c>
      <c r="D5410" s="3">
        <v>13</v>
      </c>
      <c r="E5410" s="3">
        <v>5868.2139999999999</v>
      </c>
      <c r="F5410" s="3">
        <v>2934.107</v>
      </c>
      <c r="G5410" s="3">
        <f t="shared" si="168"/>
        <v>5.868214</v>
      </c>
      <c r="H5410" s="3">
        <f t="shared" si="169"/>
        <v>2.934107</v>
      </c>
      <c r="J5410" s="3" cm="1">
        <f t="array" ref="J5410">+INDEX(G5410:H5410,,MATCH(Rates!$G$7,$G$4:$H$4,0))</f>
        <v>5.868214</v>
      </c>
    </row>
    <row r="5411" spans="2:10" x14ac:dyDescent="0.25">
      <c r="B5411" s="3">
        <v>8</v>
      </c>
      <c r="C5411" s="3">
        <v>13</v>
      </c>
      <c r="D5411" s="3">
        <v>14</v>
      </c>
      <c r="E5411" s="3">
        <v>5451.741</v>
      </c>
      <c r="F5411" s="3">
        <v>2725.8710000000001</v>
      </c>
      <c r="G5411" s="3">
        <f t="shared" si="168"/>
        <v>5.4517410000000002</v>
      </c>
      <c r="H5411" s="3">
        <f t="shared" si="169"/>
        <v>2.7258710000000002</v>
      </c>
      <c r="J5411" s="3" cm="1">
        <f t="array" ref="J5411">+INDEX(G5411:H5411,,MATCH(Rates!$G$7,$G$4:$H$4,0))</f>
        <v>5.4517410000000002</v>
      </c>
    </row>
    <row r="5412" spans="2:10" x14ac:dyDescent="0.25">
      <c r="B5412" s="3">
        <v>8</v>
      </c>
      <c r="C5412" s="3">
        <v>13</v>
      </c>
      <c r="D5412" s="3">
        <v>15</v>
      </c>
      <c r="E5412" s="3">
        <v>4708.9250000000002</v>
      </c>
      <c r="F5412" s="3">
        <v>2354.4630000000002</v>
      </c>
      <c r="G5412" s="3">
        <f t="shared" si="168"/>
        <v>4.7089249999999998</v>
      </c>
      <c r="H5412" s="3">
        <f t="shared" si="169"/>
        <v>2.354463</v>
      </c>
      <c r="J5412" s="3" cm="1">
        <f t="array" ref="J5412">+INDEX(G5412:H5412,,MATCH(Rates!$G$7,$G$4:$H$4,0))</f>
        <v>4.7089249999999998</v>
      </c>
    </row>
    <row r="5413" spans="2:10" x14ac:dyDescent="0.25">
      <c r="B5413" s="3">
        <v>8</v>
      </c>
      <c r="C5413" s="3">
        <v>13</v>
      </c>
      <c r="D5413" s="3">
        <v>16</v>
      </c>
      <c r="E5413" s="3">
        <v>3627.8879999999999</v>
      </c>
      <c r="F5413" s="3">
        <v>1813.944</v>
      </c>
      <c r="G5413" s="3">
        <f t="shared" si="168"/>
        <v>3.627888</v>
      </c>
      <c r="H5413" s="3">
        <f t="shared" si="169"/>
        <v>1.813944</v>
      </c>
      <c r="J5413" s="3" cm="1">
        <f t="array" ref="J5413">+INDEX(G5413:H5413,,MATCH(Rates!$G$7,$G$4:$H$4,0))</f>
        <v>3.627888</v>
      </c>
    </row>
    <row r="5414" spans="2:10" x14ac:dyDescent="0.25">
      <c r="B5414" s="3">
        <v>8</v>
      </c>
      <c r="C5414" s="3">
        <v>13</v>
      </c>
      <c r="D5414" s="3">
        <v>17</v>
      </c>
      <c r="E5414" s="3">
        <v>2227.3710000000001</v>
      </c>
      <c r="F5414" s="3">
        <v>1113.6849999999999</v>
      </c>
      <c r="G5414" s="3">
        <f t="shared" si="168"/>
        <v>2.2273710000000002</v>
      </c>
      <c r="H5414" s="3">
        <f t="shared" si="169"/>
        <v>1.113685</v>
      </c>
      <c r="J5414" s="3" cm="1">
        <f t="array" ref="J5414">+INDEX(G5414:H5414,,MATCH(Rates!$G$7,$G$4:$H$4,0))</f>
        <v>2.2273710000000002</v>
      </c>
    </row>
    <row r="5415" spans="2:10" x14ac:dyDescent="0.25">
      <c r="B5415" s="3">
        <v>8</v>
      </c>
      <c r="C5415" s="3">
        <v>13</v>
      </c>
      <c r="D5415" s="3">
        <v>18</v>
      </c>
      <c r="E5415" s="3">
        <v>773.52800000000002</v>
      </c>
      <c r="F5415" s="3">
        <v>386.76400000000001</v>
      </c>
      <c r="G5415" s="3">
        <f t="shared" si="168"/>
        <v>0.77352799999999999</v>
      </c>
      <c r="H5415" s="3">
        <f t="shared" si="169"/>
        <v>0.386764</v>
      </c>
      <c r="J5415" s="3" cm="1">
        <f t="array" ref="J5415">+INDEX(G5415:H5415,,MATCH(Rates!$G$7,$G$4:$H$4,0))</f>
        <v>0.77352799999999999</v>
      </c>
    </row>
    <row r="5416" spans="2:10" x14ac:dyDescent="0.25">
      <c r="B5416" s="3">
        <v>8</v>
      </c>
      <c r="C5416" s="3">
        <v>13</v>
      </c>
      <c r="D5416" s="3">
        <v>19</v>
      </c>
      <c r="E5416" s="3">
        <v>61.45</v>
      </c>
      <c r="F5416" s="3">
        <v>30.725000000000001</v>
      </c>
      <c r="G5416" s="3">
        <f t="shared" si="168"/>
        <v>6.1450000000000005E-2</v>
      </c>
      <c r="H5416" s="3">
        <f t="shared" si="169"/>
        <v>3.0725000000000002E-2</v>
      </c>
      <c r="J5416" s="3" cm="1">
        <f t="array" ref="J5416">+INDEX(G5416:H5416,,MATCH(Rates!$G$7,$G$4:$H$4,0))</f>
        <v>6.1450000000000005E-2</v>
      </c>
    </row>
    <row r="5417" spans="2:10" x14ac:dyDescent="0.25">
      <c r="B5417" s="3">
        <v>8</v>
      </c>
      <c r="C5417" s="3">
        <v>13</v>
      </c>
      <c r="D5417" s="3">
        <v>20</v>
      </c>
      <c r="E5417" s="3">
        <v>0</v>
      </c>
      <c r="F5417" s="3">
        <v>0</v>
      </c>
      <c r="G5417" s="3">
        <f t="shared" si="168"/>
        <v>0</v>
      </c>
      <c r="H5417" s="3">
        <f t="shared" si="169"/>
        <v>0</v>
      </c>
      <c r="J5417" s="3" cm="1">
        <f t="array" ref="J5417">+INDEX(G5417:H5417,,MATCH(Rates!$G$7,$G$4:$H$4,0))</f>
        <v>0</v>
      </c>
    </row>
    <row r="5418" spans="2:10" x14ac:dyDescent="0.25">
      <c r="B5418" s="3">
        <v>8</v>
      </c>
      <c r="C5418" s="3">
        <v>13</v>
      </c>
      <c r="D5418" s="3">
        <v>21</v>
      </c>
      <c r="E5418" s="3">
        <v>0</v>
      </c>
      <c r="F5418" s="3">
        <v>0</v>
      </c>
      <c r="G5418" s="3">
        <f t="shared" si="168"/>
        <v>0</v>
      </c>
      <c r="H5418" s="3">
        <f t="shared" si="169"/>
        <v>0</v>
      </c>
      <c r="J5418" s="3" cm="1">
        <f t="array" ref="J5418">+INDEX(G5418:H5418,,MATCH(Rates!$G$7,$G$4:$H$4,0))</f>
        <v>0</v>
      </c>
    </row>
    <row r="5419" spans="2:10" x14ac:dyDescent="0.25">
      <c r="B5419" s="3">
        <v>8</v>
      </c>
      <c r="C5419" s="3">
        <v>13</v>
      </c>
      <c r="D5419" s="3">
        <v>22</v>
      </c>
      <c r="E5419" s="3">
        <v>0</v>
      </c>
      <c r="F5419" s="3">
        <v>0</v>
      </c>
      <c r="G5419" s="3">
        <f t="shared" si="168"/>
        <v>0</v>
      </c>
      <c r="H5419" s="3">
        <f t="shared" si="169"/>
        <v>0</v>
      </c>
      <c r="J5419" s="3" cm="1">
        <f t="array" ref="J5419">+INDEX(G5419:H5419,,MATCH(Rates!$G$7,$G$4:$H$4,0))</f>
        <v>0</v>
      </c>
    </row>
    <row r="5420" spans="2:10" x14ac:dyDescent="0.25">
      <c r="B5420" s="3">
        <v>8</v>
      </c>
      <c r="C5420" s="3">
        <v>13</v>
      </c>
      <c r="D5420" s="3">
        <v>23</v>
      </c>
      <c r="E5420" s="3">
        <v>0</v>
      </c>
      <c r="F5420" s="3">
        <v>0</v>
      </c>
      <c r="G5420" s="3">
        <f t="shared" si="168"/>
        <v>0</v>
      </c>
      <c r="H5420" s="3">
        <f t="shared" si="169"/>
        <v>0</v>
      </c>
      <c r="J5420" s="3" cm="1">
        <f t="array" ref="J5420">+INDEX(G5420:H5420,,MATCH(Rates!$G$7,$G$4:$H$4,0))</f>
        <v>0</v>
      </c>
    </row>
    <row r="5421" spans="2:10" x14ac:dyDescent="0.25">
      <c r="B5421" s="3">
        <v>8</v>
      </c>
      <c r="C5421" s="3">
        <v>14</v>
      </c>
      <c r="D5421" s="3">
        <v>0</v>
      </c>
      <c r="E5421" s="3">
        <v>0</v>
      </c>
      <c r="F5421" s="3">
        <v>0</v>
      </c>
      <c r="G5421" s="3">
        <f t="shared" si="168"/>
        <v>0</v>
      </c>
      <c r="H5421" s="3">
        <f t="shared" si="169"/>
        <v>0</v>
      </c>
      <c r="J5421" s="3" cm="1">
        <f t="array" ref="J5421">+INDEX(G5421:H5421,,MATCH(Rates!$G$7,$G$4:$H$4,0))</f>
        <v>0</v>
      </c>
    </row>
    <row r="5422" spans="2:10" x14ac:dyDescent="0.25">
      <c r="B5422" s="3">
        <v>8</v>
      </c>
      <c r="C5422" s="3">
        <v>14</v>
      </c>
      <c r="D5422" s="3">
        <v>1</v>
      </c>
      <c r="E5422" s="3">
        <v>0</v>
      </c>
      <c r="F5422" s="3">
        <v>0</v>
      </c>
      <c r="G5422" s="3">
        <f t="shared" si="168"/>
        <v>0</v>
      </c>
      <c r="H5422" s="3">
        <f t="shared" si="169"/>
        <v>0</v>
      </c>
      <c r="J5422" s="3" cm="1">
        <f t="array" ref="J5422">+INDEX(G5422:H5422,,MATCH(Rates!$G$7,$G$4:$H$4,0))</f>
        <v>0</v>
      </c>
    </row>
    <row r="5423" spans="2:10" x14ac:dyDescent="0.25">
      <c r="B5423" s="3">
        <v>8</v>
      </c>
      <c r="C5423" s="3">
        <v>14</v>
      </c>
      <c r="D5423" s="3">
        <v>2</v>
      </c>
      <c r="E5423" s="3">
        <v>0</v>
      </c>
      <c r="F5423" s="3">
        <v>0</v>
      </c>
      <c r="G5423" s="3">
        <f t="shared" si="168"/>
        <v>0</v>
      </c>
      <c r="H5423" s="3">
        <f t="shared" si="169"/>
        <v>0</v>
      </c>
      <c r="J5423" s="3" cm="1">
        <f t="array" ref="J5423">+INDEX(G5423:H5423,,MATCH(Rates!$G$7,$G$4:$H$4,0))</f>
        <v>0</v>
      </c>
    </row>
    <row r="5424" spans="2:10" x14ac:dyDescent="0.25">
      <c r="B5424" s="3">
        <v>8</v>
      </c>
      <c r="C5424" s="3">
        <v>14</v>
      </c>
      <c r="D5424" s="3">
        <v>3</v>
      </c>
      <c r="E5424" s="3">
        <v>0</v>
      </c>
      <c r="F5424" s="3">
        <v>0</v>
      </c>
      <c r="G5424" s="3">
        <f t="shared" si="168"/>
        <v>0</v>
      </c>
      <c r="H5424" s="3">
        <f t="shared" si="169"/>
        <v>0</v>
      </c>
      <c r="J5424" s="3" cm="1">
        <f t="array" ref="J5424">+INDEX(G5424:H5424,,MATCH(Rates!$G$7,$G$4:$H$4,0))</f>
        <v>0</v>
      </c>
    </row>
    <row r="5425" spans="2:10" x14ac:dyDescent="0.25">
      <c r="B5425" s="3">
        <v>8</v>
      </c>
      <c r="C5425" s="3">
        <v>14</v>
      </c>
      <c r="D5425" s="3">
        <v>4</v>
      </c>
      <c r="E5425" s="3">
        <v>0</v>
      </c>
      <c r="F5425" s="3">
        <v>0</v>
      </c>
      <c r="G5425" s="3">
        <f t="shared" si="168"/>
        <v>0</v>
      </c>
      <c r="H5425" s="3">
        <f t="shared" si="169"/>
        <v>0</v>
      </c>
      <c r="J5425" s="3" cm="1">
        <f t="array" ref="J5425">+INDEX(G5425:H5425,,MATCH(Rates!$G$7,$G$4:$H$4,0))</f>
        <v>0</v>
      </c>
    </row>
    <row r="5426" spans="2:10" x14ac:dyDescent="0.25">
      <c r="B5426" s="3">
        <v>8</v>
      </c>
      <c r="C5426" s="3">
        <v>14</v>
      </c>
      <c r="D5426" s="3">
        <v>5</v>
      </c>
      <c r="E5426" s="3">
        <v>0</v>
      </c>
      <c r="F5426" s="3">
        <v>0</v>
      </c>
      <c r="G5426" s="3">
        <f t="shared" si="168"/>
        <v>0</v>
      </c>
      <c r="H5426" s="3">
        <f t="shared" si="169"/>
        <v>0</v>
      </c>
      <c r="J5426" s="3" cm="1">
        <f t="array" ref="J5426">+INDEX(G5426:H5426,,MATCH(Rates!$G$7,$G$4:$H$4,0))</f>
        <v>0</v>
      </c>
    </row>
    <row r="5427" spans="2:10" x14ac:dyDescent="0.25">
      <c r="B5427" s="3">
        <v>8</v>
      </c>
      <c r="C5427" s="3">
        <v>14</v>
      </c>
      <c r="D5427" s="3">
        <v>6</v>
      </c>
      <c r="E5427" s="3">
        <v>215.298</v>
      </c>
      <c r="F5427" s="3">
        <v>107.649</v>
      </c>
      <c r="G5427" s="3">
        <f t="shared" si="168"/>
        <v>0.21529799999999999</v>
      </c>
      <c r="H5427" s="3">
        <f t="shared" si="169"/>
        <v>0.10764899999999999</v>
      </c>
      <c r="J5427" s="3" cm="1">
        <f t="array" ref="J5427">+INDEX(G5427:H5427,,MATCH(Rates!$G$7,$G$4:$H$4,0))</f>
        <v>0.21529799999999999</v>
      </c>
    </row>
    <row r="5428" spans="2:10" x14ac:dyDescent="0.25">
      <c r="B5428" s="3">
        <v>8</v>
      </c>
      <c r="C5428" s="3">
        <v>14</v>
      </c>
      <c r="D5428" s="3">
        <v>7</v>
      </c>
      <c r="E5428" s="3">
        <v>657.58699999999999</v>
      </c>
      <c r="F5428" s="3">
        <v>328.79399999999998</v>
      </c>
      <c r="G5428" s="3">
        <f t="shared" si="168"/>
        <v>0.65758700000000003</v>
      </c>
      <c r="H5428" s="3">
        <f t="shared" si="169"/>
        <v>0.32879399999999998</v>
      </c>
      <c r="J5428" s="3" cm="1">
        <f t="array" ref="J5428">+INDEX(G5428:H5428,,MATCH(Rates!$G$7,$G$4:$H$4,0))</f>
        <v>0.65758700000000003</v>
      </c>
    </row>
    <row r="5429" spans="2:10" x14ac:dyDescent="0.25">
      <c r="B5429" s="3">
        <v>8</v>
      </c>
      <c r="C5429" s="3">
        <v>14</v>
      </c>
      <c r="D5429" s="3">
        <v>8</v>
      </c>
      <c r="E5429" s="3">
        <v>649.06100000000004</v>
      </c>
      <c r="F5429" s="3">
        <v>324.52999999999997</v>
      </c>
      <c r="G5429" s="3">
        <f t="shared" si="168"/>
        <v>0.649061</v>
      </c>
      <c r="H5429" s="3">
        <f t="shared" si="169"/>
        <v>0.32452999999999999</v>
      </c>
      <c r="J5429" s="3" cm="1">
        <f t="array" ref="J5429">+INDEX(G5429:H5429,,MATCH(Rates!$G$7,$G$4:$H$4,0))</f>
        <v>0.649061</v>
      </c>
    </row>
    <row r="5430" spans="2:10" x14ac:dyDescent="0.25">
      <c r="B5430" s="3">
        <v>8</v>
      </c>
      <c r="C5430" s="3">
        <v>14</v>
      </c>
      <c r="D5430" s="3">
        <v>9</v>
      </c>
      <c r="E5430" s="3">
        <v>3043.3629999999998</v>
      </c>
      <c r="F5430" s="3">
        <v>1521.682</v>
      </c>
      <c r="G5430" s="3">
        <f t="shared" si="168"/>
        <v>3.0433629999999998</v>
      </c>
      <c r="H5430" s="3">
        <f t="shared" si="169"/>
        <v>1.521682</v>
      </c>
      <c r="J5430" s="3" cm="1">
        <f t="array" ref="J5430">+INDEX(G5430:H5430,,MATCH(Rates!$G$7,$G$4:$H$4,0))</f>
        <v>3.0433629999999998</v>
      </c>
    </row>
    <row r="5431" spans="2:10" x14ac:dyDescent="0.25">
      <c r="B5431" s="3">
        <v>8</v>
      </c>
      <c r="C5431" s="3">
        <v>14</v>
      </c>
      <c r="D5431" s="3">
        <v>10</v>
      </c>
      <c r="E5431" s="3">
        <v>4286.2380000000003</v>
      </c>
      <c r="F5431" s="3">
        <v>2143.1190000000001</v>
      </c>
      <c r="G5431" s="3">
        <f t="shared" si="168"/>
        <v>4.286238</v>
      </c>
      <c r="H5431" s="3">
        <f t="shared" si="169"/>
        <v>2.143119</v>
      </c>
      <c r="J5431" s="3" cm="1">
        <f t="array" ref="J5431">+INDEX(G5431:H5431,,MATCH(Rates!$G$7,$G$4:$H$4,0))</f>
        <v>4.286238</v>
      </c>
    </row>
    <row r="5432" spans="2:10" x14ac:dyDescent="0.25">
      <c r="B5432" s="3">
        <v>8</v>
      </c>
      <c r="C5432" s="3">
        <v>14</v>
      </c>
      <c r="D5432" s="3">
        <v>11</v>
      </c>
      <c r="E5432" s="3">
        <v>3432.6489999999999</v>
      </c>
      <c r="F5432" s="3">
        <v>1716.3240000000001</v>
      </c>
      <c r="G5432" s="3">
        <f t="shared" si="168"/>
        <v>3.4326490000000001</v>
      </c>
      <c r="H5432" s="3">
        <f t="shared" si="169"/>
        <v>1.716324</v>
      </c>
      <c r="J5432" s="3" cm="1">
        <f t="array" ref="J5432">+INDEX(G5432:H5432,,MATCH(Rates!$G$7,$G$4:$H$4,0))</f>
        <v>3.4326490000000001</v>
      </c>
    </row>
    <row r="5433" spans="2:10" x14ac:dyDescent="0.25">
      <c r="B5433" s="3">
        <v>8</v>
      </c>
      <c r="C5433" s="3">
        <v>14</v>
      </c>
      <c r="D5433" s="3">
        <v>12</v>
      </c>
      <c r="E5433" s="3">
        <v>4927.6840000000002</v>
      </c>
      <c r="F5433" s="3">
        <v>2463.8420000000001</v>
      </c>
      <c r="G5433" s="3">
        <f t="shared" si="168"/>
        <v>4.9276840000000002</v>
      </c>
      <c r="H5433" s="3">
        <f t="shared" si="169"/>
        <v>2.4638420000000001</v>
      </c>
      <c r="J5433" s="3" cm="1">
        <f t="array" ref="J5433">+INDEX(G5433:H5433,,MATCH(Rates!$G$7,$G$4:$H$4,0))</f>
        <v>4.9276840000000002</v>
      </c>
    </row>
    <row r="5434" spans="2:10" x14ac:dyDescent="0.25">
      <c r="B5434" s="3">
        <v>8</v>
      </c>
      <c r="C5434" s="3">
        <v>14</v>
      </c>
      <c r="D5434" s="3">
        <v>13</v>
      </c>
      <c r="E5434" s="3">
        <v>5874.2749999999996</v>
      </c>
      <c r="F5434" s="3">
        <v>2937.1370000000002</v>
      </c>
      <c r="G5434" s="3">
        <f t="shared" si="168"/>
        <v>5.8742749999999999</v>
      </c>
      <c r="H5434" s="3">
        <f t="shared" si="169"/>
        <v>2.9371370000000003</v>
      </c>
      <c r="J5434" s="3" cm="1">
        <f t="array" ref="J5434">+INDEX(G5434:H5434,,MATCH(Rates!$G$7,$G$4:$H$4,0))</f>
        <v>5.8742749999999999</v>
      </c>
    </row>
    <row r="5435" spans="2:10" x14ac:dyDescent="0.25">
      <c r="B5435" s="3">
        <v>8</v>
      </c>
      <c r="C5435" s="3">
        <v>14</v>
      </c>
      <c r="D5435" s="3">
        <v>14</v>
      </c>
      <c r="E5435" s="3">
        <v>4928.777</v>
      </c>
      <c r="F5435" s="3">
        <v>2464.3879999999999</v>
      </c>
      <c r="G5435" s="3">
        <f t="shared" si="168"/>
        <v>4.9287770000000002</v>
      </c>
      <c r="H5435" s="3">
        <f t="shared" si="169"/>
        <v>2.464388</v>
      </c>
      <c r="J5435" s="3" cm="1">
        <f t="array" ref="J5435">+INDEX(G5435:H5435,,MATCH(Rates!$G$7,$G$4:$H$4,0))</f>
        <v>4.9287770000000002</v>
      </c>
    </row>
    <row r="5436" spans="2:10" x14ac:dyDescent="0.25">
      <c r="B5436" s="3">
        <v>8</v>
      </c>
      <c r="C5436" s="3">
        <v>14</v>
      </c>
      <c r="D5436" s="3">
        <v>15</v>
      </c>
      <c r="E5436" s="3">
        <v>4332.0069999999996</v>
      </c>
      <c r="F5436" s="3">
        <v>2166.0039999999999</v>
      </c>
      <c r="G5436" s="3">
        <f t="shared" si="168"/>
        <v>4.3320069999999999</v>
      </c>
      <c r="H5436" s="3">
        <f t="shared" si="169"/>
        <v>2.166004</v>
      </c>
      <c r="J5436" s="3" cm="1">
        <f t="array" ref="J5436">+INDEX(G5436:H5436,,MATCH(Rates!$G$7,$G$4:$H$4,0))</f>
        <v>4.3320069999999999</v>
      </c>
    </row>
    <row r="5437" spans="2:10" x14ac:dyDescent="0.25">
      <c r="B5437" s="3">
        <v>8</v>
      </c>
      <c r="C5437" s="3">
        <v>14</v>
      </c>
      <c r="D5437" s="3">
        <v>16</v>
      </c>
      <c r="E5437" s="3">
        <v>3611.15</v>
      </c>
      <c r="F5437" s="3">
        <v>1805.575</v>
      </c>
      <c r="G5437" s="3">
        <f t="shared" si="168"/>
        <v>3.6111500000000003</v>
      </c>
      <c r="H5437" s="3">
        <f t="shared" si="169"/>
        <v>1.8055750000000002</v>
      </c>
      <c r="J5437" s="3" cm="1">
        <f t="array" ref="J5437">+INDEX(G5437:H5437,,MATCH(Rates!$G$7,$G$4:$H$4,0))</f>
        <v>3.6111500000000003</v>
      </c>
    </row>
    <row r="5438" spans="2:10" x14ac:dyDescent="0.25">
      <c r="B5438" s="3">
        <v>8</v>
      </c>
      <c r="C5438" s="3">
        <v>14</v>
      </c>
      <c r="D5438" s="3">
        <v>17</v>
      </c>
      <c r="E5438" s="3">
        <v>2177.2240000000002</v>
      </c>
      <c r="F5438" s="3">
        <v>1088.6120000000001</v>
      </c>
      <c r="G5438" s="3">
        <f t="shared" si="168"/>
        <v>2.1772240000000003</v>
      </c>
      <c r="H5438" s="3">
        <f t="shared" si="169"/>
        <v>1.0886120000000001</v>
      </c>
      <c r="J5438" s="3" cm="1">
        <f t="array" ref="J5438">+INDEX(G5438:H5438,,MATCH(Rates!$G$7,$G$4:$H$4,0))</f>
        <v>2.1772240000000003</v>
      </c>
    </row>
    <row r="5439" spans="2:10" x14ac:dyDescent="0.25">
      <c r="B5439" s="3">
        <v>8</v>
      </c>
      <c r="C5439" s="3">
        <v>14</v>
      </c>
      <c r="D5439" s="3">
        <v>18</v>
      </c>
      <c r="E5439" s="3">
        <v>751.21799999999996</v>
      </c>
      <c r="F5439" s="3">
        <v>375.60899999999998</v>
      </c>
      <c r="G5439" s="3">
        <f t="shared" si="168"/>
        <v>0.75121799999999994</v>
      </c>
      <c r="H5439" s="3">
        <f t="shared" si="169"/>
        <v>0.37560899999999997</v>
      </c>
      <c r="J5439" s="3" cm="1">
        <f t="array" ref="J5439">+INDEX(G5439:H5439,,MATCH(Rates!$G$7,$G$4:$H$4,0))</f>
        <v>0.75121799999999994</v>
      </c>
    </row>
    <row r="5440" spans="2:10" x14ac:dyDescent="0.25">
      <c r="B5440" s="3">
        <v>8</v>
      </c>
      <c r="C5440" s="3">
        <v>14</v>
      </c>
      <c r="D5440" s="3">
        <v>19</v>
      </c>
      <c r="E5440" s="3">
        <v>56.320999999999998</v>
      </c>
      <c r="F5440" s="3">
        <v>28.16</v>
      </c>
      <c r="G5440" s="3">
        <f t="shared" si="168"/>
        <v>5.6320999999999996E-2</v>
      </c>
      <c r="H5440" s="3">
        <f t="shared" si="169"/>
        <v>2.8160000000000001E-2</v>
      </c>
      <c r="J5440" s="3" cm="1">
        <f t="array" ref="J5440">+INDEX(G5440:H5440,,MATCH(Rates!$G$7,$G$4:$H$4,0))</f>
        <v>5.6320999999999996E-2</v>
      </c>
    </row>
    <row r="5441" spans="2:10" x14ac:dyDescent="0.25">
      <c r="B5441" s="3">
        <v>8</v>
      </c>
      <c r="C5441" s="3">
        <v>14</v>
      </c>
      <c r="D5441" s="3">
        <v>20</v>
      </c>
      <c r="E5441" s="3">
        <v>0</v>
      </c>
      <c r="F5441" s="3">
        <v>0</v>
      </c>
      <c r="G5441" s="3">
        <f t="shared" si="168"/>
        <v>0</v>
      </c>
      <c r="H5441" s="3">
        <f t="shared" si="169"/>
        <v>0</v>
      </c>
      <c r="J5441" s="3" cm="1">
        <f t="array" ref="J5441">+INDEX(G5441:H5441,,MATCH(Rates!$G$7,$G$4:$H$4,0))</f>
        <v>0</v>
      </c>
    </row>
    <row r="5442" spans="2:10" x14ac:dyDescent="0.25">
      <c r="B5442" s="3">
        <v>8</v>
      </c>
      <c r="C5442" s="3">
        <v>14</v>
      </c>
      <c r="D5442" s="3">
        <v>21</v>
      </c>
      <c r="E5442" s="3">
        <v>0</v>
      </c>
      <c r="F5442" s="3">
        <v>0</v>
      </c>
      <c r="G5442" s="3">
        <f t="shared" si="168"/>
        <v>0</v>
      </c>
      <c r="H5442" s="3">
        <f t="shared" si="169"/>
        <v>0</v>
      </c>
      <c r="J5442" s="3" cm="1">
        <f t="array" ref="J5442">+INDEX(G5442:H5442,,MATCH(Rates!$G$7,$G$4:$H$4,0))</f>
        <v>0</v>
      </c>
    </row>
    <row r="5443" spans="2:10" x14ac:dyDescent="0.25">
      <c r="B5443" s="3">
        <v>8</v>
      </c>
      <c r="C5443" s="3">
        <v>14</v>
      </c>
      <c r="D5443" s="3">
        <v>22</v>
      </c>
      <c r="E5443" s="3">
        <v>0</v>
      </c>
      <c r="F5443" s="3">
        <v>0</v>
      </c>
      <c r="G5443" s="3">
        <f t="shared" si="168"/>
        <v>0</v>
      </c>
      <c r="H5443" s="3">
        <f t="shared" si="169"/>
        <v>0</v>
      </c>
      <c r="J5443" s="3" cm="1">
        <f t="array" ref="J5443">+INDEX(G5443:H5443,,MATCH(Rates!$G$7,$G$4:$H$4,0))</f>
        <v>0</v>
      </c>
    </row>
    <row r="5444" spans="2:10" x14ac:dyDescent="0.25">
      <c r="B5444" s="3">
        <v>8</v>
      </c>
      <c r="C5444" s="3">
        <v>14</v>
      </c>
      <c r="D5444" s="3">
        <v>23</v>
      </c>
      <c r="E5444" s="3">
        <v>0</v>
      </c>
      <c r="F5444" s="3">
        <v>0</v>
      </c>
      <c r="G5444" s="3">
        <f t="shared" si="168"/>
        <v>0</v>
      </c>
      <c r="H5444" s="3">
        <f t="shared" si="169"/>
        <v>0</v>
      </c>
      <c r="J5444" s="3" cm="1">
        <f t="array" ref="J5444">+INDEX(G5444:H5444,,MATCH(Rates!$G$7,$G$4:$H$4,0))</f>
        <v>0</v>
      </c>
    </row>
    <row r="5445" spans="2:10" x14ac:dyDescent="0.25">
      <c r="B5445" s="3">
        <v>8</v>
      </c>
      <c r="C5445" s="3">
        <v>15</v>
      </c>
      <c r="D5445" s="3">
        <v>0</v>
      </c>
      <c r="E5445" s="3">
        <v>0</v>
      </c>
      <c r="F5445" s="3">
        <v>0</v>
      </c>
      <c r="G5445" s="3">
        <f t="shared" si="168"/>
        <v>0</v>
      </c>
      <c r="H5445" s="3">
        <f t="shared" si="169"/>
        <v>0</v>
      </c>
      <c r="J5445" s="3" cm="1">
        <f t="array" ref="J5445">+INDEX(G5445:H5445,,MATCH(Rates!$G$7,$G$4:$H$4,0))</f>
        <v>0</v>
      </c>
    </row>
    <row r="5446" spans="2:10" x14ac:dyDescent="0.25">
      <c r="B5446" s="3">
        <v>8</v>
      </c>
      <c r="C5446" s="3">
        <v>15</v>
      </c>
      <c r="D5446" s="3">
        <v>1</v>
      </c>
      <c r="E5446" s="3">
        <v>0</v>
      </c>
      <c r="F5446" s="3">
        <v>0</v>
      </c>
      <c r="G5446" s="3">
        <f t="shared" si="168"/>
        <v>0</v>
      </c>
      <c r="H5446" s="3">
        <f t="shared" si="169"/>
        <v>0</v>
      </c>
      <c r="J5446" s="3" cm="1">
        <f t="array" ref="J5446">+INDEX(G5446:H5446,,MATCH(Rates!$G$7,$G$4:$H$4,0))</f>
        <v>0</v>
      </c>
    </row>
    <row r="5447" spans="2:10" x14ac:dyDescent="0.25">
      <c r="B5447" s="3">
        <v>8</v>
      </c>
      <c r="C5447" s="3">
        <v>15</v>
      </c>
      <c r="D5447" s="3">
        <v>2</v>
      </c>
      <c r="E5447" s="3">
        <v>0</v>
      </c>
      <c r="F5447" s="3">
        <v>0</v>
      </c>
      <c r="G5447" s="3">
        <f t="shared" si="168"/>
        <v>0</v>
      </c>
      <c r="H5447" s="3">
        <f t="shared" si="169"/>
        <v>0</v>
      </c>
      <c r="J5447" s="3" cm="1">
        <f t="array" ref="J5447">+INDEX(G5447:H5447,,MATCH(Rates!$G$7,$G$4:$H$4,0))</f>
        <v>0</v>
      </c>
    </row>
    <row r="5448" spans="2:10" x14ac:dyDescent="0.25">
      <c r="B5448" s="3">
        <v>8</v>
      </c>
      <c r="C5448" s="3">
        <v>15</v>
      </c>
      <c r="D5448" s="3">
        <v>3</v>
      </c>
      <c r="E5448" s="3">
        <v>0</v>
      </c>
      <c r="F5448" s="3">
        <v>0</v>
      </c>
      <c r="G5448" s="3">
        <f t="shared" si="168"/>
        <v>0</v>
      </c>
      <c r="H5448" s="3">
        <f t="shared" si="169"/>
        <v>0</v>
      </c>
      <c r="J5448" s="3" cm="1">
        <f t="array" ref="J5448">+INDEX(G5448:H5448,,MATCH(Rates!$G$7,$G$4:$H$4,0))</f>
        <v>0</v>
      </c>
    </row>
    <row r="5449" spans="2:10" x14ac:dyDescent="0.25">
      <c r="B5449" s="3">
        <v>8</v>
      </c>
      <c r="C5449" s="3">
        <v>15</v>
      </c>
      <c r="D5449" s="3">
        <v>4</v>
      </c>
      <c r="E5449" s="3">
        <v>0</v>
      </c>
      <c r="F5449" s="3">
        <v>0</v>
      </c>
      <c r="G5449" s="3">
        <f t="shared" si="168"/>
        <v>0</v>
      </c>
      <c r="H5449" s="3">
        <f t="shared" si="169"/>
        <v>0</v>
      </c>
      <c r="J5449" s="3" cm="1">
        <f t="array" ref="J5449">+INDEX(G5449:H5449,,MATCH(Rates!$G$7,$G$4:$H$4,0))</f>
        <v>0</v>
      </c>
    </row>
    <row r="5450" spans="2:10" x14ac:dyDescent="0.25">
      <c r="B5450" s="3">
        <v>8</v>
      </c>
      <c r="C5450" s="3">
        <v>15</v>
      </c>
      <c r="D5450" s="3">
        <v>5</v>
      </c>
      <c r="E5450" s="3">
        <v>0</v>
      </c>
      <c r="F5450" s="3">
        <v>0</v>
      </c>
      <c r="G5450" s="3">
        <f t="shared" si="168"/>
        <v>0</v>
      </c>
      <c r="H5450" s="3">
        <f t="shared" si="169"/>
        <v>0</v>
      </c>
      <c r="J5450" s="3" cm="1">
        <f t="array" ref="J5450">+INDEX(G5450:H5450,,MATCH(Rates!$G$7,$G$4:$H$4,0))</f>
        <v>0</v>
      </c>
    </row>
    <row r="5451" spans="2:10" x14ac:dyDescent="0.25">
      <c r="B5451" s="3">
        <v>8</v>
      </c>
      <c r="C5451" s="3">
        <v>15</v>
      </c>
      <c r="D5451" s="3">
        <v>6</v>
      </c>
      <c r="E5451" s="3">
        <v>207.13900000000001</v>
      </c>
      <c r="F5451" s="3">
        <v>103.57</v>
      </c>
      <c r="G5451" s="3">
        <f t="shared" si="168"/>
        <v>0.20713900000000002</v>
      </c>
      <c r="H5451" s="3">
        <f t="shared" si="169"/>
        <v>0.10357</v>
      </c>
      <c r="J5451" s="3" cm="1">
        <f t="array" ref="J5451">+INDEX(G5451:H5451,,MATCH(Rates!$G$7,$G$4:$H$4,0))</f>
        <v>0.20713900000000002</v>
      </c>
    </row>
    <row r="5452" spans="2:10" x14ac:dyDescent="0.25">
      <c r="B5452" s="3">
        <v>8</v>
      </c>
      <c r="C5452" s="3">
        <v>15</v>
      </c>
      <c r="D5452" s="3">
        <v>7</v>
      </c>
      <c r="E5452" s="3">
        <v>1020.72</v>
      </c>
      <c r="F5452" s="3">
        <v>510.36</v>
      </c>
      <c r="G5452" s="3">
        <f t="shared" si="168"/>
        <v>1.0207200000000001</v>
      </c>
      <c r="H5452" s="3">
        <f t="shared" si="169"/>
        <v>0.51036000000000004</v>
      </c>
      <c r="J5452" s="3" cm="1">
        <f t="array" ref="J5452">+INDEX(G5452:H5452,,MATCH(Rates!$G$7,$G$4:$H$4,0))</f>
        <v>1.0207200000000001</v>
      </c>
    </row>
    <row r="5453" spans="2:10" x14ac:dyDescent="0.25">
      <c r="B5453" s="3">
        <v>8</v>
      </c>
      <c r="C5453" s="3">
        <v>15</v>
      </c>
      <c r="D5453" s="3">
        <v>8</v>
      </c>
      <c r="E5453" s="3">
        <v>2413.9690000000001</v>
      </c>
      <c r="F5453" s="3">
        <v>1206.9839999999999</v>
      </c>
      <c r="G5453" s="3">
        <f t="shared" si="168"/>
        <v>2.4139690000000003</v>
      </c>
      <c r="H5453" s="3">
        <f t="shared" si="169"/>
        <v>1.2069839999999998</v>
      </c>
      <c r="J5453" s="3" cm="1">
        <f t="array" ref="J5453">+INDEX(G5453:H5453,,MATCH(Rates!$G$7,$G$4:$H$4,0))</f>
        <v>2.4139690000000003</v>
      </c>
    </row>
    <row r="5454" spans="2:10" x14ac:dyDescent="0.25">
      <c r="B5454" s="3">
        <v>8</v>
      </c>
      <c r="C5454" s="3">
        <v>15</v>
      </c>
      <c r="D5454" s="3">
        <v>9</v>
      </c>
      <c r="E5454" s="3">
        <v>3878.7979999999998</v>
      </c>
      <c r="F5454" s="3">
        <v>1939.3989999999999</v>
      </c>
      <c r="G5454" s="3">
        <f t="shared" si="168"/>
        <v>3.8787979999999997</v>
      </c>
      <c r="H5454" s="3">
        <f t="shared" si="169"/>
        <v>1.9393989999999999</v>
      </c>
      <c r="J5454" s="3" cm="1">
        <f t="array" ref="J5454">+INDEX(G5454:H5454,,MATCH(Rates!$G$7,$G$4:$H$4,0))</f>
        <v>3.8787979999999997</v>
      </c>
    </row>
    <row r="5455" spans="2:10" x14ac:dyDescent="0.25">
      <c r="B5455" s="3">
        <v>8</v>
      </c>
      <c r="C5455" s="3">
        <v>15</v>
      </c>
      <c r="D5455" s="3">
        <v>10</v>
      </c>
      <c r="E5455" s="3">
        <v>566.63800000000003</v>
      </c>
      <c r="F5455" s="3">
        <v>283.31900000000002</v>
      </c>
      <c r="G5455" s="3">
        <f t="shared" si="168"/>
        <v>0.56663800000000009</v>
      </c>
      <c r="H5455" s="3">
        <f t="shared" si="169"/>
        <v>0.28331900000000004</v>
      </c>
      <c r="J5455" s="3" cm="1">
        <f t="array" ref="J5455">+INDEX(G5455:H5455,,MATCH(Rates!$G$7,$G$4:$H$4,0))</f>
        <v>0.56663800000000009</v>
      </c>
    </row>
    <row r="5456" spans="2:10" x14ac:dyDescent="0.25">
      <c r="B5456" s="3">
        <v>8</v>
      </c>
      <c r="C5456" s="3">
        <v>15</v>
      </c>
      <c r="D5456" s="3">
        <v>11</v>
      </c>
      <c r="E5456" s="3">
        <v>943.13699999999994</v>
      </c>
      <c r="F5456" s="3">
        <v>471.56799999999998</v>
      </c>
      <c r="G5456" s="3">
        <f t="shared" si="168"/>
        <v>0.94313699999999989</v>
      </c>
      <c r="H5456" s="3">
        <f t="shared" si="169"/>
        <v>0.47156799999999999</v>
      </c>
      <c r="J5456" s="3" cm="1">
        <f t="array" ref="J5456">+INDEX(G5456:H5456,,MATCH(Rates!$G$7,$G$4:$H$4,0))</f>
        <v>0.94313699999999989</v>
      </c>
    </row>
    <row r="5457" spans="2:10" x14ac:dyDescent="0.25">
      <c r="B5457" s="3">
        <v>8</v>
      </c>
      <c r="C5457" s="3">
        <v>15</v>
      </c>
      <c r="D5457" s="3">
        <v>12</v>
      </c>
      <c r="E5457" s="3">
        <v>5209.0190000000002</v>
      </c>
      <c r="F5457" s="3">
        <v>2604.5100000000002</v>
      </c>
      <c r="G5457" s="3">
        <f t="shared" si="168"/>
        <v>5.2090190000000005</v>
      </c>
      <c r="H5457" s="3">
        <f t="shared" si="169"/>
        <v>2.6045100000000003</v>
      </c>
      <c r="J5457" s="3" cm="1">
        <f t="array" ref="J5457">+INDEX(G5457:H5457,,MATCH(Rates!$G$7,$G$4:$H$4,0))</f>
        <v>5.2090190000000005</v>
      </c>
    </row>
    <row r="5458" spans="2:10" x14ac:dyDescent="0.25">
      <c r="B5458" s="3">
        <v>8</v>
      </c>
      <c r="C5458" s="3">
        <v>15</v>
      </c>
      <c r="D5458" s="3">
        <v>13</v>
      </c>
      <c r="E5458" s="3">
        <v>4918.7860000000001</v>
      </c>
      <c r="F5458" s="3">
        <v>2459.393</v>
      </c>
      <c r="G5458" s="3">
        <f t="shared" si="168"/>
        <v>4.9187859999999999</v>
      </c>
      <c r="H5458" s="3">
        <f t="shared" si="169"/>
        <v>2.4593929999999999</v>
      </c>
      <c r="J5458" s="3" cm="1">
        <f t="array" ref="J5458">+INDEX(G5458:H5458,,MATCH(Rates!$G$7,$G$4:$H$4,0))</f>
        <v>4.9187859999999999</v>
      </c>
    </row>
    <row r="5459" spans="2:10" x14ac:dyDescent="0.25">
      <c r="B5459" s="3">
        <v>8</v>
      </c>
      <c r="C5459" s="3">
        <v>15</v>
      </c>
      <c r="D5459" s="3">
        <v>14</v>
      </c>
      <c r="E5459" s="3">
        <v>3823.3969999999999</v>
      </c>
      <c r="F5459" s="3">
        <v>1911.6980000000001</v>
      </c>
      <c r="G5459" s="3">
        <f t="shared" si="168"/>
        <v>3.8233969999999999</v>
      </c>
      <c r="H5459" s="3">
        <f t="shared" si="169"/>
        <v>1.9116980000000001</v>
      </c>
      <c r="J5459" s="3" cm="1">
        <f t="array" ref="J5459">+INDEX(G5459:H5459,,MATCH(Rates!$G$7,$G$4:$H$4,0))</f>
        <v>3.8233969999999999</v>
      </c>
    </row>
    <row r="5460" spans="2:10" x14ac:dyDescent="0.25">
      <c r="B5460" s="3">
        <v>8</v>
      </c>
      <c r="C5460" s="3">
        <v>15</v>
      </c>
      <c r="D5460" s="3">
        <v>15</v>
      </c>
      <c r="E5460" s="3">
        <v>4243.0649999999996</v>
      </c>
      <c r="F5460" s="3">
        <v>2121.5329999999999</v>
      </c>
      <c r="G5460" s="3">
        <f t="shared" si="168"/>
        <v>4.2430649999999996</v>
      </c>
      <c r="H5460" s="3">
        <f t="shared" si="169"/>
        <v>2.1215329999999999</v>
      </c>
      <c r="J5460" s="3" cm="1">
        <f t="array" ref="J5460">+INDEX(G5460:H5460,,MATCH(Rates!$G$7,$G$4:$H$4,0))</f>
        <v>4.2430649999999996</v>
      </c>
    </row>
    <row r="5461" spans="2:10" x14ac:dyDescent="0.25">
      <c r="B5461" s="3">
        <v>8</v>
      </c>
      <c r="C5461" s="3">
        <v>15</v>
      </c>
      <c r="D5461" s="3">
        <v>16</v>
      </c>
      <c r="E5461" s="3">
        <v>3363.79</v>
      </c>
      <c r="F5461" s="3">
        <v>1681.895</v>
      </c>
      <c r="G5461" s="3">
        <f t="shared" ref="G5461:G5524" si="170">+E5461/1000</f>
        <v>3.3637899999999998</v>
      </c>
      <c r="H5461" s="3">
        <f t="shared" ref="H5461:H5524" si="171">+F5461/1000</f>
        <v>1.6818949999999999</v>
      </c>
      <c r="J5461" s="3" cm="1">
        <f t="array" ref="J5461">+INDEX(G5461:H5461,,MATCH(Rates!$G$7,$G$4:$H$4,0))</f>
        <v>3.3637899999999998</v>
      </c>
    </row>
    <row r="5462" spans="2:10" x14ac:dyDescent="0.25">
      <c r="B5462" s="3">
        <v>8</v>
      </c>
      <c r="C5462" s="3">
        <v>15</v>
      </c>
      <c r="D5462" s="3">
        <v>17</v>
      </c>
      <c r="E5462" s="3">
        <v>2048.8180000000002</v>
      </c>
      <c r="F5462" s="3">
        <v>1024.4090000000001</v>
      </c>
      <c r="G5462" s="3">
        <f t="shared" si="170"/>
        <v>2.0488180000000003</v>
      </c>
      <c r="H5462" s="3">
        <f t="shared" si="171"/>
        <v>1.0244090000000001</v>
      </c>
      <c r="J5462" s="3" cm="1">
        <f t="array" ref="J5462">+INDEX(G5462:H5462,,MATCH(Rates!$G$7,$G$4:$H$4,0))</f>
        <v>2.0488180000000003</v>
      </c>
    </row>
    <row r="5463" spans="2:10" x14ac:dyDescent="0.25">
      <c r="B5463" s="3">
        <v>8</v>
      </c>
      <c r="C5463" s="3">
        <v>15</v>
      </c>
      <c r="D5463" s="3">
        <v>18</v>
      </c>
      <c r="E5463" s="3">
        <v>719.53</v>
      </c>
      <c r="F5463" s="3">
        <v>359.76499999999999</v>
      </c>
      <c r="G5463" s="3">
        <f t="shared" si="170"/>
        <v>0.71953</v>
      </c>
      <c r="H5463" s="3">
        <f t="shared" si="171"/>
        <v>0.359765</v>
      </c>
      <c r="J5463" s="3" cm="1">
        <f t="array" ref="J5463">+INDEX(G5463:H5463,,MATCH(Rates!$G$7,$G$4:$H$4,0))</f>
        <v>0.71953</v>
      </c>
    </row>
    <row r="5464" spans="2:10" x14ac:dyDescent="0.25">
      <c r="B5464" s="3">
        <v>8</v>
      </c>
      <c r="C5464" s="3">
        <v>15</v>
      </c>
      <c r="D5464" s="3">
        <v>19</v>
      </c>
      <c r="E5464" s="3">
        <v>52.853999999999999</v>
      </c>
      <c r="F5464" s="3">
        <v>26.427</v>
      </c>
      <c r="G5464" s="3">
        <f t="shared" si="170"/>
        <v>5.2853999999999998E-2</v>
      </c>
      <c r="H5464" s="3">
        <f t="shared" si="171"/>
        <v>2.6426999999999999E-2</v>
      </c>
      <c r="J5464" s="3" cm="1">
        <f t="array" ref="J5464">+INDEX(G5464:H5464,,MATCH(Rates!$G$7,$G$4:$H$4,0))</f>
        <v>5.2853999999999998E-2</v>
      </c>
    </row>
    <row r="5465" spans="2:10" x14ac:dyDescent="0.25">
      <c r="B5465" s="3">
        <v>8</v>
      </c>
      <c r="C5465" s="3">
        <v>15</v>
      </c>
      <c r="D5465" s="3">
        <v>20</v>
      </c>
      <c r="E5465" s="3">
        <v>0</v>
      </c>
      <c r="F5465" s="3">
        <v>0</v>
      </c>
      <c r="G5465" s="3">
        <f t="shared" si="170"/>
        <v>0</v>
      </c>
      <c r="H5465" s="3">
        <f t="shared" si="171"/>
        <v>0</v>
      </c>
      <c r="J5465" s="3" cm="1">
        <f t="array" ref="J5465">+INDEX(G5465:H5465,,MATCH(Rates!$G$7,$G$4:$H$4,0))</f>
        <v>0</v>
      </c>
    </row>
    <row r="5466" spans="2:10" x14ac:dyDescent="0.25">
      <c r="B5466" s="3">
        <v>8</v>
      </c>
      <c r="C5466" s="3">
        <v>15</v>
      </c>
      <c r="D5466" s="3">
        <v>21</v>
      </c>
      <c r="E5466" s="3">
        <v>0</v>
      </c>
      <c r="F5466" s="3">
        <v>0</v>
      </c>
      <c r="G5466" s="3">
        <f t="shared" si="170"/>
        <v>0</v>
      </c>
      <c r="H5466" s="3">
        <f t="shared" si="171"/>
        <v>0</v>
      </c>
      <c r="J5466" s="3" cm="1">
        <f t="array" ref="J5466">+INDEX(G5466:H5466,,MATCH(Rates!$G$7,$G$4:$H$4,0))</f>
        <v>0</v>
      </c>
    </row>
    <row r="5467" spans="2:10" x14ac:dyDescent="0.25">
      <c r="B5467" s="3">
        <v>8</v>
      </c>
      <c r="C5467" s="3">
        <v>15</v>
      </c>
      <c r="D5467" s="3">
        <v>22</v>
      </c>
      <c r="E5467" s="3">
        <v>0</v>
      </c>
      <c r="F5467" s="3">
        <v>0</v>
      </c>
      <c r="G5467" s="3">
        <f t="shared" si="170"/>
        <v>0</v>
      </c>
      <c r="H5467" s="3">
        <f t="shared" si="171"/>
        <v>0</v>
      </c>
      <c r="J5467" s="3" cm="1">
        <f t="array" ref="J5467">+INDEX(G5467:H5467,,MATCH(Rates!$G$7,$G$4:$H$4,0))</f>
        <v>0</v>
      </c>
    </row>
    <row r="5468" spans="2:10" x14ac:dyDescent="0.25">
      <c r="B5468" s="3">
        <v>8</v>
      </c>
      <c r="C5468" s="3">
        <v>15</v>
      </c>
      <c r="D5468" s="3">
        <v>23</v>
      </c>
      <c r="E5468" s="3">
        <v>0</v>
      </c>
      <c r="F5468" s="3">
        <v>0</v>
      </c>
      <c r="G5468" s="3">
        <f t="shared" si="170"/>
        <v>0</v>
      </c>
      <c r="H5468" s="3">
        <f t="shared" si="171"/>
        <v>0</v>
      </c>
      <c r="J5468" s="3" cm="1">
        <f t="array" ref="J5468">+INDEX(G5468:H5468,,MATCH(Rates!$G$7,$G$4:$H$4,0))</f>
        <v>0</v>
      </c>
    </row>
    <row r="5469" spans="2:10" x14ac:dyDescent="0.25">
      <c r="B5469" s="3">
        <v>8</v>
      </c>
      <c r="C5469" s="3">
        <v>16</v>
      </c>
      <c r="D5469" s="3">
        <v>0</v>
      </c>
      <c r="E5469" s="3">
        <v>0</v>
      </c>
      <c r="F5469" s="3">
        <v>0</v>
      </c>
      <c r="G5469" s="3">
        <f t="shared" si="170"/>
        <v>0</v>
      </c>
      <c r="H5469" s="3">
        <f t="shared" si="171"/>
        <v>0</v>
      </c>
      <c r="J5469" s="3" cm="1">
        <f t="array" ref="J5469">+INDEX(G5469:H5469,,MATCH(Rates!$G$7,$G$4:$H$4,0))</f>
        <v>0</v>
      </c>
    </row>
    <row r="5470" spans="2:10" x14ac:dyDescent="0.25">
      <c r="B5470" s="3">
        <v>8</v>
      </c>
      <c r="C5470" s="3">
        <v>16</v>
      </c>
      <c r="D5470" s="3">
        <v>1</v>
      </c>
      <c r="E5470" s="3">
        <v>0</v>
      </c>
      <c r="F5470" s="3">
        <v>0</v>
      </c>
      <c r="G5470" s="3">
        <f t="shared" si="170"/>
        <v>0</v>
      </c>
      <c r="H5470" s="3">
        <f t="shared" si="171"/>
        <v>0</v>
      </c>
      <c r="J5470" s="3" cm="1">
        <f t="array" ref="J5470">+INDEX(G5470:H5470,,MATCH(Rates!$G$7,$G$4:$H$4,0))</f>
        <v>0</v>
      </c>
    </row>
    <row r="5471" spans="2:10" x14ac:dyDescent="0.25">
      <c r="B5471" s="3">
        <v>8</v>
      </c>
      <c r="C5471" s="3">
        <v>16</v>
      </c>
      <c r="D5471" s="3">
        <v>2</v>
      </c>
      <c r="E5471" s="3">
        <v>0</v>
      </c>
      <c r="F5471" s="3">
        <v>0</v>
      </c>
      <c r="G5471" s="3">
        <f t="shared" si="170"/>
        <v>0</v>
      </c>
      <c r="H5471" s="3">
        <f t="shared" si="171"/>
        <v>0</v>
      </c>
      <c r="J5471" s="3" cm="1">
        <f t="array" ref="J5471">+INDEX(G5471:H5471,,MATCH(Rates!$G$7,$G$4:$H$4,0))</f>
        <v>0</v>
      </c>
    </row>
    <row r="5472" spans="2:10" x14ac:dyDescent="0.25">
      <c r="B5472" s="3">
        <v>8</v>
      </c>
      <c r="C5472" s="3">
        <v>16</v>
      </c>
      <c r="D5472" s="3">
        <v>3</v>
      </c>
      <c r="E5472" s="3">
        <v>0</v>
      </c>
      <c r="F5472" s="3">
        <v>0</v>
      </c>
      <c r="G5472" s="3">
        <f t="shared" si="170"/>
        <v>0</v>
      </c>
      <c r="H5472" s="3">
        <f t="shared" si="171"/>
        <v>0</v>
      </c>
      <c r="J5472" s="3" cm="1">
        <f t="array" ref="J5472">+INDEX(G5472:H5472,,MATCH(Rates!$G$7,$G$4:$H$4,0))</f>
        <v>0</v>
      </c>
    </row>
    <row r="5473" spans="2:10" x14ac:dyDescent="0.25">
      <c r="B5473" s="3">
        <v>8</v>
      </c>
      <c r="C5473" s="3">
        <v>16</v>
      </c>
      <c r="D5473" s="3">
        <v>4</v>
      </c>
      <c r="E5473" s="3">
        <v>0</v>
      </c>
      <c r="F5473" s="3">
        <v>0</v>
      </c>
      <c r="G5473" s="3">
        <f t="shared" si="170"/>
        <v>0</v>
      </c>
      <c r="H5473" s="3">
        <f t="shared" si="171"/>
        <v>0</v>
      </c>
      <c r="J5473" s="3" cm="1">
        <f t="array" ref="J5473">+INDEX(G5473:H5473,,MATCH(Rates!$G$7,$G$4:$H$4,0))</f>
        <v>0</v>
      </c>
    </row>
    <row r="5474" spans="2:10" x14ac:dyDescent="0.25">
      <c r="B5474" s="3">
        <v>8</v>
      </c>
      <c r="C5474" s="3">
        <v>16</v>
      </c>
      <c r="D5474" s="3">
        <v>5</v>
      </c>
      <c r="E5474" s="3">
        <v>0</v>
      </c>
      <c r="F5474" s="3">
        <v>0</v>
      </c>
      <c r="G5474" s="3">
        <f t="shared" si="170"/>
        <v>0</v>
      </c>
      <c r="H5474" s="3">
        <f t="shared" si="171"/>
        <v>0</v>
      </c>
      <c r="J5474" s="3" cm="1">
        <f t="array" ref="J5474">+INDEX(G5474:H5474,,MATCH(Rates!$G$7,$G$4:$H$4,0))</f>
        <v>0</v>
      </c>
    </row>
    <row r="5475" spans="2:10" x14ac:dyDescent="0.25">
      <c r="B5475" s="3">
        <v>8</v>
      </c>
      <c r="C5475" s="3">
        <v>16</v>
      </c>
      <c r="D5475" s="3">
        <v>6</v>
      </c>
      <c r="E5475" s="3">
        <v>67.989999999999995</v>
      </c>
      <c r="F5475" s="3">
        <v>33.994999999999997</v>
      </c>
      <c r="G5475" s="3">
        <f t="shared" si="170"/>
        <v>6.7989999999999995E-2</v>
      </c>
      <c r="H5475" s="3">
        <f t="shared" si="171"/>
        <v>3.3994999999999997E-2</v>
      </c>
      <c r="J5475" s="3" cm="1">
        <f t="array" ref="J5475">+INDEX(G5475:H5475,,MATCH(Rates!$G$7,$G$4:$H$4,0))</f>
        <v>6.7989999999999995E-2</v>
      </c>
    </row>
    <row r="5476" spans="2:10" x14ac:dyDescent="0.25">
      <c r="B5476" s="3">
        <v>8</v>
      </c>
      <c r="C5476" s="3">
        <v>16</v>
      </c>
      <c r="D5476" s="3">
        <v>7</v>
      </c>
      <c r="E5476" s="3">
        <v>661.42499999999995</v>
      </c>
      <c r="F5476" s="3">
        <v>330.71199999999999</v>
      </c>
      <c r="G5476" s="3">
        <f t="shared" si="170"/>
        <v>0.66142499999999993</v>
      </c>
      <c r="H5476" s="3">
        <f t="shared" si="171"/>
        <v>0.33071200000000001</v>
      </c>
      <c r="J5476" s="3" cm="1">
        <f t="array" ref="J5476">+INDEX(G5476:H5476,,MATCH(Rates!$G$7,$G$4:$H$4,0))</f>
        <v>0.66142499999999993</v>
      </c>
    </row>
    <row r="5477" spans="2:10" x14ac:dyDescent="0.25">
      <c r="B5477" s="3">
        <v>8</v>
      </c>
      <c r="C5477" s="3">
        <v>16</v>
      </c>
      <c r="D5477" s="3">
        <v>8</v>
      </c>
      <c r="E5477" s="3">
        <v>2626.2069999999999</v>
      </c>
      <c r="F5477" s="3">
        <v>1313.1030000000001</v>
      </c>
      <c r="G5477" s="3">
        <f t="shared" si="170"/>
        <v>2.626207</v>
      </c>
      <c r="H5477" s="3">
        <f t="shared" si="171"/>
        <v>1.3131030000000001</v>
      </c>
      <c r="J5477" s="3" cm="1">
        <f t="array" ref="J5477">+INDEX(G5477:H5477,,MATCH(Rates!$G$7,$G$4:$H$4,0))</f>
        <v>2.626207</v>
      </c>
    </row>
    <row r="5478" spans="2:10" x14ac:dyDescent="0.25">
      <c r="B5478" s="3">
        <v>8</v>
      </c>
      <c r="C5478" s="3">
        <v>16</v>
      </c>
      <c r="D5478" s="3">
        <v>9</v>
      </c>
      <c r="E5478" s="3">
        <v>3867.038</v>
      </c>
      <c r="F5478" s="3">
        <v>1933.519</v>
      </c>
      <c r="G5478" s="3">
        <f t="shared" si="170"/>
        <v>3.867038</v>
      </c>
      <c r="H5478" s="3">
        <f t="shared" si="171"/>
        <v>1.933519</v>
      </c>
      <c r="J5478" s="3" cm="1">
        <f t="array" ref="J5478">+INDEX(G5478:H5478,,MATCH(Rates!$G$7,$G$4:$H$4,0))</f>
        <v>3.867038</v>
      </c>
    </row>
    <row r="5479" spans="2:10" x14ac:dyDescent="0.25">
      <c r="B5479" s="3">
        <v>8</v>
      </c>
      <c r="C5479" s="3">
        <v>16</v>
      </c>
      <c r="D5479" s="3">
        <v>10</v>
      </c>
      <c r="E5479" s="3">
        <v>4899.3360000000002</v>
      </c>
      <c r="F5479" s="3">
        <v>2449.6680000000001</v>
      </c>
      <c r="G5479" s="3">
        <f t="shared" si="170"/>
        <v>4.8993359999999999</v>
      </c>
      <c r="H5479" s="3">
        <f t="shared" si="171"/>
        <v>2.449668</v>
      </c>
      <c r="J5479" s="3" cm="1">
        <f t="array" ref="J5479">+INDEX(G5479:H5479,,MATCH(Rates!$G$7,$G$4:$H$4,0))</f>
        <v>4.8993359999999999</v>
      </c>
    </row>
    <row r="5480" spans="2:10" x14ac:dyDescent="0.25">
      <c r="B5480" s="3">
        <v>8</v>
      </c>
      <c r="C5480" s="3">
        <v>16</v>
      </c>
      <c r="D5480" s="3">
        <v>11</v>
      </c>
      <c r="E5480" s="3">
        <v>4980.3109999999997</v>
      </c>
      <c r="F5480" s="3">
        <v>2490.1559999999999</v>
      </c>
      <c r="G5480" s="3">
        <f t="shared" si="170"/>
        <v>4.9803109999999995</v>
      </c>
      <c r="H5480" s="3">
        <f t="shared" si="171"/>
        <v>2.4901559999999998</v>
      </c>
      <c r="J5480" s="3" cm="1">
        <f t="array" ref="J5480">+INDEX(G5480:H5480,,MATCH(Rates!$G$7,$G$4:$H$4,0))</f>
        <v>4.9803109999999995</v>
      </c>
    </row>
    <row r="5481" spans="2:10" x14ac:dyDescent="0.25">
      <c r="B5481" s="3">
        <v>8</v>
      </c>
      <c r="C5481" s="3">
        <v>16</v>
      </c>
      <c r="D5481" s="3">
        <v>12</v>
      </c>
      <c r="E5481" s="3">
        <v>3978.6849999999999</v>
      </c>
      <c r="F5481" s="3">
        <v>1989.3420000000001</v>
      </c>
      <c r="G5481" s="3">
        <f t="shared" si="170"/>
        <v>3.978685</v>
      </c>
      <c r="H5481" s="3">
        <f t="shared" si="171"/>
        <v>1.9893420000000002</v>
      </c>
      <c r="J5481" s="3" cm="1">
        <f t="array" ref="J5481">+INDEX(G5481:H5481,,MATCH(Rates!$G$7,$G$4:$H$4,0))</f>
        <v>3.978685</v>
      </c>
    </row>
    <row r="5482" spans="2:10" x14ac:dyDescent="0.25">
      <c r="B5482" s="3">
        <v>8</v>
      </c>
      <c r="C5482" s="3">
        <v>16</v>
      </c>
      <c r="D5482" s="3">
        <v>13</v>
      </c>
      <c r="E5482" s="3">
        <v>5820.8710000000001</v>
      </c>
      <c r="F5482" s="3">
        <v>2910.4349999999999</v>
      </c>
      <c r="G5482" s="3">
        <f t="shared" si="170"/>
        <v>5.8208710000000004</v>
      </c>
      <c r="H5482" s="3">
        <f t="shared" si="171"/>
        <v>2.9104350000000001</v>
      </c>
      <c r="J5482" s="3" cm="1">
        <f t="array" ref="J5482">+INDEX(G5482:H5482,,MATCH(Rates!$G$7,$G$4:$H$4,0))</f>
        <v>5.8208710000000004</v>
      </c>
    </row>
    <row r="5483" spans="2:10" x14ac:dyDescent="0.25">
      <c r="B5483" s="3">
        <v>8</v>
      </c>
      <c r="C5483" s="3">
        <v>16</v>
      </c>
      <c r="D5483" s="3">
        <v>14</v>
      </c>
      <c r="E5483" s="3">
        <v>5389.27</v>
      </c>
      <c r="F5483" s="3">
        <v>2694.6350000000002</v>
      </c>
      <c r="G5483" s="3">
        <f t="shared" si="170"/>
        <v>5.3892700000000007</v>
      </c>
      <c r="H5483" s="3">
        <f t="shared" si="171"/>
        <v>2.6946350000000003</v>
      </c>
      <c r="J5483" s="3" cm="1">
        <f t="array" ref="J5483">+INDEX(G5483:H5483,,MATCH(Rates!$G$7,$G$4:$H$4,0))</f>
        <v>5.3892700000000007</v>
      </c>
    </row>
    <row r="5484" spans="2:10" x14ac:dyDescent="0.25">
      <c r="B5484" s="3">
        <v>8</v>
      </c>
      <c r="C5484" s="3">
        <v>16</v>
      </c>
      <c r="D5484" s="3">
        <v>15</v>
      </c>
      <c r="E5484" s="3">
        <v>4640.8459999999995</v>
      </c>
      <c r="F5484" s="3">
        <v>2320.4229999999998</v>
      </c>
      <c r="G5484" s="3">
        <f t="shared" si="170"/>
        <v>4.6408459999999998</v>
      </c>
      <c r="H5484" s="3">
        <f t="shared" si="171"/>
        <v>2.3204229999999999</v>
      </c>
      <c r="J5484" s="3" cm="1">
        <f t="array" ref="J5484">+INDEX(G5484:H5484,,MATCH(Rates!$G$7,$G$4:$H$4,0))</f>
        <v>4.6408459999999998</v>
      </c>
    </row>
    <row r="5485" spans="2:10" x14ac:dyDescent="0.25">
      <c r="B5485" s="3">
        <v>8</v>
      </c>
      <c r="C5485" s="3">
        <v>16</v>
      </c>
      <c r="D5485" s="3">
        <v>16</v>
      </c>
      <c r="E5485" s="3">
        <v>3525.402</v>
      </c>
      <c r="F5485" s="3">
        <v>1762.701</v>
      </c>
      <c r="G5485" s="3">
        <f t="shared" si="170"/>
        <v>3.5254020000000001</v>
      </c>
      <c r="H5485" s="3">
        <f t="shared" si="171"/>
        <v>1.7627010000000001</v>
      </c>
      <c r="J5485" s="3" cm="1">
        <f t="array" ref="J5485">+INDEX(G5485:H5485,,MATCH(Rates!$G$7,$G$4:$H$4,0))</f>
        <v>3.5254020000000001</v>
      </c>
    </row>
    <row r="5486" spans="2:10" x14ac:dyDescent="0.25">
      <c r="B5486" s="3">
        <v>8</v>
      </c>
      <c r="C5486" s="3">
        <v>16</v>
      </c>
      <c r="D5486" s="3">
        <v>17</v>
      </c>
      <c r="E5486" s="3">
        <v>2137.9490000000001</v>
      </c>
      <c r="F5486" s="3">
        <v>1068.9739999999999</v>
      </c>
      <c r="G5486" s="3">
        <f t="shared" si="170"/>
        <v>2.1379489999999999</v>
      </c>
      <c r="H5486" s="3">
        <f t="shared" si="171"/>
        <v>1.0689739999999999</v>
      </c>
      <c r="J5486" s="3" cm="1">
        <f t="array" ref="J5486">+INDEX(G5486:H5486,,MATCH(Rates!$G$7,$G$4:$H$4,0))</f>
        <v>2.1379489999999999</v>
      </c>
    </row>
    <row r="5487" spans="2:10" x14ac:dyDescent="0.25">
      <c r="B5487" s="3">
        <v>8</v>
      </c>
      <c r="C5487" s="3">
        <v>16</v>
      </c>
      <c r="D5487" s="3">
        <v>18</v>
      </c>
      <c r="E5487" s="3">
        <v>709.10199999999998</v>
      </c>
      <c r="F5487" s="3">
        <v>354.55099999999999</v>
      </c>
      <c r="G5487" s="3">
        <f t="shared" si="170"/>
        <v>0.70910200000000001</v>
      </c>
      <c r="H5487" s="3">
        <f t="shared" si="171"/>
        <v>0.35455100000000001</v>
      </c>
      <c r="J5487" s="3" cm="1">
        <f t="array" ref="J5487">+INDEX(G5487:H5487,,MATCH(Rates!$G$7,$G$4:$H$4,0))</f>
        <v>0.70910200000000001</v>
      </c>
    </row>
    <row r="5488" spans="2:10" x14ac:dyDescent="0.25">
      <c r="B5488" s="3">
        <v>8</v>
      </c>
      <c r="C5488" s="3">
        <v>16</v>
      </c>
      <c r="D5488" s="3">
        <v>19</v>
      </c>
      <c r="E5488" s="3">
        <v>35.962000000000003</v>
      </c>
      <c r="F5488" s="3">
        <v>17.981000000000002</v>
      </c>
      <c r="G5488" s="3">
        <f t="shared" si="170"/>
        <v>3.5962000000000001E-2</v>
      </c>
      <c r="H5488" s="3">
        <f t="shared" si="171"/>
        <v>1.7981E-2</v>
      </c>
      <c r="J5488" s="3" cm="1">
        <f t="array" ref="J5488">+INDEX(G5488:H5488,,MATCH(Rates!$G$7,$G$4:$H$4,0))</f>
        <v>3.5962000000000001E-2</v>
      </c>
    </row>
    <row r="5489" spans="2:10" x14ac:dyDescent="0.25">
      <c r="B5489" s="3">
        <v>8</v>
      </c>
      <c r="C5489" s="3">
        <v>16</v>
      </c>
      <c r="D5489" s="3">
        <v>20</v>
      </c>
      <c r="E5489" s="3">
        <v>0</v>
      </c>
      <c r="F5489" s="3">
        <v>0</v>
      </c>
      <c r="G5489" s="3">
        <f t="shared" si="170"/>
        <v>0</v>
      </c>
      <c r="H5489" s="3">
        <f t="shared" si="171"/>
        <v>0</v>
      </c>
      <c r="J5489" s="3" cm="1">
        <f t="array" ref="J5489">+INDEX(G5489:H5489,,MATCH(Rates!$G$7,$G$4:$H$4,0))</f>
        <v>0</v>
      </c>
    </row>
    <row r="5490" spans="2:10" x14ac:dyDescent="0.25">
      <c r="B5490" s="3">
        <v>8</v>
      </c>
      <c r="C5490" s="3">
        <v>16</v>
      </c>
      <c r="D5490" s="3">
        <v>21</v>
      </c>
      <c r="E5490" s="3">
        <v>0</v>
      </c>
      <c r="F5490" s="3">
        <v>0</v>
      </c>
      <c r="G5490" s="3">
        <f t="shared" si="170"/>
        <v>0</v>
      </c>
      <c r="H5490" s="3">
        <f t="shared" si="171"/>
        <v>0</v>
      </c>
      <c r="J5490" s="3" cm="1">
        <f t="array" ref="J5490">+INDEX(G5490:H5490,,MATCH(Rates!$G$7,$G$4:$H$4,0))</f>
        <v>0</v>
      </c>
    </row>
    <row r="5491" spans="2:10" x14ac:dyDescent="0.25">
      <c r="B5491" s="3">
        <v>8</v>
      </c>
      <c r="C5491" s="3">
        <v>16</v>
      </c>
      <c r="D5491" s="3">
        <v>22</v>
      </c>
      <c r="E5491" s="3">
        <v>0</v>
      </c>
      <c r="F5491" s="3">
        <v>0</v>
      </c>
      <c r="G5491" s="3">
        <f t="shared" si="170"/>
        <v>0</v>
      </c>
      <c r="H5491" s="3">
        <f t="shared" si="171"/>
        <v>0</v>
      </c>
      <c r="J5491" s="3" cm="1">
        <f t="array" ref="J5491">+INDEX(G5491:H5491,,MATCH(Rates!$G$7,$G$4:$H$4,0))</f>
        <v>0</v>
      </c>
    </row>
    <row r="5492" spans="2:10" x14ac:dyDescent="0.25">
      <c r="B5492" s="3">
        <v>8</v>
      </c>
      <c r="C5492" s="3">
        <v>16</v>
      </c>
      <c r="D5492" s="3">
        <v>23</v>
      </c>
      <c r="E5492" s="3">
        <v>0</v>
      </c>
      <c r="F5492" s="3">
        <v>0</v>
      </c>
      <c r="G5492" s="3">
        <f t="shared" si="170"/>
        <v>0</v>
      </c>
      <c r="H5492" s="3">
        <f t="shared" si="171"/>
        <v>0</v>
      </c>
      <c r="J5492" s="3" cm="1">
        <f t="array" ref="J5492">+INDEX(G5492:H5492,,MATCH(Rates!$G$7,$G$4:$H$4,0))</f>
        <v>0</v>
      </c>
    </row>
    <row r="5493" spans="2:10" x14ac:dyDescent="0.25">
      <c r="B5493" s="3">
        <v>8</v>
      </c>
      <c r="C5493" s="3">
        <v>17</v>
      </c>
      <c r="D5493" s="3">
        <v>0</v>
      </c>
      <c r="E5493" s="3">
        <v>0</v>
      </c>
      <c r="F5493" s="3">
        <v>0</v>
      </c>
      <c r="G5493" s="3">
        <f t="shared" si="170"/>
        <v>0</v>
      </c>
      <c r="H5493" s="3">
        <f t="shared" si="171"/>
        <v>0</v>
      </c>
      <c r="J5493" s="3" cm="1">
        <f t="array" ref="J5493">+INDEX(G5493:H5493,,MATCH(Rates!$G$7,$G$4:$H$4,0))</f>
        <v>0</v>
      </c>
    </row>
    <row r="5494" spans="2:10" x14ac:dyDescent="0.25">
      <c r="B5494" s="3">
        <v>8</v>
      </c>
      <c r="C5494" s="3">
        <v>17</v>
      </c>
      <c r="D5494" s="3">
        <v>1</v>
      </c>
      <c r="E5494" s="3">
        <v>0</v>
      </c>
      <c r="F5494" s="3">
        <v>0</v>
      </c>
      <c r="G5494" s="3">
        <f t="shared" si="170"/>
        <v>0</v>
      </c>
      <c r="H5494" s="3">
        <f t="shared" si="171"/>
        <v>0</v>
      </c>
      <c r="J5494" s="3" cm="1">
        <f t="array" ref="J5494">+INDEX(G5494:H5494,,MATCH(Rates!$G$7,$G$4:$H$4,0))</f>
        <v>0</v>
      </c>
    </row>
    <row r="5495" spans="2:10" x14ac:dyDescent="0.25">
      <c r="B5495" s="3">
        <v>8</v>
      </c>
      <c r="C5495" s="3">
        <v>17</v>
      </c>
      <c r="D5495" s="3">
        <v>2</v>
      </c>
      <c r="E5495" s="3">
        <v>0</v>
      </c>
      <c r="F5495" s="3">
        <v>0</v>
      </c>
      <c r="G5495" s="3">
        <f t="shared" si="170"/>
        <v>0</v>
      </c>
      <c r="H5495" s="3">
        <f t="shared" si="171"/>
        <v>0</v>
      </c>
      <c r="J5495" s="3" cm="1">
        <f t="array" ref="J5495">+INDEX(G5495:H5495,,MATCH(Rates!$G$7,$G$4:$H$4,0))</f>
        <v>0</v>
      </c>
    </row>
    <row r="5496" spans="2:10" x14ac:dyDescent="0.25">
      <c r="B5496" s="3">
        <v>8</v>
      </c>
      <c r="C5496" s="3">
        <v>17</v>
      </c>
      <c r="D5496" s="3">
        <v>3</v>
      </c>
      <c r="E5496" s="3">
        <v>0</v>
      </c>
      <c r="F5496" s="3">
        <v>0</v>
      </c>
      <c r="G5496" s="3">
        <f t="shared" si="170"/>
        <v>0</v>
      </c>
      <c r="H5496" s="3">
        <f t="shared" si="171"/>
        <v>0</v>
      </c>
      <c r="J5496" s="3" cm="1">
        <f t="array" ref="J5496">+INDEX(G5496:H5496,,MATCH(Rates!$G$7,$G$4:$H$4,0))</f>
        <v>0</v>
      </c>
    </row>
    <row r="5497" spans="2:10" x14ac:dyDescent="0.25">
      <c r="B5497" s="3">
        <v>8</v>
      </c>
      <c r="C5497" s="3">
        <v>17</v>
      </c>
      <c r="D5497" s="3">
        <v>4</v>
      </c>
      <c r="E5497" s="3">
        <v>0</v>
      </c>
      <c r="F5497" s="3">
        <v>0</v>
      </c>
      <c r="G5497" s="3">
        <f t="shared" si="170"/>
        <v>0</v>
      </c>
      <c r="H5497" s="3">
        <f t="shared" si="171"/>
        <v>0</v>
      </c>
      <c r="J5497" s="3" cm="1">
        <f t="array" ref="J5497">+INDEX(G5497:H5497,,MATCH(Rates!$G$7,$G$4:$H$4,0))</f>
        <v>0</v>
      </c>
    </row>
    <row r="5498" spans="2:10" x14ac:dyDescent="0.25">
      <c r="B5498" s="3">
        <v>8</v>
      </c>
      <c r="C5498" s="3">
        <v>17</v>
      </c>
      <c r="D5498" s="3">
        <v>5</v>
      </c>
      <c r="E5498" s="3">
        <v>0</v>
      </c>
      <c r="F5498" s="3">
        <v>0</v>
      </c>
      <c r="G5498" s="3">
        <f t="shared" si="170"/>
        <v>0</v>
      </c>
      <c r="H5498" s="3">
        <f t="shared" si="171"/>
        <v>0</v>
      </c>
      <c r="J5498" s="3" cm="1">
        <f t="array" ref="J5498">+INDEX(G5498:H5498,,MATCH(Rates!$G$7,$G$4:$H$4,0))</f>
        <v>0</v>
      </c>
    </row>
    <row r="5499" spans="2:10" x14ac:dyDescent="0.25">
      <c r="B5499" s="3">
        <v>8</v>
      </c>
      <c r="C5499" s="3">
        <v>17</v>
      </c>
      <c r="D5499" s="3">
        <v>6</v>
      </c>
      <c r="E5499" s="3">
        <v>184.1</v>
      </c>
      <c r="F5499" s="3">
        <v>92.05</v>
      </c>
      <c r="G5499" s="3">
        <f t="shared" si="170"/>
        <v>0.18409999999999999</v>
      </c>
      <c r="H5499" s="3">
        <f t="shared" si="171"/>
        <v>9.2049999999999993E-2</v>
      </c>
      <c r="J5499" s="3" cm="1">
        <f t="array" ref="J5499">+INDEX(G5499:H5499,,MATCH(Rates!$G$7,$G$4:$H$4,0))</f>
        <v>0.18409999999999999</v>
      </c>
    </row>
    <row r="5500" spans="2:10" x14ac:dyDescent="0.25">
      <c r="B5500" s="3">
        <v>8</v>
      </c>
      <c r="C5500" s="3">
        <v>17</v>
      </c>
      <c r="D5500" s="3">
        <v>7</v>
      </c>
      <c r="E5500" s="3">
        <v>1279.973</v>
      </c>
      <c r="F5500" s="3">
        <v>639.98699999999997</v>
      </c>
      <c r="G5500" s="3">
        <f t="shared" si="170"/>
        <v>1.279973</v>
      </c>
      <c r="H5500" s="3">
        <f t="shared" si="171"/>
        <v>0.63998699999999997</v>
      </c>
      <c r="J5500" s="3" cm="1">
        <f t="array" ref="J5500">+INDEX(G5500:H5500,,MATCH(Rates!$G$7,$G$4:$H$4,0))</f>
        <v>1.279973</v>
      </c>
    </row>
    <row r="5501" spans="2:10" x14ac:dyDescent="0.25">
      <c r="B5501" s="3">
        <v>8</v>
      </c>
      <c r="C5501" s="3">
        <v>17</v>
      </c>
      <c r="D5501" s="3">
        <v>8</v>
      </c>
      <c r="E5501" s="3">
        <v>2847.2269999999999</v>
      </c>
      <c r="F5501" s="3">
        <v>1423.6130000000001</v>
      </c>
      <c r="G5501" s="3">
        <f t="shared" si="170"/>
        <v>2.8472269999999997</v>
      </c>
      <c r="H5501" s="3">
        <f t="shared" si="171"/>
        <v>1.423613</v>
      </c>
      <c r="J5501" s="3" cm="1">
        <f t="array" ref="J5501">+INDEX(G5501:H5501,,MATCH(Rates!$G$7,$G$4:$H$4,0))</f>
        <v>2.8472269999999997</v>
      </c>
    </row>
    <row r="5502" spans="2:10" x14ac:dyDescent="0.25">
      <c r="B5502" s="3">
        <v>8</v>
      </c>
      <c r="C5502" s="3">
        <v>17</v>
      </c>
      <c r="D5502" s="3">
        <v>9</v>
      </c>
      <c r="E5502" s="3">
        <v>4237.6980000000003</v>
      </c>
      <c r="F5502" s="3">
        <v>2118.8490000000002</v>
      </c>
      <c r="G5502" s="3">
        <f t="shared" si="170"/>
        <v>4.237698</v>
      </c>
      <c r="H5502" s="3">
        <f t="shared" si="171"/>
        <v>2.118849</v>
      </c>
      <c r="J5502" s="3" cm="1">
        <f t="array" ref="J5502">+INDEX(G5502:H5502,,MATCH(Rates!$G$7,$G$4:$H$4,0))</f>
        <v>4.237698</v>
      </c>
    </row>
    <row r="5503" spans="2:10" x14ac:dyDescent="0.25">
      <c r="B5503" s="3">
        <v>8</v>
      </c>
      <c r="C5503" s="3">
        <v>17</v>
      </c>
      <c r="D5503" s="3">
        <v>10</v>
      </c>
      <c r="E5503" s="3">
        <v>5222.8419999999996</v>
      </c>
      <c r="F5503" s="3">
        <v>2611.4209999999998</v>
      </c>
      <c r="G5503" s="3">
        <f t="shared" si="170"/>
        <v>5.222842</v>
      </c>
      <c r="H5503" s="3">
        <f t="shared" si="171"/>
        <v>2.611421</v>
      </c>
      <c r="J5503" s="3" cm="1">
        <f t="array" ref="J5503">+INDEX(G5503:H5503,,MATCH(Rates!$G$7,$G$4:$H$4,0))</f>
        <v>5.222842</v>
      </c>
    </row>
    <row r="5504" spans="2:10" x14ac:dyDescent="0.25">
      <c r="B5504" s="3">
        <v>8</v>
      </c>
      <c r="C5504" s="3">
        <v>17</v>
      </c>
      <c r="D5504" s="3">
        <v>11</v>
      </c>
      <c r="E5504" s="3">
        <v>5853.2219999999998</v>
      </c>
      <c r="F5504" s="3">
        <v>2926.6109999999999</v>
      </c>
      <c r="G5504" s="3">
        <f t="shared" si="170"/>
        <v>5.8532219999999997</v>
      </c>
      <c r="H5504" s="3">
        <f t="shared" si="171"/>
        <v>2.9266109999999999</v>
      </c>
      <c r="J5504" s="3" cm="1">
        <f t="array" ref="J5504">+INDEX(G5504:H5504,,MATCH(Rates!$G$7,$G$4:$H$4,0))</f>
        <v>5.8532219999999997</v>
      </c>
    </row>
    <row r="5505" spans="2:10" x14ac:dyDescent="0.25">
      <c r="B5505" s="3">
        <v>8</v>
      </c>
      <c r="C5505" s="3">
        <v>17</v>
      </c>
      <c r="D5505" s="3">
        <v>12</v>
      </c>
      <c r="E5505" s="3">
        <v>6126.0290000000005</v>
      </c>
      <c r="F5505" s="3">
        <v>3063.0140000000001</v>
      </c>
      <c r="G5505" s="3">
        <f t="shared" si="170"/>
        <v>6.1260290000000008</v>
      </c>
      <c r="H5505" s="3">
        <f t="shared" si="171"/>
        <v>3.0630139999999999</v>
      </c>
      <c r="J5505" s="3" cm="1">
        <f t="array" ref="J5505">+INDEX(G5505:H5505,,MATCH(Rates!$G$7,$G$4:$H$4,0))</f>
        <v>6.1260290000000008</v>
      </c>
    </row>
    <row r="5506" spans="2:10" x14ac:dyDescent="0.25">
      <c r="B5506" s="3">
        <v>8</v>
      </c>
      <c r="C5506" s="3">
        <v>17</v>
      </c>
      <c r="D5506" s="3">
        <v>13</v>
      </c>
      <c r="E5506" s="3">
        <v>6049.8909999999996</v>
      </c>
      <c r="F5506" s="3">
        <v>3024.9459999999999</v>
      </c>
      <c r="G5506" s="3">
        <f t="shared" si="170"/>
        <v>6.0498909999999997</v>
      </c>
      <c r="H5506" s="3">
        <f t="shared" si="171"/>
        <v>3.0249459999999999</v>
      </c>
      <c r="J5506" s="3" cm="1">
        <f t="array" ref="J5506">+INDEX(G5506:H5506,,MATCH(Rates!$G$7,$G$4:$H$4,0))</f>
        <v>6.0498909999999997</v>
      </c>
    </row>
    <row r="5507" spans="2:10" x14ac:dyDescent="0.25">
      <c r="B5507" s="3">
        <v>8</v>
      </c>
      <c r="C5507" s="3">
        <v>17</v>
      </c>
      <c r="D5507" s="3">
        <v>14</v>
      </c>
      <c r="E5507" s="3">
        <v>5592.3689999999997</v>
      </c>
      <c r="F5507" s="3">
        <v>2796.1840000000002</v>
      </c>
      <c r="G5507" s="3">
        <f t="shared" si="170"/>
        <v>5.5923689999999997</v>
      </c>
      <c r="H5507" s="3">
        <f t="shared" si="171"/>
        <v>2.7961840000000002</v>
      </c>
      <c r="J5507" s="3" cm="1">
        <f t="array" ref="J5507">+INDEX(G5507:H5507,,MATCH(Rates!$G$7,$G$4:$H$4,0))</f>
        <v>5.5923689999999997</v>
      </c>
    </row>
    <row r="5508" spans="2:10" x14ac:dyDescent="0.25">
      <c r="B5508" s="3">
        <v>8</v>
      </c>
      <c r="C5508" s="3">
        <v>17</v>
      </c>
      <c r="D5508" s="3">
        <v>15</v>
      </c>
      <c r="E5508" s="3">
        <v>4817.1450000000004</v>
      </c>
      <c r="F5508" s="3">
        <v>2408.5720000000001</v>
      </c>
      <c r="G5508" s="3">
        <f t="shared" si="170"/>
        <v>4.817145</v>
      </c>
      <c r="H5508" s="3">
        <f t="shared" si="171"/>
        <v>2.4085719999999999</v>
      </c>
      <c r="J5508" s="3" cm="1">
        <f t="array" ref="J5508">+INDEX(G5508:H5508,,MATCH(Rates!$G$7,$G$4:$H$4,0))</f>
        <v>4.817145</v>
      </c>
    </row>
    <row r="5509" spans="2:10" x14ac:dyDescent="0.25">
      <c r="B5509" s="3">
        <v>8</v>
      </c>
      <c r="C5509" s="3">
        <v>17</v>
      </c>
      <c r="D5509" s="3">
        <v>16</v>
      </c>
      <c r="E5509" s="3">
        <v>3709.3850000000002</v>
      </c>
      <c r="F5509" s="3">
        <v>1854.692</v>
      </c>
      <c r="G5509" s="3">
        <f t="shared" si="170"/>
        <v>3.7093850000000002</v>
      </c>
      <c r="H5509" s="3">
        <f t="shared" si="171"/>
        <v>1.854692</v>
      </c>
      <c r="J5509" s="3" cm="1">
        <f t="array" ref="J5509">+INDEX(G5509:H5509,,MATCH(Rates!$G$7,$G$4:$H$4,0))</f>
        <v>3.7093850000000002</v>
      </c>
    </row>
    <row r="5510" spans="2:10" x14ac:dyDescent="0.25">
      <c r="B5510" s="3">
        <v>8</v>
      </c>
      <c r="C5510" s="3">
        <v>17</v>
      </c>
      <c r="D5510" s="3">
        <v>17</v>
      </c>
      <c r="E5510" s="3">
        <v>2223.2399999999998</v>
      </c>
      <c r="F5510" s="3">
        <v>1111.6199999999999</v>
      </c>
      <c r="G5510" s="3">
        <f t="shared" si="170"/>
        <v>2.2232399999999997</v>
      </c>
      <c r="H5510" s="3">
        <f t="shared" si="171"/>
        <v>1.1116199999999998</v>
      </c>
      <c r="J5510" s="3" cm="1">
        <f t="array" ref="J5510">+INDEX(G5510:H5510,,MATCH(Rates!$G$7,$G$4:$H$4,0))</f>
        <v>2.2232399999999997</v>
      </c>
    </row>
    <row r="5511" spans="2:10" x14ac:dyDescent="0.25">
      <c r="B5511" s="3">
        <v>8</v>
      </c>
      <c r="C5511" s="3">
        <v>17</v>
      </c>
      <c r="D5511" s="3">
        <v>18</v>
      </c>
      <c r="E5511" s="3">
        <v>708.82299999999998</v>
      </c>
      <c r="F5511" s="3">
        <v>354.411</v>
      </c>
      <c r="G5511" s="3">
        <f t="shared" si="170"/>
        <v>0.70882299999999998</v>
      </c>
      <c r="H5511" s="3">
        <f t="shared" si="171"/>
        <v>0.35441099999999998</v>
      </c>
      <c r="J5511" s="3" cm="1">
        <f t="array" ref="J5511">+INDEX(G5511:H5511,,MATCH(Rates!$G$7,$G$4:$H$4,0))</f>
        <v>0.70882299999999998</v>
      </c>
    </row>
    <row r="5512" spans="2:10" x14ac:dyDescent="0.25">
      <c r="B5512" s="3">
        <v>8</v>
      </c>
      <c r="C5512" s="3">
        <v>17</v>
      </c>
      <c r="D5512" s="3">
        <v>19</v>
      </c>
      <c r="E5512" s="3">
        <v>25.643000000000001</v>
      </c>
      <c r="F5512" s="3">
        <v>12.821</v>
      </c>
      <c r="G5512" s="3">
        <f t="shared" si="170"/>
        <v>2.5642999999999999E-2</v>
      </c>
      <c r="H5512" s="3">
        <f t="shared" si="171"/>
        <v>1.2820999999999999E-2</v>
      </c>
      <c r="J5512" s="3" cm="1">
        <f t="array" ref="J5512">+INDEX(G5512:H5512,,MATCH(Rates!$G$7,$G$4:$H$4,0))</f>
        <v>2.5642999999999999E-2</v>
      </c>
    </row>
    <row r="5513" spans="2:10" x14ac:dyDescent="0.25">
      <c r="B5513" s="3">
        <v>8</v>
      </c>
      <c r="C5513" s="3">
        <v>17</v>
      </c>
      <c r="D5513" s="3">
        <v>20</v>
      </c>
      <c r="E5513" s="3">
        <v>0</v>
      </c>
      <c r="F5513" s="3">
        <v>0</v>
      </c>
      <c r="G5513" s="3">
        <f t="shared" si="170"/>
        <v>0</v>
      </c>
      <c r="H5513" s="3">
        <f t="shared" si="171"/>
        <v>0</v>
      </c>
      <c r="J5513" s="3" cm="1">
        <f t="array" ref="J5513">+INDEX(G5513:H5513,,MATCH(Rates!$G$7,$G$4:$H$4,0))</f>
        <v>0</v>
      </c>
    </row>
    <row r="5514" spans="2:10" x14ac:dyDescent="0.25">
      <c r="B5514" s="3">
        <v>8</v>
      </c>
      <c r="C5514" s="3">
        <v>17</v>
      </c>
      <c r="D5514" s="3">
        <v>21</v>
      </c>
      <c r="E5514" s="3">
        <v>0</v>
      </c>
      <c r="F5514" s="3">
        <v>0</v>
      </c>
      <c r="G5514" s="3">
        <f t="shared" si="170"/>
        <v>0</v>
      </c>
      <c r="H5514" s="3">
        <f t="shared" si="171"/>
        <v>0</v>
      </c>
      <c r="J5514" s="3" cm="1">
        <f t="array" ref="J5514">+INDEX(G5514:H5514,,MATCH(Rates!$G$7,$G$4:$H$4,0))</f>
        <v>0</v>
      </c>
    </row>
    <row r="5515" spans="2:10" x14ac:dyDescent="0.25">
      <c r="B5515" s="3">
        <v>8</v>
      </c>
      <c r="C5515" s="3">
        <v>17</v>
      </c>
      <c r="D5515" s="3">
        <v>22</v>
      </c>
      <c r="E5515" s="3">
        <v>0</v>
      </c>
      <c r="F5515" s="3">
        <v>0</v>
      </c>
      <c r="G5515" s="3">
        <f t="shared" si="170"/>
        <v>0</v>
      </c>
      <c r="H5515" s="3">
        <f t="shared" si="171"/>
        <v>0</v>
      </c>
      <c r="J5515" s="3" cm="1">
        <f t="array" ref="J5515">+INDEX(G5515:H5515,,MATCH(Rates!$G$7,$G$4:$H$4,0))</f>
        <v>0</v>
      </c>
    </row>
    <row r="5516" spans="2:10" x14ac:dyDescent="0.25">
      <c r="B5516" s="3">
        <v>8</v>
      </c>
      <c r="C5516" s="3">
        <v>17</v>
      </c>
      <c r="D5516" s="3">
        <v>23</v>
      </c>
      <c r="E5516" s="3">
        <v>0</v>
      </c>
      <c r="F5516" s="3">
        <v>0</v>
      </c>
      <c r="G5516" s="3">
        <f t="shared" si="170"/>
        <v>0</v>
      </c>
      <c r="H5516" s="3">
        <f t="shared" si="171"/>
        <v>0</v>
      </c>
      <c r="J5516" s="3" cm="1">
        <f t="array" ref="J5516">+INDEX(G5516:H5516,,MATCH(Rates!$G$7,$G$4:$H$4,0))</f>
        <v>0</v>
      </c>
    </row>
    <row r="5517" spans="2:10" x14ac:dyDescent="0.25">
      <c r="B5517" s="3">
        <v>8</v>
      </c>
      <c r="C5517" s="3">
        <v>18</v>
      </c>
      <c r="D5517" s="3">
        <v>0</v>
      </c>
      <c r="E5517" s="3">
        <v>0</v>
      </c>
      <c r="F5517" s="3">
        <v>0</v>
      </c>
      <c r="G5517" s="3">
        <f t="shared" si="170"/>
        <v>0</v>
      </c>
      <c r="H5517" s="3">
        <f t="shared" si="171"/>
        <v>0</v>
      </c>
      <c r="J5517" s="3" cm="1">
        <f t="array" ref="J5517">+INDEX(G5517:H5517,,MATCH(Rates!$G$7,$G$4:$H$4,0))</f>
        <v>0</v>
      </c>
    </row>
    <row r="5518" spans="2:10" x14ac:dyDescent="0.25">
      <c r="B5518" s="3">
        <v>8</v>
      </c>
      <c r="C5518" s="3">
        <v>18</v>
      </c>
      <c r="D5518" s="3">
        <v>1</v>
      </c>
      <c r="E5518" s="3">
        <v>0</v>
      </c>
      <c r="F5518" s="3">
        <v>0</v>
      </c>
      <c r="G5518" s="3">
        <f t="shared" si="170"/>
        <v>0</v>
      </c>
      <c r="H5518" s="3">
        <f t="shared" si="171"/>
        <v>0</v>
      </c>
      <c r="J5518" s="3" cm="1">
        <f t="array" ref="J5518">+INDEX(G5518:H5518,,MATCH(Rates!$G$7,$G$4:$H$4,0))</f>
        <v>0</v>
      </c>
    </row>
    <row r="5519" spans="2:10" x14ac:dyDescent="0.25">
      <c r="B5519" s="3">
        <v>8</v>
      </c>
      <c r="C5519" s="3">
        <v>18</v>
      </c>
      <c r="D5519" s="3">
        <v>2</v>
      </c>
      <c r="E5519" s="3">
        <v>0</v>
      </c>
      <c r="F5519" s="3">
        <v>0</v>
      </c>
      <c r="G5519" s="3">
        <f t="shared" si="170"/>
        <v>0</v>
      </c>
      <c r="H5519" s="3">
        <f t="shared" si="171"/>
        <v>0</v>
      </c>
      <c r="J5519" s="3" cm="1">
        <f t="array" ref="J5519">+INDEX(G5519:H5519,,MATCH(Rates!$G$7,$G$4:$H$4,0))</f>
        <v>0</v>
      </c>
    </row>
    <row r="5520" spans="2:10" x14ac:dyDescent="0.25">
      <c r="B5520" s="3">
        <v>8</v>
      </c>
      <c r="C5520" s="3">
        <v>18</v>
      </c>
      <c r="D5520" s="3">
        <v>3</v>
      </c>
      <c r="E5520" s="3">
        <v>0</v>
      </c>
      <c r="F5520" s="3">
        <v>0</v>
      </c>
      <c r="G5520" s="3">
        <f t="shared" si="170"/>
        <v>0</v>
      </c>
      <c r="H5520" s="3">
        <f t="shared" si="171"/>
        <v>0</v>
      </c>
      <c r="J5520" s="3" cm="1">
        <f t="array" ref="J5520">+INDEX(G5520:H5520,,MATCH(Rates!$G$7,$G$4:$H$4,0))</f>
        <v>0</v>
      </c>
    </row>
    <row r="5521" spans="2:10" x14ac:dyDescent="0.25">
      <c r="B5521" s="3">
        <v>8</v>
      </c>
      <c r="C5521" s="3">
        <v>18</v>
      </c>
      <c r="D5521" s="3">
        <v>4</v>
      </c>
      <c r="E5521" s="3">
        <v>0</v>
      </c>
      <c r="F5521" s="3">
        <v>0</v>
      </c>
      <c r="G5521" s="3">
        <f t="shared" si="170"/>
        <v>0</v>
      </c>
      <c r="H5521" s="3">
        <f t="shared" si="171"/>
        <v>0</v>
      </c>
      <c r="J5521" s="3" cm="1">
        <f t="array" ref="J5521">+INDEX(G5521:H5521,,MATCH(Rates!$G$7,$G$4:$H$4,0))</f>
        <v>0</v>
      </c>
    </row>
    <row r="5522" spans="2:10" x14ac:dyDescent="0.25">
      <c r="B5522" s="3">
        <v>8</v>
      </c>
      <c r="C5522" s="3">
        <v>18</v>
      </c>
      <c r="D5522" s="3">
        <v>5</v>
      </c>
      <c r="E5522" s="3">
        <v>0</v>
      </c>
      <c r="F5522" s="3">
        <v>0</v>
      </c>
      <c r="G5522" s="3">
        <f t="shared" si="170"/>
        <v>0</v>
      </c>
      <c r="H5522" s="3">
        <f t="shared" si="171"/>
        <v>0</v>
      </c>
      <c r="J5522" s="3" cm="1">
        <f t="array" ref="J5522">+INDEX(G5522:H5522,,MATCH(Rates!$G$7,$G$4:$H$4,0))</f>
        <v>0</v>
      </c>
    </row>
    <row r="5523" spans="2:10" x14ac:dyDescent="0.25">
      <c r="B5523" s="3">
        <v>8</v>
      </c>
      <c r="C5523" s="3">
        <v>18</v>
      </c>
      <c r="D5523" s="3">
        <v>6</v>
      </c>
      <c r="E5523" s="3">
        <v>159.87799999999999</v>
      </c>
      <c r="F5523" s="3">
        <v>79.938999999999993</v>
      </c>
      <c r="G5523" s="3">
        <f t="shared" si="170"/>
        <v>0.15987799999999999</v>
      </c>
      <c r="H5523" s="3">
        <f t="shared" si="171"/>
        <v>7.9938999999999996E-2</v>
      </c>
      <c r="J5523" s="3" cm="1">
        <f t="array" ref="J5523">+INDEX(G5523:H5523,,MATCH(Rates!$G$7,$G$4:$H$4,0))</f>
        <v>0.15987799999999999</v>
      </c>
    </row>
    <row r="5524" spans="2:10" x14ac:dyDescent="0.25">
      <c r="B5524" s="3">
        <v>8</v>
      </c>
      <c r="C5524" s="3">
        <v>18</v>
      </c>
      <c r="D5524" s="3">
        <v>7</v>
      </c>
      <c r="E5524" s="3">
        <v>1292.066</v>
      </c>
      <c r="F5524" s="3">
        <v>646.03300000000002</v>
      </c>
      <c r="G5524" s="3">
        <f t="shared" si="170"/>
        <v>1.2920659999999999</v>
      </c>
      <c r="H5524" s="3">
        <f t="shared" si="171"/>
        <v>0.64603299999999997</v>
      </c>
      <c r="J5524" s="3" cm="1">
        <f t="array" ref="J5524">+INDEX(G5524:H5524,,MATCH(Rates!$G$7,$G$4:$H$4,0))</f>
        <v>1.2920659999999999</v>
      </c>
    </row>
    <row r="5525" spans="2:10" x14ac:dyDescent="0.25">
      <c r="B5525" s="3">
        <v>8</v>
      </c>
      <c r="C5525" s="3">
        <v>18</v>
      </c>
      <c r="D5525" s="3">
        <v>8</v>
      </c>
      <c r="E5525" s="3">
        <v>2926.547</v>
      </c>
      <c r="F5525" s="3">
        <v>1463.2739999999999</v>
      </c>
      <c r="G5525" s="3">
        <f t="shared" ref="G5525:G5588" si="172">+E5525/1000</f>
        <v>2.9265470000000002</v>
      </c>
      <c r="H5525" s="3">
        <f t="shared" ref="H5525:H5588" si="173">+F5525/1000</f>
        <v>1.463274</v>
      </c>
      <c r="J5525" s="3" cm="1">
        <f t="array" ref="J5525">+INDEX(G5525:H5525,,MATCH(Rates!$G$7,$G$4:$H$4,0))</f>
        <v>2.9265470000000002</v>
      </c>
    </row>
    <row r="5526" spans="2:10" x14ac:dyDescent="0.25">
      <c r="B5526" s="3">
        <v>8</v>
      </c>
      <c r="C5526" s="3">
        <v>18</v>
      </c>
      <c r="D5526" s="3">
        <v>9</v>
      </c>
      <c r="E5526" s="3">
        <v>4308.6809999999996</v>
      </c>
      <c r="F5526" s="3">
        <v>2154.34</v>
      </c>
      <c r="G5526" s="3">
        <f t="shared" si="172"/>
        <v>4.308681</v>
      </c>
      <c r="H5526" s="3">
        <f t="shared" si="173"/>
        <v>2.1543400000000004</v>
      </c>
      <c r="J5526" s="3" cm="1">
        <f t="array" ref="J5526">+INDEX(G5526:H5526,,MATCH(Rates!$G$7,$G$4:$H$4,0))</f>
        <v>4.308681</v>
      </c>
    </row>
    <row r="5527" spans="2:10" x14ac:dyDescent="0.25">
      <c r="B5527" s="3">
        <v>8</v>
      </c>
      <c r="C5527" s="3">
        <v>18</v>
      </c>
      <c r="D5527" s="3">
        <v>10</v>
      </c>
      <c r="E5527" s="3">
        <v>5366.11</v>
      </c>
      <c r="F5527" s="3">
        <v>2683.0549999999998</v>
      </c>
      <c r="G5527" s="3">
        <f t="shared" si="172"/>
        <v>5.3661099999999999</v>
      </c>
      <c r="H5527" s="3">
        <f t="shared" si="173"/>
        <v>2.683055</v>
      </c>
      <c r="J5527" s="3" cm="1">
        <f t="array" ref="J5527">+INDEX(G5527:H5527,,MATCH(Rates!$G$7,$G$4:$H$4,0))</f>
        <v>5.3661099999999999</v>
      </c>
    </row>
    <row r="5528" spans="2:10" x14ac:dyDescent="0.25">
      <c r="B5528" s="3">
        <v>8</v>
      </c>
      <c r="C5528" s="3">
        <v>18</v>
      </c>
      <c r="D5528" s="3">
        <v>11</v>
      </c>
      <c r="E5528" s="3">
        <v>5980.0910000000003</v>
      </c>
      <c r="F5528" s="3">
        <v>2990.0459999999998</v>
      </c>
      <c r="G5528" s="3">
        <f t="shared" si="172"/>
        <v>5.9800910000000007</v>
      </c>
      <c r="H5528" s="3">
        <f t="shared" si="173"/>
        <v>2.990046</v>
      </c>
      <c r="J5528" s="3" cm="1">
        <f t="array" ref="J5528">+INDEX(G5528:H5528,,MATCH(Rates!$G$7,$G$4:$H$4,0))</f>
        <v>5.9800910000000007</v>
      </c>
    </row>
    <row r="5529" spans="2:10" x14ac:dyDescent="0.25">
      <c r="B5529" s="3">
        <v>8</v>
      </c>
      <c r="C5529" s="3">
        <v>18</v>
      </c>
      <c r="D5529" s="3">
        <v>12</v>
      </c>
      <c r="E5529" s="3">
        <v>6114.2280000000001</v>
      </c>
      <c r="F5529" s="3">
        <v>3057.114</v>
      </c>
      <c r="G5529" s="3">
        <f t="shared" si="172"/>
        <v>6.1142279999999998</v>
      </c>
      <c r="H5529" s="3">
        <f t="shared" si="173"/>
        <v>3.0571139999999999</v>
      </c>
      <c r="J5529" s="3" cm="1">
        <f t="array" ref="J5529">+INDEX(G5529:H5529,,MATCH(Rates!$G$7,$G$4:$H$4,0))</f>
        <v>6.1142279999999998</v>
      </c>
    </row>
    <row r="5530" spans="2:10" x14ac:dyDescent="0.25">
      <c r="B5530" s="3">
        <v>8</v>
      </c>
      <c r="C5530" s="3">
        <v>18</v>
      </c>
      <c r="D5530" s="3">
        <v>13</v>
      </c>
      <c r="E5530" s="3">
        <v>6009.107</v>
      </c>
      <c r="F5530" s="3">
        <v>3004.5529999999999</v>
      </c>
      <c r="G5530" s="3">
        <f t="shared" si="172"/>
        <v>6.0091070000000002</v>
      </c>
      <c r="H5530" s="3">
        <f t="shared" si="173"/>
        <v>3.004553</v>
      </c>
      <c r="J5530" s="3" cm="1">
        <f t="array" ref="J5530">+INDEX(G5530:H5530,,MATCH(Rates!$G$7,$G$4:$H$4,0))</f>
        <v>6.0091070000000002</v>
      </c>
    </row>
    <row r="5531" spans="2:10" x14ac:dyDescent="0.25">
      <c r="B5531" s="3">
        <v>8</v>
      </c>
      <c r="C5531" s="3">
        <v>18</v>
      </c>
      <c r="D5531" s="3">
        <v>14</v>
      </c>
      <c r="E5531" s="3">
        <v>5558.6059999999998</v>
      </c>
      <c r="F5531" s="3">
        <v>2779.3029999999999</v>
      </c>
      <c r="G5531" s="3">
        <f t="shared" si="172"/>
        <v>5.5586060000000002</v>
      </c>
      <c r="H5531" s="3">
        <f t="shared" si="173"/>
        <v>2.7793030000000001</v>
      </c>
      <c r="J5531" s="3" cm="1">
        <f t="array" ref="J5531">+INDEX(G5531:H5531,,MATCH(Rates!$G$7,$G$4:$H$4,0))</f>
        <v>5.5586060000000002</v>
      </c>
    </row>
    <row r="5532" spans="2:10" x14ac:dyDescent="0.25">
      <c r="B5532" s="3">
        <v>8</v>
      </c>
      <c r="C5532" s="3">
        <v>18</v>
      </c>
      <c r="D5532" s="3">
        <v>15</v>
      </c>
      <c r="E5532" s="3">
        <v>4779.9129999999996</v>
      </c>
      <c r="F5532" s="3">
        <v>2389.9569999999999</v>
      </c>
      <c r="G5532" s="3">
        <f t="shared" si="172"/>
        <v>4.7799129999999996</v>
      </c>
      <c r="H5532" s="3">
        <f t="shared" si="173"/>
        <v>2.3899569999999999</v>
      </c>
      <c r="J5532" s="3" cm="1">
        <f t="array" ref="J5532">+INDEX(G5532:H5532,,MATCH(Rates!$G$7,$G$4:$H$4,0))</f>
        <v>4.7799129999999996</v>
      </c>
    </row>
    <row r="5533" spans="2:10" x14ac:dyDescent="0.25">
      <c r="B5533" s="3">
        <v>8</v>
      </c>
      <c r="C5533" s="3">
        <v>18</v>
      </c>
      <c r="D5533" s="3">
        <v>16</v>
      </c>
      <c r="E5533" s="3">
        <v>3569.723</v>
      </c>
      <c r="F5533" s="3">
        <v>1784.8620000000001</v>
      </c>
      <c r="G5533" s="3">
        <f t="shared" si="172"/>
        <v>3.5697229999999998</v>
      </c>
      <c r="H5533" s="3">
        <f t="shared" si="173"/>
        <v>1.7848620000000002</v>
      </c>
      <c r="J5533" s="3" cm="1">
        <f t="array" ref="J5533">+INDEX(G5533:H5533,,MATCH(Rates!$G$7,$G$4:$H$4,0))</f>
        <v>3.5697229999999998</v>
      </c>
    </row>
    <row r="5534" spans="2:10" x14ac:dyDescent="0.25">
      <c r="B5534" s="3">
        <v>8</v>
      </c>
      <c r="C5534" s="3">
        <v>18</v>
      </c>
      <c r="D5534" s="3">
        <v>17</v>
      </c>
      <c r="E5534" s="3">
        <v>2162.087</v>
      </c>
      <c r="F5534" s="3">
        <v>1081.0440000000001</v>
      </c>
      <c r="G5534" s="3">
        <f t="shared" si="172"/>
        <v>2.1620870000000001</v>
      </c>
      <c r="H5534" s="3">
        <f t="shared" si="173"/>
        <v>1.0810440000000001</v>
      </c>
      <c r="J5534" s="3" cm="1">
        <f t="array" ref="J5534">+INDEX(G5534:H5534,,MATCH(Rates!$G$7,$G$4:$H$4,0))</f>
        <v>2.1620870000000001</v>
      </c>
    </row>
    <row r="5535" spans="2:10" x14ac:dyDescent="0.25">
      <c r="B5535" s="3">
        <v>8</v>
      </c>
      <c r="C5535" s="3">
        <v>18</v>
      </c>
      <c r="D5535" s="3">
        <v>18</v>
      </c>
      <c r="E5535" s="3">
        <v>672.93899999999996</v>
      </c>
      <c r="F5535" s="3">
        <v>336.47</v>
      </c>
      <c r="G5535" s="3">
        <f t="shared" si="172"/>
        <v>0.67293899999999995</v>
      </c>
      <c r="H5535" s="3">
        <f t="shared" si="173"/>
        <v>0.33647000000000005</v>
      </c>
      <c r="J5535" s="3" cm="1">
        <f t="array" ref="J5535">+INDEX(G5535:H5535,,MATCH(Rates!$G$7,$G$4:$H$4,0))</f>
        <v>0.67293899999999995</v>
      </c>
    </row>
    <row r="5536" spans="2:10" x14ac:dyDescent="0.25">
      <c r="B5536" s="3">
        <v>8</v>
      </c>
      <c r="C5536" s="3">
        <v>18</v>
      </c>
      <c r="D5536" s="3">
        <v>19</v>
      </c>
      <c r="E5536" s="3">
        <v>19.335000000000001</v>
      </c>
      <c r="F5536" s="3">
        <v>9.6679999999999993</v>
      </c>
      <c r="G5536" s="3">
        <f t="shared" si="172"/>
        <v>1.9335000000000001E-2</v>
      </c>
      <c r="H5536" s="3">
        <f t="shared" si="173"/>
        <v>9.6679999999999995E-3</v>
      </c>
      <c r="J5536" s="3" cm="1">
        <f t="array" ref="J5536">+INDEX(G5536:H5536,,MATCH(Rates!$G$7,$G$4:$H$4,0))</f>
        <v>1.9335000000000001E-2</v>
      </c>
    </row>
    <row r="5537" spans="2:10" x14ac:dyDescent="0.25">
      <c r="B5537" s="3">
        <v>8</v>
      </c>
      <c r="C5537" s="3">
        <v>18</v>
      </c>
      <c r="D5537" s="3">
        <v>20</v>
      </c>
      <c r="E5537" s="3">
        <v>0</v>
      </c>
      <c r="F5537" s="3">
        <v>0</v>
      </c>
      <c r="G5537" s="3">
        <f t="shared" si="172"/>
        <v>0</v>
      </c>
      <c r="H5537" s="3">
        <f t="shared" si="173"/>
        <v>0</v>
      </c>
      <c r="J5537" s="3" cm="1">
        <f t="array" ref="J5537">+INDEX(G5537:H5537,,MATCH(Rates!$G$7,$G$4:$H$4,0))</f>
        <v>0</v>
      </c>
    </row>
    <row r="5538" spans="2:10" x14ac:dyDescent="0.25">
      <c r="B5538" s="3">
        <v>8</v>
      </c>
      <c r="C5538" s="3">
        <v>18</v>
      </c>
      <c r="D5538" s="3">
        <v>21</v>
      </c>
      <c r="E5538" s="3">
        <v>0</v>
      </c>
      <c r="F5538" s="3">
        <v>0</v>
      </c>
      <c r="G5538" s="3">
        <f t="shared" si="172"/>
        <v>0</v>
      </c>
      <c r="H5538" s="3">
        <f t="shared" si="173"/>
        <v>0</v>
      </c>
      <c r="J5538" s="3" cm="1">
        <f t="array" ref="J5538">+INDEX(G5538:H5538,,MATCH(Rates!$G$7,$G$4:$H$4,0))</f>
        <v>0</v>
      </c>
    </row>
    <row r="5539" spans="2:10" x14ac:dyDescent="0.25">
      <c r="B5539" s="3">
        <v>8</v>
      </c>
      <c r="C5539" s="3">
        <v>18</v>
      </c>
      <c r="D5539" s="3">
        <v>22</v>
      </c>
      <c r="E5539" s="3">
        <v>0</v>
      </c>
      <c r="F5539" s="3">
        <v>0</v>
      </c>
      <c r="G5539" s="3">
        <f t="shared" si="172"/>
        <v>0</v>
      </c>
      <c r="H5539" s="3">
        <f t="shared" si="173"/>
        <v>0</v>
      </c>
      <c r="J5539" s="3" cm="1">
        <f t="array" ref="J5539">+INDEX(G5539:H5539,,MATCH(Rates!$G$7,$G$4:$H$4,0))</f>
        <v>0</v>
      </c>
    </row>
    <row r="5540" spans="2:10" x14ac:dyDescent="0.25">
      <c r="B5540" s="3">
        <v>8</v>
      </c>
      <c r="C5540" s="3">
        <v>18</v>
      </c>
      <c r="D5540" s="3">
        <v>23</v>
      </c>
      <c r="E5540" s="3">
        <v>0</v>
      </c>
      <c r="F5540" s="3">
        <v>0</v>
      </c>
      <c r="G5540" s="3">
        <f t="shared" si="172"/>
        <v>0</v>
      </c>
      <c r="H5540" s="3">
        <f t="shared" si="173"/>
        <v>0</v>
      </c>
      <c r="J5540" s="3" cm="1">
        <f t="array" ref="J5540">+INDEX(G5540:H5540,,MATCH(Rates!$G$7,$G$4:$H$4,0))</f>
        <v>0</v>
      </c>
    </row>
    <row r="5541" spans="2:10" x14ac:dyDescent="0.25">
      <c r="B5541" s="3">
        <v>8</v>
      </c>
      <c r="C5541" s="3">
        <v>19</v>
      </c>
      <c r="D5541" s="3">
        <v>0</v>
      </c>
      <c r="E5541" s="3">
        <v>0</v>
      </c>
      <c r="F5541" s="3">
        <v>0</v>
      </c>
      <c r="G5541" s="3">
        <f t="shared" si="172"/>
        <v>0</v>
      </c>
      <c r="H5541" s="3">
        <f t="shared" si="173"/>
        <v>0</v>
      </c>
      <c r="J5541" s="3" cm="1">
        <f t="array" ref="J5541">+INDEX(G5541:H5541,,MATCH(Rates!$G$7,$G$4:$H$4,0))</f>
        <v>0</v>
      </c>
    </row>
    <row r="5542" spans="2:10" x14ac:dyDescent="0.25">
      <c r="B5542" s="3">
        <v>8</v>
      </c>
      <c r="C5542" s="3">
        <v>19</v>
      </c>
      <c r="D5542" s="3">
        <v>1</v>
      </c>
      <c r="E5542" s="3">
        <v>0</v>
      </c>
      <c r="F5542" s="3">
        <v>0</v>
      </c>
      <c r="G5542" s="3">
        <f t="shared" si="172"/>
        <v>0</v>
      </c>
      <c r="H5542" s="3">
        <f t="shared" si="173"/>
        <v>0</v>
      </c>
      <c r="J5542" s="3" cm="1">
        <f t="array" ref="J5542">+INDEX(G5542:H5542,,MATCH(Rates!$G$7,$G$4:$H$4,0))</f>
        <v>0</v>
      </c>
    </row>
    <row r="5543" spans="2:10" x14ac:dyDescent="0.25">
      <c r="B5543" s="3">
        <v>8</v>
      </c>
      <c r="C5543" s="3">
        <v>19</v>
      </c>
      <c r="D5543" s="3">
        <v>2</v>
      </c>
      <c r="E5543" s="3">
        <v>0</v>
      </c>
      <c r="F5543" s="3">
        <v>0</v>
      </c>
      <c r="G5543" s="3">
        <f t="shared" si="172"/>
        <v>0</v>
      </c>
      <c r="H5543" s="3">
        <f t="shared" si="173"/>
        <v>0</v>
      </c>
      <c r="J5543" s="3" cm="1">
        <f t="array" ref="J5543">+INDEX(G5543:H5543,,MATCH(Rates!$G$7,$G$4:$H$4,0))</f>
        <v>0</v>
      </c>
    </row>
    <row r="5544" spans="2:10" x14ac:dyDescent="0.25">
      <c r="B5544" s="3">
        <v>8</v>
      </c>
      <c r="C5544" s="3">
        <v>19</v>
      </c>
      <c r="D5544" s="3">
        <v>3</v>
      </c>
      <c r="E5544" s="3">
        <v>0</v>
      </c>
      <c r="F5544" s="3">
        <v>0</v>
      </c>
      <c r="G5544" s="3">
        <f t="shared" si="172"/>
        <v>0</v>
      </c>
      <c r="H5544" s="3">
        <f t="shared" si="173"/>
        <v>0</v>
      </c>
      <c r="J5544" s="3" cm="1">
        <f t="array" ref="J5544">+INDEX(G5544:H5544,,MATCH(Rates!$G$7,$G$4:$H$4,0))</f>
        <v>0</v>
      </c>
    </row>
    <row r="5545" spans="2:10" x14ac:dyDescent="0.25">
      <c r="B5545" s="3">
        <v>8</v>
      </c>
      <c r="C5545" s="3">
        <v>19</v>
      </c>
      <c r="D5545" s="3">
        <v>4</v>
      </c>
      <c r="E5545" s="3">
        <v>0</v>
      </c>
      <c r="F5545" s="3">
        <v>0</v>
      </c>
      <c r="G5545" s="3">
        <f t="shared" si="172"/>
        <v>0</v>
      </c>
      <c r="H5545" s="3">
        <f t="shared" si="173"/>
        <v>0</v>
      </c>
      <c r="J5545" s="3" cm="1">
        <f t="array" ref="J5545">+INDEX(G5545:H5545,,MATCH(Rates!$G$7,$G$4:$H$4,0))</f>
        <v>0</v>
      </c>
    </row>
    <row r="5546" spans="2:10" x14ac:dyDescent="0.25">
      <c r="B5546" s="3">
        <v>8</v>
      </c>
      <c r="C5546" s="3">
        <v>19</v>
      </c>
      <c r="D5546" s="3">
        <v>5</v>
      </c>
      <c r="E5546" s="3">
        <v>0</v>
      </c>
      <c r="F5546" s="3">
        <v>0</v>
      </c>
      <c r="G5546" s="3">
        <f t="shared" si="172"/>
        <v>0</v>
      </c>
      <c r="H5546" s="3">
        <f t="shared" si="173"/>
        <v>0</v>
      </c>
      <c r="J5546" s="3" cm="1">
        <f t="array" ref="J5546">+INDEX(G5546:H5546,,MATCH(Rates!$G$7,$G$4:$H$4,0))</f>
        <v>0</v>
      </c>
    </row>
    <row r="5547" spans="2:10" x14ac:dyDescent="0.25">
      <c r="B5547" s="3">
        <v>8</v>
      </c>
      <c r="C5547" s="3">
        <v>19</v>
      </c>
      <c r="D5547" s="3">
        <v>6</v>
      </c>
      <c r="E5547" s="3">
        <v>143.755</v>
      </c>
      <c r="F5547" s="3">
        <v>71.876999999999995</v>
      </c>
      <c r="G5547" s="3">
        <f t="shared" si="172"/>
        <v>0.14375499999999999</v>
      </c>
      <c r="H5547" s="3">
        <f t="shared" si="173"/>
        <v>7.1876999999999996E-2</v>
      </c>
      <c r="J5547" s="3" cm="1">
        <f t="array" ref="J5547">+INDEX(G5547:H5547,,MATCH(Rates!$G$7,$G$4:$H$4,0))</f>
        <v>0.14375499999999999</v>
      </c>
    </row>
    <row r="5548" spans="2:10" x14ac:dyDescent="0.25">
      <c r="B5548" s="3">
        <v>8</v>
      </c>
      <c r="C5548" s="3">
        <v>19</v>
      </c>
      <c r="D5548" s="3">
        <v>7</v>
      </c>
      <c r="E5548" s="3">
        <v>416.221</v>
      </c>
      <c r="F5548" s="3">
        <v>208.11099999999999</v>
      </c>
      <c r="G5548" s="3">
        <f t="shared" si="172"/>
        <v>0.41622100000000001</v>
      </c>
      <c r="H5548" s="3">
        <f t="shared" si="173"/>
        <v>0.20811099999999999</v>
      </c>
      <c r="J5548" s="3" cm="1">
        <f t="array" ref="J5548">+INDEX(G5548:H5548,,MATCH(Rates!$G$7,$G$4:$H$4,0))</f>
        <v>0.41622100000000001</v>
      </c>
    </row>
    <row r="5549" spans="2:10" x14ac:dyDescent="0.25">
      <c r="B5549" s="3">
        <v>8</v>
      </c>
      <c r="C5549" s="3">
        <v>19</v>
      </c>
      <c r="D5549" s="3">
        <v>8</v>
      </c>
      <c r="E5549" s="3">
        <v>441.28899999999999</v>
      </c>
      <c r="F5549" s="3">
        <v>220.64400000000001</v>
      </c>
      <c r="G5549" s="3">
        <f t="shared" si="172"/>
        <v>0.44128899999999999</v>
      </c>
      <c r="H5549" s="3">
        <f t="shared" si="173"/>
        <v>0.22064400000000001</v>
      </c>
      <c r="J5549" s="3" cm="1">
        <f t="array" ref="J5549">+INDEX(G5549:H5549,,MATCH(Rates!$G$7,$G$4:$H$4,0))</f>
        <v>0.44128899999999999</v>
      </c>
    </row>
    <row r="5550" spans="2:10" x14ac:dyDescent="0.25">
      <c r="B5550" s="3">
        <v>8</v>
      </c>
      <c r="C5550" s="3">
        <v>19</v>
      </c>
      <c r="D5550" s="3">
        <v>9</v>
      </c>
      <c r="E5550" s="3">
        <v>774.39800000000002</v>
      </c>
      <c r="F5550" s="3">
        <v>387.19900000000001</v>
      </c>
      <c r="G5550" s="3">
        <f t="shared" si="172"/>
        <v>0.77439800000000003</v>
      </c>
      <c r="H5550" s="3">
        <f t="shared" si="173"/>
        <v>0.38719900000000002</v>
      </c>
      <c r="J5550" s="3" cm="1">
        <f t="array" ref="J5550">+INDEX(G5550:H5550,,MATCH(Rates!$G$7,$G$4:$H$4,0))</f>
        <v>0.77439800000000003</v>
      </c>
    </row>
    <row r="5551" spans="2:10" x14ac:dyDescent="0.25">
      <c r="B5551" s="3">
        <v>8</v>
      </c>
      <c r="C5551" s="3">
        <v>19</v>
      </c>
      <c r="D5551" s="3">
        <v>10</v>
      </c>
      <c r="E5551" s="3">
        <v>1593.3</v>
      </c>
      <c r="F5551" s="3">
        <v>796.65</v>
      </c>
      <c r="G5551" s="3">
        <f t="shared" si="172"/>
        <v>1.5932999999999999</v>
      </c>
      <c r="H5551" s="3">
        <f t="shared" si="173"/>
        <v>0.79664999999999997</v>
      </c>
      <c r="J5551" s="3" cm="1">
        <f t="array" ref="J5551">+INDEX(G5551:H5551,,MATCH(Rates!$G$7,$G$4:$H$4,0))</f>
        <v>1.5932999999999999</v>
      </c>
    </row>
    <row r="5552" spans="2:10" x14ac:dyDescent="0.25">
      <c r="B5552" s="3">
        <v>8</v>
      </c>
      <c r="C5552" s="3">
        <v>19</v>
      </c>
      <c r="D5552" s="3">
        <v>11</v>
      </c>
      <c r="E5552" s="3">
        <v>3807.1179999999999</v>
      </c>
      <c r="F5552" s="3">
        <v>1903.559</v>
      </c>
      <c r="G5552" s="3">
        <f t="shared" si="172"/>
        <v>3.807118</v>
      </c>
      <c r="H5552" s="3">
        <f t="shared" si="173"/>
        <v>1.903559</v>
      </c>
      <c r="J5552" s="3" cm="1">
        <f t="array" ref="J5552">+INDEX(G5552:H5552,,MATCH(Rates!$G$7,$G$4:$H$4,0))</f>
        <v>3.807118</v>
      </c>
    </row>
    <row r="5553" spans="2:10" x14ac:dyDescent="0.25">
      <c r="B5553" s="3">
        <v>8</v>
      </c>
      <c r="C5553" s="3">
        <v>19</v>
      </c>
      <c r="D5553" s="3">
        <v>12</v>
      </c>
      <c r="E5553" s="3">
        <v>989.64800000000002</v>
      </c>
      <c r="F5553" s="3">
        <v>494.82400000000001</v>
      </c>
      <c r="G5553" s="3">
        <f t="shared" si="172"/>
        <v>0.98964799999999997</v>
      </c>
      <c r="H5553" s="3">
        <f t="shared" si="173"/>
        <v>0.49482399999999999</v>
      </c>
      <c r="J5553" s="3" cm="1">
        <f t="array" ref="J5553">+INDEX(G5553:H5553,,MATCH(Rates!$G$7,$G$4:$H$4,0))</f>
        <v>0.98964799999999997</v>
      </c>
    </row>
    <row r="5554" spans="2:10" x14ac:dyDescent="0.25">
      <c r="B5554" s="3">
        <v>8</v>
      </c>
      <c r="C5554" s="3">
        <v>19</v>
      </c>
      <c r="D5554" s="3">
        <v>13</v>
      </c>
      <c r="E5554" s="3">
        <v>5056.799</v>
      </c>
      <c r="F5554" s="3">
        <v>2528.4</v>
      </c>
      <c r="G5554" s="3">
        <f t="shared" si="172"/>
        <v>5.0567989999999998</v>
      </c>
      <c r="H5554" s="3">
        <f t="shared" si="173"/>
        <v>2.5284</v>
      </c>
      <c r="J5554" s="3" cm="1">
        <f t="array" ref="J5554">+INDEX(G5554:H5554,,MATCH(Rates!$G$7,$G$4:$H$4,0))</f>
        <v>5.0567989999999998</v>
      </c>
    </row>
    <row r="5555" spans="2:10" x14ac:dyDescent="0.25">
      <c r="B5555" s="3">
        <v>8</v>
      </c>
      <c r="C5555" s="3">
        <v>19</v>
      </c>
      <c r="D5555" s="3">
        <v>14</v>
      </c>
      <c r="E5555" s="3">
        <v>1351.1769999999999</v>
      </c>
      <c r="F5555" s="3">
        <v>675.58900000000006</v>
      </c>
      <c r="G5555" s="3">
        <f t="shared" si="172"/>
        <v>1.3511769999999999</v>
      </c>
      <c r="H5555" s="3">
        <f t="shared" si="173"/>
        <v>0.67558900000000011</v>
      </c>
      <c r="J5555" s="3" cm="1">
        <f t="array" ref="J5555">+INDEX(G5555:H5555,,MATCH(Rates!$G$7,$G$4:$H$4,0))</f>
        <v>1.3511769999999999</v>
      </c>
    </row>
    <row r="5556" spans="2:10" x14ac:dyDescent="0.25">
      <c r="B5556" s="3">
        <v>8</v>
      </c>
      <c r="C5556" s="3">
        <v>19</v>
      </c>
      <c r="D5556" s="3">
        <v>15</v>
      </c>
      <c r="E5556" s="3">
        <v>179.02099999999999</v>
      </c>
      <c r="F5556" s="3">
        <v>89.51</v>
      </c>
      <c r="G5556" s="3">
        <f t="shared" si="172"/>
        <v>0.17902099999999999</v>
      </c>
      <c r="H5556" s="3">
        <f t="shared" si="173"/>
        <v>8.9510000000000006E-2</v>
      </c>
      <c r="J5556" s="3" cm="1">
        <f t="array" ref="J5556">+INDEX(G5556:H5556,,MATCH(Rates!$G$7,$G$4:$H$4,0))</f>
        <v>0.17902099999999999</v>
      </c>
    </row>
    <row r="5557" spans="2:10" x14ac:dyDescent="0.25">
      <c r="B5557" s="3">
        <v>8</v>
      </c>
      <c r="C5557" s="3">
        <v>19</v>
      </c>
      <c r="D5557" s="3">
        <v>16</v>
      </c>
      <c r="E5557" s="3">
        <v>3768.34</v>
      </c>
      <c r="F5557" s="3">
        <v>1884.17</v>
      </c>
      <c r="G5557" s="3">
        <f t="shared" si="172"/>
        <v>3.7683400000000002</v>
      </c>
      <c r="H5557" s="3">
        <f t="shared" si="173"/>
        <v>1.8841700000000001</v>
      </c>
      <c r="J5557" s="3" cm="1">
        <f t="array" ref="J5557">+INDEX(G5557:H5557,,MATCH(Rates!$G$7,$G$4:$H$4,0))</f>
        <v>3.7683400000000002</v>
      </c>
    </row>
    <row r="5558" spans="2:10" x14ac:dyDescent="0.25">
      <c r="B5558" s="3">
        <v>8</v>
      </c>
      <c r="C5558" s="3">
        <v>19</v>
      </c>
      <c r="D5558" s="3">
        <v>17</v>
      </c>
      <c r="E5558" s="3">
        <v>2210.4569999999999</v>
      </c>
      <c r="F5558" s="3">
        <v>1105.2280000000001</v>
      </c>
      <c r="G5558" s="3">
        <f t="shared" si="172"/>
        <v>2.2104569999999999</v>
      </c>
      <c r="H5558" s="3">
        <f t="shared" si="173"/>
        <v>1.1052280000000001</v>
      </c>
      <c r="J5558" s="3" cm="1">
        <f t="array" ref="J5558">+INDEX(G5558:H5558,,MATCH(Rates!$G$7,$G$4:$H$4,0))</f>
        <v>2.2104569999999999</v>
      </c>
    </row>
    <row r="5559" spans="2:10" x14ac:dyDescent="0.25">
      <c r="B5559" s="3">
        <v>8</v>
      </c>
      <c r="C5559" s="3">
        <v>19</v>
      </c>
      <c r="D5559" s="3">
        <v>18</v>
      </c>
      <c r="E5559" s="3">
        <v>681.29300000000001</v>
      </c>
      <c r="F5559" s="3">
        <v>340.64600000000002</v>
      </c>
      <c r="G5559" s="3">
        <f t="shared" si="172"/>
        <v>0.68129300000000004</v>
      </c>
      <c r="H5559" s="3">
        <f t="shared" si="173"/>
        <v>0.340646</v>
      </c>
      <c r="J5559" s="3" cm="1">
        <f t="array" ref="J5559">+INDEX(G5559:H5559,,MATCH(Rates!$G$7,$G$4:$H$4,0))</f>
        <v>0.68129300000000004</v>
      </c>
    </row>
    <row r="5560" spans="2:10" x14ac:dyDescent="0.25">
      <c r="B5560" s="3">
        <v>8</v>
      </c>
      <c r="C5560" s="3">
        <v>19</v>
      </c>
      <c r="D5560" s="3">
        <v>19</v>
      </c>
      <c r="E5560" s="3">
        <v>19.661000000000001</v>
      </c>
      <c r="F5560" s="3">
        <v>9.8309999999999995</v>
      </c>
      <c r="G5560" s="3">
        <f t="shared" si="172"/>
        <v>1.9661000000000001E-2</v>
      </c>
      <c r="H5560" s="3">
        <f t="shared" si="173"/>
        <v>9.8309999999999995E-3</v>
      </c>
      <c r="J5560" s="3" cm="1">
        <f t="array" ref="J5560">+INDEX(G5560:H5560,,MATCH(Rates!$G$7,$G$4:$H$4,0))</f>
        <v>1.9661000000000001E-2</v>
      </c>
    </row>
    <row r="5561" spans="2:10" x14ac:dyDescent="0.25">
      <c r="B5561" s="3">
        <v>8</v>
      </c>
      <c r="C5561" s="3">
        <v>19</v>
      </c>
      <c r="D5561" s="3">
        <v>20</v>
      </c>
      <c r="E5561" s="3">
        <v>0</v>
      </c>
      <c r="F5561" s="3">
        <v>0</v>
      </c>
      <c r="G5561" s="3">
        <f t="shared" si="172"/>
        <v>0</v>
      </c>
      <c r="H5561" s="3">
        <f t="shared" si="173"/>
        <v>0</v>
      </c>
      <c r="J5561" s="3" cm="1">
        <f t="array" ref="J5561">+INDEX(G5561:H5561,,MATCH(Rates!$G$7,$G$4:$H$4,0))</f>
        <v>0</v>
      </c>
    </row>
    <row r="5562" spans="2:10" x14ac:dyDescent="0.25">
      <c r="B5562" s="3">
        <v>8</v>
      </c>
      <c r="C5562" s="3">
        <v>19</v>
      </c>
      <c r="D5562" s="3">
        <v>21</v>
      </c>
      <c r="E5562" s="3">
        <v>0</v>
      </c>
      <c r="F5562" s="3">
        <v>0</v>
      </c>
      <c r="G5562" s="3">
        <f t="shared" si="172"/>
        <v>0</v>
      </c>
      <c r="H5562" s="3">
        <f t="shared" si="173"/>
        <v>0</v>
      </c>
      <c r="J5562" s="3" cm="1">
        <f t="array" ref="J5562">+INDEX(G5562:H5562,,MATCH(Rates!$G$7,$G$4:$H$4,0))</f>
        <v>0</v>
      </c>
    </row>
    <row r="5563" spans="2:10" x14ac:dyDescent="0.25">
      <c r="B5563" s="3">
        <v>8</v>
      </c>
      <c r="C5563" s="3">
        <v>19</v>
      </c>
      <c r="D5563" s="3">
        <v>22</v>
      </c>
      <c r="E5563" s="3">
        <v>0</v>
      </c>
      <c r="F5563" s="3">
        <v>0</v>
      </c>
      <c r="G5563" s="3">
        <f t="shared" si="172"/>
        <v>0</v>
      </c>
      <c r="H5563" s="3">
        <f t="shared" si="173"/>
        <v>0</v>
      </c>
      <c r="J5563" s="3" cm="1">
        <f t="array" ref="J5563">+INDEX(G5563:H5563,,MATCH(Rates!$G$7,$G$4:$H$4,0))</f>
        <v>0</v>
      </c>
    </row>
    <row r="5564" spans="2:10" x14ac:dyDescent="0.25">
      <c r="B5564" s="3">
        <v>8</v>
      </c>
      <c r="C5564" s="3">
        <v>19</v>
      </c>
      <c r="D5564" s="3">
        <v>23</v>
      </c>
      <c r="E5564" s="3">
        <v>0</v>
      </c>
      <c r="F5564" s="3">
        <v>0</v>
      </c>
      <c r="G5564" s="3">
        <f t="shared" si="172"/>
        <v>0</v>
      </c>
      <c r="H5564" s="3">
        <f t="shared" si="173"/>
        <v>0</v>
      </c>
      <c r="J5564" s="3" cm="1">
        <f t="array" ref="J5564">+INDEX(G5564:H5564,,MATCH(Rates!$G$7,$G$4:$H$4,0))</f>
        <v>0</v>
      </c>
    </row>
    <row r="5565" spans="2:10" x14ac:dyDescent="0.25">
      <c r="B5565" s="3">
        <v>8</v>
      </c>
      <c r="C5565" s="3">
        <v>20</v>
      </c>
      <c r="D5565" s="3">
        <v>0</v>
      </c>
      <c r="E5565" s="3">
        <v>0</v>
      </c>
      <c r="F5565" s="3">
        <v>0</v>
      </c>
      <c r="G5565" s="3">
        <f t="shared" si="172"/>
        <v>0</v>
      </c>
      <c r="H5565" s="3">
        <f t="shared" si="173"/>
        <v>0</v>
      </c>
      <c r="J5565" s="3" cm="1">
        <f t="array" ref="J5565">+INDEX(G5565:H5565,,MATCH(Rates!$G$7,$G$4:$H$4,0))</f>
        <v>0</v>
      </c>
    </row>
    <row r="5566" spans="2:10" x14ac:dyDescent="0.25">
      <c r="B5566" s="3">
        <v>8</v>
      </c>
      <c r="C5566" s="3">
        <v>20</v>
      </c>
      <c r="D5566" s="3">
        <v>1</v>
      </c>
      <c r="E5566" s="3">
        <v>0</v>
      </c>
      <c r="F5566" s="3">
        <v>0</v>
      </c>
      <c r="G5566" s="3">
        <f t="shared" si="172"/>
        <v>0</v>
      </c>
      <c r="H5566" s="3">
        <f t="shared" si="173"/>
        <v>0</v>
      </c>
      <c r="J5566" s="3" cm="1">
        <f t="array" ref="J5566">+INDEX(G5566:H5566,,MATCH(Rates!$G$7,$G$4:$H$4,0))</f>
        <v>0</v>
      </c>
    </row>
    <row r="5567" spans="2:10" x14ac:dyDescent="0.25">
      <c r="B5567" s="3">
        <v>8</v>
      </c>
      <c r="C5567" s="3">
        <v>20</v>
      </c>
      <c r="D5567" s="3">
        <v>2</v>
      </c>
      <c r="E5567" s="3">
        <v>0</v>
      </c>
      <c r="F5567" s="3">
        <v>0</v>
      </c>
      <c r="G5567" s="3">
        <f t="shared" si="172"/>
        <v>0</v>
      </c>
      <c r="H5567" s="3">
        <f t="shared" si="173"/>
        <v>0</v>
      </c>
      <c r="J5567" s="3" cm="1">
        <f t="array" ref="J5567">+INDEX(G5567:H5567,,MATCH(Rates!$G$7,$G$4:$H$4,0))</f>
        <v>0</v>
      </c>
    </row>
    <row r="5568" spans="2:10" x14ac:dyDescent="0.25">
      <c r="B5568" s="3">
        <v>8</v>
      </c>
      <c r="C5568" s="3">
        <v>20</v>
      </c>
      <c r="D5568" s="3">
        <v>3</v>
      </c>
      <c r="E5568" s="3">
        <v>0</v>
      </c>
      <c r="F5568" s="3">
        <v>0</v>
      </c>
      <c r="G5568" s="3">
        <f t="shared" si="172"/>
        <v>0</v>
      </c>
      <c r="H5568" s="3">
        <f t="shared" si="173"/>
        <v>0</v>
      </c>
      <c r="J5568" s="3" cm="1">
        <f t="array" ref="J5568">+INDEX(G5568:H5568,,MATCH(Rates!$G$7,$G$4:$H$4,0))</f>
        <v>0</v>
      </c>
    </row>
    <row r="5569" spans="2:10" x14ac:dyDescent="0.25">
      <c r="B5569" s="3">
        <v>8</v>
      </c>
      <c r="C5569" s="3">
        <v>20</v>
      </c>
      <c r="D5569" s="3">
        <v>4</v>
      </c>
      <c r="E5569" s="3">
        <v>0</v>
      </c>
      <c r="F5569" s="3">
        <v>0</v>
      </c>
      <c r="G5569" s="3">
        <f t="shared" si="172"/>
        <v>0</v>
      </c>
      <c r="H5569" s="3">
        <f t="shared" si="173"/>
        <v>0</v>
      </c>
      <c r="J5569" s="3" cm="1">
        <f t="array" ref="J5569">+INDEX(G5569:H5569,,MATCH(Rates!$G$7,$G$4:$H$4,0))</f>
        <v>0</v>
      </c>
    </row>
    <row r="5570" spans="2:10" x14ac:dyDescent="0.25">
      <c r="B5570" s="3">
        <v>8</v>
      </c>
      <c r="C5570" s="3">
        <v>20</v>
      </c>
      <c r="D5570" s="3">
        <v>5</v>
      </c>
      <c r="E5570" s="3">
        <v>0</v>
      </c>
      <c r="F5570" s="3">
        <v>0</v>
      </c>
      <c r="G5570" s="3">
        <f t="shared" si="172"/>
        <v>0</v>
      </c>
      <c r="H5570" s="3">
        <f t="shared" si="173"/>
        <v>0</v>
      </c>
      <c r="J5570" s="3" cm="1">
        <f t="array" ref="J5570">+INDEX(G5570:H5570,,MATCH(Rates!$G$7,$G$4:$H$4,0))</f>
        <v>0</v>
      </c>
    </row>
    <row r="5571" spans="2:10" x14ac:dyDescent="0.25">
      <c r="B5571" s="3">
        <v>8</v>
      </c>
      <c r="C5571" s="3">
        <v>20</v>
      </c>
      <c r="D5571" s="3">
        <v>6</v>
      </c>
      <c r="E5571" s="3">
        <v>148.46799999999999</v>
      </c>
      <c r="F5571" s="3">
        <v>74.233999999999995</v>
      </c>
      <c r="G5571" s="3">
        <f t="shared" si="172"/>
        <v>0.14846799999999999</v>
      </c>
      <c r="H5571" s="3">
        <f t="shared" si="173"/>
        <v>7.4233999999999994E-2</v>
      </c>
      <c r="J5571" s="3" cm="1">
        <f t="array" ref="J5571">+INDEX(G5571:H5571,,MATCH(Rates!$G$7,$G$4:$H$4,0))</f>
        <v>0.14846799999999999</v>
      </c>
    </row>
    <row r="5572" spans="2:10" x14ac:dyDescent="0.25">
      <c r="B5572" s="3">
        <v>8</v>
      </c>
      <c r="C5572" s="3">
        <v>20</v>
      </c>
      <c r="D5572" s="3">
        <v>7</v>
      </c>
      <c r="E5572" s="3">
        <v>1130.057</v>
      </c>
      <c r="F5572" s="3">
        <v>565.02800000000002</v>
      </c>
      <c r="G5572" s="3">
        <f t="shared" si="172"/>
        <v>1.1300570000000001</v>
      </c>
      <c r="H5572" s="3">
        <f t="shared" si="173"/>
        <v>0.56502799999999997</v>
      </c>
      <c r="J5572" s="3" cm="1">
        <f t="array" ref="J5572">+INDEX(G5572:H5572,,MATCH(Rates!$G$7,$G$4:$H$4,0))</f>
        <v>1.1300570000000001</v>
      </c>
    </row>
    <row r="5573" spans="2:10" x14ac:dyDescent="0.25">
      <c r="B5573" s="3">
        <v>8</v>
      </c>
      <c r="C5573" s="3">
        <v>20</v>
      </c>
      <c r="D5573" s="3">
        <v>8</v>
      </c>
      <c r="E5573" s="3">
        <v>2712.15</v>
      </c>
      <c r="F5573" s="3">
        <v>1356.075</v>
      </c>
      <c r="G5573" s="3">
        <f t="shared" si="172"/>
        <v>2.7121500000000003</v>
      </c>
      <c r="H5573" s="3">
        <f t="shared" si="173"/>
        <v>1.3560750000000001</v>
      </c>
      <c r="J5573" s="3" cm="1">
        <f t="array" ref="J5573">+INDEX(G5573:H5573,,MATCH(Rates!$G$7,$G$4:$H$4,0))</f>
        <v>2.7121500000000003</v>
      </c>
    </row>
    <row r="5574" spans="2:10" x14ac:dyDescent="0.25">
      <c r="B5574" s="3">
        <v>8</v>
      </c>
      <c r="C5574" s="3">
        <v>20</v>
      </c>
      <c r="D5574" s="3">
        <v>9</v>
      </c>
      <c r="E5574" s="3">
        <v>3762.58</v>
      </c>
      <c r="F5574" s="3">
        <v>1881.29</v>
      </c>
      <c r="G5574" s="3">
        <f t="shared" si="172"/>
        <v>3.7625799999999998</v>
      </c>
      <c r="H5574" s="3">
        <f t="shared" si="173"/>
        <v>1.8812899999999999</v>
      </c>
      <c r="J5574" s="3" cm="1">
        <f t="array" ref="J5574">+INDEX(G5574:H5574,,MATCH(Rates!$G$7,$G$4:$H$4,0))</f>
        <v>3.7625799999999998</v>
      </c>
    </row>
    <row r="5575" spans="2:10" x14ac:dyDescent="0.25">
      <c r="B5575" s="3">
        <v>8</v>
      </c>
      <c r="C5575" s="3">
        <v>20</v>
      </c>
      <c r="D5575" s="3">
        <v>10</v>
      </c>
      <c r="E5575" s="3">
        <v>4278.9210000000003</v>
      </c>
      <c r="F5575" s="3">
        <v>2139.4609999999998</v>
      </c>
      <c r="G5575" s="3">
        <f t="shared" si="172"/>
        <v>4.2789210000000004</v>
      </c>
      <c r="H5575" s="3">
        <f t="shared" si="173"/>
        <v>2.1394609999999998</v>
      </c>
      <c r="J5575" s="3" cm="1">
        <f t="array" ref="J5575">+INDEX(G5575:H5575,,MATCH(Rates!$G$7,$G$4:$H$4,0))</f>
        <v>4.2789210000000004</v>
      </c>
    </row>
    <row r="5576" spans="2:10" x14ac:dyDescent="0.25">
      <c r="B5576" s="3">
        <v>8</v>
      </c>
      <c r="C5576" s="3">
        <v>20</v>
      </c>
      <c r="D5576" s="3">
        <v>11</v>
      </c>
      <c r="E5576" s="3">
        <v>5621.5259999999998</v>
      </c>
      <c r="F5576" s="3">
        <v>2810.7629999999999</v>
      </c>
      <c r="G5576" s="3">
        <f t="shared" si="172"/>
        <v>5.6215260000000002</v>
      </c>
      <c r="H5576" s="3">
        <f t="shared" si="173"/>
        <v>2.8107630000000001</v>
      </c>
      <c r="J5576" s="3" cm="1">
        <f t="array" ref="J5576">+INDEX(G5576:H5576,,MATCH(Rates!$G$7,$G$4:$H$4,0))</f>
        <v>5.6215260000000002</v>
      </c>
    </row>
    <row r="5577" spans="2:10" x14ac:dyDescent="0.25">
      <c r="B5577" s="3">
        <v>8</v>
      </c>
      <c r="C5577" s="3">
        <v>20</v>
      </c>
      <c r="D5577" s="3">
        <v>12</v>
      </c>
      <c r="E5577" s="3">
        <v>5980.9830000000002</v>
      </c>
      <c r="F5577" s="3">
        <v>2990.4920000000002</v>
      </c>
      <c r="G5577" s="3">
        <f t="shared" si="172"/>
        <v>5.9809830000000002</v>
      </c>
      <c r="H5577" s="3">
        <f t="shared" si="173"/>
        <v>2.9904920000000002</v>
      </c>
      <c r="J5577" s="3" cm="1">
        <f t="array" ref="J5577">+INDEX(G5577:H5577,,MATCH(Rates!$G$7,$G$4:$H$4,0))</f>
        <v>5.9809830000000002</v>
      </c>
    </row>
    <row r="5578" spans="2:10" x14ac:dyDescent="0.25">
      <c r="B5578" s="3">
        <v>8</v>
      </c>
      <c r="C5578" s="3">
        <v>20</v>
      </c>
      <c r="D5578" s="3">
        <v>13</v>
      </c>
      <c r="E5578" s="3">
        <v>4159.5609999999997</v>
      </c>
      <c r="F5578" s="3">
        <v>2079.7809999999999</v>
      </c>
      <c r="G5578" s="3">
        <f t="shared" si="172"/>
        <v>4.1595610000000001</v>
      </c>
      <c r="H5578" s="3">
        <f t="shared" si="173"/>
        <v>2.0797810000000001</v>
      </c>
      <c r="J5578" s="3" cm="1">
        <f t="array" ref="J5578">+INDEX(G5578:H5578,,MATCH(Rates!$G$7,$G$4:$H$4,0))</f>
        <v>4.1595610000000001</v>
      </c>
    </row>
    <row r="5579" spans="2:10" x14ac:dyDescent="0.25">
      <c r="B5579" s="3">
        <v>8</v>
      </c>
      <c r="C5579" s="3">
        <v>20</v>
      </c>
      <c r="D5579" s="3">
        <v>14</v>
      </c>
      <c r="E5579" s="3">
        <v>2357.9699999999998</v>
      </c>
      <c r="F5579" s="3">
        <v>1178.9849999999999</v>
      </c>
      <c r="G5579" s="3">
        <f t="shared" si="172"/>
        <v>2.3579699999999999</v>
      </c>
      <c r="H5579" s="3">
        <f t="shared" si="173"/>
        <v>1.1789849999999999</v>
      </c>
      <c r="J5579" s="3" cm="1">
        <f t="array" ref="J5579">+INDEX(G5579:H5579,,MATCH(Rates!$G$7,$G$4:$H$4,0))</f>
        <v>2.3579699999999999</v>
      </c>
    </row>
    <row r="5580" spans="2:10" x14ac:dyDescent="0.25">
      <c r="B5580" s="3">
        <v>8</v>
      </c>
      <c r="C5580" s="3">
        <v>20</v>
      </c>
      <c r="D5580" s="3">
        <v>15</v>
      </c>
      <c r="E5580" s="3">
        <v>2724.4140000000002</v>
      </c>
      <c r="F5580" s="3">
        <v>1362.2070000000001</v>
      </c>
      <c r="G5580" s="3">
        <f t="shared" si="172"/>
        <v>2.7244140000000003</v>
      </c>
      <c r="H5580" s="3">
        <f t="shared" si="173"/>
        <v>1.3622070000000002</v>
      </c>
      <c r="J5580" s="3" cm="1">
        <f t="array" ref="J5580">+INDEX(G5580:H5580,,MATCH(Rates!$G$7,$G$4:$H$4,0))</f>
        <v>2.7244140000000003</v>
      </c>
    </row>
    <row r="5581" spans="2:10" x14ac:dyDescent="0.25">
      <c r="B5581" s="3">
        <v>8</v>
      </c>
      <c r="C5581" s="3">
        <v>20</v>
      </c>
      <c r="D5581" s="3">
        <v>16</v>
      </c>
      <c r="E5581" s="3">
        <v>3615.8090000000002</v>
      </c>
      <c r="F5581" s="3">
        <v>1807.904</v>
      </c>
      <c r="G5581" s="3">
        <f t="shared" si="172"/>
        <v>3.6158090000000001</v>
      </c>
      <c r="H5581" s="3">
        <f t="shared" si="173"/>
        <v>1.807904</v>
      </c>
      <c r="J5581" s="3" cm="1">
        <f t="array" ref="J5581">+INDEX(G5581:H5581,,MATCH(Rates!$G$7,$G$4:$H$4,0))</f>
        <v>3.6158090000000001</v>
      </c>
    </row>
    <row r="5582" spans="2:10" x14ac:dyDescent="0.25">
      <c r="B5582" s="3">
        <v>8</v>
      </c>
      <c r="C5582" s="3">
        <v>20</v>
      </c>
      <c r="D5582" s="3">
        <v>17</v>
      </c>
      <c r="E5582" s="3">
        <v>1241.3969999999999</v>
      </c>
      <c r="F5582" s="3">
        <v>620.69899999999996</v>
      </c>
      <c r="G5582" s="3">
        <f t="shared" si="172"/>
        <v>1.2413969999999999</v>
      </c>
      <c r="H5582" s="3">
        <f t="shared" si="173"/>
        <v>0.620699</v>
      </c>
      <c r="J5582" s="3" cm="1">
        <f t="array" ref="J5582">+INDEX(G5582:H5582,,MATCH(Rates!$G$7,$G$4:$H$4,0))</f>
        <v>1.2413969999999999</v>
      </c>
    </row>
    <row r="5583" spans="2:10" x14ac:dyDescent="0.25">
      <c r="B5583" s="3">
        <v>8</v>
      </c>
      <c r="C5583" s="3">
        <v>20</v>
      </c>
      <c r="D5583" s="3">
        <v>18</v>
      </c>
      <c r="E5583" s="3">
        <v>66.597999999999999</v>
      </c>
      <c r="F5583" s="3">
        <v>33.298999999999999</v>
      </c>
      <c r="G5583" s="3">
        <f t="shared" si="172"/>
        <v>6.6598000000000004E-2</v>
      </c>
      <c r="H5583" s="3">
        <f t="shared" si="173"/>
        <v>3.3299000000000002E-2</v>
      </c>
      <c r="J5583" s="3" cm="1">
        <f t="array" ref="J5583">+INDEX(G5583:H5583,,MATCH(Rates!$G$7,$G$4:$H$4,0))</f>
        <v>6.6598000000000004E-2</v>
      </c>
    </row>
    <row r="5584" spans="2:10" x14ac:dyDescent="0.25">
      <c r="B5584" s="3">
        <v>8</v>
      </c>
      <c r="C5584" s="3">
        <v>20</v>
      </c>
      <c r="D5584" s="3">
        <v>19</v>
      </c>
      <c r="E5584" s="3">
        <v>0</v>
      </c>
      <c r="F5584" s="3">
        <v>0</v>
      </c>
      <c r="G5584" s="3">
        <f t="shared" si="172"/>
        <v>0</v>
      </c>
      <c r="H5584" s="3">
        <f t="shared" si="173"/>
        <v>0</v>
      </c>
      <c r="J5584" s="3" cm="1">
        <f t="array" ref="J5584">+INDEX(G5584:H5584,,MATCH(Rates!$G$7,$G$4:$H$4,0))</f>
        <v>0</v>
      </c>
    </row>
    <row r="5585" spans="2:10" x14ac:dyDescent="0.25">
      <c r="B5585" s="3">
        <v>8</v>
      </c>
      <c r="C5585" s="3">
        <v>20</v>
      </c>
      <c r="D5585" s="3">
        <v>20</v>
      </c>
      <c r="E5585" s="3">
        <v>0</v>
      </c>
      <c r="F5585" s="3">
        <v>0</v>
      </c>
      <c r="G5585" s="3">
        <f t="shared" si="172"/>
        <v>0</v>
      </c>
      <c r="H5585" s="3">
        <f t="shared" si="173"/>
        <v>0</v>
      </c>
      <c r="J5585" s="3" cm="1">
        <f t="array" ref="J5585">+INDEX(G5585:H5585,,MATCH(Rates!$G$7,$G$4:$H$4,0))</f>
        <v>0</v>
      </c>
    </row>
    <row r="5586" spans="2:10" x14ac:dyDescent="0.25">
      <c r="B5586" s="3">
        <v>8</v>
      </c>
      <c r="C5586" s="3">
        <v>20</v>
      </c>
      <c r="D5586" s="3">
        <v>21</v>
      </c>
      <c r="E5586" s="3">
        <v>0</v>
      </c>
      <c r="F5586" s="3">
        <v>0</v>
      </c>
      <c r="G5586" s="3">
        <f t="shared" si="172"/>
        <v>0</v>
      </c>
      <c r="H5586" s="3">
        <f t="shared" si="173"/>
        <v>0</v>
      </c>
      <c r="J5586" s="3" cm="1">
        <f t="array" ref="J5586">+INDEX(G5586:H5586,,MATCH(Rates!$G$7,$G$4:$H$4,0))</f>
        <v>0</v>
      </c>
    </row>
    <row r="5587" spans="2:10" x14ac:dyDescent="0.25">
      <c r="B5587" s="3">
        <v>8</v>
      </c>
      <c r="C5587" s="3">
        <v>20</v>
      </c>
      <c r="D5587" s="3">
        <v>22</v>
      </c>
      <c r="E5587" s="3">
        <v>0</v>
      </c>
      <c r="F5587" s="3">
        <v>0</v>
      </c>
      <c r="G5587" s="3">
        <f t="shared" si="172"/>
        <v>0</v>
      </c>
      <c r="H5587" s="3">
        <f t="shared" si="173"/>
        <v>0</v>
      </c>
      <c r="J5587" s="3" cm="1">
        <f t="array" ref="J5587">+INDEX(G5587:H5587,,MATCH(Rates!$G$7,$G$4:$H$4,0))</f>
        <v>0</v>
      </c>
    </row>
    <row r="5588" spans="2:10" x14ac:dyDescent="0.25">
      <c r="B5588" s="3">
        <v>8</v>
      </c>
      <c r="C5588" s="3">
        <v>20</v>
      </c>
      <c r="D5588" s="3">
        <v>23</v>
      </c>
      <c r="E5588" s="3">
        <v>0</v>
      </c>
      <c r="F5588" s="3">
        <v>0</v>
      </c>
      <c r="G5588" s="3">
        <f t="shared" si="172"/>
        <v>0</v>
      </c>
      <c r="H5588" s="3">
        <f t="shared" si="173"/>
        <v>0</v>
      </c>
      <c r="J5588" s="3" cm="1">
        <f t="array" ref="J5588">+INDEX(G5588:H5588,,MATCH(Rates!$G$7,$G$4:$H$4,0))</f>
        <v>0</v>
      </c>
    </row>
    <row r="5589" spans="2:10" x14ac:dyDescent="0.25">
      <c r="B5589" s="3">
        <v>8</v>
      </c>
      <c r="C5589" s="3">
        <v>21</v>
      </c>
      <c r="D5589" s="3">
        <v>0</v>
      </c>
      <c r="E5589" s="3">
        <v>0</v>
      </c>
      <c r="F5589" s="3">
        <v>0</v>
      </c>
      <c r="G5589" s="3">
        <f t="shared" ref="G5589:G5652" si="174">+E5589/1000</f>
        <v>0</v>
      </c>
      <c r="H5589" s="3">
        <f t="shared" ref="H5589:H5652" si="175">+F5589/1000</f>
        <v>0</v>
      </c>
      <c r="J5589" s="3" cm="1">
        <f t="array" ref="J5589">+INDEX(G5589:H5589,,MATCH(Rates!$G$7,$G$4:$H$4,0))</f>
        <v>0</v>
      </c>
    </row>
    <row r="5590" spans="2:10" x14ac:dyDescent="0.25">
      <c r="B5590" s="3">
        <v>8</v>
      </c>
      <c r="C5590" s="3">
        <v>21</v>
      </c>
      <c r="D5590" s="3">
        <v>1</v>
      </c>
      <c r="E5590" s="3">
        <v>0</v>
      </c>
      <c r="F5590" s="3">
        <v>0</v>
      </c>
      <c r="G5590" s="3">
        <f t="shared" si="174"/>
        <v>0</v>
      </c>
      <c r="H5590" s="3">
        <f t="shared" si="175"/>
        <v>0</v>
      </c>
      <c r="J5590" s="3" cm="1">
        <f t="array" ref="J5590">+INDEX(G5590:H5590,,MATCH(Rates!$G$7,$G$4:$H$4,0))</f>
        <v>0</v>
      </c>
    </row>
    <row r="5591" spans="2:10" x14ac:dyDescent="0.25">
      <c r="B5591" s="3">
        <v>8</v>
      </c>
      <c r="C5591" s="3">
        <v>21</v>
      </c>
      <c r="D5591" s="3">
        <v>2</v>
      </c>
      <c r="E5591" s="3">
        <v>0</v>
      </c>
      <c r="F5591" s="3">
        <v>0</v>
      </c>
      <c r="G5591" s="3">
        <f t="shared" si="174"/>
        <v>0</v>
      </c>
      <c r="H5591" s="3">
        <f t="shared" si="175"/>
        <v>0</v>
      </c>
      <c r="J5591" s="3" cm="1">
        <f t="array" ref="J5591">+INDEX(G5591:H5591,,MATCH(Rates!$G$7,$G$4:$H$4,0))</f>
        <v>0</v>
      </c>
    </row>
    <row r="5592" spans="2:10" x14ac:dyDescent="0.25">
      <c r="B5592" s="3">
        <v>8</v>
      </c>
      <c r="C5592" s="3">
        <v>21</v>
      </c>
      <c r="D5592" s="3">
        <v>3</v>
      </c>
      <c r="E5592" s="3">
        <v>0</v>
      </c>
      <c r="F5592" s="3">
        <v>0</v>
      </c>
      <c r="G5592" s="3">
        <f t="shared" si="174"/>
        <v>0</v>
      </c>
      <c r="H5592" s="3">
        <f t="shared" si="175"/>
        <v>0</v>
      </c>
      <c r="J5592" s="3" cm="1">
        <f t="array" ref="J5592">+INDEX(G5592:H5592,,MATCH(Rates!$G$7,$G$4:$H$4,0))</f>
        <v>0</v>
      </c>
    </row>
    <row r="5593" spans="2:10" x14ac:dyDescent="0.25">
      <c r="B5593" s="3">
        <v>8</v>
      </c>
      <c r="C5593" s="3">
        <v>21</v>
      </c>
      <c r="D5593" s="3">
        <v>4</v>
      </c>
      <c r="E5593" s="3">
        <v>0</v>
      </c>
      <c r="F5593" s="3">
        <v>0</v>
      </c>
      <c r="G5593" s="3">
        <f t="shared" si="174"/>
        <v>0</v>
      </c>
      <c r="H5593" s="3">
        <f t="shared" si="175"/>
        <v>0</v>
      </c>
      <c r="J5593" s="3" cm="1">
        <f t="array" ref="J5593">+INDEX(G5593:H5593,,MATCH(Rates!$G$7,$G$4:$H$4,0))</f>
        <v>0</v>
      </c>
    </row>
    <row r="5594" spans="2:10" x14ac:dyDescent="0.25">
      <c r="B5594" s="3">
        <v>8</v>
      </c>
      <c r="C5594" s="3">
        <v>21</v>
      </c>
      <c r="D5594" s="3">
        <v>5</v>
      </c>
      <c r="E5594" s="3">
        <v>0</v>
      </c>
      <c r="F5594" s="3">
        <v>0</v>
      </c>
      <c r="G5594" s="3">
        <f t="shared" si="174"/>
        <v>0</v>
      </c>
      <c r="H5594" s="3">
        <f t="shared" si="175"/>
        <v>0</v>
      </c>
      <c r="J5594" s="3" cm="1">
        <f t="array" ref="J5594">+INDEX(G5594:H5594,,MATCH(Rates!$G$7,$G$4:$H$4,0))</f>
        <v>0</v>
      </c>
    </row>
    <row r="5595" spans="2:10" x14ac:dyDescent="0.25">
      <c r="B5595" s="3">
        <v>8</v>
      </c>
      <c r="C5595" s="3">
        <v>21</v>
      </c>
      <c r="D5595" s="3">
        <v>6</v>
      </c>
      <c r="E5595" s="3">
        <v>126.544</v>
      </c>
      <c r="F5595" s="3">
        <v>63.271999999999998</v>
      </c>
      <c r="G5595" s="3">
        <f t="shared" si="174"/>
        <v>0.12654399999999999</v>
      </c>
      <c r="H5595" s="3">
        <f t="shared" si="175"/>
        <v>6.3271999999999995E-2</v>
      </c>
      <c r="J5595" s="3" cm="1">
        <f t="array" ref="J5595">+INDEX(G5595:H5595,,MATCH(Rates!$G$7,$G$4:$H$4,0))</f>
        <v>0.12654399999999999</v>
      </c>
    </row>
    <row r="5596" spans="2:10" x14ac:dyDescent="0.25">
      <c r="B5596" s="3">
        <v>8</v>
      </c>
      <c r="C5596" s="3">
        <v>21</v>
      </c>
      <c r="D5596" s="3">
        <v>7</v>
      </c>
      <c r="E5596" s="3">
        <v>1245.1610000000001</v>
      </c>
      <c r="F5596" s="3">
        <v>622.58100000000002</v>
      </c>
      <c r="G5596" s="3">
        <f t="shared" si="174"/>
        <v>1.245161</v>
      </c>
      <c r="H5596" s="3">
        <f t="shared" si="175"/>
        <v>0.62258100000000005</v>
      </c>
      <c r="J5596" s="3" cm="1">
        <f t="array" ref="J5596">+INDEX(G5596:H5596,,MATCH(Rates!$G$7,$G$4:$H$4,0))</f>
        <v>1.245161</v>
      </c>
    </row>
    <row r="5597" spans="2:10" x14ac:dyDescent="0.25">
      <c r="B5597" s="3">
        <v>8</v>
      </c>
      <c r="C5597" s="3">
        <v>21</v>
      </c>
      <c r="D5597" s="3">
        <v>8</v>
      </c>
      <c r="E5597" s="3">
        <v>2863.19</v>
      </c>
      <c r="F5597" s="3">
        <v>1431.595</v>
      </c>
      <c r="G5597" s="3">
        <f t="shared" si="174"/>
        <v>2.8631899999999999</v>
      </c>
      <c r="H5597" s="3">
        <f t="shared" si="175"/>
        <v>1.431595</v>
      </c>
      <c r="J5597" s="3" cm="1">
        <f t="array" ref="J5597">+INDEX(G5597:H5597,,MATCH(Rates!$G$7,$G$4:$H$4,0))</f>
        <v>2.8631899999999999</v>
      </c>
    </row>
    <row r="5598" spans="2:10" x14ac:dyDescent="0.25">
      <c r="B5598" s="3">
        <v>8</v>
      </c>
      <c r="C5598" s="3">
        <v>21</v>
      </c>
      <c r="D5598" s="3">
        <v>9</v>
      </c>
      <c r="E5598" s="3">
        <v>4253.4830000000002</v>
      </c>
      <c r="F5598" s="3">
        <v>2126.7420000000002</v>
      </c>
      <c r="G5598" s="3">
        <f t="shared" si="174"/>
        <v>4.2534830000000001</v>
      </c>
      <c r="H5598" s="3">
        <f t="shared" si="175"/>
        <v>2.1267420000000001</v>
      </c>
      <c r="J5598" s="3" cm="1">
        <f t="array" ref="J5598">+INDEX(G5598:H5598,,MATCH(Rates!$G$7,$G$4:$H$4,0))</f>
        <v>4.2534830000000001</v>
      </c>
    </row>
    <row r="5599" spans="2:10" x14ac:dyDescent="0.25">
      <c r="B5599" s="3">
        <v>8</v>
      </c>
      <c r="C5599" s="3">
        <v>21</v>
      </c>
      <c r="D5599" s="3">
        <v>10</v>
      </c>
      <c r="E5599" s="3">
        <v>5323.0240000000003</v>
      </c>
      <c r="F5599" s="3">
        <v>2661.5120000000002</v>
      </c>
      <c r="G5599" s="3">
        <f t="shared" si="174"/>
        <v>5.3230240000000002</v>
      </c>
      <c r="H5599" s="3">
        <f t="shared" si="175"/>
        <v>2.6615120000000001</v>
      </c>
      <c r="J5599" s="3" cm="1">
        <f t="array" ref="J5599">+INDEX(G5599:H5599,,MATCH(Rates!$G$7,$G$4:$H$4,0))</f>
        <v>5.3230240000000002</v>
      </c>
    </row>
    <row r="5600" spans="2:10" x14ac:dyDescent="0.25">
      <c r="B5600" s="3">
        <v>8</v>
      </c>
      <c r="C5600" s="3">
        <v>21</v>
      </c>
      <c r="D5600" s="3">
        <v>11</v>
      </c>
      <c r="E5600" s="3">
        <v>5975.5529999999999</v>
      </c>
      <c r="F5600" s="3">
        <v>2987.777</v>
      </c>
      <c r="G5600" s="3">
        <f t="shared" si="174"/>
        <v>5.9755529999999997</v>
      </c>
      <c r="H5600" s="3">
        <f t="shared" si="175"/>
        <v>2.9877769999999999</v>
      </c>
      <c r="J5600" s="3" cm="1">
        <f t="array" ref="J5600">+INDEX(G5600:H5600,,MATCH(Rates!$G$7,$G$4:$H$4,0))</f>
        <v>5.9755529999999997</v>
      </c>
    </row>
    <row r="5601" spans="2:10" x14ac:dyDescent="0.25">
      <c r="B5601" s="3">
        <v>8</v>
      </c>
      <c r="C5601" s="3">
        <v>21</v>
      </c>
      <c r="D5601" s="3">
        <v>12</v>
      </c>
      <c r="E5601" s="3">
        <v>6233.4369999999999</v>
      </c>
      <c r="F5601" s="3">
        <v>3116.7190000000001</v>
      </c>
      <c r="G5601" s="3">
        <f t="shared" si="174"/>
        <v>6.2334370000000003</v>
      </c>
      <c r="H5601" s="3">
        <f t="shared" si="175"/>
        <v>3.1167190000000002</v>
      </c>
      <c r="J5601" s="3" cm="1">
        <f t="array" ref="J5601">+INDEX(G5601:H5601,,MATCH(Rates!$G$7,$G$4:$H$4,0))</f>
        <v>6.2334370000000003</v>
      </c>
    </row>
    <row r="5602" spans="2:10" x14ac:dyDescent="0.25">
      <c r="B5602" s="3">
        <v>8</v>
      </c>
      <c r="C5602" s="3">
        <v>21</v>
      </c>
      <c r="D5602" s="3">
        <v>13</v>
      </c>
      <c r="E5602" s="3">
        <v>6154.6459999999997</v>
      </c>
      <c r="F5602" s="3">
        <v>3077.3229999999999</v>
      </c>
      <c r="G5602" s="3">
        <f t="shared" si="174"/>
        <v>6.1546459999999996</v>
      </c>
      <c r="H5602" s="3">
        <f t="shared" si="175"/>
        <v>3.0773229999999998</v>
      </c>
      <c r="J5602" s="3" cm="1">
        <f t="array" ref="J5602">+INDEX(G5602:H5602,,MATCH(Rates!$G$7,$G$4:$H$4,0))</f>
        <v>6.1546459999999996</v>
      </c>
    </row>
    <row r="5603" spans="2:10" x14ac:dyDescent="0.25">
      <c r="B5603" s="3">
        <v>8</v>
      </c>
      <c r="C5603" s="3">
        <v>21</v>
      </c>
      <c r="D5603" s="3">
        <v>14</v>
      </c>
      <c r="E5603" s="3">
        <v>5741.7489999999998</v>
      </c>
      <c r="F5603" s="3">
        <v>2870.875</v>
      </c>
      <c r="G5603" s="3">
        <f t="shared" si="174"/>
        <v>5.7417489999999995</v>
      </c>
      <c r="H5603" s="3">
        <f t="shared" si="175"/>
        <v>2.8708749999999998</v>
      </c>
      <c r="J5603" s="3" cm="1">
        <f t="array" ref="J5603">+INDEX(G5603:H5603,,MATCH(Rates!$G$7,$G$4:$H$4,0))</f>
        <v>5.7417489999999995</v>
      </c>
    </row>
    <row r="5604" spans="2:10" x14ac:dyDescent="0.25">
      <c r="B5604" s="3">
        <v>8</v>
      </c>
      <c r="C5604" s="3">
        <v>21</v>
      </c>
      <c r="D5604" s="3">
        <v>15</v>
      </c>
      <c r="E5604" s="3">
        <v>4894.9930000000004</v>
      </c>
      <c r="F5604" s="3">
        <v>2447.4960000000001</v>
      </c>
      <c r="G5604" s="3">
        <f t="shared" si="174"/>
        <v>4.8949930000000004</v>
      </c>
      <c r="H5604" s="3">
        <f t="shared" si="175"/>
        <v>2.4474960000000001</v>
      </c>
      <c r="J5604" s="3" cm="1">
        <f t="array" ref="J5604">+INDEX(G5604:H5604,,MATCH(Rates!$G$7,$G$4:$H$4,0))</f>
        <v>4.8949930000000004</v>
      </c>
    </row>
    <row r="5605" spans="2:10" x14ac:dyDescent="0.25">
      <c r="B5605" s="3">
        <v>8</v>
      </c>
      <c r="C5605" s="3">
        <v>21</v>
      </c>
      <c r="D5605" s="3">
        <v>16</v>
      </c>
      <c r="E5605" s="3">
        <v>3693.3530000000001</v>
      </c>
      <c r="F5605" s="3">
        <v>1846.6769999999999</v>
      </c>
      <c r="G5605" s="3">
        <f t="shared" si="174"/>
        <v>3.6933530000000001</v>
      </c>
      <c r="H5605" s="3">
        <f t="shared" si="175"/>
        <v>1.8466769999999999</v>
      </c>
      <c r="J5605" s="3" cm="1">
        <f t="array" ref="J5605">+INDEX(G5605:H5605,,MATCH(Rates!$G$7,$G$4:$H$4,0))</f>
        <v>3.6933530000000001</v>
      </c>
    </row>
    <row r="5606" spans="2:10" x14ac:dyDescent="0.25">
      <c r="B5606" s="3">
        <v>8</v>
      </c>
      <c r="C5606" s="3">
        <v>21</v>
      </c>
      <c r="D5606" s="3">
        <v>17</v>
      </c>
      <c r="E5606" s="3">
        <v>2158.491</v>
      </c>
      <c r="F5606" s="3">
        <v>1079.2449999999999</v>
      </c>
      <c r="G5606" s="3">
        <f t="shared" si="174"/>
        <v>2.1584910000000002</v>
      </c>
      <c r="H5606" s="3">
        <f t="shared" si="175"/>
        <v>1.0792449999999998</v>
      </c>
      <c r="J5606" s="3" cm="1">
        <f t="array" ref="J5606">+INDEX(G5606:H5606,,MATCH(Rates!$G$7,$G$4:$H$4,0))</f>
        <v>2.1584910000000002</v>
      </c>
    </row>
    <row r="5607" spans="2:10" x14ac:dyDescent="0.25">
      <c r="B5607" s="3">
        <v>8</v>
      </c>
      <c r="C5607" s="3">
        <v>21</v>
      </c>
      <c r="D5607" s="3">
        <v>18</v>
      </c>
      <c r="E5607" s="3">
        <v>627.58399999999995</v>
      </c>
      <c r="F5607" s="3">
        <v>313.79199999999997</v>
      </c>
      <c r="G5607" s="3">
        <f t="shared" si="174"/>
        <v>0.62758399999999992</v>
      </c>
      <c r="H5607" s="3">
        <f t="shared" si="175"/>
        <v>0.31379199999999996</v>
      </c>
      <c r="J5607" s="3" cm="1">
        <f t="array" ref="J5607">+INDEX(G5607:H5607,,MATCH(Rates!$G$7,$G$4:$H$4,0))</f>
        <v>0.62758399999999992</v>
      </c>
    </row>
    <row r="5608" spans="2:10" x14ac:dyDescent="0.25">
      <c r="B5608" s="3">
        <v>8</v>
      </c>
      <c r="C5608" s="3">
        <v>21</v>
      </c>
      <c r="D5608" s="3">
        <v>19</v>
      </c>
      <c r="E5608" s="3">
        <v>0</v>
      </c>
      <c r="F5608" s="3">
        <v>0</v>
      </c>
      <c r="G5608" s="3">
        <f t="shared" si="174"/>
        <v>0</v>
      </c>
      <c r="H5608" s="3">
        <f t="shared" si="175"/>
        <v>0</v>
      </c>
      <c r="J5608" s="3" cm="1">
        <f t="array" ref="J5608">+INDEX(G5608:H5608,,MATCH(Rates!$G$7,$G$4:$H$4,0))</f>
        <v>0</v>
      </c>
    </row>
    <row r="5609" spans="2:10" x14ac:dyDescent="0.25">
      <c r="B5609" s="3">
        <v>8</v>
      </c>
      <c r="C5609" s="3">
        <v>21</v>
      </c>
      <c r="D5609" s="3">
        <v>20</v>
      </c>
      <c r="E5609" s="3">
        <v>0</v>
      </c>
      <c r="F5609" s="3">
        <v>0</v>
      </c>
      <c r="G5609" s="3">
        <f t="shared" si="174"/>
        <v>0</v>
      </c>
      <c r="H5609" s="3">
        <f t="shared" si="175"/>
        <v>0</v>
      </c>
      <c r="J5609" s="3" cm="1">
        <f t="array" ref="J5609">+INDEX(G5609:H5609,,MATCH(Rates!$G$7,$G$4:$H$4,0))</f>
        <v>0</v>
      </c>
    </row>
    <row r="5610" spans="2:10" x14ac:dyDescent="0.25">
      <c r="B5610" s="3">
        <v>8</v>
      </c>
      <c r="C5610" s="3">
        <v>21</v>
      </c>
      <c r="D5610" s="3">
        <v>21</v>
      </c>
      <c r="E5610" s="3">
        <v>0</v>
      </c>
      <c r="F5610" s="3">
        <v>0</v>
      </c>
      <c r="G5610" s="3">
        <f t="shared" si="174"/>
        <v>0</v>
      </c>
      <c r="H5610" s="3">
        <f t="shared" si="175"/>
        <v>0</v>
      </c>
      <c r="J5610" s="3" cm="1">
        <f t="array" ref="J5610">+INDEX(G5610:H5610,,MATCH(Rates!$G$7,$G$4:$H$4,0))</f>
        <v>0</v>
      </c>
    </row>
    <row r="5611" spans="2:10" x14ac:dyDescent="0.25">
      <c r="B5611" s="3">
        <v>8</v>
      </c>
      <c r="C5611" s="3">
        <v>21</v>
      </c>
      <c r="D5611" s="3">
        <v>22</v>
      </c>
      <c r="E5611" s="3">
        <v>0</v>
      </c>
      <c r="F5611" s="3">
        <v>0</v>
      </c>
      <c r="G5611" s="3">
        <f t="shared" si="174"/>
        <v>0</v>
      </c>
      <c r="H5611" s="3">
        <f t="shared" si="175"/>
        <v>0</v>
      </c>
      <c r="J5611" s="3" cm="1">
        <f t="array" ref="J5611">+INDEX(G5611:H5611,,MATCH(Rates!$G$7,$G$4:$H$4,0))</f>
        <v>0</v>
      </c>
    </row>
    <row r="5612" spans="2:10" x14ac:dyDescent="0.25">
      <c r="B5612" s="3">
        <v>8</v>
      </c>
      <c r="C5612" s="3">
        <v>21</v>
      </c>
      <c r="D5612" s="3">
        <v>23</v>
      </c>
      <c r="E5612" s="3">
        <v>0</v>
      </c>
      <c r="F5612" s="3">
        <v>0</v>
      </c>
      <c r="G5612" s="3">
        <f t="shared" si="174"/>
        <v>0</v>
      </c>
      <c r="H5612" s="3">
        <f t="shared" si="175"/>
        <v>0</v>
      </c>
      <c r="J5612" s="3" cm="1">
        <f t="array" ref="J5612">+INDEX(G5612:H5612,,MATCH(Rates!$G$7,$G$4:$H$4,0))</f>
        <v>0</v>
      </c>
    </row>
    <row r="5613" spans="2:10" x14ac:dyDescent="0.25">
      <c r="B5613" s="3">
        <v>8</v>
      </c>
      <c r="C5613" s="3">
        <v>22</v>
      </c>
      <c r="D5613" s="3">
        <v>0</v>
      </c>
      <c r="E5613" s="3">
        <v>0</v>
      </c>
      <c r="F5613" s="3">
        <v>0</v>
      </c>
      <c r="G5613" s="3">
        <f t="shared" si="174"/>
        <v>0</v>
      </c>
      <c r="H5613" s="3">
        <f t="shared" si="175"/>
        <v>0</v>
      </c>
      <c r="J5613" s="3" cm="1">
        <f t="array" ref="J5613">+INDEX(G5613:H5613,,MATCH(Rates!$G$7,$G$4:$H$4,0))</f>
        <v>0</v>
      </c>
    </row>
    <row r="5614" spans="2:10" x14ac:dyDescent="0.25">
      <c r="B5614" s="3">
        <v>8</v>
      </c>
      <c r="C5614" s="3">
        <v>22</v>
      </c>
      <c r="D5614" s="3">
        <v>1</v>
      </c>
      <c r="E5614" s="3">
        <v>0</v>
      </c>
      <c r="F5614" s="3">
        <v>0</v>
      </c>
      <c r="G5614" s="3">
        <f t="shared" si="174"/>
        <v>0</v>
      </c>
      <c r="H5614" s="3">
        <f t="shared" si="175"/>
        <v>0</v>
      </c>
      <c r="J5614" s="3" cm="1">
        <f t="array" ref="J5614">+INDEX(G5614:H5614,,MATCH(Rates!$G$7,$G$4:$H$4,0))</f>
        <v>0</v>
      </c>
    </row>
    <row r="5615" spans="2:10" x14ac:dyDescent="0.25">
      <c r="B5615" s="3">
        <v>8</v>
      </c>
      <c r="C5615" s="3">
        <v>22</v>
      </c>
      <c r="D5615" s="3">
        <v>2</v>
      </c>
      <c r="E5615" s="3">
        <v>0</v>
      </c>
      <c r="F5615" s="3">
        <v>0</v>
      </c>
      <c r="G5615" s="3">
        <f t="shared" si="174"/>
        <v>0</v>
      </c>
      <c r="H5615" s="3">
        <f t="shared" si="175"/>
        <v>0</v>
      </c>
      <c r="J5615" s="3" cm="1">
        <f t="array" ref="J5615">+INDEX(G5615:H5615,,MATCH(Rates!$G$7,$G$4:$H$4,0))</f>
        <v>0</v>
      </c>
    </row>
    <row r="5616" spans="2:10" x14ac:dyDescent="0.25">
      <c r="B5616" s="3">
        <v>8</v>
      </c>
      <c r="C5616" s="3">
        <v>22</v>
      </c>
      <c r="D5616" s="3">
        <v>3</v>
      </c>
      <c r="E5616" s="3">
        <v>0</v>
      </c>
      <c r="F5616" s="3">
        <v>0</v>
      </c>
      <c r="G5616" s="3">
        <f t="shared" si="174"/>
        <v>0</v>
      </c>
      <c r="H5616" s="3">
        <f t="shared" si="175"/>
        <v>0</v>
      </c>
      <c r="J5616" s="3" cm="1">
        <f t="array" ref="J5616">+INDEX(G5616:H5616,,MATCH(Rates!$G$7,$G$4:$H$4,0))</f>
        <v>0</v>
      </c>
    </row>
    <row r="5617" spans="2:10" x14ac:dyDescent="0.25">
      <c r="B5617" s="3">
        <v>8</v>
      </c>
      <c r="C5617" s="3">
        <v>22</v>
      </c>
      <c r="D5617" s="3">
        <v>4</v>
      </c>
      <c r="E5617" s="3">
        <v>0</v>
      </c>
      <c r="F5617" s="3">
        <v>0</v>
      </c>
      <c r="G5617" s="3">
        <f t="shared" si="174"/>
        <v>0</v>
      </c>
      <c r="H5617" s="3">
        <f t="shared" si="175"/>
        <v>0</v>
      </c>
      <c r="J5617" s="3" cm="1">
        <f t="array" ref="J5617">+INDEX(G5617:H5617,,MATCH(Rates!$G$7,$G$4:$H$4,0))</f>
        <v>0</v>
      </c>
    </row>
    <row r="5618" spans="2:10" x14ac:dyDescent="0.25">
      <c r="B5618" s="3">
        <v>8</v>
      </c>
      <c r="C5618" s="3">
        <v>22</v>
      </c>
      <c r="D5618" s="3">
        <v>5</v>
      </c>
      <c r="E5618" s="3">
        <v>0</v>
      </c>
      <c r="F5618" s="3">
        <v>0</v>
      </c>
      <c r="G5618" s="3">
        <f t="shared" si="174"/>
        <v>0</v>
      </c>
      <c r="H5618" s="3">
        <f t="shared" si="175"/>
        <v>0</v>
      </c>
      <c r="J5618" s="3" cm="1">
        <f t="array" ref="J5618">+INDEX(G5618:H5618,,MATCH(Rates!$G$7,$G$4:$H$4,0))</f>
        <v>0</v>
      </c>
    </row>
    <row r="5619" spans="2:10" x14ac:dyDescent="0.25">
      <c r="B5619" s="3">
        <v>8</v>
      </c>
      <c r="C5619" s="3">
        <v>22</v>
      </c>
      <c r="D5619" s="3">
        <v>6</v>
      </c>
      <c r="E5619" s="3">
        <v>143.53299999999999</v>
      </c>
      <c r="F5619" s="3">
        <v>71.766999999999996</v>
      </c>
      <c r="G5619" s="3">
        <f t="shared" si="174"/>
        <v>0.14353299999999999</v>
      </c>
      <c r="H5619" s="3">
        <f t="shared" si="175"/>
        <v>7.1766999999999997E-2</v>
      </c>
      <c r="J5619" s="3" cm="1">
        <f t="array" ref="J5619">+INDEX(G5619:H5619,,MATCH(Rates!$G$7,$G$4:$H$4,0))</f>
        <v>0.14353299999999999</v>
      </c>
    </row>
    <row r="5620" spans="2:10" x14ac:dyDescent="0.25">
      <c r="B5620" s="3">
        <v>8</v>
      </c>
      <c r="C5620" s="3">
        <v>22</v>
      </c>
      <c r="D5620" s="3">
        <v>7</v>
      </c>
      <c r="E5620" s="3">
        <v>1081.7550000000001</v>
      </c>
      <c r="F5620" s="3">
        <v>540.87699999999995</v>
      </c>
      <c r="G5620" s="3">
        <f t="shared" si="174"/>
        <v>1.081755</v>
      </c>
      <c r="H5620" s="3">
        <f t="shared" si="175"/>
        <v>0.54087699999999994</v>
      </c>
      <c r="J5620" s="3" cm="1">
        <f t="array" ref="J5620">+INDEX(G5620:H5620,,MATCH(Rates!$G$7,$G$4:$H$4,0))</f>
        <v>1.081755</v>
      </c>
    </row>
    <row r="5621" spans="2:10" x14ac:dyDescent="0.25">
      <c r="B5621" s="3">
        <v>8</v>
      </c>
      <c r="C5621" s="3">
        <v>22</v>
      </c>
      <c r="D5621" s="3">
        <v>8</v>
      </c>
      <c r="E5621" s="3">
        <v>2669.5360000000001</v>
      </c>
      <c r="F5621" s="3">
        <v>1334.768</v>
      </c>
      <c r="G5621" s="3">
        <f t="shared" si="174"/>
        <v>2.6695359999999999</v>
      </c>
      <c r="H5621" s="3">
        <f t="shared" si="175"/>
        <v>1.334768</v>
      </c>
      <c r="J5621" s="3" cm="1">
        <f t="array" ref="J5621">+INDEX(G5621:H5621,,MATCH(Rates!$G$7,$G$4:$H$4,0))</f>
        <v>2.6695359999999999</v>
      </c>
    </row>
    <row r="5622" spans="2:10" x14ac:dyDescent="0.25">
      <c r="B5622" s="3">
        <v>8</v>
      </c>
      <c r="C5622" s="3">
        <v>22</v>
      </c>
      <c r="D5622" s="3">
        <v>9</v>
      </c>
      <c r="E5622" s="3">
        <v>4031.893</v>
      </c>
      <c r="F5622" s="3">
        <v>2015.9459999999999</v>
      </c>
      <c r="G5622" s="3">
        <f t="shared" si="174"/>
        <v>4.0318930000000002</v>
      </c>
      <c r="H5622" s="3">
        <f t="shared" si="175"/>
        <v>2.015946</v>
      </c>
      <c r="J5622" s="3" cm="1">
        <f t="array" ref="J5622">+INDEX(G5622:H5622,,MATCH(Rates!$G$7,$G$4:$H$4,0))</f>
        <v>4.0318930000000002</v>
      </c>
    </row>
    <row r="5623" spans="2:10" x14ac:dyDescent="0.25">
      <c r="B5623" s="3">
        <v>8</v>
      </c>
      <c r="C5623" s="3">
        <v>22</v>
      </c>
      <c r="D5623" s="3">
        <v>10</v>
      </c>
      <c r="E5623" s="3">
        <v>5057.7640000000001</v>
      </c>
      <c r="F5623" s="3">
        <v>2528.8820000000001</v>
      </c>
      <c r="G5623" s="3">
        <f t="shared" si="174"/>
        <v>5.0577639999999997</v>
      </c>
      <c r="H5623" s="3">
        <f t="shared" si="175"/>
        <v>2.5288819999999999</v>
      </c>
      <c r="J5623" s="3" cm="1">
        <f t="array" ref="J5623">+INDEX(G5623:H5623,,MATCH(Rates!$G$7,$G$4:$H$4,0))</f>
        <v>5.0577639999999997</v>
      </c>
    </row>
    <row r="5624" spans="2:10" x14ac:dyDescent="0.25">
      <c r="B5624" s="3">
        <v>8</v>
      </c>
      <c r="C5624" s="3">
        <v>22</v>
      </c>
      <c r="D5624" s="3">
        <v>11</v>
      </c>
      <c r="E5624" s="3">
        <v>5966.1890000000003</v>
      </c>
      <c r="F5624" s="3">
        <v>2983.0949999999998</v>
      </c>
      <c r="G5624" s="3">
        <f t="shared" si="174"/>
        <v>5.966189</v>
      </c>
      <c r="H5624" s="3">
        <f t="shared" si="175"/>
        <v>2.9830949999999996</v>
      </c>
      <c r="J5624" s="3" cm="1">
        <f t="array" ref="J5624">+INDEX(G5624:H5624,,MATCH(Rates!$G$7,$G$4:$H$4,0))</f>
        <v>5.966189</v>
      </c>
    </row>
    <row r="5625" spans="2:10" x14ac:dyDescent="0.25">
      <c r="B5625" s="3">
        <v>8</v>
      </c>
      <c r="C5625" s="3">
        <v>22</v>
      </c>
      <c r="D5625" s="3">
        <v>12</v>
      </c>
      <c r="E5625" s="3">
        <v>6256.7470000000003</v>
      </c>
      <c r="F5625" s="3">
        <v>3128.3739999999998</v>
      </c>
      <c r="G5625" s="3">
        <f t="shared" si="174"/>
        <v>6.2567470000000007</v>
      </c>
      <c r="H5625" s="3">
        <f t="shared" si="175"/>
        <v>3.128374</v>
      </c>
      <c r="J5625" s="3" cm="1">
        <f t="array" ref="J5625">+INDEX(G5625:H5625,,MATCH(Rates!$G$7,$G$4:$H$4,0))</f>
        <v>6.2567470000000007</v>
      </c>
    </row>
    <row r="5626" spans="2:10" x14ac:dyDescent="0.25">
      <c r="B5626" s="3">
        <v>8</v>
      </c>
      <c r="C5626" s="3">
        <v>22</v>
      </c>
      <c r="D5626" s="3">
        <v>13</v>
      </c>
      <c r="E5626" s="3">
        <v>6205.8440000000001</v>
      </c>
      <c r="F5626" s="3">
        <v>3102.922</v>
      </c>
      <c r="G5626" s="3">
        <f t="shared" si="174"/>
        <v>6.2058439999999999</v>
      </c>
      <c r="H5626" s="3">
        <f t="shared" si="175"/>
        <v>3.102922</v>
      </c>
      <c r="J5626" s="3" cm="1">
        <f t="array" ref="J5626">+INDEX(G5626:H5626,,MATCH(Rates!$G$7,$G$4:$H$4,0))</f>
        <v>6.2058439999999999</v>
      </c>
    </row>
    <row r="5627" spans="2:10" x14ac:dyDescent="0.25">
      <c r="B5627" s="3">
        <v>8</v>
      </c>
      <c r="C5627" s="3">
        <v>22</v>
      </c>
      <c r="D5627" s="3">
        <v>14</v>
      </c>
      <c r="E5627" s="3">
        <v>5742.7489999999998</v>
      </c>
      <c r="F5627" s="3">
        <v>2871.3739999999998</v>
      </c>
      <c r="G5627" s="3">
        <f t="shared" si="174"/>
        <v>5.7427489999999999</v>
      </c>
      <c r="H5627" s="3">
        <f t="shared" si="175"/>
        <v>2.8713739999999999</v>
      </c>
      <c r="J5627" s="3" cm="1">
        <f t="array" ref="J5627">+INDEX(G5627:H5627,,MATCH(Rates!$G$7,$G$4:$H$4,0))</f>
        <v>5.7427489999999999</v>
      </c>
    </row>
    <row r="5628" spans="2:10" x14ac:dyDescent="0.25">
      <c r="B5628" s="3">
        <v>8</v>
      </c>
      <c r="C5628" s="3">
        <v>22</v>
      </c>
      <c r="D5628" s="3">
        <v>15</v>
      </c>
      <c r="E5628" s="3">
        <v>4911.6239999999998</v>
      </c>
      <c r="F5628" s="3">
        <v>2455.8119999999999</v>
      </c>
      <c r="G5628" s="3">
        <f t="shared" si="174"/>
        <v>4.9116239999999998</v>
      </c>
      <c r="H5628" s="3">
        <f t="shared" si="175"/>
        <v>2.4558119999999999</v>
      </c>
      <c r="J5628" s="3" cm="1">
        <f t="array" ref="J5628">+INDEX(G5628:H5628,,MATCH(Rates!$G$7,$G$4:$H$4,0))</f>
        <v>4.9116239999999998</v>
      </c>
    </row>
    <row r="5629" spans="2:10" x14ac:dyDescent="0.25">
      <c r="B5629" s="3">
        <v>8</v>
      </c>
      <c r="C5629" s="3">
        <v>22</v>
      </c>
      <c r="D5629" s="3">
        <v>16</v>
      </c>
      <c r="E5629" s="3">
        <v>3719.8440000000001</v>
      </c>
      <c r="F5629" s="3">
        <v>1859.922</v>
      </c>
      <c r="G5629" s="3">
        <f t="shared" si="174"/>
        <v>3.7198440000000002</v>
      </c>
      <c r="H5629" s="3">
        <f t="shared" si="175"/>
        <v>1.8599220000000001</v>
      </c>
      <c r="J5629" s="3" cm="1">
        <f t="array" ref="J5629">+INDEX(G5629:H5629,,MATCH(Rates!$G$7,$G$4:$H$4,0))</f>
        <v>3.7198440000000002</v>
      </c>
    </row>
    <row r="5630" spans="2:10" x14ac:dyDescent="0.25">
      <c r="B5630" s="3">
        <v>8</v>
      </c>
      <c r="C5630" s="3">
        <v>22</v>
      </c>
      <c r="D5630" s="3">
        <v>17</v>
      </c>
      <c r="E5630" s="3">
        <v>2152.5430000000001</v>
      </c>
      <c r="F5630" s="3">
        <v>1076.2719999999999</v>
      </c>
      <c r="G5630" s="3">
        <f t="shared" si="174"/>
        <v>2.1525430000000001</v>
      </c>
      <c r="H5630" s="3">
        <f t="shared" si="175"/>
        <v>1.0762719999999999</v>
      </c>
      <c r="J5630" s="3" cm="1">
        <f t="array" ref="J5630">+INDEX(G5630:H5630,,MATCH(Rates!$G$7,$G$4:$H$4,0))</f>
        <v>2.1525430000000001</v>
      </c>
    </row>
    <row r="5631" spans="2:10" x14ac:dyDescent="0.25">
      <c r="B5631" s="3">
        <v>8</v>
      </c>
      <c r="C5631" s="3">
        <v>22</v>
      </c>
      <c r="D5631" s="3">
        <v>18</v>
      </c>
      <c r="E5631" s="3">
        <v>569.71400000000006</v>
      </c>
      <c r="F5631" s="3">
        <v>284.85700000000003</v>
      </c>
      <c r="G5631" s="3">
        <f t="shared" si="174"/>
        <v>0.56971400000000005</v>
      </c>
      <c r="H5631" s="3">
        <f t="shared" si="175"/>
        <v>0.28485700000000003</v>
      </c>
      <c r="J5631" s="3" cm="1">
        <f t="array" ref="J5631">+INDEX(G5631:H5631,,MATCH(Rates!$G$7,$G$4:$H$4,0))</f>
        <v>0.56971400000000005</v>
      </c>
    </row>
    <row r="5632" spans="2:10" x14ac:dyDescent="0.25">
      <c r="B5632" s="3">
        <v>8</v>
      </c>
      <c r="C5632" s="3">
        <v>22</v>
      </c>
      <c r="D5632" s="3">
        <v>19</v>
      </c>
      <c r="E5632" s="3">
        <v>0</v>
      </c>
      <c r="F5632" s="3">
        <v>0</v>
      </c>
      <c r="G5632" s="3">
        <f t="shared" si="174"/>
        <v>0</v>
      </c>
      <c r="H5632" s="3">
        <f t="shared" si="175"/>
        <v>0</v>
      </c>
      <c r="J5632" s="3" cm="1">
        <f t="array" ref="J5632">+INDEX(G5632:H5632,,MATCH(Rates!$G$7,$G$4:$H$4,0))</f>
        <v>0</v>
      </c>
    </row>
    <row r="5633" spans="2:10" x14ac:dyDescent="0.25">
      <c r="B5633" s="3">
        <v>8</v>
      </c>
      <c r="C5633" s="3">
        <v>22</v>
      </c>
      <c r="D5633" s="3">
        <v>20</v>
      </c>
      <c r="E5633" s="3">
        <v>0</v>
      </c>
      <c r="F5633" s="3">
        <v>0</v>
      </c>
      <c r="G5633" s="3">
        <f t="shared" si="174"/>
        <v>0</v>
      </c>
      <c r="H5633" s="3">
        <f t="shared" si="175"/>
        <v>0</v>
      </c>
      <c r="J5633" s="3" cm="1">
        <f t="array" ref="J5633">+INDEX(G5633:H5633,,MATCH(Rates!$G$7,$G$4:$H$4,0))</f>
        <v>0</v>
      </c>
    </row>
    <row r="5634" spans="2:10" x14ac:dyDescent="0.25">
      <c r="B5634" s="3">
        <v>8</v>
      </c>
      <c r="C5634" s="3">
        <v>22</v>
      </c>
      <c r="D5634" s="3">
        <v>21</v>
      </c>
      <c r="E5634" s="3">
        <v>0</v>
      </c>
      <c r="F5634" s="3">
        <v>0</v>
      </c>
      <c r="G5634" s="3">
        <f t="shared" si="174"/>
        <v>0</v>
      </c>
      <c r="H5634" s="3">
        <f t="shared" si="175"/>
        <v>0</v>
      </c>
      <c r="J5634" s="3" cm="1">
        <f t="array" ref="J5634">+INDEX(G5634:H5634,,MATCH(Rates!$G$7,$G$4:$H$4,0))</f>
        <v>0</v>
      </c>
    </row>
    <row r="5635" spans="2:10" x14ac:dyDescent="0.25">
      <c r="B5635" s="3">
        <v>8</v>
      </c>
      <c r="C5635" s="3">
        <v>22</v>
      </c>
      <c r="D5635" s="3">
        <v>22</v>
      </c>
      <c r="E5635" s="3">
        <v>0</v>
      </c>
      <c r="F5635" s="3">
        <v>0</v>
      </c>
      <c r="G5635" s="3">
        <f t="shared" si="174"/>
        <v>0</v>
      </c>
      <c r="H5635" s="3">
        <f t="shared" si="175"/>
        <v>0</v>
      </c>
      <c r="J5635" s="3" cm="1">
        <f t="array" ref="J5635">+INDEX(G5635:H5635,,MATCH(Rates!$G$7,$G$4:$H$4,0))</f>
        <v>0</v>
      </c>
    </row>
    <row r="5636" spans="2:10" x14ac:dyDescent="0.25">
      <c r="B5636" s="3">
        <v>8</v>
      </c>
      <c r="C5636" s="3">
        <v>22</v>
      </c>
      <c r="D5636" s="3">
        <v>23</v>
      </c>
      <c r="E5636" s="3">
        <v>0</v>
      </c>
      <c r="F5636" s="3">
        <v>0</v>
      </c>
      <c r="G5636" s="3">
        <f t="shared" si="174"/>
        <v>0</v>
      </c>
      <c r="H5636" s="3">
        <f t="shared" si="175"/>
        <v>0</v>
      </c>
      <c r="J5636" s="3" cm="1">
        <f t="array" ref="J5636">+INDEX(G5636:H5636,,MATCH(Rates!$G$7,$G$4:$H$4,0))</f>
        <v>0</v>
      </c>
    </row>
    <row r="5637" spans="2:10" x14ac:dyDescent="0.25">
      <c r="B5637" s="3">
        <v>8</v>
      </c>
      <c r="C5637" s="3">
        <v>23</v>
      </c>
      <c r="D5637" s="3">
        <v>0</v>
      </c>
      <c r="E5637" s="3">
        <v>0</v>
      </c>
      <c r="F5637" s="3">
        <v>0</v>
      </c>
      <c r="G5637" s="3">
        <f t="shared" si="174"/>
        <v>0</v>
      </c>
      <c r="H5637" s="3">
        <f t="shared" si="175"/>
        <v>0</v>
      </c>
      <c r="J5637" s="3" cm="1">
        <f t="array" ref="J5637">+INDEX(G5637:H5637,,MATCH(Rates!$G$7,$G$4:$H$4,0))</f>
        <v>0</v>
      </c>
    </row>
    <row r="5638" spans="2:10" x14ac:dyDescent="0.25">
      <c r="B5638" s="3">
        <v>8</v>
      </c>
      <c r="C5638" s="3">
        <v>23</v>
      </c>
      <c r="D5638" s="3">
        <v>1</v>
      </c>
      <c r="E5638" s="3">
        <v>0</v>
      </c>
      <c r="F5638" s="3">
        <v>0</v>
      </c>
      <c r="G5638" s="3">
        <f t="shared" si="174"/>
        <v>0</v>
      </c>
      <c r="H5638" s="3">
        <f t="shared" si="175"/>
        <v>0</v>
      </c>
      <c r="J5638" s="3" cm="1">
        <f t="array" ref="J5638">+INDEX(G5638:H5638,,MATCH(Rates!$G$7,$G$4:$H$4,0))</f>
        <v>0</v>
      </c>
    </row>
    <row r="5639" spans="2:10" x14ac:dyDescent="0.25">
      <c r="B5639" s="3">
        <v>8</v>
      </c>
      <c r="C5639" s="3">
        <v>23</v>
      </c>
      <c r="D5639" s="3">
        <v>2</v>
      </c>
      <c r="E5639" s="3">
        <v>0</v>
      </c>
      <c r="F5639" s="3">
        <v>0</v>
      </c>
      <c r="G5639" s="3">
        <f t="shared" si="174"/>
        <v>0</v>
      </c>
      <c r="H5639" s="3">
        <f t="shared" si="175"/>
        <v>0</v>
      </c>
      <c r="J5639" s="3" cm="1">
        <f t="array" ref="J5639">+INDEX(G5639:H5639,,MATCH(Rates!$G$7,$G$4:$H$4,0))</f>
        <v>0</v>
      </c>
    </row>
    <row r="5640" spans="2:10" x14ac:dyDescent="0.25">
      <c r="B5640" s="3">
        <v>8</v>
      </c>
      <c r="C5640" s="3">
        <v>23</v>
      </c>
      <c r="D5640" s="3">
        <v>3</v>
      </c>
      <c r="E5640" s="3">
        <v>0</v>
      </c>
      <c r="F5640" s="3">
        <v>0</v>
      </c>
      <c r="G5640" s="3">
        <f t="shared" si="174"/>
        <v>0</v>
      </c>
      <c r="H5640" s="3">
        <f t="shared" si="175"/>
        <v>0</v>
      </c>
      <c r="J5640" s="3" cm="1">
        <f t="array" ref="J5640">+INDEX(G5640:H5640,,MATCH(Rates!$G$7,$G$4:$H$4,0))</f>
        <v>0</v>
      </c>
    </row>
    <row r="5641" spans="2:10" x14ac:dyDescent="0.25">
      <c r="B5641" s="3">
        <v>8</v>
      </c>
      <c r="C5641" s="3">
        <v>23</v>
      </c>
      <c r="D5641" s="3">
        <v>4</v>
      </c>
      <c r="E5641" s="3">
        <v>0</v>
      </c>
      <c r="F5641" s="3">
        <v>0</v>
      </c>
      <c r="G5641" s="3">
        <f t="shared" si="174"/>
        <v>0</v>
      </c>
      <c r="H5641" s="3">
        <f t="shared" si="175"/>
        <v>0</v>
      </c>
      <c r="J5641" s="3" cm="1">
        <f t="array" ref="J5641">+INDEX(G5641:H5641,,MATCH(Rates!$G$7,$G$4:$H$4,0))</f>
        <v>0</v>
      </c>
    </row>
    <row r="5642" spans="2:10" x14ac:dyDescent="0.25">
      <c r="B5642" s="3">
        <v>8</v>
      </c>
      <c r="C5642" s="3">
        <v>23</v>
      </c>
      <c r="D5642" s="3">
        <v>5</v>
      </c>
      <c r="E5642" s="3">
        <v>0</v>
      </c>
      <c r="F5642" s="3">
        <v>0</v>
      </c>
      <c r="G5642" s="3">
        <f t="shared" si="174"/>
        <v>0</v>
      </c>
      <c r="H5642" s="3">
        <f t="shared" si="175"/>
        <v>0</v>
      </c>
      <c r="J5642" s="3" cm="1">
        <f t="array" ref="J5642">+INDEX(G5642:H5642,,MATCH(Rates!$G$7,$G$4:$H$4,0))</f>
        <v>0</v>
      </c>
    </row>
    <row r="5643" spans="2:10" x14ac:dyDescent="0.25">
      <c r="B5643" s="3">
        <v>8</v>
      </c>
      <c r="C5643" s="3">
        <v>23</v>
      </c>
      <c r="D5643" s="3">
        <v>6</v>
      </c>
      <c r="E5643" s="3">
        <v>137.02500000000001</v>
      </c>
      <c r="F5643" s="3">
        <v>68.513000000000005</v>
      </c>
      <c r="G5643" s="3">
        <f t="shared" si="174"/>
        <v>0.13702500000000001</v>
      </c>
      <c r="H5643" s="3">
        <f t="shared" si="175"/>
        <v>6.8513000000000004E-2</v>
      </c>
      <c r="J5643" s="3" cm="1">
        <f t="array" ref="J5643">+INDEX(G5643:H5643,,MATCH(Rates!$G$7,$G$4:$H$4,0))</f>
        <v>0.13702500000000001</v>
      </c>
    </row>
    <row r="5644" spans="2:10" x14ac:dyDescent="0.25">
      <c r="B5644" s="3">
        <v>8</v>
      </c>
      <c r="C5644" s="3">
        <v>23</v>
      </c>
      <c r="D5644" s="3">
        <v>7</v>
      </c>
      <c r="E5644" s="3">
        <v>1184.6479999999999</v>
      </c>
      <c r="F5644" s="3">
        <v>592.32399999999996</v>
      </c>
      <c r="G5644" s="3">
        <f t="shared" si="174"/>
        <v>1.1846479999999999</v>
      </c>
      <c r="H5644" s="3">
        <f t="shared" si="175"/>
        <v>0.59232399999999996</v>
      </c>
      <c r="J5644" s="3" cm="1">
        <f t="array" ref="J5644">+INDEX(G5644:H5644,,MATCH(Rates!$G$7,$G$4:$H$4,0))</f>
        <v>1.1846479999999999</v>
      </c>
    </row>
    <row r="5645" spans="2:10" x14ac:dyDescent="0.25">
      <c r="B5645" s="3">
        <v>8</v>
      </c>
      <c r="C5645" s="3">
        <v>23</v>
      </c>
      <c r="D5645" s="3">
        <v>8</v>
      </c>
      <c r="E5645" s="3">
        <v>2684.0329999999999</v>
      </c>
      <c r="F5645" s="3">
        <v>1342.0170000000001</v>
      </c>
      <c r="G5645" s="3">
        <f t="shared" si="174"/>
        <v>2.6840329999999999</v>
      </c>
      <c r="H5645" s="3">
        <f t="shared" si="175"/>
        <v>1.342017</v>
      </c>
      <c r="J5645" s="3" cm="1">
        <f t="array" ref="J5645">+INDEX(G5645:H5645,,MATCH(Rates!$G$7,$G$4:$H$4,0))</f>
        <v>2.6840329999999999</v>
      </c>
    </row>
    <row r="5646" spans="2:10" x14ac:dyDescent="0.25">
      <c r="B5646" s="3">
        <v>8</v>
      </c>
      <c r="C5646" s="3">
        <v>23</v>
      </c>
      <c r="D5646" s="3">
        <v>9</v>
      </c>
      <c r="E5646" s="3">
        <v>4075.7139999999999</v>
      </c>
      <c r="F5646" s="3">
        <v>2037.857</v>
      </c>
      <c r="G5646" s="3">
        <f t="shared" si="174"/>
        <v>4.0757139999999996</v>
      </c>
      <c r="H5646" s="3">
        <f t="shared" si="175"/>
        <v>2.0378569999999998</v>
      </c>
      <c r="J5646" s="3" cm="1">
        <f t="array" ref="J5646">+INDEX(G5646:H5646,,MATCH(Rates!$G$7,$G$4:$H$4,0))</f>
        <v>4.0757139999999996</v>
      </c>
    </row>
    <row r="5647" spans="2:10" x14ac:dyDescent="0.25">
      <c r="B5647" s="3">
        <v>8</v>
      </c>
      <c r="C5647" s="3">
        <v>23</v>
      </c>
      <c r="D5647" s="3">
        <v>10</v>
      </c>
      <c r="E5647" s="3">
        <v>5196.4840000000004</v>
      </c>
      <c r="F5647" s="3">
        <v>2598.2420000000002</v>
      </c>
      <c r="G5647" s="3">
        <f t="shared" si="174"/>
        <v>5.1964840000000008</v>
      </c>
      <c r="H5647" s="3">
        <f t="shared" si="175"/>
        <v>2.5982420000000004</v>
      </c>
      <c r="J5647" s="3" cm="1">
        <f t="array" ref="J5647">+INDEX(G5647:H5647,,MATCH(Rates!$G$7,$G$4:$H$4,0))</f>
        <v>5.1964840000000008</v>
      </c>
    </row>
    <row r="5648" spans="2:10" x14ac:dyDescent="0.25">
      <c r="B5648" s="3">
        <v>8</v>
      </c>
      <c r="C5648" s="3">
        <v>23</v>
      </c>
      <c r="D5648" s="3">
        <v>11</v>
      </c>
      <c r="E5648" s="3">
        <v>6068.4930000000004</v>
      </c>
      <c r="F5648" s="3">
        <v>3034.2460000000001</v>
      </c>
      <c r="G5648" s="3">
        <f t="shared" si="174"/>
        <v>6.0684930000000001</v>
      </c>
      <c r="H5648" s="3">
        <f t="shared" si="175"/>
        <v>3.034246</v>
      </c>
      <c r="J5648" s="3" cm="1">
        <f t="array" ref="J5648">+INDEX(G5648:H5648,,MATCH(Rates!$G$7,$G$4:$H$4,0))</f>
        <v>6.0684930000000001</v>
      </c>
    </row>
    <row r="5649" spans="2:10" x14ac:dyDescent="0.25">
      <c r="B5649" s="3">
        <v>8</v>
      </c>
      <c r="C5649" s="3">
        <v>23</v>
      </c>
      <c r="D5649" s="3">
        <v>12</v>
      </c>
      <c r="E5649" s="3">
        <v>6342.5569999999998</v>
      </c>
      <c r="F5649" s="3">
        <v>3171.2779999999998</v>
      </c>
      <c r="G5649" s="3">
        <f t="shared" si="174"/>
        <v>6.3425570000000002</v>
      </c>
      <c r="H5649" s="3">
        <f t="shared" si="175"/>
        <v>3.1712779999999996</v>
      </c>
      <c r="J5649" s="3" cm="1">
        <f t="array" ref="J5649">+INDEX(G5649:H5649,,MATCH(Rates!$G$7,$G$4:$H$4,0))</f>
        <v>6.3425570000000002</v>
      </c>
    </row>
    <row r="5650" spans="2:10" x14ac:dyDescent="0.25">
      <c r="B5650" s="3">
        <v>8</v>
      </c>
      <c r="C5650" s="3">
        <v>23</v>
      </c>
      <c r="D5650" s="3">
        <v>13</v>
      </c>
      <c r="E5650" s="3">
        <v>6254.4440000000004</v>
      </c>
      <c r="F5650" s="3">
        <v>3127.2220000000002</v>
      </c>
      <c r="G5650" s="3">
        <f t="shared" si="174"/>
        <v>6.2544440000000003</v>
      </c>
      <c r="H5650" s="3">
        <f t="shared" si="175"/>
        <v>3.1272220000000002</v>
      </c>
      <c r="J5650" s="3" cm="1">
        <f t="array" ref="J5650">+INDEX(G5650:H5650,,MATCH(Rates!$G$7,$G$4:$H$4,0))</f>
        <v>6.2544440000000003</v>
      </c>
    </row>
    <row r="5651" spans="2:10" x14ac:dyDescent="0.25">
      <c r="B5651" s="3">
        <v>8</v>
      </c>
      <c r="C5651" s="3">
        <v>23</v>
      </c>
      <c r="D5651" s="3">
        <v>14</v>
      </c>
      <c r="E5651" s="3">
        <v>5758.1710000000003</v>
      </c>
      <c r="F5651" s="3">
        <v>2879.085</v>
      </c>
      <c r="G5651" s="3">
        <f t="shared" si="174"/>
        <v>5.7581709999999999</v>
      </c>
      <c r="H5651" s="3">
        <f t="shared" si="175"/>
        <v>2.8790849999999999</v>
      </c>
      <c r="J5651" s="3" cm="1">
        <f t="array" ref="J5651">+INDEX(G5651:H5651,,MATCH(Rates!$G$7,$G$4:$H$4,0))</f>
        <v>5.7581709999999999</v>
      </c>
    </row>
    <row r="5652" spans="2:10" x14ac:dyDescent="0.25">
      <c r="B5652" s="3">
        <v>8</v>
      </c>
      <c r="C5652" s="3">
        <v>23</v>
      </c>
      <c r="D5652" s="3">
        <v>15</v>
      </c>
      <c r="E5652" s="3">
        <v>4907.1850000000004</v>
      </c>
      <c r="F5652" s="3">
        <v>2453.5920000000001</v>
      </c>
      <c r="G5652" s="3">
        <f t="shared" si="174"/>
        <v>4.9071850000000001</v>
      </c>
      <c r="H5652" s="3">
        <f t="shared" si="175"/>
        <v>2.453592</v>
      </c>
      <c r="J5652" s="3" cm="1">
        <f t="array" ref="J5652">+INDEX(G5652:H5652,,MATCH(Rates!$G$7,$G$4:$H$4,0))</f>
        <v>4.9071850000000001</v>
      </c>
    </row>
    <row r="5653" spans="2:10" x14ac:dyDescent="0.25">
      <c r="B5653" s="3">
        <v>8</v>
      </c>
      <c r="C5653" s="3">
        <v>23</v>
      </c>
      <c r="D5653" s="3">
        <v>16</v>
      </c>
      <c r="E5653" s="3">
        <v>3702.8980000000001</v>
      </c>
      <c r="F5653" s="3">
        <v>1851.4490000000001</v>
      </c>
      <c r="G5653" s="3">
        <f t="shared" ref="G5653:G5716" si="176">+E5653/1000</f>
        <v>3.7028980000000002</v>
      </c>
      <c r="H5653" s="3">
        <f t="shared" ref="H5653:H5716" si="177">+F5653/1000</f>
        <v>1.8514490000000001</v>
      </c>
      <c r="J5653" s="3" cm="1">
        <f t="array" ref="J5653">+INDEX(G5653:H5653,,MATCH(Rates!$G$7,$G$4:$H$4,0))</f>
        <v>3.7028980000000002</v>
      </c>
    </row>
    <row r="5654" spans="2:10" x14ac:dyDescent="0.25">
      <c r="B5654" s="3">
        <v>8</v>
      </c>
      <c r="C5654" s="3">
        <v>23</v>
      </c>
      <c r="D5654" s="3">
        <v>17</v>
      </c>
      <c r="E5654" s="3">
        <v>2127.1390000000001</v>
      </c>
      <c r="F5654" s="3">
        <v>1063.57</v>
      </c>
      <c r="G5654" s="3">
        <f t="shared" si="176"/>
        <v>2.1271390000000001</v>
      </c>
      <c r="H5654" s="3">
        <f t="shared" si="177"/>
        <v>1.0635699999999999</v>
      </c>
      <c r="J5654" s="3" cm="1">
        <f t="array" ref="J5654">+INDEX(G5654:H5654,,MATCH(Rates!$G$7,$G$4:$H$4,0))</f>
        <v>2.1271390000000001</v>
      </c>
    </row>
    <row r="5655" spans="2:10" x14ac:dyDescent="0.25">
      <c r="B5655" s="3">
        <v>8</v>
      </c>
      <c r="C5655" s="3">
        <v>23</v>
      </c>
      <c r="D5655" s="3">
        <v>18</v>
      </c>
      <c r="E5655" s="3">
        <v>595.67999999999995</v>
      </c>
      <c r="F5655" s="3">
        <v>297.83999999999997</v>
      </c>
      <c r="G5655" s="3">
        <f t="shared" si="176"/>
        <v>0.59567999999999999</v>
      </c>
      <c r="H5655" s="3">
        <f t="shared" si="177"/>
        <v>0.29783999999999999</v>
      </c>
      <c r="J5655" s="3" cm="1">
        <f t="array" ref="J5655">+INDEX(G5655:H5655,,MATCH(Rates!$G$7,$G$4:$H$4,0))</f>
        <v>0.59567999999999999</v>
      </c>
    </row>
    <row r="5656" spans="2:10" x14ac:dyDescent="0.25">
      <c r="B5656" s="3">
        <v>8</v>
      </c>
      <c r="C5656" s="3">
        <v>23</v>
      </c>
      <c r="D5656" s="3">
        <v>19</v>
      </c>
      <c r="E5656" s="3">
        <v>0</v>
      </c>
      <c r="F5656" s="3">
        <v>0</v>
      </c>
      <c r="G5656" s="3">
        <f t="shared" si="176"/>
        <v>0</v>
      </c>
      <c r="H5656" s="3">
        <f t="shared" si="177"/>
        <v>0</v>
      </c>
      <c r="J5656" s="3" cm="1">
        <f t="array" ref="J5656">+INDEX(G5656:H5656,,MATCH(Rates!$G$7,$G$4:$H$4,0))</f>
        <v>0</v>
      </c>
    </row>
    <row r="5657" spans="2:10" x14ac:dyDescent="0.25">
      <c r="B5657" s="3">
        <v>8</v>
      </c>
      <c r="C5657" s="3">
        <v>23</v>
      </c>
      <c r="D5657" s="3">
        <v>20</v>
      </c>
      <c r="E5657" s="3">
        <v>0</v>
      </c>
      <c r="F5657" s="3">
        <v>0</v>
      </c>
      <c r="G5657" s="3">
        <f t="shared" si="176"/>
        <v>0</v>
      </c>
      <c r="H5657" s="3">
        <f t="shared" si="177"/>
        <v>0</v>
      </c>
      <c r="J5657" s="3" cm="1">
        <f t="array" ref="J5657">+INDEX(G5657:H5657,,MATCH(Rates!$G$7,$G$4:$H$4,0))</f>
        <v>0</v>
      </c>
    </row>
    <row r="5658" spans="2:10" x14ac:dyDescent="0.25">
      <c r="B5658" s="3">
        <v>8</v>
      </c>
      <c r="C5658" s="3">
        <v>23</v>
      </c>
      <c r="D5658" s="3">
        <v>21</v>
      </c>
      <c r="E5658" s="3">
        <v>0</v>
      </c>
      <c r="F5658" s="3">
        <v>0</v>
      </c>
      <c r="G5658" s="3">
        <f t="shared" si="176"/>
        <v>0</v>
      </c>
      <c r="H5658" s="3">
        <f t="shared" si="177"/>
        <v>0</v>
      </c>
      <c r="J5658" s="3" cm="1">
        <f t="array" ref="J5658">+INDEX(G5658:H5658,,MATCH(Rates!$G$7,$G$4:$H$4,0))</f>
        <v>0</v>
      </c>
    </row>
    <row r="5659" spans="2:10" x14ac:dyDescent="0.25">
      <c r="B5659" s="3">
        <v>8</v>
      </c>
      <c r="C5659" s="3">
        <v>23</v>
      </c>
      <c r="D5659" s="3">
        <v>22</v>
      </c>
      <c r="E5659" s="3">
        <v>0</v>
      </c>
      <c r="F5659" s="3">
        <v>0</v>
      </c>
      <c r="G5659" s="3">
        <f t="shared" si="176"/>
        <v>0</v>
      </c>
      <c r="H5659" s="3">
        <f t="shared" si="177"/>
        <v>0</v>
      </c>
      <c r="J5659" s="3" cm="1">
        <f t="array" ref="J5659">+INDEX(G5659:H5659,,MATCH(Rates!$G$7,$G$4:$H$4,0))</f>
        <v>0</v>
      </c>
    </row>
    <row r="5660" spans="2:10" x14ac:dyDescent="0.25">
      <c r="B5660" s="3">
        <v>8</v>
      </c>
      <c r="C5660" s="3">
        <v>23</v>
      </c>
      <c r="D5660" s="3">
        <v>23</v>
      </c>
      <c r="E5660" s="3">
        <v>0</v>
      </c>
      <c r="F5660" s="3">
        <v>0</v>
      </c>
      <c r="G5660" s="3">
        <f t="shared" si="176"/>
        <v>0</v>
      </c>
      <c r="H5660" s="3">
        <f t="shared" si="177"/>
        <v>0</v>
      </c>
      <c r="J5660" s="3" cm="1">
        <f t="array" ref="J5660">+INDEX(G5660:H5660,,MATCH(Rates!$G$7,$G$4:$H$4,0))</f>
        <v>0</v>
      </c>
    </row>
    <row r="5661" spans="2:10" x14ac:dyDescent="0.25">
      <c r="B5661" s="3">
        <v>8</v>
      </c>
      <c r="C5661" s="3">
        <v>24</v>
      </c>
      <c r="D5661" s="3">
        <v>0</v>
      </c>
      <c r="E5661" s="3">
        <v>0</v>
      </c>
      <c r="F5661" s="3">
        <v>0</v>
      </c>
      <c r="G5661" s="3">
        <f t="shared" si="176"/>
        <v>0</v>
      </c>
      <c r="H5661" s="3">
        <f t="shared" si="177"/>
        <v>0</v>
      </c>
      <c r="J5661" s="3" cm="1">
        <f t="array" ref="J5661">+INDEX(G5661:H5661,,MATCH(Rates!$G$7,$G$4:$H$4,0))</f>
        <v>0</v>
      </c>
    </row>
    <row r="5662" spans="2:10" x14ac:dyDescent="0.25">
      <c r="B5662" s="3">
        <v>8</v>
      </c>
      <c r="C5662" s="3">
        <v>24</v>
      </c>
      <c r="D5662" s="3">
        <v>1</v>
      </c>
      <c r="E5662" s="3">
        <v>0</v>
      </c>
      <c r="F5662" s="3">
        <v>0</v>
      </c>
      <c r="G5662" s="3">
        <f t="shared" si="176"/>
        <v>0</v>
      </c>
      <c r="H5662" s="3">
        <f t="shared" si="177"/>
        <v>0</v>
      </c>
      <c r="J5662" s="3" cm="1">
        <f t="array" ref="J5662">+INDEX(G5662:H5662,,MATCH(Rates!$G$7,$G$4:$H$4,0))</f>
        <v>0</v>
      </c>
    </row>
    <row r="5663" spans="2:10" x14ac:dyDescent="0.25">
      <c r="B5663" s="3">
        <v>8</v>
      </c>
      <c r="C5663" s="3">
        <v>24</v>
      </c>
      <c r="D5663" s="3">
        <v>2</v>
      </c>
      <c r="E5663" s="3">
        <v>0</v>
      </c>
      <c r="F5663" s="3">
        <v>0</v>
      </c>
      <c r="G5663" s="3">
        <f t="shared" si="176"/>
        <v>0</v>
      </c>
      <c r="H5663" s="3">
        <f t="shared" si="177"/>
        <v>0</v>
      </c>
      <c r="J5663" s="3" cm="1">
        <f t="array" ref="J5663">+INDEX(G5663:H5663,,MATCH(Rates!$G$7,$G$4:$H$4,0))</f>
        <v>0</v>
      </c>
    </row>
    <row r="5664" spans="2:10" x14ac:dyDescent="0.25">
      <c r="B5664" s="3">
        <v>8</v>
      </c>
      <c r="C5664" s="3">
        <v>24</v>
      </c>
      <c r="D5664" s="3">
        <v>3</v>
      </c>
      <c r="E5664" s="3">
        <v>0</v>
      </c>
      <c r="F5664" s="3">
        <v>0</v>
      </c>
      <c r="G5664" s="3">
        <f t="shared" si="176"/>
        <v>0</v>
      </c>
      <c r="H5664" s="3">
        <f t="shared" si="177"/>
        <v>0</v>
      </c>
      <c r="J5664" s="3" cm="1">
        <f t="array" ref="J5664">+INDEX(G5664:H5664,,MATCH(Rates!$G$7,$G$4:$H$4,0))</f>
        <v>0</v>
      </c>
    </row>
    <row r="5665" spans="2:10" x14ac:dyDescent="0.25">
      <c r="B5665" s="3">
        <v>8</v>
      </c>
      <c r="C5665" s="3">
        <v>24</v>
      </c>
      <c r="D5665" s="3">
        <v>4</v>
      </c>
      <c r="E5665" s="3">
        <v>0</v>
      </c>
      <c r="F5665" s="3">
        <v>0</v>
      </c>
      <c r="G5665" s="3">
        <f t="shared" si="176"/>
        <v>0</v>
      </c>
      <c r="H5665" s="3">
        <f t="shared" si="177"/>
        <v>0</v>
      </c>
      <c r="J5665" s="3" cm="1">
        <f t="array" ref="J5665">+INDEX(G5665:H5665,,MATCH(Rates!$G$7,$G$4:$H$4,0))</f>
        <v>0</v>
      </c>
    </row>
    <row r="5666" spans="2:10" x14ac:dyDescent="0.25">
      <c r="B5666" s="3">
        <v>8</v>
      </c>
      <c r="C5666" s="3">
        <v>24</v>
      </c>
      <c r="D5666" s="3">
        <v>5</v>
      </c>
      <c r="E5666" s="3">
        <v>0</v>
      </c>
      <c r="F5666" s="3">
        <v>0</v>
      </c>
      <c r="G5666" s="3">
        <f t="shared" si="176"/>
        <v>0</v>
      </c>
      <c r="H5666" s="3">
        <f t="shared" si="177"/>
        <v>0</v>
      </c>
      <c r="J5666" s="3" cm="1">
        <f t="array" ref="J5666">+INDEX(G5666:H5666,,MATCH(Rates!$G$7,$G$4:$H$4,0))</f>
        <v>0</v>
      </c>
    </row>
    <row r="5667" spans="2:10" x14ac:dyDescent="0.25">
      <c r="B5667" s="3">
        <v>8</v>
      </c>
      <c r="C5667" s="3">
        <v>24</v>
      </c>
      <c r="D5667" s="3">
        <v>6</v>
      </c>
      <c r="E5667" s="3">
        <v>133.351</v>
      </c>
      <c r="F5667" s="3">
        <v>66.674999999999997</v>
      </c>
      <c r="G5667" s="3">
        <f t="shared" si="176"/>
        <v>0.133351</v>
      </c>
      <c r="H5667" s="3">
        <f t="shared" si="177"/>
        <v>6.6674999999999998E-2</v>
      </c>
      <c r="J5667" s="3" cm="1">
        <f t="array" ref="J5667">+INDEX(G5667:H5667,,MATCH(Rates!$G$7,$G$4:$H$4,0))</f>
        <v>0.133351</v>
      </c>
    </row>
    <row r="5668" spans="2:10" x14ac:dyDescent="0.25">
      <c r="B5668" s="3">
        <v>8</v>
      </c>
      <c r="C5668" s="3">
        <v>24</v>
      </c>
      <c r="D5668" s="3">
        <v>7</v>
      </c>
      <c r="E5668" s="3">
        <v>1169.6690000000001</v>
      </c>
      <c r="F5668" s="3">
        <v>584.83500000000004</v>
      </c>
      <c r="G5668" s="3">
        <f t="shared" si="176"/>
        <v>1.1696690000000001</v>
      </c>
      <c r="H5668" s="3">
        <f t="shared" si="177"/>
        <v>0.58483499999999999</v>
      </c>
      <c r="J5668" s="3" cm="1">
        <f t="array" ref="J5668">+INDEX(G5668:H5668,,MATCH(Rates!$G$7,$G$4:$H$4,0))</f>
        <v>1.1696690000000001</v>
      </c>
    </row>
    <row r="5669" spans="2:10" x14ac:dyDescent="0.25">
      <c r="B5669" s="3">
        <v>8</v>
      </c>
      <c r="C5669" s="3">
        <v>24</v>
      </c>
      <c r="D5669" s="3">
        <v>8</v>
      </c>
      <c r="E5669" s="3">
        <v>2644.2950000000001</v>
      </c>
      <c r="F5669" s="3">
        <v>1322.1469999999999</v>
      </c>
      <c r="G5669" s="3">
        <f t="shared" si="176"/>
        <v>2.6442950000000001</v>
      </c>
      <c r="H5669" s="3">
        <f t="shared" si="177"/>
        <v>1.322147</v>
      </c>
      <c r="J5669" s="3" cm="1">
        <f t="array" ref="J5669">+INDEX(G5669:H5669,,MATCH(Rates!$G$7,$G$4:$H$4,0))</f>
        <v>2.6442950000000001</v>
      </c>
    </row>
    <row r="5670" spans="2:10" x14ac:dyDescent="0.25">
      <c r="B5670" s="3">
        <v>8</v>
      </c>
      <c r="C5670" s="3">
        <v>24</v>
      </c>
      <c r="D5670" s="3">
        <v>9</v>
      </c>
      <c r="E5670" s="3">
        <v>3980.0070000000001</v>
      </c>
      <c r="F5670" s="3">
        <v>1990.0029999999999</v>
      </c>
      <c r="G5670" s="3">
        <f t="shared" si="176"/>
        <v>3.9800070000000001</v>
      </c>
      <c r="H5670" s="3">
        <f t="shared" si="177"/>
        <v>1.990003</v>
      </c>
      <c r="J5670" s="3" cm="1">
        <f t="array" ref="J5670">+INDEX(G5670:H5670,,MATCH(Rates!$G$7,$G$4:$H$4,0))</f>
        <v>3.9800070000000001</v>
      </c>
    </row>
    <row r="5671" spans="2:10" x14ac:dyDescent="0.25">
      <c r="B5671" s="3">
        <v>8</v>
      </c>
      <c r="C5671" s="3">
        <v>24</v>
      </c>
      <c r="D5671" s="3">
        <v>10</v>
      </c>
      <c r="E5671" s="3">
        <v>4965.0770000000002</v>
      </c>
      <c r="F5671" s="3">
        <v>2482.5390000000002</v>
      </c>
      <c r="G5671" s="3">
        <f t="shared" si="176"/>
        <v>4.965077</v>
      </c>
      <c r="H5671" s="3">
        <f t="shared" si="177"/>
        <v>2.4825390000000001</v>
      </c>
      <c r="J5671" s="3" cm="1">
        <f t="array" ref="J5671">+INDEX(G5671:H5671,,MATCH(Rates!$G$7,$G$4:$H$4,0))</f>
        <v>4.965077</v>
      </c>
    </row>
    <row r="5672" spans="2:10" x14ac:dyDescent="0.25">
      <c r="B5672" s="3">
        <v>8</v>
      </c>
      <c r="C5672" s="3">
        <v>24</v>
      </c>
      <c r="D5672" s="3">
        <v>11</v>
      </c>
      <c r="E5672" s="3">
        <v>5671.1009999999997</v>
      </c>
      <c r="F5672" s="3">
        <v>2835.55</v>
      </c>
      <c r="G5672" s="3">
        <f t="shared" si="176"/>
        <v>5.6711009999999993</v>
      </c>
      <c r="H5672" s="3">
        <f t="shared" si="177"/>
        <v>2.83555</v>
      </c>
      <c r="J5672" s="3" cm="1">
        <f t="array" ref="J5672">+INDEX(G5672:H5672,,MATCH(Rates!$G$7,$G$4:$H$4,0))</f>
        <v>5.6711009999999993</v>
      </c>
    </row>
    <row r="5673" spans="2:10" x14ac:dyDescent="0.25">
      <c r="B5673" s="3">
        <v>8</v>
      </c>
      <c r="C5673" s="3">
        <v>24</v>
      </c>
      <c r="D5673" s="3">
        <v>12</v>
      </c>
      <c r="E5673" s="3">
        <v>5913.6130000000003</v>
      </c>
      <c r="F5673" s="3">
        <v>2956.8069999999998</v>
      </c>
      <c r="G5673" s="3">
        <f t="shared" si="176"/>
        <v>5.9136130000000007</v>
      </c>
      <c r="H5673" s="3">
        <f t="shared" si="177"/>
        <v>2.956807</v>
      </c>
      <c r="J5673" s="3" cm="1">
        <f t="array" ref="J5673">+INDEX(G5673:H5673,,MATCH(Rates!$G$7,$G$4:$H$4,0))</f>
        <v>5.9136130000000007</v>
      </c>
    </row>
    <row r="5674" spans="2:10" x14ac:dyDescent="0.25">
      <c r="B5674" s="3">
        <v>8</v>
      </c>
      <c r="C5674" s="3">
        <v>24</v>
      </c>
      <c r="D5674" s="3">
        <v>13</v>
      </c>
      <c r="E5674" s="3">
        <v>5841.7479999999996</v>
      </c>
      <c r="F5674" s="3">
        <v>2920.8739999999998</v>
      </c>
      <c r="G5674" s="3">
        <f t="shared" si="176"/>
        <v>5.8417479999999999</v>
      </c>
      <c r="H5674" s="3">
        <f t="shared" si="177"/>
        <v>2.920874</v>
      </c>
      <c r="J5674" s="3" cm="1">
        <f t="array" ref="J5674">+INDEX(G5674:H5674,,MATCH(Rates!$G$7,$G$4:$H$4,0))</f>
        <v>5.8417479999999999</v>
      </c>
    </row>
    <row r="5675" spans="2:10" x14ac:dyDescent="0.25">
      <c r="B5675" s="3">
        <v>8</v>
      </c>
      <c r="C5675" s="3">
        <v>24</v>
      </c>
      <c r="D5675" s="3">
        <v>14</v>
      </c>
      <c r="E5675" s="3">
        <v>5408.28</v>
      </c>
      <c r="F5675" s="3">
        <v>2704.14</v>
      </c>
      <c r="G5675" s="3">
        <f t="shared" si="176"/>
        <v>5.4082799999999995</v>
      </c>
      <c r="H5675" s="3">
        <f t="shared" si="177"/>
        <v>2.7041399999999998</v>
      </c>
      <c r="J5675" s="3" cm="1">
        <f t="array" ref="J5675">+INDEX(G5675:H5675,,MATCH(Rates!$G$7,$G$4:$H$4,0))</f>
        <v>5.4082799999999995</v>
      </c>
    </row>
    <row r="5676" spans="2:10" x14ac:dyDescent="0.25">
      <c r="B5676" s="3">
        <v>8</v>
      </c>
      <c r="C5676" s="3">
        <v>24</v>
      </c>
      <c r="D5676" s="3">
        <v>15</v>
      </c>
      <c r="E5676" s="3">
        <v>4767.442</v>
      </c>
      <c r="F5676" s="3">
        <v>2383.721</v>
      </c>
      <c r="G5676" s="3">
        <f t="shared" si="176"/>
        <v>4.767442</v>
      </c>
      <c r="H5676" s="3">
        <f t="shared" si="177"/>
        <v>2.383721</v>
      </c>
      <c r="J5676" s="3" cm="1">
        <f t="array" ref="J5676">+INDEX(G5676:H5676,,MATCH(Rates!$G$7,$G$4:$H$4,0))</f>
        <v>4.767442</v>
      </c>
    </row>
    <row r="5677" spans="2:10" x14ac:dyDescent="0.25">
      <c r="B5677" s="3">
        <v>8</v>
      </c>
      <c r="C5677" s="3">
        <v>24</v>
      </c>
      <c r="D5677" s="3">
        <v>16</v>
      </c>
      <c r="E5677" s="3">
        <v>3612.576</v>
      </c>
      <c r="F5677" s="3">
        <v>1806.288</v>
      </c>
      <c r="G5677" s="3">
        <f t="shared" si="176"/>
        <v>3.6125760000000002</v>
      </c>
      <c r="H5677" s="3">
        <f t="shared" si="177"/>
        <v>1.8062880000000001</v>
      </c>
      <c r="J5677" s="3" cm="1">
        <f t="array" ref="J5677">+INDEX(G5677:H5677,,MATCH(Rates!$G$7,$G$4:$H$4,0))</f>
        <v>3.6125760000000002</v>
      </c>
    </row>
    <row r="5678" spans="2:10" x14ac:dyDescent="0.25">
      <c r="B5678" s="3">
        <v>8</v>
      </c>
      <c r="C5678" s="3">
        <v>24</v>
      </c>
      <c r="D5678" s="3">
        <v>17</v>
      </c>
      <c r="E5678" s="3">
        <v>2105.5479999999998</v>
      </c>
      <c r="F5678" s="3">
        <v>1052.7739999999999</v>
      </c>
      <c r="G5678" s="3">
        <f t="shared" si="176"/>
        <v>2.1055479999999998</v>
      </c>
      <c r="H5678" s="3">
        <f t="shared" si="177"/>
        <v>1.0527739999999999</v>
      </c>
      <c r="J5678" s="3" cm="1">
        <f t="array" ref="J5678">+INDEX(G5678:H5678,,MATCH(Rates!$G$7,$G$4:$H$4,0))</f>
        <v>2.1055479999999998</v>
      </c>
    </row>
    <row r="5679" spans="2:10" x14ac:dyDescent="0.25">
      <c r="B5679" s="3">
        <v>8</v>
      </c>
      <c r="C5679" s="3">
        <v>24</v>
      </c>
      <c r="D5679" s="3">
        <v>18</v>
      </c>
      <c r="E5679" s="3">
        <v>582.38800000000003</v>
      </c>
      <c r="F5679" s="3">
        <v>291.19400000000002</v>
      </c>
      <c r="G5679" s="3">
        <f t="shared" si="176"/>
        <v>0.58238800000000002</v>
      </c>
      <c r="H5679" s="3">
        <f t="shared" si="177"/>
        <v>0.29119400000000001</v>
      </c>
      <c r="J5679" s="3" cm="1">
        <f t="array" ref="J5679">+INDEX(G5679:H5679,,MATCH(Rates!$G$7,$G$4:$H$4,0))</f>
        <v>0.58238800000000002</v>
      </c>
    </row>
    <row r="5680" spans="2:10" x14ac:dyDescent="0.25">
      <c r="B5680" s="3">
        <v>8</v>
      </c>
      <c r="C5680" s="3">
        <v>24</v>
      </c>
      <c r="D5680" s="3">
        <v>19</v>
      </c>
      <c r="E5680" s="3">
        <v>0</v>
      </c>
      <c r="F5680" s="3">
        <v>0</v>
      </c>
      <c r="G5680" s="3">
        <f t="shared" si="176"/>
        <v>0</v>
      </c>
      <c r="H5680" s="3">
        <f t="shared" si="177"/>
        <v>0</v>
      </c>
      <c r="J5680" s="3" cm="1">
        <f t="array" ref="J5680">+INDEX(G5680:H5680,,MATCH(Rates!$G$7,$G$4:$H$4,0))</f>
        <v>0</v>
      </c>
    </row>
    <row r="5681" spans="2:10" x14ac:dyDescent="0.25">
      <c r="B5681" s="3">
        <v>8</v>
      </c>
      <c r="C5681" s="3">
        <v>24</v>
      </c>
      <c r="D5681" s="3">
        <v>20</v>
      </c>
      <c r="E5681" s="3">
        <v>0</v>
      </c>
      <c r="F5681" s="3">
        <v>0</v>
      </c>
      <c r="G5681" s="3">
        <f t="shared" si="176"/>
        <v>0</v>
      </c>
      <c r="H5681" s="3">
        <f t="shared" si="177"/>
        <v>0</v>
      </c>
      <c r="J5681" s="3" cm="1">
        <f t="array" ref="J5681">+INDEX(G5681:H5681,,MATCH(Rates!$G$7,$G$4:$H$4,0))</f>
        <v>0</v>
      </c>
    </row>
    <row r="5682" spans="2:10" x14ac:dyDescent="0.25">
      <c r="B5682" s="3">
        <v>8</v>
      </c>
      <c r="C5682" s="3">
        <v>24</v>
      </c>
      <c r="D5682" s="3">
        <v>21</v>
      </c>
      <c r="E5682" s="3">
        <v>0</v>
      </c>
      <c r="F5682" s="3">
        <v>0</v>
      </c>
      <c r="G5682" s="3">
        <f t="shared" si="176"/>
        <v>0</v>
      </c>
      <c r="H5682" s="3">
        <f t="shared" si="177"/>
        <v>0</v>
      </c>
      <c r="J5682" s="3" cm="1">
        <f t="array" ref="J5682">+INDEX(G5682:H5682,,MATCH(Rates!$G$7,$G$4:$H$4,0))</f>
        <v>0</v>
      </c>
    </row>
    <row r="5683" spans="2:10" x14ac:dyDescent="0.25">
      <c r="B5683" s="3">
        <v>8</v>
      </c>
      <c r="C5683" s="3">
        <v>24</v>
      </c>
      <c r="D5683" s="3">
        <v>22</v>
      </c>
      <c r="E5683" s="3">
        <v>0</v>
      </c>
      <c r="F5683" s="3">
        <v>0</v>
      </c>
      <c r="G5683" s="3">
        <f t="shared" si="176"/>
        <v>0</v>
      </c>
      <c r="H5683" s="3">
        <f t="shared" si="177"/>
        <v>0</v>
      </c>
      <c r="J5683" s="3" cm="1">
        <f t="array" ref="J5683">+INDEX(G5683:H5683,,MATCH(Rates!$G$7,$G$4:$H$4,0))</f>
        <v>0</v>
      </c>
    </row>
    <row r="5684" spans="2:10" x14ac:dyDescent="0.25">
      <c r="B5684" s="3">
        <v>8</v>
      </c>
      <c r="C5684" s="3">
        <v>24</v>
      </c>
      <c r="D5684" s="3">
        <v>23</v>
      </c>
      <c r="E5684" s="3">
        <v>0</v>
      </c>
      <c r="F5684" s="3">
        <v>0</v>
      </c>
      <c r="G5684" s="3">
        <f t="shared" si="176"/>
        <v>0</v>
      </c>
      <c r="H5684" s="3">
        <f t="shared" si="177"/>
        <v>0</v>
      </c>
      <c r="J5684" s="3" cm="1">
        <f t="array" ref="J5684">+INDEX(G5684:H5684,,MATCH(Rates!$G$7,$G$4:$H$4,0))</f>
        <v>0</v>
      </c>
    </row>
    <row r="5685" spans="2:10" x14ac:dyDescent="0.25">
      <c r="B5685" s="3">
        <v>8</v>
      </c>
      <c r="C5685" s="3">
        <v>25</v>
      </c>
      <c r="D5685" s="3">
        <v>0</v>
      </c>
      <c r="E5685" s="3">
        <v>0</v>
      </c>
      <c r="F5685" s="3">
        <v>0</v>
      </c>
      <c r="G5685" s="3">
        <f t="shared" si="176"/>
        <v>0</v>
      </c>
      <c r="H5685" s="3">
        <f t="shared" si="177"/>
        <v>0</v>
      </c>
      <c r="J5685" s="3" cm="1">
        <f t="array" ref="J5685">+INDEX(G5685:H5685,,MATCH(Rates!$G$7,$G$4:$H$4,0))</f>
        <v>0</v>
      </c>
    </row>
    <row r="5686" spans="2:10" x14ac:dyDescent="0.25">
      <c r="B5686" s="3">
        <v>8</v>
      </c>
      <c r="C5686" s="3">
        <v>25</v>
      </c>
      <c r="D5686" s="3">
        <v>1</v>
      </c>
      <c r="E5686" s="3">
        <v>0</v>
      </c>
      <c r="F5686" s="3">
        <v>0</v>
      </c>
      <c r="G5686" s="3">
        <f t="shared" si="176"/>
        <v>0</v>
      </c>
      <c r="H5686" s="3">
        <f t="shared" si="177"/>
        <v>0</v>
      </c>
      <c r="J5686" s="3" cm="1">
        <f t="array" ref="J5686">+INDEX(G5686:H5686,,MATCH(Rates!$G$7,$G$4:$H$4,0))</f>
        <v>0</v>
      </c>
    </row>
    <row r="5687" spans="2:10" x14ac:dyDescent="0.25">
      <c r="B5687" s="3">
        <v>8</v>
      </c>
      <c r="C5687" s="3">
        <v>25</v>
      </c>
      <c r="D5687" s="3">
        <v>2</v>
      </c>
      <c r="E5687" s="3">
        <v>0</v>
      </c>
      <c r="F5687" s="3">
        <v>0</v>
      </c>
      <c r="G5687" s="3">
        <f t="shared" si="176"/>
        <v>0</v>
      </c>
      <c r="H5687" s="3">
        <f t="shared" si="177"/>
        <v>0</v>
      </c>
      <c r="J5687" s="3" cm="1">
        <f t="array" ref="J5687">+INDEX(G5687:H5687,,MATCH(Rates!$G$7,$G$4:$H$4,0))</f>
        <v>0</v>
      </c>
    </row>
    <row r="5688" spans="2:10" x14ac:dyDescent="0.25">
      <c r="B5688" s="3">
        <v>8</v>
      </c>
      <c r="C5688" s="3">
        <v>25</v>
      </c>
      <c r="D5688" s="3">
        <v>3</v>
      </c>
      <c r="E5688" s="3">
        <v>0</v>
      </c>
      <c r="F5688" s="3">
        <v>0</v>
      </c>
      <c r="G5688" s="3">
        <f t="shared" si="176"/>
        <v>0</v>
      </c>
      <c r="H5688" s="3">
        <f t="shared" si="177"/>
        <v>0</v>
      </c>
      <c r="J5688" s="3" cm="1">
        <f t="array" ref="J5688">+INDEX(G5688:H5688,,MATCH(Rates!$G$7,$G$4:$H$4,0))</f>
        <v>0</v>
      </c>
    </row>
    <row r="5689" spans="2:10" x14ac:dyDescent="0.25">
      <c r="B5689" s="3">
        <v>8</v>
      </c>
      <c r="C5689" s="3">
        <v>25</v>
      </c>
      <c r="D5689" s="3">
        <v>4</v>
      </c>
      <c r="E5689" s="3">
        <v>0</v>
      </c>
      <c r="F5689" s="3">
        <v>0</v>
      </c>
      <c r="G5689" s="3">
        <f t="shared" si="176"/>
        <v>0</v>
      </c>
      <c r="H5689" s="3">
        <f t="shared" si="177"/>
        <v>0</v>
      </c>
      <c r="J5689" s="3" cm="1">
        <f t="array" ref="J5689">+INDEX(G5689:H5689,,MATCH(Rates!$G$7,$G$4:$H$4,0))</f>
        <v>0</v>
      </c>
    </row>
    <row r="5690" spans="2:10" x14ac:dyDescent="0.25">
      <c r="B5690" s="3">
        <v>8</v>
      </c>
      <c r="C5690" s="3">
        <v>25</v>
      </c>
      <c r="D5690" s="3">
        <v>5</v>
      </c>
      <c r="E5690" s="3">
        <v>0</v>
      </c>
      <c r="F5690" s="3">
        <v>0</v>
      </c>
      <c r="G5690" s="3">
        <f t="shared" si="176"/>
        <v>0</v>
      </c>
      <c r="H5690" s="3">
        <f t="shared" si="177"/>
        <v>0</v>
      </c>
      <c r="J5690" s="3" cm="1">
        <f t="array" ref="J5690">+INDEX(G5690:H5690,,MATCH(Rates!$G$7,$G$4:$H$4,0))</f>
        <v>0</v>
      </c>
    </row>
    <row r="5691" spans="2:10" x14ac:dyDescent="0.25">
      <c r="B5691" s="3">
        <v>8</v>
      </c>
      <c r="C5691" s="3">
        <v>25</v>
      </c>
      <c r="D5691" s="3">
        <v>6</v>
      </c>
      <c r="E5691" s="3">
        <v>109.474</v>
      </c>
      <c r="F5691" s="3">
        <v>54.737000000000002</v>
      </c>
      <c r="G5691" s="3">
        <f t="shared" si="176"/>
        <v>0.109474</v>
      </c>
      <c r="H5691" s="3">
        <f t="shared" si="177"/>
        <v>5.4737000000000001E-2</v>
      </c>
      <c r="J5691" s="3" cm="1">
        <f t="array" ref="J5691">+INDEX(G5691:H5691,,MATCH(Rates!$G$7,$G$4:$H$4,0))</f>
        <v>0.109474</v>
      </c>
    </row>
    <row r="5692" spans="2:10" x14ac:dyDescent="0.25">
      <c r="B5692" s="3">
        <v>8</v>
      </c>
      <c r="C5692" s="3">
        <v>25</v>
      </c>
      <c r="D5692" s="3">
        <v>7</v>
      </c>
      <c r="E5692" s="3">
        <v>1219.0840000000001</v>
      </c>
      <c r="F5692" s="3">
        <v>609.54200000000003</v>
      </c>
      <c r="G5692" s="3">
        <f t="shared" si="176"/>
        <v>1.2190840000000001</v>
      </c>
      <c r="H5692" s="3">
        <f t="shared" si="177"/>
        <v>0.60954200000000003</v>
      </c>
      <c r="J5692" s="3" cm="1">
        <f t="array" ref="J5692">+INDEX(G5692:H5692,,MATCH(Rates!$G$7,$G$4:$H$4,0))</f>
        <v>1.2190840000000001</v>
      </c>
    </row>
    <row r="5693" spans="2:10" x14ac:dyDescent="0.25">
      <c r="B5693" s="3">
        <v>8</v>
      </c>
      <c r="C5693" s="3">
        <v>25</v>
      </c>
      <c r="D5693" s="3">
        <v>8</v>
      </c>
      <c r="E5693" s="3">
        <v>2851.2910000000002</v>
      </c>
      <c r="F5693" s="3">
        <v>1425.646</v>
      </c>
      <c r="G5693" s="3">
        <f t="shared" si="176"/>
        <v>2.8512910000000002</v>
      </c>
      <c r="H5693" s="3">
        <f t="shared" si="177"/>
        <v>1.425646</v>
      </c>
      <c r="J5693" s="3" cm="1">
        <f t="array" ref="J5693">+INDEX(G5693:H5693,,MATCH(Rates!$G$7,$G$4:$H$4,0))</f>
        <v>2.8512910000000002</v>
      </c>
    </row>
    <row r="5694" spans="2:10" x14ac:dyDescent="0.25">
      <c r="B5694" s="3">
        <v>8</v>
      </c>
      <c r="C5694" s="3">
        <v>25</v>
      </c>
      <c r="D5694" s="3">
        <v>9</v>
      </c>
      <c r="E5694" s="3">
        <v>4191.884</v>
      </c>
      <c r="F5694" s="3">
        <v>2095.942</v>
      </c>
      <c r="G5694" s="3">
        <f t="shared" si="176"/>
        <v>4.1918839999999999</v>
      </c>
      <c r="H5694" s="3">
        <f t="shared" si="177"/>
        <v>2.095942</v>
      </c>
      <c r="J5694" s="3" cm="1">
        <f t="array" ref="J5694">+INDEX(G5694:H5694,,MATCH(Rates!$G$7,$G$4:$H$4,0))</f>
        <v>4.1918839999999999</v>
      </c>
    </row>
    <row r="5695" spans="2:10" x14ac:dyDescent="0.25">
      <c r="B5695" s="3">
        <v>8</v>
      </c>
      <c r="C5695" s="3">
        <v>25</v>
      </c>
      <c r="D5695" s="3">
        <v>10</v>
      </c>
      <c r="E5695" s="3">
        <v>5130.5330000000004</v>
      </c>
      <c r="F5695" s="3">
        <v>2565.2660000000001</v>
      </c>
      <c r="G5695" s="3">
        <f t="shared" si="176"/>
        <v>5.1305330000000007</v>
      </c>
      <c r="H5695" s="3">
        <f t="shared" si="177"/>
        <v>2.5652660000000003</v>
      </c>
      <c r="J5695" s="3" cm="1">
        <f t="array" ref="J5695">+INDEX(G5695:H5695,,MATCH(Rates!$G$7,$G$4:$H$4,0))</f>
        <v>5.1305330000000007</v>
      </c>
    </row>
    <row r="5696" spans="2:10" x14ac:dyDescent="0.25">
      <c r="B5696" s="3">
        <v>8</v>
      </c>
      <c r="C5696" s="3">
        <v>25</v>
      </c>
      <c r="D5696" s="3">
        <v>11</v>
      </c>
      <c r="E5696" s="3">
        <v>5720.5659999999998</v>
      </c>
      <c r="F5696" s="3">
        <v>2860.2829999999999</v>
      </c>
      <c r="G5696" s="3">
        <f t="shared" si="176"/>
        <v>5.7205659999999998</v>
      </c>
      <c r="H5696" s="3">
        <f t="shared" si="177"/>
        <v>2.8602829999999999</v>
      </c>
      <c r="J5696" s="3" cm="1">
        <f t="array" ref="J5696">+INDEX(G5696:H5696,,MATCH(Rates!$G$7,$G$4:$H$4,0))</f>
        <v>5.7205659999999998</v>
      </c>
    </row>
    <row r="5697" spans="2:10" x14ac:dyDescent="0.25">
      <c r="B5697" s="3">
        <v>8</v>
      </c>
      <c r="C5697" s="3">
        <v>25</v>
      </c>
      <c r="D5697" s="3">
        <v>12</v>
      </c>
      <c r="E5697" s="3">
        <v>5943.1059999999998</v>
      </c>
      <c r="F5697" s="3">
        <v>2971.5529999999999</v>
      </c>
      <c r="G5697" s="3">
        <f t="shared" si="176"/>
        <v>5.9431059999999993</v>
      </c>
      <c r="H5697" s="3">
        <f t="shared" si="177"/>
        <v>2.9715529999999997</v>
      </c>
      <c r="J5697" s="3" cm="1">
        <f t="array" ref="J5697">+INDEX(G5697:H5697,,MATCH(Rates!$G$7,$G$4:$H$4,0))</f>
        <v>5.9431059999999993</v>
      </c>
    </row>
    <row r="5698" spans="2:10" x14ac:dyDescent="0.25">
      <c r="B5698" s="3">
        <v>8</v>
      </c>
      <c r="C5698" s="3">
        <v>25</v>
      </c>
      <c r="D5698" s="3">
        <v>13</v>
      </c>
      <c r="E5698" s="3">
        <v>5923.4560000000001</v>
      </c>
      <c r="F5698" s="3">
        <v>2961.7280000000001</v>
      </c>
      <c r="G5698" s="3">
        <f t="shared" si="176"/>
        <v>5.9234559999999998</v>
      </c>
      <c r="H5698" s="3">
        <f t="shared" si="177"/>
        <v>2.9617279999999999</v>
      </c>
      <c r="J5698" s="3" cm="1">
        <f t="array" ref="J5698">+INDEX(G5698:H5698,,MATCH(Rates!$G$7,$G$4:$H$4,0))</f>
        <v>5.9234559999999998</v>
      </c>
    </row>
    <row r="5699" spans="2:10" x14ac:dyDescent="0.25">
      <c r="B5699" s="3">
        <v>8</v>
      </c>
      <c r="C5699" s="3">
        <v>25</v>
      </c>
      <c r="D5699" s="3">
        <v>14</v>
      </c>
      <c r="E5699" s="3">
        <v>5485.857</v>
      </c>
      <c r="F5699" s="3">
        <v>2742.9279999999999</v>
      </c>
      <c r="G5699" s="3">
        <f t="shared" si="176"/>
        <v>5.4858570000000002</v>
      </c>
      <c r="H5699" s="3">
        <f t="shared" si="177"/>
        <v>2.742928</v>
      </c>
      <c r="J5699" s="3" cm="1">
        <f t="array" ref="J5699">+INDEX(G5699:H5699,,MATCH(Rates!$G$7,$G$4:$H$4,0))</f>
        <v>5.4858570000000002</v>
      </c>
    </row>
    <row r="5700" spans="2:10" x14ac:dyDescent="0.25">
      <c r="B5700" s="3">
        <v>8</v>
      </c>
      <c r="C5700" s="3">
        <v>25</v>
      </c>
      <c r="D5700" s="3">
        <v>15</v>
      </c>
      <c r="E5700" s="3">
        <v>4702.3729999999996</v>
      </c>
      <c r="F5700" s="3">
        <v>2351.1869999999999</v>
      </c>
      <c r="G5700" s="3">
        <f t="shared" si="176"/>
        <v>4.7023729999999997</v>
      </c>
      <c r="H5700" s="3">
        <f t="shared" si="177"/>
        <v>2.3511869999999999</v>
      </c>
      <c r="J5700" s="3" cm="1">
        <f t="array" ref="J5700">+INDEX(G5700:H5700,,MATCH(Rates!$G$7,$G$4:$H$4,0))</f>
        <v>4.7023729999999997</v>
      </c>
    </row>
    <row r="5701" spans="2:10" x14ac:dyDescent="0.25">
      <c r="B5701" s="3">
        <v>8</v>
      </c>
      <c r="C5701" s="3">
        <v>25</v>
      </c>
      <c r="D5701" s="3">
        <v>16</v>
      </c>
      <c r="E5701" s="3">
        <v>3520.51</v>
      </c>
      <c r="F5701" s="3">
        <v>1760.2550000000001</v>
      </c>
      <c r="G5701" s="3">
        <f t="shared" si="176"/>
        <v>3.5205100000000003</v>
      </c>
      <c r="H5701" s="3">
        <f t="shared" si="177"/>
        <v>1.7602550000000001</v>
      </c>
      <c r="J5701" s="3" cm="1">
        <f t="array" ref="J5701">+INDEX(G5701:H5701,,MATCH(Rates!$G$7,$G$4:$H$4,0))</f>
        <v>3.5205100000000003</v>
      </c>
    </row>
    <row r="5702" spans="2:10" x14ac:dyDescent="0.25">
      <c r="B5702" s="3">
        <v>8</v>
      </c>
      <c r="C5702" s="3">
        <v>25</v>
      </c>
      <c r="D5702" s="3">
        <v>17</v>
      </c>
      <c r="E5702" s="3">
        <v>2005.02</v>
      </c>
      <c r="F5702" s="3">
        <v>1002.51</v>
      </c>
      <c r="G5702" s="3">
        <f t="shared" si="176"/>
        <v>2.00502</v>
      </c>
      <c r="H5702" s="3">
        <f t="shared" si="177"/>
        <v>1.00251</v>
      </c>
      <c r="J5702" s="3" cm="1">
        <f t="array" ref="J5702">+INDEX(G5702:H5702,,MATCH(Rates!$G$7,$G$4:$H$4,0))</f>
        <v>2.00502</v>
      </c>
    </row>
    <row r="5703" spans="2:10" x14ac:dyDescent="0.25">
      <c r="B5703" s="3">
        <v>8</v>
      </c>
      <c r="C5703" s="3">
        <v>25</v>
      </c>
      <c r="D5703" s="3">
        <v>18</v>
      </c>
      <c r="E5703" s="3">
        <v>536.625</v>
      </c>
      <c r="F5703" s="3">
        <v>268.31299999999999</v>
      </c>
      <c r="G5703" s="3">
        <f t="shared" si="176"/>
        <v>0.53662500000000002</v>
      </c>
      <c r="H5703" s="3">
        <f t="shared" si="177"/>
        <v>0.26831299999999997</v>
      </c>
      <c r="J5703" s="3" cm="1">
        <f t="array" ref="J5703">+INDEX(G5703:H5703,,MATCH(Rates!$G$7,$G$4:$H$4,0))</f>
        <v>0.53662500000000002</v>
      </c>
    </row>
    <row r="5704" spans="2:10" x14ac:dyDescent="0.25">
      <c r="B5704" s="3">
        <v>8</v>
      </c>
      <c r="C5704" s="3">
        <v>25</v>
      </c>
      <c r="D5704" s="3">
        <v>19</v>
      </c>
      <c r="E5704" s="3">
        <v>0</v>
      </c>
      <c r="F5704" s="3">
        <v>0</v>
      </c>
      <c r="G5704" s="3">
        <f t="shared" si="176"/>
        <v>0</v>
      </c>
      <c r="H5704" s="3">
        <f t="shared" si="177"/>
        <v>0</v>
      </c>
      <c r="J5704" s="3" cm="1">
        <f t="array" ref="J5704">+INDEX(G5704:H5704,,MATCH(Rates!$G$7,$G$4:$H$4,0))</f>
        <v>0</v>
      </c>
    </row>
    <row r="5705" spans="2:10" x14ac:dyDescent="0.25">
      <c r="B5705" s="3">
        <v>8</v>
      </c>
      <c r="C5705" s="3">
        <v>25</v>
      </c>
      <c r="D5705" s="3">
        <v>20</v>
      </c>
      <c r="E5705" s="3">
        <v>0</v>
      </c>
      <c r="F5705" s="3">
        <v>0</v>
      </c>
      <c r="G5705" s="3">
        <f t="shared" si="176"/>
        <v>0</v>
      </c>
      <c r="H5705" s="3">
        <f t="shared" si="177"/>
        <v>0</v>
      </c>
      <c r="J5705" s="3" cm="1">
        <f t="array" ref="J5705">+INDEX(G5705:H5705,,MATCH(Rates!$G$7,$G$4:$H$4,0))</f>
        <v>0</v>
      </c>
    </row>
    <row r="5706" spans="2:10" x14ac:dyDescent="0.25">
      <c r="B5706" s="3">
        <v>8</v>
      </c>
      <c r="C5706" s="3">
        <v>25</v>
      </c>
      <c r="D5706" s="3">
        <v>21</v>
      </c>
      <c r="E5706" s="3">
        <v>0</v>
      </c>
      <c r="F5706" s="3">
        <v>0</v>
      </c>
      <c r="G5706" s="3">
        <f t="shared" si="176"/>
        <v>0</v>
      </c>
      <c r="H5706" s="3">
        <f t="shared" si="177"/>
        <v>0</v>
      </c>
      <c r="J5706" s="3" cm="1">
        <f t="array" ref="J5706">+INDEX(G5706:H5706,,MATCH(Rates!$G$7,$G$4:$H$4,0))</f>
        <v>0</v>
      </c>
    </row>
    <row r="5707" spans="2:10" x14ac:dyDescent="0.25">
      <c r="B5707" s="3">
        <v>8</v>
      </c>
      <c r="C5707" s="3">
        <v>25</v>
      </c>
      <c r="D5707" s="3">
        <v>22</v>
      </c>
      <c r="E5707" s="3">
        <v>0</v>
      </c>
      <c r="F5707" s="3">
        <v>0</v>
      </c>
      <c r="G5707" s="3">
        <f t="shared" si="176"/>
        <v>0</v>
      </c>
      <c r="H5707" s="3">
        <f t="shared" si="177"/>
        <v>0</v>
      </c>
      <c r="J5707" s="3" cm="1">
        <f t="array" ref="J5707">+INDEX(G5707:H5707,,MATCH(Rates!$G$7,$G$4:$H$4,0))</f>
        <v>0</v>
      </c>
    </row>
    <row r="5708" spans="2:10" x14ac:dyDescent="0.25">
      <c r="B5708" s="3">
        <v>8</v>
      </c>
      <c r="C5708" s="3">
        <v>25</v>
      </c>
      <c r="D5708" s="3">
        <v>23</v>
      </c>
      <c r="E5708" s="3">
        <v>0</v>
      </c>
      <c r="F5708" s="3">
        <v>0</v>
      </c>
      <c r="G5708" s="3">
        <f t="shared" si="176"/>
        <v>0</v>
      </c>
      <c r="H5708" s="3">
        <f t="shared" si="177"/>
        <v>0</v>
      </c>
      <c r="J5708" s="3" cm="1">
        <f t="array" ref="J5708">+INDEX(G5708:H5708,,MATCH(Rates!$G$7,$G$4:$H$4,0))</f>
        <v>0</v>
      </c>
    </row>
    <row r="5709" spans="2:10" x14ac:dyDescent="0.25">
      <c r="B5709" s="3">
        <v>8</v>
      </c>
      <c r="C5709" s="3">
        <v>26</v>
      </c>
      <c r="D5709" s="3">
        <v>0</v>
      </c>
      <c r="E5709" s="3">
        <v>0</v>
      </c>
      <c r="F5709" s="3">
        <v>0</v>
      </c>
      <c r="G5709" s="3">
        <f t="shared" si="176"/>
        <v>0</v>
      </c>
      <c r="H5709" s="3">
        <f t="shared" si="177"/>
        <v>0</v>
      </c>
      <c r="J5709" s="3" cm="1">
        <f t="array" ref="J5709">+INDEX(G5709:H5709,,MATCH(Rates!$G$7,$G$4:$H$4,0))</f>
        <v>0</v>
      </c>
    </row>
    <row r="5710" spans="2:10" x14ac:dyDescent="0.25">
      <c r="B5710" s="3">
        <v>8</v>
      </c>
      <c r="C5710" s="3">
        <v>26</v>
      </c>
      <c r="D5710" s="3">
        <v>1</v>
      </c>
      <c r="E5710" s="3">
        <v>0</v>
      </c>
      <c r="F5710" s="3">
        <v>0</v>
      </c>
      <c r="G5710" s="3">
        <f t="shared" si="176"/>
        <v>0</v>
      </c>
      <c r="H5710" s="3">
        <f t="shared" si="177"/>
        <v>0</v>
      </c>
      <c r="J5710" s="3" cm="1">
        <f t="array" ref="J5710">+INDEX(G5710:H5710,,MATCH(Rates!$G$7,$G$4:$H$4,0))</f>
        <v>0</v>
      </c>
    </row>
    <row r="5711" spans="2:10" x14ac:dyDescent="0.25">
      <c r="B5711" s="3">
        <v>8</v>
      </c>
      <c r="C5711" s="3">
        <v>26</v>
      </c>
      <c r="D5711" s="3">
        <v>2</v>
      </c>
      <c r="E5711" s="3">
        <v>0</v>
      </c>
      <c r="F5711" s="3">
        <v>0</v>
      </c>
      <c r="G5711" s="3">
        <f t="shared" si="176"/>
        <v>0</v>
      </c>
      <c r="H5711" s="3">
        <f t="shared" si="177"/>
        <v>0</v>
      </c>
      <c r="J5711" s="3" cm="1">
        <f t="array" ref="J5711">+INDEX(G5711:H5711,,MATCH(Rates!$G$7,$G$4:$H$4,0))</f>
        <v>0</v>
      </c>
    </row>
    <row r="5712" spans="2:10" x14ac:dyDescent="0.25">
      <c r="B5712" s="3">
        <v>8</v>
      </c>
      <c r="C5712" s="3">
        <v>26</v>
      </c>
      <c r="D5712" s="3">
        <v>3</v>
      </c>
      <c r="E5712" s="3">
        <v>0</v>
      </c>
      <c r="F5712" s="3">
        <v>0</v>
      </c>
      <c r="G5712" s="3">
        <f t="shared" si="176"/>
        <v>0</v>
      </c>
      <c r="H5712" s="3">
        <f t="shared" si="177"/>
        <v>0</v>
      </c>
      <c r="J5712" s="3" cm="1">
        <f t="array" ref="J5712">+INDEX(G5712:H5712,,MATCH(Rates!$G$7,$G$4:$H$4,0))</f>
        <v>0</v>
      </c>
    </row>
    <row r="5713" spans="2:10" x14ac:dyDescent="0.25">
      <c r="B5713" s="3">
        <v>8</v>
      </c>
      <c r="C5713" s="3">
        <v>26</v>
      </c>
      <c r="D5713" s="3">
        <v>4</v>
      </c>
      <c r="E5713" s="3">
        <v>0</v>
      </c>
      <c r="F5713" s="3">
        <v>0</v>
      </c>
      <c r="G5713" s="3">
        <f t="shared" si="176"/>
        <v>0</v>
      </c>
      <c r="H5713" s="3">
        <f t="shared" si="177"/>
        <v>0</v>
      </c>
      <c r="J5713" s="3" cm="1">
        <f t="array" ref="J5713">+INDEX(G5713:H5713,,MATCH(Rates!$G$7,$G$4:$H$4,0))</f>
        <v>0</v>
      </c>
    </row>
    <row r="5714" spans="2:10" x14ac:dyDescent="0.25">
      <c r="B5714" s="3">
        <v>8</v>
      </c>
      <c r="C5714" s="3">
        <v>26</v>
      </c>
      <c r="D5714" s="3">
        <v>5</v>
      </c>
      <c r="E5714" s="3">
        <v>0</v>
      </c>
      <c r="F5714" s="3">
        <v>0</v>
      </c>
      <c r="G5714" s="3">
        <f t="shared" si="176"/>
        <v>0</v>
      </c>
      <c r="H5714" s="3">
        <f t="shared" si="177"/>
        <v>0</v>
      </c>
      <c r="J5714" s="3" cm="1">
        <f t="array" ref="J5714">+INDEX(G5714:H5714,,MATCH(Rates!$G$7,$G$4:$H$4,0))</f>
        <v>0</v>
      </c>
    </row>
    <row r="5715" spans="2:10" x14ac:dyDescent="0.25">
      <c r="B5715" s="3">
        <v>8</v>
      </c>
      <c r="C5715" s="3">
        <v>26</v>
      </c>
      <c r="D5715" s="3">
        <v>6</v>
      </c>
      <c r="E5715" s="3">
        <v>116.717</v>
      </c>
      <c r="F5715" s="3">
        <v>58.359000000000002</v>
      </c>
      <c r="G5715" s="3">
        <f t="shared" si="176"/>
        <v>0.116717</v>
      </c>
      <c r="H5715" s="3">
        <f t="shared" si="177"/>
        <v>5.8359000000000001E-2</v>
      </c>
      <c r="J5715" s="3" cm="1">
        <f t="array" ref="J5715">+INDEX(G5715:H5715,,MATCH(Rates!$G$7,$G$4:$H$4,0))</f>
        <v>0.116717</v>
      </c>
    </row>
    <row r="5716" spans="2:10" x14ac:dyDescent="0.25">
      <c r="B5716" s="3">
        <v>8</v>
      </c>
      <c r="C5716" s="3">
        <v>26</v>
      </c>
      <c r="D5716" s="3">
        <v>7</v>
      </c>
      <c r="E5716" s="3">
        <v>1178.223</v>
      </c>
      <c r="F5716" s="3">
        <v>589.11199999999997</v>
      </c>
      <c r="G5716" s="3">
        <f t="shared" si="176"/>
        <v>1.178223</v>
      </c>
      <c r="H5716" s="3">
        <f t="shared" si="177"/>
        <v>0.58911199999999997</v>
      </c>
      <c r="J5716" s="3" cm="1">
        <f t="array" ref="J5716">+INDEX(G5716:H5716,,MATCH(Rates!$G$7,$G$4:$H$4,0))</f>
        <v>1.178223</v>
      </c>
    </row>
    <row r="5717" spans="2:10" x14ac:dyDescent="0.25">
      <c r="B5717" s="3">
        <v>8</v>
      </c>
      <c r="C5717" s="3">
        <v>26</v>
      </c>
      <c r="D5717" s="3">
        <v>8</v>
      </c>
      <c r="E5717" s="3">
        <v>2788.59</v>
      </c>
      <c r="F5717" s="3">
        <v>1394.2950000000001</v>
      </c>
      <c r="G5717" s="3">
        <f t="shared" ref="G5717:G5780" si="178">+E5717/1000</f>
        <v>2.7885900000000001</v>
      </c>
      <c r="H5717" s="3">
        <f t="shared" ref="H5717:H5780" si="179">+F5717/1000</f>
        <v>1.3942950000000001</v>
      </c>
      <c r="J5717" s="3" cm="1">
        <f t="array" ref="J5717">+INDEX(G5717:H5717,,MATCH(Rates!$G$7,$G$4:$H$4,0))</f>
        <v>2.7885900000000001</v>
      </c>
    </row>
    <row r="5718" spans="2:10" x14ac:dyDescent="0.25">
      <c r="B5718" s="3">
        <v>8</v>
      </c>
      <c r="C5718" s="3">
        <v>26</v>
      </c>
      <c r="D5718" s="3">
        <v>9</v>
      </c>
      <c r="E5718" s="3">
        <v>4205.8019999999997</v>
      </c>
      <c r="F5718" s="3">
        <v>2102.9009999999998</v>
      </c>
      <c r="G5718" s="3">
        <f t="shared" si="178"/>
        <v>4.2058019999999994</v>
      </c>
      <c r="H5718" s="3">
        <f t="shared" si="179"/>
        <v>2.1029009999999997</v>
      </c>
      <c r="J5718" s="3" cm="1">
        <f t="array" ref="J5718">+INDEX(G5718:H5718,,MATCH(Rates!$G$7,$G$4:$H$4,0))</f>
        <v>4.2058019999999994</v>
      </c>
    </row>
    <row r="5719" spans="2:10" x14ac:dyDescent="0.25">
      <c r="B5719" s="3">
        <v>8</v>
      </c>
      <c r="C5719" s="3">
        <v>26</v>
      </c>
      <c r="D5719" s="3">
        <v>10</v>
      </c>
      <c r="E5719" s="3">
        <v>5228.9470000000001</v>
      </c>
      <c r="F5719" s="3">
        <v>2614.473</v>
      </c>
      <c r="G5719" s="3">
        <f t="shared" si="178"/>
        <v>5.2289469999999998</v>
      </c>
      <c r="H5719" s="3">
        <f t="shared" si="179"/>
        <v>2.6144729999999998</v>
      </c>
      <c r="J5719" s="3" cm="1">
        <f t="array" ref="J5719">+INDEX(G5719:H5719,,MATCH(Rates!$G$7,$G$4:$H$4,0))</f>
        <v>5.2289469999999998</v>
      </c>
    </row>
    <row r="5720" spans="2:10" x14ac:dyDescent="0.25">
      <c r="B5720" s="3">
        <v>8</v>
      </c>
      <c r="C5720" s="3">
        <v>26</v>
      </c>
      <c r="D5720" s="3">
        <v>11</v>
      </c>
      <c r="E5720" s="3">
        <v>5896.8810000000003</v>
      </c>
      <c r="F5720" s="3">
        <v>2948.44</v>
      </c>
      <c r="G5720" s="3">
        <f t="shared" si="178"/>
        <v>5.8968810000000005</v>
      </c>
      <c r="H5720" s="3">
        <f t="shared" si="179"/>
        <v>2.9484400000000002</v>
      </c>
      <c r="J5720" s="3" cm="1">
        <f t="array" ref="J5720">+INDEX(G5720:H5720,,MATCH(Rates!$G$7,$G$4:$H$4,0))</f>
        <v>5.8968810000000005</v>
      </c>
    </row>
    <row r="5721" spans="2:10" x14ac:dyDescent="0.25">
      <c r="B5721" s="3">
        <v>8</v>
      </c>
      <c r="C5721" s="3">
        <v>26</v>
      </c>
      <c r="D5721" s="3">
        <v>12</v>
      </c>
      <c r="E5721" s="3">
        <v>6144.6289999999999</v>
      </c>
      <c r="F5721" s="3">
        <v>3072.3139999999999</v>
      </c>
      <c r="G5721" s="3">
        <f t="shared" si="178"/>
        <v>6.1446290000000001</v>
      </c>
      <c r="H5721" s="3">
        <f t="shared" si="179"/>
        <v>3.072314</v>
      </c>
      <c r="J5721" s="3" cm="1">
        <f t="array" ref="J5721">+INDEX(G5721:H5721,,MATCH(Rates!$G$7,$G$4:$H$4,0))</f>
        <v>6.1446290000000001</v>
      </c>
    </row>
    <row r="5722" spans="2:10" x14ac:dyDescent="0.25">
      <c r="B5722" s="3">
        <v>8</v>
      </c>
      <c r="C5722" s="3">
        <v>26</v>
      </c>
      <c r="D5722" s="3">
        <v>13</v>
      </c>
      <c r="E5722" s="3">
        <v>6016.6</v>
      </c>
      <c r="F5722" s="3">
        <v>3008.3</v>
      </c>
      <c r="G5722" s="3">
        <f t="shared" si="178"/>
        <v>6.0166000000000004</v>
      </c>
      <c r="H5722" s="3">
        <f t="shared" si="179"/>
        <v>3.0083000000000002</v>
      </c>
      <c r="J5722" s="3" cm="1">
        <f t="array" ref="J5722">+INDEX(G5722:H5722,,MATCH(Rates!$G$7,$G$4:$H$4,0))</f>
        <v>6.0166000000000004</v>
      </c>
    </row>
    <row r="5723" spans="2:10" x14ac:dyDescent="0.25">
      <c r="B5723" s="3">
        <v>8</v>
      </c>
      <c r="C5723" s="3">
        <v>26</v>
      </c>
      <c r="D5723" s="3">
        <v>14</v>
      </c>
      <c r="E5723" s="3">
        <v>5526.7780000000002</v>
      </c>
      <c r="F5723" s="3">
        <v>2763.3890000000001</v>
      </c>
      <c r="G5723" s="3">
        <f t="shared" si="178"/>
        <v>5.5267780000000002</v>
      </c>
      <c r="H5723" s="3">
        <f t="shared" si="179"/>
        <v>2.7633890000000001</v>
      </c>
      <c r="J5723" s="3" cm="1">
        <f t="array" ref="J5723">+INDEX(G5723:H5723,,MATCH(Rates!$G$7,$G$4:$H$4,0))</f>
        <v>5.5267780000000002</v>
      </c>
    </row>
    <row r="5724" spans="2:10" x14ac:dyDescent="0.25">
      <c r="B5724" s="3">
        <v>8</v>
      </c>
      <c r="C5724" s="3">
        <v>26</v>
      </c>
      <c r="D5724" s="3">
        <v>15</v>
      </c>
      <c r="E5724" s="3">
        <v>4725.1670000000004</v>
      </c>
      <c r="F5724" s="3">
        <v>2362.5830000000001</v>
      </c>
      <c r="G5724" s="3">
        <f t="shared" si="178"/>
        <v>4.7251670000000008</v>
      </c>
      <c r="H5724" s="3">
        <f t="shared" si="179"/>
        <v>2.3625829999999999</v>
      </c>
      <c r="J5724" s="3" cm="1">
        <f t="array" ref="J5724">+INDEX(G5724:H5724,,MATCH(Rates!$G$7,$G$4:$H$4,0))</f>
        <v>4.7251670000000008</v>
      </c>
    </row>
    <row r="5725" spans="2:10" x14ac:dyDescent="0.25">
      <c r="B5725" s="3">
        <v>8</v>
      </c>
      <c r="C5725" s="3">
        <v>26</v>
      </c>
      <c r="D5725" s="3">
        <v>16</v>
      </c>
      <c r="E5725" s="3">
        <v>3522.7649999999999</v>
      </c>
      <c r="F5725" s="3">
        <v>1761.3820000000001</v>
      </c>
      <c r="G5725" s="3">
        <f t="shared" si="178"/>
        <v>3.5227649999999997</v>
      </c>
      <c r="H5725" s="3">
        <f t="shared" si="179"/>
        <v>1.761382</v>
      </c>
      <c r="J5725" s="3" cm="1">
        <f t="array" ref="J5725">+INDEX(G5725:H5725,,MATCH(Rates!$G$7,$G$4:$H$4,0))</f>
        <v>3.5227649999999997</v>
      </c>
    </row>
    <row r="5726" spans="2:10" x14ac:dyDescent="0.25">
      <c r="B5726" s="3">
        <v>8</v>
      </c>
      <c r="C5726" s="3">
        <v>26</v>
      </c>
      <c r="D5726" s="3">
        <v>17</v>
      </c>
      <c r="E5726" s="3">
        <v>1992.1949999999999</v>
      </c>
      <c r="F5726" s="3">
        <v>996.09699999999998</v>
      </c>
      <c r="G5726" s="3">
        <f t="shared" si="178"/>
        <v>1.9921949999999999</v>
      </c>
      <c r="H5726" s="3">
        <f t="shared" si="179"/>
        <v>0.99609700000000001</v>
      </c>
      <c r="J5726" s="3" cm="1">
        <f t="array" ref="J5726">+INDEX(G5726:H5726,,MATCH(Rates!$G$7,$G$4:$H$4,0))</f>
        <v>1.9921949999999999</v>
      </c>
    </row>
    <row r="5727" spans="2:10" x14ac:dyDescent="0.25">
      <c r="B5727" s="3">
        <v>8</v>
      </c>
      <c r="C5727" s="3">
        <v>26</v>
      </c>
      <c r="D5727" s="3">
        <v>18</v>
      </c>
      <c r="E5727" s="3">
        <v>520.44600000000003</v>
      </c>
      <c r="F5727" s="3">
        <v>260.22300000000001</v>
      </c>
      <c r="G5727" s="3">
        <f t="shared" si="178"/>
        <v>0.52044600000000008</v>
      </c>
      <c r="H5727" s="3">
        <f t="shared" si="179"/>
        <v>0.26022300000000004</v>
      </c>
      <c r="J5727" s="3" cm="1">
        <f t="array" ref="J5727">+INDEX(G5727:H5727,,MATCH(Rates!$G$7,$G$4:$H$4,0))</f>
        <v>0.52044600000000008</v>
      </c>
    </row>
    <row r="5728" spans="2:10" x14ac:dyDescent="0.25">
      <c r="B5728" s="3">
        <v>8</v>
      </c>
      <c r="C5728" s="3">
        <v>26</v>
      </c>
      <c r="D5728" s="3">
        <v>19</v>
      </c>
      <c r="E5728" s="3">
        <v>0</v>
      </c>
      <c r="F5728" s="3">
        <v>0</v>
      </c>
      <c r="G5728" s="3">
        <f t="shared" si="178"/>
        <v>0</v>
      </c>
      <c r="H5728" s="3">
        <f t="shared" si="179"/>
        <v>0</v>
      </c>
      <c r="J5728" s="3" cm="1">
        <f t="array" ref="J5728">+INDEX(G5728:H5728,,MATCH(Rates!$G$7,$G$4:$H$4,0))</f>
        <v>0</v>
      </c>
    </row>
    <row r="5729" spans="2:10" x14ac:dyDescent="0.25">
      <c r="B5729" s="3">
        <v>8</v>
      </c>
      <c r="C5729" s="3">
        <v>26</v>
      </c>
      <c r="D5729" s="3">
        <v>20</v>
      </c>
      <c r="E5729" s="3">
        <v>0</v>
      </c>
      <c r="F5729" s="3">
        <v>0</v>
      </c>
      <c r="G5729" s="3">
        <f t="shared" si="178"/>
        <v>0</v>
      </c>
      <c r="H5729" s="3">
        <f t="shared" si="179"/>
        <v>0</v>
      </c>
      <c r="J5729" s="3" cm="1">
        <f t="array" ref="J5729">+INDEX(G5729:H5729,,MATCH(Rates!$G$7,$G$4:$H$4,0))</f>
        <v>0</v>
      </c>
    </row>
    <row r="5730" spans="2:10" x14ac:dyDescent="0.25">
      <c r="B5730" s="3">
        <v>8</v>
      </c>
      <c r="C5730" s="3">
        <v>26</v>
      </c>
      <c r="D5730" s="3">
        <v>21</v>
      </c>
      <c r="E5730" s="3">
        <v>0</v>
      </c>
      <c r="F5730" s="3">
        <v>0</v>
      </c>
      <c r="G5730" s="3">
        <f t="shared" si="178"/>
        <v>0</v>
      </c>
      <c r="H5730" s="3">
        <f t="shared" si="179"/>
        <v>0</v>
      </c>
      <c r="J5730" s="3" cm="1">
        <f t="array" ref="J5730">+INDEX(G5730:H5730,,MATCH(Rates!$G$7,$G$4:$H$4,0))</f>
        <v>0</v>
      </c>
    </row>
    <row r="5731" spans="2:10" x14ac:dyDescent="0.25">
      <c r="B5731" s="3">
        <v>8</v>
      </c>
      <c r="C5731" s="3">
        <v>26</v>
      </c>
      <c r="D5731" s="3">
        <v>22</v>
      </c>
      <c r="E5731" s="3">
        <v>0</v>
      </c>
      <c r="F5731" s="3">
        <v>0</v>
      </c>
      <c r="G5731" s="3">
        <f t="shared" si="178"/>
        <v>0</v>
      </c>
      <c r="H5731" s="3">
        <f t="shared" si="179"/>
        <v>0</v>
      </c>
      <c r="J5731" s="3" cm="1">
        <f t="array" ref="J5731">+INDEX(G5731:H5731,,MATCH(Rates!$G$7,$G$4:$H$4,0))</f>
        <v>0</v>
      </c>
    </row>
    <row r="5732" spans="2:10" x14ac:dyDescent="0.25">
      <c r="B5732" s="3">
        <v>8</v>
      </c>
      <c r="C5732" s="3">
        <v>26</v>
      </c>
      <c r="D5732" s="3">
        <v>23</v>
      </c>
      <c r="E5732" s="3">
        <v>0</v>
      </c>
      <c r="F5732" s="3">
        <v>0</v>
      </c>
      <c r="G5732" s="3">
        <f t="shared" si="178"/>
        <v>0</v>
      </c>
      <c r="H5732" s="3">
        <f t="shared" si="179"/>
        <v>0</v>
      </c>
      <c r="J5732" s="3" cm="1">
        <f t="array" ref="J5732">+INDEX(G5732:H5732,,MATCH(Rates!$G$7,$G$4:$H$4,0))</f>
        <v>0</v>
      </c>
    </row>
    <row r="5733" spans="2:10" x14ac:dyDescent="0.25">
      <c r="B5733" s="3">
        <v>8</v>
      </c>
      <c r="C5733" s="3">
        <v>27</v>
      </c>
      <c r="D5733" s="3">
        <v>0</v>
      </c>
      <c r="E5733" s="3">
        <v>0</v>
      </c>
      <c r="F5733" s="3">
        <v>0</v>
      </c>
      <c r="G5733" s="3">
        <f t="shared" si="178"/>
        <v>0</v>
      </c>
      <c r="H5733" s="3">
        <f t="shared" si="179"/>
        <v>0</v>
      </c>
      <c r="J5733" s="3" cm="1">
        <f t="array" ref="J5733">+INDEX(G5733:H5733,,MATCH(Rates!$G$7,$G$4:$H$4,0))</f>
        <v>0</v>
      </c>
    </row>
    <row r="5734" spans="2:10" x14ac:dyDescent="0.25">
      <c r="B5734" s="3">
        <v>8</v>
      </c>
      <c r="C5734" s="3">
        <v>27</v>
      </c>
      <c r="D5734" s="3">
        <v>1</v>
      </c>
      <c r="E5734" s="3">
        <v>0</v>
      </c>
      <c r="F5734" s="3">
        <v>0</v>
      </c>
      <c r="G5734" s="3">
        <f t="shared" si="178"/>
        <v>0</v>
      </c>
      <c r="H5734" s="3">
        <f t="shared" si="179"/>
        <v>0</v>
      </c>
      <c r="J5734" s="3" cm="1">
        <f t="array" ref="J5734">+INDEX(G5734:H5734,,MATCH(Rates!$G$7,$G$4:$H$4,0))</f>
        <v>0</v>
      </c>
    </row>
    <row r="5735" spans="2:10" x14ac:dyDescent="0.25">
      <c r="B5735" s="3">
        <v>8</v>
      </c>
      <c r="C5735" s="3">
        <v>27</v>
      </c>
      <c r="D5735" s="3">
        <v>2</v>
      </c>
      <c r="E5735" s="3">
        <v>0</v>
      </c>
      <c r="F5735" s="3">
        <v>0</v>
      </c>
      <c r="G5735" s="3">
        <f t="shared" si="178"/>
        <v>0</v>
      </c>
      <c r="H5735" s="3">
        <f t="shared" si="179"/>
        <v>0</v>
      </c>
      <c r="J5735" s="3" cm="1">
        <f t="array" ref="J5735">+INDEX(G5735:H5735,,MATCH(Rates!$G$7,$G$4:$H$4,0))</f>
        <v>0</v>
      </c>
    </row>
    <row r="5736" spans="2:10" x14ac:dyDescent="0.25">
      <c r="B5736" s="3">
        <v>8</v>
      </c>
      <c r="C5736" s="3">
        <v>27</v>
      </c>
      <c r="D5736" s="3">
        <v>3</v>
      </c>
      <c r="E5736" s="3">
        <v>0</v>
      </c>
      <c r="F5736" s="3">
        <v>0</v>
      </c>
      <c r="G5736" s="3">
        <f t="shared" si="178"/>
        <v>0</v>
      </c>
      <c r="H5736" s="3">
        <f t="shared" si="179"/>
        <v>0</v>
      </c>
      <c r="J5736" s="3" cm="1">
        <f t="array" ref="J5736">+INDEX(G5736:H5736,,MATCH(Rates!$G$7,$G$4:$H$4,0))</f>
        <v>0</v>
      </c>
    </row>
    <row r="5737" spans="2:10" x14ac:dyDescent="0.25">
      <c r="B5737" s="3">
        <v>8</v>
      </c>
      <c r="C5737" s="3">
        <v>27</v>
      </c>
      <c r="D5737" s="3">
        <v>4</v>
      </c>
      <c r="E5737" s="3">
        <v>0</v>
      </c>
      <c r="F5737" s="3">
        <v>0</v>
      </c>
      <c r="G5737" s="3">
        <f t="shared" si="178"/>
        <v>0</v>
      </c>
      <c r="H5737" s="3">
        <f t="shared" si="179"/>
        <v>0</v>
      </c>
      <c r="J5737" s="3" cm="1">
        <f t="array" ref="J5737">+INDEX(G5737:H5737,,MATCH(Rates!$G$7,$G$4:$H$4,0))</f>
        <v>0</v>
      </c>
    </row>
    <row r="5738" spans="2:10" x14ac:dyDescent="0.25">
      <c r="B5738" s="3">
        <v>8</v>
      </c>
      <c r="C5738" s="3">
        <v>27</v>
      </c>
      <c r="D5738" s="3">
        <v>5</v>
      </c>
      <c r="E5738" s="3">
        <v>0</v>
      </c>
      <c r="F5738" s="3">
        <v>0</v>
      </c>
      <c r="G5738" s="3">
        <f t="shared" si="178"/>
        <v>0</v>
      </c>
      <c r="H5738" s="3">
        <f t="shared" si="179"/>
        <v>0</v>
      </c>
      <c r="J5738" s="3" cm="1">
        <f t="array" ref="J5738">+INDEX(G5738:H5738,,MATCH(Rates!$G$7,$G$4:$H$4,0))</f>
        <v>0</v>
      </c>
    </row>
    <row r="5739" spans="2:10" x14ac:dyDescent="0.25">
      <c r="B5739" s="3">
        <v>8</v>
      </c>
      <c r="C5739" s="3">
        <v>27</v>
      </c>
      <c r="D5739" s="3">
        <v>6</v>
      </c>
      <c r="E5739" s="3">
        <v>123.46899999999999</v>
      </c>
      <c r="F5739" s="3">
        <v>61.734999999999999</v>
      </c>
      <c r="G5739" s="3">
        <f t="shared" si="178"/>
        <v>0.123469</v>
      </c>
      <c r="H5739" s="3">
        <f t="shared" si="179"/>
        <v>6.1734999999999998E-2</v>
      </c>
      <c r="J5739" s="3" cm="1">
        <f t="array" ref="J5739">+INDEX(G5739:H5739,,MATCH(Rates!$G$7,$G$4:$H$4,0))</f>
        <v>0.123469</v>
      </c>
    </row>
    <row r="5740" spans="2:10" x14ac:dyDescent="0.25">
      <c r="B5740" s="3">
        <v>8</v>
      </c>
      <c r="C5740" s="3">
        <v>27</v>
      </c>
      <c r="D5740" s="3">
        <v>7</v>
      </c>
      <c r="E5740" s="3">
        <v>1192.5150000000001</v>
      </c>
      <c r="F5740" s="3">
        <v>596.25699999999995</v>
      </c>
      <c r="G5740" s="3">
        <f t="shared" si="178"/>
        <v>1.192515</v>
      </c>
      <c r="H5740" s="3">
        <f t="shared" si="179"/>
        <v>0.59625699999999993</v>
      </c>
      <c r="J5740" s="3" cm="1">
        <f t="array" ref="J5740">+INDEX(G5740:H5740,,MATCH(Rates!$G$7,$G$4:$H$4,0))</f>
        <v>1.192515</v>
      </c>
    </row>
    <row r="5741" spans="2:10" x14ac:dyDescent="0.25">
      <c r="B5741" s="3">
        <v>8</v>
      </c>
      <c r="C5741" s="3">
        <v>27</v>
      </c>
      <c r="D5741" s="3">
        <v>8</v>
      </c>
      <c r="E5741" s="3">
        <v>2828.7080000000001</v>
      </c>
      <c r="F5741" s="3">
        <v>1414.354</v>
      </c>
      <c r="G5741" s="3">
        <f t="shared" si="178"/>
        <v>2.8287080000000002</v>
      </c>
      <c r="H5741" s="3">
        <f t="shared" si="179"/>
        <v>1.4143540000000001</v>
      </c>
      <c r="J5741" s="3" cm="1">
        <f t="array" ref="J5741">+INDEX(G5741:H5741,,MATCH(Rates!$G$7,$G$4:$H$4,0))</f>
        <v>2.8287080000000002</v>
      </c>
    </row>
    <row r="5742" spans="2:10" x14ac:dyDescent="0.25">
      <c r="B5742" s="3">
        <v>8</v>
      </c>
      <c r="C5742" s="3">
        <v>27</v>
      </c>
      <c r="D5742" s="3">
        <v>9</v>
      </c>
      <c r="E5742" s="3">
        <v>4260.21</v>
      </c>
      <c r="F5742" s="3">
        <v>2130.105</v>
      </c>
      <c r="G5742" s="3">
        <f t="shared" si="178"/>
        <v>4.2602099999999998</v>
      </c>
      <c r="H5742" s="3">
        <f t="shared" si="179"/>
        <v>2.1301049999999999</v>
      </c>
      <c r="J5742" s="3" cm="1">
        <f t="array" ref="J5742">+INDEX(G5742:H5742,,MATCH(Rates!$G$7,$G$4:$H$4,0))</f>
        <v>4.2602099999999998</v>
      </c>
    </row>
    <row r="5743" spans="2:10" x14ac:dyDescent="0.25">
      <c r="B5743" s="3">
        <v>8</v>
      </c>
      <c r="C5743" s="3">
        <v>27</v>
      </c>
      <c r="D5743" s="3">
        <v>10</v>
      </c>
      <c r="E5743" s="3">
        <v>5289.5540000000001</v>
      </c>
      <c r="F5743" s="3">
        <v>2644.777</v>
      </c>
      <c r="G5743" s="3">
        <f t="shared" si="178"/>
        <v>5.2895539999999999</v>
      </c>
      <c r="H5743" s="3">
        <f t="shared" si="179"/>
        <v>2.6447769999999999</v>
      </c>
      <c r="J5743" s="3" cm="1">
        <f t="array" ref="J5743">+INDEX(G5743:H5743,,MATCH(Rates!$G$7,$G$4:$H$4,0))</f>
        <v>5.2895539999999999</v>
      </c>
    </row>
    <row r="5744" spans="2:10" x14ac:dyDescent="0.25">
      <c r="B5744" s="3">
        <v>8</v>
      </c>
      <c r="C5744" s="3">
        <v>27</v>
      </c>
      <c r="D5744" s="3">
        <v>11</v>
      </c>
      <c r="E5744" s="3">
        <v>5995.5590000000002</v>
      </c>
      <c r="F5744" s="3">
        <v>2997.779</v>
      </c>
      <c r="G5744" s="3">
        <f t="shared" si="178"/>
        <v>5.9955590000000001</v>
      </c>
      <c r="H5744" s="3">
        <f t="shared" si="179"/>
        <v>2.997779</v>
      </c>
      <c r="J5744" s="3" cm="1">
        <f t="array" ref="J5744">+INDEX(G5744:H5744,,MATCH(Rates!$G$7,$G$4:$H$4,0))</f>
        <v>5.9955590000000001</v>
      </c>
    </row>
    <row r="5745" spans="2:10" x14ac:dyDescent="0.25">
      <c r="B5745" s="3">
        <v>8</v>
      </c>
      <c r="C5745" s="3">
        <v>27</v>
      </c>
      <c r="D5745" s="3">
        <v>12</v>
      </c>
      <c r="E5745" s="3">
        <v>6266.451</v>
      </c>
      <c r="F5745" s="3">
        <v>3133.2249999999999</v>
      </c>
      <c r="G5745" s="3">
        <f t="shared" si="178"/>
        <v>6.266451</v>
      </c>
      <c r="H5745" s="3">
        <f t="shared" si="179"/>
        <v>3.1332249999999999</v>
      </c>
      <c r="J5745" s="3" cm="1">
        <f t="array" ref="J5745">+INDEX(G5745:H5745,,MATCH(Rates!$G$7,$G$4:$H$4,0))</f>
        <v>6.266451</v>
      </c>
    </row>
    <row r="5746" spans="2:10" x14ac:dyDescent="0.25">
      <c r="B5746" s="3">
        <v>8</v>
      </c>
      <c r="C5746" s="3">
        <v>27</v>
      </c>
      <c r="D5746" s="3">
        <v>13</v>
      </c>
      <c r="E5746" s="3">
        <v>6231.43</v>
      </c>
      <c r="F5746" s="3">
        <v>3115.7150000000001</v>
      </c>
      <c r="G5746" s="3">
        <f t="shared" si="178"/>
        <v>6.2314300000000005</v>
      </c>
      <c r="H5746" s="3">
        <f t="shared" si="179"/>
        <v>3.1157150000000002</v>
      </c>
      <c r="J5746" s="3" cm="1">
        <f t="array" ref="J5746">+INDEX(G5746:H5746,,MATCH(Rates!$G$7,$G$4:$H$4,0))</f>
        <v>6.2314300000000005</v>
      </c>
    </row>
    <row r="5747" spans="2:10" x14ac:dyDescent="0.25">
      <c r="B5747" s="3">
        <v>8</v>
      </c>
      <c r="C5747" s="3">
        <v>27</v>
      </c>
      <c r="D5747" s="3">
        <v>14</v>
      </c>
      <c r="E5747" s="3">
        <v>5732.6220000000003</v>
      </c>
      <c r="F5747" s="3">
        <v>2866.3110000000001</v>
      </c>
      <c r="G5747" s="3">
        <f t="shared" si="178"/>
        <v>5.7326220000000001</v>
      </c>
      <c r="H5747" s="3">
        <f t="shared" si="179"/>
        <v>2.8663110000000001</v>
      </c>
      <c r="J5747" s="3" cm="1">
        <f t="array" ref="J5747">+INDEX(G5747:H5747,,MATCH(Rates!$G$7,$G$4:$H$4,0))</f>
        <v>5.7326220000000001</v>
      </c>
    </row>
    <row r="5748" spans="2:10" x14ac:dyDescent="0.25">
      <c r="B5748" s="3">
        <v>8</v>
      </c>
      <c r="C5748" s="3">
        <v>27</v>
      </c>
      <c r="D5748" s="3">
        <v>15</v>
      </c>
      <c r="E5748" s="3">
        <v>4863.4970000000003</v>
      </c>
      <c r="F5748" s="3">
        <v>2431.748</v>
      </c>
      <c r="G5748" s="3">
        <f t="shared" si="178"/>
        <v>4.8634970000000006</v>
      </c>
      <c r="H5748" s="3">
        <f t="shared" si="179"/>
        <v>2.4317480000000002</v>
      </c>
      <c r="J5748" s="3" cm="1">
        <f t="array" ref="J5748">+INDEX(G5748:H5748,,MATCH(Rates!$G$7,$G$4:$H$4,0))</f>
        <v>4.8634970000000006</v>
      </c>
    </row>
    <row r="5749" spans="2:10" x14ac:dyDescent="0.25">
      <c r="B5749" s="3">
        <v>8</v>
      </c>
      <c r="C5749" s="3">
        <v>27</v>
      </c>
      <c r="D5749" s="3">
        <v>16</v>
      </c>
      <c r="E5749" s="3">
        <v>3613.7170000000001</v>
      </c>
      <c r="F5749" s="3">
        <v>1806.8589999999999</v>
      </c>
      <c r="G5749" s="3">
        <f t="shared" si="178"/>
        <v>3.6137170000000003</v>
      </c>
      <c r="H5749" s="3">
        <f t="shared" si="179"/>
        <v>1.806859</v>
      </c>
      <c r="J5749" s="3" cm="1">
        <f t="array" ref="J5749">+INDEX(G5749:H5749,,MATCH(Rates!$G$7,$G$4:$H$4,0))</f>
        <v>3.6137170000000003</v>
      </c>
    </row>
    <row r="5750" spans="2:10" x14ac:dyDescent="0.25">
      <c r="B5750" s="3">
        <v>8</v>
      </c>
      <c r="C5750" s="3">
        <v>27</v>
      </c>
      <c r="D5750" s="3">
        <v>17</v>
      </c>
      <c r="E5750" s="3">
        <v>2029.8409999999999</v>
      </c>
      <c r="F5750" s="3">
        <v>1014.921</v>
      </c>
      <c r="G5750" s="3">
        <f t="shared" si="178"/>
        <v>2.0298409999999998</v>
      </c>
      <c r="H5750" s="3">
        <f t="shared" si="179"/>
        <v>1.014921</v>
      </c>
      <c r="J5750" s="3" cm="1">
        <f t="array" ref="J5750">+INDEX(G5750:H5750,,MATCH(Rates!$G$7,$G$4:$H$4,0))</f>
        <v>2.0298409999999998</v>
      </c>
    </row>
    <row r="5751" spans="2:10" x14ac:dyDescent="0.25">
      <c r="B5751" s="3">
        <v>8</v>
      </c>
      <c r="C5751" s="3">
        <v>27</v>
      </c>
      <c r="D5751" s="3">
        <v>18</v>
      </c>
      <c r="E5751" s="3">
        <v>512.44100000000003</v>
      </c>
      <c r="F5751" s="3">
        <v>256.221</v>
      </c>
      <c r="G5751" s="3">
        <f t="shared" si="178"/>
        <v>0.51244100000000004</v>
      </c>
      <c r="H5751" s="3">
        <f t="shared" si="179"/>
        <v>0.25622099999999998</v>
      </c>
      <c r="J5751" s="3" cm="1">
        <f t="array" ref="J5751">+INDEX(G5751:H5751,,MATCH(Rates!$G$7,$G$4:$H$4,0))</f>
        <v>0.51244100000000004</v>
      </c>
    </row>
    <row r="5752" spans="2:10" x14ac:dyDescent="0.25">
      <c r="B5752" s="3">
        <v>8</v>
      </c>
      <c r="C5752" s="3">
        <v>27</v>
      </c>
      <c r="D5752" s="3">
        <v>19</v>
      </c>
      <c r="E5752" s="3">
        <v>0</v>
      </c>
      <c r="F5752" s="3">
        <v>0</v>
      </c>
      <c r="G5752" s="3">
        <f t="shared" si="178"/>
        <v>0</v>
      </c>
      <c r="H5752" s="3">
        <f t="shared" si="179"/>
        <v>0</v>
      </c>
      <c r="J5752" s="3" cm="1">
        <f t="array" ref="J5752">+INDEX(G5752:H5752,,MATCH(Rates!$G$7,$G$4:$H$4,0))</f>
        <v>0</v>
      </c>
    </row>
    <row r="5753" spans="2:10" x14ac:dyDescent="0.25">
      <c r="B5753" s="3">
        <v>8</v>
      </c>
      <c r="C5753" s="3">
        <v>27</v>
      </c>
      <c r="D5753" s="3">
        <v>20</v>
      </c>
      <c r="E5753" s="3">
        <v>0</v>
      </c>
      <c r="F5753" s="3">
        <v>0</v>
      </c>
      <c r="G5753" s="3">
        <f t="shared" si="178"/>
        <v>0</v>
      </c>
      <c r="H5753" s="3">
        <f t="shared" si="179"/>
        <v>0</v>
      </c>
      <c r="J5753" s="3" cm="1">
        <f t="array" ref="J5753">+INDEX(G5753:H5753,,MATCH(Rates!$G$7,$G$4:$H$4,0))</f>
        <v>0</v>
      </c>
    </row>
    <row r="5754" spans="2:10" x14ac:dyDescent="0.25">
      <c r="B5754" s="3">
        <v>8</v>
      </c>
      <c r="C5754" s="3">
        <v>27</v>
      </c>
      <c r="D5754" s="3">
        <v>21</v>
      </c>
      <c r="E5754" s="3">
        <v>0</v>
      </c>
      <c r="F5754" s="3">
        <v>0</v>
      </c>
      <c r="G5754" s="3">
        <f t="shared" si="178"/>
        <v>0</v>
      </c>
      <c r="H5754" s="3">
        <f t="shared" si="179"/>
        <v>0</v>
      </c>
      <c r="J5754" s="3" cm="1">
        <f t="array" ref="J5754">+INDEX(G5754:H5754,,MATCH(Rates!$G$7,$G$4:$H$4,0))</f>
        <v>0</v>
      </c>
    </row>
    <row r="5755" spans="2:10" x14ac:dyDescent="0.25">
      <c r="B5755" s="3">
        <v>8</v>
      </c>
      <c r="C5755" s="3">
        <v>27</v>
      </c>
      <c r="D5755" s="3">
        <v>22</v>
      </c>
      <c r="E5755" s="3">
        <v>0</v>
      </c>
      <c r="F5755" s="3">
        <v>0</v>
      </c>
      <c r="G5755" s="3">
        <f t="shared" si="178"/>
        <v>0</v>
      </c>
      <c r="H5755" s="3">
        <f t="shared" si="179"/>
        <v>0</v>
      </c>
      <c r="J5755" s="3" cm="1">
        <f t="array" ref="J5755">+INDEX(G5755:H5755,,MATCH(Rates!$G$7,$G$4:$H$4,0))</f>
        <v>0</v>
      </c>
    </row>
    <row r="5756" spans="2:10" x14ac:dyDescent="0.25">
      <c r="B5756" s="3">
        <v>8</v>
      </c>
      <c r="C5756" s="3">
        <v>27</v>
      </c>
      <c r="D5756" s="3">
        <v>23</v>
      </c>
      <c r="E5756" s="3">
        <v>0</v>
      </c>
      <c r="F5756" s="3">
        <v>0</v>
      </c>
      <c r="G5756" s="3">
        <f t="shared" si="178"/>
        <v>0</v>
      </c>
      <c r="H5756" s="3">
        <f t="shared" si="179"/>
        <v>0</v>
      </c>
      <c r="J5756" s="3" cm="1">
        <f t="array" ref="J5756">+INDEX(G5756:H5756,,MATCH(Rates!$G$7,$G$4:$H$4,0))</f>
        <v>0</v>
      </c>
    </row>
    <row r="5757" spans="2:10" x14ac:dyDescent="0.25">
      <c r="B5757" s="3">
        <v>8</v>
      </c>
      <c r="C5757" s="3">
        <v>28</v>
      </c>
      <c r="D5757" s="3">
        <v>0</v>
      </c>
      <c r="E5757" s="3">
        <v>0</v>
      </c>
      <c r="F5757" s="3">
        <v>0</v>
      </c>
      <c r="G5757" s="3">
        <f t="shared" si="178"/>
        <v>0</v>
      </c>
      <c r="H5757" s="3">
        <f t="shared" si="179"/>
        <v>0</v>
      </c>
      <c r="J5757" s="3" cm="1">
        <f t="array" ref="J5757">+INDEX(G5757:H5757,,MATCH(Rates!$G$7,$G$4:$H$4,0))</f>
        <v>0</v>
      </c>
    </row>
    <row r="5758" spans="2:10" x14ac:dyDescent="0.25">
      <c r="B5758" s="3">
        <v>8</v>
      </c>
      <c r="C5758" s="3">
        <v>28</v>
      </c>
      <c r="D5758" s="3">
        <v>1</v>
      </c>
      <c r="E5758" s="3">
        <v>0</v>
      </c>
      <c r="F5758" s="3">
        <v>0</v>
      </c>
      <c r="G5758" s="3">
        <f t="shared" si="178"/>
        <v>0</v>
      </c>
      <c r="H5758" s="3">
        <f t="shared" si="179"/>
        <v>0</v>
      </c>
      <c r="J5758" s="3" cm="1">
        <f t="array" ref="J5758">+INDEX(G5758:H5758,,MATCH(Rates!$G$7,$G$4:$H$4,0))</f>
        <v>0</v>
      </c>
    </row>
    <row r="5759" spans="2:10" x14ac:dyDescent="0.25">
      <c r="B5759" s="3">
        <v>8</v>
      </c>
      <c r="C5759" s="3">
        <v>28</v>
      </c>
      <c r="D5759" s="3">
        <v>2</v>
      </c>
      <c r="E5759" s="3">
        <v>0</v>
      </c>
      <c r="F5759" s="3">
        <v>0</v>
      </c>
      <c r="G5759" s="3">
        <f t="shared" si="178"/>
        <v>0</v>
      </c>
      <c r="H5759" s="3">
        <f t="shared" si="179"/>
        <v>0</v>
      </c>
      <c r="J5759" s="3" cm="1">
        <f t="array" ref="J5759">+INDEX(G5759:H5759,,MATCH(Rates!$G$7,$G$4:$H$4,0))</f>
        <v>0</v>
      </c>
    </row>
    <row r="5760" spans="2:10" x14ac:dyDescent="0.25">
      <c r="B5760" s="3">
        <v>8</v>
      </c>
      <c r="C5760" s="3">
        <v>28</v>
      </c>
      <c r="D5760" s="3">
        <v>3</v>
      </c>
      <c r="E5760" s="3">
        <v>0</v>
      </c>
      <c r="F5760" s="3">
        <v>0</v>
      </c>
      <c r="G5760" s="3">
        <f t="shared" si="178"/>
        <v>0</v>
      </c>
      <c r="H5760" s="3">
        <f t="shared" si="179"/>
        <v>0</v>
      </c>
      <c r="J5760" s="3" cm="1">
        <f t="array" ref="J5760">+INDEX(G5760:H5760,,MATCH(Rates!$G$7,$G$4:$H$4,0))</f>
        <v>0</v>
      </c>
    </row>
    <row r="5761" spans="2:10" x14ac:dyDescent="0.25">
      <c r="B5761" s="3">
        <v>8</v>
      </c>
      <c r="C5761" s="3">
        <v>28</v>
      </c>
      <c r="D5761" s="3">
        <v>4</v>
      </c>
      <c r="E5761" s="3">
        <v>0</v>
      </c>
      <c r="F5761" s="3">
        <v>0</v>
      </c>
      <c r="G5761" s="3">
        <f t="shared" si="178"/>
        <v>0</v>
      </c>
      <c r="H5761" s="3">
        <f t="shared" si="179"/>
        <v>0</v>
      </c>
      <c r="J5761" s="3" cm="1">
        <f t="array" ref="J5761">+INDEX(G5761:H5761,,MATCH(Rates!$G$7,$G$4:$H$4,0))</f>
        <v>0</v>
      </c>
    </row>
    <row r="5762" spans="2:10" x14ac:dyDescent="0.25">
      <c r="B5762" s="3">
        <v>8</v>
      </c>
      <c r="C5762" s="3">
        <v>28</v>
      </c>
      <c r="D5762" s="3">
        <v>5</v>
      </c>
      <c r="E5762" s="3">
        <v>0</v>
      </c>
      <c r="F5762" s="3">
        <v>0</v>
      </c>
      <c r="G5762" s="3">
        <f t="shared" si="178"/>
        <v>0</v>
      </c>
      <c r="H5762" s="3">
        <f t="shared" si="179"/>
        <v>0</v>
      </c>
      <c r="J5762" s="3" cm="1">
        <f t="array" ref="J5762">+INDEX(G5762:H5762,,MATCH(Rates!$G$7,$G$4:$H$4,0))</f>
        <v>0</v>
      </c>
    </row>
    <row r="5763" spans="2:10" x14ac:dyDescent="0.25">
      <c r="B5763" s="3">
        <v>8</v>
      </c>
      <c r="C5763" s="3">
        <v>28</v>
      </c>
      <c r="D5763" s="3">
        <v>6</v>
      </c>
      <c r="E5763" s="3">
        <v>105.913</v>
      </c>
      <c r="F5763" s="3">
        <v>52.957000000000001</v>
      </c>
      <c r="G5763" s="3">
        <f t="shared" si="178"/>
        <v>0.10591299999999999</v>
      </c>
      <c r="H5763" s="3">
        <f t="shared" si="179"/>
        <v>5.2957000000000004E-2</v>
      </c>
      <c r="J5763" s="3" cm="1">
        <f t="array" ref="J5763">+INDEX(G5763:H5763,,MATCH(Rates!$G$7,$G$4:$H$4,0))</f>
        <v>0.10591299999999999</v>
      </c>
    </row>
    <row r="5764" spans="2:10" x14ac:dyDescent="0.25">
      <c r="B5764" s="3">
        <v>8</v>
      </c>
      <c r="C5764" s="3">
        <v>28</v>
      </c>
      <c r="D5764" s="3">
        <v>7</v>
      </c>
      <c r="E5764" s="3">
        <v>1172.135</v>
      </c>
      <c r="F5764" s="3">
        <v>586.06799999999998</v>
      </c>
      <c r="G5764" s="3">
        <f t="shared" si="178"/>
        <v>1.1721349999999999</v>
      </c>
      <c r="H5764" s="3">
        <f t="shared" si="179"/>
        <v>0.58606800000000003</v>
      </c>
      <c r="J5764" s="3" cm="1">
        <f t="array" ref="J5764">+INDEX(G5764:H5764,,MATCH(Rates!$G$7,$G$4:$H$4,0))</f>
        <v>1.1721349999999999</v>
      </c>
    </row>
    <row r="5765" spans="2:10" x14ac:dyDescent="0.25">
      <c r="B5765" s="3">
        <v>8</v>
      </c>
      <c r="C5765" s="3">
        <v>28</v>
      </c>
      <c r="D5765" s="3">
        <v>8</v>
      </c>
      <c r="E5765" s="3">
        <v>2794.6439999999998</v>
      </c>
      <c r="F5765" s="3">
        <v>1397.3219999999999</v>
      </c>
      <c r="G5765" s="3">
        <f t="shared" si="178"/>
        <v>2.7946439999999999</v>
      </c>
      <c r="H5765" s="3">
        <f t="shared" si="179"/>
        <v>1.397322</v>
      </c>
      <c r="J5765" s="3" cm="1">
        <f t="array" ref="J5765">+INDEX(G5765:H5765,,MATCH(Rates!$G$7,$G$4:$H$4,0))</f>
        <v>2.7946439999999999</v>
      </c>
    </row>
    <row r="5766" spans="2:10" x14ac:dyDescent="0.25">
      <c r="B5766" s="3">
        <v>8</v>
      </c>
      <c r="C5766" s="3">
        <v>28</v>
      </c>
      <c r="D5766" s="3">
        <v>9</v>
      </c>
      <c r="E5766" s="3">
        <v>4194.6170000000002</v>
      </c>
      <c r="F5766" s="3">
        <v>2097.308</v>
      </c>
      <c r="G5766" s="3">
        <f t="shared" si="178"/>
        <v>4.194617</v>
      </c>
      <c r="H5766" s="3">
        <f t="shared" si="179"/>
        <v>2.097308</v>
      </c>
      <c r="J5766" s="3" cm="1">
        <f t="array" ref="J5766">+INDEX(G5766:H5766,,MATCH(Rates!$G$7,$G$4:$H$4,0))</f>
        <v>4.194617</v>
      </c>
    </row>
    <row r="5767" spans="2:10" x14ac:dyDescent="0.25">
      <c r="B5767" s="3">
        <v>8</v>
      </c>
      <c r="C5767" s="3">
        <v>28</v>
      </c>
      <c r="D5767" s="3">
        <v>10</v>
      </c>
      <c r="E5767" s="3">
        <v>5168.0079999999998</v>
      </c>
      <c r="F5767" s="3">
        <v>2584.0039999999999</v>
      </c>
      <c r="G5767" s="3">
        <f t="shared" si="178"/>
        <v>5.1680079999999995</v>
      </c>
      <c r="H5767" s="3">
        <f t="shared" si="179"/>
        <v>2.5840039999999997</v>
      </c>
      <c r="J5767" s="3" cm="1">
        <f t="array" ref="J5767">+INDEX(G5767:H5767,,MATCH(Rates!$G$7,$G$4:$H$4,0))</f>
        <v>5.1680079999999995</v>
      </c>
    </row>
    <row r="5768" spans="2:10" x14ac:dyDescent="0.25">
      <c r="B5768" s="3">
        <v>8</v>
      </c>
      <c r="C5768" s="3">
        <v>28</v>
      </c>
      <c r="D5768" s="3">
        <v>11</v>
      </c>
      <c r="E5768" s="3">
        <v>5849.4970000000003</v>
      </c>
      <c r="F5768" s="3">
        <v>2924.7489999999998</v>
      </c>
      <c r="G5768" s="3">
        <f t="shared" si="178"/>
        <v>5.8494970000000004</v>
      </c>
      <c r="H5768" s="3">
        <f t="shared" si="179"/>
        <v>2.9247489999999998</v>
      </c>
      <c r="J5768" s="3" cm="1">
        <f t="array" ref="J5768">+INDEX(G5768:H5768,,MATCH(Rates!$G$7,$G$4:$H$4,0))</f>
        <v>5.8494970000000004</v>
      </c>
    </row>
    <row r="5769" spans="2:10" x14ac:dyDescent="0.25">
      <c r="B5769" s="3">
        <v>8</v>
      </c>
      <c r="C5769" s="3">
        <v>28</v>
      </c>
      <c r="D5769" s="3">
        <v>12</v>
      </c>
      <c r="E5769" s="3">
        <v>6097.759</v>
      </c>
      <c r="F5769" s="3">
        <v>3048.8789999999999</v>
      </c>
      <c r="G5769" s="3">
        <f t="shared" si="178"/>
        <v>6.0977589999999999</v>
      </c>
      <c r="H5769" s="3">
        <f t="shared" si="179"/>
        <v>3.0488789999999999</v>
      </c>
      <c r="J5769" s="3" cm="1">
        <f t="array" ref="J5769">+INDEX(G5769:H5769,,MATCH(Rates!$G$7,$G$4:$H$4,0))</f>
        <v>6.0977589999999999</v>
      </c>
    </row>
    <row r="5770" spans="2:10" x14ac:dyDescent="0.25">
      <c r="B5770" s="3">
        <v>8</v>
      </c>
      <c r="C5770" s="3">
        <v>28</v>
      </c>
      <c r="D5770" s="3">
        <v>13</v>
      </c>
      <c r="E5770" s="3">
        <v>6092.5540000000001</v>
      </c>
      <c r="F5770" s="3">
        <v>3046.277</v>
      </c>
      <c r="G5770" s="3">
        <f t="shared" si="178"/>
        <v>6.0925539999999998</v>
      </c>
      <c r="H5770" s="3">
        <f t="shared" si="179"/>
        <v>3.0462769999999999</v>
      </c>
      <c r="J5770" s="3" cm="1">
        <f t="array" ref="J5770">+INDEX(G5770:H5770,,MATCH(Rates!$G$7,$G$4:$H$4,0))</f>
        <v>6.0925539999999998</v>
      </c>
    </row>
    <row r="5771" spans="2:10" x14ac:dyDescent="0.25">
      <c r="B5771" s="3">
        <v>8</v>
      </c>
      <c r="C5771" s="3">
        <v>28</v>
      </c>
      <c r="D5771" s="3">
        <v>14</v>
      </c>
      <c r="E5771" s="3">
        <v>5601.4440000000004</v>
      </c>
      <c r="F5771" s="3">
        <v>2800.7220000000002</v>
      </c>
      <c r="G5771" s="3">
        <f t="shared" si="178"/>
        <v>5.6014440000000008</v>
      </c>
      <c r="H5771" s="3">
        <f t="shared" si="179"/>
        <v>2.8007220000000004</v>
      </c>
      <c r="J5771" s="3" cm="1">
        <f t="array" ref="J5771">+INDEX(G5771:H5771,,MATCH(Rates!$G$7,$G$4:$H$4,0))</f>
        <v>5.6014440000000008</v>
      </c>
    </row>
    <row r="5772" spans="2:10" x14ac:dyDescent="0.25">
      <c r="B5772" s="3">
        <v>8</v>
      </c>
      <c r="C5772" s="3">
        <v>28</v>
      </c>
      <c r="D5772" s="3">
        <v>15</v>
      </c>
      <c r="E5772" s="3">
        <v>4761.2</v>
      </c>
      <c r="F5772" s="3">
        <v>2380.6</v>
      </c>
      <c r="G5772" s="3">
        <f t="shared" si="178"/>
        <v>4.7611999999999997</v>
      </c>
      <c r="H5772" s="3">
        <f t="shared" si="179"/>
        <v>2.3805999999999998</v>
      </c>
      <c r="J5772" s="3" cm="1">
        <f t="array" ref="J5772">+INDEX(G5772:H5772,,MATCH(Rates!$G$7,$G$4:$H$4,0))</f>
        <v>4.7611999999999997</v>
      </c>
    </row>
    <row r="5773" spans="2:10" x14ac:dyDescent="0.25">
      <c r="B5773" s="3">
        <v>8</v>
      </c>
      <c r="C5773" s="3">
        <v>28</v>
      </c>
      <c r="D5773" s="3">
        <v>16</v>
      </c>
      <c r="E5773" s="3">
        <v>3512.29</v>
      </c>
      <c r="F5773" s="3">
        <v>1756.145</v>
      </c>
      <c r="G5773" s="3">
        <f t="shared" si="178"/>
        <v>3.5122900000000001</v>
      </c>
      <c r="H5773" s="3">
        <f t="shared" si="179"/>
        <v>1.7561450000000001</v>
      </c>
      <c r="J5773" s="3" cm="1">
        <f t="array" ref="J5773">+INDEX(G5773:H5773,,MATCH(Rates!$G$7,$G$4:$H$4,0))</f>
        <v>3.5122900000000001</v>
      </c>
    </row>
    <row r="5774" spans="2:10" x14ac:dyDescent="0.25">
      <c r="B5774" s="3">
        <v>8</v>
      </c>
      <c r="C5774" s="3">
        <v>28</v>
      </c>
      <c r="D5774" s="3">
        <v>17</v>
      </c>
      <c r="E5774" s="3">
        <v>1969.749</v>
      </c>
      <c r="F5774" s="3">
        <v>984.875</v>
      </c>
      <c r="G5774" s="3">
        <f t="shared" si="178"/>
        <v>1.969749</v>
      </c>
      <c r="H5774" s="3">
        <f t="shared" si="179"/>
        <v>0.98487499999999994</v>
      </c>
      <c r="J5774" s="3" cm="1">
        <f t="array" ref="J5774">+INDEX(G5774:H5774,,MATCH(Rates!$G$7,$G$4:$H$4,0))</f>
        <v>1.969749</v>
      </c>
    </row>
    <row r="5775" spans="2:10" x14ac:dyDescent="0.25">
      <c r="B5775" s="3">
        <v>8</v>
      </c>
      <c r="C5775" s="3">
        <v>28</v>
      </c>
      <c r="D5775" s="3">
        <v>18</v>
      </c>
      <c r="E5775" s="3">
        <v>498.27100000000002</v>
      </c>
      <c r="F5775" s="3">
        <v>249.13499999999999</v>
      </c>
      <c r="G5775" s="3">
        <f t="shared" si="178"/>
        <v>0.49827100000000002</v>
      </c>
      <c r="H5775" s="3">
        <f t="shared" si="179"/>
        <v>0.249135</v>
      </c>
      <c r="J5775" s="3" cm="1">
        <f t="array" ref="J5775">+INDEX(G5775:H5775,,MATCH(Rates!$G$7,$G$4:$H$4,0))</f>
        <v>0.49827100000000002</v>
      </c>
    </row>
    <row r="5776" spans="2:10" x14ac:dyDescent="0.25">
      <c r="B5776" s="3">
        <v>8</v>
      </c>
      <c r="C5776" s="3">
        <v>28</v>
      </c>
      <c r="D5776" s="3">
        <v>19</v>
      </c>
      <c r="E5776" s="3">
        <v>0</v>
      </c>
      <c r="F5776" s="3">
        <v>0</v>
      </c>
      <c r="G5776" s="3">
        <f t="shared" si="178"/>
        <v>0</v>
      </c>
      <c r="H5776" s="3">
        <f t="shared" si="179"/>
        <v>0</v>
      </c>
      <c r="J5776" s="3" cm="1">
        <f t="array" ref="J5776">+INDEX(G5776:H5776,,MATCH(Rates!$G$7,$G$4:$H$4,0))</f>
        <v>0</v>
      </c>
    </row>
    <row r="5777" spans="2:10" x14ac:dyDescent="0.25">
      <c r="B5777" s="3">
        <v>8</v>
      </c>
      <c r="C5777" s="3">
        <v>28</v>
      </c>
      <c r="D5777" s="3">
        <v>20</v>
      </c>
      <c r="E5777" s="3">
        <v>0</v>
      </c>
      <c r="F5777" s="3">
        <v>0</v>
      </c>
      <c r="G5777" s="3">
        <f t="shared" si="178"/>
        <v>0</v>
      </c>
      <c r="H5777" s="3">
        <f t="shared" si="179"/>
        <v>0</v>
      </c>
      <c r="J5777" s="3" cm="1">
        <f t="array" ref="J5777">+INDEX(G5777:H5777,,MATCH(Rates!$G$7,$G$4:$H$4,0))</f>
        <v>0</v>
      </c>
    </row>
    <row r="5778" spans="2:10" x14ac:dyDescent="0.25">
      <c r="B5778" s="3">
        <v>8</v>
      </c>
      <c r="C5778" s="3">
        <v>28</v>
      </c>
      <c r="D5778" s="3">
        <v>21</v>
      </c>
      <c r="E5778" s="3">
        <v>0</v>
      </c>
      <c r="F5778" s="3">
        <v>0</v>
      </c>
      <c r="G5778" s="3">
        <f t="shared" si="178"/>
        <v>0</v>
      </c>
      <c r="H5778" s="3">
        <f t="shared" si="179"/>
        <v>0</v>
      </c>
      <c r="J5778" s="3" cm="1">
        <f t="array" ref="J5778">+INDEX(G5778:H5778,,MATCH(Rates!$G$7,$G$4:$H$4,0))</f>
        <v>0</v>
      </c>
    </row>
    <row r="5779" spans="2:10" x14ac:dyDescent="0.25">
      <c r="B5779" s="3">
        <v>8</v>
      </c>
      <c r="C5779" s="3">
        <v>28</v>
      </c>
      <c r="D5779" s="3">
        <v>22</v>
      </c>
      <c r="E5779" s="3">
        <v>0</v>
      </c>
      <c r="F5779" s="3">
        <v>0</v>
      </c>
      <c r="G5779" s="3">
        <f t="shared" si="178"/>
        <v>0</v>
      </c>
      <c r="H5779" s="3">
        <f t="shared" si="179"/>
        <v>0</v>
      </c>
      <c r="J5779" s="3" cm="1">
        <f t="array" ref="J5779">+INDEX(G5779:H5779,,MATCH(Rates!$G$7,$G$4:$H$4,0))</f>
        <v>0</v>
      </c>
    </row>
    <row r="5780" spans="2:10" x14ac:dyDescent="0.25">
      <c r="B5780" s="3">
        <v>8</v>
      </c>
      <c r="C5780" s="3">
        <v>28</v>
      </c>
      <c r="D5780" s="3">
        <v>23</v>
      </c>
      <c r="E5780" s="3">
        <v>0</v>
      </c>
      <c r="F5780" s="3">
        <v>0</v>
      </c>
      <c r="G5780" s="3">
        <f t="shared" si="178"/>
        <v>0</v>
      </c>
      <c r="H5780" s="3">
        <f t="shared" si="179"/>
        <v>0</v>
      </c>
      <c r="J5780" s="3" cm="1">
        <f t="array" ref="J5780">+INDEX(G5780:H5780,,MATCH(Rates!$G$7,$G$4:$H$4,0))</f>
        <v>0</v>
      </c>
    </row>
    <row r="5781" spans="2:10" x14ac:dyDescent="0.25">
      <c r="B5781" s="3">
        <v>8</v>
      </c>
      <c r="C5781" s="3">
        <v>29</v>
      </c>
      <c r="D5781" s="3">
        <v>0</v>
      </c>
      <c r="E5781" s="3">
        <v>0</v>
      </c>
      <c r="F5781" s="3">
        <v>0</v>
      </c>
      <c r="G5781" s="3">
        <f t="shared" ref="G5781:G5844" si="180">+E5781/1000</f>
        <v>0</v>
      </c>
      <c r="H5781" s="3">
        <f t="shared" ref="H5781:H5844" si="181">+F5781/1000</f>
        <v>0</v>
      </c>
      <c r="J5781" s="3" cm="1">
        <f t="array" ref="J5781">+INDEX(G5781:H5781,,MATCH(Rates!$G$7,$G$4:$H$4,0))</f>
        <v>0</v>
      </c>
    </row>
    <row r="5782" spans="2:10" x14ac:dyDescent="0.25">
      <c r="B5782" s="3">
        <v>8</v>
      </c>
      <c r="C5782" s="3">
        <v>29</v>
      </c>
      <c r="D5782" s="3">
        <v>1</v>
      </c>
      <c r="E5782" s="3">
        <v>0</v>
      </c>
      <c r="F5782" s="3">
        <v>0</v>
      </c>
      <c r="G5782" s="3">
        <f t="shared" si="180"/>
        <v>0</v>
      </c>
      <c r="H5782" s="3">
        <f t="shared" si="181"/>
        <v>0</v>
      </c>
      <c r="J5782" s="3" cm="1">
        <f t="array" ref="J5782">+INDEX(G5782:H5782,,MATCH(Rates!$G$7,$G$4:$H$4,0))</f>
        <v>0</v>
      </c>
    </row>
    <row r="5783" spans="2:10" x14ac:dyDescent="0.25">
      <c r="B5783" s="3">
        <v>8</v>
      </c>
      <c r="C5783" s="3">
        <v>29</v>
      </c>
      <c r="D5783" s="3">
        <v>2</v>
      </c>
      <c r="E5783" s="3">
        <v>0</v>
      </c>
      <c r="F5783" s="3">
        <v>0</v>
      </c>
      <c r="G5783" s="3">
        <f t="shared" si="180"/>
        <v>0</v>
      </c>
      <c r="H5783" s="3">
        <f t="shared" si="181"/>
        <v>0</v>
      </c>
      <c r="J5783" s="3" cm="1">
        <f t="array" ref="J5783">+INDEX(G5783:H5783,,MATCH(Rates!$G$7,$G$4:$H$4,0))</f>
        <v>0</v>
      </c>
    </row>
    <row r="5784" spans="2:10" x14ac:dyDescent="0.25">
      <c r="B5784" s="3">
        <v>8</v>
      </c>
      <c r="C5784" s="3">
        <v>29</v>
      </c>
      <c r="D5784" s="3">
        <v>3</v>
      </c>
      <c r="E5784" s="3">
        <v>0</v>
      </c>
      <c r="F5784" s="3">
        <v>0</v>
      </c>
      <c r="G5784" s="3">
        <f t="shared" si="180"/>
        <v>0</v>
      </c>
      <c r="H5784" s="3">
        <f t="shared" si="181"/>
        <v>0</v>
      </c>
      <c r="J5784" s="3" cm="1">
        <f t="array" ref="J5784">+INDEX(G5784:H5784,,MATCH(Rates!$G$7,$G$4:$H$4,0))</f>
        <v>0</v>
      </c>
    </row>
    <row r="5785" spans="2:10" x14ac:dyDescent="0.25">
      <c r="B5785" s="3">
        <v>8</v>
      </c>
      <c r="C5785" s="3">
        <v>29</v>
      </c>
      <c r="D5785" s="3">
        <v>4</v>
      </c>
      <c r="E5785" s="3">
        <v>0</v>
      </c>
      <c r="F5785" s="3">
        <v>0</v>
      </c>
      <c r="G5785" s="3">
        <f t="shared" si="180"/>
        <v>0</v>
      </c>
      <c r="H5785" s="3">
        <f t="shared" si="181"/>
        <v>0</v>
      </c>
      <c r="J5785" s="3" cm="1">
        <f t="array" ref="J5785">+INDEX(G5785:H5785,,MATCH(Rates!$G$7,$G$4:$H$4,0))</f>
        <v>0</v>
      </c>
    </row>
    <row r="5786" spans="2:10" x14ac:dyDescent="0.25">
      <c r="B5786" s="3">
        <v>8</v>
      </c>
      <c r="C5786" s="3">
        <v>29</v>
      </c>
      <c r="D5786" s="3">
        <v>5</v>
      </c>
      <c r="E5786" s="3">
        <v>0</v>
      </c>
      <c r="F5786" s="3">
        <v>0</v>
      </c>
      <c r="G5786" s="3">
        <f t="shared" si="180"/>
        <v>0</v>
      </c>
      <c r="H5786" s="3">
        <f t="shared" si="181"/>
        <v>0</v>
      </c>
      <c r="J5786" s="3" cm="1">
        <f t="array" ref="J5786">+INDEX(G5786:H5786,,MATCH(Rates!$G$7,$G$4:$H$4,0))</f>
        <v>0</v>
      </c>
    </row>
    <row r="5787" spans="2:10" x14ac:dyDescent="0.25">
      <c r="B5787" s="3">
        <v>8</v>
      </c>
      <c r="C5787" s="3">
        <v>29</v>
      </c>
      <c r="D5787" s="3">
        <v>6</v>
      </c>
      <c r="E5787" s="3">
        <v>100</v>
      </c>
      <c r="F5787" s="3">
        <v>50</v>
      </c>
      <c r="G5787" s="3">
        <f t="shared" si="180"/>
        <v>0.1</v>
      </c>
      <c r="H5787" s="3">
        <f t="shared" si="181"/>
        <v>0.05</v>
      </c>
      <c r="J5787" s="3" cm="1">
        <f t="array" ref="J5787">+INDEX(G5787:H5787,,MATCH(Rates!$G$7,$G$4:$H$4,0))</f>
        <v>0.1</v>
      </c>
    </row>
    <row r="5788" spans="2:10" x14ac:dyDescent="0.25">
      <c r="B5788" s="3">
        <v>8</v>
      </c>
      <c r="C5788" s="3">
        <v>29</v>
      </c>
      <c r="D5788" s="3">
        <v>7</v>
      </c>
      <c r="E5788" s="3">
        <v>1156.4659999999999</v>
      </c>
      <c r="F5788" s="3">
        <v>578.23299999999995</v>
      </c>
      <c r="G5788" s="3">
        <f t="shared" si="180"/>
        <v>1.156466</v>
      </c>
      <c r="H5788" s="3">
        <f t="shared" si="181"/>
        <v>0.578233</v>
      </c>
      <c r="J5788" s="3" cm="1">
        <f t="array" ref="J5788">+INDEX(G5788:H5788,,MATCH(Rates!$G$7,$G$4:$H$4,0))</f>
        <v>1.156466</v>
      </c>
    </row>
    <row r="5789" spans="2:10" x14ac:dyDescent="0.25">
      <c r="B5789" s="3">
        <v>8</v>
      </c>
      <c r="C5789" s="3">
        <v>29</v>
      </c>
      <c r="D5789" s="3">
        <v>8</v>
      </c>
      <c r="E5789" s="3">
        <v>2705.5309999999999</v>
      </c>
      <c r="F5789" s="3">
        <v>1352.7650000000001</v>
      </c>
      <c r="G5789" s="3">
        <f t="shared" si="180"/>
        <v>2.7055310000000001</v>
      </c>
      <c r="H5789" s="3">
        <f t="shared" si="181"/>
        <v>1.352765</v>
      </c>
      <c r="J5789" s="3" cm="1">
        <f t="array" ref="J5789">+INDEX(G5789:H5789,,MATCH(Rates!$G$7,$G$4:$H$4,0))</f>
        <v>2.7055310000000001</v>
      </c>
    </row>
    <row r="5790" spans="2:10" x14ac:dyDescent="0.25">
      <c r="B5790" s="3">
        <v>8</v>
      </c>
      <c r="C5790" s="3">
        <v>29</v>
      </c>
      <c r="D5790" s="3">
        <v>9</v>
      </c>
      <c r="E5790" s="3">
        <v>4087.0390000000002</v>
      </c>
      <c r="F5790" s="3">
        <v>2043.52</v>
      </c>
      <c r="G5790" s="3">
        <f t="shared" si="180"/>
        <v>4.0870389999999999</v>
      </c>
      <c r="H5790" s="3">
        <f t="shared" si="181"/>
        <v>2.04352</v>
      </c>
      <c r="J5790" s="3" cm="1">
        <f t="array" ref="J5790">+INDEX(G5790:H5790,,MATCH(Rates!$G$7,$G$4:$H$4,0))</f>
        <v>4.0870389999999999</v>
      </c>
    </row>
    <row r="5791" spans="2:10" x14ac:dyDescent="0.25">
      <c r="B5791" s="3">
        <v>8</v>
      </c>
      <c r="C5791" s="3">
        <v>29</v>
      </c>
      <c r="D5791" s="3">
        <v>10</v>
      </c>
      <c r="E5791" s="3">
        <v>5008.1930000000002</v>
      </c>
      <c r="F5791" s="3">
        <v>2504.096</v>
      </c>
      <c r="G5791" s="3">
        <f t="shared" si="180"/>
        <v>5.0081930000000003</v>
      </c>
      <c r="H5791" s="3">
        <f t="shared" si="181"/>
        <v>2.5040960000000001</v>
      </c>
      <c r="J5791" s="3" cm="1">
        <f t="array" ref="J5791">+INDEX(G5791:H5791,,MATCH(Rates!$G$7,$G$4:$H$4,0))</f>
        <v>5.0081930000000003</v>
      </c>
    </row>
    <row r="5792" spans="2:10" x14ac:dyDescent="0.25">
      <c r="B5792" s="3">
        <v>8</v>
      </c>
      <c r="C5792" s="3">
        <v>29</v>
      </c>
      <c r="D5792" s="3">
        <v>11</v>
      </c>
      <c r="E5792" s="3">
        <v>5554.2020000000002</v>
      </c>
      <c r="F5792" s="3">
        <v>2777.1010000000001</v>
      </c>
      <c r="G5792" s="3">
        <f t="shared" si="180"/>
        <v>5.5542020000000001</v>
      </c>
      <c r="H5792" s="3">
        <f t="shared" si="181"/>
        <v>2.777101</v>
      </c>
      <c r="J5792" s="3" cm="1">
        <f t="array" ref="J5792">+INDEX(G5792:H5792,,MATCH(Rates!$G$7,$G$4:$H$4,0))</f>
        <v>5.5542020000000001</v>
      </c>
    </row>
    <row r="5793" spans="2:10" x14ac:dyDescent="0.25">
      <c r="B5793" s="3">
        <v>8</v>
      </c>
      <c r="C5793" s="3">
        <v>29</v>
      </c>
      <c r="D5793" s="3">
        <v>12</v>
      </c>
      <c r="E5793" s="3">
        <v>5773.5439999999999</v>
      </c>
      <c r="F5793" s="3">
        <v>2886.7719999999999</v>
      </c>
      <c r="G5793" s="3">
        <f t="shared" si="180"/>
        <v>5.7735440000000002</v>
      </c>
      <c r="H5793" s="3">
        <f t="shared" si="181"/>
        <v>2.8867720000000001</v>
      </c>
      <c r="J5793" s="3" cm="1">
        <f t="array" ref="J5793">+INDEX(G5793:H5793,,MATCH(Rates!$G$7,$G$4:$H$4,0))</f>
        <v>5.7735440000000002</v>
      </c>
    </row>
    <row r="5794" spans="2:10" x14ac:dyDescent="0.25">
      <c r="B5794" s="3">
        <v>8</v>
      </c>
      <c r="C5794" s="3">
        <v>29</v>
      </c>
      <c r="D5794" s="3">
        <v>13</v>
      </c>
      <c r="E5794" s="3">
        <v>5429.5739999999996</v>
      </c>
      <c r="F5794" s="3">
        <v>2714.7869999999998</v>
      </c>
      <c r="G5794" s="3">
        <f t="shared" si="180"/>
        <v>5.4295739999999997</v>
      </c>
      <c r="H5794" s="3">
        <f t="shared" si="181"/>
        <v>2.7147869999999998</v>
      </c>
      <c r="J5794" s="3" cm="1">
        <f t="array" ref="J5794">+INDEX(G5794:H5794,,MATCH(Rates!$G$7,$G$4:$H$4,0))</f>
        <v>5.4295739999999997</v>
      </c>
    </row>
    <row r="5795" spans="2:10" x14ac:dyDescent="0.25">
      <c r="B5795" s="3">
        <v>8</v>
      </c>
      <c r="C5795" s="3">
        <v>29</v>
      </c>
      <c r="D5795" s="3">
        <v>14</v>
      </c>
      <c r="E5795" s="3">
        <v>5038.8670000000002</v>
      </c>
      <c r="F5795" s="3">
        <v>2519.4340000000002</v>
      </c>
      <c r="G5795" s="3">
        <f t="shared" si="180"/>
        <v>5.0388669999999998</v>
      </c>
      <c r="H5795" s="3">
        <f t="shared" si="181"/>
        <v>2.5194340000000004</v>
      </c>
      <c r="J5795" s="3" cm="1">
        <f t="array" ref="J5795">+INDEX(G5795:H5795,,MATCH(Rates!$G$7,$G$4:$H$4,0))</f>
        <v>5.0388669999999998</v>
      </c>
    </row>
    <row r="5796" spans="2:10" x14ac:dyDescent="0.25">
      <c r="B5796" s="3">
        <v>8</v>
      </c>
      <c r="C5796" s="3">
        <v>29</v>
      </c>
      <c r="D5796" s="3">
        <v>15</v>
      </c>
      <c r="E5796" s="3">
        <v>4302.366</v>
      </c>
      <c r="F5796" s="3">
        <v>2151.183</v>
      </c>
      <c r="G5796" s="3">
        <f t="shared" si="180"/>
        <v>4.3023660000000001</v>
      </c>
      <c r="H5796" s="3">
        <f t="shared" si="181"/>
        <v>2.1511830000000001</v>
      </c>
      <c r="J5796" s="3" cm="1">
        <f t="array" ref="J5796">+INDEX(G5796:H5796,,MATCH(Rates!$G$7,$G$4:$H$4,0))</f>
        <v>4.3023660000000001</v>
      </c>
    </row>
    <row r="5797" spans="2:10" x14ac:dyDescent="0.25">
      <c r="B5797" s="3">
        <v>8</v>
      </c>
      <c r="C5797" s="3">
        <v>29</v>
      </c>
      <c r="D5797" s="3">
        <v>16</v>
      </c>
      <c r="E5797" s="3">
        <v>3239.556</v>
      </c>
      <c r="F5797" s="3">
        <v>1619.778</v>
      </c>
      <c r="G5797" s="3">
        <f t="shared" si="180"/>
        <v>3.2395559999999999</v>
      </c>
      <c r="H5797" s="3">
        <f t="shared" si="181"/>
        <v>1.6197779999999999</v>
      </c>
      <c r="J5797" s="3" cm="1">
        <f t="array" ref="J5797">+INDEX(G5797:H5797,,MATCH(Rates!$G$7,$G$4:$H$4,0))</f>
        <v>3.2395559999999999</v>
      </c>
    </row>
    <row r="5798" spans="2:10" x14ac:dyDescent="0.25">
      <c r="B5798" s="3">
        <v>8</v>
      </c>
      <c r="C5798" s="3">
        <v>29</v>
      </c>
      <c r="D5798" s="3">
        <v>17</v>
      </c>
      <c r="E5798" s="3">
        <v>1851.7650000000001</v>
      </c>
      <c r="F5798" s="3">
        <v>925.88300000000004</v>
      </c>
      <c r="G5798" s="3">
        <f t="shared" si="180"/>
        <v>1.8517650000000001</v>
      </c>
      <c r="H5798" s="3">
        <f t="shared" si="181"/>
        <v>0.92588300000000001</v>
      </c>
      <c r="J5798" s="3" cm="1">
        <f t="array" ref="J5798">+INDEX(G5798:H5798,,MATCH(Rates!$G$7,$G$4:$H$4,0))</f>
        <v>1.8517650000000001</v>
      </c>
    </row>
    <row r="5799" spans="2:10" x14ac:dyDescent="0.25">
      <c r="B5799" s="3">
        <v>8</v>
      </c>
      <c r="C5799" s="3">
        <v>29</v>
      </c>
      <c r="D5799" s="3">
        <v>18</v>
      </c>
      <c r="E5799" s="3">
        <v>456.48399999999998</v>
      </c>
      <c r="F5799" s="3">
        <v>228.24199999999999</v>
      </c>
      <c r="G5799" s="3">
        <f t="shared" si="180"/>
        <v>0.456484</v>
      </c>
      <c r="H5799" s="3">
        <f t="shared" si="181"/>
        <v>0.228242</v>
      </c>
      <c r="J5799" s="3" cm="1">
        <f t="array" ref="J5799">+INDEX(G5799:H5799,,MATCH(Rates!$G$7,$G$4:$H$4,0))</f>
        <v>0.456484</v>
      </c>
    </row>
    <row r="5800" spans="2:10" x14ac:dyDescent="0.25">
      <c r="B5800" s="3">
        <v>8</v>
      </c>
      <c r="C5800" s="3">
        <v>29</v>
      </c>
      <c r="D5800" s="3">
        <v>19</v>
      </c>
      <c r="E5800" s="3">
        <v>0</v>
      </c>
      <c r="F5800" s="3">
        <v>0</v>
      </c>
      <c r="G5800" s="3">
        <f t="shared" si="180"/>
        <v>0</v>
      </c>
      <c r="H5800" s="3">
        <f t="shared" si="181"/>
        <v>0</v>
      </c>
      <c r="J5800" s="3" cm="1">
        <f t="array" ref="J5800">+INDEX(G5800:H5800,,MATCH(Rates!$G$7,$G$4:$H$4,0))</f>
        <v>0</v>
      </c>
    </row>
    <row r="5801" spans="2:10" x14ac:dyDescent="0.25">
      <c r="B5801" s="3">
        <v>8</v>
      </c>
      <c r="C5801" s="3">
        <v>29</v>
      </c>
      <c r="D5801" s="3">
        <v>20</v>
      </c>
      <c r="E5801" s="3">
        <v>0</v>
      </c>
      <c r="F5801" s="3">
        <v>0</v>
      </c>
      <c r="G5801" s="3">
        <f t="shared" si="180"/>
        <v>0</v>
      </c>
      <c r="H5801" s="3">
        <f t="shared" si="181"/>
        <v>0</v>
      </c>
      <c r="J5801" s="3" cm="1">
        <f t="array" ref="J5801">+INDEX(G5801:H5801,,MATCH(Rates!$G$7,$G$4:$H$4,0))</f>
        <v>0</v>
      </c>
    </row>
    <row r="5802" spans="2:10" x14ac:dyDescent="0.25">
      <c r="B5802" s="3">
        <v>8</v>
      </c>
      <c r="C5802" s="3">
        <v>29</v>
      </c>
      <c r="D5802" s="3">
        <v>21</v>
      </c>
      <c r="E5802" s="3">
        <v>0</v>
      </c>
      <c r="F5802" s="3">
        <v>0</v>
      </c>
      <c r="G5802" s="3">
        <f t="shared" si="180"/>
        <v>0</v>
      </c>
      <c r="H5802" s="3">
        <f t="shared" si="181"/>
        <v>0</v>
      </c>
      <c r="J5802" s="3" cm="1">
        <f t="array" ref="J5802">+INDEX(G5802:H5802,,MATCH(Rates!$G$7,$G$4:$H$4,0))</f>
        <v>0</v>
      </c>
    </row>
    <row r="5803" spans="2:10" x14ac:dyDescent="0.25">
      <c r="B5803" s="3">
        <v>8</v>
      </c>
      <c r="C5803" s="3">
        <v>29</v>
      </c>
      <c r="D5803" s="3">
        <v>22</v>
      </c>
      <c r="E5803" s="3">
        <v>0</v>
      </c>
      <c r="F5803" s="3">
        <v>0</v>
      </c>
      <c r="G5803" s="3">
        <f t="shared" si="180"/>
        <v>0</v>
      </c>
      <c r="H5803" s="3">
        <f t="shared" si="181"/>
        <v>0</v>
      </c>
      <c r="J5803" s="3" cm="1">
        <f t="array" ref="J5803">+INDEX(G5803:H5803,,MATCH(Rates!$G$7,$G$4:$H$4,0))</f>
        <v>0</v>
      </c>
    </row>
    <row r="5804" spans="2:10" x14ac:dyDescent="0.25">
      <c r="B5804" s="3">
        <v>8</v>
      </c>
      <c r="C5804" s="3">
        <v>29</v>
      </c>
      <c r="D5804" s="3">
        <v>23</v>
      </c>
      <c r="E5804" s="3">
        <v>0</v>
      </c>
      <c r="F5804" s="3">
        <v>0</v>
      </c>
      <c r="G5804" s="3">
        <f t="shared" si="180"/>
        <v>0</v>
      </c>
      <c r="H5804" s="3">
        <f t="shared" si="181"/>
        <v>0</v>
      </c>
      <c r="J5804" s="3" cm="1">
        <f t="array" ref="J5804">+INDEX(G5804:H5804,,MATCH(Rates!$G$7,$G$4:$H$4,0))</f>
        <v>0</v>
      </c>
    </row>
    <row r="5805" spans="2:10" x14ac:dyDescent="0.25">
      <c r="B5805" s="3">
        <v>8</v>
      </c>
      <c r="C5805" s="3">
        <v>30</v>
      </c>
      <c r="D5805" s="3">
        <v>0</v>
      </c>
      <c r="E5805" s="3">
        <v>0</v>
      </c>
      <c r="F5805" s="3">
        <v>0</v>
      </c>
      <c r="G5805" s="3">
        <f t="shared" si="180"/>
        <v>0</v>
      </c>
      <c r="H5805" s="3">
        <f t="shared" si="181"/>
        <v>0</v>
      </c>
      <c r="J5805" s="3" cm="1">
        <f t="array" ref="J5805">+INDEX(G5805:H5805,,MATCH(Rates!$G$7,$G$4:$H$4,0))</f>
        <v>0</v>
      </c>
    </row>
    <row r="5806" spans="2:10" x14ac:dyDescent="0.25">
      <c r="B5806" s="3">
        <v>8</v>
      </c>
      <c r="C5806" s="3">
        <v>30</v>
      </c>
      <c r="D5806" s="3">
        <v>1</v>
      </c>
      <c r="E5806" s="3">
        <v>0</v>
      </c>
      <c r="F5806" s="3">
        <v>0</v>
      </c>
      <c r="G5806" s="3">
        <f t="shared" si="180"/>
        <v>0</v>
      </c>
      <c r="H5806" s="3">
        <f t="shared" si="181"/>
        <v>0</v>
      </c>
      <c r="J5806" s="3" cm="1">
        <f t="array" ref="J5806">+INDEX(G5806:H5806,,MATCH(Rates!$G$7,$G$4:$H$4,0))</f>
        <v>0</v>
      </c>
    </row>
    <row r="5807" spans="2:10" x14ac:dyDescent="0.25">
      <c r="B5807" s="3">
        <v>8</v>
      </c>
      <c r="C5807" s="3">
        <v>30</v>
      </c>
      <c r="D5807" s="3">
        <v>2</v>
      </c>
      <c r="E5807" s="3">
        <v>0</v>
      </c>
      <c r="F5807" s="3">
        <v>0</v>
      </c>
      <c r="G5807" s="3">
        <f t="shared" si="180"/>
        <v>0</v>
      </c>
      <c r="H5807" s="3">
        <f t="shared" si="181"/>
        <v>0</v>
      </c>
      <c r="J5807" s="3" cm="1">
        <f t="array" ref="J5807">+INDEX(G5807:H5807,,MATCH(Rates!$G$7,$G$4:$H$4,0))</f>
        <v>0</v>
      </c>
    </row>
    <row r="5808" spans="2:10" x14ac:dyDescent="0.25">
      <c r="B5808" s="3">
        <v>8</v>
      </c>
      <c r="C5808" s="3">
        <v>30</v>
      </c>
      <c r="D5808" s="3">
        <v>3</v>
      </c>
      <c r="E5808" s="3">
        <v>0</v>
      </c>
      <c r="F5808" s="3">
        <v>0</v>
      </c>
      <c r="G5808" s="3">
        <f t="shared" si="180"/>
        <v>0</v>
      </c>
      <c r="H5808" s="3">
        <f t="shared" si="181"/>
        <v>0</v>
      </c>
      <c r="J5808" s="3" cm="1">
        <f t="array" ref="J5808">+INDEX(G5808:H5808,,MATCH(Rates!$G$7,$G$4:$H$4,0))</f>
        <v>0</v>
      </c>
    </row>
    <row r="5809" spans="2:10" x14ac:dyDescent="0.25">
      <c r="B5809" s="3">
        <v>8</v>
      </c>
      <c r="C5809" s="3">
        <v>30</v>
      </c>
      <c r="D5809" s="3">
        <v>4</v>
      </c>
      <c r="E5809" s="3">
        <v>0</v>
      </c>
      <c r="F5809" s="3">
        <v>0</v>
      </c>
      <c r="G5809" s="3">
        <f t="shared" si="180"/>
        <v>0</v>
      </c>
      <c r="H5809" s="3">
        <f t="shared" si="181"/>
        <v>0</v>
      </c>
      <c r="J5809" s="3" cm="1">
        <f t="array" ref="J5809">+INDEX(G5809:H5809,,MATCH(Rates!$G$7,$G$4:$H$4,0))</f>
        <v>0</v>
      </c>
    </row>
    <row r="5810" spans="2:10" x14ac:dyDescent="0.25">
      <c r="B5810" s="3">
        <v>8</v>
      </c>
      <c r="C5810" s="3">
        <v>30</v>
      </c>
      <c r="D5810" s="3">
        <v>5</v>
      </c>
      <c r="E5810" s="3">
        <v>0</v>
      </c>
      <c r="F5810" s="3">
        <v>0</v>
      </c>
      <c r="G5810" s="3">
        <f t="shared" si="180"/>
        <v>0</v>
      </c>
      <c r="H5810" s="3">
        <f t="shared" si="181"/>
        <v>0</v>
      </c>
      <c r="J5810" s="3" cm="1">
        <f t="array" ref="J5810">+INDEX(G5810:H5810,,MATCH(Rates!$G$7,$G$4:$H$4,0))</f>
        <v>0</v>
      </c>
    </row>
    <row r="5811" spans="2:10" x14ac:dyDescent="0.25">
      <c r="B5811" s="3">
        <v>8</v>
      </c>
      <c r="C5811" s="3">
        <v>30</v>
      </c>
      <c r="D5811" s="3">
        <v>6</v>
      </c>
      <c r="E5811" s="3">
        <v>99.606999999999999</v>
      </c>
      <c r="F5811" s="3">
        <v>49.802999999999997</v>
      </c>
      <c r="G5811" s="3">
        <f t="shared" si="180"/>
        <v>9.9607000000000001E-2</v>
      </c>
      <c r="H5811" s="3">
        <f t="shared" si="181"/>
        <v>4.9803E-2</v>
      </c>
      <c r="J5811" s="3" cm="1">
        <f t="array" ref="J5811">+INDEX(G5811:H5811,,MATCH(Rates!$G$7,$G$4:$H$4,0))</f>
        <v>9.9607000000000001E-2</v>
      </c>
    </row>
    <row r="5812" spans="2:10" x14ac:dyDescent="0.25">
      <c r="B5812" s="3">
        <v>8</v>
      </c>
      <c r="C5812" s="3">
        <v>30</v>
      </c>
      <c r="D5812" s="3">
        <v>7</v>
      </c>
      <c r="E5812" s="3">
        <v>1069.682</v>
      </c>
      <c r="F5812" s="3">
        <v>534.84100000000001</v>
      </c>
      <c r="G5812" s="3">
        <f t="shared" si="180"/>
        <v>1.069682</v>
      </c>
      <c r="H5812" s="3">
        <f t="shared" si="181"/>
        <v>0.53484100000000001</v>
      </c>
      <c r="J5812" s="3" cm="1">
        <f t="array" ref="J5812">+INDEX(G5812:H5812,,MATCH(Rates!$G$7,$G$4:$H$4,0))</f>
        <v>1.069682</v>
      </c>
    </row>
    <row r="5813" spans="2:10" x14ac:dyDescent="0.25">
      <c r="B5813" s="3">
        <v>8</v>
      </c>
      <c r="C5813" s="3">
        <v>30</v>
      </c>
      <c r="D5813" s="3">
        <v>8</v>
      </c>
      <c r="E5813" s="3">
        <v>2587.0050000000001</v>
      </c>
      <c r="F5813" s="3">
        <v>1293.502</v>
      </c>
      <c r="G5813" s="3">
        <f t="shared" si="180"/>
        <v>2.587005</v>
      </c>
      <c r="H5813" s="3">
        <f t="shared" si="181"/>
        <v>1.2935019999999999</v>
      </c>
      <c r="J5813" s="3" cm="1">
        <f t="array" ref="J5813">+INDEX(G5813:H5813,,MATCH(Rates!$G$7,$G$4:$H$4,0))</f>
        <v>2.587005</v>
      </c>
    </row>
    <row r="5814" spans="2:10" x14ac:dyDescent="0.25">
      <c r="B5814" s="3">
        <v>8</v>
      </c>
      <c r="C5814" s="3">
        <v>30</v>
      </c>
      <c r="D5814" s="3">
        <v>9</v>
      </c>
      <c r="E5814" s="3">
        <v>3869.9490000000001</v>
      </c>
      <c r="F5814" s="3">
        <v>1934.9739999999999</v>
      </c>
      <c r="G5814" s="3">
        <f t="shared" si="180"/>
        <v>3.8699490000000001</v>
      </c>
      <c r="H5814" s="3">
        <f t="shared" si="181"/>
        <v>1.934974</v>
      </c>
      <c r="J5814" s="3" cm="1">
        <f t="array" ref="J5814">+INDEX(G5814:H5814,,MATCH(Rates!$G$7,$G$4:$H$4,0))</f>
        <v>3.8699490000000001</v>
      </c>
    </row>
    <row r="5815" spans="2:10" x14ac:dyDescent="0.25">
      <c r="B5815" s="3">
        <v>8</v>
      </c>
      <c r="C5815" s="3">
        <v>30</v>
      </c>
      <c r="D5815" s="3">
        <v>10</v>
      </c>
      <c r="E5815" s="3">
        <v>1395.0039999999999</v>
      </c>
      <c r="F5815" s="3">
        <v>697.50199999999995</v>
      </c>
      <c r="G5815" s="3">
        <f t="shared" si="180"/>
        <v>1.3950039999999999</v>
      </c>
      <c r="H5815" s="3">
        <f t="shared" si="181"/>
        <v>0.69750199999999996</v>
      </c>
      <c r="J5815" s="3" cm="1">
        <f t="array" ref="J5815">+INDEX(G5815:H5815,,MATCH(Rates!$G$7,$G$4:$H$4,0))</f>
        <v>1.3950039999999999</v>
      </c>
    </row>
    <row r="5816" spans="2:10" x14ac:dyDescent="0.25">
      <c r="B5816" s="3">
        <v>8</v>
      </c>
      <c r="C5816" s="3">
        <v>30</v>
      </c>
      <c r="D5816" s="3">
        <v>11</v>
      </c>
      <c r="E5816" s="3">
        <v>3992.46</v>
      </c>
      <c r="F5816" s="3">
        <v>1996.23</v>
      </c>
      <c r="G5816" s="3">
        <f t="shared" si="180"/>
        <v>3.9924599999999999</v>
      </c>
      <c r="H5816" s="3">
        <f t="shared" si="181"/>
        <v>1.9962299999999999</v>
      </c>
      <c r="J5816" s="3" cm="1">
        <f t="array" ref="J5816">+INDEX(G5816:H5816,,MATCH(Rates!$G$7,$G$4:$H$4,0))</f>
        <v>3.9924599999999999</v>
      </c>
    </row>
    <row r="5817" spans="2:10" x14ac:dyDescent="0.25">
      <c r="B5817" s="3">
        <v>8</v>
      </c>
      <c r="C5817" s="3">
        <v>30</v>
      </c>
      <c r="D5817" s="3">
        <v>12</v>
      </c>
      <c r="E5817" s="3">
        <v>4050.6579999999999</v>
      </c>
      <c r="F5817" s="3">
        <v>2025.329</v>
      </c>
      <c r="G5817" s="3">
        <f t="shared" si="180"/>
        <v>4.0506580000000003</v>
      </c>
      <c r="H5817" s="3">
        <f t="shared" si="181"/>
        <v>2.0253290000000002</v>
      </c>
      <c r="J5817" s="3" cm="1">
        <f t="array" ref="J5817">+INDEX(G5817:H5817,,MATCH(Rates!$G$7,$G$4:$H$4,0))</f>
        <v>4.0506580000000003</v>
      </c>
    </row>
    <row r="5818" spans="2:10" x14ac:dyDescent="0.25">
      <c r="B5818" s="3">
        <v>8</v>
      </c>
      <c r="C5818" s="3">
        <v>30</v>
      </c>
      <c r="D5818" s="3">
        <v>13</v>
      </c>
      <c r="E5818" s="3">
        <v>4597.1239999999998</v>
      </c>
      <c r="F5818" s="3">
        <v>2298.5619999999999</v>
      </c>
      <c r="G5818" s="3">
        <f t="shared" si="180"/>
        <v>4.597124</v>
      </c>
      <c r="H5818" s="3">
        <f t="shared" si="181"/>
        <v>2.298562</v>
      </c>
      <c r="J5818" s="3" cm="1">
        <f t="array" ref="J5818">+INDEX(G5818:H5818,,MATCH(Rates!$G$7,$G$4:$H$4,0))</f>
        <v>4.597124</v>
      </c>
    </row>
    <row r="5819" spans="2:10" x14ac:dyDescent="0.25">
      <c r="B5819" s="3">
        <v>8</v>
      </c>
      <c r="C5819" s="3">
        <v>30</v>
      </c>
      <c r="D5819" s="3">
        <v>14</v>
      </c>
      <c r="E5819" s="3">
        <v>4224.1750000000002</v>
      </c>
      <c r="F5819" s="3">
        <v>2112.0880000000002</v>
      </c>
      <c r="G5819" s="3">
        <f t="shared" si="180"/>
        <v>4.2241749999999998</v>
      </c>
      <c r="H5819" s="3">
        <f t="shared" si="181"/>
        <v>2.1120880000000004</v>
      </c>
      <c r="J5819" s="3" cm="1">
        <f t="array" ref="J5819">+INDEX(G5819:H5819,,MATCH(Rates!$G$7,$G$4:$H$4,0))</f>
        <v>4.2241749999999998</v>
      </c>
    </row>
    <row r="5820" spans="2:10" x14ac:dyDescent="0.25">
      <c r="B5820" s="3">
        <v>8</v>
      </c>
      <c r="C5820" s="3">
        <v>30</v>
      </c>
      <c r="D5820" s="3">
        <v>15</v>
      </c>
      <c r="E5820" s="3">
        <v>2986.6579999999999</v>
      </c>
      <c r="F5820" s="3">
        <v>1493.329</v>
      </c>
      <c r="G5820" s="3">
        <f t="shared" si="180"/>
        <v>2.9866579999999998</v>
      </c>
      <c r="H5820" s="3">
        <f t="shared" si="181"/>
        <v>1.4933289999999999</v>
      </c>
      <c r="J5820" s="3" cm="1">
        <f t="array" ref="J5820">+INDEX(G5820:H5820,,MATCH(Rates!$G$7,$G$4:$H$4,0))</f>
        <v>2.9866579999999998</v>
      </c>
    </row>
    <row r="5821" spans="2:10" x14ac:dyDescent="0.25">
      <c r="B5821" s="3">
        <v>8</v>
      </c>
      <c r="C5821" s="3">
        <v>30</v>
      </c>
      <c r="D5821" s="3">
        <v>16</v>
      </c>
      <c r="E5821" s="3">
        <v>2057.3829999999998</v>
      </c>
      <c r="F5821" s="3">
        <v>1028.692</v>
      </c>
      <c r="G5821" s="3">
        <f t="shared" si="180"/>
        <v>2.0573829999999997</v>
      </c>
      <c r="H5821" s="3">
        <f t="shared" si="181"/>
        <v>1.0286919999999999</v>
      </c>
      <c r="J5821" s="3" cm="1">
        <f t="array" ref="J5821">+INDEX(G5821:H5821,,MATCH(Rates!$G$7,$G$4:$H$4,0))</f>
        <v>2.0573829999999997</v>
      </c>
    </row>
    <row r="5822" spans="2:10" x14ac:dyDescent="0.25">
      <c r="B5822" s="3">
        <v>8</v>
      </c>
      <c r="C5822" s="3">
        <v>30</v>
      </c>
      <c r="D5822" s="3">
        <v>17</v>
      </c>
      <c r="E5822" s="3">
        <v>67.299000000000007</v>
      </c>
      <c r="F5822" s="3">
        <v>33.65</v>
      </c>
      <c r="G5822" s="3">
        <f t="shared" si="180"/>
        <v>6.7299000000000012E-2</v>
      </c>
      <c r="H5822" s="3">
        <f t="shared" si="181"/>
        <v>3.3649999999999999E-2</v>
      </c>
      <c r="J5822" s="3" cm="1">
        <f t="array" ref="J5822">+INDEX(G5822:H5822,,MATCH(Rates!$G$7,$G$4:$H$4,0))</f>
        <v>6.7299000000000012E-2</v>
      </c>
    </row>
    <row r="5823" spans="2:10" x14ac:dyDescent="0.25">
      <c r="B5823" s="3">
        <v>8</v>
      </c>
      <c r="C5823" s="3">
        <v>30</v>
      </c>
      <c r="D5823" s="3">
        <v>18</v>
      </c>
      <c r="E5823" s="3">
        <v>117.327</v>
      </c>
      <c r="F5823" s="3">
        <v>58.662999999999997</v>
      </c>
      <c r="G5823" s="3">
        <f t="shared" si="180"/>
        <v>0.117327</v>
      </c>
      <c r="H5823" s="3">
        <f t="shared" si="181"/>
        <v>5.8663E-2</v>
      </c>
      <c r="J5823" s="3" cm="1">
        <f t="array" ref="J5823">+INDEX(G5823:H5823,,MATCH(Rates!$G$7,$G$4:$H$4,0))</f>
        <v>0.117327</v>
      </c>
    </row>
    <row r="5824" spans="2:10" x14ac:dyDescent="0.25">
      <c r="B5824" s="3">
        <v>8</v>
      </c>
      <c r="C5824" s="3">
        <v>30</v>
      </c>
      <c r="D5824" s="3">
        <v>19</v>
      </c>
      <c r="E5824" s="3">
        <v>0</v>
      </c>
      <c r="F5824" s="3">
        <v>0</v>
      </c>
      <c r="G5824" s="3">
        <f t="shared" si="180"/>
        <v>0</v>
      </c>
      <c r="H5824" s="3">
        <f t="shared" si="181"/>
        <v>0</v>
      </c>
      <c r="J5824" s="3" cm="1">
        <f t="array" ref="J5824">+INDEX(G5824:H5824,,MATCH(Rates!$G$7,$G$4:$H$4,0))</f>
        <v>0</v>
      </c>
    </row>
    <row r="5825" spans="2:10" x14ac:dyDescent="0.25">
      <c r="B5825" s="3">
        <v>8</v>
      </c>
      <c r="C5825" s="3">
        <v>30</v>
      </c>
      <c r="D5825" s="3">
        <v>20</v>
      </c>
      <c r="E5825" s="3">
        <v>0</v>
      </c>
      <c r="F5825" s="3">
        <v>0</v>
      </c>
      <c r="G5825" s="3">
        <f t="shared" si="180"/>
        <v>0</v>
      </c>
      <c r="H5825" s="3">
        <f t="shared" si="181"/>
        <v>0</v>
      </c>
      <c r="J5825" s="3" cm="1">
        <f t="array" ref="J5825">+INDEX(G5825:H5825,,MATCH(Rates!$G$7,$G$4:$H$4,0))</f>
        <v>0</v>
      </c>
    </row>
    <row r="5826" spans="2:10" x14ac:dyDescent="0.25">
      <c r="B5826" s="3">
        <v>8</v>
      </c>
      <c r="C5826" s="3">
        <v>30</v>
      </c>
      <c r="D5826" s="3">
        <v>21</v>
      </c>
      <c r="E5826" s="3">
        <v>0</v>
      </c>
      <c r="F5826" s="3">
        <v>0</v>
      </c>
      <c r="G5826" s="3">
        <f t="shared" si="180"/>
        <v>0</v>
      </c>
      <c r="H5826" s="3">
        <f t="shared" si="181"/>
        <v>0</v>
      </c>
      <c r="J5826" s="3" cm="1">
        <f t="array" ref="J5826">+INDEX(G5826:H5826,,MATCH(Rates!$G$7,$G$4:$H$4,0))</f>
        <v>0</v>
      </c>
    </row>
    <row r="5827" spans="2:10" x14ac:dyDescent="0.25">
      <c r="B5827" s="3">
        <v>8</v>
      </c>
      <c r="C5827" s="3">
        <v>30</v>
      </c>
      <c r="D5827" s="3">
        <v>22</v>
      </c>
      <c r="E5827" s="3">
        <v>0</v>
      </c>
      <c r="F5827" s="3">
        <v>0</v>
      </c>
      <c r="G5827" s="3">
        <f t="shared" si="180"/>
        <v>0</v>
      </c>
      <c r="H5827" s="3">
        <f t="shared" si="181"/>
        <v>0</v>
      </c>
      <c r="J5827" s="3" cm="1">
        <f t="array" ref="J5827">+INDEX(G5827:H5827,,MATCH(Rates!$G$7,$G$4:$H$4,0))</f>
        <v>0</v>
      </c>
    </row>
    <row r="5828" spans="2:10" x14ac:dyDescent="0.25">
      <c r="B5828" s="3">
        <v>8</v>
      </c>
      <c r="C5828" s="3">
        <v>30</v>
      </c>
      <c r="D5828" s="3">
        <v>23</v>
      </c>
      <c r="E5828" s="3">
        <v>0</v>
      </c>
      <c r="F5828" s="3">
        <v>0</v>
      </c>
      <c r="G5828" s="3">
        <f t="shared" si="180"/>
        <v>0</v>
      </c>
      <c r="H5828" s="3">
        <f t="shared" si="181"/>
        <v>0</v>
      </c>
      <c r="J5828" s="3" cm="1">
        <f t="array" ref="J5828">+INDEX(G5828:H5828,,MATCH(Rates!$G$7,$G$4:$H$4,0))</f>
        <v>0</v>
      </c>
    </row>
    <row r="5829" spans="2:10" x14ac:dyDescent="0.25">
      <c r="B5829" s="3">
        <v>8</v>
      </c>
      <c r="C5829" s="3">
        <v>31</v>
      </c>
      <c r="D5829" s="3">
        <v>0</v>
      </c>
      <c r="E5829" s="3">
        <v>0</v>
      </c>
      <c r="F5829" s="3">
        <v>0</v>
      </c>
      <c r="G5829" s="3">
        <f t="shared" si="180"/>
        <v>0</v>
      </c>
      <c r="H5829" s="3">
        <f t="shared" si="181"/>
        <v>0</v>
      </c>
      <c r="J5829" s="3" cm="1">
        <f t="array" ref="J5829">+INDEX(G5829:H5829,,MATCH(Rates!$G$7,$G$4:$H$4,0))</f>
        <v>0</v>
      </c>
    </row>
    <row r="5830" spans="2:10" x14ac:dyDescent="0.25">
      <c r="B5830" s="3">
        <v>8</v>
      </c>
      <c r="C5830" s="3">
        <v>31</v>
      </c>
      <c r="D5830" s="3">
        <v>1</v>
      </c>
      <c r="E5830" s="3">
        <v>0</v>
      </c>
      <c r="F5830" s="3">
        <v>0</v>
      </c>
      <c r="G5830" s="3">
        <f t="shared" si="180"/>
        <v>0</v>
      </c>
      <c r="H5830" s="3">
        <f t="shared" si="181"/>
        <v>0</v>
      </c>
      <c r="J5830" s="3" cm="1">
        <f t="array" ref="J5830">+INDEX(G5830:H5830,,MATCH(Rates!$G$7,$G$4:$H$4,0))</f>
        <v>0</v>
      </c>
    </row>
    <row r="5831" spans="2:10" x14ac:dyDescent="0.25">
      <c r="B5831" s="3">
        <v>8</v>
      </c>
      <c r="C5831" s="3">
        <v>31</v>
      </c>
      <c r="D5831" s="3">
        <v>2</v>
      </c>
      <c r="E5831" s="3">
        <v>0</v>
      </c>
      <c r="F5831" s="3">
        <v>0</v>
      </c>
      <c r="G5831" s="3">
        <f t="shared" si="180"/>
        <v>0</v>
      </c>
      <c r="H5831" s="3">
        <f t="shared" si="181"/>
        <v>0</v>
      </c>
      <c r="J5831" s="3" cm="1">
        <f t="array" ref="J5831">+INDEX(G5831:H5831,,MATCH(Rates!$G$7,$G$4:$H$4,0))</f>
        <v>0</v>
      </c>
    </row>
    <row r="5832" spans="2:10" x14ac:dyDescent="0.25">
      <c r="B5832" s="3">
        <v>8</v>
      </c>
      <c r="C5832" s="3">
        <v>31</v>
      </c>
      <c r="D5832" s="3">
        <v>3</v>
      </c>
      <c r="E5832" s="3">
        <v>0</v>
      </c>
      <c r="F5832" s="3">
        <v>0</v>
      </c>
      <c r="G5832" s="3">
        <f t="shared" si="180"/>
        <v>0</v>
      </c>
      <c r="H5832" s="3">
        <f t="shared" si="181"/>
        <v>0</v>
      </c>
      <c r="J5832" s="3" cm="1">
        <f t="array" ref="J5832">+INDEX(G5832:H5832,,MATCH(Rates!$G$7,$G$4:$H$4,0))</f>
        <v>0</v>
      </c>
    </row>
    <row r="5833" spans="2:10" x14ac:dyDescent="0.25">
      <c r="B5833" s="3">
        <v>8</v>
      </c>
      <c r="C5833" s="3">
        <v>31</v>
      </c>
      <c r="D5833" s="3">
        <v>4</v>
      </c>
      <c r="E5833" s="3">
        <v>0</v>
      </c>
      <c r="F5833" s="3">
        <v>0</v>
      </c>
      <c r="G5833" s="3">
        <f t="shared" si="180"/>
        <v>0</v>
      </c>
      <c r="H5833" s="3">
        <f t="shared" si="181"/>
        <v>0</v>
      </c>
      <c r="J5833" s="3" cm="1">
        <f t="array" ref="J5833">+INDEX(G5833:H5833,,MATCH(Rates!$G$7,$G$4:$H$4,0))</f>
        <v>0</v>
      </c>
    </row>
    <row r="5834" spans="2:10" x14ac:dyDescent="0.25">
      <c r="B5834" s="3">
        <v>8</v>
      </c>
      <c r="C5834" s="3">
        <v>31</v>
      </c>
      <c r="D5834" s="3">
        <v>5</v>
      </c>
      <c r="E5834" s="3">
        <v>0</v>
      </c>
      <c r="F5834" s="3">
        <v>0</v>
      </c>
      <c r="G5834" s="3">
        <f t="shared" si="180"/>
        <v>0</v>
      </c>
      <c r="H5834" s="3">
        <f t="shared" si="181"/>
        <v>0</v>
      </c>
      <c r="J5834" s="3" cm="1">
        <f t="array" ref="J5834">+INDEX(G5834:H5834,,MATCH(Rates!$G$7,$G$4:$H$4,0))</f>
        <v>0</v>
      </c>
    </row>
    <row r="5835" spans="2:10" x14ac:dyDescent="0.25">
      <c r="B5835" s="3">
        <v>8</v>
      </c>
      <c r="C5835" s="3">
        <v>31</v>
      </c>
      <c r="D5835" s="3">
        <v>6</v>
      </c>
      <c r="E5835" s="3">
        <v>90.494</v>
      </c>
      <c r="F5835" s="3">
        <v>45.247</v>
      </c>
      <c r="G5835" s="3">
        <f t="shared" si="180"/>
        <v>9.0494000000000005E-2</v>
      </c>
      <c r="H5835" s="3">
        <f t="shared" si="181"/>
        <v>4.5247000000000002E-2</v>
      </c>
      <c r="J5835" s="3" cm="1">
        <f t="array" ref="J5835">+INDEX(G5835:H5835,,MATCH(Rates!$G$7,$G$4:$H$4,0))</f>
        <v>9.0494000000000005E-2</v>
      </c>
    </row>
    <row r="5836" spans="2:10" x14ac:dyDescent="0.25">
      <c r="B5836" s="3">
        <v>8</v>
      </c>
      <c r="C5836" s="3">
        <v>31</v>
      </c>
      <c r="D5836" s="3">
        <v>7</v>
      </c>
      <c r="E5836" s="3">
        <v>1068.8050000000001</v>
      </c>
      <c r="F5836" s="3">
        <v>534.40300000000002</v>
      </c>
      <c r="G5836" s="3">
        <f t="shared" si="180"/>
        <v>1.068805</v>
      </c>
      <c r="H5836" s="3">
        <f t="shared" si="181"/>
        <v>0.53440300000000007</v>
      </c>
      <c r="J5836" s="3" cm="1">
        <f t="array" ref="J5836">+INDEX(G5836:H5836,,MATCH(Rates!$G$7,$G$4:$H$4,0))</f>
        <v>1.068805</v>
      </c>
    </row>
    <row r="5837" spans="2:10" x14ac:dyDescent="0.25">
      <c r="B5837" s="3">
        <v>8</v>
      </c>
      <c r="C5837" s="3">
        <v>31</v>
      </c>
      <c r="D5837" s="3">
        <v>8</v>
      </c>
      <c r="E5837" s="3">
        <v>2599.0349999999999</v>
      </c>
      <c r="F5837" s="3">
        <v>1299.5170000000001</v>
      </c>
      <c r="G5837" s="3">
        <f t="shared" si="180"/>
        <v>2.5990349999999998</v>
      </c>
      <c r="H5837" s="3">
        <f t="shared" si="181"/>
        <v>1.299517</v>
      </c>
      <c r="J5837" s="3" cm="1">
        <f t="array" ref="J5837">+INDEX(G5837:H5837,,MATCH(Rates!$G$7,$G$4:$H$4,0))</f>
        <v>2.5990349999999998</v>
      </c>
    </row>
    <row r="5838" spans="2:10" x14ac:dyDescent="0.25">
      <c r="B5838" s="3">
        <v>8</v>
      </c>
      <c r="C5838" s="3">
        <v>31</v>
      </c>
      <c r="D5838" s="3">
        <v>9</v>
      </c>
      <c r="E5838" s="3">
        <v>3964.4589999999998</v>
      </c>
      <c r="F5838" s="3">
        <v>1982.23</v>
      </c>
      <c r="G5838" s="3">
        <f t="shared" si="180"/>
        <v>3.9644589999999997</v>
      </c>
      <c r="H5838" s="3">
        <f t="shared" si="181"/>
        <v>1.9822299999999999</v>
      </c>
      <c r="J5838" s="3" cm="1">
        <f t="array" ref="J5838">+INDEX(G5838:H5838,,MATCH(Rates!$G$7,$G$4:$H$4,0))</f>
        <v>3.9644589999999997</v>
      </c>
    </row>
    <row r="5839" spans="2:10" x14ac:dyDescent="0.25">
      <c r="B5839" s="3">
        <v>8</v>
      </c>
      <c r="C5839" s="3">
        <v>31</v>
      </c>
      <c r="D5839" s="3">
        <v>10</v>
      </c>
      <c r="E5839" s="3">
        <v>3986.337</v>
      </c>
      <c r="F5839" s="3">
        <v>1993.1690000000001</v>
      </c>
      <c r="G5839" s="3">
        <f t="shared" si="180"/>
        <v>3.9863369999999998</v>
      </c>
      <c r="H5839" s="3">
        <f t="shared" si="181"/>
        <v>1.9931690000000002</v>
      </c>
      <c r="J5839" s="3" cm="1">
        <f t="array" ref="J5839">+INDEX(G5839:H5839,,MATCH(Rates!$G$7,$G$4:$H$4,0))</f>
        <v>3.9863369999999998</v>
      </c>
    </row>
    <row r="5840" spans="2:10" x14ac:dyDescent="0.25">
      <c r="B5840" s="3">
        <v>8</v>
      </c>
      <c r="C5840" s="3">
        <v>31</v>
      </c>
      <c r="D5840" s="3">
        <v>11</v>
      </c>
      <c r="E5840" s="3">
        <v>5617.11</v>
      </c>
      <c r="F5840" s="3">
        <v>2808.5549999999998</v>
      </c>
      <c r="G5840" s="3">
        <f t="shared" si="180"/>
        <v>5.6171099999999994</v>
      </c>
      <c r="H5840" s="3">
        <f t="shared" si="181"/>
        <v>2.8085549999999997</v>
      </c>
      <c r="J5840" s="3" cm="1">
        <f t="array" ref="J5840">+INDEX(G5840:H5840,,MATCH(Rates!$G$7,$G$4:$H$4,0))</f>
        <v>5.6171099999999994</v>
      </c>
    </row>
    <row r="5841" spans="2:10" x14ac:dyDescent="0.25">
      <c r="B5841" s="3">
        <v>8</v>
      </c>
      <c r="C5841" s="3">
        <v>31</v>
      </c>
      <c r="D5841" s="3">
        <v>12</v>
      </c>
      <c r="E5841" s="3">
        <v>4920.1909999999998</v>
      </c>
      <c r="F5841" s="3">
        <v>2460.096</v>
      </c>
      <c r="G5841" s="3">
        <f t="shared" si="180"/>
        <v>4.920191</v>
      </c>
      <c r="H5841" s="3">
        <f t="shared" si="181"/>
        <v>2.4600960000000001</v>
      </c>
      <c r="J5841" s="3" cm="1">
        <f t="array" ref="J5841">+INDEX(G5841:H5841,,MATCH(Rates!$G$7,$G$4:$H$4,0))</f>
        <v>4.920191</v>
      </c>
    </row>
    <row r="5842" spans="2:10" x14ac:dyDescent="0.25">
      <c r="B5842" s="3">
        <v>8</v>
      </c>
      <c r="C5842" s="3">
        <v>31</v>
      </c>
      <c r="D5842" s="3">
        <v>13</v>
      </c>
      <c r="E5842" s="3">
        <v>5613.2169999999996</v>
      </c>
      <c r="F5842" s="3">
        <v>2806.6080000000002</v>
      </c>
      <c r="G5842" s="3">
        <f t="shared" si="180"/>
        <v>5.6132169999999997</v>
      </c>
      <c r="H5842" s="3">
        <f t="shared" si="181"/>
        <v>2.8066080000000002</v>
      </c>
      <c r="J5842" s="3" cm="1">
        <f t="array" ref="J5842">+INDEX(G5842:H5842,,MATCH(Rates!$G$7,$G$4:$H$4,0))</f>
        <v>5.6132169999999997</v>
      </c>
    </row>
    <row r="5843" spans="2:10" x14ac:dyDescent="0.25">
      <c r="B5843" s="3">
        <v>8</v>
      </c>
      <c r="C5843" s="3">
        <v>31</v>
      </c>
      <c r="D5843" s="3">
        <v>14</v>
      </c>
      <c r="E5843" s="3">
        <v>5145.2790000000005</v>
      </c>
      <c r="F5843" s="3">
        <v>2572.6390000000001</v>
      </c>
      <c r="G5843" s="3">
        <f t="shared" si="180"/>
        <v>5.1452790000000004</v>
      </c>
      <c r="H5843" s="3">
        <f t="shared" si="181"/>
        <v>2.5726390000000001</v>
      </c>
      <c r="J5843" s="3" cm="1">
        <f t="array" ref="J5843">+INDEX(G5843:H5843,,MATCH(Rates!$G$7,$G$4:$H$4,0))</f>
        <v>5.1452790000000004</v>
      </c>
    </row>
    <row r="5844" spans="2:10" x14ac:dyDescent="0.25">
      <c r="B5844" s="3">
        <v>8</v>
      </c>
      <c r="C5844" s="3">
        <v>31</v>
      </c>
      <c r="D5844" s="3">
        <v>15</v>
      </c>
      <c r="E5844" s="3">
        <v>144.68799999999999</v>
      </c>
      <c r="F5844" s="3">
        <v>72.343999999999994</v>
      </c>
      <c r="G5844" s="3">
        <f t="shared" si="180"/>
        <v>0.14468799999999998</v>
      </c>
      <c r="H5844" s="3">
        <f t="shared" si="181"/>
        <v>7.2343999999999992E-2</v>
      </c>
      <c r="J5844" s="3" cm="1">
        <f t="array" ref="J5844">+INDEX(G5844:H5844,,MATCH(Rates!$G$7,$G$4:$H$4,0))</f>
        <v>0.14468799999999998</v>
      </c>
    </row>
    <row r="5845" spans="2:10" x14ac:dyDescent="0.25">
      <c r="B5845" s="3">
        <v>8</v>
      </c>
      <c r="C5845" s="3">
        <v>31</v>
      </c>
      <c r="D5845" s="3">
        <v>16</v>
      </c>
      <c r="E5845" s="3">
        <v>490.50700000000001</v>
      </c>
      <c r="F5845" s="3">
        <v>245.25299999999999</v>
      </c>
      <c r="G5845" s="3">
        <f t="shared" ref="G5845:G5908" si="182">+E5845/1000</f>
        <v>0.49050700000000003</v>
      </c>
      <c r="H5845" s="3">
        <f t="shared" ref="H5845:H5908" si="183">+F5845/1000</f>
        <v>0.245253</v>
      </c>
      <c r="J5845" s="3" cm="1">
        <f t="array" ref="J5845">+INDEX(G5845:H5845,,MATCH(Rates!$G$7,$G$4:$H$4,0))</f>
        <v>0.49050700000000003</v>
      </c>
    </row>
    <row r="5846" spans="2:10" x14ac:dyDescent="0.25">
      <c r="B5846" s="3">
        <v>8</v>
      </c>
      <c r="C5846" s="3">
        <v>31</v>
      </c>
      <c r="D5846" s="3">
        <v>17</v>
      </c>
      <c r="E5846" s="3">
        <v>1132.7660000000001</v>
      </c>
      <c r="F5846" s="3">
        <v>566.38300000000004</v>
      </c>
      <c r="G5846" s="3">
        <f t="shared" si="182"/>
        <v>1.1327660000000002</v>
      </c>
      <c r="H5846" s="3">
        <f t="shared" si="183"/>
        <v>0.56638300000000008</v>
      </c>
      <c r="J5846" s="3" cm="1">
        <f t="array" ref="J5846">+INDEX(G5846:H5846,,MATCH(Rates!$G$7,$G$4:$H$4,0))</f>
        <v>1.1327660000000002</v>
      </c>
    </row>
    <row r="5847" spans="2:10" x14ac:dyDescent="0.25">
      <c r="B5847" s="3">
        <v>8</v>
      </c>
      <c r="C5847" s="3">
        <v>31</v>
      </c>
      <c r="D5847" s="3">
        <v>18</v>
      </c>
      <c r="E5847" s="3">
        <v>333.52600000000001</v>
      </c>
      <c r="F5847" s="3">
        <v>166.76300000000001</v>
      </c>
      <c r="G5847" s="3">
        <f t="shared" si="182"/>
        <v>0.33352599999999999</v>
      </c>
      <c r="H5847" s="3">
        <f t="shared" si="183"/>
        <v>0.16676299999999999</v>
      </c>
      <c r="J5847" s="3" cm="1">
        <f t="array" ref="J5847">+INDEX(G5847:H5847,,MATCH(Rates!$G$7,$G$4:$H$4,0))</f>
        <v>0.33352599999999999</v>
      </c>
    </row>
    <row r="5848" spans="2:10" x14ac:dyDescent="0.25">
      <c r="B5848" s="3">
        <v>8</v>
      </c>
      <c r="C5848" s="3">
        <v>31</v>
      </c>
      <c r="D5848" s="3">
        <v>19</v>
      </c>
      <c r="E5848" s="3">
        <v>0</v>
      </c>
      <c r="F5848" s="3">
        <v>0</v>
      </c>
      <c r="G5848" s="3">
        <f t="shared" si="182"/>
        <v>0</v>
      </c>
      <c r="H5848" s="3">
        <f t="shared" si="183"/>
        <v>0</v>
      </c>
      <c r="J5848" s="3" cm="1">
        <f t="array" ref="J5848">+INDEX(G5848:H5848,,MATCH(Rates!$G$7,$G$4:$H$4,0))</f>
        <v>0</v>
      </c>
    </row>
    <row r="5849" spans="2:10" x14ac:dyDescent="0.25">
      <c r="B5849" s="3">
        <v>8</v>
      </c>
      <c r="C5849" s="3">
        <v>31</v>
      </c>
      <c r="D5849" s="3">
        <v>20</v>
      </c>
      <c r="E5849" s="3">
        <v>0</v>
      </c>
      <c r="F5849" s="3">
        <v>0</v>
      </c>
      <c r="G5849" s="3">
        <f t="shared" si="182"/>
        <v>0</v>
      </c>
      <c r="H5849" s="3">
        <f t="shared" si="183"/>
        <v>0</v>
      </c>
      <c r="J5849" s="3" cm="1">
        <f t="array" ref="J5849">+INDEX(G5849:H5849,,MATCH(Rates!$G$7,$G$4:$H$4,0))</f>
        <v>0</v>
      </c>
    </row>
    <row r="5850" spans="2:10" x14ac:dyDescent="0.25">
      <c r="B5850" s="3">
        <v>8</v>
      </c>
      <c r="C5850" s="3">
        <v>31</v>
      </c>
      <c r="D5850" s="3">
        <v>21</v>
      </c>
      <c r="E5850" s="3">
        <v>0</v>
      </c>
      <c r="F5850" s="3">
        <v>0</v>
      </c>
      <c r="G5850" s="3">
        <f t="shared" si="182"/>
        <v>0</v>
      </c>
      <c r="H5850" s="3">
        <f t="shared" si="183"/>
        <v>0</v>
      </c>
      <c r="J5850" s="3" cm="1">
        <f t="array" ref="J5850">+INDEX(G5850:H5850,,MATCH(Rates!$G$7,$G$4:$H$4,0))</f>
        <v>0</v>
      </c>
    </row>
    <row r="5851" spans="2:10" x14ac:dyDescent="0.25">
      <c r="B5851" s="3">
        <v>8</v>
      </c>
      <c r="C5851" s="3">
        <v>31</v>
      </c>
      <c r="D5851" s="3">
        <v>22</v>
      </c>
      <c r="E5851" s="3">
        <v>0</v>
      </c>
      <c r="F5851" s="3">
        <v>0</v>
      </c>
      <c r="G5851" s="3">
        <f t="shared" si="182"/>
        <v>0</v>
      </c>
      <c r="H5851" s="3">
        <f t="shared" si="183"/>
        <v>0</v>
      </c>
      <c r="J5851" s="3" cm="1">
        <f t="array" ref="J5851">+INDEX(G5851:H5851,,MATCH(Rates!$G$7,$G$4:$H$4,0))</f>
        <v>0</v>
      </c>
    </row>
    <row r="5852" spans="2:10" x14ac:dyDescent="0.25">
      <c r="B5852" s="3">
        <v>8</v>
      </c>
      <c r="C5852" s="3">
        <v>31</v>
      </c>
      <c r="D5852" s="3">
        <v>23</v>
      </c>
      <c r="E5852" s="3">
        <v>0</v>
      </c>
      <c r="F5852" s="3">
        <v>0</v>
      </c>
      <c r="G5852" s="3">
        <f t="shared" si="182"/>
        <v>0</v>
      </c>
      <c r="H5852" s="3">
        <f t="shared" si="183"/>
        <v>0</v>
      </c>
      <c r="J5852" s="3" cm="1">
        <f t="array" ref="J5852">+INDEX(G5852:H5852,,MATCH(Rates!$G$7,$G$4:$H$4,0))</f>
        <v>0</v>
      </c>
    </row>
    <row r="5853" spans="2:10" x14ac:dyDescent="0.25">
      <c r="B5853" s="3">
        <v>9</v>
      </c>
      <c r="C5853" s="3">
        <v>1</v>
      </c>
      <c r="D5853" s="3">
        <v>0</v>
      </c>
      <c r="E5853" s="3">
        <v>0</v>
      </c>
      <c r="F5853" s="3">
        <v>0</v>
      </c>
      <c r="G5853" s="3">
        <f t="shared" si="182"/>
        <v>0</v>
      </c>
      <c r="H5853" s="3">
        <f t="shared" si="183"/>
        <v>0</v>
      </c>
      <c r="J5853" s="3" cm="1">
        <f t="array" ref="J5853">+INDEX(G5853:H5853,,MATCH(Rates!$G$7,$G$4:$H$4,0))</f>
        <v>0</v>
      </c>
    </row>
    <row r="5854" spans="2:10" x14ac:dyDescent="0.25">
      <c r="B5854" s="3">
        <v>9</v>
      </c>
      <c r="C5854" s="3">
        <v>1</v>
      </c>
      <c r="D5854" s="3">
        <v>1</v>
      </c>
      <c r="E5854" s="3">
        <v>0</v>
      </c>
      <c r="F5854" s="3">
        <v>0</v>
      </c>
      <c r="G5854" s="3">
        <f t="shared" si="182"/>
        <v>0</v>
      </c>
      <c r="H5854" s="3">
        <f t="shared" si="183"/>
        <v>0</v>
      </c>
      <c r="J5854" s="3" cm="1">
        <f t="array" ref="J5854">+INDEX(G5854:H5854,,MATCH(Rates!$G$7,$G$4:$H$4,0))</f>
        <v>0</v>
      </c>
    </row>
    <row r="5855" spans="2:10" x14ac:dyDescent="0.25">
      <c r="B5855" s="3">
        <v>9</v>
      </c>
      <c r="C5855" s="3">
        <v>1</v>
      </c>
      <c r="D5855" s="3">
        <v>2</v>
      </c>
      <c r="E5855" s="3">
        <v>0</v>
      </c>
      <c r="F5855" s="3">
        <v>0</v>
      </c>
      <c r="G5855" s="3">
        <f t="shared" si="182"/>
        <v>0</v>
      </c>
      <c r="H5855" s="3">
        <f t="shared" si="183"/>
        <v>0</v>
      </c>
      <c r="J5855" s="3" cm="1">
        <f t="array" ref="J5855">+INDEX(G5855:H5855,,MATCH(Rates!$G$7,$G$4:$H$4,0))</f>
        <v>0</v>
      </c>
    </row>
    <row r="5856" spans="2:10" x14ac:dyDescent="0.25">
      <c r="B5856" s="3">
        <v>9</v>
      </c>
      <c r="C5856" s="3">
        <v>1</v>
      </c>
      <c r="D5856" s="3">
        <v>3</v>
      </c>
      <c r="E5856" s="3">
        <v>0</v>
      </c>
      <c r="F5856" s="3">
        <v>0</v>
      </c>
      <c r="G5856" s="3">
        <f t="shared" si="182"/>
        <v>0</v>
      </c>
      <c r="H5856" s="3">
        <f t="shared" si="183"/>
        <v>0</v>
      </c>
      <c r="J5856" s="3" cm="1">
        <f t="array" ref="J5856">+INDEX(G5856:H5856,,MATCH(Rates!$G$7,$G$4:$H$4,0))</f>
        <v>0</v>
      </c>
    </row>
    <row r="5857" spans="2:10" x14ac:dyDescent="0.25">
      <c r="B5857" s="3">
        <v>9</v>
      </c>
      <c r="C5857" s="3">
        <v>1</v>
      </c>
      <c r="D5857" s="3">
        <v>4</v>
      </c>
      <c r="E5857" s="3">
        <v>0</v>
      </c>
      <c r="F5857" s="3">
        <v>0</v>
      </c>
      <c r="G5857" s="3">
        <f t="shared" si="182"/>
        <v>0</v>
      </c>
      <c r="H5857" s="3">
        <f t="shared" si="183"/>
        <v>0</v>
      </c>
      <c r="J5857" s="3" cm="1">
        <f t="array" ref="J5857">+INDEX(G5857:H5857,,MATCH(Rates!$G$7,$G$4:$H$4,0))</f>
        <v>0</v>
      </c>
    </row>
    <row r="5858" spans="2:10" x14ac:dyDescent="0.25">
      <c r="B5858" s="3">
        <v>9</v>
      </c>
      <c r="C5858" s="3">
        <v>1</v>
      </c>
      <c r="D5858" s="3">
        <v>5</v>
      </c>
      <c r="E5858" s="3">
        <v>0</v>
      </c>
      <c r="F5858" s="3">
        <v>0</v>
      </c>
      <c r="G5858" s="3">
        <f t="shared" si="182"/>
        <v>0</v>
      </c>
      <c r="H5858" s="3">
        <f t="shared" si="183"/>
        <v>0</v>
      </c>
      <c r="J5858" s="3" cm="1">
        <f t="array" ref="J5858">+INDEX(G5858:H5858,,MATCH(Rates!$G$7,$G$4:$H$4,0))</f>
        <v>0</v>
      </c>
    </row>
    <row r="5859" spans="2:10" x14ac:dyDescent="0.25">
      <c r="B5859" s="3">
        <v>9</v>
      </c>
      <c r="C5859" s="3">
        <v>1</v>
      </c>
      <c r="D5859" s="3">
        <v>6</v>
      </c>
      <c r="E5859" s="3">
        <v>78.923000000000002</v>
      </c>
      <c r="F5859" s="3">
        <v>39.460999999999999</v>
      </c>
      <c r="G5859" s="3">
        <f t="shared" si="182"/>
        <v>7.8923000000000007E-2</v>
      </c>
      <c r="H5859" s="3">
        <f t="shared" si="183"/>
        <v>3.9460999999999996E-2</v>
      </c>
      <c r="J5859" s="3" cm="1">
        <f t="array" ref="J5859">+INDEX(G5859:H5859,,MATCH(Rates!$G$7,$G$4:$H$4,0))</f>
        <v>7.8923000000000007E-2</v>
      </c>
    </row>
    <row r="5860" spans="2:10" x14ac:dyDescent="0.25">
      <c r="B5860" s="3">
        <v>9</v>
      </c>
      <c r="C5860" s="3">
        <v>1</v>
      </c>
      <c r="D5860" s="3">
        <v>7</v>
      </c>
      <c r="E5860" s="3">
        <v>1098.9079999999999</v>
      </c>
      <c r="F5860" s="3">
        <v>549.45399999999995</v>
      </c>
      <c r="G5860" s="3">
        <f t="shared" si="182"/>
        <v>1.098908</v>
      </c>
      <c r="H5860" s="3">
        <f t="shared" si="183"/>
        <v>0.549454</v>
      </c>
      <c r="J5860" s="3" cm="1">
        <f t="array" ref="J5860">+INDEX(G5860:H5860,,MATCH(Rates!$G$7,$G$4:$H$4,0))</f>
        <v>1.098908</v>
      </c>
    </row>
    <row r="5861" spans="2:10" x14ac:dyDescent="0.25">
      <c r="B5861" s="3">
        <v>9</v>
      </c>
      <c r="C5861" s="3">
        <v>1</v>
      </c>
      <c r="D5861" s="3">
        <v>8</v>
      </c>
      <c r="E5861" s="3">
        <v>2676.752</v>
      </c>
      <c r="F5861" s="3">
        <v>1338.376</v>
      </c>
      <c r="G5861" s="3">
        <f t="shared" si="182"/>
        <v>2.676752</v>
      </c>
      <c r="H5861" s="3">
        <f t="shared" si="183"/>
        <v>1.338376</v>
      </c>
      <c r="J5861" s="3" cm="1">
        <f t="array" ref="J5861">+INDEX(G5861:H5861,,MATCH(Rates!$G$7,$G$4:$H$4,0))</f>
        <v>2.676752</v>
      </c>
    </row>
    <row r="5862" spans="2:10" x14ac:dyDescent="0.25">
      <c r="B5862" s="3">
        <v>9</v>
      </c>
      <c r="C5862" s="3">
        <v>1</v>
      </c>
      <c r="D5862" s="3">
        <v>9</v>
      </c>
      <c r="E5862" s="3">
        <v>4097.4549999999999</v>
      </c>
      <c r="F5862" s="3">
        <v>2048.7280000000001</v>
      </c>
      <c r="G5862" s="3">
        <f t="shared" si="182"/>
        <v>4.0974550000000001</v>
      </c>
      <c r="H5862" s="3">
        <f t="shared" si="183"/>
        <v>2.0487280000000001</v>
      </c>
      <c r="J5862" s="3" cm="1">
        <f t="array" ref="J5862">+INDEX(G5862:H5862,,MATCH(Rates!$G$7,$G$4:$H$4,0))</f>
        <v>4.0974550000000001</v>
      </c>
    </row>
    <row r="5863" spans="2:10" x14ac:dyDescent="0.25">
      <c r="B5863" s="3">
        <v>9</v>
      </c>
      <c r="C5863" s="3">
        <v>1</v>
      </c>
      <c r="D5863" s="3">
        <v>10</v>
      </c>
      <c r="E5863" s="3">
        <v>5115.7610000000004</v>
      </c>
      <c r="F5863" s="3">
        <v>2557.8809999999999</v>
      </c>
      <c r="G5863" s="3">
        <f t="shared" si="182"/>
        <v>5.115761</v>
      </c>
      <c r="H5863" s="3">
        <f t="shared" si="183"/>
        <v>2.5578810000000001</v>
      </c>
      <c r="J5863" s="3" cm="1">
        <f t="array" ref="J5863">+INDEX(G5863:H5863,,MATCH(Rates!$G$7,$G$4:$H$4,0))</f>
        <v>5.115761</v>
      </c>
    </row>
    <row r="5864" spans="2:10" x14ac:dyDescent="0.25">
      <c r="B5864" s="3">
        <v>9</v>
      </c>
      <c r="C5864" s="3">
        <v>1</v>
      </c>
      <c r="D5864" s="3">
        <v>11</v>
      </c>
      <c r="E5864" s="3">
        <v>5676.826</v>
      </c>
      <c r="F5864" s="3">
        <v>2838.413</v>
      </c>
      <c r="G5864" s="3">
        <f t="shared" si="182"/>
        <v>5.6768260000000001</v>
      </c>
      <c r="H5864" s="3">
        <f t="shared" si="183"/>
        <v>2.8384130000000001</v>
      </c>
      <c r="J5864" s="3" cm="1">
        <f t="array" ref="J5864">+INDEX(G5864:H5864,,MATCH(Rates!$G$7,$G$4:$H$4,0))</f>
        <v>5.6768260000000001</v>
      </c>
    </row>
    <row r="5865" spans="2:10" x14ac:dyDescent="0.25">
      <c r="B5865" s="3">
        <v>9</v>
      </c>
      <c r="C5865" s="3">
        <v>1</v>
      </c>
      <c r="D5865" s="3">
        <v>12</v>
      </c>
      <c r="E5865" s="3">
        <v>5926.6329999999998</v>
      </c>
      <c r="F5865" s="3">
        <v>2963.3159999999998</v>
      </c>
      <c r="G5865" s="3">
        <f t="shared" si="182"/>
        <v>5.9266329999999998</v>
      </c>
      <c r="H5865" s="3">
        <f t="shared" si="183"/>
        <v>2.9633159999999998</v>
      </c>
      <c r="J5865" s="3" cm="1">
        <f t="array" ref="J5865">+INDEX(G5865:H5865,,MATCH(Rates!$G$7,$G$4:$H$4,0))</f>
        <v>5.9266329999999998</v>
      </c>
    </row>
    <row r="5866" spans="2:10" x14ac:dyDescent="0.25">
      <c r="B5866" s="3">
        <v>9</v>
      </c>
      <c r="C5866" s="3">
        <v>1</v>
      </c>
      <c r="D5866" s="3">
        <v>13</v>
      </c>
      <c r="E5866" s="3">
        <v>5820.2920000000004</v>
      </c>
      <c r="F5866" s="3">
        <v>2910.1460000000002</v>
      </c>
      <c r="G5866" s="3">
        <f t="shared" si="182"/>
        <v>5.8202920000000002</v>
      </c>
      <c r="H5866" s="3">
        <f t="shared" si="183"/>
        <v>2.9101460000000001</v>
      </c>
      <c r="J5866" s="3" cm="1">
        <f t="array" ref="J5866">+INDEX(G5866:H5866,,MATCH(Rates!$G$7,$G$4:$H$4,0))</f>
        <v>5.8202920000000002</v>
      </c>
    </row>
    <row r="5867" spans="2:10" x14ac:dyDescent="0.25">
      <c r="B5867" s="3">
        <v>9</v>
      </c>
      <c r="C5867" s="3">
        <v>1</v>
      </c>
      <c r="D5867" s="3">
        <v>14</v>
      </c>
      <c r="E5867" s="3">
        <v>5513.4889999999996</v>
      </c>
      <c r="F5867" s="3">
        <v>2756.7440000000001</v>
      </c>
      <c r="G5867" s="3">
        <f t="shared" si="182"/>
        <v>5.5134889999999999</v>
      </c>
      <c r="H5867" s="3">
        <f t="shared" si="183"/>
        <v>2.7567440000000003</v>
      </c>
      <c r="J5867" s="3" cm="1">
        <f t="array" ref="J5867">+INDEX(G5867:H5867,,MATCH(Rates!$G$7,$G$4:$H$4,0))</f>
        <v>5.5134889999999999</v>
      </c>
    </row>
    <row r="5868" spans="2:10" x14ac:dyDescent="0.25">
      <c r="B5868" s="3">
        <v>9</v>
      </c>
      <c r="C5868" s="3">
        <v>1</v>
      </c>
      <c r="D5868" s="3">
        <v>15</v>
      </c>
      <c r="E5868" s="3">
        <v>4673.7669999999998</v>
      </c>
      <c r="F5868" s="3">
        <v>2336.8829999999998</v>
      </c>
      <c r="G5868" s="3">
        <f t="shared" si="182"/>
        <v>4.6737669999999998</v>
      </c>
      <c r="H5868" s="3">
        <f t="shared" si="183"/>
        <v>2.3368829999999998</v>
      </c>
      <c r="J5868" s="3" cm="1">
        <f t="array" ref="J5868">+INDEX(G5868:H5868,,MATCH(Rates!$G$7,$G$4:$H$4,0))</f>
        <v>4.6737669999999998</v>
      </c>
    </row>
    <row r="5869" spans="2:10" x14ac:dyDescent="0.25">
      <c r="B5869" s="3">
        <v>9</v>
      </c>
      <c r="C5869" s="3">
        <v>1</v>
      </c>
      <c r="D5869" s="3">
        <v>16</v>
      </c>
      <c r="E5869" s="3">
        <v>3421.1680000000001</v>
      </c>
      <c r="F5869" s="3">
        <v>1710.5840000000001</v>
      </c>
      <c r="G5869" s="3">
        <f t="shared" si="182"/>
        <v>3.4211680000000002</v>
      </c>
      <c r="H5869" s="3">
        <f t="shared" si="183"/>
        <v>1.7105840000000001</v>
      </c>
      <c r="J5869" s="3" cm="1">
        <f t="array" ref="J5869">+INDEX(G5869:H5869,,MATCH(Rates!$G$7,$G$4:$H$4,0))</f>
        <v>3.4211680000000002</v>
      </c>
    </row>
    <row r="5870" spans="2:10" x14ac:dyDescent="0.25">
      <c r="B5870" s="3">
        <v>9</v>
      </c>
      <c r="C5870" s="3">
        <v>1</v>
      </c>
      <c r="D5870" s="3">
        <v>17</v>
      </c>
      <c r="E5870" s="3">
        <v>1850.21</v>
      </c>
      <c r="F5870" s="3">
        <v>925.10500000000002</v>
      </c>
      <c r="G5870" s="3">
        <f t="shared" si="182"/>
        <v>1.8502100000000001</v>
      </c>
      <c r="H5870" s="3">
        <f t="shared" si="183"/>
        <v>0.92510500000000007</v>
      </c>
      <c r="J5870" s="3" cm="1">
        <f t="array" ref="J5870">+INDEX(G5870:H5870,,MATCH(Rates!$G$7,$G$4:$H$4,0))</f>
        <v>1.8502100000000001</v>
      </c>
    </row>
    <row r="5871" spans="2:10" x14ac:dyDescent="0.25">
      <c r="B5871" s="3">
        <v>9</v>
      </c>
      <c r="C5871" s="3">
        <v>1</v>
      </c>
      <c r="D5871" s="3">
        <v>18</v>
      </c>
      <c r="E5871" s="3">
        <v>422.14699999999999</v>
      </c>
      <c r="F5871" s="3">
        <v>211.07300000000001</v>
      </c>
      <c r="G5871" s="3">
        <f t="shared" si="182"/>
        <v>0.42214699999999999</v>
      </c>
      <c r="H5871" s="3">
        <f t="shared" si="183"/>
        <v>0.21107300000000001</v>
      </c>
      <c r="J5871" s="3" cm="1">
        <f t="array" ref="J5871">+INDEX(G5871:H5871,,MATCH(Rates!$G$7,$G$4:$H$4,0))</f>
        <v>0.42214699999999999</v>
      </c>
    </row>
    <row r="5872" spans="2:10" x14ac:dyDescent="0.25">
      <c r="B5872" s="3">
        <v>9</v>
      </c>
      <c r="C5872" s="3">
        <v>1</v>
      </c>
      <c r="D5872" s="3">
        <v>19</v>
      </c>
      <c r="E5872" s="3">
        <v>0</v>
      </c>
      <c r="F5872" s="3">
        <v>0</v>
      </c>
      <c r="G5872" s="3">
        <f t="shared" si="182"/>
        <v>0</v>
      </c>
      <c r="H5872" s="3">
        <f t="shared" si="183"/>
        <v>0</v>
      </c>
      <c r="J5872" s="3" cm="1">
        <f t="array" ref="J5872">+INDEX(G5872:H5872,,MATCH(Rates!$G$7,$G$4:$H$4,0))</f>
        <v>0</v>
      </c>
    </row>
    <row r="5873" spans="2:10" x14ac:dyDescent="0.25">
      <c r="B5873" s="3">
        <v>9</v>
      </c>
      <c r="C5873" s="3">
        <v>1</v>
      </c>
      <c r="D5873" s="3">
        <v>20</v>
      </c>
      <c r="E5873" s="3">
        <v>0</v>
      </c>
      <c r="F5873" s="3">
        <v>0</v>
      </c>
      <c r="G5873" s="3">
        <f t="shared" si="182"/>
        <v>0</v>
      </c>
      <c r="H5873" s="3">
        <f t="shared" si="183"/>
        <v>0</v>
      </c>
      <c r="J5873" s="3" cm="1">
        <f t="array" ref="J5873">+INDEX(G5873:H5873,,MATCH(Rates!$G$7,$G$4:$H$4,0))</f>
        <v>0</v>
      </c>
    </row>
    <row r="5874" spans="2:10" x14ac:dyDescent="0.25">
      <c r="B5874" s="3">
        <v>9</v>
      </c>
      <c r="C5874" s="3">
        <v>1</v>
      </c>
      <c r="D5874" s="3">
        <v>21</v>
      </c>
      <c r="E5874" s="3">
        <v>0</v>
      </c>
      <c r="F5874" s="3">
        <v>0</v>
      </c>
      <c r="G5874" s="3">
        <f t="shared" si="182"/>
        <v>0</v>
      </c>
      <c r="H5874" s="3">
        <f t="shared" si="183"/>
        <v>0</v>
      </c>
      <c r="J5874" s="3" cm="1">
        <f t="array" ref="J5874">+INDEX(G5874:H5874,,MATCH(Rates!$G$7,$G$4:$H$4,0))</f>
        <v>0</v>
      </c>
    </row>
    <row r="5875" spans="2:10" x14ac:dyDescent="0.25">
      <c r="B5875" s="3">
        <v>9</v>
      </c>
      <c r="C5875" s="3">
        <v>1</v>
      </c>
      <c r="D5875" s="3">
        <v>22</v>
      </c>
      <c r="E5875" s="3">
        <v>0</v>
      </c>
      <c r="F5875" s="3">
        <v>0</v>
      </c>
      <c r="G5875" s="3">
        <f t="shared" si="182"/>
        <v>0</v>
      </c>
      <c r="H5875" s="3">
        <f t="shared" si="183"/>
        <v>0</v>
      </c>
      <c r="J5875" s="3" cm="1">
        <f t="array" ref="J5875">+INDEX(G5875:H5875,,MATCH(Rates!$G$7,$G$4:$H$4,0))</f>
        <v>0</v>
      </c>
    </row>
    <row r="5876" spans="2:10" x14ac:dyDescent="0.25">
      <c r="B5876" s="3">
        <v>9</v>
      </c>
      <c r="C5876" s="3">
        <v>1</v>
      </c>
      <c r="D5876" s="3">
        <v>23</v>
      </c>
      <c r="E5876" s="3">
        <v>0</v>
      </c>
      <c r="F5876" s="3">
        <v>0</v>
      </c>
      <c r="G5876" s="3">
        <f t="shared" si="182"/>
        <v>0</v>
      </c>
      <c r="H5876" s="3">
        <f t="shared" si="183"/>
        <v>0</v>
      </c>
      <c r="J5876" s="3" cm="1">
        <f t="array" ref="J5876">+INDEX(G5876:H5876,,MATCH(Rates!$G$7,$G$4:$H$4,0))</f>
        <v>0</v>
      </c>
    </row>
    <row r="5877" spans="2:10" x14ac:dyDescent="0.25">
      <c r="B5877" s="3">
        <v>9</v>
      </c>
      <c r="C5877" s="3">
        <v>2</v>
      </c>
      <c r="D5877" s="3">
        <v>0</v>
      </c>
      <c r="E5877" s="3">
        <v>0</v>
      </c>
      <c r="F5877" s="3">
        <v>0</v>
      </c>
      <c r="G5877" s="3">
        <f t="shared" si="182"/>
        <v>0</v>
      </c>
      <c r="H5877" s="3">
        <f t="shared" si="183"/>
        <v>0</v>
      </c>
      <c r="J5877" s="3" cm="1">
        <f t="array" ref="J5877">+INDEX(G5877:H5877,,MATCH(Rates!$G$7,$G$4:$H$4,0))</f>
        <v>0</v>
      </c>
    </row>
    <row r="5878" spans="2:10" x14ac:dyDescent="0.25">
      <c r="B5878" s="3">
        <v>9</v>
      </c>
      <c r="C5878" s="3">
        <v>2</v>
      </c>
      <c r="D5878" s="3">
        <v>1</v>
      </c>
      <c r="E5878" s="3">
        <v>0</v>
      </c>
      <c r="F5878" s="3">
        <v>0</v>
      </c>
      <c r="G5878" s="3">
        <f t="shared" si="182"/>
        <v>0</v>
      </c>
      <c r="H5878" s="3">
        <f t="shared" si="183"/>
        <v>0</v>
      </c>
      <c r="J5878" s="3" cm="1">
        <f t="array" ref="J5878">+INDEX(G5878:H5878,,MATCH(Rates!$G$7,$G$4:$H$4,0))</f>
        <v>0</v>
      </c>
    </row>
    <row r="5879" spans="2:10" x14ac:dyDescent="0.25">
      <c r="B5879" s="3">
        <v>9</v>
      </c>
      <c r="C5879" s="3">
        <v>2</v>
      </c>
      <c r="D5879" s="3">
        <v>2</v>
      </c>
      <c r="E5879" s="3">
        <v>0</v>
      </c>
      <c r="F5879" s="3">
        <v>0</v>
      </c>
      <c r="G5879" s="3">
        <f t="shared" si="182"/>
        <v>0</v>
      </c>
      <c r="H5879" s="3">
        <f t="shared" si="183"/>
        <v>0</v>
      </c>
      <c r="J5879" s="3" cm="1">
        <f t="array" ref="J5879">+INDEX(G5879:H5879,,MATCH(Rates!$G$7,$G$4:$H$4,0))</f>
        <v>0</v>
      </c>
    </row>
    <row r="5880" spans="2:10" x14ac:dyDescent="0.25">
      <c r="B5880" s="3">
        <v>9</v>
      </c>
      <c r="C5880" s="3">
        <v>2</v>
      </c>
      <c r="D5880" s="3">
        <v>3</v>
      </c>
      <c r="E5880" s="3">
        <v>0</v>
      </c>
      <c r="F5880" s="3">
        <v>0</v>
      </c>
      <c r="G5880" s="3">
        <f t="shared" si="182"/>
        <v>0</v>
      </c>
      <c r="H5880" s="3">
        <f t="shared" si="183"/>
        <v>0</v>
      </c>
      <c r="J5880" s="3" cm="1">
        <f t="array" ref="J5880">+INDEX(G5880:H5880,,MATCH(Rates!$G$7,$G$4:$H$4,0))</f>
        <v>0</v>
      </c>
    </row>
    <row r="5881" spans="2:10" x14ac:dyDescent="0.25">
      <c r="B5881" s="3">
        <v>9</v>
      </c>
      <c r="C5881" s="3">
        <v>2</v>
      </c>
      <c r="D5881" s="3">
        <v>4</v>
      </c>
      <c r="E5881" s="3">
        <v>0</v>
      </c>
      <c r="F5881" s="3">
        <v>0</v>
      </c>
      <c r="G5881" s="3">
        <f t="shared" si="182"/>
        <v>0</v>
      </c>
      <c r="H5881" s="3">
        <f t="shared" si="183"/>
        <v>0</v>
      </c>
      <c r="J5881" s="3" cm="1">
        <f t="array" ref="J5881">+INDEX(G5881:H5881,,MATCH(Rates!$G$7,$G$4:$H$4,0))</f>
        <v>0</v>
      </c>
    </row>
    <row r="5882" spans="2:10" x14ac:dyDescent="0.25">
      <c r="B5882" s="3">
        <v>9</v>
      </c>
      <c r="C5882" s="3">
        <v>2</v>
      </c>
      <c r="D5882" s="3">
        <v>5</v>
      </c>
      <c r="E5882" s="3">
        <v>0</v>
      </c>
      <c r="F5882" s="3">
        <v>0</v>
      </c>
      <c r="G5882" s="3">
        <f t="shared" si="182"/>
        <v>0</v>
      </c>
      <c r="H5882" s="3">
        <f t="shared" si="183"/>
        <v>0</v>
      </c>
      <c r="J5882" s="3" cm="1">
        <f t="array" ref="J5882">+INDEX(G5882:H5882,,MATCH(Rates!$G$7,$G$4:$H$4,0))</f>
        <v>0</v>
      </c>
    </row>
    <row r="5883" spans="2:10" x14ac:dyDescent="0.25">
      <c r="B5883" s="3">
        <v>9</v>
      </c>
      <c r="C5883" s="3">
        <v>2</v>
      </c>
      <c r="D5883" s="3">
        <v>6</v>
      </c>
      <c r="E5883" s="3">
        <v>79.091999999999999</v>
      </c>
      <c r="F5883" s="3">
        <v>39.545999999999999</v>
      </c>
      <c r="G5883" s="3">
        <f t="shared" si="182"/>
        <v>7.9091999999999996E-2</v>
      </c>
      <c r="H5883" s="3">
        <f t="shared" si="183"/>
        <v>3.9545999999999998E-2</v>
      </c>
      <c r="J5883" s="3" cm="1">
        <f t="array" ref="J5883">+INDEX(G5883:H5883,,MATCH(Rates!$G$7,$G$4:$H$4,0))</f>
        <v>7.9091999999999996E-2</v>
      </c>
    </row>
    <row r="5884" spans="2:10" x14ac:dyDescent="0.25">
      <c r="B5884" s="3">
        <v>9</v>
      </c>
      <c r="C5884" s="3">
        <v>2</v>
      </c>
      <c r="D5884" s="3">
        <v>7</v>
      </c>
      <c r="E5884" s="3">
        <v>1185.1590000000001</v>
      </c>
      <c r="F5884" s="3">
        <v>592.58000000000004</v>
      </c>
      <c r="G5884" s="3">
        <f t="shared" si="182"/>
        <v>1.1851590000000001</v>
      </c>
      <c r="H5884" s="3">
        <f t="shared" si="183"/>
        <v>0.59258</v>
      </c>
      <c r="J5884" s="3" cm="1">
        <f t="array" ref="J5884">+INDEX(G5884:H5884,,MATCH(Rates!$G$7,$G$4:$H$4,0))</f>
        <v>1.1851590000000001</v>
      </c>
    </row>
    <row r="5885" spans="2:10" x14ac:dyDescent="0.25">
      <c r="B5885" s="3">
        <v>9</v>
      </c>
      <c r="C5885" s="3">
        <v>2</v>
      </c>
      <c r="D5885" s="3">
        <v>8</v>
      </c>
      <c r="E5885" s="3">
        <v>2869.2979999999998</v>
      </c>
      <c r="F5885" s="3">
        <v>1434.6489999999999</v>
      </c>
      <c r="G5885" s="3">
        <f t="shared" si="182"/>
        <v>2.8692979999999997</v>
      </c>
      <c r="H5885" s="3">
        <f t="shared" si="183"/>
        <v>1.4346489999999998</v>
      </c>
      <c r="J5885" s="3" cm="1">
        <f t="array" ref="J5885">+INDEX(G5885:H5885,,MATCH(Rates!$G$7,$G$4:$H$4,0))</f>
        <v>2.8692979999999997</v>
      </c>
    </row>
    <row r="5886" spans="2:10" x14ac:dyDescent="0.25">
      <c r="B5886" s="3">
        <v>9</v>
      </c>
      <c r="C5886" s="3">
        <v>2</v>
      </c>
      <c r="D5886" s="3">
        <v>9</v>
      </c>
      <c r="E5886" s="3">
        <v>4250.5370000000003</v>
      </c>
      <c r="F5886" s="3">
        <v>2125.2689999999998</v>
      </c>
      <c r="G5886" s="3">
        <f t="shared" si="182"/>
        <v>4.2505370000000005</v>
      </c>
      <c r="H5886" s="3">
        <f t="shared" si="183"/>
        <v>2.1252689999999999</v>
      </c>
      <c r="J5886" s="3" cm="1">
        <f t="array" ref="J5886">+INDEX(G5886:H5886,,MATCH(Rates!$G$7,$G$4:$H$4,0))</f>
        <v>4.2505370000000005</v>
      </c>
    </row>
    <row r="5887" spans="2:10" x14ac:dyDescent="0.25">
      <c r="B5887" s="3">
        <v>9</v>
      </c>
      <c r="C5887" s="3">
        <v>2</v>
      </c>
      <c r="D5887" s="3">
        <v>10</v>
      </c>
      <c r="E5887" s="3">
        <v>5343.4290000000001</v>
      </c>
      <c r="F5887" s="3">
        <v>2671.7139999999999</v>
      </c>
      <c r="G5887" s="3">
        <f t="shared" si="182"/>
        <v>5.3434290000000004</v>
      </c>
      <c r="H5887" s="3">
        <f t="shared" si="183"/>
        <v>2.6717140000000001</v>
      </c>
      <c r="J5887" s="3" cm="1">
        <f t="array" ref="J5887">+INDEX(G5887:H5887,,MATCH(Rates!$G$7,$G$4:$H$4,0))</f>
        <v>5.3434290000000004</v>
      </c>
    </row>
    <row r="5888" spans="2:10" x14ac:dyDescent="0.25">
      <c r="B5888" s="3">
        <v>9</v>
      </c>
      <c r="C5888" s="3">
        <v>2</v>
      </c>
      <c r="D5888" s="3">
        <v>11</v>
      </c>
      <c r="E5888" s="3">
        <v>5941.8320000000003</v>
      </c>
      <c r="F5888" s="3">
        <v>2970.9160000000002</v>
      </c>
      <c r="G5888" s="3">
        <f t="shared" si="182"/>
        <v>5.9418320000000007</v>
      </c>
      <c r="H5888" s="3">
        <f t="shared" si="183"/>
        <v>2.9709160000000003</v>
      </c>
      <c r="J5888" s="3" cm="1">
        <f t="array" ref="J5888">+INDEX(G5888:H5888,,MATCH(Rates!$G$7,$G$4:$H$4,0))</f>
        <v>5.9418320000000007</v>
      </c>
    </row>
    <row r="5889" spans="2:10" x14ac:dyDescent="0.25">
      <c r="B5889" s="3">
        <v>9</v>
      </c>
      <c r="C5889" s="3">
        <v>2</v>
      </c>
      <c r="D5889" s="3">
        <v>12</v>
      </c>
      <c r="E5889" s="3">
        <v>6166.8540000000003</v>
      </c>
      <c r="F5889" s="3">
        <v>3083.4270000000001</v>
      </c>
      <c r="G5889" s="3">
        <f t="shared" si="182"/>
        <v>6.1668539999999998</v>
      </c>
      <c r="H5889" s="3">
        <f t="shared" si="183"/>
        <v>3.0834269999999999</v>
      </c>
      <c r="J5889" s="3" cm="1">
        <f t="array" ref="J5889">+INDEX(G5889:H5889,,MATCH(Rates!$G$7,$G$4:$H$4,0))</f>
        <v>6.1668539999999998</v>
      </c>
    </row>
    <row r="5890" spans="2:10" x14ac:dyDescent="0.25">
      <c r="B5890" s="3">
        <v>9</v>
      </c>
      <c r="C5890" s="3">
        <v>2</v>
      </c>
      <c r="D5890" s="3">
        <v>13</v>
      </c>
      <c r="E5890" s="3">
        <v>6016.4669999999996</v>
      </c>
      <c r="F5890" s="3">
        <v>3008.2330000000002</v>
      </c>
      <c r="G5890" s="3">
        <f t="shared" si="182"/>
        <v>6.0164669999999996</v>
      </c>
      <c r="H5890" s="3">
        <f t="shared" si="183"/>
        <v>3.0082330000000002</v>
      </c>
      <c r="J5890" s="3" cm="1">
        <f t="array" ref="J5890">+INDEX(G5890:H5890,,MATCH(Rates!$G$7,$G$4:$H$4,0))</f>
        <v>6.0164669999999996</v>
      </c>
    </row>
    <row r="5891" spans="2:10" x14ac:dyDescent="0.25">
      <c r="B5891" s="3">
        <v>9</v>
      </c>
      <c r="C5891" s="3">
        <v>2</v>
      </c>
      <c r="D5891" s="3">
        <v>14</v>
      </c>
      <c r="E5891" s="3">
        <v>5534.1930000000002</v>
      </c>
      <c r="F5891" s="3">
        <v>2767.096</v>
      </c>
      <c r="G5891" s="3">
        <f t="shared" si="182"/>
        <v>5.5341930000000001</v>
      </c>
      <c r="H5891" s="3">
        <f t="shared" si="183"/>
        <v>2.767096</v>
      </c>
      <c r="J5891" s="3" cm="1">
        <f t="array" ref="J5891">+INDEX(G5891:H5891,,MATCH(Rates!$G$7,$G$4:$H$4,0))</f>
        <v>5.5341930000000001</v>
      </c>
    </row>
    <row r="5892" spans="2:10" x14ac:dyDescent="0.25">
      <c r="B5892" s="3">
        <v>9</v>
      </c>
      <c r="C5892" s="3">
        <v>2</v>
      </c>
      <c r="D5892" s="3">
        <v>15</v>
      </c>
      <c r="E5892" s="3">
        <v>4661.7250000000004</v>
      </c>
      <c r="F5892" s="3">
        <v>2330.8629999999998</v>
      </c>
      <c r="G5892" s="3">
        <f t="shared" si="182"/>
        <v>4.6617250000000006</v>
      </c>
      <c r="H5892" s="3">
        <f t="shared" si="183"/>
        <v>2.3308629999999999</v>
      </c>
      <c r="J5892" s="3" cm="1">
        <f t="array" ref="J5892">+INDEX(G5892:H5892,,MATCH(Rates!$G$7,$G$4:$H$4,0))</f>
        <v>4.6617250000000006</v>
      </c>
    </row>
    <row r="5893" spans="2:10" x14ac:dyDescent="0.25">
      <c r="B5893" s="3">
        <v>9</v>
      </c>
      <c r="C5893" s="3">
        <v>2</v>
      </c>
      <c r="D5893" s="3">
        <v>16</v>
      </c>
      <c r="E5893" s="3">
        <v>3430.3490000000002</v>
      </c>
      <c r="F5893" s="3">
        <v>1715.174</v>
      </c>
      <c r="G5893" s="3">
        <f t="shared" si="182"/>
        <v>3.4303490000000001</v>
      </c>
      <c r="H5893" s="3">
        <f t="shared" si="183"/>
        <v>1.715174</v>
      </c>
      <c r="J5893" s="3" cm="1">
        <f t="array" ref="J5893">+INDEX(G5893:H5893,,MATCH(Rates!$G$7,$G$4:$H$4,0))</f>
        <v>3.4303490000000001</v>
      </c>
    </row>
    <row r="5894" spans="2:10" x14ac:dyDescent="0.25">
      <c r="B5894" s="3">
        <v>9</v>
      </c>
      <c r="C5894" s="3">
        <v>2</v>
      </c>
      <c r="D5894" s="3">
        <v>17</v>
      </c>
      <c r="E5894" s="3">
        <v>1834.819</v>
      </c>
      <c r="F5894" s="3">
        <v>917.41</v>
      </c>
      <c r="G5894" s="3">
        <f t="shared" si="182"/>
        <v>1.834819</v>
      </c>
      <c r="H5894" s="3">
        <f t="shared" si="183"/>
        <v>0.91740999999999995</v>
      </c>
      <c r="J5894" s="3" cm="1">
        <f t="array" ref="J5894">+INDEX(G5894:H5894,,MATCH(Rates!$G$7,$G$4:$H$4,0))</f>
        <v>1.834819</v>
      </c>
    </row>
    <row r="5895" spans="2:10" x14ac:dyDescent="0.25">
      <c r="B5895" s="3">
        <v>9</v>
      </c>
      <c r="C5895" s="3">
        <v>2</v>
      </c>
      <c r="D5895" s="3">
        <v>18</v>
      </c>
      <c r="E5895" s="3">
        <v>401.09500000000003</v>
      </c>
      <c r="F5895" s="3">
        <v>200.547</v>
      </c>
      <c r="G5895" s="3">
        <f t="shared" si="182"/>
        <v>0.40109500000000003</v>
      </c>
      <c r="H5895" s="3">
        <f t="shared" si="183"/>
        <v>0.200547</v>
      </c>
      <c r="J5895" s="3" cm="1">
        <f t="array" ref="J5895">+INDEX(G5895:H5895,,MATCH(Rates!$G$7,$G$4:$H$4,0))</f>
        <v>0.40109500000000003</v>
      </c>
    </row>
    <row r="5896" spans="2:10" x14ac:dyDescent="0.25">
      <c r="B5896" s="3">
        <v>9</v>
      </c>
      <c r="C5896" s="3">
        <v>2</v>
      </c>
      <c r="D5896" s="3">
        <v>19</v>
      </c>
      <c r="E5896" s="3">
        <v>0</v>
      </c>
      <c r="F5896" s="3">
        <v>0</v>
      </c>
      <c r="G5896" s="3">
        <f t="shared" si="182"/>
        <v>0</v>
      </c>
      <c r="H5896" s="3">
        <f t="shared" si="183"/>
        <v>0</v>
      </c>
      <c r="J5896" s="3" cm="1">
        <f t="array" ref="J5896">+INDEX(G5896:H5896,,MATCH(Rates!$G$7,$G$4:$H$4,0))</f>
        <v>0</v>
      </c>
    </row>
    <row r="5897" spans="2:10" x14ac:dyDescent="0.25">
      <c r="B5897" s="3">
        <v>9</v>
      </c>
      <c r="C5897" s="3">
        <v>2</v>
      </c>
      <c r="D5897" s="3">
        <v>20</v>
      </c>
      <c r="E5897" s="3">
        <v>0</v>
      </c>
      <c r="F5897" s="3">
        <v>0</v>
      </c>
      <c r="G5897" s="3">
        <f t="shared" si="182"/>
        <v>0</v>
      </c>
      <c r="H5897" s="3">
        <f t="shared" si="183"/>
        <v>0</v>
      </c>
      <c r="J5897" s="3" cm="1">
        <f t="array" ref="J5897">+INDEX(G5897:H5897,,MATCH(Rates!$G$7,$G$4:$H$4,0))</f>
        <v>0</v>
      </c>
    </row>
    <row r="5898" spans="2:10" x14ac:dyDescent="0.25">
      <c r="B5898" s="3">
        <v>9</v>
      </c>
      <c r="C5898" s="3">
        <v>2</v>
      </c>
      <c r="D5898" s="3">
        <v>21</v>
      </c>
      <c r="E5898" s="3">
        <v>0</v>
      </c>
      <c r="F5898" s="3">
        <v>0</v>
      </c>
      <c r="G5898" s="3">
        <f t="shared" si="182"/>
        <v>0</v>
      </c>
      <c r="H5898" s="3">
        <f t="shared" si="183"/>
        <v>0</v>
      </c>
      <c r="J5898" s="3" cm="1">
        <f t="array" ref="J5898">+INDEX(G5898:H5898,,MATCH(Rates!$G$7,$G$4:$H$4,0))</f>
        <v>0</v>
      </c>
    </row>
    <row r="5899" spans="2:10" x14ac:dyDescent="0.25">
      <c r="B5899" s="3">
        <v>9</v>
      </c>
      <c r="C5899" s="3">
        <v>2</v>
      </c>
      <c r="D5899" s="3">
        <v>22</v>
      </c>
      <c r="E5899" s="3">
        <v>0</v>
      </c>
      <c r="F5899" s="3">
        <v>0</v>
      </c>
      <c r="G5899" s="3">
        <f t="shared" si="182"/>
        <v>0</v>
      </c>
      <c r="H5899" s="3">
        <f t="shared" si="183"/>
        <v>0</v>
      </c>
      <c r="J5899" s="3" cm="1">
        <f t="array" ref="J5899">+INDEX(G5899:H5899,,MATCH(Rates!$G$7,$G$4:$H$4,0))</f>
        <v>0</v>
      </c>
    </row>
    <row r="5900" spans="2:10" x14ac:dyDescent="0.25">
      <c r="B5900" s="3">
        <v>9</v>
      </c>
      <c r="C5900" s="3">
        <v>2</v>
      </c>
      <c r="D5900" s="3">
        <v>23</v>
      </c>
      <c r="E5900" s="3">
        <v>0</v>
      </c>
      <c r="F5900" s="3">
        <v>0</v>
      </c>
      <c r="G5900" s="3">
        <f t="shared" si="182"/>
        <v>0</v>
      </c>
      <c r="H5900" s="3">
        <f t="shared" si="183"/>
        <v>0</v>
      </c>
      <c r="J5900" s="3" cm="1">
        <f t="array" ref="J5900">+INDEX(G5900:H5900,,MATCH(Rates!$G$7,$G$4:$H$4,0))</f>
        <v>0</v>
      </c>
    </row>
    <row r="5901" spans="2:10" x14ac:dyDescent="0.25">
      <c r="B5901" s="3">
        <v>9</v>
      </c>
      <c r="C5901" s="3">
        <v>3</v>
      </c>
      <c r="D5901" s="3">
        <v>0</v>
      </c>
      <c r="E5901" s="3">
        <v>0</v>
      </c>
      <c r="F5901" s="3">
        <v>0</v>
      </c>
      <c r="G5901" s="3">
        <f t="shared" si="182"/>
        <v>0</v>
      </c>
      <c r="H5901" s="3">
        <f t="shared" si="183"/>
        <v>0</v>
      </c>
      <c r="J5901" s="3" cm="1">
        <f t="array" ref="J5901">+INDEX(G5901:H5901,,MATCH(Rates!$G$7,$G$4:$H$4,0))</f>
        <v>0</v>
      </c>
    </row>
    <row r="5902" spans="2:10" x14ac:dyDescent="0.25">
      <c r="B5902" s="3">
        <v>9</v>
      </c>
      <c r="C5902" s="3">
        <v>3</v>
      </c>
      <c r="D5902" s="3">
        <v>1</v>
      </c>
      <c r="E5902" s="3">
        <v>0</v>
      </c>
      <c r="F5902" s="3">
        <v>0</v>
      </c>
      <c r="G5902" s="3">
        <f t="shared" si="182"/>
        <v>0</v>
      </c>
      <c r="H5902" s="3">
        <f t="shared" si="183"/>
        <v>0</v>
      </c>
      <c r="J5902" s="3" cm="1">
        <f t="array" ref="J5902">+INDEX(G5902:H5902,,MATCH(Rates!$G$7,$G$4:$H$4,0))</f>
        <v>0</v>
      </c>
    </row>
    <row r="5903" spans="2:10" x14ac:dyDescent="0.25">
      <c r="B5903" s="3">
        <v>9</v>
      </c>
      <c r="C5903" s="3">
        <v>3</v>
      </c>
      <c r="D5903" s="3">
        <v>2</v>
      </c>
      <c r="E5903" s="3">
        <v>0</v>
      </c>
      <c r="F5903" s="3">
        <v>0</v>
      </c>
      <c r="G5903" s="3">
        <f t="shared" si="182"/>
        <v>0</v>
      </c>
      <c r="H5903" s="3">
        <f t="shared" si="183"/>
        <v>0</v>
      </c>
      <c r="J5903" s="3" cm="1">
        <f t="array" ref="J5903">+INDEX(G5903:H5903,,MATCH(Rates!$G$7,$G$4:$H$4,0))</f>
        <v>0</v>
      </c>
    </row>
    <row r="5904" spans="2:10" x14ac:dyDescent="0.25">
      <c r="B5904" s="3">
        <v>9</v>
      </c>
      <c r="C5904" s="3">
        <v>3</v>
      </c>
      <c r="D5904" s="3">
        <v>3</v>
      </c>
      <c r="E5904" s="3">
        <v>0</v>
      </c>
      <c r="F5904" s="3">
        <v>0</v>
      </c>
      <c r="G5904" s="3">
        <f t="shared" si="182"/>
        <v>0</v>
      </c>
      <c r="H5904" s="3">
        <f t="shared" si="183"/>
        <v>0</v>
      </c>
      <c r="J5904" s="3" cm="1">
        <f t="array" ref="J5904">+INDEX(G5904:H5904,,MATCH(Rates!$G$7,$G$4:$H$4,0))</f>
        <v>0</v>
      </c>
    </row>
    <row r="5905" spans="2:10" x14ac:dyDescent="0.25">
      <c r="B5905" s="3">
        <v>9</v>
      </c>
      <c r="C5905" s="3">
        <v>3</v>
      </c>
      <c r="D5905" s="3">
        <v>4</v>
      </c>
      <c r="E5905" s="3">
        <v>0</v>
      </c>
      <c r="F5905" s="3">
        <v>0</v>
      </c>
      <c r="G5905" s="3">
        <f t="shared" si="182"/>
        <v>0</v>
      </c>
      <c r="H5905" s="3">
        <f t="shared" si="183"/>
        <v>0</v>
      </c>
      <c r="J5905" s="3" cm="1">
        <f t="array" ref="J5905">+INDEX(G5905:H5905,,MATCH(Rates!$G$7,$G$4:$H$4,0))</f>
        <v>0</v>
      </c>
    </row>
    <row r="5906" spans="2:10" x14ac:dyDescent="0.25">
      <c r="B5906" s="3">
        <v>9</v>
      </c>
      <c r="C5906" s="3">
        <v>3</v>
      </c>
      <c r="D5906" s="3">
        <v>5</v>
      </c>
      <c r="E5906" s="3">
        <v>0</v>
      </c>
      <c r="F5906" s="3">
        <v>0</v>
      </c>
      <c r="G5906" s="3">
        <f t="shared" si="182"/>
        <v>0</v>
      </c>
      <c r="H5906" s="3">
        <f t="shared" si="183"/>
        <v>0</v>
      </c>
      <c r="J5906" s="3" cm="1">
        <f t="array" ref="J5906">+INDEX(G5906:H5906,,MATCH(Rates!$G$7,$G$4:$H$4,0))</f>
        <v>0</v>
      </c>
    </row>
    <row r="5907" spans="2:10" x14ac:dyDescent="0.25">
      <c r="B5907" s="3">
        <v>9</v>
      </c>
      <c r="C5907" s="3">
        <v>3</v>
      </c>
      <c r="D5907" s="3">
        <v>6</v>
      </c>
      <c r="E5907" s="3">
        <v>63.427</v>
      </c>
      <c r="F5907" s="3">
        <v>31.713000000000001</v>
      </c>
      <c r="G5907" s="3">
        <f t="shared" si="182"/>
        <v>6.3426999999999997E-2</v>
      </c>
      <c r="H5907" s="3">
        <f t="shared" si="183"/>
        <v>3.1712999999999998E-2</v>
      </c>
      <c r="J5907" s="3" cm="1">
        <f t="array" ref="J5907">+INDEX(G5907:H5907,,MATCH(Rates!$G$7,$G$4:$H$4,0))</f>
        <v>6.3426999999999997E-2</v>
      </c>
    </row>
    <row r="5908" spans="2:10" x14ac:dyDescent="0.25">
      <c r="B5908" s="3">
        <v>9</v>
      </c>
      <c r="C5908" s="3">
        <v>3</v>
      </c>
      <c r="D5908" s="3">
        <v>7</v>
      </c>
      <c r="E5908" s="3">
        <v>1115.999</v>
      </c>
      <c r="F5908" s="3">
        <v>557.99900000000002</v>
      </c>
      <c r="G5908" s="3">
        <f t="shared" si="182"/>
        <v>1.115999</v>
      </c>
      <c r="H5908" s="3">
        <f t="shared" si="183"/>
        <v>0.55799900000000002</v>
      </c>
      <c r="J5908" s="3" cm="1">
        <f t="array" ref="J5908">+INDEX(G5908:H5908,,MATCH(Rates!$G$7,$G$4:$H$4,0))</f>
        <v>1.115999</v>
      </c>
    </row>
    <row r="5909" spans="2:10" x14ac:dyDescent="0.25">
      <c r="B5909" s="3">
        <v>9</v>
      </c>
      <c r="C5909" s="3">
        <v>3</v>
      </c>
      <c r="D5909" s="3">
        <v>8</v>
      </c>
      <c r="E5909" s="3">
        <v>2701.277</v>
      </c>
      <c r="F5909" s="3">
        <v>1350.6379999999999</v>
      </c>
      <c r="G5909" s="3">
        <f t="shared" ref="G5909:G5972" si="184">+E5909/1000</f>
        <v>2.7012770000000002</v>
      </c>
      <c r="H5909" s="3">
        <f t="shared" ref="H5909:H5972" si="185">+F5909/1000</f>
        <v>1.350638</v>
      </c>
      <c r="J5909" s="3" cm="1">
        <f t="array" ref="J5909">+INDEX(G5909:H5909,,MATCH(Rates!$G$7,$G$4:$H$4,0))</f>
        <v>2.7012770000000002</v>
      </c>
    </row>
    <row r="5910" spans="2:10" x14ac:dyDescent="0.25">
      <c r="B5910" s="3">
        <v>9</v>
      </c>
      <c r="C5910" s="3">
        <v>3</v>
      </c>
      <c r="D5910" s="3">
        <v>9</v>
      </c>
      <c r="E5910" s="3">
        <v>4111.375</v>
      </c>
      <c r="F5910" s="3">
        <v>2055.6869999999999</v>
      </c>
      <c r="G5910" s="3">
        <f t="shared" si="184"/>
        <v>4.1113749999999998</v>
      </c>
      <c r="H5910" s="3">
        <f t="shared" si="185"/>
        <v>2.0556869999999998</v>
      </c>
      <c r="J5910" s="3" cm="1">
        <f t="array" ref="J5910">+INDEX(G5910:H5910,,MATCH(Rates!$G$7,$G$4:$H$4,0))</f>
        <v>4.1113749999999998</v>
      </c>
    </row>
    <row r="5911" spans="2:10" x14ac:dyDescent="0.25">
      <c r="B5911" s="3">
        <v>9</v>
      </c>
      <c r="C5911" s="3">
        <v>3</v>
      </c>
      <c r="D5911" s="3">
        <v>10</v>
      </c>
      <c r="E5911" s="3">
        <v>5038.8419999999996</v>
      </c>
      <c r="F5911" s="3">
        <v>2519.4209999999998</v>
      </c>
      <c r="G5911" s="3">
        <f t="shared" si="184"/>
        <v>5.0388419999999998</v>
      </c>
      <c r="H5911" s="3">
        <f t="shared" si="185"/>
        <v>2.5194209999999999</v>
      </c>
      <c r="J5911" s="3" cm="1">
        <f t="array" ref="J5911">+INDEX(G5911:H5911,,MATCH(Rates!$G$7,$G$4:$H$4,0))</f>
        <v>5.0388419999999998</v>
      </c>
    </row>
    <row r="5912" spans="2:10" x14ac:dyDescent="0.25">
      <c r="B5912" s="3">
        <v>9</v>
      </c>
      <c r="C5912" s="3">
        <v>3</v>
      </c>
      <c r="D5912" s="3">
        <v>11</v>
      </c>
      <c r="E5912" s="3">
        <v>5782.8940000000002</v>
      </c>
      <c r="F5912" s="3">
        <v>2891.4470000000001</v>
      </c>
      <c r="G5912" s="3">
        <f t="shared" si="184"/>
        <v>5.7828940000000006</v>
      </c>
      <c r="H5912" s="3">
        <f t="shared" si="185"/>
        <v>2.8914470000000003</v>
      </c>
      <c r="J5912" s="3" cm="1">
        <f t="array" ref="J5912">+INDEX(G5912:H5912,,MATCH(Rates!$G$7,$G$4:$H$4,0))</f>
        <v>5.7828940000000006</v>
      </c>
    </row>
    <row r="5913" spans="2:10" x14ac:dyDescent="0.25">
      <c r="B5913" s="3">
        <v>9</v>
      </c>
      <c r="C5913" s="3">
        <v>3</v>
      </c>
      <c r="D5913" s="3">
        <v>12</v>
      </c>
      <c r="E5913" s="3">
        <v>6017.7049999999999</v>
      </c>
      <c r="F5913" s="3">
        <v>3008.8530000000001</v>
      </c>
      <c r="G5913" s="3">
        <f t="shared" si="184"/>
        <v>6.0177050000000003</v>
      </c>
      <c r="H5913" s="3">
        <f t="shared" si="185"/>
        <v>3.0088530000000002</v>
      </c>
      <c r="J5913" s="3" cm="1">
        <f t="array" ref="J5913">+INDEX(G5913:H5913,,MATCH(Rates!$G$7,$G$4:$H$4,0))</f>
        <v>6.0177050000000003</v>
      </c>
    </row>
    <row r="5914" spans="2:10" x14ac:dyDescent="0.25">
      <c r="B5914" s="3">
        <v>9</v>
      </c>
      <c r="C5914" s="3">
        <v>3</v>
      </c>
      <c r="D5914" s="3">
        <v>13</v>
      </c>
      <c r="E5914" s="3">
        <v>5989.0609999999997</v>
      </c>
      <c r="F5914" s="3">
        <v>2994.53</v>
      </c>
      <c r="G5914" s="3">
        <f t="shared" si="184"/>
        <v>5.9890609999999995</v>
      </c>
      <c r="H5914" s="3">
        <f t="shared" si="185"/>
        <v>2.9945300000000001</v>
      </c>
      <c r="J5914" s="3" cm="1">
        <f t="array" ref="J5914">+INDEX(G5914:H5914,,MATCH(Rates!$G$7,$G$4:$H$4,0))</f>
        <v>5.9890609999999995</v>
      </c>
    </row>
    <row r="5915" spans="2:10" x14ac:dyDescent="0.25">
      <c r="B5915" s="3">
        <v>9</v>
      </c>
      <c r="C5915" s="3">
        <v>3</v>
      </c>
      <c r="D5915" s="3">
        <v>14</v>
      </c>
      <c r="E5915" s="3">
        <v>5487.058</v>
      </c>
      <c r="F5915" s="3">
        <v>2743.529</v>
      </c>
      <c r="G5915" s="3">
        <f t="shared" si="184"/>
        <v>5.4870580000000002</v>
      </c>
      <c r="H5915" s="3">
        <f t="shared" si="185"/>
        <v>2.7435290000000001</v>
      </c>
      <c r="J5915" s="3" cm="1">
        <f t="array" ref="J5915">+INDEX(G5915:H5915,,MATCH(Rates!$G$7,$G$4:$H$4,0))</f>
        <v>5.4870580000000002</v>
      </c>
    </row>
    <row r="5916" spans="2:10" x14ac:dyDescent="0.25">
      <c r="B5916" s="3">
        <v>9</v>
      </c>
      <c r="C5916" s="3">
        <v>3</v>
      </c>
      <c r="D5916" s="3">
        <v>15</v>
      </c>
      <c r="E5916" s="3">
        <v>4640.2110000000002</v>
      </c>
      <c r="F5916" s="3">
        <v>2320.105</v>
      </c>
      <c r="G5916" s="3">
        <f t="shared" si="184"/>
        <v>4.6402109999999999</v>
      </c>
      <c r="H5916" s="3">
        <f t="shared" si="185"/>
        <v>2.3201049999999999</v>
      </c>
      <c r="J5916" s="3" cm="1">
        <f t="array" ref="J5916">+INDEX(G5916:H5916,,MATCH(Rates!$G$7,$G$4:$H$4,0))</f>
        <v>4.6402109999999999</v>
      </c>
    </row>
    <row r="5917" spans="2:10" x14ac:dyDescent="0.25">
      <c r="B5917" s="3">
        <v>9</v>
      </c>
      <c r="C5917" s="3">
        <v>3</v>
      </c>
      <c r="D5917" s="3">
        <v>16</v>
      </c>
      <c r="E5917" s="3">
        <v>3360.4140000000002</v>
      </c>
      <c r="F5917" s="3">
        <v>1680.2070000000001</v>
      </c>
      <c r="G5917" s="3">
        <f t="shared" si="184"/>
        <v>3.360414</v>
      </c>
      <c r="H5917" s="3">
        <f t="shared" si="185"/>
        <v>1.680207</v>
      </c>
      <c r="J5917" s="3" cm="1">
        <f t="array" ref="J5917">+INDEX(G5917:H5917,,MATCH(Rates!$G$7,$G$4:$H$4,0))</f>
        <v>3.360414</v>
      </c>
    </row>
    <row r="5918" spans="2:10" x14ac:dyDescent="0.25">
      <c r="B5918" s="3">
        <v>9</v>
      </c>
      <c r="C5918" s="3">
        <v>3</v>
      </c>
      <c r="D5918" s="3">
        <v>17</v>
      </c>
      <c r="E5918" s="3">
        <v>1790.5809999999999</v>
      </c>
      <c r="F5918" s="3">
        <v>895.29</v>
      </c>
      <c r="G5918" s="3">
        <f t="shared" si="184"/>
        <v>1.790581</v>
      </c>
      <c r="H5918" s="3">
        <f t="shared" si="185"/>
        <v>0.89528999999999992</v>
      </c>
      <c r="J5918" s="3" cm="1">
        <f t="array" ref="J5918">+INDEX(G5918:H5918,,MATCH(Rates!$G$7,$G$4:$H$4,0))</f>
        <v>1.790581</v>
      </c>
    </row>
    <row r="5919" spans="2:10" x14ac:dyDescent="0.25">
      <c r="B5919" s="3">
        <v>9</v>
      </c>
      <c r="C5919" s="3">
        <v>3</v>
      </c>
      <c r="D5919" s="3">
        <v>18</v>
      </c>
      <c r="E5919" s="3">
        <v>366.19200000000001</v>
      </c>
      <c r="F5919" s="3">
        <v>183.096</v>
      </c>
      <c r="G5919" s="3">
        <f t="shared" si="184"/>
        <v>0.36619200000000002</v>
      </c>
      <c r="H5919" s="3">
        <f t="shared" si="185"/>
        <v>0.18309600000000001</v>
      </c>
      <c r="J5919" s="3" cm="1">
        <f t="array" ref="J5919">+INDEX(G5919:H5919,,MATCH(Rates!$G$7,$G$4:$H$4,0))</f>
        <v>0.36619200000000002</v>
      </c>
    </row>
    <row r="5920" spans="2:10" x14ac:dyDescent="0.25">
      <c r="B5920" s="3">
        <v>9</v>
      </c>
      <c r="C5920" s="3">
        <v>3</v>
      </c>
      <c r="D5920" s="3">
        <v>19</v>
      </c>
      <c r="E5920" s="3">
        <v>0</v>
      </c>
      <c r="F5920" s="3">
        <v>0</v>
      </c>
      <c r="G5920" s="3">
        <f t="shared" si="184"/>
        <v>0</v>
      </c>
      <c r="H5920" s="3">
        <f t="shared" si="185"/>
        <v>0</v>
      </c>
      <c r="J5920" s="3" cm="1">
        <f t="array" ref="J5920">+INDEX(G5920:H5920,,MATCH(Rates!$G$7,$G$4:$H$4,0))</f>
        <v>0</v>
      </c>
    </row>
    <row r="5921" spans="2:10" x14ac:dyDescent="0.25">
      <c r="B5921" s="3">
        <v>9</v>
      </c>
      <c r="C5921" s="3">
        <v>3</v>
      </c>
      <c r="D5921" s="3">
        <v>20</v>
      </c>
      <c r="E5921" s="3">
        <v>0</v>
      </c>
      <c r="F5921" s="3">
        <v>0</v>
      </c>
      <c r="G5921" s="3">
        <f t="shared" si="184"/>
        <v>0</v>
      </c>
      <c r="H5921" s="3">
        <f t="shared" si="185"/>
        <v>0</v>
      </c>
      <c r="J5921" s="3" cm="1">
        <f t="array" ref="J5921">+INDEX(G5921:H5921,,MATCH(Rates!$G$7,$G$4:$H$4,0))</f>
        <v>0</v>
      </c>
    </row>
    <row r="5922" spans="2:10" x14ac:dyDescent="0.25">
      <c r="B5922" s="3">
        <v>9</v>
      </c>
      <c r="C5922" s="3">
        <v>3</v>
      </c>
      <c r="D5922" s="3">
        <v>21</v>
      </c>
      <c r="E5922" s="3">
        <v>0</v>
      </c>
      <c r="F5922" s="3">
        <v>0</v>
      </c>
      <c r="G5922" s="3">
        <f t="shared" si="184"/>
        <v>0</v>
      </c>
      <c r="H5922" s="3">
        <f t="shared" si="185"/>
        <v>0</v>
      </c>
      <c r="J5922" s="3" cm="1">
        <f t="array" ref="J5922">+INDEX(G5922:H5922,,MATCH(Rates!$G$7,$G$4:$H$4,0))</f>
        <v>0</v>
      </c>
    </row>
    <row r="5923" spans="2:10" x14ac:dyDescent="0.25">
      <c r="B5923" s="3">
        <v>9</v>
      </c>
      <c r="C5923" s="3">
        <v>3</v>
      </c>
      <c r="D5923" s="3">
        <v>22</v>
      </c>
      <c r="E5923" s="3">
        <v>0</v>
      </c>
      <c r="F5923" s="3">
        <v>0</v>
      </c>
      <c r="G5923" s="3">
        <f t="shared" si="184"/>
        <v>0</v>
      </c>
      <c r="H5923" s="3">
        <f t="shared" si="185"/>
        <v>0</v>
      </c>
      <c r="J5923" s="3" cm="1">
        <f t="array" ref="J5923">+INDEX(G5923:H5923,,MATCH(Rates!$G$7,$G$4:$H$4,0))</f>
        <v>0</v>
      </c>
    </row>
    <row r="5924" spans="2:10" x14ac:dyDescent="0.25">
      <c r="B5924" s="3">
        <v>9</v>
      </c>
      <c r="C5924" s="3">
        <v>3</v>
      </c>
      <c r="D5924" s="3">
        <v>23</v>
      </c>
      <c r="E5924" s="3">
        <v>0</v>
      </c>
      <c r="F5924" s="3">
        <v>0</v>
      </c>
      <c r="G5924" s="3">
        <f t="shared" si="184"/>
        <v>0</v>
      </c>
      <c r="H5924" s="3">
        <f t="shared" si="185"/>
        <v>0</v>
      </c>
      <c r="J5924" s="3" cm="1">
        <f t="array" ref="J5924">+INDEX(G5924:H5924,,MATCH(Rates!$G$7,$G$4:$H$4,0))</f>
        <v>0</v>
      </c>
    </row>
    <row r="5925" spans="2:10" x14ac:dyDescent="0.25">
      <c r="B5925" s="3">
        <v>9</v>
      </c>
      <c r="C5925" s="3">
        <v>4</v>
      </c>
      <c r="D5925" s="3">
        <v>0</v>
      </c>
      <c r="E5925" s="3">
        <v>0</v>
      </c>
      <c r="F5925" s="3">
        <v>0</v>
      </c>
      <c r="G5925" s="3">
        <f t="shared" si="184"/>
        <v>0</v>
      </c>
      <c r="H5925" s="3">
        <f t="shared" si="185"/>
        <v>0</v>
      </c>
      <c r="J5925" s="3" cm="1">
        <f t="array" ref="J5925">+INDEX(G5925:H5925,,MATCH(Rates!$G$7,$G$4:$H$4,0))</f>
        <v>0</v>
      </c>
    </row>
    <row r="5926" spans="2:10" x14ac:dyDescent="0.25">
      <c r="B5926" s="3">
        <v>9</v>
      </c>
      <c r="C5926" s="3">
        <v>4</v>
      </c>
      <c r="D5926" s="3">
        <v>1</v>
      </c>
      <c r="E5926" s="3">
        <v>0</v>
      </c>
      <c r="F5926" s="3">
        <v>0</v>
      </c>
      <c r="G5926" s="3">
        <f t="shared" si="184"/>
        <v>0</v>
      </c>
      <c r="H5926" s="3">
        <f t="shared" si="185"/>
        <v>0</v>
      </c>
      <c r="J5926" s="3" cm="1">
        <f t="array" ref="J5926">+INDEX(G5926:H5926,,MATCH(Rates!$G$7,$G$4:$H$4,0))</f>
        <v>0</v>
      </c>
    </row>
    <row r="5927" spans="2:10" x14ac:dyDescent="0.25">
      <c r="B5927" s="3">
        <v>9</v>
      </c>
      <c r="C5927" s="3">
        <v>4</v>
      </c>
      <c r="D5927" s="3">
        <v>2</v>
      </c>
      <c r="E5927" s="3">
        <v>0</v>
      </c>
      <c r="F5927" s="3">
        <v>0</v>
      </c>
      <c r="G5927" s="3">
        <f t="shared" si="184"/>
        <v>0</v>
      </c>
      <c r="H5927" s="3">
        <f t="shared" si="185"/>
        <v>0</v>
      </c>
      <c r="J5927" s="3" cm="1">
        <f t="array" ref="J5927">+INDEX(G5927:H5927,,MATCH(Rates!$G$7,$G$4:$H$4,0))</f>
        <v>0</v>
      </c>
    </row>
    <row r="5928" spans="2:10" x14ac:dyDescent="0.25">
      <c r="B5928" s="3">
        <v>9</v>
      </c>
      <c r="C5928" s="3">
        <v>4</v>
      </c>
      <c r="D5928" s="3">
        <v>3</v>
      </c>
      <c r="E5928" s="3">
        <v>0</v>
      </c>
      <c r="F5928" s="3">
        <v>0</v>
      </c>
      <c r="G5928" s="3">
        <f t="shared" si="184"/>
        <v>0</v>
      </c>
      <c r="H5928" s="3">
        <f t="shared" si="185"/>
        <v>0</v>
      </c>
      <c r="J5928" s="3" cm="1">
        <f t="array" ref="J5928">+INDEX(G5928:H5928,,MATCH(Rates!$G$7,$G$4:$H$4,0))</f>
        <v>0</v>
      </c>
    </row>
    <row r="5929" spans="2:10" x14ac:dyDescent="0.25">
      <c r="B5929" s="3">
        <v>9</v>
      </c>
      <c r="C5929" s="3">
        <v>4</v>
      </c>
      <c r="D5929" s="3">
        <v>4</v>
      </c>
      <c r="E5929" s="3">
        <v>0</v>
      </c>
      <c r="F5929" s="3">
        <v>0</v>
      </c>
      <c r="G5929" s="3">
        <f t="shared" si="184"/>
        <v>0</v>
      </c>
      <c r="H5929" s="3">
        <f t="shared" si="185"/>
        <v>0</v>
      </c>
      <c r="J5929" s="3" cm="1">
        <f t="array" ref="J5929">+INDEX(G5929:H5929,,MATCH(Rates!$G$7,$G$4:$H$4,0))</f>
        <v>0</v>
      </c>
    </row>
    <row r="5930" spans="2:10" x14ac:dyDescent="0.25">
      <c r="B5930" s="3">
        <v>9</v>
      </c>
      <c r="C5930" s="3">
        <v>4</v>
      </c>
      <c r="D5930" s="3">
        <v>5</v>
      </c>
      <c r="E5930" s="3">
        <v>0</v>
      </c>
      <c r="F5930" s="3">
        <v>0</v>
      </c>
      <c r="G5930" s="3">
        <f t="shared" si="184"/>
        <v>0</v>
      </c>
      <c r="H5930" s="3">
        <f t="shared" si="185"/>
        <v>0</v>
      </c>
      <c r="J5930" s="3" cm="1">
        <f t="array" ref="J5930">+INDEX(G5930:H5930,,MATCH(Rates!$G$7,$G$4:$H$4,0))</f>
        <v>0</v>
      </c>
    </row>
    <row r="5931" spans="2:10" x14ac:dyDescent="0.25">
      <c r="B5931" s="3">
        <v>9</v>
      </c>
      <c r="C5931" s="3">
        <v>4</v>
      </c>
      <c r="D5931" s="3">
        <v>6</v>
      </c>
      <c r="E5931" s="3">
        <v>62.536000000000001</v>
      </c>
      <c r="F5931" s="3">
        <v>31.268000000000001</v>
      </c>
      <c r="G5931" s="3">
        <f t="shared" si="184"/>
        <v>6.2536000000000008E-2</v>
      </c>
      <c r="H5931" s="3">
        <f t="shared" si="185"/>
        <v>3.1268000000000004E-2</v>
      </c>
      <c r="J5931" s="3" cm="1">
        <f t="array" ref="J5931">+INDEX(G5931:H5931,,MATCH(Rates!$G$7,$G$4:$H$4,0))</f>
        <v>6.2536000000000008E-2</v>
      </c>
    </row>
    <row r="5932" spans="2:10" x14ac:dyDescent="0.25">
      <c r="B5932" s="3">
        <v>9</v>
      </c>
      <c r="C5932" s="3">
        <v>4</v>
      </c>
      <c r="D5932" s="3">
        <v>7</v>
      </c>
      <c r="E5932" s="3">
        <v>1113.2550000000001</v>
      </c>
      <c r="F5932" s="3">
        <v>556.62699999999995</v>
      </c>
      <c r="G5932" s="3">
        <f t="shared" si="184"/>
        <v>1.1132550000000001</v>
      </c>
      <c r="H5932" s="3">
        <f t="shared" si="185"/>
        <v>0.55662699999999998</v>
      </c>
      <c r="J5932" s="3" cm="1">
        <f t="array" ref="J5932">+INDEX(G5932:H5932,,MATCH(Rates!$G$7,$G$4:$H$4,0))</f>
        <v>1.1132550000000001</v>
      </c>
    </row>
    <row r="5933" spans="2:10" x14ac:dyDescent="0.25">
      <c r="B5933" s="3">
        <v>9</v>
      </c>
      <c r="C5933" s="3">
        <v>4</v>
      </c>
      <c r="D5933" s="3">
        <v>8</v>
      </c>
      <c r="E5933" s="3">
        <v>2769.3429999999998</v>
      </c>
      <c r="F5933" s="3">
        <v>1384.671</v>
      </c>
      <c r="G5933" s="3">
        <f t="shared" si="184"/>
        <v>2.7693429999999997</v>
      </c>
      <c r="H5933" s="3">
        <f t="shared" si="185"/>
        <v>1.384671</v>
      </c>
      <c r="J5933" s="3" cm="1">
        <f t="array" ref="J5933">+INDEX(G5933:H5933,,MATCH(Rates!$G$7,$G$4:$H$4,0))</f>
        <v>2.7693429999999997</v>
      </c>
    </row>
    <row r="5934" spans="2:10" x14ac:dyDescent="0.25">
      <c r="B5934" s="3">
        <v>9</v>
      </c>
      <c r="C5934" s="3">
        <v>4</v>
      </c>
      <c r="D5934" s="3">
        <v>9</v>
      </c>
      <c r="E5934" s="3">
        <v>4231.4610000000002</v>
      </c>
      <c r="F5934" s="3">
        <v>2115.73</v>
      </c>
      <c r="G5934" s="3">
        <f t="shared" si="184"/>
        <v>4.2314610000000004</v>
      </c>
      <c r="H5934" s="3">
        <f t="shared" si="185"/>
        <v>2.1157300000000001</v>
      </c>
      <c r="J5934" s="3" cm="1">
        <f t="array" ref="J5934">+INDEX(G5934:H5934,,MATCH(Rates!$G$7,$G$4:$H$4,0))</f>
        <v>4.2314610000000004</v>
      </c>
    </row>
    <row r="5935" spans="2:10" x14ac:dyDescent="0.25">
      <c r="B5935" s="3">
        <v>9</v>
      </c>
      <c r="C5935" s="3">
        <v>4</v>
      </c>
      <c r="D5935" s="3">
        <v>10</v>
      </c>
      <c r="E5935" s="3">
        <v>5278.6469999999999</v>
      </c>
      <c r="F5935" s="3">
        <v>2639.3229999999999</v>
      </c>
      <c r="G5935" s="3">
        <f t="shared" si="184"/>
        <v>5.2786470000000003</v>
      </c>
      <c r="H5935" s="3">
        <f t="shared" si="185"/>
        <v>2.6393230000000001</v>
      </c>
      <c r="J5935" s="3" cm="1">
        <f t="array" ref="J5935">+INDEX(G5935:H5935,,MATCH(Rates!$G$7,$G$4:$H$4,0))</f>
        <v>5.2786470000000003</v>
      </c>
    </row>
    <row r="5936" spans="2:10" x14ac:dyDescent="0.25">
      <c r="B5936" s="3">
        <v>9</v>
      </c>
      <c r="C5936" s="3">
        <v>4</v>
      </c>
      <c r="D5936" s="3">
        <v>11</v>
      </c>
      <c r="E5936" s="3">
        <v>5966.9859999999999</v>
      </c>
      <c r="F5936" s="3">
        <v>2983.4929999999999</v>
      </c>
      <c r="G5936" s="3">
        <f t="shared" si="184"/>
        <v>5.9669859999999995</v>
      </c>
      <c r="H5936" s="3">
        <f t="shared" si="185"/>
        <v>2.9834929999999997</v>
      </c>
      <c r="J5936" s="3" cm="1">
        <f t="array" ref="J5936">+INDEX(G5936:H5936,,MATCH(Rates!$G$7,$G$4:$H$4,0))</f>
        <v>5.9669859999999995</v>
      </c>
    </row>
    <row r="5937" spans="2:10" x14ac:dyDescent="0.25">
      <c r="B5937" s="3">
        <v>9</v>
      </c>
      <c r="C5937" s="3">
        <v>4</v>
      </c>
      <c r="D5937" s="3">
        <v>12</v>
      </c>
      <c r="E5937" s="3">
        <v>6230.1719999999996</v>
      </c>
      <c r="F5937" s="3">
        <v>3115.0859999999998</v>
      </c>
      <c r="G5937" s="3">
        <f t="shared" si="184"/>
        <v>6.2301719999999996</v>
      </c>
      <c r="H5937" s="3">
        <f t="shared" si="185"/>
        <v>3.1150859999999998</v>
      </c>
      <c r="J5937" s="3" cm="1">
        <f t="array" ref="J5937">+INDEX(G5937:H5937,,MATCH(Rates!$G$7,$G$4:$H$4,0))</f>
        <v>6.2301719999999996</v>
      </c>
    </row>
    <row r="5938" spans="2:10" x14ac:dyDescent="0.25">
      <c r="B5938" s="3">
        <v>9</v>
      </c>
      <c r="C5938" s="3">
        <v>4</v>
      </c>
      <c r="D5938" s="3">
        <v>13</v>
      </c>
      <c r="E5938" s="3">
        <v>6116.6570000000002</v>
      </c>
      <c r="F5938" s="3">
        <v>3058.3290000000002</v>
      </c>
      <c r="G5938" s="3">
        <f t="shared" si="184"/>
        <v>6.116657</v>
      </c>
      <c r="H5938" s="3">
        <f t="shared" si="185"/>
        <v>3.0583290000000001</v>
      </c>
      <c r="J5938" s="3" cm="1">
        <f t="array" ref="J5938">+INDEX(G5938:H5938,,MATCH(Rates!$G$7,$G$4:$H$4,0))</f>
        <v>6.116657</v>
      </c>
    </row>
    <row r="5939" spans="2:10" x14ac:dyDescent="0.25">
      <c r="B5939" s="3">
        <v>9</v>
      </c>
      <c r="C5939" s="3">
        <v>4</v>
      </c>
      <c r="D5939" s="3">
        <v>14</v>
      </c>
      <c r="E5939" s="3">
        <v>5586.1549999999997</v>
      </c>
      <c r="F5939" s="3">
        <v>2793.078</v>
      </c>
      <c r="G5939" s="3">
        <f t="shared" si="184"/>
        <v>5.5861549999999998</v>
      </c>
      <c r="H5939" s="3">
        <f t="shared" si="185"/>
        <v>2.7930779999999999</v>
      </c>
      <c r="J5939" s="3" cm="1">
        <f t="array" ref="J5939">+INDEX(G5939:H5939,,MATCH(Rates!$G$7,$G$4:$H$4,0))</f>
        <v>5.5861549999999998</v>
      </c>
    </row>
    <row r="5940" spans="2:10" x14ac:dyDescent="0.25">
      <c r="B5940" s="3">
        <v>9</v>
      </c>
      <c r="C5940" s="3">
        <v>4</v>
      </c>
      <c r="D5940" s="3">
        <v>15</v>
      </c>
      <c r="E5940" s="3">
        <v>4712.6030000000001</v>
      </c>
      <c r="F5940" s="3">
        <v>2356.3020000000001</v>
      </c>
      <c r="G5940" s="3">
        <f t="shared" si="184"/>
        <v>4.7126029999999997</v>
      </c>
      <c r="H5940" s="3">
        <f t="shared" si="185"/>
        <v>2.3563020000000003</v>
      </c>
      <c r="J5940" s="3" cm="1">
        <f t="array" ref="J5940">+INDEX(G5940:H5940,,MATCH(Rates!$G$7,$G$4:$H$4,0))</f>
        <v>4.7126029999999997</v>
      </c>
    </row>
    <row r="5941" spans="2:10" x14ac:dyDescent="0.25">
      <c r="B5941" s="3">
        <v>9</v>
      </c>
      <c r="C5941" s="3">
        <v>4</v>
      </c>
      <c r="D5941" s="3">
        <v>16</v>
      </c>
      <c r="E5941" s="3">
        <v>3439.26</v>
      </c>
      <c r="F5941" s="3">
        <v>1719.63</v>
      </c>
      <c r="G5941" s="3">
        <f t="shared" si="184"/>
        <v>3.4392600000000004</v>
      </c>
      <c r="H5941" s="3">
        <f t="shared" si="185"/>
        <v>1.7196300000000002</v>
      </c>
      <c r="J5941" s="3" cm="1">
        <f t="array" ref="J5941">+INDEX(G5941:H5941,,MATCH(Rates!$G$7,$G$4:$H$4,0))</f>
        <v>3.4392600000000004</v>
      </c>
    </row>
    <row r="5942" spans="2:10" x14ac:dyDescent="0.25">
      <c r="B5942" s="3">
        <v>9</v>
      </c>
      <c r="C5942" s="3">
        <v>4</v>
      </c>
      <c r="D5942" s="3">
        <v>17</v>
      </c>
      <c r="E5942" s="3">
        <v>1825.568</v>
      </c>
      <c r="F5942" s="3">
        <v>912.78399999999999</v>
      </c>
      <c r="G5942" s="3">
        <f t="shared" si="184"/>
        <v>1.8255680000000001</v>
      </c>
      <c r="H5942" s="3">
        <f t="shared" si="185"/>
        <v>0.91278400000000004</v>
      </c>
      <c r="J5942" s="3" cm="1">
        <f t="array" ref="J5942">+INDEX(G5942:H5942,,MATCH(Rates!$G$7,$G$4:$H$4,0))</f>
        <v>1.8255680000000001</v>
      </c>
    </row>
    <row r="5943" spans="2:10" x14ac:dyDescent="0.25">
      <c r="B5943" s="3">
        <v>9</v>
      </c>
      <c r="C5943" s="3">
        <v>4</v>
      </c>
      <c r="D5943" s="3">
        <v>18</v>
      </c>
      <c r="E5943" s="3">
        <v>342.75900000000001</v>
      </c>
      <c r="F5943" s="3">
        <v>171.38</v>
      </c>
      <c r="G5943" s="3">
        <f t="shared" si="184"/>
        <v>0.34275900000000004</v>
      </c>
      <c r="H5943" s="3">
        <f t="shared" si="185"/>
        <v>0.17138</v>
      </c>
      <c r="J5943" s="3" cm="1">
        <f t="array" ref="J5943">+INDEX(G5943:H5943,,MATCH(Rates!$G$7,$G$4:$H$4,0))</f>
        <v>0.34275900000000004</v>
      </c>
    </row>
    <row r="5944" spans="2:10" x14ac:dyDescent="0.25">
      <c r="B5944" s="3">
        <v>9</v>
      </c>
      <c r="C5944" s="3">
        <v>4</v>
      </c>
      <c r="D5944" s="3">
        <v>19</v>
      </c>
      <c r="E5944" s="3">
        <v>0</v>
      </c>
      <c r="F5944" s="3">
        <v>0</v>
      </c>
      <c r="G5944" s="3">
        <f t="shared" si="184"/>
        <v>0</v>
      </c>
      <c r="H5944" s="3">
        <f t="shared" si="185"/>
        <v>0</v>
      </c>
      <c r="J5944" s="3" cm="1">
        <f t="array" ref="J5944">+INDEX(G5944:H5944,,MATCH(Rates!$G$7,$G$4:$H$4,0))</f>
        <v>0</v>
      </c>
    </row>
    <row r="5945" spans="2:10" x14ac:dyDescent="0.25">
      <c r="B5945" s="3">
        <v>9</v>
      </c>
      <c r="C5945" s="3">
        <v>4</v>
      </c>
      <c r="D5945" s="3">
        <v>20</v>
      </c>
      <c r="E5945" s="3">
        <v>0</v>
      </c>
      <c r="F5945" s="3">
        <v>0</v>
      </c>
      <c r="G5945" s="3">
        <f t="shared" si="184"/>
        <v>0</v>
      </c>
      <c r="H5945" s="3">
        <f t="shared" si="185"/>
        <v>0</v>
      </c>
      <c r="J5945" s="3" cm="1">
        <f t="array" ref="J5945">+INDEX(G5945:H5945,,MATCH(Rates!$G$7,$G$4:$H$4,0))</f>
        <v>0</v>
      </c>
    </row>
    <row r="5946" spans="2:10" x14ac:dyDescent="0.25">
      <c r="B5946" s="3">
        <v>9</v>
      </c>
      <c r="C5946" s="3">
        <v>4</v>
      </c>
      <c r="D5946" s="3">
        <v>21</v>
      </c>
      <c r="E5946" s="3">
        <v>0</v>
      </c>
      <c r="F5946" s="3">
        <v>0</v>
      </c>
      <c r="G5946" s="3">
        <f t="shared" si="184"/>
        <v>0</v>
      </c>
      <c r="H5946" s="3">
        <f t="shared" si="185"/>
        <v>0</v>
      </c>
      <c r="J5946" s="3" cm="1">
        <f t="array" ref="J5946">+INDEX(G5946:H5946,,MATCH(Rates!$G$7,$G$4:$H$4,0))</f>
        <v>0</v>
      </c>
    </row>
    <row r="5947" spans="2:10" x14ac:dyDescent="0.25">
      <c r="B5947" s="3">
        <v>9</v>
      </c>
      <c r="C5947" s="3">
        <v>4</v>
      </c>
      <c r="D5947" s="3">
        <v>22</v>
      </c>
      <c r="E5947" s="3">
        <v>0</v>
      </c>
      <c r="F5947" s="3">
        <v>0</v>
      </c>
      <c r="G5947" s="3">
        <f t="shared" si="184"/>
        <v>0</v>
      </c>
      <c r="H5947" s="3">
        <f t="shared" si="185"/>
        <v>0</v>
      </c>
      <c r="J5947" s="3" cm="1">
        <f t="array" ref="J5947">+INDEX(G5947:H5947,,MATCH(Rates!$G$7,$G$4:$H$4,0))</f>
        <v>0</v>
      </c>
    </row>
    <row r="5948" spans="2:10" x14ac:dyDescent="0.25">
      <c r="B5948" s="3">
        <v>9</v>
      </c>
      <c r="C5948" s="3">
        <v>4</v>
      </c>
      <c r="D5948" s="3">
        <v>23</v>
      </c>
      <c r="E5948" s="3">
        <v>0</v>
      </c>
      <c r="F5948" s="3">
        <v>0</v>
      </c>
      <c r="G5948" s="3">
        <f t="shared" si="184"/>
        <v>0</v>
      </c>
      <c r="H5948" s="3">
        <f t="shared" si="185"/>
        <v>0</v>
      </c>
      <c r="J5948" s="3" cm="1">
        <f t="array" ref="J5948">+INDEX(G5948:H5948,,MATCH(Rates!$G$7,$G$4:$H$4,0))</f>
        <v>0</v>
      </c>
    </row>
    <row r="5949" spans="2:10" x14ac:dyDescent="0.25">
      <c r="B5949" s="3">
        <v>9</v>
      </c>
      <c r="C5949" s="3">
        <v>5</v>
      </c>
      <c r="D5949" s="3">
        <v>0</v>
      </c>
      <c r="E5949" s="3">
        <v>0</v>
      </c>
      <c r="F5949" s="3">
        <v>0</v>
      </c>
      <c r="G5949" s="3">
        <f t="shared" si="184"/>
        <v>0</v>
      </c>
      <c r="H5949" s="3">
        <f t="shared" si="185"/>
        <v>0</v>
      </c>
      <c r="J5949" s="3" cm="1">
        <f t="array" ref="J5949">+INDEX(G5949:H5949,,MATCH(Rates!$G$7,$G$4:$H$4,0))</f>
        <v>0</v>
      </c>
    </row>
    <row r="5950" spans="2:10" x14ac:dyDescent="0.25">
      <c r="B5950" s="3">
        <v>9</v>
      </c>
      <c r="C5950" s="3">
        <v>5</v>
      </c>
      <c r="D5950" s="3">
        <v>1</v>
      </c>
      <c r="E5950" s="3">
        <v>0</v>
      </c>
      <c r="F5950" s="3">
        <v>0</v>
      </c>
      <c r="G5950" s="3">
        <f t="shared" si="184"/>
        <v>0</v>
      </c>
      <c r="H5950" s="3">
        <f t="shared" si="185"/>
        <v>0</v>
      </c>
      <c r="J5950" s="3" cm="1">
        <f t="array" ref="J5950">+INDEX(G5950:H5950,,MATCH(Rates!$G$7,$G$4:$H$4,0))</f>
        <v>0</v>
      </c>
    </row>
    <row r="5951" spans="2:10" x14ac:dyDescent="0.25">
      <c r="B5951" s="3">
        <v>9</v>
      </c>
      <c r="C5951" s="3">
        <v>5</v>
      </c>
      <c r="D5951" s="3">
        <v>2</v>
      </c>
      <c r="E5951" s="3">
        <v>0</v>
      </c>
      <c r="F5951" s="3">
        <v>0</v>
      </c>
      <c r="G5951" s="3">
        <f t="shared" si="184"/>
        <v>0</v>
      </c>
      <c r="H5951" s="3">
        <f t="shared" si="185"/>
        <v>0</v>
      </c>
      <c r="J5951" s="3" cm="1">
        <f t="array" ref="J5951">+INDEX(G5951:H5951,,MATCH(Rates!$G$7,$G$4:$H$4,0))</f>
        <v>0</v>
      </c>
    </row>
    <row r="5952" spans="2:10" x14ac:dyDescent="0.25">
      <c r="B5952" s="3">
        <v>9</v>
      </c>
      <c r="C5952" s="3">
        <v>5</v>
      </c>
      <c r="D5952" s="3">
        <v>3</v>
      </c>
      <c r="E5952" s="3">
        <v>0</v>
      </c>
      <c r="F5952" s="3">
        <v>0</v>
      </c>
      <c r="G5952" s="3">
        <f t="shared" si="184"/>
        <v>0</v>
      </c>
      <c r="H5952" s="3">
        <f t="shared" si="185"/>
        <v>0</v>
      </c>
      <c r="J5952" s="3" cm="1">
        <f t="array" ref="J5952">+INDEX(G5952:H5952,,MATCH(Rates!$G$7,$G$4:$H$4,0))</f>
        <v>0</v>
      </c>
    </row>
    <row r="5953" spans="2:10" x14ac:dyDescent="0.25">
      <c r="B5953" s="3">
        <v>9</v>
      </c>
      <c r="C5953" s="3">
        <v>5</v>
      </c>
      <c r="D5953" s="3">
        <v>4</v>
      </c>
      <c r="E5953" s="3">
        <v>0</v>
      </c>
      <c r="F5953" s="3">
        <v>0</v>
      </c>
      <c r="G5953" s="3">
        <f t="shared" si="184"/>
        <v>0</v>
      </c>
      <c r="H5953" s="3">
        <f t="shared" si="185"/>
        <v>0</v>
      </c>
      <c r="J5953" s="3" cm="1">
        <f t="array" ref="J5953">+INDEX(G5953:H5953,,MATCH(Rates!$G$7,$G$4:$H$4,0))</f>
        <v>0</v>
      </c>
    </row>
    <row r="5954" spans="2:10" x14ac:dyDescent="0.25">
      <c r="B5954" s="3">
        <v>9</v>
      </c>
      <c r="C5954" s="3">
        <v>5</v>
      </c>
      <c r="D5954" s="3">
        <v>5</v>
      </c>
      <c r="E5954" s="3">
        <v>0</v>
      </c>
      <c r="F5954" s="3">
        <v>0</v>
      </c>
      <c r="G5954" s="3">
        <f t="shared" si="184"/>
        <v>0</v>
      </c>
      <c r="H5954" s="3">
        <f t="shared" si="185"/>
        <v>0</v>
      </c>
      <c r="J5954" s="3" cm="1">
        <f t="array" ref="J5954">+INDEX(G5954:H5954,,MATCH(Rates!$G$7,$G$4:$H$4,0))</f>
        <v>0</v>
      </c>
    </row>
    <row r="5955" spans="2:10" x14ac:dyDescent="0.25">
      <c r="B5955" s="3">
        <v>9</v>
      </c>
      <c r="C5955" s="3">
        <v>5</v>
      </c>
      <c r="D5955" s="3">
        <v>6</v>
      </c>
      <c r="E5955" s="3">
        <v>53.835999999999999</v>
      </c>
      <c r="F5955" s="3">
        <v>26.917999999999999</v>
      </c>
      <c r="G5955" s="3">
        <f t="shared" si="184"/>
        <v>5.3836000000000002E-2</v>
      </c>
      <c r="H5955" s="3">
        <f t="shared" si="185"/>
        <v>2.6918000000000001E-2</v>
      </c>
      <c r="J5955" s="3" cm="1">
        <f t="array" ref="J5955">+INDEX(G5955:H5955,,MATCH(Rates!$G$7,$G$4:$H$4,0))</f>
        <v>5.3836000000000002E-2</v>
      </c>
    </row>
    <row r="5956" spans="2:10" x14ac:dyDescent="0.25">
      <c r="B5956" s="3">
        <v>9</v>
      </c>
      <c r="C5956" s="3">
        <v>5</v>
      </c>
      <c r="D5956" s="3">
        <v>7</v>
      </c>
      <c r="E5956" s="3">
        <v>1056.396</v>
      </c>
      <c r="F5956" s="3">
        <v>528.19799999999998</v>
      </c>
      <c r="G5956" s="3">
        <f t="shared" si="184"/>
        <v>1.0563959999999999</v>
      </c>
      <c r="H5956" s="3">
        <f t="shared" si="185"/>
        <v>0.52819799999999995</v>
      </c>
      <c r="J5956" s="3" cm="1">
        <f t="array" ref="J5956">+INDEX(G5956:H5956,,MATCH(Rates!$G$7,$G$4:$H$4,0))</f>
        <v>1.0563959999999999</v>
      </c>
    </row>
    <row r="5957" spans="2:10" x14ac:dyDescent="0.25">
      <c r="B5957" s="3">
        <v>9</v>
      </c>
      <c r="C5957" s="3">
        <v>5</v>
      </c>
      <c r="D5957" s="3">
        <v>8</v>
      </c>
      <c r="E5957" s="3">
        <v>2615.3220000000001</v>
      </c>
      <c r="F5957" s="3">
        <v>1307.6610000000001</v>
      </c>
      <c r="G5957" s="3">
        <f t="shared" si="184"/>
        <v>2.6153219999999999</v>
      </c>
      <c r="H5957" s="3">
        <f t="shared" si="185"/>
        <v>1.307661</v>
      </c>
      <c r="J5957" s="3" cm="1">
        <f t="array" ref="J5957">+INDEX(G5957:H5957,,MATCH(Rates!$G$7,$G$4:$H$4,0))</f>
        <v>2.6153219999999999</v>
      </c>
    </row>
    <row r="5958" spans="2:10" x14ac:dyDescent="0.25">
      <c r="B5958" s="3">
        <v>9</v>
      </c>
      <c r="C5958" s="3">
        <v>5</v>
      </c>
      <c r="D5958" s="3">
        <v>9</v>
      </c>
      <c r="E5958" s="3">
        <v>4015.95</v>
      </c>
      <c r="F5958" s="3">
        <v>2007.9749999999999</v>
      </c>
      <c r="G5958" s="3">
        <f t="shared" si="184"/>
        <v>4.0159500000000001</v>
      </c>
      <c r="H5958" s="3">
        <f t="shared" si="185"/>
        <v>2.0079750000000001</v>
      </c>
      <c r="J5958" s="3" cm="1">
        <f t="array" ref="J5958">+INDEX(G5958:H5958,,MATCH(Rates!$G$7,$G$4:$H$4,0))</f>
        <v>4.0159500000000001</v>
      </c>
    </row>
    <row r="5959" spans="2:10" x14ac:dyDescent="0.25">
      <c r="B5959" s="3">
        <v>9</v>
      </c>
      <c r="C5959" s="3">
        <v>5</v>
      </c>
      <c r="D5959" s="3">
        <v>10</v>
      </c>
      <c r="E5959" s="3">
        <v>4934.0959999999995</v>
      </c>
      <c r="F5959" s="3">
        <v>2467.0479999999998</v>
      </c>
      <c r="G5959" s="3">
        <f t="shared" si="184"/>
        <v>4.9340959999999994</v>
      </c>
      <c r="H5959" s="3">
        <f t="shared" si="185"/>
        <v>2.4670479999999997</v>
      </c>
      <c r="J5959" s="3" cm="1">
        <f t="array" ref="J5959">+INDEX(G5959:H5959,,MATCH(Rates!$G$7,$G$4:$H$4,0))</f>
        <v>4.9340959999999994</v>
      </c>
    </row>
    <row r="5960" spans="2:10" x14ac:dyDescent="0.25">
      <c r="B5960" s="3">
        <v>9</v>
      </c>
      <c r="C5960" s="3">
        <v>5</v>
      </c>
      <c r="D5960" s="3">
        <v>11</v>
      </c>
      <c r="E5960" s="3">
        <v>5708.3370000000004</v>
      </c>
      <c r="F5960" s="3">
        <v>2854.1689999999999</v>
      </c>
      <c r="G5960" s="3">
        <f t="shared" si="184"/>
        <v>5.7083370000000002</v>
      </c>
      <c r="H5960" s="3">
        <f t="shared" si="185"/>
        <v>2.8541689999999997</v>
      </c>
      <c r="J5960" s="3" cm="1">
        <f t="array" ref="J5960">+INDEX(G5960:H5960,,MATCH(Rates!$G$7,$G$4:$H$4,0))</f>
        <v>5.7083370000000002</v>
      </c>
    </row>
    <row r="5961" spans="2:10" x14ac:dyDescent="0.25">
      <c r="B5961" s="3">
        <v>9</v>
      </c>
      <c r="C5961" s="3">
        <v>5</v>
      </c>
      <c r="D5961" s="3">
        <v>12</v>
      </c>
      <c r="E5961" s="3">
        <v>5940.5389999999998</v>
      </c>
      <c r="F5961" s="3">
        <v>2970.27</v>
      </c>
      <c r="G5961" s="3">
        <f t="shared" si="184"/>
        <v>5.9405389999999993</v>
      </c>
      <c r="H5961" s="3">
        <f t="shared" si="185"/>
        <v>2.9702700000000002</v>
      </c>
      <c r="J5961" s="3" cm="1">
        <f t="array" ref="J5961">+INDEX(G5961:H5961,,MATCH(Rates!$G$7,$G$4:$H$4,0))</f>
        <v>5.9405389999999993</v>
      </c>
    </row>
    <row r="5962" spans="2:10" x14ac:dyDescent="0.25">
      <c r="B5962" s="3">
        <v>9</v>
      </c>
      <c r="C5962" s="3">
        <v>5</v>
      </c>
      <c r="D5962" s="3">
        <v>13</v>
      </c>
      <c r="E5962" s="3">
        <v>5916.4359999999997</v>
      </c>
      <c r="F5962" s="3">
        <v>2958.2179999999998</v>
      </c>
      <c r="G5962" s="3">
        <f t="shared" si="184"/>
        <v>5.916436</v>
      </c>
      <c r="H5962" s="3">
        <f t="shared" si="185"/>
        <v>2.958218</v>
      </c>
      <c r="J5962" s="3" cm="1">
        <f t="array" ref="J5962">+INDEX(G5962:H5962,,MATCH(Rates!$G$7,$G$4:$H$4,0))</f>
        <v>5.916436</v>
      </c>
    </row>
    <row r="5963" spans="2:10" x14ac:dyDescent="0.25">
      <c r="B5963" s="3">
        <v>9</v>
      </c>
      <c r="C5963" s="3">
        <v>5</v>
      </c>
      <c r="D5963" s="3">
        <v>14</v>
      </c>
      <c r="E5963" s="3">
        <v>5407.2250000000004</v>
      </c>
      <c r="F5963" s="3">
        <v>2703.6120000000001</v>
      </c>
      <c r="G5963" s="3">
        <f t="shared" si="184"/>
        <v>5.4072250000000004</v>
      </c>
      <c r="H5963" s="3">
        <f t="shared" si="185"/>
        <v>2.7036120000000001</v>
      </c>
      <c r="J5963" s="3" cm="1">
        <f t="array" ref="J5963">+INDEX(G5963:H5963,,MATCH(Rates!$G$7,$G$4:$H$4,0))</f>
        <v>5.4072250000000004</v>
      </c>
    </row>
    <row r="5964" spans="2:10" x14ac:dyDescent="0.25">
      <c r="B5964" s="3">
        <v>9</v>
      </c>
      <c r="C5964" s="3">
        <v>5</v>
      </c>
      <c r="D5964" s="3">
        <v>15</v>
      </c>
      <c r="E5964" s="3">
        <v>4492.0439999999999</v>
      </c>
      <c r="F5964" s="3">
        <v>2246.0219999999999</v>
      </c>
      <c r="G5964" s="3">
        <f t="shared" si="184"/>
        <v>4.4920439999999999</v>
      </c>
      <c r="H5964" s="3">
        <f t="shared" si="185"/>
        <v>2.246022</v>
      </c>
      <c r="J5964" s="3" cm="1">
        <f t="array" ref="J5964">+INDEX(G5964:H5964,,MATCH(Rates!$G$7,$G$4:$H$4,0))</f>
        <v>4.4920439999999999</v>
      </c>
    </row>
    <row r="5965" spans="2:10" x14ac:dyDescent="0.25">
      <c r="B5965" s="3">
        <v>9</v>
      </c>
      <c r="C5965" s="3">
        <v>5</v>
      </c>
      <c r="D5965" s="3">
        <v>16</v>
      </c>
      <c r="E5965" s="3">
        <v>3284.2429999999999</v>
      </c>
      <c r="F5965" s="3">
        <v>1642.1210000000001</v>
      </c>
      <c r="G5965" s="3">
        <f t="shared" si="184"/>
        <v>3.284243</v>
      </c>
      <c r="H5965" s="3">
        <f t="shared" si="185"/>
        <v>1.6421210000000002</v>
      </c>
      <c r="J5965" s="3" cm="1">
        <f t="array" ref="J5965">+INDEX(G5965:H5965,,MATCH(Rates!$G$7,$G$4:$H$4,0))</f>
        <v>3.284243</v>
      </c>
    </row>
    <row r="5966" spans="2:10" x14ac:dyDescent="0.25">
      <c r="B5966" s="3">
        <v>9</v>
      </c>
      <c r="C5966" s="3">
        <v>5</v>
      </c>
      <c r="D5966" s="3">
        <v>17</v>
      </c>
      <c r="E5966" s="3">
        <v>1717.6189999999999</v>
      </c>
      <c r="F5966" s="3">
        <v>858.81</v>
      </c>
      <c r="G5966" s="3">
        <f t="shared" si="184"/>
        <v>1.717619</v>
      </c>
      <c r="H5966" s="3">
        <f t="shared" si="185"/>
        <v>0.85880999999999996</v>
      </c>
      <c r="J5966" s="3" cm="1">
        <f t="array" ref="J5966">+INDEX(G5966:H5966,,MATCH(Rates!$G$7,$G$4:$H$4,0))</f>
        <v>1.717619</v>
      </c>
    </row>
    <row r="5967" spans="2:10" x14ac:dyDescent="0.25">
      <c r="B5967" s="3">
        <v>9</v>
      </c>
      <c r="C5967" s="3">
        <v>5</v>
      </c>
      <c r="D5967" s="3">
        <v>18</v>
      </c>
      <c r="E5967" s="3">
        <v>321.15699999999998</v>
      </c>
      <c r="F5967" s="3">
        <v>160.578</v>
      </c>
      <c r="G5967" s="3">
        <f t="shared" si="184"/>
        <v>0.32115699999999997</v>
      </c>
      <c r="H5967" s="3">
        <f t="shared" si="185"/>
        <v>0.160578</v>
      </c>
      <c r="J5967" s="3" cm="1">
        <f t="array" ref="J5967">+INDEX(G5967:H5967,,MATCH(Rates!$G$7,$G$4:$H$4,0))</f>
        <v>0.32115699999999997</v>
      </c>
    </row>
    <row r="5968" spans="2:10" x14ac:dyDescent="0.25">
      <c r="B5968" s="3">
        <v>9</v>
      </c>
      <c r="C5968" s="3">
        <v>5</v>
      </c>
      <c r="D5968" s="3">
        <v>19</v>
      </c>
      <c r="E5968" s="3">
        <v>0</v>
      </c>
      <c r="F5968" s="3">
        <v>0</v>
      </c>
      <c r="G5968" s="3">
        <f t="shared" si="184"/>
        <v>0</v>
      </c>
      <c r="H5968" s="3">
        <f t="shared" si="185"/>
        <v>0</v>
      </c>
      <c r="J5968" s="3" cm="1">
        <f t="array" ref="J5968">+INDEX(G5968:H5968,,MATCH(Rates!$G$7,$G$4:$H$4,0))</f>
        <v>0</v>
      </c>
    </row>
    <row r="5969" spans="2:10" x14ac:dyDescent="0.25">
      <c r="B5969" s="3">
        <v>9</v>
      </c>
      <c r="C5969" s="3">
        <v>5</v>
      </c>
      <c r="D5969" s="3">
        <v>20</v>
      </c>
      <c r="E5969" s="3">
        <v>0</v>
      </c>
      <c r="F5969" s="3">
        <v>0</v>
      </c>
      <c r="G5969" s="3">
        <f t="shared" si="184"/>
        <v>0</v>
      </c>
      <c r="H5969" s="3">
        <f t="shared" si="185"/>
        <v>0</v>
      </c>
      <c r="J5969" s="3" cm="1">
        <f t="array" ref="J5969">+INDEX(G5969:H5969,,MATCH(Rates!$G$7,$G$4:$H$4,0))</f>
        <v>0</v>
      </c>
    </row>
    <row r="5970" spans="2:10" x14ac:dyDescent="0.25">
      <c r="B5970" s="3">
        <v>9</v>
      </c>
      <c r="C5970" s="3">
        <v>5</v>
      </c>
      <c r="D5970" s="3">
        <v>21</v>
      </c>
      <c r="E5970" s="3">
        <v>0</v>
      </c>
      <c r="F5970" s="3">
        <v>0</v>
      </c>
      <c r="G5970" s="3">
        <f t="shared" si="184"/>
        <v>0</v>
      </c>
      <c r="H5970" s="3">
        <f t="shared" si="185"/>
        <v>0</v>
      </c>
      <c r="J5970" s="3" cm="1">
        <f t="array" ref="J5970">+INDEX(G5970:H5970,,MATCH(Rates!$G$7,$G$4:$H$4,0))</f>
        <v>0</v>
      </c>
    </row>
    <row r="5971" spans="2:10" x14ac:dyDescent="0.25">
      <c r="B5971" s="3">
        <v>9</v>
      </c>
      <c r="C5971" s="3">
        <v>5</v>
      </c>
      <c r="D5971" s="3">
        <v>22</v>
      </c>
      <c r="E5971" s="3">
        <v>0</v>
      </c>
      <c r="F5971" s="3">
        <v>0</v>
      </c>
      <c r="G5971" s="3">
        <f t="shared" si="184"/>
        <v>0</v>
      </c>
      <c r="H5971" s="3">
        <f t="shared" si="185"/>
        <v>0</v>
      </c>
      <c r="J5971" s="3" cm="1">
        <f t="array" ref="J5971">+INDEX(G5971:H5971,,MATCH(Rates!$G$7,$G$4:$H$4,0))</f>
        <v>0</v>
      </c>
    </row>
    <row r="5972" spans="2:10" x14ac:dyDescent="0.25">
      <c r="B5972" s="3">
        <v>9</v>
      </c>
      <c r="C5972" s="3">
        <v>5</v>
      </c>
      <c r="D5972" s="3">
        <v>23</v>
      </c>
      <c r="E5972" s="3">
        <v>0</v>
      </c>
      <c r="F5972" s="3">
        <v>0</v>
      </c>
      <c r="G5972" s="3">
        <f t="shared" si="184"/>
        <v>0</v>
      </c>
      <c r="H5972" s="3">
        <f t="shared" si="185"/>
        <v>0</v>
      </c>
      <c r="J5972" s="3" cm="1">
        <f t="array" ref="J5972">+INDEX(G5972:H5972,,MATCH(Rates!$G$7,$G$4:$H$4,0))</f>
        <v>0</v>
      </c>
    </row>
    <row r="5973" spans="2:10" x14ac:dyDescent="0.25">
      <c r="B5973" s="3">
        <v>9</v>
      </c>
      <c r="C5973" s="3">
        <v>6</v>
      </c>
      <c r="D5973" s="3">
        <v>0</v>
      </c>
      <c r="E5973" s="3">
        <v>0</v>
      </c>
      <c r="F5973" s="3">
        <v>0</v>
      </c>
      <c r="G5973" s="3">
        <f t="shared" ref="G5973:G6036" si="186">+E5973/1000</f>
        <v>0</v>
      </c>
      <c r="H5973" s="3">
        <f t="shared" ref="H5973:H6036" si="187">+F5973/1000</f>
        <v>0</v>
      </c>
      <c r="J5973" s="3" cm="1">
        <f t="array" ref="J5973">+INDEX(G5973:H5973,,MATCH(Rates!$G$7,$G$4:$H$4,0))</f>
        <v>0</v>
      </c>
    </row>
    <row r="5974" spans="2:10" x14ac:dyDescent="0.25">
      <c r="B5974" s="3">
        <v>9</v>
      </c>
      <c r="C5974" s="3">
        <v>6</v>
      </c>
      <c r="D5974" s="3">
        <v>1</v>
      </c>
      <c r="E5974" s="3">
        <v>0</v>
      </c>
      <c r="F5974" s="3">
        <v>0</v>
      </c>
      <c r="G5974" s="3">
        <f t="shared" si="186"/>
        <v>0</v>
      </c>
      <c r="H5974" s="3">
        <f t="shared" si="187"/>
        <v>0</v>
      </c>
      <c r="J5974" s="3" cm="1">
        <f t="array" ref="J5974">+INDEX(G5974:H5974,,MATCH(Rates!$G$7,$G$4:$H$4,0))</f>
        <v>0</v>
      </c>
    </row>
    <row r="5975" spans="2:10" x14ac:dyDescent="0.25">
      <c r="B5975" s="3">
        <v>9</v>
      </c>
      <c r="C5975" s="3">
        <v>6</v>
      </c>
      <c r="D5975" s="3">
        <v>2</v>
      </c>
      <c r="E5975" s="3">
        <v>0</v>
      </c>
      <c r="F5975" s="3">
        <v>0</v>
      </c>
      <c r="G5975" s="3">
        <f t="shared" si="186"/>
        <v>0</v>
      </c>
      <c r="H5975" s="3">
        <f t="shared" si="187"/>
        <v>0</v>
      </c>
      <c r="J5975" s="3" cm="1">
        <f t="array" ref="J5975">+INDEX(G5975:H5975,,MATCH(Rates!$G$7,$G$4:$H$4,0))</f>
        <v>0</v>
      </c>
    </row>
    <row r="5976" spans="2:10" x14ac:dyDescent="0.25">
      <c r="B5976" s="3">
        <v>9</v>
      </c>
      <c r="C5976" s="3">
        <v>6</v>
      </c>
      <c r="D5976" s="3">
        <v>3</v>
      </c>
      <c r="E5976" s="3">
        <v>0</v>
      </c>
      <c r="F5976" s="3">
        <v>0</v>
      </c>
      <c r="G5976" s="3">
        <f t="shared" si="186"/>
        <v>0</v>
      </c>
      <c r="H5976" s="3">
        <f t="shared" si="187"/>
        <v>0</v>
      </c>
      <c r="J5976" s="3" cm="1">
        <f t="array" ref="J5976">+INDEX(G5976:H5976,,MATCH(Rates!$G$7,$G$4:$H$4,0))</f>
        <v>0</v>
      </c>
    </row>
    <row r="5977" spans="2:10" x14ac:dyDescent="0.25">
      <c r="B5977" s="3">
        <v>9</v>
      </c>
      <c r="C5977" s="3">
        <v>6</v>
      </c>
      <c r="D5977" s="3">
        <v>4</v>
      </c>
      <c r="E5977" s="3">
        <v>0</v>
      </c>
      <c r="F5977" s="3">
        <v>0</v>
      </c>
      <c r="G5977" s="3">
        <f t="shared" si="186"/>
        <v>0</v>
      </c>
      <c r="H5977" s="3">
        <f t="shared" si="187"/>
        <v>0</v>
      </c>
      <c r="J5977" s="3" cm="1">
        <f t="array" ref="J5977">+INDEX(G5977:H5977,,MATCH(Rates!$G$7,$G$4:$H$4,0))</f>
        <v>0</v>
      </c>
    </row>
    <row r="5978" spans="2:10" x14ac:dyDescent="0.25">
      <c r="B5978" s="3">
        <v>9</v>
      </c>
      <c r="C5978" s="3">
        <v>6</v>
      </c>
      <c r="D5978" s="3">
        <v>5</v>
      </c>
      <c r="E5978" s="3">
        <v>0</v>
      </c>
      <c r="F5978" s="3">
        <v>0</v>
      </c>
      <c r="G5978" s="3">
        <f t="shared" si="186"/>
        <v>0</v>
      </c>
      <c r="H5978" s="3">
        <f t="shared" si="187"/>
        <v>0</v>
      </c>
      <c r="J5978" s="3" cm="1">
        <f t="array" ref="J5978">+INDEX(G5978:H5978,,MATCH(Rates!$G$7,$G$4:$H$4,0))</f>
        <v>0</v>
      </c>
    </row>
    <row r="5979" spans="2:10" x14ac:dyDescent="0.25">
      <c r="B5979" s="3">
        <v>9</v>
      </c>
      <c r="C5979" s="3">
        <v>6</v>
      </c>
      <c r="D5979" s="3">
        <v>6</v>
      </c>
      <c r="E5979" s="3">
        <v>0</v>
      </c>
      <c r="F5979" s="3">
        <v>0</v>
      </c>
      <c r="G5979" s="3">
        <f t="shared" si="186"/>
        <v>0</v>
      </c>
      <c r="H5979" s="3">
        <f t="shared" si="187"/>
        <v>0</v>
      </c>
      <c r="J5979" s="3" cm="1">
        <f t="array" ref="J5979">+INDEX(G5979:H5979,,MATCH(Rates!$G$7,$G$4:$H$4,0))</f>
        <v>0</v>
      </c>
    </row>
    <row r="5980" spans="2:10" x14ac:dyDescent="0.25">
      <c r="B5980" s="3">
        <v>9</v>
      </c>
      <c r="C5980" s="3">
        <v>6</v>
      </c>
      <c r="D5980" s="3">
        <v>7</v>
      </c>
      <c r="E5980" s="3">
        <v>218.12299999999999</v>
      </c>
      <c r="F5980" s="3">
        <v>109.06100000000001</v>
      </c>
      <c r="G5980" s="3">
        <f t="shared" si="186"/>
        <v>0.21812299999999998</v>
      </c>
      <c r="H5980" s="3">
        <f t="shared" si="187"/>
        <v>0.10906100000000001</v>
      </c>
      <c r="J5980" s="3" cm="1">
        <f t="array" ref="J5980">+INDEX(G5980:H5980,,MATCH(Rates!$G$7,$G$4:$H$4,0))</f>
        <v>0.21812299999999998</v>
      </c>
    </row>
    <row r="5981" spans="2:10" x14ac:dyDescent="0.25">
      <c r="B5981" s="3">
        <v>9</v>
      </c>
      <c r="C5981" s="3">
        <v>6</v>
      </c>
      <c r="D5981" s="3">
        <v>8</v>
      </c>
      <c r="E5981" s="3">
        <v>1221.4870000000001</v>
      </c>
      <c r="F5981" s="3">
        <v>610.74300000000005</v>
      </c>
      <c r="G5981" s="3">
        <f t="shared" si="186"/>
        <v>1.221487</v>
      </c>
      <c r="H5981" s="3">
        <f t="shared" si="187"/>
        <v>0.61074300000000004</v>
      </c>
      <c r="J5981" s="3" cm="1">
        <f t="array" ref="J5981">+INDEX(G5981:H5981,,MATCH(Rates!$G$7,$G$4:$H$4,0))</f>
        <v>1.221487</v>
      </c>
    </row>
    <row r="5982" spans="2:10" x14ac:dyDescent="0.25">
      <c r="B5982" s="3">
        <v>9</v>
      </c>
      <c r="C5982" s="3">
        <v>6</v>
      </c>
      <c r="D5982" s="3">
        <v>9</v>
      </c>
      <c r="E5982" s="3">
        <v>709.47799999999995</v>
      </c>
      <c r="F5982" s="3">
        <v>354.73899999999998</v>
      </c>
      <c r="G5982" s="3">
        <f t="shared" si="186"/>
        <v>0.70947799999999994</v>
      </c>
      <c r="H5982" s="3">
        <f t="shared" si="187"/>
        <v>0.35473899999999997</v>
      </c>
      <c r="J5982" s="3" cm="1">
        <f t="array" ref="J5982">+INDEX(G5982:H5982,,MATCH(Rates!$G$7,$G$4:$H$4,0))</f>
        <v>0.70947799999999994</v>
      </c>
    </row>
    <row r="5983" spans="2:10" x14ac:dyDescent="0.25">
      <c r="B5983" s="3">
        <v>9</v>
      </c>
      <c r="C5983" s="3">
        <v>6</v>
      </c>
      <c r="D5983" s="3">
        <v>10</v>
      </c>
      <c r="E5983" s="3">
        <v>576.79300000000001</v>
      </c>
      <c r="F5983" s="3">
        <v>288.39600000000002</v>
      </c>
      <c r="G5983" s="3">
        <f t="shared" si="186"/>
        <v>0.576793</v>
      </c>
      <c r="H5983" s="3">
        <f t="shared" si="187"/>
        <v>0.28839600000000004</v>
      </c>
      <c r="J5983" s="3" cm="1">
        <f t="array" ref="J5983">+INDEX(G5983:H5983,,MATCH(Rates!$G$7,$G$4:$H$4,0))</f>
        <v>0.576793</v>
      </c>
    </row>
    <row r="5984" spans="2:10" x14ac:dyDescent="0.25">
      <c r="B5984" s="3">
        <v>9</v>
      </c>
      <c r="C5984" s="3">
        <v>6</v>
      </c>
      <c r="D5984" s="3">
        <v>11</v>
      </c>
      <c r="E5984" s="3">
        <v>1203.5160000000001</v>
      </c>
      <c r="F5984" s="3">
        <v>601.75800000000004</v>
      </c>
      <c r="G5984" s="3">
        <f t="shared" si="186"/>
        <v>1.203516</v>
      </c>
      <c r="H5984" s="3">
        <f t="shared" si="187"/>
        <v>0.60175800000000002</v>
      </c>
      <c r="J5984" s="3" cm="1">
        <f t="array" ref="J5984">+INDEX(G5984:H5984,,MATCH(Rates!$G$7,$G$4:$H$4,0))</f>
        <v>1.203516</v>
      </c>
    </row>
    <row r="5985" spans="2:10" x14ac:dyDescent="0.25">
      <c r="B5985" s="3">
        <v>9</v>
      </c>
      <c r="C5985" s="3">
        <v>6</v>
      </c>
      <c r="D5985" s="3">
        <v>12</v>
      </c>
      <c r="E5985" s="3">
        <v>692.33</v>
      </c>
      <c r="F5985" s="3">
        <v>346.16500000000002</v>
      </c>
      <c r="G5985" s="3">
        <f t="shared" si="186"/>
        <v>0.69233</v>
      </c>
      <c r="H5985" s="3">
        <f t="shared" si="187"/>
        <v>0.346165</v>
      </c>
      <c r="J5985" s="3" cm="1">
        <f t="array" ref="J5985">+INDEX(G5985:H5985,,MATCH(Rates!$G$7,$G$4:$H$4,0))</f>
        <v>0.69233</v>
      </c>
    </row>
    <row r="5986" spans="2:10" x14ac:dyDescent="0.25">
      <c r="B5986" s="3">
        <v>9</v>
      </c>
      <c r="C5986" s="3">
        <v>6</v>
      </c>
      <c r="D5986" s="3">
        <v>13</v>
      </c>
      <c r="E5986" s="3">
        <v>227.09399999999999</v>
      </c>
      <c r="F5986" s="3">
        <v>113.547</v>
      </c>
      <c r="G5986" s="3">
        <f t="shared" si="186"/>
        <v>0.22709399999999999</v>
      </c>
      <c r="H5986" s="3">
        <f t="shared" si="187"/>
        <v>0.113547</v>
      </c>
      <c r="J5986" s="3" cm="1">
        <f t="array" ref="J5986">+INDEX(G5986:H5986,,MATCH(Rates!$G$7,$G$4:$H$4,0))</f>
        <v>0.22709399999999999</v>
      </c>
    </row>
    <row r="5987" spans="2:10" x14ac:dyDescent="0.25">
      <c r="B5987" s="3">
        <v>9</v>
      </c>
      <c r="C5987" s="3">
        <v>6</v>
      </c>
      <c r="D5987" s="3">
        <v>14</v>
      </c>
      <c r="E5987" s="3">
        <v>3473.0210000000002</v>
      </c>
      <c r="F5987" s="3">
        <v>1736.51</v>
      </c>
      <c r="G5987" s="3">
        <f t="shared" si="186"/>
        <v>3.4730210000000001</v>
      </c>
      <c r="H5987" s="3">
        <f t="shared" si="187"/>
        <v>1.73651</v>
      </c>
      <c r="J5987" s="3" cm="1">
        <f t="array" ref="J5987">+INDEX(G5987:H5987,,MATCH(Rates!$G$7,$G$4:$H$4,0))</f>
        <v>3.4730210000000001</v>
      </c>
    </row>
    <row r="5988" spans="2:10" x14ac:dyDescent="0.25">
      <c r="B5988" s="3">
        <v>9</v>
      </c>
      <c r="C5988" s="3">
        <v>6</v>
      </c>
      <c r="D5988" s="3">
        <v>15</v>
      </c>
      <c r="E5988" s="3">
        <v>4432.0969999999998</v>
      </c>
      <c r="F5988" s="3">
        <v>2216.0479999999998</v>
      </c>
      <c r="G5988" s="3">
        <f t="shared" si="186"/>
        <v>4.4320969999999997</v>
      </c>
      <c r="H5988" s="3">
        <f t="shared" si="187"/>
        <v>2.2160479999999998</v>
      </c>
      <c r="J5988" s="3" cm="1">
        <f t="array" ref="J5988">+INDEX(G5988:H5988,,MATCH(Rates!$G$7,$G$4:$H$4,0))</f>
        <v>4.4320969999999997</v>
      </c>
    </row>
    <row r="5989" spans="2:10" x14ac:dyDescent="0.25">
      <c r="B5989" s="3">
        <v>9</v>
      </c>
      <c r="C5989" s="3">
        <v>6</v>
      </c>
      <c r="D5989" s="3">
        <v>16</v>
      </c>
      <c r="E5989" s="3">
        <v>3193.444</v>
      </c>
      <c r="F5989" s="3">
        <v>1596.722</v>
      </c>
      <c r="G5989" s="3">
        <f t="shared" si="186"/>
        <v>3.1934439999999999</v>
      </c>
      <c r="H5989" s="3">
        <f t="shared" si="187"/>
        <v>1.596722</v>
      </c>
      <c r="J5989" s="3" cm="1">
        <f t="array" ref="J5989">+INDEX(G5989:H5989,,MATCH(Rates!$G$7,$G$4:$H$4,0))</f>
        <v>3.1934439999999999</v>
      </c>
    </row>
    <row r="5990" spans="2:10" x14ac:dyDescent="0.25">
      <c r="B5990" s="3">
        <v>9</v>
      </c>
      <c r="C5990" s="3">
        <v>6</v>
      </c>
      <c r="D5990" s="3">
        <v>17</v>
      </c>
      <c r="E5990" s="3">
        <v>1547.8150000000001</v>
      </c>
      <c r="F5990" s="3">
        <v>773.90800000000002</v>
      </c>
      <c r="G5990" s="3">
        <f t="shared" si="186"/>
        <v>1.5478150000000002</v>
      </c>
      <c r="H5990" s="3">
        <f t="shared" si="187"/>
        <v>0.77390800000000004</v>
      </c>
      <c r="J5990" s="3" cm="1">
        <f t="array" ref="J5990">+INDEX(G5990:H5990,,MATCH(Rates!$G$7,$G$4:$H$4,0))</f>
        <v>1.5478150000000002</v>
      </c>
    </row>
    <row r="5991" spans="2:10" x14ac:dyDescent="0.25">
      <c r="B5991" s="3">
        <v>9</v>
      </c>
      <c r="C5991" s="3">
        <v>6</v>
      </c>
      <c r="D5991" s="3">
        <v>18</v>
      </c>
      <c r="E5991" s="3">
        <v>250.92599999999999</v>
      </c>
      <c r="F5991" s="3">
        <v>125.46299999999999</v>
      </c>
      <c r="G5991" s="3">
        <f t="shared" si="186"/>
        <v>0.25092599999999998</v>
      </c>
      <c r="H5991" s="3">
        <f t="shared" si="187"/>
        <v>0.12546299999999999</v>
      </c>
      <c r="J5991" s="3" cm="1">
        <f t="array" ref="J5991">+INDEX(G5991:H5991,,MATCH(Rates!$G$7,$G$4:$H$4,0))</f>
        <v>0.25092599999999998</v>
      </c>
    </row>
    <row r="5992" spans="2:10" x14ac:dyDescent="0.25">
      <c r="B5992" s="3">
        <v>9</v>
      </c>
      <c r="C5992" s="3">
        <v>6</v>
      </c>
      <c r="D5992" s="3">
        <v>19</v>
      </c>
      <c r="E5992" s="3">
        <v>0</v>
      </c>
      <c r="F5992" s="3">
        <v>0</v>
      </c>
      <c r="G5992" s="3">
        <f t="shared" si="186"/>
        <v>0</v>
      </c>
      <c r="H5992" s="3">
        <f t="shared" si="187"/>
        <v>0</v>
      </c>
      <c r="J5992" s="3" cm="1">
        <f t="array" ref="J5992">+INDEX(G5992:H5992,,MATCH(Rates!$G$7,$G$4:$H$4,0))</f>
        <v>0</v>
      </c>
    </row>
    <row r="5993" spans="2:10" x14ac:dyDescent="0.25">
      <c r="B5993" s="3">
        <v>9</v>
      </c>
      <c r="C5993" s="3">
        <v>6</v>
      </c>
      <c r="D5993" s="3">
        <v>20</v>
      </c>
      <c r="E5993" s="3">
        <v>0</v>
      </c>
      <c r="F5993" s="3">
        <v>0</v>
      </c>
      <c r="G5993" s="3">
        <f t="shared" si="186"/>
        <v>0</v>
      </c>
      <c r="H5993" s="3">
        <f t="shared" si="187"/>
        <v>0</v>
      </c>
      <c r="J5993" s="3" cm="1">
        <f t="array" ref="J5993">+INDEX(G5993:H5993,,MATCH(Rates!$G$7,$G$4:$H$4,0))</f>
        <v>0</v>
      </c>
    </row>
    <row r="5994" spans="2:10" x14ac:dyDescent="0.25">
      <c r="B5994" s="3">
        <v>9</v>
      </c>
      <c r="C5994" s="3">
        <v>6</v>
      </c>
      <c r="D5994" s="3">
        <v>21</v>
      </c>
      <c r="E5994" s="3">
        <v>0</v>
      </c>
      <c r="F5994" s="3">
        <v>0</v>
      </c>
      <c r="G5994" s="3">
        <f t="shared" si="186"/>
        <v>0</v>
      </c>
      <c r="H5994" s="3">
        <f t="shared" si="187"/>
        <v>0</v>
      </c>
      <c r="J5994" s="3" cm="1">
        <f t="array" ref="J5994">+INDEX(G5994:H5994,,MATCH(Rates!$G$7,$G$4:$H$4,0))</f>
        <v>0</v>
      </c>
    </row>
    <row r="5995" spans="2:10" x14ac:dyDescent="0.25">
      <c r="B5995" s="3">
        <v>9</v>
      </c>
      <c r="C5995" s="3">
        <v>6</v>
      </c>
      <c r="D5995" s="3">
        <v>22</v>
      </c>
      <c r="E5995" s="3">
        <v>0</v>
      </c>
      <c r="F5995" s="3">
        <v>0</v>
      </c>
      <c r="G5995" s="3">
        <f t="shared" si="186"/>
        <v>0</v>
      </c>
      <c r="H5995" s="3">
        <f t="shared" si="187"/>
        <v>0</v>
      </c>
      <c r="J5995" s="3" cm="1">
        <f t="array" ref="J5995">+INDEX(G5995:H5995,,MATCH(Rates!$G$7,$G$4:$H$4,0))</f>
        <v>0</v>
      </c>
    </row>
    <row r="5996" spans="2:10" x14ac:dyDescent="0.25">
      <c r="B5996" s="3">
        <v>9</v>
      </c>
      <c r="C5996" s="3">
        <v>6</v>
      </c>
      <c r="D5996" s="3">
        <v>23</v>
      </c>
      <c r="E5996" s="3">
        <v>0</v>
      </c>
      <c r="F5996" s="3">
        <v>0</v>
      </c>
      <c r="G5996" s="3">
        <f t="shared" si="186"/>
        <v>0</v>
      </c>
      <c r="H5996" s="3">
        <f t="shared" si="187"/>
        <v>0</v>
      </c>
      <c r="J5996" s="3" cm="1">
        <f t="array" ref="J5996">+INDEX(G5996:H5996,,MATCH(Rates!$G$7,$G$4:$H$4,0))</f>
        <v>0</v>
      </c>
    </row>
    <row r="5997" spans="2:10" x14ac:dyDescent="0.25">
      <c r="B5997" s="3">
        <v>9</v>
      </c>
      <c r="C5997" s="3">
        <v>7</v>
      </c>
      <c r="D5997" s="3">
        <v>0</v>
      </c>
      <c r="E5997" s="3">
        <v>0</v>
      </c>
      <c r="F5997" s="3">
        <v>0</v>
      </c>
      <c r="G5997" s="3">
        <f t="shared" si="186"/>
        <v>0</v>
      </c>
      <c r="H5997" s="3">
        <f t="shared" si="187"/>
        <v>0</v>
      </c>
      <c r="J5997" s="3" cm="1">
        <f t="array" ref="J5997">+INDEX(G5997:H5997,,MATCH(Rates!$G$7,$G$4:$H$4,0))</f>
        <v>0</v>
      </c>
    </row>
    <row r="5998" spans="2:10" x14ac:dyDescent="0.25">
      <c r="B5998" s="3">
        <v>9</v>
      </c>
      <c r="C5998" s="3">
        <v>7</v>
      </c>
      <c r="D5998" s="3">
        <v>1</v>
      </c>
      <c r="E5998" s="3">
        <v>0</v>
      </c>
      <c r="F5998" s="3">
        <v>0</v>
      </c>
      <c r="G5998" s="3">
        <f t="shared" si="186"/>
        <v>0</v>
      </c>
      <c r="H5998" s="3">
        <f t="shared" si="187"/>
        <v>0</v>
      </c>
      <c r="J5998" s="3" cm="1">
        <f t="array" ref="J5998">+INDEX(G5998:H5998,,MATCH(Rates!$G$7,$G$4:$H$4,0))</f>
        <v>0</v>
      </c>
    </row>
    <row r="5999" spans="2:10" x14ac:dyDescent="0.25">
      <c r="B5999" s="3">
        <v>9</v>
      </c>
      <c r="C5999" s="3">
        <v>7</v>
      </c>
      <c r="D5999" s="3">
        <v>2</v>
      </c>
      <c r="E5999" s="3">
        <v>0</v>
      </c>
      <c r="F5999" s="3">
        <v>0</v>
      </c>
      <c r="G5999" s="3">
        <f t="shared" si="186"/>
        <v>0</v>
      </c>
      <c r="H5999" s="3">
        <f t="shared" si="187"/>
        <v>0</v>
      </c>
      <c r="J5999" s="3" cm="1">
        <f t="array" ref="J5999">+INDEX(G5999:H5999,,MATCH(Rates!$G$7,$G$4:$H$4,0))</f>
        <v>0</v>
      </c>
    </row>
    <row r="6000" spans="2:10" x14ac:dyDescent="0.25">
      <c r="B6000" s="3">
        <v>9</v>
      </c>
      <c r="C6000" s="3">
        <v>7</v>
      </c>
      <c r="D6000" s="3">
        <v>3</v>
      </c>
      <c r="E6000" s="3">
        <v>0</v>
      </c>
      <c r="F6000" s="3">
        <v>0</v>
      </c>
      <c r="G6000" s="3">
        <f t="shared" si="186"/>
        <v>0</v>
      </c>
      <c r="H6000" s="3">
        <f t="shared" si="187"/>
        <v>0</v>
      </c>
      <c r="J6000" s="3" cm="1">
        <f t="array" ref="J6000">+INDEX(G6000:H6000,,MATCH(Rates!$G$7,$G$4:$H$4,0))</f>
        <v>0</v>
      </c>
    </row>
    <row r="6001" spans="2:10" x14ac:dyDescent="0.25">
      <c r="B6001" s="3">
        <v>9</v>
      </c>
      <c r="C6001" s="3">
        <v>7</v>
      </c>
      <c r="D6001" s="3">
        <v>4</v>
      </c>
      <c r="E6001" s="3">
        <v>0</v>
      </c>
      <c r="F6001" s="3">
        <v>0</v>
      </c>
      <c r="G6001" s="3">
        <f t="shared" si="186"/>
        <v>0</v>
      </c>
      <c r="H6001" s="3">
        <f t="shared" si="187"/>
        <v>0</v>
      </c>
      <c r="J6001" s="3" cm="1">
        <f t="array" ref="J6001">+INDEX(G6001:H6001,,MATCH(Rates!$G$7,$G$4:$H$4,0))</f>
        <v>0</v>
      </c>
    </row>
    <row r="6002" spans="2:10" x14ac:dyDescent="0.25">
      <c r="B6002" s="3">
        <v>9</v>
      </c>
      <c r="C6002" s="3">
        <v>7</v>
      </c>
      <c r="D6002" s="3">
        <v>5</v>
      </c>
      <c r="E6002" s="3">
        <v>0</v>
      </c>
      <c r="F6002" s="3">
        <v>0</v>
      </c>
      <c r="G6002" s="3">
        <f t="shared" si="186"/>
        <v>0</v>
      </c>
      <c r="H6002" s="3">
        <f t="shared" si="187"/>
        <v>0</v>
      </c>
      <c r="J6002" s="3" cm="1">
        <f t="array" ref="J6002">+INDEX(G6002:H6002,,MATCH(Rates!$G$7,$G$4:$H$4,0))</f>
        <v>0</v>
      </c>
    </row>
    <row r="6003" spans="2:10" x14ac:dyDescent="0.25">
      <c r="B6003" s="3">
        <v>9</v>
      </c>
      <c r="C6003" s="3">
        <v>7</v>
      </c>
      <c r="D6003" s="3">
        <v>6</v>
      </c>
      <c r="E6003" s="3">
        <v>43.948</v>
      </c>
      <c r="F6003" s="3">
        <v>21.974</v>
      </c>
      <c r="G6003" s="3">
        <f t="shared" si="186"/>
        <v>4.3948000000000001E-2</v>
      </c>
      <c r="H6003" s="3">
        <f t="shared" si="187"/>
        <v>2.1974E-2</v>
      </c>
      <c r="J6003" s="3" cm="1">
        <f t="array" ref="J6003">+INDEX(G6003:H6003,,MATCH(Rates!$G$7,$G$4:$H$4,0))</f>
        <v>4.3948000000000001E-2</v>
      </c>
    </row>
    <row r="6004" spans="2:10" x14ac:dyDescent="0.25">
      <c r="B6004" s="3">
        <v>9</v>
      </c>
      <c r="C6004" s="3">
        <v>7</v>
      </c>
      <c r="D6004" s="3">
        <v>7</v>
      </c>
      <c r="E6004" s="3">
        <v>1054.7070000000001</v>
      </c>
      <c r="F6004" s="3">
        <v>527.35400000000004</v>
      </c>
      <c r="G6004" s="3">
        <f t="shared" si="186"/>
        <v>1.0547070000000001</v>
      </c>
      <c r="H6004" s="3">
        <f t="shared" si="187"/>
        <v>0.52735399999999999</v>
      </c>
      <c r="J6004" s="3" cm="1">
        <f t="array" ref="J6004">+INDEX(G6004:H6004,,MATCH(Rates!$G$7,$G$4:$H$4,0))</f>
        <v>1.0547070000000001</v>
      </c>
    </row>
    <row r="6005" spans="2:10" x14ac:dyDescent="0.25">
      <c r="B6005" s="3">
        <v>9</v>
      </c>
      <c r="C6005" s="3">
        <v>7</v>
      </c>
      <c r="D6005" s="3">
        <v>8</v>
      </c>
      <c r="E6005" s="3">
        <v>2695.4369999999999</v>
      </c>
      <c r="F6005" s="3">
        <v>1347.7190000000001</v>
      </c>
      <c r="G6005" s="3">
        <f t="shared" si="186"/>
        <v>2.6954370000000001</v>
      </c>
      <c r="H6005" s="3">
        <f t="shared" si="187"/>
        <v>1.3477190000000001</v>
      </c>
      <c r="J6005" s="3" cm="1">
        <f t="array" ref="J6005">+INDEX(G6005:H6005,,MATCH(Rates!$G$7,$G$4:$H$4,0))</f>
        <v>2.6954370000000001</v>
      </c>
    </row>
    <row r="6006" spans="2:10" x14ac:dyDescent="0.25">
      <c r="B6006" s="3">
        <v>9</v>
      </c>
      <c r="C6006" s="3">
        <v>7</v>
      </c>
      <c r="D6006" s="3">
        <v>9</v>
      </c>
      <c r="E6006" s="3">
        <v>4046.799</v>
      </c>
      <c r="F6006" s="3">
        <v>2023.3989999999999</v>
      </c>
      <c r="G6006" s="3">
        <f t="shared" si="186"/>
        <v>4.046799</v>
      </c>
      <c r="H6006" s="3">
        <f t="shared" si="187"/>
        <v>2.0233989999999999</v>
      </c>
      <c r="J6006" s="3" cm="1">
        <f t="array" ref="J6006">+INDEX(G6006:H6006,,MATCH(Rates!$G$7,$G$4:$H$4,0))</f>
        <v>4.046799</v>
      </c>
    </row>
    <row r="6007" spans="2:10" x14ac:dyDescent="0.25">
      <c r="B6007" s="3">
        <v>9</v>
      </c>
      <c r="C6007" s="3">
        <v>7</v>
      </c>
      <c r="D6007" s="3">
        <v>10</v>
      </c>
      <c r="E6007" s="3">
        <v>4977.915</v>
      </c>
      <c r="F6007" s="3">
        <v>2488.9569999999999</v>
      </c>
      <c r="G6007" s="3">
        <f t="shared" si="186"/>
        <v>4.9779150000000003</v>
      </c>
      <c r="H6007" s="3">
        <f t="shared" si="187"/>
        <v>2.4889570000000001</v>
      </c>
      <c r="J6007" s="3" cm="1">
        <f t="array" ref="J6007">+INDEX(G6007:H6007,,MATCH(Rates!$G$7,$G$4:$H$4,0))</f>
        <v>4.9779150000000003</v>
      </c>
    </row>
    <row r="6008" spans="2:10" x14ac:dyDescent="0.25">
      <c r="B6008" s="3">
        <v>9</v>
      </c>
      <c r="C6008" s="3">
        <v>7</v>
      </c>
      <c r="D6008" s="3">
        <v>11</v>
      </c>
      <c r="E6008" s="3">
        <v>5573.78</v>
      </c>
      <c r="F6008" s="3">
        <v>2786.89</v>
      </c>
      <c r="G6008" s="3">
        <f t="shared" si="186"/>
        <v>5.5737800000000002</v>
      </c>
      <c r="H6008" s="3">
        <f t="shared" si="187"/>
        <v>2.7868900000000001</v>
      </c>
      <c r="J6008" s="3" cm="1">
        <f t="array" ref="J6008">+INDEX(G6008:H6008,,MATCH(Rates!$G$7,$G$4:$H$4,0))</f>
        <v>5.5737800000000002</v>
      </c>
    </row>
    <row r="6009" spans="2:10" x14ac:dyDescent="0.25">
      <c r="B6009" s="3">
        <v>9</v>
      </c>
      <c r="C6009" s="3">
        <v>7</v>
      </c>
      <c r="D6009" s="3">
        <v>12</v>
      </c>
      <c r="E6009" s="3">
        <v>5953.3289999999997</v>
      </c>
      <c r="F6009" s="3">
        <v>2976.665</v>
      </c>
      <c r="G6009" s="3">
        <f t="shared" si="186"/>
        <v>5.9533290000000001</v>
      </c>
      <c r="H6009" s="3">
        <f t="shared" si="187"/>
        <v>2.9766650000000001</v>
      </c>
      <c r="J6009" s="3" cm="1">
        <f t="array" ref="J6009">+INDEX(G6009:H6009,,MATCH(Rates!$G$7,$G$4:$H$4,0))</f>
        <v>5.9533290000000001</v>
      </c>
    </row>
    <row r="6010" spans="2:10" x14ac:dyDescent="0.25">
      <c r="B6010" s="3">
        <v>9</v>
      </c>
      <c r="C6010" s="3">
        <v>7</v>
      </c>
      <c r="D6010" s="3">
        <v>13</v>
      </c>
      <c r="E6010" s="3">
        <v>5954.19</v>
      </c>
      <c r="F6010" s="3">
        <v>2977.0949999999998</v>
      </c>
      <c r="G6010" s="3">
        <f t="shared" si="186"/>
        <v>5.9541899999999996</v>
      </c>
      <c r="H6010" s="3">
        <f t="shared" si="187"/>
        <v>2.9770949999999998</v>
      </c>
      <c r="J6010" s="3" cm="1">
        <f t="array" ref="J6010">+INDEX(G6010:H6010,,MATCH(Rates!$G$7,$G$4:$H$4,0))</f>
        <v>5.9541899999999996</v>
      </c>
    </row>
    <row r="6011" spans="2:10" x14ac:dyDescent="0.25">
      <c r="B6011" s="3">
        <v>9</v>
      </c>
      <c r="C6011" s="3">
        <v>7</v>
      </c>
      <c r="D6011" s="3">
        <v>14</v>
      </c>
      <c r="E6011" s="3">
        <v>5418.009</v>
      </c>
      <c r="F6011" s="3">
        <v>2709.0050000000001</v>
      </c>
      <c r="G6011" s="3">
        <f t="shared" si="186"/>
        <v>5.4180089999999996</v>
      </c>
      <c r="H6011" s="3">
        <f t="shared" si="187"/>
        <v>2.7090050000000003</v>
      </c>
      <c r="J6011" s="3" cm="1">
        <f t="array" ref="J6011">+INDEX(G6011:H6011,,MATCH(Rates!$G$7,$G$4:$H$4,0))</f>
        <v>5.4180089999999996</v>
      </c>
    </row>
    <row r="6012" spans="2:10" x14ac:dyDescent="0.25">
      <c r="B6012" s="3">
        <v>9</v>
      </c>
      <c r="C6012" s="3">
        <v>7</v>
      </c>
      <c r="D6012" s="3">
        <v>15</v>
      </c>
      <c r="E6012" s="3">
        <v>4530.5709999999999</v>
      </c>
      <c r="F6012" s="3">
        <v>2265.2849999999999</v>
      </c>
      <c r="G6012" s="3">
        <f t="shared" si="186"/>
        <v>4.5305710000000001</v>
      </c>
      <c r="H6012" s="3">
        <f t="shared" si="187"/>
        <v>2.265285</v>
      </c>
      <c r="J6012" s="3" cm="1">
        <f t="array" ref="J6012">+INDEX(G6012:H6012,,MATCH(Rates!$G$7,$G$4:$H$4,0))</f>
        <v>4.5305710000000001</v>
      </c>
    </row>
    <row r="6013" spans="2:10" x14ac:dyDescent="0.25">
      <c r="B6013" s="3">
        <v>9</v>
      </c>
      <c r="C6013" s="3">
        <v>7</v>
      </c>
      <c r="D6013" s="3">
        <v>16</v>
      </c>
      <c r="E6013" s="3">
        <v>3250.2069999999999</v>
      </c>
      <c r="F6013" s="3">
        <v>1625.1030000000001</v>
      </c>
      <c r="G6013" s="3">
        <f t="shared" si="186"/>
        <v>3.2502070000000001</v>
      </c>
      <c r="H6013" s="3">
        <f t="shared" si="187"/>
        <v>1.625103</v>
      </c>
      <c r="J6013" s="3" cm="1">
        <f t="array" ref="J6013">+INDEX(G6013:H6013,,MATCH(Rates!$G$7,$G$4:$H$4,0))</f>
        <v>3.2502070000000001</v>
      </c>
    </row>
    <row r="6014" spans="2:10" x14ac:dyDescent="0.25">
      <c r="B6014" s="3">
        <v>9</v>
      </c>
      <c r="C6014" s="3">
        <v>7</v>
      </c>
      <c r="D6014" s="3">
        <v>17</v>
      </c>
      <c r="E6014" s="3">
        <v>1675.8009999999999</v>
      </c>
      <c r="F6014" s="3">
        <v>837.9</v>
      </c>
      <c r="G6014" s="3">
        <f t="shared" si="186"/>
        <v>1.6758009999999999</v>
      </c>
      <c r="H6014" s="3">
        <f t="shared" si="187"/>
        <v>0.83789999999999998</v>
      </c>
      <c r="J6014" s="3" cm="1">
        <f t="array" ref="J6014">+INDEX(G6014:H6014,,MATCH(Rates!$G$7,$G$4:$H$4,0))</f>
        <v>1.6758009999999999</v>
      </c>
    </row>
    <row r="6015" spans="2:10" x14ac:dyDescent="0.25">
      <c r="B6015" s="3">
        <v>9</v>
      </c>
      <c r="C6015" s="3">
        <v>7</v>
      </c>
      <c r="D6015" s="3">
        <v>18</v>
      </c>
      <c r="E6015" s="3">
        <v>284.74900000000002</v>
      </c>
      <c r="F6015" s="3">
        <v>142.374</v>
      </c>
      <c r="G6015" s="3">
        <f t="shared" si="186"/>
        <v>0.28474900000000003</v>
      </c>
      <c r="H6015" s="3">
        <f t="shared" si="187"/>
        <v>0.142374</v>
      </c>
      <c r="J6015" s="3" cm="1">
        <f t="array" ref="J6015">+INDEX(G6015:H6015,,MATCH(Rates!$G$7,$G$4:$H$4,0))</f>
        <v>0.28474900000000003</v>
      </c>
    </row>
    <row r="6016" spans="2:10" x14ac:dyDescent="0.25">
      <c r="B6016" s="3">
        <v>9</v>
      </c>
      <c r="C6016" s="3">
        <v>7</v>
      </c>
      <c r="D6016" s="3">
        <v>19</v>
      </c>
      <c r="E6016" s="3">
        <v>0</v>
      </c>
      <c r="F6016" s="3">
        <v>0</v>
      </c>
      <c r="G6016" s="3">
        <f t="shared" si="186"/>
        <v>0</v>
      </c>
      <c r="H6016" s="3">
        <f t="shared" si="187"/>
        <v>0</v>
      </c>
      <c r="J6016" s="3" cm="1">
        <f t="array" ref="J6016">+INDEX(G6016:H6016,,MATCH(Rates!$G$7,$G$4:$H$4,0))</f>
        <v>0</v>
      </c>
    </row>
    <row r="6017" spans="2:10" x14ac:dyDescent="0.25">
      <c r="B6017" s="3">
        <v>9</v>
      </c>
      <c r="C6017" s="3">
        <v>7</v>
      </c>
      <c r="D6017" s="3">
        <v>20</v>
      </c>
      <c r="E6017" s="3">
        <v>0</v>
      </c>
      <c r="F6017" s="3">
        <v>0</v>
      </c>
      <c r="G6017" s="3">
        <f t="shared" si="186"/>
        <v>0</v>
      </c>
      <c r="H6017" s="3">
        <f t="shared" si="187"/>
        <v>0</v>
      </c>
      <c r="J6017" s="3" cm="1">
        <f t="array" ref="J6017">+INDEX(G6017:H6017,,MATCH(Rates!$G$7,$G$4:$H$4,0))</f>
        <v>0</v>
      </c>
    </row>
    <row r="6018" spans="2:10" x14ac:dyDescent="0.25">
      <c r="B6018" s="3">
        <v>9</v>
      </c>
      <c r="C6018" s="3">
        <v>7</v>
      </c>
      <c r="D6018" s="3">
        <v>21</v>
      </c>
      <c r="E6018" s="3">
        <v>0</v>
      </c>
      <c r="F6018" s="3">
        <v>0</v>
      </c>
      <c r="G6018" s="3">
        <f t="shared" si="186"/>
        <v>0</v>
      </c>
      <c r="H6018" s="3">
        <f t="shared" si="187"/>
        <v>0</v>
      </c>
      <c r="J6018" s="3" cm="1">
        <f t="array" ref="J6018">+INDEX(G6018:H6018,,MATCH(Rates!$G$7,$G$4:$H$4,0))</f>
        <v>0</v>
      </c>
    </row>
    <row r="6019" spans="2:10" x14ac:dyDescent="0.25">
      <c r="B6019" s="3">
        <v>9</v>
      </c>
      <c r="C6019" s="3">
        <v>7</v>
      </c>
      <c r="D6019" s="3">
        <v>22</v>
      </c>
      <c r="E6019" s="3">
        <v>0</v>
      </c>
      <c r="F6019" s="3">
        <v>0</v>
      </c>
      <c r="G6019" s="3">
        <f t="shared" si="186"/>
        <v>0</v>
      </c>
      <c r="H6019" s="3">
        <f t="shared" si="187"/>
        <v>0</v>
      </c>
      <c r="J6019" s="3" cm="1">
        <f t="array" ref="J6019">+INDEX(G6019:H6019,,MATCH(Rates!$G$7,$G$4:$H$4,0))</f>
        <v>0</v>
      </c>
    </row>
    <row r="6020" spans="2:10" x14ac:dyDescent="0.25">
      <c r="B6020" s="3">
        <v>9</v>
      </c>
      <c r="C6020" s="3">
        <v>7</v>
      </c>
      <c r="D6020" s="3">
        <v>23</v>
      </c>
      <c r="E6020" s="3">
        <v>0</v>
      </c>
      <c r="F6020" s="3">
        <v>0</v>
      </c>
      <c r="G6020" s="3">
        <f t="shared" si="186"/>
        <v>0</v>
      </c>
      <c r="H6020" s="3">
        <f t="shared" si="187"/>
        <v>0</v>
      </c>
      <c r="J6020" s="3" cm="1">
        <f t="array" ref="J6020">+INDEX(G6020:H6020,,MATCH(Rates!$G$7,$G$4:$H$4,0))</f>
        <v>0</v>
      </c>
    </row>
    <row r="6021" spans="2:10" x14ac:dyDescent="0.25">
      <c r="B6021" s="3">
        <v>9</v>
      </c>
      <c r="C6021" s="3">
        <v>8</v>
      </c>
      <c r="D6021" s="3">
        <v>0</v>
      </c>
      <c r="E6021" s="3">
        <v>0</v>
      </c>
      <c r="F6021" s="3">
        <v>0</v>
      </c>
      <c r="G6021" s="3">
        <f t="shared" si="186"/>
        <v>0</v>
      </c>
      <c r="H6021" s="3">
        <f t="shared" si="187"/>
        <v>0</v>
      </c>
      <c r="J6021" s="3" cm="1">
        <f t="array" ref="J6021">+INDEX(G6021:H6021,,MATCH(Rates!$G$7,$G$4:$H$4,0))</f>
        <v>0</v>
      </c>
    </row>
    <row r="6022" spans="2:10" x14ac:dyDescent="0.25">
      <c r="B6022" s="3">
        <v>9</v>
      </c>
      <c r="C6022" s="3">
        <v>8</v>
      </c>
      <c r="D6022" s="3">
        <v>1</v>
      </c>
      <c r="E6022" s="3">
        <v>0</v>
      </c>
      <c r="F6022" s="3">
        <v>0</v>
      </c>
      <c r="G6022" s="3">
        <f t="shared" si="186"/>
        <v>0</v>
      </c>
      <c r="H6022" s="3">
        <f t="shared" si="187"/>
        <v>0</v>
      </c>
      <c r="J6022" s="3" cm="1">
        <f t="array" ref="J6022">+INDEX(G6022:H6022,,MATCH(Rates!$G$7,$G$4:$H$4,0))</f>
        <v>0</v>
      </c>
    </row>
    <row r="6023" spans="2:10" x14ac:dyDescent="0.25">
      <c r="B6023" s="3">
        <v>9</v>
      </c>
      <c r="C6023" s="3">
        <v>8</v>
      </c>
      <c r="D6023" s="3">
        <v>2</v>
      </c>
      <c r="E6023" s="3">
        <v>0</v>
      </c>
      <c r="F6023" s="3">
        <v>0</v>
      </c>
      <c r="G6023" s="3">
        <f t="shared" si="186"/>
        <v>0</v>
      </c>
      <c r="H6023" s="3">
        <f t="shared" si="187"/>
        <v>0</v>
      </c>
      <c r="J6023" s="3" cm="1">
        <f t="array" ref="J6023">+INDEX(G6023:H6023,,MATCH(Rates!$G$7,$G$4:$H$4,0))</f>
        <v>0</v>
      </c>
    </row>
    <row r="6024" spans="2:10" x14ac:dyDescent="0.25">
      <c r="B6024" s="3">
        <v>9</v>
      </c>
      <c r="C6024" s="3">
        <v>8</v>
      </c>
      <c r="D6024" s="3">
        <v>3</v>
      </c>
      <c r="E6024" s="3">
        <v>0</v>
      </c>
      <c r="F6024" s="3">
        <v>0</v>
      </c>
      <c r="G6024" s="3">
        <f t="shared" si="186"/>
        <v>0</v>
      </c>
      <c r="H6024" s="3">
        <f t="shared" si="187"/>
        <v>0</v>
      </c>
      <c r="J6024" s="3" cm="1">
        <f t="array" ref="J6024">+INDEX(G6024:H6024,,MATCH(Rates!$G$7,$G$4:$H$4,0))</f>
        <v>0</v>
      </c>
    </row>
    <row r="6025" spans="2:10" x14ac:dyDescent="0.25">
      <c r="B6025" s="3">
        <v>9</v>
      </c>
      <c r="C6025" s="3">
        <v>8</v>
      </c>
      <c r="D6025" s="3">
        <v>4</v>
      </c>
      <c r="E6025" s="3">
        <v>0</v>
      </c>
      <c r="F6025" s="3">
        <v>0</v>
      </c>
      <c r="G6025" s="3">
        <f t="shared" si="186"/>
        <v>0</v>
      </c>
      <c r="H6025" s="3">
        <f t="shared" si="187"/>
        <v>0</v>
      </c>
      <c r="J6025" s="3" cm="1">
        <f t="array" ref="J6025">+INDEX(G6025:H6025,,MATCH(Rates!$G$7,$G$4:$H$4,0))</f>
        <v>0</v>
      </c>
    </row>
    <row r="6026" spans="2:10" x14ac:dyDescent="0.25">
      <c r="B6026" s="3">
        <v>9</v>
      </c>
      <c r="C6026" s="3">
        <v>8</v>
      </c>
      <c r="D6026" s="3">
        <v>5</v>
      </c>
      <c r="E6026" s="3">
        <v>0</v>
      </c>
      <c r="F6026" s="3">
        <v>0</v>
      </c>
      <c r="G6026" s="3">
        <f t="shared" si="186"/>
        <v>0</v>
      </c>
      <c r="H6026" s="3">
        <f t="shared" si="187"/>
        <v>0</v>
      </c>
      <c r="J6026" s="3" cm="1">
        <f t="array" ref="J6026">+INDEX(G6026:H6026,,MATCH(Rates!$G$7,$G$4:$H$4,0))</f>
        <v>0</v>
      </c>
    </row>
    <row r="6027" spans="2:10" x14ac:dyDescent="0.25">
      <c r="B6027" s="3">
        <v>9</v>
      </c>
      <c r="C6027" s="3">
        <v>8</v>
      </c>
      <c r="D6027" s="3">
        <v>6</v>
      </c>
      <c r="E6027" s="3">
        <v>36.771999999999998</v>
      </c>
      <c r="F6027" s="3">
        <v>18.385999999999999</v>
      </c>
      <c r="G6027" s="3">
        <f t="shared" si="186"/>
        <v>3.6771999999999999E-2</v>
      </c>
      <c r="H6027" s="3">
        <f t="shared" si="187"/>
        <v>1.8386E-2</v>
      </c>
      <c r="J6027" s="3" cm="1">
        <f t="array" ref="J6027">+INDEX(G6027:H6027,,MATCH(Rates!$G$7,$G$4:$H$4,0))</f>
        <v>3.6771999999999999E-2</v>
      </c>
    </row>
    <row r="6028" spans="2:10" x14ac:dyDescent="0.25">
      <c r="B6028" s="3">
        <v>9</v>
      </c>
      <c r="C6028" s="3">
        <v>8</v>
      </c>
      <c r="D6028" s="3">
        <v>7</v>
      </c>
      <c r="E6028" s="3">
        <v>1056.182</v>
      </c>
      <c r="F6028" s="3">
        <v>528.09100000000001</v>
      </c>
      <c r="G6028" s="3">
        <f t="shared" si="186"/>
        <v>1.056182</v>
      </c>
      <c r="H6028" s="3">
        <f t="shared" si="187"/>
        <v>0.52809099999999998</v>
      </c>
      <c r="J6028" s="3" cm="1">
        <f t="array" ref="J6028">+INDEX(G6028:H6028,,MATCH(Rates!$G$7,$G$4:$H$4,0))</f>
        <v>1.056182</v>
      </c>
    </row>
    <row r="6029" spans="2:10" x14ac:dyDescent="0.25">
      <c r="B6029" s="3">
        <v>9</v>
      </c>
      <c r="C6029" s="3">
        <v>8</v>
      </c>
      <c r="D6029" s="3">
        <v>8</v>
      </c>
      <c r="E6029" s="3">
        <v>2698.7530000000002</v>
      </c>
      <c r="F6029" s="3">
        <v>1349.376</v>
      </c>
      <c r="G6029" s="3">
        <f t="shared" si="186"/>
        <v>2.698753</v>
      </c>
      <c r="H6029" s="3">
        <f t="shared" si="187"/>
        <v>1.3493759999999999</v>
      </c>
      <c r="J6029" s="3" cm="1">
        <f t="array" ref="J6029">+INDEX(G6029:H6029,,MATCH(Rates!$G$7,$G$4:$H$4,0))</f>
        <v>2.698753</v>
      </c>
    </row>
    <row r="6030" spans="2:10" x14ac:dyDescent="0.25">
      <c r="B6030" s="3">
        <v>9</v>
      </c>
      <c r="C6030" s="3">
        <v>8</v>
      </c>
      <c r="D6030" s="3">
        <v>9</v>
      </c>
      <c r="E6030" s="3">
        <v>4130.3379999999997</v>
      </c>
      <c r="F6030" s="3">
        <v>2065.1689999999999</v>
      </c>
      <c r="G6030" s="3">
        <f t="shared" si="186"/>
        <v>4.1303380000000001</v>
      </c>
      <c r="H6030" s="3">
        <f t="shared" si="187"/>
        <v>2.065169</v>
      </c>
      <c r="J6030" s="3" cm="1">
        <f t="array" ref="J6030">+INDEX(G6030:H6030,,MATCH(Rates!$G$7,$G$4:$H$4,0))</f>
        <v>4.1303380000000001</v>
      </c>
    </row>
    <row r="6031" spans="2:10" x14ac:dyDescent="0.25">
      <c r="B6031" s="3">
        <v>9</v>
      </c>
      <c r="C6031" s="3">
        <v>8</v>
      </c>
      <c r="D6031" s="3">
        <v>10</v>
      </c>
      <c r="E6031" s="3">
        <v>5171.4769999999999</v>
      </c>
      <c r="F6031" s="3">
        <v>2585.7379999999998</v>
      </c>
      <c r="G6031" s="3">
        <f t="shared" si="186"/>
        <v>5.1714769999999994</v>
      </c>
      <c r="H6031" s="3">
        <f t="shared" si="187"/>
        <v>2.5857379999999996</v>
      </c>
      <c r="J6031" s="3" cm="1">
        <f t="array" ref="J6031">+INDEX(G6031:H6031,,MATCH(Rates!$G$7,$G$4:$H$4,0))</f>
        <v>5.1714769999999994</v>
      </c>
    </row>
    <row r="6032" spans="2:10" x14ac:dyDescent="0.25">
      <c r="B6032" s="3">
        <v>9</v>
      </c>
      <c r="C6032" s="3">
        <v>8</v>
      </c>
      <c r="D6032" s="3">
        <v>11</v>
      </c>
      <c r="E6032" s="3">
        <v>5729.16</v>
      </c>
      <c r="F6032" s="3">
        <v>2864.58</v>
      </c>
      <c r="G6032" s="3">
        <f t="shared" si="186"/>
        <v>5.7291600000000003</v>
      </c>
      <c r="H6032" s="3">
        <f t="shared" si="187"/>
        <v>2.8645800000000001</v>
      </c>
      <c r="J6032" s="3" cm="1">
        <f t="array" ref="J6032">+INDEX(G6032:H6032,,MATCH(Rates!$G$7,$G$4:$H$4,0))</f>
        <v>5.7291600000000003</v>
      </c>
    </row>
    <row r="6033" spans="2:10" x14ac:dyDescent="0.25">
      <c r="B6033" s="3">
        <v>9</v>
      </c>
      <c r="C6033" s="3">
        <v>8</v>
      </c>
      <c r="D6033" s="3">
        <v>12</v>
      </c>
      <c r="E6033" s="3">
        <v>5884.7860000000001</v>
      </c>
      <c r="F6033" s="3">
        <v>2942.393</v>
      </c>
      <c r="G6033" s="3">
        <f t="shared" si="186"/>
        <v>5.8847860000000001</v>
      </c>
      <c r="H6033" s="3">
        <f t="shared" si="187"/>
        <v>2.942393</v>
      </c>
      <c r="J6033" s="3" cm="1">
        <f t="array" ref="J6033">+INDEX(G6033:H6033,,MATCH(Rates!$G$7,$G$4:$H$4,0))</f>
        <v>5.8847860000000001</v>
      </c>
    </row>
    <row r="6034" spans="2:10" x14ac:dyDescent="0.25">
      <c r="B6034" s="3">
        <v>9</v>
      </c>
      <c r="C6034" s="3">
        <v>8</v>
      </c>
      <c r="D6034" s="3">
        <v>13</v>
      </c>
      <c r="E6034" s="3">
        <v>5727.5140000000001</v>
      </c>
      <c r="F6034" s="3">
        <v>2863.7570000000001</v>
      </c>
      <c r="G6034" s="3">
        <f t="shared" si="186"/>
        <v>5.7275140000000002</v>
      </c>
      <c r="H6034" s="3">
        <f t="shared" si="187"/>
        <v>2.8637570000000001</v>
      </c>
      <c r="J6034" s="3" cm="1">
        <f t="array" ref="J6034">+INDEX(G6034:H6034,,MATCH(Rates!$G$7,$G$4:$H$4,0))</f>
        <v>5.7275140000000002</v>
      </c>
    </row>
    <row r="6035" spans="2:10" x14ac:dyDescent="0.25">
      <c r="B6035" s="3">
        <v>9</v>
      </c>
      <c r="C6035" s="3">
        <v>8</v>
      </c>
      <c r="D6035" s="3">
        <v>14</v>
      </c>
      <c r="E6035" s="3">
        <v>5201.7219999999998</v>
      </c>
      <c r="F6035" s="3">
        <v>2600.8609999999999</v>
      </c>
      <c r="G6035" s="3">
        <f t="shared" si="186"/>
        <v>5.2017220000000002</v>
      </c>
      <c r="H6035" s="3">
        <f t="shared" si="187"/>
        <v>2.6008610000000001</v>
      </c>
      <c r="J6035" s="3" cm="1">
        <f t="array" ref="J6035">+INDEX(G6035:H6035,,MATCH(Rates!$G$7,$G$4:$H$4,0))</f>
        <v>5.2017220000000002</v>
      </c>
    </row>
    <row r="6036" spans="2:10" x14ac:dyDescent="0.25">
      <c r="B6036" s="3">
        <v>9</v>
      </c>
      <c r="C6036" s="3">
        <v>8</v>
      </c>
      <c r="D6036" s="3">
        <v>15</v>
      </c>
      <c r="E6036" s="3">
        <v>4344.5870000000004</v>
      </c>
      <c r="F6036" s="3">
        <v>2172.2930000000001</v>
      </c>
      <c r="G6036" s="3">
        <f t="shared" si="186"/>
        <v>4.3445870000000006</v>
      </c>
      <c r="H6036" s="3">
        <f t="shared" si="187"/>
        <v>2.1722930000000003</v>
      </c>
      <c r="J6036" s="3" cm="1">
        <f t="array" ref="J6036">+INDEX(G6036:H6036,,MATCH(Rates!$G$7,$G$4:$H$4,0))</f>
        <v>4.3445870000000006</v>
      </c>
    </row>
    <row r="6037" spans="2:10" x14ac:dyDescent="0.25">
      <c r="B6037" s="3">
        <v>9</v>
      </c>
      <c r="C6037" s="3">
        <v>8</v>
      </c>
      <c r="D6037" s="3">
        <v>16</v>
      </c>
      <c r="E6037" s="3">
        <v>3144.62</v>
      </c>
      <c r="F6037" s="3">
        <v>1572.31</v>
      </c>
      <c r="G6037" s="3">
        <f t="shared" ref="G6037:G6100" si="188">+E6037/1000</f>
        <v>3.1446199999999997</v>
      </c>
      <c r="H6037" s="3">
        <f t="shared" ref="H6037:H6100" si="189">+F6037/1000</f>
        <v>1.5723099999999999</v>
      </c>
      <c r="J6037" s="3" cm="1">
        <f t="array" ref="J6037">+INDEX(G6037:H6037,,MATCH(Rates!$G$7,$G$4:$H$4,0))</f>
        <v>3.1446199999999997</v>
      </c>
    </row>
    <row r="6038" spans="2:10" x14ac:dyDescent="0.25">
      <c r="B6038" s="3">
        <v>9</v>
      </c>
      <c r="C6038" s="3">
        <v>8</v>
      </c>
      <c r="D6038" s="3">
        <v>17</v>
      </c>
      <c r="E6038" s="3">
        <v>1606.298</v>
      </c>
      <c r="F6038" s="3">
        <v>803.149</v>
      </c>
      <c r="G6038" s="3">
        <f t="shared" si="188"/>
        <v>1.606298</v>
      </c>
      <c r="H6038" s="3">
        <f t="shared" si="189"/>
        <v>0.803149</v>
      </c>
      <c r="J6038" s="3" cm="1">
        <f t="array" ref="J6038">+INDEX(G6038:H6038,,MATCH(Rates!$G$7,$G$4:$H$4,0))</f>
        <v>1.606298</v>
      </c>
    </row>
    <row r="6039" spans="2:10" x14ac:dyDescent="0.25">
      <c r="B6039" s="3">
        <v>9</v>
      </c>
      <c r="C6039" s="3">
        <v>8</v>
      </c>
      <c r="D6039" s="3">
        <v>18</v>
      </c>
      <c r="E6039" s="3">
        <v>260.56</v>
      </c>
      <c r="F6039" s="3">
        <v>130.28</v>
      </c>
      <c r="G6039" s="3">
        <f t="shared" si="188"/>
        <v>0.26056000000000001</v>
      </c>
      <c r="H6039" s="3">
        <f t="shared" si="189"/>
        <v>0.13028000000000001</v>
      </c>
      <c r="J6039" s="3" cm="1">
        <f t="array" ref="J6039">+INDEX(G6039:H6039,,MATCH(Rates!$G$7,$G$4:$H$4,0))</f>
        <v>0.26056000000000001</v>
      </c>
    </row>
    <row r="6040" spans="2:10" x14ac:dyDescent="0.25">
      <c r="B6040" s="3">
        <v>9</v>
      </c>
      <c r="C6040" s="3">
        <v>8</v>
      </c>
      <c r="D6040" s="3">
        <v>19</v>
      </c>
      <c r="E6040" s="3">
        <v>0</v>
      </c>
      <c r="F6040" s="3">
        <v>0</v>
      </c>
      <c r="G6040" s="3">
        <f t="shared" si="188"/>
        <v>0</v>
      </c>
      <c r="H6040" s="3">
        <f t="shared" si="189"/>
        <v>0</v>
      </c>
      <c r="J6040" s="3" cm="1">
        <f t="array" ref="J6040">+INDEX(G6040:H6040,,MATCH(Rates!$G$7,$G$4:$H$4,0))</f>
        <v>0</v>
      </c>
    </row>
    <row r="6041" spans="2:10" x14ac:dyDescent="0.25">
      <c r="B6041" s="3">
        <v>9</v>
      </c>
      <c r="C6041" s="3">
        <v>8</v>
      </c>
      <c r="D6041" s="3">
        <v>20</v>
      </c>
      <c r="E6041" s="3">
        <v>0</v>
      </c>
      <c r="F6041" s="3">
        <v>0</v>
      </c>
      <c r="G6041" s="3">
        <f t="shared" si="188"/>
        <v>0</v>
      </c>
      <c r="H6041" s="3">
        <f t="shared" si="189"/>
        <v>0</v>
      </c>
      <c r="J6041" s="3" cm="1">
        <f t="array" ref="J6041">+INDEX(G6041:H6041,,MATCH(Rates!$G$7,$G$4:$H$4,0))</f>
        <v>0</v>
      </c>
    </row>
    <row r="6042" spans="2:10" x14ac:dyDescent="0.25">
      <c r="B6042" s="3">
        <v>9</v>
      </c>
      <c r="C6042" s="3">
        <v>8</v>
      </c>
      <c r="D6042" s="3">
        <v>21</v>
      </c>
      <c r="E6042" s="3">
        <v>0</v>
      </c>
      <c r="F6042" s="3">
        <v>0</v>
      </c>
      <c r="G6042" s="3">
        <f t="shared" si="188"/>
        <v>0</v>
      </c>
      <c r="H6042" s="3">
        <f t="shared" si="189"/>
        <v>0</v>
      </c>
      <c r="J6042" s="3" cm="1">
        <f t="array" ref="J6042">+INDEX(G6042:H6042,,MATCH(Rates!$G$7,$G$4:$H$4,0))</f>
        <v>0</v>
      </c>
    </row>
    <row r="6043" spans="2:10" x14ac:dyDescent="0.25">
      <c r="B6043" s="3">
        <v>9</v>
      </c>
      <c r="C6043" s="3">
        <v>8</v>
      </c>
      <c r="D6043" s="3">
        <v>22</v>
      </c>
      <c r="E6043" s="3">
        <v>0</v>
      </c>
      <c r="F6043" s="3">
        <v>0</v>
      </c>
      <c r="G6043" s="3">
        <f t="shared" si="188"/>
        <v>0</v>
      </c>
      <c r="H6043" s="3">
        <f t="shared" si="189"/>
        <v>0</v>
      </c>
      <c r="J6043" s="3" cm="1">
        <f t="array" ref="J6043">+INDEX(G6043:H6043,,MATCH(Rates!$G$7,$G$4:$H$4,0))</f>
        <v>0</v>
      </c>
    </row>
    <row r="6044" spans="2:10" x14ac:dyDescent="0.25">
      <c r="B6044" s="3">
        <v>9</v>
      </c>
      <c r="C6044" s="3">
        <v>8</v>
      </c>
      <c r="D6044" s="3">
        <v>23</v>
      </c>
      <c r="E6044" s="3">
        <v>0</v>
      </c>
      <c r="F6044" s="3">
        <v>0</v>
      </c>
      <c r="G6044" s="3">
        <f t="shared" si="188"/>
        <v>0</v>
      </c>
      <c r="H6044" s="3">
        <f t="shared" si="189"/>
        <v>0</v>
      </c>
      <c r="J6044" s="3" cm="1">
        <f t="array" ref="J6044">+INDEX(G6044:H6044,,MATCH(Rates!$G$7,$G$4:$H$4,0))</f>
        <v>0</v>
      </c>
    </row>
    <row r="6045" spans="2:10" x14ac:dyDescent="0.25">
      <c r="B6045" s="3">
        <v>9</v>
      </c>
      <c r="C6045" s="3">
        <v>9</v>
      </c>
      <c r="D6045" s="3">
        <v>0</v>
      </c>
      <c r="E6045" s="3">
        <v>0</v>
      </c>
      <c r="F6045" s="3">
        <v>0</v>
      </c>
      <c r="G6045" s="3">
        <f t="shared" si="188"/>
        <v>0</v>
      </c>
      <c r="H6045" s="3">
        <f t="shared" si="189"/>
        <v>0</v>
      </c>
      <c r="J6045" s="3" cm="1">
        <f t="array" ref="J6045">+INDEX(G6045:H6045,,MATCH(Rates!$G$7,$G$4:$H$4,0))</f>
        <v>0</v>
      </c>
    </row>
    <row r="6046" spans="2:10" x14ac:dyDescent="0.25">
      <c r="B6046" s="3">
        <v>9</v>
      </c>
      <c r="C6046" s="3">
        <v>9</v>
      </c>
      <c r="D6046" s="3">
        <v>1</v>
      </c>
      <c r="E6046" s="3">
        <v>0</v>
      </c>
      <c r="F6046" s="3">
        <v>0</v>
      </c>
      <c r="G6046" s="3">
        <f t="shared" si="188"/>
        <v>0</v>
      </c>
      <c r="H6046" s="3">
        <f t="shared" si="189"/>
        <v>0</v>
      </c>
      <c r="J6046" s="3" cm="1">
        <f t="array" ref="J6046">+INDEX(G6046:H6046,,MATCH(Rates!$G$7,$G$4:$H$4,0))</f>
        <v>0</v>
      </c>
    </row>
    <row r="6047" spans="2:10" x14ac:dyDescent="0.25">
      <c r="B6047" s="3">
        <v>9</v>
      </c>
      <c r="C6047" s="3">
        <v>9</v>
      </c>
      <c r="D6047" s="3">
        <v>2</v>
      </c>
      <c r="E6047" s="3">
        <v>0</v>
      </c>
      <c r="F6047" s="3">
        <v>0</v>
      </c>
      <c r="G6047" s="3">
        <f t="shared" si="188"/>
        <v>0</v>
      </c>
      <c r="H6047" s="3">
        <f t="shared" si="189"/>
        <v>0</v>
      </c>
      <c r="J6047" s="3" cm="1">
        <f t="array" ref="J6047">+INDEX(G6047:H6047,,MATCH(Rates!$G$7,$G$4:$H$4,0))</f>
        <v>0</v>
      </c>
    </row>
    <row r="6048" spans="2:10" x14ac:dyDescent="0.25">
      <c r="B6048" s="3">
        <v>9</v>
      </c>
      <c r="C6048" s="3">
        <v>9</v>
      </c>
      <c r="D6048" s="3">
        <v>3</v>
      </c>
      <c r="E6048" s="3">
        <v>0</v>
      </c>
      <c r="F6048" s="3">
        <v>0</v>
      </c>
      <c r="G6048" s="3">
        <f t="shared" si="188"/>
        <v>0</v>
      </c>
      <c r="H6048" s="3">
        <f t="shared" si="189"/>
        <v>0</v>
      </c>
      <c r="J6048" s="3" cm="1">
        <f t="array" ref="J6048">+INDEX(G6048:H6048,,MATCH(Rates!$G$7,$G$4:$H$4,0))</f>
        <v>0</v>
      </c>
    </row>
    <row r="6049" spans="2:10" x14ac:dyDescent="0.25">
      <c r="B6049" s="3">
        <v>9</v>
      </c>
      <c r="C6049" s="3">
        <v>9</v>
      </c>
      <c r="D6049" s="3">
        <v>4</v>
      </c>
      <c r="E6049" s="3">
        <v>0</v>
      </c>
      <c r="F6049" s="3">
        <v>0</v>
      </c>
      <c r="G6049" s="3">
        <f t="shared" si="188"/>
        <v>0</v>
      </c>
      <c r="H6049" s="3">
        <f t="shared" si="189"/>
        <v>0</v>
      </c>
      <c r="J6049" s="3" cm="1">
        <f t="array" ref="J6049">+INDEX(G6049:H6049,,MATCH(Rates!$G$7,$G$4:$H$4,0))</f>
        <v>0</v>
      </c>
    </row>
    <row r="6050" spans="2:10" x14ac:dyDescent="0.25">
      <c r="B6050" s="3">
        <v>9</v>
      </c>
      <c r="C6050" s="3">
        <v>9</v>
      </c>
      <c r="D6050" s="3">
        <v>5</v>
      </c>
      <c r="E6050" s="3">
        <v>0</v>
      </c>
      <c r="F6050" s="3">
        <v>0</v>
      </c>
      <c r="G6050" s="3">
        <f t="shared" si="188"/>
        <v>0</v>
      </c>
      <c r="H6050" s="3">
        <f t="shared" si="189"/>
        <v>0</v>
      </c>
      <c r="J6050" s="3" cm="1">
        <f t="array" ref="J6050">+INDEX(G6050:H6050,,MATCH(Rates!$G$7,$G$4:$H$4,0))</f>
        <v>0</v>
      </c>
    </row>
    <row r="6051" spans="2:10" x14ac:dyDescent="0.25">
      <c r="B6051" s="3">
        <v>9</v>
      </c>
      <c r="C6051" s="3">
        <v>9</v>
      </c>
      <c r="D6051" s="3">
        <v>6</v>
      </c>
      <c r="E6051" s="3">
        <v>19.619</v>
      </c>
      <c r="F6051" s="3">
        <v>9.8089999999999993</v>
      </c>
      <c r="G6051" s="3">
        <f t="shared" si="188"/>
        <v>1.9619000000000001E-2</v>
      </c>
      <c r="H6051" s="3">
        <f t="shared" si="189"/>
        <v>9.809E-3</v>
      </c>
      <c r="J6051" s="3" cm="1">
        <f t="array" ref="J6051">+INDEX(G6051:H6051,,MATCH(Rates!$G$7,$G$4:$H$4,0))</f>
        <v>1.9619000000000001E-2</v>
      </c>
    </row>
    <row r="6052" spans="2:10" x14ac:dyDescent="0.25">
      <c r="B6052" s="3">
        <v>9</v>
      </c>
      <c r="C6052" s="3">
        <v>9</v>
      </c>
      <c r="D6052" s="3">
        <v>7</v>
      </c>
      <c r="E6052" s="3">
        <v>815.67200000000003</v>
      </c>
      <c r="F6052" s="3">
        <v>407.83600000000001</v>
      </c>
      <c r="G6052" s="3">
        <f t="shared" si="188"/>
        <v>0.81567200000000006</v>
      </c>
      <c r="H6052" s="3">
        <f t="shared" si="189"/>
        <v>0.40783600000000003</v>
      </c>
      <c r="J6052" s="3" cm="1">
        <f t="array" ref="J6052">+INDEX(G6052:H6052,,MATCH(Rates!$G$7,$G$4:$H$4,0))</f>
        <v>0.81567200000000006</v>
      </c>
    </row>
    <row r="6053" spans="2:10" x14ac:dyDescent="0.25">
      <c r="B6053" s="3">
        <v>9</v>
      </c>
      <c r="C6053" s="3">
        <v>9</v>
      </c>
      <c r="D6053" s="3">
        <v>8</v>
      </c>
      <c r="E6053" s="3">
        <v>1196.8510000000001</v>
      </c>
      <c r="F6053" s="3">
        <v>598.42499999999995</v>
      </c>
      <c r="G6053" s="3">
        <f t="shared" si="188"/>
        <v>1.1968510000000001</v>
      </c>
      <c r="H6053" s="3">
        <f t="shared" si="189"/>
        <v>0.59842499999999998</v>
      </c>
      <c r="J6053" s="3" cm="1">
        <f t="array" ref="J6053">+INDEX(G6053:H6053,,MATCH(Rates!$G$7,$G$4:$H$4,0))</f>
        <v>1.1968510000000001</v>
      </c>
    </row>
    <row r="6054" spans="2:10" x14ac:dyDescent="0.25">
      <c r="B6054" s="3">
        <v>9</v>
      </c>
      <c r="C6054" s="3">
        <v>9</v>
      </c>
      <c r="D6054" s="3">
        <v>9</v>
      </c>
      <c r="E6054" s="3">
        <v>3687.3339999999998</v>
      </c>
      <c r="F6054" s="3">
        <v>1843.6669999999999</v>
      </c>
      <c r="G6054" s="3">
        <f t="shared" si="188"/>
        <v>3.6873339999999999</v>
      </c>
      <c r="H6054" s="3">
        <f t="shared" si="189"/>
        <v>1.8436669999999999</v>
      </c>
      <c r="J6054" s="3" cm="1">
        <f t="array" ref="J6054">+INDEX(G6054:H6054,,MATCH(Rates!$G$7,$G$4:$H$4,0))</f>
        <v>3.6873339999999999</v>
      </c>
    </row>
    <row r="6055" spans="2:10" x14ac:dyDescent="0.25">
      <c r="B6055" s="3">
        <v>9</v>
      </c>
      <c r="C6055" s="3">
        <v>9</v>
      </c>
      <c r="D6055" s="3">
        <v>10</v>
      </c>
      <c r="E6055" s="3">
        <v>4816.125</v>
      </c>
      <c r="F6055" s="3">
        <v>2408.0619999999999</v>
      </c>
      <c r="G6055" s="3">
        <f t="shared" si="188"/>
        <v>4.8161250000000004</v>
      </c>
      <c r="H6055" s="3">
        <f t="shared" si="189"/>
        <v>2.4080619999999997</v>
      </c>
      <c r="J6055" s="3" cm="1">
        <f t="array" ref="J6055">+INDEX(G6055:H6055,,MATCH(Rates!$G$7,$G$4:$H$4,0))</f>
        <v>4.8161250000000004</v>
      </c>
    </row>
    <row r="6056" spans="2:10" x14ac:dyDescent="0.25">
      <c r="B6056" s="3">
        <v>9</v>
      </c>
      <c r="C6056" s="3">
        <v>9</v>
      </c>
      <c r="D6056" s="3">
        <v>11</v>
      </c>
      <c r="E6056" s="3">
        <v>5546.2569999999996</v>
      </c>
      <c r="F6056" s="3">
        <v>2773.1289999999999</v>
      </c>
      <c r="G6056" s="3">
        <f t="shared" si="188"/>
        <v>5.5462569999999998</v>
      </c>
      <c r="H6056" s="3">
        <f t="shared" si="189"/>
        <v>2.773129</v>
      </c>
      <c r="J6056" s="3" cm="1">
        <f t="array" ref="J6056">+INDEX(G6056:H6056,,MATCH(Rates!$G$7,$G$4:$H$4,0))</f>
        <v>5.5462569999999998</v>
      </c>
    </row>
    <row r="6057" spans="2:10" x14ac:dyDescent="0.25">
      <c r="B6057" s="3">
        <v>9</v>
      </c>
      <c r="C6057" s="3">
        <v>9</v>
      </c>
      <c r="D6057" s="3">
        <v>12</v>
      </c>
      <c r="E6057" s="3">
        <v>5777.415</v>
      </c>
      <c r="F6057" s="3">
        <v>2888.7069999999999</v>
      </c>
      <c r="G6057" s="3">
        <f t="shared" si="188"/>
        <v>5.7774149999999995</v>
      </c>
      <c r="H6057" s="3">
        <f t="shared" si="189"/>
        <v>2.8887069999999997</v>
      </c>
      <c r="J6057" s="3" cm="1">
        <f t="array" ref="J6057">+INDEX(G6057:H6057,,MATCH(Rates!$G$7,$G$4:$H$4,0))</f>
        <v>5.7774149999999995</v>
      </c>
    </row>
    <row r="6058" spans="2:10" x14ac:dyDescent="0.25">
      <c r="B6058" s="3">
        <v>9</v>
      </c>
      <c r="C6058" s="3">
        <v>9</v>
      </c>
      <c r="D6058" s="3">
        <v>13</v>
      </c>
      <c r="E6058" s="3">
        <v>5643.7560000000003</v>
      </c>
      <c r="F6058" s="3">
        <v>2821.8780000000002</v>
      </c>
      <c r="G6058" s="3">
        <f t="shared" si="188"/>
        <v>5.6437560000000007</v>
      </c>
      <c r="H6058" s="3">
        <f t="shared" si="189"/>
        <v>2.8218780000000003</v>
      </c>
      <c r="J6058" s="3" cm="1">
        <f t="array" ref="J6058">+INDEX(G6058:H6058,,MATCH(Rates!$G$7,$G$4:$H$4,0))</f>
        <v>5.6437560000000007</v>
      </c>
    </row>
    <row r="6059" spans="2:10" x14ac:dyDescent="0.25">
      <c r="B6059" s="3">
        <v>9</v>
      </c>
      <c r="C6059" s="3">
        <v>9</v>
      </c>
      <c r="D6059" s="3">
        <v>14</v>
      </c>
      <c r="E6059" s="3">
        <v>5189.2160000000003</v>
      </c>
      <c r="F6059" s="3">
        <v>2594.6080000000002</v>
      </c>
      <c r="G6059" s="3">
        <f t="shared" si="188"/>
        <v>5.1892160000000001</v>
      </c>
      <c r="H6059" s="3">
        <f t="shared" si="189"/>
        <v>2.594608</v>
      </c>
      <c r="J6059" s="3" cm="1">
        <f t="array" ref="J6059">+INDEX(G6059:H6059,,MATCH(Rates!$G$7,$G$4:$H$4,0))</f>
        <v>5.1892160000000001</v>
      </c>
    </row>
    <row r="6060" spans="2:10" x14ac:dyDescent="0.25">
      <c r="B6060" s="3">
        <v>9</v>
      </c>
      <c r="C6060" s="3">
        <v>9</v>
      </c>
      <c r="D6060" s="3">
        <v>15</v>
      </c>
      <c r="E6060" s="3">
        <v>4315.66</v>
      </c>
      <c r="F6060" s="3">
        <v>2157.83</v>
      </c>
      <c r="G6060" s="3">
        <f t="shared" si="188"/>
        <v>4.3156600000000003</v>
      </c>
      <c r="H6060" s="3">
        <f t="shared" si="189"/>
        <v>2.1578300000000001</v>
      </c>
      <c r="J6060" s="3" cm="1">
        <f t="array" ref="J6060">+INDEX(G6060:H6060,,MATCH(Rates!$G$7,$G$4:$H$4,0))</f>
        <v>4.3156600000000003</v>
      </c>
    </row>
    <row r="6061" spans="2:10" x14ac:dyDescent="0.25">
      <c r="B6061" s="3">
        <v>9</v>
      </c>
      <c r="C6061" s="3">
        <v>9</v>
      </c>
      <c r="D6061" s="3">
        <v>16</v>
      </c>
      <c r="E6061" s="3">
        <v>3041.4749999999999</v>
      </c>
      <c r="F6061" s="3">
        <v>1520.7380000000001</v>
      </c>
      <c r="G6061" s="3">
        <f t="shared" si="188"/>
        <v>3.0414749999999997</v>
      </c>
      <c r="H6061" s="3">
        <f t="shared" si="189"/>
        <v>1.5207380000000001</v>
      </c>
      <c r="J6061" s="3" cm="1">
        <f t="array" ref="J6061">+INDEX(G6061:H6061,,MATCH(Rates!$G$7,$G$4:$H$4,0))</f>
        <v>3.0414749999999997</v>
      </c>
    </row>
    <row r="6062" spans="2:10" x14ac:dyDescent="0.25">
      <c r="B6062" s="3">
        <v>9</v>
      </c>
      <c r="C6062" s="3">
        <v>9</v>
      </c>
      <c r="D6062" s="3">
        <v>17</v>
      </c>
      <c r="E6062" s="3">
        <v>1536.8989999999999</v>
      </c>
      <c r="F6062" s="3">
        <v>768.44899999999996</v>
      </c>
      <c r="G6062" s="3">
        <f t="shared" si="188"/>
        <v>1.5368989999999998</v>
      </c>
      <c r="H6062" s="3">
        <f t="shared" si="189"/>
        <v>0.76844899999999994</v>
      </c>
      <c r="J6062" s="3" cm="1">
        <f t="array" ref="J6062">+INDEX(G6062:H6062,,MATCH(Rates!$G$7,$G$4:$H$4,0))</f>
        <v>1.5368989999999998</v>
      </c>
    </row>
    <row r="6063" spans="2:10" x14ac:dyDescent="0.25">
      <c r="B6063" s="3">
        <v>9</v>
      </c>
      <c r="C6063" s="3">
        <v>9</v>
      </c>
      <c r="D6063" s="3">
        <v>18</v>
      </c>
      <c r="E6063" s="3">
        <v>234.10400000000001</v>
      </c>
      <c r="F6063" s="3">
        <v>117.05200000000001</v>
      </c>
      <c r="G6063" s="3">
        <f t="shared" si="188"/>
        <v>0.23410400000000001</v>
      </c>
      <c r="H6063" s="3">
        <f t="shared" si="189"/>
        <v>0.117052</v>
      </c>
      <c r="J6063" s="3" cm="1">
        <f t="array" ref="J6063">+INDEX(G6063:H6063,,MATCH(Rates!$G$7,$G$4:$H$4,0))</f>
        <v>0.23410400000000001</v>
      </c>
    </row>
    <row r="6064" spans="2:10" x14ac:dyDescent="0.25">
      <c r="B6064" s="3">
        <v>9</v>
      </c>
      <c r="C6064" s="3">
        <v>9</v>
      </c>
      <c r="D6064" s="3">
        <v>19</v>
      </c>
      <c r="E6064" s="3">
        <v>0</v>
      </c>
      <c r="F6064" s="3">
        <v>0</v>
      </c>
      <c r="G6064" s="3">
        <f t="shared" si="188"/>
        <v>0</v>
      </c>
      <c r="H6064" s="3">
        <f t="shared" si="189"/>
        <v>0</v>
      </c>
      <c r="J6064" s="3" cm="1">
        <f t="array" ref="J6064">+INDEX(G6064:H6064,,MATCH(Rates!$G$7,$G$4:$H$4,0))</f>
        <v>0</v>
      </c>
    </row>
    <row r="6065" spans="2:10" x14ac:dyDescent="0.25">
      <c r="B6065" s="3">
        <v>9</v>
      </c>
      <c r="C6065" s="3">
        <v>9</v>
      </c>
      <c r="D6065" s="3">
        <v>20</v>
      </c>
      <c r="E6065" s="3">
        <v>0</v>
      </c>
      <c r="F6065" s="3">
        <v>0</v>
      </c>
      <c r="G6065" s="3">
        <f t="shared" si="188"/>
        <v>0</v>
      </c>
      <c r="H6065" s="3">
        <f t="shared" si="189"/>
        <v>0</v>
      </c>
      <c r="J6065" s="3" cm="1">
        <f t="array" ref="J6065">+INDEX(G6065:H6065,,MATCH(Rates!$G$7,$G$4:$H$4,0))</f>
        <v>0</v>
      </c>
    </row>
    <row r="6066" spans="2:10" x14ac:dyDescent="0.25">
      <c r="B6066" s="3">
        <v>9</v>
      </c>
      <c r="C6066" s="3">
        <v>9</v>
      </c>
      <c r="D6066" s="3">
        <v>21</v>
      </c>
      <c r="E6066" s="3">
        <v>0</v>
      </c>
      <c r="F6066" s="3">
        <v>0</v>
      </c>
      <c r="G6066" s="3">
        <f t="shared" si="188"/>
        <v>0</v>
      </c>
      <c r="H6066" s="3">
        <f t="shared" si="189"/>
        <v>0</v>
      </c>
      <c r="J6066" s="3" cm="1">
        <f t="array" ref="J6066">+INDEX(G6066:H6066,,MATCH(Rates!$G$7,$G$4:$H$4,0))</f>
        <v>0</v>
      </c>
    </row>
    <row r="6067" spans="2:10" x14ac:dyDescent="0.25">
      <c r="B6067" s="3">
        <v>9</v>
      </c>
      <c r="C6067" s="3">
        <v>9</v>
      </c>
      <c r="D6067" s="3">
        <v>22</v>
      </c>
      <c r="E6067" s="3">
        <v>0</v>
      </c>
      <c r="F6067" s="3">
        <v>0</v>
      </c>
      <c r="G6067" s="3">
        <f t="shared" si="188"/>
        <v>0</v>
      </c>
      <c r="H6067" s="3">
        <f t="shared" si="189"/>
        <v>0</v>
      </c>
      <c r="J6067" s="3" cm="1">
        <f t="array" ref="J6067">+INDEX(G6067:H6067,,MATCH(Rates!$G$7,$G$4:$H$4,0))</f>
        <v>0</v>
      </c>
    </row>
    <row r="6068" spans="2:10" x14ac:dyDescent="0.25">
      <c r="B6068" s="3">
        <v>9</v>
      </c>
      <c r="C6068" s="3">
        <v>9</v>
      </c>
      <c r="D6068" s="3">
        <v>23</v>
      </c>
      <c r="E6068" s="3">
        <v>0</v>
      </c>
      <c r="F6068" s="3">
        <v>0</v>
      </c>
      <c r="G6068" s="3">
        <f t="shared" si="188"/>
        <v>0</v>
      </c>
      <c r="H6068" s="3">
        <f t="shared" si="189"/>
        <v>0</v>
      </c>
      <c r="J6068" s="3" cm="1">
        <f t="array" ref="J6068">+INDEX(G6068:H6068,,MATCH(Rates!$G$7,$G$4:$H$4,0))</f>
        <v>0</v>
      </c>
    </row>
    <row r="6069" spans="2:10" x14ac:dyDescent="0.25">
      <c r="B6069" s="3">
        <v>9</v>
      </c>
      <c r="C6069" s="3">
        <v>10</v>
      </c>
      <c r="D6069" s="3">
        <v>0</v>
      </c>
      <c r="E6069" s="3">
        <v>0</v>
      </c>
      <c r="F6069" s="3">
        <v>0</v>
      </c>
      <c r="G6069" s="3">
        <f t="shared" si="188"/>
        <v>0</v>
      </c>
      <c r="H6069" s="3">
        <f t="shared" si="189"/>
        <v>0</v>
      </c>
      <c r="J6069" s="3" cm="1">
        <f t="array" ref="J6069">+INDEX(G6069:H6069,,MATCH(Rates!$G$7,$G$4:$H$4,0))</f>
        <v>0</v>
      </c>
    </row>
    <row r="6070" spans="2:10" x14ac:dyDescent="0.25">
      <c r="B6070" s="3">
        <v>9</v>
      </c>
      <c r="C6070" s="3">
        <v>10</v>
      </c>
      <c r="D6070" s="3">
        <v>1</v>
      </c>
      <c r="E6070" s="3">
        <v>0</v>
      </c>
      <c r="F6070" s="3">
        <v>0</v>
      </c>
      <c r="G6070" s="3">
        <f t="shared" si="188"/>
        <v>0</v>
      </c>
      <c r="H6070" s="3">
        <f t="shared" si="189"/>
        <v>0</v>
      </c>
      <c r="J6070" s="3" cm="1">
        <f t="array" ref="J6070">+INDEX(G6070:H6070,,MATCH(Rates!$G$7,$G$4:$H$4,0))</f>
        <v>0</v>
      </c>
    </row>
    <row r="6071" spans="2:10" x14ac:dyDescent="0.25">
      <c r="B6071" s="3">
        <v>9</v>
      </c>
      <c r="C6071" s="3">
        <v>10</v>
      </c>
      <c r="D6071" s="3">
        <v>2</v>
      </c>
      <c r="E6071" s="3">
        <v>0</v>
      </c>
      <c r="F6071" s="3">
        <v>0</v>
      </c>
      <c r="G6071" s="3">
        <f t="shared" si="188"/>
        <v>0</v>
      </c>
      <c r="H6071" s="3">
        <f t="shared" si="189"/>
        <v>0</v>
      </c>
      <c r="J6071" s="3" cm="1">
        <f t="array" ref="J6071">+INDEX(G6071:H6071,,MATCH(Rates!$G$7,$G$4:$H$4,0))</f>
        <v>0</v>
      </c>
    </row>
    <row r="6072" spans="2:10" x14ac:dyDescent="0.25">
      <c r="B6072" s="3">
        <v>9</v>
      </c>
      <c r="C6072" s="3">
        <v>10</v>
      </c>
      <c r="D6072" s="3">
        <v>3</v>
      </c>
      <c r="E6072" s="3">
        <v>0</v>
      </c>
      <c r="F6072" s="3">
        <v>0</v>
      </c>
      <c r="G6072" s="3">
        <f t="shared" si="188"/>
        <v>0</v>
      </c>
      <c r="H6072" s="3">
        <f t="shared" si="189"/>
        <v>0</v>
      </c>
      <c r="J6072" s="3" cm="1">
        <f t="array" ref="J6072">+INDEX(G6072:H6072,,MATCH(Rates!$G$7,$G$4:$H$4,0))</f>
        <v>0</v>
      </c>
    </row>
    <row r="6073" spans="2:10" x14ac:dyDescent="0.25">
      <c r="B6073" s="3">
        <v>9</v>
      </c>
      <c r="C6073" s="3">
        <v>10</v>
      </c>
      <c r="D6073" s="3">
        <v>4</v>
      </c>
      <c r="E6073" s="3">
        <v>0</v>
      </c>
      <c r="F6073" s="3">
        <v>0</v>
      </c>
      <c r="G6073" s="3">
        <f t="shared" si="188"/>
        <v>0</v>
      </c>
      <c r="H6073" s="3">
        <f t="shared" si="189"/>
        <v>0</v>
      </c>
      <c r="J6073" s="3" cm="1">
        <f t="array" ref="J6073">+INDEX(G6073:H6073,,MATCH(Rates!$G$7,$G$4:$H$4,0))</f>
        <v>0</v>
      </c>
    </row>
    <row r="6074" spans="2:10" x14ac:dyDescent="0.25">
      <c r="B6074" s="3">
        <v>9</v>
      </c>
      <c r="C6074" s="3">
        <v>10</v>
      </c>
      <c r="D6074" s="3">
        <v>5</v>
      </c>
      <c r="E6074" s="3">
        <v>0</v>
      </c>
      <c r="F6074" s="3">
        <v>0</v>
      </c>
      <c r="G6074" s="3">
        <f t="shared" si="188"/>
        <v>0</v>
      </c>
      <c r="H6074" s="3">
        <f t="shared" si="189"/>
        <v>0</v>
      </c>
      <c r="J6074" s="3" cm="1">
        <f t="array" ref="J6074">+INDEX(G6074:H6074,,MATCH(Rates!$G$7,$G$4:$H$4,0))</f>
        <v>0</v>
      </c>
    </row>
    <row r="6075" spans="2:10" x14ac:dyDescent="0.25">
      <c r="B6075" s="3">
        <v>9</v>
      </c>
      <c r="C6075" s="3">
        <v>10</v>
      </c>
      <c r="D6075" s="3">
        <v>6</v>
      </c>
      <c r="E6075" s="3">
        <v>7.1230000000000002</v>
      </c>
      <c r="F6075" s="3">
        <v>3.5619999999999998</v>
      </c>
      <c r="G6075" s="3">
        <f t="shared" si="188"/>
        <v>7.123E-3</v>
      </c>
      <c r="H6075" s="3">
        <f t="shared" si="189"/>
        <v>3.5619999999999996E-3</v>
      </c>
      <c r="J6075" s="3" cm="1">
        <f t="array" ref="J6075">+INDEX(G6075:H6075,,MATCH(Rates!$G$7,$G$4:$H$4,0))</f>
        <v>7.123E-3</v>
      </c>
    </row>
    <row r="6076" spans="2:10" x14ac:dyDescent="0.25">
      <c r="B6076" s="3">
        <v>9</v>
      </c>
      <c r="C6076" s="3">
        <v>10</v>
      </c>
      <c r="D6076" s="3">
        <v>7</v>
      </c>
      <c r="E6076" s="3">
        <v>973.73</v>
      </c>
      <c r="F6076" s="3">
        <v>486.86500000000001</v>
      </c>
      <c r="G6076" s="3">
        <f t="shared" si="188"/>
        <v>0.97372999999999998</v>
      </c>
      <c r="H6076" s="3">
        <f t="shared" si="189"/>
        <v>0.48686499999999999</v>
      </c>
      <c r="J6076" s="3" cm="1">
        <f t="array" ref="J6076">+INDEX(G6076:H6076,,MATCH(Rates!$G$7,$G$4:$H$4,0))</f>
        <v>0.97372999999999998</v>
      </c>
    </row>
    <row r="6077" spans="2:10" x14ac:dyDescent="0.25">
      <c r="B6077" s="3">
        <v>9</v>
      </c>
      <c r="C6077" s="3">
        <v>10</v>
      </c>
      <c r="D6077" s="3">
        <v>8</v>
      </c>
      <c r="E6077" s="3">
        <v>2583.6260000000002</v>
      </c>
      <c r="F6077" s="3">
        <v>1291.8130000000001</v>
      </c>
      <c r="G6077" s="3">
        <f t="shared" si="188"/>
        <v>2.5836260000000002</v>
      </c>
      <c r="H6077" s="3">
        <f t="shared" si="189"/>
        <v>1.2918130000000001</v>
      </c>
      <c r="J6077" s="3" cm="1">
        <f t="array" ref="J6077">+INDEX(G6077:H6077,,MATCH(Rates!$G$7,$G$4:$H$4,0))</f>
        <v>2.5836260000000002</v>
      </c>
    </row>
    <row r="6078" spans="2:10" x14ac:dyDescent="0.25">
      <c r="B6078" s="3">
        <v>9</v>
      </c>
      <c r="C6078" s="3">
        <v>10</v>
      </c>
      <c r="D6078" s="3">
        <v>9</v>
      </c>
      <c r="E6078" s="3">
        <v>4060.5970000000002</v>
      </c>
      <c r="F6078" s="3">
        <v>2030.299</v>
      </c>
      <c r="G6078" s="3">
        <f t="shared" si="188"/>
        <v>4.0605970000000005</v>
      </c>
      <c r="H6078" s="3">
        <f t="shared" si="189"/>
        <v>2.0302989999999999</v>
      </c>
      <c r="J6078" s="3" cm="1">
        <f t="array" ref="J6078">+INDEX(G6078:H6078,,MATCH(Rates!$G$7,$G$4:$H$4,0))</f>
        <v>4.0605970000000005</v>
      </c>
    </row>
    <row r="6079" spans="2:10" x14ac:dyDescent="0.25">
      <c r="B6079" s="3">
        <v>9</v>
      </c>
      <c r="C6079" s="3">
        <v>10</v>
      </c>
      <c r="D6079" s="3">
        <v>10</v>
      </c>
      <c r="E6079" s="3">
        <v>5139.0770000000002</v>
      </c>
      <c r="F6079" s="3">
        <v>2569.5390000000002</v>
      </c>
      <c r="G6079" s="3">
        <f t="shared" si="188"/>
        <v>5.1390770000000003</v>
      </c>
      <c r="H6079" s="3">
        <f t="shared" si="189"/>
        <v>2.5695390000000002</v>
      </c>
      <c r="J6079" s="3" cm="1">
        <f t="array" ref="J6079">+INDEX(G6079:H6079,,MATCH(Rates!$G$7,$G$4:$H$4,0))</f>
        <v>5.1390770000000003</v>
      </c>
    </row>
    <row r="6080" spans="2:10" x14ac:dyDescent="0.25">
      <c r="B6080" s="3">
        <v>9</v>
      </c>
      <c r="C6080" s="3">
        <v>10</v>
      </c>
      <c r="D6080" s="3">
        <v>11</v>
      </c>
      <c r="E6080" s="3">
        <v>5881.5259999999998</v>
      </c>
      <c r="F6080" s="3">
        <v>2940.7629999999999</v>
      </c>
      <c r="G6080" s="3">
        <f t="shared" si="188"/>
        <v>5.881526</v>
      </c>
      <c r="H6080" s="3">
        <f t="shared" si="189"/>
        <v>2.940763</v>
      </c>
      <c r="J6080" s="3" cm="1">
        <f t="array" ref="J6080">+INDEX(G6080:H6080,,MATCH(Rates!$G$7,$G$4:$H$4,0))</f>
        <v>5.881526</v>
      </c>
    </row>
    <row r="6081" spans="2:10" x14ac:dyDescent="0.25">
      <c r="B6081" s="3">
        <v>9</v>
      </c>
      <c r="C6081" s="3">
        <v>10</v>
      </c>
      <c r="D6081" s="3">
        <v>12</v>
      </c>
      <c r="E6081" s="3">
        <v>6070.058</v>
      </c>
      <c r="F6081" s="3">
        <v>3035.029</v>
      </c>
      <c r="G6081" s="3">
        <f t="shared" si="188"/>
        <v>6.0700580000000004</v>
      </c>
      <c r="H6081" s="3">
        <f t="shared" si="189"/>
        <v>3.0350290000000002</v>
      </c>
      <c r="J6081" s="3" cm="1">
        <f t="array" ref="J6081">+INDEX(G6081:H6081,,MATCH(Rates!$G$7,$G$4:$H$4,0))</f>
        <v>6.0700580000000004</v>
      </c>
    </row>
    <row r="6082" spans="2:10" x14ac:dyDescent="0.25">
      <c r="B6082" s="3">
        <v>9</v>
      </c>
      <c r="C6082" s="3">
        <v>10</v>
      </c>
      <c r="D6082" s="3">
        <v>13</v>
      </c>
      <c r="E6082" s="3">
        <v>5907.0609999999997</v>
      </c>
      <c r="F6082" s="3">
        <v>2953.53</v>
      </c>
      <c r="G6082" s="3">
        <f t="shared" si="188"/>
        <v>5.9070609999999997</v>
      </c>
      <c r="H6082" s="3">
        <f t="shared" si="189"/>
        <v>2.9535300000000002</v>
      </c>
      <c r="J6082" s="3" cm="1">
        <f t="array" ref="J6082">+INDEX(G6082:H6082,,MATCH(Rates!$G$7,$G$4:$H$4,0))</f>
        <v>5.9070609999999997</v>
      </c>
    </row>
    <row r="6083" spans="2:10" x14ac:dyDescent="0.25">
      <c r="B6083" s="3">
        <v>9</v>
      </c>
      <c r="C6083" s="3">
        <v>10</v>
      </c>
      <c r="D6083" s="3">
        <v>14</v>
      </c>
      <c r="E6083" s="3">
        <v>5394.5680000000002</v>
      </c>
      <c r="F6083" s="3">
        <v>2697.2840000000001</v>
      </c>
      <c r="G6083" s="3">
        <f t="shared" si="188"/>
        <v>5.3945680000000005</v>
      </c>
      <c r="H6083" s="3">
        <f t="shared" si="189"/>
        <v>2.6972840000000002</v>
      </c>
      <c r="J6083" s="3" cm="1">
        <f t="array" ref="J6083">+INDEX(G6083:H6083,,MATCH(Rates!$G$7,$G$4:$H$4,0))</f>
        <v>5.3945680000000005</v>
      </c>
    </row>
    <row r="6084" spans="2:10" x14ac:dyDescent="0.25">
      <c r="B6084" s="3">
        <v>9</v>
      </c>
      <c r="C6084" s="3">
        <v>10</v>
      </c>
      <c r="D6084" s="3">
        <v>15</v>
      </c>
      <c r="E6084" s="3">
        <v>4474.9809999999998</v>
      </c>
      <c r="F6084" s="3">
        <v>2237.4899999999998</v>
      </c>
      <c r="G6084" s="3">
        <f t="shared" si="188"/>
        <v>4.4749809999999997</v>
      </c>
      <c r="H6084" s="3">
        <f t="shared" si="189"/>
        <v>2.2374899999999998</v>
      </c>
      <c r="J6084" s="3" cm="1">
        <f t="array" ref="J6084">+INDEX(G6084:H6084,,MATCH(Rates!$G$7,$G$4:$H$4,0))</f>
        <v>4.4749809999999997</v>
      </c>
    </row>
    <row r="6085" spans="2:10" x14ac:dyDescent="0.25">
      <c r="B6085" s="3">
        <v>9</v>
      </c>
      <c r="C6085" s="3">
        <v>10</v>
      </c>
      <c r="D6085" s="3">
        <v>16</v>
      </c>
      <c r="E6085" s="3">
        <v>3154.5459999999998</v>
      </c>
      <c r="F6085" s="3">
        <v>1577.2729999999999</v>
      </c>
      <c r="G6085" s="3">
        <f t="shared" si="188"/>
        <v>3.1545459999999999</v>
      </c>
      <c r="H6085" s="3">
        <f t="shared" si="189"/>
        <v>1.5772729999999999</v>
      </c>
      <c r="J6085" s="3" cm="1">
        <f t="array" ref="J6085">+INDEX(G6085:H6085,,MATCH(Rates!$G$7,$G$4:$H$4,0))</f>
        <v>3.1545459999999999</v>
      </c>
    </row>
    <row r="6086" spans="2:10" x14ac:dyDescent="0.25">
      <c r="B6086" s="3">
        <v>9</v>
      </c>
      <c r="C6086" s="3">
        <v>10</v>
      </c>
      <c r="D6086" s="3">
        <v>17</v>
      </c>
      <c r="E6086" s="3">
        <v>1557.3030000000001</v>
      </c>
      <c r="F6086" s="3">
        <v>778.65099999999995</v>
      </c>
      <c r="G6086" s="3">
        <f t="shared" si="188"/>
        <v>1.5573030000000001</v>
      </c>
      <c r="H6086" s="3">
        <f t="shared" si="189"/>
        <v>0.77865099999999998</v>
      </c>
      <c r="J6086" s="3" cm="1">
        <f t="array" ref="J6086">+INDEX(G6086:H6086,,MATCH(Rates!$G$7,$G$4:$H$4,0))</f>
        <v>1.5573030000000001</v>
      </c>
    </row>
    <row r="6087" spans="2:10" x14ac:dyDescent="0.25">
      <c r="B6087" s="3">
        <v>9</v>
      </c>
      <c r="C6087" s="3">
        <v>10</v>
      </c>
      <c r="D6087" s="3">
        <v>18</v>
      </c>
      <c r="E6087" s="3">
        <v>239.149</v>
      </c>
      <c r="F6087" s="3">
        <v>119.574</v>
      </c>
      <c r="G6087" s="3">
        <f t="shared" si="188"/>
        <v>0.239149</v>
      </c>
      <c r="H6087" s="3">
        <f t="shared" si="189"/>
        <v>0.119574</v>
      </c>
      <c r="J6087" s="3" cm="1">
        <f t="array" ref="J6087">+INDEX(G6087:H6087,,MATCH(Rates!$G$7,$G$4:$H$4,0))</f>
        <v>0.239149</v>
      </c>
    </row>
    <row r="6088" spans="2:10" x14ac:dyDescent="0.25">
      <c r="B6088" s="3">
        <v>9</v>
      </c>
      <c r="C6088" s="3">
        <v>10</v>
      </c>
      <c r="D6088" s="3">
        <v>19</v>
      </c>
      <c r="E6088" s="3">
        <v>0</v>
      </c>
      <c r="F6088" s="3">
        <v>0</v>
      </c>
      <c r="G6088" s="3">
        <f t="shared" si="188"/>
        <v>0</v>
      </c>
      <c r="H6088" s="3">
        <f t="shared" si="189"/>
        <v>0</v>
      </c>
      <c r="J6088" s="3" cm="1">
        <f t="array" ref="J6088">+INDEX(G6088:H6088,,MATCH(Rates!$G$7,$G$4:$H$4,0))</f>
        <v>0</v>
      </c>
    </row>
    <row r="6089" spans="2:10" x14ac:dyDescent="0.25">
      <c r="B6089" s="3">
        <v>9</v>
      </c>
      <c r="C6089" s="3">
        <v>10</v>
      </c>
      <c r="D6089" s="3">
        <v>20</v>
      </c>
      <c r="E6089" s="3">
        <v>0</v>
      </c>
      <c r="F6089" s="3">
        <v>0</v>
      </c>
      <c r="G6089" s="3">
        <f t="shared" si="188"/>
        <v>0</v>
      </c>
      <c r="H6089" s="3">
        <f t="shared" si="189"/>
        <v>0</v>
      </c>
      <c r="J6089" s="3" cm="1">
        <f t="array" ref="J6089">+INDEX(G6089:H6089,,MATCH(Rates!$G$7,$G$4:$H$4,0))</f>
        <v>0</v>
      </c>
    </row>
    <row r="6090" spans="2:10" x14ac:dyDescent="0.25">
      <c r="B6090" s="3">
        <v>9</v>
      </c>
      <c r="C6090" s="3">
        <v>10</v>
      </c>
      <c r="D6090" s="3">
        <v>21</v>
      </c>
      <c r="E6090" s="3">
        <v>0</v>
      </c>
      <c r="F6090" s="3">
        <v>0</v>
      </c>
      <c r="G6090" s="3">
        <f t="shared" si="188"/>
        <v>0</v>
      </c>
      <c r="H6090" s="3">
        <f t="shared" si="189"/>
        <v>0</v>
      </c>
      <c r="J6090" s="3" cm="1">
        <f t="array" ref="J6090">+INDEX(G6090:H6090,,MATCH(Rates!$G$7,$G$4:$H$4,0))</f>
        <v>0</v>
      </c>
    </row>
    <row r="6091" spans="2:10" x14ac:dyDescent="0.25">
      <c r="B6091" s="3">
        <v>9</v>
      </c>
      <c r="C6091" s="3">
        <v>10</v>
      </c>
      <c r="D6091" s="3">
        <v>22</v>
      </c>
      <c r="E6091" s="3">
        <v>0</v>
      </c>
      <c r="F6091" s="3">
        <v>0</v>
      </c>
      <c r="G6091" s="3">
        <f t="shared" si="188"/>
        <v>0</v>
      </c>
      <c r="H6091" s="3">
        <f t="shared" si="189"/>
        <v>0</v>
      </c>
      <c r="J6091" s="3" cm="1">
        <f t="array" ref="J6091">+INDEX(G6091:H6091,,MATCH(Rates!$G$7,$G$4:$H$4,0))</f>
        <v>0</v>
      </c>
    </row>
    <row r="6092" spans="2:10" x14ac:dyDescent="0.25">
      <c r="B6092" s="3">
        <v>9</v>
      </c>
      <c r="C6092" s="3">
        <v>10</v>
      </c>
      <c r="D6092" s="3">
        <v>23</v>
      </c>
      <c r="E6092" s="3">
        <v>0</v>
      </c>
      <c r="F6092" s="3">
        <v>0</v>
      </c>
      <c r="G6092" s="3">
        <f t="shared" si="188"/>
        <v>0</v>
      </c>
      <c r="H6092" s="3">
        <f t="shared" si="189"/>
        <v>0</v>
      </c>
      <c r="J6092" s="3" cm="1">
        <f t="array" ref="J6092">+INDEX(G6092:H6092,,MATCH(Rates!$G$7,$G$4:$H$4,0))</f>
        <v>0</v>
      </c>
    </row>
    <row r="6093" spans="2:10" x14ac:dyDescent="0.25">
      <c r="B6093" s="3">
        <v>9</v>
      </c>
      <c r="C6093" s="3">
        <v>11</v>
      </c>
      <c r="D6093" s="3">
        <v>0</v>
      </c>
      <c r="E6093" s="3">
        <v>0</v>
      </c>
      <c r="F6093" s="3">
        <v>0</v>
      </c>
      <c r="G6093" s="3">
        <f t="shared" si="188"/>
        <v>0</v>
      </c>
      <c r="H6093" s="3">
        <f t="shared" si="189"/>
        <v>0</v>
      </c>
      <c r="J6093" s="3" cm="1">
        <f t="array" ref="J6093">+INDEX(G6093:H6093,,MATCH(Rates!$G$7,$G$4:$H$4,0))</f>
        <v>0</v>
      </c>
    </row>
    <row r="6094" spans="2:10" x14ac:dyDescent="0.25">
      <c r="B6094" s="3">
        <v>9</v>
      </c>
      <c r="C6094" s="3">
        <v>11</v>
      </c>
      <c r="D6094" s="3">
        <v>1</v>
      </c>
      <c r="E6094" s="3">
        <v>0</v>
      </c>
      <c r="F6094" s="3">
        <v>0</v>
      </c>
      <c r="G6094" s="3">
        <f t="shared" si="188"/>
        <v>0</v>
      </c>
      <c r="H6094" s="3">
        <f t="shared" si="189"/>
        <v>0</v>
      </c>
      <c r="J6094" s="3" cm="1">
        <f t="array" ref="J6094">+INDEX(G6094:H6094,,MATCH(Rates!$G$7,$G$4:$H$4,0))</f>
        <v>0</v>
      </c>
    </row>
    <row r="6095" spans="2:10" x14ac:dyDescent="0.25">
      <c r="B6095" s="3">
        <v>9</v>
      </c>
      <c r="C6095" s="3">
        <v>11</v>
      </c>
      <c r="D6095" s="3">
        <v>2</v>
      </c>
      <c r="E6095" s="3">
        <v>0</v>
      </c>
      <c r="F6095" s="3">
        <v>0</v>
      </c>
      <c r="G6095" s="3">
        <f t="shared" si="188"/>
        <v>0</v>
      </c>
      <c r="H6095" s="3">
        <f t="shared" si="189"/>
        <v>0</v>
      </c>
      <c r="J6095" s="3" cm="1">
        <f t="array" ref="J6095">+INDEX(G6095:H6095,,MATCH(Rates!$G$7,$G$4:$H$4,0))</f>
        <v>0</v>
      </c>
    </row>
    <row r="6096" spans="2:10" x14ac:dyDescent="0.25">
      <c r="B6096" s="3">
        <v>9</v>
      </c>
      <c r="C6096" s="3">
        <v>11</v>
      </c>
      <c r="D6096" s="3">
        <v>3</v>
      </c>
      <c r="E6096" s="3">
        <v>0</v>
      </c>
      <c r="F6096" s="3">
        <v>0</v>
      </c>
      <c r="G6096" s="3">
        <f t="shared" si="188"/>
        <v>0</v>
      </c>
      <c r="H6096" s="3">
        <f t="shared" si="189"/>
        <v>0</v>
      </c>
      <c r="J6096" s="3" cm="1">
        <f t="array" ref="J6096">+INDEX(G6096:H6096,,MATCH(Rates!$G$7,$G$4:$H$4,0))</f>
        <v>0</v>
      </c>
    </row>
    <row r="6097" spans="2:10" x14ac:dyDescent="0.25">
      <c r="B6097" s="3">
        <v>9</v>
      </c>
      <c r="C6097" s="3">
        <v>11</v>
      </c>
      <c r="D6097" s="3">
        <v>4</v>
      </c>
      <c r="E6097" s="3">
        <v>0</v>
      </c>
      <c r="F6097" s="3">
        <v>0</v>
      </c>
      <c r="G6097" s="3">
        <f t="shared" si="188"/>
        <v>0</v>
      </c>
      <c r="H6097" s="3">
        <f t="shared" si="189"/>
        <v>0</v>
      </c>
      <c r="J6097" s="3" cm="1">
        <f t="array" ref="J6097">+INDEX(G6097:H6097,,MATCH(Rates!$G$7,$G$4:$H$4,0))</f>
        <v>0</v>
      </c>
    </row>
    <row r="6098" spans="2:10" x14ac:dyDescent="0.25">
      <c r="B6098" s="3">
        <v>9</v>
      </c>
      <c r="C6098" s="3">
        <v>11</v>
      </c>
      <c r="D6098" s="3">
        <v>5</v>
      </c>
      <c r="E6098" s="3">
        <v>0</v>
      </c>
      <c r="F6098" s="3">
        <v>0</v>
      </c>
      <c r="G6098" s="3">
        <f t="shared" si="188"/>
        <v>0</v>
      </c>
      <c r="H6098" s="3">
        <f t="shared" si="189"/>
        <v>0</v>
      </c>
      <c r="J6098" s="3" cm="1">
        <f t="array" ref="J6098">+INDEX(G6098:H6098,,MATCH(Rates!$G$7,$G$4:$H$4,0))</f>
        <v>0</v>
      </c>
    </row>
    <row r="6099" spans="2:10" x14ac:dyDescent="0.25">
      <c r="B6099" s="3">
        <v>9</v>
      </c>
      <c r="C6099" s="3">
        <v>11</v>
      </c>
      <c r="D6099" s="3">
        <v>6</v>
      </c>
      <c r="E6099" s="3">
        <v>0</v>
      </c>
      <c r="F6099" s="3">
        <v>0</v>
      </c>
      <c r="G6099" s="3">
        <f t="shared" si="188"/>
        <v>0</v>
      </c>
      <c r="H6099" s="3">
        <f t="shared" si="189"/>
        <v>0</v>
      </c>
      <c r="J6099" s="3" cm="1">
        <f t="array" ref="J6099">+INDEX(G6099:H6099,,MATCH(Rates!$G$7,$G$4:$H$4,0))</f>
        <v>0</v>
      </c>
    </row>
    <row r="6100" spans="2:10" x14ac:dyDescent="0.25">
      <c r="B6100" s="3">
        <v>9</v>
      </c>
      <c r="C6100" s="3">
        <v>11</v>
      </c>
      <c r="D6100" s="3">
        <v>7</v>
      </c>
      <c r="E6100" s="3">
        <v>1088.374</v>
      </c>
      <c r="F6100" s="3">
        <v>544.18700000000001</v>
      </c>
      <c r="G6100" s="3">
        <f t="shared" si="188"/>
        <v>1.088374</v>
      </c>
      <c r="H6100" s="3">
        <f t="shared" si="189"/>
        <v>0.54418699999999998</v>
      </c>
      <c r="J6100" s="3" cm="1">
        <f t="array" ref="J6100">+INDEX(G6100:H6100,,MATCH(Rates!$G$7,$G$4:$H$4,0))</f>
        <v>1.088374</v>
      </c>
    </row>
    <row r="6101" spans="2:10" x14ac:dyDescent="0.25">
      <c r="B6101" s="3">
        <v>9</v>
      </c>
      <c r="C6101" s="3">
        <v>11</v>
      </c>
      <c r="D6101" s="3">
        <v>8</v>
      </c>
      <c r="E6101" s="3">
        <v>2862.6289999999999</v>
      </c>
      <c r="F6101" s="3">
        <v>1431.3150000000001</v>
      </c>
      <c r="G6101" s="3">
        <f t="shared" ref="G6101:G6164" si="190">+E6101/1000</f>
        <v>2.8626290000000001</v>
      </c>
      <c r="H6101" s="3">
        <f t="shared" ref="H6101:H6164" si="191">+F6101/1000</f>
        <v>1.4313150000000001</v>
      </c>
      <c r="J6101" s="3" cm="1">
        <f t="array" ref="J6101">+INDEX(G6101:H6101,,MATCH(Rates!$G$7,$G$4:$H$4,0))</f>
        <v>2.8626290000000001</v>
      </c>
    </row>
    <row r="6102" spans="2:10" x14ac:dyDescent="0.25">
      <c r="B6102" s="3">
        <v>9</v>
      </c>
      <c r="C6102" s="3">
        <v>11</v>
      </c>
      <c r="D6102" s="3">
        <v>9</v>
      </c>
      <c r="E6102" s="3">
        <v>4427.009</v>
      </c>
      <c r="F6102" s="3">
        <v>2213.5050000000001</v>
      </c>
      <c r="G6102" s="3">
        <f t="shared" si="190"/>
        <v>4.427009</v>
      </c>
      <c r="H6102" s="3">
        <f t="shared" si="191"/>
        <v>2.2135050000000001</v>
      </c>
      <c r="J6102" s="3" cm="1">
        <f t="array" ref="J6102">+INDEX(G6102:H6102,,MATCH(Rates!$G$7,$G$4:$H$4,0))</f>
        <v>4.427009</v>
      </c>
    </row>
    <row r="6103" spans="2:10" x14ac:dyDescent="0.25">
      <c r="B6103" s="3">
        <v>9</v>
      </c>
      <c r="C6103" s="3">
        <v>11</v>
      </c>
      <c r="D6103" s="3">
        <v>10</v>
      </c>
      <c r="E6103" s="3">
        <v>5538.4669999999996</v>
      </c>
      <c r="F6103" s="3">
        <v>2769.2339999999999</v>
      </c>
      <c r="G6103" s="3">
        <f t="shared" si="190"/>
        <v>5.5384669999999998</v>
      </c>
      <c r="H6103" s="3">
        <f t="shared" si="191"/>
        <v>2.769234</v>
      </c>
      <c r="J6103" s="3" cm="1">
        <f t="array" ref="J6103">+INDEX(G6103:H6103,,MATCH(Rates!$G$7,$G$4:$H$4,0))</f>
        <v>5.5384669999999998</v>
      </c>
    </row>
    <row r="6104" spans="2:10" x14ac:dyDescent="0.25">
      <c r="B6104" s="3">
        <v>9</v>
      </c>
      <c r="C6104" s="3">
        <v>11</v>
      </c>
      <c r="D6104" s="3">
        <v>11</v>
      </c>
      <c r="E6104" s="3">
        <v>6239.3180000000002</v>
      </c>
      <c r="F6104" s="3">
        <v>3119.6590000000001</v>
      </c>
      <c r="G6104" s="3">
        <f t="shared" si="190"/>
        <v>6.2393179999999999</v>
      </c>
      <c r="H6104" s="3">
        <f t="shared" si="191"/>
        <v>3.119659</v>
      </c>
      <c r="J6104" s="3" cm="1">
        <f t="array" ref="J6104">+INDEX(G6104:H6104,,MATCH(Rates!$G$7,$G$4:$H$4,0))</f>
        <v>6.2393179999999999</v>
      </c>
    </row>
    <row r="6105" spans="2:10" x14ac:dyDescent="0.25">
      <c r="B6105" s="3">
        <v>9</v>
      </c>
      <c r="C6105" s="3">
        <v>11</v>
      </c>
      <c r="D6105" s="3">
        <v>12</v>
      </c>
      <c r="E6105" s="3">
        <v>6507.0309999999999</v>
      </c>
      <c r="F6105" s="3">
        <v>3253.5149999999999</v>
      </c>
      <c r="G6105" s="3">
        <f t="shared" si="190"/>
        <v>6.5070309999999996</v>
      </c>
      <c r="H6105" s="3">
        <f t="shared" si="191"/>
        <v>3.2535149999999997</v>
      </c>
      <c r="J6105" s="3" cm="1">
        <f t="array" ref="J6105">+INDEX(G6105:H6105,,MATCH(Rates!$G$7,$G$4:$H$4,0))</f>
        <v>6.5070309999999996</v>
      </c>
    </row>
    <row r="6106" spans="2:10" x14ac:dyDescent="0.25">
      <c r="B6106" s="3">
        <v>9</v>
      </c>
      <c r="C6106" s="3">
        <v>11</v>
      </c>
      <c r="D6106" s="3">
        <v>13</v>
      </c>
      <c r="E6106" s="3">
        <v>6426.9679999999998</v>
      </c>
      <c r="F6106" s="3">
        <v>3213.4839999999999</v>
      </c>
      <c r="G6106" s="3">
        <f t="shared" si="190"/>
        <v>6.4269679999999996</v>
      </c>
      <c r="H6106" s="3">
        <f t="shared" si="191"/>
        <v>3.2134839999999998</v>
      </c>
      <c r="J6106" s="3" cm="1">
        <f t="array" ref="J6106">+INDEX(G6106:H6106,,MATCH(Rates!$G$7,$G$4:$H$4,0))</f>
        <v>6.4269679999999996</v>
      </c>
    </row>
    <row r="6107" spans="2:10" x14ac:dyDescent="0.25">
      <c r="B6107" s="3">
        <v>9</v>
      </c>
      <c r="C6107" s="3">
        <v>11</v>
      </c>
      <c r="D6107" s="3">
        <v>14</v>
      </c>
      <c r="E6107" s="3">
        <v>5830.3969999999999</v>
      </c>
      <c r="F6107" s="3">
        <v>2915.1990000000001</v>
      </c>
      <c r="G6107" s="3">
        <f t="shared" si="190"/>
        <v>5.8303969999999996</v>
      </c>
      <c r="H6107" s="3">
        <f t="shared" si="191"/>
        <v>2.9151989999999999</v>
      </c>
      <c r="J6107" s="3" cm="1">
        <f t="array" ref="J6107">+INDEX(G6107:H6107,,MATCH(Rates!$G$7,$G$4:$H$4,0))</f>
        <v>5.8303969999999996</v>
      </c>
    </row>
    <row r="6108" spans="2:10" x14ac:dyDescent="0.25">
      <c r="B6108" s="3">
        <v>9</v>
      </c>
      <c r="C6108" s="3">
        <v>11</v>
      </c>
      <c r="D6108" s="3">
        <v>15</v>
      </c>
      <c r="E6108" s="3">
        <v>4813.5159999999996</v>
      </c>
      <c r="F6108" s="3">
        <v>2406.7579999999998</v>
      </c>
      <c r="G6108" s="3">
        <f t="shared" si="190"/>
        <v>4.8135159999999999</v>
      </c>
      <c r="H6108" s="3">
        <f t="shared" si="191"/>
        <v>2.406758</v>
      </c>
      <c r="J6108" s="3" cm="1">
        <f t="array" ref="J6108">+INDEX(G6108:H6108,,MATCH(Rates!$G$7,$G$4:$H$4,0))</f>
        <v>4.8135159999999999</v>
      </c>
    </row>
    <row r="6109" spans="2:10" x14ac:dyDescent="0.25">
      <c r="B6109" s="3">
        <v>9</v>
      </c>
      <c r="C6109" s="3">
        <v>11</v>
      </c>
      <c r="D6109" s="3">
        <v>16</v>
      </c>
      <c r="E6109" s="3">
        <v>3443.5569999999998</v>
      </c>
      <c r="F6109" s="3">
        <v>1721.778</v>
      </c>
      <c r="G6109" s="3">
        <f t="shared" si="190"/>
        <v>3.4435569999999998</v>
      </c>
      <c r="H6109" s="3">
        <f t="shared" si="191"/>
        <v>1.721778</v>
      </c>
      <c r="J6109" s="3" cm="1">
        <f t="array" ref="J6109">+INDEX(G6109:H6109,,MATCH(Rates!$G$7,$G$4:$H$4,0))</f>
        <v>3.4435569999999998</v>
      </c>
    </row>
    <row r="6110" spans="2:10" x14ac:dyDescent="0.25">
      <c r="B6110" s="3">
        <v>9</v>
      </c>
      <c r="C6110" s="3">
        <v>11</v>
      </c>
      <c r="D6110" s="3">
        <v>17</v>
      </c>
      <c r="E6110" s="3">
        <v>1710.8130000000001</v>
      </c>
      <c r="F6110" s="3">
        <v>855.40700000000004</v>
      </c>
      <c r="G6110" s="3">
        <f t="shared" si="190"/>
        <v>1.7108130000000001</v>
      </c>
      <c r="H6110" s="3">
        <f t="shared" si="191"/>
        <v>0.85540700000000003</v>
      </c>
      <c r="J6110" s="3" cm="1">
        <f t="array" ref="J6110">+INDEX(G6110:H6110,,MATCH(Rates!$G$7,$G$4:$H$4,0))</f>
        <v>1.7108130000000001</v>
      </c>
    </row>
    <row r="6111" spans="2:10" x14ac:dyDescent="0.25">
      <c r="B6111" s="3">
        <v>9</v>
      </c>
      <c r="C6111" s="3">
        <v>11</v>
      </c>
      <c r="D6111" s="3">
        <v>18</v>
      </c>
      <c r="E6111" s="3">
        <v>246.851</v>
      </c>
      <c r="F6111" s="3">
        <v>123.425</v>
      </c>
      <c r="G6111" s="3">
        <f t="shared" si="190"/>
        <v>0.24685099999999999</v>
      </c>
      <c r="H6111" s="3">
        <f t="shared" si="191"/>
        <v>0.12342499999999999</v>
      </c>
      <c r="J6111" s="3" cm="1">
        <f t="array" ref="J6111">+INDEX(G6111:H6111,,MATCH(Rates!$G$7,$G$4:$H$4,0))</f>
        <v>0.24685099999999999</v>
      </c>
    </row>
    <row r="6112" spans="2:10" x14ac:dyDescent="0.25">
      <c r="B6112" s="3">
        <v>9</v>
      </c>
      <c r="C6112" s="3">
        <v>11</v>
      </c>
      <c r="D6112" s="3">
        <v>19</v>
      </c>
      <c r="E6112" s="3">
        <v>0</v>
      </c>
      <c r="F6112" s="3">
        <v>0</v>
      </c>
      <c r="G6112" s="3">
        <f t="shared" si="190"/>
        <v>0</v>
      </c>
      <c r="H6112" s="3">
        <f t="shared" si="191"/>
        <v>0</v>
      </c>
      <c r="J6112" s="3" cm="1">
        <f t="array" ref="J6112">+INDEX(G6112:H6112,,MATCH(Rates!$G$7,$G$4:$H$4,0))</f>
        <v>0</v>
      </c>
    </row>
    <row r="6113" spans="2:10" x14ac:dyDescent="0.25">
      <c r="B6113" s="3">
        <v>9</v>
      </c>
      <c r="C6113" s="3">
        <v>11</v>
      </c>
      <c r="D6113" s="3">
        <v>20</v>
      </c>
      <c r="E6113" s="3">
        <v>0</v>
      </c>
      <c r="F6113" s="3">
        <v>0</v>
      </c>
      <c r="G6113" s="3">
        <f t="shared" si="190"/>
        <v>0</v>
      </c>
      <c r="H6113" s="3">
        <f t="shared" si="191"/>
        <v>0</v>
      </c>
      <c r="J6113" s="3" cm="1">
        <f t="array" ref="J6113">+INDEX(G6113:H6113,,MATCH(Rates!$G$7,$G$4:$H$4,0))</f>
        <v>0</v>
      </c>
    </row>
    <row r="6114" spans="2:10" x14ac:dyDescent="0.25">
      <c r="B6114" s="3">
        <v>9</v>
      </c>
      <c r="C6114" s="3">
        <v>11</v>
      </c>
      <c r="D6114" s="3">
        <v>21</v>
      </c>
      <c r="E6114" s="3">
        <v>0</v>
      </c>
      <c r="F6114" s="3">
        <v>0</v>
      </c>
      <c r="G6114" s="3">
        <f t="shared" si="190"/>
        <v>0</v>
      </c>
      <c r="H6114" s="3">
        <f t="shared" si="191"/>
        <v>0</v>
      </c>
      <c r="J6114" s="3" cm="1">
        <f t="array" ref="J6114">+INDEX(G6114:H6114,,MATCH(Rates!$G$7,$G$4:$H$4,0))</f>
        <v>0</v>
      </c>
    </row>
    <row r="6115" spans="2:10" x14ac:dyDescent="0.25">
      <c r="B6115" s="3">
        <v>9</v>
      </c>
      <c r="C6115" s="3">
        <v>11</v>
      </c>
      <c r="D6115" s="3">
        <v>22</v>
      </c>
      <c r="E6115" s="3">
        <v>0</v>
      </c>
      <c r="F6115" s="3">
        <v>0</v>
      </c>
      <c r="G6115" s="3">
        <f t="shared" si="190"/>
        <v>0</v>
      </c>
      <c r="H6115" s="3">
        <f t="shared" si="191"/>
        <v>0</v>
      </c>
      <c r="J6115" s="3" cm="1">
        <f t="array" ref="J6115">+INDEX(G6115:H6115,,MATCH(Rates!$G$7,$G$4:$H$4,0))</f>
        <v>0</v>
      </c>
    </row>
    <row r="6116" spans="2:10" x14ac:dyDescent="0.25">
      <c r="B6116" s="3">
        <v>9</v>
      </c>
      <c r="C6116" s="3">
        <v>11</v>
      </c>
      <c r="D6116" s="3">
        <v>23</v>
      </c>
      <c r="E6116" s="3">
        <v>0</v>
      </c>
      <c r="F6116" s="3">
        <v>0</v>
      </c>
      <c r="G6116" s="3">
        <f t="shared" si="190"/>
        <v>0</v>
      </c>
      <c r="H6116" s="3">
        <f t="shared" si="191"/>
        <v>0</v>
      </c>
      <c r="J6116" s="3" cm="1">
        <f t="array" ref="J6116">+INDEX(G6116:H6116,,MATCH(Rates!$G$7,$G$4:$H$4,0))</f>
        <v>0</v>
      </c>
    </row>
    <row r="6117" spans="2:10" x14ac:dyDescent="0.25">
      <c r="B6117" s="3">
        <v>9</v>
      </c>
      <c r="C6117" s="3">
        <v>12</v>
      </c>
      <c r="D6117" s="3">
        <v>0</v>
      </c>
      <c r="E6117" s="3">
        <v>0</v>
      </c>
      <c r="F6117" s="3">
        <v>0</v>
      </c>
      <c r="G6117" s="3">
        <f t="shared" si="190"/>
        <v>0</v>
      </c>
      <c r="H6117" s="3">
        <f t="shared" si="191"/>
        <v>0</v>
      </c>
      <c r="J6117" s="3" cm="1">
        <f t="array" ref="J6117">+INDEX(G6117:H6117,,MATCH(Rates!$G$7,$G$4:$H$4,0))</f>
        <v>0</v>
      </c>
    </row>
    <row r="6118" spans="2:10" x14ac:dyDescent="0.25">
      <c r="B6118" s="3">
        <v>9</v>
      </c>
      <c r="C6118" s="3">
        <v>12</v>
      </c>
      <c r="D6118" s="3">
        <v>1</v>
      </c>
      <c r="E6118" s="3">
        <v>0</v>
      </c>
      <c r="F6118" s="3">
        <v>0</v>
      </c>
      <c r="G6118" s="3">
        <f t="shared" si="190"/>
        <v>0</v>
      </c>
      <c r="H6118" s="3">
        <f t="shared" si="191"/>
        <v>0</v>
      </c>
      <c r="J6118" s="3" cm="1">
        <f t="array" ref="J6118">+INDEX(G6118:H6118,,MATCH(Rates!$G$7,$G$4:$H$4,0))</f>
        <v>0</v>
      </c>
    </row>
    <row r="6119" spans="2:10" x14ac:dyDescent="0.25">
      <c r="B6119" s="3">
        <v>9</v>
      </c>
      <c r="C6119" s="3">
        <v>12</v>
      </c>
      <c r="D6119" s="3">
        <v>2</v>
      </c>
      <c r="E6119" s="3">
        <v>0</v>
      </c>
      <c r="F6119" s="3">
        <v>0</v>
      </c>
      <c r="G6119" s="3">
        <f t="shared" si="190"/>
        <v>0</v>
      </c>
      <c r="H6119" s="3">
        <f t="shared" si="191"/>
        <v>0</v>
      </c>
      <c r="J6119" s="3" cm="1">
        <f t="array" ref="J6119">+INDEX(G6119:H6119,,MATCH(Rates!$G$7,$G$4:$H$4,0))</f>
        <v>0</v>
      </c>
    </row>
    <row r="6120" spans="2:10" x14ac:dyDescent="0.25">
      <c r="B6120" s="3">
        <v>9</v>
      </c>
      <c r="C6120" s="3">
        <v>12</v>
      </c>
      <c r="D6120" s="3">
        <v>3</v>
      </c>
      <c r="E6120" s="3">
        <v>0</v>
      </c>
      <c r="F6120" s="3">
        <v>0</v>
      </c>
      <c r="G6120" s="3">
        <f t="shared" si="190"/>
        <v>0</v>
      </c>
      <c r="H6120" s="3">
        <f t="shared" si="191"/>
        <v>0</v>
      </c>
      <c r="J6120" s="3" cm="1">
        <f t="array" ref="J6120">+INDEX(G6120:H6120,,MATCH(Rates!$G$7,$G$4:$H$4,0))</f>
        <v>0</v>
      </c>
    </row>
    <row r="6121" spans="2:10" x14ac:dyDescent="0.25">
      <c r="B6121" s="3">
        <v>9</v>
      </c>
      <c r="C6121" s="3">
        <v>12</v>
      </c>
      <c r="D6121" s="3">
        <v>4</v>
      </c>
      <c r="E6121" s="3">
        <v>0</v>
      </c>
      <c r="F6121" s="3">
        <v>0</v>
      </c>
      <c r="G6121" s="3">
        <f t="shared" si="190"/>
        <v>0</v>
      </c>
      <c r="H6121" s="3">
        <f t="shared" si="191"/>
        <v>0</v>
      </c>
      <c r="J6121" s="3" cm="1">
        <f t="array" ref="J6121">+INDEX(G6121:H6121,,MATCH(Rates!$G$7,$G$4:$H$4,0))</f>
        <v>0</v>
      </c>
    </row>
    <row r="6122" spans="2:10" x14ac:dyDescent="0.25">
      <c r="B6122" s="3">
        <v>9</v>
      </c>
      <c r="C6122" s="3">
        <v>12</v>
      </c>
      <c r="D6122" s="3">
        <v>5</v>
      </c>
      <c r="E6122" s="3">
        <v>0</v>
      </c>
      <c r="F6122" s="3">
        <v>0</v>
      </c>
      <c r="G6122" s="3">
        <f t="shared" si="190"/>
        <v>0</v>
      </c>
      <c r="H6122" s="3">
        <f t="shared" si="191"/>
        <v>0</v>
      </c>
      <c r="J6122" s="3" cm="1">
        <f t="array" ref="J6122">+INDEX(G6122:H6122,,MATCH(Rates!$G$7,$G$4:$H$4,0))</f>
        <v>0</v>
      </c>
    </row>
    <row r="6123" spans="2:10" x14ac:dyDescent="0.25">
      <c r="B6123" s="3">
        <v>9</v>
      </c>
      <c r="C6123" s="3">
        <v>12</v>
      </c>
      <c r="D6123" s="3">
        <v>6</v>
      </c>
      <c r="E6123" s="3">
        <v>0</v>
      </c>
      <c r="F6123" s="3">
        <v>0</v>
      </c>
      <c r="G6123" s="3">
        <f t="shared" si="190"/>
        <v>0</v>
      </c>
      <c r="H6123" s="3">
        <f t="shared" si="191"/>
        <v>0</v>
      </c>
      <c r="J6123" s="3" cm="1">
        <f t="array" ref="J6123">+INDEX(G6123:H6123,,MATCH(Rates!$G$7,$G$4:$H$4,0))</f>
        <v>0</v>
      </c>
    </row>
    <row r="6124" spans="2:10" x14ac:dyDescent="0.25">
      <c r="B6124" s="3">
        <v>9</v>
      </c>
      <c r="C6124" s="3">
        <v>12</v>
      </c>
      <c r="D6124" s="3">
        <v>7</v>
      </c>
      <c r="E6124" s="3">
        <v>1067.817</v>
      </c>
      <c r="F6124" s="3">
        <v>533.90899999999999</v>
      </c>
      <c r="G6124" s="3">
        <f t="shared" si="190"/>
        <v>1.067817</v>
      </c>
      <c r="H6124" s="3">
        <f t="shared" si="191"/>
        <v>0.53390899999999997</v>
      </c>
      <c r="J6124" s="3" cm="1">
        <f t="array" ref="J6124">+INDEX(G6124:H6124,,MATCH(Rates!$G$7,$G$4:$H$4,0))</f>
        <v>1.067817</v>
      </c>
    </row>
    <row r="6125" spans="2:10" x14ac:dyDescent="0.25">
      <c r="B6125" s="3">
        <v>9</v>
      </c>
      <c r="C6125" s="3">
        <v>12</v>
      </c>
      <c r="D6125" s="3">
        <v>8</v>
      </c>
      <c r="E6125" s="3">
        <v>2817.424</v>
      </c>
      <c r="F6125" s="3">
        <v>1408.712</v>
      </c>
      <c r="G6125" s="3">
        <f t="shared" si="190"/>
        <v>2.8174239999999999</v>
      </c>
      <c r="H6125" s="3">
        <f t="shared" si="191"/>
        <v>1.408712</v>
      </c>
      <c r="J6125" s="3" cm="1">
        <f t="array" ref="J6125">+INDEX(G6125:H6125,,MATCH(Rates!$G$7,$G$4:$H$4,0))</f>
        <v>2.8174239999999999</v>
      </c>
    </row>
    <row r="6126" spans="2:10" x14ac:dyDescent="0.25">
      <c r="B6126" s="3">
        <v>9</v>
      </c>
      <c r="C6126" s="3">
        <v>12</v>
      </c>
      <c r="D6126" s="3">
        <v>9</v>
      </c>
      <c r="E6126" s="3">
        <v>4332.6880000000001</v>
      </c>
      <c r="F6126" s="3">
        <v>2166.3440000000001</v>
      </c>
      <c r="G6126" s="3">
        <f t="shared" si="190"/>
        <v>4.3326880000000001</v>
      </c>
      <c r="H6126" s="3">
        <f t="shared" si="191"/>
        <v>2.166344</v>
      </c>
      <c r="J6126" s="3" cm="1">
        <f t="array" ref="J6126">+INDEX(G6126:H6126,,MATCH(Rates!$G$7,$G$4:$H$4,0))</f>
        <v>4.3326880000000001</v>
      </c>
    </row>
    <row r="6127" spans="2:10" x14ac:dyDescent="0.25">
      <c r="B6127" s="3">
        <v>9</v>
      </c>
      <c r="C6127" s="3">
        <v>12</v>
      </c>
      <c r="D6127" s="3">
        <v>10</v>
      </c>
      <c r="E6127" s="3">
        <v>5360.5839999999998</v>
      </c>
      <c r="F6127" s="3">
        <v>2680.2919999999999</v>
      </c>
      <c r="G6127" s="3">
        <f t="shared" si="190"/>
        <v>5.3605840000000002</v>
      </c>
      <c r="H6127" s="3">
        <f t="shared" si="191"/>
        <v>2.6802920000000001</v>
      </c>
      <c r="J6127" s="3" cm="1">
        <f t="array" ref="J6127">+INDEX(G6127:H6127,,MATCH(Rates!$G$7,$G$4:$H$4,0))</f>
        <v>5.3605840000000002</v>
      </c>
    </row>
    <row r="6128" spans="2:10" x14ac:dyDescent="0.25">
      <c r="B6128" s="3">
        <v>9</v>
      </c>
      <c r="C6128" s="3">
        <v>12</v>
      </c>
      <c r="D6128" s="3">
        <v>11</v>
      </c>
      <c r="E6128" s="3">
        <v>6016.1049999999996</v>
      </c>
      <c r="F6128" s="3">
        <v>3008.0520000000001</v>
      </c>
      <c r="G6128" s="3">
        <f t="shared" si="190"/>
        <v>6.0161049999999996</v>
      </c>
      <c r="H6128" s="3">
        <f t="shared" si="191"/>
        <v>3.0080520000000002</v>
      </c>
      <c r="J6128" s="3" cm="1">
        <f t="array" ref="J6128">+INDEX(G6128:H6128,,MATCH(Rates!$G$7,$G$4:$H$4,0))</f>
        <v>6.0161049999999996</v>
      </c>
    </row>
    <row r="6129" spans="2:10" x14ac:dyDescent="0.25">
      <c r="B6129" s="3">
        <v>9</v>
      </c>
      <c r="C6129" s="3">
        <v>12</v>
      </c>
      <c r="D6129" s="3">
        <v>12</v>
      </c>
      <c r="E6129" s="3">
        <v>6305.3130000000001</v>
      </c>
      <c r="F6129" s="3">
        <v>3152.6570000000002</v>
      </c>
      <c r="G6129" s="3">
        <f t="shared" si="190"/>
        <v>6.3053129999999999</v>
      </c>
      <c r="H6129" s="3">
        <f t="shared" si="191"/>
        <v>3.152657</v>
      </c>
      <c r="J6129" s="3" cm="1">
        <f t="array" ref="J6129">+INDEX(G6129:H6129,,MATCH(Rates!$G$7,$G$4:$H$4,0))</f>
        <v>6.3053129999999999</v>
      </c>
    </row>
    <row r="6130" spans="2:10" x14ac:dyDescent="0.25">
      <c r="B6130" s="3">
        <v>9</v>
      </c>
      <c r="C6130" s="3">
        <v>12</v>
      </c>
      <c r="D6130" s="3">
        <v>13</v>
      </c>
      <c r="E6130" s="3">
        <v>6142.7139999999999</v>
      </c>
      <c r="F6130" s="3">
        <v>3071.357</v>
      </c>
      <c r="G6130" s="3">
        <f t="shared" si="190"/>
        <v>6.1427139999999998</v>
      </c>
      <c r="H6130" s="3">
        <f t="shared" si="191"/>
        <v>3.0713569999999999</v>
      </c>
      <c r="J6130" s="3" cm="1">
        <f t="array" ref="J6130">+INDEX(G6130:H6130,,MATCH(Rates!$G$7,$G$4:$H$4,0))</f>
        <v>6.1427139999999998</v>
      </c>
    </row>
    <row r="6131" spans="2:10" x14ac:dyDescent="0.25">
      <c r="B6131" s="3">
        <v>9</v>
      </c>
      <c r="C6131" s="3">
        <v>12</v>
      </c>
      <c r="D6131" s="3">
        <v>14</v>
      </c>
      <c r="E6131" s="3">
        <v>5582.9889999999996</v>
      </c>
      <c r="F6131" s="3">
        <v>2791.4940000000001</v>
      </c>
      <c r="G6131" s="3">
        <f t="shared" si="190"/>
        <v>5.5829889999999995</v>
      </c>
      <c r="H6131" s="3">
        <f t="shared" si="191"/>
        <v>2.7914940000000001</v>
      </c>
      <c r="J6131" s="3" cm="1">
        <f t="array" ref="J6131">+INDEX(G6131:H6131,,MATCH(Rates!$G$7,$G$4:$H$4,0))</f>
        <v>5.5829889999999995</v>
      </c>
    </row>
    <row r="6132" spans="2:10" x14ac:dyDescent="0.25">
      <c r="B6132" s="3">
        <v>9</v>
      </c>
      <c r="C6132" s="3">
        <v>12</v>
      </c>
      <c r="D6132" s="3">
        <v>15</v>
      </c>
      <c r="E6132" s="3">
        <v>4654.9279999999999</v>
      </c>
      <c r="F6132" s="3">
        <v>2327.4639999999999</v>
      </c>
      <c r="G6132" s="3">
        <f t="shared" si="190"/>
        <v>4.654928</v>
      </c>
      <c r="H6132" s="3">
        <f t="shared" si="191"/>
        <v>2.327464</v>
      </c>
      <c r="J6132" s="3" cm="1">
        <f t="array" ref="J6132">+INDEX(G6132:H6132,,MATCH(Rates!$G$7,$G$4:$H$4,0))</f>
        <v>4.654928</v>
      </c>
    </row>
    <row r="6133" spans="2:10" x14ac:dyDescent="0.25">
      <c r="B6133" s="3">
        <v>9</v>
      </c>
      <c r="C6133" s="3">
        <v>12</v>
      </c>
      <c r="D6133" s="3">
        <v>16</v>
      </c>
      <c r="E6133" s="3">
        <v>3284.9639999999999</v>
      </c>
      <c r="F6133" s="3">
        <v>1642.482</v>
      </c>
      <c r="G6133" s="3">
        <f t="shared" si="190"/>
        <v>3.284964</v>
      </c>
      <c r="H6133" s="3">
        <f t="shared" si="191"/>
        <v>1.642482</v>
      </c>
      <c r="J6133" s="3" cm="1">
        <f t="array" ref="J6133">+INDEX(G6133:H6133,,MATCH(Rates!$G$7,$G$4:$H$4,0))</f>
        <v>3.284964</v>
      </c>
    </row>
    <row r="6134" spans="2:10" x14ac:dyDescent="0.25">
      <c r="B6134" s="3">
        <v>9</v>
      </c>
      <c r="C6134" s="3">
        <v>12</v>
      </c>
      <c r="D6134" s="3">
        <v>17</v>
      </c>
      <c r="E6134" s="3">
        <v>1609.8330000000001</v>
      </c>
      <c r="F6134" s="3">
        <v>804.91600000000005</v>
      </c>
      <c r="G6134" s="3">
        <f t="shared" si="190"/>
        <v>1.6098330000000001</v>
      </c>
      <c r="H6134" s="3">
        <f t="shared" si="191"/>
        <v>0.80491600000000008</v>
      </c>
      <c r="J6134" s="3" cm="1">
        <f t="array" ref="J6134">+INDEX(G6134:H6134,,MATCH(Rates!$G$7,$G$4:$H$4,0))</f>
        <v>1.6098330000000001</v>
      </c>
    </row>
    <row r="6135" spans="2:10" x14ac:dyDescent="0.25">
      <c r="B6135" s="3">
        <v>9</v>
      </c>
      <c r="C6135" s="3">
        <v>12</v>
      </c>
      <c r="D6135" s="3">
        <v>18</v>
      </c>
      <c r="E6135" s="3">
        <v>230.00800000000001</v>
      </c>
      <c r="F6135" s="3">
        <v>115.004</v>
      </c>
      <c r="G6135" s="3">
        <f t="shared" si="190"/>
        <v>0.23000800000000002</v>
      </c>
      <c r="H6135" s="3">
        <f t="shared" si="191"/>
        <v>0.11500400000000001</v>
      </c>
      <c r="J6135" s="3" cm="1">
        <f t="array" ref="J6135">+INDEX(G6135:H6135,,MATCH(Rates!$G$7,$G$4:$H$4,0))</f>
        <v>0.23000800000000002</v>
      </c>
    </row>
    <row r="6136" spans="2:10" x14ac:dyDescent="0.25">
      <c r="B6136" s="3">
        <v>9</v>
      </c>
      <c r="C6136" s="3">
        <v>12</v>
      </c>
      <c r="D6136" s="3">
        <v>19</v>
      </c>
      <c r="E6136" s="3">
        <v>0</v>
      </c>
      <c r="F6136" s="3">
        <v>0</v>
      </c>
      <c r="G6136" s="3">
        <f t="shared" si="190"/>
        <v>0</v>
      </c>
      <c r="H6136" s="3">
        <f t="shared" si="191"/>
        <v>0</v>
      </c>
      <c r="J6136" s="3" cm="1">
        <f t="array" ref="J6136">+INDEX(G6136:H6136,,MATCH(Rates!$G$7,$G$4:$H$4,0))</f>
        <v>0</v>
      </c>
    </row>
    <row r="6137" spans="2:10" x14ac:dyDescent="0.25">
      <c r="B6137" s="3">
        <v>9</v>
      </c>
      <c r="C6137" s="3">
        <v>12</v>
      </c>
      <c r="D6137" s="3">
        <v>20</v>
      </c>
      <c r="E6137" s="3">
        <v>0</v>
      </c>
      <c r="F6137" s="3">
        <v>0</v>
      </c>
      <c r="G6137" s="3">
        <f t="shared" si="190"/>
        <v>0</v>
      </c>
      <c r="H6137" s="3">
        <f t="shared" si="191"/>
        <v>0</v>
      </c>
      <c r="J6137" s="3" cm="1">
        <f t="array" ref="J6137">+INDEX(G6137:H6137,,MATCH(Rates!$G$7,$G$4:$H$4,0))</f>
        <v>0</v>
      </c>
    </row>
    <row r="6138" spans="2:10" x14ac:dyDescent="0.25">
      <c r="B6138" s="3">
        <v>9</v>
      </c>
      <c r="C6138" s="3">
        <v>12</v>
      </c>
      <c r="D6138" s="3">
        <v>21</v>
      </c>
      <c r="E6138" s="3">
        <v>0</v>
      </c>
      <c r="F6138" s="3">
        <v>0</v>
      </c>
      <c r="G6138" s="3">
        <f t="shared" si="190"/>
        <v>0</v>
      </c>
      <c r="H6138" s="3">
        <f t="shared" si="191"/>
        <v>0</v>
      </c>
      <c r="J6138" s="3" cm="1">
        <f t="array" ref="J6138">+INDEX(G6138:H6138,,MATCH(Rates!$G$7,$G$4:$H$4,0))</f>
        <v>0</v>
      </c>
    </row>
    <row r="6139" spans="2:10" x14ac:dyDescent="0.25">
      <c r="B6139" s="3">
        <v>9</v>
      </c>
      <c r="C6139" s="3">
        <v>12</v>
      </c>
      <c r="D6139" s="3">
        <v>22</v>
      </c>
      <c r="E6139" s="3">
        <v>0</v>
      </c>
      <c r="F6139" s="3">
        <v>0</v>
      </c>
      <c r="G6139" s="3">
        <f t="shared" si="190"/>
        <v>0</v>
      </c>
      <c r="H6139" s="3">
        <f t="shared" si="191"/>
        <v>0</v>
      </c>
      <c r="J6139" s="3" cm="1">
        <f t="array" ref="J6139">+INDEX(G6139:H6139,,MATCH(Rates!$G$7,$G$4:$H$4,0))</f>
        <v>0</v>
      </c>
    </row>
    <row r="6140" spans="2:10" x14ac:dyDescent="0.25">
      <c r="B6140" s="3">
        <v>9</v>
      </c>
      <c r="C6140" s="3">
        <v>12</v>
      </c>
      <c r="D6140" s="3">
        <v>23</v>
      </c>
      <c r="E6140" s="3">
        <v>0</v>
      </c>
      <c r="F6140" s="3">
        <v>0</v>
      </c>
      <c r="G6140" s="3">
        <f t="shared" si="190"/>
        <v>0</v>
      </c>
      <c r="H6140" s="3">
        <f t="shared" si="191"/>
        <v>0</v>
      </c>
      <c r="J6140" s="3" cm="1">
        <f t="array" ref="J6140">+INDEX(G6140:H6140,,MATCH(Rates!$G$7,$G$4:$H$4,0))</f>
        <v>0</v>
      </c>
    </row>
    <row r="6141" spans="2:10" x14ac:dyDescent="0.25">
      <c r="B6141" s="3">
        <v>9</v>
      </c>
      <c r="C6141" s="3">
        <v>13</v>
      </c>
      <c r="D6141" s="3">
        <v>0</v>
      </c>
      <c r="E6141" s="3">
        <v>0</v>
      </c>
      <c r="F6141" s="3">
        <v>0</v>
      </c>
      <c r="G6141" s="3">
        <f t="shared" si="190"/>
        <v>0</v>
      </c>
      <c r="H6141" s="3">
        <f t="shared" si="191"/>
        <v>0</v>
      </c>
      <c r="J6141" s="3" cm="1">
        <f t="array" ref="J6141">+INDEX(G6141:H6141,,MATCH(Rates!$G$7,$G$4:$H$4,0))</f>
        <v>0</v>
      </c>
    </row>
    <row r="6142" spans="2:10" x14ac:dyDescent="0.25">
      <c r="B6142" s="3">
        <v>9</v>
      </c>
      <c r="C6142" s="3">
        <v>13</v>
      </c>
      <c r="D6142" s="3">
        <v>1</v>
      </c>
      <c r="E6142" s="3">
        <v>0</v>
      </c>
      <c r="F6142" s="3">
        <v>0</v>
      </c>
      <c r="G6142" s="3">
        <f t="shared" si="190"/>
        <v>0</v>
      </c>
      <c r="H6142" s="3">
        <f t="shared" si="191"/>
        <v>0</v>
      </c>
      <c r="J6142" s="3" cm="1">
        <f t="array" ref="J6142">+INDEX(G6142:H6142,,MATCH(Rates!$G$7,$G$4:$H$4,0))</f>
        <v>0</v>
      </c>
    </row>
    <row r="6143" spans="2:10" x14ac:dyDescent="0.25">
      <c r="B6143" s="3">
        <v>9</v>
      </c>
      <c r="C6143" s="3">
        <v>13</v>
      </c>
      <c r="D6143" s="3">
        <v>2</v>
      </c>
      <c r="E6143" s="3">
        <v>0</v>
      </c>
      <c r="F6143" s="3">
        <v>0</v>
      </c>
      <c r="G6143" s="3">
        <f t="shared" si="190"/>
        <v>0</v>
      </c>
      <c r="H6143" s="3">
        <f t="shared" si="191"/>
        <v>0</v>
      </c>
      <c r="J6143" s="3" cm="1">
        <f t="array" ref="J6143">+INDEX(G6143:H6143,,MATCH(Rates!$G$7,$G$4:$H$4,0))</f>
        <v>0</v>
      </c>
    </row>
    <row r="6144" spans="2:10" x14ac:dyDescent="0.25">
      <c r="B6144" s="3">
        <v>9</v>
      </c>
      <c r="C6144" s="3">
        <v>13</v>
      </c>
      <c r="D6144" s="3">
        <v>3</v>
      </c>
      <c r="E6144" s="3">
        <v>0</v>
      </c>
      <c r="F6144" s="3">
        <v>0</v>
      </c>
      <c r="G6144" s="3">
        <f t="shared" si="190"/>
        <v>0</v>
      </c>
      <c r="H6144" s="3">
        <f t="shared" si="191"/>
        <v>0</v>
      </c>
      <c r="J6144" s="3" cm="1">
        <f t="array" ref="J6144">+INDEX(G6144:H6144,,MATCH(Rates!$G$7,$G$4:$H$4,0))</f>
        <v>0</v>
      </c>
    </row>
    <row r="6145" spans="2:10" x14ac:dyDescent="0.25">
      <c r="B6145" s="3">
        <v>9</v>
      </c>
      <c r="C6145" s="3">
        <v>13</v>
      </c>
      <c r="D6145" s="3">
        <v>4</v>
      </c>
      <c r="E6145" s="3">
        <v>0</v>
      </c>
      <c r="F6145" s="3">
        <v>0</v>
      </c>
      <c r="G6145" s="3">
        <f t="shared" si="190"/>
        <v>0</v>
      </c>
      <c r="H6145" s="3">
        <f t="shared" si="191"/>
        <v>0</v>
      </c>
      <c r="J6145" s="3" cm="1">
        <f t="array" ref="J6145">+INDEX(G6145:H6145,,MATCH(Rates!$G$7,$G$4:$H$4,0))</f>
        <v>0</v>
      </c>
    </row>
    <row r="6146" spans="2:10" x14ac:dyDescent="0.25">
      <c r="B6146" s="3">
        <v>9</v>
      </c>
      <c r="C6146" s="3">
        <v>13</v>
      </c>
      <c r="D6146" s="3">
        <v>5</v>
      </c>
      <c r="E6146" s="3">
        <v>0</v>
      </c>
      <c r="F6146" s="3">
        <v>0</v>
      </c>
      <c r="G6146" s="3">
        <f t="shared" si="190"/>
        <v>0</v>
      </c>
      <c r="H6146" s="3">
        <f t="shared" si="191"/>
        <v>0</v>
      </c>
      <c r="J6146" s="3" cm="1">
        <f t="array" ref="J6146">+INDEX(G6146:H6146,,MATCH(Rates!$G$7,$G$4:$H$4,0))</f>
        <v>0</v>
      </c>
    </row>
    <row r="6147" spans="2:10" x14ac:dyDescent="0.25">
      <c r="B6147" s="3">
        <v>9</v>
      </c>
      <c r="C6147" s="3">
        <v>13</v>
      </c>
      <c r="D6147" s="3">
        <v>6</v>
      </c>
      <c r="E6147" s="3">
        <v>0</v>
      </c>
      <c r="F6147" s="3">
        <v>0</v>
      </c>
      <c r="G6147" s="3">
        <f t="shared" si="190"/>
        <v>0</v>
      </c>
      <c r="H6147" s="3">
        <f t="shared" si="191"/>
        <v>0</v>
      </c>
      <c r="J6147" s="3" cm="1">
        <f t="array" ref="J6147">+INDEX(G6147:H6147,,MATCH(Rates!$G$7,$G$4:$H$4,0))</f>
        <v>0</v>
      </c>
    </row>
    <row r="6148" spans="2:10" x14ac:dyDescent="0.25">
      <c r="B6148" s="3">
        <v>9</v>
      </c>
      <c r="C6148" s="3">
        <v>13</v>
      </c>
      <c r="D6148" s="3">
        <v>7</v>
      </c>
      <c r="E6148" s="3">
        <v>1067.462</v>
      </c>
      <c r="F6148" s="3">
        <v>533.73099999999999</v>
      </c>
      <c r="G6148" s="3">
        <f t="shared" si="190"/>
        <v>1.0674619999999999</v>
      </c>
      <c r="H6148" s="3">
        <f t="shared" si="191"/>
        <v>0.53373099999999996</v>
      </c>
      <c r="J6148" s="3" cm="1">
        <f t="array" ref="J6148">+INDEX(G6148:H6148,,MATCH(Rates!$G$7,$G$4:$H$4,0))</f>
        <v>1.0674619999999999</v>
      </c>
    </row>
    <row r="6149" spans="2:10" x14ac:dyDescent="0.25">
      <c r="B6149" s="3">
        <v>9</v>
      </c>
      <c r="C6149" s="3">
        <v>13</v>
      </c>
      <c r="D6149" s="3">
        <v>8</v>
      </c>
      <c r="E6149" s="3">
        <v>2834.3690000000001</v>
      </c>
      <c r="F6149" s="3">
        <v>1417.1849999999999</v>
      </c>
      <c r="G6149" s="3">
        <f t="shared" si="190"/>
        <v>2.8343690000000001</v>
      </c>
      <c r="H6149" s="3">
        <f t="shared" si="191"/>
        <v>1.4171849999999999</v>
      </c>
      <c r="J6149" s="3" cm="1">
        <f t="array" ref="J6149">+INDEX(G6149:H6149,,MATCH(Rates!$G$7,$G$4:$H$4,0))</f>
        <v>2.8343690000000001</v>
      </c>
    </row>
    <row r="6150" spans="2:10" x14ac:dyDescent="0.25">
      <c r="B6150" s="3">
        <v>9</v>
      </c>
      <c r="C6150" s="3">
        <v>13</v>
      </c>
      <c r="D6150" s="3">
        <v>9</v>
      </c>
      <c r="E6150" s="3">
        <v>4329.402</v>
      </c>
      <c r="F6150" s="3">
        <v>2164.701</v>
      </c>
      <c r="G6150" s="3">
        <f t="shared" si="190"/>
        <v>4.329402</v>
      </c>
      <c r="H6150" s="3">
        <f t="shared" si="191"/>
        <v>2.164701</v>
      </c>
      <c r="J6150" s="3" cm="1">
        <f t="array" ref="J6150">+INDEX(G6150:H6150,,MATCH(Rates!$G$7,$G$4:$H$4,0))</f>
        <v>4.329402</v>
      </c>
    </row>
    <row r="6151" spans="2:10" x14ac:dyDescent="0.25">
      <c r="B6151" s="3">
        <v>9</v>
      </c>
      <c r="C6151" s="3">
        <v>13</v>
      </c>
      <c r="D6151" s="3">
        <v>10</v>
      </c>
      <c r="E6151" s="3">
        <v>5410.7889999999998</v>
      </c>
      <c r="F6151" s="3">
        <v>2705.395</v>
      </c>
      <c r="G6151" s="3">
        <f t="shared" si="190"/>
        <v>5.4107889999999994</v>
      </c>
      <c r="H6151" s="3">
        <f t="shared" si="191"/>
        <v>2.7053949999999998</v>
      </c>
      <c r="J6151" s="3" cm="1">
        <f t="array" ref="J6151">+INDEX(G6151:H6151,,MATCH(Rates!$G$7,$G$4:$H$4,0))</f>
        <v>5.4107889999999994</v>
      </c>
    </row>
    <row r="6152" spans="2:10" x14ac:dyDescent="0.25">
      <c r="B6152" s="3">
        <v>9</v>
      </c>
      <c r="C6152" s="3">
        <v>13</v>
      </c>
      <c r="D6152" s="3">
        <v>11</v>
      </c>
      <c r="E6152" s="3">
        <v>6040.4279999999999</v>
      </c>
      <c r="F6152" s="3">
        <v>3020.2139999999999</v>
      </c>
      <c r="G6152" s="3">
        <f t="shared" si="190"/>
        <v>6.0404279999999995</v>
      </c>
      <c r="H6152" s="3">
        <f t="shared" si="191"/>
        <v>3.0202139999999997</v>
      </c>
      <c r="J6152" s="3" cm="1">
        <f t="array" ref="J6152">+INDEX(G6152:H6152,,MATCH(Rates!$G$7,$G$4:$H$4,0))</f>
        <v>6.0404279999999995</v>
      </c>
    </row>
    <row r="6153" spans="2:10" x14ac:dyDescent="0.25">
      <c r="B6153" s="3">
        <v>9</v>
      </c>
      <c r="C6153" s="3">
        <v>13</v>
      </c>
      <c r="D6153" s="3">
        <v>12</v>
      </c>
      <c r="E6153" s="3">
        <v>6280.8639999999996</v>
      </c>
      <c r="F6153" s="3">
        <v>3140.4319999999998</v>
      </c>
      <c r="G6153" s="3">
        <f t="shared" si="190"/>
        <v>6.2808639999999993</v>
      </c>
      <c r="H6153" s="3">
        <f t="shared" si="191"/>
        <v>3.1404319999999997</v>
      </c>
      <c r="J6153" s="3" cm="1">
        <f t="array" ref="J6153">+INDEX(G6153:H6153,,MATCH(Rates!$G$7,$G$4:$H$4,0))</f>
        <v>6.2808639999999993</v>
      </c>
    </row>
    <row r="6154" spans="2:10" x14ac:dyDescent="0.25">
      <c r="B6154" s="3">
        <v>9</v>
      </c>
      <c r="C6154" s="3">
        <v>13</v>
      </c>
      <c r="D6154" s="3">
        <v>13</v>
      </c>
      <c r="E6154" s="3">
        <v>6111.4080000000004</v>
      </c>
      <c r="F6154" s="3">
        <v>3055.7040000000002</v>
      </c>
      <c r="G6154" s="3">
        <f t="shared" si="190"/>
        <v>6.111408</v>
      </c>
      <c r="H6154" s="3">
        <f t="shared" si="191"/>
        <v>3.055704</v>
      </c>
      <c r="J6154" s="3" cm="1">
        <f t="array" ref="J6154">+INDEX(G6154:H6154,,MATCH(Rates!$G$7,$G$4:$H$4,0))</f>
        <v>6.111408</v>
      </c>
    </row>
    <row r="6155" spans="2:10" x14ac:dyDescent="0.25">
      <c r="B6155" s="3">
        <v>9</v>
      </c>
      <c r="C6155" s="3">
        <v>13</v>
      </c>
      <c r="D6155" s="3">
        <v>14</v>
      </c>
      <c r="E6155" s="3">
        <v>5443.9290000000001</v>
      </c>
      <c r="F6155" s="3">
        <v>2721.9639999999999</v>
      </c>
      <c r="G6155" s="3">
        <f t="shared" si="190"/>
        <v>5.4439289999999998</v>
      </c>
      <c r="H6155" s="3">
        <f t="shared" si="191"/>
        <v>2.7219639999999998</v>
      </c>
      <c r="J6155" s="3" cm="1">
        <f t="array" ref="J6155">+INDEX(G6155:H6155,,MATCH(Rates!$G$7,$G$4:$H$4,0))</f>
        <v>5.4439289999999998</v>
      </c>
    </row>
    <row r="6156" spans="2:10" x14ac:dyDescent="0.25">
      <c r="B6156" s="3">
        <v>9</v>
      </c>
      <c r="C6156" s="3">
        <v>13</v>
      </c>
      <c r="D6156" s="3">
        <v>15</v>
      </c>
      <c r="E6156" s="3">
        <v>4527.6980000000003</v>
      </c>
      <c r="F6156" s="3">
        <v>2263.8490000000002</v>
      </c>
      <c r="G6156" s="3">
        <f t="shared" si="190"/>
        <v>4.527698</v>
      </c>
      <c r="H6156" s="3">
        <f t="shared" si="191"/>
        <v>2.263849</v>
      </c>
      <c r="J6156" s="3" cm="1">
        <f t="array" ref="J6156">+INDEX(G6156:H6156,,MATCH(Rates!$G$7,$G$4:$H$4,0))</f>
        <v>4.527698</v>
      </c>
    </row>
    <row r="6157" spans="2:10" x14ac:dyDescent="0.25">
      <c r="B6157" s="3">
        <v>9</v>
      </c>
      <c r="C6157" s="3">
        <v>13</v>
      </c>
      <c r="D6157" s="3">
        <v>16</v>
      </c>
      <c r="E6157" s="3">
        <v>3175.0410000000002</v>
      </c>
      <c r="F6157" s="3">
        <v>1587.521</v>
      </c>
      <c r="G6157" s="3">
        <f t="shared" si="190"/>
        <v>3.1750410000000002</v>
      </c>
      <c r="H6157" s="3">
        <f t="shared" si="191"/>
        <v>1.587521</v>
      </c>
      <c r="J6157" s="3" cm="1">
        <f t="array" ref="J6157">+INDEX(G6157:H6157,,MATCH(Rates!$G$7,$G$4:$H$4,0))</f>
        <v>3.1750410000000002</v>
      </c>
    </row>
    <row r="6158" spans="2:10" x14ac:dyDescent="0.25">
      <c r="B6158" s="3">
        <v>9</v>
      </c>
      <c r="C6158" s="3">
        <v>13</v>
      </c>
      <c r="D6158" s="3">
        <v>17</v>
      </c>
      <c r="E6158" s="3">
        <v>1544.604</v>
      </c>
      <c r="F6158" s="3">
        <v>772.30200000000002</v>
      </c>
      <c r="G6158" s="3">
        <f t="shared" si="190"/>
        <v>1.5446040000000001</v>
      </c>
      <c r="H6158" s="3">
        <f t="shared" si="191"/>
        <v>0.77230200000000004</v>
      </c>
      <c r="J6158" s="3" cm="1">
        <f t="array" ref="J6158">+INDEX(G6158:H6158,,MATCH(Rates!$G$7,$G$4:$H$4,0))</f>
        <v>1.5446040000000001</v>
      </c>
    </row>
    <row r="6159" spans="2:10" x14ac:dyDescent="0.25">
      <c r="B6159" s="3">
        <v>9</v>
      </c>
      <c r="C6159" s="3">
        <v>13</v>
      </c>
      <c r="D6159" s="3">
        <v>18</v>
      </c>
      <c r="E6159" s="3">
        <v>211.42599999999999</v>
      </c>
      <c r="F6159" s="3">
        <v>105.71299999999999</v>
      </c>
      <c r="G6159" s="3">
        <f t="shared" si="190"/>
        <v>0.21142599999999998</v>
      </c>
      <c r="H6159" s="3">
        <f t="shared" si="191"/>
        <v>0.10571299999999999</v>
      </c>
      <c r="J6159" s="3" cm="1">
        <f t="array" ref="J6159">+INDEX(G6159:H6159,,MATCH(Rates!$G$7,$G$4:$H$4,0))</f>
        <v>0.21142599999999998</v>
      </c>
    </row>
    <row r="6160" spans="2:10" x14ac:dyDescent="0.25">
      <c r="B6160" s="3">
        <v>9</v>
      </c>
      <c r="C6160" s="3">
        <v>13</v>
      </c>
      <c r="D6160" s="3">
        <v>19</v>
      </c>
      <c r="E6160" s="3">
        <v>0</v>
      </c>
      <c r="F6160" s="3">
        <v>0</v>
      </c>
      <c r="G6160" s="3">
        <f t="shared" si="190"/>
        <v>0</v>
      </c>
      <c r="H6160" s="3">
        <f t="shared" si="191"/>
        <v>0</v>
      </c>
      <c r="J6160" s="3" cm="1">
        <f t="array" ref="J6160">+INDEX(G6160:H6160,,MATCH(Rates!$G$7,$G$4:$H$4,0))</f>
        <v>0</v>
      </c>
    </row>
    <row r="6161" spans="2:10" x14ac:dyDescent="0.25">
      <c r="B6161" s="3">
        <v>9</v>
      </c>
      <c r="C6161" s="3">
        <v>13</v>
      </c>
      <c r="D6161" s="3">
        <v>20</v>
      </c>
      <c r="E6161" s="3">
        <v>0</v>
      </c>
      <c r="F6161" s="3">
        <v>0</v>
      </c>
      <c r="G6161" s="3">
        <f t="shared" si="190"/>
        <v>0</v>
      </c>
      <c r="H6161" s="3">
        <f t="shared" si="191"/>
        <v>0</v>
      </c>
      <c r="J6161" s="3" cm="1">
        <f t="array" ref="J6161">+INDEX(G6161:H6161,,MATCH(Rates!$G$7,$G$4:$H$4,0))</f>
        <v>0</v>
      </c>
    </row>
    <row r="6162" spans="2:10" x14ac:dyDescent="0.25">
      <c r="B6162" s="3">
        <v>9</v>
      </c>
      <c r="C6162" s="3">
        <v>13</v>
      </c>
      <c r="D6162" s="3">
        <v>21</v>
      </c>
      <c r="E6162" s="3">
        <v>0</v>
      </c>
      <c r="F6162" s="3">
        <v>0</v>
      </c>
      <c r="G6162" s="3">
        <f t="shared" si="190"/>
        <v>0</v>
      </c>
      <c r="H6162" s="3">
        <f t="shared" si="191"/>
        <v>0</v>
      </c>
      <c r="J6162" s="3" cm="1">
        <f t="array" ref="J6162">+INDEX(G6162:H6162,,MATCH(Rates!$G$7,$G$4:$H$4,0))</f>
        <v>0</v>
      </c>
    </row>
    <row r="6163" spans="2:10" x14ac:dyDescent="0.25">
      <c r="B6163" s="3">
        <v>9</v>
      </c>
      <c r="C6163" s="3">
        <v>13</v>
      </c>
      <c r="D6163" s="3">
        <v>22</v>
      </c>
      <c r="E6163" s="3">
        <v>0</v>
      </c>
      <c r="F6163" s="3">
        <v>0</v>
      </c>
      <c r="G6163" s="3">
        <f t="shared" si="190"/>
        <v>0</v>
      </c>
      <c r="H6163" s="3">
        <f t="shared" si="191"/>
        <v>0</v>
      </c>
      <c r="J6163" s="3" cm="1">
        <f t="array" ref="J6163">+INDEX(G6163:H6163,,MATCH(Rates!$G$7,$G$4:$H$4,0))</f>
        <v>0</v>
      </c>
    </row>
    <row r="6164" spans="2:10" x14ac:dyDescent="0.25">
      <c r="B6164" s="3">
        <v>9</v>
      </c>
      <c r="C6164" s="3">
        <v>13</v>
      </c>
      <c r="D6164" s="3">
        <v>23</v>
      </c>
      <c r="E6164" s="3">
        <v>0</v>
      </c>
      <c r="F6164" s="3">
        <v>0</v>
      </c>
      <c r="G6164" s="3">
        <f t="shared" si="190"/>
        <v>0</v>
      </c>
      <c r="H6164" s="3">
        <f t="shared" si="191"/>
        <v>0</v>
      </c>
      <c r="J6164" s="3" cm="1">
        <f t="array" ref="J6164">+INDEX(G6164:H6164,,MATCH(Rates!$G$7,$G$4:$H$4,0))</f>
        <v>0</v>
      </c>
    </row>
    <row r="6165" spans="2:10" x14ac:dyDescent="0.25">
      <c r="B6165" s="3">
        <v>9</v>
      </c>
      <c r="C6165" s="3">
        <v>14</v>
      </c>
      <c r="D6165" s="3">
        <v>0</v>
      </c>
      <c r="E6165" s="3">
        <v>0</v>
      </c>
      <c r="F6165" s="3">
        <v>0</v>
      </c>
      <c r="G6165" s="3">
        <f t="shared" ref="G6165:G6228" si="192">+E6165/1000</f>
        <v>0</v>
      </c>
      <c r="H6165" s="3">
        <f t="shared" ref="H6165:H6228" si="193">+F6165/1000</f>
        <v>0</v>
      </c>
      <c r="J6165" s="3" cm="1">
        <f t="array" ref="J6165">+INDEX(G6165:H6165,,MATCH(Rates!$G$7,$G$4:$H$4,0))</f>
        <v>0</v>
      </c>
    </row>
    <row r="6166" spans="2:10" x14ac:dyDescent="0.25">
      <c r="B6166" s="3">
        <v>9</v>
      </c>
      <c r="C6166" s="3">
        <v>14</v>
      </c>
      <c r="D6166" s="3">
        <v>1</v>
      </c>
      <c r="E6166" s="3">
        <v>0</v>
      </c>
      <c r="F6166" s="3">
        <v>0</v>
      </c>
      <c r="G6166" s="3">
        <f t="shared" si="192"/>
        <v>0</v>
      </c>
      <c r="H6166" s="3">
        <f t="shared" si="193"/>
        <v>0</v>
      </c>
      <c r="J6166" s="3" cm="1">
        <f t="array" ref="J6166">+INDEX(G6166:H6166,,MATCH(Rates!$G$7,$G$4:$H$4,0))</f>
        <v>0</v>
      </c>
    </row>
    <row r="6167" spans="2:10" x14ac:dyDescent="0.25">
      <c r="B6167" s="3">
        <v>9</v>
      </c>
      <c r="C6167" s="3">
        <v>14</v>
      </c>
      <c r="D6167" s="3">
        <v>2</v>
      </c>
      <c r="E6167" s="3">
        <v>0</v>
      </c>
      <c r="F6167" s="3">
        <v>0</v>
      </c>
      <c r="G6167" s="3">
        <f t="shared" si="192"/>
        <v>0</v>
      </c>
      <c r="H6167" s="3">
        <f t="shared" si="193"/>
        <v>0</v>
      </c>
      <c r="J6167" s="3" cm="1">
        <f t="array" ref="J6167">+INDEX(G6167:H6167,,MATCH(Rates!$G$7,$G$4:$H$4,0))</f>
        <v>0</v>
      </c>
    </row>
    <row r="6168" spans="2:10" x14ac:dyDescent="0.25">
      <c r="B6168" s="3">
        <v>9</v>
      </c>
      <c r="C6168" s="3">
        <v>14</v>
      </c>
      <c r="D6168" s="3">
        <v>3</v>
      </c>
      <c r="E6168" s="3">
        <v>0</v>
      </c>
      <c r="F6168" s="3">
        <v>0</v>
      </c>
      <c r="G6168" s="3">
        <f t="shared" si="192"/>
        <v>0</v>
      </c>
      <c r="H6168" s="3">
        <f t="shared" si="193"/>
        <v>0</v>
      </c>
      <c r="J6168" s="3" cm="1">
        <f t="array" ref="J6168">+INDEX(G6168:H6168,,MATCH(Rates!$G$7,$G$4:$H$4,0))</f>
        <v>0</v>
      </c>
    </row>
    <row r="6169" spans="2:10" x14ac:dyDescent="0.25">
      <c r="B6169" s="3">
        <v>9</v>
      </c>
      <c r="C6169" s="3">
        <v>14</v>
      </c>
      <c r="D6169" s="3">
        <v>4</v>
      </c>
      <c r="E6169" s="3">
        <v>0</v>
      </c>
      <c r="F6169" s="3">
        <v>0</v>
      </c>
      <c r="G6169" s="3">
        <f t="shared" si="192"/>
        <v>0</v>
      </c>
      <c r="H6169" s="3">
        <f t="shared" si="193"/>
        <v>0</v>
      </c>
      <c r="J6169" s="3" cm="1">
        <f t="array" ref="J6169">+INDEX(G6169:H6169,,MATCH(Rates!$G$7,$G$4:$H$4,0))</f>
        <v>0</v>
      </c>
    </row>
    <row r="6170" spans="2:10" x14ac:dyDescent="0.25">
      <c r="B6170" s="3">
        <v>9</v>
      </c>
      <c r="C6170" s="3">
        <v>14</v>
      </c>
      <c r="D6170" s="3">
        <v>5</v>
      </c>
      <c r="E6170" s="3">
        <v>0</v>
      </c>
      <c r="F6170" s="3">
        <v>0</v>
      </c>
      <c r="G6170" s="3">
        <f t="shared" si="192"/>
        <v>0</v>
      </c>
      <c r="H6170" s="3">
        <f t="shared" si="193"/>
        <v>0</v>
      </c>
      <c r="J6170" s="3" cm="1">
        <f t="array" ref="J6170">+INDEX(G6170:H6170,,MATCH(Rates!$G$7,$G$4:$H$4,0))</f>
        <v>0</v>
      </c>
    </row>
    <row r="6171" spans="2:10" x14ac:dyDescent="0.25">
      <c r="B6171" s="3">
        <v>9</v>
      </c>
      <c r="C6171" s="3">
        <v>14</v>
      </c>
      <c r="D6171" s="3">
        <v>6</v>
      </c>
      <c r="E6171" s="3">
        <v>0</v>
      </c>
      <c r="F6171" s="3">
        <v>0</v>
      </c>
      <c r="G6171" s="3">
        <f t="shared" si="192"/>
        <v>0</v>
      </c>
      <c r="H6171" s="3">
        <f t="shared" si="193"/>
        <v>0</v>
      </c>
      <c r="J6171" s="3" cm="1">
        <f t="array" ref="J6171">+INDEX(G6171:H6171,,MATCH(Rates!$G$7,$G$4:$H$4,0))</f>
        <v>0</v>
      </c>
    </row>
    <row r="6172" spans="2:10" x14ac:dyDescent="0.25">
      <c r="B6172" s="3">
        <v>9</v>
      </c>
      <c r="C6172" s="3">
        <v>14</v>
      </c>
      <c r="D6172" s="3">
        <v>7</v>
      </c>
      <c r="E6172" s="3">
        <v>1010.7670000000001</v>
      </c>
      <c r="F6172" s="3">
        <v>505.38400000000001</v>
      </c>
      <c r="G6172" s="3">
        <f t="shared" si="192"/>
        <v>1.010767</v>
      </c>
      <c r="H6172" s="3">
        <f t="shared" si="193"/>
        <v>0.50538400000000006</v>
      </c>
      <c r="J6172" s="3" cm="1">
        <f t="array" ref="J6172">+INDEX(G6172:H6172,,MATCH(Rates!$G$7,$G$4:$H$4,0))</f>
        <v>1.010767</v>
      </c>
    </row>
    <row r="6173" spans="2:10" x14ac:dyDescent="0.25">
      <c r="B6173" s="3">
        <v>9</v>
      </c>
      <c r="C6173" s="3">
        <v>14</v>
      </c>
      <c r="D6173" s="3">
        <v>8</v>
      </c>
      <c r="E6173" s="3">
        <v>1989.74</v>
      </c>
      <c r="F6173" s="3">
        <v>994.87</v>
      </c>
      <c r="G6173" s="3">
        <f t="shared" si="192"/>
        <v>1.9897400000000001</v>
      </c>
      <c r="H6173" s="3">
        <f t="shared" si="193"/>
        <v>0.99487000000000003</v>
      </c>
      <c r="J6173" s="3" cm="1">
        <f t="array" ref="J6173">+INDEX(G6173:H6173,,MATCH(Rates!$G$7,$G$4:$H$4,0))</f>
        <v>1.9897400000000001</v>
      </c>
    </row>
    <row r="6174" spans="2:10" x14ac:dyDescent="0.25">
      <c r="B6174" s="3">
        <v>9</v>
      </c>
      <c r="C6174" s="3">
        <v>14</v>
      </c>
      <c r="D6174" s="3">
        <v>9</v>
      </c>
      <c r="E6174" s="3">
        <v>4209.8090000000002</v>
      </c>
      <c r="F6174" s="3">
        <v>2104.904</v>
      </c>
      <c r="G6174" s="3">
        <f t="shared" si="192"/>
        <v>4.2098089999999999</v>
      </c>
      <c r="H6174" s="3">
        <f t="shared" si="193"/>
        <v>2.1049039999999999</v>
      </c>
      <c r="J6174" s="3" cm="1">
        <f t="array" ref="J6174">+INDEX(G6174:H6174,,MATCH(Rates!$G$7,$G$4:$H$4,0))</f>
        <v>4.2098089999999999</v>
      </c>
    </row>
    <row r="6175" spans="2:10" x14ac:dyDescent="0.25">
      <c r="B6175" s="3">
        <v>9</v>
      </c>
      <c r="C6175" s="3">
        <v>14</v>
      </c>
      <c r="D6175" s="3">
        <v>10</v>
      </c>
      <c r="E6175" s="3">
        <v>5172.58</v>
      </c>
      <c r="F6175" s="3">
        <v>2586.29</v>
      </c>
      <c r="G6175" s="3">
        <f t="shared" si="192"/>
        <v>5.17258</v>
      </c>
      <c r="H6175" s="3">
        <f t="shared" si="193"/>
        <v>2.58629</v>
      </c>
      <c r="J6175" s="3" cm="1">
        <f t="array" ref="J6175">+INDEX(G6175:H6175,,MATCH(Rates!$G$7,$G$4:$H$4,0))</f>
        <v>5.17258</v>
      </c>
    </row>
    <row r="6176" spans="2:10" x14ac:dyDescent="0.25">
      <c r="B6176" s="3">
        <v>9</v>
      </c>
      <c r="C6176" s="3">
        <v>14</v>
      </c>
      <c r="D6176" s="3">
        <v>11</v>
      </c>
      <c r="E6176" s="3">
        <v>5795.3310000000001</v>
      </c>
      <c r="F6176" s="3">
        <v>2897.665</v>
      </c>
      <c r="G6176" s="3">
        <f t="shared" si="192"/>
        <v>5.795331</v>
      </c>
      <c r="H6176" s="3">
        <f t="shared" si="193"/>
        <v>2.8976649999999999</v>
      </c>
      <c r="J6176" s="3" cm="1">
        <f t="array" ref="J6176">+INDEX(G6176:H6176,,MATCH(Rates!$G$7,$G$4:$H$4,0))</f>
        <v>5.795331</v>
      </c>
    </row>
    <row r="6177" spans="2:10" x14ac:dyDescent="0.25">
      <c r="B6177" s="3">
        <v>9</v>
      </c>
      <c r="C6177" s="3">
        <v>14</v>
      </c>
      <c r="D6177" s="3">
        <v>12</v>
      </c>
      <c r="E6177" s="3">
        <v>5903.2030000000004</v>
      </c>
      <c r="F6177" s="3">
        <v>2951.6010000000001</v>
      </c>
      <c r="G6177" s="3">
        <f t="shared" si="192"/>
        <v>5.9032030000000004</v>
      </c>
      <c r="H6177" s="3">
        <f t="shared" si="193"/>
        <v>2.9516010000000001</v>
      </c>
      <c r="J6177" s="3" cm="1">
        <f t="array" ref="J6177">+INDEX(G6177:H6177,,MATCH(Rates!$G$7,$G$4:$H$4,0))</f>
        <v>5.9032030000000004</v>
      </c>
    </row>
    <row r="6178" spans="2:10" x14ac:dyDescent="0.25">
      <c r="B6178" s="3">
        <v>9</v>
      </c>
      <c r="C6178" s="3">
        <v>14</v>
      </c>
      <c r="D6178" s="3">
        <v>13</v>
      </c>
      <c r="E6178" s="3">
        <v>5570.3159999999998</v>
      </c>
      <c r="F6178" s="3">
        <v>2785.1579999999999</v>
      </c>
      <c r="G6178" s="3">
        <f t="shared" si="192"/>
        <v>5.570316</v>
      </c>
      <c r="H6178" s="3">
        <f t="shared" si="193"/>
        <v>2.785158</v>
      </c>
      <c r="J6178" s="3" cm="1">
        <f t="array" ref="J6178">+INDEX(G6178:H6178,,MATCH(Rates!$G$7,$G$4:$H$4,0))</f>
        <v>5.570316</v>
      </c>
    </row>
    <row r="6179" spans="2:10" x14ac:dyDescent="0.25">
      <c r="B6179" s="3">
        <v>9</v>
      </c>
      <c r="C6179" s="3">
        <v>14</v>
      </c>
      <c r="D6179" s="3">
        <v>14</v>
      </c>
      <c r="E6179" s="3">
        <v>4154.8580000000002</v>
      </c>
      <c r="F6179" s="3">
        <v>2077.4290000000001</v>
      </c>
      <c r="G6179" s="3">
        <f t="shared" si="192"/>
        <v>4.1548579999999999</v>
      </c>
      <c r="H6179" s="3">
        <f t="shared" si="193"/>
        <v>2.077429</v>
      </c>
      <c r="J6179" s="3" cm="1">
        <f t="array" ref="J6179">+INDEX(G6179:H6179,,MATCH(Rates!$G$7,$G$4:$H$4,0))</f>
        <v>4.1548579999999999</v>
      </c>
    </row>
    <row r="6180" spans="2:10" x14ac:dyDescent="0.25">
      <c r="B6180" s="3">
        <v>9</v>
      </c>
      <c r="C6180" s="3">
        <v>14</v>
      </c>
      <c r="D6180" s="3">
        <v>15</v>
      </c>
      <c r="E6180" s="3">
        <v>3459.1410000000001</v>
      </c>
      <c r="F6180" s="3">
        <v>1729.57</v>
      </c>
      <c r="G6180" s="3">
        <f t="shared" si="192"/>
        <v>3.4591410000000002</v>
      </c>
      <c r="H6180" s="3">
        <f t="shared" si="193"/>
        <v>1.7295699999999998</v>
      </c>
      <c r="J6180" s="3" cm="1">
        <f t="array" ref="J6180">+INDEX(G6180:H6180,,MATCH(Rates!$G$7,$G$4:$H$4,0))</f>
        <v>3.4591410000000002</v>
      </c>
    </row>
    <row r="6181" spans="2:10" x14ac:dyDescent="0.25">
      <c r="B6181" s="3">
        <v>9</v>
      </c>
      <c r="C6181" s="3">
        <v>14</v>
      </c>
      <c r="D6181" s="3">
        <v>16</v>
      </c>
      <c r="E6181" s="3">
        <v>1338.8589999999999</v>
      </c>
      <c r="F6181" s="3">
        <v>669.43</v>
      </c>
      <c r="G6181" s="3">
        <f t="shared" si="192"/>
        <v>1.338859</v>
      </c>
      <c r="H6181" s="3">
        <f t="shared" si="193"/>
        <v>0.66942999999999997</v>
      </c>
      <c r="J6181" s="3" cm="1">
        <f t="array" ref="J6181">+INDEX(G6181:H6181,,MATCH(Rates!$G$7,$G$4:$H$4,0))</f>
        <v>1.338859</v>
      </c>
    </row>
    <row r="6182" spans="2:10" x14ac:dyDescent="0.25">
      <c r="B6182" s="3">
        <v>9</v>
      </c>
      <c r="C6182" s="3">
        <v>14</v>
      </c>
      <c r="D6182" s="3">
        <v>17</v>
      </c>
      <c r="E6182" s="3">
        <v>144.56800000000001</v>
      </c>
      <c r="F6182" s="3">
        <v>72.284000000000006</v>
      </c>
      <c r="G6182" s="3">
        <f t="shared" si="192"/>
        <v>0.144568</v>
      </c>
      <c r="H6182" s="3">
        <f t="shared" si="193"/>
        <v>7.2284000000000001E-2</v>
      </c>
      <c r="J6182" s="3" cm="1">
        <f t="array" ref="J6182">+INDEX(G6182:H6182,,MATCH(Rates!$G$7,$G$4:$H$4,0))</f>
        <v>0.144568</v>
      </c>
    </row>
    <row r="6183" spans="2:10" x14ac:dyDescent="0.25">
      <c r="B6183" s="3">
        <v>9</v>
      </c>
      <c r="C6183" s="3">
        <v>14</v>
      </c>
      <c r="D6183" s="3">
        <v>18</v>
      </c>
      <c r="E6183" s="3">
        <v>81.022999999999996</v>
      </c>
      <c r="F6183" s="3">
        <v>40.511000000000003</v>
      </c>
      <c r="G6183" s="3">
        <f t="shared" si="192"/>
        <v>8.1022999999999998E-2</v>
      </c>
      <c r="H6183" s="3">
        <f t="shared" si="193"/>
        <v>4.0511000000000005E-2</v>
      </c>
      <c r="J6183" s="3" cm="1">
        <f t="array" ref="J6183">+INDEX(G6183:H6183,,MATCH(Rates!$G$7,$G$4:$H$4,0))</f>
        <v>8.1022999999999998E-2</v>
      </c>
    </row>
    <row r="6184" spans="2:10" x14ac:dyDescent="0.25">
      <c r="B6184" s="3">
        <v>9</v>
      </c>
      <c r="C6184" s="3">
        <v>14</v>
      </c>
      <c r="D6184" s="3">
        <v>19</v>
      </c>
      <c r="E6184" s="3">
        <v>0</v>
      </c>
      <c r="F6184" s="3">
        <v>0</v>
      </c>
      <c r="G6184" s="3">
        <f t="shared" si="192"/>
        <v>0</v>
      </c>
      <c r="H6184" s="3">
        <f t="shared" si="193"/>
        <v>0</v>
      </c>
      <c r="J6184" s="3" cm="1">
        <f t="array" ref="J6184">+INDEX(G6184:H6184,,MATCH(Rates!$G$7,$G$4:$H$4,0))</f>
        <v>0</v>
      </c>
    </row>
    <row r="6185" spans="2:10" x14ac:dyDescent="0.25">
      <c r="B6185" s="3">
        <v>9</v>
      </c>
      <c r="C6185" s="3">
        <v>14</v>
      </c>
      <c r="D6185" s="3">
        <v>20</v>
      </c>
      <c r="E6185" s="3">
        <v>0</v>
      </c>
      <c r="F6185" s="3">
        <v>0</v>
      </c>
      <c r="G6185" s="3">
        <f t="shared" si="192"/>
        <v>0</v>
      </c>
      <c r="H6185" s="3">
        <f t="shared" si="193"/>
        <v>0</v>
      </c>
      <c r="J6185" s="3" cm="1">
        <f t="array" ref="J6185">+INDEX(G6185:H6185,,MATCH(Rates!$G$7,$G$4:$H$4,0))</f>
        <v>0</v>
      </c>
    </row>
    <row r="6186" spans="2:10" x14ac:dyDescent="0.25">
      <c r="B6186" s="3">
        <v>9</v>
      </c>
      <c r="C6186" s="3">
        <v>14</v>
      </c>
      <c r="D6186" s="3">
        <v>21</v>
      </c>
      <c r="E6186" s="3">
        <v>0</v>
      </c>
      <c r="F6186" s="3">
        <v>0</v>
      </c>
      <c r="G6186" s="3">
        <f t="shared" si="192"/>
        <v>0</v>
      </c>
      <c r="H6186" s="3">
        <f t="shared" si="193"/>
        <v>0</v>
      </c>
      <c r="J6186" s="3" cm="1">
        <f t="array" ref="J6186">+INDEX(G6186:H6186,,MATCH(Rates!$G$7,$G$4:$H$4,0))</f>
        <v>0</v>
      </c>
    </row>
    <row r="6187" spans="2:10" x14ac:dyDescent="0.25">
      <c r="B6187" s="3">
        <v>9</v>
      </c>
      <c r="C6187" s="3">
        <v>14</v>
      </c>
      <c r="D6187" s="3">
        <v>22</v>
      </c>
      <c r="E6187" s="3">
        <v>0</v>
      </c>
      <c r="F6187" s="3">
        <v>0</v>
      </c>
      <c r="G6187" s="3">
        <f t="shared" si="192"/>
        <v>0</v>
      </c>
      <c r="H6187" s="3">
        <f t="shared" si="193"/>
        <v>0</v>
      </c>
      <c r="J6187" s="3" cm="1">
        <f t="array" ref="J6187">+INDEX(G6187:H6187,,MATCH(Rates!$G$7,$G$4:$H$4,0))</f>
        <v>0</v>
      </c>
    </row>
    <row r="6188" spans="2:10" x14ac:dyDescent="0.25">
      <c r="B6188" s="3">
        <v>9</v>
      </c>
      <c r="C6188" s="3">
        <v>14</v>
      </c>
      <c r="D6188" s="3">
        <v>23</v>
      </c>
      <c r="E6188" s="3">
        <v>0</v>
      </c>
      <c r="F6188" s="3">
        <v>0</v>
      </c>
      <c r="G6188" s="3">
        <f t="shared" si="192"/>
        <v>0</v>
      </c>
      <c r="H6188" s="3">
        <f t="shared" si="193"/>
        <v>0</v>
      </c>
      <c r="J6188" s="3" cm="1">
        <f t="array" ref="J6188">+INDEX(G6188:H6188,,MATCH(Rates!$G$7,$G$4:$H$4,0))</f>
        <v>0</v>
      </c>
    </row>
    <row r="6189" spans="2:10" x14ac:dyDescent="0.25">
      <c r="B6189" s="3">
        <v>9</v>
      </c>
      <c r="C6189" s="3">
        <v>15</v>
      </c>
      <c r="D6189" s="3">
        <v>0</v>
      </c>
      <c r="E6189" s="3">
        <v>0</v>
      </c>
      <c r="F6189" s="3">
        <v>0</v>
      </c>
      <c r="G6189" s="3">
        <f t="shared" si="192"/>
        <v>0</v>
      </c>
      <c r="H6189" s="3">
        <f t="shared" si="193"/>
        <v>0</v>
      </c>
      <c r="J6189" s="3" cm="1">
        <f t="array" ref="J6189">+INDEX(G6189:H6189,,MATCH(Rates!$G$7,$G$4:$H$4,0))</f>
        <v>0</v>
      </c>
    </row>
    <row r="6190" spans="2:10" x14ac:dyDescent="0.25">
      <c r="B6190" s="3">
        <v>9</v>
      </c>
      <c r="C6190" s="3">
        <v>15</v>
      </c>
      <c r="D6190" s="3">
        <v>1</v>
      </c>
      <c r="E6190" s="3">
        <v>0</v>
      </c>
      <c r="F6190" s="3">
        <v>0</v>
      </c>
      <c r="G6190" s="3">
        <f t="shared" si="192"/>
        <v>0</v>
      </c>
      <c r="H6190" s="3">
        <f t="shared" si="193"/>
        <v>0</v>
      </c>
      <c r="J6190" s="3" cm="1">
        <f t="array" ref="J6190">+INDEX(G6190:H6190,,MATCH(Rates!$G$7,$G$4:$H$4,0))</f>
        <v>0</v>
      </c>
    </row>
    <row r="6191" spans="2:10" x14ac:dyDescent="0.25">
      <c r="B6191" s="3">
        <v>9</v>
      </c>
      <c r="C6191" s="3">
        <v>15</v>
      </c>
      <c r="D6191" s="3">
        <v>2</v>
      </c>
      <c r="E6191" s="3">
        <v>0</v>
      </c>
      <c r="F6191" s="3">
        <v>0</v>
      </c>
      <c r="G6191" s="3">
        <f t="shared" si="192"/>
        <v>0</v>
      </c>
      <c r="H6191" s="3">
        <f t="shared" si="193"/>
        <v>0</v>
      </c>
      <c r="J6191" s="3" cm="1">
        <f t="array" ref="J6191">+INDEX(G6191:H6191,,MATCH(Rates!$G$7,$G$4:$H$4,0))</f>
        <v>0</v>
      </c>
    </row>
    <row r="6192" spans="2:10" x14ac:dyDescent="0.25">
      <c r="B6192" s="3">
        <v>9</v>
      </c>
      <c r="C6192" s="3">
        <v>15</v>
      </c>
      <c r="D6192" s="3">
        <v>3</v>
      </c>
      <c r="E6192" s="3">
        <v>0</v>
      </c>
      <c r="F6192" s="3">
        <v>0</v>
      </c>
      <c r="G6192" s="3">
        <f t="shared" si="192"/>
        <v>0</v>
      </c>
      <c r="H6192" s="3">
        <f t="shared" si="193"/>
        <v>0</v>
      </c>
      <c r="J6192" s="3" cm="1">
        <f t="array" ref="J6192">+INDEX(G6192:H6192,,MATCH(Rates!$G$7,$G$4:$H$4,0))</f>
        <v>0</v>
      </c>
    </row>
    <row r="6193" spans="2:10" x14ac:dyDescent="0.25">
      <c r="B6193" s="3">
        <v>9</v>
      </c>
      <c r="C6193" s="3">
        <v>15</v>
      </c>
      <c r="D6193" s="3">
        <v>4</v>
      </c>
      <c r="E6193" s="3">
        <v>0</v>
      </c>
      <c r="F6193" s="3">
        <v>0</v>
      </c>
      <c r="G6193" s="3">
        <f t="shared" si="192"/>
        <v>0</v>
      </c>
      <c r="H6193" s="3">
        <f t="shared" si="193"/>
        <v>0</v>
      </c>
      <c r="J6193" s="3" cm="1">
        <f t="array" ref="J6193">+INDEX(G6193:H6193,,MATCH(Rates!$G$7,$G$4:$H$4,0))</f>
        <v>0</v>
      </c>
    </row>
    <row r="6194" spans="2:10" x14ac:dyDescent="0.25">
      <c r="B6194" s="3">
        <v>9</v>
      </c>
      <c r="C6194" s="3">
        <v>15</v>
      </c>
      <c r="D6194" s="3">
        <v>5</v>
      </c>
      <c r="E6194" s="3">
        <v>0</v>
      </c>
      <c r="F6194" s="3">
        <v>0</v>
      </c>
      <c r="G6194" s="3">
        <f t="shared" si="192"/>
        <v>0</v>
      </c>
      <c r="H6194" s="3">
        <f t="shared" si="193"/>
        <v>0</v>
      </c>
      <c r="J6194" s="3" cm="1">
        <f t="array" ref="J6194">+INDEX(G6194:H6194,,MATCH(Rates!$G$7,$G$4:$H$4,0))</f>
        <v>0</v>
      </c>
    </row>
    <row r="6195" spans="2:10" x14ac:dyDescent="0.25">
      <c r="B6195" s="3">
        <v>9</v>
      </c>
      <c r="C6195" s="3">
        <v>15</v>
      </c>
      <c r="D6195" s="3">
        <v>6</v>
      </c>
      <c r="E6195" s="3">
        <v>0</v>
      </c>
      <c r="F6195" s="3">
        <v>0</v>
      </c>
      <c r="G6195" s="3">
        <f t="shared" si="192"/>
        <v>0</v>
      </c>
      <c r="H6195" s="3">
        <f t="shared" si="193"/>
        <v>0</v>
      </c>
      <c r="J6195" s="3" cm="1">
        <f t="array" ref="J6195">+INDEX(G6195:H6195,,MATCH(Rates!$G$7,$G$4:$H$4,0))</f>
        <v>0</v>
      </c>
    </row>
    <row r="6196" spans="2:10" x14ac:dyDescent="0.25">
      <c r="B6196" s="3">
        <v>9</v>
      </c>
      <c r="C6196" s="3">
        <v>15</v>
      </c>
      <c r="D6196" s="3">
        <v>7</v>
      </c>
      <c r="E6196" s="3">
        <v>917.32299999999998</v>
      </c>
      <c r="F6196" s="3">
        <v>458.661</v>
      </c>
      <c r="G6196" s="3">
        <f t="shared" si="192"/>
        <v>0.917323</v>
      </c>
      <c r="H6196" s="3">
        <f t="shared" si="193"/>
        <v>0.45866099999999999</v>
      </c>
      <c r="J6196" s="3" cm="1">
        <f t="array" ref="J6196">+INDEX(G6196:H6196,,MATCH(Rates!$G$7,$G$4:$H$4,0))</f>
        <v>0.917323</v>
      </c>
    </row>
    <row r="6197" spans="2:10" x14ac:dyDescent="0.25">
      <c r="B6197" s="3">
        <v>9</v>
      </c>
      <c r="C6197" s="3">
        <v>15</v>
      </c>
      <c r="D6197" s="3">
        <v>8</v>
      </c>
      <c r="E6197" s="3">
        <v>2476.5529999999999</v>
      </c>
      <c r="F6197" s="3">
        <v>1238.2760000000001</v>
      </c>
      <c r="G6197" s="3">
        <f t="shared" si="192"/>
        <v>2.476553</v>
      </c>
      <c r="H6197" s="3">
        <f t="shared" si="193"/>
        <v>1.2382760000000002</v>
      </c>
      <c r="J6197" s="3" cm="1">
        <f t="array" ref="J6197">+INDEX(G6197:H6197,,MATCH(Rates!$G$7,$G$4:$H$4,0))</f>
        <v>2.476553</v>
      </c>
    </row>
    <row r="6198" spans="2:10" x14ac:dyDescent="0.25">
      <c r="B6198" s="3">
        <v>9</v>
      </c>
      <c r="C6198" s="3">
        <v>15</v>
      </c>
      <c r="D6198" s="3">
        <v>9</v>
      </c>
      <c r="E6198" s="3">
        <v>3819.7919999999999</v>
      </c>
      <c r="F6198" s="3">
        <v>1909.896</v>
      </c>
      <c r="G6198" s="3">
        <f t="shared" si="192"/>
        <v>3.8197920000000001</v>
      </c>
      <c r="H6198" s="3">
        <f t="shared" si="193"/>
        <v>1.909896</v>
      </c>
      <c r="J6198" s="3" cm="1">
        <f t="array" ref="J6198">+INDEX(G6198:H6198,,MATCH(Rates!$G$7,$G$4:$H$4,0))</f>
        <v>3.8197920000000001</v>
      </c>
    </row>
    <row r="6199" spans="2:10" x14ac:dyDescent="0.25">
      <c r="B6199" s="3">
        <v>9</v>
      </c>
      <c r="C6199" s="3">
        <v>15</v>
      </c>
      <c r="D6199" s="3">
        <v>10</v>
      </c>
      <c r="E6199" s="3">
        <v>4886.6880000000001</v>
      </c>
      <c r="F6199" s="3">
        <v>2443.3440000000001</v>
      </c>
      <c r="G6199" s="3">
        <f t="shared" si="192"/>
        <v>4.8866880000000004</v>
      </c>
      <c r="H6199" s="3">
        <f t="shared" si="193"/>
        <v>2.4433440000000002</v>
      </c>
      <c r="J6199" s="3" cm="1">
        <f t="array" ref="J6199">+INDEX(G6199:H6199,,MATCH(Rates!$G$7,$G$4:$H$4,0))</f>
        <v>4.8866880000000004</v>
      </c>
    </row>
    <row r="6200" spans="2:10" x14ac:dyDescent="0.25">
      <c r="B6200" s="3">
        <v>9</v>
      </c>
      <c r="C6200" s="3">
        <v>15</v>
      </c>
      <c r="D6200" s="3">
        <v>11</v>
      </c>
      <c r="E6200" s="3">
        <v>5503.1390000000001</v>
      </c>
      <c r="F6200" s="3">
        <v>2751.569</v>
      </c>
      <c r="G6200" s="3">
        <f t="shared" si="192"/>
        <v>5.503139</v>
      </c>
      <c r="H6200" s="3">
        <f t="shared" si="193"/>
        <v>2.7515689999999999</v>
      </c>
      <c r="J6200" s="3" cm="1">
        <f t="array" ref="J6200">+INDEX(G6200:H6200,,MATCH(Rates!$G$7,$G$4:$H$4,0))</f>
        <v>5.503139</v>
      </c>
    </row>
    <row r="6201" spans="2:10" x14ac:dyDescent="0.25">
      <c r="B6201" s="3">
        <v>9</v>
      </c>
      <c r="C6201" s="3">
        <v>15</v>
      </c>
      <c r="D6201" s="3">
        <v>12</v>
      </c>
      <c r="E6201" s="3">
        <v>5710.8509999999997</v>
      </c>
      <c r="F6201" s="3">
        <v>2855.4250000000002</v>
      </c>
      <c r="G6201" s="3">
        <f t="shared" si="192"/>
        <v>5.7108509999999999</v>
      </c>
      <c r="H6201" s="3">
        <f t="shared" si="193"/>
        <v>2.8554250000000003</v>
      </c>
      <c r="J6201" s="3" cm="1">
        <f t="array" ref="J6201">+INDEX(G6201:H6201,,MATCH(Rates!$G$7,$G$4:$H$4,0))</f>
        <v>5.7108509999999999</v>
      </c>
    </row>
    <row r="6202" spans="2:10" x14ac:dyDescent="0.25">
      <c r="B6202" s="3">
        <v>9</v>
      </c>
      <c r="C6202" s="3">
        <v>15</v>
      </c>
      <c r="D6202" s="3">
        <v>13</v>
      </c>
      <c r="E6202" s="3">
        <v>5580.5619999999999</v>
      </c>
      <c r="F6202" s="3">
        <v>2790.2809999999999</v>
      </c>
      <c r="G6202" s="3">
        <f t="shared" si="192"/>
        <v>5.5805619999999996</v>
      </c>
      <c r="H6202" s="3">
        <f t="shared" si="193"/>
        <v>2.7902809999999998</v>
      </c>
      <c r="J6202" s="3" cm="1">
        <f t="array" ref="J6202">+INDEX(G6202:H6202,,MATCH(Rates!$G$7,$G$4:$H$4,0))</f>
        <v>5.5805619999999996</v>
      </c>
    </row>
    <row r="6203" spans="2:10" x14ac:dyDescent="0.25">
      <c r="B6203" s="3">
        <v>9</v>
      </c>
      <c r="C6203" s="3">
        <v>15</v>
      </c>
      <c r="D6203" s="3">
        <v>14</v>
      </c>
      <c r="E6203" s="3">
        <v>4915.3450000000003</v>
      </c>
      <c r="F6203" s="3">
        <v>2457.672</v>
      </c>
      <c r="G6203" s="3">
        <f t="shared" si="192"/>
        <v>4.9153450000000003</v>
      </c>
      <c r="H6203" s="3">
        <f t="shared" si="193"/>
        <v>2.4576720000000001</v>
      </c>
      <c r="J6203" s="3" cm="1">
        <f t="array" ref="J6203">+INDEX(G6203:H6203,,MATCH(Rates!$G$7,$G$4:$H$4,0))</f>
        <v>4.9153450000000003</v>
      </c>
    </row>
    <row r="6204" spans="2:10" x14ac:dyDescent="0.25">
      <c r="B6204" s="3">
        <v>9</v>
      </c>
      <c r="C6204" s="3">
        <v>15</v>
      </c>
      <c r="D6204" s="3">
        <v>15</v>
      </c>
      <c r="E6204" s="3">
        <v>4087.768</v>
      </c>
      <c r="F6204" s="3">
        <v>2043.884</v>
      </c>
      <c r="G6204" s="3">
        <f t="shared" si="192"/>
        <v>4.0877679999999996</v>
      </c>
      <c r="H6204" s="3">
        <f t="shared" si="193"/>
        <v>2.0438839999999998</v>
      </c>
      <c r="J6204" s="3" cm="1">
        <f t="array" ref="J6204">+INDEX(G6204:H6204,,MATCH(Rates!$G$7,$G$4:$H$4,0))</f>
        <v>4.0877679999999996</v>
      </c>
    </row>
    <row r="6205" spans="2:10" x14ac:dyDescent="0.25">
      <c r="B6205" s="3">
        <v>9</v>
      </c>
      <c r="C6205" s="3">
        <v>15</v>
      </c>
      <c r="D6205" s="3">
        <v>16</v>
      </c>
      <c r="E6205" s="3">
        <v>2851.1880000000001</v>
      </c>
      <c r="F6205" s="3">
        <v>1425.5940000000001</v>
      </c>
      <c r="G6205" s="3">
        <f t="shared" si="192"/>
        <v>2.8511880000000001</v>
      </c>
      <c r="H6205" s="3">
        <f t="shared" si="193"/>
        <v>1.425594</v>
      </c>
      <c r="J6205" s="3" cm="1">
        <f t="array" ref="J6205">+INDEX(G6205:H6205,,MATCH(Rates!$G$7,$G$4:$H$4,0))</f>
        <v>2.8511880000000001</v>
      </c>
    </row>
    <row r="6206" spans="2:10" x14ac:dyDescent="0.25">
      <c r="B6206" s="3">
        <v>9</v>
      </c>
      <c r="C6206" s="3">
        <v>15</v>
      </c>
      <c r="D6206" s="3">
        <v>17</v>
      </c>
      <c r="E6206" s="3">
        <v>1325.0540000000001</v>
      </c>
      <c r="F6206" s="3">
        <v>662.52700000000004</v>
      </c>
      <c r="G6206" s="3">
        <f t="shared" si="192"/>
        <v>1.3250540000000002</v>
      </c>
      <c r="H6206" s="3">
        <f t="shared" si="193"/>
        <v>0.66252700000000009</v>
      </c>
      <c r="J6206" s="3" cm="1">
        <f t="array" ref="J6206">+INDEX(G6206:H6206,,MATCH(Rates!$G$7,$G$4:$H$4,0))</f>
        <v>1.3250540000000002</v>
      </c>
    </row>
    <row r="6207" spans="2:10" x14ac:dyDescent="0.25">
      <c r="B6207" s="3">
        <v>9</v>
      </c>
      <c r="C6207" s="3">
        <v>15</v>
      </c>
      <c r="D6207" s="3">
        <v>18</v>
      </c>
      <c r="E6207" s="3">
        <v>167.35</v>
      </c>
      <c r="F6207" s="3">
        <v>83.674999999999997</v>
      </c>
      <c r="G6207" s="3">
        <f t="shared" si="192"/>
        <v>0.16735</v>
      </c>
      <c r="H6207" s="3">
        <f t="shared" si="193"/>
        <v>8.3674999999999999E-2</v>
      </c>
      <c r="J6207" s="3" cm="1">
        <f t="array" ref="J6207">+INDEX(G6207:H6207,,MATCH(Rates!$G$7,$G$4:$H$4,0))</f>
        <v>0.16735</v>
      </c>
    </row>
    <row r="6208" spans="2:10" x14ac:dyDescent="0.25">
      <c r="B6208" s="3">
        <v>9</v>
      </c>
      <c r="C6208" s="3">
        <v>15</v>
      </c>
      <c r="D6208" s="3">
        <v>19</v>
      </c>
      <c r="E6208" s="3">
        <v>0</v>
      </c>
      <c r="F6208" s="3">
        <v>0</v>
      </c>
      <c r="G6208" s="3">
        <f t="shared" si="192"/>
        <v>0</v>
      </c>
      <c r="H6208" s="3">
        <f t="shared" si="193"/>
        <v>0</v>
      </c>
      <c r="J6208" s="3" cm="1">
        <f t="array" ref="J6208">+INDEX(G6208:H6208,,MATCH(Rates!$G$7,$G$4:$H$4,0))</f>
        <v>0</v>
      </c>
    </row>
    <row r="6209" spans="2:10" x14ac:dyDescent="0.25">
      <c r="B6209" s="3">
        <v>9</v>
      </c>
      <c r="C6209" s="3">
        <v>15</v>
      </c>
      <c r="D6209" s="3">
        <v>20</v>
      </c>
      <c r="E6209" s="3">
        <v>0</v>
      </c>
      <c r="F6209" s="3">
        <v>0</v>
      </c>
      <c r="G6209" s="3">
        <f t="shared" si="192"/>
        <v>0</v>
      </c>
      <c r="H6209" s="3">
        <f t="shared" si="193"/>
        <v>0</v>
      </c>
      <c r="J6209" s="3" cm="1">
        <f t="array" ref="J6209">+INDEX(G6209:H6209,,MATCH(Rates!$G$7,$G$4:$H$4,0))</f>
        <v>0</v>
      </c>
    </row>
    <row r="6210" spans="2:10" x14ac:dyDescent="0.25">
      <c r="B6210" s="3">
        <v>9</v>
      </c>
      <c r="C6210" s="3">
        <v>15</v>
      </c>
      <c r="D6210" s="3">
        <v>21</v>
      </c>
      <c r="E6210" s="3">
        <v>0</v>
      </c>
      <c r="F6210" s="3">
        <v>0</v>
      </c>
      <c r="G6210" s="3">
        <f t="shared" si="192"/>
        <v>0</v>
      </c>
      <c r="H6210" s="3">
        <f t="shared" si="193"/>
        <v>0</v>
      </c>
      <c r="J6210" s="3" cm="1">
        <f t="array" ref="J6210">+INDEX(G6210:H6210,,MATCH(Rates!$G$7,$G$4:$H$4,0))</f>
        <v>0</v>
      </c>
    </row>
    <row r="6211" spans="2:10" x14ac:dyDescent="0.25">
      <c r="B6211" s="3">
        <v>9</v>
      </c>
      <c r="C6211" s="3">
        <v>15</v>
      </c>
      <c r="D6211" s="3">
        <v>22</v>
      </c>
      <c r="E6211" s="3">
        <v>0</v>
      </c>
      <c r="F6211" s="3">
        <v>0</v>
      </c>
      <c r="G6211" s="3">
        <f t="shared" si="192"/>
        <v>0</v>
      </c>
      <c r="H6211" s="3">
        <f t="shared" si="193"/>
        <v>0</v>
      </c>
      <c r="J6211" s="3" cm="1">
        <f t="array" ref="J6211">+INDEX(G6211:H6211,,MATCH(Rates!$G$7,$G$4:$H$4,0))</f>
        <v>0</v>
      </c>
    </row>
    <row r="6212" spans="2:10" x14ac:dyDescent="0.25">
      <c r="B6212" s="3">
        <v>9</v>
      </c>
      <c r="C6212" s="3">
        <v>15</v>
      </c>
      <c r="D6212" s="3">
        <v>23</v>
      </c>
      <c r="E6212" s="3">
        <v>0</v>
      </c>
      <c r="F6212" s="3">
        <v>0</v>
      </c>
      <c r="G6212" s="3">
        <f t="shared" si="192"/>
        <v>0</v>
      </c>
      <c r="H6212" s="3">
        <f t="shared" si="193"/>
        <v>0</v>
      </c>
      <c r="J6212" s="3" cm="1">
        <f t="array" ref="J6212">+INDEX(G6212:H6212,,MATCH(Rates!$G$7,$G$4:$H$4,0))</f>
        <v>0</v>
      </c>
    </row>
    <row r="6213" spans="2:10" x14ac:dyDescent="0.25">
      <c r="B6213" s="3">
        <v>9</v>
      </c>
      <c r="C6213" s="3">
        <v>16</v>
      </c>
      <c r="D6213" s="3">
        <v>0</v>
      </c>
      <c r="E6213" s="3">
        <v>0</v>
      </c>
      <c r="F6213" s="3">
        <v>0</v>
      </c>
      <c r="G6213" s="3">
        <f t="shared" si="192"/>
        <v>0</v>
      </c>
      <c r="H6213" s="3">
        <f t="shared" si="193"/>
        <v>0</v>
      </c>
      <c r="J6213" s="3" cm="1">
        <f t="array" ref="J6213">+INDEX(G6213:H6213,,MATCH(Rates!$G$7,$G$4:$H$4,0))</f>
        <v>0</v>
      </c>
    </row>
    <row r="6214" spans="2:10" x14ac:dyDescent="0.25">
      <c r="B6214" s="3">
        <v>9</v>
      </c>
      <c r="C6214" s="3">
        <v>16</v>
      </c>
      <c r="D6214" s="3">
        <v>1</v>
      </c>
      <c r="E6214" s="3">
        <v>0</v>
      </c>
      <c r="F6214" s="3">
        <v>0</v>
      </c>
      <c r="G6214" s="3">
        <f t="shared" si="192"/>
        <v>0</v>
      </c>
      <c r="H6214" s="3">
        <f t="shared" si="193"/>
        <v>0</v>
      </c>
      <c r="J6214" s="3" cm="1">
        <f t="array" ref="J6214">+INDEX(G6214:H6214,,MATCH(Rates!$G$7,$G$4:$H$4,0))</f>
        <v>0</v>
      </c>
    </row>
    <row r="6215" spans="2:10" x14ac:dyDescent="0.25">
      <c r="B6215" s="3">
        <v>9</v>
      </c>
      <c r="C6215" s="3">
        <v>16</v>
      </c>
      <c r="D6215" s="3">
        <v>2</v>
      </c>
      <c r="E6215" s="3">
        <v>0</v>
      </c>
      <c r="F6215" s="3">
        <v>0</v>
      </c>
      <c r="G6215" s="3">
        <f t="shared" si="192"/>
        <v>0</v>
      </c>
      <c r="H6215" s="3">
        <f t="shared" si="193"/>
        <v>0</v>
      </c>
      <c r="J6215" s="3" cm="1">
        <f t="array" ref="J6215">+INDEX(G6215:H6215,,MATCH(Rates!$G$7,$G$4:$H$4,0))</f>
        <v>0</v>
      </c>
    </row>
    <row r="6216" spans="2:10" x14ac:dyDescent="0.25">
      <c r="B6216" s="3">
        <v>9</v>
      </c>
      <c r="C6216" s="3">
        <v>16</v>
      </c>
      <c r="D6216" s="3">
        <v>3</v>
      </c>
      <c r="E6216" s="3">
        <v>0</v>
      </c>
      <c r="F6216" s="3">
        <v>0</v>
      </c>
      <c r="G6216" s="3">
        <f t="shared" si="192"/>
        <v>0</v>
      </c>
      <c r="H6216" s="3">
        <f t="shared" si="193"/>
        <v>0</v>
      </c>
      <c r="J6216" s="3" cm="1">
        <f t="array" ref="J6216">+INDEX(G6216:H6216,,MATCH(Rates!$G$7,$G$4:$H$4,0))</f>
        <v>0</v>
      </c>
    </row>
    <row r="6217" spans="2:10" x14ac:dyDescent="0.25">
      <c r="B6217" s="3">
        <v>9</v>
      </c>
      <c r="C6217" s="3">
        <v>16</v>
      </c>
      <c r="D6217" s="3">
        <v>4</v>
      </c>
      <c r="E6217" s="3">
        <v>0</v>
      </c>
      <c r="F6217" s="3">
        <v>0</v>
      </c>
      <c r="G6217" s="3">
        <f t="shared" si="192"/>
        <v>0</v>
      </c>
      <c r="H6217" s="3">
        <f t="shared" si="193"/>
        <v>0</v>
      </c>
      <c r="J6217" s="3" cm="1">
        <f t="array" ref="J6217">+INDEX(G6217:H6217,,MATCH(Rates!$G$7,$G$4:$H$4,0))</f>
        <v>0</v>
      </c>
    </row>
    <row r="6218" spans="2:10" x14ac:dyDescent="0.25">
      <c r="B6218" s="3">
        <v>9</v>
      </c>
      <c r="C6218" s="3">
        <v>16</v>
      </c>
      <c r="D6218" s="3">
        <v>5</v>
      </c>
      <c r="E6218" s="3">
        <v>0</v>
      </c>
      <c r="F6218" s="3">
        <v>0</v>
      </c>
      <c r="G6218" s="3">
        <f t="shared" si="192"/>
        <v>0</v>
      </c>
      <c r="H6218" s="3">
        <f t="shared" si="193"/>
        <v>0</v>
      </c>
      <c r="J6218" s="3" cm="1">
        <f t="array" ref="J6218">+INDEX(G6218:H6218,,MATCH(Rates!$G$7,$G$4:$H$4,0))</f>
        <v>0</v>
      </c>
    </row>
    <row r="6219" spans="2:10" x14ac:dyDescent="0.25">
      <c r="B6219" s="3">
        <v>9</v>
      </c>
      <c r="C6219" s="3">
        <v>16</v>
      </c>
      <c r="D6219" s="3">
        <v>6</v>
      </c>
      <c r="E6219" s="3">
        <v>0</v>
      </c>
      <c r="F6219" s="3">
        <v>0</v>
      </c>
      <c r="G6219" s="3">
        <f t="shared" si="192"/>
        <v>0</v>
      </c>
      <c r="H6219" s="3">
        <f t="shared" si="193"/>
        <v>0</v>
      </c>
      <c r="J6219" s="3" cm="1">
        <f t="array" ref="J6219">+INDEX(G6219:H6219,,MATCH(Rates!$G$7,$G$4:$H$4,0))</f>
        <v>0</v>
      </c>
    </row>
    <row r="6220" spans="2:10" x14ac:dyDescent="0.25">
      <c r="B6220" s="3">
        <v>9</v>
      </c>
      <c r="C6220" s="3">
        <v>16</v>
      </c>
      <c r="D6220" s="3">
        <v>7</v>
      </c>
      <c r="E6220" s="3">
        <v>881.25900000000001</v>
      </c>
      <c r="F6220" s="3">
        <v>440.62900000000002</v>
      </c>
      <c r="G6220" s="3">
        <f t="shared" si="192"/>
        <v>0.88125900000000001</v>
      </c>
      <c r="H6220" s="3">
        <f t="shared" si="193"/>
        <v>0.44062899999999999</v>
      </c>
      <c r="J6220" s="3" cm="1">
        <f t="array" ref="J6220">+INDEX(G6220:H6220,,MATCH(Rates!$G$7,$G$4:$H$4,0))</f>
        <v>0.88125900000000001</v>
      </c>
    </row>
    <row r="6221" spans="2:10" x14ac:dyDescent="0.25">
      <c r="B6221" s="3">
        <v>9</v>
      </c>
      <c r="C6221" s="3">
        <v>16</v>
      </c>
      <c r="D6221" s="3">
        <v>8</v>
      </c>
      <c r="E6221" s="3">
        <v>2418.9160000000002</v>
      </c>
      <c r="F6221" s="3">
        <v>1209.4580000000001</v>
      </c>
      <c r="G6221" s="3">
        <f t="shared" si="192"/>
        <v>2.4189160000000003</v>
      </c>
      <c r="H6221" s="3">
        <f t="shared" si="193"/>
        <v>1.2094580000000001</v>
      </c>
      <c r="J6221" s="3" cm="1">
        <f t="array" ref="J6221">+INDEX(G6221:H6221,,MATCH(Rates!$G$7,$G$4:$H$4,0))</f>
        <v>2.4189160000000003</v>
      </c>
    </row>
    <row r="6222" spans="2:10" x14ac:dyDescent="0.25">
      <c r="B6222" s="3">
        <v>9</v>
      </c>
      <c r="C6222" s="3">
        <v>16</v>
      </c>
      <c r="D6222" s="3">
        <v>9</v>
      </c>
      <c r="E6222" s="3">
        <v>3795.2629999999999</v>
      </c>
      <c r="F6222" s="3">
        <v>1897.6320000000001</v>
      </c>
      <c r="G6222" s="3">
        <f t="shared" si="192"/>
        <v>3.7952629999999998</v>
      </c>
      <c r="H6222" s="3">
        <f t="shared" si="193"/>
        <v>1.897632</v>
      </c>
      <c r="J6222" s="3" cm="1">
        <f t="array" ref="J6222">+INDEX(G6222:H6222,,MATCH(Rates!$G$7,$G$4:$H$4,0))</f>
        <v>3.7952629999999998</v>
      </c>
    </row>
    <row r="6223" spans="2:10" x14ac:dyDescent="0.25">
      <c r="B6223" s="3">
        <v>9</v>
      </c>
      <c r="C6223" s="3">
        <v>16</v>
      </c>
      <c r="D6223" s="3">
        <v>10</v>
      </c>
      <c r="E6223" s="3">
        <v>4843.5150000000003</v>
      </c>
      <c r="F6223" s="3">
        <v>2421.7579999999998</v>
      </c>
      <c r="G6223" s="3">
        <f t="shared" si="192"/>
        <v>4.843515</v>
      </c>
      <c r="H6223" s="3">
        <f t="shared" si="193"/>
        <v>2.4217579999999996</v>
      </c>
      <c r="J6223" s="3" cm="1">
        <f t="array" ref="J6223">+INDEX(G6223:H6223,,MATCH(Rates!$G$7,$G$4:$H$4,0))</f>
        <v>4.843515</v>
      </c>
    </row>
    <row r="6224" spans="2:10" x14ac:dyDescent="0.25">
      <c r="B6224" s="3">
        <v>9</v>
      </c>
      <c r="C6224" s="3">
        <v>16</v>
      </c>
      <c r="D6224" s="3">
        <v>11</v>
      </c>
      <c r="E6224" s="3">
        <v>5370.8779999999997</v>
      </c>
      <c r="F6224" s="3">
        <v>2685.4389999999999</v>
      </c>
      <c r="G6224" s="3">
        <f t="shared" si="192"/>
        <v>5.3708779999999994</v>
      </c>
      <c r="H6224" s="3">
        <f t="shared" si="193"/>
        <v>2.6854389999999997</v>
      </c>
      <c r="J6224" s="3" cm="1">
        <f t="array" ref="J6224">+INDEX(G6224:H6224,,MATCH(Rates!$G$7,$G$4:$H$4,0))</f>
        <v>5.3708779999999994</v>
      </c>
    </row>
    <row r="6225" spans="2:10" x14ac:dyDescent="0.25">
      <c r="B6225" s="3">
        <v>9</v>
      </c>
      <c r="C6225" s="3">
        <v>16</v>
      </c>
      <c r="D6225" s="3">
        <v>12</v>
      </c>
      <c r="E6225" s="3">
        <v>5650.9369999999999</v>
      </c>
      <c r="F6225" s="3">
        <v>2825.4690000000001</v>
      </c>
      <c r="G6225" s="3">
        <f t="shared" si="192"/>
        <v>5.6509369999999999</v>
      </c>
      <c r="H6225" s="3">
        <f t="shared" si="193"/>
        <v>2.825469</v>
      </c>
      <c r="J6225" s="3" cm="1">
        <f t="array" ref="J6225">+INDEX(G6225:H6225,,MATCH(Rates!$G$7,$G$4:$H$4,0))</f>
        <v>5.6509369999999999</v>
      </c>
    </row>
    <row r="6226" spans="2:10" x14ac:dyDescent="0.25">
      <c r="B6226" s="3">
        <v>9</v>
      </c>
      <c r="C6226" s="3">
        <v>16</v>
      </c>
      <c r="D6226" s="3">
        <v>13</v>
      </c>
      <c r="E6226" s="3">
        <v>5499.2520000000004</v>
      </c>
      <c r="F6226" s="3">
        <v>2749.6260000000002</v>
      </c>
      <c r="G6226" s="3">
        <f t="shared" si="192"/>
        <v>5.4992520000000003</v>
      </c>
      <c r="H6226" s="3">
        <f t="shared" si="193"/>
        <v>2.7496260000000001</v>
      </c>
      <c r="J6226" s="3" cm="1">
        <f t="array" ref="J6226">+INDEX(G6226:H6226,,MATCH(Rates!$G$7,$G$4:$H$4,0))</f>
        <v>5.4992520000000003</v>
      </c>
    </row>
    <row r="6227" spans="2:10" x14ac:dyDescent="0.25">
      <c r="B6227" s="3">
        <v>9</v>
      </c>
      <c r="C6227" s="3">
        <v>16</v>
      </c>
      <c r="D6227" s="3">
        <v>14</v>
      </c>
      <c r="E6227" s="3">
        <v>4918.317</v>
      </c>
      <c r="F6227" s="3">
        <v>2459.1590000000001</v>
      </c>
      <c r="G6227" s="3">
        <f t="shared" si="192"/>
        <v>4.918317</v>
      </c>
      <c r="H6227" s="3">
        <f t="shared" si="193"/>
        <v>2.4591590000000001</v>
      </c>
      <c r="J6227" s="3" cm="1">
        <f t="array" ref="J6227">+INDEX(G6227:H6227,,MATCH(Rates!$G$7,$G$4:$H$4,0))</f>
        <v>4.918317</v>
      </c>
    </row>
    <row r="6228" spans="2:10" x14ac:dyDescent="0.25">
      <c r="B6228" s="3">
        <v>9</v>
      </c>
      <c r="C6228" s="3">
        <v>16</v>
      </c>
      <c r="D6228" s="3">
        <v>15</v>
      </c>
      <c r="E6228" s="3">
        <v>3947.4490000000001</v>
      </c>
      <c r="F6228" s="3">
        <v>1973.7239999999999</v>
      </c>
      <c r="G6228" s="3">
        <f t="shared" si="192"/>
        <v>3.9474490000000002</v>
      </c>
      <c r="H6228" s="3">
        <f t="shared" si="193"/>
        <v>1.973724</v>
      </c>
      <c r="J6228" s="3" cm="1">
        <f t="array" ref="J6228">+INDEX(G6228:H6228,,MATCH(Rates!$G$7,$G$4:$H$4,0))</f>
        <v>3.9474490000000002</v>
      </c>
    </row>
    <row r="6229" spans="2:10" x14ac:dyDescent="0.25">
      <c r="B6229" s="3">
        <v>9</v>
      </c>
      <c r="C6229" s="3">
        <v>16</v>
      </c>
      <c r="D6229" s="3">
        <v>16</v>
      </c>
      <c r="E6229" s="3">
        <v>2686</v>
      </c>
      <c r="F6229" s="3">
        <v>1343</v>
      </c>
      <c r="G6229" s="3">
        <f t="shared" ref="G6229:G6292" si="194">+E6229/1000</f>
        <v>2.6859999999999999</v>
      </c>
      <c r="H6229" s="3">
        <f t="shared" ref="H6229:H6292" si="195">+F6229/1000</f>
        <v>1.343</v>
      </c>
      <c r="J6229" s="3" cm="1">
        <f t="array" ref="J6229">+INDEX(G6229:H6229,,MATCH(Rates!$G$7,$G$4:$H$4,0))</f>
        <v>2.6859999999999999</v>
      </c>
    </row>
    <row r="6230" spans="2:10" x14ac:dyDescent="0.25">
      <c r="B6230" s="3">
        <v>9</v>
      </c>
      <c r="C6230" s="3">
        <v>16</v>
      </c>
      <c r="D6230" s="3">
        <v>17</v>
      </c>
      <c r="E6230" s="3">
        <v>1232.69</v>
      </c>
      <c r="F6230" s="3">
        <v>616.34500000000003</v>
      </c>
      <c r="G6230" s="3">
        <f t="shared" si="194"/>
        <v>1.2326900000000001</v>
      </c>
      <c r="H6230" s="3">
        <f t="shared" si="195"/>
        <v>0.61634500000000003</v>
      </c>
      <c r="J6230" s="3" cm="1">
        <f t="array" ref="J6230">+INDEX(G6230:H6230,,MATCH(Rates!$G$7,$G$4:$H$4,0))</f>
        <v>1.2326900000000001</v>
      </c>
    </row>
    <row r="6231" spans="2:10" x14ac:dyDescent="0.25">
      <c r="B6231" s="3">
        <v>9</v>
      </c>
      <c r="C6231" s="3">
        <v>16</v>
      </c>
      <c r="D6231" s="3">
        <v>18</v>
      </c>
      <c r="E6231" s="3">
        <v>105.629</v>
      </c>
      <c r="F6231" s="3">
        <v>52.814999999999998</v>
      </c>
      <c r="G6231" s="3">
        <f t="shared" si="194"/>
        <v>0.105629</v>
      </c>
      <c r="H6231" s="3">
        <f t="shared" si="195"/>
        <v>5.2815000000000001E-2</v>
      </c>
      <c r="J6231" s="3" cm="1">
        <f t="array" ref="J6231">+INDEX(G6231:H6231,,MATCH(Rates!$G$7,$G$4:$H$4,0))</f>
        <v>0.105629</v>
      </c>
    </row>
    <row r="6232" spans="2:10" x14ac:dyDescent="0.25">
      <c r="B6232" s="3">
        <v>9</v>
      </c>
      <c r="C6232" s="3">
        <v>16</v>
      </c>
      <c r="D6232" s="3">
        <v>19</v>
      </c>
      <c r="E6232" s="3">
        <v>0</v>
      </c>
      <c r="F6232" s="3">
        <v>0</v>
      </c>
      <c r="G6232" s="3">
        <f t="shared" si="194"/>
        <v>0</v>
      </c>
      <c r="H6232" s="3">
        <f t="shared" si="195"/>
        <v>0</v>
      </c>
      <c r="J6232" s="3" cm="1">
        <f t="array" ref="J6232">+INDEX(G6232:H6232,,MATCH(Rates!$G$7,$G$4:$H$4,0))</f>
        <v>0</v>
      </c>
    </row>
    <row r="6233" spans="2:10" x14ac:dyDescent="0.25">
      <c r="B6233" s="3">
        <v>9</v>
      </c>
      <c r="C6233" s="3">
        <v>16</v>
      </c>
      <c r="D6233" s="3">
        <v>20</v>
      </c>
      <c r="E6233" s="3">
        <v>0</v>
      </c>
      <c r="F6233" s="3">
        <v>0</v>
      </c>
      <c r="G6233" s="3">
        <f t="shared" si="194"/>
        <v>0</v>
      </c>
      <c r="H6233" s="3">
        <f t="shared" si="195"/>
        <v>0</v>
      </c>
      <c r="J6233" s="3" cm="1">
        <f t="array" ref="J6233">+INDEX(G6233:H6233,,MATCH(Rates!$G$7,$G$4:$H$4,0))</f>
        <v>0</v>
      </c>
    </row>
    <row r="6234" spans="2:10" x14ac:dyDescent="0.25">
      <c r="B6234" s="3">
        <v>9</v>
      </c>
      <c r="C6234" s="3">
        <v>16</v>
      </c>
      <c r="D6234" s="3">
        <v>21</v>
      </c>
      <c r="E6234" s="3">
        <v>0</v>
      </c>
      <c r="F6234" s="3">
        <v>0</v>
      </c>
      <c r="G6234" s="3">
        <f t="shared" si="194"/>
        <v>0</v>
      </c>
      <c r="H6234" s="3">
        <f t="shared" si="195"/>
        <v>0</v>
      </c>
      <c r="J6234" s="3" cm="1">
        <f t="array" ref="J6234">+INDEX(G6234:H6234,,MATCH(Rates!$G$7,$G$4:$H$4,0))</f>
        <v>0</v>
      </c>
    </row>
    <row r="6235" spans="2:10" x14ac:dyDescent="0.25">
      <c r="B6235" s="3">
        <v>9</v>
      </c>
      <c r="C6235" s="3">
        <v>16</v>
      </c>
      <c r="D6235" s="3">
        <v>22</v>
      </c>
      <c r="E6235" s="3">
        <v>0</v>
      </c>
      <c r="F6235" s="3">
        <v>0</v>
      </c>
      <c r="G6235" s="3">
        <f t="shared" si="194"/>
        <v>0</v>
      </c>
      <c r="H6235" s="3">
        <f t="shared" si="195"/>
        <v>0</v>
      </c>
      <c r="J6235" s="3" cm="1">
        <f t="array" ref="J6235">+INDEX(G6235:H6235,,MATCH(Rates!$G$7,$G$4:$H$4,0))</f>
        <v>0</v>
      </c>
    </row>
    <row r="6236" spans="2:10" x14ac:dyDescent="0.25">
      <c r="B6236" s="3">
        <v>9</v>
      </c>
      <c r="C6236" s="3">
        <v>16</v>
      </c>
      <c r="D6236" s="3">
        <v>23</v>
      </c>
      <c r="E6236" s="3">
        <v>0</v>
      </c>
      <c r="F6236" s="3">
        <v>0</v>
      </c>
      <c r="G6236" s="3">
        <f t="shared" si="194"/>
        <v>0</v>
      </c>
      <c r="H6236" s="3">
        <f t="shared" si="195"/>
        <v>0</v>
      </c>
      <c r="J6236" s="3" cm="1">
        <f t="array" ref="J6236">+INDEX(G6236:H6236,,MATCH(Rates!$G$7,$G$4:$H$4,0))</f>
        <v>0</v>
      </c>
    </row>
    <row r="6237" spans="2:10" x14ac:dyDescent="0.25">
      <c r="B6237" s="3">
        <v>9</v>
      </c>
      <c r="C6237" s="3">
        <v>17</v>
      </c>
      <c r="D6237" s="3">
        <v>0</v>
      </c>
      <c r="E6237" s="3">
        <v>0</v>
      </c>
      <c r="F6237" s="3">
        <v>0</v>
      </c>
      <c r="G6237" s="3">
        <f t="shared" si="194"/>
        <v>0</v>
      </c>
      <c r="H6237" s="3">
        <f t="shared" si="195"/>
        <v>0</v>
      </c>
      <c r="J6237" s="3" cm="1">
        <f t="array" ref="J6237">+INDEX(G6237:H6237,,MATCH(Rates!$G$7,$G$4:$H$4,0))</f>
        <v>0</v>
      </c>
    </row>
    <row r="6238" spans="2:10" x14ac:dyDescent="0.25">
      <c r="B6238" s="3">
        <v>9</v>
      </c>
      <c r="C6238" s="3">
        <v>17</v>
      </c>
      <c r="D6238" s="3">
        <v>1</v>
      </c>
      <c r="E6238" s="3">
        <v>0</v>
      </c>
      <c r="F6238" s="3">
        <v>0</v>
      </c>
      <c r="G6238" s="3">
        <f t="shared" si="194"/>
        <v>0</v>
      </c>
      <c r="H6238" s="3">
        <f t="shared" si="195"/>
        <v>0</v>
      </c>
      <c r="J6238" s="3" cm="1">
        <f t="array" ref="J6238">+INDEX(G6238:H6238,,MATCH(Rates!$G$7,$G$4:$H$4,0))</f>
        <v>0</v>
      </c>
    </row>
    <row r="6239" spans="2:10" x14ac:dyDescent="0.25">
      <c r="B6239" s="3">
        <v>9</v>
      </c>
      <c r="C6239" s="3">
        <v>17</v>
      </c>
      <c r="D6239" s="3">
        <v>2</v>
      </c>
      <c r="E6239" s="3">
        <v>0</v>
      </c>
      <c r="F6239" s="3">
        <v>0</v>
      </c>
      <c r="G6239" s="3">
        <f t="shared" si="194"/>
        <v>0</v>
      </c>
      <c r="H6239" s="3">
        <f t="shared" si="195"/>
        <v>0</v>
      </c>
      <c r="J6239" s="3" cm="1">
        <f t="array" ref="J6239">+INDEX(G6239:H6239,,MATCH(Rates!$G$7,$G$4:$H$4,0))</f>
        <v>0</v>
      </c>
    </row>
    <row r="6240" spans="2:10" x14ac:dyDescent="0.25">
      <c r="B6240" s="3">
        <v>9</v>
      </c>
      <c r="C6240" s="3">
        <v>17</v>
      </c>
      <c r="D6240" s="3">
        <v>3</v>
      </c>
      <c r="E6240" s="3">
        <v>0</v>
      </c>
      <c r="F6240" s="3">
        <v>0</v>
      </c>
      <c r="G6240" s="3">
        <f t="shared" si="194"/>
        <v>0</v>
      </c>
      <c r="H6240" s="3">
        <f t="shared" si="195"/>
        <v>0</v>
      </c>
      <c r="J6240" s="3" cm="1">
        <f t="array" ref="J6240">+INDEX(G6240:H6240,,MATCH(Rates!$G$7,$G$4:$H$4,0))</f>
        <v>0</v>
      </c>
    </row>
    <row r="6241" spans="2:10" x14ac:dyDescent="0.25">
      <c r="B6241" s="3">
        <v>9</v>
      </c>
      <c r="C6241" s="3">
        <v>17</v>
      </c>
      <c r="D6241" s="3">
        <v>4</v>
      </c>
      <c r="E6241" s="3">
        <v>0</v>
      </c>
      <c r="F6241" s="3">
        <v>0</v>
      </c>
      <c r="G6241" s="3">
        <f t="shared" si="194"/>
        <v>0</v>
      </c>
      <c r="H6241" s="3">
        <f t="shared" si="195"/>
        <v>0</v>
      </c>
      <c r="J6241" s="3" cm="1">
        <f t="array" ref="J6241">+INDEX(G6241:H6241,,MATCH(Rates!$G$7,$G$4:$H$4,0))</f>
        <v>0</v>
      </c>
    </row>
    <row r="6242" spans="2:10" x14ac:dyDescent="0.25">
      <c r="B6242" s="3">
        <v>9</v>
      </c>
      <c r="C6242" s="3">
        <v>17</v>
      </c>
      <c r="D6242" s="3">
        <v>5</v>
      </c>
      <c r="E6242" s="3">
        <v>0</v>
      </c>
      <c r="F6242" s="3">
        <v>0</v>
      </c>
      <c r="G6242" s="3">
        <f t="shared" si="194"/>
        <v>0</v>
      </c>
      <c r="H6242" s="3">
        <f t="shared" si="195"/>
        <v>0</v>
      </c>
      <c r="J6242" s="3" cm="1">
        <f t="array" ref="J6242">+INDEX(G6242:H6242,,MATCH(Rates!$G$7,$G$4:$H$4,0))</f>
        <v>0</v>
      </c>
    </row>
    <row r="6243" spans="2:10" x14ac:dyDescent="0.25">
      <c r="B6243" s="3">
        <v>9</v>
      </c>
      <c r="C6243" s="3">
        <v>17</v>
      </c>
      <c r="D6243" s="3">
        <v>6</v>
      </c>
      <c r="E6243" s="3">
        <v>0</v>
      </c>
      <c r="F6243" s="3">
        <v>0</v>
      </c>
      <c r="G6243" s="3">
        <f t="shared" si="194"/>
        <v>0</v>
      </c>
      <c r="H6243" s="3">
        <f t="shared" si="195"/>
        <v>0</v>
      </c>
      <c r="J6243" s="3" cm="1">
        <f t="array" ref="J6243">+INDEX(G6243:H6243,,MATCH(Rates!$G$7,$G$4:$H$4,0))</f>
        <v>0</v>
      </c>
    </row>
    <row r="6244" spans="2:10" x14ac:dyDescent="0.25">
      <c r="B6244" s="3">
        <v>9</v>
      </c>
      <c r="C6244" s="3">
        <v>17</v>
      </c>
      <c r="D6244" s="3">
        <v>7</v>
      </c>
      <c r="E6244" s="3">
        <v>840.22400000000005</v>
      </c>
      <c r="F6244" s="3">
        <v>420.11200000000002</v>
      </c>
      <c r="G6244" s="3">
        <f t="shared" si="194"/>
        <v>0.84022400000000008</v>
      </c>
      <c r="H6244" s="3">
        <f t="shared" si="195"/>
        <v>0.42011200000000004</v>
      </c>
      <c r="J6244" s="3" cm="1">
        <f t="array" ref="J6244">+INDEX(G6244:H6244,,MATCH(Rates!$G$7,$G$4:$H$4,0))</f>
        <v>0.84022400000000008</v>
      </c>
    </row>
    <row r="6245" spans="2:10" x14ac:dyDescent="0.25">
      <c r="B6245" s="3">
        <v>9</v>
      </c>
      <c r="C6245" s="3">
        <v>17</v>
      </c>
      <c r="D6245" s="3">
        <v>8</v>
      </c>
      <c r="E6245" s="3">
        <v>2353.241</v>
      </c>
      <c r="F6245" s="3">
        <v>1176.6210000000001</v>
      </c>
      <c r="G6245" s="3">
        <f t="shared" si="194"/>
        <v>2.3532410000000001</v>
      </c>
      <c r="H6245" s="3">
        <f t="shared" si="195"/>
        <v>1.1766210000000001</v>
      </c>
      <c r="J6245" s="3" cm="1">
        <f t="array" ref="J6245">+INDEX(G6245:H6245,,MATCH(Rates!$G$7,$G$4:$H$4,0))</f>
        <v>2.3532410000000001</v>
      </c>
    </row>
    <row r="6246" spans="2:10" x14ac:dyDescent="0.25">
      <c r="B6246" s="3">
        <v>9</v>
      </c>
      <c r="C6246" s="3">
        <v>17</v>
      </c>
      <c r="D6246" s="3">
        <v>9</v>
      </c>
      <c r="E6246" s="3">
        <v>3728.68</v>
      </c>
      <c r="F6246" s="3">
        <v>1864.34</v>
      </c>
      <c r="G6246" s="3">
        <f t="shared" si="194"/>
        <v>3.7286799999999998</v>
      </c>
      <c r="H6246" s="3">
        <f t="shared" si="195"/>
        <v>1.8643399999999999</v>
      </c>
      <c r="J6246" s="3" cm="1">
        <f t="array" ref="J6246">+INDEX(G6246:H6246,,MATCH(Rates!$G$7,$G$4:$H$4,0))</f>
        <v>3.7286799999999998</v>
      </c>
    </row>
    <row r="6247" spans="2:10" x14ac:dyDescent="0.25">
      <c r="B6247" s="3">
        <v>9</v>
      </c>
      <c r="C6247" s="3">
        <v>17</v>
      </c>
      <c r="D6247" s="3">
        <v>10</v>
      </c>
      <c r="E6247" s="3">
        <v>4721.6120000000001</v>
      </c>
      <c r="F6247" s="3">
        <v>2360.806</v>
      </c>
      <c r="G6247" s="3">
        <f t="shared" si="194"/>
        <v>4.7216120000000004</v>
      </c>
      <c r="H6247" s="3">
        <f t="shared" si="195"/>
        <v>2.3608060000000002</v>
      </c>
      <c r="J6247" s="3" cm="1">
        <f t="array" ref="J6247">+INDEX(G6247:H6247,,MATCH(Rates!$G$7,$G$4:$H$4,0))</f>
        <v>4.7216120000000004</v>
      </c>
    </row>
    <row r="6248" spans="2:10" x14ac:dyDescent="0.25">
      <c r="B6248" s="3">
        <v>9</v>
      </c>
      <c r="C6248" s="3">
        <v>17</v>
      </c>
      <c r="D6248" s="3">
        <v>11</v>
      </c>
      <c r="E6248" s="3">
        <v>5440.7190000000001</v>
      </c>
      <c r="F6248" s="3">
        <v>2720.36</v>
      </c>
      <c r="G6248" s="3">
        <f t="shared" si="194"/>
        <v>5.4407189999999996</v>
      </c>
      <c r="H6248" s="3">
        <f t="shared" si="195"/>
        <v>2.7203600000000003</v>
      </c>
      <c r="J6248" s="3" cm="1">
        <f t="array" ref="J6248">+INDEX(G6248:H6248,,MATCH(Rates!$G$7,$G$4:$H$4,0))</f>
        <v>5.4407189999999996</v>
      </c>
    </row>
    <row r="6249" spans="2:10" x14ac:dyDescent="0.25">
      <c r="B6249" s="3">
        <v>9</v>
      </c>
      <c r="C6249" s="3">
        <v>17</v>
      </c>
      <c r="D6249" s="3">
        <v>12</v>
      </c>
      <c r="E6249" s="3">
        <v>5788.7579999999998</v>
      </c>
      <c r="F6249" s="3">
        <v>2894.3789999999999</v>
      </c>
      <c r="G6249" s="3">
        <f t="shared" si="194"/>
        <v>5.7887579999999996</v>
      </c>
      <c r="H6249" s="3">
        <f t="shared" si="195"/>
        <v>2.8943789999999998</v>
      </c>
      <c r="J6249" s="3" cm="1">
        <f t="array" ref="J6249">+INDEX(G6249:H6249,,MATCH(Rates!$G$7,$G$4:$H$4,0))</f>
        <v>5.7887579999999996</v>
      </c>
    </row>
    <row r="6250" spans="2:10" x14ac:dyDescent="0.25">
      <c r="B6250" s="3">
        <v>9</v>
      </c>
      <c r="C6250" s="3">
        <v>17</v>
      </c>
      <c r="D6250" s="3">
        <v>13</v>
      </c>
      <c r="E6250" s="3">
        <v>5641.1329999999998</v>
      </c>
      <c r="F6250" s="3">
        <v>2820.5659999999998</v>
      </c>
      <c r="G6250" s="3">
        <f t="shared" si="194"/>
        <v>5.641133</v>
      </c>
      <c r="H6250" s="3">
        <f t="shared" si="195"/>
        <v>2.8205659999999999</v>
      </c>
      <c r="J6250" s="3" cm="1">
        <f t="array" ref="J6250">+INDEX(G6250:H6250,,MATCH(Rates!$G$7,$G$4:$H$4,0))</f>
        <v>5.641133</v>
      </c>
    </row>
    <row r="6251" spans="2:10" x14ac:dyDescent="0.25">
      <c r="B6251" s="3">
        <v>9</v>
      </c>
      <c r="C6251" s="3">
        <v>17</v>
      </c>
      <c r="D6251" s="3">
        <v>14</v>
      </c>
      <c r="E6251" s="3">
        <v>5286.7820000000002</v>
      </c>
      <c r="F6251" s="3">
        <v>2643.3910000000001</v>
      </c>
      <c r="G6251" s="3">
        <f t="shared" si="194"/>
        <v>5.2867820000000005</v>
      </c>
      <c r="H6251" s="3">
        <f t="shared" si="195"/>
        <v>2.6433910000000003</v>
      </c>
      <c r="J6251" s="3" cm="1">
        <f t="array" ref="J6251">+INDEX(G6251:H6251,,MATCH(Rates!$G$7,$G$4:$H$4,0))</f>
        <v>5.2867820000000005</v>
      </c>
    </row>
    <row r="6252" spans="2:10" x14ac:dyDescent="0.25">
      <c r="B6252" s="3">
        <v>9</v>
      </c>
      <c r="C6252" s="3">
        <v>17</v>
      </c>
      <c r="D6252" s="3">
        <v>15</v>
      </c>
      <c r="E6252" s="3">
        <v>4268.84</v>
      </c>
      <c r="F6252" s="3">
        <v>2134.42</v>
      </c>
      <c r="G6252" s="3">
        <f t="shared" si="194"/>
        <v>4.26884</v>
      </c>
      <c r="H6252" s="3">
        <f t="shared" si="195"/>
        <v>2.13442</v>
      </c>
      <c r="J6252" s="3" cm="1">
        <f t="array" ref="J6252">+INDEX(G6252:H6252,,MATCH(Rates!$G$7,$G$4:$H$4,0))</f>
        <v>4.26884</v>
      </c>
    </row>
    <row r="6253" spans="2:10" x14ac:dyDescent="0.25">
      <c r="B6253" s="3">
        <v>9</v>
      </c>
      <c r="C6253" s="3">
        <v>17</v>
      </c>
      <c r="D6253" s="3">
        <v>16</v>
      </c>
      <c r="E6253" s="3">
        <v>2948.8429999999998</v>
      </c>
      <c r="F6253" s="3">
        <v>1474.422</v>
      </c>
      <c r="G6253" s="3">
        <f t="shared" si="194"/>
        <v>2.9488429999999997</v>
      </c>
      <c r="H6253" s="3">
        <f t="shared" si="195"/>
        <v>1.4744220000000001</v>
      </c>
      <c r="J6253" s="3" cm="1">
        <f t="array" ref="J6253">+INDEX(G6253:H6253,,MATCH(Rates!$G$7,$G$4:$H$4,0))</f>
        <v>2.9488429999999997</v>
      </c>
    </row>
    <row r="6254" spans="2:10" x14ac:dyDescent="0.25">
      <c r="B6254" s="3">
        <v>9</v>
      </c>
      <c r="C6254" s="3">
        <v>17</v>
      </c>
      <c r="D6254" s="3">
        <v>17</v>
      </c>
      <c r="E6254" s="3">
        <v>1337.1469999999999</v>
      </c>
      <c r="F6254" s="3">
        <v>668.57299999999998</v>
      </c>
      <c r="G6254" s="3">
        <f t="shared" si="194"/>
        <v>1.3371469999999999</v>
      </c>
      <c r="H6254" s="3">
        <f t="shared" si="195"/>
        <v>0.66857299999999997</v>
      </c>
      <c r="J6254" s="3" cm="1">
        <f t="array" ref="J6254">+INDEX(G6254:H6254,,MATCH(Rates!$G$7,$G$4:$H$4,0))</f>
        <v>1.3371469999999999</v>
      </c>
    </row>
    <row r="6255" spans="2:10" x14ac:dyDescent="0.25">
      <c r="B6255" s="3">
        <v>9</v>
      </c>
      <c r="C6255" s="3">
        <v>17</v>
      </c>
      <c r="D6255" s="3">
        <v>18</v>
      </c>
      <c r="E6255" s="3">
        <v>127.598</v>
      </c>
      <c r="F6255" s="3">
        <v>63.798999999999999</v>
      </c>
      <c r="G6255" s="3">
        <f t="shared" si="194"/>
        <v>0.12759799999999999</v>
      </c>
      <c r="H6255" s="3">
        <f t="shared" si="195"/>
        <v>6.3798999999999995E-2</v>
      </c>
      <c r="J6255" s="3" cm="1">
        <f t="array" ref="J6255">+INDEX(G6255:H6255,,MATCH(Rates!$G$7,$G$4:$H$4,0))</f>
        <v>0.12759799999999999</v>
      </c>
    </row>
    <row r="6256" spans="2:10" x14ac:dyDescent="0.25">
      <c r="B6256" s="3">
        <v>9</v>
      </c>
      <c r="C6256" s="3">
        <v>17</v>
      </c>
      <c r="D6256" s="3">
        <v>19</v>
      </c>
      <c r="E6256" s="3">
        <v>0</v>
      </c>
      <c r="F6256" s="3">
        <v>0</v>
      </c>
      <c r="G6256" s="3">
        <f t="shared" si="194"/>
        <v>0</v>
      </c>
      <c r="H6256" s="3">
        <f t="shared" si="195"/>
        <v>0</v>
      </c>
      <c r="J6256" s="3" cm="1">
        <f t="array" ref="J6256">+INDEX(G6256:H6256,,MATCH(Rates!$G$7,$G$4:$H$4,0))</f>
        <v>0</v>
      </c>
    </row>
    <row r="6257" spans="2:10" x14ac:dyDescent="0.25">
      <c r="B6257" s="3">
        <v>9</v>
      </c>
      <c r="C6257" s="3">
        <v>17</v>
      </c>
      <c r="D6257" s="3">
        <v>20</v>
      </c>
      <c r="E6257" s="3">
        <v>0</v>
      </c>
      <c r="F6257" s="3">
        <v>0</v>
      </c>
      <c r="G6257" s="3">
        <f t="shared" si="194"/>
        <v>0</v>
      </c>
      <c r="H6257" s="3">
        <f t="shared" si="195"/>
        <v>0</v>
      </c>
      <c r="J6257" s="3" cm="1">
        <f t="array" ref="J6257">+INDEX(G6257:H6257,,MATCH(Rates!$G$7,$G$4:$H$4,0))</f>
        <v>0</v>
      </c>
    </row>
    <row r="6258" spans="2:10" x14ac:dyDescent="0.25">
      <c r="B6258" s="3">
        <v>9</v>
      </c>
      <c r="C6258" s="3">
        <v>17</v>
      </c>
      <c r="D6258" s="3">
        <v>21</v>
      </c>
      <c r="E6258" s="3">
        <v>0</v>
      </c>
      <c r="F6258" s="3">
        <v>0</v>
      </c>
      <c r="G6258" s="3">
        <f t="shared" si="194"/>
        <v>0</v>
      </c>
      <c r="H6258" s="3">
        <f t="shared" si="195"/>
        <v>0</v>
      </c>
      <c r="J6258" s="3" cm="1">
        <f t="array" ref="J6258">+INDEX(G6258:H6258,,MATCH(Rates!$G$7,$G$4:$H$4,0))</f>
        <v>0</v>
      </c>
    </row>
    <row r="6259" spans="2:10" x14ac:dyDescent="0.25">
      <c r="B6259" s="3">
        <v>9</v>
      </c>
      <c r="C6259" s="3">
        <v>17</v>
      </c>
      <c r="D6259" s="3">
        <v>22</v>
      </c>
      <c r="E6259" s="3">
        <v>0</v>
      </c>
      <c r="F6259" s="3">
        <v>0</v>
      </c>
      <c r="G6259" s="3">
        <f t="shared" si="194"/>
        <v>0</v>
      </c>
      <c r="H6259" s="3">
        <f t="shared" si="195"/>
        <v>0</v>
      </c>
      <c r="J6259" s="3" cm="1">
        <f t="array" ref="J6259">+INDEX(G6259:H6259,,MATCH(Rates!$G$7,$G$4:$H$4,0))</f>
        <v>0</v>
      </c>
    </row>
    <row r="6260" spans="2:10" x14ac:dyDescent="0.25">
      <c r="B6260" s="3">
        <v>9</v>
      </c>
      <c r="C6260" s="3">
        <v>17</v>
      </c>
      <c r="D6260" s="3">
        <v>23</v>
      </c>
      <c r="E6260" s="3">
        <v>0</v>
      </c>
      <c r="F6260" s="3">
        <v>0</v>
      </c>
      <c r="G6260" s="3">
        <f t="shared" si="194"/>
        <v>0</v>
      </c>
      <c r="H6260" s="3">
        <f t="shared" si="195"/>
        <v>0</v>
      </c>
      <c r="J6260" s="3" cm="1">
        <f t="array" ref="J6260">+INDEX(G6260:H6260,,MATCH(Rates!$G$7,$G$4:$H$4,0))</f>
        <v>0</v>
      </c>
    </row>
    <row r="6261" spans="2:10" x14ac:dyDescent="0.25">
      <c r="B6261" s="3">
        <v>9</v>
      </c>
      <c r="C6261" s="3">
        <v>18</v>
      </c>
      <c r="D6261" s="3">
        <v>0</v>
      </c>
      <c r="E6261" s="3">
        <v>0</v>
      </c>
      <c r="F6261" s="3">
        <v>0</v>
      </c>
      <c r="G6261" s="3">
        <f t="shared" si="194"/>
        <v>0</v>
      </c>
      <c r="H6261" s="3">
        <f t="shared" si="195"/>
        <v>0</v>
      </c>
      <c r="J6261" s="3" cm="1">
        <f t="array" ref="J6261">+INDEX(G6261:H6261,,MATCH(Rates!$G$7,$G$4:$H$4,0))</f>
        <v>0</v>
      </c>
    </row>
    <row r="6262" spans="2:10" x14ac:dyDescent="0.25">
      <c r="B6262" s="3">
        <v>9</v>
      </c>
      <c r="C6262" s="3">
        <v>18</v>
      </c>
      <c r="D6262" s="3">
        <v>1</v>
      </c>
      <c r="E6262" s="3">
        <v>0</v>
      </c>
      <c r="F6262" s="3">
        <v>0</v>
      </c>
      <c r="G6262" s="3">
        <f t="shared" si="194"/>
        <v>0</v>
      </c>
      <c r="H6262" s="3">
        <f t="shared" si="195"/>
        <v>0</v>
      </c>
      <c r="J6262" s="3" cm="1">
        <f t="array" ref="J6262">+INDEX(G6262:H6262,,MATCH(Rates!$G$7,$G$4:$H$4,0))</f>
        <v>0</v>
      </c>
    </row>
    <row r="6263" spans="2:10" x14ac:dyDescent="0.25">
      <c r="B6263" s="3">
        <v>9</v>
      </c>
      <c r="C6263" s="3">
        <v>18</v>
      </c>
      <c r="D6263" s="3">
        <v>2</v>
      </c>
      <c r="E6263" s="3">
        <v>0</v>
      </c>
      <c r="F6263" s="3">
        <v>0</v>
      </c>
      <c r="G6263" s="3">
        <f t="shared" si="194"/>
        <v>0</v>
      </c>
      <c r="H6263" s="3">
        <f t="shared" si="195"/>
        <v>0</v>
      </c>
      <c r="J6263" s="3" cm="1">
        <f t="array" ref="J6263">+INDEX(G6263:H6263,,MATCH(Rates!$G$7,$G$4:$H$4,0))</f>
        <v>0</v>
      </c>
    </row>
    <row r="6264" spans="2:10" x14ac:dyDescent="0.25">
      <c r="B6264" s="3">
        <v>9</v>
      </c>
      <c r="C6264" s="3">
        <v>18</v>
      </c>
      <c r="D6264" s="3">
        <v>3</v>
      </c>
      <c r="E6264" s="3">
        <v>0</v>
      </c>
      <c r="F6264" s="3">
        <v>0</v>
      </c>
      <c r="G6264" s="3">
        <f t="shared" si="194"/>
        <v>0</v>
      </c>
      <c r="H6264" s="3">
        <f t="shared" si="195"/>
        <v>0</v>
      </c>
      <c r="J6264" s="3" cm="1">
        <f t="array" ref="J6264">+INDEX(G6264:H6264,,MATCH(Rates!$G$7,$G$4:$H$4,0))</f>
        <v>0</v>
      </c>
    </row>
    <row r="6265" spans="2:10" x14ac:dyDescent="0.25">
      <c r="B6265" s="3">
        <v>9</v>
      </c>
      <c r="C6265" s="3">
        <v>18</v>
      </c>
      <c r="D6265" s="3">
        <v>4</v>
      </c>
      <c r="E6265" s="3">
        <v>0</v>
      </c>
      <c r="F6265" s="3">
        <v>0</v>
      </c>
      <c r="G6265" s="3">
        <f t="shared" si="194"/>
        <v>0</v>
      </c>
      <c r="H6265" s="3">
        <f t="shared" si="195"/>
        <v>0</v>
      </c>
      <c r="J6265" s="3" cm="1">
        <f t="array" ref="J6265">+INDEX(G6265:H6265,,MATCH(Rates!$G$7,$G$4:$H$4,0))</f>
        <v>0</v>
      </c>
    </row>
    <row r="6266" spans="2:10" x14ac:dyDescent="0.25">
      <c r="B6266" s="3">
        <v>9</v>
      </c>
      <c r="C6266" s="3">
        <v>18</v>
      </c>
      <c r="D6266" s="3">
        <v>5</v>
      </c>
      <c r="E6266" s="3">
        <v>0</v>
      </c>
      <c r="F6266" s="3">
        <v>0</v>
      </c>
      <c r="G6266" s="3">
        <f t="shared" si="194"/>
        <v>0</v>
      </c>
      <c r="H6266" s="3">
        <f t="shared" si="195"/>
        <v>0</v>
      </c>
      <c r="J6266" s="3" cm="1">
        <f t="array" ref="J6266">+INDEX(G6266:H6266,,MATCH(Rates!$G$7,$G$4:$H$4,0))</f>
        <v>0</v>
      </c>
    </row>
    <row r="6267" spans="2:10" x14ac:dyDescent="0.25">
      <c r="B6267" s="3">
        <v>9</v>
      </c>
      <c r="C6267" s="3">
        <v>18</v>
      </c>
      <c r="D6267" s="3">
        <v>6</v>
      </c>
      <c r="E6267" s="3">
        <v>0</v>
      </c>
      <c r="F6267" s="3">
        <v>0</v>
      </c>
      <c r="G6267" s="3">
        <f t="shared" si="194"/>
        <v>0</v>
      </c>
      <c r="H6267" s="3">
        <f t="shared" si="195"/>
        <v>0</v>
      </c>
      <c r="J6267" s="3" cm="1">
        <f t="array" ref="J6267">+INDEX(G6267:H6267,,MATCH(Rates!$G$7,$G$4:$H$4,0))</f>
        <v>0</v>
      </c>
    </row>
    <row r="6268" spans="2:10" x14ac:dyDescent="0.25">
      <c r="B6268" s="3">
        <v>9</v>
      </c>
      <c r="C6268" s="3">
        <v>18</v>
      </c>
      <c r="D6268" s="3">
        <v>7</v>
      </c>
      <c r="E6268" s="3">
        <v>885.01499999999999</v>
      </c>
      <c r="F6268" s="3">
        <v>442.50799999999998</v>
      </c>
      <c r="G6268" s="3">
        <f t="shared" si="194"/>
        <v>0.885015</v>
      </c>
      <c r="H6268" s="3">
        <f t="shared" si="195"/>
        <v>0.44250799999999996</v>
      </c>
      <c r="J6268" s="3" cm="1">
        <f t="array" ref="J6268">+INDEX(G6268:H6268,,MATCH(Rates!$G$7,$G$4:$H$4,0))</f>
        <v>0.885015</v>
      </c>
    </row>
    <row r="6269" spans="2:10" x14ac:dyDescent="0.25">
      <c r="B6269" s="3">
        <v>9</v>
      </c>
      <c r="C6269" s="3">
        <v>18</v>
      </c>
      <c r="D6269" s="3">
        <v>8</v>
      </c>
      <c r="E6269" s="3">
        <v>2435.4259999999999</v>
      </c>
      <c r="F6269" s="3">
        <v>1217.713</v>
      </c>
      <c r="G6269" s="3">
        <f t="shared" si="194"/>
        <v>2.4354260000000001</v>
      </c>
      <c r="H6269" s="3">
        <f t="shared" si="195"/>
        <v>1.217713</v>
      </c>
      <c r="J6269" s="3" cm="1">
        <f t="array" ref="J6269">+INDEX(G6269:H6269,,MATCH(Rates!$G$7,$G$4:$H$4,0))</f>
        <v>2.4354260000000001</v>
      </c>
    </row>
    <row r="6270" spans="2:10" x14ac:dyDescent="0.25">
      <c r="B6270" s="3">
        <v>9</v>
      </c>
      <c r="C6270" s="3">
        <v>18</v>
      </c>
      <c r="D6270" s="3">
        <v>9</v>
      </c>
      <c r="E6270" s="3">
        <v>3762.5189999999998</v>
      </c>
      <c r="F6270" s="3">
        <v>1881.26</v>
      </c>
      <c r="G6270" s="3">
        <f t="shared" si="194"/>
        <v>3.7625189999999997</v>
      </c>
      <c r="H6270" s="3">
        <f t="shared" si="195"/>
        <v>1.8812599999999999</v>
      </c>
      <c r="J6270" s="3" cm="1">
        <f t="array" ref="J6270">+INDEX(G6270:H6270,,MATCH(Rates!$G$7,$G$4:$H$4,0))</f>
        <v>3.7625189999999997</v>
      </c>
    </row>
    <row r="6271" spans="2:10" x14ac:dyDescent="0.25">
      <c r="B6271" s="3">
        <v>9</v>
      </c>
      <c r="C6271" s="3">
        <v>18</v>
      </c>
      <c r="D6271" s="3">
        <v>10</v>
      </c>
      <c r="E6271" s="3">
        <v>4828.9369999999999</v>
      </c>
      <c r="F6271" s="3">
        <v>2414.4690000000001</v>
      </c>
      <c r="G6271" s="3">
        <f t="shared" si="194"/>
        <v>4.8289369999999998</v>
      </c>
      <c r="H6271" s="3">
        <f t="shared" si="195"/>
        <v>2.414469</v>
      </c>
      <c r="J6271" s="3" cm="1">
        <f t="array" ref="J6271">+INDEX(G6271:H6271,,MATCH(Rates!$G$7,$G$4:$H$4,0))</f>
        <v>4.8289369999999998</v>
      </c>
    </row>
    <row r="6272" spans="2:10" x14ac:dyDescent="0.25">
      <c r="B6272" s="3">
        <v>9</v>
      </c>
      <c r="C6272" s="3">
        <v>18</v>
      </c>
      <c r="D6272" s="3">
        <v>11</v>
      </c>
      <c r="E6272" s="3">
        <v>5405.1030000000001</v>
      </c>
      <c r="F6272" s="3">
        <v>2702.5509999999999</v>
      </c>
      <c r="G6272" s="3">
        <f t="shared" si="194"/>
        <v>5.4051030000000004</v>
      </c>
      <c r="H6272" s="3">
        <f t="shared" si="195"/>
        <v>2.7025510000000001</v>
      </c>
      <c r="J6272" s="3" cm="1">
        <f t="array" ref="J6272">+INDEX(G6272:H6272,,MATCH(Rates!$G$7,$G$4:$H$4,0))</f>
        <v>5.4051030000000004</v>
      </c>
    </row>
    <row r="6273" spans="2:10" x14ac:dyDescent="0.25">
      <c r="B6273" s="3">
        <v>9</v>
      </c>
      <c r="C6273" s="3">
        <v>18</v>
      </c>
      <c r="D6273" s="3">
        <v>12</v>
      </c>
      <c r="E6273" s="3">
        <v>5747.6149999999998</v>
      </c>
      <c r="F6273" s="3">
        <v>2873.808</v>
      </c>
      <c r="G6273" s="3">
        <f t="shared" si="194"/>
        <v>5.7476149999999997</v>
      </c>
      <c r="H6273" s="3">
        <f t="shared" si="195"/>
        <v>2.8738079999999999</v>
      </c>
      <c r="J6273" s="3" cm="1">
        <f t="array" ref="J6273">+INDEX(G6273:H6273,,MATCH(Rates!$G$7,$G$4:$H$4,0))</f>
        <v>5.7476149999999997</v>
      </c>
    </row>
    <row r="6274" spans="2:10" x14ac:dyDescent="0.25">
      <c r="B6274" s="3">
        <v>9</v>
      </c>
      <c r="C6274" s="3">
        <v>18</v>
      </c>
      <c r="D6274" s="3">
        <v>13</v>
      </c>
      <c r="E6274" s="3">
        <v>5601.3</v>
      </c>
      <c r="F6274" s="3">
        <v>2800.65</v>
      </c>
      <c r="G6274" s="3">
        <f t="shared" si="194"/>
        <v>5.6013000000000002</v>
      </c>
      <c r="H6274" s="3">
        <f t="shared" si="195"/>
        <v>2.8006500000000001</v>
      </c>
      <c r="J6274" s="3" cm="1">
        <f t="array" ref="J6274">+INDEX(G6274:H6274,,MATCH(Rates!$G$7,$G$4:$H$4,0))</f>
        <v>5.6013000000000002</v>
      </c>
    </row>
    <row r="6275" spans="2:10" x14ac:dyDescent="0.25">
      <c r="B6275" s="3">
        <v>9</v>
      </c>
      <c r="C6275" s="3">
        <v>18</v>
      </c>
      <c r="D6275" s="3">
        <v>14</v>
      </c>
      <c r="E6275" s="3">
        <v>5116.78</v>
      </c>
      <c r="F6275" s="3">
        <v>2558.39</v>
      </c>
      <c r="G6275" s="3">
        <f t="shared" si="194"/>
        <v>5.1167799999999994</v>
      </c>
      <c r="H6275" s="3">
        <f t="shared" si="195"/>
        <v>2.5583899999999997</v>
      </c>
      <c r="J6275" s="3" cm="1">
        <f t="array" ref="J6275">+INDEX(G6275:H6275,,MATCH(Rates!$G$7,$G$4:$H$4,0))</f>
        <v>5.1167799999999994</v>
      </c>
    </row>
    <row r="6276" spans="2:10" x14ac:dyDescent="0.25">
      <c r="B6276" s="3">
        <v>9</v>
      </c>
      <c r="C6276" s="3">
        <v>18</v>
      </c>
      <c r="D6276" s="3">
        <v>15</v>
      </c>
      <c r="E6276" s="3">
        <v>4138.1670000000004</v>
      </c>
      <c r="F6276" s="3">
        <v>2069.0830000000001</v>
      </c>
      <c r="G6276" s="3">
        <f t="shared" si="194"/>
        <v>4.1381670000000002</v>
      </c>
      <c r="H6276" s="3">
        <f t="shared" si="195"/>
        <v>2.069083</v>
      </c>
      <c r="J6276" s="3" cm="1">
        <f t="array" ref="J6276">+INDEX(G6276:H6276,,MATCH(Rates!$G$7,$G$4:$H$4,0))</f>
        <v>4.1381670000000002</v>
      </c>
    </row>
    <row r="6277" spans="2:10" x14ac:dyDescent="0.25">
      <c r="B6277" s="3">
        <v>9</v>
      </c>
      <c r="C6277" s="3">
        <v>18</v>
      </c>
      <c r="D6277" s="3">
        <v>16</v>
      </c>
      <c r="E6277" s="3">
        <v>2806.701</v>
      </c>
      <c r="F6277" s="3">
        <v>1403.35</v>
      </c>
      <c r="G6277" s="3">
        <f t="shared" si="194"/>
        <v>2.8067009999999999</v>
      </c>
      <c r="H6277" s="3">
        <f t="shared" si="195"/>
        <v>1.4033499999999999</v>
      </c>
      <c r="J6277" s="3" cm="1">
        <f t="array" ref="J6277">+INDEX(G6277:H6277,,MATCH(Rates!$G$7,$G$4:$H$4,0))</f>
        <v>2.8067009999999999</v>
      </c>
    </row>
    <row r="6278" spans="2:10" x14ac:dyDescent="0.25">
      <c r="B6278" s="3">
        <v>9</v>
      </c>
      <c r="C6278" s="3">
        <v>18</v>
      </c>
      <c r="D6278" s="3">
        <v>17</v>
      </c>
      <c r="E6278" s="3">
        <v>1253.2950000000001</v>
      </c>
      <c r="F6278" s="3">
        <v>626.64800000000002</v>
      </c>
      <c r="G6278" s="3">
        <f t="shared" si="194"/>
        <v>1.253295</v>
      </c>
      <c r="H6278" s="3">
        <f t="shared" si="195"/>
        <v>0.62664799999999998</v>
      </c>
      <c r="J6278" s="3" cm="1">
        <f t="array" ref="J6278">+INDEX(G6278:H6278,,MATCH(Rates!$G$7,$G$4:$H$4,0))</f>
        <v>1.253295</v>
      </c>
    </row>
    <row r="6279" spans="2:10" x14ac:dyDescent="0.25">
      <c r="B6279" s="3">
        <v>9</v>
      </c>
      <c r="C6279" s="3">
        <v>18</v>
      </c>
      <c r="D6279" s="3">
        <v>18</v>
      </c>
      <c r="E6279" s="3">
        <v>106.56699999999999</v>
      </c>
      <c r="F6279" s="3">
        <v>53.283000000000001</v>
      </c>
      <c r="G6279" s="3">
        <f t="shared" si="194"/>
        <v>0.106567</v>
      </c>
      <c r="H6279" s="3">
        <f t="shared" si="195"/>
        <v>5.3283000000000004E-2</v>
      </c>
      <c r="J6279" s="3" cm="1">
        <f t="array" ref="J6279">+INDEX(G6279:H6279,,MATCH(Rates!$G$7,$G$4:$H$4,0))</f>
        <v>0.106567</v>
      </c>
    </row>
    <row r="6280" spans="2:10" x14ac:dyDescent="0.25">
      <c r="B6280" s="3">
        <v>9</v>
      </c>
      <c r="C6280" s="3">
        <v>18</v>
      </c>
      <c r="D6280" s="3">
        <v>19</v>
      </c>
      <c r="E6280" s="3">
        <v>0</v>
      </c>
      <c r="F6280" s="3">
        <v>0</v>
      </c>
      <c r="G6280" s="3">
        <f t="shared" si="194"/>
        <v>0</v>
      </c>
      <c r="H6280" s="3">
        <f t="shared" si="195"/>
        <v>0</v>
      </c>
      <c r="J6280" s="3" cm="1">
        <f t="array" ref="J6280">+INDEX(G6280:H6280,,MATCH(Rates!$G$7,$G$4:$H$4,0))</f>
        <v>0</v>
      </c>
    </row>
    <row r="6281" spans="2:10" x14ac:dyDescent="0.25">
      <c r="B6281" s="3">
        <v>9</v>
      </c>
      <c r="C6281" s="3">
        <v>18</v>
      </c>
      <c r="D6281" s="3">
        <v>20</v>
      </c>
      <c r="E6281" s="3">
        <v>0</v>
      </c>
      <c r="F6281" s="3">
        <v>0</v>
      </c>
      <c r="G6281" s="3">
        <f t="shared" si="194"/>
        <v>0</v>
      </c>
      <c r="H6281" s="3">
        <f t="shared" si="195"/>
        <v>0</v>
      </c>
      <c r="J6281" s="3" cm="1">
        <f t="array" ref="J6281">+INDEX(G6281:H6281,,MATCH(Rates!$G$7,$G$4:$H$4,0))</f>
        <v>0</v>
      </c>
    </row>
    <row r="6282" spans="2:10" x14ac:dyDescent="0.25">
      <c r="B6282" s="3">
        <v>9</v>
      </c>
      <c r="C6282" s="3">
        <v>18</v>
      </c>
      <c r="D6282" s="3">
        <v>21</v>
      </c>
      <c r="E6282" s="3">
        <v>0</v>
      </c>
      <c r="F6282" s="3">
        <v>0</v>
      </c>
      <c r="G6282" s="3">
        <f t="shared" si="194"/>
        <v>0</v>
      </c>
      <c r="H6282" s="3">
        <f t="shared" si="195"/>
        <v>0</v>
      </c>
      <c r="J6282" s="3" cm="1">
        <f t="array" ref="J6282">+INDEX(G6282:H6282,,MATCH(Rates!$G$7,$G$4:$H$4,0))</f>
        <v>0</v>
      </c>
    </row>
    <row r="6283" spans="2:10" x14ac:dyDescent="0.25">
      <c r="B6283" s="3">
        <v>9</v>
      </c>
      <c r="C6283" s="3">
        <v>18</v>
      </c>
      <c r="D6283" s="3">
        <v>22</v>
      </c>
      <c r="E6283" s="3">
        <v>0</v>
      </c>
      <c r="F6283" s="3">
        <v>0</v>
      </c>
      <c r="G6283" s="3">
        <f t="shared" si="194"/>
        <v>0</v>
      </c>
      <c r="H6283" s="3">
        <f t="shared" si="195"/>
        <v>0</v>
      </c>
      <c r="J6283" s="3" cm="1">
        <f t="array" ref="J6283">+INDEX(G6283:H6283,,MATCH(Rates!$G$7,$G$4:$H$4,0))</f>
        <v>0</v>
      </c>
    </row>
    <row r="6284" spans="2:10" x14ac:dyDescent="0.25">
      <c r="B6284" s="3">
        <v>9</v>
      </c>
      <c r="C6284" s="3">
        <v>18</v>
      </c>
      <c r="D6284" s="3">
        <v>23</v>
      </c>
      <c r="E6284" s="3">
        <v>0</v>
      </c>
      <c r="F6284" s="3">
        <v>0</v>
      </c>
      <c r="G6284" s="3">
        <f t="shared" si="194"/>
        <v>0</v>
      </c>
      <c r="H6284" s="3">
        <f t="shared" si="195"/>
        <v>0</v>
      </c>
      <c r="J6284" s="3" cm="1">
        <f t="array" ref="J6284">+INDEX(G6284:H6284,,MATCH(Rates!$G$7,$G$4:$H$4,0))</f>
        <v>0</v>
      </c>
    </row>
    <row r="6285" spans="2:10" x14ac:dyDescent="0.25">
      <c r="B6285" s="3">
        <v>9</v>
      </c>
      <c r="C6285" s="3">
        <v>19</v>
      </c>
      <c r="D6285" s="3">
        <v>0</v>
      </c>
      <c r="E6285" s="3">
        <v>0</v>
      </c>
      <c r="F6285" s="3">
        <v>0</v>
      </c>
      <c r="G6285" s="3">
        <f t="shared" si="194"/>
        <v>0</v>
      </c>
      <c r="H6285" s="3">
        <f t="shared" si="195"/>
        <v>0</v>
      </c>
      <c r="J6285" s="3" cm="1">
        <f t="array" ref="J6285">+INDEX(G6285:H6285,,MATCH(Rates!$G$7,$G$4:$H$4,0))</f>
        <v>0</v>
      </c>
    </row>
    <row r="6286" spans="2:10" x14ac:dyDescent="0.25">
      <c r="B6286" s="3">
        <v>9</v>
      </c>
      <c r="C6286" s="3">
        <v>19</v>
      </c>
      <c r="D6286" s="3">
        <v>1</v>
      </c>
      <c r="E6286" s="3">
        <v>0</v>
      </c>
      <c r="F6286" s="3">
        <v>0</v>
      </c>
      <c r="G6286" s="3">
        <f t="shared" si="194"/>
        <v>0</v>
      </c>
      <c r="H6286" s="3">
        <f t="shared" si="195"/>
        <v>0</v>
      </c>
      <c r="J6286" s="3" cm="1">
        <f t="array" ref="J6286">+INDEX(G6286:H6286,,MATCH(Rates!$G$7,$G$4:$H$4,0))</f>
        <v>0</v>
      </c>
    </row>
    <row r="6287" spans="2:10" x14ac:dyDescent="0.25">
      <c r="B6287" s="3">
        <v>9</v>
      </c>
      <c r="C6287" s="3">
        <v>19</v>
      </c>
      <c r="D6287" s="3">
        <v>2</v>
      </c>
      <c r="E6287" s="3">
        <v>0</v>
      </c>
      <c r="F6287" s="3">
        <v>0</v>
      </c>
      <c r="G6287" s="3">
        <f t="shared" si="194"/>
        <v>0</v>
      </c>
      <c r="H6287" s="3">
        <f t="shared" si="195"/>
        <v>0</v>
      </c>
      <c r="J6287" s="3" cm="1">
        <f t="array" ref="J6287">+INDEX(G6287:H6287,,MATCH(Rates!$G$7,$G$4:$H$4,0))</f>
        <v>0</v>
      </c>
    </row>
    <row r="6288" spans="2:10" x14ac:dyDescent="0.25">
      <c r="B6288" s="3">
        <v>9</v>
      </c>
      <c r="C6288" s="3">
        <v>19</v>
      </c>
      <c r="D6288" s="3">
        <v>3</v>
      </c>
      <c r="E6288" s="3">
        <v>0</v>
      </c>
      <c r="F6288" s="3">
        <v>0</v>
      </c>
      <c r="G6288" s="3">
        <f t="shared" si="194"/>
        <v>0</v>
      </c>
      <c r="H6288" s="3">
        <f t="shared" si="195"/>
        <v>0</v>
      </c>
      <c r="J6288" s="3" cm="1">
        <f t="array" ref="J6288">+INDEX(G6288:H6288,,MATCH(Rates!$G$7,$G$4:$H$4,0))</f>
        <v>0</v>
      </c>
    </row>
    <row r="6289" spans="2:10" x14ac:dyDescent="0.25">
      <c r="B6289" s="3">
        <v>9</v>
      </c>
      <c r="C6289" s="3">
        <v>19</v>
      </c>
      <c r="D6289" s="3">
        <v>4</v>
      </c>
      <c r="E6289" s="3">
        <v>0</v>
      </c>
      <c r="F6289" s="3">
        <v>0</v>
      </c>
      <c r="G6289" s="3">
        <f t="shared" si="194"/>
        <v>0</v>
      </c>
      <c r="H6289" s="3">
        <f t="shared" si="195"/>
        <v>0</v>
      </c>
      <c r="J6289" s="3" cm="1">
        <f t="array" ref="J6289">+INDEX(G6289:H6289,,MATCH(Rates!$G$7,$G$4:$H$4,0))</f>
        <v>0</v>
      </c>
    </row>
    <row r="6290" spans="2:10" x14ac:dyDescent="0.25">
      <c r="B6290" s="3">
        <v>9</v>
      </c>
      <c r="C6290" s="3">
        <v>19</v>
      </c>
      <c r="D6290" s="3">
        <v>5</v>
      </c>
      <c r="E6290" s="3">
        <v>0</v>
      </c>
      <c r="F6290" s="3">
        <v>0</v>
      </c>
      <c r="G6290" s="3">
        <f t="shared" si="194"/>
        <v>0</v>
      </c>
      <c r="H6290" s="3">
        <f t="shared" si="195"/>
        <v>0</v>
      </c>
      <c r="J6290" s="3" cm="1">
        <f t="array" ref="J6290">+INDEX(G6290:H6290,,MATCH(Rates!$G$7,$G$4:$H$4,0))</f>
        <v>0</v>
      </c>
    </row>
    <row r="6291" spans="2:10" x14ac:dyDescent="0.25">
      <c r="B6291" s="3">
        <v>9</v>
      </c>
      <c r="C6291" s="3">
        <v>19</v>
      </c>
      <c r="D6291" s="3">
        <v>6</v>
      </c>
      <c r="E6291" s="3">
        <v>0</v>
      </c>
      <c r="F6291" s="3">
        <v>0</v>
      </c>
      <c r="G6291" s="3">
        <f t="shared" si="194"/>
        <v>0</v>
      </c>
      <c r="H6291" s="3">
        <f t="shared" si="195"/>
        <v>0</v>
      </c>
      <c r="J6291" s="3" cm="1">
        <f t="array" ref="J6291">+INDEX(G6291:H6291,,MATCH(Rates!$G$7,$G$4:$H$4,0))</f>
        <v>0</v>
      </c>
    </row>
    <row r="6292" spans="2:10" x14ac:dyDescent="0.25">
      <c r="B6292" s="3">
        <v>9</v>
      </c>
      <c r="C6292" s="3">
        <v>19</v>
      </c>
      <c r="D6292" s="3">
        <v>7</v>
      </c>
      <c r="E6292" s="3">
        <v>316.91199999999998</v>
      </c>
      <c r="F6292" s="3">
        <v>158.45599999999999</v>
      </c>
      <c r="G6292" s="3">
        <f t="shared" si="194"/>
        <v>0.31691199999999997</v>
      </c>
      <c r="H6292" s="3">
        <f t="shared" si="195"/>
        <v>0.15845599999999999</v>
      </c>
      <c r="J6292" s="3" cm="1">
        <f t="array" ref="J6292">+INDEX(G6292:H6292,,MATCH(Rates!$G$7,$G$4:$H$4,0))</f>
        <v>0.31691199999999997</v>
      </c>
    </row>
    <row r="6293" spans="2:10" x14ac:dyDescent="0.25">
      <c r="B6293" s="3">
        <v>9</v>
      </c>
      <c r="C6293" s="3">
        <v>19</v>
      </c>
      <c r="D6293" s="3">
        <v>8</v>
      </c>
      <c r="E6293" s="3">
        <v>1311.231</v>
      </c>
      <c r="F6293" s="3">
        <v>655.61500000000001</v>
      </c>
      <c r="G6293" s="3">
        <f t="shared" ref="G6293:G6356" si="196">+E6293/1000</f>
        <v>1.311231</v>
      </c>
      <c r="H6293" s="3">
        <f t="shared" ref="H6293:H6356" si="197">+F6293/1000</f>
        <v>0.65561500000000006</v>
      </c>
      <c r="J6293" s="3" cm="1">
        <f t="array" ref="J6293">+INDEX(G6293:H6293,,MATCH(Rates!$G$7,$G$4:$H$4,0))</f>
        <v>1.311231</v>
      </c>
    </row>
    <row r="6294" spans="2:10" x14ac:dyDescent="0.25">
      <c r="B6294" s="3">
        <v>9</v>
      </c>
      <c r="C6294" s="3">
        <v>19</v>
      </c>
      <c r="D6294" s="3">
        <v>9</v>
      </c>
      <c r="E6294" s="3">
        <v>3496.4830000000002</v>
      </c>
      <c r="F6294" s="3">
        <v>1748.242</v>
      </c>
      <c r="G6294" s="3">
        <f t="shared" si="196"/>
        <v>3.496483</v>
      </c>
      <c r="H6294" s="3">
        <f t="shared" si="197"/>
        <v>1.7482419999999999</v>
      </c>
      <c r="J6294" s="3" cm="1">
        <f t="array" ref="J6294">+INDEX(G6294:H6294,,MATCH(Rates!$G$7,$G$4:$H$4,0))</f>
        <v>3.496483</v>
      </c>
    </row>
    <row r="6295" spans="2:10" x14ac:dyDescent="0.25">
      <c r="B6295" s="3">
        <v>9</v>
      </c>
      <c r="C6295" s="3">
        <v>19</v>
      </c>
      <c r="D6295" s="3">
        <v>10</v>
      </c>
      <c r="E6295" s="3">
        <v>3836.9850000000001</v>
      </c>
      <c r="F6295" s="3">
        <v>1918.4929999999999</v>
      </c>
      <c r="G6295" s="3">
        <f t="shared" si="196"/>
        <v>3.8369850000000003</v>
      </c>
      <c r="H6295" s="3">
        <f t="shared" si="197"/>
        <v>1.918493</v>
      </c>
      <c r="J6295" s="3" cm="1">
        <f t="array" ref="J6295">+INDEX(G6295:H6295,,MATCH(Rates!$G$7,$G$4:$H$4,0))</f>
        <v>3.8369850000000003</v>
      </c>
    </row>
    <row r="6296" spans="2:10" x14ac:dyDescent="0.25">
      <c r="B6296" s="3">
        <v>9</v>
      </c>
      <c r="C6296" s="3">
        <v>19</v>
      </c>
      <c r="D6296" s="3">
        <v>11</v>
      </c>
      <c r="E6296" s="3">
        <v>4974.2160000000003</v>
      </c>
      <c r="F6296" s="3">
        <v>2487.1080000000002</v>
      </c>
      <c r="G6296" s="3">
        <f t="shared" si="196"/>
        <v>4.9742160000000002</v>
      </c>
      <c r="H6296" s="3">
        <f t="shared" si="197"/>
        <v>2.4871080000000001</v>
      </c>
      <c r="J6296" s="3" cm="1">
        <f t="array" ref="J6296">+INDEX(G6296:H6296,,MATCH(Rates!$G$7,$G$4:$H$4,0))</f>
        <v>4.9742160000000002</v>
      </c>
    </row>
    <row r="6297" spans="2:10" x14ac:dyDescent="0.25">
      <c r="B6297" s="3">
        <v>9</v>
      </c>
      <c r="C6297" s="3">
        <v>19</v>
      </c>
      <c r="D6297" s="3">
        <v>12</v>
      </c>
      <c r="E6297" s="3">
        <v>5240.2579999999998</v>
      </c>
      <c r="F6297" s="3">
        <v>2620.1289999999999</v>
      </c>
      <c r="G6297" s="3">
        <f t="shared" si="196"/>
        <v>5.2402579999999999</v>
      </c>
      <c r="H6297" s="3">
        <f t="shared" si="197"/>
        <v>2.6201289999999999</v>
      </c>
      <c r="J6297" s="3" cm="1">
        <f t="array" ref="J6297">+INDEX(G6297:H6297,,MATCH(Rates!$G$7,$G$4:$H$4,0))</f>
        <v>5.2402579999999999</v>
      </c>
    </row>
    <row r="6298" spans="2:10" x14ac:dyDescent="0.25">
      <c r="B6298" s="3">
        <v>9</v>
      </c>
      <c r="C6298" s="3">
        <v>19</v>
      </c>
      <c r="D6298" s="3">
        <v>13</v>
      </c>
      <c r="E6298" s="3">
        <v>5040.3609999999999</v>
      </c>
      <c r="F6298" s="3">
        <v>2520.181</v>
      </c>
      <c r="G6298" s="3">
        <f t="shared" si="196"/>
        <v>5.0403609999999999</v>
      </c>
      <c r="H6298" s="3">
        <f t="shared" si="197"/>
        <v>2.520181</v>
      </c>
      <c r="J6298" s="3" cm="1">
        <f t="array" ref="J6298">+INDEX(G6298:H6298,,MATCH(Rates!$G$7,$G$4:$H$4,0))</f>
        <v>5.0403609999999999</v>
      </c>
    </row>
    <row r="6299" spans="2:10" x14ac:dyDescent="0.25">
      <c r="B6299" s="3">
        <v>9</v>
      </c>
      <c r="C6299" s="3">
        <v>19</v>
      </c>
      <c r="D6299" s="3">
        <v>14</v>
      </c>
      <c r="E6299" s="3">
        <v>4162.6809999999996</v>
      </c>
      <c r="F6299" s="3">
        <v>2081.3409999999999</v>
      </c>
      <c r="G6299" s="3">
        <f t="shared" si="196"/>
        <v>4.1626809999999992</v>
      </c>
      <c r="H6299" s="3">
        <f t="shared" si="197"/>
        <v>2.0813410000000001</v>
      </c>
      <c r="J6299" s="3" cm="1">
        <f t="array" ref="J6299">+INDEX(G6299:H6299,,MATCH(Rates!$G$7,$G$4:$H$4,0))</f>
        <v>4.1626809999999992</v>
      </c>
    </row>
    <row r="6300" spans="2:10" x14ac:dyDescent="0.25">
      <c r="B6300" s="3">
        <v>9</v>
      </c>
      <c r="C6300" s="3">
        <v>19</v>
      </c>
      <c r="D6300" s="3">
        <v>15</v>
      </c>
      <c r="E6300" s="3">
        <v>3179.7959999999998</v>
      </c>
      <c r="F6300" s="3">
        <v>1589.8979999999999</v>
      </c>
      <c r="G6300" s="3">
        <f t="shared" si="196"/>
        <v>3.1797959999999996</v>
      </c>
      <c r="H6300" s="3">
        <f t="shared" si="197"/>
        <v>1.5898979999999998</v>
      </c>
      <c r="J6300" s="3" cm="1">
        <f t="array" ref="J6300">+INDEX(G6300:H6300,,MATCH(Rates!$G$7,$G$4:$H$4,0))</f>
        <v>3.1797959999999996</v>
      </c>
    </row>
    <row r="6301" spans="2:10" x14ac:dyDescent="0.25">
      <c r="B6301" s="3">
        <v>9</v>
      </c>
      <c r="C6301" s="3">
        <v>19</v>
      </c>
      <c r="D6301" s="3">
        <v>16</v>
      </c>
      <c r="E6301" s="3">
        <v>1964.1969999999999</v>
      </c>
      <c r="F6301" s="3">
        <v>982.09799999999996</v>
      </c>
      <c r="G6301" s="3">
        <f t="shared" si="196"/>
        <v>1.964197</v>
      </c>
      <c r="H6301" s="3">
        <f t="shared" si="197"/>
        <v>0.98209799999999992</v>
      </c>
      <c r="J6301" s="3" cm="1">
        <f t="array" ref="J6301">+INDEX(G6301:H6301,,MATCH(Rates!$G$7,$G$4:$H$4,0))</f>
        <v>1.964197</v>
      </c>
    </row>
    <row r="6302" spans="2:10" x14ac:dyDescent="0.25">
      <c r="B6302" s="3">
        <v>9</v>
      </c>
      <c r="C6302" s="3">
        <v>19</v>
      </c>
      <c r="D6302" s="3">
        <v>17</v>
      </c>
      <c r="E6302" s="3">
        <v>751.58900000000006</v>
      </c>
      <c r="F6302" s="3">
        <v>375.79399999999998</v>
      </c>
      <c r="G6302" s="3">
        <f t="shared" si="196"/>
        <v>0.75158900000000006</v>
      </c>
      <c r="H6302" s="3">
        <f t="shared" si="197"/>
        <v>0.37579399999999996</v>
      </c>
      <c r="J6302" s="3" cm="1">
        <f t="array" ref="J6302">+INDEX(G6302:H6302,,MATCH(Rates!$G$7,$G$4:$H$4,0))</f>
        <v>0.75158900000000006</v>
      </c>
    </row>
    <row r="6303" spans="2:10" x14ac:dyDescent="0.25">
      <c r="B6303" s="3">
        <v>9</v>
      </c>
      <c r="C6303" s="3">
        <v>19</v>
      </c>
      <c r="D6303" s="3">
        <v>18</v>
      </c>
      <c r="E6303" s="3">
        <v>16.742000000000001</v>
      </c>
      <c r="F6303" s="3">
        <v>8.3710000000000004</v>
      </c>
      <c r="G6303" s="3">
        <f t="shared" si="196"/>
        <v>1.6742E-2</v>
      </c>
      <c r="H6303" s="3">
        <f t="shared" si="197"/>
        <v>8.371E-3</v>
      </c>
      <c r="J6303" s="3" cm="1">
        <f t="array" ref="J6303">+INDEX(G6303:H6303,,MATCH(Rates!$G$7,$G$4:$H$4,0))</f>
        <v>1.6742E-2</v>
      </c>
    </row>
    <row r="6304" spans="2:10" x14ac:dyDescent="0.25">
      <c r="B6304" s="3">
        <v>9</v>
      </c>
      <c r="C6304" s="3">
        <v>19</v>
      </c>
      <c r="D6304" s="3">
        <v>19</v>
      </c>
      <c r="E6304" s="3">
        <v>0</v>
      </c>
      <c r="F6304" s="3">
        <v>0</v>
      </c>
      <c r="G6304" s="3">
        <f t="shared" si="196"/>
        <v>0</v>
      </c>
      <c r="H6304" s="3">
        <f t="shared" si="197"/>
        <v>0</v>
      </c>
      <c r="J6304" s="3" cm="1">
        <f t="array" ref="J6304">+INDEX(G6304:H6304,,MATCH(Rates!$G$7,$G$4:$H$4,0))</f>
        <v>0</v>
      </c>
    </row>
    <row r="6305" spans="2:10" x14ac:dyDescent="0.25">
      <c r="B6305" s="3">
        <v>9</v>
      </c>
      <c r="C6305" s="3">
        <v>19</v>
      </c>
      <c r="D6305" s="3">
        <v>20</v>
      </c>
      <c r="E6305" s="3">
        <v>0</v>
      </c>
      <c r="F6305" s="3">
        <v>0</v>
      </c>
      <c r="G6305" s="3">
        <f t="shared" si="196"/>
        <v>0</v>
      </c>
      <c r="H6305" s="3">
        <f t="shared" si="197"/>
        <v>0</v>
      </c>
      <c r="J6305" s="3" cm="1">
        <f t="array" ref="J6305">+INDEX(G6305:H6305,,MATCH(Rates!$G$7,$G$4:$H$4,0))</f>
        <v>0</v>
      </c>
    </row>
    <row r="6306" spans="2:10" x14ac:dyDescent="0.25">
      <c r="B6306" s="3">
        <v>9</v>
      </c>
      <c r="C6306" s="3">
        <v>19</v>
      </c>
      <c r="D6306" s="3">
        <v>21</v>
      </c>
      <c r="E6306" s="3">
        <v>0</v>
      </c>
      <c r="F6306" s="3">
        <v>0</v>
      </c>
      <c r="G6306" s="3">
        <f t="shared" si="196"/>
        <v>0</v>
      </c>
      <c r="H6306" s="3">
        <f t="shared" si="197"/>
        <v>0</v>
      </c>
      <c r="J6306" s="3" cm="1">
        <f t="array" ref="J6306">+INDEX(G6306:H6306,,MATCH(Rates!$G$7,$G$4:$H$4,0))</f>
        <v>0</v>
      </c>
    </row>
    <row r="6307" spans="2:10" x14ac:dyDescent="0.25">
      <c r="B6307" s="3">
        <v>9</v>
      </c>
      <c r="C6307" s="3">
        <v>19</v>
      </c>
      <c r="D6307" s="3">
        <v>22</v>
      </c>
      <c r="E6307" s="3">
        <v>0</v>
      </c>
      <c r="F6307" s="3">
        <v>0</v>
      </c>
      <c r="G6307" s="3">
        <f t="shared" si="196"/>
        <v>0</v>
      </c>
      <c r="H6307" s="3">
        <f t="shared" si="197"/>
        <v>0</v>
      </c>
      <c r="J6307" s="3" cm="1">
        <f t="array" ref="J6307">+INDEX(G6307:H6307,,MATCH(Rates!$G$7,$G$4:$H$4,0))</f>
        <v>0</v>
      </c>
    </row>
    <row r="6308" spans="2:10" x14ac:dyDescent="0.25">
      <c r="B6308" s="3">
        <v>9</v>
      </c>
      <c r="C6308" s="3">
        <v>19</v>
      </c>
      <c r="D6308" s="3">
        <v>23</v>
      </c>
      <c r="E6308" s="3">
        <v>0</v>
      </c>
      <c r="F6308" s="3">
        <v>0</v>
      </c>
      <c r="G6308" s="3">
        <f t="shared" si="196"/>
        <v>0</v>
      </c>
      <c r="H6308" s="3">
        <f t="shared" si="197"/>
        <v>0</v>
      </c>
      <c r="J6308" s="3" cm="1">
        <f t="array" ref="J6308">+INDEX(G6308:H6308,,MATCH(Rates!$G$7,$G$4:$H$4,0))</f>
        <v>0</v>
      </c>
    </row>
    <row r="6309" spans="2:10" x14ac:dyDescent="0.25">
      <c r="B6309" s="3">
        <v>9</v>
      </c>
      <c r="C6309" s="3">
        <v>20</v>
      </c>
      <c r="D6309" s="3">
        <v>0</v>
      </c>
      <c r="E6309" s="3">
        <v>0</v>
      </c>
      <c r="F6309" s="3">
        <v>0</v>
      </c>
      <c r="G6309" s="3">
        <f t="shared" si="196"/>
        <v>0</v>
      </c>
      <c r="H6309" s="3">
        <f t="shared" si="197"/>
        <v>0</v>
      </c>
      <c r="J6309" s="3" cm="1">
        <f t="array" ref="J6309">+INDEX(G6309:H6309,,MATCH(Rates!$G$7,$G$4:$H$4,0))</f>
        <v>0</v>
      </c>
    </row>
    <row r="6310" spans="2:10" x14ac:dyDescent="0.25">
      <c r="B6310" s="3">
        <v>9</v>
      </c>
      <c r="C6310" s="3">
        <v>20</v>
      </c>
      <c r="D6310" s="3">
        <v>1</v>
      </c>
      <c r="E6310" s="3">
        <v>0</v>
      </c>
      <c r="F6310" s="3">
        <v>0</v>
      </c>
      <c r="G6310" s="3">
        <f t="shared" si="196"/>
        <v>0</v>
      </c>
      <c r="H6310" s="3">
        <f t="shared" si="197"/>
        <v>0</v>
      </c>
      <c r="J6310" s="3" cm="1">
        <f t="array" ref="J6310">+INDEX(G6310:H6310,,MATCH(Rates!$G$7,$G$4:$H$4,0))</f>
        <v>0</v>
      </c>
    </row>
    <row r="6311" spans="2:10" x14ac:dyDescent="0.25">
      <c r="B6311" s="3">
        <v>9</v>
      </c>
      <c r="C6311" s="3">
        <v>20</v>
      </c>
      <c r="D6311" s="3">
        <v>2</v>
      </c>
      <c r="E6311" s="3">
        <v>0</v>
      </c>
      <c r="F6311" s="3">
        <v>0</v>
      </c>
      <c r="G6311" s="3">
        <f t="shared" si="196"/>
        <v>0</v>
      </c>
      <c r="H6311" s="3">
        <f t="shared" si="197"/>
        <v>0</v>
      </c>
      <c r="J6311" s="3" cm="1">
        <f t="array" ref="J6311">+INDEX(G6311:H6311,,MATCH(Rates!$G$7,$G$4:$H$4,0))</f>
        <v>0</v>
      </c>
    </row>
    <row r="6312" spans="2:10" x14ac:dyDescent="0.25">
      <c r="B6312" s="3">
        <v>9</v>
      </c>
      <c r="C6312" s="3">
        <v>20</v>
      </c>
      <c r="D6312" s="3">
        <v>3</v>
      </c>
      <c r="E6312" s="3">
        <v>0</v>
      </c>
      <c r="F6312" s="3">
        <v>0</v>
      </c>
      <c r="G6312" s="3">
        <f t="shared" si="196"/>
        <v>0</v>
      </c>
      <c r="H6312" s="3">
        <f t="shared" si="197"/>
        <v>0</v>
      </c>
      <c r="J6312" s="3" cm="1">
        <f t="array" ref="J6312">+INDEX(G6312:H6312,,MATCH(Rates!$G$7,$G$4:$H$4,0))</f>
        <v>0</v>
      </c>
    </row>
    <row r="6313" spans="2:10" x14ac:dyDescent="0.25">
      <c r="B6313" s="3">
        <v>9</v>
      </c>
      <c r="C6313" s="3">
        <v>20</v>
      </c>
      <c r="D6313" s="3">
        <v>4</v>
      </c>
      <c r="E6313" s="3">
        <v>0</v>
      </c>
      <c r="F6313" s="3">
        <v>0</v>
      </c>
      <c r="G6313" s="3">
        <f t="shared" si="196"/>
        <v>0</v>
      </c>
      <c r="H6313" s="3">
        <f t="shared" si="197"/>
        <v>0</v>
      </c>
      <c r="J6313" s="3" cm="1">
        <f t="array" ref="J6313">+INDEX(G6313:H6313,,MATCH(Rates!$G$7,$G$4:$H$4,0))</f>
        <v>0</v>
      </c>
    </row>
    <row r="6314" spans="2:10" x14ac:dyDescent="0.25">
      <c r="B6314" s="3">
        <v>9</v>
      </c>
      <c r="C6314" s="3">
        <v>20</v>
      </c>
      <c r="D6314" s="3">
        <v>5</v>
      </c>
      <c r="E6314" s="3">
        <v>0</v>
      </c>
      <c r="F6314" s="3">
        <v>0</v>
      </c>
      <c r="G6314" s="3">
        <f t="shared" si="196"/>
        <v>0</v>
      </c>
      <c r="H6314" s="3">
        <f t="shared" si="197"/>
        <v>0</v>
      </c>
      <c r="J6314" s="3" cm="1">
        <f t="array" ref="J6314">+INDEX(G6314:H6314,,MATCH(Rates!$G$7,$G$4:$H$4,0))</f>
        <v>0</v>
      </c>
    </row>
    <row r="6315" spans="2:10" x14ac:dyDescent="0.25">
      <c r="B6315" s="3">
        <v>9</v>
      </c>
      <c r="C6315" s="3">
        <v>20</v>
      </c>
      <c r="D6315" s="3">
        <v>6</v>
      </c>
      <c r="E6315" s="3">
        <v>0</v>
      </c>
      <c r="F6315" s="3">
        <v>0</v>
      </c>
      <c r="G6315" s="3">
        <f t="shared" si="196"/>
        <v>0</v>
      </c>
      <c r="H6315" s="3">
        <f t="shared" si="197"/>
        <v>0</v>
      </c>
      <c r="J6315" s="3" cm="1">
        <f t="array" ref="J6315">+INDEX(G6315:H6315,,MATCH(Rates!$G$7,$G$4:$H$4,0))</f>
        <v>0</v>
      </c>
    </row>
    <row r="6316" spans="2:10" x14ac:dyDescent="0.25">
      <c r="B6316" s="3">
        <v>9</v>
      </c>
      <c r="C6316" s="3">
        <v>20</v>
      </c>
      <c r="D6316" s="3">
        <v>7</v>
      </c>
      <c r="E6316" s="3">
        <v>396.43700000000001</v>
      </c>
      <c r="F6316" s="3">
        <v>198.21899999999999</v>
      </c>
      <c r="G6316" s="3">
        <f t="shared" si="196"/>
        <v>0.39643700000000004</v>
      </c>
      <c r="H6316" s="3">
        <f t="shared" si="197"/>
        <v>0.19821900000000001</v>
      </c>
      <c r="J6316" s="3" cm="1">
        <f t="array" ref="J6316">+INDEX(G6316:H6316,,MATCH(Rates!$G$7,$G$4:$H$4,0))</f>
        <v>0.39643700000000004</v>
      </c>
    </row>
    <row r="6317" spans="2:10" x14ac:dyDescent="0.25">
      <c r="B6317" s="3">
        <v>9</v>
      </c>
      <c r="C6317" s="3">
        <v>20</v>
      </c>
      <c r="D6317" s="3">
        <v>8</v>
      </c>
      <c r="E6317" s="3">
        <v>1123.26</v>
      </c>
      <c r="F6317" s="3">
        <v>561.63</v>
      </c>
      <c r="G6317" s="3">
        <f t="shared" si="196"/>
        <v>1.1232599999999999</v>
      </c>
      <c r="H6317" s="3">
        <f t="shared" si="197"/>
        <v>0.56162999999999996</v>
      </c>
      <c r="J6317" s="3" cm="1">
        <f t="array" ref="J6317">+INDEX(G6317:H6317,,MATCH(Rates!$G$7,$G$4:$H$4,0))</f>
        <v>1.1232599999999999</v>
      </c>
    </row>
    <row r="6318" spans="2:10" x14ac:dyDescent="0.25">
      <c r="B6318" s="3">
        <v>9</v>
      </c>
      <c r="C6318" s="3">
        <v>20</v>
      </c>
      <c r="D6318" s="3">
        <v>9</v>
      </c>
      <c r="E6318" s="3">
        <v>1931.568</v>
      </c>
      <c r="F6318" s="3">
        <v>965.78399999999999</v>
      </c>
      <c r="G6318" s="3">
        <f t="shared" si="196"/>
        <v>1.931568</v>
      </c>
      <c r="H6318" s="3">
        <f t="shared" si="197"/>
        <v>0.96578399999999998</v>
      </c>
      <c r="J6318" s="3" cm="1">
        <f t="array" ref="J6318">+INDEX(G6318:H6318,,MATCH(Rates!$G$7,$G$4:$H$4,0))</f>
        <v>1.931568</v>
      </c>
    </row>
    <row r="6319" spans="2:10" x14ac:dyDescent="0.25">
      <c r="B6319" s="3">
        <v>9</v>
      </c>
      <c r="C6319" s="3">
        <v>20</v>
      </c>
      <c r="D6319" s="3">
        <v>10</v>
      </c>
      <c r="E6319" s="3">
        <v>4672.6629999999996</v>
      </c>
      <c r="F6319" s="3">
        <v>2336.3310000000001</v>
      </c>
      <c r="G6319" s="3">
        <f t="shared" si="196"/>
        <v>4.6726629999999991</v>
      </c>
      <c r="H6319" s="3">
        <f t="shared" si="197"/>
        <v>2.3363309999999999</v>
      </c>
      <c r="J6319" s="3" cm="1">
        <f t="array" ref="J6319">+INDEX(G6319:H6319,,MATCH(Rates!$G$7,$G$4:$H$4,0))</f>
        <v>4.6726629999999991</v>
      </c>
    </row>
    <row r="6320" spans="2:10" x14ac:dyDescent="0.25">
      <c r="B6320" s="3">
        <v>9</v>
      </c>
      <c r="C6320" s="3">
        <v>20</v>
      </c>
      <c r="D6320" s="3">
        <v>11</v>
      </c>
      <c r="E6320" s="3">
        <v>4968.4979999999996</v>
      </c>
      <c r="F6320" s="3">
        <v>2484.2489999999998</v>
      </c>
      <c r="G6320" s="3">
        <f t="shared" si="196"/>
        <v>4.9684979999999994</v>
      </c>
      <c r="H6320" s="3">
        <f t="shared" si="197"/>
        <v>2.4842489999999997</v>
      </c>
      <c r="J6320" s="3" cm="1">
        <f t="array" ref="J6320">+INDEX(G6320:H6320,,MATCH(Rates!$G$7,$G$4:$H$4,0))</f>
        <v>4.9684979999999994</v>
      </c>
    </row>
    <row r="6321" spans="2:10" x14ac:dyDescent="0.25">
      <c r="B6321" s="3">
        <v>9</v>
      </c>
      <c r="C6321" s="3">
        <v>20</v>
      </c>
      <c r="D6321" s="3">
        <v>12</v>
      </c>
      <c r="E6321" s="3">
        <v>5339.6189999999997</v>
      </c>
      <c r="F6321" s="3">
        <v>2669.8090000000002</v>
      </c>
      <c r="G6321" s="3">
        <f t="shared" si="196"/>
        <v>5.3396189999999999</v>
      </c>
      <c r="H6321" s="3">
        <f t="shared" si="197"/>
        <v>2.6698090000000003</v>
      </c>
      <c r="J6321" s="3" cm="1">
        <f t="array" ref="J6321">+INDEX(G6321:H6321,,MATCH(Rates!$G$7,$G$4:$H$4,0))</f>
        <v>5.3396189999999999</v>
      </c>
    </row>
    <row r="6322" spans="2:10" x14ac:dyDescent="0.25">
      <c r="B6322" s="3">
        <v>9</v>
      </c>
      <c r="C6322" s="3">
        <v>20</v>
      </c>
      <c r="D6322" s="3">
        <v>13</v>
      </c>
      <c r="E6322" s="3">
        <v>5183.2290000000003</v>
      </c>
      <c r="F6322" s="3">
        <v>2591.614</v>
      </c>
      <c r="G6322" s="3">
        <f t="shared" si="196"/>
        <v>5.1832289999999999</v>
      </c>
      <c r="H6322" s="3">
        <f t="shared" si="197"/>
        <v>2.5916139999999999</v>
      </c>
      <c r="J6322" s="3" cm="1">
        <f t="array" ref="J6322">+INDEX(G6322:H6322,,MATCH(Rates!$G$7,$G$4:$H$4,0))</f>
        <v>5.1832289999999999</v>
      </c>
    </row>
    <row r="6323" spans="2:10" x14ac:dyDescent="0.25">
      <c r="B6323" s="3">
        <v>9</v>
      </c>
      <c r="C6323" s="3">
        <v>20</v>
      </c>
      <c r="D6323" s="3">
        <v>14</v>
      </c>
      <c r="E6323" s="3">
        <v>4920.8720000000003</v>
      </c>
      <c r="F6323" s="3">
        <v>2460.4360000000001</v>
      </c>
      <c r="G6323" s="3">
        <f t="shared" si="196"/>
        <v>4.9208720000000001</v>
      </c>
      <c r="H6323" s="3">
        <f t="shared" si="197"/>
        <v>2.4604360000000001</v>
      </c>
      <c r="J6323" s="3" cm="1">
        <f t="array" ref="J6323">+INDEX(G6323:H6323,,MATCH(Rates!$G$7,$G$4:$H$4,0))</f>
        <v>4.9208720000000001</v>
      </c>
    </row>
    <row r="6324" spans="2:10" x14ac:dyDescent="0.25">
      <c r="B6324" s="3">
        <v>9</v>
      </c>
      <c r="C6324" s="3">
        <v>20</v>
      </c>
      <c r="D6324" s="3">
        <v>15</v>
      </c>
      <c r="E6324" s="3">
        <v>4002.8069999999998</v>
      </c>
      <c r="F6324" s="3">
        <v>2001.404</v>
      </c>
      <c r="G6324" s="3">
        <f t="shared" si="196"/>
        <v>4.0028069999999998</v>
      </c>
      <c r="H6324" s="3">
        <f t="shared" si="197"/>
        <v>2.001404</v>
      </c>
      <c r="J6324" s="3" cm="1">
        <f t="array" ref="J6324">+INDEX(G6324:H6324,,MATCH(Rates!$G$7,$G$4:$H$4,0))</f>
        <v>4.0028069999999998</v>
      </c>
    </row>
    <row r="6325" spans="2:10" x14ac:dyDescent="0.25">
      <c r="B6325" s="3">
        <v>9</v>
      </c>
      <c r="C6325" s="3">
        <v>20</v>
      </c>
      <c r="D6325" s="3">
        <v>16</v>
      </c>
      <c r="E6325" s="3">
        <v>2660.578</v>
      </c>
      <c r="F6325" s="3">
        <v>1330.289</v>
      </c>
      <c r="G6325" s="3">
        <f t="shared" si="196"/>
        <v>2.6605780000000001</v>
      </c>
      <c r="H6325" s="3">
        <f t="shared" si="197"/>
        <v>1.3302890000000001</v>
      </c>
      <c r="J6325" s="3" cm="1">
        <f t="array" ref="J6325">+INDEX(G6325:H6325,,MATCH(Rates!$G$7,$G$4:$H$4,0))</f>
        <v>2.6605780000000001</v>
      </c>
    </row>
    <row r="6326" spans="2:10" x14ac:dyDescent="0.25">
      <c r="B6326" s="3">
        <v>9</v>
      </c>
      <c r="C6326" s="3">
        <v>20</v>
      </c>
      <c r="D6326" s="3">
        <v>17</v>
      </c>
      <c r="E6326" s="3">
        <v>1169.982</v>
      </c>
      <c r="F6326" s="3">
        <v>584.99099999999999</v>
      </c>
      <c r="G6326" s="3">
        <f t="shared" si="196"/>
        <v>1.1699820000000001</v>
      </c>
      <c r="H6326" s="3">
        <f t="shared" si="197"/>
        <v>0.58499100000000004</v>
      </c>
      <c r="J6326" s="3" cm="1">
        <f t="array" ref="J6326">+INDEX(G6326:H6326,,MATCH(Rates!$G$7,$G$4:$H$4,0))</f>
        <v>1.1699820000000001</v>
      </c>
    </row>
    <row r="6327" spans="2:10" x14ac:dyDescent="0.25">
      <c r="B6327" s="3">
        <v>9</v>
      </c>
      <c r="C6327" s="3">
        <v>20</v>
      </c>
      <c r="D6327" s="3">
        <v>18</v>
      </c>
      <c r="E6327" s="3">
        <v>56.384</v>
      </c>
      <c r="F6327" s="3">
        <v>28.192</v>
      </c>
      <c r="G6327" s="3">
        <f t="shared" si="196"/>
        <v>5.6384000000000004E-2</v>
      </c>
      <c r="H6327" s="3">
        <f t="shared" si="197"/>
        <v>2.8192000000000002E-2</v>
      </c>
      <c r="J6327" s="3" cm="1">
        <f t="array" ref="J6327">+INDEX(G6327:H6327,,MATCH(Rates!$G$7,$G$4:$H$4,0))</f>
        <v>5.6384000000000004E-2</v>
      </c>
    </row>
    <row r="6328" spans="2:10" x14ac:dyDescent="0.25">
      <c r="B6328" s="3">
        <v>9</v>
      </c>
      <c r="C6328" s="3">
        <v>20</v>
      </c>
      <c r="D6328" s="3">
        <v>19</v>
      </c>
      <c r="E6328" s="3">
        <v>0</v>
      </c>
      <c r="F6328" s="3">
        <v>0</v>
      </c>
      <c r="G6328" s="3">
        <f t="shared" si="196"/>
        <v>0</v>
      </c>
      <c r="H6328" s="3">
        <f t="shared" si="197"/>
        <v>0</v>
      </c>
      <c r="J6328" s="3" cm="1">
        <f t="array" ref="J6328">+INDEX(G6328:H6328,,MATCH(Rates!$G$7,$G$4:$H$4,0))</f>
        <v>0</v>
      </c>
    </row>
    <row r="6329" spans="2:10" x14ac:dyDescent="0.25">
      <c r="B6329" s="3">
        <v>9</v>
      </c>
      <c r="C6329" s="3">
        <v>20</v>
      </c>
      <c r="D6329" s="3">
        <v>20</v>
      </c>
      <c r="E6329" s="3">
        <v>0</v>
      </c>
      <c r="F6329" s="3">
        <v>0</v>
      </c>
      <c r="G6329" s="3">
        <f t="shared" si="196"/>
        <v>0</v>
      </c>
      <c r="H6329" s="3">
        <f t="shared" si="197"/>
        <v>0</v>
      </c>
      <c r="J6329" s="3" cm="1">
        <f t="array" ref="J6329">+INDEX(G6329:H6329,,MATCH(Rates!$G$7,$G$4:$H$4,0))</f>
        <v>0</v>
      </c>
    </row>
    <row r="6330" spans="2:10" x14ac:dyDescent="0.25">
      <c r="B6330" s="3">
        <v>9</v>
      </c>
      <c r="C6330" s="3">
        <v>20</v>
      </c>
      <c r="D6330" s="3">
        <v>21</v>
      </c>
      <c r="E6330" s="3">
        <v>0</v>
      </c>
      <c r="F6330" s="3">
        <v>0</v>
      </c>
      <c r="G6330" s="3">
        <f t="shared" si="196"/>
        <v>0</v>
      </c>
      <c r="H6330" s="3">
        <f t="shared" si="197"/>
        <v>0</v>
      </c>
      <c r="J6330" s="3" cm="1">
        <f t="array" ref="J6330">+INDEX(G6330:H6330,,MATCH(Rates!$G$7,$G$4:$H$4,0))</f>
        <v>0</v>
      </c>
    </row>
    <row r="6331" spans="2:10" x14ac:dyDescent="0.25">
      <c r="B6331" s="3">
        <v>9</v>
      </c>
      <c r="C6331" s="3">
        <v>20</v>
      </c>
      <c r="D6331" s="3">
        <v>22</v>
      </c>
      <c r="E6331" s="3">
        <v>0</v>
      </c>
      <c r="F6331" s="3">
        <v>0</v>
      </c>
      <c r="G6331" s="3">
        <f t="shared" si="196"/>
        <v>0</v>
      </c>
      <c r="H6331" s="3">
        <f t="shared" si="197"/>
        <v>0</v>
      </c>
      <c r="J6331" s="3" cm="1">
        <f t="array" ref="J6331">+INDEX(G6331:H6331,,MATCH(Rates!$G$7,$G$4:$H$4,0))</f>
        <v>0</v>
      </c>
    </row>
    <row r="6332" spans="2:10" x14ac:dyDescent="0.25">
      <c r="B6332" s="3">
        <v>9</v>
      </c>
      <c r="C6332" s="3">
        <v>20</v>
      </c>
      <c r="D6332" s="3">
        <v>23</v>
      </c>
      <c r="E6332" s="3">
        <v>0</v>
      </c>
      <c r="F6332" s="3">
        <v>0</v>
      </c>
      <c r="G6332" s="3">
        <f t="shared" si="196"/>
        <v>0</v>
      </c>
      <c r="H6332" s="3">
        <f t="shared" si="197"/>
        <v>0</v>
      </c>
      <c r="J6332" s="3" cm="1">
        <f t="array" ref="J6332">+INDEX(G6332:H6332,,MATCH(Rates!$G$7,$G$4:$H$4,0))</f>
        <v>0</v>
      </c>
    </row>
    <row r="6333" spans="2:10" x14ac:dyDescent="0.25">
      <c r="B6333" s="3">
        <v>9</v>
      </c>
      <c r="C6333" s="3">
        <v>21</v>
      </c>
      <c r="D6333" s="3">
        <v>0</v>
      </c>
      <c r="E6333" s="3">
        <v>0</v>
      </c>
      <c r="F6333" s="3">
        <v>0</v>
      </c>
      <c r="G6333" s="3">
        <f t="shared" si="196"/>
        <v>0</v>
      </c>
      <c r="H6333" s="3">
        <f t="shared" si="197"/>
        <v>0</v>
      </c>
      <c r="J6333" s="3" cm="1">
        <f t="array" ref="J6333">+INDEX(G6333:H6333,,MATCH(Rates!$G$7,$G$4:$H$4,0))</f>
        <v>0</v>
      </c>
    </row>
    <row r="6334" spans="2:10" x14ac:dyDescent="0.25">
      <c r="B6334" s="3">
        <v>9</v>
      </c>
      <c r="C6334" s="3">
        <v>21</v>
      </c>
      <c r="D6334" s="3">
        <v>1</v>
      </c>
      <c r="E6334" s="3">
        <v>0</v>
      </c>
      <c r="F6334" s="3">
        <v>0</v>
      </c>
      <c r="G6334" s="3">
        <f t="shared" si="196"/>
        <v>0</v>
      </c>
      <c r="H6334" s="3">
        <f t="shared" si="197"/>
        <v>0</v>
      </c>
      <c r="J6334" s="3" cm="1">
        <f t="array" ref="J6334">+INDEX(G6334:H6334,,MATCH(Rates!$G$7,$G$4:$H$4,0))</f>
        <v>0</v>
      </c>
    </row>
    <row r="6335" spans="2:10" x14ac:dyDescent="0.25">
      <c r="B6335" s="3">
        <v>9</v>
      </c>
      <c r="C6335" s="3">
        <v>21</v>
      </c>
      <c r="D6335" s="3">
        <v>2</v>
      </c>
      <c r="E6335" s="3">
        <v>0</v>
      </c>
      <c r="F6335" s="3">
        <v>0</v>
      </c>
      <c r="G6335" s="3">
        <f t="shared" si="196"/>
        <v>0</v>
      </c>
      <c r="H6335" s="3">
        <f t="shared" si="197"/>
        <v>0</v>
      </c>
      <c r="J6335" s="3" cm="1">
        <f t="array" ref="J6335">+INDEX(G6335:H6335,,MATCH(Rates!$G$7,$G$4:$H$4,0))</f>
        <v>0</v>
      </c>
    </row>
    <row r="6336" spans="2:10" x14ac:dyDescent="0.25">
      <c r="B6336" s="3">
        <v>9</v>
      </c>
      <c r="C6336" s="3">
        <v>21</v>
      </c>
      <c r="D6336" s="3">
        <v>3</v>
      </c>
      <c r="E6336" s="3">
        <v>0</v>
      </c>
      <c r="F6336" s="3">
        <v>0</v>
      </c>
      <c r="G6336" s="3">
        <f t="shared" si="196"/>
        <v>0</v>
      </c>
      <c r="H6336" s="3">
        <f t="shared" si="197"/>
        <v>0</v>
      </c>
      <c r="J6336" s="3" cm="1">
        <f t="array" ref="J6336">+INDEX(G6336:H6336,,MATCH(Rates!$G$7,$G$4:$H$4,0))</f>
        <v>0</v>
      </c>
    </row>
    <row r="6337" spans="2:10" x14ac:dyDescent="0.25">
      <c r="B6337" s="3">
        <v>9</v>
      </c>
      <c r="C6337" s="3">
        <v>21</v>
      </c>
      <c r="D6337" s="3">
        <v>4</v>
      </c>
      <c r="E6337" s="3">
        <v>0</v>
      </c>
      <c r="F6337" s="3">
        <v>0</v>
      </c>
      <c r="G6337" s="3">
        <f t="shared" si="196"/>
        <v>0</v>
      </c>
      <c r="H6337" s="3">
        <f t="shared" si="197"/>
        <v>0</v>
      </c>
      <c r="J6337" s="3" cm="1">
        <f t="array" ref="J6337">+INDEX(G6337:H6337,,MATCH(Rates!$G$7,$G$4:$H$4,0))</f>
        <v>0</v>
      </c>
    </row>
    <row r="6338" spans="2:10" x14ac:dyDescent="0.25">
      <c r="B6338" s="3">
        <v>9</v>
      </c>
      <c r="C6338" s="3">
        <v>21</v>
      </c>
      <c r="D6338" s="3">
        <v>5</v>
      </c>
      <c r="E6338" s="3">
        <v>0</v>
      </c>
      <c r="F6338" s="3">
        <v>0</v>
      </c>
      <c r="G6338" s="3">
        <f t="shared" si="196"/>
        <v>0</v>
      </c>
      <c r="H6338" s="3">
        <f t="shared" si="197"/>
        <v>0</v>
      </c>
      <c r="J6338" s="3" cm="1">
        <f t="array" ref="J6338">+INDEX(G6338:H6338,,MATCH(Rates!$G$7,$G$4:$H$4,0))</f>
        <v>0</v>
      </c>
    </row>
    <row r="6339" spans="2:10" x14ac:dyDescent="0.25">
      <c r="B6339" s="3">
        <v>9</v>
      </c>
      <c r="C6339" s="3">
        <v>21</v>
      </c>
      <c r="D6339" s="3">
        <v>6</v>
      </c>
      <c r="E6339" s="3">
        <v>0</v>
      </c>
      <c r="F6339" s="3">
        <v>0</v>
      </c>
      <c r="G6339" s="3">
        <f t="shared" si="196"/>
        <v>0</v>
      </c>
      <c r="H6339" s="3">
        <f t="shared" si="197"/>
        <v>0</v>
      </c>
      <c r="J6339" s="3" cm="1">
        <f t="array" ref="J6339">+INDEX(G6339:H6339,,MATCH(Rates!$G$7,$G$4:$H$4,0))</f>
        <v>0</v>
      </c>
    </row>
    <row r="6340" spans="2:10" x14ac:dyDescent="0.25">
      <c r="B6340" s="3">
        <v>9</v>
      </c>
      <c r="C6340" s="3">
        <v>21</v>
      </c>
      <c r="D6340" s="3">
        <v>7</v>
      </c>
      <c r="E6340" s="3">
        <v>798.70699999999999</v>
      </c>
      <c r="F6340" s="3">
        <v>399.35399999999998</v>
      </c>
      <c r="G6340" s="3">
        <f t="shared" si="196"/>
        <v>0.79870699999999994</v>
      </c>
      <c r="H6340" s="3">
        <f t="shared" si="197"/>
        <v>0.39935399999999999</v>
      </c>
      <c r="J6340" s="3" cm="1">
        <f t="array" ref="J6340">+INDEX(G6340:H6340,,MATCH(Rates!$G$7,$G$4:$H$4,0))</f>
        <v>0.79870699999999994</v>
      </c>
    </row>
    <row r="6341" spans="2:10" x14ac:dyDescent="0.25">
      <c r="B6341" s="3">
        <v>9</v>
      </c>
      <c r="C6341" s="3">
        <v>21</v>
      </c>
      <c r="D6341" s="3">
        <v>8</v>
      </c>
      <c r="E6341" s="3">
        <v>2309.3319999999999</v>
      </c>
      <c r="F6341" s="3">
        <v>1154.6659999999999</v>
      </c>
      <c r="G6341" s="3">
        <f t="shared" si="196"/>
        <v>2.3093319999999999</v>
      </c>
      <c r="H6341" s="3">
        <f t="shared" si="197"/>
        <v>1.154666</v>
      </c>
      <c r="J6341" s="3" cm="1">
        <f t="array" ref="J6341">+INDEX(G6341:H6341,,MATCH(Rates!$G$7,$G$4:$H$4,0))</f>
        <v>2.3093319999999999</v>
      </c>
    </row>
    <row r="6342" spans="2:10" x14ac:dyDescent="0.25">
      <c r="B6342" s="3">
        <v>9</v>
      </c>
      <c r="C6342" s="3">
        <v>21</v>
      </c>
      <c r="D6342" s="3">
        <v>9</v>
      </c>
      <c r="E6342" s="3">
        <v>3728.873</v>
      </c>
      <c r="F6342" s="3">
        <v>1864.4369999999999</v>
      </c>
      <c r="G6342" s="3">
        <f t="shared" si="196"/>
        <v>3.7288730000000001</v>
      </c>
      <c r="H6342" s="3">
        <f t="shared" si="197"/>
        <v>1.8644369999999999</v>
      </c>
      <c r="J6342" s="3" cm="1">
        <f t="array" ref="J6342">+INDEX(G6342:H6342,,MATCH(Rates!$G$7,$G$4:$H$4,0))</f>
        <v>3.7288730000000001</v>
      </c>
    </row>
    <row r="6343" spans="2:10" x14ac:dyDescent="0.25">
      <c r="B6343" s="3">
        <v>9</v>
      </c>
      <c r="C6343" s="3">
        <v>21</v>
      </c>
      <c r="D6343" s="3">
        <v>10</v>
      </c>
      <c r="E6343" s="3">
        <v>4711.1350000000002</v>
      </c>
      <c r="F6343" s="3">
        <v>2355.567</v>
      </c>
      <c r="G6343" s="3">
        <f t="shared" si="196"/>
        <v>4.7111350000000005</v>
      </c>
      <c r="H6343" s="3">
        <f t="shared" si="197"/>
        <v>2.3555670000000002</v>
      </c>
      <c r="J6343" s="3" cm="1">
        <f t="array" ref="J6343">+INDEX(G6343:H6343,,MATCH(Rates!$G$7,$G$4:$H$4,0))</f>
        <v>4.7111350000000005</v>
      </c>
    </row>
    <row r="6344" spans="2:10" x14ac:dyDescent="0.25">
      <c r="B6344" s="3">
        <v>9</v>
      </c>
      <c r="C6344" s="3">
        <v>21</v>
      </c>
      <c r="D6344" s="3">
        <v>11</v>
      </c>
      <c r="E6344" s="3">
        <v>4426.9780000000001</v>
      </c>
      <c r="F6344" s="3">
        <v>2213.489</v>
      </c>
      <c r="G6344" s="3">
        <f t="shared" si="196"/>
        <v>4.4269780000000001</v>
      </c>
      <c r="H6344" s="3">
        <f t="shared" si="197"/>
        <v>2.213489</v>
      </c>
      <c r="J6344" s="3" cm="1">
        <f t="array" ref="J6344">+INDEX(G6344:H6344,,MATCH(Rates!$G$7,$G$4:$H$4,0))</f>
        <v>4.4269780000000001</v>
      </c>
    </row>
    <row r="6345" spans="2:10" x14ac:dyDescent="0.25">
      <c r="B6345" s="3">
        <v>9</v>
      </c>
      <c r="C6345" s="3">
        <v>21</v>
      </c>
      <c r="D6345" s="3">
        <v>12</v>
      </c>
      <c r="E6345" s="3">
        <v>4672.7309999999998</v>
      </c>
      <c r="F6345" s="3">
        <v>2336.366</v>
      </c>
      <c r="G6345" s="3">
        <f t="shared" si="196"/>
        <v>4.6727309999999997</v>
      </c>
      <c r="H6345" s="3">
        <f t="shared" si="197"/>
        <v>2.3363659999999999</v>
      </c>
      <c r="J6345" s="3" cm="1">
        <f t="array" ref="J6345">+INDEX(G6345:H6345,,MATCH(Rates!$G$7,$G$4:$H$4,0))</f>
        <v>4.6727309999999997</v>
      </c>
    </row>
    <row r="6346" spans="2:10" x14ac:dyDescent="0.25">
      <c r="B6346" s="3">
        <v>9</v>
      </c>
      <c r="C6346" s="3">
        <v>21</v>
      </c>
      <c r="D6346" s="3">
        <v>13</v>
      </c>
      <c r="E6346" s="3">
        <v>4529.134</v>
      </c>
      <c r="F6346" s="3">
        <v>2264.567</v>
      </c>
      <c r="G6346" s="3">
        <f t="shared" si="196"/>
        <v>4.529134</v>
      </c>
      <c r="H6346" s="3">
        <f t="shared" si="197"/>
        <v>2.264567</v>
      </c>
      <c r="J6346" s="3" cm="1">
        <f t="array" ref="J6346">+INDEX(G6346:H6346,,MATCH(Rates!$G$7,$G$4:$H$4,0))</f>
        <v>4.529134</v>
      </c>
    </row>
    <row r="6347" spans="2:10" x14ac:dyDescent="0.25">
      <c r="B6347" s="3">
        <v>9</v>
      </c>
      <c r="C6347" s="3">
        <v>21</v>
      </c>
      <c r="D6347" s="3">
        <v>14</v>
      </c>
      <c r="E6347" s="3">
        <v>4107.2179999999998</v>
      </c>
      <c r="F6347" s="3">
        <v>2053.6089999999999</v>
      </c>
      <c r="G6347" s="3">
        <f t="shared" si="196"/>
        <v>4.1072179999999996</v>
      </c>
      <c r="H6347" s="3">
        <f t="shared" si="197"/>
        <v>2.0536089999999998</v>
      </c>
      <c r="J6347" s="3" cm="1">
        <f t="array" ref="J6347">+INDEX(G6347:H6347,,MATCH(Rates!$G$7,$G$4:$H$4,0))</f>
        <v>4.1072179999999996</v>
      </c>
    </row>
    <row r="6348" spans="2:10" x14ac:dyDescent="0.25">
      <c r="B6348" s="3">
        <v>9</v>
      </c>
      <c r="C6348" s="3">
        <v>21</v>
      </c>
      <c r="D6348" s="3">
        <v>15</v>
      </c>
      <c r="E6348" s="3">
        <v>3230.8440000000001</v>
      </c>
      <c r="F6348" s="3">
        <v>1615.422</v>
      </c>
      <c r="G6348" s="3">
        <f t="shared" si="196"/>
        <v>3.2308440000000003</v>
      </c>
      <c r="H6348" s="3">
        <f t="shared" si="197"/>
        <v>1.6154220000000001</v>
      </c>
      <c r="J6348" s="3" cm="1">
        <f t="array" ref="J6348">+INDEX(G6348:H6348,,MATCH(Rates!$G$7,$G$4:$H$4,0))</f>
        <v>3.2308440000000003</v>
      </c>
    </row>
    <row r="6349" spans="2:10" x14ac:dyDescent="0.25">
      <c r="B6349" s="3">
        <v>9</v>
      </c>
      <c r="C6349" s="3">
        <v>21</v>
      </c>
      <c r="D6349" s="3">
        <v>16</v>
      </c>
      <c r="E6349" s="3">
        <v>2062.0129999999999</v>
      </c>
      <c r="F6349" s="3">
        <v>1031.0070000000001</v>
      </c>
      <c r="G6349" s="3">
        <f t="shared" si="196"/>
        <v>2.0620129999999999</v>
      </c>
      <c r="H6349" s="3">
        <f t="shared" si="197"/>
        <v>1.031007</v>
      </c>
      <c r="J6349" s="3" cm="1">
        <f t="array" ref="J6349">+INDEX(G6349:H6349,,MATCH(Rates!$G$7,$G$4:$H$4,0))</f>
        <v>2.0620129999999999</v>
      </c>
    </row>
    <row r="6350" spans="2:10" x14ac:dyDescent="0.25">
      <c r="B6350" s="3">
        <v>9</v>
      </c>
      <c r="C6350" s="3">
        <v>21</v>
      </c>
      <c r="D6350" s="3">
        <v>17</v>
      </c>
      <c r="E6350" s="3">
        <v>692.84299999999996</v>
      </c>
      <c r="F6350" s="3">
        <v>346.42099999999999</v>
      </c>
      <c r="G6350" s="3">
        <f t="shared" si="196"/>
        <v>0.69284299999999999</v>
      </c>
      <c r="H6350" s="3">
        <f t="shared" si="197"/>
        <v>0.34642099999999998</v>
      </c>
      <c r="J6350" s="3" cm="1">
        <f t="array" ref="J6350">+INDEX(G6350:H6350,,MATCH(Rates!$G$7,$G$4:$H$4,0))</f>
        <v>0.69284299999999999</v>
      </c>
    </row>
    <row r="6351" spans="2:10" x14ac:dyDescent="0.25">
      <c r="B6351" s="3">
        <v>9</v>
      </c>
      <c r="C6351" s="3">
        <v>21</v>
      </c>
      <c r="D6351" s="3">
        <v>18</v>
      </c>
      <c r="E6351" s="3">
        <v>0</v>
      </c>
      <c r="F6351" s="3">
        <v>0</v>
      </c>
      <c r="G6351" s="3">
        <f t="shared" si="196"/>
        <v>0</v>
      </c>
      <c r="H6351" s="3">
        <f t="shared" si="197"/>
        <v>0</v>
      </c>
      <c r="J6351" s="3" cm="1">
        <f t="array" ref="J6351">+INDEX(G6351:H6351,,MATCH(Rates!$G$7,$G$4:$H$4,0))</f>
        <v>0</v>
      </c>
    </row>
    <row r="6352" spans="2:10" x14ac:dyDescent="0.25">
      <c r="B6352" s="3">
        <v>9</v>
      </c>
      <c r="C6352" s="3">
        <v>21</v>
      </c>
      <c r="D6352" s="3">
        <v>19</v>
      </c>
      <c r="E6352" s="3">
        <v>0</v>
      </c>
      <c r="F6352" s="3">
        <v>0</v>
      </c>
      <c r="G6352" s="3">
        <f t="shared" si="196"/>
        <v>0</v>
      </c>
      <c r="H6352" s="3">
        <f t="shared" si="197"/>
        <v>0</v>
      </c>
      <c r="J6352" s="3" cm="1">
        <f t="array" ref="J6352">+INDEX(G6352:H6352,,MATCH(Rates!$G$7,$G$4:$H$4,0))</f>
        <v>0</v>
      </c>
    </row>
    <row r="6353" spans="2:10" x14ac:dyDescent="0.25">
      <c r="B6353" s="3">
        <v>9</v>
      </c>
      <c r="C6353" s="3">
        <v>21</v>
      </c>
      <c r="D6353" s="3">
        <v>20</v>
      </c>
      <c r="E6353" s="3">
        <v>0</v>
      </c>
      <c r="F6353" s="3">
        <v>0</v>
      </c>
      <c r="G6353" s="3">
        <f t="shared" si="196"/>
        <v>0</v>
      </c>
      <c r="H6353" s="3">
        <f t="shared" si="197"/>
        <v>0</v>
      </c>
      <c r="J6353" s="3" cm="1">
        <f t="array" ref="J6353">+INDEX(G6353:H6353,,MATCH(Rates!$G$7,$G$4:$H$4,0))</f>
        <v>0</v>
      </c>
    </row>
    <row r="6354" spans="2:10" x14ac:dyDescent="0.25">
      <c r="B6354" s="3">
        <v>9</v>
      </c>
      <c r="C6354" s="3">
        <v>21</v>
      </c>
      <c r="D6354" s="3">
        <v>21</v>
      </c>
      <c r="E6354" s="3">
        <v>0</v>
      </c>
      <c r="F6354" s="3">
        <v>0</v>
      </c>
      <c r="G6354" s="3">
        <f t="shared" si="196"/>
        <v>0</v>
      </c>
      <c r="H6354" s="3">
        <f t="shared" si="197"/>
        <v>0</v>
      </c>
      <c r="J6354" s="3" cm="1">
        <f t="array" ref="J6354">+INDEX(G6354:H6354,,MATCH(Rates!$G$7,$G$4:$H$4,0))</f>
        <v>0</v>
      </c>
    </row>
    <row r="6355" spans="2:10" x14ac:dyDescent="0.25">
      <c r="B6355" s="3">
        <v>9</v>
      </c>
      <c r="C6355" s="3">
        <v>21</v>
      </c>
      <c r="D6355" s="3">
        <v>22</v>
      </c>
      <c r="E6355" s="3">
        <v>0</v>
      </c>
      <c r="F6355" s="3">
        <v>0</v>
      </c>
      <c r="G6355" s="3">
        <f t="shared" si="196"/>
        <v>0</v>
      </c>
      <c r="H6355" s="3">
        <f t="shared" si="197"/>
        <v>0</v>
      </c>
      <c r="J6355" s="3" cm="1">
        <f t="array" ref="J6355">+INDEX(G6355:H6355,,MATCH(Rates!$G$7,$G$4:$H$4,0))</f>
        <v>0</v>
      </c>
    </row>
    <row r="6356" spans="2:10" x14ac:dyDescent="0.25">
      <c r="B6356" s="3">
        <v>9</v>
      </c>
      <c r="C6356" s="3">
        <v>21</v>
      </c>
      <c r="D6356" s="3">
        <v>23</v>
      </c>
      <c r="E6356" s="3">
        <v>0</v>
      </c>
      <c r="F6356" s="3">
        <v>0</v>
      </c>
      <c r="G6356" s="3">
        <f t="shared" si="196"/>
        <v>0</v>
      </c>
      <c r="H6356" s="3">
        <f t="shared" si="197"/>
        <v>0</v>
      </c>
      <c r="J6356" s="3" cm="1">
        <f t="array" ref="J6356">+INDEX(G6356:H6356,,MATCH(Rates!$G$7,$G$4:$H$4,0))</f>
        <v>0</v>
      </c>
    </row>
    <row r="6357" spans="2:10" x14ac:dyDescent="0.25">
      <c r="B6357" s="3">
        <v>9</v>
      </c>
      <c r="C6357" s="3">
        <v>22</v>
      </c>
      <c r="D6357" s="3">
        <v>0</v>
      </c>
      <c r="E6357" s="3">
        <v>0</v>
      </c>
      <c r="F6357" s="3">
        <v>0</v>
      </c>
      <c r="G6357" s="3">
        <f t="shared" ref="G6357:G6420" si="198">+E6357/1000</f>
        <v>0</v>
      </c>
      <c r="H6357" s="3">
        <f t="shared" ref="H6357:H6420" si="199">+F6357/1000</f>
        <v>0</v>
      </c>
      <c r="J6357" s="3" cm="1">
        <f t="array" ref="J6357">+INDEX(G6357:H6357,,MATCH(Rates!$G$7,$G$4:$H$4,0))</f>
        <v>0</v>
      </c>
    </row>
    <row r="6358" spans="2:10" x14ac:dyDescent="0.25">
      <c r="B6358" s="3">
        <v>9</v>
      </c>
      <c r="C6358" s="3">
        <v>22</v>
      </c>
      <c r="D6358" s="3">
        <v>1</v>
      </c>
      <c r="E6358" s="3">
        <v>0</v>
      </c>
      <c r="F6358" s="3">
        <v>0</v>
      </c>
      <c r="G6358" s="3">
        <f t="shared" si="198"/>
        <v>0</v>
      </c>
      <c r="H6358" s="3">
        <f t="shared" si="199"/>
        <v>0</v>
      </c>
      <c r="J6358" s="3" cm="1">
        <f t="array" ref="J6358">+INDEX(G6358:H6358,,MATCH(Rates!$G$7,$G$4:$H$4,0))</f>
        <v>0</v>
      </c>
    </row>
    <row r="6359" spans="2:10" x14ac:dyDescent="0.25">
      <c r="B6359" s="3">
        <v>9</v>
      </c>
      <c r="C6359" s="3">
        <v>22</v>
      </c>
      <c r="D6359" s="3">
        <v>2</v>
      </c>
      <c r="E6359" s="3">
        <v>0</v>
      </c>
      <c r="F6359" s="3">
        <v>0</v>
      </c>
      <c r="G6359" s="3">
        <f t="shared" si="198"/>
        <v>0</v>
      </c>
      <c r="H6359" s="3">
        <f t="shared" si="199"/>
        <v>0</v>
      </c>
      <c r="J6359" s="3" cm="1">
        <f t="array" ref="J6359">+INDEX(G6359:H6359,,MATCH(Rates!$G$7,$G$4:$H$4,0))</f>
        <v>0</v>
      </c>
    </row>
    <row r="6360" spans="2:10" x14ac:dyDescent="0.25">
      <c r="B6360" s="3">
        <v>9</v>
      </c>
      <c r="C6360" s="3">
        <v>22</v>
      </c>
      <c r="D6360" s="3">
        <v>3</v>
      </c>
      <c r="E6360" s="3">
        <v>0</v>
      </c>
      <c r="F6360" s="3">
        <v>0</v>
      </c>
      <c r="G6360" s="3">
        <f t="shared" si="198"/>
        <v>0</v>
      </c>
      <c r="H6360" s="3">
        <f t="shared" si="199"/>
        <v>0</v>
      </c>
      <c r="J6360" s="3" cm="1">
        <f t="array" ref="J6360">+INDEX(G6360:H6360,,MATCH(Rates!$G$7,$G$4:$H$4,0))</f>
        <v>0</v>
      </c>
    </row>
    <row r="6361" spans="2:10" x14ac:dyDescent="0.25">
      <c r="B6361" s="3">
        <v>9</v>
      </c>
      <c r="C6361" s="3">
        <v>22</v>
      </c>
      <c r="D6361" s="3">
        <v>4</v>
      </c>
      <c r="E6361" s="3">
        <v>0</v>
      </c>
      <c r="F6361" s="3">
        <v>0</v>
      </c>
      <c r="G6361" s="3">
        <f t="shared" si="198"/>
        <v>0</v>
      </c>
      <c r="H6361" s="3">
        <f t="shared" si="199"/>
        <v>0</v>
      </c>
      <c r="J6361" s="3" cm="1">
        <f t="array" ref="J6361">+INDEX(G6361:H6361,,MATCH(Rates!$G$7,$G$4:$H$4,0))</f>
        <v>0</v>
      </c>
    </row>
    <row r="6362" spans="2:10" x14ac:dyDescent="0.25">
      <c r="B6362" s="3">
        <v>9</v>
      </c>
      <c r="C6362" s="3">
        <v>22</v>
      </c>
      <c r="D6362" s="3">
        <v>5</v>
      </c>
      <c r="E6362" s="3">
        <v>0</v>
      </c>
      <c r="F6362" s="3">
        <v>0</v>
      </c>
      <c r="G6362" s="3">
        <f t="shared" si="198"/>
        <v>0</v>
      </c>
      <c r="H6362" s="3">
        <f t="shared" si="199"/>
        <v>0</v>
      </c>
      <c r="J6362" s="3" cm="1">
        <f t="array" ref="J6362">+INDEX(G6362:H6362,,MATCH(Rates!$G$7,$G$4:$H$4,0))</f>
        <v>0</v>
      </c>
    </row>
    <row r="6363" spans="2:10" x14ac:dyDescent="0.25">
      <c r="B6363" s="3">
        <v>9</v>
      </c>
      <c r="C6363" s="3">
        <v>22</v>
      </c>
      <c r="D6363" s="3">
        <v>6</v>
      </c>
      <c r="E6363" s="3">
        <v>0</v>
      </c>
      <c r="F6363" s="3">
        <v>0</v>
      </c>
      <c r="G6363" s="3">
        <f t="shared" si="198"/>
        <v>0</v>
      </c>
      <c r="H6363" s="3">
        <f t="shared" si="199"/>
        <v>0</v>
      </c>
      <c r="J6363" s="3" cm="1">
        <f t="array" ref="J6363">+INDEX(G6363:H6363,,MATCH(Rates!$G$7,$G$4:$H$4,0))</f>
        <v>0</v>
      </c>
    </row>
    <row r="6364" spans="2:10" x14ac:dyDescent="0.25">
      <c r="B6364" s="3">
        <v>9</v>
      </c>
      <c r="C6364" s="3">
        <v>22</v>
      </c>
      <c r="D6364" s="3">
        <v>7</v>
      </c>
      <c r="E6364" s="3">
        <v>399.42599999999999</v>
      </c>
      <c r="F6364" s="3">
        <v>199.71299999999999</v>
      </c>
      <c r="G6364" s="3">
        <f t="shared" si="198"/>
        <v>0.399426</v>
      </c>
      <c r="H6364" s="3">
        <f t="shared" si="199"/>
        <v>0.199713</v>
      </c>
      <c r="J6364" s="3" cm="1">
        <f t="array" ref="J6364">+INDEX(G6364:H6364,,MATCH(Rates!$G$7,$G$4:$H$4,0))</f>
        <v>0.399426</v>
      </c>
    </row>
    <row r="6365" spans="2:10" x14ac:dyDescent="0.25">
      <c r="B6365" s="3">
        <v>9</v>
      </c>
      <c r="C6365" s="3">
        <v>22</v>
      </c>
      <c r="D6365" s="3">
        <v>8</v>
      </c>
      <c r="E6365" s="3">
        <v>1644.7</v>
      </c>
      <c r="F6365" s="3">
        <v>822.35</v>
      </c>
      <c r="G6365" s="3">
        <f t="shared" si="198"/>
        <v>1.6447000000000001</v>
      </c>
      <c r="H6365" s="3">
        <f t="shared" si="199"/>
        <v>0.82235000000000003</v>
      </c>
      <c r="J6365" s="3" cm="1">
        <f t="array" ref="J6365">+INDEX(G6365:H6365,,MATCH(Rates!$G$7,$G$4:$H$4,0))</f>
        <v>1.6447000000000001</v>
      </c>
    </row>
    <row r="6366" spans="2:10" x14ac:dyDescent="0.25">
      <c r="B6366" s="3">
        <v>9</v>
      </c>
      <c r="C6366" s="3">
        <v>22</v>
      </c>
      <c r="D6366" s="3">
        <v>9</v>
      </c>
      <c r="E6366" s="3">
        <v>3535.0259999999998</v>
      </c>
      <c r="F6366" s="3">
        <v>1767.5129999999999</v>
      </c>
      <c r="G6366" s="3">
        <f t="shared" si="198"/>
        <v>3.5350259999999998</v>
      </c>
      <c r="H6366" s="3">
        <f t="shared" si="199"/>
        <v>1.7675129999999999</v>
      </c>
      <c r="J6366" s="3" cm="1">
        <f t="array" ref="J6366">+INDEX(G6366:H6366,,MATCH(Rates!$G$7,$G$4:$H$4,0))</f>
        <v>3.5350259999999998</v>
      </c>
    </row>
    <row r="6367" spans="2:10" x14ac:dyDescent="0.25">
      <c r="B6367" s="3">
        <v>9</v>
      </c>
      <c r="C6367" s="3">
        <v>22</v>
      </c>
      <c r="D6367" s="3">
        <v>10</v>
      </c>
      <c r="E6367" s="3">
        <v>4543.5770000000002</v>
      </c>
      <c r="F6367" s="3">
        <v>2271.788</v>
      </c>
      <c r="G6367" s="3">
        <f t="shared" si="198"/>
        <v>4.543577</v>
      </c>
      <c r="H6367" s="3">
        <f t="shared" si="199"/>
        <v>2.2717879999999999</v>
      </c>
      <c r="J6367" s="3" cm="1">
        <f t="array" ref="J6367">+INDEX(G6367:H6367,,MATCH(Rates!$G$7,$G$4:$H$4,0))</f>
        <v>4.543577</v>
      </c>
    </row>
    <row r="6368" spans="2:10" x14ac:dyDescent="0.25">
      <c r="B6368" s="3">
        <v>9</v>
      </c>
      <c r="C6368" s="3">
        <v>22</v>
      </c>
      <c r="D6368" s="3">
        <v>11</v>
      </c>
      <c r="E6368" s="3">
        <v>5129.3760000000002</v>
      </c>
      <c r="F6368" s="3">
        <v>2564.6880000000001</v>
      </c>
      <c r="G6368" s="3">
        <f t="shared" si="198"/>
        <v>5.1293760000000006</v>
      </c>
      <c r="H6368" s="3">
        <f t="shared" si="199"/>
        <v>2.5646880000000003</v>
      </c>
      <c r="J6368" s="3" cm="1">
        <f t="array" ref="J6368">+INDEX(G6368:H6368,,MATCH(Rates!$G$7,$G$4:$H$4,0))</f>
        <v>5.1293760000000006</v>
      </c>
    </row>
    <row r="6369" spans="2:10" x14ac:dyDescent="0.25">
      <c r="B6369" s="3">
        <v>9</v>
      </c>
      <c r="C6369" s="3">
        <v>22</v>
      </c>
      <c r="D6369" s="3">
        <v>12</v>
      </c>
      <c r="E6369" s="3">
        <v>4207.6509999999998</v>
      </c>
      <c r="F6369" s="3">
        <v>2103.826</v>
      </c>
      <c r="G6369" s="3">
        <f t="shared" si="198"/>
        <v>4.2076510000000003</v>
      </c>
      <c r="H6369" s="3">
        <f t="shared" si="199"/>
        <v>2.1038260000000002</v>
      </c>
      <c r="J6369" s="3" cm="1">
        <f t="array" ref="J6369">+INDEX(G6369:H6369,,MATCH(Rates!$G$7,$G$4:$H$4,0))</f>
        <v>4.2076510000000003</v>
      </c>
    </row>
    <row r="6370" spans="2:10" x14ac:dyDescent="0.25">
      <c r="B6370" s="3">
        <v>9</v>
      </c>
      <c r="C6370" s="3">
        <v>22</v>
      </c>
      <c r="D6370" s="3">
        <v>13</v>
      </c>
      <c r="E6370" s="3">
        <v>2632.1880000000001</v>
      </c>
      <c r="F6370" s="3">
        <v>1316.0940000000001</v>
      </c>
      <c r="G6370" s="3">
        <f t="shared" si="198"/>
        <v>2.6321880000000002</v>
      </c>
      <c r="H6370" s="3">
        <f t="shared" si="199"/>
        <v>1.3160940000000001</v>
      </c>
      <c r="J6370" s="3" cm="1">
        <f t="array" ref="J6370">+INDEX(G6370:H6370,,MATCH(Rates!$G$7,$G$4:$H$4,0))</f>
        <v>2.6321880000000002</v>
      </c>
    </row>
    <row r="6371" spans="2:10" x14ac:dyDescent="0.25">
      <c r="B6371" s="3">
        <v>9</v>
      </c>
      <c r="C6371" s="3">
        <v>22</v>
      </c>
      <c r="D6371" s="3">
        <v>14</v>
      </c>
      <c r="E6371" s="3">
        <v>3130.1039999999998</v>
      </c>
      <c r="F6371" s="3">
        <v>1565.0519999999999</v>
      </c>
      <c r="G6371" s="3">
        <f t="shared" si="198"/>
        <v>3.1301039999999998</v>
      </c>
      <c r="H6371" s="3">
        <f t="shared" si="199"/>
        <v>1.5650519999999999</v>
      </c>
      <c r="J6371" s="3" cm="1">
        <f t="array" ref="J6371">+INDEX(G6371:H6371,,MATCH(Rates!$G$7,$G$4:$H$4,0))</f>
        <v>3.1301039999999998</v>
      </c>
    </row>
    <row r="6372" spans="2:10" x14ac:dyDescent="0.25">
      <c r="B6372" s="3">
        <v>9</v>
      </c>
      <c r="C6372" s="3">
        <v>22</v>
      </c>
      <c r="D6372" s="3">
        <v>15</v>
      </c>
      <c r="E6372" s="3">
        <v>1750.492</v>
      </c>
      <c r="F6372" s="3">
        <v>875.24599999999998</v>
      </c>
      <c r="G6372" s="3">
        <f t="shared" si="198"/>
        <v>1.7504919999999999</v>
      </c>
      <c r="H6372" s="3">
        <f t="shared" si="199"/>
        <v>0.87524599999999997</v>
      </c>
      <c r="J6372" s="3" cm="1">
        <f t="array" ref="J6372">+INDEX(G6372:H6372,,MATCH(Rates!$G$7,$G$4:$H$4,0))</f>
        <v>1.7504919999999999</v>
      </c>
    </row>
    <row r="6373" spans="2:10" x14ac:dyDescent="0.25">
      <c r="B6373" s="3">
        <v>9</v>
      </c>
      <c r="C6373" s="3">
        <v>22</v>
      </c>
      <c r="D6373" s="3">
        <v>16</v>
      </c>
      <c r="E6373" s="3">
        <v>964.84100000000001</v>
      </c>
      <c r="F6373" s="3">
        <v>482.42099999999999</v>
      </c>
      <c r="G6373" s="3">
        <f t="shared" si="198"/>
        <v>0.96484100000000006</v>
      </c>
      <c r="H6373" s="3">
        <f t="shared" si="199"/>
        <v>0.48242099999999999</v>
      </c>
      <c r="J6373" s="3" cm="1">
        <f t="array" ref="J6373">+INDEX(G6373:H6373,,MATCH(Rates!$G$7,$G$4:$H$4,0))</f>
        <v>0.96484100000000006</v>
      </c>
    </row>
    <row r="6374" spans="2:10" x14ac:dyDescent="0.25">
      <c r="B6374" s="3">
        <v>9</v>
      </c>
      <c r="C6374" s="3">
        <v>22</v>
      </c>
      <c r="D6374" s="3">
        <v>17</v>
      </c>
      <c r="E6374" s="3">
        <v>366.44900000000001</v>
      </c>
      <c r="F6374" s="3">
        <v>183.22499999999999</v>
      </c>
      <c r="G6374" s="3">
        <f t="shared" si="198"/>
        <v>0.36644900000000002</v>
      </c>
      <c r="H6374" s="3">
        <f t="shared" si="199"/>
        <v>0.183225</v>
      </c>
      <c r="J6374" s="3" cm="1">
        <f t="array" ref="J6374">+INDEX(G6374:H6374,,MATCH(Rates!$G$7,$G$4:$H$4,0))</f>
        <v>0.36644900000000002</v>
      </c>
    </row>
    <row r="6375" spans="2:10" x14ac:dyDescent="0.25">
      <c r="B6375" s="3">
        <v>9</v>
      </c>
      <c r="C6375" s="3">
        <v>22</v>
      </c>
      <c r="D6375" s="3">
        <v>18</v>
      </c>
      <c r="E6375" s="3">
        <v>0</v>
      </c>
      <c r="F6375" s="3">
        <v>0</v>
      </c>
      <c r="G6375" s="3">
        <f t="shared" si="198"/>
        <v>0</v>
      </c>
      <c r="H6375" s="3">
        <f t="shared" si="199"/>
        <v>0</v>
      </c>
      <c r="J6375" s="3" cm="1">
        <f t="array" ref="J6375">+INDEX(G6375:H6375,,MATCH(Rates!$G$7,$G$4:$H$4,0))</f>
        <v>0</v>
      </c>
    </row>
    <row r="6376" spans="2:10" x14ac:dyDescent="0.25">
      <c r="B6376" s="3">
        <v>9</v>
      </c>
      <c r="C6376" s="3">
        <v>22</v>
      </c>
      <c r="D6376" s="3">
        <v>19</v>
      </c>
      <c r="E6376" s="3">
        <v>0</v>
      </c>
      <c r="F6376" s="3">
        <v>0</v>
      </c>
      <c r="G6376" s="3">
        <f t="shared" si="198"/>
        <v>0</v>
      </c>
      <c r="H6376" s="3">
        <f t="shared" si="199"/>
        <v>0</v>
      </c>
      <c r="J6376" s="3" cm="1">
        <f t="array" ref="J6376">+INDEX(G6376:H6376,,MATCH(Rates!$G$7,$G$4:$H$4,0))</f>
        <v>0</v>
      </c>
    </row>
    <row r="6377" spans="2:10" x14ac:dyDescent="0.25">
      <c r="B6377" s="3">
        <v>9</v>
      </c>
      <c r="C6377" s="3">
        <v>22</v>
      </c>
      <c r="D6377" s="3">
        <v>20</v>
      </c>
      <c r="E6377" s="3">
        <v>0</v>
      </c>
      <c r="F6377" s="3">
        <v>0</v>
      </c>
      <c r="G6377" s="3">
        <f t="shared" si="198"/>
        <v>0</v>
      </c>
      <c r="H6377" s="3">
        <f t="shared" si="199"/>
        <v>0</v>
      </c>
      <c r="J6377" s="3" cm="1">
        <f t="array" ref="J6377">+INDEX(G6377:H6377,,MATCH(Rates!$G$7,$G$4:$H$4,0))</f>
        <v>0</v>
      </c>
    </row>
    <row r="6378" spans="2:10" x14ac:dyDescent="0.25">
      <c r="B6378" s="3">
        <v>9</v>
      </c>
      <c r="C6378" s="3">
        <v>22</v>
      </c>
      <c r="D6378" s="3">
        <v>21</v>
      </c>
      <c r="E6378" s="3">
        <v>0</v>
      </c>
      <c r="F6378" s="3">
        <v>0</v>
      </c>
      <c r="G6378" s="3">
        <f t="shared" si="198"/>
        <v>0</v>
      </c>
      <c r="H6378" s="3">
        <f t="shared" si="199"/>
        <v>0</v>
      </c>
      <c r="J6378" s="3" cm="1">
        <f t="array" ref="J6378">+INDEX(G6378:H6378,,MATCH(Rates!$G$7,$G$4:$H$4,0))</f>
        <v>0</v>
      </c>
    </row>
    <row r="6379" spans="2:10" x14ac:dyDescent="0.25">
      <c r="B6379" s="3">
        <v>9</v>
      </c>
      <c r="C6379" s="3">
        <v>22</v>
      </c>
      <c r="D6379" s="3">
        <v>22</v>
      </c>
      <c r="E6379" s="3">
        <v>0</v>
      </c>
      <c r="F6379" s="3">
        <v>0</v>
      </c>
      <c r="G6379" s="3">
        <f t="shared" si="198"/>
        <v>0</v>
      </c>
      <c r="H6379" s="3">
        <f t="shared" si="199"/>
        <v>0</v>
      </c>
      <c r="J6379" s="3" cm="1">
        <f t="array" ref="J6379">+INDEX(G6379:H6379,,MATCH(Rates!$G$7,$G$4:$H$4,0))</f>
        <v>0</v>
      </c>
    </row>
    <row r="6380" spans="2:10" x14ac:dyDescent="0.25">
      <c r="B6380" s="3">
        <v>9</v>
      </c>
      <c r="C6380" s="3">
        <v>22</v>
      </c>
      <c r="D6380" s="3">
        <v>23</v>
      </c>
      <c r="E6380" s="3">
        <v>0</v>
      </c>
      <c r="F6380" s="3">
        <v>0</v>
      </c>
      <c r="G6380" s="3">
        <f t="shared" si="198"/>
        <v>0</v>
      </c>
      <c r="H6380" s="3">
        <f t="shared" si="199"/>
        <v>0</v>
      </c>
      <c r="J6380" s="3" cm="1">
        <f t="array" ref="J6380">+INDEX(G6380:H6380,,MATCH(Rates!$G$7,$G$4:$H$4,0))</f>
        <v>0</v>
      </c>
    </row>
    <row r="6381" spans="2:10" x14ac:dyDescent="0.25">
      <c r="B6381" s="3">
        <v>9</v>
      </c>
      <c r="C6381" s="3">
        <v>23</v>
      </c>
      <c r="D6381" s="3">
        <v>0</v>
      </c>
      <c r="E6381" s="3">
        <v>0</v>
      </c>
      <c r="F6381" s="3">
        <v>0</v>
      </c>
      <c r="G6381" s="3">
        <f t="shared" si="198"/>
        <v>0</v>
      </c>
      <c r="H6381" s="3">
        <f t="shared" si="199"/>
        <v>0</v>
      </c>
      <c r="J6381" s="3" cm="1">
        <f t="array" ref="J6381">+INDEX(G6381:H6381,,MATCH(Rates!$G$7,$G$4:$H$4,0))</f>
        <v>0</v>
      </c>
    </row>
    <row r="6382" spans="2:10" x14ac:dyDescent="0.25">
      <c r="B6382" s="3">
        <v>9</v>
      </c>
      <c r="C6382" s="3">
        <v>23</v>
      </c>
      <c r="D6382" s="3">
        <v>1</v>
      </c>
      <c r="E6382" s="3">
        <v>0</v>
      </c>
      <c r="F6382" s="3">
        <v>0</v>
      </c>
      <c r="G6382" s="3">
        <f t="shared" si="198"/>
        <v>0</v>
      </c>
      <c r="H6382" s="3">
        <f t="shared" si="199"/>
        <v>0</v>
      </c>
      <c r="J6382" s="3" cm="1">
        <f t="array" ref="J6382">+INDEX(G6382:H6382,,MATCH(Rates!$G$7,$G$4:$H$4,0))</f>
        <v>0</v>
      </c>
    </row>
    <row r="6383" spans="2:10" x14ac:dyDescent="0.25">
      <c r="B6383" s="3">
        <v>9</v>
      </c>
      <c r="C6383" s="3">
        <v>23</v>
      </c>
      <c r="D6383" s="3">
        <v>2</v>
      </c>
      <c r="E6383" s="3">
        <v>0</v>
      </c>
      <c r="F6383" s="3">
        <v>0</v>
      </c>
      <c r="G6383" s="3">
        <f t="shared" si="198"/>
        <v>0</v>
      </c>
      <c r="H6383" s="3">
        <f t="shared" si="199"/>
        <v>0</v>
      </c>
      <c r="J6383" s="3" cm="1">
        <f t="array" ref="J6383">+INDEX(G6383:H6383,,MATCH(Rates!$G$7,$G$4:$H$4,0))</f>
        <v>0</v>
      </c>
    </row>
    <row r="6384" spans="2:10" x14ac:dyDescent="0.25">
      <c r="B6384" s="3">
        <v>9</v>
      </c>
      <c r="C6384" s="3">
        <v>23</v>
      </c>
      <c r="D6384" s="3">
        <v>3</v>
      </c>
      <c r="E6384" s="3">
        <v>0</v>
      </c>
      <c r="F6384" s="3">
        <v>0</v>
      </c>
      <c r="G6384" s="3">
        <f t="shared" si="198"/>
        <v>0</v>
      </c>
      <c r="H6384" s="3">
        <f t="shared" si="199"/>
        <v>0</v>
      </c>
      <c r="J6384" s="3" cm="1">
        <f t="array" ref="J6384">+INDEX(G6384:H6384,,MATCH(Rates!$G$7,$G$4:$H$4,0))</f>
        <v>0</v>
      </c>
    </row>
    <row r="6385" spans="2:10" x14ac:dyDescent="0.25">
      <c r="B6385" s="3">
        <v>9</v>
      </c>
      <c r="C6385" s="3">
        <v>23</v>
      </c>
      <c r="D6385" s="3">
        <v>4</v>
      </c>
      <c r="E6385" s="3">
        <v>0</v>
      </c>
      <c r="F6385" s="3">
        <v>0</v>
      </c>
      <c r="G6385" s="3">
        <f t="shared" si="198"/>
        <v>0</v>
      </c>
      <c r="H6385" s="3">
        <f t="shared" si="199"/>
        <v>0</v>
      </c>
      <c r="J6385" s="3" cm="1">
        <f t="array" ref="J6385">+INDEX(G6385:H6385,,MATCH(Rates!$G$7,$G$4:$H$4,0))</f>
        <v>0</v>
      </c>
    </row>
    <row r="6386" spans="2:10" x14ac:dyDescent="0.25">
      <c r="B6386" s="3">
        <v>9</v>
      </c>
      <c r="C6386" s="3">
        <v>23</v>
      </c>
      <c r="D6386" s="3">
        <v>5</v>
      </c>
      <c r="E6386" s="3">
        <v>0</v>
      </c>
      <c r="F6386" s="3">
        <v>0</v>
      </c>
      <c r="G6386" s="3">
        <f t="shared" si="198"/>
        <v>0</v>
      </c>
      <c r="H6386" s="3">
        <f t="shared" si="199"/>
        <v>0</v>
      </c>
      <c r="J6386" s="3" cm="1">
        <f t="array" ref="J6386">+INDEX(G6386:H6386,,MATCH(Rates!$G$7,$G$4:$H$4,0))</f>
        <v>0</v>
      </c>
    </row>
    <row r="6387" spans="2:10" x14ac:dyDescent="0.25">
      <c r="B6387" s="3">
        <v>9</v>
      </c>
      <c r="C6387" s="3">
        <v>23</v>
      </c>
      <c r="D6387" s="3">
        <v>6</v>
      </c>
      <c r="E6387" s="3">
        <v>0</v>
      </c>
      <c r="F6387" s="3">
        <v>0</v>
      </c>
      <c r="G6387" s="3">
        <f t="shared" si="198"/>
        <v>0</v>
      </c>
      <c r="H6387" s="3">
        <f t="shared" si="199"/>
        <v>0</v>
      </c>
      <c r="J6387" s="3" cm="1">
        <f t="array" ref="J6387">+INDEX(G6387:H6387,,MATCH(Rates!$G$7,$G$4:$H$4,0))</f>
        <v>0</v>
      </c>
    </row>
    <row r="6388" spans="2:10" x14ac:dyDescent="0.25">
      <c r="B6388" s="3">
        <v>9</v>
      </c>
      <c r="C6388" s="3">
        <v>23</v>
      </c>
      <c r="D6388" s="3">
        <v>7</v>
      </c>
      <c r="E6388" s="3">
        <v>0</v>
      </c>
      <c r="F6388" s="3">
        <v>0</v>
      </c>
      <c r="G6388" s="3">
        <f t="shared" si="198"/>
        <v>0</v>
      </c>
      <c r="H6388" s="3">
        <f t="shared" si="199"/>
        <v>0</v>
      </c>
      <c r="J6388" s="3" cm="1">
        <f t="array" ref="J6388">+INDEX(G6388:H6388,,MATCH(Rates!$G$7,$G$4:$H$4,0))</f>
        <v>0</v>
      </c>
    </row>
    <row r="6389" spans="2:10" x14ac:dyDescent="0.25">
      <c r="B6389" s="3">
        <v>9</v>
      </c>
      <c r="C6389" s="3">
        <v>23</v>
      </c>
      <c r="D6389" s="3">
        <v>8</v>
      </c>
      <c r="E6389" s="3">
        <v>673.79200000000003</v>
      </c>
      <c r="F6389" s="3">
        <v>336.89600000000002</v>
      </c>
      <c r="G6389" s="3">
        <f t="shared" si="198"/>
        <v>0.67379200000000006</v>
      </c>
      <c r="H6389" s="3">
        <f t="shared" si="199"/>
        <v>0.33689600000000003</v>
      </c>
      <c r="J6389" s="3" cm="1">
        <f t="array" ref="J6389">+INDEX(G6389:H6389,,MATCH(Rates!$G$7,$G$4:$H$4,0))</f>
        <v>0.67379200000000006</v>
      </c>
    </row>
    <row r="6390" spans="2:10" x14ac:dyDescent="0.25">
      <c r="B6390" s="3">
        <v>9</v>
      </c>
      <c r="C6390" s="3">
        <v>23</v>
      </c>
      <c r="D6390" s="3">
        <v>9</v>
      </c>
      <c r="E6390" s="3">
        <v>551.096</v>
      </c>
      <c r="F6390" s="3">
        <v>275.548</v>
      </c>
      <c r="G6390" s="3">
        <f t="shared" si="198"/>
        <v>0.55109600000000003</v>
      </c>
      <c r="H6390" s="3">
        <f t="shared" si="199"/>
        <v>0.27554800000000002</v>
      </c>
      <c r="J6390" s="3" cm="1">
        <f t="array" ref="J6390">+INDEX(G6390:H6390,,MATCH(Rates!$G$7,$G$4:$H$4,0))</f>
        <v>0.55109600000000003</v>
      </c>
    </row>
    <row r="6391" spans="2:10" x14ac:dyDescent="0.25">
      <c r="B6391" s="3">
        <v>9</v>
      </c>
      <c r="C6391" s="3">
        <v>23</v>
      </c>
      <c r="D6391" s="3">
        <v>10</v>
      </c>
      <c r="E6391" s="3">
        <v>469.57400000000001</v>
      </c>
      <c r="F6391" s="3">
        <v>234.78700000000001</v>
      </c>
      <c r="G6391" s="3">
        <f t="shared" si="198"/>
        <v>0.46957399999999999</v>
      </c>
      <c r="H6391" s="3">
        <f t="shared" si="199"/>
        <v>0.234787</v>
      </c>
      <c r="J6391" s="3" cm="1">
        <f t="array" ref="J6391">+INDEX(G6391:H6391,,MATCH(Rates!$G$7,$G$4:$H$4,0))</f>
        <v>0.46957399999999999</v>
      </c>
    </row>
    <row r="6392" spans="2:10" x14ac:dyDescent="0.25">
      <c r="B6392" s="3">
        <v>9</v>
      </c>
      <c r="C6392" s="3">
        <v>23</v>
      </c>
      <c r="D6392" s="3">
        <v>11</v>
      </c>
      <c r="E6392" s="3">
        <v>854.28899999999999</v>
      </c>
      <c r="F6392" s="3">
        <v>427.14499999999998</v>
      </c>
      <c r="G6392" s="3">
        <f t="shared" si="198"/>
        <v>0.85428899999999997</v>
      </c>
      <c r="H6392" s="3">
        <f t="shared" si="199"/>
        <v>0.427145</v>
      </c>
      <c r="J6392" s="3" cm="1">
        <f t="array" ref="J6392">+INDEX(G6392:H6392,,MATCH(Rates!$G$7,$G$4:$H$4,0))</f>
        <v>0.85428899999999997</v>
      </c>
    </row>
    <row r="6393" spans="2:10" x14ac:dyDescent="0.25">
      <c r="B6393" s="3">
        <v>9</v>
      </c>
      <c r="C6393" s="3">
        <v>23</v>
      </c>
      <c r="D6393" s="3">
        <v>12</v>
      </c>
      <c r="E6393" s="3">
        <v>945.81700000000001</v>
      </c>
      <c r="F6393" s="3">
        <v>472.90800000000002</v>
      </c>
      <c r="G6393" s="3">
        <f t="shared" si="198"/>
        <v>0.94581700000000002</v>
      </c>
      <c r="H6393" s="3">
        <f t="shared" si="199"/>
        <v>0.472908</v>
      </c>
      <c r="J6393" s="3" cm="1">
        <f t="array" ref="J6393">+INDEX(G6393:H6393,,MATCH(Rates!$G$7,$G$4:$H$4,0))</f>
        <v>0.94581700000000002</v>
      </c>
    </row>
    <row r="6394" spans="2:10" x14ac:dyDescent="0.25">
      <c r="B6394" s="3">
        <v>9</v>
      </c>
      <c r="C6394" s="3">
        <v>23</v>
      </c>
      <c r="D6394" s="3">
        <v>13</v>
      </c>
      <c r="E6394" s="3">
        <v>454.71699999999998</v>
      </c>
      <c r="F6394" s="3">
        <v>227.358</v>
      </c>
      <c r="G6394" s="3">
        <f t="shared" si="198"/>
        <v>0.45471699999999998</v>
      </c>
      <c r="H6394" s="3">
        <f t="shared" si="199"/>
        <v>0.227358</v>
      </c>
      <c r="J6394" s="3" cm="1">
        <f t="array" ref="J6394">+INDEX(G6394:H6394,,MATCH(Rates!$G$7,$G$4:$H$4,0))</f>
        <v>0.45471699999999998</v>
      </c>
    </row>
    <row r="6395" spans="2:10" x14ac:dyDescent="0.25">
      <c r="B6395" s="3">
        <v>9</v>
      </c>
      <c r="C6395" s="3">
        <v>23</v>
      </c>
      <c r="D6395" s="3">
        <v>14</v>
      </c>
      <c r="E6395" s="3">
        <v>530.65499999999997</v>
      </c>
      <c r="F6395" s="3">
        <v>265.32799999999997</v>
      </c>
      <c r="G6395" s="3">
        <f t="shared" si="198"/>
        <v>0.53065499999999999</v>
      </c>
      <c r="H6395" s="3">
        <f t="shared" si="199"/>
        <v>0.26532799999999995</v>
      </c>
      <c r="J6395" s="3" cm="1">
        <f t="array" ref="J6395">+INDEX(G6395:H6395,,MATCH(Rates!$G$7,$G$4:$H$4,0))</f>
        <v>0.53065499999999999</v>
      </c>
    </row>
    <row r="6396" spans="2:10" x14ac:dyDescent="0.25">
      <c r="B6396" s="3">
        <v>9</v>
      </c>
      <c r="C6396" s="3">
        <v>23</v>
      </c>
      <c r="D6396" s="3">
        <v>15</v>
      </c>
      <c r="E6396" s="3">
        <v>1270.271</v>
      </c>
      <c r="F6396" s="3">
        <v>635.13499999999999</v>
      </c>
      <c r="G6396" s="3">
        <f t="shared" si="198"/>
        <v>1.2702709999999999</v>
      </c>
      <c r="H6396" s="3">
        <f t="shared" si="199"/>
        <v>0.63513500000000001</v>
      </c>
      <c r="J6396" s="3" cm="1">
        <f t="array" ref="J6396">+INDEX(G6396:H6396,,MATCH(Rates!$G$7,$G$4:$H$4,0))</f>
        <v>1.2702709999999999</v>
      </c>
    </row>
    <row r="6397" spans="2:10" x14ac:dyDescent="0.25">
      <c r="B6397" s="3">
        <v>9</v>
      </c>
      <c r="C6397" s="3">
        <v>23</v>
      </c>
      <c r="D6397" s="3">
        <v>16</v>
      </c>
      <c r="E6397" s="3">
        <v>1466.596</v>
      </c>
      <c r="F6397" s="3">
        <v>733.298</v>
      </c>
      <c r="G6397" s="3">
        <f t="shared" si="198"/>
        <v>1.466596</v>
      </c>
      <c r="H6397" s="3">
        <f t="shared" si="199"/>
        <v>0.73329800000000001</v>
      </c>
      <c r="J6397" s="3" cm="1">
        <f t="array" ref="J6397">+INDEX(G6397:H6397,,MATCH(Rates!$G$7,$G$4:$H$4,0))</f>
        <v>1.466596</v>
      </c>
    </row>
    <row r="6398" spans="2:10" x14ac:dyDescent="0.25">
      <c r="B6398" s="3">
        <v>9</v>
      </c>
      <c r="C6398" s="3">
        <v>23</v>
      </c>
      <c r="D6398" s="3">
        <v>17</v>
      </c>
      <c r="E6398" s="3">
        <v>211.63800000000001</v>
      </c>
      <c r="F6398" s="3">
        <v>105.819</v>
      </c>
      <c r="G6398" s="3">
        <f t="shared" si="198"/>
        <v>0.21163799999999999</v>
      </c>
      <c r="H6398" s="3">
        <f t="shared" si="199"/>
        <v>0.105819</v>
      </c>
      <c r="J6398" s="3" cm="1">
        <f t="array" ref="J6398">+INDEX(G6398:H6398,,MATCH(Rates!$G$7,$G$4:$H$4,0))</f>
        <v>0.21163799999999999</v>
      </c>
    </row>
    <row r="6399" spans="2:10" x14ac:dyDescent="0.25">
      <c r="B6399" s="3">
        <v>9</v>
      </c>
      <c r="C6399" s="3">
        <v>23</v>
      </c>
      <c r="D6399" s="3">
        <v>18</v>
      </c>
      <c r="E6399" s="3">
        <v>0</v>
      </c>
      <c r="F6399" s="3">
        <v>0</v>
      </c>
      <c r="G6399" s="3">
        <f t="shared" si="198"/>
        <v>0</v>
      </c>
      <c r="H6399" s="3">
        <f t="shared" si="199"/>
        <v>0</v>
      </c>
      <c r="J6399" s="3" cm="1">
        <f t="array" ref="J6399">+INDEX(G6399:H6399,,MATCH(Rates!$G$7,$G$4:$H$4,0))</f>
        <v>0</v>
      </c>
    </row>
    <row r="6400" spans="2:10" x14ac:dyDescent="0.25">
      <c r="B6400" s="3">
        <v>9</v>
      </c>
      <c r="C6400" s="3">
        <v>23</v>
      </c>
      <c r="D6400" s="3">
        <v>19</v>
      </c>
      <c r="E6400" s="3">
        <v>0</v>
      </c>
      <c r="F6400" s="3">
        <v>0</v>
      </c>
      <c r="G6400" s="3">
        <f t="shared" si="198"/>
        <v>0</v>
      </c>
      <c r="H6400" s="3">
        <f t="shared" si="199"/>
        <v>0</v>
      </c>
      <c r="J6400" s="3" cm="1">
        <f t="array" ref="J6400">+INDEX(G6400:H6400,,MATCH(Rates!$G$7,$G$4:$H$4,0))</f>
        <v>0</v>
      </c>
    </row>
    <row r="6401" spans="2:10" x14ac:dyDescent="0.25">
      <c r="B6401" s="3">
        <v>9</v>
      </c>
      <c r="C6401" s="3">
        <v>23</v>
      </c>
      <c r="D6401" s="3">
        <v>20</v>
      </c>
      <c r="E6401" s="3">
        <v>0</v>
      </c>
      <c r="F6401" s="3">
        <v>0</v>
      </c>
      <c r="G6401" s="3">
        <f t="shared" si="198"/>
        <v>0</v>
      </c>
      <c r="H6401" s="3">
        <f t="shared" si="199"/>
        <v>0</v>
      </c>
      <c r="J6401" s="3" cm="1">
        <f t="array" ref="J6401">+INDEX(G6401:H6401,,MATCH(Rates!$G$7,$G$4:$H$4,0))</f>
        <v>0</v>
      </c>
    </row>
    <row r="6402" spans="2:10" x14ac:dyDescent="0.25">
      <c r="B6402" s="3">
        <v>9</v>
      </c>
      <c r="C6402" s="3">
        <v>23</v>
      </c>
      <c r="D6402" s="3">
        <v>21</v>
      </c>
      <c r="E6402" s="3">
        <v>0</v>
      </c>
      <c r="F6402" s="3">
        <v>0</v>
      </c>
      <c r="G6402" s="3">
        <f t="shared" si="198"/>
        <v>0</v>
      </c>
      <c r="H6402" s="3">
        <f t="shared" si="199"/>
        <v>0</v>
      </c>
      <c r="J6402" s="3" cm="1">
        <f t="array" ref="J6402">+INDEX(G6402:H6402,,MATCH(Rates!$G$7,$G$4:$H$4,0))</f>
        <v>0</v>
      </c>
    </row>
    <row r="6403" spans="2:10" x14ac:dyDescent="0.25">
      <c r="B6403" s="3">
        <v>9</v>
      </c>
      <c r="C6403" s="3">
        <v>23</v>
      </c>
      <c r="D6403" s="3">
        <v>22</v>
      </c>
      <c r="E6403" s="3">
        <v>0</v>
      </c>
      <c r="F6403" s="3">
        <v>0</v>
      </c>
      <c r="G6403" s="3">
        <f t="shared" si="198"/>
        <v>0</v>
      </c>
      <c r="H6403" s="3">
        <f t="shared" si="199"/>
        <v>0</v>
      </c>
      <c r="J6403" s="3" cm="1">
        <f t="array" ref="J6403">+INDEX(G6403:H6403,,MATCH(Rates!$G$7,$G$4:$H$4,0))</f>
        <v>0</v>
      </c>
    </row>
    <row r="6404" spans="2:10" x14ac:dyDescent="0.25">
      <c r="B6404" s="3">
        <v>9</v>
      </c>
      <c r="C6404" s="3">
        <v>23</v>
      </c>
      <c r="D6404" s="3">
        <v>23</v>
      </c>
      <c r="E6404" s="3">
        <v>0</v>
      </c>
      <c r="F6404" s="3">
        <v>0</v>
      </c>
      <c r="G6404" s="3">
        <f t="shared" si="198"/>
        <v>0</v>
      </c>
      <c r="H6404" s="3">
        <f t="shared" si="199"/>
        <v>0</v>
      </c>
      <c r="J6404" s="3" cm="1">
        <f t="array" ref="J6404">+INDEX(G6404:H6404,,MATCH(Rates!$G$7,$G$4:$H$4,0))</f>
        <v>0</v>
      </c>
    </row>
    <row r="6405" spans="2:10" x14ac:dyDescent="0.25">
      <c r="B6405" s="3">
        <v>9</v>
      </c>
      <c r="C6405" s="3">
        <v>24</v>
      </c>
      <c r="D6405" s="3">
        <v>0</v>
      </c>
      <c r="E6405" s="3">
        <v>0</v>
      </c>
      <c r="F6405" s="3">
        <v>0</v>
      </c>
      <c r="G6405" s="3">
        <f t="shared" si="198"/>
        <v>0</v>
      </c>
      <c r="H6405" s="3">
        <f t="shared" si="199"/>
        <v>0</v>
      </c>
      <c r="J6405" s="3" cm="1">
        <f t="array" ref="J6405">+INDEX(G6405:H6405,,MATCH(Rates!$G$7,$G$4:$H$4,0))</f>
        <v>0</v>
      </c>
    </row>
    <row r="6406" spans="2:10" x14ac:dyDescent="0.25">
      <c r="B6406" s="3">
        <v>9</v>
      </c>
      <c r="C6406" s="3">
        <v>24</v>
      </c>
      <c r="D6406" s="3">
        <v>1</v>
      </c>
      <c r="E6406" s="3">
        <v>0</v>
      </c>
      <c r="F6406" s="3">
        <v>0</v>
      </c>
      <c r="G6406" s="3">
        <f t="shared" si="198"/>
        <v>0</v>
      </c>
      <c r="H6406" s="3">
        <f t="shared" si="199"/>
        <v>0</v>
      </c>
      <c r="J6406" s="3" cm="1">
        <f t="array" ref="J6406">+INDEX(G6406:H6406,,MATCH(Rates!$G$7,$G$4:$H$4,0))</f>
        <v>0</v>
      </c>
    </row>
    <row r="6407" spans="2:10" x14ac:dyDescent="0.25">
      <c r="B6407" s="3">
        <v>9</v>
      </c>
      <c r="C6407" s="3">
        <v>24</v>
      </c>
      <c r="D6407" s="3">
        <v>2</v>
      </c>
      <c r="E6407" s="3">
        <v>0</v>
      </c>
      <c r="F6407" s="3">
        <v>0</v>
      </c>
      <c r="G6407" s="3">
        <f t="shared" si="198"/>
        <v>0</v>
      </c>
      <c r="H6407" s="3">
        <f t="shared" si="199"/>
        <v>0</v>
      </c>
      <c r="J6407" s="3" cm="1">
        <f t="array" ref="J6407">+INDEX(G6407:H6407,,MATCH(Rates!$G$7,$G$4:$H$4,0))</f>
        <v>0</v>
      </c>
    </row>
    <row r="6408" spans="2:10" x14ac:dyDescent="0.25">
      <c r="B6408" s="3">
        <v>9</v>
      </c>
      <c r="C6408" s="3">
        <v>24</v>
      </c>
      <c r="D6408" s="3">
        <v>3</v>
      </c>
      <c r="E6408" s="3">
        <v>0</v>
      </c>
      <c r="F6408" s="3">
        <v>0</v>
      </c>
      <c r="G6408" s="3">
        <f t="shared" si="198"/>
        <v>0</v>
      </c>
      <c r="H6408" s="3">
        <f t="shared" si="199"/>
        <v>0</v>
      </c>
      <c r="J6408" s="3" cm="1">
        <f t="array" ref="J6408">+INDEX(G6408:H6408,,MATCH(Rates!$G$7,$G$4:$H$4,0))</f>
        <v>0</v>
      </c>
    </row>
    <row r="6409" spans="2:10" x14ac:dyDescent="0.25">
      <c r="B6409" s="3">
        <v>9</v>
      </c>
      <c r="C6409" s="3">
        <v>24</v>
      </c>
      <c r="D6409" s="3">
        <v>4</v>
      </c>
      <c r="E6409" s="3">
        <v>0</v>
      </c>
      <c r="F6409" s="3">
        <v>0</v>
      </c>
      <c r="G6409" s="3">
        <f t="shared" si="198"/>
        <v>0</v>
      </c>
      <c r="H6409" s="3">
        <f t="shared" si="199"/>
        <v>0</v>
      </c>
      <c r="J6409" s="3" cm="1">
        <f t="array" ref="J6409">+INDEX(G6409:H6409,,MATCH(Rates!$G$7,$G$4:$H$4,0))</f>
        <v>0</v>
      </c>
    </row>
    <row r="6410" spans="2:10" x14ac:dyDescent="0.25">
      <c r="B6410" s="3">
        <v>9</v>
      </c>
      <c r="C6410" s="3">
        <v>24</v>
      </c>
      <c r="D6410" s="3">
        <v>5</v>
      </c>
      <c r="E6410" s="3">
        <v>0</v>
      </c>
      <c r="F6410" s="3">
        <v>0</v>
      </c>
      <c r="G6410" s="3">
        <f t="shared" si="198"/>
        <v>0</v>
      </c>
      <c r="H6410" s="3">
        <f t="shared" si="199"/>
        <v>0</v>
      </c>
      <c r="J6410" s="3" cm="1">
        <f t="array" ref="J6410">+INDEX(G6410:H6410,,MATCH(Rates!$G$7,$G$4:$H$4,0))</f>
        <v>0</v>
      </c>
    </row>
    <row r="6411" spans="2:10" x14ac:dyDescent="0.25">
      <c r="B6411" s="3">
        <v>9</v>
      </c>
      <c r="C6411" s="3">
        <v>24</v>
      </c>
      <c r="D6411" s="3">
        <v>6</v>
      </c>
      <c r="E6411" s="3">
        <v>0</v>
      </c>
      <c r="F6411" s="3">
        <v>0</v>
      </c>
      <c r="G6411" s="3">
        <f t="shared" si="198"/>
        <v>0</v>
      </c>
      <c r="H6411" s="3">
        <f t="shared" si="199"/>
        <v>0</v>
      </c>
      <c r="J6411" s="3" cm="1">
        <f t="array" ref="J6411">+INDEX(G6411:H6411,,MATCH(Rates!$G$7,$G$4:$H$4,0))</f>
        <v>0</v>
      </c>
    </row>
    <row r="6412" spans="2:10" x14ac:dyDescent="0.25">
      <c r="B6412" s="3">
        <v>9</v>
      </c>
      <c r="C6412" s="3">
        <v>24</v>
      </c>
      <c r="D6412" s="3">
        <v>7</v>
      </c>
      <c r="E6412" s="3">
        <v>781.60900000000004</v>
      </c>
      <c r="F6412" s="3">
        <v>390.80399999999997</v>
      </c>
      <c r="G6412" s="3">
        <f t="shared" si="198"/>
        <v>0.781609</v>
      </c>
      <c r="H6412" s="3">
        <f t="shared" si="199"/>
        <v>0.39080399999999998</v>
      </c>
      <c r="J6412" s="3" cm="1">
        <f t="array" ref="J6412">+INDEX(G6412:H6412,,MATCH(Rates!$G$7,$G$4:$H$4,0))</f>
        <v>0.781609</v>
      </c>
    </row>
    <row r="6413" spans="2:10" x14ac:dyDescent="0.25">
      <c r="B6413" s="3">
        <v>9</v>
      </c>
      <c r="C6413" s="3">
        <v>24</v>
      </c>
      <c r="D6413" s="3">
        <v>8</v>
      </c>
      <c r="E6413" s="3">
        <v>2288.0680000000002</v>
      </c>
      <c r="F6413" s="3">
        <v>1144.0340000000001</v>
      </c>
      <c r="G6413" s="3">
        <f t="shared" si="198"/>
        <v>2.288068</v>
      </c>
      <c r="H6413" s="3">
        <f t="shared" si="199"/>
        <v>1.144034</v>
      </c>
      <c r="J6413" s="3" cm="1">
        <f t="array" ref="J6413">+INDEX(G6413:H6413,,MATCH(Rates!$G$7,$G$4:$H$4,0))</f>
        <v>2.288068</v>
      </c>
    </row>
    <row r="6414" spans="2:10" x14ac:dyDescent="0.25">
      <c r="B6414" s="3">
        <v>9</v>
      </c>
      <c r="C6414" s="3">
        <v>24</v>
      </c>
      <c r="D6414" s="3">
        <v>9</v>
      </c>
      <c r="E6414" s="3">
        <v>3718.5320000000002</v>
      </c>
      <c r="F6414" s="3">
        <v>1859.2660000000001</v>
      </c>
      <c r="G6414" s="3">
        <f t="shared" si="198"/>
        <v>3.7185320000000002</v>
      </c>
      <c r="H6414" s="3">
        <f t="shared" si="199"/>
        <v>1.8592660000000001</v>
      </c>
      <c r="J6414" s="3" cm="1">
        <f t="array" ref="J6414">+INDEX(G6414:H6414,,MATCH(Rates!$G$7,$G$4:$H$4,0))</f>
        <v>3.7185320000000002</v>
      </c>
    </row>
    <row r="6415" spans="2:10" x14ac:dyDescent="0.25">
      <c r="B6415" s="3">
        <v>9</v>
      </c>
      <c r="C6415" s="3">
        <v>24</v>
      </c>
      <c r="D6415" s="3">
        <v>10</v>
      </c>
      <c r="E6415" s="3">
        <v>4709.6210000000001</v>
      </c>
      <c r="F6415" s="3">
        <v>2354.81</v>
      </c>
      <c r="G6415" s="3">
        <f t="shared" si="198"/>
        <v>4.7096210000000003</v>
      </c>
      <c r="H6415" s="3">
        <f t="shared" si="199"/>
        <v>2.3548100000000001</v>
      </c>
      <c r="J6415" s="3" cm="1">
        <f t="array" ref="J6415">+INDEX(G6415:H6415,,MATCH(Rates!$G$7,$G$4:$H$4,0))</f>
        <v>4.7096210000000003</v>
      </c>
    </row>
    <row r="6416" spans="2:10" x14ac:dyDescent="0.25">
      <c r="B6416" s="3">
        <v>9</v>
      </c>
      <c r="C6416" s="3">
        <v>24</v>
      </c>
      <c r="D6416" s="3">
        <v>11</v>
      </c>
      <c r="E6416" s="3">
        <v>5284.6319999999996</v>
      </c>
      <c r="F6416" s="3">
        <v>2642.3159999999998</v>
      </c>
      <c r="G6416" s="3">
        <f t="shared" si="198"/>
        <v>5.2846319999999993</v>
      </c>
      <c r="H6416" s="3">
        <f t="shared" si="199"/>
        <v>2.6423159999999997</v>
      </c>
      <c r="J6416" s="3" cm="1">
        <f t="array" ref="J6416">+INDEX(G6416:H6416,,MATCH(Rates!$G$7,$G$4:$H$4,0))</f>
        <v>5.2846319999999993</v>
      </c>
    </row>
    <row r="6417" spans="2:10" x14ac:dyDescent="0.25">
      <c r="B6417" s="3">
        <v>9</v>
      </c>
      <c r="C6417" s="3">
        <v>24</v>
      </c>
      <c r="D6417" s="3">
        <v>12</v>
      </c>
      <c r="E6417" s="3">
        <v>5623.7529999999997</v>
      </c>
      <c r="F6417" s="3">
        <v>2811.8760000000002</v>
      </c>
      <c r="G6417" s="3">
        <f t="shared" si="198"/>
        <v>5.6237529999999998</v>
      </c>
      <c r="H6417" s="3">
        <f t="shared" si="199"/>
        <v>2.8118760000000003</v>
      </c>
      <c r="J6417" s="3" cm="1">
        <f t="array" ref="J6417">+INDEX(G6417:H6417,,MATCH(Rates!$G$7,$G$4:$H$4,0))</f>
        <v>5.6237529999999998</v>
      </c>
    </row>
    <row r="6418" spans="2:10" x14ac:dyDescent="0.25">
      <c r="B6418" s="3">
        <v>9</v>
      </c>
      <c r="C6418" s="3">
        <v>24</v>
      </c>
      <c r="D6418" s="3">
        <v>13</v>
      </c>
      <c r="E6418" s="3">
        <v>5429.4849999999997</v>
      </c>
      <c r="F6418" s="3">
        <v>2714.7420000000002</v>
      </c>
      <c r="G6418" s="3">
        <f t="shared" si="198"/>
        <v>5.4294849999999997</v>
      </c>
      <c r="H6418" s="3">
        <f t="shared" si="199"/>
        <v>2.7147420000000002</v>
      </c>
      <c r="J6418" s="3" cm="1">
        <f t="array" ref="J6418">+INDEX(G6418:H6418,,MATCH(Rates!$G$7,$G$4:$H$4,0))</f>
        <v>5.4294849999999997</v>
      </c>
    </row>
    <row r="6419" spans="2:10" x14ac:dyDescent="0.25">
      <c r="B6419" s="3">
        <v>9</v>
      </c>
      <c r="C6419" s="3">
        <v>24</v>
      </c>
      <c r="D6419" s="3">
        <v>14</v>
      </c>
      <c r="E6419" s="3">
        <v>3472.6840000000002</v>
      </c>
      <c r="F6419" s="3">
        <v>1736.3420000000001</v>
      </c>
      <c r="G6419" s="3">
        <f t="shared" si="198"/>
        <v>3.4726840000000001</v>
      </c>
      <c r="H6419" s="3">
        <f t="shared" si="199"/>
        <v>1.7363420000000001</v>
      </c>
      <c r="J6419" s="3" cm="1">
        <f t="array" ref="J6419">+INDEX(G6419:H6419,,MATCH(Rates!$G$7,$G$4:$H$4,0))</f>
        <v>3.4726840000000001</v>
      </c>
    </row>
    <row r="6420" spans="2:10" x14ac:dyDescent="0.25">
      <c r="B6420" s="3">
        <v>9</v>
      </c>
      <c r="C6420" s="3">
        <v>24</v>
      </c>
      <c r="D6420" s="3">
        <v>15</v>
      </c>
      <c r="E6420" s="3">
        <v>2525.877</v>
      </c>
      <c r="F6420" s="3">
        <v>1262.9390000000001</v>
      </c>
      <c r="G6420" s="3">
        <f t="shared" si="198"/>
        <v>2.5258769999999999</v>
      </c>
      <c r="H6420" s="3">
        <f t="shared" si="199"/>
        <v>1.262939</v>
      </c>
      <c r="J6420" s="3" cm="1">
        <f t="array" ref="J6420">+INDEX(G6420:H6420,,MATCH(Rates!$G$7,$G$4:$H$4,0))</f>
        <v>2.5258769999999999</v>
      </c>
    </row>
    <row r="6421" spans="2:10" x14ac:dyDescent="0.25">
      <c r="B6421" s="3">
        <v>9</v>
      </c>
      <c r="C6421" s="3">
        <v>24</v>
      </c>
      <c r="D6421" s="3">
        <v>16</v>
      </c>
      <c r="E6421" s="3">
        <v>1788.1</v>
      </c>
      <c r="F6421" s="3">
        <v>894.05</v>
      </c>
      <c r="G6421" s="3">
        <f t="shared" ref="G6421:G6484" si="200">+E6421/1000</f>
        <v>1.7880999999999998</v>
      </c>
      <c r="H6421" s="3">
        <f t="shared" ref="H6421:H6484" si="201">+F6421/1000</f>
        <v>0.8940499999999999</v>
      </c>
      <c r="J6421" s="3" cm="1">
        <f t="array" ref="J6421">+INDEX(G6421:H6421,,MATCH(Rates!$G$7,$G$4:$H$4,0))</f>
        <v>1.7880999999999998</v>
      </c>
    </row>
    <row r="6422" spans="2:10" x14ac:dyDescent="0.25">
      <c r="B6422" s="3">
        <v>9</v>
      </c>
      <c r="C6422" s="3">
        <v>24</v>
      </c>
      <c r="D6422" s="3">
        <v>17</v>
      </c>
      <c r="E6422" s="3">
        <v>661.74199999999996</v>
      </c>
      <c r="F6422" s="3">
        <v>330.87099999999998</v>
      </c>
      <c r="G6422" s="3">
        <f t="shared" si="200"/>
        <v>0.66174199999999994</v>
      </c>
      <c r="H6422" s="3">
        <f t="shared" si="201"/>
        <v>0.33087099999999997</v>
      </c>
      <c r="J6422" s="3" cm="1">
        <f t="array" ref="J6422">+INDEX(G6422:H6422,,MATCH(Rates!$G$7,$G$4:$H$4,0))</f>
        <v>0.66174199999999994</v>
      </c>
    </row>
    <row r="6423" spans="2:10" x14ac:dyDescent="0.25">
      <c r="B6423" s="3">
        <v>9</v>
      </c>
      <c r="C6423" s="3">
        <v>24</v>
      </c>
      <c r="D6423" s="3">
        <v>18</v>
      </c>
      <c r="E6423" s="3">
        <v>0</v>
      </c>
      <c r="F6423" s="3">
        <v>0</v>
      </c>
      <c r="G6423" s="3">
        <f t="shared" si="200"/>
        <v>0</v>
      </c>
      <c r="H6423" s="3">
        <f t="shared" si="201"/>
        <v>0</v>
      </c>
      <c r="J6423" s="3" cm="1">
        <f t="array" ref="J6423">+INDEX(G6423:H6423,,MATCH(Rates!$G$7,$G$4:$H$4,0))</f>
        <v>0</v>
      </c>
    </row>
    <row r="6424" spans="2:10" x14ac:dyDescent="0.25">
      <c r="B6424" s="3">
        <v>9</v>
      </c>
      <c r="C6424" s="3">
        <v>24</v>
      </c>
      <c r="D6424" s="3">
        <v>19</v>
      </c>
      <c r="E6424" s="3">
        <v>0</v>
      </c>
      <c r="F6424" s="3">
        <v>0</v>
      </c>
      <c r="G6424" s="3">
        <f t="shared" si="200"/>
        <v>0</v>
      </c>
      <c r="H6424" s="3">
        <f t="shared" si="201"/>
        <v>0</v>
      </c>
      <c r="J6424" s="3" cm="1">
        <f t="array" ref="J6424">+INDEX(G6424:H6424,,MATCH(Rates!$G$7,$G$4:$H$4,0))</f>
        <v>0</v>
      </c>
    </row>
    <row r="6425" spans="2:10" x14ac:dyDescent="0.25">
      <c r="B6425" s="3">
        <v>9</v>
      </c>
      <c r="C6425" s="3">
        <v>24</v>
      </c>
      <c r="D6425" s="3">
        <v>20</v>
      </c>
      <c r="E6425" s="3">
        <v>0</v>
      </c>
      <c r="F6425" s="3">
        <v>0</v>
      </c>
      <c r="G6425" s="3">
        <f t="shared" si="200"/>
        <v>0</v>
      </c>
      <c r="H6425" s="3">
        <f t="shared" si="201"/>
        <v>0</v>
      </c>
      <c r="J6425" s="3" cm="1">
        <f t="array" ref="J6425">+INDEX(G6425:H6425,,MATCH(Rates!$G$7,$G$4:$H$4,0))</f>
        <v>0</v>
      </c>
    </row>
    <row r="6426" spans="2:10" x14ac:dyDescent="0.25">
      <c r="B6426" s="3">
        <v>9</v>
      </c>
      <c r="C6426" s="3">
        <v>24</v>
      </c>
      <c r="D6426" s="3">
        <v>21</v>
      </c>
      <c r="E6426" s="3">
        <v>0</v>
      </c>
      <c r="F6426" s="3">
        <v>0</v>
      </c>
      <c r="G6426" s="3">
        <f t="shared" si="200"/>
        <v>0</v>
      </c>
      <c r="H6426" s="3">
        <f t="shared" si="201"/>
        <v>0</v>
      </c>
      <c r="J6426" s="3" cm="1">
        <f t="array" ref="J6426">+INDEX(G6426:H6426,,MATCH(Rates!$G$7,$G$4:$H$4,0))</f>
        <v>0</v>
      </c>
    </row>
    <row r="6427" spans="2:10" x14ac:dyDescent="0.25">
      <c r="B6427" s="3">
        <v>9</v>
      </c>
      <c r="C6427" s="3">
        <v>24</v>
      </c>
      <c r="D6427" s="3">
        <v>22</v>
      </c>
      <c r="E6427" s="3">
        <v>0</v>
      </c>
      <c r="F6427" s="3">
        <v>0</v>
      </c>
      <c r="G6427" s="3">
        <f t="shared" si="200"/>
        <v>0</v>
      </c>
      <c r="H6427" s="3">
        <f t="shared" si="201"/>
        <v>0</v>
      </c>
      <c r="J6427" s="3" cm="1">
        <f t="array" ref="J6427">+INDEX(G6427:H6427,,MATCH(Rates!$G$7,$G$4:$H$4,0))</f>
        <v>0</v>
      </c>
    </row>
    <row r="6428" spans="2:10" x14ac:dyDescent="0.25">
      <c r="B6428" s="3">
        <v>9</v>
      </c>
      <c r="C6428" s="3">
        <v>24</v>
      </c>
      <c r="D6428" s="3">
        <v>23</v>
      </c>
      <c r="E6428" s="3">
        <v>0</v>
      </c>
      <c r="F6428" s="3">
        <v>0</v>
      </c>
      <c r="G6428" s="3">
        <f t="shared" si="200"/>
        <v>0</v>
      </c>
      <c r="H6428" s="3">
        <f t="shared" si="201"/>
        <v>0</v>
      </c>
      <c r="J6428" s="3" cm="1">
        <f t="array" ref="J6428">+INDEX(G6428:H6428,,MATCH(Rates!$G$7,$G$4:$H$4,0))</f>
        <v>0</v>
      </c>
    </row>
    <row r="6429" spans="2:10" x14ac:dyDescent="0.25">
      <c r="B6429" s="3">
        <v>9</v>
      </c>
      <c r="C6429" s="3">
        <v>25</v>
      </c>
      <c r="D6429" s="3">
        <v>0</v>
      </c>
      <c r="E6429" s="3">
        <v>0</v>
      </c>
      <c r="F6429" s="3">
        <v>0</v>
      </c>
      <c r="G6429" s="3">
        <f t="shared" si="200"/>
        <v>0</v>
      </c>
      <c r="H6429" s="3">
        <f t="shared" si="201"/>
        <v>0</v>
      </c>
      <c r="J6429" s="3" cm="1">
        <f t="array" ref="J6429">+INDEX(G6429:H6429,,MATCH(Rates!$G$7,$G$4:$H$4,0))</f>
        <v>0</v>
      </c>
    </row>
    <row r="6430" spans="2:10" x14ac:dyDescent="0.25">
      <c r="B6430" s="3">
        <v>9</v>
      </c>
      <c r="C6430" s="3">
        <v>25</v>
      </c>
      <c r="D6430" s="3">
        <v>1</v>
      </c>
      <c r="E6430" s="3">
        <v>0</v>
      </c>
      <c r="F6430" s="3">
        <v>0</v>
      </c>
      <c r="G6430" s="3">
        <f t="shared" si="200"/>
        <v>0</v>
      </c>
      <c r="H6430" s="3">
        <f t="shared" si="201"/>
        <v>0</v>
      </c>
      <c r="J6430" s="3" cm="1">
        <f t="array" ref="J6430">+INDEX(G6430:H6430,,MATCH(Rates!$G$7,$G$4:$H$4,0))</f>
        <v>0</v>
      </c>
    </row>
    <row r="6431" spans="2:10" x14ac:dyDescent="0.25">
      <c r="B6431" s="3">
        <v>9</v>
      </c>
      <c r="C6431" s="3">
        <v>25</v>
      </c>
      <c r="D6431" s="3">
        <v>2</v>
      </c>
      <c r="E6431" s="3">
        <v>0</v>
      </c>
      <c r="F6431" s="3">
        <v>0</v>
      </c>
      <c r="G6431" s="3">
        <f t="shared" si="200"/>
        <v>0</v>
      </c>
      <c r="H6431" s="3">
        <f t="shared" si="201"/>
        <v>0</v>
      </c>
      <c r="J6431" s="3" cm="1">
        <f t="array" ref="J6431">+INDEX(G6431:H6431,,MATCH(Rates!$G$7,$G$4:$H$4,0))</f>
        <v>0</v>
      </c>
    </row>
    <row r="6432" spans="2:10" x14ac:dyDescent="0.25">
      <c r="B6432" s="3">
        <v>9</v>
      </c>
      <c r="C6432" s="3">
        <v>25</v>
      </c>
      <c r="D6432" s="3">
        <v>3</v>
      </c>
      <c r="E6432" s="3">
        <v>0</v>
      </c>
      <c r="F6432" s="3">
        <v>0</v>
      </c>
      <c r="G6432" s="3">
        <f t="shared" si="200"/>
        <v>0</v>
      </c>
      <c r="H6432" s="3">
        <f t="shared" si="201"/>
        <v>0</v>
      </c>
      <c r="J6432" s="3" cm="1">
        <f t="array" ref="J6432">+INDEX(G6432:H6432,,MATCH(Rates!$G$7,$G$4:$H$4,0))</f>
        <v>0</v>
      </c>
    </row>
    <row r="6433" spans="2:10" x14ac:dyDescent="0.25">
      <c r="B6433" s="3">
        <v>9</v>
      </c>
      <c r="C6433" s="3">
        <v>25</v>
      </c>
      <c r="D6433" s="3">
        <v>4</v>
      </c>
      <c r="E6433" s="3">
        <v>0</v>
      </c>
      <c r="F6433" s="3">
        <v>0</v>
      </c>
      <c r="G6433" s="3">
        <f t="shared" si="200"/>
        <v>0</v>
      </c>
      <c r="H6433" s="3">
        <f t="shared" si="201"/>
        <v>0</v>
      </c>
      <c r="J6433" s="3" cm="1">
        <f t="array" ref="J6433">+INDEX(G6433:H6433,,MATCH(Rates!$G$7,$G$4:$H$4,0))</f>
        <v>0</v>
      </c>
    </row>
    <row r="6434" spans="2:10" x14ac:dyDescent="0.25">
      <c r="B6434" s="3">
        <v>9</v>
      </c>
      <c r="C6434" s="3">
        <v>25</v>
      </c>
      <c r="D6434" s="3">
        <v>5</v>
      </c>
      <c r="E6434" s="3">
        <v>0</v>
      </c>
      <c r="F6434" s="3">
        <v>0</v>
      </c>
      <c r="G6434" s="3">
        <f t="shared" si="200"/>
        <v>0</v>
      </c>
      <c r="H6434" s="3">
        <f t="shared" si="201"/>
        <v>0</v>
      </c>
      <c r="J6434" s="3" cm="1">
        <f t="array" ref="J6434">+INDEX(G6434:H6434,,MATCH(Rates!$G$7,$G$4:$H$4,0))</f>
        <v>0</v>
      </c>
    </row>
    <row r="6435" spans="2:10" x14ac:dyDescent="0.25">
      <c r="B6435" s="3">
        <v>9</v>
      </c>
      <c r="C6435" s="3">
        <v>25</v>
      </c>
      <c r="D6435" s="3">
        <v>6</v>
      </c>
      <c r="E6435" s="3">
        <v>0</v>
      </c>
      <c r="F6435" s="3">
        <v>0</v>
      </c>
      <c r="G6435" s="3">
        <f t="shared" si="200"/>
        <v>0</v>
      </c>
      <c r="H6435" s="3">
        <f t="shared" si="201"/>
        <v>0</v>
      </c>
      <c r="J6435" s="3" cm="1">
        <f t="array" ref="J6435">+INDEX(G6435:H6435,,MATCH(Rates!$G$7,$G$4:$H$4,0))</f>
        <v>0</v>
      </c>
    </row>
    <row r="6436" spans="2:10" x14ac:dyDescent="0.25">
      <c r="B6436" s="3">
        <v>9</v>
      </c>
      <c r="C6436" s="3">
        <v>25</v>
      </c>
      <c r="D6436" s="3">
        <v>7</v>
      </c>
      <c r="E6436" s="3">
        <v>472.17200000000003</v>
      </c>
      <c r="F6436" s="3">
        <v>236.08600000000001</v>
      </c>
      <c r="G6436" s="3">
        <f t="shared" si="200"/>
        <v>0.47217200000000004</v>
      </c>
      <c r="H6436" s="3">
        <f t="shared" si="201"/>
        <v>0.23608600000000002</v>
      </c>
      <c r="J6436" s="3" cm="1">
        <f t="array" ref="J6436">+INDEX(G6436:H6436,,MATCH(Rates!$G$7,$G$4:$H$4,0))</f>
        <v>0.47217200000000004</v>
      </c>
    </row>
    <row r="6437" spans="2:10" x14ac:dyDescent="0.25">
      <c r="B6437" s="3">
        <v>9</v>
      </c>
      <c r="C6437" s="3">
        <v>25</v>
      </c>
      <c r="D6437" s="3">
        <v>8</v>
      </c>
      <c r="E6437" s="3">
        <v>607.36199999999997</v>
      </c>
      <c r="F6437" s="3">
        <v>303.68099999999998</v>
      </c>
      <c r="G6437" s="3">
        <f t="shared" si="200"/>
        <v>0.60736199999999996</v>
      </c>
      <c r="H6437" s="3">
        <f t="shared" si="201"/>
        <v>0.30368099999999998</v>
      </c>
      <c r="J6437" s="3" cm="1">
        <f t="array" ref="J6437">+INDEX(G6437:H6437,,MATCH(Rates!$G$7,$G$4:$H$4,0))</f>
        <v>0.60736199999999996</v>
      </c>
    </row>
    <row r="6438" spans="2:10" x14ac:dyDescent="0.25">
      <c r="B6438" s="3">
        <v>9</v>
      </c>
      <c r="C6438" s="3">
        <v>25</v>
      </c>
      <c r="D6438" s="3">
        <v>9</v>
      </c>
      <c r="E6438" s="3">
        <v>3130.4679999999998</v>
      </c>
      <c r="F6438" s="3">
        <v>1565.2339999999999</v>
      </c>
      <c r="G6438" s="3">
        <f t="shared" si="200"/>
        <v>3.130468</v>
      </c>
      <c r="H6438" s="3">
        <f t="shared" si="201"/>
        <v>1.565234</v>
      </c>
      <c r="J6438" s="3" cm="1">
        <f t="array" ref="J6438">+INDEX(G6438:H6438,,MATCH(Rates!$G$7,$G$4:$H$4,0))</f>
        <v>3.130468</v>
      </c>
    </row>
    <row r="6439" spans="2:10" x14ac:dyDescent="0.25">
      <c r="B6439" s="3">
        <v>9</v>
      </c>
      <c r="C6439" s="3">
        <v>25</v>
      </c>
      <c r="D6439" s="3">
        <v>10</v>
      </c>
      <c r="E6439" s="3">
        <v>4148.3140000000003</v>
      </c>
      <c r="F6439" s="3">
        <v>2074.1570000000002</v>
      </c>
      <c r="G6439" s="3">
        <f t="shared" si="200"/>
        <v>4.1483140000000001</v>
      </c>
      <c r="H6439" s="3">
        <f t="shared" si="201"/>
        <v>2.074157</v>
      </c>
      <c r="J6439" s="3" cm="1">
        <f t="array" ref="J6439">+INDEX(G6439:H6439,,MATCH(Rates!$G$7,$G$4:$H$4,0))</f>
        <v>4.1483140000000001</v>
      </c>
    </row>
    <row r="6440" spans="2:10" x14ac:dyDescent="0.25">
      <c r="B6440" s="3">
        <v>9</v>
      </c>
      <c r="C6440" s="3">
        <v>25</v>
      </c>
      <c r="D6440" s="3">
        <v>11</v>
      </c>
      <c r="E6440" s="3">
        <v>5107.5519999999997</v>
      </c>
      <c r="F6440" s="3">
        <v>2553.7759999999998</v>
      </c>
      <c r="G6440" s="3">
        <f t="shared" si="200"/>
        <v>5.1075520000000001</v>
      </c>
      <c r="H6440" s="3">
        <f t="shared" si="201"/>
        <v>2.553776</v>
      </c>
      <c r="J6440" s="3" cm="1">
        <f t="array" ref="J6440">+INDEX(G6440:H6440,,MATCH(Rates!$G$7,$G$4:$H$4,0))</f>
        <v>5.1075520000000001</v>
      </c>
    </row>
    <row r="6441" spans="2:10" x14ac:dyDescent="0.25">
      <c r="B6441" s="3">
        <v>9</v>
      </c>
      <c r="C6441" s="3">
        <v>25</v>
      </c>
      <c r="D6441" s="3">
        <v>12</v>
      </c>
      <c r="E6441" s="3">
        <v>5356.7860000000001</v>
      </c>
      <c r="F6441" s="3">
        <v>2678.393</v>
      </c>
      <c r="G6441" s="3">
        <f t="shared" si="200"/>
        <v>5.3567860000000005</v>
      </c>
      <c r="H6441" s="3">
        <f t="shared" si="201"/>
        <v>2.6783930000000002</v>
      </c>
      <c r="J6441" s="3" cm="1">
        <f t="array" ref="J6441">+INDEX(G6441:H6441,,MATCH(Rates!$G$7,$G$4:$H$4,0))</f>
        <v>5.3567860000000005</v>
      </c>
    </row>
    <row r="6442" spans="2:10" x14ac:dyDescent="0.25">
      <c r="B6442" s="3">
        <v>9</v>
      </c>
      <c r="C6442" s="3">
        <v>25</v>
      </c>
      <c r="D6442" s="3">
        <v>13</v>
      </c>
      <c r="E6442" s="3">
        <v>5200.299</v>
      </c>
      <c r="F6442" s="3">
        <v>2600.15</v>
      </c>
      <c r="G6442" s="3">
        <f t="shared" si="200"/>
        <v>5.2002990000000002</v>
      </c>
      <c r="H6442" s="3">
        <f t="shared" si="201"/>
        <v>2.6001500000000002</v>
      </c>
      <c r="J6442" s="3" cm="1">
        <f t="array" ref="J6442">+INDEX(G6442:H6442,,MATCH(Rates!$G$7,$G$4:$H$4,0))</f>
        <v>5.2002990000000002</v>
      </c>
    </row>
    <row r="6443" spans="2:10" x14ac:dyDescent="0.25">
      <c r="B6443" s="3">
        <v>9</v>
      </c>
      <c r="C6443" s="3">
        <v>25</v>
      </c>
      <c r="D6443" s="3">
        <v>14</v>
      </c>
      <c r="E6443" s="3">
        <v>4286.1629999999996</v>
      </c>
      <c r="F6443" s="3">
        <v>2143.0810000000001</v>
      </c>
      <c r="G6443" s="3">
        <f t="shared" si="200"/>
        <v>4.2861629999999993</v>
      </c>
      <c r="H6443" s="3">
        <f t="shared" si="201"/>
        <v>2.143081</v>
      </c>
      <c r="J6443" s="3" cm="1">
        <f t="array" ref="J6443">+INDEX(G6443:H6443,,MATCH(Rates!$G$7,$G$4:$H$4,0))</f>
        <v>4.2861629999999993</v>
      </c>
    </row>
    <row r="6444" spans="2:10" x14ac:dyDescent="0.25">
      <c r="B6444" s="3">
        <v>9</v>
      </c>
      <c r="C6444" s="3">
        <v>25</v>
      </c>
      <c r="D6444" s="3">
        <v>15</v>
      </c>
      <c r="E6444" s="3">
        <v>3303.9470000000001</v>
      </c>
      <c r="F6444" s="3">
        <v>1651.973</v>
      </c>
      <c r="G6444" s="3">
        <f t="shared" si="200"/>
        <v>3.303947</v>
      </c>
      <c r="H6444" s="3">
        <f t="shared" si="201"/>
        <v>1.6519729999999999</v>
      </c>
      <c r="J6444" s="3" cm="1">
        <f t="array" ref="J6444">+INDEX(G6444:H6444,,MATCH(Rates!$G$7,$G$4:$H$4,0))</f>
        <v>3.303947</v>
      </c>
    </row>
    <row r="6445" spans="2:10" x14ac:dyDescent="0.25">
      <c r="B6445" s="3">
        <v>9</v>
      </c>
      <c r="C6445" s="3">
        <v>25</v>
      </c>
      <c r="D6445" s="3">
        <v>16</v>
      </c>
      <c r="E6445" s="3">
        <v>2077.2629999999999</v>
      </c>
      <c r="F6445" s="3">
        <v>1038.6320000000001</v>
      </c>
      <c r="G6445" s="3">
        <f t="shared" si="200"/>
        <v>2.0772629999999999</v>
      </c>
      <c r="H6445" s="3">
        <f t="shared" si="201"/>
        <v>1.038632</v>
      </c>
      <c r="J6445" s="3" cm="1">
        <f t="array" ref="J6445">+INDEX(G6445:H6445,,MATCH(Rates!$G$7,$G$4:$H$4,0))</f>
        <v>2.0772629999999999</v>
      </c>
    </row>
    <row r="6446" spans="2:10" x14ac:dyDescent="0.25">
      <c r="B6446" s="3">
        <v>9</v>
      </c>
      <c r="C6446" s="3">
        <v>25</v>
      </c>
      <c r="D6446" s="3">
        <v>17</v>
      </c>
      <c r="E6446" s="3">
        <v>777.73</v>
      </c>
      <c r="F6446" s="3">
        <v>388.86500000000001</v>
      </c>
      <c r="G6446" s="3">
        <f t="shared" si="200"/>
        <v>0.77773000000000003</v>
      </c>
      <c r="H6446" s="3">
        <f t="shared" si="201"/>
        <v>0.38886500000000002</v>
      </c>
      <c r="J6446" s="3" cm="1">
        <f t="array" ref="J6446">+INDEX(G6446:H6446,,MATCH(Rates!$G$7,$G$4:$H$4,0))</f>
        <v>0.77773000000000003</v>
      </c>
    </row>
    <row r="6447" spans="2:10" x14ac:dyDescent="0.25">
      <c r="B6447" s="3">
        <v>9</v>
      </c>
      <c r="C6447" s="3">
        <v>25</v>
      </c>
      <c r="D6447" s="3">
        <v>18</v>
      </c>
      <c r="E6447" s="3">
        <v>0</v>
      </c>
      <c r="F6447" s="3">
        <v>0</v>
      </c>
      <c r="G6447" s="3">
        <f t="shared" si="200"/>
        <v>0</v>
      </c>
      <c r="H6447" s="3">
        <f t="shared" si="201"/>
        <v>0</v>
      </c>
      <c r="J6447" s="3" cm="1">
        <f t="array" ref="J6447">+INDEX(G6447:H6447,,MATCH(Rates!$G$7,$G$4:$H$4,0))</f>
        <v>0</v>
      </c>
    </row>
    <row r="6448" spans="2:10" x14ac:dyDescent="0.25">
      <c r="B6448" s="3">
        <v>9</v>
      </c>
      <c r="C6448" s="3">
        <v>25</v>
      </c>
      <c r="D6448" s="3">
        <v>19</v>
      </c>
      <c r="E6448" s="3">
        <v>0</v>
      </c>
      <c r="F6448" s="3">
        <v>0</v>
      </c>
      <c r="G6448" s="3">
        <f t="shared" si="200"/>
        <v>0</v>
      </c>
      <c r="H6448" s="3">
        <f t="shared" si="201"/>
        <v>0</v>
      </c>
      <c r="J6448" s="3" cm="1">
        <f t="array" ref="J6448">+INDEX(G6448:H6448,,MATCH(Rates!$G$7,$G$4:$H$4,0))</f>
        <v>0</v>
      </c>
    </row>
    <row r="6449" spans="2:10" x14ac:dyDescent="0.25">
      <c r="B6449" s="3">
        <v>9</v>
      </c>
      <c r="C6449" s="3">
        <v>25</v>
      </c>
      <c r="D6449" s="3">
        <v>20</v>
      </c>
      <c r="E6449" s="3">
        <v>0</v>
      </c>
      <c r="F6449" s="3">
        <v>0</v>
      </c>
      <c r="G6449" s="3">
        <f t="shared" si="200"/>
        <v>0</v>
      </c>
      <c r="H6449" s="3">
        <f t="shared" si="201"/>
        <v>0</v>
      </c>
      <c r="J6449" s="3" cm="1">
        <f t="array" ref="J6449">+INDEX(G6449:H6449,,MATCH(Rates!$G$7,$G$4:$H$4,0))</f>
        <v>0</v>
      </c>
    </row>
    <row r="6450" spans="2:10" x14ac:dyDescent="0.25">
      <c r="B6450" s="3">
        <v>9</v>
      </c>
      <c r="C6450" s="3">
        <v>25</v>
      </c>
      <c r="D6450" s="3">
        <v>21</v>
      </c>
      <c r="E6450" s="3">
        <v>0</v>
      </c>
      <c r="F6450" s="3">
        <v>0</v>
      </c>
      <c r="G6450" s="3">
        <f t="shared" si="200"/>
        <v>0</v>
      </c>
      <c r="H6450" s="3">
        <f t="shared" si="201"/>
        <v>0</v>
      </c>
      <c r="J6450" s="3" cm="1">
        <f t="array" ref="J6450">+INDEX(G6450:H6450,,MATCH(Rates!$G$7,$G$4:$H$4,0))</f>
        <v>0</v>
      </c>
    </row>
    <row r="6451" spans="2:10" x14ac:dyDescent="0.25">
      <c r="B6451" s="3">
        <v>9</v>
      </c>
      <c r="C6451" s="3">
        <v>25</v>
      </c>
      <c r="D6451" s="3">
        <v>22</v>
      </c>
      <c r="E6451" s="3">
        <v>0</v>
      </c>
      <c r="F6451" s="3">
        <v>0</v>
      </c>
      <c r="G6451" s="3">
        <f t="shared" si="200"/>
        <v>0</v>
      </c>
      <c r="H6451" s="3">
        <f t="shared" si="201"/>
        <v>0</v>
      </c>
      <c r="J6451" s="3" cm="1">
        <f t="array" ref="J6451">+INDEX(G6451:H6451,,MATCH(Rates!$G$7,$G$4:$H$4,0))</f>
        <v>0</v>
      </c>
    </row>
    <row r="6452" spans="2:10" x14ac:dyDescent="0.25">
      <c r="B6452" s="3">
        <v>9</v>
      </c>
      <c r="C6452" s="3">
        <v>25</v>
      </c>
      <c r="D6452" s="3">
        <v>23</v>
      </c>
      <c r="E6452" s="3">
        <v>0</v>
      </c>
      <c r="F6452" s="3">
        <v>0</v>
      </c>
      <c r="G6452" s="3">
        <f t="shared" si="200"/>
        <v>0</v>
      </c>
      <c r="H6452" s="3">
        <f t="shared" si="201"/>
        <v>0</v>
      </c>
      <c r="J6452" s="3" cm="1">
        <f t="array" ref="J6452">+INDEX(G6452:H6452,,MATCH(Rates!$G$7,$G$4:$H$4,0))</f>
        <v>0</v>
      </c>
    </row>
    <row r="6453" spans="2:10" x14ac:dyDescent="0.25">
      <c r="B6453" s="3">
        <v>9</v>
      </c>
      <c r="C6453" s="3">
        <v>26</v>
      </c>
      <c r="D6453" s="3">
        <v>0</v>
      </c>
      <c r="E6453" s="3">
        <v>0</v>
      </c>
      <c r="F6453" s="3">
        <v>0</v>
      </c>
      <c r="G6453" s="3">
        <f t="shared" si="200"/>
        <v>0</v>
      </c>
      <c r="H6453" s="3">
        <f t="shared" si="201"/>
        <v>0</v>
      </c>
      <c r="J6453" s="3" cm="1">
        <f t="array" ref="J6453">+INDEX(G6453:H6453,,MATCH(Rates!$G$7,$G$4:$H$4,0))</f>
        <v>0</v>
      </c>
    </row>
    <row r="6454" spans="2:10" x14ac:dyDescent="0.25">
      <c r="B6454" s="3">
        <v>9</v>
      </c>
      <c r="C6454" s="3">
        <v>26</v>
      </c>
      <c r="D6454" s="3">
        <v>1</v>
      </c>
      <c r="E6454" s="3">
        <v>0</v>
      </c>
      <c r="F6454" s="3">
        <v>0</v>
      </c>
      <c r="G6454" s="3">
        <f t="shared" si="200"/>
        <v>0</v>
      </c>
      <c r="H6454" s="3">
        <f t="shared" si="201"/>
        <v>0</v>
      </c>
      <c r="J6454" s="3" cm="1">
        <f t="array" ref="J6454">+INDEX(G6454:H6454,,MATCH(Rates!$G$7,$G$4:$H$4,0))</f>
        <v>0</v>
      </c>
    </row>
    <row r="6455" spans="2:10" x14ac:dyDescent="0.25">
      <c r="B6455" s="3">
        <v>9</v>
      </c>
      <c r="C6455" s="3">
        <v>26</v>
      </c>
      <c r="D6455" s="3">
        <v>2</v>
      </c>
      <c r="E6455" s="3">
        <v>0</v>
      </c>
      <c r="F6455" s="3">
        <v>0</v>
      </c>
      <c r="G6455" s="3">
        <f t="shared" si="200"/>
        <v>0</v>
      </c>
      <c r="H6455" s="3">
        <f t="shared" si="201"/>
        <v>0</v>
      </c>
      <c r="J6455" s="3" cm="1">
        <f t="array" ref="J6455">+INDEX(G6455:H6455,,MATCH(Rates!$G$7,$G$4:$H$4,0))</f>
        <v>0</v>
      </c>
    </row>
    <row r="6456" spans="2:10" x14ac:dyDescent="0.25">
      <c r="B6456" s="3">
        <v>9</v>
      </c>
      <c r="C6456" s="3">
        <v>26</v>
      </c>
      <c r="D6456" s="3">
        <v>3</v>
      </c>
      <c r="E6456" s="3">
        <v>0</v>
      </c>
      <c r="F6456" s="3">
        <v>0</v>
      </c>
      <c r="G6456" s="3">
        <f t="shared" si="200"/>
        <v>0</v>
      </c>
      <c r="H6456" s="3">
        <f t="shared" si="201"/>
        <v>0</v>
      </c>
      <c r="J6456" s="3" cm="1">
        <f t="array" ref="J6456">+INDEX(G6456:H6456,,MATCH(Rates!$G$7,$G$4:$H$4,0))</f>
        <v>0</v>
      </c>
    </row>
    <row r="6457" spans="2:10" x14ac:dyDescent="0.25">
      <c r="B6457" s="3">
        <v>9</v>
      </c>
      <c r="C6457" s="3">
        <v>26</v>
      </c>
      <c r="D6457" s="3">
        <v>4</v>
      </c>
      <c r="E6457" s="3">
        <v>0</v>
      </c>
      <c r="F6457" s="3">
        <v>0</v>
      </c>
      <c r="G6457" s="3">
        <f t="shared" si="200"/>
        <v>0</v>
      </c>
      <c r="H6457" s="3">
        <f t="shared" si="201"/>
        <v>0</v>
      </c>
      <c r="J6457" s="3" cm="1">
        <f t="array" ref="J6457">+INDEX(G6457:H6457,,MATCH(Rates!$G$7,$G$4:$H$4,0))</f>
        <v>0</v>
      </c>
    </row>
    <row r="6458" spans="2:10" x14ac:dyDescent="0.25">
      <c r="B6458" s="3">
        <v>9</v>
      </c>
      <c r="C6458" s="3">
        <v>26</v>
      </c>
      <c r="D6458" s="3">
        <v>5</v>
      </c>
      <c r="E6458" s="3">
        <v>0</v>
      </c>
      <c r="F6458" s="3">
        <v>0</v>
      </c>
      <c r="G6458" s="3">
        <f t="shared" si="200"/>
        <v>0</v>
      </c>
      <c r="H6458" s="3">
        <f t="shared" si="201"/>
        <v>0</v>
      </c>
      <c r="J6458" s="3" cm="1">
        <f t="array" ref="J6458">+INDEX(G6458:H6458,,MATCH(Rates!$G$7,$G$4:$H$4,0))</f>
        <v>0</v>
      </c>
    </row>
    <row r="6459" spans="2:10" x14ac:dyDescent="0.25">
      <c r="B6459" s="3">
        <v>9</v>
      </c>
      <c r="C6459" s="3">
        <v>26</v>
      </c>
      <c r="D6459" s="3">
        <v>6</v>
      </c>
      <c r="E6459" s="3">
        <v>0</v>
      </c>
      <c r="F6459" s="3">
        <v>0</v>
      </c>
      <c r="G6459" s="3">
        <f t="shared" si="200"/>
        <v>0</v>
      </c>
      <c r="H6459" s="3">
        <f t="shared" si="201"/>
        <v>0</v>
      </c>
      <c r="J6459" s="3" cm="1">
        <f t="array" ref="J6459">+INDEX(G6459:H6459,,MATCH(Rates!$G$7,$G$4:$H$4,0))</f>
        <v>0</v>
      </c>
    </row>
    <row r="6460" spans="2:10" x14ac:dyDescent="0.25">
      <c r="B6460" s="3">
        <v>9</v>
      </c>
      <c r="C6460" s="3">
        <v>26</v>
      </c>
      <c r="D6460" s="3">
        <v>7</v>
      </c>
      <c r="E6460" s="3">
        <v>619.57600000000002</v>
      </c>
      <c r="F6460" s="3">
        <v>309.78800000000001</v>
      </c>
      <c r="G6460" s="3">
        <f t="shared" si="200"/>
        <v>0.61957600000000002</v>
      </c>
      <c r="H6460" s="3">
        <f t="shared" si="201"/>
        <v>0.30978800000000001</v>
      </c>
      <c r="J6460" s="3" cm="1">
        <f t="array" ref="J6460">+INDEX(G6460:H6460,,MATCH(Rates!$G$7,$G$4:$H$4,0))</f>
        <v>0.61957600000000002</v>
      </c>
    </row>
    <row r="6461" spans="2:10" x14ac:dyDescent="0.25">
      <c r="B6461" s="3">
        <v>9</v>
      </c>
      <c r="C6461" s="3">
        <v>26</v>
      </c>
      <c r="D6461" s="3">
        <v>8</v>
      </c>
      <c r="E6461" s="3">
        <v>2012.0319999999999</v>
      </c>
      <c r="F6461" s="3">
        <v>1006.016</v>
      </c>
      <c r="G6461" s="3">
        <f t="shared" si="200"/>
        <v>2.012032</v>
      </c>
      <c r="H6461" s="3">
        <f t="shared" si="201"/>
        <v>1.006016</v>
      </c>
      <c r="J6461" s="3" cm="1">
        <f t="array" ref="J6461">+INDEX(G6461:H6461,,MATCH(Rates!$G$7,$G$4:$H$4,0))</f>
        <v>2.012032</v>
      </c>
    </row>
    <row r="6462" spans="2:10" x14ac:dyDescent="0.25">
      <c r="B6462" s="3">
        <v>9</v>
      </c>
      <c r="C6462" s="3">
        <v>26</v>
      </c>
      <c r="D6462" s="3">
        <v>9</v>
      </c>
      <c r="E6462" s="3">
        <v>3287.7739999999999</v>
      </c>
      <c r="F6462" s="3">
        <v>1643.8869999999999</v>
      </c>
      <c r="G6462" s="3">
        <f t="shared" si="200"/>
        <v>3.2877739999999998</v>
      </c>
      <c r="H6462" s="3">
        <f t="shared" si="201"/>
        <v>1.6438869999999999</v>
      </c>
      <c r="J6462" s="3" cm="1">
        <f t="array" ref="J6462">+INDEX(G6462:H6462,,MATCH(Rates!$G$7,$G$4:$H$4,0))</f>
        <v>3.2877739999999998</v>
      </c>
    </row>
    <row r="6463" spans="2:10" x14ac:dyDescent="0.25">
      <c r="B6463" s="3">
        <v>9</v>
      </c>
      <c r="C6463" s="3">
        <v>26</v>
      </c>
      <c r="D6463" s="3">
        <v>10</v>
      </c>
      <c r="E6463" s="3">
        <v>4217.4740000000002</v>
      </c>
      <c r="F6463" s="3">
        <v>2108.7370000000001</v>
      </c>
      <c r="G6463" s="3">
        <f t="shared" si="200"/>
        <v>4.2174740000000002</v>
      </c>
      <c r="H6463" s="3">
        <f t="shared" si="201"/>
        <v>2.1087370000000001</v>
      </c>
      <c r="J6463" s="3" cm="1">
        <f t="array" ref="J6463">+INDEX(G6463:H6463,,MATCH(Rates!$G$7,$G$4:$H$4,0))</f>
        <v>4.2174740000000002</v>
      </c>
    </row>
    <row r="6464" spans="2:10" x14ac:dyDescent="0.25">
      <c r="B6464" s="3">
        <v>9</v>
      </c>
      <c r="C6464" s="3">
        <v>26</v>
      </c>
      <c r="D6464" s="3">
        <v>11</v>
      </c>
      <c r="E6464" s="3">
        <v>4978.9740000000002</v>
      </c>
      <c r="F6464" s="3">
        <v>2489.4870000000001</v>
      </c>
      <c r="G6464" s="3">
        <f t="shared" si="200"/>
        <v>4.978974</v>
      </c>
      <c r="H6464" s="3">
        <f t="shared" si="201"/>
        <v>2.489487</v>
      </c>
      <c r="J6464" s="3" cm="1">
        <f t="array" ref="J6464">+INDEX(G6464:H6464,,MATCH(Rates!$G$7,$G$4:$H$4,0))</f>
        <v>4.978974</v>
      </c>
    </row>
    <row r="6465" spans="2:10" x14ac:dyDescent="0.25">
      <c r="B6465" s="3">
        <v>9</v>
      </c>
      <c r="C6465" s="3">
        <v>26</v>
      </c>
      <c r="D6465" s="3">
        <v>12</v>
      </c>
      <c r="E6465" s="3">
        <v>5209.1049999999996</v>
      </c>
      <c r="F6465" s="3">
        <v>2604.5520000000001</v>
      </c>
      <c r="G6465" s="3">
        <f t="shared" si="200"/>
        <v>5.2091049999999992</v>
      </c>
      <c r="H6465" s="3">
        <f t="shared" si="201"/>
        <v>2.604552</v>
      </c>
      <c r="J6465" s="3" cm="1">
        <f t="array" ref="J6465">+INDEX(G6465:H6465,,MATCH(Rates!$G$7,$G$4:$H$4,0))</f>
        <v>5.2091049999999992</v>
      </c>
    </row>
    <row r="6466" spans="2:10" x14ac:dyDescent="0.25">
      <c r="B6466" s="3">
        <v>9</v>
      </c>
      <c r="C6466" s="3">
        <v>26</v>
      </c>
      <c r="D6466" s="3">
        <v>13</v>
      </c>
      <c r="E6466" s="3">
        <v>5056.1549999999997</v>
      </c>
      <c r="F6466" s="3">
        <v>2528.0770000000002</v>
      </c>
      <c r="G6466" s="3">
        <f t="shared" si="200"/>
        <v>5.0561549999999995</v>
      </c>
      <c r="H6466" s="3">
        <f t="shared" si="201"/>
        <v>2.5280770000000001</v>
      </c>
      <c r="J6466" s="3" cm="1">
        <f t="array" ref="J6466">+INDEX(G6466:H6466,,MATCH(Rates!$G$7,$G$4:$H$4,0))</f>
        <v>5.0561549999999995</v>
      </c>
    </row>
    <row r="6467" spans="2:10" x14ac:dyDescent="0.25">
      <c r="B6467" s="3">
        <v>9</v>
      </c>
      <c r="C6467" s="3">
        <v>26</v>
      </c>
      <c r="D6467" s="3">
        <v>14</v>
      </c>
      <c r="E6467" s="3">
        <v>4522.8130000000001</v>
      </c>
      <c r="F6467" s="3">
        <v>2261.4070000000002</v>
      </c>
      <c r="G6467" s="3">
        <f t="shared" si="200"/>
        <v>4.5228130000000002</v>
      </c>
      <c r="H6467" s="3">
        <f t="shared" si="201"/>
        <v>2.2614070000000002</v>
      </c>
      <c r="J6467" s="3" cm="1">
        <f t="array" ref="J6467">+INDEX(G6467:H6467,,MATCH(Rates!$G$7,$G$4:$H$4,0))</f>
        <v>4.5228130000000002</v>
      </c>
    </row>
    <row r="6468" spans="2:10" x14ac:dyDescent="0.25">
      <c r="B6468" s="3">
        <v>9</v>
      </c>
      <c r="C6468" s="3">
        <v>26</v>
      </c>
      <c r="D6468" s="3">
        <v>15</v>
      </c>
      <c r="E6468" s="3">
        <v>3706.9059999999999</v>
      </c>
      <c r="F6468" s="3">
        <v>1853.453</v>
      </c>
      <c r="G6468" s="3">
        <f t="shared" si="200"/>
        <v>3.706906</v>
      </c>
      <c r="H6468" s="3">
        <f t="shared" si="201"/>
        <v>1.853453</v>
      </c>
      <c r="J6468" s="3" cm="1">
        <f t="array" ref="J6468">+INDEX(G6468:H6468,,MATCH(Rates!$G$7,$G$4:$H$4,0))</f>
        <v>3.706906</v>
      </c>
    </row>
    <row r="6469" spans="2:10" x14ac:dyDescent="0.25">
      <c r="B6469" s="3">
        <v>9</v>
      </c>
      <c r="C6469" s="3">
        <v>26</v>
      </c>
      <c r="D6469" s="3">
        <v>16</v>
      </c>
      <c r="E6469" s="3">
        <v>2407.8110000000001</v>
      </c>
      <c r="F6469" s="3">
        <v>1203.9059999999999</v>
      </c>
      <c r="G6469" s="3">
        <f t="shared" si="200"/>
        <v>2.4078110000000001</v>
      </c>
      <c r="H6469" s="3">
        <f t="shared" si="201"/>
        <v>1.2039059999999999</v>
      </c>
      <c r="J6469" s="3" cm="1">
        <f t="array" ref="J6469">+INDEX(G6469:H6469,,MATCH(Rates!$G$7,$G$4:$H$4,0))</f>
        <v>2.4078110000000001</v>
      </c>
    </row>
    <row r="6470" spans="2:10" x14ac:dyDescent="0.25">
      <c r="B6470" s="3">
        <v>9</v>
      </c>
      <c r="C6470" s="3">
        <v>26</v>
      </c>
      <c r="D6470" s="3">
        <v>17</v>
      </c>
      <c r="E6470" s="3">
        <v>944.06100000000004</v>
      </c>
      <c r="F6470" s="3">
        <v>472.03</v>
      </c>
      <c r="G6470" s="3">
        <f t="shared" si="200"/>
        <v>0.94406100000000004</v>
      </c>
      <c r="H6470" s="3">
        <f t="shared" si="201"/>
        <v>0.47202999999999995</v>
      </c>
      <c r="J6470" s="3" cm="1">
        <f t="array" ref="J6470">+INDEX(G6470:H6470,,MATCH(Rates!$G$7,$G$4:$H$4,0))</f>
        <v>0.94406100000000004</v>
      </c>
    </row>
    <row r="6471" spans="2:10" x14ac:dyDescent="0.25">
      <c r="B6471" s="3">
        <v>9</v>
      </c>
      <c r="C6471" s="3">
        <v>26</v>
      </c>
      <c r="D6471" s="3">
        <v>18</v>
      </c>
      <c r="E6471" s="3">
        <v>0</v>
      </c>
      <c r="F6471" s="3">
        <v>0</v>
      </c>
      <c r="G6471" s="3">
        <f t="shared" si="200"/>
        <v>0</v>
      </c>
      <c r="H6471" s="3">
        <f t="shared" si="201"/>
        <v>0</v>
      </c>
      <c r="J6471" s="3" cm="1">
        <f t="array" ref="J6471">+INDEX(G6471:H6471,,MATCH(Rates!$G$7,$G$4:$H$4,0))</f>
        <v>0</v>
      </c>
    </row>
    <row r="6472" spans="2:10" x14ac:dyDescent="0.25">
      <c r="B6472" s="3">
        <v>9</v>
      </c>
      <c r="C6472" s="3">
        <v>26</v>
      </c>
      <c r="D6472" s="3">
        <v>19</v>
      </c>
      <c r="E6472" s="3">
        <v>0</v>
      </c>
      <c r="F6472" s="3">
        <v>0</v>
      </c>
      <c r="G6472" s="3">
        <f t="shared" si="200"/>
        <v>0</v>
      </c>
      <c r="H6472" s="3">
        <f t="shared" si="201"/>
        <v>0</v>
      </c>
      <c r="J6472" s="3" cm="1">
        <f t="array" ref="J6472">+INDEX(G6472:H6472,,MATCH(Rates!$G$7,$G$4:$H$4,0))</f>
        <v>0</v>
      </c>
    </row>
    <row r="6473" spans="2:10" x14ac:dyDescent="0.25">
      <c r="B6473" s="3">
        <v>9</v>
      </c>
      <c r="C6473" s="3">
        <v>26</v>
      </c>
      <c r="D6473" s="3">
        <v>20</v>
      </c>
      <c r="E6473" s="3">
        <v>0</v>
      </c>
      <c r="F6473" s="3">
        <v>0</v>
      </c>
      <c r="G6473" s="3">
        <f t="shared" si="200"/>
        <v>0</v>
      </c>
      <c r="H6473" s="3">
        <f t="shared" si="201"/>
        <v>0</v>
      </c>
      <c r="J6473" s="3" cm="1">
        <f t="array" ref="J6473">+INDEX(G6473:H6473,,MATCH(Rates!$G$7,$G$4:$H$4,0))</f>
        <v>0</v>
      </c>
    </row>
    <row r="6474" spans="2:10" x14ac:dyDescent="0.25">
      <c r="B6474" s="3">
        <v>9</v>
      </c>
      <c r="C6474" s="3">
        <v>26</v>
      </c>
      <c r="D6474" s="3">
        <v>21</v>
      </c>
      <c r="E6474" s="3">
        <v>0</v>
      </c>
      <c r="F6474" s="3">
        <v>0</v>
      </c>
      <c r="G6474" s="3">
        <f t="shared" si="200"/>
        <v>0</v>
      </c>
      <c r="H6474" s="3">
        <f t="shared" si="201"/>
        <v>0</v>
      </c>
      <c r="J6474" s="3" cm="1">
        <f t="array" ref="J6474">+INDEX(G6474:H6474,,MATCH(Rates!$G$7,$G$4:$H$4,0))</f>
        <v>0</v>
      </c>
    </row>
    <row r="6475" spans="2:10" x14ac:dyDescent="0.25">
      <c r="B6475" s="3">
        <v>9</v>
      </c>
      <c r="C6475" s="3">
        <v>26</v>
      </c>
      <c r="D6475" s="3">
        <v>22</v>
      </c>
      <c r="E6475" s="3">
        <v>0</v>
      </c>
      <c r="F6475" s="3">
        <v>0</v>
      </c>
      <c r="G6475" s="3">
        <f t="shared" si="200"/>
        <v>0</v>
      </c>
      <c r="H6475" s="3">
        <f t="shared" si="201"/>
        <v>0</v>
      </c>
      <c r="J6475" s="3" cm="1">
        <f t="array" ref="J6475">+INDEX(G6475:H6475,,MATCH(Rates!$G$7,$G$4:$H$4,0))</f>
        <v>0</v>
      </c>
    </row>
    <row r="6476" spans="2:10" x14ac:dyDescent="0.25">
      <c r="B6476" s="3">
        <v>9</v>
      </c>
      <c r="C6476" s="3">
        <v>26</v>
      </c>
      <c r="D6476" s="3">
        <v>23</v>
      </c>
      <c r="E6476" s="3">
        <v>0</v>
      </c>
      <c r="F6476" s="3">
        <v>0</v>
      </c>
      <c r="G6476" s="3">
        <f t="shared" si="200"/>
        <v>0</v>
      </c>
      <c r="H6476" s="3">
        <f t="shared" si="201"/>
        <v>0</v>
      </c>
      <c r="J6476" s="3" cm="1">
        <f t="array" ref="J6476">+INDEX(G6476:H6476,,MATCH(Rates!$G$7,$G$4:$H$4,0))</f>
        <v>0</v>
      </c>
    </row>
    <row r="6477" spans="2:10" x14ac:dyDescent="0.25">
      <c r="B6477" s="3">
        <v>9</v>
      </c>
      <c r="C6477" s="3">
        <v>27</v>
      </c>
      <c r="D6477" s="3">
        <v>0</v>
      </c>
      <c r="E6477" s="3">
        <v>0</v>
      </c>
      <c r="F6477" s="3">
        <v>0</v>
      </c>
      <c r="G6477" s="3">
        <f t="shared" si="200"/>
        <v>0</v>
      </c>
      <c r="H6477" s="3">
        <f t="shared" si="201"/>
        <v>0</v>
      </c>
      <c r="J6477" s="3" cm="1">
        <f t="array" ref="J6477">+INDEX(G6477:H6477,,MATCH(Rates!$G$7,$G$4:$H$4,0))</f>
        <v>0</v>
      </c>
    </row>
    <row r="6478" spans="2:10" x14ac:dyDescent="0.25">
      <c r="B6478" s="3">
        <v>9</v>
      </c>
      <c r="C6478" s="3">
        <v>27</v>
      </c>
      <c r="D6478" s="3">
        <v>1</v>
      </c>
      <c r="E6478" s="3">
        <v>0</v>
      </c>
      <c r="F6478" s="3">
        <v>0</v>
      </c>
      <c r="G6478" s="3">
        <f t="shared" si="200"/>
        <v>0</v>
      </c>
      <c r="H6478" s="3">
        <f t="shared" si="201"/>
        <v>0</v>
      </c>
      <c r="J6478" s="3" cm="1">
        <f t="array" ref="J6478">+INDEX(G6478:H6478,,MATCH(Rates!$G$7,$G$4:$H$4,0))</f>
        <v>0</v>
      </c>
    </row>
    <row r="6479" spans="2:10" x14ac:dyDescent="0.25">
      <c r="B6479" s="3">
        <v>9</v>
      </c>
      <c r="C6479" s="3">
        <v>27</v>
      </c>
      <c r="D6479" s="3">
        <v>2</v>
      </c>
      <c r="E6479" s="3">
        <v>0</v>
      </c>
      <c r="F6479" s="3">
        <v>0</v>
      </c>
      <c r="G6479" s="3">
        <f t="shared" si="200"/>
        <v>0</v>
      </c>
      <c r="H6479" s="3">
        <f t="shared" si="201"/>
        <v>0</v>
      </c>
      <c r="J6479" s="3" cm="1">
        <f t="array" ref="J6479">+INDEX(G6479:H6479,,MATCH(Rates!$G$7,$G$4:$H$4,0))</f>
        <v>0</v>
      </c>
    </row>
    <row r="6480" spans="2:10" x14ac:dyDescent="0.25">
      <c r="B6480" s="3">
        <v>9</v>
      </c>
      <c r="C6480" s="3">
        <v>27</v>
      </c>
      <c r="D6480" s="3">
        <v>3</v>
      </c>
      <c r="E6480" s="3">
        <v>0</v>
      </c>
      <c r="F6480" s="3">
        <v>0</v>
      </c>
      <c r="G6480" s="3">
        <f t="shared" si="200"/>
        <v>0</v>
      </c>
      <c r="H6480" s="3">
        <f t="shared" si="201"/>
        <v>0</v>
      </c>
      <c r="J6480" s="3" cm="1">
        <f t="array" ref="J6480">+INDEX(G6480:H6480,,MATCH(Rates!$G$7,$G$4:$H$4,0))</f>
        <v>0</v>
      </c>
    </row>
    <row r="6481" spans="2:10" x14ac:dyDescent="0.25">
      <c r="B6481" s="3">
        <v>9</v>
      </c>
      <c r="C6481" s="3">
        <v>27</v>
      </c>
      <c r="D6481" s="3">
        <v>4</v>
      </c>
      <c r="E6481" s="3">
        <v>0</v>
      </c>
      <c r="F6481" s="3">
        <v>0</v>
      </c>
      <c r="G6481" s="3">
        <f t="shared" si="200"/>
        <v>0</v>
      </c>
      <c r="H6481" s="3">
        <f t="shared" si="201"/>
        <v>0</v>
      </c>
      <c r="J6481" s="3" cm="1">
        <f t="array" ref="J6481">+INDEX(G6481:H6481,,MATCH(Rates!$G$7,$G$4:$H$4,0))</f>
        <v>0</v>
      </c>
    </row>
    <row r="6482" spans="2:10" x14ac:dyDescent="0.25">
      <c r="B6482" s="3">
        <v>9</v>
      </c>
      <c r="C6482" s="3">
        <v>27</v>
      </c>
      <c r="D6482" s="3">
        <v>5</v>
      </c>
      <c r="E6482" s="3">
        <v>0</v>
      </c>
      <c r="F6482" s="3">
        <v>0</v>
      </c>
      <c r="G6482" s="3">
        <f t="shared" si="200"/>
        <v>0</v>
      </c>
      <c r="H6482" s="3">
        <f t="shared" si="201"/>
        <v>0</v>
      </c>
      <c r="J6482" s="3" cm="1">
        <f t="array" ref="J6482">+INDEX(G6482:H6482,,MATCH(Rates!$G$7,$G$4:$H$4,0))</f>
        <v>0</v>
      </c>
    </row>
    <row r="6483" spans="2:10" x14ac:dyDescent="0.25">
      <c r="B6483" s="3">
        <v>9</v>
      </c>
      <c r="C6483" s="3">
        <v>27</v>
      </c>
      <c r="D6483" s="3">
        <v>6</v>
      </c>
      <c r="E6483" s="3">
        <v>0</v>
      </c>
      <c r="F6483" s="3">
        <v>0</v>
      </c>
      <c r="G6483" s="3">
        <f t="shared" si="200"/>
        <v>0</v>
      </c>
      <c r="H6483" s="3">
        <f t="shared" si="201"/>
        <v>0</v>
      </c>
      <c r="J6483" s="3" cm="1">
        <f t="array" ref="J6483">+INDEX(G6483:H6483,,MATCH(Rates!$G$7,$G$4:$H$4,0))</f>
        <v>0</v>
      </c>
    </row>
    <row r="6484" spans="2:10" x14ac:dyDescent="0.25">
      <c r="B6484" s="3">
        <v>9</v>
      </c>
      <c r="C6484" s="3">
        <v>27</v>
      </c>
      <c r="D6484" s="3">
        <v>7</v>
      </c>
      <c r="E6484" s="3">
        <v>721.404</v>
      </c>
      <c r="F6484" s="3">
        <v>360.702</v>
      </c>
      <c r="G6484" s="3">
        <f t="shared" si="200"/>
        <v>0.72140400000000005</v>
      </c>
      <c r="H6484" s="3">
        <f t="shared" si="201"/>
        <v>0.36070200000000002</v>
      </c>
      <c r="J6484" s="3" cm="1">
        <f t="array" ref="J6484">+INDEX(G6484:H6484,,MATCH(Rates!$G$7,$G$4:$H$4,0))</f>
        <v>0.72140400000000005</v>
      </c>
    </row>
    <row r="6485" spans="2:10" x14ac:dyDescent="0.25">
      <c r="B6485" s="3">
        <v>9</v>
      </c>
      <c r="C6485" s="3">
        <v>27</v>
      </c>
      <c r="D6485" s="3">
        <v>8</v>
      </c>
      <c r="E6485" s="3">
        <v>2217.5630000000001</v>
      </c>
      <c r="F6485" s="3">
        <v>1108.7809999999999</v>
      </c>
      <c r="G6485" s="3">
        <f t="shared" ref="G6485:G6548" si="202">+E6485/1000</f>
        <v>2.2175630000000002</v>
      </c>
      <c r="H6485" s="3">
        <f t="shared" ref="H6485:H6548" si="203">+F6485/1000</f>
        <v>1.108781</v>
      </c>
      <c r="J6485" s="3" cm="1">
        <f t="array" ref="J6485">+INDEX(G6485:H6485,,MATCH(Rates!$G$7,$G$4:$H$4,0))</f>
        <v>2.2175630000000002</v>
      </c>
    </row>
    <row r="6486" spans="2:10" x14ac:dyDescent="0.25">
      <c r="B6486" s="3">
        <v>9</v>
      </c>
      <c r="C6486" s="3">
        <v>27</v>
      </c>
      <c r="D6486" s="3">
        <v>9</v>
      </c>
      <c r="E6486" s="3">
        <v>3536.6750000000002</v>
      </c>
      <c r="F6486" s="3">
        <v>1768.338</v>
      </c>
      <c r="G6486" s="3">
        <f t="shared" si="202"/>
        <v>3.5366750000000002</v>
      </c>
      <c r="H6486" s="3">
        <f t="shared" si="203"/>
        <v>1.768338</v>
      </c>
      <c r="J6486" s="3" cm="1">
        <f t="array" ref="J6486">+INDEX(G6486:H6486,,MATCH(Rates!$G$7,$G$4:$H$4,0))</f>
        <v>3.5366750000000002</v>
      </c>
    </row>
    <row r="6487" spans="2:10" x14ac:dyDescent="0.25">
      <c r="B6487" s="3">
        <v>9</v>
      </c>
      <c r="C6487" s="3">
        <v>27</v>
      </c>
      <c r="D6487" s="3">
        <v>10</v>
      </c>
      <c r="E6487" s="3">
        <v>4449.2479999999996</v>
      </c>
      <c r="F6487" s="3">
        <v>2224.6239999999998</v>
      </c>
      <c r="G6487" s="3">
        <f t="shared" si="202"/>
        <v>4.4492479999999999</v>
      </c>
      <c r="H6487" s="3">
        <f t="shared" si="203"/>
        <v>2.2246239999999999</v>
      </c>
      <c r="J6487" s="3" cm="1">
        <f t="array" ref="J6487">+INDEX(G6487:H6487,,MATCH(Rates!$G$7,$G$4:$H$4,0))</f>
        <v>4.4492479999999999</v>
      </c>
    </row>
    <row r="6488" spans="2:10" x14ac:dyDescent="0.25">
      <c r="B6488" s="3">
        <v>9</v>
      </c>
      <c r="C6488" s="3">
        <v>27</v>
      </c>
      <c r="D6488" s="3">
        <v>11</v>
      </c>
      <c r="E6488" s="3">
        <v>5241.6620000000003</v>
      </c>
      <c r="F6488" s="3">
        <v>2620.8310000000001</v>
      </c>
      <c r="G6488" s="3">
        <f t="shared" si="202"/>
        <v>5.2416619999999998</v>
      </c>
      <c r="H6488" s="3">
        <f t="shared" si="203"/>
        <v>2.6208309999999999</v>
      </c>
      <c r="J6488" s="3" cm="1">
        <f t="array" ref="J6488">+INDEX(G6488:H6488,,MATCH(Rates!$G$7,$G$4:$H$4,0))</f>
        <v>5.2416619999999998</v>
      </c>
    </row>
    <row r="6489" spans="2:10" x14ac:dyDescent="0.25">
      <c r="B6489" s="3">
        <v>9</v>
      </c>
      <c r="C6489" s="3">
        <v>27</v>
      </c>
      <c r="D6489" s="3">
        <v>12</v>
      </c>
      <c r="E6489" s="3">
        <v>5422.0060000000003</v>
      </c>
      <c r="F6489" s="3">
        <v>2711.0030000000002</v>
      </c>
      <c r="G6489" s="3">
        <f t="shared" si="202"/>
        <v>5.4220060000000005</v>
      </c>
      <c r="H6489" s="3">
        <f t="shared" si="203"/>
        <v>2.7110030000000003</v>
      </c>
      <c r="J6489" s="3" cm="1">
        <f t="array" ref="J6489">+INDEX(G6489:H6489,,MATCH(Rates!$G$7,$G$4:$H$4,0))</f>
        <v>5.4220060000000005</v>
      </c>
    </row>
    <row r="6490" spans="2:10" x14ac:dyDescent="0.25">
      <c r="B6490" s="3">
        <v>9</v>
      </c>
      <c r="C6490" s="3">
        <v>27</v>
      </c>
      <c r="D6490" s="3">
        <v>13</v>
      </c>
      <c r="E6490" s="3">
        <v>5253.616</v>
      </c>
      <c r="F6490" s="3">
        <v>2626.808</v>
      </c>
      <c r="G6490" s="3">
        <f t="shared" si="202"/>
        <v>5.2536160000000001</v>
      </c>
      <c r="H6490" s="3">
        <f t="shared" si="203"/>
        <v>2.626808</v>
      </c>
      <c r="J6490" s="3" cm="1">
        <f t="array" ref="J6490">+INDEX(G6490:H6490,,MATCH(Rates!$G$7,$G$4:$H$4,0))</f>
        <v>5.2536160000000001</v>
      </c>
    </row>
    <row r="6491" spans="2:10" x14ac:dyDescent="0.25">
      <c r="B6491" s="3">
        <v>9</v>
      </c>
      <c r="C6491" s="3">
        <v>27</v>
      </c>
      <c r="D6491" s="3">
        <v>14</v>
      </c>
      <c r="E6491" s="3">
        <v>4637.6679999999997</v>
      </c>
      <c r="F6491" s="3">
        <v>2318.8339999999998</v>
      </c>
      <c r="G6491" s="3">
        <f t="shared" si="202"/>
        <v>4.6376679999999997</v>
      </c>
      <c r="H6491" s="3">
        <f t="shared" si="203"/>
        <v>2.3188339999999998</v>
      </c>
      <c r="J6491" s="3" cm="1">
        <f t="array" ref="J6491">+INDEX(G6491:H6491,,MATCH(Rates!$G$7,$G$4:$H$4,0))</f>
        <v>4.6376679999999997</v>
      </c>
    </row>
    <row r="6492" spans="2:10" x14ac:dyDescent="0.25">
      <c r="B6492" s="3">
        <v>9</v>
      </c>
      <c r="C6492" s="3">
        <v>27</v>
      </c>
      <c r="D6492" s="3">
        <v>15</v>
      </c>
      <c r="E6492" s="3">
        <v>3803.0929999999998</v>
      </c>
      <c r="F6492" s="3">
        <v>1901.546</v>
      </c>
      <c r="G6492" s="3">
        <f t="shared" si="202"/>
        <v>3.8030930000000001</v>
      </c>
      <c r="H6492" s="3">
        <f t="shared" si="203"/>
        <v>1.901546</v>
      </c>
      <c r="J6492" s="3" cm="1">
        <f t="array" ref="J6492">+INDEX(G6492:H6492,,MATCH(Rates!$G$7,$G$4:$H$4,0))</f>
        <v>3.8030930000000001</v>
      </c>
    </row>
    <row r="6493" spans="2:10" x14ac:dyDescent="0.25">
      <c r="B6493" s="3">
        <v>9</v>
      </c>
      <c r="C6493" s="3">
        <v>27</v>
      </c>
      <c r="D6493" s="3">
        <v>16</v>
      </c>
      <c r="E6493" s="3">
        <v>2420.4549999999999</v>
      </c>
      <c r="F6493" s="3">
        <v>1210.2270000000001</v>
      </c>
      <c r="G6493" s="3">
        <f t="shared" si="202"/>
        <v>2.420455</v>
      </c>
      <c r="H6493" s="3">
        <f t="shared" si="203"/>
        <v>1.2102270000000002</v>
      </c>
      <c r="J6493" s="3" cm="1">
        <f t="array" ref="J6493">+INDEX(G6493:H6493,,MATCH(Rates!$G$7,$G$4:$H$4,0))</f>
        <v>2.420455</v>
      </c>
    </row>
    <row r="6494" spans="2:10" x14ac:dyDescent="0.25">
      <c r="B6494" s="3">
        <v>9</v>
      </c>
      <c r="C6494" s="3">
        <v>27</v>
      </c>
      <c r="D6494" s="3">
        <v>17</v>
      </c>
      <c r="E6494" s="3">
        <v>931.64300000000003</v>
      </c>
      <c r="F6494" s="3">
        <v>465.822</v>
      </c>
      <c r="G6494" s="3">
        <f t="shared" si="202"/>
        <v>0.931643</v>
      </c>
      <c r="H6494" s="3">
        <f t="shared" si="203"/>
        <v>0.46582200000000001</v>
      </c>
      <c r="J6494" s="3" cm="1">
        <f t="array" ref="J6494">+INDEX(G6494:H6494,,MATCH(Rates!$G$7,$G$4:$H$4,0))</f>
        <v>0.931643</v>
      </c>
    </row>
    <row r="6495" spans="2:10" x14ac:dyDescent="0.25">
      <c r="B6495" s="3">
        <v>9</v>
      </c>
      <c r="C6495" s="3">
        <v>27</v>
      </c>
      <c r="D6495" s="3">
        <v>18</v>
      </c>
      <c r="E6495" s="3">
        <v>0</v>
      </c>
      <c r="F6495" s="3">
        <v>0</v>
      </c>
      <c r="G6495" s="3">
        <f t="shared" si="202"/>
        <v>0</v>
      </c>
      <c r="H6495" s="3">
        <f t="shared" si="203"/>
        <v>0</v>
      </c>
      <c r="J6495" s="3" cm="1">
        <f t="array" ref="J6495">+INDEX(G6495:H6495,,MATCH(Rates!$G$7,$G$4:$H$4,0))</f>
        <v>0</v>
      </c>
    </row>
    <row r="6496" spans="2:10" x14ac:dyDescent="0.25">
      <c r="B6496" s="3">
        <v>9</v>
      </c>
      <c r="C6496" s="3">
        <v>27</v>
      </c>
      <c r="D6496" s="3">
        <v>19</v>
      </c>
      <c r="E6496" s="3">
        <v>0</v>
      </c>
      <c r="F6496" s="3">
        <v>0</v>
      </c>
      <c r="G6496" s="3">
        <f t="shared" si="202"/>
        <v>0</v>
      </c>
      <c r="H6496" s="3">
        <f t="shared" si="203"/>
        <v>0</v>
      </c>
      <c r="J6496" s="3" cm="1">
        <f t="array" ref="J6496">+INDEX(G6496:H6496,,MATCH(Rates!$G$7,$G$4:$H$4,0))</f>
        <v>0</v>
      </c>
    </row>
    <row r="6497" spans="2:10" x14ac:dyDescent="0.25">
      <c r="B6497" s="3">
        <v>9</v>
      </c>
      <c r="C6497" s="3">
        <v>27</v>
      </c>
      <c r="D6497" s="3">
        <v>20</v>
      </c>
      <c r="E6497" s="3">
        <v>0</v>
      </c>
      <c r="F6497" s="3">
        <v>0</v>
      </c>
      <c r="G6497" s="3">
        <f t="shared" si="202"/>
        <v>0</v>
      </c>
      <c r="H6497" s="3">
        <f t="shared" si="203"/>
        <v>0</v>
      </c>
      <c r="J6497" s="3" cm="1">
        <f t="array" ref="J6497">+INDEX(G6497:H6497,,MATCH(Rates!$G$7,$G$4:$H$4,0))</f>
        <v>0</v>
      </c>
    </row>
    <row r="6498" spans="2:10" x14ac:dyDescent="0.25">
      <c r="B6498" s="3">
        <v>9</v>
      </c>
      <c r="C6498" s="3">
        <v>27</v>
      </c>
      <c r="D6498" s="3">
        <v>21</v>
      </c>
      <c r="E6498" s="3">
        <v>0</v>
      </c>
      <c r="F6498" s="3">
        <v>0</v>
      </c>
      <c r="G6498" s="3">
        <f t="shared" si="202"/>
        <v>0</v>
      </c>
      <c r="H6498" s="3">
        <f t="shared" si="203"/>
        <v>0</v>
      </c>
      <c r="J6498" s="3" cm="1">
        <f t="array" ref="J6498">+INDEX(G6498:H6498,,MATCH(Rates!$G$7,$G$4:$H$4,0))</f>
        <v>0</v>
      </c>
    </row>
    <row r="6499" spans="2:10" x14ac:dyDescent="0.25">
      <c r="B6499" s="3">
        <v>9</v>
      </c>
      <c r="C6499" s="3">
        <v>27</v>
      </c>
      <c r="D6499" s="3">
        <v>22</v>
      </c>
      <c r="E6499" s="3">
        <v>0</v>
      </c>
      <c r="F6499" s="3">
        <v>0</v>
      </c>
      <c r="G6499" s="3">
        <f t="shared" si="202"/>
        <v>0</v>
      </c>
      <c r="H6499" s="3">
        <f t="shared" si="203"/>
        <v>0</v>
      </c>
      <c r="J6499" s="3" cm="1">
        <f t="array" ref="J6499">+INDEX(G6499:H6499,,MATCH(Rates!$G$7,$G$4:$H$4,0))</f>
        <v>0</v>
      </c>
    </row>
    <row r="6500" spans="2:10" x14ac:dyDescent="0.25">
      <c r="B6500" s="3">
        <v>9</v>
      </c>
      <c r="C6500" s="3">
        <v>27</v>
      </c>
      <c r="D6500" s="3">
        <v>23</v>
      </c>
      <c r="E6500" s="3">
        <v>0</v>
      </c>
      <c r="F6500" s="3">
        <v>0</v>
      </c>
      <c r="G6500" s="3">
        <f t="shared" si="202"/>
        <v>0</v>
      </c>
      <c r="H6500" s="3">
        <f t="shared" si="203"/>
        <v>0</v>
      </c>
      <c r="J6500" s="3" cm="1">
        <f t="array" ref="J6500">+INDEX(G6500:H6500,,MATCH(Rates!$G$7,$G$4:$H$4,0))</f>
        <v>0</v>
      </c>
    </row>
    <row r="6501" spans="2:10" x14ac:dyDescent="0.25">
      <c r="B6501" s="3">
        <v>9</v>
      </c>
      <c r="C6501" s="3">
        <v>28</v>
      </c>
      <c r="D6501" s="3">
        <v>0</v>
      </c>
      <c r="E6501" s="3">
        <v>0</v>
      </c>
      <c r="F6501" s="3">
        <v>0</v>
      </c>
      <c r="G6501" s="3">
        <f t="shared" si="202"/>
        <v>0</v>
      </c>
      <c r="H6501" s="3">
        <f t="shared" si="203"/>
        <v>0</v>
      </c>
      <c r="J6501" s="3" cm="1">
        <f t="array" ref="J6501">+INDEX(G6501:H6501,,MATCH(Rates!$G$7,$G$4:$H$4,0))</f>
        <v>0</v>
      </c>
    </row>
    <row r="6502" spans="2:10" x14ac:dyDescent="0.25">
      <c r="B6502" s="3">
        <v>9</v>
      </c>
      <c r="C6502" s="3">
        <v>28</v>
      </c>
      <c r="D6502" s="3">
        <v>1</v>
      </c>
      <c r="E6502" s="3">
        <v>0</v>
      </c>
      <c r="F6502" s="3">
        <v>0</v>
      </c>
      <c r="G6502" s="3">
        <f t="shared" si="202"/>
        <v>0</v>
      </c>
      <c r="H6502" s="3">
        <f t="shared" si="203"/>
        <v>0</v>
      </c>
      <c r="J6502" s="3" cm="1">
        <f t="array" ref="J6502">+INDEX(G6502:H6502,,MATCH(Rates!$G$7,$G$4:$H$4,0))</f>
        <v>0</v>
      </c>
    </row>
    <row r="6503" spans="2:10" x14ac:dyDescent="0.25">
      <c r="B6503" s="3">
        <v>9</v>
      </c>
      <c r="C6503" s="3">
        <v>28</v>
      </c>
      <c r="D6503" s="3">
        <v>2</v>
      </c>
      <c r="E6503" s="3">
        <v>0</v>
      </c>
      <c r="F6503" s="3">
        <v>0</v>
      </c>
      <c r="G6503" s="3">
        <f t="shared" si="202"/>
        <v>0</v>
      </c>
      <c r="H6503" s="3">
        <f t="shared" si="203"/>
        <v>0</v>
      </c>
      <c r="J6503" s="3" cm="1">
        <f t="array" ref="J6503">+INDEX(G6503:H6503,,MATCH(Rates!$G$7,$G$4:$H$4,0))</f>
        <v>0</v>
      </c>
    </row>
    <row r="6504" spans="2:10" x14ac:dyDescent="0.25">
      <c r="B6504" s="3">
        <v>9</v>
      </c>
      <c r="C6504" s="3">
        <v>28</v>
      </c>
      <c r="D6504" s="3">
        <v>3</v>
      </c>
      <c r="E6504" s="3">
        <v>0</v>
      </c>
      <c r="F6504" s="3">
        <v>0</v>
      </c>
      <c r="G6504" s="3">
        <f t="shared" si="202"/>
        <v>0</v>
      </c>
      <c r="H6504" s="3">
        <f t="shared" si="203"/>
        <v>0</v>
      </c>
      <c r="J6504" s="3" cm="1">
        <f t="array" ref="J6504">+INDEX(G6504:H6504,,MATCH(Rates!$G$7,$G$4:$H$4,0))</f>
        <v>0</v>
      </c>
    </row>
    <row r="6505" spans="2:10" x14ac:dyDescent="0.25">
      <c r="B6505" s="3">
        <v>9</v>
      </c>
      <c r="C6505" s="3">
        <v>28</v>
      </c>
      <c r="D6505" s="3">
        <v>4</v>
      </c>
      <c r="E6505" s="3">
        <v>0</v>
      </c>
      <c r="F6505" s="3">
        <v>0</v>
      </c>
      <c r="G6505" s="3">
        <f t="shared" si="202"/>
        <v>0</v>
      </c>
      <c r="H6505" s="3">
        <f t="shared" si="203"/>
        <v>0</v>
      </c>
      <c r="J6505" s="3" cm="1">
        <f t="array" ref="J6505">+INDEX(G6505:H6505,,MATCH(Rates!$G$7,$G$4:$H$4,0))</f>
        <v>0</v>
      </c>
    </row>
    <row r="6506" spans="2:10" x14ac:dyDescent="0.25">
      <c r="B6506" s="3">
        <v>9</v>
      </c>
      <c r="C6506" s="3">
        <v>28</v>
      </c>
      <c r="D6506" s="3">
        <v>5</v>
      </c>
      <c r="E6506" s="3">
        <v>0</v>
      </c>
      <c r="F6506" s="3">
        <v>0</v>
      </c>
      <c r="G6506" s="3">
        <f t="shared" si="202"/>
        <v>0</v>
      </c>
      <c r="H6506" s="3">
        <f t="shared" si="203"/>
        <v>0</v>
      </c>
      <c r="J6506" s="3" cm="1">
        <f t="array" ref="J6506">+INDEX(G6506:H6506,,MATCH(Rates!$G$7,$G$4:$H$4,0))</f>
        <v>0</v>
      </c>
    </row>
    <row r="6507" spans="2:10" x14ac:dyDescent="0.25">
      <c r="B6507" s="3">
        <v>9</v>
      </c>
      <c r="C6507" s="3">
        <v>28</v>
      </c>
      <c r="D6507" s="3">
        <v>6</v>
      </c>
      <c r="E6507" s="3">
        <v>0</v>
      </c>
      <c r="F6507" s="3">
        <v>0</v>
      </c>
      <c r="G6507" s="3">
        <f t="shared" si="202"/>
        <v>0</v>
      </c>
      <c r="H6507" s="3">
        <f t="shared" si="203"/>
        <v>0</v>
      </c>
      <c r="J6507" s="3" cm="1">
        <f t="array" ref="J6507">+INDEX(G6507:H6507,,MATCH(Rates!$G$7,$G$4:$H$4,0))</f>
        <v>0</v>
      </c>
    </row>
    <row r="6508" spans="2:10" x14ac:dyDescent="0.25">
      <c r="B6508" s="3">
        <v>9</v>
      </c>
      <c r="C6508" s="3">
        <v>28</v>
      </c>
      <c r="D6508" s="3">
        <v>7</v>
      </c>
      <c r="E6508" s="3">
        <v>676.84</v>
      </c>
      <c r="F6508" s="3">
        <v>338.42</v>
      </c>
      <c r="G6508" s="3">
        <f t="shared" si="202"/>
        <v>0.67684</v>
      </c>
      <c r="H6508" s="3">
        <f t="shared" si="203"/>
        <v>0.33842</v>
      </c>
      <c r="J6508" s="3" cm="1">
        <f t="array" ref="J6508">+INDEX(G6508:H6508,,MATCH(Rates!$G$7,$G$4:$H$4,0))</f>
        <v>0.67684</v>
      </c>
    </row>
    <row r="6509" spans="2:10" x14ac:dyDescent="0.25">
      <c r="B6509" s="3">
        <v>9</v>
      </c>
      <c r="C6509" s="3">
        <v>28</v>
      </c>
      <c r="D6509" s="3">
        <v>8</v>
      </c>
      <c r="E6509" s="3">
        <v>1325.491</v>
      </c>
      <c r="F6509" s="3">
        <v>662.74599999999998</v>
      </c>
      <c r="G6509" s="3">
        <f t="shared" si="202"/>
        <v>1.325491</v>
      </c>
      <c r="H6509" s="3">
        <f t="shared" si="203"/>
        <v>0.66274599999999995</v>
      </c>
      <c r="J6509" s="3" cm="1">
        <f t="array" ref="J6509">+INDEX(G6509:H6509,,MATCH(Rates!$G$7,$G$4:$H$4,0))</f>
        <v>1.325491</v>
      </c>
    </row>
    <row r="6510" spans="2:10" x14ac:dyDescent="0.25">
      <c r="B6510" s="3">
        <v>9</v>
      </c>
      <c r="C6510" s="3">
        <v>28</v>
      </c>
      <c r="D6510" s="3">
        <v>9</v>
      </c>
      <c r="E6510" s="3">
        <v>2264.2829999999999</v>
      </c>
      <c r="F6510" s="3">
        <v>1132.1410000000001</v>
      </c>
      <c r="G6510" s="3">
        <f t="shared" si="202"/>
        <v>2.2642829999999998</v>
      </c>
      <c r="H6510" s="3">
        <f t="shared" si="203"/>
        <v>1.1321410000000001</v>
      </c>
      <c r="J6510" s="3" cm="1">
        <f t="array" ref="J6510">+INDEX(G6510:H6510,,MATCH(Rates!$G$7,$G$4:$H$4,0))</f>
        <v>2.2642829999999998</v>
      </c>
    </row>
    <row r="6511" spans="2:10" x14ac:dyDescent="0.25">
      <c r="B6511" s="3">
        <v>9</v>
      </c>
      <c r="C6511" s="3">
        <v>28</v>
      </c>
      <c r="D6511" s="3">
        <v>10</v>
      </c>
      <c r="E6511" s="3">
        <v>4332.6120000000001</v>
      </c>
      <c r="F6511" s="3">
        <v>2166.306</v>
      </c>
      <c r="G6511" s="3">
        <f t="shared" si="202"/>
        <v>4.3326120000000001</v>
      </c>
      <c r="H6511" s="3">
        <f t="shared" si="203"/>
        <v>2.1663060000000001</v>
      </c>
      <c r="J6511" s="3" cm="1">
        <f t="array" ref="J6511">+INDEX(G6511:H6511,,MATCH(Rates!$G$7,$G$4:$H$4,0))</f>
        <v>4.3326120000000001</v>
      </c>
    </row>
    <row r="6512" spans="2:10" x14ac:dyDescent="0.25">
      <c r="B6512" s="3">
        <v>9</v>
      </c>
      <c r="C6512" s="3">
        <v>28</v>
      </c>
      <c r="D6512" s="3">
        <v>11</v>
      </c>
      <c r="E6512" s="3">
        <v>4628.1989999999996</v>
      </c>
      <c r="F6512" s="3">
        <v>2314.0990000000002</v>
      </c>
      <c r="G6512" s="3">
        <f t="shared" si="202"/>
        <v>4.6281989999999995</v>
      </c>
      <c r="H6512" s="3">
        <f t="shared" si="203"/>
        <v>2.3140990000000001</v>
      </c>
      <c r="J6512" s="3" cm="1">
        <f t="array" ref="J6512">+INDEX(G6512:H6512,,MATCH(Rates!$G$7,$G$4:$H$4,0))</f>
        <v>4.6281989999999995</v>
      </c>
    </row>
    <row r="6513" spans="2:10" x14ac:dyDescent="0.25">
      <c r="B6513" s="3">
        <v>9</v>
      </c>
      <c r="C6513" s="3">
        <v>28</v>
      </c>
      <c r="D6513" s="3">
        <v>12</v>
      </c>
      <c r="E6513" s="3">
        <v>1832.742</v>
      </c>
      <c r="F6513" s="3">
        <v>916.37099999999998</v>
      </c>
      <c r="G6513" s="3">
        <f t="shared" si="202"/>
        <v>1.8327419999999999</v>
      </c>
      <c r="H6513" s="3">
        <f t="shared" si="203"/>
        <v>0.91637099999999994</v>
      </c>
      <c r="J6513" s="3" cm="1">
        <f t="array" ref="J6513">+INDEX(G6513:H6513,,MATCH(Rates!$G$7,$G$4:$H$4,0))</f>
        <v>1.8327419999999999</v>
      </c>
    </row>
    <row r="6514" spans="2:10" x14ac:dyDescent="0.25">
      <c r="B6514" s="3">
        <v>9</v>
      </c>
      <c r="C6514" s="3">
        <v>28</v>
      </c>
      <c r="D6514" s="3">
        <v>13</v>
      </c>
      <c r="E6514" s="3">
        <v>3205.107</v>
      </c>
      <c r="F6514" s="3">
        <v>1602.5540000000001</v>
      </c>
      <c r="G6514" s="3">
        <f t="shared" si="202"/>
        <v>3.2051069999999999</v>
      </c>
      <c r="H6514" s="3">
        <f t="shared" si="203"/>
        <v>1.602554</v>
      </c>
      <c r="J6514" s="3" cm="1">
        <f t="array" ref="J6514">+INDEX(G6514:H6514,,MATCH(Rates!$G$7,$G$4:$H$4,0))</f>
        <v>3.2051069999999999</v>
      </c>
    </row>
    <row r="6515" spans="2:10" x14ac:dyDescent="0.25">
      <c r="B6515" s="3">
        <v>9</v>
      </c>
      <c r="C6515" s="3">
        <v>28</v>
      </c>
      <c r="D6515" s="3">
        <v>14</v>
      </c>
      <c r="E6515" s="3">
        <v>4048.9279999999999</v>
      </c>
      <c r="F6515" s="3">
        <v>2024.4639999999999</v>
      </c>
      <c r="G6515" s="3">
        <f t="shared" si="202"/>
        <v>4.0489280000000001</v>
      </c>
      <c r="H6515" s="3">
        <f t="shared" si="203"/>
        <v>2.024464</v>
      </c>
      <c r="J6515" s="3" cm="1">
        <f t="array" ref="J6515">+INDEX(G6515:H6515,,MATCH(Rates!$G$7,$G$4:$H$4,0))</f>
        <v>4.0489280000000001</v>
      </c>
    </row>
    <row r="6516" spans="2:10" x14ac:dyDescent="0.25">
      <c r="B6516" s="3">
        <v>9</v>
      </c>
      <c r="C6516" s="3">
        <v>28</v>
      </c>
      <c r="D6516" s="3">
        <v>15</v>
      </c>
      <c r="E6516" s="3">
        <v>872.79100000000005</v>
      </c>
      <c r="F6516" s="3">
        <v>436.39499999999998</v>
      </c>
      <c r="G6516" s="3">
        <f t="shared" si="202"/>
        <v>0.87279100000000009</v>
      </c>
      <c r="H6516" s="3">
        <f t="shared" si="203"/>
        <v>0.43639499999999998</v>
      </c>
      <c r="J6516" s="3" cm="1">
        <f t="array" ref="J6516">+INDEX(G6516:H6516,,MATCH(Rates!$G$7,$G$4:$H$4,0))</f>
        <v>0.87279100000000009</v>
      </c>
    </row>
    <row r="6517" spans="2:10" x14ac:dyDescent="0.25">
      <c r="B6517" s="3">
        <v>9</v>
      </c>
      <c r="C6517" s="3">
        <v>28</v>
      </c>
      <c r="D6517" s="3">
        <v>16</v>
      </c>
      <c r="E6517" s="3">
        <v>1347.8679999999999</v>
      </c>
      <c r="F6517" s="3">
        <v>673.93399999999997</v>
      </c>
      <c r="G6517" s="3">
        <f t="shared" si="202"/>
        <v>1.3478679999999998</v>
      </c>
      <c r="H6517" s="3">
        <f t="shared" si="203"/>
        <v>0.67393399999999992</v>
      </c>
      <c r="J6517" s="3" cm="1">
        <f t="array" ref="J6517">+INDEX(G6517:H6517,,MATCH(Rates!$G$7,$G$4:$H$4,0))</f>
        <v>1.3478679999999998</v>
      </c>
    </row>
    <row r="6518" spans="2:10" x14ac:dyDescent="0.25">
      <c r="B6518" s="3">
        <v>9</v>
      </c>
      <c r="C6518" s="3">
        <v>28</v>
      </c>
      <c r="D6518" s="3">
        <v>17</v>
      </c>
      <c r="E6518" s="3">
        <v>157.72300000000001</v>
      </c>
      <c r="F6518" s="3">
        <v>78.861000000000004</v>
      </c>
      <c r="G6518" s="3">
        <f t="shared" si="202"/>
        <v>0.157723</v>
      </c>
      <c r="H6518" s="3">
        <f t="shared" si="203"/>
        <v>7.8861000000000001E-2</v>
      </c>
      <c r="J6518" s="3" cm="1">
        <f t="array" ref="J6518">+INDEX(G6518:H6518,,MATCH(Rates!$G$7,$G$4:$H$4,0))</f>
        <v>0.157723</v>
      </c>
    </row>
    <row r="6519" spans="2:10" x14ac:dyDescent="0.25">
      <c r="B6519" s="3">
        <v>9</v>
      </c>
      <c r="C6519" s="3">
        <v>28</v>
      </c>
      <c r="D6519" s="3">
        <v>18</v>
      </c>
      <c r="E6519" s="3">
        <v>0</v>
      </c>
      <c r="F6519" s="3">
        <v>0</v>
      </c>
      <c r="G6519" s="3">
        <f t="shared" si="202"/>
        <v>0</v>
      </c>
      <c r="H6519" s="3">
        <f t="shared" si="203"/>
        <v>0</v>
      </c>
      <c r="J6519" s="3" cm="1">
        <f t="array" ref="J6519">+INDEX(G6519:H6519,,MATCH(Rates!$G$7,$G$4:$H$4,0))</f>
        <v>0</v>
      </c>
    </row>
    <row r="6520" spans="2:10" x14ac:dyDescent="0.25">
      <c r="B6520" s="3">
        <v>9</v>
      </c>
      <c r="C6520" s="3">
        <v>28</v>
      </c>
      <c r="D6520" s="3">
        <v>19</v>
      </c>
      <c r="E6520" s="3">
        <v>0</v>
      </c>
      <c r="F6520" s="3">
        <v>0</v>
      </c>
      <c r="G6520" s="3">
        <f t="shared" si="202"/>
        <v>0</v>
      </c>
      <c r="H6520" s="3">
        <f t="shared" si="203"/>
        <v>0</v>
      </c>
      <c r="J6520" s="3" cm="1">
        <f t="array" ref="J6520">+INDEX(G6520:H6520,,MATCH(Rates!$G$7,$G$4:$H$4,0))</f>
        <v>0</v>
      </c>
    </row>
    <row r="6521" spans="2:10" x14ac:dyDescent="0.25">
      <c r="B6521" s="3">
        <v>9</v>
      </c>
      <c r="C6521" s="3">
        <v>28</v>
      </c>
      <c r="D6521" s="3">
        <v>20</v>
      </c>
      <c r="E6521" s="3">
        <v>0</v>
      </c>
      <c r="F6521" s="3">
        <v>0</v>
      </c>
      <c r="G6521" s="3">
        <f t="shared" si="202"/>
        <v>0</v>
      </c>
      <c r="H6521" s="3">
        <f t="shared" si="203"/>
        <v>0</v>
      </c>
      <c r="J6521" s="3" cm="1">
        <f t="array" ref="J6521">+INDEX(G6521:H6521,,MATCH(Rates!$G$7,$G$4:$H$4,0))</f>
        <v>0</v>
      </c>
    </row>
    <row r="6522" spans="2:10" x14ac:dyDescent="0.25">
      <c r="B6522" s="3">
        <v>9</v>
      </c>
      <c r="C6522" s="3">
        <v>28</v>
      </c>
      <c r="D6522" s="3">
        <v>21</v>
      </c>
      <c r="E6522" s="3">
        <v>0</v>
      </c>
      <c r="F6522" s="3">
        <v>0</v>
      </c>
      <c r="G6522" s="3">
        <f t="shared" si="202"/>
        <v>0</v>
      </c>
      <c r="H6522" s="3">
        <f t="shared" si="203"/>
        <v>0</v>
      </c>
      <c r="J6522" s="3" cm="1">
        <f t="array" ref="J6522">+INDEX(G6522:H6522,,MATCH(Rates!$G$7,$G$4:$H$4,0))</f>
        <v>0</v>
      </c>
    </row>
    <row r="6523" spans="2:10" x14ac:dyDescent="0.25">
      <c r="B6523" s="3">
        <v>9</v>
      </c>
      <c r="C6523" s="3">
        <v>28</v>
      </c>
      <c r="D6523" s="3">
        <v>22</v>
      </c>
      <c r="E6523" s="3">
        <v>0</v>
      </c>
      <c r="F6523" s="3">
        <v>0</v>
      </c>
      <c r="G6523" s="3">
        <f t="shared" si="202"/>
        <v>0</v>
      </c>
      <c r="H6523" s="3">
        <f t="shared" si="203"/>
        <v>0</v>
      </c>
      <c r="J6523" s="3" cm="1">
        <f t="array" ref="J6523">+INDEX(G6523:H6523,,MATCH(Rates!$G$7,$G$4:$H$4,0))</f>
        <v>0</v>
      </c>
    </row>
    <row r="6524" spans="2:10" x14ac:dyDescent="0.25">
      <c r="B6524" s="3">
        <v>9</v>
      </c>
      <c r="C6524" s="3">
        <v>28</v>
      </c>
      <c r="D6524" s="3">
        <v>23</v>
      </c>
      <c r="E6524" s="3">
        <v>0</v>
      </c>
      <c r="F6524" s="3">
        <v>0</v>
      </c>
      <c r="G6524" s="3">
        <f t="shared" si="202"/>
        <v>0</v>
      </c>
      <c r="H6524" s="3">
        <f t="shared" si="203"/>
        <v>0</v>
      </c>
      <c r="J6524" s="3" cm="1">
        <f t="array" ref="J6524">+INDEX(G6524:H6524,,MATCH(Rates!$G$7,$G$4:$H$4,0))</f>
        <v>0</v>
      </c>
    </row>
    <row r="6525" spans="2:10" x14ac:dyDescent="0.25">
      <c r="B6525" s="3">
        <v>9</v>
      </c>
      <c r="C6525" s="3">
        <v>29</v>
      </c>
      <c r="D6525" s="3">
        <v>0</v>
      </c>
      <c r="E6525" s="3">
        <v>0</v>
      </c>
      <c r="F6525" s="3">
        <v>0</v>
      </c>
      <c r="G6525" s="3">
        <f t="shared" si="202"/>
        <v>0</v>
      </c>
      <c r="H6525" s="3">
        <f t="shared" si="203"/>
        <v>0</v>
      </c>
      <c r="J6525" s="3" cm="1">
        <f t="array" ref="J6525">+INDEX(G6525:H6525,,MATCH(Rates!$G$7,$G$4:$H$4,0))</f>
        <v>0</v>
      </c>
    </row>
    <row r="6526" spans="2:10" x14ac:dyDescent="0.25">
      <c r="B6526" s="3">
        <v>9</v>
      </c>
      <c r="C6526" s="3">
        <v>29</v>
      </c>
      <c r="D6526" s="3">
        <v>1</v>
      </c>
      <c r="E6526" s="3">
        <v>0</v>
      </c>
      <c r="F6526" s="3">
        <v>0</v>
      </c>
      <c r="G6526" s="3">
        <f t="shared" si="202"/>
        <v>0</v>
      </c>
      <c r="H6526" s="3">
        <f t="shared" si="203"/>
        <v>0</v>
      </c>
      <c r="J6526" s="3" cm="1">
        <f t="array" ref="J6526">+INDEX(G6526:H6526,,MATCH(Rates!$G$7,$G$4:$H$4,0))</f>
        <v>0</v>
      </c>
    </row>
    <row r="6527" spans="2:10" x14ac:dyDescent="0.25">
      <c r="B6527" s="3">
        <v>9</v>
      </c>
      <c r="C6527" s="3">
        <v>29</v>
      </c>
      <c r="D6527" s="3">
        <v>2</v>
      </c>
      <c r="E6527" s="3">
        <v>0</v>
      </c>
      <c r="F6527" s="3">
        <v>0</v>
      </c>
      <c r="G6527" s="3">
        <f t="shared" si="202"/>
        <v>0</v>
      </c>
      <c r="H6527" s="3">
        <f t="shared" si="203"/>
        <v>0</v>
      </c>
      <c r="J6527" s="3" cm="1">
        <f t="array" ref="J6527">+INDEX(G6527:H6527,,MATCH(Rates!$G$7,$G$4:$H$4,0))</f>
        <v>0</v>
      </c>
    </row>
    <row r="6528" spans="2:10" x14ac:dyDescent="0.25">
      <c r="B6528" s="3">
        <v>9</v>
      </c>
      <c r="C6528" s="3">
        <v>29</v>
      </c>
      <c r="D6528" s="3">
        <v>3</v>
      </c>
      <c r="E6528" s="3">
        <v>0</v>
      </c>
      <c r="F6528" s="3">
        <v>0</v>
      </c>
      <c r="G6528" s="3">
        <f t="shared" si="202"/>
        <v>0</v>
      </c>
      <c r="H6528" s="3">
        <f t="shared" si="203"/>
        <v>0</v>
      </c>
      <c r="J6528" s="3" cm="1">
        <f t="array" ref="J6528">+INDEX(G6528:H6528,,MATCH(Rates!$G$7,$G$4:$H$4,0))</f>
        <v>0</v>
      </c>
    </row>
    <row r="6529" spans="2:10" x14ac:dyDescent="0.25">
      <c r="B6529" s="3">
        <v>9</v>
      </c>
      <c r="C6529" s="3">
        <v>29</v>
      </c>
      <c r="D6529" s="3">
        <v>4</v>
      </c>
      <c r="E6529" s="3">
        <v>0</v>
      </c>
      <c r="F6529" s="3">
        <v>0</v>
      </c>
      <c r="G6529" s="3">
        <f t="shared" si="202"/>
        <v>0</v>
      </c>
      <c r="H6529" s="3">
        <f t="shared" si="203"/>
        <v>0</v>
      </c>
      <c r="J6529" s="3" cm="1">
        <f t="array" ref="J6529">+INDEX(G6529:H6529,,MATCH(Rates!$G$7,$G$4:$H$4,0))</f>
        <v>0</v>
      </c>
    </row>
    <row r="6530" spans="2:10" x14ac:dyDescent="0.25">
      <c r="B6530" s="3">
        <v>9</v>
      </c>
      <c r="C6530" s="3">
        <v>29</v>
      </c>
      <c r="D6530" s="3">
        <v>5</v>
      </c>
      <c r="E6530" s="3">
        <v>0</v>
      </c>
      <c r="F6530" s="3">
        <v>0</v>
      </c>
      <c r="G6530" s="3">
        <f t="shared" si="202"/>
        <v>0</v>
      </c>
      <c r="H6530" s="3">
        <f t="shared" si="203"/>
        <v>0</v>
      </c>
      <c r="J6530" s="3" cm="1">
        <f t="array" ref="J6530">+INDEX(G6530:H6530,,MATCH(Rates!$G$7,$G$4:$H$4,0))</f>
        <v>0</v>
      </c>
    </row>
    <row r="6531" spans="2:10" x14ac:dyDescent="0.25">
      <c r="B6531" s="3">
        <v>9</v>
      </c>
      <c r="C6531" s="3">
        <v>29</v>
      </c>
      <c r="D6531" s="3">
        <v>6</v>
      </c>
      <c r="E6531" s="3">
        <v>0</v>
      </c>
      <c r="F6531" s="3">
        <v>0</v>
      </c>
      <c r="G6531" s="3">
        <f t="shared" si="202"/>
        <v>0</v>
      </c>
      <c r="H6531" s="3">
        <f t="shared" si="203"/>
        <v>0</v>
      </c>
      <c r="J6531" s="3" cm="1">
        <f t="array" ref="J6531">+INDEX(G6531:H6531,,MATCH(Rates!$G$7,$G$4:$H$4,0))</f>
        <v>0</v>
      </c>
    </row>
    <row r="6532" spans="2:10" x14ac:dyDescent="0.25">
      <c r="B6532" s="3">
        <v>9</v>
      </c>
      <c r="C6532" s="3">
        <v>29</v>
      </c>
      <c r="D6532" s="3">
        <v>7</v>
      </c>
      <c r="E6532" s="3">
        <v>711.06799999999998</v>
      </c>
      <c r="F6532" s="3">
        <v>355.53399999999999</v>
      </c>
      <c r="G6532" s="3">
        <f t="shared" si="202"/>
        <v>0.71106800000000003</v>
      </c>
      <c r="H6532" s="3">
        <f t="shared" si="203"/>
        <v>0.35553400000000002</v>
      </c>
      <c r="J6532" s="3" cm="1">
        <f t="array" ref="J6532">+INDEX(G6532:H6532,,MATCH(Rates!$G$7,$G$4:$H$4,0))</f>
        <v>0.71106800000000003</v>
      </c>
    </row>
    <row r="6533" spans="2:10" x14ac:dyDescent="0.25">
      <c r="B6533" s="3">
        <v>9</v>
      </c>
      <c r="C6533" s="3">
        <v>29</v>
      </c>
      <c r="D6533" s="3">
        <v>8</v>
      </c>
      <c r="E6533" s="3">
        <v>1303.3309999999999</v>
      </c>
      <c r="F6533" s="3">
        <v>651.66499999999996</v>
      </c>
      <c r="G6533" s="3">
        <f t="shared" si="202"/>
        <v>1.3033309999999998</v>
      </c>
      <c r="H6533" s="3">
        <f t="shared" si="203"/>
        <v>0.65166499999999994</v>
      </c>
      <c r="J6533" s="3" cm="1">
        <f t="array" ref="J6533">+INDEX(G6533:H6533,,MATCH(Rates!$G$7,$G$4:$H$4,0))</f>
        <v>1.3033309999999998</v>
      </c>
    </row>
    <row r="6534" spans="2:10" x14ac:dyDescent="0.25">
      <c r="B6534" s="3">
        <v>9</v>
      </c>
      <c r="C6534" s="3">
        <v>29</v>
      </c>
      <c r="D6534" s="3">
        <v>9</v>
      </c>
      <c r="E6534" s="3">
        <v>3554.4349999999999</v>
      </c>
      <c r="F6534" s="3">
        <v>1777.2170000000001</v>
      </c>
      <c r="G6534" s="3">
        <f t="shared" si="202"/>
        <v>3.5544349999999998</v>
      </c>
      <c r="H6534" s="3">
        <f t="shared" si="203"/>
        <v>1.777217</v>
      </c>
      <c r="J6534" s="3" cm="1">
        <f t="array" ref="J6534">+INDEX(G6534:H6534,,MATCH(Rates!$G$7,$G$4:$H$4,0))</f>
        <v>3.5544349999999998</v>
      </c>
    </row>
    <row r="6535" spans="2:10" x14ac:dyDescent="0.25">
      <c r="B6535" s="3">
        <v>9</v>
      </c>
      <c r="C6535" s="3">
        <v>29</v>
      </c>
      <c r="D6535" s="3">
        <v>10</v>
      </c>
      <c r="E6535" s="3">
        <v>4435.0860000000002</v>
      </c>
      <c r="F6535" s="3">
        <v>2217.5430000000001</v>
      </c>
      <c r="G6535" s="3">
        <f t="shared" si="202"/>
        <v>4.4350860000000001</v>
      </c>
      <c r="H6535" s="3">
        <f t="shared" si="203"/>
        <v>2.217543</v>
      </c>
      <c r="J6535" s="3" cm="1">
        <f t="array" ref="J6535">+INDEX(G6535:H6535,,MATCH(Rates!$G$7,$G$4:$H$4,0))</f>
        <v>4.4350860000000001</v>
      </c>
    </row>
    <row r="6536" spans="2:10" x14ac:dyDescent="0.25">
      <c r="B6536" s="3">
        <v>9</v>
      </c>
      <c r="C6536" s="3">
        <v>29</v>
      </c>
      <c r="D6536" s="3">
        <v>11</v>
      </c>
      <c r="E6536" s="3">
        <v>5174.8</v>
      </c>
      <c r="F6536" s="3">
        <v>2587.4</v>
      </c>
      <c r="G6536" s="3">
        <f t="shared" si="202"/>
        <v>5.1748000000000003</v>
      </c>
      <c r="H6536" s="3">
        <f t="shared" si="203"/>
        <v>2.5874000000000001</v>
      </c>
      <c r="J6536" s="3" cm="1">
        <f t="array" ref="J6536">+INDEX(G6536:H6536,,MATCH(Rates!$G$7,$G$4:$H$4,0))</f>
        <v>5.1748000000000003</v>
      </c>
    </row>
    <row r="6537" spans="2:10" x14ac:dyDescent="0.25">
      <c r="B6537" s="3">
        <v>9</v>
      </c>
      <c r="C6537" s="3">
        <v>29</v>
      </c>
      <c r="D6537" s="3">
        <v>12</v>
      </c>
      <c r="E6537" s="3">
        <v>5466.9610000000002</v>
      </c>
      <c r="F6537" s="3">
        <v>2733.48</v>
      </c>
      <c r="G6537" s="3">
        <f t="shared" si="202"/>
        <v>5.4669610000000004</v>
      </c>
      <c r="H6537" s="3">
        <f t="shared" si="203"/>
        <v>2.7334800000000001</v>
      </c>
      <c r="J6537" s="3" cm="1">
        <f t="array" ref="J6537">+INDEX(G6537:H6537,,MATCH(Rates!$G$7,$G$4:$H$4,0))</f>
        <v>5.4669610000000004</v>
      </c>
    </row>
    <row r="6538" spans="2:10" x14ac:dyDescent="0.25">
      <c r="B6538" s="3">
        <v>9</v>
      </c>
      <c r="C6538" s="3">
        <v>29</v>
      </c>
      <c r="D6538" s="3">
        <v>13</v>
      </c>
      <c r="E6538" s="3">
        <v>5316.6360000000004</v>
      </c>
      <c r="F6538" s="3">
        <v>2658.3180000000002</v>
      </c>
      <c r="G6538" s="3">
        <f t="shared" si="202"/>
        <v>5.3166360000000008</v>
      </c>
      <c r="H6538" s="3">
        <f t="shared" si="203"/>
        <v>2.6583180000000004</v>
      </c>
      <c r="J6538" s="3" cm="1">
        <f t="array" ref="J6538">+INDEX(G6538:H6538,,MATCH(Rates!$G$7,$G$4:$H$4,0))</f>
        <v>5.3166360000000008</v>
      </c>
    </row>
    <row r="6539" spans="2:10" x14ac:dyDescent="0.25">
      <c r="B6539" s="3">
        <v>9</v>
      </c>
      <c r="C6539" s="3">
        <v>29</v>
      </c>
      <c r="D6539" s="3">
        <v>14</v>
      </c>
      <c r="E6539" s="3">
        <v>4828.4489999999996</v>
      </c>
      <c r="F6539" s="3">
        <v>2414.2249999999999</v>
      </c>
      <c r="G6539" s="3">
        <f t="shared" si="202"/>
        <v>4.828449</v>
      </c>
      <c r="H6539" s="3">
        <f t="shared" si="203"/>
        <v>2.4142250000000001</v>
      </c>
      <c r="J6539" s="3" cm="1">
        <f t="array" ref="J6539">+INDEX(G6539:H6539,,MATCH(Rates!$G$7,$G$4:$H$4,0))</f>
        <v>4.828449</v>
      </c>
    </row>
    <row r="6540" spans="2:10" x14ac:dyDescent="0.25">
      <c r="B6540" s="3">
        <v>9</v>
      </c>
      <c r="C6540" s="3">
        <v>29</v>
      </c>
      <c r="D6540" s="3">
        <v>15</v>
      </c>
      <c r="E6540" s="3">
        <v>3832.5880000000002</v>
      </c>
      <c r="F6540" s="3">
        <v>1916.2940000000001</v>
      </c>
      <c r="G6540" s="3">
        <f t="shared" si="202"/>
        <v>3.8325880000000003</v>
      </c>
      <c r="H6540" s="3">
        <f t="shared" si="203"/>
        <v>1.9162940000000002</v>
      </c>
      <c r="J6540" s="3" cm="1">
        <f t="array" ref="J6540">+INDEX(G6540:H6540,,MATCH(Rates!$G$7,$G$4:$H$4,0))</f>
        <v>3.8325880000000003</v>
      </c>
    </row>
    <row r="6541" spans="2:10" x14ac:dyDescent="0.25">
      <c r="B6541" s="3">
        <v>9</v>
      </c>
      <c r="C6541" s="3">
        <v>29</v>
      </c>
      <c r="D6541" s="3">
        <v>16</v>
      </c>
      <c r="E6541" s="3">
        <v>2453.5940000000001</v>
      </c>
      <c r="F6541" s="3">
        <v>1226.797</v>
      </c>
      <c r="G6541" s="3">
        <f t="shared" si="202"/>
        <v>2.4535939999999998</v>
      </c>
      <c r="H6541" s="3">
        <f t="shared" si="203"/>
        <v>1.2267969999999999</v>
      </c>
      <c r="J6541" s="3" cm="1">
        <f t="array" ref="J6541">+INDEX(G6541:H6541,,MATCH(Rates!$G$7,$G$4:$H$4,0))</f>
        <v>2.4535939999999998</v>
      </c>
    </row>
    <row r="6542" spans="2:10" x14ac:dyDescent="0.25">
      <c r="B6542" s="3">
        <v>9</v>
      </c>
      <c r="C6542" s="3">
        <v>29</v>
      </c>
      <c r="D6542" s="3">
        <v>17</v>
      </c>
      <c r="E6542" s="3">
        <v>906.12</v>
      </c>
      <c r="F6542" s="3">
        <v>453.06</v>
      </c>
      <c r="G6542" s="3">
        <f t="shared" si="202"/>
        <v>0.90612000000000004</v>
      </c>
      <c r="H6542" s="3">
        <f t="shared" si="203"/>
        <v>0.45306000000000002</v>
      </c>
      <c r="J6542" s="3" cm="1">
        <f t="array" ref="J6542">+INDEX(G6542:H6542,,MATCH(Rates!$G$7,$G$4:$H$4,0))</f>
        <v>0.90612000000000004</v>
      </c>
    </row>
    <row r="6543" spans="2:10" x14ac:dyDescent="0.25">
      <c r="B6543" s="3">
        <v>9</v>
      </c>
      <c r="C6543" s="3">
        <v>29</v>
      </c>
      <c r="D6543" s="3">
        <v>18</v>
      </c>
      <c r="E6543" s="3">
        <v>0</v>
      </c>
      <c r="F6543" s="3">
        <v>0</v>
      </c>
      <c r="G6543" s="3">
        <f t="shared" si="202"/>
        <v>0</v>
      </c>
      <c r="H6543" s="3">
        <f t="shared" si="203"/>
        <v>0</v>
      </c>
      <c r="J6543" s="3" cm="1">
        <f t="array" ref="J6543">+INDEX(G6543:H6543,,MATCH(Rates!$G$7,$G$4:$H$4,0))</f>
        <v>0</v>
      </c>
    </row>
    <row r="6544" spans="2:10" x14ac:dyDescent="0.25">
      <c r="B6544" s="3">
        <v>9</v>
      </c>
      <c r="C6544" s="3">
        <v>29</v>
      </c>
      <c r="D6544" s="3">
        <v>19</v>
      </c>
      <c r="E6544" s="3">
        <v>0</v>
      </c>
      <c r="F6544" s="3">
        <v>0</v>
      </c>
      <c r="G6544" s="3">
        <f t="shared" si="202"/>
        <v>0</v>
      </c>
      <c r="H6544" s="3">
        <f t="shared" si="203"/>
        <v>0</v>
      </c>
      <c r="J6544" s="3" cm="1">
        <f t="array" ref="J6544">+INDEX(G6544:H6544,,MATCH(Rates!$G$7,$G$4:$H$4,0))</f>
        <v>0</v>
      </c>
    </row>
    <row r="6545" spans="2:10" x14ac:dyDescent="0.25">
      <c r="B6545" s="3">
        <v>9</v>
      </c>
      <c r="C6545" s="3">
        <v>29</v>
      </c>
      <c r="D6545" s="3">
        <v>20</v>
      </c>
      <c r="E6545" s="3">
        <v>0</v>
      </c>
      <c r="F6545" s="3">
        <v>0</v>
      </c>
      <c r="G6545" s="3">
        <f t="shared" si="202"/>
        <v>0</v>
      </c>
      <c r="H6545" s="3">
        <f t="shared" si="203"/>
        <v>0</v>
      </c>
      <c r="J6545" s="3" cm="1">
        <f t="array" ref="J6545">+INDEX(G6545:H6545,,MATCH(Rates!$G$7,$G$4:$H$4,0))</f>
        <v>0</v>
      </c>
    </row>
    <row r="6546" spans="2:10" x14ac:dyDescent="0.25">
      <c r="B6546" s="3">
        <v>9</v>
      </c>
      <c r="C6546" s="3">
        <v>29</v>
      </c>
      <c r="D6546" s="3">
        <v>21</v>
      </c>
      <c r="E6546" s="3">
        <v>0</v>
      </c>
      <c r="F6546" s="3">
        <v>0</v>
      </c>
      <c r="G6546" s="3">
        <f t="shared" si="202"/>
        <v>0</v>
      </c>
      <c r="H6546" s="3">
        <f t="shared" si="203"/>
        <v>0</v>
      </c>
      <c r="J6546" s="3" cm="1">
        <f t="array" ref="J6546">+INDEX(G6546:H6546,,MATCH(Rates!$G$7,$G$4:$H$4,0))</f>
        <v>0</v>
      </c>
    </row>
    <row r="6547" spans="2:10" x14ac:dyDescent="0.25">
      <c r="B6547" s="3">
        <v>9</v>
      </c>
      <c r="C6547" s="3">
        <v>29</v>
      </c>
      <c r="D6547" s="3">
        <v>22</v>
      </c>
      <c r="E6547" s="3">
        <v>0</v>
      </c>
      <c r="F6547" s="3">
        <v>0</v>
      </c>
      <c r="G6547" s="3">
        <f t="shared" si="202"/>
        <v>0</v>
      </c>
      <c r="H6547" s="3">
        <f t="shared" si="203"/>
        <v>0</v>
      </c>
      <c r="J6547" s="3" cm="1">
        <f t="array" ref="J6547">+INDEX(G6547:H6547,,MATCH(Rates!$G$7,$G$4:$H$4,0))</f>
        <v>0</v>
      </c>
    </row>
    <row r="6548" spans="2:10" x14ac:dyDescent="0.25">
      <c r="B6548" s="3">
        <v>9</v>
      </c>
      <c r="C6548" s="3">
        <v>29</v>
      </c>
      <c r="D6548" s="3">
        <v>23</v>
      </c>
      <c r="E6548" s="3">
        <v>0</v>
      </c>
      <c r="F6548" s="3">
        <v>0</v>
      </c>
      <c r="G6548" s="3">
        <f t="shared" si="202"/>
        <v>0</v>
      </c>
      <c r="H6548" s="3">
        <f t="shared" si="203"/>
        <v>0</v>
      </c>
      <c r="J6548" s="3" cm="1">
        <f t="array" ref="J6548">+INDEX(G6548:H6548,,MATCH(Rates!$G$7,$G$4:$H$4,0))</f>
        <v>0</v>
      </c>
    </row>
    <row r="6549" spans="2:10" x14ac:dyDescent="0.25">
      <c r="B6549" s="3">
        <v>9</v>
      </c>
      <c r="C6549" s="3">
        <v>30</v>
      </c>
      <c r="D6549" s="3">
        <v>0</v>
      </c>
      <c r="E6549" s="3">
        <v>0</v>
      </c>
      <c r="F6549" s="3">
        <v>0</v>
      </c>
      <c r="G6549" s="3">
        <f t="shared" ref="G6549:G6612" si="204">+E6549/1000</f>
        <v>0</v>
      </c>
      <c r="H6549" s="3">
        <f t="shared" ref="H6549:H6612" si="205">+F6549/1000</f>
        <v>0</v>
      </c>
      <c r="J6549" s="3" cm="1">
        <f t="array" ref="J6549">+INDEX(G6549:H6549,,MATCH(Rates!$G$7,$G$4:$H$4,0))</f>
        <v>0</v>
      </c>
    </row>
    <row r="6550" spans="2:10" x14ac:dyDescent="0.25">
      <c r="B6550" s="3">
        <v>9</v>
      </c>
      <c r="C6550" s="3">
        <v>30</v>
      </c>
      <c r="D6550" s="3">
        <v>1</v>
      </c>
      <c r="E6550" s="3">
        <v>0</v>
      </c>
      <c r="F6550" s="3">
        <v>0</v>
      </c>
      <c r="G6550" s="3">
        <f t="shared" si="204"/>
        <v>0</v>
      </c>
      <c r="H6550" s="3">
        <f t="shared" si="205"/>
        <v>0</v>
      </c>
      <c r="J6550" s="3" cm="1">
        <f t="array" ref="J6550">+INDEX(G6550:H6550,,MATCH(Rates!$G$7,$G$4:$H$4,0))</f>
        <v>0</v>
      </c>
    </row>
    <row r="6551" spans="2:10" x14ac:dyDescent="0.25">
      <c r="B6551" s="3">
        <v>9</v>
      </c>
      <c r="C6551" s="3">
        <v>30</v>
      </c>
      <c r="D6551" s="3">
        <v>2</v>
      </c>
      <c r="E6551" s="3">
        <v>0</v>
      </c>
      <c r="F6551" s="3">
        <v>0</v>
      </c>
      <c r="G6551" s="3">
        <f t="shared" si="204"/>
        <v>0</v>
      </c>
      <c r="H6551" s="3">
        <f t="shared" si="205"/>
        <v>0</v>
      </c>
      <c r="J6551" s="3" cm="1">
        <f t="array" ref="J6551">+INDEX(G6551:H6551,,MATCH(Rates!$G$7,$G$4:$H$4,0))</f>
        <v>0</v>
      </c>
    </row>
    <row r="6552" spans="2:10" x14ac:dyDescent="0.25">
      <c r="B6552" s="3">
        <v>9</v>
      </c>
      <c r="C6552" s="3">
        <v>30</v>
      </c>
      <c r="D6552" s="3">
        <v>3</v>
      </c>
      <c r="E6552" s="3">
        <v>0</v>
      </c>
      <c r="F6552" s="3">
        <v>0</v>
      </c>
      <c r="G6552" s="3">
        <f t="shared" si="204"/>
        <v>0</v>
      </c>
      <c r="H6552" s="3">
        <f t="shared" si="205"/>
        <v>0</v>
      </c>
      <c r="J6552" s="3" cm="1">
        <f t="array" ref="J6552">+INDEX(G6552:H6552,,MATCH(Rates!$G$7,$G$4:$H$4,0))</f>
        <v>0</v>
      </c>
    </row>
    <row r="6553" spans="2:10" x14ac:dyDescent="0.25">
      <c r="B6553" s="3">
        <v>9</v>
      </c>
      <c r="C6553" s="3">
        <v>30</v>
      </c>
      <c r="D6553" s="3">
        <v>4</v>
      </c>
      <c r="E6553" s="3">
        <v>0</v>
      </c>
      <c r="F6553" s="3">
        <v>0</v>
      </c>
      <c r="G6553" s="3">
        <f t="shared" si="204"/>
        <v>0</v>
      </c>
      <c r="H6553" s="3">
        <f t="shared" si="205"/>
        <v>0</v>
      </c>
      <c r="J6553" s="3" cm="1">
        <f t="array" ref="J6553">+INDEX(G6553:H6553,,MATCH(Rates!$G$7,$G$4:$H$4,0))</f>
        <v>0</v>
      </c>
    </row>
    <row r="6554" spans="2:10" x14ac:dyDescent="0.25">
      <c r="B6554" s="3">
        <v>9</v>
      </c>
      <c r="C6554" s="3">
        <v>30</v>
      </c>
      <c r="D6554" s="3">
        <v>5</v>
      </c>
      <c r="E6554" s="3">
        <v>0</v>
      </c>
      <c r="F6554" s="3">
        <v>0</v>
      </c>
      <c r="G6554" s="3">
        <f t="shared" si="204"/>
        <v>0</v>
      </c>
      <c r="H6554" s="3">
        <f t="shared" si="205"/>
        <v>0</v>
      </c>
      <c r="J6554" s="3" cm="1">
        <f t="array" ref="J6554">+INDEX(G6554:H6554,,MATCH(Rates!$G$7,$G$4:$H$4,0))</f>
        <v>0</v>
      </c>
    </row>
    <row r="6555" spans="2:10" x14ac:dyDescent="0.25">
      <c r="B6555" s="3">
        <v>9</v>
      </c>
      <c r="C6555" s="3">
        <v>30</v>
      </c>
      <c r="D6555" s="3">
        <v>6</v>
      </c>
      <c r="E6555" s="3">
        <v>0</v>
      </c>
      <c r="F6555" s="3">
        <v>0</v>
      </c>
      <c r="G6555" s="3">
        <f t="shared" si="204"/>
        <v>0</v>
      </c>
      <c r="H6555" s="3">
        <f t="shared" si="205"/>
        <v>0</v>
      </c>
      <c r="J6555" s="3" cm="1">
        <f t="array" ref="J6555">+INDEX(G6555:H6555,,MATCH(Rates!$G$7,$G$4:$H$4,0))</f>
        <v>0</v>
      </c>
    </row>
    <row r="6556" spans="2:10" x14ac:dyDescent="0.25">
      <c r="B6556" s="3">
        <v>9</v>
      </c>
      <c r="C6556" s="3">
        <v>30</v>
      </c>
      <c r="D6556" s="3">
        <v>7</v>
      </c>
      <c r="E6556" s="3">
        <v>726.72299999999996</v>
      </c>
      <c r="F6556" s="3">
        <v>363.36200000000002</v>
      </c>
      <c r="G6556" s="3">
        <f t="shared" si="204"/>
        <v>0.72672300000000001</v>
      </c>
      <c r="H6556" s="3">
        <f t="shared" si="205"/>
        <v>0.36336200000000002</v>
      </c>
      <c r="J6556" s="3" cm="1">
        <f t="array" ref="J6556">+INDEX(G6556:H6556,,MATCH(Rates!$G$7,$G$4:$H$4,0))</f>
        <v>0.72672300000000001</v>
      </c>
    </row>
    <row r="6557" spans="2:10" x14ac:dyDescent="0.25">
      <c r="B6557" s="3">
        <v>9</v>
      </c>
      <c r="C6557" s="3">
        <v>30</v>
      </c>
      <c r="D6557" s="3">
        <v>8</v>
      </c>
      <c r="E6557" s="3">
        <v>2331.1289999999999</v>
      </c>
      <c r="F6557" s="3">
        <v>1165.5640000000001</v>
      </c>
      <c r="G6557" s="3">
        <f t="shared" si="204"/>
        <v>2.3311289999999998</v>
      </c>
      <c r="H6557" s="3">
        <f t="shared" si="205"/>
        <v>1.165564</v>
      </c>
      <c r="J6557" s="3" cm="1">
        <f t="array" ref="J6557">+INDEX(G6557:H6557,,MATCH(Rates!$G$7,$G$4:$H$4,0))</f>
        <v>2.3311289999999998</v>
      </c>
    </row>
    <row r="6558" spans="2:10" x14ac:dyDescent="0.25">
      <c r="B6558" s="3">
        <v>9</v>
      </c>
      <c r="C6558" s="3">
        <v>30</v>
      </c>
      <c r="D6558" s="3">
        <v>9</v>
      </c>
      <c r="E6558" s="3">
        <v>3822.0839999999998</v>
      </c>
      <c r="F6558" s="3">
        <v>1911.0419999999999</v>
      </c>
      <c r="G6558" s="3">
        <f t="shared" si="204"/>
        <v>3.8220839999999998</v>
      </c>
      <c r="H6558" s="3">
        <f t="shared" si="205"/>
        <v>1.9110419999999999</v>
      </c>
      <c r="J6558" s="3" cm="1">
        <f t="array" ref="J6558">+INDEX(G6558:H6558,,MATCH(Rates!$G$7,$G$4:$H$4,0))</f>
        <v>3.8220839999999998</v>
      </c>
    </row>
    <row r="6559" spans="2:10" x14ac:dyDescent="0.25">
      <c r="B6559" s="3">
        <v>9</v>
      </c>
      <c r="C6559" s="3">
        <v>30</v>
      </c>
      <c r="D6559" s="3">
        <v>10</v>
      </c>
      <c r="E6559" s="3">
        <v>4867.8069999999998</v>
      </c>
      <c r="F6559" s="3">
        <v>2433.9029999999998</v>
      </c>
      <c r="G6559" s="3">
        <f t="shared" si="204"/>
        <v>4.867807</v>
      </c>
      <c r="H6559" s="3">
        <f t="shared" si="205"/>
        <v>2.4339029999999999</v>
      </c>
      <c r="J6559" s="3" cm="1">
        <f t="array" ref="J6559">+INDEX(G6559:H6559,,MATCH(Rates!$G$7,$G$4:$H$4,0))</f>
        <v>4.867807</v>
      </c>
    </row>
    <row r="6560" spans="2:10" x14ac:dyDescent="0.25">
      <c r="B6560" s="3">
        <v>9</v>
      </c>
      <c r="C6560" s="3">
        <v>30</v>
      </c>
      <c r="D6560" s="3">
        <v>11</v>
      </c>
      <c r="E6560" s="3">
        <v>5526.6490000000003</v>
      </c>
      <c r="F6560" s="3">
        <v>2763.3240000000001</v>
      </c>
      <c r="G6560" s="3">
        <f t="shared" si="204"/>
        <v>5.5266489999999999</v>
      </c>
      <c r="H6560" s="3">
        <f t="shared" si="205"/>
        <v>2.7633239999999999</v>
      </c>
      <c r="J6560" s="3" cm="1">
        <f t="array" ref="J6560">+INDEX(G6560:H6560,,MATCH(Rates!$G$7,$G$4:$H$4,0))</f>
        <v>5.5266489999999999</v>
      </c>
    </row>
    <row r="6561" spans="2:10" x14ac:dyDescent="0.25">
      <c r="B6561" s="3">
        <v>9</v>
      </c>
      <c r="C6561" s="3">
        <v>30</v>
      </c>
      <c r="D6561" s="3">
        <v>12</v>
      </c>
      <c r="E6561" s="3">
        <v>5811.6</v>
      </c>
      <c r="F6561" s="3">
        <v>2905.8</v>
      </c>
      <c r="G6561" s="3">
        <f t="shared" si="204"/>
        <v>5.8116000000000003</v>
      </c>
      <c r="H6561" s="3">
        <f t="shared" si="205"/>
        <v>2.9058000000000002</v>
      </c>
      <c r="J6561" s="3" cm="1">
        <f t="array" ref="J6561">+INDEX(G6561:H6561,,MATCH(Rates!$G$7,$G$4:$H$4,0))</f>
        <v>5.8116000000000003</v>
      </c>
    </row>
    <row r="6562" spans="2:10" x14ac:dyDescent="0.25">
      <c r="B6562" s="3">
        <v>9</v>
      </c>
      <c r="C6562" s="3">
        <v>30</v>
      </c>
      <c r="D6562" s="3">
        <v>13</v>
      </c>
      <c r="E6562" s="3">
        <v>5617.9669999999996</v>
      </c>
      <c r="F6562" s="3">
        <v>2808.9839999999999</v>
      </c>
      <c r="G6562" s="3">
        <f t="shared" si="204"/>
        <v>5.6179669999999993</v>
      </c>
      <c r="H6562" s="3">
        <f t="shared" si="205"/>
        <v>2.8089839999999997</v>
      </c>
      <c r="J6562" s="3" cm="1">
        <f t="array" ref="J6562">+INDEX(G6562:H6562,,MATCH(Rates!$G$7,$G$4:$H$4,0))</f>
        <v>5.6179669999999993</v>
      </c>
    </row>
    <row r="6563" spans="2:10" x14ac:dyDescent="0.25">
      <c r="B6563" s="3">
        <v>9</v>
      </c>
      <c r="C6563" s="3">
        <v>30</v>
      </c>
      <c r="D6563" s="3">
        <v>14</v>
      </c>
      <c r="E6563" s="3">
        <v>5012.3969999999999</v>
      </c>
      <c r="F6563" s="3">
        <v>2506.1979999999999</v>
      </c>
      <c r="G6563" s="3">
        <f t="shared" si="204"/>
        <v>5.012397</v>
      </c>
      <c r="H6563" s="3">
        <f t="shared" si="205"/>
        <v>2.5061979999999999</v>
      </c>
      <c r="J6563" s="3" cm="1">
        <f t="array" ref="J6563">+INDEX(G6563:H6563,,MATCH(Rates!$G$7,$G$4:$H$4,0))</f>
        <v>5.012397</v>
      </c>
    </row>
    <row r="6564" spans="2:10" x14ac:dyDescent="0.25">
      <c r="B6564" s="3">
        <v>9</v>
      </c>
      <c r="C6564" s="3">
        <v>30</v>
      </c>
      <c r="D6564" s="3">
        <v>15</v>
      </c>
      <c r="E6564" s="3">
        <v>4023.4830000000002</v>
      </c>
      <c r="F6564" s="3">
        <v>2011.741</v>
      </c>
      <c r="G6564" s="3">
        <f t="shared" si="204"/>
        <v>4.0234830000000006</v>
      </c>
      <c r="H6564" s="3">
        <f t="shared" si="205"/>
        <v>2.0117409999999998</v>
      </c>
      <c r="J6564" s="3" cm="1">
        <f t="array" ref="J6564">+INDEX(G6564:H6564,,MATCH(Rates!$G$7,$G$4:$H$4,0))</f>
        <v>4.0234830000000006</v>
      </c>
    </row>
    <row r="6565" spans="2:10" x14ac:dyDescent="0.25">
      <c r="B6565" s="3">
        <v>9</v>
      </c>
      <c r="C6565" s="3">
        <v>30</v>
      </c>
      <c r="D6565" s="3">
        <v>16</v>
      </c>
      <c r="E6565" s="3">
        <v>2600.9209999999998</v>
      </c>
      <c r="F6565" s="3">
        <v>1300.46</v>
      </c>
      <c r="G6565" s="3">
        <f t="shared" si="204"/>
        <v>2.600921</v>
      </c>
      <c r="H6565" s="3">
        <f t="shared" si="205"/>
        <v>1.3004599999999999</v>
      </c>
      <c r="J6565" s="3" cm="1">
        <f t="array" ref="J6565">+INDEX(G6565:H6565,,MATCH(Rates!$G$7,$G$4:$H$4,0))</f>
        <v>2.600921</v>
      </c>
    </row>
    <row r="6566" spans="2:10" x14ac:dyDescent="0.25">
      <c r="B6566" s="3">
        <v>9</v>
      </c>
      <c r="C6566" s="3">
        <v>30</v>
      </c>
      <c r="D6566" s="3">
        <v>17</v>
      </c>
      <c r="E6566" s="3">
        <v>467.32299999999998</v>
      </c>
      <c r="F6566" s="3">
        <v>233.66200000000001</v>
      </c>
      <c r="G6566" s="3">
        <f t="shared" si="204"/>
        <v>0.46732299999999999</v>
      </c>
      <c r="H6566" s="3">
        <f t="shared" si="205"/>
        <v>0.23366200000000001</v>
      </c>
      <c r="J6566" s="3" cm="1">
        <f t="array" ref="J6566">+INDEX(G6566:H6566,,MATCH(Rates!$G$7,$G$4:$H$4,0))</f>
        <v>0.46732299999999999</v>
      </c>
    </row>
    <row r="6567" spans="2:10" x14ac:dyDescent="0.25">
      <c r="B6567" s="3">
        <v>9</v>
      </c>
      <c r="C6567" s="3">
        <v>30</v>
      </c>
      <c r="D6567" s="3">
        <v>18</v>
      </c>
      <c r="E6567" s="3">
        <v>0</v>
      </c>
      <c r="F6567" s="3">
        <v>0</v>
      </c>
      <c r="G6567" s="3">
        <f t="shared" si="204"/>
        <v>0</v>
      </c>
      <c r="H6567" s="3">
        <f t="shared" si="205"/>
        <v>0</v>
      </c>
      <c r="J6567" s="3" cm="1">
        <f t="array" ref="J6567">+INDEX(G6567:H6567,,MATCH(Rates!$G$7,$G$4:$H$4,0))</f>
        <v>0</v>
      </c>
    </row>
    <row r="6568" spans="2:10" x14ac:dyDescent="0.25">
      <c r="B6568" s="3">
        <v>9</v>
      </c>
      <c r="C6568" s="3">
        <v>30</v>
      </c>
      <c r="D6568" s="3">
        <v>19</v>
      </c>
      <c r="E6568" s="3">
        <v>0</v>
      </c>
      <c r="F6568" s="3">
        <v>0</v>
      </c>
      <c r="G6568" s="3">
        <f t="shared" si="204"/>
        <v>0</v>
      </c>
      <c r="H6568" s="3">
        <f t="shared" si="205"/>
        <v>0</v>
      </c>
      <c r="J6568" s="3" cm="1">
        <f t="array" ref="J6568">+INDEX(G6568:H6568,,MATCH(Rates!$G$7,$G$4:$H$4,0))</f>
        <v>0</v>
      </c>
    </row>
    <row r="6569" spans="2:10" x14ac:dyDescent="0.25">
      <c r="B6569" s="3">
        <v>9</v>
      </c>
      <c r="C6569" s="3">
        <v>30</v>
      </c>
      <c r="D6569" s="3">
        <v>20</v>
      </c>
      <c r="E6569" s="3">
        <v>0</v>
      </c>
      <c r="F6569" s="3">
        <v>0</v>
      </c>
      <c r="G6569" s="3">
        <f t="shared" si="204"/>
        <v>0</v>
      </c>
      <c r="H6569" s="3">
        <f t="shared" si="205"/>
        <v>0</v>
      </c>
      <c r="J6569" s="3" cm="1">
        <f t="array" ref="J6569">+INDEX(G6569:H6569,,MATCH(Rates!$G$7,$G$4:$H$4,0))</f>
        <v>0</v>
      </c>
    </row>
    <row r="6570" spans="2:10" x14ac:dyDescent="0.25">
      <c r="B6570" s="3">
        <v>9</v>
      </c>
      <c r="C6570" s="3">
        <v>30</v>
      </c>
      <c r="D6570" s="3">
        <v>21</v>
      </c>
      <c r="E6570" s="3">
        <v>0</v>
      </c>
      <c r="F6570" s="3">
        <v>0</v>
      </c>
      <c r="G6570" s="3">
        <f t="shared" si="204"/>
        <v>0</v>
      </c>
      <c r="H6570" s="3">
        <f t="shared" si="205"/>
        <v>0</v>
      </c>
      <c r="J6570" s="3" cm="1">
        <f t="array" ref="J6570">+INDEX(G6570:H6570,,MATCH(Rates!$G$7,$G$4:$H$4,0))</f>
        <v>0</v>
      </c>
    </row>
    <row r="6571" spans="2:10" x14ac:dyDescent="0.25">
      <c r="B6571" s="3">
        <v>9</v>
      </c>
      <c r="C6571" s="3">
        <v>30</v>
      </c>
      <c r="D6571" s="3">
        <v>22</v>
      </c>
      <c r="E6571" s="3">
        <v>0</v>
      </c>
      <c r="F6571" s="3">
        <v>0</v>
      </c>
      <c r="G6571" s="3">
        <f t="shared" si="204"/>
        <v>0</v>
      </c>
      <c r="H6571" s="3">
        <f t="shared" si="205"/>
        <v>0</v>
      </c>
      <c r="J6571" s="3" cm="1">
        <f t="array" ref="J6571">+INDEX(G6571:H6571,,MATCH(Rates!$G$7,$G$4:$H$4,0))</f>
        <v>0</v>
      </c>
    </row>
    <row r="6572" spans="2:10" x14ac:dyDescent="0.25">
      <c r="B6572" s="3">
        <v>9</v>
      </c>
      <c r="C6572" s="3">
        <v>30</v>
      </c>
      <c r="D6572" s="3">
        <v>23</v>
      </c>
      <c r="E6572" s="3">
        <v>0</v>
      </c>
      <c r="F6572" s="3">
        <v>0</v>
      </c>
      <c r="G6572" s="3">
        <f t="shared" si="204"/>
        <v>0</v>
      </c>
      <c r="H6572" s="3">
        <f t="shared" si="205"/>
        <v>0</v>
      </c>
      <c r="J6572" s="3" cm="1">
        <f t="array" ref="J6572">+INDEX(G6572:H6572,,MATCH(Rates!$G$7,$G$4:$H$4,0))</f>
        <v>0</v>
      </c>
    </row>
    <row r="6573" spans="2:10" x14ac:dyDescent="0.25">
      <c r="B6573" s="3">
        <v>10</v>
      </c>
      <c r="C6573" s="3">
        <v>1</v>
      </c>
      <c r="D6573" s="3">
        <v>0</v>
      </c>
      <c r="E6573" s="3">
        <v>0</v>
      </c>
      <c r="F6573" s="3">
        <v>0</v>
      </c>
      <c r="G6573" s="3">
        <f t="shared" si="204"/>
        <v>0</v>
      </c>
      <c r="H6573" s="3">
        <f t="shared" si="205"/>
        <v>0</v>
      </c>
      <c r="J6573" s="3" cm="1">
        <f t="array" ref="J6573">+INDEX(G6573:H6573,,MATCH(Rates!$G$7,$G$4:$H$4,0))</f>
        <v>0</v>
      </c>
    </row>
    <row r="6574" spans="2:10" x14ac:dyDescent="0.25">
      <c r="B6574" s="3">
        <v>10</v>
      </c>
      <c r="C6574" s="3">
        <v>1</v>
      </c>
      <c r="D6574" s="3">
        <v>1</v>
      </c>
      <c r="E6574" s="3">
        <v>0</v>
      </c>
      <c r="F6574" s="3">
        <v>0</v>
      </c>
      <c r="G6574" s="3">
        <f t="shared" si="204"/>
        <v>0</v>
      </c>
      <c r="H6574" s="3">
        <f t="shared" si="205"/>
        <v>0</v>
      </c>
      <c r="J6574" s="3" cm="1">
        <f t="array" ref="J6574">+INDEX(G6574:H6574,,MATCH(Rates!$G$7,$G$4:$H$4,0))</f>
        <v>0</v>
      </c>
    </row>
    <row r="6575" spans="2:10" x14ac:dyDescent="0.25">
      <c r="B6575" s="3">
        <v>10</v>
      </c>
      <c r="C6575" s="3">
        <v>1</v>
      </c>
      <c r="D6575" s="3">
        <v>2</v>
      </c>
      <c r="E6575" s="3">
        <v>0</v>
      </c>
      <c r="F6575" s="3">
        <v>0</v>
      </c>
      <c r="G6575" s="3">
        <f t="shared" si="204"/>
        <v>0</v>
      </c>
      <c r="H6575" s="3">
        <f t="shared" si="205"/>
        <v>0</v>
      </c>
      <c r="J6575" s="3" cm="1">
        <f t="array" ref="J6575">+INDEX(G6575:H6575,,MATCH(Rates!$G$7,$G$4:$H$4,0))</f>
        <v>0</v>
      </c>
    </row>
    <row r="6576" spans="2:10" x14ac:dyDescent="0.25">
      <c r="B6576" s="3">
        <v>10</v>
      </c>
      <c r="C6576" s="3">
        <v>1</v>
      </c>
      <c r="D6576" s="3">
        <v>3</v>
      </c>
      <c r="E6576" s="3">
        <v>0</v>
      </c>
      <c r="F6576" s="3">
        <v>0</v>
      </c>
      <c r="G6576" s="3">
        <f t="shared" si="204"/>
        <v>0</v>
      </c>
      <c r="H6576" s="3">
        <f t="shared" si="205"/>
        <v>0</v>
      </c>
      <c r="J6576" s="3" cm="1">
        <f t="array" ref="J6576">+INDEX(G6576:H6576,,MATCH(Rates!$G$7,$G$4:$H$4,0))</f>
        <v>0</v>
      </c>
    </row>
    <row r="6577" spans="2:10" x14ac:dyDescent="0.25">
      <c r="B6577" s="3">
        <v>10</v>
      </c>
      <c r="C6577" s="3">
        <v>1</v>
      </c>
      <c r="D6577" s="3">
        <v>4</v>
      </c>
      <c r="E6577" s="3">
        <v>0</v>
      </c>
      <c r="F6577" s="3">
        <v>0</v>
      </c>
      <c r="G6577" s="3">
        <f t="shared" si="204"/>
        <v>0</v>
      </c>
      <c r="H6577" s="3">
        <f t="shared" si="205"/>
        <v>0</v>
      </c>
      <c r="J6577" s="3" cm="1">
        <f t="array" ref="J6577">+INDEX(G6577:H6577,,MATCH(Rates!$G$7,$G$4:$H$4,0))</f>
        <v>0</v>
      </c>
    </row>
    <row r="6578" spans="2:10" x14ac:dyDescent="0.25">
      <c r="B6578" s="3">
        <v>10</v>
      </c>
      <c r="C6578" s="3">
        <v>1</v>
      </c>
      <c r="D6578" s="3">
        <v>5</v>
      </c>
      <c r="E6578" s="3">
        <v>0</v>
      </c>
      <c r="F6578" s="3">
        <v>0</v>
      </c>
      <c r="G6578" s="3">
        <f t="shared" si="204"/>
        <v>0</v>
      </c>
      <c r="H6578" s="3">
        <f t="shared" si="205"/>
        <v>0</v>
      </c>
      <c r="J6578" s="3" cm="1">
        <f t="array" ref="J6578">+INDEX(G6578:H6578,,MATCH(Rates!$G$7,$G$4:$H$4,0))</f>
        <v>0</v>
      </c>
    </row>
    <row r="6579" spans="2:10" x14ac:dyDescent="0.25">
      <c r="B6579" s="3">
        <v>10</v>
      </c>
      <c r="C6579" s="3">
        <v>1</v>
      </c>
      <c r="D6579" s="3">
        <v>6</v>
      </c>
      <c r="E6579" s="3">
        <v>0</v>
      </c>
      <c r="F6579" s="3">
        <v>0</v>
      </c>
      <c r="G6579" s="3">
        <f t="shared" si="204"/>
        <v>0</v>
      </c>
      <c r="H6579" s="3">
        <f t="shared" si="205"/>
        <v>0</v>
      </c>
      <c r="J6579" s="3" cm="1">
        <f t="array" ref="J6579">+INDEX(G6579:H6579,,MATCH(Rates!$G$7,$G$4:$H$4,0))</f>
        <v>0</v>
      </c>
    </row>
    <row r="6580" spans="2:10" x14ac:dyDescent="0.25">
      <c r="B6580" s="3">
        <v>10</v>
      </c>
      <c r="C6580" s="3">
        <v>1</v>
      </c>
      <c r="D6580" s="3">
        <v>7</v>
      </c>
      <c r="E6580" s="3">
        <v>725.50300000000004</v>
      </c>
      <c r="F6580" s="3">
        <v>362.75200000000001</v>
      </c>
      <c r="G6580" s="3">
        <f t="shared" si="204"/>
        <v>0.72550300000000001</v>
      </c>
      <c r="H6580" s="3">
        <f t="shared" si="205"/>
        <v>0.36275200000000002</v>
      </c>
      <c r="J6580" s="3" cm="1">
        <f t="array" ref="J6580">+INDEX(G6580:H6580,,MATCH(Rates!$G$7,$G$4:$H$4,0))</f>
        <v>0.72550300000000001</v>
      </c>
    </row>
    <row r="6581" spans="2:10" x14ac:dyDescent="0.25">
      <c r="B6581" s="3">
        <v>10</v>
      </c>
      <c r="C6581" s="3">
        <v>1</v>
      </c>
      <c r="D6581" s="3">
        <v>8</v>
      </c>
      <c r="E6581" s="3">
        <v>2358.0259999999998</v>
      </c>
      <c r="F6581" s="3">
        <v>1179.0129999999999</v>
      </c>
      <c r="G6581" s="3">
        <f t="shared" si="204"/>
        <v>2.3580259999999997</v>
      </c>
      <c r="H6581" s="3">
        <f t="shared" si="205"/>
        <v>1.1790129999999999</v>
      </c>
      <c r="J6581" s="3" cm="1">
        <f t="array" ref="J6581">+INDEX(G6581:H6581,,MATCH(Rates!$G$7,$G$4:$H$4,0))</f>
        <v>2.3580259999999997</v>
      </c>
    </row>
    <row r="6582" spans="2:10" x14ac:dyDescent="0.25">
      <c r="B6582" s="3">
        <v>10</v>
      </c>
      <c r="C6582" s="3">
        <v>1</v>
      </c>
      <c r="D6582" s="3">
        <v>9</v>
      </c>
      <c r="E6582" s="3">
        <v>3844.576</v>
      </c>
      <c r="F6582" s="3">
        <v>1922.288</v>
      </c>
      <c r="G6582" s="3">
        <f t="shared" si="204"/>
        <v>3.844576</v>
      </c>
      <c r="H6582" s="3">
        <f t="shared" si="205"/>
        <v>1.922288</v>
      </c>
      <c r="J6582" s="3" cm="1">
        <f t="array" ref="J6582">+INDEX(G6582:H6582,,MATCH(Rates!$G$7,$G$4:$H$4,0))</f>
        <v>3.844576</v>
      </c>
    </row>
    <row r="6583" spans="2:10" x14ac:dyDescent="0.25">
      <c r="B6583" s="3">
        <v>10</v>
      </c>
      <c r="C6583" s="3">
        <v>1</v>
      </c>
      <c r="D6583" s="3">
        <v>10</v>
      </c>
      <c r="E6583" s="3">
        <v>4008.3490000000002</v>
      </c>
      <c r="F6583" s="3">
        <v>2004.174</v>
      </c>
      <c r="G6583" s="3">
        <f t="shared" si="204"/>
        <v>4.0083489999999999</v>
      </c>
      <c r="H6583" s="3">
        <f t="shared" si="205"/>
        <v>2.0041739999999999</v>
      </c>
      <c r="J6583" s="3" cm="1">
        <f t="array" ref="J6583">+INDEX(G6583:H6583,,MATCH(Rates!$G$7,$G$4:$H$4,0))</f>
        <v>4.0083489999999999</v>
      </c>
    </row>
    <row r="6584" spans="2:10" x14ac:dyDescent="0.25">
      <c r="B6584" s="3">
        <v>10</v>
      </c>
      <c r="C6584" s="3">
        <v>1</v>
      </c>
      <c r="D6584" s="3">
        <v>11</v>
      </c>
      <c r="E6584" s="3">
        <v>4538.7860000000001</v>
      </c>
      <c r="F6584" s="3">
        <v>2269.393</v>
      </c>
      <c r="G6584" s="3">
        <f t="shared" si="204"/>
        <v>4.538786</v>
      </c>
      <c r="H6584" s="3">
        <f t="shared" si="205"/>
        <v>2.269393</v>
      </c>
      <c r="J6584" s="3" cm="1">
        <f t="array" ref="J6584">+INDEX(G6584:H6584,,MATCH(Rates!$G$7,$G$4:$H$4,0))</f>
        <v>4.538786</v>
      </c>
    </row>
    <row r="6585" spans="2:10" x14ac:dyDescent="0.25">
      <c r="B6585" s="3">
        <v>10</v>
      </c>
      <c r="C6585" s="3">
        <v>1</v>
      </c>
      <c r="D6585" s="3">
        <v>12</v>
      </c>
      <c r="E6585" s="3">
        <v>4592.9129999999996</v>
      </c>
      <c r="F6585" s="3">
        <v>2296.4569999999999</v>
      </c>
      <c r="G6585" s="3">
        <f t="shared" si="204"/>
        <v>4.5929129999999994</v>
      </c>
      <c r="H6585" s="3">
        <f t="shared" si="205"/>
        <v>2.2964569999999997</v>
      </c>
      <c r="J6585" s="3" cm="1">
        <f t="array" ref="J6585">+INDEX(G6585:H6585,,MATCH(Rates!$G$7,$G$4:$H$4,0))</f>
        <v>4.5929129999999994</v>
      </c>
    </row>
    <row r="6586" spans="2:10" x14ac:dyDescent="0.25">
      <c r="B6586" s="3">
        <v>10</v>
      </c>
      <c r="C6586" s="3">
        <v>1</v>
      </c>
      <c r="D6586" s="3">
        <v>13</v>
      </c>
      <c r="E6586" s="3">
        <v>4589.5870000000004</v>
      </c>
      <c r="F6586" s="3">
        <v>2294.7930000000001</v>
      </c>
      <c r="G6586" s="3">
        <f t="shared" si="204"/>
        <v>4.5895870000000007</v>
      </c>
      <c r="H6586" s="3">
        <f t="shared" si="205"/>
        <v>2.2947930000000003</v>
      </c>
      <c r="J6586" s="3" cm="1">
        <f t="array" ref="J6586">+INDEX(G6586:H6586,,MATCH(Rates!$G$7,$G$4:$H$4,0))</f>
        <v>4.5895870000000007</v>
      </c>
    </row>
    <row r="6587" spans="2:10" x14ac:dyDescent="0.25">
      <c r="B6587" s="3">
        <v>10</v>
      </c>
      <c r="C6587" s="3">
        <v>1</v>
      </c>
      <c r="D6587" s="3">
        <v>14</v>
      </c>
      <c r="E6587" s="3">
        <v>4022.8560000000002</v>
      </c>
      <c r="F6587" s="3">
        <v>2011.4280000000001</v>
      </c>
      <c r="G6587" s="3">
        <f t="shared" si="204"/>
        <v>4.022856</v>
      </c>
      <c r="H6587" s="3">
        <f t="shared" si="205"/>
        <v>2.011428</v>
      </c>
      <c r="J6587" s="3" cm="1">
        <f t="array" ref="J6587">+INDEX(G6587:H6587,,MATCH(Rates!$G$7,$G$4:$H$4,0))</f>
        <v>4.022856</v>
      </c>
    </row>
    <row r="6588" spans="2:10" x14ac:dyDescent="0.25">
      <c r="B6588" s="3">
        <v>10</v>
      </c>
      <c r="C6588" s="3">
        <v>1</v>
      </c>
      <c r="D6588" s="3">
        <v>15</v>
      </c>
      <c r="E6588" s="3">
        <v>1199.021</v>
      </c>
      <c r="F6588" s="3">
        <v>599.51</v>
      </c>
      <c r="G6588" s="3">
        <f t="shared" si="204"/>
        <v>1.1990209999999999</v>
      </c>
      <c r="H6588" s="3">
        <f t="shared" si="205"/>
        <v>0.59950999999999999</v>
      </c>
      <c r="J6588" s="3" cm="1">
        <f t="array" ref="J6588">+INDEX(G6588:H6588,,MATCH(Rates!$G$7,$G$4:$H$4,0))</f>
        <v>1.1990209999999999</v>
      </c>
    </row>
    <row r="6589" spans="2:10" x14ac:dyDescent="0.25">
      <c r="B6589" s="3">
        <v>10</v>
      </c>
      <c r="C6589" s="3">
        <v>1</v>
      </c>
      <c r="D6589" s="3">
        <v>16</v>
      </c>
      <c r="E6589" s="3">
        <v>2097.154</v>
      </c>
      <c r="F6589" s="3">
        <v>1048.577</v>
      </c>
      <c r="G6589" s="3">
        <f t="shared" si="204"/>
        <v>2.0971540000000002</v>
      </c>
      <c r="H6589" s="3">
        <f t="shared" si="205"/>
        <v>1.0485770000000001</v>
      </c>
      <c r="J6589" s="3" cm="1">
        <f t="array" ref="J6589">+INDEX(G6589:H6589,,MATCH(Rates!$G$7,$G$4:$H$4,0))</f>
        <v>2.0971540000000002</v>
      </c>
    </row>
    <row r="6590" spans="2:10" x14ac:dyDescent="0.25">
      <c r="B6590" s="3">
        <v>10</v>
      </c>
      <c r="C6590" s="3">
        <v>1</v>
      </c>
      <c r="D6590" s="3">
        <v>17</v>
      </c>
      <c r="E6590" s="3">
        <v>894.10500000000002</v>
      </c>
      <c r="F6590" s="3">
        <v>447.05200000000002</v>
      </c>
      <c r="G6590" s="3">
        <f t="shared" si="204"/>
        <v>0.89410500000000004</v>
      </c>
      <c r="H6590" s="3">
        <f t="shared" si="205"/>
        <v>0.447052</v>
      </c>
      <c r="J6590" s="3" cm="1">
        <f t="array" ref="J6590">+INDEX(G6590:H6590,,MATCH(Rates!$G$7,$G$4:$H$4,0))</f>
        <v>0.89410500000000004</v>
      </c>
    </row>
    <row r="6591" spans="2:10" x14ac:dyDescent="0.25">
      <c r="B6591" s="3">
        <v>10</v>
      </c>
      <c r="C6591" s="3">
        <v>1</v>
      </c>
      <c r="D6591" s="3">
        <v>18</v>
      </c>
      <c r="E6591" s="3">
        <v>0</v>
      </c>
      <c r="F6591" s="3">
        <v>0</v>
      </c>
      <c r="G6591" s="3">
        <f t="shared" si="204"/>
        <v>0</v>
      </c>
      <c r="H6591" s="3">
        <f t="shared" si="205"/>
        <v>0</v>
      </c>
      <c r="J6591" s="3" cm="1">
        <f t="array" ref="J6591">+INDEX(G6591:H6591,,MATCH(Rates!$G$7,$G$4:$H$4,0))</f>
        <v>0</v>
      </c>
    </row>
    <row r="6592" spans="2:10" x14ac:dyDescent="0.25">
      <c r="B6592" s="3">
        <v>10</v>
      </c>
      <c r="C6592" s="3">
        <v>1</v>
      </c>
      <c r="D6592" s="3">
        <v>19</v>
      </c>
      <c r="E6592" s="3">
        <v>0</v>
      </c>
      <c r="F6592" s="3">
        <v>0</v>
      </c>
      <c r="G6592" s="3">
        <f t="shared" si="204"/>
        <v>0</v>
      </c>
      <c r="H6592" s="3">
        <f t="shared" si="205"/>
        <v>0</v>
      </c>
      <c r="J6592" s="3" cm="1">
        <f t="array" ref="J6592">+INDEX(G6592:H6592,,MATCH(Rates!$G$7,$G$4:$H$4,0))</f>
        <v>0</v>
      </c>
    </row>
    <row r="6593" spans="2:10" x14ac:dyDescent="0.25">
      <c r="B6593" s="3">
        <v>10</v>
      </c>
      <c r="C6593" s="3">
        <v>1</v>
      </c>
      <c r="D6593" s="3">
        <v>20</v>
      </c>
      <c r="E6593" s="3">
        <v>0</v>
      </c>
      <c r="F6593" s="3">
        <v>0</v>
      </c>
      <c r="G6593" s="3">
        <f t="shared" si="204"/>
        <v>0</v>
      </c>
      <c r="H6593" s="3">
        <f t="shared" si="205"/>
        <v>0</v>
      </c>
      <c r="J6593" s="3" cm="1">
        <f t="array" ref="J6593">+INDEX(G6593:H6593,,MATCH(Rates!$G$7,$G$4:$H$4,0))</f>
        <v>0</v>
      </c>
    </row>
    <row r="6594" spans="2:10" x14ac:dyDescent="0.25">
      <c r="B6594" s="3">
        <v>10</v>
      </c>
      <c r="C6594" s="3">
        <v>1</v>
      </c>
      <c r="D6594" s="3">
        <v>21</v>
      </c>
      <c r="E6594" s="3">
        <v>0</v>
      </c>
      <c r="F6594" s="3">
        <v>0</v>
      </c>
      <c r="G6594" s="3">
        <f t="shared" si="204"/>
        <v>0</v>
      </c>
      <c r="H6594" s="3">
        <f t="shared" si="205"/>
        <v>0</v>
      </c>
      <c r="J6594" s="3" cm="1">
        <f t="array" ref="J6594">+INDEX(G6594:H6594,,MATCH(Rates!$G$7,$G$4:$H$4,0))</f>
        <v>0</v>
      </c>
    </row>
    <row r="6595" spans="2:10" x14ac:dyDescent="0.25">
      <c r="B6595" s="3">
        <v>10</v>
      </c>
      <c r="C6595" s="3">
        <v>1</v>
      </c>
      <c r="D6595" s="3">
        <v>22</v>
      </c>
      <c r="E6595" s="3">
        <v>0</v>
      </c>
      <c r="F6595" s="3">
        <v>0</v>
      </c>
      <c r="G6595" s="3">
        <f t="shared" si="204"/>
        <v>0</v>
      </c>
      <c r="H6595" s="3">
        <f t="shared" si="205"/>
        <v>0</v>
      </c>
      <c r="J6595" s="3" cm="1">
        <f t="array" ref="J6595">+INDEX(G6595:H6595,,MATCH(Rates!$G$7,$G$4:$H$4,0))</f>
        <v>0</v>
      </c>
    </row>
    <row r="6596" spans="2:10" x14ac:dyDescent="0.25">
      <c r="B6596" s="3">
        <v>10</v>
      </c>
      <c r="C6596" s="3">
        <v>1</v>
      </c>
      <c r="D6596" s="3">
        <v>23</v>
      </c>
      <c r="E6596" s="3">
        <v>0</v>
      </c>
      <c r="F6596" s="3">
        <v>0</v>
      </c>
      <c r="G6596" s="3">
        <f t="shared" si="204"/>
        <v>0</v>
      </c>
      <c r="H6596" s="3">
        <f t="shared" si="205"/>
        <v>0</v>
      </c>
      <c r="J6596" s="3" cm="1">
        <f t="array" ref="J6596">+INDEX(G6596:H6596,,MATCH(Rates!$G$7,$G$4:$H$4,0))</f>
        <v>0</v>
      </c>
    </row>
    <row r="6597" spans="2:10" x14ac:dyDescent="0.25">
      <c r="B6597" s="3">
        <v>10</v>
      </c>
      <c r="C6597" s="3">
        <v>2</v>
      </c>
      <c r="D6597" s="3">
        <v>0</v>
      </c>
      <c r="E6597" s="3">
        <v>0</v>
      </c>
      <c r="F6597" s="3">
        <v>0</v>
      </c>
      <c r="G6597" s="3">
        <f t="shared" si="204"/>
        <v>0</v>
      </c>
      <c r="H6597" s="3">
        <f t="shared" si="205"/>
        <v>0</v>
      </c>
      <c r="J6597" s="3" cm="1">
        <f t="array" ref="J6597">+INDEX(G6597:H6597,,MATCH(Rates!$G$7,$G$4:$H$4,0))</f>
        <v>0</v>
      </c>
    </row>
    <row r="6598" spans="2:10" x14ac:dyDescent="0.25">
      <c r="B6598" s="3">
        <v>10</v>
      </c>
      <c r="C6598" s="3">
        <v>2</v>
      </c>
      <c r="D6598" s="3">
        <v>1</v>
      </c>
      <c r="E6598" s="3">
        <v>0</v>
      </c>
      <c r="F6598" s="3">
        <v>0</v>
      </c>
      <c r="G6598" s="3">
        <f t="shared" si="204"/>
        <v>0</v>
      </c>
      <c r="H6598" s="3">
        <f t="shared" si="205"/>
        <v>0</v>
      </c>
      <c r="J6598" s="3" cm="1">
        <f t="array" ref="J6598">+INDEX(G6598:H6598,,MATCH(Rates!$G$7,$G$4:$H$4,0))</f>
        <v>0</v>
      </c>
    </row>
    <row r="6599" spans="2:10" x14ac:dyDescent="0.25">
      <c r="B6599" s="3">
        <v>10</v>
      </c>
      <c r="C6599" s="3">
        <v>2</v>
      </c>
      <c r="D6599" s="3">
        <v>2</v>
      </c>
      <c r="E6599" s="3">
        <v>0</v>
      </c>
      <c r="F6599" s="3">
        <v>0</v>
      </c>
      <c r="G6599" s="3">
        <f t="shared" si="204"/>
        <v>0</v>
      </c>
      <c r="H6599" s="3">
        <f t="shared" si="205"/>
        <v>0</v>
      </c>
      <c r="J6599" s="3" cm="1">
        <f t="array" ref="J6599">+INDEX(G6599:H6599,,MATCH(Rates!$G$7,$G$4:$H$4,0))</f>
        <v>0</v>
      </c>
    </row>
    <row r="6600" spans="2:10" x14ac:dyDescent="0.25">
      <c r="B6600" s="3">
        <v>10</v>
      </c>
      <c r="C6600" s="3">
        <v>2</v>
      </c>
      <c r="D6600" s="3">
        <v>3</v>
      </c>
      <c r="E6600" s="3">
        <v>0</v>
      </c>
      <c r="F6600" s="3">
        <v>0</v>
      </c>
      <c r="G6600" s="3">
        <f t="shared" si="204"/>
        <v>0</v>
      </c>
      <c r="H6600" s="3">
        <f t="shared" si="205"/>
        <v>0</v>
      </c>
      <c r="J6600" s="3" cm="1">
        <f t="array" ref="J6600">+INDEX(G6600:H6600,,MATCH(Rates!$G$7,$G$4:$H$4,0))</f>
        <v>0</v>
      </c>
    </row>
    <row r="6601" spans="2:10" x14ac:dyDescent="0.25">
      <c r="B6601" s="3">
        <v>10</v>
      </c>
      <c r="C6601" s="3">
        <v>2</v>
      </c>
      <c r="D6601" s="3">
        <v>4</v>
      </c>
      <c r="E6601" s="3">
        <v>0</v>
      </c>
      <c r="F6601" s="3">
        <v>0</v>
      </c>
      <c r="G6601" s="3">
        <f t="shared" si="204"/>
        <v>0</v>
      </c>
      <c r="H6601" s="3">
        <f t="shared" si="205"/>
        <v>0</v>
      </c>
      <c r="J6601" s="3" cm="1">
        <f t="array" ref="J6601">+INDEX(G6601:H6601,,MATCH(Rates!$G$7,$G$4:$H$4,0))</f>
        <v>0</v>
      </c>
    </row>
    <row r="6602" spans="2:10" x14ac:dyDescent="0.25">
      <c r="B6602" s="3">
        <v>10</v>
      </c>
      <c r="C6602" s="3">
        <v>2</v>
      </c>
      <c r="D6602" s="3">
        <v>5</v>
      </c>
      <c r="E6602" s="3">
        <v>0</v>
      </c>
      <c r="F6602" s="3">
        <v>0</v>
      </c>
      <c r="G6602" s="3">
        <f t="shared" si="204"/>
        <v>0</v>
      </c>
      <c r="H6602" s="3">
        <f t="shared" si="205"/>
        <v>0</v>
      </c>
      <c r="J6602" s="3" cm="1">
        <f t="array" ref="J6602">+INDEX(G6602:H6602,,MATCH(Rates!$G$7,$G$4:$H$4,0))</f>
        <v>0</v>
      </c>
    </row>
    <row r="6603" spans="2:10" x14ac:dyDescent="0.25">
      <c r="B6603" s="3">
        <v>10</v>
      </c>
      <c r="C6603" s="3">
        <v>2</v>
      </c>
      <c r="D6603" s="3">
        <v>6</v>
      </c>
      <c r="E6603" s="3">
        <v>0</v>
      </c>
      <c r="F6603" s="3">
        <v>0</v>
      </c>
      <c r="G6603" s="3">
        <f t="shared" si="204"/>
        <v>0</v>
      </c>
      <c r="H6603" s="3">
        <f t="shared" si="205"/>
        <v>0</v>
      </c>
      <c r="J6603" s="3" cm="1">
        <f t="array" ref="J6603">+INDEX(G6603:H6603,,MATCH(Rates!$G$7,$G$4:$H$4,0))</f>
        <v>0</v>
      </c>
    </row>
    <row r="6604" spans="2:10" x14ac:dyDescent="0.25">
      <c r="B6604" s="3">
        <v>10</v>
      </c>
      <c r="C6604" s="3">
        <v>2</v>
      </c>
      <c r="D6604" s="3">
        <v>7</v>
      </c>
      <c r="E6604" s="3">
        <v>253.57499999999999</v>
      </c>
      <c r="F6604" s="3">
        <v>126.788</v>
      </c>
      <c r="G6604" s="3">
        <f t="shared" si="204"/>
        <v>0.25357499999999999</v>
      </c>
      <c r="H6604" s="3">
        <f t="shared" si="205"/>
        <v>0.12678799999999998</v>
      </c>
      <c r="J6604" s="3" cm="1">
        <f t="array" ref="J6604">+INDEX(G6604:H6604,,MATCH(Rates!$G$7,$G$4:$H$4,0))</f>
        <v>0.25357499999999999</v>
      </c>
    </row>
    <row r="6605" spans="2:10" x14ac:dyDescent="0.25">
      <c r="B6605" s="3">
        <v>10</v>
      </c>
      <c r="C6605" s="3">
        <v>2</v>
      </c>
      <c r="D6605" s="3">
        <v>8</v>
      </c>
      <c r="E6605" s="3">
        <v>532.71</v>
      </c>
      <c r="F6605" s="3">
        <v>266.35500000000002</v>
      </c>
      <c r="G6605" s="3">
        <f t="shared" si="204"/>
        <v>0.53271000000000002</v>
      </c>
      <c r="H6605" s="3">
        <f t="shared" si="205"/>
        <v>0.26635500000000001</v>
      </c>
      <c r="J6605" s="3" cm="1">
        <f t="array" ref="J6605">+INDEX(G6605:H6605,,MATCH(Rates!$G$7,$G$4:$H$4,0))</f>
        <v>0.53271000000000002</v>
      </c>
    </row>
    <row r="6606" spans="2:10" x14ac:dyDescent="0.25">
      <c r="B6606" s="3">
        <v>10</v>
      </c>
      <c r="C6606" s="3">
        <v>2</v>
      </c>
      <c r="D6606" s="3">
        <v>9</v>
      </c>
      <c r="E6606" s="3">
        <v>1084.4369999999999</v>
      </c>
      <c r="F6606" s="3">
        <v>542.21799999999996</v>
      </c>
      <c r="G6606" s="3">
        <f t="shared" si="204"/>
        <v>1.0844369999999999</v>
      </c>
      <c r="H6606" s="3">
        <f t="shared" si="205"/>
        <v>0.54221799999999998</v>
      </c>
      <c r="J6606" s="3" cm="1">
        <f t="array" ref="J6606">+INDEX(G6606:H6606,,MATCH(Rates!$G$7,$G$4:$H$4,0))</f>
        <v>1.0844369999999999</v>
      </c>
    </row>
    <row r="6607" spans="2:10" x14ac:dyDescent="0.25">
      <c r="B6607" s="3">
        <v>10</v>
      </c>
      <c r="C6607" s="3">
        <v>2</v>
      </c>
      <c r="D6607" s="3">
        <v>10</v>
      </c>
      <c r="E6607" s="3">
        <v>2171.9940000000001</v>
      </c>
      <c r="F6607" s="3">
        <v>1085.9970000000001</v>
      </c>
      <c r="G6607" s="3">
        <f t="shared" si="204"/>
        <v>2.1719940000000002</v>
      </c>
      <c r="H6607" s="3">
        <f t="shared" si="205"/>
        <v>1.0859970000000001</v>
      </c>
      <c r="J6607" s="3" cm="1">
        <f t="array" ref="J6607">+INDEX(G6607:H6607,,MATCH(Rates!$G$7,$G$4:$H$4,0))</f>
        <v>2.1719940000000002</v>
      </c>
    </row>
    <row r="6608" spans="2:10" x14ac:dyDescent="0.25">
      <c r="B6608" s="3">
        <v>10</v>
      </c>
      <c r="C6608" s="3">
        <v>2</v>
      </c>
      <c r="D6608" s="3">
        <v>11</v>
      </c>
      <c r="E6608" s="3">
        <v>2542.962</v>
      </c>
      <c r="F6608" s="3">
        <v>1271.481</v>
      </c>
      <c r="G6608" s="3">
        <f t="shared" si="204"/>
        <v>2.5429620000000002</v>
      </c>
      <c r="H6608" s="3">
        <f t="shared" si="205"/>
        <v>1.2714810000000001</v>
      </c>
      <c r="J6608" s="3" cm="1">
        <f t="array" ref="J6608">+INDEX(G6608:H6608,,MATCH(Rates!$G$7,$G$4:$H$4,0))</f>
        <v>2.5429620000000002</v>
      </c>
    </row>
    <row r="6609" spans="2:10" x14ac:dyDescent="0.25">
      <c r="B6609" s="3">
        <v>10</v>
      </c>
      <c r="C6609" s="3">
        <v>2</v>
      </c>
      <c r="D6609" s="3">
        <v>12</v>
      </c>
      <c r="E6609" s="3">
        <v>2884.9870000000001</v>
      </c>
      <c r="F6609" s="3">
        <v>1442.4929999999999</v>
      </c>
      <c r="G6609" s="3">
        <f t="shared" si="204"/>
        <v>2.8849870000000002</v>
      </c>
      <c r="H6609" s="3">
        <f t="shared" si="205"/>
        <v>1.442493</v>
      </c>
      <c r="J6609" s="3" cm="1">
        <f t="array" ref="J6609">+INDEX(G6609:H6609,,MATCH(Rates!$G$7,$G$4:$H$4,0))</f>
        <v>2.8849870000000002</v>
      </c>
    </row>
    <row r="6610" spans="2:10" x14ac:dyDescent="0.25">
      <c r="B6610" s="3">
        <v>10</v>
      </c>
      <c r="C6610" s="3">
        <v>2</v>
      </c>
      <c r="D6610" s="3">
        <v>13</v>
      </c>
      <c r="E6610" s="3">
        <v>2781.5309999999999</v>
      </c>
      <c r="F6610" s="3">
        <v>1390.7650000000001</v>
      </c>
      <c r="G6610" s="3">
        <f t="shared" si="204"/>
        <v>2.7815309999999998</v>
      </c>
      <c r="H6610" s="3">
        <f t="shared" si="205"/>
        <v>1.390765</v>
      </c>
      <c r="J6610" s="3" cm="1">
        <f t="array" ref="J6610">+INDEX(G6610:H6610,,MATCH(Rates!$G$7,$G$4:$H$4,0))</f>
        <v>2.7815309999999998</v>
      </c>
    </row>
    <row r="6611" spans="2:10" x14ac:dyDescent="0.25">
      <c r="B6611" s="3">
        <v>10</v>
      </c>
      <c r="C6611" s="3">
        <v>2</v>
      </c>
      <c r="D6611" s="3">
        <v>14</v>
      </c>
      <c r="E6611" s="3">
        <v>2042.568</v>
      </c>
      <c r="F6611" s="3">
        <v>1021.284</v>
      </c>
      <c r="G6611" s="3">
        <f t="shared" si="204"/>
        <v>2.0425680000000002</v>
      </c>
      <c r="H6611" s="3">
        <f t="shared" si="205"/>
        <v>1.0212840000000001</v>
      </c>
      <c r="J6611" s="3" cm="1">
        <f t="array" ref="J6611">+INDEX(G6611:H6611,,MATCH(Rates!$G$7,$G$4:$H$4,0))</f>
        <v>2.0425680000000002</v>
      </c>
    </row>
    <row r="6612" spans="2:10" x14ac:dyDescent="0.25">
      <c r="B6612" s="3">
        <v>10</v>
      </c>
      <c r="C6612" s="3">
        <v>2</v>
      </c>
      <c r="D6612" s="3">
        <v>15</v>
      </c>
      <c r="E6612" s="3">
        <v>1004.0839999999999</v>
      </c>
      <c r="F6612" s="3">
        <v>502.04199999999997</v>
      </c>
      <c r="G6612" s="3">
        <f t="shared" si="204"/>
        <v>1.004084</v>
      </c>
      <c r="H6612" s="3">
        <f t="shared" si="205"/>
        <v>0.50204199999999999</v>
      </c>
      <c r="J6612" s="3" cm="1">
        <f t="array" ref="J6612">+INDEX(G6612:H6612,,MATCH(Rates!$G$7,$G$4:$H$4,0))</f>
        <v>1.004084</v>
      </c>
    </row>
    <row r="6613" spans="2:10" x14ac:dyDescent="0.25">
      <c r="B6613" s="3">
        <v>10</v>
      </c>
      <c r="C6613" s="3">
        <v>2</v>
      </c>
      <c r="D6613" s="3">
        <v>16</v>
      </c>
      <c r="E6613" s="3">
        <v>974.375</v>
      </c>
      <c r="F6613" s="3">
        <v>487.18799999999999</v>
      </c>
      <c r="G6613" s="3">
        <f t="shared" ref="G6613:G6676" si="206">+E6613/1000</f>
        <v>0.97437499999999999</v>
      </c>
      <c r="H6613" s="3">
        <f t="shared" ref="H6613:H6676" si="207">+F6613/1000</f>
        <v>0.48718800000000001</v>
      </c>
      <c r="J6613" s="3" cm="1">
        <f t="array" ref="J6613">+INDEX(G6613:H6613,,MATCH(Rates!$G$7,$G$4:$H$4,0))</f>
        <v>0.97437499999999999</v>
      </c>
    </row>
    <row r="6614" spans="2:10" x14ac:dyDescent="0.25">
      <c r="B6614" s="3">
        <v>10</v>
      </c>
      <c r="C6614" s="3">
        <v>2</v>
      </c>
      <c r="D6614" s="3">
        <v>17</v>
      </c>
      <c r="E6614" s="3">
        <v>267.29199999999997</v>
      </c>
      <c r="F6614" s="3">
        <v>133.64599999999999</v>
      </c>
      <c r="G6614" s="3">
        <f t="shared" si="206"/>
        <v>0.26729199999999997</v>
      </c>
      <c r="H6614" s="3">
        <f t="shared" si="207"/>
        <v>0.13364599999999999</v>
      </c>
      <c r="J6614" s="3" cm="1">
        <f t="array" ref="J6614">+INDEX(G6614:H6614,,MATCH(Rates!$G$7,$G$4:$H$4,0))</f>
        <v>0.26729199999999997</v>
      </c>
    </row>
    <row r="6615" spans="2:10" x14ac:dyDescent="0.25">
      <c r="B6615" s="3">
        <v>10</v>
      </c>
      <c r="C6615" s="3">
        <v>2</v>
      </c>
      <c r="D6615" s="3">
        <v>18</v>
      </c>
      <c r="E6615" s="3">
        <v>0</v>
      </c>
      <c r="F6615" s="3">
        <v>0</v>
      </c>
      <c r="G6615" s="3">
        <f t="shared" si="206"/>
        <v>0</v>
      </c>
      <c r="H6615" s="3">
        <f t="shared" si="207"/>
        <v>0</v>
      </c>
      <c r="J6615" s="3" cm="1">
        <f t="array" ref="J6615">+INDEX(G6615:H6615,,MATCH(Rates!$G$7,$G$4:$H$4,0))</f>
        <v>0</v>
      </c>
    </row>
    <row r="6616" spans="2:10" x14ac:dyDescent="0.25">
      <c r="B6616" s="3">
        <v>10</v>
      </c>
      <c r="C6616" s="3">
        <v>2</v>
      </c>
      <c r="D6616" s="3">
        <v>19</v>
      </c>
      <c r="E6616" s="3">
        <v>0</v>
      </c>
      <c r="F6616" s="3">
        <v>0</v>
      </c>
      <c r="G6616" s="3">
        <f t="shared" si="206"/>
        <v>0</v>
      </c>
      <c r="H6616" s="3">
        <f t="shared" si="207"/>
        <v>0</v>
      </c>
      <c r="J6616" s="3" cm="1">
        <f t="array" ref="J6616">+INDEX(G6616:H6616,,MATCH(Rates!$G$7,$G$4:$H$4,0))</f>
        <v>0</v>
      </c>
    </row>
    <row r="6617" spans="2:10" x14ac:dyDescent="0.25">
      <c r="B6617" s="3">
        <v>10</v>
      </c>
      <c r="C6617" s="3">
        <v>2</v>
      </c>
      <c r="D6617" s="3">
        <v>20</v>
      </c>
      <c r="E6617" s="3">
        <v>0</v>
      </c>
      <c r="F6617" s="3">
        <v>0</v>
      </c>
      <c r="G6617" s="3">
        <f t="shared" si="206"/>
        <v>0</v>
      </c>
      <c r="H6617" s="3">
        <f t="shared" si="207"/>
        <v>0</v>
      </c>
      <c r="J6617" s="3" cm="1">
        <f t="array" ref="J6617">+INDEX(G6617:H6617,,MATCH(Rates!$G$7,$G$4:$H$4,0))</f>
        <v>0</v>
      </c>
    </row>
    <row r="6618" spans="2:10" x14ac:dyDescent="0.25">
      <c r="B6618" s="3">
        <v>10</v>
      </c>
      <c r="C6618" s="3">
        <v>2</v>
      </c>
      <c r="D6618" s="3">
        <v>21</v>
      </c>
      <c r="E6618" s="3">
        <v>0</v>
      </c>
      <c r="F6618" s="3">
        <v>0</v>
      </c>
      <c r="G6618" s="3">
        <f t="shared" si="206"/>
        <v>0</v>
      </c>
      <c r="H6618" s="3">
        <f t="shared" si="207"/>
        <v>0</v>
      </c>
      <c r="J6618" s="3" cm="1">
        <f t="array" ref="J6618">+INDEX(G6618:H6618,,MATCH(Rates!$G$7,$G$4:$H$4,0))</f>
        <v>0</v>
      </c>
    </row>
    <row r="6619" spans="2:10" x14ac:dyDescent="0.25">
      <c r="B6619" s="3">
        <v>10</v>
      </c>
      <c r="C6619" s="3">
        <v>2</v>
      </c>
      <c r="D6619" s="3">
        <v>22</v>
      </c>
      <c r="E6619" s="3">
        <v>0</v>
      </c>
      <c r="F6619" s="3">
        <v>0</v>
      </c>
      <c r="G6619" s="3">
        <f t="shared" si="206"/>
        <v>0</v>
      </c>
      <c r="H6619" s="3">
        <f t="shared" si="207"/>
        <v>0</v>
      </c>
      <c r="J6619" s="3" cm="1">
        <f t="array" ref="J6619">+INDEX(G6619:H6619,,MATCH(Rates!$G$7,$G$4:$H$4,0))</f>
        <v>0</v>
      </c>
    </row>
    <row r="6620" spans="2:10" x14ac:dyDescent="0.25">
      <c r="B6620" s="3">
        <v>10</v>
      </c>
      <c r="C6620" s="3">
        <v>2</v>
      </c>
      <c r="D6620" s="3">
        <v>23</v>
      </c>
      <c r="E6620" s="3">
        <v>0</v>
      </c>
      <c r="F6620" s="3">
        <v>0</v>
      </c>
      <c r="G6620" s="3">
        <f t="shared" si="206"/>
        <v>0</v>
      </c>
      <c r="H6620" s="3">
        <f t="shared" si="207"/>
        <v>0</v>
      </c>
      <c r="J6620" s="3" cm="1">
        <f t="array" ref="J6620">+INDEX(G6620:H6620,,MATCH(Rates!$G$7,$G$4:$H$4,0))</f>
        <v>0</v>
      </c>
    </row>
    <row r="6621" spans="2:10" x14ac:dyDescent="0.25">
      <c r="B6621" s="3">
        <v>10</v>
      </c>
      <c r="C6621" s="3">
        <v>3</v>
      </c>
      <c r="D6621" s="3">
        <v>0</v>
      </c>
      <c r="E6621" s="3">
        <v>0</v>
      </c>
      <c r="F6621" s="3">
        <v>0</v>
      </c>
      <c r="G6621" s="3">
        <f t="shared" si="206"/>
        <v>0</v>
      </c>
      <c r="H6621" s="3">
        <f t="shared" si="207"/>
        <v>0</v>
      </c>
      <c r="J6621" s="3" cm="1">
        <f t="array" ref="J6621">+INDEX(G6621:H6621,,MATCH(Rates!$G$7,$G$4:$H$4,0))</f>
        <v>0</v>
      </c>
    </row>
    <row r="6622" spans="2:10" x14ac:dyDescent="0.25">
      <c r="B6622" s="3">
        <v>10</v>
      </c>
      <c r="C6622" s="3">
        <v>3</v>
      </c>
      <c r="D6622" s="3">
        <v>1</v>
      </c>
      <c r="E6622" s="3">
        <v>0</v>
      </c>
      <c r="F6622" s="3">
        <v>0</v>
      </c>
      <c r="G6622" s="3">
        <f t="shared" si="206"/>
        <v>0</v>
      </c>
      <c r="H6622" s="3">
        <f t="shared" si="207"/>
        <v>0</v>
      </c>
      <c r="J6622" s="3" cm="1">
        <f t="array" ref="J6622">+INDEX(G6622:H6622,,MATCH(Rates!$G$7,$G$4:$H$4,0))</f>
        <v>0</v>
      </c>
    </row>
    <row r="6623" spans="2:10" x14ac:dyDescent="0.25">
      <c r="B6623" s="3">
        <v>10</v>
      </c>
      <c r="C6623" s="3">
        <v>3</v>
      </c>
      <c r="D6623" s="3">
        <v>2</v>
      </c>
      <c r="E6623" s="3">
        <v>0</v>
      </c>
      <c r="F6623" s="3">
        <v>0</v>
      </c>
      <c r="G6623" s="3">
        <f t="shared" si="206"/>
        <v>0</v>
      </c>
      <c r="H6623" s="3">
        <f t="shared" si="207"/>
        <v>0</v>
      </c>
      <c r="J6623" s="3" cm="1">
        <f t="array" ref="J6623">+INDEX(G6623:H6623,,MATCH(Rates!$G$7,$G$4:$H$4,0))</f>
        <v>0</v>
      </c>
    </row>
    <row r="6624" spans="2:10" x14ac:dyDescent="0.25">
      <c r="B6624" s="3">
        <v>10</v>
      </c>
      <c r="C6624" s="3">
        <v>3</v>
      </c>
      <c r="D6624" s="3">
        <v>3</v>
      </c>
      <c r="E6624" s="3">
        <v>0</v>
      </c>
      <c r="F6624" s="3">
        <v>0</v>
      </c>
      <c r="G6624" s="3">
        <f t="shared" si="206"/>
        <v>0</v>
      </c>
      <c r="H6624" s="3">
        <f t="shared" si="207"/>
        <v>0</v>
      </c>
      <c r="J6624" s="3" cm="1">
        <f t="array" ref="J6624">+INDEX(G6624:H6624,,MATCH(Rates!$G$7,$G$4:$H$4,0))</f>
        <v>0</v>
      </c>
    </row>
    <row r="6625" spans="2:10" x14ac:dyDescent="0.25">
      <c r="B6625" s="3">
        <v>10</v>
      </c>
      <c r="C6625" s="3">
        <v>3</v>
      </c>
      <c r="D6625" s="3">
        <v>4</v>
      </c>
      <c r="E6625" s="3">
        <v>0</v>
      </c>
      <c r="F6625" s="3">
        <v>0</v>
      </c>
      <c r="G6625" s="3">
        <f t="shared" si="206"/>
        <v>0</v>
      </c>
      <c r="H6625" s="3">
        <f t="shared" si="207"/>
        <v>0</v>
      </c>
      <c r="J6625" s="3" cm="1">
        <f t="array" ref="J6625">+INDEX(G6625:H6625,,MATCH(Rates!$G$7,$G$4:$H$4,0))</f>
        <v>0</v>
      </c>
    </row>
    <row r="6626" spans="2:10" x14ac:dyDescent="0.25">
      <c r="B6626" s="3">
        <v>10</v>
      </c>
      <c r="C6626" s="3">
        <v>3</v>
      </c>
      <c r="D6626" s="3">
        <v>5</v>
      </c>
      <c r="E6626" s="3">
        <v>0</v>
      </c>
      <c r="F6626" s="3">
        <v>0</v>
      </c>
      <c r="G6626" s="3">
        <f t="shared" si="206"/>
        <v>0</v>
      </c>
      <c r="H6626" s="3">
        <f t="shared" si="207"/>
        <v>0</v>
      </c>
      <c r="J6626" s="3" cm="1">
        <f t="array" ref="J6626">+INDEX(G6626:H6626,,MATCH(Rates!$G$7,$G$4:$H$4,0))</f>
        <v>0</v>
      </c>
    </row>
    <row r="6627" spans="2:10" x14ac:dyDescent="0.25">
      <c r="B6627" s="3">
        <v>10</v>
      </c>
      <c r="C6627" s="3">
        <v>3</v>
      </c>
      <c r="D6627" s="3">
        <v>6</v>
      </c>
      <c r="E6627" s="3">
        <v>0</v>
      </c>
      <c r="F6627" s="3">
        <v>0</v>
      </c>
      <c r="G6627" s="3">
        <f t="shared" si="206"/>
        <v>0</v>
      </c>
      <c r="H6627" s="3">
        <f t="shared" si="207"/>
        <v>0</v>
      </c>
      <c r="J6627" s="3" cm="1">
        <f t="array" ref="J6627">+INDEX(G6627:H6627,,MATCH(Rates!$G$7,$G$4:$H$4,0))</f>
        <v>0</v>
      </c>
    </row>
    <row r="6628" spans="2:10" x14ac:dyDescent="0.25">
      <c r="B6628" s="3">
        <v>10</v>
      </c>
      <c r="C6628" s="3">
        <v>3</v>
      </c>
      <c r="D6628" s="3">
        <v>7</v>
      </c>
      <c r="E6628" s="3">
        <v>632.24300000000005</v>
      </c>
      <c r="F6628" s="3">
        <v>316.12099999999998</v>
      </c>
      <c r="G6628" s="3">
        <f t="shared" si="206"/>
        <v>0.632243</v>
      </c>
      <c r="H6628" s="3">
        <f t="shared" si="207"/>
        <v>0.31612099999999999</v>
      </c>
      <c r="J6628" s="3" cm="1">
        <f t="array" ref="J6628">+INDEX(G6628:H6628,,MATCH(Rates!$G$7,$G$4:$H$4,0))</f>
        <v>0.632243</v>
      </c>
    </row>
    <row r="6629" spans="2:10" x14ac:dyDescent="0.25">
      <c r="B6629" s="3">
        <v>10</v>
      </c>
      <c r="C6629" s="3">
        <v>3</v>
      </c>
      <c r="D6629" s="3">
        <v>8</v>
      </c>
      <c r="E6629" s="3">
        <v>2223.3539999999998</v>
      </c>
      <c r="F6629" s="3">
        <v>1111.6769999999999</v>
      </c>
      <c r="G6629" s="3">
        <f t="shared" si="206"/>
        <v>2.2233539999999996</v>
      </c>
      <c r="H6629" s="3">
        <f t="shared" si="207"/>
        <v>1.1116769999999998</v>
      </c>
      <c r="J6629" s="3" cm="1">
        <f t="array" ref="J6629">+INDEX(G6629:H6629,,MATCH(Rates!$G$7,$G$4:$H$4,0))</f>
        <v>2.2233539999999996</v>
      </c>
    </row>
    <row r="6630" spans="2:10" x14ac:dyDescent="0.25">
      <c r="B6630" s="3">
        <v>10</v>
      </c>
      <c r="C6630" s="3">
        <v>3</v>
      </c>
      <c r="D6630" s="3">
        <v>9</v>
      </c>
      <c r="E6630" s="3">
        <v>3072.4560000000001</v>
      </c>
      <c r="F6630" s="3">
        <v>1536.2280000000001</v>
      </c>
      <c r="G6630" s="3">
        <f t="shared" si="206"/>
        <v>3.0724560000000003</v>
      </c>
      <c r="H6630" s="3">
        <f t="shared" si="207"/>
        <v>1.5362280000000001</v>
      </c>
      <c r="J6630" s="3" cm="1">
        <f t="array" ref="J6630">+INDEX(G6630:H6630,,MATCH(Rates!$G$7,$G$4:$H$4,0))</f>
        <v>3.0724560000000003</v>
      </c>
    </row>
    <row r="6631" spans="2:10" x14ac:dyDescent="0.25">
      <c r="B6631" s="3">
        <v>10</v>
      </c>
      <c r="C6631" s="3">
        <v>3</v>
      </c>
      <c r="D6631" s="3">
        <v>10</v>
      </c>
      <c r="E6631" s="3">
        <v>4883.3280000000004</v>
      </c>
      <c r="F6631" s="3">
        <v>2441.6640000000002</v>
      </c>
      <c r="G6631" s="3">
        <f t="shared" si="206"/>
        <v>4.8833280000000006</v>
      </c>
      <c r="H6631" s="3">
        <f t="shared" si="207"/>
        <v>2.4416640000000003</v>
      </c>
      <c r="J6631" s="3" cm="1">
        <f t="array" ref="J6631">+INDEX(G6631:H6631,,MATCH(Rates!$G$7,$G$4:$H$4,0))</f>
        <v>4.8833280000000006</v>
      </c>
    </row>
    <row r="6632" spans="2:10" x14ac:dyDescent="0.25">
      <c r="B6632" s="3">
        <v>10</v>
      </c>
      <c r="C6632" s="3">
        <v>3</v>
      </c>
      <c r="D6632" s="3">
        <v>11</v>
      </c>
      <c r="E6632" s="3">
        <v>5612.0640000000003</v>
      </c>
      <c r="F6632" s="3">
        <v>2806.0320000000002</v>
      </c>
      <c r="G6632" s="3">
        <f t="shared" si="206"/>
        <v>5.6120640000000002</v>
      </c>
      <c r="H6632" s="3">
        <f t="shared" si="207"/>
        <v>2.8060320000000001</v>
      </c>
      <c r="J6632" s="3" cm="1">
        <f t="array" ref="J6632">+INDEX(G6632:H6632,,MATCH(Rates!$G$7,$G$4:$H$4,0))</f>
        <v>5.6120640000000002</v>
      </c>
    </row>
    <row r="6633" spans="2:10" x14ac:dyDescent="0.25">
      <c r="B6633" s="3">
        <v>10</v>
      </c>
      <c r="C6633" s="3">
        <v>3</v>
      </c>
      <c r="D6633" s="3">
        <v>12</v>
      </c>
      <c r="E6633" s="3">
        <v>5783.8530000000001</v>
      </c>
      <c r="F6633" s="3">
        <v>2891.9259999999999</v>
      </c>
      <c r="G6633" s="3">
        <f t="shared" si="206"/>
        <v>5.7838529999999997</v>
      </c>
      <c r="H6633" s="3">
        <f t="shared" si="207"/>
        <v>2.8919259999999998</v>
      </c>
      <c r="J6633" s="3" cm="1">
        <f t="array" ref="J6633">+INDEX(G6633:H6633,,MATCH(Rates!$G$7,$G$4:$H$4,0))</f>
        <v>5.7838529999999997</v>
      </c>
    </row>
    <row r="6634" spans="2:10" x14ac:dyDescent="0.25">
      <c r="B6634" s="3">
        <v>10</v>
      </c>
      <c r="C6634" s="3">
        <v>3</v>
      </c>
      <c r="D6634" s="3">
        <v>13</v>
      </c>
      <c r="E6634" s="3">
        <v>5559.4790000000003</v>
      </c>
      <c r="F6634" s="3">
        <v>2779.74</v>
      </c>
      <c r="G6634" s="3">
        <f t="shared" si="206"/>
        <v>5.5594790000000005</v>
      </c>
      <c r="H6634" s="3">
        <f t="shared" si="207"/>
        <v>2.7797399999999999</v>
      </c>
      <c r="J6634" s="3" cm="1">
        <f t="array" ref="J6634">+INDEX(G6634:H6634,,MATCH(Rates!$G$7,$G$4:$H$4,0))</f>
        <v>5.5594790000000005</v>
      </c>
    </row>
    <row r="6635" spans="2:10" x14ac:dyDescent="0.25">
      <c r="B6635" s="3">
        <v>10</v>
      </c>
      <c r="C6635" s="3">
        <v>3</v>
      </c>
      <c r="D6635" s="3">
        <v>14</v>
      </c>
      <c r="E6635" s="3">
        <v>3925.2510000000002</v>
      </c>
      <c r="F6635" s="3">
        <v>1962.626</v>
      </c>
      <c r="G6635" s="3">
        <f t="shared" si="206"/>
        <v>3.9252510000000003</v>
      </c>
      <c r="H6635" s="3">
        <f t="shared" si="207"/>
        <v>1.962626</v>
      </c>
      <c r="J6635" s="3" cm="1">
        <f t="array" ref="J6635">+INDEX(G6635:H6635,,MATCH(Rates!$G$7,$G$4:$H$4,0))</f>
        <v>3.9252510000000003</v>
      </c>
    </row>
    <row r="6636" spans="2:10" x14ac:dyDescent="0.25">
      <c r="B6636" s="3">
        <v>10</v>
      </c>
      <c r="C6636" s="3">
        <v>3</v>
      </c>
      <c r="D6636" s="3">
        <v>15</v>
      </c>
      <c r="E6636" s="3">
        <v>2749.4479999999999</v>
      </c>
      <c r="F6636" s="3">
        <v>1374.7239999999999</v>
      </c>
      <c r="G6636" s="3">
        <f t="shared" si="206"/>
        <v>2.7494479999999997</v>
      </c>
      <c r="H6636" s="3">
        <f t="shared" si="207"/>
        <v>1.3747239999999998</v>
      </c>
      <c r="J6636" s="3" cm="1">
        <f t="array" ref="J6636">+INDEX(G6636:H6636,,MATCH(Rates!$G$7,$G$4:$H$4,0))</f>
        <v>2.7494479999999997</v>
      </c>
    </row>
    <row r="6637" spans="2:10" x14ac:dyDescent="0.25">
      <c r="B6637" s="3">
        <v>10</v>
      </c>
      <c r="C6637" s="3">
        <v>3</v>
      </c>
      <c r="D6637" s="3">
        <v>16</v>
      </c>
      <c r="E6637" s="3">
        <v>1537.6410000000001</v>
      </c>
      <c r="F6637" s="3">
        <v>768.82</v>
      </c>
      <c r="G6637" s="3">
        <f t="shared" si="206"/>
        <v>1.537641</v>
      </c>
      <c r="H6637" s="3">
        <f t="shared" si="207"/>
        <v>0.76882000000000006</v>
      </c>
      <c r="J6637" s="3" cm="1">
        <f t="array" ref="J6637">+INDEX(G6637:H6637,,MATCH(Rates!$G$7,$G$4:$H$4,0))</f>
        <v>1.537641</v>
      </c>
    </row>
    <row r="6638" spans="2:10" x14ac:dyDescent="0.25">
      <c r="B6638" s="3">
        <v>10</v>
      </c>
      <c r="C6638" s="3">
        <v>3</v>
      </c>
      <c r="D6638" s="3">
        <v>17</v>
      </c>
      <c r="E6638" s="3">
        <v>238.97800000000001</v>
      </c>
      <c r="F6638" s="3">
        <v>119.489</v>
      </c>
      <c r="G6638" s="3">
        <f t="shared" si="206"/>
        <v>0.238978</v>
      </c>
      <c r="H6638" s="3">
        <f t="shared" si="207"/>
        <v>0.119489</v>
      </c>
      <c r="J6638" s="3" cm="1">
        <f t="array" ref="J6638">+INDEX(G6638:H6638,,MATCH(Rates!$G$7,$G$4:$H$4,0))</f>
        <v>0.238978</v>
      </c>
    </row>
    <row r="6639" spans="2:10" x14ac:dyDescent="0.25">
      <c r="B6639" s="3">
        <v>10</v>
      </c>
      <c r="C6639" s="3">
        <v>3</v>
      </c>
      <c r="D6639" s="3">
        <v>18</v>
      </c>
      <c r="E6639" s="3">
        <v>0</v>
      </c>
      <c r="F6639" s="3">
        <v>0</v>
      </c>
      <c r="G6639" s="3">
        <f t="shared" si="206"/>
        <v>0</v>
      </c>
      <c r="H6639" s="3">
        <f t="shared" si="207"/>
        <v>0</v>
      </c>
      <c r="J6639" s="3" cm="1">
        <f t="array" ref="J6639">+INDEX(G6639:H6639,,MATCH(Rates!$G$7,$G$4:$H$4,0))</f>
        <v>0</v>
      </c>
    </row>
    <row r="6640" spans="2:10" x14ac:dyDescent="0.25">
      <c r="B6640" s="3">
        <v>10</v>
      </c>
      <c r="C6640" s="3">
        <v>3</v>
      </c>
      <c r="D6640" s="3">
        <v>19</v>
      </c>
      <c r="E6640" s="3">
        <v>0</v>
      </c>
      <c r="F6640" s="3">
        <v>0</v>
      </c>
      <c r="G6640" s="3">
        <f t="shared" si="206"/>
        <v>0</v>
      </c>
      <c r="H6640" s="3">
        <f t="shared" si="207"/>
        <v>0</v>
      </c>
      <c r="J6640" s="3" cm="1">
        <f t="array" ref="J6640">+INDEX(G6640:H6640,,MATCH(Rates!$G$7,$G$4:$H$4,0))</f>
        <v>0</v>
      </c>
    </row>
    <row r="6641" spans="2:10" x14ac:dyDescent="0.25">
      <c r="B6641" s="3">
        <v>10</v>
      </c>
      <c r="C6641" s="3">
        <v>3</v>
      </c>
      <c r="D6641" s="3">
        <v>20</v>
      </c>
      <c r="E6641" s="3">
        <v>0</v>
      </c>
      <c r="F6641" s="3">
        <v>0</v>
      </c>
      <c r="G6641" s="3">
        <f t="shared" si="206"/>
        <v>0</v>
      </c>
      <c r="H6641" s="3">
        <f t="shared" si="207"/>
        <v>0</v>
      </c>
      <c r="J6641" s="3" cm="1">
        <f t="array" ref="J6641">+INDEX(G6641:H6641,,MATCH(Rates!$G$7,$G$4:$H$4,0))</f>
        <v>0</v>
      </c>
    </row>
    <row r="6642" spans="2:10" x14ac:dyDescent="0.25">
      <c r="B6642" s="3">
        <v>10</v>
      </c>
      <c r="C6642" s="3">
        <v>3</v>
      </c>
      <c r="D6642" s="3">
        <v>21</v>
      </c>
      <c r="E6642" s="3">
        <v>0</v>
      </c>
      <c r="F6642" s="3">
        <v>0</v>
      </c>
      <c r="G6642" s="3">
        <f t="shared" si="206"/>
        <v>0</v>
      </c>
      <c r="H6642" s="3">
        <f t="shared" si="207"/>
        <v>0</v>
      </c>
      <c r="J6642" s="3" cm="1">
        <f t="array" ref="J6642">+INDEX(G6642:H6642,,MATCH(Rates!$G$7,$G$4:$H$4,0))</f>
        <v>0</v>
      </c>
    </row>
    <row r="6643" spans="2:10" x14ac:dyDescent="0.25">
      <c r="B6643" s="3">
        <v>10</v>
      </c>
      <c r="C6643" s="3">
        <v>3</v>
      </c>
      <c r="D6643" s="3">
        <v>22</v>
      </c>
      <c r="E6643" s="3">
        <v>0</v>
      </c>
      <c r="F6643" s="3">
        <v>0</v>
      </c>
      <c r="G6643" s="3">
        <f t="shared" si="206"/>
        <v>0</v>
      </c>
      <c r="H6643" s="3">
        <f t="shared" si="207"/>
        <v>0</v>
      </c>
      <c r="J6643" s="3" cm="1">
        <f t="array" ref="J6643">+INDEX(G6643:H6643,,MATCH(Rates!$G$7,$G$4:$H$4,0))</f>
        <v>0</v>
      </c>
    </row>
    <row r="6644" spans="2:10" x14ac:dyDescent="0.25">
      <c r="B6644" s="3">
        <v>10</v>
      </c>
      <c r="C6644" s="3">
        <v>3</v>
      </c>
      <c r="D6644" s="3">
        <v>23</v>
      </c>
      <c r="E6644" s="3">
        <v>0</v>
      </c>
      <c r="F6644" s="3">
        <v>0</v>
      </c>
      <c r="G6644" s="3">
        <f t="shared" si="206"/>
        <v>0</v>
      </c>
      <c r="H6644" s="3">
        <f t="shared" si="207"/>
        <v>0</v>
      </c>
      <c r="J6644" s="3" cm="1">
        <f t="array" ref="J6644">+INDEX(G6644:H6644,,MATCH(Rates!$G$7,$G$4:$H$4,0))</f>
        <v>0</v>
      </c>
    </row>
    <row r="6645" spans="2:10" x14ac:dyDescent="0.25">
      <c r="B6645" s="3">
        <v>10</v>
      </c>
      <c r="C6645" s="3">
        <v>4</v>
      </c>
      <c r="D6645" s="3">
        <v>0</v>
      </c>
      <c r="E6645" s="3">
        <v>0</v>
      </c>
      <c r="F6645" s="3">
        <v>0</v>
      </c>
      <c r="G6645" s="3">
        <f t="shared" si="206"/>
        <v>0</v>
      </c>
      <c r="H6645" s="3">
        <f t="shared" si="207"/>
        <v>0</v>
      </c>
      <c r="J6645" s="3" cm="1">
        <f t="array" ref="J6645">+INDEX(G6645:H6645,,MATCH(Rates!$G$7,$G$4:$H$4,0))</f>
        <v>0</v>
      </c>
    </row>
    <row r="6646" spans="2:10" x14ac:dyDescent="0.25">
      <c r="B6646" s="3">
        <v>10</v>
      </c>
      <c r="C6646" s="3">
        <v>4</v>
      </c>
      <c r="D6646" s="3">
        <v>1</v>
      </c>
      <c r="E6646" s="3">
        <v>0</v>
      </c>
      <c r="F6646" s="3">
        <v>0</v>
      </c>
      <c r="G6646" s="3">
        <f t="shared" si="206"/>
        <v>0</v>
      </c>
      <c r="H6646" s="3">
        <f t="shared" si="207"/>
        <v>0</v>
      </c>
      <c r="J6646" s="3" cm="1">
        <f t="array" ref="J6646">+INDEX(G6646:H6646,,MATCH(Rates!$G$7,$G$4:$H$4,0))</f>
        <v>0</v>
      </c>
    </row>
    <row r="6647" spans="2:10" x14ac:dyDescent="0.25">
      <c r="B6647" s="3">
        <v>10</v>
      </c>
      <c r="C6647" s="3">
        <v>4</v>
      </c>
      <c r="D6647" s="3">
        <v>2</v>
      </c>
      <c r="E6647" s="3">
        <v>0</v>
      </c>
      <c r="F6647" s="3">
        <v>0</v>
      </c>
      <c r="G6647" s="3">
        <f t="shared" si="206"/>
        <v>0</v>
      </c>
      <c r="H6647" s="3">
        <f t="shared" si="207"/>
        <v>0</v>
      </c>
      <c r="J6647" s="3" cm="1">
        <f t="array" ref="J6647">+INDEX(G6647:H6647,,MATCH(Rates!$G$7,$G$4:$H$4,0))</f>
        <v>0</v>
      </c>
    </row>
    <row r="6648" spans="2:10" x14ac:dyDescent="0.25">
      <c r="B6648" s="3">
        <v>10</v>
      </c>
      <c r="C6648" s="3">
        <v>4</v>
      </c>
      <c r="D6648" s="3">
        <v>3</v>
      </c>
      <c r="E6648" s="3">
        <v>0</v>
      </c>
      <c r="F6648" s="3">
        <v>0</v>
      </c>
      <c r="G6648" s="3">
        <f t="shared" si="206"/>
        <v>0</v>
      </c>
      <c r="H6648" s="3">
        <f t="shared" si="207"/>
        <v>0</v>
      </c>
      <c r="J6648" s="3" cm="1">
        <f t="array" ref="J6648">+INDEX(G6648:H6648,,MATCH(Rates!$G$7,$G$4:$H$4,0))</f>
        <v>0</v>
      </c>
    </row>
    <row r="6649" spans="2:10" x14ac:dyDescent="0.25">
      <c r="B6649" s="3">
        <v>10</v>
      </c>
      <c r="C6649" s="3">
        <v>4</v>
      </c>
      <c r="D6649" s="3">
        <v>4</v>
      </c>
      <c r="E6649" s="3">
        <v>0</v>
      </c>
      <c r="F6649" s="3">
        <v>0</v>
      </c>
      <c r="G6649" s="3">
        <f t="shared" si="206"/>
        <v>0</v>
      </c>
      <c r="H6649" s="3">
        <f t="shared" si="207"/>
        <v>0</v>
      </c>
      <c r="J6649" s="3" cm="1">
        <f t="array" ref="J6649">+INDEX(G6649:H6649,,MATCH(Rates!$G$7,$G$4:$H$4,0))</f>
        <v>0</v>
      </c>
    </row>
    <row r="6650" spans="2:10" x14ac:dyDescent="0.25">
      <c r="B6650" s="3">
        <v>10</v>
      </c>
      <c r="C6650" s="3">
        <v>4</v>
      </c>
      <c r="D6650" s="3">
        <v>5</v>
      </c>
      <c r="E6650" s="3">
        <v>0</v>
      </c>
      <c r="F6650" s="3">
        <v>0</v>
      </c>
      <c r="G6650" s="3">
        <f t="shared" si="206"/>
        <v>0</v>
      </c>
      <c r="H6650" s="3">
        <f t="shared" si="207"/>
        <v>0</v>
      </c>
      <c r="J6650" s="3" cm="1">
        <f t="array" ref="J6650">+INDEX(G6650:H6650,,MATCH(Rates!$G$7,$G$4:$H$4,0))</f>
        <v>0</v>
      </c>
    </row>
    <row r="6651" spans="2:10" x14ac:dyDescent="0.25">
      <c r="B6651" s="3">
        <v>10</v>
      </c>
      <c r="C6651" s="3">
        <v>4</v>
      </c>
      <c r="D6651" s="3">
        <v>6</v>
      </c>
      <c r="E6651" s="3">
        <v>0</v>
      </c>
      <c r="F6651" s="3">
        <v>0</v>
      </c>
      <c r="G6651" s="3">
        <f t="shared" si="206"/>
        <v>0</v>
      </c>
      <c r="H6651" s="3">
        <f t="shared" si="207"/>
        <v>0</v>
      </c>
      <c r="J6651" s="3" cm="1">
        <f t="array" ref="J6651">+INDEX(G6651:H6651,,MATCH(Rates!$G$7,$G$4:$H$4,0))</f>
        <v>0</v>
      </c>
    </row>
    <row r="6652" spans="2:10" x14ac:dyDescent="0.25">
      <c r="B6652" s="3">
        <v>10</v>
      </c>
      <c r="C6652" s="3">
        <v>4</v>
      </c>
      <c r="D6652" s="3">
        <v>7</v>
      </c>
      <c r="E6652" s="3">
        <v>656.44799999999998</v>
      </c>
      <c r="F6652" s="3">
        <v>328.22399999999999</v>
      </c>
      <c r="G6652" s="3">
        <f t="shared" si="206"/>
        <v>0.65644800000000003</v>
      </c>
      <c r="H6652" s="3">
        <f t="shared" si="207"/>
        <v>0.32822400000000002</v>
      </c>
      <c r="J6652" s="3" cm="1">
        <f t="array" ref="J6652">+INDEX(G6652:H6652,,MATCH(Rates!$G$7,$G$4:$H$4,0))</f>
        <v>0.65644800000000003</v>
      </c>
    </row>
    <row r="6653" spans="2:10" x14ac:dyDescent="0.25">
      <c r="B6653" s="3">
        <v>10</v>
      </c>
      <c r="C6653" s="3">
        <v>4</v>
      </c>
      <c r="D6653" s="3">
        <v>8</v>
      </c>
      <c r="E6653" s="3">
        <v>2262.71</v>
      </c>
      <c r="F6653" s="3">
        <v>1131.355</v>
      </c>
      <c r="G6653" s="3">
        <f t="shared" si="206"/>
        <v>2.2627100000000002</v>
      </c>
      <c r="H6653" s="3">
        <f t="shared" si="207"/>
        <v>1.1313550000000001</v>
      </c>
      <c r="J6653" s="3" cm="1">
        <f t="array" ref="J6653">+INDEX(G6653:H6653,,MATCH(Rates!$G$7,$G$4:$H$4,0))</f>
        <v>2.2627100000000002</v>
      </c>
    </row>
    <row r="6654" spans="2:10" x14ac:dyDescent="0.25">
      <c r="B6654" s="3">
        <v>10</v>
      </c>
      <c r="C6654" s="3">
        <v>4</v>
      </c>
      <c r="D6654" s="3">
        <v>9</v>
      </c>
      <c r="E6654" s="3">
        <v>3742.2280000000001</v>
      </c>
      <c r="F6654" s="3">
        <v>1871.114</v>
      </c>
      <c r="G6654" s="3">
        <f t="shared" si="206"/>
        <v>3.7422279999999999</v>
      </c>
      <c r="H6654" s="3">
        <f t="shared" si="207"/>
        <v>1.8711139999999999</v>
      </c>
      <c r="J6654" s="3" cm="1">
        <f t="array" ref="J6654">+INDEX(G6654:H6654,,MATCH(Rates!$G$7,$G$4:$H$4,0))</f>
        <v>3.7422279999999999</v>
      </c>
    </row>
    <row r="6655" spans="2:10" x14ac:dyDescent="0.25">
      <c r="B6655" s="3">
        <v>10</v>
      </c>
      <c r="C6655" s="3">
        <v>4</v>
      </c>
      <c r="D6655" s="3">
        <v>10</v>
      </c>
      <c r="E6655" s="3">
        <v>4759.5690000000004</v>
      </c>
      <c r="F6655" s="3">
        <v>2379.7840000000001</v>
      </c>
      <c r="G6655" s="3">
        <f t="shared" si="206"/>
        <v>4.7595690000000008</v>
      </c>
      <c r="H6655" s="3">
        <f t="shared" si="207"/>
        <v>2.3797839999999999</v>
      </c>
      <c r="J6655" s="3" cm="1">
        <f t="array" ref="J6655">+INDEX(G6655:H6655,,MATCH(Rates!$G$7,$G$4:$H$4,0))</f>
        <v>4.7595690000000008</v>
      </c>
    </row>
    <row r="6656" spans="2:10" x14ac:dyDescent="0.25">
      <c r="B6656" s="3">
        <v>10</v>
      </c>
      <c r="C6656" s="3">
        <v>4</v>
      </c>
      <c r="D6656" s="3">
        <v>11</v>
      </c>
      <c r="E6656" s="3">
        <v>1712.4659999999999</v>
      </c>
      <c r="F6656" s="3">
        <v>856.23299999999995</v>
      </c>
      <c r="G6656" s="3">
        <f t="shared" si="206"/>
        <v>1.7124659999999998</v>
      </c>
      <c r="H6656" s="3">
        <f t="shared" si="207"/>
        <v>0.85623299999999991</v>
      </c>
      <c r="J6656" s="3" cm="1">
        <f t="array" ref="J6656">+INDEX(G6656:H6656,,MATCH(Rates!$G$7,$G$4:$H$4,0))</f>
        <v>1.7124659999999998</v>
      </c>
    </row>
    <row r="6657" spans="2:10" x14ac:dyDescent="0.25">
      <c r="B6657" s="3">
        <v>10</v>
      </c>
      <c r="C6657" s="3">
        <v>4</v>
      </c>
      <c r="D6657" s="3">
        <v>12</v>
      </c>
      <c r="E6657" s="3">
        <v>4556.192</v>
      </c>
      <c r="F6657" s="3">
        <v>2278.096</v>
      </c>
      <c r="G6657" s="3">
        <f t="shared" si="206"/>
        <v>4.5561920000000002</v>
      </c>
      <c r="H6657" s="3">
        <f t="shared" si="207"/>
        <v>2.2780960000000001</v>
      </c>
      <c r="J6657" s="3" cm="1">
        <f t="array" ref="J6657">+INDEX(G6657:H6657,,MATCH(Rates!$G$7,$G$4:$H$4,0))</f>
        <v>4.5561920000000002</v>
      </c>
    </row>
    <row r="6658" spans="2:10" x14ac:dyDescent="0.25">
      <c r="B6658" s="3">
        <v>10</v>
      </c>
      <c r="C6658" s="3">
        <v>4</v>
      </c>
      <c r="D6658" s="3">
        <v>13</v>
      </c>
      <c r="E6658" s="3">
        <v>4244.5129999999999</v>
      </c>
      <c r="F6658" s="3">
        <v>2122.2559999999999</v>
      </c>
      <c r="G6658" s="3">
        <f t="shared" si="206"/>
        <v>4.2445129999999995</v>
      </c>
      <c r="H6658" s="3">
        <f t="shared" si="207"/>
        <v>2.1222559999999997</v>
      </c>
      <c r="J6658" s="3" cm="1">
        <f t="array" ref="J6658">+INDEX(G6658:H6658,,MATCH(Rates!$G$7,$G$4:$H$4,0))</f>
        <v>4.2445129999999995</v>
      </c>
    </row>
    <row r="6659" spans="2:10" x14ac:dyDescent="0.25">
      <c r="B6659" s="3">
        <v>10</v>
      </c>
      <c r="C6659" s="3">
        <v>4</v>
      </c>
      <c r="D6659" s="3">
        <v>14</v>
      </c>
      <c r="E6659" s="3">
        <v>4454.6769999999997</v>
      </c>
      <c r="F6659" s="3">
        <v>2227.3389999999999</v>
      </c>
      <c r="G6659" s="3">
        <f t="shared" si="206"/>
        <v>4.4546769999999993</v>
      </c>
      <c r="H6659" s="3">
        <f t="shared" si="207"/>
        <v>2.2273389999999997</v>
      </c>
      <c r="J6659" s="3" cm="1">
        <f t="array" ref="J6659">+INDEX(G6659:H6659,,MATCH(Rates!$G$7,$G$4:$H$4,0))</f>
        <v>4.4546769999999993</v>
      </c>
    </row>
    <row r="6660" spans="2:10" x14ac:dyDescent="0.25">
      <c r="B6660" s="3">
        <v>10</v>
      </c>
      <c r="C6660" s="3">
        <v>4</v>
      </c>
      <c r="D6660" s="3">
        <v>15</v>
      </c>
      <c r="E6660" s="3">
        <v>3625.0340000000001</v>
      </c>
      <c r="F6660" s="3">
        <v>1812.5170000000001</v>
      </c>
      <c r="G6660" s="3">
        <f t="shared" si="206"/>
        <v>3.6250340000000003</v>
      </c>
      <c r="H6660" s="3">
        <f t="shared" si="207"/>
        <v>1.8125170000000002</v>
      </c>
      <c r="J6660" s="3" cm="1">
        <f t="array" ref="J6660">+INDEX(G6660:H6660,,MATCH(Rates!$G$7,$G$4:$H$4,0))</f>
        <v>3.6250340000000003</v>
      </c>
    </row>
    <row r="6661" spans="2:10" x14ac:dyDescent="0.25">
      <c r="B6661" s="3">
        <v>10</v>
      </c>
      <c r="C6661" s="3">
        <v>4</v>
      </c>
      <c r="D6661" s="3">
        <v>16</v>
      </c>
      <c r="E6661" s="3">
        <v>2341.498</v>
      </c>
      <c r="F6661" s="3">
        <v>1170.749</v>
      </c>
      <c r="G6661" s="3">
        <f t="shared" si="206"/>
        <v>2.3414980000000001</v>
      </c>
      <c r="H6661" s="3">
        <f t="shared" si="207"/>
        <v>1.170749</v>
      </c>
      <c r="J6661" s="3" cm="1">
        <f t="array" ref="J6661">+INDEX(G6661:H6661,,MATCH(Rates!$G$7,$G$4:$H$4,0))</f>
        <v>2.3414980000000001</v>
      </c>
    </row>
    <row r="6662" spans="2:10" x14ac:dyDescent="0.25">
      <c r="B6662" s="3">
        <v>10</v>
      </c>
      <c r="C6662" s="3">
        <v>4</v>
      </c>
      <c r="D6662" s="3">
        <v>17</v>
      </c>
      <c r="E6662" s="3">
        <v>795.27200000000005</v>
      </c>
      <c r="F6662" s="3">
        <v>397.63600000000002</v>
      </c>
      <c r="G6662" s="3">
        <f t="shared" si="206"/>
        <v>0.79527200000000009</v>
      </c>
      <c r="H6662" s="3">
        <f t="shared" si="207"/>
        <v>0.39763600000000004</v>
      </c>
      <c r="J6662" s="3" cm="1">
        <f t="array" ref="J6662">+INDEX(G6662:H6662,,MATCH(Rates!$G$7,$G$4:$H$4,0))</f>
        <v>0.79527200000000009</v>
      </c>
    </row>
    <row r="6663" spans="2:10" x14ac:dyDescent="0.25">
      <c r="B6663" s="3">
        <v>10</v>
      </c>
      <c r="C6663" s="3">
        <v>4</v>
      </c>
      <c r="D6663" s="3">
        <v>18</v>
      </c>
      <c r="E6663" s="3">
        <v>0</v>
      </c>
      <c r="F6663" s="3">
        <v>0</v>
      </c>
      <c r="G6663" s="3">
        <f t="shared" si="206"/>
        <v>0</v>
      </c>
      <c r="H6663" s="3">
        <f t="shared" si="207"/>
        <v>0</v>
      </c>
      <c r="J6663" s="3" cm="1">
        <f t="array" ref="J6663">+INDEX(G6663:H6663,,MATCH(Rates!$G$7,$G$4:$H$4,0))</f>
        <v>0</v>
      </c>
    </row>
    <row r="6664" spans="2:10" x14ac:dyDescent="0.25">
      <c r="B6664" s="3">
        <v>10</v>
      </c>
      <c r="C6664" s="3">
        <v>4</v>
      </c>
      <c r="D6664" s="3">
        <v>19</v>
      </c>
      <c r="E6664" s="3">
        <v>0</v>
      </c>
      <c r="F6664" s="3">
        <v>0</v>
      </c>
      <c r="G6664" s="3">
        <f t="shared" si="206"/>
        <v>0</v>
      </c>
      <c r="H6664" s="3">
        <f t="shared" si="207"/>
        <v>0</v>
      </c>
      <c r="J6664" s="3" cm="1">
        <f t="array" ref="J6664">+INDEX(G6664:H6664,,MATCH(Rates!$G$7,$G$4:$H$4,0))</f>
        <v>0</v>
      </c>
    </row>
    <row r="6665" spans="2:10" x14ac:dyDescent="0.25">
      <c r="B6665" s="3">
        <v>10</v>
      </c>
      <c r="C6665" s="3">
        <v>4</v>
      </c>
      <c r="D6665" s="3">
        <v>20</v>
      </c>
      <c r="E6665" s="3">
        <v>0</v>
      </c>
      <c r="F6665" s="3">
        <v>0</v>
      </c>
      <c r="G6665" s="3">
        <f t="shared" si="206"/>
        <v>0</v>
      </c>
      <c r="H6665" s="3">
        <f t="shared" si="207"/>
        <v>0</v>
      </c>
      <c r="J6665" s="3" cm="1">
        <f t="array" ref="J6665">+INDEX(G6665:H6665,,MATCH(Rates!$G$7,$G$4:$H$4,0))</f>
        <v>0</v>
      </c>
    </row>
    <row r="6666" spans="2:10" x14ac:dyDescent="0.25">
      <c r="B6666" s="3">
        <v>10</v>
      </c>
      <c r="C6666" s="3">
        <v>4</v>
      </c>
      <c r="D6666" s="3">
        <v>21</v>
      </c>
      <c r="E6666" s="3">
        <v>0</v>
      </c>
      <c r="F6666" s="3">
        <v>0</v>
      </c>
      <c r="G6666" s="3">
        <f t="shared" si="206"/>
        <v>0</v>
      </c>
      <c r="H6666" s="3">
        <f t="shared" si="207"/>
        <v>0</v>
      </c>
      <c r="J6666" s="3" cm="1">
        <f t="array" ref="J6666">+INDEX(G6666:H6666,,MATCH(Rates!$G$7,$G$4:$H$4,0))</f>
        <v>0</v>
      </c>
    </row>
    <row r="6667" spans="2:10" x14ac:dyDescent="0.25">
      <c r="B6667" s="3">
        <v>10</v>
      </c>
      <c r="C6667" s="3">
        <v>4</v>
      </c>
      <c r="D6667" s="3">
        <v>22</v>
      </c>
      <c r="E6667" s="3">
        <v>0</v>
      </c>
      <c r="F6667" s="3">
        <v>0</v>
      </c>
      <c r="G6667" s="3">
        <f t="shared" si="206"/>
        <v>0</v>
      </c>
      <c r="H6667" s="3">
        <f t="shared" si="207"/>
        <v>0</v>
      </c>
      <c r="J6667" s="3" cm="1">
        <f t="array" ref="J6667">+INDEX(G6667:H6667,,MATCH(Rates!$G$7,$G$4:$H$4,0))</f>
        <v>0</v>
      </c>
    </row>
    <row r="6668" spans="2:10" x14ac:dyDescent="0.25">
      <c r="B6668" s="3">
        <v>10</v>
      </c>
      <c r="C6668" s="3">
        <v>4</v>
      </c>
      <c r="D6668" s="3">
        <v>23</v>
      </c>
      <c r="E6668" s="3">
        <v>0</v>
      </c>
      <c r="F6668" s="3">
        <v>0</v>
      </c>
      <c r="G6668" s="3">
        <f t="shared" si="206"/>
        <v>0</v>
      </c>
      <c r="H6668" s="3">
        <f t="shared" si="207"/>
        <v>0</v>
      </c>
      <c r="J6668" s="3" cm="1">
        <f t="array" ref="J6668">+INDEX(G6668:H6668,,MATCH(Rates!$G$7,$G$4:$H$4,0))</f>
        <v>0</v>
      </c>
    </row>
    <row r="6669" spans="2:10" x14ac:dyDescent="0.25">
      <c r="B6669" s="3">
        <v>10</v>
      </c>
      <c r="C6669" s="3">
        <v>5</v>
      </c>
      <c r="D6669" s="3">
        <v>0</v>
      </c>
      <c r="E6669" s="3">
        <v>0</v>
      </c>
      <c r="F6669" s="3">
        <v>0</v>
      </c>
      <c r="G6669" s="3">
        <f t="shared" si="206"/>
        <v>0</v>
      </c>
      <c r="H6669" s="3">
        <f t="shared" si="207"/>
        <v>0</v>
      </c>
      <c r="J6669" s="3" cm="1">
        <f t="array" ref="J6669">+INDEX(G6669:H6669,,MATCH(Rates!$G$7,$G$4:$H$4,0))</f>
        <v>0</v>
      </c>
    </row>
    <row r="6670" spans="2:10" x14ac:dyDescent="0.25">
      <c r="B6670" s="3">
        <v>10</v>
      </c>
      <c r="C6670" s="3">
        <v>5</v>
      </c>
      <c r="D6670" s="3">
        <v>1</v>
      </c>
      <c r="E6670" s="3">
        <v>0</v>
      </c>
      <c r="F6670" s="3">
        <v>0</v>
      </c>
      <c r="G6670" s="3">
        <f t="shared" si="206"/>
        <v>0</v>
      </c>
      <c r="H6670" s="3">
        <f t="shared" si="207"/>
        <v>0</v>
      </c>
      <c r="J6670" s="3" cm="1">
        <f t="array" ref="J6670">+INDEX(G6670:H6670,,MATCH(Rates!$G$7,$G$4:$H$4,0))</f>
        <v>0</v>
      </c>
    </row>
    <row r="6671" spans="2:10" x14ac:dyDescent="0.25">
      <c r="B6671" s="3">
        <v>10</v>
      </c>
      <c r="C6671" s="3">
        <v>5</v>
      </c>
      <c r="D6671" s="3">
        <v>2</v>
      </c>
      <c r="E6671" s="3">
        <v>0</v>
      </c>
      <c r="F6671" s="3">
        <v>0</v>
      </c>
      <c r="G6671" s="3">
        <f t="shared" si="206"/>
        <v>0</v>
      </c>
      <c r="H6671" s="3">
        <f t="shared" si="207"/>
        <v>0</v>
      </c>
      <c r="J6671" s="3" cm="1">
        <f t="array" ref="J6671">+INDEX(G6671:H6671,,MATCH(Rates!$G$7,$G$4:$H$4,0))</f>
        <v>0</v>
      </c>
    </row>
    <row r="6672" spans="2:10" x14ac:dyDescent="0.25">
      <c r="B6672" s="3">
        <v>10</v>
      </c>
      <c r="C6672" s="3">
        <v>5</v>
      </c>
      <c r="D6672" s="3">
        <v>3</v>
      </c>
      <c r="E6672" s="3">
        <v>0</v>
      </c>
      <c r="F6672" s="3">
        <v>0</v>
      </c>
      <c r="G6672" s="3">
        <f t="shared" si="206"/>
        <v>0</v>
      </c>
      <c r="H6672" s="3">
        <f t="shared" si="207"/>
        <v>0</v>
      </c>
      <c r="J6672" s="3" cm="1">
        <f t="array" ref="J6672">+INDEX(G6672:H6672,,MATCH(Rates!$G$7,$G$4:$H$4,0))</f>
        <v>0</v>
      </c>
    </row>
    <row r="6673" spans="2:10" x14ac:dyDescent="0.25">
      <c r="B6673" s="3">
        <v>10</v>
      </c>
      <c r="C6673" s="3">
        <v>5</v>
      </c>
      <c r="D6673" s="3">
        <v>4</v>
      </c>
      <c r="E6673" s="3">
        <v>0</v>
      </c>
      <c r="F6673" s="3">
        <v>0</v>
      </c>
      <c r="G6673" s="3">
        <f t="shared" si="206"/>
        <v>0</v>
      </c>
      <c r="H6673" s="3">
        <f t="shared" si="207"/>
        <v>0</v>
      </c>
      <c r="J6673" s="3" cm="1">
        <f t="array" ref="J6673">+INDEX(G6673:H6673,,MATCH(Rates!$G$7,$G$4:$H$4,0))</f>
        <v>0</v>
      </c>
    </row>
    <row r="6674" spans="2:10" x14ac:dyDescent="0.25">
      <c r="B6674" s="3">
        <v>10</v>
      </c>
      <c r="C6674" s="3">
        <v>5</v>
      </c>
      <c r="D6674" s="3">
        <v>5</v>
      </c>
      <c r="E6674" s="3">
        <v>0</v>
      </c>
      <c r="F6674" s="3">
        <v>0</v>
      </c>
      <c r="G6674" s="3">
        <f t="shared" si="206"/>
        <v>0</v>
      </c>
      <c r="H6674" s="3">
        <f t="shared" si="207"/>
        <v>0</v>
      </c>
      <c r="J6674" s="3" cm="1">
        <f t="array" ref="J6674">+INDEX(G6674:H6674,,MATCH(Rates!$G$7,$G$4:$H$4,0))</f>
        <v>0</v>
      </c>
    </row>
    <row r="6675" spans="2:10" x14ac:dyDescent="0.25">
      <c r="B6675" s="3">
        <v>10</v>
      </c>
      <c r="C6675" s="3">
        <v>5</v>
      </c>
      <c r="D6675" s="3">
        <v>6</v>
      </c>
      <c r="E6675" s="3">
        <v>0</v>
      </c>
      <c r="F6675" s="3">
        <v>0</v>
      </c>
      <c r="G6675" s="3">
        <f t="shared" si="206"/>
        <v>0</v>
      </c>
      <c r="H6675" s="3">
        <f t="shared" si="207"/>
        <v>0</v>
      </c>
      <c r="J6675" s="3" cm="1">
        <f t="array" ref="J6675">+INDEX(G6675:H6675,,MATCH(Rates!$G$7,$G$4:$H$4,0))</f>
        <v>0</v>
      </c>
    </row>
    <row r="6676" spans="2:10" x14ac:dyDescent="0.25">
      <c r="B6676" s="3">
        <v>10</v>
      </c>
      <c r="C6676" s="3">
        <v>5</v>
      </c>
      <c r="D6676" s="3">
        <v>7</v>
      </c>
      <c r="E6676" s="3">
        <v>680.17499999999995</v>
      </c>
      <c r="F6676" s="3">
        <v>340.08699999999999</v>
      </c>
      <c r="G6676" s="3">
        <f t="shared" si="206"/>
        <v>0.68017499999999997</v>
      </c>
      <c r="H6676" s="3">
        <f t="shared" si="207"/>
        <v>0.34008699999999997</v>
      </c>
      <c r="J6676" s="3" cm="1">
        <f t="array" ref="J6676">+INDEX(G6676:H6676,,MATCH(Rates!$G$7,$G$4:$H$4,0))</f>
        <v>0.68017499999999997</v>
      </c>
    </row>
    <row r="6677" spans="2:10" x14ac:dyDescent="0.25">
      <c r="B6677" s="3">
        <v>10</v>
      </c>
      <c r="C6677" s="3">
        <v>5</v>
      </c>
      <c r="D6677" s="3">
        <v>8</v>
      </c>
      <c r="E6677" s="3">
        <v>2344.491</v>
      </c>
      <c r="F6677" s="3">
        <v>1172.2460000000001</v>
      </c>
      <c r="G6677" s="3">
        <f t="shared" ref="G6677:G6740" si="208">+E6677/1000</f>
        <v>2.3444910000000001</v>
      </c>
      <c r="H6677" s="3">
        <f t="shared" ref="H6677:H6740" si="209">+F6677/1000</f>
        <v>1.1722460000000001</v>
      </c>
      <c r="J6677" s="3" cm="1">
        <f t="array" ref="J6677">+INDEX(G6677:H6677,,MATCH(Rates!$G$7,$G$4:$H$4,0))</f>
        <v>2.3444910000000001</v>
      </c>
    </row>
    <row r="6678" spans="2:10" x14ac:dyDescent="0.25">
      <c r="B6678" s="3">
        <v>10</v>
      </c>
      <c r="C6678" s="3">
        <v>5</v>
      </c>
      <c r="D6678" s="3">
        <v>9</v>
      </c>
      <c r="E6678" s="3">
        <v>3837.529</v>
      </c>
      <c r="F6678" s="3">
        <v>1918.7639999999999</v>
      </c>
      <c r="G6678" s="3">
        <f t="shared" si="208"/>
        <v>3.837529</v>
      </c>
      <c r="H6678" s="3">
        <f t="shared" si="209"/>
        <v>1.9187639999999999</v>
      </c>
      <c r="J6678" s="3" cm="1">
        <f t="array" ref="J6678">+INDEX(G6678:H6678,,MATCH(Rates!$G$7,$G$4:$H$4,0))</f>
        <v>3.837529</v>
      </c>
    </row>
    <row r="6679" spans="2:10" x14ac:dyDescent="0.25">
      <c r="B6679" s="3">
        <v>10</v>
      </c>
      <c r="C6679" s="3">
        <v>5</v>
      </c>
      <c r="D6679" s="3">
        <v>10</v>
      </c>
      <c r="E6679" s="3">
        <v>4804.6310000000003</v>
      </c>
      <c r="F6679" s="3">
        <v>2402.3150000000001</v>
      </c>
      <c r="G6679" s="3">
        <f t="shared" si="208"/>
        <v>4.8046310000000005</v>
      </c>
      <c r="H6679" s="3">
        <f t="shared" si="209"/>
        <v>2.4023150000000002</v>
      </c>
      <c r="J6679" s="3" cm="1">
        <f t="array" ref="J6679">+INDEX(G6679:H6679,,MATCH(Rates!$G$7,$G$4:$H$4,0))</f>
        <v>4.8046310000000005</v>
      </c>
    </row>
    <row r="6680" spans="2:10" x14ac:dyDescent="0.25">
      <c r="B6680" s="3">
        <v>10</v>
      </c>
      <c r="C6680" s="3">
        <v>5</v>
      </c>
      <c r="D6680" s="3">
        <v>11</v>
      </c>
      <c r="E6680" s="3">
        <v>5388.875</v>
      </c>
      <c r="F6680" s="3">
        <v>2694.4380000000001</v>
      </c>
      <c r="G6680" s="3">
        <f t="shared" si="208"/>
        <v>5.3888749999999996</v>
      </c>
      <c r="H6680" s="3">
        <f t="shared" si="209"/>
        <v>2.6944379999999999</v>
      </c>
      <c r="J6680" s="3" cm="1">
        <f t="array" ref="J6680">+INDEX(G6680:H6680,,MATCH(Rates!$G$7,$G$4:$H$4,0))</f>
        <v>5.3888749999999996</v>
      </c>
    </row>
    <row r="6681" spans="2:10" x14ac:dyDescent="0.25">
      <c r="B6681" s="3">
        <v>10</v>
      </c>
      <c r="C6681" s="3">
        <v>5</v>
      </c>
      <c r="D6681" s="3">
        <v>12</v>
      </c>
      <c r="E6681" s="3">
        <v>5575.1689999999999</v>
      </c>
      <c r="F6681" s="3">
        <v>2787.585</v>
      </c>
      <c r="G6681" s="3">
        <f t="shared" si="208"/>
        <v>5.5751689999999998</v>
      </c>
      <c r="H6681" s="3">
        <f t="shared" si="209"/>
        <v>2.787585</v>
      </c>
      <c r="J6681" s="3" cm="1">
        <f t="array" ref="J6681">+INDEX(G6681:H6681,,MATCH(Rates!$G$7,$G$4:$H$4,0))</f>
        <v>5.5751689999999998</v>
      </c>
    </row>
    <row r="6682" spans="2:10" x14ac:dyDescent="0.25">
      <c r="B6682" s="3">
        <v>10</v>
      </c>
      <c r="C6682" s="3">
        <v>5</v>
      </c>
      <c r="D6682" s="3">
        <v>13</v>
      </c>
      <c r="E6682" s="3">
        <v>5272.8019999999997</v>
      </c>
      <c r="F6682" s="3">
        <v>2636.4009999999998</v>
      </c>
      <c r="G6682" s="3">
        <f t="shared" si="208"/>
        <v>5.2728019999999995</v>
      </c>
      <c r="H6682" s="3">
        <f t="shared" si="209"/>
        <v>2.6364009999999998</v>
      </c>
      <c r="J6682" s="3" cm="1">
        <f t="array" ref="J6682">+INDEX(G6682:H6682,,MATCH(Rates!$G$7,$G$4:$H$4,0))</f>
        <v>5.2728019999999995</v>
      </c>
    </row>
    <row r="6683" spans="2:10" x14ac:dyDescent="0.25">
      <c r="B6683" s="3">
        <v>10</v>
      </c>
      <c r="C6683" s="3">
        <v>5</v>
      </c>
      <c r="D6683" s="3">
        <v>14</v>
      </c>
      <c r="E6683" s="3">
        <v>4682.1009999999997</v>
      </c>
      <c r="F6683" s="3">
        <v>2341.0500000000002</v>
      </c>
      <c r="G6683" s="3">
        <f t="shared" si="208"/>
        <v>4.6821009999999994</v>
      </c>
      <c r="H6683" s="3">
        <f t="shared" si="209"/>
        <v>2.3410500000000001</v>
      </c>
      <c r="J6683" s="3" cm="1">
        <f t="array" ref="J6683">+INDEX(G6683:H6683,,MATCH(Rates!$G$7,$G$4:$H$4,0))</f>
        <v>4.6821009999999994</v>
      </c>
    </row>
    <row r="6684" spans="2:10" x14ac:dyDescent="0.25">
      <c r="B6684" s="3">
        <v>10</v>
      </c>
      <c r="C6684" s="3">
        <v>5</v>
      </c>
      <c r="D6684" s="3">
        <v>15</v>
      </c>
      <c r="E6684" s="3">
        <v>2859.14</v>
      </c>
      <c r="F6684" s="3">
        <v>1429.57</v>
      </c>
      <c r="G6684" s="3">
        <f t="shared" si="208"/>
        <v>2.85914</v>
      </c>
      <c r="H6684" s="3">
        <f t="shared" si="209"/>
        <v>1.42957</v>
      </c>
      <c r="J6684" s="3" cm="1">
        <f t="array" ref="J6684">+INDEX(G6684:H6684,,MATCH(Rates!$G$7,$G$4:$H$4,0))</f>
        <v>2.85914</v>
      </c>
    </row>
    <row r="6685" spans="2:10" x14ac:dyDescent="0.25">
      <c r="B6685" s="3">
        <v>10</v>
      </c>
      <c r="C6685" s="3">
        <v>5</v>
      </c>
      <c r="D6685" s="3">
        <v>16</v>
      </c>
      <c r="E6685" s="3">
        <v>2353.7440000000001</v>
      </c>
      <c r="F6685" s="3">
        <v>1176.8720000000001</v>
      </c>
      <c r="G6685" s="3">
        <f t="shared" si="208"/>
        <v>2.3537440000000003</v>
      </c>
      <c r="H6685" s="3">
        <f t="shared" si="209"/>
        <v>1.1768720000000001</v>
      </c>
      <c r="J6685" s="3" cm="1">
        <f t="array" ref="J6685">+INDEX(G6685:H6685,,MATCH(Rates!$G$7,$G$4:$H$4,0))</f>
        <v>2.3537440000000003</v>
      </c>
    </row>
    <row r="6686" spans="2:10" x14ac:dyDescent="0.25">
      <c r="B6686" s="3">
        <v>10</v>
      </c>
      <c r="C6686" s="3">
        <v>5</v>
      </c>
      <c r="D6686" s="3">
        <v>17</v>
      </c>
      <c r="E6686" s="3">
        <v>704.27499999999998</v>
      </c>
      <c r="F6686" s="3">
        <v>352.137</v>
      </c>
      <c r="G6686" s="3">
        <f t="shared" si="208"/>
        <v>0.70427499999999998</v>
      </c>
      <c r="H6686" s="3">
        <f t="shared" si="209"/>
        <v>0.35213699999999998</v>
      </c>
      <c r="J6686" s="3" cm="1">
        <f t="array" ref="J6686">+INDEX(G6686:H6686,,MATCH(Rates!$G$7,$G$4:$H$4,0))</f>
        <v>0.70427499999999998</v>
      </c>
    </row>
    <row r="6687" spans="2:10" x14ac:dyDescent="0.25">
      <c r="B6687" s="3">
        <v>10</v>
      </c>
      <c r="C6687" s="3">
        <v>5</v>
      </c>
      <c r="D6687" s="3">
        <v>18</v>
      </c>
      <c r="E6687" s="3">
        <v>0</v>
      </c>
      <c r="F6687" s="3">
        <v>0</v>
      </c>
      <c r="G6687" s="3">
        <f t="shared" si="208"/>
        <v>0</v>
      </c>
      <c r="H6687" s="3">
        <f t="shared" si="209"/>
        <v>0</v>
      </c>
      <c r="J6687" s="3" cm="1">
        <f t="array" ref="J6687">+INDEX(G6687:H6687,,MATCH(Rates!$G$7,$G$4:$H$4,0))</f>
        <v>0</v>
      </c>
    </row>
    <row r="6688" spans="2:10" x14ac:dyDescent="0.25">
      <c r="B6688" s="3">
        <v>10</v>
      </c>
      <c r="C6688" s="3">
        <v>5</v>
      </c>
      <c r="D6688" s="3">
        <v>19</v>
      </c>
      <c r="E6688" s="3">
        <v>0</v>
      </c>
      <c r="F6688" s="3">
        <v>0</v>
      </c>
      <c r="G6688" s="3">
        <f t="shared" si="208"/>
        <v>0</v>
      </c>
      <c r="H6688" s="3">
        <f t="shared" si="209"/>
        <v>0</v>
      </c>
      <c r="J6688" s="3" cm="1">
        <f t="array" ref="J6688">+INDEX(G6688:H6688,,MATCH(Rates!$G$7,$G$4:$H$4,0))</f>
        <v>0</v>
      </c>
    </row>
    <row r="6689" spans="2:10" x14ac:dyDescent="0.25">
      <c r="B6689" s="3">
        <v>10</v>
      </c>
      <c r="C6689" s="3">
        <v>5</v>
      </c>
      <c r="D6689" s="3">
        <v>20</v>
      </c>
      <c r="E6689" s="3">
        <v>0</v>
      </c>
      <c r="F6689" s="3">
        <v>0</v>
      </c>
      <c r="G6689" s="3">
        <f t="shared" si="208"/>
        <v>0</v>
      </c>
      <c r="H6689" s="3">
        <f t="shared" si="209"/>
        <v>0</v>
      </c>
      <c r="J6689" s="3" cm="1">
        <f t="array" ref="J6689">+INDEX(G6689:H6689,,MATCH(Rates!$G$7,$G$4:$H$4,0))</f>
        <v>0</v>
      </c>
    </row>
    <row r="6690" spans="2:10" x14ac:dyDescent="0.25">
      <c r="B6690" s="3">
        <v>10</v>
      </c>
      <c r="C6690" s="3">
        <v>5</v>
      </c>
      <c r="D6690" s="3">
        <v>21</v>
      </c>
      <c r="E6690" s="3">
        <v>0</v>
      </c>
      <c r="F6690" s="3">
        <v>0</v>
      </c>
      <c r="G6690" s="3">
        <f t="shared" si="208"/>
        <v>0</v>
      </c>
      <c r="H6690" s="3">
        <f t="shared" si="209"/>
        <v>0</v>
      </c>
      <c r="J6690" s="3" cm="1">
        <f t="array" ref="J6690">+INDEX(G6690:H6690,,MATCH(Rates!$G$7,$G$4:$H$4,0))</f>
        <v>0</v>
      </c>
    </row>
    <row r="6691" spans="2:10" x14ac:dyDescent="0.25">
      <c r="B6691" s="3">
        <v>10</v>
      </c>
      <c r="C6691" s="3">
        <v>5</v>
      </c>
      <c r="D6691" s="3">
        <v>22</v>
      </c>
      <c r="E6691" s="3">
        <v>0</v>
      </c>
      <c r="F6691" s="3">
        <v>0</v>
      </c>
      <c r="G6691" s="3">
        <f t="shared" si="208"/>
        <v>0</v>
      </c>
      <c r="H6691" s="3">
        <f t="shared" si="209"/>
        <v>0</v>
      </c>
      <c r="J6691" s="3" cm="1">
        <f t="array" ref="J6691">+INDEX(G6691:H6691,,MATCH(Rates!$G$7,$G$4:$H$4,0))</f>
        <v>0</v>
      </c>
    </row>
    <row r="6692" spans="2:10" x14ac:dyDescent="0.25">
      <c r="B6692" s="3">
        <v>10</v>
      </c>
      <c r="C6692" s="3">
        <v>5</v>
      </c>
      <c r="D6692" s="3">
        <v>23</v>
      </c>
      <c r="E6692" s="3">
        <v>0</v>
      </c>
      <c r="F6692" s="3">
        <v>0</v>
      </c>
      <c r="G6692" s="3">
        <f t="shared" si="208"/>
        <v>0</v>
      </c>
      <c r="H6692" s="3">
        <f t="shared" si="209"/>
        <v>0</v>
      </c>
      <c r="J6692" s="3" cm="1">
        <f t="array" ref="J6692">+INDEX(G6692:H6692,,MATCH(Rates!$G$7,$G$4:$H$4,0))</f>
        <v>0</v>
      </c>
    </row>
    <row r="6693" spans="2:10" x14ac:dyDescent="0.25">
      <c r="B6693" s="3">
        <v>10</v>
      </c>
      <c r="C6693" s="3">
        <v>6</v>
      </c>
      <c r="D6693" s="3">
        <v>0</v>
      </c>
      <c r="E6693" s="3">
        <v>0</v>
      </c>
      <c r="F6693" s="3">
        <v>0</v>
      </c>
      <c r="G6693" s="3">
        <f t="shared" si="208"/>
        <v>0</v>
      </c>
      <c r="H6693" s="3">
        <f t="shared" si="209"/>
        <v>0</v>
      </c>
      <c r="J6693" s="3" cm="1">
        <f t="array" ref="J6693">+INDEX(G6693:H6693,,MATCH(Rates!$G$7,$G$4:$H$4,0))</f>
        <v>0</v>
      </c>
    </row>
    <row r="6694" spans="2:10" x14ac:dyDescent="0.25">
      <c r="B6694" s="3">
        <v>10</v>
      </c>
      <c r="C6694" s="3">
        <v>6</v>
      </c>
      <c r="D6694" s="3">
        <v>1</v>
      </c>
      <c r="E6694" s="3">
        <v>0</v>
      </c>
      <c r="F6694" s="3">
        <v>0</v>
      </c>
      <c r="G6694" s="3">
        <f t="shared" si="208"/>
        <v>0</v>
      </c>
      <c r="H6694" s="3">
        <f t="shared" si="209"/>
        <v>0</v>
      </c>
      <c r="J6694" s="3" cm="1">
        <f t="array" ref="J6694">+INDEX(G6694:H6694,,MATCH(Rates!$G$7,$G$4:$H$4,0))</f>
        <v>0</v>
      </c>
    </row>
    <row r="6695" spans="2:10" x14ac:dyDescent="0.25">
      <c r="B6695" s="3">
        <v>10</v>
      </c>
      <c r="C6695" s="3">
        <v>6</v>
      </c>
      <c r="D6695" s="3">
        <v>2</v>
      </c>
      <c r="E6695" s="3">
        <v>0</v>
      </c>
      <c r="F6695" s="3">
        <v>0</v>
      </c>
      <c r="G6695" s="3">
        <f t="shared" si="208"/>
        <v>0</v>
      </c>
      <c r="H6695" s="3">
        <f t="shared" si="209"/>
        <v>0</v>
      </c>
      <c r="J6695" s="3" cm="1">
        <f t="array" ref="J6695">+INDEX(G6695:H6695,,MATCH(Rates!$G$7,$G$4:$H$4,0))</f>
        <v>0</v>
      </c>
    </row>
    <row r="6696" spans="2:10" x14ac:dyDescent="0.25">
      <c r="B6696" s="3">
        <v>10</v>
      </c>
      <c r="C6696" s="3">
        <v>6</v>
      </c>
      <c r="D6696" s="3">
        <v>3</v>
      </c>
      <c r="E6696" s="3">
        <v>0</v>
      </c>
      <c r="F6696" s="3">
        <v>0</v>
      </c>
      <c r="G6696" s="3">
        <f t="shared" si="208"/>
        <v>0</v>
      </c>
      <c r="H6696" s="3">
        <f t="shared" si="209"/>
        <v>0</v>
      </c>
      <c r="J6696" s="3" cm="1">
        <f t="array" ref="J6696">+INDEX(G6696:H6696,,MATCH(Rates!$G$7,$G$4:$H$4,0))</f>
        <v>0</v>
      </c>
    </row>
    <row r="6697" spans="2:10" x14ac:dyDescent="0.25">
      <c r="B6697" s="3">
        <v>10</v>
      </c>
      <c r="C6697" s="3">
        <v>6</v>
      </c>
      <c r="D6697" s="3">
        <v>4</v>
      </c>
      <c r="E6697" s="3">
        <v>0</v>
      </c>
      <c r="F6697" s="3">
        <v>0</v>
      </c>
      <c r="G6697" s="3">
        <f t="shared" si="208"/>
        <v>0</v>
      </c>
      <c r="H6697" s="3">
        <f t="shared" si="209"/>
        <v>0</v>
      </c>
      <c r="J6697" s="3" cm="1">
        <f t="array" ref="J6697">+INDEX(G6697:H6697,,MATCH(Rates!$G$7,$G$4:$H$4,0))</f>
        <v>0</v>
      </c>
    </row>
    <row r="6698" spans="2:10" x14ac:dyDescent="0.25">
      <c r="B6698" s="3">
        <v>10</v>
      </c>
      <c r="C6698" s="3">
        <v>6</v>
      </c>
      <c r="D6698" s="3">
        <v>5</v>
      </c>
      <c r="E6698" s="3">
        <v>0</v>
      </c>
      <c r="F6698" s="3">
        <v>0</v>
      </c>
      <c r="G6698" s="3">
        <f t="shared" si="208"/>
        <v>0</v>
      </c>
      <c r="H6698" s="3">
        <f t="shared" si="209"/>
        <v>0</v>
      </c>
      <c r="J6698" s="3" cm="1">
        <f t="array" ref="J6698">+INDEX(G6698:H6698,,MATCH(Rates!$G$7,$G$4:$H$4,0))</f>
        <v>0</v>
      </c>
    </row>
    <row r="6699" spans="2:10" x14ac:dyDescent="0.25">
      <c r="B6699" s="3">
        <v>10</v>
      </c>
      <c r="C6699" s="3">
        <v>6</v>
      </c>
      <c r="D6699" s="3">
        <v>6</v>
      </c>
      <c r="E6699" s="3">
        <v>0</v>
      </c>
      <c r="F6699" s="3">
        <v>0</v>
      </c>
      <c r="G6699" s="3">
        <f t="shared" si="208"/>
        <v>0</v>
      </c>
      <c r="H6699" s="3">
        <f t="shared" si="209"/>
        <v>0</v>
      </c>
      <c r="J6699" s="3" cm="1">
        <f t="array" ref="J6699">+INDEX(G6699:H6699,,MATCH(Rates!$G$7,$G$4:$H$4,0))</f>
        <v>0</v>
      </c>
    </row>
    <row r="6700" spans="2:10" x14ac:dyDescent="0.25">
      <c r="B6700" s="3">
        <v>10</v>
      </c>
      <c r="C6700" s="3">
        <v>6</v>
      </c>
      <c r="D6700" s="3">
        <v>7</v>
      </c>
      <c r="E6700" s="3">
        <v>148.898</v>
      </c>
      <c r="F6700" s="3">
        <v>74.448999999999998</v>
      </c>
      <c r="G6700" s="3">
        <f t="shared" si="208"/>
        <v>0.148898</v>
      </c>
      <c r="H6700" s="3">
        <f t="shared" si="209"/>
        <v>7.4449000000000001E-2</v>
      </c>
      <c r="J6700" s="3" cm="1">
        <f t="array" ref="J6700">+INDEX(G6700:H6700,,MATCH(Rates!$G$7,$G$4:$H$4,0))</f>
        <v>0.148898</v>
      </c>
    </row>
    <row r="6701" spans="2:10" x14ac:dyDescent="0.25">
      <c r="B6701" s="3">
        <v>10</v>
      </c>
      <c r="C6701" s="3">
        <v>6</v>
      </c>
      <c r="D6701" s="3">
        <v>8</v>
      </c>
      <c r="E6701" s="3">
        <v>1162.1489999999999</v>
      </c>
      <c r="F6701" s="3">
        <v>581.07399999999996</v>
      </c>
      <c r="G6701" s="3">
        <f t="shared" si="208"/>
        <v>1.1621489999999999</v>
      </c>
      <c r="H6701" s="3">
        <f t="shared" si="209"/>
        <v>0.58107399999999998</v>
      </c>
      <c r="J6701" s="3" cm="1">
        <f t="array" ref="J6701">+INDEX(G6701:H6701,,MATCH(Rates!$G$7,$G$4:$H$4,0))</f>
        <v>1.1621489999999999</v>
      </c>
    </row>
    <row r="6702" spans="2:10" x14ac:dyDescent="0.25">
      <c r="B6702" s="3">
        <v>10</v>
      </c>
      <c r="C6702" s="3">
        <v>6</v>
      </c>
      <c r="D6702" s="3">
        <v>9</v>
      </c>
      <c r="E6702" s="3">
        <v>3075.7040000000002</v>
      </c>
      <c r="F6702" s="3">
        <v>1537.8520000000001</v>
      </c>
      <c r="G6702" s="3">
        <f t="shared" si="208"/>
        <v>3.075704</v>
      </c>
      <c r="H6702" s="3">
        <f t="shared" si="209"/>
        <v>1.537852</v>
      </c>
      <c r="J6702" s="3" cm="1">
        <f t="array" ref="J6702">+INDEX(G6702:H6702,,MATCH(Rates!$G$7,$G$4:$H$4,0))</f>
        <v>3.075704</v>
      </c>
    </row>
    <row r="6703" spans="2:10" x14ac:dyDescent="0.25">
      <c r="B6703" s="3">
        <v>10</v>
      </c>
      <c r="C6703" s="3">
        <v>6</v>
      </c>
      <c r="D6703" s="3">
        <v>10</v>
      </c>
      <c r="E6703" s="3">
        <v>3378.3719999999998</v>
      </c>
      <c r="F6703" s="3">
        <v>1689.1859999999999</v>
      </c>
      <c r="G6703" s="3">
        <f t="shared" si="208"/>
        <v>3.3783719999999997</v>
      </c>
      <c r="H6703" s="3">
        <f t="shared" si="209"/>
        <v>1.6891859999999999</v>
      </c>
      <c r="J6703" s="3" cm="1">
        <f t="array" ref="J6703">+INDEX(G6703:H6703,,MATCH(Rates!$G$7,$G$4:$H$4,0))</f>
        <v>3.3783719999999997</v>
      </c>
    </row>
    <row r="6704" spans="2:10" x14ac:dyDescent="0.25">
      <c r="B6704" s="3">
        <v>10</v>
      </c>
      <c r="C6704" s="3">
        <v>6</v>
      </c>
      <c r="D6704" s="3">
        <v>11</v>
      </c>
      <c r="E6704" s="3">
        <v>3371.049</v>
      </c>
      <c r="F6704" s="3">
        <v>1685.5239999999999</v>
      </c>
      <c r="G6704" s="3">
        <f t="shared" si="208"/>
        <v>3.3710490000000002</v>
      </c>
      <c r="H6704" s="3">
        <f t="shared" si="209"/>
        <v>1.6855239999999998</v>
      </c>
      <c r="J6704" s="3" cm="1">
        <f t="array" ref="J6704">+INDEX(G6704:H6704,,MATCH(Rates!$G$7,$G$4:$H$4,0))</f>
        <v>3.3710490000000002</v>
      </c>
    </row>
    <row r="6705" spans="2:10" x14ac:dyDescent="0.25">
      <c r="B6705" s="3">
        <v>10</v>
      </c>
      <c r="C6705" s="3">
        <v>6</v>
      </c>
      <c r="D6705" s="3">
        <v>12</v>
      </c>
      <c r="E6705" s="3">
        <v>4491.5069999999996</v>
      </c>
      <c r="F6705" s="3">
        <v>2245.7530000000002</v>
      </c>
      <c r="G6705" s="3">
        <f t="shared" si="208"/>
        <v>4.4915069999999995</v>
      </c>
      <c r="H6705" s="3">
        <f t="shared" si="209"/>
        <v>2.2457530000000001</v>
      </c>
      <c r="J6705" s="3" cm="1">
        <f t="array" ref="J6705">+INDEX(G6705:H6705,,MATCH(Rates!$G$7,$G$4:$H$4,0))</f>
        <v>4.4915069999999995</v>
      </c>
    </row>
    <row r="6706" spans="2:10" x14ac:dyDescent="0.25">
      <c r="B6706" s="3">
        <v>10</v>
      </c>
      <c r="C6706" s="3">
        <v>6</v>
      </c>
      <c r="D6706" s="3">
        <v>13</v>
      </c>
      <c r="E6706" s="3">
        <v>3992.232</v>
      </c>
      <c r="F6706" s="3">
        <v>1996.116</v>
      </c>
      <c r="G6706" s="3">
        <f t="shared" si="208"/>
        <v>3.992232</v>
      </c>
      <c r="H6706" s="3">
        <f t="shared" si="209"/>
        <v>1.996116</v>
      </c>
      <c r="J6706" s="3" cm="1">
        <f t="array" ref="J6706">+INDEX(G6706:H6706,,MATCH(Rates!$G$7,$G$4:$H$4,0))</f>
        <v>3.992232</v>
      </c>
    </row>
    <row r="6707" spans="2:10" x14ac:dyDescent="0.25">
      <c r="B6707" s="3">
        <v>10</v>
      </c>
      <c r="C6707" s="3">
        <v>6</v>
      </c>
      <c r="D6707" s="3">
        <v>14</v>
      </c>
      <c r="E6707" s="3">
        <v>3467.6</v>
      </c>
      <c r="F6707" s="3">
        <v>1733.8</v>
      </c>
      <c r="G6707" s="3">
        <f t="shared" si="208"/>
        <v>3.4676</v>
      </c>
      <c r="H6707" s="3">
        <f t="shared" si="209"/>
        <v>1.7338</v>
      </c>
      <c r="J6707" s="3" cm="1">
        <f t="array" ref="J6707">+INDEX(G6707:H6707,,MATCH(Rates!$G$7,$G$4:$H$4,0))</f>
        <v>3.4676</v>
      </c>
    </row>
    <row r="6708" spans="2:10" x14ac:dyDescent="0.25">
      <c r="B6708" s="3">
        <v>10</v>
      </c>
      <c r="C6708" s="3">
        <v>6</v>
      </c>
      <c r="D6708" s="3">
        <v>15</v>
      </c>
      <c r="E6708" s="3">
        <v>1135.0940000000001</v>
      </c>
      <c r="F6708" s="3">
        <v>567.54700000000003</v>
      </c>
      <c r="G6708" s="3">
        <f t="shared" si="208"/>
        <v>1.135094</v>
      </c>
      <c r="H6708" s="3">
        <f t="shared" si="209"/>
        <v>0.56754700000000002</v>
      </c>
      <c r="J6708" s="3" cm="1">
        <f t="array" ref="J6708">+INDEX(G6708:H6708,,MATCH(Rates!$G$7,$G$4:$H$4,0))</f>
        <v>1.135094</v>
      </c>
    </row>
    <row r="6709" spans="2:10" x14ac:dyDescent="0.25">
      <c r="B6709" s="3">
        <v>10</v>
      </c>
      <c r="C6709" s="3">
        <v>6</v>
      </c>
      <c r="D6709" s="3">
        <v>16</v>
      </c>
      <c r="E6709" s="3">
        <v>161.55799999999999</v>
      </c>
      <c r="F6709" s="3">
        <v>80.778999999999996</v>
      </c>
      <c r="G6709" s="3">
        <f t="shared" si="208"/>
        <v>0.16155799999999998</v>
      </c>
      <c r="H6709" s="3">
        <f t="shared" si="209"/>
        <v>8.077899999999999E-2</v>
      </c>
      <c r="J6709" s="3" cm="1">
        <f t="array" ref="J6709">+INDEX(G6709:H6709,,MATCH(Rates!$G$7,$G$4:$H$4,0))</f>
        <v>0.16155799999999998</v>
      </c>
    </row>
    <row r="6710" spans="2:10" x14ac:dyDescent="0.25">
      <c r="B6710" s="3">
        <v>10</v>
      </c>
      <c r="C6710" s="3">
        <v>6</v>
      </c>
      <c r="D6710" s="3">
        <v>17</v>
      </c>
      <c r="E6710" s="3">
        <v>92.323999999999998</v>
      </c>
      <c r="F6710" s="3">
        <v>46.161999999999999</v>
      </c>
      <c r="G6710" s="3">
        <f t="shared" si="208"/>
        <v>9.2324000000000003E-2</v>
      </c>
      <c r="H6710" s="3">
        <f t="shared" si="209"/>
        <v>4.6162000000000002E-2</v>
      </c>
      <c r="J6710" s="3" cm="1">
        <f t="array" ref="J6710">+INDEX(G6710:H6710,,MATCH(Rates!$G$7,$G$4:$H$4,0))</f>
        <v>9.2324000000000003E-2</v>
      </c>
    </row>
    <row r="6711" spans="2:10" x14ac:dyDescent="0.25">
      <c r="B6711" s="3">
        <v>10</v>
      </c>
      <c r="C6711" s="3">
        <v>6</v>
      </c>
      <c r="D6711" s="3">
        <v>18</v>
      </c>
      <c r="E6711" s="3">
        <v>0</v>
      </c>
      <c r="F6711" s="3">
        <v>0</v>
      </c>
      <c r="G6711" s="3">
        <f t="shared" si="208"/>
        <v>0</v>
      </c>
      <c r="H6711" s="3">
        <f t="shared" si="209"/>
        <v>0</v>
      </c>
      <c r="J6711" s="3" cm="1">
        <f t="array" ref="J6711">+INDEX(G6711:H6711,,MATCH(Rates!$G$7,$G$4:$H$4,0))</f>
        <v>0</v>
      </c>
    </row>
    <row r="6712" spans="2:10" x14ac:dyDescent="0.25">
      <c r="B6712" s="3">
        <v>10</v>
      </c>
      <c r="C6712" s="3">
        <v>6</v>
      </c>
      <c r="D6712" s="3">
        <v>19</v>
      </c>
      <c r="E6712" s="3">
        <v>0</v>
      </c>
      <c r="F6712" s="3">
        <v>0</v>
      </c>
      <c r="G6712" s="3">
        <f t="shared" si="208"/>
        <v>0</v>
      </c>
      <c r="H6712" s="3">
        <f t="shared" si="209"/>
        <v>0</v>
      </c>
      <c r="J6712" s="3" cm="1">
        <f t="array" ref="J6712">+INDEX(G6712:H6712,,MATCH(Rates!$G$7,$G$4:$H$4,0))</f>
        <v>0</v>
      </c>
    </row>
    <row r="6713" spans="2:10" x14ac:dyDescent="0.25">
      <c r="B6713" s="3">
        <v>10</v>
      </c>
      <c r="C6713" s="3">
        <v>6</v>
      </c>
      <c r="D6713" s="3">
        <v>20</v>
      </c>
      <c r="E6713" s="3">
        <v>0</v>
      </c>
      <c r="F6713" s="3">
        <v>0</v>
      </c>
      <c r="G6713" s="3">
        <f t="shared" si="208"/>
        <v>0</v>
      </c>
      <c r="H6713" s="3">
        <f t="shared" si="209"/>
        <v>0</v>
      </c>
      <c r="J6713" s="3" cm="1">
        <f t="array" ref="J6713">+INDEX(G6713:H6713,,MATCH(Rates!$G$7,$G$4:$H$4,0))</f>
        <v>0</v>
      </c>
    </row>
    <row r="6714" spans="2:10" x14ac:dyDescent="0.25">
      <c r="B6714" s="3">
        <v>10</v>
      </c>
      <c r="C6714" s="3">
        <v>6</v>
      </c>
      <c r="D6714" s="3">
        <v>21</v>
      </c>
      <c r="E6714" s="3">
        <v>0</v>
      </c>
      <c r="F6714" s="3">
        <v>0</v>
      </c>
      <c r="G6714" s="3">
        <f t="shared" si="208"/>
        <v>0</v>
      </c>
      <c r="H6714" s="3">
        <f t="shared" si="209"/>
        <v>0</v>
      </c>
      <c r="J6714" s="3" cm="1">
        <f t="array" ref="J6714">+INDEX(G6714:H6714,,MATCH(Rates!$G$7,$G$4:$H$4,0))</f>
        <v>0</v>
      </c>
    </row>
    <row r="6715" spans="2:10" x14ac:dyDescent="0.25">
      <c r="B6715" s="3">
        <v>10</v>
      </c>
      <c r="C6715" s="3">
        <v>6</v>
      </c>
      <c r="D6715" s="3">
        <v>22</v>
      </c>
      <c r="E6715" s="3">
        <v>0</v>
      </c>
      <c r="F6715" s="3">
        <v>0</v>
      </c>
      <c r="G6715" s="3">
        <f t="shared" si="208"/>
        <v>0</v>
      </c>
      <c r="H6715" s="3">
        <f t="shared" si="209"/>
        <v>0</v>
      </c>
      <c r="J6715" s="3" cm="1">
        <f t="array" ref="J6715">+INDEX(G6715:H6715,,MATCH(Rates!$G$7,$G$4:$H$4,0))</f>
        <v>0</v>
      </c>
    </row>
    <row r="6716" spans="2:10" x14ac:dyDescent="0.25">
      <c r="B6716" s="3">
        <v>10</v>
      </c>
      <c r="C6716" s="3">
        <v>6</v>
      </c>
      <c r="D6716" s="3">
        <v>23</v>
      </c>
      <c r="E6716" s="3">
        <v>0</v>
      </c>
      <c r="F6716" s="3">
        <v>0</v>
      </c>
      <c r="G6716" s="3">
        <f t="shared" si="208"/>
        <v>0</v>
      </c>
      <c r="H6716" s="3">
        <f t="shared" si="209"/>
        <v>0</v>
      </c>
      <c r="J6716" s="3" cm="1">
        <f t="array" ref="J6716">+INDEX(G6716:H6716,,MATCH(Rates!$G$7,$G$4:$H$4,0))</f>
        <v>0</v>
      </c>
    </row>
    <row r="6717" spans="2:10" x14ac:dyDescent="0.25">
      <c r="B6717" s="3">
        <v>10</v>
      </c>
      <c r="C6717" s="3">
        <v>7</v>
      </c>
      <c r="D6717" s="3">
        <v>0</v>
      </c>
      <c r="E6717" s="3">
        <v>0</v>
      </c>
      <c r="F6717" s="3">
        <v>0</v>
      </c>
      <c r="G6717" s="3">
        <f t="shared" si="208"/>
        <v>0</v>
      </c>
      <c r="H6717" s="3">
        <f t="shared" si="209"/>
        <v>0</v>
      </c>
      <c r="J6717" s="3" cm="1">
        <f t="array" ref="J6717">+INDEX(G6717:H6717,,MATCH(Rates!$G$7,$G$4:$H$4,0))</f>
        <v>0</v>
      </c>
    </row>
    <row r="6718" spans="2:10" x14ac:dyDescent="0.25">
      <c r="B6718" s="3">
        <v>10</v>
      </c>
      <c r="C6718" s="3">
        <v>7</v>
      </c>
      <c r="D6718" s="3">
        <v>1</v>
      </c>
      <c r="E6718" s="3">
        <v>0</v>
      </c>
      <c r="F6718" s="3">
        <v>0</v>
      </c>
      <c r="G6718" s="3">
        <f t="shared" si="208"/>
        <v>0</v>
      </c>
      <c r="H6718" s="3">
        <f t="shared" si="209"/>
        <v>0</v>
      </c>
      <c r="J6718" s="3" cm="1">
        <f t="array" ref="J6718">+INDEX(G6718:H6718,,MATCH(Rates!$G$7,$G$4:$H$4,0))</f>
        <v>0</v>
      </c>
    </row>
    <row r="6719" spans="2:10" x14ac:dyDescent="0.25">
      <c r="B6719" s="3">
        <v>10</v>
      </c>
      <c r="C6719" s="3">
        <v>7</v>
      </c>
      <c r="D6719" s="3">
        <v>2</v>
      </c>
      <c r="E6719" s="3">
        <v>0</v>
      </c>
      <c r="F6719" s="3">
        <v>0</v>
      </c>
      <c r="G6719" s="3">
        <f t="shared" si="208"/>
        <v>0</v>
      </c>
      <c r="H6719" s="3">
        <f t="shared" si="209"/>
        <v>0</v>
      </c>
      <c r="J6719" s="3" cm="1">
        <f t="array" ref="J6719">+INDEX(G6719:H6719,,MATCH(Rates!$G$7,$G$4:$H$4,0))</f>
        <v>0</v>
      </c>
    </row>
    <row r="6720" spans="2:10" x14ac:dyDescent="0.25">
      <c r="B6720" s="3">
        <v>10</v>
      </c>
      <c r="C6720" s="3">
        <v>7</v>
      </c>
      <c r="D6720" s="3">
        <v>3</v>
      </c>
      <c r="E6720" s="3">
        <v>0</v>
      </c>
      <c r="F6720" s="3">
        <v>0</v>
      </c>
      <c r="G6720" s="3">
        <f t="shared" si="208"/>
        <v>0</v>
      </c>
      <c r="H6720" s="3">
        <f t="shared" si="209"/>
        <v>0</v>
      </c>
      <c r="J6720" s="3" cm="1">
        <f t="array" ref="J6720">+INDEX(G6720:H6720,,MATCH(Rates!$G$7,$G$4:$H$4,0))</f>
        <v>0</v>
      </c>
    </row>
    <row r="6721" spans="2:10" x14ac:dyDescent="0.25">
      <c r="B6721" s="3">
        <v>10</v>
      </c>
      <c r="C6721" s="3">
        <v>7</v>
      </c>
      <c r="D6721" s="3">
        <v>4</v>
      </c>
      <c r="E6721" s="3">
        <v>0</v>
      </c>
      <c r="F6721" s="3">
        <v>0</v>
      </c>
      <c r="G6721" s="3">
        <f t="shared" si="208"/>
        <v>0</v>
      </c>
      <c r="H6721" s="3">
        <f t="shared" si="209"/>
        <v>0</v>
      </c>
      <c r="J6721" s="3" cm="1">
        <f t="array" ref="J6721">+INDEX(G6721:H6721,,MATCH(Rates!$G$7,$G$4:$H$4,0))</f>
        <v>0</v>
      </c>
    </row>
    <row r="6722" spans="2:10" x14ac:dyDescent="0.25">
      <c r="B6722" s="3">
        <v>10</v>
      </c>
      <c r="C6722" s="3">
        <v>7</v>
      </c>
      <c r="D6722" s="3">
        <v>5</v>
      </c>
      <c r="E6722" s="3">
        <v>0</v>
      </c>
      <c r="F6722" s="3">
        <v>0</v>
      </c>
      <c r="G6722" s="3">
        <f t="shared" si="208"/>
        <v>0</v>
      </c>
      <c r="H6722" s="3">
        <f t="shared" si="209"/>
        <v>0</v>
      </c>
      <c r="J6722" s="3" cm="1">
        <f t="array" ref="J6722">+INDEX(G6722:H6722,,MATCH(Rates!$G$7,$G$4:$H$4,0))</f>
        <v>0</v>
      </c>
    </row>
    <row r="6723" spans="2:10" x14ac:dyDescent="0.25">
      <c r="B6723" s="3">
        <v>10</v>
      </c>
      <c r="C6723" s="3">
        <v>7</v>
      </c>
      <c r="D6723" s="3">
        <v>6</v>
      </c>
      <c r="E6723" s="3">
        <v>0</v>
      </c>
      <c r="F6723" s="3">
        <v>0</v>
      </c>
      <c r="G6723" s="3">
        <f t="shared" si="208"/>
        <v>0</v>
      </c>
      <c r="H6723" s="3">
        <f t="shared" si="209"/>
        <v>0</v>
      </c>
      <c r="J6723" s="3" cm="1">
        <f t="array" ref="J6723">+INDEX(G6723:H6723,,MATCH(Rates!$G$7,$G$4:$H$4,0))</f>
        <v>0</v>
      </c>
    </row>
    <row r="6724" spans="2:10" x14ac:dyDescent="0.25">
      <c r="B6724" s="3">
        <v>10</v>
      </c>
      <c r="C6724" s="3">
        <v>7</v>
      </c>
      <c r="D6724" s="3">
        <v>7</v>
      </c>
      <c r="E6724" s="3">
        <v>335.59</v>
      </c>
      <c r="F6724" s="3">
        <v>167.79499999999999</v>
      </c>
      <c r="G6724" s="3">
        <f t="shared" si="208"/>
        <v>0.33559</v>
      </c>
      <c r="H6724" s="3">
        <f t="shared" si="209"/>
        <v>0.167795</v>
      </c>
      <c r="J6724" s="3" cm="1">
        <f t="array" ref="J6724">+INDEX(G6724:H6724,,MATCH(Rates!$G$7,$G$4:$H$4,0))</f>
        <v>0.33559</v>
      </c>
    </row>
    <row r="6725" spans="2:10" x14ac:dyDescent="0.25">
      <c r="B6725" s="3">
        <v>10</v>
      </c>
      <c r="C6725" s="3">
        <v>7</v>
      </c>
      <c r="D6725" s="3">
        <v>8</v>
      </c>
      <c r="E6725" s="3">
        <v>1318.4290000000001</v>
      </c>
      <c r="F6725" s="3">
        <v>659.21400000000006</v>
      </c>
      <c r="G6725" s="3">
        <f t="shared" si="208"/>
        <v>1.3184290000000001</v>
      </c>
      <c r="H6725" s="3">
        <f t="shared" si="209"/>
        <v>0.65921400000000008</v>
      </c>
      <c r="J6725" s="3" cm="1">
        <f t="array" ref="J6725">+INDEX(G6725:H6725,,MATCH(Rates!$G$7,$G$4:$H$4,0))</f>
        <v>1.3184290000000001</v>
      </c>
    </row>
    <row r="6726" spans="2:10" x14ac:dyDescent="0.25">
      <c r="B6726" s="3">
        <v>10</v>
      </c>
      <c r="C6726" s="3">
        <v>7</v>
      </c>
      <c r="D6726" s="3">
        <v>9</v>
      </c>
      <c r="E6726" s="3">
        <v>3650.53</v>
      </c>
      <c r="F6726" s="3">
        <v>1825.2650000000001</v>
      </c>
      <c r="G6726" s="3">
        <f t="shared" si="208"/>
        <v>3.6505300000000003</v>
      </c>
      <c r="H6726" s="3">
        <f t="shared" si="209"/>
        <v>1.8252650000000001</v>
      </c>
      <c r="J6726" s="3" cm="1">
        <f t="array" ref="J6726">+INDEX(G6726:H6726,,MATCH(Rates!$G$7,$G$4:$H$4,0))</f>
        <v>3.6505300000000003</v>
      </c>
    </row>
    <row r="6727" spans="2:10" x14ac:dyDescent="0.25">
      <c r="B6727" s="3">
        <v>10</v>
      </c>
      <c r="C6727" s="3">
        <v>7</v>
      </c>
      <c r="D6727" s="3">
        <v>10</v>
      </c>
      <c r="E6727" s="3">
        <v>4979.152</v>
      </c>
      <c r="F6727" s="3">
        <v>2489.576</v>
      </c>
      <c r="G6727" s="3">
        <f t="shared" si="208"/>
        <v>4.979152</v>
      </c>
      <c r="H6727" s="3">
        <f t="shared" si="209"/>
        <v>2.489576</v>
      </c>
      <c r="J6727" s="3" cm="1">
        <f t="array" ref="J6727">+INDEX(G6727:H6727,,MATCH(Rates!$G$7,$G$4:$H$4,0))</f>
        <v>4.979152</v>
      </c>
    </row>
    <row r="6728" spans="2:10" x14ac:dyDescent="0.25">
      <c r="B6728" s="3">
        <v>10</v>
      </c>
      <c r="C6728" s="3">
        <v>7</v>
      </c>
      <c r="D6728" s="3">
        <v>11</v>
      </c>
      <c r="E6728" s="3">
        <v>5797.692</v>
      </c>
      <c r="F6728" s="3">
        <v>2898.846</v>
      </c>
      <c r="G6728" s="3">
        <f t="shared" si="208"/>
        <v>5.7976919999999996</v>
      </c>
      <c r="H6728" s="3">
        <f t="shared" si="209"/>
        <v>2.8988459999999998</v>
      </c>
      <c r="J6728" s="3" cm="1">
        <f t="array" ref="J6728">+INDEX(G6728:H6728,,MATCH(Rates!$G$7,$G$4:$H$4,0))</f>
        <v>5.7976919999999996</v>
      </c>
    </row>
    <row r="6729" spans="2:10" x14ac:dyDescent="0.25">
      <c r="B6729" s="3">
        <v>10</v>
      </c>
      <c r="C6729" s="3">
        <v>7</v>
      </c>
      <c r="D6729" s="3">
        <v>12</v>
      </c>
      <c r="E6729" s="3">
        <v>5975.4369999999999</v>
      </c>
      <c r="F6729" s="3">
        <v>2987.7179999999998</v>
      </c>
      <c r="G6729" s="3">
        <f t="shared" si="208"/>
        <v>5.9754370000000003</v>
      </c>
      <c r="H6729" s="3">
        <f t="shared" si="209"/>
        <v>2.9877179999999997</v>
      </c>
      <c r="J6729" s="3" cm="1">
        <f t="array" ref="J6729">+INDEX(G6729:H6729,,MATCH(Rates!$G$7,$G$4:$H$4,0))</f>
        <v>5.9754370000000003</v>
      </c>
    </row>
    <row r="6730" spans="2:10" x14ac:dyDescent="0.25">
      <c r="B6730" s="3">
        <v>10</v>
      </c>
      <c r="C6730" s="3">
        <v>7</v>
      </c>
      <c r="D6730" s="3">
        <v>13</v>
      </c>
      <c r="E6730" s="3">
        <v>4551.3029999999999</v>
      </c>
      <c r="F6730" s="3">
        <v>2275.6509999999998</v>
      </c>
      <c r="G6730" s="3">
        <f t="shared" si="208"/>
        <v>4.5513029999999999</v>
      </c>
      <c r="H6730" s="3">
        <f t="shared" si="209"/>
        <v>2.2756509999999999</v>
      </c>
      <c r="J6730" s="3" cm="1">
        <f t="array" ref="J6730">+INDEX(G6730:H6730,,MATCH(Rates!$G$7,$G$4:$H$4,0))</f>
        <v>4.5513029999999999</v>
      </c>
    </row>
    <row r="6731" spans="2:10" x14ac:dyDescent="0.25">
      <c r="B6731" s="3">
        <v>10</v>
      </c>
      <c r="C6731" s="3">
        <v>7</v>
      </c>
      <c r="D6731" s="3">
        <v>14</v>
      </c>
      <c r="E6731" s="3">
        <v>5160.1260000000002</v>
      </c>
      <c r="F6731" s="3">
        <v>2580.0630000000001</v>
      </c>
      <c r="G6731" s="3">
        <f t="shared" si="208"/>
        <v>5.160126</v>
      </c>
      <c r="H6731" s="3">
        <f t="shared" si="209"/>
        <v>2.580063</v>
      </c>
      <c r="J6731" s="3" cm="1">
        <f t="array" ref="J6731">+INDEX(G6731:H6731,,MATCH(Rates!$G$7,$G$4:$H$4,0))</f>
        <v>5.160126</v>
      </c>
    </row>
    <row r="6732" spans="2:10" x14ac:dyDescent="0.25">
      <c r="B6732" s="3">
        <v>10</v>
      </c>
      <c r="C6732" s="3">
        <v>7</v>
      </c>
      <c r="D6732" s="3">
        <v>15</v>
      </c>
      <c r="E6732" s="3">
        <v>3963.4459999999999</v>
      </c>
      <c r="F6732" s="3">
        <v>1981.723</v>
      </c>
      <c r="G6732" s="3">
        <f t="shared" si="208"/>
        <v>3.9634459999999998</v>
      </c>
      <c r="H6732" s="3">
        <f t="shared" si="209"/>
        <v>1.9817229999999999</v>
      </c>
      <c r="J6732" s="3" cm="1">
        <f t="array" ref="J6732">+INDEX(G6732:H6732,,MATCH(Rates!$G$7,$G$4:$H$4,0))</f>
        <v>3.9634459999999998</v>
      </c>
    </row>
    <row r="6733" spans="2:10" x14ac:dyDescent="0.25">
      <c r="B6733" s="3">
        <v>10</v>
      </c>
      <c r="C6733" s="3">
        <v>7</v>
      </c>
      <c r="D6733" s="3">
        <v>16</v>
      </c>
      <c r="E6733" s="3">
        <v>2422.864</v>
      </c>
      <c r="F6733" s="3">
        <v>1211.432</v>
      </c>
      <c r="G6733" s="3">
        <f t="shared" si="208"/>
        <v>2.4228640000000001</v>
      </c>
      <c r="H6733" s="3">
        <f t="shared" si="209"/>
        <v>1.2114320000000001</v>
      </c>
      <c r="J6733" s="3" cm="1">
        <f t="array" ref="J6733">+INDEX(G6733:H6733,,MATCH(Rates!$G$7,$G$4:$H$4,0))</f>
        <v>2.4228640000000001</v>
      </c>
    </row>
    <row r="6734" spans="2:10" x14ac:dyDescent="0.25">
      <c r="B6734" s="3">
        <v>10</v>
      </c>
      <c r="C6734" s="3">
        <v>7</v>
      </c>
      <c r="D6734" s="3">
        <v>17</v>
      </c>
      <c r="E6734" s="3">
        <v>754.51300000000003</v>
      </c>
      <c r="F6734" s="3">
        <v>377.25700000000001</v>
      </c>
      <c r="G6734" s="3">
        <f t="shared" si="208"/>
        <v>0.75451299999999999</v>
      </c>
      <c r="H6734" s="3">
        <f t="shared" si="209"/>
        <v>0.37725700000000001</v>
      </c>
      <c r="J6734" s="3" cm="1">
        <f t="array" ref="J6734">+INDEX(G6734:H6734,,MATCH(Rates!$G$7,$G$4:$H$4,0))</f>
        <v>0.75451299999999999</v>
      </c>
    </row>
    <row r="6735" spans="2:10" x14ac:dyDescent="0.25">
      <c r="B6735" s="3">
        <v>10</v>
      </c>
      <c r="C6735" s="3">
        <v>7</v>
      </c>
      <c r="D6735" s="3">
        <v>18</v>
      </c>
      <c r="E6735" s="3">
        <v>0</v>
      </c>
      <c r="F6735" s="3">
        <v>0</v>
      </c>
      <c r="G6735" s="3">
        <f t="shared" si="208"/>
        <v>0</v>
      </c>
      <c r="H6735" s="3">
        <f t="shared" si="209"/>
        <v>0</v>
      </c>
      <c r="J6735" s="3" cm="1">
        <f t="array" ref="J6735">+INDEX(G6735:H6735,,MATCH(Rates!$G$7,$G$4:$H$4,0))</f>
        <v>0</v>
      </c>
    </row>
    <row r="6736" spans="2:10" x14ac:dyDescent="0.25">
      <c r="B6736" s="3">
        <v>10</v>
      </c>
      <c r="C6736" s="3">
        <v>7</v>
      </c>
      <c r="D6736" s="3">
        <v>19</v>
      </c>
      <c r="E6736" s="3">
        <v>0</v>
      </c>
      <c r="F6736" s="3">
        <v>0</v>
      </c>
      <c r="G6736" s="3">
        <f t="shared" si="208"/>
        <v>0</v>
      </c>
      <c r="H6736" s="3">
        <f t="shared" si="209"/>
        <v>0</v>
      </c>
      <c r="J6736" s="3" cm="1">
        <f t="array" ref="J6736">+INDEX(G6736:H6736,,MATCH(Rates!$G$7,$G$4:$H$4,0))</f>
        <v>0</v>
      </c>
    </row>
    <row r="6737" spans="2:10" x14ac:dyDescent="0.25">
      <c r="B6737" s="3">
        <v>10</v>
      </c>
      <c r="C6737" s="3">
        <v>7</v>
      </c>
      <c r="D6737" s="3">
        <v>20</v>
      </c>
      <c r="E6737" s="3">
        <v>0</v>
      </c>
      <c r="F6737" s="3">
        <v>0</v>
      </c>
      <c r="G6737" s="3">
        <f t="shared" si="208"/>
        <v>0</v>
      </c>
      <c r="H6737" s="3">
        <f t="shared" si="209"/>
        <v>0</v>
      </c>
      <c r="J6737" s="3" cm="1">
        <f t="array" ref="J6737">+INDEX(G6737:H6737,,MATCH(Rates!$G$7,$G$4:$H$4,0))</f>
        <v>0</v>
      </c>
    </row>
    <row r="6738" spans="2:10" x14ac:dyDescent="0.25">
      <c r="B6738" s="3">
        <v>10</v>
      </c>
      <c r="C6738" s="3">
        <v>7</v>
      </c>
      <c r="D6738" s="3">
        <v>21</v>
      </c>
      <c r="E6738" s="3">
        <v>0</v>
      </c>
      <c r="F6738" s="3">
        <v>0</v>
      </c>
      <c r="G6738" s="3">
        <f t="shared" si="208"/>
        <v>0</v>
      </c>
      <c r="H6738" s="3">
        <f t="shared" si="209"/>
        <v>0</v>
      </c>
      <c r="J6738" s="3" cm="1">
        <f t="array" ref="J6738">+INDEX(G6738:H6738,,MATCH(Rates!$G$7,$G$4:$H$4,0))</f>
        <v>0</v>
      </c>
    </row>
    <row r="6739" spans="2:10" x14ac:dyDescent="0.25">
      <c r="B6739" s="3">
        <v>10</v>
      </c>
      <c r="C6739" s="3">
        <v>7</v>
      </c>
      <c r="D6739" s="3">
        <v>22</v>
      </c>
      <c r="E6739" s="3">
        <v>0</v>
      </c>
      <c r="F6739" s="3">
        <v>0</v>
      </c>
      <c r="G6739" s="3">
        <f t="shared" si="208"/>
        <v>0</v>
      </c>
      <c r="H6739" s="3">
        <f t="shared" si="209"/>
        <v>0</v>
      </c>
      <c r="J6739" s="3" cm="1">
        <f t="array" ref="J6739">+INDEX(G6739:H6739,,MATCH(Rates!$G$7,$G$4:$H$4,0))</f>
        <v>0</v>
      </c>
    </row>
    <row r="6740" spans="2:10" x14ac:dyDescent="0.25">
      <c r="B6740" s="3">
        <v>10</v>
      </c>
      <c r="C6740" s="3">
        <v>7</v>
      </c>
      <c r="D6740" s="3">
        <v>23</v>
      </c>
      <c r="E6740" s="3">
        <v>0</v>
      </c>
      <c r="F6740" s="3">
        <v>0</v>
      </c>
      <c r="G6740" s="3">
        <f t="shared" si="208"/>
        <v>0</v>
      </c>
      <c r="H6740" s="3">
        <f t="shared" si="209"/>
        <v>0</v>
      </c>
      <c r="J6740" s="3" cm="1">
        <f t="array" ref="J6740">+INDEX(G6740:H6740,,MATCH(Rates!$G$7,$G$4:$H$4,0))</f>
        <v>0</v>
      </c>
    </row>
    <row r="6741" spans="2:10" x14ac:dyDescent="0.25">
      <c r="B6741" s="3">
        <v>10</v>
      </c>
      <c r="C6741" s="3">
        <v>8</v>
      </c>
      <c r="D6741" s="3">
        <v>0</v>
      </c>
      <c r="E6741" s="3">
        <v>0</v>
      </c>
      <c r="F6741" s="3">
        <v>0</v>
      </c>
      <c r="G6741" s="3">
        <f t="shared" ref="G6741:G6804" si="210">+E6741/1000</f>
        <v>0</v>
      </c>
      <c r="H6741" s="3">
        <f t="shared" ref="H6741:H6804" si="211">+F6741/1000</f>
        <v>0</v>
      </c>
      <c r="J6741" s="3" cm="1">
        <f t="array" ref="J6741">+INDEX(G6741:H6741,,MATCH(Rates!$G$7,$G$4:$H$4,0))</f>
        <v>0</v>
      </c>
    </row>
    <row r="6742" spans="2:10" x14ac:dyDescent="0.25">
      <c r="B6742" s="3">
        <v>10</v>
      </c>
      <c r="C6742" s="3">
        <v>8</v>
      </c>
      <c r="D6742" s="3">
        <v>1</v>
      </c>
      <c r="E6742" s="3">
        <v>0</v>
      </c>
      <c r="F6742" s="3">
        <v>0</v>
      </c>
      <c r="G6742" s="3">
        <f t="shared" si="210"/>
        <v>0</v>
      </c>
      <c r="H6742" s="3">
        <f t="shared" si="211"/>
        <v>0</v>
      </c>
      <c r="J6742" s="3" cm="1">
        <f t="array" ref="J6742">+INDEX(G6742:H6742,,MATCH(Rates!$G$7,$G$4:$H$4,0))</f>
        <v>0</v>
      </c>
    </row>
    <row r="6743" spans="2:10" x14ac:dyDescent="0.25">
      <c r="B6743" s="3">
        <v>10</v>
      </c>
      <c r="C6743" s="3">
        <v>8</v>
      </c>
      <c r="D6743" s="3">
        <v>2</v>
      </c>
      <c r="E6743" s="3">
        <v>0</v>
      </c>
      <c r="F6743" s="3">
        <v>0</v>
      </c>
      <c r="G6743" s="3">
        <f t="shared" si="210"/>
        <v>0</v>
      </c>
      <c r="H6743" s="3">
        <f t="shared" si="211"/>
        <v>0</v>
      </c>
      <c r="J6743" s="3" cm="1">
        <f t="array" ref="J6743">+INDEX(G6743:H6743,,MATCH(Rates!$G$7,$G$4:$H$4,0))</f>
        <v>0</v>
      </c>
    </row>
    <row r="6744" spans="2:10" x14ac:dyDescent="0.25">
      <c r="B6744" s="3">
        <v>10</v>
      </c>
      <c r="C6744" s="3">
        <v>8</v>
      </c>
      <c r="D6744" s="3">
        <v>3</v>
      </c>
      <c r="E6744" s="3">
        <v>0</v>
      </c>
      <c r="F6744" s="3">
        <v>0</v>
      </c>
      <c r="G6744" s="3">
        <f t="shared" si="210"/>
        <v>0</v>
      </c>
      <c r="H6744" s="3">
        <f t="shared" si="211"/>
        <v>0</v>
      </c>
      <c r="J6744" s="3" cm="1">
        <f t="array" ref="J6744">+INDEX(G6744:H6744,,MATCH(Rates!$G$7,$G$4:$H$4,0))</f>
        <v>0</v>
      </c>
    </row>
    <row r="6745" spans="2:10" x14ac:dyDescent="0.25">
      <c r="B6745" s="3">
        <v>10</v>
      </c>
      <c r="C6745" s="3">
        <v>8</v>
      </c>
      <c r="D6745" s="3">
        <v>4</v>
      </c>
      <c r="E6745" s="3">
        <v>0</v>
      </c>
      <c r="F6745" s="3">
        <v>0</v>
      </c>
      <c r="G6745" s="3">
        <f t="shared" si="210"/>
        <v>0</v>
      </c>
      <c r="H6745" s="3">
        <f t="shared" si="211"/>
        <v>0</v>
      </c>
      <c r="J6745" s="3" cm="1">
        <f t="array" ref="J6745">+INDEX(G6745:H6745,,MATCH(Rates!$G$7,$G$4:$H$4,0))</f>
        <v>0</v>
      </c>
    </row>
    <row r="6746" spans="2:10" x14ac:dyDescent="0.25">
      <c r="B6746" s="3">
        <v>10</v>
      </c>
      <c r="C6746" s="3">
        <v>8</v>
      </c>
      <c r="D6746" s="3">
        <v>5</v>
      </c>
      <c r="E6746" s="3">
        <v>0</v>
      </c>
      <c r="F6746" s="3">
        <v>0</v>
      </c>
      <c r="G6746" s="3">
        <f t="shared" si="210"/>
        <v>0</v>
      </c>
      <c r="H6746" s="3">
        <f t="shared" si="211"/>
        <v>0</v>
      </c>
      <c r="J6746" s="3" cm="1">
        <f t="array" ref="J6746">+INDEX(G6746:H6746,,MATCH(Rates!$G$7,$G$4:$H$4,0))</f>
        <v>0</v>
      </c>
    </row>
    <row r="6747" spans="2:10" x14ac:dyDescent="0.25">
      <c r="B6747" s="3">
        <v>10</v>
      </c>
      <c r="C6747" s="3">
        <v>8</v>
      </c>
      <c r="D6747" s="3">
        <v>6</v>
      </c>
      <c r="E6747" s="3">
        <v>0</v>
      </c>
      <c r="F6747" s="3">
        <v>0</v>
      </c>
      <c r="G6747" s="3">
        <f t="shared" si="210"/>
        <v>0</v>
      </c>
      <c r="H6747" s="3">
        <f t="shared" si="211"/>
        <v>0</v>
      </c>
      <c r="J6747" s="3" cm="1">
        <f t="array" ref="J6747">+INDEX(G6747:H6747,,MATCH(Rates!$G$7,$G$4:$H$4,0))</f>
        <v>0</v>
      </c>
    </row>
    <row r="6748" spans="2:10" x14ac:dyDescent="0.25">
      <c r="B6748" s="3">
        <v>10</v>
      </c>
      <c r="C6748" s="3">
        <v>8</v>
      </c>
      <c r="D6748" s="3">
        <v>7</v>
      </c>
      <c r="E6748" s="3">
        <v>565.09900000000005</v>
      </c>
      <c r="F6748" s="3">
        <v>282.55</v>
      </c>
      <c r="G6748" s="3">
        <f t="shared" si="210"/>
        <v>0.56509900000000002</v>
      </c>
      <c r="H6748" s="3">
        <f t="shared" si="211"/>
        <v>0.28255000000000002</v>
      </c>
      <c r="J6748" s="3" cm="1">
        <f t="array" ref="J6748">+INDEX(G6748:H6748,,MATCH(Rates!$G$7,$G$4:$H$4,0))</f>
        <v>0.56509900000000002</v>
      </c>
    </row>
    <row r="6749" spans="2:10" x14ac:dyDescent="0.25">
      <c r="B6749" s="3">
        <v>10</v>
      </c>
      <c r="C6749" s="3">
        <v>8</v>
      </c>
      <c r="D6749" s="3">
        <v>8</v>
      </c>
      <c r="E6749" s="3">
        <v>1972.0419999999999</v>
      </c>
      <c r="F6749" s="3">
        <v>986.02099999999996</v>
      </c>
      <c r="G6749" s="3">
        <f t="shared" si="210"/>
        <v>1.9720419999999999</v>
      </c>
      <c r="H6749" s="3">
        <f t="shared" si="211"/>
        <v>0.98602099999999993</v>
      </c>
      <c r="J6749" s="3" cm="1">
        <f t="array" ref="J6749">+INDEX(G6749:H6749,,MATCH(Rates!$G$7,$G$4:$H$4,0))</f>
        <v>1.9720419999999999</v>
      </c>
    </row>
    <row r="6750" spans="2:10" x14ac:dyDescent="0.25">
      <c r="B6750" s="3">
        <v>10</v>
      </c>
      <c r="C6750" s="3">
        <v>8</v>
      </c>
      <c r="D6750" s="3">
        <v>9</v>
      </c>
      <c r="E6750" s="3">
        <v>2589.7559999999999</v>
      </c>
      <c r="F6750" s="3">
        <v>1294.8779999999999</v>
      </c>
      <c r="G6750" s="3">
        <f t="shared" si="210"/>
        <v>2.5897559999999999</v>
      </c>
      <c r="H6750" s="3">
        <f t="shared" si="211"/>
        <v>1.294878</v>
      </c>
      <c r="J6750" s="3" cm="1">
        <f t="array" ref="J6750">+INDEX(G6750:H6750,,MATCH(Rates!$G$7,$G$4:$H$4,0))</f>
        <v>2.5897559999999999</v>
      </c>
    </row>
    <row r="6751" spans="2:10" x14ac:dyDescent="0.25">
      <c r="B6751" s="3">
        <v>10</v>
      </c>
      <c r="C6751" s="3">
        <v>8</v>
      </c>
      <c r="D6751" s="3">
        <v>10</v>
      </c>
      <c r="E6751" s="3">
        <v>4183.0159999999996</v>
      </c>
      <c r="F6751" s="3">
        <v>2091.5079999999998</v>
      </c>
      <c r="G6751" s="3">
        <f t="shared" si="210"/>
        <v>4.1830159999999994</v>
      </c>
      <c r="H6751" s="3">
        <f t="shared" si="211"/>
        <v>2.0915079999999997</v>
      </c>
      <c r="J6751" s="3" cm="1">
        <f t="array" ref="J6751">+INDEX(G6751:H6751,,MATCH(Rates!$G$7,$G$4:$H$4,0))</f>
        <v>4.1830159999999994</v>
      </c>
    </row>
    <row r="6752" spans="2:10" x14ac:dyDescent="0.25">
      <c r="B6752" s="3">
        <v>10</v>
      </c>
      <c r="C6752" s="3">
        <v>8</v>
      </c>
      <c r="D6752" s="3">
        <v>11</v>
      </c>
      <c r="E6752" s="3">
        <v>5543.6459999999997</v>
      </c>
      <c r="F6752" s="3">
        <v>2771.8229999999999</v>
      </c>
      <c r="G6752" s="3">
        <f t="shared" si="210"/>
        <v>5.5436459999999999</v>
      </c>
      <c r="H6752" s="3">
        <f t="shared" si="211"/>
        <v>2.7718229999999999</v>
      </c>
      <c r="J6752" s="3" cm="1">
        <f t="array" ref="J6752">+INDEX(G6752:H6752,,MATCH(Rates!$G$7,$G$4:$H$4,0))</f>
        <v>5.5436459999999999</v>
      </c>
    </row>
    <row r="6753" spans="2:10" x14ac:dyDescent="0.25">
      <c r="B6753" s="3">
        <v>10</v>
      </c>
      <c r="C6753" s="3">
        <v>8</v>
      </c>
      <c r="D6753" s="3">
        <v>12</v>
      </c>
      <c r="E6753" s="3">
        <v>5730.424</v>
      </c>
      <c r="F6753" s="3">
        <v>2865.212</v>
      </c>
      <c r="G6753" s="3">
        <f t="shared" si="210"/>
        <v>5.7304240000000002</v>
      </c>
      <c r="H6753" s="3">
        <f t="shared" si="211"/>
        <v>2.8652120000000001</v>
      </c>
      <c r="J6753" s="3" cm="1">
        <f t="array" ref="J6753">+INDEX(G6753:H6753,,MATCH(Rates!$G$7,$G$4:$H$4,0))</f>
        <v>5.7304240000000002</v>
      </c>
    </row>
    <row r="6754" spans="2:10" x14ac:dyDescent="0.25">
      <c r="B6754" s="3">
        <v>10</v>
      </c>
      <c r="C6754" s="3">
        <v>8</v>
      </c>
      <c r="D6754" s="3">
        <v>13</v>
      </c>
      <c r="E6754" s="3">
        <v>5509.8689999999997</v>
      </c>
      <c r="F6754" s="3">
        <v>2754.9349999999999</v>
      </c>
      <c r="G6754" s="3">
        <f t="shared" si="210"/>
        <v>5.5098690000000001</v>
      </c>
      <c r="H6754" s="3">
        <f t="shared" si="211"/>
        <v>2.7549350000000001</v>
      </c>
      <c r="J6754" s="3" cm="1">
        <f t="array" ref="J6754">+INDEX(G6754:H6754,,MATCH(Rates!$G$7,$G$4:$H$4,0))</f>
        <v>5.5098690000000001</v>
      </c>
    </row>
    <row r="6755" spans="2:10" x14ac:dyDescent="0.25">
      <c r="B6755" s="3">
        <v>10</v>
      </c>
      <c r="C6755" s="3">
        <v>8</v>
      </c>
      <c r="D6755" s="3">
        <v>14</v>
      </c>
      <c r="E6755" s="3">
        <v>4917.6499999999996</v>
      </c>
      <c r="F6755" s="3">
        <v>2458.8249999999998</v>
      </c>
      <c r="G6755" s="3">
        <f t="shared" si="210"/>
        <v>4.9176500000000001</v>
      </c>
      <c r="H6755" s="3">
        <f t="shared" si="211"/>
        <v>2.458825</v>
      </c>
      <c r="J6755" s="3" cm="1">
        <f t="array" ref="J6755">+INDEX(G6755:H6755,,MATCH(Rates!$G$7,$G$4:$H$4,0))</f>
        <v>4.9176500000000001</v>
      </c>
    </row>
    <row r="6756" spans="2:10" x14ac:dyDescent="0.25">
      <c r="B6756" s="3">
        <v>10</v>
      </c>
      <c r="C6756" s="3">
        <v>8</v>
      </c>
      <c r="D6756" s="3">
        <v>15</v>
      </c>
      <c r="E6756" s="3">
        <v>3874.0810000000001</v>
      </c>
      <c r="F6756" s="3">
        <v>1937.0409999999999</v>
      </c>
      <c r="G6756" s="3">
        <f t="shared" si="210"/>
        <v>3.8740810000000003</v>
      </c>
      <c r="H6756" s="3">
        <f t="shared" si="211"/>
        <v>1.937041</v>
      </c>
      <c r="J6756" s="3" cm="1">
        <f t="array" ref="J6756">+INDEX(G6756:H6756,,MATCH(Rates!$G$7,$G$4:$H$4,0))</f>
        <v>3.8740810000000003</v>
      </c>
    </row>
    <row r="6757" spans="2:10" x14ac:dyDescent="0.25">
      <c r="B6757" s="3">
        <v>10</v>
      </c>
      <c r="C6757" s="3">
        <v>8</v>
      </c>
      <c r="D6757" s="3">
        <v>16</v>
      </c>
      <c r="E6757" s="3">
        <v>1876.425</v>
      </c>
      <c r="F6757" s="3">
        <v>938.21199999999999</v>
      </c>
      <c r="G6757" s="3">
        <f t="shared" si="210"/>
        <v>1.876425</v>
      </c>
      <c r="H6757" s="3">
        <f t="shared" si="211"/>
        <v>0.93821199999999993</v>
      </c>
      <c r="J6757" s="3" cm="1">
        <f t="array" ref="J6757">+INDEX(G6757:H6757,,MATCH(Rates!$G$7,$G$4:$H$4,0))</f>
        <v>1.876425</v>
      </c>
    </row>
    <row r="6758" spans="2:10" x14ac:dyDescent="0.25">
      <c r="B6758" s="3">
        <v>10</v>
      </c>
      <c r="C6758" s="3">
        <v>8</v>
      </c>
      <c r="D6758" s="3">
        <v>17</v>
      </c>
      <c r="E6758" s="3">
        <v>699.43299999999999</v>
      </c>
      <c r="F6758" s="3">
        <v>349.71600000000001</v>
      </c>
      <c r="G6758" s="3">
        <f t="shared" si="210"/>
        <v>0.69943299999999997</v>
      </c>
      <c r="H6758" s="3">
        <f t="shared" si="211"/>
        <v>0.34971600000000003</v>
      </c>
      <c r="J6758" s="3" cm="1">
        <f t="array" ref="J6758">+INDEX(G6758:H6758,,MATCH(Rates!$G$7,$G$4:$H$4,0))</f>
        <v>0.69943299999999997</v>
      </c>
    </row>
    <row r="6759" spans="2:10" x14ac:dyDescent="0.25">
      <c r="B6759" s="3">
        <v>10</v>
      </c>
      <c r="C6759" s="3">
        <v>8</v>
      </c>
      <c r="D6759" s="3">
        <v>18</v>
      </c>
      <c r="E6759" s="3">
        <v>0</v>
      </c>
      <c r="F6759" s="3">
        <v>0</v>
      </c>
      <c r="G6759" s="3">
        <f t="shared" si="210"/>
        <v>0</v>
      </c>
      <c r="H6759" s="3">
        <f t="shared" si="211"/>
        <v>0</v>
      </c>
      <c r="J6759" s="3" cm="1">
        <f t="array" ref="J6759">+INDEX(G6759:H6759,,MATCH(Rates!$G$7,$G$4:$H$4,0))</f>
        <v>0</v>
      </c>
    </row>
    <row r="6760" spans="2:10" x14ac:dyDescent="0.25">
      <c r="B6760" s="3">
        <v>10</v>
      </c>
      <c r="C6760" s="3">
        <v>8</v>
      </c>
      <c r="D6760" s="3">
        <v>19</v>
      </c>
      <c r="E6760" s="3">
        <v>0</v>
      </c>
      <c r="F6760" s="3">
        <v>0</v>
      </c>
      <c r="G6760" s="3">
        <f t="shared" si="210"/>
        <v>0</v>
      </c>
      <c r="H6760" s="3">
        <f t="shared" si="211"/>
        <v>0</v>
      </c>
      <c r="J6760" s="3" cm="1">
        <f t="array" ref="J6760">+INDEX(G6760:H6760,,MATCH(Rates!$G$7,$G$4:$H$4,0))</f>
        <v>0</v>
      </c>
    </row>
    <row r="6761" spans="2:10" x14ac:dyDescent="0.25">
      <c r="B6761" s="3">
        <v>10</v>
      </c>
      <c r="C6761" s="3">
        <v>8</v>
      </c>
      <c r="D6761" s="3">
        <v>20</v>
      </c>
      <c r="E6761" s="3">
        <v>0</v>
      </c>
      <c r="F6761" s="3">
        <v>0</v>
      </c>
      <c r="G6761" s="3">
        <f t="shared" si="210"/>
        <v>0</v>
      </c>
      <c r="H6761" s="3">
        <f t="shared" si="211"/>
        <v>0</v>
      </c>
      <c r="J6761" s="3" cm="1">
        <f t="array" ref="J6761">+INDEX(G6761:H6761,,MATCH(Rates!$G$7,$G$4:$H$4,0))</f>
        <v>0</v>
      </c>
    </row>
    <row r="6762" spans="2:10" x14ac:dyDescent="0.25">
      <c r="B6762" s="3">
        <v>10</v>
      </c>
      <c r="C6762" s="3">
        <v>8</v>
      </c>
      <c r="D6762" s="3">
        <v>21</v>
      </c>
      <c r="E6762" s="3">
        <v>0</v>
      </c>
      <c r="F6762" s="3">
        <v>0</v>
      </c>
      <c r="G6762" s="3">
        <f t="shared" si="210"/>
        <v>0</v>
      </c>
      <c r="H6762" s="3">
        <f t="shared" si="211"/>
        <v>0</v>
      </c>
      <c r="J6762" s="3" cm="1">
        <f t="array" ref="J6762">+INDEX(G6762:H6762,,MATCH(Rates!$G$7,$G$4:$H$4,0))</f>
        <v>0</v>
      </c>
    </row>
    <row r="6763" spans="2:10" x14ac:dyDescent="0.25">
      <c r="B6763" s="3">
        <v>10</v>
      </c>
      <c r="C6763" s="3">
        <v>8</v>
      </c>
      <c r="D6763" s="3">
        <v>22</v>
      </c>
      <c r="E6763" s="3">
        <v>0</v>
      </c>
      <c r="F6763" s="3">
        <v>0</v>
      </c>
      <c r="G6763" s="3">
        <f t="shared" si="210"/>
        <v>0</v>
      </c>
      <c r="H6763" s="3">
        <f t="shared" si="211"/>
        <v>0</v>
      </c>
      <c r="J6763" s="3" cm="1">
        <f t="array" ref="J6763">+INDEX(G6763:H6763,,MATCH(Rates!$G$7,$G$4:$H$4,0))</f>
        <v>0</v>
      </c>
    </row>
    <row r="6764" spans="2:10" x14ac:dyDescent="0.25">
      <c r="B6764" s="3">
        <v>10</v>
      </c>
      <c r="C6764" s="3">
        <v>8</v>
      </c>
      <c r="D6764" s="3">
        <v>23</v>
      </c>
      <c r="E6764" s="3">
        <v>0</v>
      </c>
      <c r="F6764" s="3">
        <v>0</v>
      </c>
      <c r="G6764" s="3">
        <f t="shared" si="210"/>
        <v>0</v>
      </c>
      <c r="H6764" s="3">
        <f t="shared" si="211"/>
        <v>0</v>
      </c>
      <c r="J6764" s="3" cm="1">
        <f t="array" ref="J6764">+INDEX(G6764:H6764,,MATCH(Rates!$G$7,$G$4:$H$4,0))</f>
        <v>0</v>
      </c>
    </row>
    <row r="6765" spans="2:10" x14ac:dyDescent="0.25">
      <c r="B6765" s="3">
        <v>10</v>
      </c>
      <c r="C6765" s="3">
        <v>9</v>
      </c>
      <c r="D6765" s="3">
        <v>0</v>
      </c>
      <c r="E6765" s="3">
        <v>0</v>
      </c>
      <c r="F6765" s="3">
        <v>0</v>
      </c>
      <c r="G6765" s="3">
        <f t="shared" si="210"/>
        <v>0</v>
      </c>
      <c r="H6765" s="3">
        <f t="shared" si="211"/>
        <v>0</v>
      </c>
      <c r="J6765" s="3" cm="1">
        <f t="array" ref="J6765">+INDEX(G6765:H6765,,MATCH(Rates!$G$7,$G$4:$H$4,0))</f>
        <v>0</v>
      </c>
    </row>
    <row r="6766" spans="2:10" x14ac:dyDescent="0.25">
      <c r="B6766" s="3">
        <v>10</v>
      </c>
      <c r="C6766" s="3">
        <v>9</v>
      </c>
      <c r="D6766" s="3">
        <v>1</v>
      </c>
      <c r="E6766" s="3">
        <v>0</v>
      </c>
      <c r="F6766" s="3">
        <v>0</v>
      </c>
      <c r="G6766" s="3">
        <f t="shared" si="210"/>
        <v>0</v>
      </c>
      <c r="H6766" s="3">
        <f t="shared" si="211"/>
        <v>0</v>
      </c>
      <c r="J6766" s="3" cm="1">
        <f t="array" ref="J6766">+INDEX(G6766:H6766,,MATCH(Rates!$G$7,$G$4:$H$4,0))</f>
        <v>0</v>
      </c>
    </row>
    <row r="6767" spans="2:10" x14ac:dyDescent="0.25">
      <c r="B6767" s="3">
        <v>10</v>
      </c>
      <c r="C6767" s="3">
        <v>9</v>
      </c>
      <c r="D6767" s="3">
        <v>2</v>
      </c>
      <c r="E6767" s="3">
        <v>0</v>
      </c>
      <c r="F6767" s="3">
        <v>0</v>
      </c>
      <c r="G6767" s="3">
        <f t="shared" si="210"/>
        <v>0</v>
      </c>
      <c r="H6767" s="3">
        <f t="shared" si="211"/>
        <v>0</v>
      </c>
      <c r="J6767" s="3" cm="1">
        <f t="array" ref="J6767">+INDEX(G6767:H6767,,MATCH(Rates!$G$7,$G$4:$H$4,0))</f>
        <v>0</v>
      </c>
    </row>
    <row r="6768" spans="2:10" x14ac:dyDescent="0.25">
      <c r="B6768" s="3">
        <v>10</v>
      </c>
      <c r="C6768" s="3">
        <v>9</v>
      </c>
      <c r="D6768" s="3">
        <v>3</v>
      </c>
      <c r="E6768" s="3">
        <v>0</v>
      </c>
      <c r="F6768" s="3">
        <v>0</v>
      </c>
      <c r="G6768" s="3">
        <f t="shared" si="210"/>
        <v>0</v>
      </c>
      <c r="H6768" s="3">
        <f t="shared" si="211"/>
        <v>0</v>
      </c>
      <c r="J6768" s="3" cm="1">
        <f t="array" ref="J6768">+INDEX(G6768:H6768,,MATCH(Rates!$G$7,$G$4:$H$4,0))</f>
        <v>0</v>
      </c>
    </row>
    <row r="6769" spans="2:10" x14ac:dyDescent="0.25">
      <c r="B6769" s="3">
        <v>10</v>
      </c>
      <c r="C6769" s="3">
        <v>9</v>
      </c>
      <c r="D6769" s="3">
        <v>4</v>
      </c>
      <c r="E6769" s="3">
        <v>0</v>
      </c>
      <c r="F6769" s="3">
        <v>0</v>
      </c>
      <c r="G6769" s="3">
        <f t="shared" si="210"/>
        <v>0</v>
      </c>
      <c r="H6769" s="3">
        <f t="shared" si="211"/>
        <v>0</v>
      </c>
      <c r="J6769" s="3" cm="1">
        <f t="array" ref="J6769">+INDEX(G6769:H6769,,MATCH(Rates!$G$7,$G$4:$H$4,0))</f>
        <v>0</v>
      </c>
    </row>
    <row r="6770" spans="2:10" x14ac:dyDescent="0.25">
      <c r="B6770" s="3">
        <v>10</v>
      </c>
      <c r="C6770" s="3">
        <v>9</v>
      </c>
      <c r="D6770" s="3">
        <v>5</v>
      </c>
      <c r="E6770" s="3">
        <v>0</v>
      </c>
      <c r="F6770" s="3">
        <v>0</v>
      </c>
      <c r="G6770" s="3">
        <f t="shared" si="210"/>
        <v>0</v>
      </c>
      <c r="H6770" s="3">
        <f t="shared" si="211"/>
        <v>0</v>
      </c>
      <c r="J6770" s="3" cm="1">
        <f t="array" ref="J6770">+INDEX(G6770:H6770,,MATCH(Rates!$G$7,$G$4:$H$4,0))</f>
        <v>0</v>
      </c>
    </row>
    <row r="6771" spans="2:10" x14ac:dyDescent="0.25">
      <c r="B6771" s="3">
        <v>10</v>
      </c>
      <c r="C6771" s="3">
        <v>9</v>
      </c>
      <c r="D6771" s="3">
        <v>6</v>
      </c>
      <c r="E6771" s="3">
        <v>0</v>
      </c>
      <c r="F6771" s="3">
        <v>0</v>
      </c>
      <c r="G6771" s="3">
        <f t="shared" si="210"/>
        <v>0</v>
      </c>
      <c r="H6771" s="3">
        <f t="shared" si="211"/>
        <v>0</v>
      </c>
      <c r="J6771" s="3" cm="1">
        <f t="array" ref="J6771">+INDEX(G6771:H6771,,MATCH(Rates!$G$7,$G$4:$H$4,0))</f>
        <v>0</v>
      </c>
    </row>
    <row r="6772" spans="2:10" x14ac:dyDescent="0.25">
      <c r="B6772" s="3">
        <v>10</v>
      </c>
      <c r="C6772" s="3">
        <v>9</v>
      </c>
      <c r="D6772" s="3">
        <v>7</v>
      </c>
      <c r="E6772" s="3">
        <v>628.41399999999999</v>
      </c>
      <c r="F6772" s="3">
        <v>314.20699999999999</v>
      </c>
      <c r="G6772" s="3">
        <f t="shared" si="210"/>
        <v>0.62841400000000003</v>
      </c>
      <c r="H6772" s="3">
        <f t="shared" si="211"/>
        <v>0.31420700000000001</v>
      </c>
      <c r="J6772" s="3" cm="1">
        <f t="array" ref="J6772">+INDEX(G6772:H6772,,MATCH(Rates!$G$7,$G$4:$H$4,0))</f>
        <v>0.62841400000000003</v>
      </c>
    </row>
    <row r="6773" spans="2:10" x14ac:dyDescent="0.25">
      <c r="B6773" s="3">
        <v>10</v>
      </c>
      <c r="C6773" s="3">
        <v>9</v>
      </c>
      <c r="D6773" s="3">
        <v>8</v>
      </c>
      <c r="E6773" s="3">
        <v>2346.5039999999999</v>
      </c>
      <c r="F6773" s="3">
        <v>1173.252</v>
      </c>
      <c r="G6773" s="3">
        <f t="shared" si="210"/>
        <v>2.3465039999999999</v>
      </c>
      <c r="H6773" s="3">
        <f t="shared" si="211"/>
        <v>1.173252</v>
      </c>
      <c r="J6773" s="3" cm="1">
        <f t="array" ref="J6773">+INDEX(G6773:H6773,,MATCH(Rates!$G$7,$G$4:$H$4,0))</f>
        <v>2.3465039999999999</v>
      </c>
    </row>
    <row r="6774" spans="2:10" x14ac:dyDescent="0.25">
      <c r="B6774" s="3">
        <v>10</v>
      </c>
      <c r="C6774" s="3">
        <v>9</v>
      </c>
      <c r="D6774" s="3">
        <v>9</v>
      </c>
      <c r="E6774" s="3">
        <v>3897.8229999999999</v>
      </c>
      <c r="F6774" s="3">
        <v>1948.912</v>
      </c>
      <c r="G6774" s="3">
        <f t="shared" si="210"/>
        <v>3.8978229999999998</v>
      </c>
      <c r="H6774" s="3">
        <f t="shared" si="211"/>
        <v>1.948912</v>
      </c>
      <c r="J6774" s="3" cm="1">
        <f t="array" ref="J6774">+INDEX(G6774:H6774,,MATCH(Rates!$G$7,$G$4:$H$4,0))</f>
        <v>3.8978229999999998</v>
      </c>
    </row>
    <row r="6775" spans="2:10" x14ac:dyDescent="0.25">
      <c r="B6775" s="3">
        <v>10</v>
      </c>
      <c r="C6775" s="3">
        <v>9</v>
      </c>
      <c r="D6775" s="3">
        <v>10</v>
      </c>
      <c r="E6775" s="3">
        <v>4972.1260000000002</v>
      </c>
      <c r="F6775" s="3">
        <v>2486.0630000000001</v>
      </c>
      <c r="G6775" s="3">
        <f t="shared" si="210"/>
        <v>4.9721260000000003</v>
      </c>
      <c r="H6775" s="3">
        <f t="shared" si="211"/>
        <v>2.4860630000000001</v>
      </c>
      <c r="J6775" s="3" cm="1">
        <f t="array" ref="J6775">+INDEX(G6775:H6775,,MATCH(Rates!$G$7,$G$4:$H$4,0))</f>
        <v>4.9721260000000003</v>
      </c>
    </row>
    <row r="6776" spans="2:10" x14ac:dyDescent="0.25">
      <c r="B6776" s="3">
        <v>10</v>
      </c>
      <c r="C6776" s="3">
        <v>9</v>
      </c>
      <c r="D6776" s="3">
        <v>11</v>
      </c>
      <c r="E6776" s="3">
        <v>4399.9219999999996</v>
      </c>
      <c r="F6776" s="3">
        <v>2199.9609999999998</v>
      </c>
      <c r="G6776" s="3">
        <f t="shared" si="210"/>
        <v>4.3999219999999992</v>
      </c>
      <c r="H6776" s="3">
        <f t="shared" si="211"/>
        <v>2.1999609999999996</v>
      </c>
      <c r="J6776" s="3" cm="1">
        <f t="array" ref="J6776">+INDEX(G6776:H6776,,MATCH(Rates!$G$7,$G$4:$H$4,0))</f>
        <v>4.3999219999999992</v>
      </c>
    </row>
    <row r="6777" spans="2:10" x14ac:dyDescent="0.25">
      <c r="B6777" s="3">
        <v>10</v>
      </c>
      <c r="C6777" s="3">
        <v>9</v>
      </c>
      <c r="D6777" s="3">
        <v>12</v>
      </c>
      <c r="E6777" s="3">
        <v>4351.4089999999997</v>
      </c>
      <c r="F6777" s="3">
        <v>2175.7040000000002</v>
      </c>
      <c r="G6777" s="3">
        <f t="shared" si="210"/>
        <v>4.3514089999999994</v>
      </c>
      <c r="H6777" s="3">
        <f t="shared" si="211"/>
        <v>2.1757040000000001</v>
      </c>
      <c r="J6777" s="3" cm="1">
        <f t="array" ref="J6777">+INDEX(G6777:H6777,,MATCH(Rates!$G$7,$G$4:$H$4,0))</f>
        <v>4.3514089999999994</v>
      </c>
    </row>
    <row r="6778" spans="2:10" x14ac:dyDescent="0.25">
      <c r="B6778" s="3">
        <v>10</v>
      </c>
      <c r="C6778" s="3">
        <v>9</v>
      </c>
      <c r="D6778" s="3">
        <v>13</v>
      </c>
      <c r="E6778" s="3">
        <v>795.59100000000001</v>
      </c>
      <c r="F6778" s="3">
        <v>397.79599999999999</v>
      </c>
      <c r="G6778" s="3">
        <f t="shared" si="210"/>
        <v>0.79559100000000005</v>
      </c>
      <c r="H6778" s="3">
        <f t="shared" si="211"/>
        <v>0.39779599999999998</v>
      </c>
      <c r="J6778" s="3" cm="1">
        <f t="array" ref="J6778">+INDEX(G6778:H6778,,MATCH(Rates!$G$7,$G$4:$H$4,0))</f>
        <v>0.79559100000000005</v>
      </c>
    </row>
    <row r="6779" spans="2:10" x14ac:dyDescent="0.25">
      <c r="B6779" s="3">
        <v>10</v>
      </c>
      <c r="C6779" s="3">
        <v>9</v>
      </c>
      <c r="D6779" s="3">
        <v>14</v>
      </c>
      <c r="E6779" s="3">
        <v>64.662000000000006</v>
      </c>
      <c r="F6779" s="3">
        <v>32.331000000000003</v>
      </c>
      <c r="G6779" s="3">
        <f t="shared" si="210"/>
        <v>6.4662000000000011E-2</v>
      </c>
      <c r="H6779" s="3">
        <f t="shared" si="211"/>
        <v>3.2331000000000006E-2</v>
      </c>
      <c r="J6779" s="3" cm="1">
        <f t="array" ref="J6779">+INDEX(G6779:H6779,,MATCH(Rates!$G$7,$G$4:$H$4,0))</f>
        <v>6.4662000000000011E-2</v>
      </c>
    </row>
    <row r="6780" spans="2:10" x14ac:dyDescent="0.25">
      <c r="B6780" s="3">
        <v>10</v>
      </c>
      <c r="C6780" s="3">
        <v>9</v>
      </c>
      <c r="D6780" s="3">
        <v>15</v>
      </c>
      <c r="E6780" s="3">
        <v>22.396999999999998</v>
      </c>
      <c r="F6780" s="3">
        <v>11.199</v>
      </c>
      <c r="G6780" s="3">
        <f t="shared" si="210"/>
        <v>2.2396999999999997E-2</v>
      </c>
      <c r="H6780" s="3">
        <f t="shared" si="211"/>
        <v>1.1199000000000001E-2</v>
      </c>
      <c r="J6780" s="3" cm="1">
        <f t="array" ref="J6780">+INDEX(G6780:H6780,,MATCH(Rates!$G$7,$G$4:$H$4,0))</f>
        <v>2.2396999999999997E-2</v>
      </c>
    </row>
    <row r="6781" spans="2:10" x14ac:dyDescent="0.25">
      <c r="B6781" s="3">
        <v>10</v>
      </c>
      <c r="C6781" s="3">
        <v>9</v>
      </c>
      <c r="D6781" s="3">
        <v>16</v>
      </c>
      <c r="E6781" s="3">
        <v>22.207999999999998</v>
      </c>
      <c r="F6781" s="3">
        <v>11.103999999999999</v>
      </c>
      <c r="G6781" s="3">
        <f t="shared" si="210"/>
        <v>2.2207999999999999E-2</v>
      </c>
      <c r="H6781" s="3">
        <f t="shared" si="211"/>
        <v>1.1103999999999999E-2</v>
      </c>
      <c r="J6781" s="3" cm="1">
        <f t="array" ref="J6781">+INDEX(G6781:H6781,,MATCH(Rates!$G$7,$G$4:$H$4,0))</f>
        <v>2.2207999999999999E-2</v>
      </c>
    </row>
    <row r="6782" spans="2:10" x14ac:dyDescent="0.25">
      <c r="B6782" s="3">
        <v>10</v>
      </c>
      <c r="C6782" s="3">
        <v>9</v>
      </c>
      <c r="D6782" s="3">
        <v>17</v>
      </c>
      <c r="E6782" s="3">
        <v>30.62</v>
      </c>
      <c r="F6782" s="3">
        <v>15.31</v>
      </c>
      <c r="G6782" s="3">
        <f t="shared" si="210"/>
        <v>3.0620000000000001E-2</v>
      </c>
      <c r="H6782" s="3">
        <f t="shared" si="211"/>
        <v>1.5310000000000001E-2</v>
      </c>
      <c r="J6782" s="3" cm="1">
        <f t="array" ref="J6782">+INDEX(G6782:H6782,,MATCH(Rates!$G$7,$G$4:$H$4,0))</f>
        <v>3.0620000000000001E-2</v>
      </c>
    </row>
    <row r="6783" spans="2:10" x14ac:dyDescent="0.25">
      <c r="B6783" s="3">
        <v>10</v>
      </c>
      <c r="C6783" s="3">
        <v>9</v>
      </c>
      <c r="D6783" s="3">
        <v>18</v>
      </c>
      <c r="E6783" s="3">
        <v>0</v>
      </c>
      <c r="F6783" s="3">
        <v>0</v>
      </c>
      <c r="G6783" s="3">
        <f t="shared" si="210"/>
        <v>0</v>
      </c>
      <c r="H6783" s="3">
        <f t="shared" si="211"/>
        <v>0</v>
      </c>
      <c r="J6783" s="3" cm="1">
        <f t="array" ref="J6783">+INDEX(G6783:H6783,,MATCH(Rates!$G$7,$G$4:$H$4,0))</f>
        <v>0</v>
      </c>
    </row>
    <row r="6784" spans="2:10" x14ac:dyDescent="0.25">
      <c r="B6784" s="3">
        <v>10</v>
      </c>
      <c r="C6784" s="3">
        <v>9</v>
      </c>
      <c r="D6784" s="3">
        <v>19</v>
      </c>
      <c r="E6784" s="3">
        <v>0</v>
      </c>
      <c r="F6784" s="3">
        <v>0</v>
      </c>
      <c r="G6784" s="3">
        <f t="shared" si="210"/>
        <v>0</v>
      </c>
      <c r="H6784" s="3">
        <f t="shared" si="211"/>
        <v>0</v>
      </c>
      <c r="J6784" s="3" cm="1">
        <f t="array" ref="J6784">+INDEX(G6784:H6784,,MATCH(Rates!$G$7,$G$4:$H$4,0))</f>
        <v>0</v>
      </c>
    </row>
    <row r="6785" spans="2:10" x14ac:dyDescent="0.25">
      <c r="B6785" s="3">
        <v>10</v>
      </c>
      <c r="C6785" s="3">
        <v>9</v>
      </c>
      <c r="D6785" s="3">
        <v>20</v>
      </c>
      <c r="E6785" s="3">
        <v>0</v>
      </c>
      <c r="F6785" s="3">
        <v>0</v>
      </c>
      <c r="G6785" s="3">
        <f t="shared" si="210"/>
        <v>0</v>
      </c>
      <c r="H6785" s="3">
        <f t="shared" si="211"/>
        <v>0</v>
      </c>
      <c r="J6785" s="3" cm="1">
        <f t="array" ref="J6785">+INDEX(G6785:H6785,,MATCH(Rates!$G$7,$G$4:$H$4,0))</f>
        <v>0</v>
      </c>
    </row>
    <row r="6786" spans="2:10" x14ac:dyDescent="0.25">
      <c r="B6786" s="3">
        <v>10</v>
      </c>
      <c r="C6786" s="3">
        <v>9</v>
      </c>
      <c r="D6786" s="3">
        <v>21</v>
      </c>
      <c r="E6786" s="3">
        <v>0</v>
      </c>
      <c r="F6786" s="3">
        <v>0</v>
      </c>
      <c r="G6786" s="3">
        <f t="shared" si="210"/>
        <v>0</v>
      </c>
      <c r="H6786" s="3">
        <f t="shared" si="211"/>
        <v>0</v>
      </c>
      <c r="J6786" s="3" cm="1">
        <f t="array" ref="J6786">+INDEX(G6786:H6786,,MATCH(Rates!$G$7,$G$4:$H$4,0))</f>
        <v>0</v>
      </c>
    </row>
    <row r="6787" spans="2:10" x14ac:dyDescent="0.25">
      <c r="B6787" s="3">
        <v>10</v>
      </c>
      <c r="C6787" s="3">
        <v>9</v>
      </c>
      <c r="D6787" s="3">
        <v>22</v>
      </c>
      <c r="E6787" s="3">
        <v>0</v>
      </c>
      <c r="F6787" s="3">
        <v>0</v>
      </c>
      <c r="G6787" s="3">
        <f t="shared" si="210"/>
        <v>0</v>
      </c>
      <c r="H6787" s="3">
        <f t="shared" si="211"/>
        <v>0</v>
      </c>
      <c r="J6787" s="3" cm="1">
        <f t="array" ref="J6787">+INDEX(G6787:H6787,,MATCH(Rates!$G$7,$G$4:$H$4,0))</f>
        <v>0</v>
      </c>
    </row>
    <row r="6788" spans="2:10" x14ac:dyDescent="0.25">
      <c r="B6788" s="3">
        <v>10</v>
      </c>
      <c r="C6788" s="3">
        <v>9</v>
      </c>
      <c r="D6788" s="3">
        <v>23</v>
      </c>
      <c r="E6788" s="3">
        <v>0</v>
      </c>
      <c r="F6788" s="3">
        <v>0</v>
      </c>
      <c r="G6788" s="3">
        <f t="shared" si="210"/>
        <v>0</v>
      </c>
      <c r="H6788" s="3">
        <f t="shared" si="211"/>
        <v>0</v>
      </c>
      <c r="J6788" s="3" cm="1">
        <f t="array" ref="J6788">+INDEX(G6788:H6788,,MATCH(Rates!$G$7,$G$4:$H$4,0))</f>
        <v>0</v>
      </c>
    </row>
    <row r="6789" spans="2:10" x14ac:dyDescent="0.25">
      <c r="B6789" s="3">
        <v>10</v>
      </c>
      <c r="C6789" s="3">
        <v>10</v>
      </c>
      <c r="D6789" s="3">
        <v>0</v>
      </c>
      <c r="E6789" s="3">
        <v>0</v>
      </c>
      <c r="F6789" s="3">
        <v>0</v>
      </c>
      <c r="G6789" s="3">
        <f t="shared" si="210"/>
        <v>0</v>
      </c>
      <c r="H6789" s="3">
        <f t="shared" si="211"/>
        <v>0</v>
      </c>
      <c r="J6789" s="3" cm="1">
        <f t="array" ref="J6789">+INDEX(G6789:H6789,,MATCH(Rates!$G$7,$G$4:$H$4,0))</f>
        <v>0</v>
      </c>
    </row>
    <row r="6790" spans="2:10" x14ac:dyDescent="0.25">
      <c r="B6790" s="3">
        <v>10</v>
      </c>
      <c r="C6790" s="3">
        <v>10</v>
      </c>
      <c r="D6790" s="3">
        <v>1</v>
      </c>
      <c r="E6790" s="3">
        <v>0</v>
      </c>
      <c r="F6790" s="3">
        <v>0</v>
      </c>
      <c r="G6790" s="3">
        <f t="shared" si="210"/>
        <v>0</v>
      </c>
      <c r="H6790" s="3">
        <f t="shared" si="211"/>
        <v>0</v>
      </c>
      <c r="J6790" s="3" cm="1">
        <f t="array" ref="J6790">+INDEX(G6790:H6790,,MATCH(Rates!$G$7,$G$4:$H$4,0))</f>
        <v>0</v>
      </c>
    </row>
    <row r="6791" spans="2:10" x14ac:dyDescent="0.25">
      <c r="B6791" s="3">
        <v>10</v>
      </c>
      <c r="C6791" s="3">
        <v>10</v>
      </c>
      <c r="D6791" s="3">
        <v>2</v>
      </c>
      <c r="E6791" s="3">
        <v>0</v>
      </c>
      <c r="F6791" s="3">
        <v>0</v>
      </c>
      <c r="G6791" s="3">
        <f t="shared" si="210"/>
        <v>0</v>
      </c>
      <c r="H6791" s="3">
        <f t="shared" si="211"/>
        <v>0</v>
      </c>
      <c r="J6791" s="3" cm="1">
        <f t="array" ref="J6791">+INDEX(G6791:H6791,,MATCH(Rates!$G$7,$G$4:$H$4,0))</f>
        <v>0</v>
      </c>
    </row>
    <row r="6792" spans="2:10" x14ac:dyDescent="0.25">
      <c r="B6792" s="3">
        <v>10</v>
      </c>
      <c r="C6792" s="3">
        <v>10</v>
      </c>
      <c r="D6792" s="3">
        <v>3</v>
      </c>
      <c r="E6792" s="3">
        <v>0</v>
      </c>
      <c r="F6792" s="3">
        <v>0</v>
      </c>
      <c r="G6792" s="3">
        <f t="shared" si="210"/>
        <v>0</v>
      </c>
      <c r="H6792" s="3">
        <f t="shared" si="211"/>
        <v>0</v>
      </c>
      <c r="J6792" s="3" cm="1">
        <f t="array" ref="J6792">+INDEX(G6792:H6792,,MATCH(Rates!$G$7,$G$4:$H$4,0))</f>
        <v>0</v>
      </c>
    </row>
    <row r="6793" spans="2:10" x14ac:dyDescent="0.25">
      <c r="B6793" s="3">
        <v>10</v>
      </c>
      <c r="C6793" s="3">
        <v>10</v>
      </c>
      <c r="D6793" s="3">
        <v>4</v>
      </c>
      <c r="E6793" s="3">
        <v>0</v>
      </c>
      <c r="F6793" s="3">
        <v>0</v>
      </c>
      <c r="G6793" s="3">
        <f t="shared" si="210"/>
        <v>0</v>
      </c>
      <c r="H6793" s="3">
        <f t="shared" si="211"/>
        <v>0</v>
      </c>
      <c r="J6793" s="3" cm="1">
        <f t="array" ref="J6793">+INDEX(G6793:H6793,,MATCH(Rates!$G$7,$G$4:$H$4,0))</f>
        <v>0</v>
      </c>
    </row>
    <row r="6794" spans="2:10" x14ac:dyDescent="0.25">
      <c r="B6794" s="3">
        <v>10</v>
      </c>
      <c r="C6794" s="3">
        <v>10</v>
      </c>
      <c r="D6794" s="3">
        <v>5</v>
      </c>
      <c r="E6794" s="3">
        <v>0</v>
      </c>
      <c r="F6794" s="3">
        <v>0</v>
      </c>
      <c r="G6794" s="3">
        <f t="shared" si="210"/>
        <v>0</v>
      </c>
      <c r="H6794" s="3">
        <f t="shared" si="211"/>
        <v>0</v>
      </c>
      <c r="J6794" s="3" cm="1">
        <f t="array" ref="J6794">+INDEX(G6794:H6794,,MATCH(Rates!$G$7,$G$4:$H$4,0))</f>
        <v>0</v>
      </c>
    </row>
    <row r="6795" spans="2:10" x14ac:dyDescent="0.25">
      <c r="B6795" s="3">
        <v>10</v>
      </c>
      <c r="C6795" s="3">
        <v>10</v>
      </c>
      <c r="D6795" s="3">
        <v>6</v>
      </c>
      <c r="E6795" s="3">
        <v>0</v>
      </c>
      <c r="F6795" s="3">
        <v>0</v>
      </c>
      <c r="G6795" s="3">
        <f t="shared" si="210"/>
        <v>0</v>
      </c>
      <c r="H6795" s="3">
        <f t="shared" si="211"/>
        <v>0</v>
      </c>
      <c r="J6795" s="3" cm="1">
        <f t="array" ref="J6795">+INDEX(G6795:H6795,,MATCH(Rates!$G$7,$G$4:$H$4,0))</f>
        <v>0</v>
      </c>
    </row>
    <row r="6796" spans="2:10" x14ac:dyDescent="0.25">
      <c r="B6796" s="3">
        <v>10</v>
      </c>
      <c r="C6796" s="3">
        <v>10</v>
      </c>
      <c r="D6796" s="3">
        <v>7</v>
      </c>
      <c r="E6796" s="3">
        <v>610.17600000000004</v>
      </c>
      <c r="F6796" s="3">
        <v>305.08800000000002</v>
      </c>
      <c r="G6796" s="3">
        <f t="shared" si="210"/>
        <v>0.61017600000000005</v>
      </c>
      <c r="H6796" s="3">
        <f t="shared" si="211"/>
        <v>0.30508800000000003</v>
      </c>
      <c r="J6796" s="3" cm="1">
        <f t="array" ref="J6796">+INDEX(G6796:H6796,,MATCH(Rates!$G$7,$G$4:$H$4,0))</f>
        <v>0.61017600000000005</v>
      </c>
    </row>
    <row r="6797" spans="2:10" x14ac:dyDescent="0.25">
      <c r="B6797" s="3">
        <v>10</v>
      </c>
      <c r="C6797" s="3">
        <v>10</v>
      </c>
      <c r="D6797" s="3">
        <v>8</v>
      </c>
      <c r="E6797" s="3">
        <v>2300.4580000000001</v>
      </c>
      <c r="F6797" s="3">
        <v>1150.229</v>
      </c>
      <c r="G6797" s="3">
        <f t="shared" si="210"/>
        <v>2.3004579999999999</v>
      </c>
      <c r="H6797" s="3">
        <f t="shared" si="211"/>
        <v>1.1502289999999999</v>
      </c>
      <c r="J6797" s="3" cm="1">
        <f t="array" ref="J6797">+INDEX(G6797:H6797,,MATCH(Rates!$G$7,$G$4:$H$4,0))</f>
        <v>2.3004579999999999</v>
      </c>
    </row>
    <row r="6798" spans="2:10" x14ac:dyDescent="0.25">
      <c r="B6798" s="3">
        <v>10</v>
      </c>
      <c r="C6798" s="3">
        <v>10</v>
      </c>
      <c r="D6798" s="3">
        <v>9</v>
      </c>
      <c r="E6798" s="3">
        <v>3800.607</v>
      </c>
      <c r="F6798" s="3">
        <v>1900.3030000000001</v>
      </c>
      <c r="G6798" s="3">
        <f t="shared" si="210"/>
        <v>3.8006069999999998</v>
      </c>
      <c r="H6798" s="3">
        <f t="shared" si="211"/>
        <v>1.9003030000000001</v>
      </c>
      <c r="J6798" s="3" cm="1">
        <f t="array" ref="J6798">+INDEX(G6798:H6798,,MATCH(Rates!$G$7,$G$4:$H$4,0))</f>
        <v>3.8006069999999998</v>
      </c>
    </row>
    <row r="6799" spans="2:10" x14ac:dyDescent="0.25">
      <c r="B6799" s="3">
        <v>10</v>
      </c>
      <c r="C6799" s="3">
        <v>10</v>
      </c>
      <c r="D6799" s="3">
        <v>10</v>
      </c>
      <c r="E6799" s="3">
        <v>4866.8100000000004</v>
      </c>
      <c r="F6799" s="3">
        <v>2433.4050000000002</v>
      </c>
      <c r="G6799" s="3">
        <f t="shared" si="210"/>
        <v>4.8668100000000001</v>
      </c>
      <c r="H6799" s="3">
        <f t="shared" si="211"/>
        <v>2.433405</v>
      </c>
      <c r="J6799" s="3" cm="1">
        <f t="array" ref="J6799">+INDEX(G6799:H6799,,MATCH(Rates!$G$7,$G$4:$H$4,0))</f>
        <v>4.8668100000000001</v>
      </c>
    </row>
    <row r="6800" spans="2:10" x14ac:dyDescent="0.25">
      <c r="B6800" s="3">
        <v>10</v>
      </c>
      <c r="C6800" s="3">
        <v>10</v>
      </c>
      <c r="D6800" s="3">
        <v>11</v>
      </c>
      <c r="E6800" s="3">
        <v>5476.9070000000002</v>
      </c>
      <c r="F6800" s="3">
        <v>2738.453</v>
      </c>
      <c r="G6800" s="3">
        <f t="shared" si="210"/>
        <v>5.4769069999999997</v>
      </c>
      <c r="H6800" s="3">
        <f t="shared" si="211"/>
        <v>2.7384529999999998</v>
      </c>
      <c r="J6800" s="3" cm="1">
        <f t="array" ref="J6800">+INDEX(G6800:H6800,,MATCH(Rates!$G$7,$G$4:$H$4,0))</f>
        <v>5.4769069999999997</v>
      </c>
    </row>
    <row r="6801" spans="2:10" x14ac:dyDescent="0.25">
      <c r="B6801" s="3">
        <v>10</v>
      </c>
      <c r="C6801" s="3">
        <v>10</v>
      </c>
      <c r="D6801" s="3">
        <v>12</v>
      </c>
      <c r="E6801" s="3">
        <v>5804.8540000000003</v>
      </c>
      <c r="F6801" s="3">
        <v>2902.4270000000001</v>
      </c>
      <c r="G6801" s="3">
        <f t="shared" si="210"/>
        <v>5.8048540000000006</v>
      </c>
      <c r="H6801" s="3">
        <f t="shared" si="211"/>
        <v>2.9024270000000003</v>
      </c>
      <c r="J6801" s="3" cm="1">
        <f t="array" ref="J6801">+INDEX(G6801:H6801,,MATCH(Rates!$G$7,$G$4:$H$4,0))</f>
        <v>5.8048540000000006</v>
      </c>
    </row>
    <row r="6802" spans="2:10" x14ac:dyDescent="0.25">
      <c r="B6802" s="3">
        <v>10</v>
      </c>
      <c r="C6802" s="3">
        <v>10</v>
      </c>
      <c r="D6802" s="3">
        <v>13</v>
      </c>
      <c r="E6802" s="3">
        <v>5569.9809999999998</v>
      </c>
      <c r="F6802" s="3">
        <v>2784.991</v>
      </c>
      <c r="G6802" s="3">
        <f t="shared" si="210"/>
        <v>5.5699809999999994</v>
      </c>
      <c r="H6802" s="3">
        <f t="shared" si="211"/>
        <v>2.7849909999999998</v>
      </c>
      <c r="J6802" s="3" cm="1">
        <f t="array" ref="J6802">+INDEX(G6802:H6802,,MATCH(Rates!$G$7,$G$4:$H$4,0))</f>
        <v>5.5699809999999994</v>
      </c>
    </row>
    <row r="6803" spans="2:10" x14ac:dyDescent="0.25">
      <c r="B6803" s="3">
        <v>10</v>
      </c>
      <c r="C6803" s="3">
        <v>10</v>
      </c>
      <c r="D6803" s="3">
        <v>14</v>
      </c>
      <c r="E6803" s="3">
        <v>4910.3249999999998</v>
      </c>
      <c r="F6803" s="3">
        <v>2455.1619999999998</v>
      </c>
      <c r="G6803" s="3">
        <f t="shared" si="210"/>
        <v>4.9103249999999994</v>
      </c>
      <c r="H6803" s="3">
        <f t="shared" si="211"/>
        <v>2.4551619999999996</v>
      </c>
      <c r="J6803" s="3" cm="1">
        <f t="array" ref="J6803">+INDEX(G6803:H6803,,MATCH(Rates!$G$7,$G$4:$H$4,0))</f>
        <v>4.9103249999999994</v>
      </c>
    </row>
    <row r="6804" spans="2:10" x14ac:dyDescent="0.25">
      <c r="B6804" s="3">
        <v>10</v>
      </c>
      <c r="C6804" s="3">
        <v>10</v>
      </c>
      <c r="D6804" s="3">
        <v>15</v>
      </c>
      <c r="E6804" s="3">
        <v>3851.0160000000001</v>
      </c>
      <c r="F6804" s="3">
        <v>1925.508</v>
      </c>
      <c r="G6804" s="3">
        <f t="shared" si="210"/>
        <v>3.851016</v>
      </c>
      <c r="H6804" s="3">
        <f t="shared" si="211"/>
        <v>1.925508</v>
      </c>
      <c r="J6804" s="3" cm="1">
        <f t="array" ref="J6804">+INDEX(G6804:H6804,,MATCH(Rates!$G$7,$G$4:$H$4,0))</f>
        <v>3.851016</v>
      </c>
    </row>
    <row r="6805" spans="2:10" x14ac:dyDescent="0.25">
      <c r="B6805" s="3">
        <v>10</v>
      </c>
      <c r="C6805" s="3">
        <v>10</v>
      </c>
      <c r="D6805" s="3">
        <v>16</v>
      </c>
      <c r="E6805" s="3">
        <v>2325.6480000000001</v>
      </c>
      <c r="F6805" s="3">
        <v>1162.8240000000001</v>
      </c>
      <c r="G6805" s="3">
        <f t="shared" ref="G6805:G6868" si="212">+E6805/1000</f>
        <v>2.3256480000000002</v>
      </c>
      <c r="H6805" s="3">
        <f t="shared" ref="H6805:H6868" si="213">+F6805/1000</f>
        <v>1.1628240000000001</v>
      </c>
      <c r="J6805" s="3" cm="1">
        <f t="array" ref="J6805">+INDEX(G6805:H6805,,MATCH(Rates!$G$7,$G$4:$H$4,0))</f>
        <v>2.3256480000000002</v>
      </c>
    </row>
    <row r="6806" spans="2:10" x14ac:dyDescent="0.25">
      <c r="B6806" s="3">
        <v>10</v>
      </c>
      <c r="C6806" s="3">
        <v>10</v>
      </c>
      <c r="D6806" s="3">
        <v>17</v>
      </c>
      <c r="E6806" s="3">
        <v>661.74699999999996</v>
      </c>
      <c r="F6806" s="3">
        <v>330.87400000000002</v>
      </c>
      <c r="G6806" s="3">
        <f t="shared" si="212"/>
        <v>0.66174699999999997</v>
      </c>
      <c r="H6806" s="3">
        <f t="shared" si="213"/>
        <v>0.330874</v>
      </c>
      <c r="J6806" s="3" cm="1">
        <f t="array" ref="J6806">+INDEX(G6806:H6806,,MATCH(Rates!$G$7,$G$4:$H$4,0))</f>
        <v>0.66174699999999997</v>
      </c>
    </row>
    <row r="6807" spans="2:10" x14ac:dyDescent="0.25">
      <c r="B6807" s="3">
        <v>10</v>
      </c>
      <c r="C6807" s="3">
        <v>10</v>
      </c>
      <c r="D6807" s="3">
        <v>18</v>
      </c>
      <c r="E6807" s="3">
        <v>0</v>
      </c>
      <c r="F6807" s="3">
        <v>0</v>
      </c>
      <c r="G6807" s="3">
        <f t="shared" si="212"/>
        <v>0</v>
      </c>
      <c r="H6807" s="3">
        <f t="shared" si="213"/>
        <v>0</v>
      </c>
      <c r="J6807" s="3" cm="1">
        <f t="array" ref="J6807">+INDEX(G6807:H6807,,MATCH(Rates!$G$7,$G$4:$H$4,0))</f>
        <v>0</v>
      </c>
    </row>
    <row r="6808" spans="2:10" x14ac:dyDescent="0.25">
      <c r="B6808" s="3">
        <v>10</v>
      </c>
      <c r="C6808" s="3">
        <v>10</v>
      </c>
      <c r="D6808" s="3">
        <v>19</v>
      </c>
      <c r="E6808" s="3">
        <v>0</v>
      </c>
      <c r="F6808" s="3">
        <v>0</v>
      </c>
      <c r="G6808" s="3">
        <f t="shared" si="212"/>
        <v>0</v>
      </c>
      <c r="H6808" s="3">
        <f t="shared" si="213"/>
        <v>0</v>
      </c>
      <c r="J6808" s="3" cm="1">
        <f t="array" ref="J6808">+INDEX(G6808:H6808,,MATCH(Rates!$G$7,$G$4:$H$4,0))</f>
        <v>0</v>
      </c>
    </row>
    <row r="6809" spans="2:10" x14ac:dyDescent="0.25">
      <c r="B6809" s="3">
        <v>10</v>
      </c>
      <c r="C6809" s="3">
        <v>10</v>
      </c>
      <c r="D6809" s="3">
        <v>20</v>
      </c>
      <c r="E6809" s="3">
        <v>0</v>
      </c>
      <c r="F6809" s="3">
        <v>0</v>
      </c>
      <c r="G6809" s="3">
        <f t="shared" si="212"/>
        <v>0</v>
      </c>
      <c r="H6809" s="3">
        <f t="shared" si="213"/>
        <v>0</v>
      </c>
      <c r="J6809" s="3" cm="1">
        <f t="array" ref="J6809">+INDEX(G6809:H6809,,MATCH(Rates!$G$7,$G$4:$H$4,0))</f>
        <v>0</v>
      </c>
    </row>
    <row r="6810" spans="2:10" x14ac:dyDescent="0.25">
      <c r="B6810" s="3">
        <v>10</v>
      </c>
      <c r="C6810" s="3">
        <v>10</v>
      </c>
      <c r="D6810" s="3">
        <v>21</v>
      </c>
      <c r="E6810" s="3">
        <v>0</v>
      </c>
      <c r="F6810" s="3">
        <v>0</v>
      </c>
      <c r="G6810" s="3">
        <f t="shared" si="212"/>
        <v>0</v>
      </c>
      <c r="H6810" s="3">
        <f t="shared" si="213"/>
        <v>0</v>
      </c>
      <c r="J6810" s="3" cm="1">
        <f t="array" ref="J6810">+INDEX(G6810:H6810,,MATCH(Rates!$G$7,$G$4:$H$4,0))</f>
        <v>0</v>
      </c>
    </row>
    <row r="6811" spans="2:10" x14ac:dyDescent="0.25">
      <c r="B6811" s="3">
        <v>10</v>
      </c>
      <c r="C6811" s="3">
        <v>10</v>
      </c>
      <c r="D6811" s="3">
        <v>22</v>
      </c>
      <c r="E6811" s="3">
        <v>0</v>
      </c>
      <c r="F6811" s="3">
        <v>0</v>
      </c>
      <c r="G6811" s="3">
        <f t="shared" si="212"/>
        <v>0</v>
      </c>
      <c r="H6811" s="3">
        <f t="shared" si="213"/>
        <v>0</v>
      </c>
      <c r="J6811" s="3" cm="1">
        <f t="array" ref="J6811">+INDEX(G6811:H6811,,MATCH(Rates!$G$7,$G$4:$H$4,0))</f>
        <v>0</v>
      </c>
    </row>
    <row r="6812" spans="2:10" x14ac:dyDescent="0.25">
      <c r="B6812" s="3">
        <v>10</v>
      </c>
      <c r="C6812" s="3">
        <v>10</v>
      </c>
      <c r="D6812" s="3">
        <v>23</v>
      </c>
      <c r="E6812" s="3">
        <v>0</v>
      </c>
      <c r="F6812" s="3">
        <v>0</v>
      </c>
      <c r="G6812" s="3">
        <f t="shared" si="212"/>
        <v>0</v>
      </c>
      <c r="H6812" s="3">
        <f t="shared" si="213"/>
        <v>0</v>
      </c>
      <c r="J6812" s="3" cm="1">
        <f t="array" ref="J6812">+INDEX(G6812:H6812,,MATCH(Rates!$G$7,$G$4:$H$4,0))</f>
        <v>0</v>
      </c>
    </row>
    <row r="6813" spans="2:10" x14ac:dyDescent="0.25">
      <c r="B6813" s="3">
        <v>10</v>
      </c>
      <c r="C6813" s="3">
        <v>11</v>
      </c>
      <c r="D6813" s="3">
        <v>0</v>
      </c>
      <c r="E6813" s="3">
        <v>0</v>
      </c>
      <c r="F6813" s="3">
        <v>0</v>
      </c>
      <c r="G6813" s="3">
        <f t="shared" si="212"/>
        <v>0</v>
      </c>
      <c r="H6813" s="3">
        <f t="shared" si="213"/>
        <v>0</v>
      </c>
      <c r="J6813" s="3" cm="1">
        <f t="array" ref="J6813">+INDEX(G6813:H6813,,MATCH(Rates!$G$7,$G$4:$H$4,0))</f>
        <v>0</v>
      </c>
    </row>
    <row r="6814" spans="2:10" x14ac:dyDescent="0.25">
      <c r="B6814" s="3">
        <v>10</v>
      </c>
      <c r="C6814" s="3">
        <v>11</v>
      </c>
      <c r="D6814" s="3">
        <v>1</v>
      </c>
      <c r="E6814" s="3">
        <v>0</v>
      </c>
      <c r="F6814" s="3">
        <v>0</v>
      </c>
      <c r="G6814" s="3">
        <f t="shared" si="212"/>
        <v>0</v>
      </c>
      <c r="H6814" s="3">
        <f t="shared" si="213"/>
        <v>0</v>
      </c>
      <c r="J6814" s="3" cm="1">
        <f t="array" ref="J6814">+INDEX(G6814:H6814,,MATCH(Rates!$G$7,$G$4:$H$4,0))</f>
        <v>0</v>
      </c>
    </row>
    <row r="6815" spans="2:10" x14ac:dyDescent="0.25">
      <c r="B6815" s="3">
        <v>10</v>
      </c>
      <c r="C6815" s="3">
        <v>11</v>
      </c>
      <c r="D6815" s="3">
        <v>2</v>
      </c>
      <c r="E6815" s="3">
        <v>0</v>
      </c>
      <c r="F6815" s="3">
        <v>0</v>
      </c>
      <c r="G6815" s="3">
        <f t="shared" si="212"/>
        <v>0</v>
      </c>
      <c r="H6815" s="3">
        <f t="shared" si="213"/>
        <v>0</v>
      </c>
      <c r="J6815" s="3" cm="1">
        <f t="array" ref="J6815">+INDEX(G6815:H6815,,MATCH(Rates!$G$7,$G$4:$H$4,0))</f>
        <v>0</v>
      </c>
    </row>
    <row r="6816" spans="2:10" x14ac:dyDescent="0.25">
      <c r="B6816" s="3">
        <v>10</v>
      </c>
      <c r="C6816" s="3">
        <v>11</v>
      </c>
      <c r="D6816" s="3">
        <v>3</v>
      </c>
      <c r="E6816" s="3">
        <v>0</v>
      </c>
      <c r="F6816" s="3">
        <v>0</v>
      </c>
      <c r="G6816" s="3">
        <f t="shared" si="212"/>
        <v>0</v>
      </c>
      <c r="H6816" s="3">
        <f t="shared" si="213"/>
        <v>0</v>
      </c>
      <c r="J6816" s="3" cm="1">
        <f t="array" ref="J6816">+INDEX(G6816:H6816,,MATCH(Rates!$G$7,$G$4:$H$4,0))</f>
        <v>0</v>
      </c>
    </row>
    <row r="6817" spans="2:10" x14ac:dyDescent="0.25">
      <c r="B6817" s="3">
        <v>10</v>
      </c>
      <c r="C6817" s="3">
        <v>11</v>
      </c>
      <c r="D6817" s="3">
        <v>4</v>
      </c>
      <c r="E6817" s="3">
        <v>0</v>
      </c>
      <c r="F6817" s="3">
        <v>0</v>
      </c>
      <c r="G6817" s="3">
        <f t="shared" si="212"/>
        <v>0</v>
      </c>
      <c r="H6817" s="3">
        <f t="shared" si="213"/>
        <v>0</v>
      </c>
      <c r="J6817" s="3" cm="1">
        <f t="array" ref="J6817">+INDEX(G6817:H6817,,MATCH(Rates!$G$7,$G$4:$H$4,0))</f>
        <v>0</v>
      </c>
    </row>
    <row r="6818" spans="2:10" x14ac:dyDescent="0.25">
      <c r="B6818" s="3">
        <v>10</v>
      </c>
      <c r="C6818" s="3">
        <v>11</v>
      </c>
      <c r="D6818" s="3">
        <v>5</v>
      </c>
      <c r="E6818" s="3">
        <v>0</v>
      </c>
      <c r="F6818" s="3">
        <v>0</v>
      </c>
      <c r="G6818" s="3">
        <f t="shared" si="212"/>
        <v>0</v>
      </c>
      <c r="H6818" s="3">
        <f t="shared" si="213"/>
        <v>0</v>
      </c>
      <c r="J6818" s="3" cm="1">
        <f t="array" ref="J6818">+INDEX(G6818:H6818,,MATCH(Rates!$G$7,$G$4:$H$4,0))</f>
        <v>0</v>
      </c>
    </row>
    <row r="6819" spans="2:10" x14ac:dyDescent="0.25">
      <c r="B6819" s="3">
        <v>10</v>
      </c>
      <c r="C6819" s="3">
        <v>11</v>
      </c>
      <c r="D6819" s="3">
        <v>6</v>
      </c>
      <c r="E6819" s="3">
        <v>0</v>
      </c>
      <c r="F6819" s="3">
        <v>0</v>
      </c>
      <c r="G6819" s="3">
        <f t="shared" si="212"/>
        <v>0</v>
      </c>
      <c r="H6819" s="3">
        <f t="shared" si="213"/>
        <v>0</v>
      </c>
      <c r="J6819" s="3" cm="1">
        <f t="array" ref="J6819">+INDEX(G6819:H6819,,MATCH(Rates!$G$7,$G$4:$H$4,0))</f>
        <v>0</v>
      </c>
    </row>
    <row r="6820" spans="2:10" x14ac:dyDescent="0.25">
      <c r="B6820" s="3">
        <v>10</v>
      </c>
      <c r="C6820" s="3">
        <v>11</v>
      </c>
      <c r="D6820" s="3">
        <v>7</v>
      </c>
      <c r="E6820" s="3">
        <v>605.79600000000005</v>
      </c>
      <c r="F6820" s="3">
        <v>302.89800000000002</v>
      </c>
      <c r="G6820" s="3">
        <f t="shared" si="212"/>
        <v>0.605796</v>
      </c>
      <c r="H6820" s="3">
        <f t="shared" si="213"/>
        <v>0.302898</v>
      </c>
      <c r="J6820" s="3" cm="1">
        <f t="array" ref="J6820">+INDEX(G6820:H6820,,MATCH(Rates!$G$7,$G$4:$H$4,0))</f>
        <v>0.605796</v>
      </c>
    </row>
    <row r="6821" spans="2:10" x14ac:dyDescent="0.25">
      <c r="B6821" s="3">
        <v>10</v>
      </c>
      <c r="C6821" s="3">
        <v>11</v>
      </c>
      <c r="D6821" s="3">
        <v>8</v>
      </c>
      <c r="E6821" s="3">
        <v>2283.9769999999999</v>
      </c>
      <c r="F6821" s="3">
        <v>1141.989</v>
      </c>
      <c r="G6821" s="3">
        <f t="shared" si="212"/>
        <v>2.2839769999999997</v>
      </c>
      <c r="H6821" s="3">
        <f t="shared" si="213"/>
        <v>1.1419890000000001</v>
      </c>
      <c r="J6821" s="3" cm="1">
        <f t="array" ref="J6821">+INDEX(G6821:H6821,,MATCH(Rates!$G$7,$G$4:$H$4,0))</f>
        <v>2.2839769999999997</v>
      </c>
    </row>
    <row r="6822" spans="2:10" x14ac:dyDescent="0.25">
      <c r="B6822" s="3">
        <v>10</v>
      </c>
      <c r="C6822" s="3">
        <v>11</v>
      </c>
      <c r="D6822" s="3">
        <v>9</v>
      </c>
      <c r="E6822" s="3">
        <v>3795.8440000000001</v>
      </c>
      <c r="F6822" s="3">
        <v>1897.922</v>
      </c>
      <c r="G6822" s="3">
        <f t="shared" si="212"/>
        <v>3.7958440000000002</v>
      </c>
      <c r="H6822" s="3">
        <f t="shared" si="213"/>
        <v>1.8979220000000001</v>
      </c>
      <c r="J6822" s="3" cm="1">
        <f t="array" ref="J6822">+INDEX(G6822:H6822,,MATCH(Rates!$G$7,$G$4:$H$4,0))</f>
        <v>3.7958440000000002</v>
      </c>
    </row>
    <row r="6823" spans="2:10" x14ac:dyDescent="0.25">
      <c r="B6823" s="3">
        <v>10</v>
      </c>
      <c r="C6823" s="3">
        <v>11</v>
      </c>
      <c r="D6823" s="3">
        <v>10</v>
      </c>
      <c r="E6823" s="3">
        <v>4934.1400000000003</v>
      </c>
      <c r="F6823" s="3">
        <v>2467.0700000000002</v>
      </c>
      <c r="G6823" s="3">
        <f t="shared" si="212"/>
        <v>4.9341400000000002</v>
      </c>
      <c r="H6823" s="3">
        <f t="shared" si="213"/>
        <v>2.4670700000000001</v>
      </c>
      <c r="J6823" s="3" cm="1">
        <f t="array" ref="J6823">+INDEX(G6823:H6823,,MATCH(Rates!$G$7,$G$4:$H$4,0))</f>
        <v>4.9341400000000002</v>
      </c>
    </row>
    <row r="6824" spans="2:10" x14ac:dyDescent="0.25">
      <c r="B6824" s="3">
        <v>10</v>
      </c>
      <c r="C6824" s="3">
        <v>11</v>
      </c>
      <c r="D6824" s="3">
        <v>11</v>
      </c>
      <c r="E6824" s="3">
        <v>5575.7120000000004</v>
      </c>
      <c r="F6824" s="3">
        <v>2787.8560000000002</v>
      </c>
      <c r="G6824" s="3">
        <f t="shared" si="212"/>
        <v>5.5757120000000002</v>
      </c>
      <c r="H6824" s="3">
        <f t="shared" si="213"/>
        <v>2.7878560000000001</v>
      </c>
      <c r="J6824" s="3" cm="1">
        <f t="array" ref="J6824">+INDEX(G6824:H6824,,MATCH(Rates!$G$7,$G$4:$H$4,0))</f>
        <v>5.5757120000000002</v>
      </c>
    </row>
    <row r="6825" spans="2:10" x14ac:dyDescent="0.25">
      <c r="B6825" s="3">
        <v>10</v>
      </c>
      <c r="C6825" s="3">
        <v>11</v>
      </c>
      <c r="D6825" s="3">
        <v>12</v>
      </c>
      <c r="E6825" s="3">
        <v>5880.0940000000001</v>
      </c>
      <c r="F6825" s="3">
        <v>2940.047</v>
      </c>
      <c r="G6825" s="3">
        <f t="shared" si="212"/>
        <v>5.8800939999999997</v>
      </c>
      <c r="H6825" s="3">
        <f t="shared" si="213"/>
        <v>2.9400469999999999</v>
      </c>
      <c r="J6825" s="3" cm="1">
        <f t="array" ref="J6825">+INDEX(G6825:H6825,,MATCH(Rates!$G$7,$G$4:$H$4,0))</f>
        <v>5.8800939999999997</v>
      </c>
    </row>
    <row r="6826" spans="2:10" x14ac:dyDescent="0.25">
      <c r="B6826" s="3">
        <v>10</v>
      </c>
      <c r="C6826" s="3">
        <v>11</v>
      </c>
      <c r="D6826" s="3">
        <v>13</v>
      </c>
      <c r="E6826" s="3">
        <v>5673.8159999999998</v>
      </c>
      <c r="F6826" s="3">
        <v>2836.9079999999999</v>
      </c>
      <c r="G6826" s="3">
        <f t="shared" si="212"/>
        <v>5.6738159999999995</v>
      </c>
      <c r="H6826" s="3">
        <f t="shared" si="213"/>
        <v>2.8369079999999998</v>
      </c>
      <c r="J6826" s="3" cm="1">
        <f t="array" ref="J6826">+INDEX(G6826:H6826,,MATCH(Rates!$G$7,$G$4:$H$4,0))</f>
        <v>5.6738159999999995</v>
      </c>
    </row>
    <row r="6827" spans="2:10" x14ac:dyDescent="0.25">
      <c r="B6827" s="3">
        <v>10</v>
      </c>
      <c r="C6827" s="3">
        <v>11</v>
      </c>
      <c r="D6827" s="3">
        <v>14</v>
      </c>
      <c r="E6827" s="3">
        <v>4998.4539999999997</v>
      </c>
      <c r="F6827" s="3">
        <v>2499.2269999999999</v>
      </c>
      <c r="G6827" s="3">
        <f t="shared" si="212"/>
        <v>4.9984539999999997</v>
      </c>
      <c r="H6827" s="3">
        <f t="shared" si="213"/>
        <v>2.4992269999999999</v>
      </c>
      <c r="J6827" s="3" cm="1">
        <f t="array" ref="J6827">+INDEX(G6827:H6827,,MATCH(Rates!$G$7,$G$4:$H$4,0))</f>
        <v>4.9984539999999997</v>
      </c>
    </row>
    <row r="6828" spans="2:10" x14ac:dyDescent="0.25">
      <c r="B6828" s="3">
        <v>10</v>
      </c>
      <c r="C6828" s="3">
        <v>11</v>
      </c>
      <c r="D6828" s="3">
        <v>15</v>
      </c>
      <c r="E6828" s="3">
        <v>3906.1790000000001</v>
      </c>
      <c r="F6828" s="3">
        <v>1953.09</v>
      </c>
      <c r="G6828" s="3">
        <f t="shared" si="212"/>
        <v>3.9061790000000003</v>
      </c>
      <c r="H6828" s="3">
        <f t="shared" si="213"/>
        <v>1.95309</v>
      </c>
      <c r="J6828" s="3" cm="1">
        <f t="array" ref="J6828">+INDEX(G6828:H6828,,MATCH(Rates!$G$7,$G$4:$H$4,0))</f>
        <v>3.9061790000000003</v>
      </c>
    </row>
    <row r="6829" spans="2:10" x14ac:dyDescent="0.25">
      <c r="B6829" s="3">
        <v>10</v>
      </c>
      <c r="C6829" s="3">
        <v>11</v>
      </c>
      <c r="D6829" s="3">
        <v>16</v>
      </c>
      <c r="E6829" s="3">
        <v>2360.5909999999999</v>
      </c>
      <c r="F6829" s="3">
        <v>1180.2950000000001</v>
      </c>
      <c r="G6829" s="3">
        <f t="shared" si="212"/>
        <v>2.3605909999999999</v>
      </c>
      <c r="H6829" s="3">
        <f t="shared" si="213"/>
        <v>1.1802950000000001</v>
      </c>
      <c r="J6829" s="3" cm="1">
        <f t="array" ref="J6829">+INDEX(G6829:H6829,,MATCH(Rates!$G$7,$G$4:$H$4,0))</f>
        <v>2.3605909999999999</v>
      </c>
    </row>
    <row r="6830" spans="2:10" x14ac:dyDescent="0.25">
      <c r="B6830" s="3">
        <v>10</v>
      </c>
      <c r="C6830" s="3">
        <v>11</v>
      </c>
      <c r="D6830" s="3">
        <v>17</v>
      </c>
      <c r="E6830" s="3">
        <v>667.01400000000001</v>
      </c>
      <c r="F6830" s="3">
        <v>333.50700000000001</v>
      </c>
      <c r="G6830" s="3">
        <f t="shared" si="212"/>
        <v>0.667014</v>
      </c>
      <c r="H6830" s="3">
        <f t="shared" si="213"/>
        <v>0.333507</v>
      </c>
      <c r="J6830" s="3" cm="1">
        <f t="array" ref="J6830">+INDEX(G6830:H6830,,MATCH(Rates!$G$7,$G$4:$H$4,0))</f>
        <v>0.667014</v>
      </c>
    </row>
    <row r="6831" spans="2:10" x14ac:dyDescent="0.25">
      <c r="B6831" s="3">
        <v>10</v>
      </c>
      <c r="C6831" s="3">
        <v>11</v>
      </c>
      <c r="D6831" s="3">
        <v>18</v>
      </c>
      <c r="E6831" s="3">
        <v>0</v>
      </c>
      <c r="F6831" s="3">
        <v>0</v>
      </c>
      <c r="G6831" s="3">
        <f t="shared" si="212"/>
        <v>0</v>
      </c>
      <c r="H6831" s="3">
        <f t="shared" si="213"/>
        <v>0</v>
      </c>
      <c r="J6831" s="3" cm="1">
        <f t="array" ref="J6831">+INDEX(G6831:H6831,,MATCH(Rates!$G$7,$G$4:$H$4,0))</f>
        <v>0</v>
      </c>
    </row>
    <row r="6832" spans="2:10" x14ac:dyDescent="0.25">
      <c r="B6832" s="3">
        <v>10</v>
      </c>
      <c r="C6832" s="3">
        <v>11</v>
      </c>
      <c r="D6832" s="3">
        <v>19</v>
      </c>
      <c r="E6832" s="3">
        <v>0</v>
      </c>
      <c r="F6832" s="3">
        <v>0</v>
      </c>
      <c r="G6832" s="3">
        <f t="shared" si="212"/>
        <v>0</v>
      </c>
      <c r="H6832" s="3">
        <f t="shared" si="213"/>
        <v>0</v>
      </c>
      <c r="J6832" s="3" cm="1">
        <f t="array" ref="J6832">+INDEX(G6832:H6832,,MATCH(Rates!$G$7,$G$4:$H$4,0))</f>
        <v>0</v>
      </c>
    </row>
    <row r="6833" spans="2:10" x14ac:dyDescent="0.25">
      <c r="B6833" s="3">
        <v>10</v>
      </c>
      <c r="C6833" s="3">
        <v>11</v>
      </c>
      <c r="D6833" s="3">
        <v>20</v>
      </c>
      <c r="E6833" s="3">
        <v>0</v>
      </c>
      <c r="F6833" s="3">
        <v>0</v>
      </c>
      <c r="G6833" s="3">
        <f t="shared" si="212"/>
        <v>0</v>
      </c>
      <c r="H6833" s="3">
        <f t="shared" si="213"/>
        <v>0</v>
      </c>
      <c r="J6833" s="3" cm="1">
        <f t="array" ref="J6833">+INDEX(G6833:H6833,,MATCH(Rates!$G$7,$G$4:$H$4,0))</f>
        <v>0</v>
      </c>
    </row>
    <row r="6834" spans="2:10" x14ac:dyDescent="0.25">
      <c r="B6834" s="3">
        <v>10</v>
      </c>
      <c r="C6834" s="3">
        <v>11</v>
      </c>
      <c r="D6834" s="3">
        <v>21</v>
      </c>
      <c r="E6834" s="3">
        <v>0</v>
      </c>
      <c r="F6834" s="3">
        <v>0</v>
      </c>
      <c r="G6834" s="3">
        <f t="shared" si="212"/>
        <v>0</v>
      </c>
      <c r="H6834" s="3">
        <f t="shared" si="213"/>
        <v>0</v>
      </c>
      <c r="J6834" s="3" cm="1">
        <f t="array" ref="J6834">+INDEX(G6834:H6834,,MATCH(Rates!$G$7,$G$4:$H$4,0))</f>
        <v>0</v>
      </c>
    </row>
    <row r="6835" spans="2:10" x14ac:dyDescent="0.25">
      <c r="B6835" s="3">
        <v>10</v>
      </c>
      <c r="C6835" s="3">
        <v>11</v>
      </c>
      <c r="D6835" s="3">
        <v>22</v>
      </c>
      <c r="E6835" s="3">
        <v>0</v>
      </c>
      <c r="F6835" s="3">
        <v>0</v>
      </c>
      <c r="G6835" s="3">
        <f t="shared" si="212"/>
        <v>0</v>
      </c>
      <c r="H6835" s="3">
        <f t="shared" si="213"/>
        <v>0</v>
      </c>
      <c r="J6835" s="3" cm="1">
        <f t="array" ref="J6835">+INDEX(G6835:H6835,,MATCH(Rates!$G$7,$G$4:$H$4,0))</f>
        <v>0</v>
      </c>
    </row>
    <row r="6836" spans="2:10" x14ac:dyDescent="0.25">
      <c r="B6836" s="3">
        <v>10</v>
      </c>
      <c r="C6836" s="3">
        <v>11</v>
      </c>
      <c r="D6836" s="3">
        <v>23</v>
      </c>
      <c r="E6836" s="3">
        <v>0</v>
      </c>
      <c r="F6836" s="3">
        <v>0</v>
      </c>
      <c r="G6836" s="3">
        <f t="shared" si="212"/>
        <v>0</v>
      </c>
      <c r="H6836" s="3">
        <f t="shared" si="213"/>
        <v>0</v>
      </c>
      <c r="J6836" s="3" cm="1">
        <f t="array" ref="J6836">+INDEX(G6836:H6836,,MATCH(Rates!$G$7,$G$4:$H$4,0))</f>
        <v>0</v>
      </c>
    </row>
    <row r="6837" spans="2:10" x14ac:dyDescent="0.25">
      <c r="B6837" s="3">
        <v>10</v>
      </c>
      <c r="C6837" s="3">
        <v>12</v>
      </c>
      <c r="D6837" s="3">
        <v>0</v>
      </c>
      <c r="E6837" s="3">
        <v>0</v>
      </c>
      <c r="F6837" s="3">
        <v>0</v>
      </c>
      <c r="G6837" s="3">
        <f t="shared" si="212"/>
        <v>0</v>
      </c>
      <c r="H6837" s="3">
        <f t="shared" si="213"/>
        <v>0</v>
      </c>
      <c r="J6837" s="3" cm="1">
        <f t="array" ref="J6837">+INDEX(G6837:H6837,,MATCH(Rates!$G$7,$G$4:$H$4,0))</f>
        <v>0</v>
      </c>
    </row>
    <row r="6838" spans="2:10" x14ac:dyDescent="0.25">
      <c r="B6838" s="3">
        <v>10</v>
      </c>
      <c r="C6838" s="3">
        <v>12</v>
      </c>
      <c r="D6838" s="3">
        <v>1</v>
      </c>
      <c r="E6838" s="3">
        <v>0</v>
      </c>
      <c r="F6838" s="3">
        <v>0</v>
      </c>
      <c r="G6838" s="3">
        <f t="shared" si="212"/>
        <v>0</v>
      </c>
      <c r="H6838" s="3">
        <f t="shared" si="213"/>
        <v>0</v>
      </c>
      <c r="J6838" s="3" cm="1">
        <f t="array" ref="J6838">+INDEX(G6838:H6838,,MATCH(Rates!$G$7,$G$4:$H$4,0))</f>
        <v>0</v>
      </c>
    </row>
    <row r="6839" spans="2:10" x14ac:dyDescent="0.25">
      <c r="B6839" s="3">
        <v>10</v>
      </c>
      <c r="C6839" s="3">
        <v>12</v>
      </c>
      <c r="D6839" s="3">
        <v>2</v>
      </c>
      <c r="E6839" s="3">
        <v>0</v>
      </c>
      <c r="F6839" s="3">
        <v>0</v>
      </c>
      <c r="G6839" s="3">
        <f t="shared" si="212"/>
        <v>0</v>
      </c>
      <c r="H6839" s="3">
        <f t="shared" si="213"/>
        <v>0</v>
      </c>
      <c r="J6839" s="3" cm="1">
        <f t="array" ref="J6839">+INDEX(G6839:H6839,,MATCH(Rates!$G$7,$G$4:$H$4,0))</f>
        <v>0</v>
      </c>
    </row>
    <row r="6840" spans="2:10" x14ac:dyDescent="0.25">
      <c r="B6840" s="3">
        <v>10</v>
      </c>
      <c r="C6840" s="3">
        <v>12</v>
      </c>
      <c r="D6840" s="3">
        <v>3</v>
      </c>
      <c r="E6840" s="3">
        <v>0</v>
      </c>
      <c r="F6840" s="3">
        <v>0</v>
      </c>
      <c r="G6840" s="3">
        <f t="shared" si="212"/>
        <v>0</v>
      </c>
      <c r="H6840" s="3">
        <f t="shared" si="213"/>
        <v>0</v>
      </c>
      <c r="J6840" s="3" cm="1">
        <f t="array" ref="J6840">+INDEX(G6840:H6840,,MATCH(Rates!$G$7,$G$4:$H$4,0))</f>
        <v>0</v>
      </c>
    </row>
    <row r="6841" spans="2:10" x14ac:dyDescent="0.25">
      <c r="B6841" s="3">
        <v>10</v>
      </c>
      <c r="C6841" s="3">
        <v>12</v>
      </c>
      <c r="D6841" s="3">
        <v>4</v>
      </c>
      <c r="E6841" s="3">
        <v>0</v>
      </c>
      <c r="F6841" s="3">
        <v>0</v>
      </c>
      <c r="G6841" s="3">
        <f t="shared" si="212"/>
        <v>0</v>
      </c>
      <c r="H6841" s="3">
        <f t="shared" si="213"/>
        <v>0</v>
      </c>
      <c r="J6841" s="3" cm="1">
        <f t="array" ref="J6841">+INDEX(G6841:H6841,,MATCH(Rates!$G$7,$G$4:$H$4,0))</f>
        <v>0</v>
      </c>
    </row>
    <row r="6842" spans="2:10" x14ac:dyDescent="0.25">
      <c r="B6842" s="3">
        <v>10</v>
      </c>
      <c r="C6842" s="3">
        <v>12</v>
      </c>
      <c r="D6842" s="3">
        <v>5</v>
      </c>
      <c r="E6842" s="3">
        <v>0</v>
      </c>
      <c r="F6842" s="3">
        <v>0</v>
      </c>
      <c r="G6842" s="3">
        <f t="shared" si="212"/>
        <v>0</v>
      </c>
      <c r="H6842" s="3">
        <f t="shared" si="213"/>
        <v>0</v>
      </c>
      <c r="J6842" s="3" cm="1">
        <f t="array" ref="J6842">+INDEX(G6842:H6842,,MATCH(Rates!$G$7,$G$4:$H$4,0))</f>
        <v>0</v>
      </c>
    </row>
    <row r="6843" spans="2:10" x14ac:dyDescent="0.25">
      <c r="B6843" s="3">
        <v>10</v>
      </c>
      <c r="C6843" s="3">
        <v>12</v>
      </c>
      <c r="D6843" s="3">
        <v>6</v>
      </c>
      <c r="E6843" s="3">
        <v>0</v>
      </c>
      <c r="F6843" s="3">
        <v>0</v>
      </c>
      <c r="G6843" s="3">
        <f t="shared" si="212"/>
        <v>0</v>
      </c>
      <c r="H6843" s="3">
        <f t="shared" si="213"/>
        <v>0</v>
      </c>
      <c r="J6843" s="3" cm="1">
        <f t="array" ref="J6843">+INDEX(G6843:H6843,,MATCH(Rates!$G$7,$G$4:$H$4,0))</f>
        <v>0</v>
      </c>
    </row>
    <row r="6844" spans="2:10" x14ac:dyDescent="0.25">
      <c r="B6844" s="3">
        <v>10</v>
      </c>
      <c r="C6844" s="3">
        <v>12</v>
      </c>
      <c r="D6844" s="3">
        <v>7</v>
      </c>
      <c r="E6844" s="3">
        <v>618.101</v>
      </c>
      <c r="F6844" s="3">
        <v>309.05</v>
      </c>
      <c r="G6844" s="3">
        <f t="shared" si="212"/>
        <v>0.61810100000000001</v>
      </c>
      <c r="H6844" s="3">
        <f t="shared" si="213"/>
        <v>0.30904999999999999</v>
      </c>
      <c r="J6844" s="3" cm="1">
        <f t="array" ref="J6844">+INDEX(G6844:H6844,,MATCH(Rates!$G$7,$G$4:$H$4,0))</f>
        <v>0.61810100000000001</v>
      </c>
    </row>
    <row r="6845" spans="2:10" x14ac:dyDescent="0.25">
      <c r="B6845" s="3">
        <v>10</v>
      </c>
      <c r="C6845" s="3">
        <v>12</v>
      </c>
      <c r="D6845" s="3">
        <v>8</v>
      </c>
      <c r="E6845" s="3">
        <v>2305.0349999999999</v>
      </c>
      <c r="F6845" s="3">
        <v>1152.518</v>
      </c>
      <c r="G6845" s="3">
        <f t="shared" si="212"/>
        <v>2.3050349999999997</v>
      </c>
      <c r="H6845" s="3">
        <f t="shared" si="213"/>
        <v>1.1525179999999999</v>
      </c>
      <c r="J6845" s="3" cm="1">
        <f t="array" ref="J6845">+INDEX(G6845:H6845,,MATCH(Rates!$G$7,$G$4:$H$4,0))</f>
        <v>2.3050349999999997</v>
      </c>
    </row>
    <row r="6846" spans="2:10" x14ac:dyDescent="0.25">
      <c r="B6846" s="3">
        <v>10</v>
      </c>
      <c r="C6846" s="3">
        <v>12</v>
      </c>
      <c r="D6846" s="3">
        <v>9</v>
      </c>
      <c r="E6846" s="3">
        <v>3837.1219999999998</v>
      </c>
      <c r="F6846" s="3">
        <v>1918.5609999999999</v>
      </c>
      <c r="G6846" s="3">
        <f t="shared" si="212"/>
        <v>3.8371219999999999</v>
      </c>
      <c r="H6846" s="3">
        <f t="shared" si="213"/>
        <v>1.918561</v>
      </c>
      <c r="J6846" s="3" cm="1">
        <f t="array" ref="J6846">+INDEX(G6846:H6846,,MATCH(Rates!$G$7,$G$4:$H$4,0))</f>
        <v>3.8371219999999999</v>
      </c>
    </row>
    <row r="6847" spans="2:10" x14ac:dyDescent="0.25">
      <c r="B6847" s="3">
        <v>10</v>
      </c>
      <c r="C6847" s="3">
        <v>12</v>
      </c>
      <c r="D6847" s="3">
        <v>10</v>
      </c>
      <c r="E6847" s="3">
        <v>4852.567</v>
      </c>
      <c r="F6847" s="3">
        <v>2426.2829999999999</v>
      </c>
      <c r="G6847" s="3">
        <f t="shared" si="212"/>
        <v>4.8525669999999996</v>
      </c>
      <c r="H6847" s="3">
        <f t="shared" si="213"/>
        <v>2.4262829999999997</v>
      </c>
      <c r="J6847" s="3" cm="1">
        <f t="array" ref="J6847">+INDEX(G6847:H6847,,MATCH(Rates!$G$7,$G$4:$H$4,0))</f>
        <v>4.8525669999999996</v>
      </c>
    </row>
    <row r="6848" spans="2:10" x14ac:dyDescent="0.25">
      <c r="B6848" s="3">
        <v>10</v>
      </c>
      <c r="C6848" s="3">
        <v>12</v>
      </c>
      <c r="D6848" s="3">
        <v>11</v>
      </c>
      <c r="E6848" s="3">
        <v>5430.4380000000001</v>
      </c>
      <c r="F6848" s="3">
        <v>2715.2190000000001</v>
      </c>
      <c r="G6848" s="3">
        <f t="shared" si="212"/>
        <v>5.4304380000000005</v>
      </c>
      <c r="H6848" s="3">
        <f t="shared" si="213"/>
        <v>2.7152190000000003</v>
      </c>
      <c r="J6848" s="3" cm="1">
        <f t="array" ref="J6848">+INDEX(G6848:H6848,,MATCH(Rates!$G$7,$G$4:$H$4,0))</f>
        <v>5.4304380000000005</v>
      </c>
    </row>
    <row r="6849" spans="2:10" x14ac:dyDescent="0.25">
      <c r="B6849" s="3">
        <v>10</v>
      </c>
      <c r="C6849" s="3">
        <v>12</v>
      </c>
      <c r="D6849" s="3">
        <v>12</v>
      </c>
      <c r="E6849" s="3">
        <v>5742.982</v>
      </c>
      <c r="F6849" s="3">
        <v>2871.491</v>
      </c>
      <c r="G6849" s="3">
        <f t="shared" si="212"/>
        <v>5.7429819999999996</v>
      </c>
      <c r="H6849" s="3">
        <f t="shared" si="213"/>
        <v>2.8714909999999998</v>
      </c>
      <c r="J6849" s="3" cm="1">
        <f t="array" ref="J6849">+INDEX(G6849:H6849,,MATCH(Rates!$G$7,$G$4:$H$4,0))</f>
        <v>5.7429819999999996</v>
      </c>
    </row>
    <row r="6850" spans="2:10" x14ac:dyDescent="0.25">
      <c r="B6850" s="3">
        <v>10</v>
      </c>
      <c r="C6850" s="3">
        <v>12</v>
      </c>
      <c r="D6850" s="3">
        <v>13</v>
      </c>
      <c r="E6850" s="3">
        <v>5533.5940000000001</v>
      </c>
      <c r="F6850" s="3">
        <v>2766.797</v>
      </c>
      <c r="G6850" s="3">
        <f t="shared" si="212"/>
        <v>5.5335939999999999</v>
      </c>
      <c r="H6850" s="3">
        <f t="shared" si="213"/>
        <v>2.766797</v>
      </c>
      <c r="J6850" s="3" cm="1">
        <f t="array" ref="J6850">+INDEX(G6850:H6850,,MATCH(Rates!$G$7,$G$4:$H$4,0))</f>
        <v>5.5335939999999999</v>
      </c>
    </row>
    <row r="6851" spans="2:10" x14ac:dyDescent="0.25">
      <c r="B6851" s="3">
        <v>10</v>
      </c>
      <c r="C6851" s="3">
        <v>12</v>
      </c>
      <c r="D6851" s="3">
        <v>14</v>
      </c>
      <c r="E6851" s="3">
        <v>4863.7129999999997</v>
      </c>
      <c r="F6851" s="3">
        <v>2431.8560000000002</v>
      </c>
      <c r="G6851" s="3">
        <f t="shared" si="212"/>
        <v>4.8637129999999997</v>
      </c>
      <c r="H6851" s="3">
        <f t="shared" si="213"/>
        <v>2.4318560000000002</v>
      </c>
      <c r="J6851" s="3" cm="1">
        <f t="array" ref="J6851">+INDEX(G6851:H6851,,MATCH(Rates!$G$7,$G$4:$H$4,0))</f>
        <v>4.8637129999999997</v>
      </c>
    </row>
    <row r="6852" spans="2:10" x14ac:dyDescent="0.25">
      <c r="B6852" s="3">
        <v>10</v>
      </c>
      <c r="C6852" s="3">
        <v>12</v>
      </c>
      <c r="D6852" s="3">
        <v>15</v>
      </c>
      <c r="E6852" s="3">
        <v>3796.2330000000002</v>
      </c>
      <c r="F6852" s="3">
        <v>1898.117</v>
      </c>
      <c r="G6852" s="3">
        <f t="shared" si="212"/>
        <v>3.796233</v>
      </c>
      <c r="H6852" s="3">
        <f t="shared" si="213"/>
        <v>1.8981170000000001</v>
      </c>
      <c r="J6852" s="3" cm="1">
        <f t="array" ref="J6852">+INDEX(G6852:H6852,,MATCH(Rates!$G$7,$G$4:$H$4,0))</f>
        <v>3.796233</v>
      </c>
    </row>
    <row r="6853" spans="2:10" x14ac:dyDescent="0.25">
      <c r="B6853" s="3">
        <v>10</v>
      </c>
      <c r="C6853" s="3">
        <v>12</v>
      </c>
      <c r="D6853" s="3">
        <v>16</v>
      </c>
      <c r="E6853" s="3">
        <v>2276.25</v>
      </c>
      <c r="F6853" s="3">
        <v>1138.125</v>
      </c>
      <c r="G6853" s="3">
        <f t="shared" si="212"/>
        <v>2.2762500000000001</v>
      </c>
      <c r="H6853" s="3">
        <f t="shared" si="213"/>
        <v>1.1381250000000001</v>
      </c>
      <c r="J6853" s="3" cm="1">
        <f t="array" ref="J6853">+INDEX(G6853:H6853,,MATCH(Rates!$G$7,$G$4:$H$4,0))</f>
        <v>2.2762500000000001</v>
      </c>
    </row>
    <row r="6854" spans="2:10" x14ac:dyDescent="0.25">
      <c r="B6854" s="3">
        <v>10</v>
      </c>
      <c r="C6854" s="3">
        <v>12</v>
      </c>
      <c r="D6854" s="3">
        <v>17</v>
      </c>
      <c r="E6854" s="3">
        <v>630.91399999999999</v>
      </c>
      <c r="F6854" s="3">
        <v>315.45699999999999</v>
      </c>
      <c r="G6854" s="3">
        <f t="shared" si="212"/>
        <v>0.63091399999999997</v>
      </c>
      <c r="H6854" s="3">
        <f t="shared" si="213"/>
        <v>0.31545699999999999</v>
      </c>
      <c r="J6854" s="3" cm="1">
        <f t="array" ref="J6854">+INDEX(G6854:H6854,,MATCH(Rates!$G$7,$G$4:$H$4,0))</f>
        <v>0.63091399999999997</v>
      </c>
    </row>
    <row r="6855" spans="2:10" x14ac:dyDescent="0.25">
      <c r="B6855" s="3">
        <v>10</v>
      </c>
      <c r="C6855" s="3">
        <v>12</v>
      </c>
      <c r="D6855" s="3">
        <v>18</v>
      </c>
      <c r="E6855" s="3">
        <v>0</v>
      </c>
      <c r="F6855" s="3">
        <v>0</v>
      </c>
      <c r="G6855" s="3">
        <f t="shared" si="212"/>
        <v>0</v>
      </c>
      <c r="H6855" s="3">
        <f t="shared" si="213"/>
        <v>0</v>
      </c>
      <c r="J6855" s="3" cm="1">
        <f t="array" ref="J6855">+INDEX(G6855:H6855,,MATCH(Rates!$G$7,$G$4:$H$4,0))</f>
        <v>0</v>
      </c>
    </row>
    <row r="6856" spans="2:10" x14ac:dyDescent="0.25">
      <c r="B6856" s="3">
        <v>10</v>
      </c>
      <c r="C6856" s="3">
        <v>12</v>
      </c>
      <c r="D6856" s="3">
        <v>19</v>
      </c>
      <c r="E6856" s="3">
        <v>0</v>
      </c>
      <c r="F6856" s="3">
        <v>0</v>
      </c>
      <c r="G6856" s="3">
        <f t="shared" si="212"/>
        <v>0</v>
      </c>
      <c r="H6856" s="3">
        <f t="shared" si="213"/>
        <v>0</v>
      </c>
      <c r="J6856" s="3" cm="1">
        <f t="array" ref="J6856">+INDEX(G6856:H6856,,MATCH(Rates!$G$7,$G$4:$H$4,0))</f>
        <v>0</v>
      </c>
    </row>
    <row r="6857" spans="2:10" x14ac:dyDescent="0.25">
      <c r="B6857" s="3">
        <v>10</v>
      </c>
      <c r="C6857" s="3">
        <v>12</v>
      </c>
      <c r="D6857" s="3">
        <v>20</v>
      </c>
      <c r="E6857" s="3">
        <v>0</v>
      </c>
      <c r="F6857" s="3">
        <v>0</v>
      </c>
      <c r="G6857" s="3">
        <f t="shared" si="212"/>
        <v>0</v>
      </c>
      <c r="H6857" s="3">
        <f t="shared" si="213"/>
        <v>0</v>
      </c>
      <c r="J6857" s="3" cm="1">
        <f t="array" ref="J6857">+INDEX(G6857:H6857,,MATCH(Rates!$G$7,$G$4:$H$4,0))</f>
        <v>0</v>
      </c>
    </row>
    <row r="6858" spans="2:10" x14ac:dyDescent="0.25">
      <c r="B6858" s="3">
        <v>10</v>
      </c>
      <c r="C6858" s="3">
        <v>12</v>
      </c>
      <c r="D6858" s="3">
        <v>21</v>
      </c>
      <c r="E6858" s="3">
        <v>0</v>
      </c>
      <c r="F6858" s="3">
        <v>0</v>
      </c>
      <c r="G6858" s="3">
        <f t="shared" si="212"/>
        <v>0</v>
      </c>
      <c r="H6858" s="3">
        <f t="shared" si="213"/>
        <v>0</v>
      </c>
      <c r="J6858" s="3" cm="1">
        <f t="array" ref="J6858">+INDEX(G6858:H6858,,MATCH(Rates!$G$7,$G$4:$H$4,0))</f>
        <v>0</v>
      </c>
    </row>
    <row r="6859" spans="2:10" x14ac:dyDescent="0.25">
      <c r="B6859" s="3">
        <v>10</v>
      </c>
      <c r="C6859" s="3">
        <v>12</v>
      </c>
      <c r="D6859" s="3">
        <v>22</v>
      </c>
      <c r="E6859" s="3">
        <v>0</v>
      </c>
      <c r="F6859" s="3">
        <v>0</v>
      </c>
      <c r="G6859" s="3">
        <f t="shared" si="212"/>
        <v>0</v>
      </c>
      <c r="H6859" s="3">
        <f t="shared" si="213"/>
        <v>0</v>
      </c>
      <c r="J6859" s="3" cm="1">
        <f t="array" ref="J6859">+INDEX(G6859:H6859,,MATCH(Rates!$G$7,$G$4:$H$4,0))</f>
        <v>0</v>
      </c>
    </row>
    <row r="6860" spans="2:10" x14ac:dyDescent="0.25">
      <c r="B6860" s="3">
        <v>10</v>
      </c>
      <c r="C6860" s="3">
        <v>12</v>
      </c>
      <c r="D6860" s="3">
        <v>23</v>
      </c>
      <c r="E6860" s="3">
        <v>0</v>
      </c>
      <c r="F6860" s="3">
        <v>0</v>
      </c>
      <c r="G6860" s="3">
        <f t="shared" si="212"/>
        <v>0</v>
      </c>
      <c r="H6860" s="3">
        <f t="shared" si="213"/>
        <v>0</v>
      </c>
      <c r="J6860" s="3" cm="1">
        <f t="array" ref="J6860">+INDEX(G6860:H6860,,MATCH(Rates!$G$7,$G$4:$H$4,0))</f>
        <v>0</v>
      </c>
    </row>
    <row r="6861" spans="2:10" x14ac:dyDescent="0.25">
      <c r="B6861" s="3">
        <v>10</v>
      </c>
      <c r="C6861" s="3">
        <v>13</v>
      </c>
      <c r="D6861" s="3">
        <v>0</v>
      </c>
      <c r="E6861" s="3">
        <v>0</v>
      </c>
      <c r="F6861" s="3">
        <v>0</v>
      </c>
      <c r="G6861" s="3">
        <f t="shared" si="212"/>
        <v>0</v>
      </c>
      <c r="H6861" s="3">
        <f t="shared" si="213"/>
        <v>0</v>
      </c>
      <c r="J6861" s="3" cm="1">
        <f t="array" ref="J6861">+INDEX(G6861:H6861,,MATCH(Rates!$G$7,$G$4:$H$4,0))</f>
        <v>0</v>
      </c>
    </row>
    <row r="6862" spans="2:10" x14ac:dyDescent="0.25">
      <c r="B6862" s="3">
        <v>10</v>
      </c>
      <c r="C6862" s="3">
        <v>13</v>
      </c>
      <c r="D6862" s="3">
        <v>1</v>
      </c>
      <c r="E6862" s="3">
        <v>0</v>
      </c>
      <c r="F6862" s="3">
        <v>0</v>
      </c>
      <c r="G6862" s="3">
        <f t="shared" si="212"/>
        <v>0</v>
      </c>
      <c r="H6862" s="3">
        <f t="shared" si="213"/>
        <v>0</v>
      </c>
      <c r="J6862" s="3" cm="1">
        <f t="array" ref="J6862">+INDEX(G6862:H6862,,MATCH(Rates!$G$7,$G$4:$H$4,0))</f>
        <v>0</v>
      </c>
    </row>
    <row r="6863" spans="2:10" x14ac:dyDescent="0.25">
      <c r="B6863" s="3">
        <v>10</v>
      </c>
      <c r="C6863" s="3">
        <v>13</v>
      </c>
      <c r="D6863" s="3">
        <v>2</v>
      </c>
      <c r="E6863" s="3">
        <v>0</v>
      </c>
      <c r="F6863" s="3">
        <v>0</v>
      </c>
      <c r="G6863" s="3">
        <f t="shared" si="212"/>
        <v>0</v>
      </c>
      <c r="H6863" s="3">
        <f t="shared" si="213"/>
        <v>0</v>
      </c>
      <c r="J6863" s="3" cm="1">
        <f t="array" ref="J6863">+INDEX(G6863:H6863,,MATCH(Rates!$G$7,$G$4:$H$4,0))</f>
        <v>0</v>
      </c>
    </row>
    <row r="6864" spans="2:10" x14ac:dyDescent="0.25">
      <c r="B6864" s="3">
        <v>10</v>
      </c>
      <c r="C6864" s="3">
        <v>13</v>
      </c>
      <c r="D6864" s="3">
        <v>3</v>
      </c>
      <c r="E6864" s="3">
        <v>0</v>
      </c>
      <c r="F6864" s="3">
        <v>0</v>
      </c>
      <c r="G6864" s="3">
        <f t="shared" si="212"/>
        <v>0</v>
      </c>
      <c r="H6864" s="3">
        <f t="shared" si="213"/>
        <v>0</v>
      </c>
      <c r="J6864" s="3" cm="1">
        <f t="array" ref="J6864">+INDEX(G6864:H6864,,MATCH(Rates!$G$7,$G$4:$H$4,0))</f>
        <v>0</v>
      </c>
    </row>
    <row r="6865" spans="2:10" x14ac:dyDescent="0.25">
      <c r="B6865" s="3">
        <v>10</v>
      </c>
      <c r="C6865" s="3">
        <v>13</v>
      </c>
      <c r="D6865" s="3">
        <v>4</v>
      </c>
      <c r="E6865" s="3">
        <v>0</v>
      </c>
      <c r="F6865" s="3">
        <v>0</v>
      </c>
      <c r="G6865" s="3">
        <f t="shared" si="212"/>
        <v>0</v>
      </c>
      <c r="H6865" s="3">
        <f t="shared" si="213"/>
        <v>0</v>
      </c>
      <c r="J6865" s="3" cm="1">
        <f t="array" ref="J6865">+INDEX(G6865:H6865,,MATCH(Rates!$G$7,$G$4:$H$4,0))</f>
        <v>0</v>
      </c>
    </row>
    <row r="6866" spans="2:10" x14ac:dyDescent="0.25">
      <c r="B6866" s="3">
        <v>10</v>
      </c>
      <c r="C6866" s="3">
        <v>13</v>
      </c>
      <c r="D6866" s="3">
        <v>5</v>
      </c>
      <c r="E6866" s="3">
        <v>0</v>
      </c>
      <c r="F6866" s="3">
        <v>0</v>
      </c>
      <c r="G6866" s="3">
        <f t="shared" si="212"/>
        <v>0</v>
      </c>
      <c r="H6866" s="3">
        <f t="shared" si="213"/>
        <v>0</v>
      </c>
      <c r="J6866" s="3" cm="1">
        <f t="array" ref="J6866">+INDEX(G6866:H6866,,MATCH(Rates!$G$7,$G$4:$H$4,0))</f>
        <v>0</v>
      </c>
    </row>
    <row r="6867" spans="2:10" x14ac:dyDescent="0.25">
      <c r="B6867" s="3">
        <v>10</v>
      </c>
      <c r="C6867" s="3">
        <v>13</v>
      </c>
      <c r="D6867" s="3">
        <v>6</v>
      </c>
      <c r="E6867" s="3">
        <v>0</v>
      </c>
      <c r="F6867" s="3">
        <v>0</v>
      </c>
      <c r="G6867" s="3">
        <f t="shared" si="212"/>
        <v>0</v>
      </c>
      <c r="H6867" s="3">
        <f t="shared" si="213"/>
        <v>0</v>
      </c>
      <c r="J6867" s="3" cm="1">
        <f t="array" ref="J6867">+INDEX(G6867:H6867,,MATCH(Rates!$G$7,$G$4:$H$4,0))</f>
        <v>0</v>
      </c>
    </row>
    <row r="6868" spans="2:10" x14ac:dyDescent="0.25">
      <c r="B6868" s="3">
        <v>10</v>
      </c>
      <c r="C6868" s="3">
        <v>13</v>
      </c>
      <c r="D6868" s="3">
        <v>7</v>
      </c>
      <c r="E6868" s="3">
        <v>585.42600000000004</v>
      </c>
      <c r="F6868" s="3">
        <v>292.71300000000002</v>
      </c>
      <c r="G6868" s="3">
        <f t="shared" si="212"/>
        <v>0.585426</v>
      </c>
      <c r="H6868" s="3">
        <f t="shared" si="213"/>
        <v>0.292713</v>
      </c>
      <c r="J6868" s="3" cm="1">
        <f t="array" ref="J6868">+INDEX(G6868:H6868,,MATCH(Rates!$G$7,$G$4:$H$4,0))</f>
        <v>0.585426</v>
      </c>
    </row>
    <row r="6869" spans="2:10" x14ac:dyDescent="0.25">
      <c r="B6869" s="3">
        <v>10</v>
      </c>
      <c r="C6869" s="3">
        <v>13</v>
      </c>
      <c r="D6869" s="3">
        <v>8</v>
      </c>
      <c r="E6869" s="3">
        <v>2255.9140000000002</v>
      </c>
      <c r="F6869" s="3">
        <v>1127.9570000000001</v>
      </c>
      <c r="G6869" s="3">
        <f t="shared" ref="G6869:G6932" si="214">+E6869/1000</f>
        <v>2.2559140000000002</v>
      </c>
      <c r="H6869" s="3">
        <f t="shared" ref="H6869:H6932" si="215">+F6869/1000</f>
        <v>1.1279570000000001</v>
      </c>
      <c r="J6869" s="3" cm="1">
        <f t="array" ref="J6869">+INDEX(G6869:H6869,,MATCH(Rates!$G$7,$G$4:$H$4,0))</f>
        <v>2.2559140000000002</v>
      </c>
    </row>
    <row r="6870" spans="2:10" x14ac:dyDescent="0.25">
      <c r="B6870" s="3">
        <v>10</v>
      </c>
      <c r="C6870" s="3">
        <v>13</v>
      </c>
      <c r="D6870" s="3">
        <v>9</v>
      </c>
      <c r="E6870" s="3">
        <v>3784.1579999999999</v>
      </c>
      <c r="F6870" s="3">
        <v>1892.079</v>
      </c>
      <c r="G6870" s="3">
        <f t="shared" si="214"/>
        <v>3.7841579999999997</v>
      </c>
      <c r="H6870" s="3">
        <f t="shared" si="215"/>
        <v>1.8920789999999998</v>
      </c>
      <c r="J6870" s="3" cm="1">
        <f t="array" ref="J6870">+INDEX(G6870:H6870,,MATCH(Rates!$G$7,$G$4:$H$4,0))</f>
        <v>3.7841579999999997</v>
      </c>
    </row>
    <row r="6871" spans="2:10" x14ac:dyDescent="0.25">
      <c r="B6871" s="3">
        <v>10</v>
      </c>
      <c r="C6871" s="3">
        <v>13</v>
      </c>
      <c r="D6871" s="3">
        <v>10</v>
      </c>
      <c r="E6871" s="3">
        <v>4836.0060000000003</v>
      </c>
      <c r="F6871" s="3">
        <v>2418.0030000000002</v>
      </c>
      <c r="G6871" s="3">
        <f t="shared" si="214"/>
        <v>4.8360060000000002</v>
      </c>
      <c r="H6871" s="3">
        <f t="shared" si="215"/>
        <v>2.4180030000000001</v>
      </c>
      <c r="J6871" s="3" cm="1">
        <f t="array" ref="J6871">+INDEX(G6871:H6871,,MATCH(Rates!$G$7,$G$4:$H$4,0))</f>
        <v>4.8360060000000002</v>
      </c>
    </row>
    <row r="6872" spans="2:10" x14ac:dyDescent="0.25">
      <c r="B6872" s="3">
        <v>10</v>
      </c>
      <c r="C6872" s="3">
        <v>13</v>
      </c>
      <c r="D6872" s="3">
        <v>11</v>
      </c>
      <c r="E6872" s="3">
        <v>5460.0950000000003</v>
      </c>
      <c r="F6872" s="3">
        <v>2730.047</v>
      </c>
      <c r="G6872" s="3">
        <f t="shared" si="214"/>
        <v>5.4600949999999999</v>
      </c>
      <c r="H6872" s="3">
        <f t="shared" si="215"/>
        <v>2.7300469999999999</v>
      </c>
      <c r="J6872" s="3" cm="1">
        <f t="array" ref="J6872">+INDEX(G6872:H6872,,MATCH(Rates!$G$7,$G$4:$H$4,0))</f>
        <v>5.4600949999999999</v>
      </c>
    </row>
    <row r="6873" spans="2:10" x14ac:dyDescent="0.25">
      <c r="B6873" s="3">
        <v>10</v>
      </c>
      <c r="C6873" s="3">
        <v>13</v>
      </c>
      <c r="D6873" s="3">
        <v>12</v>
      </c>
      <c r="E6873" s="3">
        <v>5647.9219999999996</v>
      </c>
      <c r="F6873" s="3">
        <v>2823.9609999999998</v>
      </c>
      <c r="G6873" s="3">
        <f t="shared" si="214"/>
        <v>5.6479219999999994</v>
      </c>
      <c r="H6873" s="3">
        <f t="shared" si="215"/>
        <v>2.8239609999999997</v>
      </c>
      <c r="J6873" s="3" cm="1">
        <f t="array" ref="J6873">+INDEX(G6873:H6873,,MATCH(Rates!$G$7,$G$4:$H$4,0))</f>
        <v>5.6479219999999994</v>
      </c>
    </row>
    <row r="6874" spans="2:10" x14ac:dyDescent="0.25">
      <c r="B6874" s="3">
        <v>10</v>
      </c>
      <c r="C6874" s="3">
        <v>13</v>
      </c>
      <c r="D6874" s="3">
        <v>13</v>
      </c>
      <c r="E6874" s="3">
        <v>5276.3860000000004</v>
      </c>
      <c r="F6874" s="3">
        <v>2638.1930000000002</v>
      </c>
      <c r="G6874" s="3">
        <f t="shared" si="214"/>
        <v>5.2763860000000005</v>
      </c>
      <c r="H6874" s="3">
        <f t="shared" si="215"/>
        <v>2.6381930000000002</v>
      </c>
      <c r="J6874" s="3" cm="1">
        <f t="array" ref="J6874">+INDEX(G6874:H6874,,MATCH(Rates!$G$7,$G$4:$H$4,0))</f>
        <v>5.2763860000000005</v>
      </c>
    </row>
    <row r="6875" spans="2:10" x14ac:dyDescent="0.25">
      <c r="B6875" s="3">
        <v>10</v>
      </c>
      <c r="C6875" s="3">
        <v>13</v>
      </c>
      <c r="D6875" s="3">
        <v>14</v>
      </c>
      <c r="E6875" s="3">
        <v>4641.2120000000004</v>
      </c>
      <c r="F6875" s="3">
        <v>2320.6060000000002</v>
      </c>
      <c r="G6875" s="3">
        <f t="shared" si="214"/>
        <v>4.6412120000000003</v>
      </c>
      <c r="H6875" s="3">
        <f t="shared" si="215"/>
        <v>2.3206060000000002</v>
      </c>
      <c r="J6875" s="3" cm="1">
        <f t="array" ref="J6875">+INDEX(G6875:H6875,,MATCH(Rates!$G$7,$G$4:$H$4,0))</f>
        <v>4.6412120000000003</v>
      </c>
    </row>
    <row r="6876" spans="2:10" x14ac:dyDescent="0.25">
      <c r="B6876" s="3">
        <v>10</v>
      </c>
      <c r="C6876" s="3">
        <v>13</v>
      </c>
      <c r="D6876" s="3">
        <v>15</v>
      </c>
      <c r="E6876" s="3">
        <v>3634.0639999999999</v>
      </c>
      <c r="F6876" s="3">
        <v>1817.0319999999999</v>
      </c>
      <c r="G6876" s="3">
        <f t="shared" si="214"/>
        <v>3.634064</v>
      </c>
      <c r="H6876" s="3">
        <f t="shared" si="215"/>
        <v>1.817032</v>
      </c>
      <c r="J6876" s="3" cm="1">
        <f t="array" ref="J6876">+INDEX(G6876:H6876,,MATCH(Rates!$G$7,$G$4:$H$4,0))</f>
        <v>3.634064</v>
      </c>
    </row>
    <row r="6877" spans="2:10" x14ac:dyDescent="0.25">
      <c r="B6877" s="3">
        <v>10</v>
      </c>
      <c r="C6877" s="3">
        <v>13</v>
      </c>
      <c r="D6877" s="3">
        <v>16</v>
      </c>
      <c r="E6877" s="3">
        <v>2169.4789999999998</v>
      </c>
      <c r="F6877" s="3">
        <v>1084.739</v>
      </c>
      <c r="G6877" s="3">
        <f t="shared" si="214"/>
        <v>2.1694789999999999</v>
      </c>
      <c r="H6877" s="3">
        <f t="shared" si="215"/>
        <v>1.0847390000000001</v>
      </c>
      <c r="J6877" s="3" cm="1">
        <f t="array" ref="J6877">+INDEX(G6877:H6877,,MATCH(Rates!$G$7,$G$4:$H$4,0))</f>
        <v>2.1694789999999999</v>
      </c>
    </row>
    <row r="6878" spans="2:10" x14ac:dyDescent="0.25">
      <c r="B6878" s="3">
        <v>10</v>
      </c>
      <c r="C6878" s="3">
        <v>13</v>
      </c>
      <c r="D6878" s="3">
        <v>17</v>
      </c>
      <c r="E6878" s="3">
        <v>590.53599999999994</v>
      </c>
      <c r="F6878" s="3">
        <v>295.26799999999997</v>
      </c>
      <c r="G6878" s="3">
        <f t="shared" si="214"/>
        <v>0.59053599999999995</v>
      </c>
      <c r="H6878" s="3">
        <f t="shared" si="215"/>
        <v>0.29526799999999997</v>
      </c>
      <c r="J6878" s="3" cm="1">
        <f t="array" ref="J6878">+INDEX(G6878:H6878,,MATCH(Rates!$G$7,$G$4:$H$4,0))</f>
        <v>0.59053599999999995</v>
      </c>
    </row>
    <row r="6879" spans="2:10" x14ac:dyDescent="0.25">
      <c r="B6879" s="3">
        <v>10</v>
      </c>
      <c r="C6879" s="3">
        <v>13</v>
      </c>
      <c r="D6879" s="3">
        <v>18</v>
      </c>
      <c r="E6879" s="3">
        <v>0</v>
      </c>
      <c r="F6879" s="3">
        <v>0</v>
      </c>
      <c r="G6879" s="3">
        <f t="shared" si="214"/>
        <v>0</v>
      </c>
      <c r="H6879" s="3">
        <f t="shared" si="215"/>
        <v>0</v>
      </c>
      <c r="J6879" s="3" cm="1">
        <f t="array" ref="J6879">+INDEX(G6879:H6879,,MATCH(Rates!$G$7,$G$4:$H$4,0))</f>
        <v>0</v>
      </c>
    </row>
    <row r="6880" spans="2:10" x14ac:dyDescent="0.25">
      <c r="B6880" s="3">
        <v>10</v>
      </c>
      <c r="C6880" s="3">
        <v>13</v>
      </c>
      <c r="D6880" s="3">
        <v>19</v>
      </c>
      <c r="E6880" s="3">
        <v>0</v>
      </c>
      <c r="F6880" s="3">
        <v>0</v>
      </c>
      <c r="G6880" s="3">
        <f t="shared" si="214"/>
        <v>0</v>
      </c>
      <c r="H6880" s="3">
        <f t="shared" si="215"/>
        <v>0</v>
      </c>
      <c r="J6880" s="3" cm="1">
        <f t="array" ref="J6880">+INDEX(G6880:H6880,,MATCH(Rates!$G$7,$G$4:$H$4,0))</f>
        <v>0</v>
      </c>
    </row>
    <row r="6881" spans="2:10" x14ac:dyDescent="0.25">
      <c r="B6881" s="3">
        <v>10</v>
      </c>
      <c r="C6881" s="3">
        <v>13</v>
      </c>
      <c r="D6881" s="3">
        <v>20</v>
      </c>
      <c r="E6881" s="3">
        <v>0</v>
      </c>
      <c r="F6881" s="3">
        <v>0</v>
      </c>
      <c r="G6881" s="3">
        <f t="shared" si="214"/>
        <v>0</v>
      </c>
      <c r="H6881" s="3">
        <f t="shared" si="215"/>
        <v>0</v>
      </c>
      <c r="J6881" s="3" cm="1">
        <f t="array" ref="J6881">+INDEX(G6881:H6881,,MATCH(Rates!$G$7,$G$4:$H$4,0))</f>
        <v>0</v>
      </c>
    </row>
    <row r="6882" spans="2:10" x14ac:dyDescent="0.25">
      <c r="B6882" s="3">
        <v>10</v>
      </c>
      <c r="C6882" s="3">
        <v>13</v>
      </c>
      <c r="D6882" s="3">
        <v>21</v>
      </c>
      <c r="E6882" s="3">
        <v>0</v>
      </c>
      <c r="F6882" s="3">
        <v>0</v>
      </c>
      <c r="G6882" s="3">
        <f t="shared" si="214"/>
        <v>0</v>
      </c>
      <c r="H6882" s="3">
        <f t="shared" si="215"/>
        <v>0</v>
      </c>
      <c r="J6882" s="3" cm="1">
        <f t="array" ref="J6882">+INDEX(G6882:H6882,,MATCH(Rates!$G$7,$G$4:$H$4,0))</f>
        <v>0</v>
      </c>
    </row>
    <row r="6883" spans="2:10" x14ac:dyDescent="0.25">
      <c r="B6883" s="3">
        <v>10</v>
      </c>
      <c r="C6883" s="3">
        <v>13</v>
      </c>
      <c r="D6883" s="3">
        <v>22</v>
      </c>
      <c r="E6883" s="3">
        <v>0</v>
      </c>
      <c r="F6883" s="3">
        <v>0</v>
      </c>
      <c r="G6883" s="3">
        <f t="shared" si="214"/>
        <v>0</v>
      </c>
      <c r="H6883" s="3">
        <f t="shared" si="215"/>
        <v>0</v>
      </c>
      <c r="J6883" s="3" cm="1">
        <f t="array" ref="J6883">+INDEX(G6883:H6883,,MATCH(Rates!$G$7,$G$4:$H$4,0))</f>
        <v>0</v>
      </c>
    </row>
    <row r="6884" spans="2:10" x14ac:dyDescent="0.25">
      <c r="B6884" s="3">
        <v>10</v>
      </c>
      <c r="C6884" s="3">
        <v>13</v>
      </c>
      <c r="D6884" s="3">
        <v>23</v>
      </c>
      <c r="E6884" s="3">
        <v>0</v>
      </c>
      <c r="F6884" s="3">
        <v>0</v>
      </c>
      <c r="G6884" s="3">
        <f t="shared" si="214"/>
        <v>0</v>
      </c>
      <c r="H6884" s="3">
        <f t="shared" si="215"/>
        <v>0</v>
      </c>
      <c r="J6884" s="3" cm="1">
        <f t="array" ref="J6884">+INDEX(G6884:H6884,,MATCH(Rates!$G$7,$G$4:$H$4,0))</f>
        <v>0</v>
      </c>
    </row>
    <row r="6885" spans="2:10" x14ac:dyDescent="0.25">
      <c r="B6885" s="3">
        <v>10</v>
      </c>
      <c r="C6885" s="3">
        <v>14</v>
      </c>
      <c r="D6885" s="3">
        <v>0</v>
      </c>
      <c r="E6885" s="3">
        <v>0</v>
      </c>
      <c r="F6885" s="3">
        <v>0</v>
      </c>
      <c r="G6885" s="3">
        <f t="shared" si="214"/>
        <v>0</v>
      </c>
      <c r="H6885" s="3">
        <f t="shared" si="215"/>
        <v>0</v>
      </c>
      <c r="J6885" s="3" cm="1">
        <f t="array" ref="J6885">+INDEX(G6885:H6885,,MATCH(Rates!$G$7,$G$4:$H$4,0))</f>
        <v>0</v>
      </c>
    </row>
    <row r="6886" spans="2:10" x14ac:dyDescent="0.25">
      <c r="B6886" s="3">
        <v>10</v>
      </c>
      <c r="C6886" s="3">
        <v>14</v>
      </c>
      <c r="D6886" s="3">
        <v>1</v>
      </c>
      <c r="E6886" s="3">
        <v>0</v>
      </c>
      <c r="F6886" s="3">
        <v>0</v>
      </c>
      <c r="G6886" s="3">
        <f t="shared" si="214"/>
        <v>0</v>
      </c>
      <c r="H6886" s="3">
        <f t="shared" si="215"/>
        <v>0</v>
      </c>
      <c r="J6886" s="3" cm="1">
        <f t="array" ref="J6886">+INDEX(G6886:H6886,,MATCH(Rates!$G$7,$G$4:$H$4,0))</f>
        <v>0</v>
      </c>
    </row>
    <row r="6887" spans="2:10" x14ac:dyDescent="0.25">
      <c r="B6887" s="3">
        <v>10</v>
      </c>
      <c r="C6887" s="3">
        <v>14</v>
      </c>
      <c r="D6887" s="3">
        <v>2</v>
      </c>
      <c r="E6887" s="3">
        <v>0</v>
      </c>
      <c r="F6887" s="3">
        <v>0</v>
      </c>
      <c r="G6887" s="3">
        <f t="shared" si="214"/>
        <v>0</v>
      </c>
      <c r="H6887" s="3">
        <f t="shared" si="215"/>
        <v>0</v>
      </c>
      <c r="J6887" s="3" cm="1">
        <f t="array" ref="J6887">+INDEX(G6887:H6887,,MATCH(Rates!$G$7,$G$4:$H$4,0))</f>
        <v>0</v>
      </c>
    </row>
    <row r="6888" spans="2:10" x14ac:dyDescent="0.25">
      <c r="B6888" s="3">
        <v>10</v>
      </c>
      <c r="C6888" s="3">
        <v>14</v>
      </c>
      <c r="D6888" s="3">
        <v>3</v>
      </c>
      <c r="E6888" s="3">
        <v>0</v>
      </c>
      <c r="F6888" s="3">
        <v>0</v>
      </c>
      <c r="G6888" s="3">
        <f t="shared" si="214"/>
        <v>0</v>
      </c>
      <c r="H6888" s="3">
        <f t="shared" si="215"/>
        <v>0</v>
      </c>
      <c r="J6888" s="3" cm="1">
        <f t="array" ref="J6888">+INDEX(G6888:H6888,,MATCH(Rates!$G$7,$G$4:$H$4,0))</f>
        <v>0</v>
      </c>
    </row>
    <row r="6889" spans="2:10" x14ac:dyDescent="0.25">
      <c r="B6889" s="3">
        <v>10</v>
      </c>
      <c r="C6889" s="3">
        <v>14</v>
      </c>
      <c r="D6889" s="3">
        <v>4</v>
      </c>
      <c r="E6889" s="3">
        <v>0</v>
      </c>
      <c r="F6889" s="3">
        <v>0</v>
      </c>
      <c r="G6889" s="3">
        <f t="shared" si="214"/>
        <v>0</v>
      </c>
      <c r="H6889" s="3">
        <f t="shared" si="215"/>
        <v>0</v>
      </c>
      <c r="J6889" s="3" cm="1">
        <f t="array" ref="J6889">+INDEX(G6889:H6889,,MATCH(Rates!$G$7,$G$4:$H$4,0))</f>
        <v>0</v>
      </c>
    </row>
    <row r="6890" spans="2:10" x14ac:dyDescent="0.25">
      <c r="B6890" s="3">
        <v>10</v>
      </c>
      <c r="C6890" s="3">
        <v>14</v>
      </c>
      <c r="D6890" s="3">
        <v>5</v>
      </c>
      <c r="E6890" s="3">
        <v>0</v>
      </c>
      <c r="F6890" s="3">
        <v>0</v>
      </c>
      <c r="G6890" s="3">
        <f t="shared" si="214"/>
        <v>0</v>
      </c>
      <c r="H6890" s="3">
        <f t="shared" si="215"/>
        <v>0</v>
      </c>
      <c r="J6890" s="3" cm="1">
        <f t="array" ref="J6890">+INDEX(G6890:H6890,,MATCH(Rates!$G$7,$G$4:$H$4,0))</f>
        <v>0</v>
      </c>
    </row>
    <row r="6891" spans="2:10" x14ac:dyDescent="0.25">
      <c r="B6891" s="3">
        <v>10</v>
      </c>
      <c r="C6891" s="3">
        <v>14</v>
      </c>
      <c r="D6891" s="3">
        <v>6</v>
      </c>
      <c r="E6891" s="3">
        <v>0</v>
      </c>
      <c r="F6891" s="3">
        <v>0</v>
      </c>
      <c r="G6891" s="3">
        <f t="shared" si="214"/>
        <v>0</v>
      </c>
      <c r="H6891" s="3">
        <f t="shared" si="215"/>
        <v>0</v>
      </c>
      <c r="J6891" s="3" cm="1">
        <f t="array" ref="J6891">+INDEX(G6891:H6891,,MATCH(Rates!$G$7,$G$4:$H$4,0))</f>
        <v>0</v>
      </c>
    </row>
    <row r="6892" spans="2:10" x14ac:dyDescent="0.25">
      <c r="B6892" s="3">
        <v>10</v>
      </c>
      <c r="C6892" s="3">
        <v>14</v>
      </c>
      <c r="D6892" s="3">
        <v>7</v>
      </c>
      <c r="E6892" s="3">
        <v>560.32299999999998</v>
      </c>
      <c r="F6892" s="3">
        <v>280.16199999999998</v>
      </c>
      <c r="G6892" s="3">
        <f t="shared" si="214"/>
        <v>0.56032300000000002</v>
      </c>
      <c r="H6892" s="3">
        <f t="shared" si="215"/>
        <v>0.28016199999999997</v>
      </c>
      <c r="J6892" s="3" cm="1">
        <f t="array" ref="J6892">+INDEX(G6892:H6892,,MATCH(Rates!$G$7,$G$4:$H$4,0))</f>
        <v>0.56032300000000002</v>
      </c>
    </row>
    <row r="6893" spans="2:10" x14ac:dyDescent="0.25">
      <c r="B6893" s="3">
        <v>10</v>
      </c>
      <c r="C6893" s="3">
        <v>14</v>
      </c>
      <c r="D6893" s="3">
        <v>8</v>
      </c>
      <c r="E6893" s="3">
        <v>2191.4340000000002</v>
      </c>
      <c r="F6893" s="3">
        <v>1095.7170000000001</v>
      </c>
      <c r="G6893" s="3">
        <f t="shared" si="214"/>
        <v>2.1914340000000001</v>
      </c>
      <c r="H6893" s="3">
        <f t="shared" si="215"/>
        <v>1.0957170000000001</v>
      </c>
      <c r="J6893" s="3" cm="1">
        <f t="array" ref="J6893">+INDEX(G6893:H6893,,MATCH(Rates!$G$7,$G$4:$H$4,0))</f>
        <v>2.1914340000000001</v>
      </c>
    </row>
    <row r="6894" spans="2:10" x14ac:dyDescent="0.25">
      <c r="B6894" s="3">
        <v>10</v>
      </c>
      <c r="C6894" s="3">
        <v>14</v>
      </c>
      <c r="D6894" s="3">
        <v>9</v>
      </c>
      <c r="E6894" s="3">
        <v>3645.2629999999999</v>
      </c>
      <c r="F6894" s="3">
        <v>1822.6320000000001</v>
      </c>
      <c r="G6894" s="3">
        <f t="shared" si="214"/>
        <v>3.6452629999999999</v>
      </c>
      <c r="H6894" s="3">
        <f t="shared" si="215"/>
        <v>1.822632</v>
      </c>
      <c r="J6894" s="3" cm="1">
        <f t="array" ref="J6894">+INDEX(G6894:H6894,,MATCH(Rates!$G$7,$G$4:$H$4,0))</f>
        <v>3.6452629999999999</v>
      </c>
    </row>
    <row r="6895" spans="2:10" x14ac:dyDescent="0.25">
      <c r="B6895" s="3">
        <v>10</v>
      </c>
      <c r="C6895" s="3">
        <v>14</v>
      </c>
      <c r="D6895" s="3">
        <v>10</v>
      </c>
      <c r="E6895" s="3">
        <v>4586.6180000000004</v>
      </c>
      <c r="F6895" s="3">
        <v>2293.3090000000002</v>
      </c>
      <c r="G6895" s="3">
        <f t="shared" si="214"/>
        <v>4.5866180000000005</v>
      </c>
      <c r="H6895" s="3">
        <f t="shared" si="215"/>
        <v>2.2933090000000003</v>
      </c>
      <c r="J6895" s="3" cm="1">
        <f t="array" ref="J6895">+INDEX(G6895:H6895,,MATCH(Rates!$G$7,$G$4:$H$4,0))</f>
        <v>4.5866180000000005</v>
      </c>
    </row>
    <row r="6896" spans="2:10" x14ac:dyDescent="0.25">
      <c r="B6896" s="3">
        <v>10</v>
      </c>
      <c r="C6896" s="3">
        <v>14</v>
      </c>
      <c r="D6896" s="3">
        <v>11</v>
      </c>
      <c r="E6896" s="3">
        <v>5137.2449999999999</v>
      </c>
      <c r="F6896" s="3">
        <v>2568.623</v>
      </c>
      <c r="G6896" s="3">
        <f t="shared" si="214"/>
        <v>5.1372450000000001</v>
      </c>
      <c r="H6896" s="3">
        <f t="shared" si="215"/>
        <v>2.5686230000000001</v>
      </c>
      <c r="J6896" s="3" cm="1">
        <f t="array" ref="J6896">+INDEX(G6896:H6896,,MATCH(Rates!$G$7,$G$4:$H$4,0))</f>
        <v>5.1372450000000001</v>
      </c>
    </row>
    <row r="6897" spans="2:10" x14ac:dyDescent="0.25">
      <c r="B6897" s="3">
        <v>10</v>
      </c>
      <c r="C6897" s="3">
        <v>14</v>
      </c>
      <c r="D6897" s="3">
        <v>12</v>
      </c>
      <c r="E6897" s="3">
        <v>5273.4070000000002</v>
      </c>
      <c r="F6897" s="3">
        <v>2636.7040000000002</v>
      </c>
      <c r="G6897" s="3">
        <f t="shared" si="214"/>
        <v>5.2734069999999997</v>
      </c>
      <c r="H6897" s="3">
        <f t="shared" si="215"/>
        <v>2.6367040000000004</v>
      </c>
      <c r="J6897" s="3" cm="1">
        <f t="array" ref="J6897">+INDEX(G6897:H6897,,MATCH(Rates!$G$7,$G$4:$H$4,0))</f>
        <v>5.2734069999999997</v>
      </c>
    </row>
    <row r="6898" spans="2:10" x14ac:dyDescent="0.25">
      <c r="B6898" s="3">
        <v>10</v>
      </c>
      <c r="C6898" s="3">
        <v>14</v>
      </c>
      <c r="D6898" s="3">
        <v>13</v>
      </c>
      <c r="E6898" s="3">
        <v>5235.9369999999999</v>
      </c>
      <c r="F6898" s="3">
        <v>2617.9690000000001</v>
      </c>
      <c r="G6898" s="3">
        <f t="shared" si="214"/>
        <v>5.2359369999999998</v>
      </c>
      <c r="H6898" s="3">
        <f t="shared" si="215"/>
        <v>2.617969</v>
      </c>
      <c r="J6898" s="3" cm="1">
        <f t="array" ref="J6898">+INDEX(G6898:H6898,,MATCH(Rates!$G$7,$G$4:$H$4,0))</f>
        <v>5.2359369999999998</v>
      </c>
    </row>
    <row r="6899" spans="2:10" x14ac:dyDescent="0.25">
      <c r="B6899" s="3">
        <v>10</v>
      </c>
      <c r="C6899" s="3">
        <v>14</v>
      </c>
      <c r="D6899" s="3">
        <v>14</v>
      </c>
      <c r="E6899" s="3">
        <v>4621.9089999999997</v>
      </c>
      <c r="F6899" s="3">
        <v>2310.9549999999999</v>
      </c>
      <c r="G6899" s="3">
        <f t="shared" si="214"/>
        <v>4.6219089999999996</v>
      </c>
      <c r="H6899" s="3">
        <f t="shared" si="215"/>
        <v>2.3109549999999999</v>
      </c>
      <c r="J6899" s="3" cm="1">
        <f t="array" ref="J6899">+INDEX(G6899:H6899,,MATCH(Rates!$G$7,$G$4:$H$4,0))</f>
        <v>4.6219089999999996</v>
      </c>
    </row>
    <row r="6900" spans="2:10" x14ac:dyDescent="0.25">
      <c r="B6900" s="3">
        <v>10</v>
      </c>
      <c r="C6900" s="3">
        <v>14</v>
      </c>
      <c r="D6900" s="3">
        <v>15</v>
      </c>
      <c r="E6900" s="3">
        <v>3676.6750000000002</v>
      </c>
      <c r="F6900" s="3">
        <v>1838.337</v>
      </c>
      <c r="G6900" s="3">
        <f t="shared" si="214"/>
        <v>3.6766750000000004</v>
      </c>
      <c r="H6900" s="3">
        <f t="shared" si="215"/>
        <v>1.8383369999999999</v>
      </c>
      <c r="J6900" s="3" cm="1">
        <f t="array" ref="J6900">+INDEX(G6900:H6900,,MATCH(Rates!$G$7,$G$4:$H$4,0))</f>
        <v>3.6766750000000004</v>
      </c>
    </row>
    <row r="6901" spans="2:10" x14ac:dyDescent="0.25">
      <c r="B6901" s="3">
        <v>10</v>
      </c>
      <c r="C6901" s="3">
        <v>14</v>
      </c>
      <c r="D6901" s="3">
        <v>16</v>
      </c>
      <c r="E6901" s="3">
        <v>2185.6390000000001</v>
      </c>
      <c r="F6901" s="3">
        <v>1092.819</v>
      </c>
      <c r="G6901" s="3">
        <f t="shared" si="214"/>
        <v>2.1856390000000001</v>
      </c>
      <c r="H6901" s="3">
        <f t="shared" si="215"/>
        <v>1.092819</v>
      </c>
      <c r="J6901" s="3" cm="1">
        <f t="array" ref="J6901">+INDEX(G6901:H6901,,MATCH(Rates!$G$7,$G$4:$H$4,0))</f>
        <v>2.1856390000000001</v>
      </c>
    </row>
    <row r="6902" spans="2:10" x14ac:dyDescent="0.25">
      <c r="B6902" s="3">
        <v>10</v>
      </c>
      <c r="C6902" s="3">
        <v>14</v>
      </c>
      <c r="D6902" s="3">
        <v>17</v>
      </c>
      <c r="E6902" s="3">
        <v>576.84100000000001</v>
      </c>
      <c r="F6902" s="3">
        <v>288.42099999999999</v>
      </c>
      <c r="G6902" s="3">
        <f t="shared" si="214"/>
        <v>0.57684100000000005</v>
      </c>
      <c r="H6902" s="3">
        <f t="shared" si="215"/>
        <v>0.28842099999999998</v>
      </c>
      <c r="J6902" s="3" cm="1">
        <f t="array" ref="J6902">+INDEX(G6902:H6902,,MATCH(Rates!$G$7,$G$4:$H$4,0))</f>
        <v>0.57684100000000005</v>
      </c>
    </row>
    <row r="6903" spans="2:10" x14ac:dyDescent="0.25">
      <c r="B6903" s="3">
        <v>10</v>
      </c>
      <c r="C6903" s="3">
        <v>14</v>
      </c>
      <c r="D6903" s="3">
        <v>18</v>
      </c>
      <c r="E6903" s="3">
        <v>0</v>
      </c>
      <c r="F6903" s="3">
        <v>0</v>
      </c>
      <c r="G6903" s="3">
        <f t="shared" si="214"/>
        <v>0</v>
      </c>
      <c r="H6903" s="3">
        <f t="shared" si="215"/>
        <v>0</v>
      </c>
      <c r="J6903" s="3" cm="1">
        <f t="array" ref="J6903">+INDEX(G6903:H6903,,MATCH(Rates!$G$7,$G$4:$H$4,0))</f>
        <v>0</v>
      </c>
    </row>
    <row r="6904" spans="2:10" x14ac:dyDescent="0.25">
      <c r="B6904" s="3">
        <v>10</v>
      </c>
      <c r="C6904" s="3">
        <v>14</v>
      </c>
      <c r="D6904" s="3">
        <v>19</v>
      </c>
      <c r="E6904" s="3">
        <v>0</v>
      </c>
      <c r="F6904" s="3">
        <v>0</v>
      </c>
      <c r="G6904" s="3">
        <f t="shared" si="214"/>
        <v>0</v>
      </c>
      <c r="H6904" s="3">
        <f t="shared" si="215"/>
        <v>0</v>
      </c>
      <c r="J6904" s="3" cm="1">
        <f t="array" ref="J6904">+INDEX(G6904:H6904,,MATCH(Rates!$G$7,$G$4:$H$4,0))</f>
        <v>0</v>
      </c>
    </row>
    <row r="6905" spans="2:10" x14ac:dyDescent="0.25">
      <c r="B6905" s="3">
        <v>10</v>
      </c>
      <c r="C6905" s="3">
        <v>14</v>
      </c>
      <c r="D6905" s="3">
        <v>20</v>
      </c>
      <c r="E6905" s="3">
        <v>0</v>
      </c>
      <c r="F6905" s="3">
        <v>0</v>
      </c>
      <c r="G6905" s="3">
        <f t="shared" si="214"/>
        <v>0</v>
      </c>
      <c r="H6905" s="3">
        <f t="shared" si="215"/>
        <v>0</v>
      </c>
      <c r="J6905" s="3" cm="1">
        <f t="array" ref="J6905">+INDEX(G6905:H6905,,MATCH(Rates!$G$7,$G$4:$H$4,0))</f>
        <v>0</v>
      </c>
    </row>
    <row r="6906" spans="2:10" x14ac:dyDescent="0.25">
      <c r="B6906" s="3">
        <v>10</v>
      </c>
      <c r="C6906" s="3">
        <v>14</v>
      </c>
      <c r="D6906" s="3">
        <v>21</v>
      </c>
      <c r="E6906" s="3">
        <v>0</v>
      </c>
      <c r="F6906" s="3">
        <v>0</v>
      </c>
      <c r="G6906" s="3">
        <f t="shared" si="214"/>
        <v>0</v>
      </c>
      <c r="H6906" s="3">
        <f t="shared" si="215"/>
        <v>0</v>
      </c>
      <c r="J6906" s="3" cm="1">
        <f t="array" ref="J6906">+INDEX(G6906:H6906,,MATCH(Rates!$G$7,$G$4:$H$4,0))</f>
        <v>0</v>
      </c>
    </row>
    <row r="6907" spans="2:10" x14ac:dyDescent="0.25">
      <c r="B6907" s="3">
        <v>10</v>
      </c>
      <c r="C6907" s="3">
        <v>14</v>
      </c>
      <c r="D6907" s="3">
        <v>22</v>
      </c>
      <c r="E6907" s="3">
        <v>0</v>
      </c>
      <c r="F6907" s="3">
        <v>0</v>
      </c>
      <c r="G6907" s="3">
        <f t="shared" si="214"/>
        <v>0</v>
      </c>
      <c r="H6907" s="3">
        <f t="shared" si="215"/>
        <v>0</v>
      </c>
      <c r="J6907" s="3" cm="1">
        <f t="array" ref="J6907">+INDEX(G6907:H6907,,MATCH(Rates!$G$7,$G$4:$H$4,0))</f>
        <v>0</v>
      </c>
    </row>
    <row r="6908" spans="2:10" x14ac:dyDescent="0.25">
      <c r="B6908" s="3">
        <v>10</v>
      </c>
      <c r="C6908" s="3">
        <v>14</v>
      </c>
      <c r="D6908" s="3">
        <v>23</v>
      </c>
      <c r="E6908" s="3">
        <v>0</v>
      </c>
      <c r="F6908" s="3">
        <v>0</v>
      </c>
      <c r="G6908" s="3">
        <f t="shared" si="214"/>
        <v>0</v>
      </c>
      <c r="H6908" s="3">
        <f t="shared" si="215"/>
        <v>0</v>
      </c>
      <c r="J6908" s="3" cm="1">
        <f t="array" ref="J6908">+INDEX(G6908:H6908,,MATCH(Rates!$G$7,$G$4:$H$4,0))</f>
        <v>0</v>
      </c>
    </row>
    <row r="6909" spans="2:10" x14ac:dyDescent="0.25">
      <c r="B6909" s="3">
        <v>10</v>
      </c>
      <c r="C6909" s="3">
        <v>15</v>
      </c>
      <c r="D6909" s="3">
        <v>0</v>
      </c>
      <c r="E6909" s="3">
        <v>0</v>
      </c>
      <c r="F6909" s="3">
        <v>0</v>
      </c>
      <c r="G6909" s="3">
        <f t="shared" si="214"/>
        <v>0</v>
      </c>
      <c r="H6909" s="3">
        <f t="shared" si="215"/>
        <v>0</v>
      </c>
      <c r="J6909" s="3" cm="1">
        <f t="array" ref="J6909">+INDEX(G6909:H6909,,MATCH(Rates!$G$7,$G$4:$H$4,0))</f>
        <v>0</v>
      </c>
    </row>
    <row r="6910" spans="2:10" x14ac:dyDescent="0.25">
      <c r="B6910" s="3">
        <v>10</v>
      </c>
      <c r="C6910" s="3">
        <v>15</v>
      </c>
      <c r="D6910" s="3">
        <v>1</v>
      </c>
      <c r="E6910" s="3">
        <v>0</v>
      </c>
      <c r="F6910" s="3">
        <v>0</v>
      </c>
      <c r="G6910" s="3">
        <f t="shared" si="214"/>
        <v>0</v>
      </c>
      <c r="H6910" s="3">
        <f t="shared" si="215"/>
        <v>0</v>
      </c>
      <c r="J6910" s="3" cm="1">
        <f t="array" ref="J6910">+INDEX(G6910:H6910,,MATCH(Rates!$G$7,$G$4:$H$4,0))</f>
        <v>0</v>
      </c>
    </row>
    <row r="6911" spans="2:10" x14ac:dyDescent="0.25">
      <c r="B6911" s="3">
        <v>10</v>
      </c>
      <c r="C6911" s="3">
        <v>15</v>
      </c>
      <c r="D6911" s="3">
        <v>2</v>
      </c>
      <c r="E6911" s="3">
        <v>0</v>
      </c>
      <c r="F6911" s="3">
        <v>0</v>
      </c>
      <c r="G6911" s="3">
        <f t="shared" si="214"/>
        <v>0</v>
      </c>
      <c r="H6911" s="3">
        <f t="shared" si="215"/>
        <v>0</v>
      </c>
      <c r="J6911" s="3" cm="1">
        <f t="array" ref="J6911">+INDEX(G6911:H6911,,MATCH(Rates!$G$7,$G$4:$H$4,0))</f>
        <v>0</v>
      </c>
    </row>
    <row r="6912" spans="2:10" x14ac:dyDescent="0.25">
      <c r="B6912" s="3">
        <v>10</v>
      </c>
      <c r="C6912" s="3">
        <v>15</v>
      </c>
      <c r="D6912" s="3">
        <v>3</v>
      </c>
      <c r="E6912" s="3">
        <v>0</v>
      </c>
      <c r="F6912" s="3">
        <v>0</v>
      </c>
      <c r="G6912" s="3">
        <f t="shared" si="214"/>
        <v>0</v>
      </c>
      <c r="H6912" s="3">
        <f t="shared" si="215"/>
        <v>0</v>
      </c>
      <c r="J6912" s="3" cm="1">
        <f t="array" ref="J6912">+INDEX(G6912:H6912,,MATCH(Rates!$G$7,$G$4:$H$4,0))</f>
        <v>0</v>
      </c>
    </row>
    <row r="6913" spans="2:10" x14ac:dyDescent="0.25">
      <c r="B6913" s="3">
        <v>10</v>
      </c>
      <c r="C6913" s="3">
        <v>15</v>
      </c>
      <c r="D6913" s="3">
        <v>4</v>
      </c>
      <c r="E6913" s="3">
        <v>0</v>
      </c>
      <c r="F6913" s="3">
        <v>0</v>
      </c>
      <c r="G6913" s="3">
        <f t="shared" si="214"/>
        <v>0</v>
      </c>
      <c r="H6913" s="3">
        <f t="shared" si="215"/>
        <v>0</v>
      </c>
      <c r="J6913" s="3" cm="1">
        <f t="array" ref="J6913">+INDEX(G6913:H6913,,MATCH(Rates!$G$7,$G$4:$H$4,0))</f>
        <v>0</v>
      </c>
    </row>
    <row r="6914" spans="2:10" x14ac:dyDescent="0.25">
      <c r="B6914" s="3">
        <v>10</v>
      </c>
      <c r="C6914" s="3">
        <v>15</v>
      </c>
      <c r="D6914" s="3">
        <v>5</v>
      </c>
      <c r="E6914" s="3">
        <v>0</v>
      </c>
      <c r="F6914" s="3">
        <v>0</v>
      </c>
      <c r="G6914" s="3">
        <f t="shared" si="214"/>
        <v>0</v>
      </c>
      <c r="H6914" s="3">
        <f t="shared" si="215"/>
        <v>0</v>
      </c>
      <c r="J6914" s="3" cm="1">
        <f t="array" ref="J6914">+INDEX(G6914:H6914,,MATCH(Rates!$G$7,$G$4:$H$4,0))</f>
        <v>0</v>
      </c>
    </row>
    <row r="6915" spans="2:10" x14ac:dyDescent="0.25">
      <c r="B6915" s="3">
        <v>10</v>
      </c>
      <c r="C6915" s="3">
        <v>15</v>
      </c>
      <c r="D6915" s="3">
        <v>6</v>
      </c>
      <c r="E6915" s="3">
        <v>0</v>
      </c>
      <c r="F6915" s="3">
        <v>0</v>
      </c>
      <c r="G6915" s="3">
        <f t="shared" si="214"/>
        <v>0</v>
      </c>
      <c r="H6915" s="3">
        <f t="shared" si="215"/>
        <v>0</v>
      </c>
      <c r="J6915" s="3" cm="1">
        <f t="array" ref="J6915">+INDEX(G6915:H6915,,MATCH(Rates!$G$7,$G$4:$H$4,0))</f>
        <v>0</v>
      </c>
    </row>
    <row r="6916" spans="2:10" x14ac:dyDescent="0.25">
      <c r="B6916" s="3">
        <v>10</v>
      </c>
      <c r="C6916" s="3">
        <v>15</v>
      </c>
      <c r="D6916" s="3">
        <v>7</v>
      </c>
      <c r="E6916" s="3">
        <v>362.97500000000002</v>
      </c>
      <c r="F6916" s="3">
        <v>181.48699999999999</v>
      </c>
      <c r="G6916" s="3">
        <f t="shared" si="214"/>
        <v>0.36297500000000005</v>
      </c>
      <c r="H6916" s="3">
        <f t="shared" si="215"/>
        <v>0.18148699999999998</v>
      </c>
      <c r="J6916" s="3" cm="1">
        <f t="array" ref="J6916">+INDEX(G6916:H6916,,MATCH(Rates!$G$7,$G$4:$H$4,0))</f>
        <v>0.36297500000000005</v>
      </c>
    </row>
    <row r="6917" spans="2:10" x14ac:dyDescent="0.25">
      <c r="B6917" s="3">
        <v>10</v>
      </c>
      <c r="C6917" s="3">
        <v>15</v>
      </c>
      <c r="D6917" s="3">
        <v>8</v>
      </c>
      <c r="E6917" s="3">
        <v>1714.9680000000001</v>
      </c>
      <c r="F6917" s="3">
        <v>857.48400000000004</v>
      </c>
      <c r="G6917" s="3">
        <f t="shared" si="214"/>
        <v>1.714968</v>
      </c>
      <c r="H6917" s="3">
        <f t="shared" si="215"/>
        <v>0.85748400000000002</v>
      </c>
      <c r="J6917" s="3" cm="1">
        <f t="array" ref="J6917">+INDEX(G6917:H6917,,MATCH(Rates!$G$7,$G$4:$H$4,0))</f>
        <v>1.714968</v>
      </c>
    </row>
    <row r="6918" spans="2:10" x14ac:dyDescent="0.25">
      <c r="B6918" s="3">
        <v>10</v>
      </c>
      <c r="C6918" s="3">
        <v>15</v>
      </c>
      <c r="D6918" s="3">
        <v>9</v>
      </c>
      <c r="E6918" s="3">
        <v>911.38300000000004</v>
      </c>
      <c r="F6918" s="3">
        <v>455.69099999999997</v>
      </c>
      <c r="G6918" s="3">
        <f t="shared" si="214"/>
        <v>0.91138300000000005</v>
      </c>
      <c r="H6918" s="3">
        <f t="shared" si="215"/>
        <v>0.45569099999999996</v>
      </c>
      <c r="J6918" s="3" cm="1">
        <f t="array" ref="J6918">+INDEX(G6918:H6918,,MATCH(Rates!$G$7,$G$4:$H$4,0))</f>
        <v>0.91138300000000005</v>
      </c>
    </row>
    <row r="6919" spans="2:10" x14ac:dyDescent="0.25">
      <c r="B6919" s="3">
        <v>10</v>
      </c>
      <c r="C6919" s="3">
        <v>15</v>
      </c>
      <c r="D6919" s="3">
        <v>10</v>
      </c>
      <c r="E6919" s="3">
        <v>959.59900000000005</v>
      </c>
      <c r="F6919" s="3">
        <v>479.8</v>
      </c>
      <c r="G6919" s="3">
        <f t="shared" si="214"/>
        <v>0.95959900000000009</v>
      </c>
      <c r="H6919" s="3">
        <f t="shared" si="215"/>
        <v>0.4798</v>
      </c>
      <c r="J6919" s="3" cm="1">
        <f t="array" ref="J6919">+INDEX(G6919:H6919,,MATCH(Rates!$G$7,$G$4:$H$4,0))</f>
        <v>0.95959900000000009</v>
      </c>
    </row>
    <row r="6920" spans="2:10" x14ac:dyDescent="0.25">
      <c r="B6920" s="3">
        <v>10</v>
      </c>
      <c r="C6920" s="3">
        <v>15</v>
      </c>
      <c r="D6920" s="3">
        <v>11</v>
      </c>
      <c r="E6920" s="3">
        <v>1060.3420000000001</v>
      </c>
      <c r="F6920" s="3">
        <v>530.17100000000005</v>
      </c>
      <c r="G6920" s="3">
        <f t="shared" si="214"/>
        <v>1.0603420000000001</v>
      </c>
      <c r="H6920" s="3">
        <f t="shared" si="215"/>
        <v>0.53017100000000006</v>
      </c>
      <c r="J6920" s="3" cm="1">
        <f t="array" ref="J6920">+INDEX(G6920:H6920,,MATCH(Rates!$G$7,$G$4:$H$4,0))</f>
        <v>1.0603420000000001</v>
      </c>
    </row>
    <row r="6921" spans="2:10" x14ac:dyDescent="0.25">
      <c r="B6921" s="3">
        <v>10</v>
      </c>
      <c r="C6921" s="3">
        <v>15</v>
      </c>
      <c r="D6921" s="3">
        <v>12</v>
      </c>
      <c r="E6921" s="3">
        <v>196.18600000000001</v>
      </c>
      <c r="F6921" s="3">
        <v>98.093000000000004</v>
      </c>
      <c r="G6921" s="3">
        <f t="shared" si="214"/>
        <v>0.196186</v>
      </c>
      <c r="H6921" s="3">
        <f t="shared" si="215"/>
        <v>9.8093E-2</v>
      </c>
      <c r="J6921" s="3" cm="1">
        <f t="array" ref="J6921">+INDEX(G6921:H6921,,MATCH(Rates!$G$7,$G$4:$H$4,0))</f>
        <v>0.196186</v>
      </c>
    </row>
    <row r="6922" spans="2:10" x14ac:dyDescent="0.25">
      <c r="B6922" s="3">
        <v>10</v>
      </c>
      <c r="C6922" s="3">
        <v>15</v>
      </c>
      <c r="D6922" s="3">
        <v>13</v>
      </c>
      <c r="E6922" s="3">
        <v>796.92499999999995</v>
      </c>
      <c r="F6922" s="3">
        <v>398.46199999999999</v>
      </c>
      <c r="G6922" s="3">
        <f t="shared" si="214"/>
        <v>0.79692499999999999</v>
      </c>
      <c r="H6922" s="3">
        <f t="shared" si="215"/>
        <v>0.39846199999999998</v>
      </c>
      <c r="J6922" s="3" cm="1">
        <f t="array" ref="J6922">+INDEX(G6922:H6922,,MATCH(Rates!$G$7,$G$4:$H$4,0))</f>
        <v>0.79692499999999999</v>
      </c>
    </row>
    <row r="6923" spans="2:10" x14ac:dyDescent="0.25">
      <c r="B6923" s="3">
        <v>10</v>
      </c>
      <c r="C6923" s="3">
        <v>15</v>
      </c>
      <c r="D6923" s="3">
        <v>14</v>
      </c>
      <c r="E6923" s="3">
        <v>83.611000000000004</v>
      </c>
      <c r="F6923" s="3">
        <v>41.805</v>
      </c>
      <c r="G6923" s="3">
        <f t="shared" si="214"/>
        <v>8.3611000000000005E-2</v>
      </c>
      <c r="H6923" s="3">
        <f t="shared" si="215"/>
        <v>4.1805000000000002E-2</v>
      </c>
      <c r="J6923" s="3" cm="1">
        <f t="array" ref="J6923">+INDEX(G6923:H6923,,MATCH(Rates!$G$7,$G$4:$H$4,0))</f>
        <v>8.3611000000000005E-2</v>
      </c>
    </row>
    <row r="6924" spans="2:10" x14ac:dyDescent="0.25">
      <c r="B6924" s="3">
        <v>10</v>
      </c>
      <c r="C6924" s="3">
        <v>15</v>
      </c>
      <c r="D6924" s="3">
        <v>15</v>
      </c>
      <c r="E6924" s="3">
        <v>239.892</v>
      </c>
      <c r="F6924" s="3">
        <v>119.946</v>
      </c>
      <c r="G6924" s="3">
        <f t="shared" si="214"/>
        <v>0.23989199999999999</v>
      </c>
      <c r="H6924" s="3">
        <f t="shared" si="215"/>
        <v>0.119946</v>
      </c>
      <c r="J6924" s="3" cm="1">
        <f t="array" ref="J6924">+INDEX(G6924:H6924,,MATCH(Rates!$G$7,$G$4:$H$4,0))</f>
        <v>0.23989199999999999</v>
      </c>
    </row>
    <row r="6925" spans="2:10" x14ac:dyDescent="0.25">
      <c r="B6925" s="3">
        <v>10</v>
      </c>
      <c r="C6925" s="3">
        <v>15</v>
      </c>
      <c r="D6925" s="3">
        <v>16</v>
      </c>
      <c r="E6925" s="3">
        <v>127.592</v>
      </c>
      <c r="F6925" s="3">
        <v>63.795999999999999</v>
      </c>
      <c r="G6925" s="3">
        <f t="shared" si="214"/>
        <v>0.12759200000000001</v>
      </c>
      <c r="H6925" s="3">
        <f t="shared" si="215"/>
        <v>6.3796000000000005E-2</v>
      </c>
      <c r="J6925" s="3" cm="1">
        <f t="array" ref="J6925">+INDEX(G6925:H6925,,MATCH(Rates!$G$7,$G$4:$H$4,0))</f>
        <v>0.12759200000000001</v>
      </c>
    </row>
    <row r="6926" spans="2:10" x14ac:dyDescent="0.25">
      <c r="B6926" s="3">
        <v>10</v>
      </c>
      <c r="C6926" s="3">
        <v>15</v>
      </c>
      <c r="D6926" s="3">
        <v>17</v>
      </c>
      <c r="E6926" s="3">
        <v>50.651000000000003</v>
      </c>
      <c r="F6926" s="3">
        <v>25.324999999999999</v>
      </c>
      <c r="G6926" s="3">
        <f t="shared" si="214"/>
        <v>5.0651000000000002E-2</v>
      </c>
      <c r="H6926" s="3">
        <f t="shared" si="215"/>
        <v>2.5325E-2</v>
      </c>
      <c r="J6926" s="3" cm="1">
        <f t="array" ref="J6926">+INDEX(G6926:H6926,,MATCH(Rates!$G$7,$G$4:$H$4,0))</f>
        <v>5.0651000000000002E-2</v>
      </c>
    </row>
    <row r="6927" spans="2:10" x14ac:dyDescent="0.25">
      <c r="B6927" s="3">
        <v>10</v>
      </c>
      <c r="C6927" s="3">
        <v>15</v>
      </c>
      <c r="D6927" s="3">
        <v>18</v>
      </c>
      <c r="E6927" s="3">
        <v>0</v>
      </c>
      <c r="F6927" s="3">
        <v>0</v>
      </c>
      <c r="G6927" s="3">
        <f t="shared" si="214"/>
        <v>0</v>
      </c>
      <c r="H6927" s="3">
        <f t="shared" si="215"/>
        <v>0</v>
      </c>
      <c r="J6927" s="3" cm="1">
        <f t="array" ref="J6927">+INDEX(G6927:H6927,,MATCH(Rates!$G$7,$G$4:$H$4,0))</f>
        <v>0</v>
      </c>
    </row>
    <row r="6928" spans="2:10" x14ac:dyDescent="0.25">
      <c r="B6928" s="3">
        <v>10</v>
      </c>
      <c r="C6928" s="3">
        <v>15</v>
      </c>
      <c r="D6928" s="3">
        <v>19</v>
      </c>
      <c r="E6928" s="3">
        <v>0</v>
      </c>
      <c r="F6928" s="3">
        <v>0</v>
      </c>
      <c r="G6928" s="3">
        <f t="shared" si="214"/>
        <v>0</v>
      </c>
      <c r="H6928" s="3">
        <f t="shared" si="215"/>
        <v>0</v>
      </c>
      <c r="J6928" s="3" cm="1">
        <f t="array" ref="J6928">+INDEX(G6928:H6928,,MATCH(Rates!$G$7,$G$4:$H$4,0))</f>
        <v>0</v>
      </c>
    </row>
    <row r="6929" spans="2:10" x14ac:dyDescent="0.25">
      <c r="B6929" s="3">
        <v>10</v>
      </c>
      <c r="C6929" s="3">
        <v>15</v>
      </c>
      <c r="D6929" s="3">
        <v>20</v>
      </c>
      <c r="E6929" s="3">
        <v>0</v>
      </c>
      <c r="F6929" s="3">
        <v>0</v>
      </c>
      <c r="G6929" s="3">
        <f t="shared" si="214"/>
        <v>0</v>
      </c>
      <c r="H6929" s="3">
        <f t="shared" si="215"/>
        <v>0</v>
      </c>
      <c r="J6929" s="3" cm="1">
        <f t="array" ref="J6929">+INDEX(G6929:H6929,,MATCH(Rates!$G$7,$G$4:$H$4,0))</f>
        <v>0</v>
      </c>
    </row>
    <row r="6930" spans="2:10" x14ac:dyDescent="0.25">
      <c r="B6930" s="3">
        <v>10</v>
      </c>
      <c r="C6930" s="3">
        <v>15</v>
      </c>
      <c r="D6930" s="3">
        <v>21</v>
      </c>
      <c r="E6930" s="3">
        <v>0</v>
      </c>
      <c r="F6930" s="3">
        <v>0</v>
      </c>
      <c r="G6930" s="3">
        <f t="shared" si="214"/>
        <v>0</v>
      </c>
      <c r="H6930" s="3">
        <f t="shared" si="215"/>
        <v>0</v>
      </c>
      <c r="J6930" s="3" cm="1">
        <f t="array" ref="J6930">+INDEX(G6930:H6930,,MATCH(Rates!$G$7,$G$4:$H$4,0))</f>
        <v>0</v>
      </c>
    </row>
    <row r="6931" spans="2:10" x14ac:dyDescent="0.25">
      <c r="B6931" s="3">
        <v>10</v>
      </c>
      <c r="C6931" s="3">
        <v>15</v>
      </c>
      <c r="D6931" s="3">
        <v>22</v>
      </c>
      <c r="E6931" s="3">
        <v>0</v>
      </c>
      <c r="F6931" s="3">
        <v>0</v>
      </c>
      <c r="G6931" s="3">
        <f t="shared" si="214"/>
        <v>0</v>
      </c>
      <c r="H6931" s="3">
        <f t="shared" si="215"/>
        <v>0</v>
      </c>
      <c r="J6931" s="3" cm="1">
        <f t="array" ref="J6931">+INDEX(G6931:H6931,,MATCH(Rates!$G$7,$G$4:$H$4,0))</f>
        <v>0</v>
      </c>
    </row>
    <row r="6932" spans="2:10" x14ac:dyDescent="0.25">
      <c r="B6932" s="3">
        <v>10</v>
      </c>
      <c r="C6932" s="3">
        <v>15</v>
      </c>
      <c r="D6932" s="3">
        <v>23</v>
      </c>
      <c r="E6932" s="3">
        <v>0</v>
      </c>
      <c r="F6932" s="3">
        <v>0</v>
      </c>
      <c r="G6932" s="3">
        <f t="shared" si="214"/>
        <v>0</v>
      </c>
      <c r="H6932" s="3">
        <f t="shared" si="215"/>
        <v>0</v>
      </c>
      <c r="J6932" s="3" cm="1">
        <f t="array" ref="J6932">+INDEX(G6932:H6932,,MATCH(Rates!$G$7,$G$4:$H$4,0))</f>
        <v>0</v>
      </c>
    </row>
    <row r="6933" spans="2:10" x14ac:dyDescent="0.25">
      <c r="B6933" s="3">
        <v>10</v>
      </c>
      <c r="C6933" s="3">
        <v>16</v>
      </c>
      <c r="D6933" s="3">
        <v>0</v>
      </c>
      <c r="E6933" s="3">
        <v>0</v>
      </c>
      <c r="F6933" s="3">
        <v>0</v>
      </c>
      <c r="G6933" s="3">
        <f t="shared" ref="G6933:G6996" si="216">+E6933/1000</f>
        <v>0</v>
      </c>
      <c r="H6933" s="3">
        <f t="shared" ref="H6933:H6996" si="217">+F6933/1000</f>
        <v>0</v>
      </c>
      <c r="J6933" s="3" cm="1">
        <f t="array" ref="J6933">+INDEX(G6933:H6933,,MATCH(Rates!$G$7,$G$4:$H$4,0))</f>
        <v>0</v>
      </c>
    </row>
    <row r="6934" spans="2:10" x14ac:dyDescent="0.25">
      <c r="B6934" s="3">
        <v>10</v>
      </c>
      <c r="C6934" s="3">
        <v>16</v>
      </c>
      <c r="D6934" s="3">
        <v>1</v>
      </c>
      <c r="E6934" s="3">
        <v>0</v>
      </c>
      <c r="F6934" s="3">
        <v>0</v>
      </c>
      <c r="G6934" s="3">
        <f t="shared" si="216"/>
        <v>0</v>
      </c>
      <c r="H6934" s="3">
        <f t="shared" si="217"/>
        <v>0</v>
      </c>
      <c r="J6934" s="3" cm="1">
        <f t="array" ref="J6934">+INDEX(G6934:H6934,,MATCH(Rates!$G$7,$G$4:$H$4,0))</f>
        <v>0</v>
      </c>
    </row>
    <row r="6935" spans="2:10" x14ac:dyDescent="0.25">
      <c r="B6935" s="3">
        <v>10</v>
      </c>
      <c r="C6935" s="3">
        <v>16</v>
      </c>
      <c r="D6935" s="3">
        <v>2</v>
      </c>
      <c r="E6935" s="3">
        <v>0</v>
      </c>
      <c r="F6935" s="3">
        <v>0</v>
      </c>
      <c r="G6935" s="3">
        <f t="shared" si="216"/>
        <v>0</v>
      </c>
      <c r="H6935" s="3">
        <f t="shared" si="217"/>
        <v>0</v>
      </c>
      <c r="J6935" s="3" cm="1">
        <f t="array" ref="J6935">+INDEX(G6935:H6935,,MATCH(Rates!$G$7,$G$4:$H$4,0))</f>
        <v>0</v>
      </c>
    </row>
    <row r="6936" spans="2:10" x14ac:dyDescent="0.25">
      <c r="B6936" s="3">
        <v>10</v>
      </c>
      <c r="C6936" s="3">
        <v>16</v>
      </c>
      <c r="D6936" s="3">
        <v>3</v>
      </c>
      <c r="E6936" s="3">
        <v>0</v>
      </c>
      <c r="F6936" s="3">
        <v>0</v>
      </c>
      <c r="G6936" s="3">
        <f t="shared" si="216"/>
        <v>0</v>
      </c>
      <c r="H6936" s="3">
        <f t="shared" si="217"/>
        <v>0</v>
      </c>
      <c r="J6936" s="3" cm="1">
        <f t="array" ref="J6936">+INDEX(G6936:H6936,,MATCH(Rates!$G$7,$G$4:$H$4,0))</f>
        <v>0</v>
      </c>
    </row>
    <row r="6937" spans="2:10" x14ac:dyDescent="0.25">
      <c r="B6937" s="3">
        <v>10</v>
      </c>
      <c r="C6937" s="3">
        <v>16</v>
      </c>
      <c r="D6937" s="3">
        <v>4</v>
      </c>
      <c r="E6937" s="3">
        <v>0</v>
      </c>
      <c r="F6937" s="3">
        <v>0</v>
      </c>
      <c r="G6937" s="3">
        <f t="shared" si="216"/>
        <v>0</v>
      </c>
      <c r="H6937" s="3">
        <f t="shared" si="217"/>
        <v>0</v>
      </c>
      <c r="J6937" s="3" cm="1">
        <f t="array" ref="J6937">+INDEX(G6937:H6937,,MATCH(Rates!$G$7,$G$4:$H$4,0))</f>
        <v>0</v>
      </c>
    </row>
    <row r="6938" spans="2:10" x14ac:dyDescent="0.25">
      <c r="B6938" s="3">
        <v>10</v>
      </c>
      <c r="C6938" s="3">
        <v>16</v>
      </c>
      <c r="D6938" s="3">
        <v>5</v>
      </c>
      <c r="E6938" s="3">
        <v>0</v>
      </c>
      <c r="F6938" s="3">
        <v>0</v>
      </c>
      <c r="G6938" s="3">
        <f t="shared" si="216"/>
        <v>0</v>
      </c>
      <c r="H6938" s="3">
        <f t="shared" si="217"/>
        <v>0</v>
      </c>
      <c r="J6938" s="3" cm="1">
        <f t="array" ref="J6938">+INDEX(G6938:H6938,,MATCH(Rates!$G$7,$G$4:$H$4,0))</f>
        <v>0</v>
      </c>
    </row>
    <row r="6939" spans="2:10" x14ac:dyDescent="0.25">
      <c r="B6939" s="3">
        <v>10</v>
      </c>
      <c r="C6939" s="3">
        <v>16</v>
      </c>
      <c r="D6939" s="3">
        <v>6</v>
      </c>
      <c r="E6939" s="3">
        <v>0</v>
      </c>
      <c r="F6939" s="3">
        <v>0</v>
      </c>
      <c r="G6939" s="3">
        <f t="shared" si="216"/>
        <v>0</v>
      </c>
      <c r="H6939" s="3">
        <f t="shared" si="217"/>
        <v>0</v>
      </c>
      <c r="J6939" s="3" cm="1">
        <f t="array" ref="J6939">+INDEX(G6939:H6939,,MATCH(Rates!$G$7,$G$4:$H$4,0))</f>
        <v>0</v>
      </c>
    </row>
    <row r="6940" spans="2:10" x14ac:dyDescent="0.25">
      <c r="B6940" s="3">
        <v>10</v>
      </c>
      <c r="C6940" s="3">
        <v>16</v>
      </c>
      <c r="D6940" s="3">
        <v>7</v>
      </c>
      <c r="E6940" s="3">
        <v>539.11900000000003</v>
      </c>
      <c r="F6940" s="3">
        <v>269.56</v>
      </c>
      <c r="G6940" s="3">
        <f t="shared" si="216"/>
        <v>0.53911900000000001</v>
      </c>
      <c r="H6940" s="3">
        <f t="shared" si="217"/>
        <v>0.26956000000000002</v>
      </c>
      <c r="J6940" s="3" cm="1">
        <f t="array" ref="J6940">+INDEX(G6940:H6940,,MATCH(Rates!$G$7,$G$4:$H$4,0))</f>
        <v>0.53911900000000001</v>
      </c>
    </row>
    <row r="6941" spans="2:10" x14ac:dyDescent="0.25">
      <c r="B6941" s="3">
        <v>10</v>
      </c>
      <c r="C6941" s="3">
        <v>16</v>
      </c>
      <c r="D6941" s="3">
        <v>8</v>
      </c>
      <c r="E6941" s="3">
        <v>1343.038</v>
      </c>
      <c r="F6941" s="3">
        <v>671.51900000000001</v>
      </c>
      <c r="G6941" s="3">
        <f t="shared" si="216"/>
        <v>1.343038</v>
      </c>
      <c r="H6941" s="3">
        <f t="shared" si="217"/>
        <v>0.67151899999999998</v>
      </c>
      <c r="J6941" s="3" cm="1">
        <f t="array" ref="J6941">+INDEX(G6941:H6941,,MATCH(Rates!$G$7,$G$4:$H$4,0))</f>
        <v>1.343038</v>
      </c>
    </row>
    <row r="6942" spans="2:10" x14ac:dyDescent="0.25">
      <c r="B6942" s="3">
        <v>10</v>
      </c>
      <c r="C6942" s="3">
        <v>16</v>
      </c>
      <c r="D6942" s="3">
        <v>9</v>
      </c>
      <c r="E6942" s="3">
        <v>2686.9</v>
      </c>
      <c r="F6942" s="3">
        <v>1343.45</v>
      </c>
      <c r="G6942" s="3">
        <f t="shared" si="216"/>
        <v>2.6869000000000001</v>
      </c>
      <c r="H6942" s="3">
        <f t="shared" si="217"/>
        <v>1.34345</v>
      </c>
      <c r="J6942" s="3" cm="1">
        <f t="array" ref="J6942">+INDEX(G6942:H6942,,MATCH(Rates!$G$7,$G$4:$H$4,0))</f>
        <v>2.6869000000000001</v>
      </c>
    </row>
    <row r="6943" spans="2:10" x14ac:dyDescent="0.25">
      <c r="B6943" s="3">
        <v>10</v>
      </c>
      <c r="C6943" s="3">
        <v>16</v>
      </c>
      <c r="D6943" s="3">
        <v>10</v>
      </c>
      <c r="E6943" s="3">
        <v>5005.3500000000004</v>
      </c>
      <c r="F6943" s="3">
        <v>2502.6750000000002</v>
      </c>
      <c r="G6943" s="3">
        <f t="shared" si="216"/>
        <v>5.00535</v>
      </c>
      <c r="H6943" s="3">
        <f t="shared" si="217"/>
        <v>2.502675</v>
      </c>
      <c r="J6943" s="3" cm="1">
        <f t="array" ref="J6943">+INDEX(G6943:H6943,,MATCH(Rates!$G$7,$G$4:$H$4,0))</f>
        <v>5.00535</v>
      </c>
    </row>
    <row r="6944" spans="2:10" x14ac:dyDescent="0.25">
      <c r="B6944" s="3">
        <v>10</v>
      </c>
      <c r="C6944" s="3">
        <v>16</v>
      </c>
      <c r="D6944" s="3">
        <v>11</v>
      </c>
      <c r="E6944" s="3">
        <v>1773.9380000000001</v>
      </c>
      <c r="F6944" s="3">
        <v>886.96900000000005</v>
      </c>
      <c r="G6944" s="3">
        <f t="shared" si="216"/>
        <v>1.773938</v>
      </c>
      <c r="H6944" s="3">
        <f t="shared" si="217"/>
        <v>0.88696900000000001</v>
      </c>
      <c r="J6944" s="3" cm="1">
        <f t="array" ref="J6944">+INDEX(G6944:H6944,,MATCH(Rates!$G$7,$G$4:$H$4,0))</f>
        <v>1.773938</v>
      </c>
    </row>
    <row r="6945" spans="2:10" x14ac:dyDescent="0.25">
      <c r="B6945" s="3">
        <v>10</v>
      </c>
      <c r="C6945" s="3">
        <v>16</v>
      </c>
      <c r="D6945" s="3">
        <v>12</v>
      </c>
      <c r="E6945" s="3">
        <v>3609.877</v>
      </c>
      <c r="F6945" s="3">
        <v>1804.9380000000001</v>
      </c>
      <c r="G6945" s="3">
        <f t="shared" si="216"/>
        <v>3.609877</v>
      </c>
      <c r="H6945" s="3">
        <f t="shared" si="217"/>
        <v>1.8049380000000002</v>
      </c>
      <c r="J6945" s="3" cm="1">
        <f t="array" ref="J6945">+INDEX(G6945:H6945,,MATCH(Rates!$G$7,$G$4:$H$4,0))</f>
        <v>3.609877</v>
      </c>
    </row>
    <row r="6946" spans="2:10" x14ac:dyDescent="0.25">
      <c r="B6946" s="3">
        <v>10</v>
      </c>
      <c r="C6946" s="3">
        <v>16</v>
      </c>
      <c r="D6946" s="3">
        <v>13</v>
      </c>
      <c r="E6946" s="3">
        <v>1146.0540000000001</v>
      </c>
      <c r="F6946" s="3">
        <v>573.02700000000004</v>
      </c>
      <c r="G6946" s="3">
        <f t="shared" si="216"/>
        <v>1.1460540000000001</v>
      </c>
      <c r="H6946" s="3">
        <f t="shared" si="217"/>
        <v>0.57302700000000006</v>
      </c>
      <c r="J6946" s="3" cm="1">
        <f t="array" ref="J6946">+INDEX(G6946:H6946,,MATCH(Rates!$G$7,$G$4:$H$4,0))</f>
        <v>1.1460540000000001</v>
      </c>
    </row>
    <row r="6947" spans="2:10" x14ac:dyDescent="0.25">
      <c r="B6947" s="3">
        <v>10</v>
      </c>
      <c r="C6947" s="3">
        <v>16</v>
      </c>
      <c r="D6947" s="3">
        <v>14</v>
      </c>
      <c r="E6947" s="3">
        <v>2636.2379999999998</v>
      </c>
      <c r="F6947" s="3">
        <v>1318.1189999999999</v>
      </c>
      <c r="G6947" s="3">
        <f t="shared" si="216"/>
        <v>2.6362379999999996</v>
      </c>
      <c r="H6947" s="3">
        <f t="shared" si="217"/>
        <v>1.3181189999999998</v>
      </c>
      <c r="J6947" s="3" cm="1">
        <f t="array" ref="J6947">+INDEX(G6947:H6947,,MATCH(Rates!$G$7,$G$4:$H$4,0))</f>
        <v>2.6362379999999996</v>
      </c>
    </row>
    <row r="6948" spans="2:10" x14ac:dyDescent="0.25">
      <c r="B6948" s="3">
        <v>10</v>
      </c>
      <c r="C6948" s="3">
        <v>16</v>
      </c>
      <c r="D6948" s="3">
        <v>15</v>
      </c>
      <c r="E6948" s="3">
        <v>2785.7310000000002</v>
      </c>
      <c r="F6948" s="3">
        <v>1392.866</v>
      </c>
      <c r="G6948" s="3">
        <f t="shared" si="216"/>
        <v>2.7857310000000002</v>
      </c>
      <c r="H6948" s="3">
        <f t="shared" si="217"/>
        <v>1.3928659999999999</v>
      </c>
      <c r="J6948" s="3" cm="1">
        <f t="array" ref="J6948">+INDEX(G6948:H6948,,MATCH(Rates!$G$7,$G$4:$H$4,0))</f>
        <v>2.7857310000000002</v>
      </c>
    </row>
    <row r="6949" spans="2:10" x14ac:dyDescent="0.25">
      <c r="B6949" s="3">
        <v>10</v>
      </c>
      <c r="C6949" s="3">
        <v>16</v>
      </c>
      <c r="D6949" s="3">
        <v>16</v>
      </c>
      <c r="E6949" s="3">
        <v>749.27</v>
      </c>
      <c r="F6949" s="3">
        <v>374.63499999999999</v>
      </c>
      <c r="G6949" s="3">
        <f t="shared" si="216"/>
        <v>0.74926999999999999</v>
      </c>
      <c r="H6949" s="3">
        <f t="shared" si="217"/>
        <v>0.374635</v>
      </c>
      <c r="J6949" s="3" cm="1">
        <f t="array" ref="J6949">+INDEX(G6949:H6949,,MATCH(Rates!$G$7,$G$4:$H$4,0))</f>
        <v>0.74926999999999999</v>
      </c>
    </row>
    <row r="6950" spans="2:10" x14ac:dyDescent="0.25">
      <c r="B6950" s="3">
        <v>10</v>
      </c>
      <c r="C6950" s="3">
        <v>16</v>
      </c>
      <c r="D6950" s="3">
        <v>17</v>
      </c>
      <c r="E6950" s="3">
        <v>285.089</v>
      </c>
      <c r="F6950" s="3">
        <v>142.54499999999999</v>
      </c>
      <c r="G6950" s="3">
        <f t="shared" si="216"/>
        <v>0.28508899999999998</v>
      </c>
      <c r="H6950" s="3">
        <f t="shared" si="217"/>
        <v>0.14254499999999998</v>
      </c>
      <c r="J6950" s="3" cm="1">
        <f t="array" ref="J6950">+INDEX(G6950:H6950,,MATCH(Rates!$G$7,$G$4:$H$4,0))</f>
        <v>0.28508899999999998</v>
      </c>
    </row>
    <row r="6951" spans="2:10" x14ac:dyDescent="0.25">
      <c r="B6951" s="3">
        <v>10</v>
      </c>
      <c r="C6951" s="3">
        <v>16</v>
      </c>
      <c r="D6951" s="3">
        <v>18</v>
      </c>
      <c r="E6951" s="3">
        <v>0</v>
      </c>
      <c r="F6951" s="3">
        <v>0</v>
      </c>
      <c r="G6951" s="3">
        <f t="shared" si="216"/>
        <v>0</v>
      </c>
      <c r="H6951" s="3">
        <f t="shared" si="217"/>
        <v>0</v>
      </c>
      <c r="J6951" s="3" cm="1">
        <f t="array" ref="J6951">+INDEX(G6951:H6951,,MATCH(Rates!$G$7,$G$4:$H$4,0))</f>
        <v>0</v>
      </c>
    </row>
    <row r="6952" spans="2:10" x14ac:dyDescent="0.25">
      <c r="B6952" s="3">
        <v>10</v>
      </c>
      <c r="C6952" s="3">
        <v>16</v>
      </c>
      <c r="D6952" s="3">
        <v>19</v>
      </c>
      <c r="E6952" s="3">
        <v>0</v>
      </c>
      <c r="F6952" s="3">
        <v>0</v>
      </c>
      <c r="G6952" s="3">
        <f t="shared" si="216"/>
        <v>0</v>
      </c>
      <c r="H6952" s="3">
        <f t="shared" si="217"/>
        <v>0</v>
      </c>
      <c r="J6952" s="3" cm="1">
        <f t="array" ref="J6952">+INDEX(G6952:H6952,,MATCH(Rates!$G$7,$G$4:$H$4,0))</f>
        <v>0</v>
      </c>
    </row>
    <row r="6953" spans="2:10" x14ac:dyDescent="0.25">
      <c r="B6953" s="3">
        <v>10</v>
      </c>
      <c r="C6953" s="3">
        <v>16</v>
      </c>
      <c r="D6953" s="3">
        <v>20</v>
      </c>
      <c r="E6953" s="3">
        <v>0</v>
      </c>
      <c r="F6953" s="3">
        <v>0</v>
      </c>
      <c r="G6953" s="3">
        <f t="shared" si="216"/>
        <v>0</v>
      </c>
      <c r="H6953" s="3">
        <f t="shared" si="217"/>
        <v>0</v>
      </c>
      <c r="J6953" s="3" cm="1">
        <f t="array" ref="J6953">+INDEX(G6953:H6953,,MATCH(Rates!$G$7,$G$4:$H$4,0))</f>
        <v>0</v>
      </c>
    </row>
    <row r="6954" spans="2:10" x14ac:dyDescent="0.25">
      <c r="B6954" s="3">
        <v>10</v>
      </c>
      <c r="C6954" s="3">
        <v>16</v>
      </c>
      <c r="D6954" s="3">
        <v>21</v>
      </c>
      <c r="E6954" s="3">
        <v>0</v>
      </c>
      <c r="F6954" s="3">
        <v>0</v>
      </c>
      <c r="G6954" s="3">
        <f t="shared" si="216"/>
        <v>0</v>
      </c>
      <c r="H6954" s="3">
        <f t="shared" si="217"/>
        <v>0</v>
      </c>
      <c r="J6954" s="3" cm="1">
        <f t="array" ref="J6954">+INDEX(G6954:H6954,,MATCH(Rates!$G$7,$G$4:$H$4,0))</f>
        <v>0</v>
      </c>
    </row>
    <row r="6955" spans="2:10" x14ac:dyDescent="0.25">
      <c r="B6955" s="3">
        <v>10</v>
      </c>
      <c r="C6955" s="3">
        <v>16</v>
      </c>
      <c r="D6955" s="3">
        <v>22</v>
      </c>
      <c r="E6955" s="3">
        <v>0</v>
      </c>
      <c r="F6955" s="3">
        <v>0</v>
      </c>
      <c r="G6955" s="3">
        <f t="shared" si="216"/>
        <v>0</v>
      </c>
      <c r="H6955" s="3">
        <f t="shared" si="217"/>
        <v>0</v>
      </c>
      <c r="J6955" s="3" cm="1">
        <f t="array" ref="J6955">+INDEX(G6955:H6955,,MATCH(Rates!$G$7,$G$4:$H$4,0))</f>
        <v>0</v>
      </c>
    </row>
    <row r="6956" spans="2:10" x14ac:dyDescent="0.25">
      <c r="B6956" s="3">
        <v>10</v>
      </c>
      <c r="C6956" s="3">
        <v>16</v>
      </c>
      <c r="D6956" s="3">
        <v>23</v>
      </c>
      <c r="E6956" s="3">
        <v>0</v>
      </c>
      <c r="F6956" s="3">
        <v>0</v>
      </c>
      <c r="G6956" s="3">
        <f t="shared" si="216"/>
        <v>0</v>
      </c>
      <c r="H6956" s="3">
        <f t="shared" si="217"/>
        <v>0</v>
      </c>
      <c r="J6956" s="3" cm="1">
        <f t="array" ref="J6956">+INDEX(G6956:H6956,,MATCH(Rates!$G$7,$G$4:$H$4,0))</f>
        <v>0</v>
      </c>
    </row>
    <row r="6957" spans="2:10" x14ac:dyDescent="0.25">
      <c r="B6957" s="3">
        <v>10</v>
      </c>
      <c r="C6957" s="3">
        <v>17</v>
      </c>
      <c r="D6957" s="3">
        <v>0</v>
      </c>
      <c r="E6957" s="3">
        <v>0</v>
      </c>
      <c r="F6957" s="3">
        <v>0</v>
      </c>
      <c r="G6957" s="3">
        <f t="shared" si="216"/>
        <v>0</v>
      </c>
      <c r="H6957" s="3">
        <f t="shared" si="217"/>
        <v>0</v>
      </c>
      <c r="J6957" s="3" cm="1">
        <f t="array" ref="J6957">+INDEX(G6957:H6957,,MATCH(Rates!$G$7,$G$4:$H$4,0))</f>
        <v>0</v>
      </c>
    </row>
    <row r="6958" spans="2:10" x14ac:dyDescent="0.25">
      <c r="B6958" s="3">
        <v>10</v>
      </c>
      <c r="C6958" s="3">
        <v>17</v>
      </c>
      <c r="D6958" s="3">
        <v>1</v>
      </c>
      <c r="E6958" s="3">
        <v>0</v>
      </c>
      <c r="F6958" s="3">
        <v>0</v>
      </c>
      <c r="G6958" s="3">
        <f t="shared" si="216"/>
        <v>0</v>
      </c>
      <c r="H6958" s="3">
        <f t="shared" si="217"/>
        <v>0</v>
      </c>
      <c r="J6958" s="3" cm="1">
        <f t="array" ref="J6958">+INDEX(G6958:H6958,,MATCH(Rates!$G$7,$G$4:$H$4,0))</f>
        <v>0</v>
      </c>
    </row>
    <row r="6959" spans="2:10" x14ac:dyDescent="0.25">
      <c r="B6959" s="3">
        <v>10</v>
      </c>
      <c r="C6959" s="3">
        <v>17</v>
      </c>
      <c r="D6959" s="3">
        <v>2</v>
      </c>
      <c r="E6959" s="3">
        <v>0</v>
      </c>
      <c r="F6959" s="3">
        <v>0</v>
      </c>
      <c r="G6959" s="3">
        <f t="shared" si="216"/>
        <v>0</v>
      </c>
      <c r="H6959" s="3">
        <f t="shared" si="217"/>
        <v>0</v>
      </c>
      <c r="J6959" s="3" cm="1">
        <f t="array" ref="J6959">+INDEX(G6959:H6959,,MATCH(Rates!$G$7,$G$4:$H$4,0))</f>
        <v>0</v>
      </c>
    </row>
    <row r="6960" spans="2:10" x14ac:dyDescent="0.25">
      <c r="B6960" s="3">
        <v>10</v>
      </c>
      <c r="C6960" s="3">
        <v>17</v>
      </c>
      <c r="D6960" s="3">
        <v>3</v>
      </c>
      <c r="E6960" s="3">
        <v>0</v>
      </c>
      <c r="F6960" s="3">
        <v>0</v>
      </c>
      <c r="G6960" s="3">
        <f t="shared" si="216"/>
        <v>0</v>
      </c>
      <c r="H6960" s="3">
        <f t="shared" si="217"/>
        <v>0</v>
      </c>
      <c r="J6960" s="3" cm="1">
        <f t="array" ref="J6960">+INDEX(G6960:H6960,,MATCH(Rates!$G$7,$G$4:$H$4,0))</f>
        <v>0</v>
      </c>
    </row>
    <row r="6961" spans="2:10" x14ac:dyDescent="0.25">
      <c r="B6961" s="3">
        <v>10</v>
      </c>
      <c r="C6961" s="3">
        <v>17</v>
      </c>
      <c r="D6961" s="3">
        <v>4</v>
      </c>
      <c r="E6961" s="3">
        <v>0</v>
      </c>
      <c r="F6961" s="3">
        <v>0</v>
      </c>
      <c r="G6961" s="3">
        <f t="shared" si="216"/>
        <v>0</v>
      </c>
      <c r="H6961" s="3">
        <f t="shared" si="217"/>
        <v>0</v>
      </c>
      <c r="J6961" s="3" cm="1">
        <f t="array" ref="J6961">+INDEX(G6961:H6961,,MATCH(Rates!$G$7,$G$4:$H$4,0))</f>
        <v>0</v>
      </c>
    </row>
    <row r="6962" spans="2:10" x14ac:dyDescent="0.25">
      <c r="B6962" s="3">
        <v>10</v>
      </c>
      <c r="C6962" s="3">
        <v>17</v>
      </c>
      <c r="D6962" s="3">
        <v>5</v>
      </c>
      <c r="E6962" s="3">
        <v>0</v>
      </c>
      <c r="F6962" s="3">
        <v>0</v>
      </c>
      <c r="G6962" s="3">
        <f t="shared" si="216"/>
        <v>0</v>
      </c>
      <c r="H6962" s="3">
        <f t="shared" si="217"/>
        <v>0</v>
      </c>
      <c r="J6962" s="3" cm="1">
        <f t="array" ref="J6962">+INDEX(G6962:H6962,,MATCH(Rates!$G$7,$G$4:$H$4,0))</f>
        <v>0</v>
      </c>
    </row>
    <row r="6963" spans="2:10" x14ac:dyDescent="0.25">
      <c r="B6963" s="3">
        <v>10</v>
      </c>
      <c r="C6963" s="3">
        <v>17</v>
      </c>
      <c r="D6963" s="3">
        <v>6</v>
      </c>
      <c r="E6963" s="3">
        <v>0</v>
      </c>
      <c r="F6963" s="3">
        <v>0</v>
      </c>
      <c r="G6963" s="3">
        <f t="shared" si="216"/>
        <v>0</v>
      </c>
      <c r="H6963" s="3">
        <f t="shared" si="217"/>
        <v>0</v>
      </c>
      <c r="J6963" s="3" cm="1">
        <f t="array" ref="J6963">+INDEX(G6963:H6963,,MATCH(Rates!$G$7,$G$4:$H$4,0))</f>
        <v>0</v>
      </c>
    </row>
    <row r="6964" spans="2:10" x14ac:dyDescent="0.25">
      <c r="B6964" s="3">
        <v>10</v>
      </c>
      <c r="C6964" s="3">
        <v>17</v>
      </c>
      <c r="D6964" s="3">
        <v>7</v>
      </c>
      <c r="E6964" s="3">
        <v>459.93900000000002</v>
      </c>
      <c r="F6964" s="3">
        <v>229.96899999999999</v>
      </c>
      <c r="G6964" s="3">
        <f t="shared" si="216"/>
        <v>0.45993900000000004</v>
      </c>
      <c r="H6964" s="3">
        <f t="shared" si="217"/>
        <v>0.22996900000000001</v>
      </c>
      <c r="J6964" s="3" cm="1">
        <f t="array" ref="J6964">+INDEX(G6964:H6964,,MATCH(Rates!$G$7,$G$4:$H$4,0))</f>
        <v>0.45993900000000004</v>
      </c>
    </row>
    <row r="6965" spans="2:10" x14ac:dyDescent="0.25">
      <c r="B6965" s="3">
        <v>10</v>
      </c>
      <c r="C6965" s="3">
        <v>17</v>
      </c>
      <c r="D6965" s="3">
        <v>8</v>
      </c>
      <c r="E6965" s="3">
        <v>1000.105</v>
      </c>
      <c r="F6965" s="3">
        <v>500.053</v>
      </c>
      <c r="G6965" s="3">
        <f t="shared" si="216"/>
        <v>1.000105</v>
      </c>
      <c r="H6965" s="3">
        <f t="shared" si="217"/>
        <v>0.50005299999999997</v>
      </c>
      <c r="J6965" s="3" cm="1">
        <f t="array" ref="J6965">+INDEX(G6965:H6965,,MATCH(Rates!$G$7,$G$4:$H$4,0))</f>
        <v>1.000105</v>
      </c>
    </row>
    <row r="6966" spans="2:10" x14ac:dyDescent="0.25">
      <c r="B6966" s="3">
        <v>10</v>
      </c>
      <c r="C6966" s="3">
        <v>17</v>
      </c>
      <c r="D6966" s="3">
        <v>9</v>
      </c>
      <c r="E6966" s="3">
        <v>1308.1600000000001</v>
      </c>
      <c r="F6966" s="3">
        <v>654.08000000000004</v>
      </c>
      <c r="G6966" s="3">
        <f t="shared" si="216"/>
        <v>1.30816</v>
      </c>
      <c r="H6966" s="3">
        <f t="shared" si="217"/>
        <v>0.65407999999999999</v>
      </c>
      <c r="J6966" s="3" cm="1">
        <f t="array" ref="J6966">+INDEX(G6966:H6966,,MATCH(Rates!$G$7,$G$4:$H$4,0))</f>
        <v>1.30816</v>
      </c>
    </row>
    <row r="6967" spans="2:10" x14ac:dyDescent="0.25">
      <c r="B6967" s="3">
        <v>10</v>
      </c>
      <c r="C6967" s="3">
        <v>17</v>
      </c>
      <c r="D6967" s="3">
        <v>10</v>
      </c>
      <c r="E6967" s="3">
        <v>4869.0330000000004</v>
      </c>
      <c r="F6967" s="3">
        <v>2434.5169999999998</v>
      </c>
      <c r="G6967" s="3">
        <f t="shared" si="216"/>
        <v>4.8690329999999999</v>
      </c>
      <c r="H6967" s="3">
        <f t="shared" si="217"/>
        <v>2.434517</v>
      </c>
      <c r="J6967" s="3" cm="1">
        <f t="array" ref="J6967">+INDEX(G6967:H6967,,MATCH(Rates!$G$7,$G$4:$H$4,0))</f>
        <v>4.8690329999999999</v>
      </c>
    </row>
    <row r="6968" spans="2:10" x14ac:dyDescent="0.25">
      <c r="B6968" s="3">
        <v>10</v>
      </c>
      <c r="C6968" s="3">
        <v>17</v>
      </c>
      <c r="D6968" s="3">
        <v>11</v>
      </c>
      <c r="E6968" s="3">
        <v>5560.6559999999999</v>
      </c>
      <c r="F6968" s="3">
        <v>2780.328</v>
      </c>
      <c r="G6968" s="3">
        <f t="shared" si="216"/>
        <v>5.5606559999999998</v>
      </c>
      <c r="H6968" s="3">
        <f t="shared" si="217"/>
        <v>2.7803279999999999</v>
      </c>
      <c r="J6968" s="3" cm="1">
        <f t="array" ref="J6968">+INDEX(G6968:H6968,,MATCH(Rates!$G$7,$G$4:$H$4,0))</f>
        <v>5.5606559999999998</v>
      </c>
    </row>
    <row r="6969" spans="2:10" x14ac:dyDescent="0.25">
      <c r="B6969" s="3">
        <v>10</v>
      </c>
      <c r="C6969" s="3">
        <v>17</v>
      </c>
      <c r="D6969" s="3">
        <v>12</v>
      </c>
      <c r="E6969" s="3">
        <v>5781.4340000000002</v>
      </c>
      <c r="F6969" s="3">
        <v>2890.7170000000001</v>
      </c>
      <c r="G6969" s="3">
        <f t="shared" si="216"/>
        <v>5.781434</v>
      </c>
      <c r="H6969" s="3">
        <f t="shared" si="217"/>
        <v>2.890717</v>
      </c>
      <c r="J6969" s="3" cm="1">
        <f t="array" ref="J6969">+INDEX(G6969:H6969,,MATCH(Rates!$G$7,$G$4:$H$4,0))</f>
        <v>5.781434</v>
      </c>
    </row>
    <row r="6970" spans="2:10" x14ac:dyDescent="0.25">
      <c r="B6970" s="3">
        <v>10</v>
      </c>
      <c r="C6970" s="3">
        <v>17</v>
      </c>
      <c r="D6970" s="3">
        <v>13</v>
      </c>
      <c r="E6970" s="3">
        <v>5580.4809999999998</v>
      </c>
      <c r="F6970" s="3">
        <v>2790.241</v>
      </c>
      <c r="G6970" s="3">
        <f t="shared" si="216"/>
        <v>5.5804809999999998</v>
      </c>
      <c r="H6970" s="3">
        <f t="shared" si="217"/>
        <v>2.790241</v>
      </c>
      <c r="J6970" s="3" cm="1">
        <f t="array" ref="J6970">+INDEX(G6970:H6970,,MATCH(Rates!$G$7,$G$4:$H$4,0))</f>
        <v>5.5804809999999998</v>
      </c>
    </row>
    <row r="6971" spans="2:10" x14ac:dyDescent="0.25">
      <c r="B6971" s="3">
        <v>10</v>
      </c>
      <c r="C6971" s="3">
        <v>17</v>
      </c>
      <c r="D6971" s="3">
        <v>14</v>
      </c>
      <c r="E6971" s="3">
        <v>742.27700000000004</v>
      </c>
      <c r="F6971" s="3">
        <v>371.13900000000001</v>
      </c>
      <c r="G6971" s="3">
        <f t="shared" si="216"/>
        <v>0.74227700000000008</v>
      </c>
      <c r="H6971" s="3">
        <f t="shared" si="217"/>
        <v>0.371139</v>
      </c>
      <c r="J6971" s="3" cm="1">
        <f t="array" ref="J6971">+INDEX(G6971:H6971,,MATCH(Rates!$G$7,$G$4:$H$4,0))</f>
        <v>0.74227700000000008</v>
      </c>
    </row>
    <row r="6972" spans="2:10" x14ac:dyDescent="0.25">
      <c r="B6972" s="3">
        <v>10</v>
      </c>
      <c r="C6972" s="3">
        <v>17</v>
      </c>
      <c r="D6972" s="3">
        <v>15</v>
      </c>
      <c r="E6972" s="3">
        <v>3781.549</v>
      </c>
      <c r="F6972" s="3">
        <v>1890.7750000000001</v>
      </c>
      <c r="G6972" s="3">
        <f t="shared" si="216"/>
        <v>3.781549</v>
      </c>
      <c r="H6972" s="3">
        <f t="shared" si="217"/>
        <v>1.8907750000000001</v>
      </c>
      <c r="J6972" s="3" cm="1">
        <f t="array" ref="J6972">+INDEX(G6972:H6972,,MATCH(Rates!$G$7,$G$4:$H$4,0))</f>
        <v>3.781549</v>
      </c>
    </row>
    <row r="6973" spans="2:10" x14ac:dyDescent="0.25">
      <c r="B6973" s="3">
        <v>10</v>
      </c>
      <c r="C6973" s="3">
        <v>17</v>
      </c>
      <c r="D6973" s="3">
        <v>16</v>
      </c>
      <c r="E6973" s="3">
        <v>2142.627</v>
      </c>
      <c r="F6973" s="3">
        <v>1071.3140000000001</v>
      </c>
      <c r="G6973" s="3">
        <f t="shared" si="216"/>
        <v>2.1426270000000001</v>
      </c>
      <c r="H6973" s="3">
        <f t="shared" si="217"/>
        <v>1.0713140000000001</v>
      </c>
      <c r="J6973" s="3" cm="1">
        <f t="array" ref="J6973">+INDEX(G6973:H6973,,MATCH(Rates!$G$7,$G$4:$H$4,0))</f>
        <v>2.1426270000000001</v>
      </c>
    </row>
    <row r="6974" spans="2:10" x14ac:dyDescent="0.25">
      <c r="B6974" s="3">
        <v>10</v>
      </c>
      <c r="C6974" s="3">
        <v>17</v>
      </c>
      <c r="D6974" s="3">
        <v>17</v>
      </c>
      <c r="E6974" s="3">
        <v>517.45100000000002</v>
      </c>
      <c r="F6974" s="3">
        <v>258.72500000000002</v>
      </c>
      <c r="G6974" s="3">
        <f t="shared" si="216"/>
        <v>0.51745099999999999</v>
      </c>
      <c r="H6974" s="3">
        <f t="shared" si="217"/>
        <v>0.25872500000000004</v>
      </c>
      <c r="J6974" s="3" cm="1">
        <f t="array" ref="J6974">+INDEX(G6974:H6974,,MATCH(Rates!$G$7,$G$4:$H$4,0))</f>
        <v>0.51745099999999999</v>
      </c>
    </row>
    <row r="6975" spans="2:10" x14ac:dyDescent="0.25">
      <c r="B6975" s="3">
        <v>10</v>
      </c>
      <c r="C6975" s="3">
        <v>17</v>
      </c>
      <c r="D6975" s="3">
        <v>18</v>
      </c>
      <c r="E6975" s="3">
        <v>0</v>
      </c>
      <c r="F6975" s="3">
        <v>0</v>
      </c>
      <c r="G6975" s="3">
        <f t="shared" si="216"/>
        <v>0</v>
      </c>
      <c r="H6975" s="3">
        <f t="shared" si="217"/>
        <v>0</v>
      </c>
      <c r="J6975" s="3" cm="1">
        <f t="array" ref="J6975">+INDEX(G6975:H6975,,MATCH(Rates!$G$7,$G$4:$H$4,0))</f>
        <v>0</v>
      </c>
    </row>
    <row r="6976" spans="2:10" x14ac:dyDescent="0.25">
      <c r="B6976" s="3">
        <v>10</v>
      </c>
      <c r="C6976" s="3">
        <v>17</v>
      </c>
      <c r="D6976" s="3">
        <v>19</v>
      </c>
      <c r="E6976" s="3">
        <v>0</v>
      </c>
      <c r="F6976" s="3">
        <v>0</v>
      </c>
      <c r="G6976" s="3">
        <f t="shared" si="216"/>
        <v>0</v>
      </c>
      <c r="H6976" s="3">
        <f t="shared" si="217"/>
        <v>0</v>
      </c>
      <c r="J6976" s="3" cm="1">
        <f t="array" ref="J6976">+INDEX(G6976:H6976,,MATCH(Rates!$G$7,$G$4:$H$4,0))</f>
        <v>0</v>
      </c>
    </row>
    <row r="6977" spans="2:10" x14ac:dyDescent="0.25">
      <c r="B6977" s="3">
        <v>10</v>
      </c>
      <c r="C6977" s="3">
        <v>17</v>
      </c>
      <c r="D6977" s="3">
        <v>20</v>
      </c>
      <c r="E6977" s="3">
        <v>0</v>
      </c>
      <c r="F6977" s="3">
        <v>0</v>
      </c>
      <c r="G6977" s="3">
        <f t="shared" si="216"/>
        <v>0</v>
      </c>
      <c r="H6977" s="3">
        <f t="shared" si="217"/>
        <v>0</v>
      </c>
      <c r="J6977" s="3" cm="1">
        <f t="array" ref="J6977">+INDEX(G6977:H6977,,MATCH(Rates!$G$7,$G$4:$H$4,0))</f>
        <v>0</v>
      </c>
    </row>
    <row r="6978" spans="2:10" x14ac:dyDescent="0.25">
      <c r="B6978" s="3">
        <v>10</v>
      </c>
      <c r="C6978" s="3">
        <v>17</v>
      </c>
      <c r="D6978" s="3">
        <v>21</v>
      </c>
      <c r="E6978" s="3">
        <v>0</v>
      </c>
      <c r="F6978" s="3">
        <v>0</v>
      </c>
      <c r="G6978" s="3">
        <f t="shared" si="216"/>
        <v>0</v>
      </c>
      <c r="H6978" s="3">
        <f t="shared" si="217"/>
        <v>0</v>
      </c>
      <c r="J6978" s="3" cm="1">
        <f t="array" ref="J6978">+INDEX(G6978:H6978,,MATCH(Rates!$G$7,$G$4:$H$4,0))</f>
        <v>0</v>
      </c>
    </row>
    <row r="6979" spans="2:10" x14ac:dyDescent="0.25">
      <c r="B6979" s="3">
        <v>10</v>
      </c>
      <c r="C6979" s="3">
        <v>17</v>
      </c>
      <c r="D6979" s="3">
        <v>22</v>
      </c>
      <c r="E6979" s="3">
        <v>0</v>
      </c>
      <c r="F6979" s="3">
        <v>0</v>
      </c>
      <c r="G6979" s="3">
        <f t="shared" si="216"/>
        <v>0</v>
      </c>
      <c r="H6979" s="3">
        <f t="shared" si="217"/>
        <v>0</v>
      </c>
      <c r="J6979" s="3" cm="1">
        <f t="array" ref="J6979">+INDEX(G6979:H6979,,MATCH(Rates!$G$7,$G$4:$H$4,0))</f>
        <v>0</v>
      </c>
    </row>
    <row r="6980" spans="2:10" x14ac:dyDescent="0.25">
      <c r="B6980" s="3">
        <v>10</v>
      </c>
      <c r="C6980" s="3">
        <v>17</v>
      </c>
      <c r="D6980" s="3">
        <v>23</v>
      </c>
      <c r="E6980" s="3">
        <v>0</v>
      </c>
      <c r="F6980" s="3">
        <v>0</v>
      </c>
      <c r="G6980" s="3">
        <f t="shared" si="216"/>
        <v>0</v>
      </c>
      <c r="H6980" s="3">
        <f t="shared" si="217"/>
        <v>0</v>
      </c>
      <c r="J6980" s="3" cm="1">
        <f t="array" ref="J6980">+INDEX(G6980:H6980,,MATCH(Rates!$G$7,$G$4:$H$4,0))</f>
        <v>0</v>
      </c>
    </row>
    <row r="6981" spans="2:10" x14ac:dyDescent="0.25">
      <c r="B6981" s="3">
        <v>10</v>
      </c>
      <c r="C6981" s="3">
        <v>18</v>
      </c>
      <c r="D6981" s="3">
        <v>0</v>
      </c>
      <c r="E6981" s="3">
        <v>0</v>
      </c>
      <c r="F6981" s="3">
        <v>0</v>
      </c>
      <c r="G6981" s="3">
        <f t="shared" si="216"/>
        <v>0</v>
      </c>
      <c r="H6981" s="3">
        <f t="shared" si="217"/>
        <v>0</v>
      </c>
      <c r="J6981" s="3" cm="1">
        <f t="array" ref="J6981">+INDEX(G6981:H6981,,MATCH(Rates!$G$7,$G$4:$H$4,0))</f>
        <v>0</v>
      </c>
    </row>
    <row r="6982" spans="2:10" x14ac:dyDescent="0.25">
      <c r="B6982" s="3">
        <v>10</v>
      </c>
      <c r="C6982" s="3">
        <v>18</v>
      </c>
      <c r="D6982" s="3">
        <v>1</v>
      </c>
      <c r="E6982" s="3">
        <v>0</v>
      </c>
      <c r="F6982" s="3">
        <v>0</v>
      </c>
      <c r="G6982" s="3">
        <f t="shared" si="216"/>
        <v>0</v>
      </c>
      <c r="H6982" s="3">
        <f t="shared" si="217"/>
        <v>0</v>
      </c>
      <c r="J6982" s="3" cm="1">
        <f t="array" ref="J6982">+INDEX(G6982:H6982,,MATCH(Rates!$G$7,$G$4:$H$4,0))</f>
        <v>0</v>
      </c>
    </row>
    <row r="6983" spans="2:10" x14ac:dyDescent="0.25">
      <c r="B6983" s="3">
        <v>10</v>
      </c>
      <c r="C6983" s="3">
        <v>18</v>
      </c>
      <c r="D6983" s="3">
        <v>2</v>
      </c>
      <c r="E6983" s="3">
        <v>0</v>
      </c>
      <c r="F6983" s="3">
        <v>0</v>
      </c>
      <c r="G6983" s="3">
        <f t="shared" si="216"/>
        <v>0</v>
      </c>
      <c r="H6983" s="3">
        <f t="shared" si="217"/>
        <v>0</v>
      </c>
      <c r="J6983" s="3" cm="1">
        <f t="array" ref="J6983">+INDEX(G6983:H6983,,MATCH(Rates!$G$7,$G$4:$H$4,0))</f>
        <v>0</v>
      </c>
    </row>
    <row r="6984" spans="2:10" x14ac:dyDescent="0.25">
      <c r="B6984" s="3">
        <v>10</v>
      </c>
      <c r="C6984" s="3">
        <v>18</v>
      </c>
      <c r="D6984" s="3">
        <v>3</v>
      </c>
      <c r="E6984" s="3">
        <v>0</v>
      </c>
      <c r="F6984" s="3">
        <v>0</v>
      </c>
      <c r="G6984" s="3">
        <f t="shared" si="216"/>
        <v>0</v>
      </c>
      <c r="H6984" s="3">
        <f t="shared" si="217"/>
        <v>0</v>
      </c>
      <c r="J6984" s="3" cm="1">
        <f t="array" ref="J6984">+INDEX(G6984:H6984,,MATCH(Rates!$G$7,$G$4:$H$4,0))</f>
        <v>0</v>
      </c>
    </row>
    <row r="6985" spans="2:10" x14ac:dyDescent="0.25">
      <c r="B6985" s="3">
        <v>10</v>
      </c>
      <c r="C6985" s="3">
        <v>18</v>
      </c>
      <c r="D6985" s="3">
        <v>4</v>
      </c>
      <c r="E6985" s="3">
        <v>0</v>
      </c>
      <c r="F6985" s="3">
        <v>0</v>
      </c>
      <c r="G6985" s="3">
        <f t="shared" si="216"/>
        <v>0</v>
      </c>
      <c r="H6985" s="3">
        <f t="shared" si="217"/>
        <v>0</v>
      </c>
      <c r="J6985" s="3" cm="1">
        <f t="array" ref="J6985">+INDEX(G6985:H6985,,MATCH(Rates!$G$7,$G$4:$H$4,0))</f>
        <v>0</v>
      </c>
    </row>
    <row r="6986" spans="2:10" x14ac:dyDescent="0.25">
      <c r="B6986" s="3">
        <v>10</v>
      </c>
      <c r="C6986" s="3">
        <v>18</v>
      </c>
      <c r="D6986" s="3">
        <v>5</v>
      </c>
      <c r="E6986" s="3">
        <v>0</v>
      </c>
      <c r="F6986" s="3">
        <v>0</v>
      </c>
      <c r="G6986" s="3">
        <f t="shared" si="216"/>
        <v>0</v>
      </c>
      <c r="H6986" s="3">
        <f t="shared" si="217"/>
        <v>0</v>
      </c>
      <c r="J6986" s="3" cm="1">
        <f t="array" ref="J6986">+INDEX(G6986:H6986,,MATCH(Rates!$G$7,$G$4:$H$4,0))</f>
        <v>0</v>
      </c>
    </row>
    <row r="6987" spans="2:10" x14ac:dyDescent="0.25">
      <c r="B6987" s="3">
        <v>10</v>
      </c>
      <c r="C6987" s="3">
        <v>18</v>
      </c>
      <c r="D6987" s="3">
        <v>6</v>
      </c>
      <c r="E6987" s="3">
        <v>0</v>
      </c>
      <c r="F6987" s="3">
        <v>0</v>
      </c>
      <c r="G6987" s="3">
        <f t="shared" si="216"/>
        <v>0</v>
      </c>
      <c r="H6987" s="3">
        <f t="shared" si="217"/>
        <v>0</v>
      </c>
      <c r="J6987" s="3" cm="1">
        <f t="array" ref="J6987">+INDEX(G6987:H6987,,MATCH(Rates!$G$7,$G$4:$H$4,0))</f>
        <v>0</v>
      </c>
    </row>
    <row r="6988" spans="2:10" x14ac:dyDescent="0.25">
      <c r="B6988" s="3">
        <v>10</v>
      </c>
      <c r="C6988" s="3">
        <v>18</v>
      </c>
      <c r="D6988" s="3">
        <v>7</v>
      </c>
      <c r="E6988" s="3">
        <v>431.01499999999999</v>
      </c>
      <c r="F6988" s="3">
        <v>215.50700000000001</v>
      </c>
      <c r="G6988" s="3">
        <f t="shared" si="216"/>
        <v>0.43101499999999998</v>
      </c>
      <c r="H6988" s="3">
        <f t="shared" si="217"/>
        <v>0.215507</v>
      </c>
      <c r="J6988" s="3" cm="1">
        <f t="array" ref="J6988">+INDEX(G6988:H6988,,MATCH(Rates!$G$7,$G$4:$H$4,0))</f>
        <v>0.43101499999999998</v>
      </c>
    </row>
    <row r="6989" spans="2:10" x14ac:dyDescent="0.25">
      <c r="B6989" s="3">
        <v>10</v>
      </c>
      <c r="C6989" s="3">
        <v>18</v>
      </c>
      <c r="D6989" s="3">
        <v>8</v>
      </c>
      <c r="E6989" s="3">
        <v>621.58799999999997</v>
      </c>
      <c r="F6989" s="3">
        <v>310.79399999999998</v>
      </c>
      <c r="G6989" s="3">
        <f t="shared" si="216"/>
        <v>0.62158799999999992</v>
      </c>
      <c r="H6989" s="3">
        <f t="shared" si="217"/>
        <v>0.31079399999999996</v>
      </c>
      <c r="J6989" s="3" cm="1">
        <f t="array" ref="J6989">+INDEX(G6989:H6989,,MATCH(Rates!$G$7,$G$4:$H$4,0))</f>
        <v>0.62158799999999992</v>
      </c>
    </row>
    <row r="6990" spans="2:10" x14ac:dyDescent="0.25">
      <c r="B6990" s="3">
        <v>10</v>
      </c>
      <c r="C6990" s="3">
        <v>18</v>
      </c>
      <c r="D6990" s="3">
        <v>9</v>
      </c>
      <c r="E6990" s="3">
        <v>3713.4670000000001</v>
      </c>
      <c r="F6990" s="3">
        <v>1856.7329999999999</v>
      </c>
      <c r="G6990" s="3">
        <f t="shared" si="216"/>
        <v>3.7134670000000001</v>
      </c>
      <c r="H6990" s="3">
        <f t="shared" si="217"/>
        <v>1.856733</v>
      </c>
      <c r="J6990" s="3" cm="1">
        <f t="array" ref="J6990">+INDEX(G6990:H6990,,MATCH(Rates!$G$7,$G$4:$H$4,0))</f>
        <v>3.7134670000000001</v>
      </c>
    </row>
    <row r="6991" spans="2:10" x14ac:dyDescent="0.25">
      <c r="B6991" s="3">
        <v>10</v>
      </c>
      <c r="C6991" s="3">
        <v>18</v>
      </c>
      <c r="D6991" s="3">
        <v>10</v>
      </c>
      <c r="E6991" s="3">
        <v>4825.1170000000002</v>
      </c>
      <c r="F6991" s="3">
        <v>2412.558</v>
      </c>
      <c r="G6991" s="3">
        <f t="shared" si="216"/>
        <v>4.8251170000000005</v>
      </c>
      <c r="H6991" s="3">
        <f t="shared" si="217"/>
        <v>2.4125580000000002</v>
      </c>
      <c r="J6991" s="3" cm="1">
        <f t="array" ref="J6991">+INDEX(G6991:H6991,,MATCH(Rates!$G$7,$G$4:$H$4,0))</f>
        <v>4.8251170000000005</v>
      </c>
    </row>
    <row r="6992" spans="2:10" x14ac:dyDescent="0.25">
      <c r="B6992" s="3">
        <v>10</v>
      </c>
      <c r="C6992" s="3">
        <v>18</v>
      </c>
      <c r="D6992" s="3">
        <v>11</v>
      </c>
      <c r="E6992" s="3">
        <v>4830.634</v>
      </c>
      <c r="F6992" s="3">
        <v>2415.317</v>
      </c>
      <c r="G6992" s="3">
        <f t="shared" si="216"/>
        <v>4.8306339999999999</v>
      </c>
      <c r="H6992" s="3">
        <f t="shared" si="217"/>
        <v>2.4153169999999999</v>
      </c>
      <c r="J6992" s="3" cm="1">
        <f t="array" ref="J6992">+INDEX(G6992:H6992,,MATCH(Rates!$G$7,$G$4:$H$4,0))</f>
        <v>4.8306339999999999</v>
      </c>
    </row>
    <row r="6993" spans="2:10" x14ac:dyDescent="0.25">
      <c r="B6993" s="3">
        <v>10</v>
      </c>
      <c r="C6993" s="3">
        <v>18</v>
      </c>
      <c r="D6993" s="3">
        <v>12</v>
      </c>
      <c r="E6993" s="3">
        <v>5659.9849999999997</v>
      </c>
      <c r="F6993" s="3">
        <v>2829.9920000000002</v>
      </c>
      <c r="G6993" s="3">
        <f t="shared" si="216"/>
        <v>5.6599849999999998</v>
      </c>
      <c r="H6993" s="3">
        <f t="shared" si="217"/>
        <v>2.8299920000000003</v>
      </c>
      <c r="J6993" s="3" cm="1">
        <f t="array" ref="J6993">+INDEX(G6993:H6993,,MATCH(Rates!$G$7,$G$4:$H$4,0))</f>
        <v>5.6599849999999998</v>
      </c>
    </row>
    <row r="6994" spans="2:10" x14ac:dyDescent="0.25">
      <c r="B6994" s="3">
        <v>10</v>
      </c>
      <c r="C6994" s="3">
        <v>18</v>
      </c>
      <c r="D6994" s="3">
        <v>13</v>
      </c>
      <c r="E6994" s="3">
        <v>5451.8680000000004</v>
      </c>
      <c r="F6994" s="3">
        <v>2725.9340000000002</v>
      </c>
      <c r="G6994" s="3">
        <f t="shared" si="216"/>
        <v>5.4518680000000002</v>
      </c>
      <c r="H6994" s="3">
        <f t="shared" si="217"/>
        <v>2.7259340000000001</v>
      </c>
      <c r="J6994" s="3" cm="1">
        <f t="array" ref="J6994">+INDEX(G6994:H6994,,MATCH(Rates!$G$7,$G$4:$H$4,0))</f>
        <v>5.4518680000000002</v>
      </c>
    </row>
    <row r="6995" spans="2:10" x14ac:dyDescent="0.25">
      <c r="B6995" s="3">
        <v>10</v>
      </c>
      <c r="C6995" s="3">
        <v>18</v>
      </c>
      <c r="D6995" s="3">
        <v>14</v>
      </c>
      <c r="E6995" s="3">
        <v>3767.7750000000001</v>
      </c>
      <c r="F6995" s="3">
        <v>1883.8879999999999</v>
      </c>
      <c r="G6995" s="3">
        <f t="shared" si="216"/>
        <v>3.7677749999999999</v>
      </c>
      <c r="H6995" s="3">
        <f t="shared" si="217"/>
        <v>1.883888</v>
      </c>
      <c r="J6995" s="3" cm="1">
        <f t="array" ref="J6995">+INDEX(G6995:H6995,,MATCH(Rates!$G$7,$G$4:$H$4,0))</f>
        <v>3.7677749999999999</v>
      </c>
    </row>
    <row r="6996" spans="2:10" x14ac:dyDescent="0.25">
      <c r="B6996" s="3">
        <v>10</v>
      </c>
      <c r="C6996" s="3">
        <v>18</v>
      </c>
      <c r="D6996" s="3">
        <v>15</v>
      </c>
      <c r="E6996" s="3">
        <v>3604.904</v>
      </c>
      <c r="F6996" s="3">
        <v>1802.452</v>
      </c>
      <c r="G6996" s="3">
        <f t="shared" si="216"/>
        <v>3.6049039999999999</v>
      </c>
      <c r="H6996" s="3">
        <f t="shared" si="217"/>
        <v>1.8024519999999999</v>
      </c>
      <c r="J6996" s="3" cm="1">
        <f t="array" ref="J6996">+INDEX(G6996:H6996,,MATCH(Rates!$G$7,$G$4:$H$4,0))</f>
        <v>3.6049039999999999</v>
      </c>
    </row>
    <row r="6997" spans="2:10" x14ac:dyDescent="0.25">
      <c r="B6997" s="3">
        <v>10</v>
      </c>
      <c r="C6997" s="3">
        <v>18</v>
      </c>
      <c r="D6997" s="3">
        <v>16</v>
      </c>
      <c r="E6997" s="3">
        <v>1643.037</v>
      </c>
      <c r="F6997" s="3">
        <v>821.51900000000001</v>
      </c>
      <c r="G6997" s="3">
        <f t="shared" ref="G6997:G7060" si="218">+E6997/1000</f>
        <v>1.6430370000000001</v>
      </c>
      <c r="H6997" s="3">
        <f t="shared" ref="H6997:H7060" si="219">+F6997/1000</f>
        <v>0.821519</v>
      </c>
      <c r="J6997" s="3" cm="1">
        <f t="array" ref="J6997">+INDEX(G6997:H6997,,MATCH(Rates!$G$7,$G$4:$H$4,0))</f>
        <v>1.6430370000000001</v>
      </c>
    </row>
    <row r="6998" spans="2:10" x14ac:dyDescent="0.25">
      <c r="B6998" s="3">
        <v>10</v>
      </c>
      <c r="C6998" s="3">
        <v>18</v>
      </c>
      <c r="D6998" s="3">
        <v>17</v>
      </c>
      <c r="E6998" s="3">
        <v>380.60199999999998</v>
      </c>
      <c r="F6998" s="3">
        <v>190.30099999999999</v>
      </c>
      <c r="G6998" s="3">
        <f t="shared" si="218"/>
        <v>0.380602</v>
      </c>
      <c r="H6998" s="3">
        <f t="shared" si="219"/>
        <v>0.190301</v>
      </c>
      <c r="J6998" s="3" cm="1">
        <f t="array" ref="J6998">+INDEX(G6998:H6998,,MATCH(Rates!$G$7,$G$4:$H$4,0))</f>
        <v>0.380602</v>
      </c>
    </row>
    <row r="6999" spans="2:10" x14ac:dyDescent="0.25">
      <c r="B6999" s="3">
        <v>10</v>
      </c>
      <c r="C6999" s="3">
        <v>18</v>
      </c>
      <c r="D6999" s="3">
        <v>18</v>
      </c>
      <c r="E6999" s="3">
        <v>0</v>
      </c>
      <c r="F6999" s="3">
        <v>0</v>
      </c>
      <c r="G6999" s="3">
        <f t="shared" si="218"/>
        <v>0</v>
      </c>
      <c r="H6999" s="3">
        <f t="shared" si="219"/>
        <v>0</v>
      </c>
      <c r="J6999" s="3" cm="1">
        <f t="array" ref="J6999">+INDEX(G6999:H6999,,MATCH(Rates!$G$7,$G$4:$H$4,0))</f>
        <v>0</v>
      </c>
    </row>
    <row r="7000" spans="2:10" x14ac:dyDescent="0.25">
      <c r="B7000" s="3">
        <v>10</v>
      </c>
      <c r="C7000" s="3">
        <v>18</v>
      </c>
      <c r="D7000" s="3">
        <v>19</v>
      </c>
      <c r="E7000" s="3">
        <v>0</v>
      </c>
      <c r="F7000" s="3">
        <v>0</v>
      </c>
      <c r="G7000" s="3">
        <f t="shared" si="218"/>
        <v>0</v>
      </c>
      <c r="H7000" s="3">
        <f t="shared" si="219"/>
        <v>0</v>
      </c>
      <c r="J7000" s="3" cm="1">
        <f t="array" ref="J7000">+INDEX(G7000:H7000,,MATCH(Rates!$G$7,$G$4:$H$4,0))</f>
        <v>0</v>
      </c>
    </row>
    <row r="7001" spans="2:10" x14ac:dyDescent="0.25">
      <c r="B7001" s="3">
        <v>10</v>
      </c>
      <c r="C7001" s="3">
        <v>18</v>
      </c>
      <c r="D7001" s="3">
        <v>20</v>
      </c>
      <c r="E7001" s="3">
        <v>0</v>
      </c>
      <c r="F7001" s="3">
        <v>0</v>
      </c>
      <c r="G7001" s="3">
        <f t="shared" si="218"/>
        <v>0</v>
      </c>
      <c r="H7001" s="3">
        <f t="shared" si="219"/>
        <v>0</v>
      </c>
      <c r="J7001" s="3" cm="1">
        <f t="array" ref="J7001">+INDEX(G7001:H7001,,MATCH(Rates!$G$7,$G$4:$H$4,0))</f>
        <v>0</v>
      </c>
    </row>
    <row r="7002" spans="2:10" x14ac:dyDescent="0.25">
      <c r="B7002" s="3">
        <v>10</v>
      </c>
      <c r="C7002" s="3">
        <v>18</v>
      </c>
      <c r="D7002" s="3">
        <v>21</v>
      </c>
      <c r="E7002" s="3">
        <v>0</v>
      </c>
      <c r="F7002" s="3">
        <v>0</v>
      </c>
      <c r="G7002" s="3">
        <f t="shared" si="218"/>
        <v>0</v>
      </c>
      <c r="H7002" s="3">
        <f t="shared" si="219"/>
        <v>0</v>
      </c>
      <c r="J7002" s="3" cm="1">
        <f t="array" ref="J7002">+INDEX(G7002:H7002,,MATCH(Rates!$G$7,$G$4:$H$4,0))</f>
        <v>0</v>
      </c>
    </row>
    <row r="7003" spans="2:10" x14ac:dyDescent="0.25">
      <c r="B7003" s="3">
        <v>10</v>
      </c>
      <c r="C7003" s="3">
        <v>18</v>
      </c>
      <c r="D7003" s="3">
        <v>22</v>
      </c>
      <c r="E7003" s="3">
        <v>0</v>
      </c>
      <c r="F7003" s="3">
        <v>0</v>
      </c>
      <c r="G7003" s="3">
        <f t="shared" si="218"/>
        <v>0</v>
      </c>
      <c r="H7003" s="3">
        <f t="shared" si="219"/>
        <v>0</v>
      </c>
      <c r="J7003" s="3" cm="1">
        <f t="array" ref="J7003">+INDEX(G7003:H7003,,MATCH(Rates!$G$7,$G$4:$H$4,0))</f>
        <v>0</v>
      </c>
    </row>
    <row r="7004" spans="2:10" x14ac:dyDescent="0.25">
      <c r="B7004" s="3">
        <v>10</v>
      </c>
      <c r="C7004" s="3">
        <v>18</v>
      </c>
      <c r="D7004" s="3">
        <v>23</v>
      </c>
      <c r="E7004" s="3">
        <v>0</v>
      </c>
      <c r="F7004" s="3">
        <v>0</v>
      </c>
      <c r="G7004" s="3">
        <f t="shared" si="218"/>
        <v>0</v>
      </c>
      <c r="H7004" s="3">
        <f t="shared" si="219"/>
        <v>0</v>
      </c>
      <c r="J7004" s="3" cm="1">
        <f t="array" ref="J7004">+INDEX(G7004:H7004,,MATCH(Rates!$G$7,$G$4:$H$4,0))</f>
        <v>0</v>
      </c>
    </row>
    <row r="7005" spans="2:10" x14ac:dyDescent="0.25">
      <c r="B7005" s="3">
        <v>10</v>
      </c>
      <c r="C7005" s="3">
        <v>19</v>
      </c>
      <c r="D7005" s="3">
        <v>0</v>
      </c>
      <c r="E7005" s="3">
        <v>0</v>
      </c>
      <c r="F7005" s="3">
        <v>0</v>
      </c>
      <c r="G7005" s="3">
        <f t="shared" si="218"/>
        <v>0</v>
      </c>
      <c r="H7005" s="3">
        <f t="shared" si="219"/>
        <v>0</v>
      </c>
      <c r="J7005" s="3" cm="1">
        <f t="array" ref="J7005">+INDEX(G7005:H7005,,MATCH(Rates!$G$7,$G$4:$H$4,0))</f>
        <v>0</v>
      </c>
    </row>
    <row r="7006" spans="2:10" x14ac:dyDescent="0.25">
      <c r="B7006" s="3">
        <v>10</v>
      </c>
      <c r="C7006" s="3">
        <v>19</v>
      </c>
      <c r="D7006" s="3">
        <v>1</v>
      </c>
      <c r="E7006" s="3">
        <v>0</v>
      </c>
      <c r="F7006" s="3">
        <v>0</v>
      </c>
      <c r="G7006" s="3">
        <f t="shared" si="218"/>
        <v>0</v>
      </c>
      <c r="H7006" s="3">
        <f t="shared" si="219"/>
        <v>0</v>
      </c>
      <c r="J7006" s="3" cm="1">
        <f t="array" ref="J7006">+INDEX(G7006:H7006,,MATCH(Rates!$G$7,$G$4:$H$4,0))</f>
        <v>0</v>
      </c>
    </row>
    <row r="7007" spans="2:10" x14ac:dyDescent="0.25">
      <c r="B7007" s="3">
        <v>10</v>
      </c>
      <c r="C7007" s="3">
        <v>19</v>
      </c>
      <c r="D7007" s="3">
        <v>2</v>
      </c>
      <c r="E7007" s="3">
        <v>0</v>
      </c>
      <c r="F7007" s="3">
        <v>0</v>
      </c>
      <c r="G7007" s="3">
        <f t="shared" si="218"/>
        <v>0</v>
      </c>
      <c r="H7007" s="3">
        <f t="shared" si="219"/>
        <v>0</v>
      </c>
      <c r="J7007" s="3" cm="1">
        <f t="array" ref="J7007">+INDEX(G7007:H7007,,MATCH(Rates!$G$7,$G$4:$H$4,0))</f>
        <v>0</v>
      </c>
    </row>
    <row r="7008" spans="2:10" x14ac:dyDescent="0.25">
      <c r="B7008" s="3">
        <v>10</v>
      </c>
      <c r="C7008" s="3">
        <v>19</v>
      </c>
      <c r="D7008" s="3">
        <v>3</v>
      </c>
      <c r="E7008" s="3">
        <v>0</v>
      </c>
      <c r="F7008" s="3">
        <v>0</v>
      </c>
      <c r="G7008" s="3">
        <f t="shared" si="218"/>
        <v>0</v>
      </c>
      <c r="H7008" s="3">
        <f t="shared" si="219"/>
        <v>0</v>
      </c>
      <c r="J7008" s="3" cm="1">
        <f t="array" ref="J7008">+INDEX(G7008:H7008,,MATCH(Rates!$G$7,$G$4:$H$4,0))</f>
        <v>0</v>
      </c>
    </row>
    <row r="7009" spans="2:10" x14ac:dyDescent="0.25">
      <c r="B7009" s="3">
        <v>10</v>
      </c>
      <c r="C7009" s="3">
        <v>19</v>
      </c>
      <c r="D7009" s="3">
        <v>4</v>
      </c>
      <c r="E7009" s="3">
        <v>0</v>
      </c>
      <c r="F7009" s="3">
        <v>0</v>
      </c>
      <c r="G7009" s="3">
        <f t="shared" si="218"/>
        <v>0</v>
      </c>
      <c r="H7009" s="3">
        <f t="shared" si="219"/>
        <v>0</v>
      </c>
      <c r="J7009" s="3" cm="1">
        <f t="array" ref="J7009">+INDEX(G7009:H7009,,MATCH(Rates!$G$7,$G$4:$H$4,0))</f>
        <v>0</v>
      </c>
    </row>
    <row r="7010" spans="2:10" x14ac:dyDescent="0.25">
      <c r="B7010" s="3">
        <v>10</v>
      </c>
      <c r="C7010" s="3">
        <v>19</v>
      </c>
      <c r="D7010" s="3">
        <v>5</v>
      </c>
      <c r="E7010" s="3">
        <v>0</v>
      </c>
      <c r="F7010" s="3">
        <v>0</v>
      </c>
      <c r="G7010" s="3">
        <f t="shared" si="218"/>
        <v>0</v>
      </c>
      <c r="H7010" s="3">
        <f t="shared" si="219"/>
        <v>0</v>
      </c>
      <c r="J7010" s="3" cm="1">
        <f t="array" ref="J7010">+INDEX(G7010:H7010,,MATCH(Rates!$G$7,$G$4:$H$4,0))</f>
        <v>0</v>
      </c>
    </row>
    <row r="7011" spans="2:10" x14ac:dyDescent="0.25">
      <c r="B7011" s="3">
        <v>10</v>
      </c>
      <c r="C7011" s="3">
        <v>19</v>
      </c>
      <c r="D7011" s="3">
        <v>6</v>
      </c>
      <c r="E7011" s="3">
        <v>0</v>
      </c>
      <c r="F7011" s="3">
        <v>0</v>
      </c>
      <c r="G7011" s="3">
        <f t="shared" si="218"/>
        <v>0</v>
      </c>
      <c r="H7011" s="3">
        <f t="shared" si="219"/>
        <v>0</v>
      </c>
      <c r="J7011" s="3" cm="1">
        <f t="array" ref="J7011">+INDEX(G7011:H7011,,MATCH(Rates!$G$7,$G$4:$H$4,0))</f>
        <v>0</v>
      </c>
    </row>
    <row r="7012" spans="2:10" x14ac:dyDescent="0.25">
      <c r="B7012" s="3">
        <v>10</v>
      </c>
      <c r="C7012" s="3">
        <v>19</v>
      </c>
      <c r="D7012" s="3">
        <v>7</v>
      </c>
      <c r="E7012" s="3">
        <v>0</v>
      </c>
      <c r="F7012" s="3">
        <v>0</v>
      </c>
      <c r="G7012" s="3">
        <f t="shared" si="218"/>
        <v>0</v>
      </c>
      <c r="H7012" s="3">
        <f t="shared" si="219"/>
        <v>0</v>
      </c>
      <c r="J7012" s="3" cm="1">
        <f t="array" ref="J7012">+INDEX(G7012:H7012,,MATCH(Rates!$G$7,$G$4:$H$4,0))</f>
        <v>0</v>
      </c>
    </row>
    <row r="7013" spans="2:10" x14ac:dyDescent="0.25">
      <c r="B7013" s="3">
        <v>10</v>
      </c>
      <c r="C7013" s="3">
        <v>19</v>
      </c>
      <c r="D7013" s="3">
        <v>8</v>
      </c>
      <c r="E7013" s="3">
        <v>38.213000000000001</v>
      </c>
      <c r="F7013" s="3">
        <v>19.106999999999999</v>
      </c>
      <c r="G7013" s="3">
        <f t="shared" si="218"/>
        <v>3.8213000000000004E-2</v>
      </c>
      <c r="H7013" s="3">
        <f t="shared" si="219"/>
        <v>1.9106999999999999E-2</v>
      </c>
      <c r="J7013" s="3" cm="1">
        <f t="array" ref="J7013">+INDEX(G7013:H7013,,MATCH(Rates!$G$7,$G$4:$H$4,0))</f>
        <v>3.8213000000000004E-2</v>
      </c>
    </row>
    <row r="7014" spans="2:10" x14ac:dyDescent="0.25">
      <c r="B7014" s="3">
        <v>10</v>
      </c>
      <c r="C7014" s="3">
        <v>19</v>
      </c>
      <c r="D7014" s="3">
        <v>9</v>
      </c>
      <c r="E7014" s="3">
        <v>403.947</v>
      </c>
      <c r="F7014" s="3">
        <v>201.97300000000001</v>
      </c>
      <c r="G7014" s="3">
        <f t="shared" si="218"/>
        <v>0.403947</v>
      </c>
      <c r="H7014" s="3">
        <f t="shared" si="219"/>
        <v>0.20197300000000001</v>
      </c>
      <c r="J7014" s="3" cm="1">
        <f t="array" ref="J7014">+INDEX(G7014:H7014,,MATCH(Rates!$G$7,$G$4:$H$4,0))</f>
        <v>0.403947</v>
      </c>
    </row>
    <row r="7015" spans="2:10" x14ac:dyDescent="0.25">
      <c r="B7015" s="3">
        <v>10</v>
      </c>
      <c r="C7015" s="3">
        <v>19</v>
      </c>
      <c r="D7015" s="3">
        <v>10</v>
      </c>
      <c r="E7015" s="3">
        <v>574.99199999999996</v>
      </c>
      <c r="F7015" s="3">
        <v>287.49599999999998</v>
      </c>
      <c r="G7015" s="3">
        <f t="shared" si="218"/>
        <v>0.57499199999999995</v>
      </c>
      <c r="H7015" s="3">
        <f t="shared" si="219"/>
        <v>0.28749599999999997</v>
      </c>
      <c r="J7015" s="3" cm="1">
        <f t="array" ref="J7015">+INDEX(G7015:H7015,,MATCH(Rates!$G$7,$G$4:$H$4,0))</f>
        <v>0.57499199999999995</v>
      </c>
    </row>
    <row r="7016" spans="2:10" x14ac:dyDescent="0.25">
      <c r="B7016" s="3">
        <v>10</v>
      </c>
      <c r="C7016" s="3">
        <v>19</v>
      </c>
      <c r="D7016" s="3">
        <v>11</v>
      </c>
      <c r="E7016" s="3">
        <v>1234.3409999999999</v>
      </c>
      <c r="F7016" s="3">
        <v>617.17100000000005</v>
      </c>
      <c r="G7016" s="3">
        <f t="shared" si="218"/>
        <v>1.2343409999999999</v>
      </c>
      <c r="H7016" s="3">
        <f t="shared" si="219"/>
        <v>0.61717100000000003</v>
      </c>
      <c r="J7016" s="3" cm="1">
        <f t="array" ref="J7016">+INDEX(G7016:H7016,,MATCH(Rates!$G$7,$G$4:$H$4,0))</f>
        <v>1.2343409999999999</v>
      </c>
    </row>
    <row r="7017" spans="2:10" x14ac:dyDescent="0.25">
      <c r="B7017" s="3">
        <v>10</v>
      </c>
      <c r="C7017" s="3">
        <v>19</v>
      </c>
      <c r="D7017" s="3">
        <v>12</v>
      </c>
      <c r="E7017" s="3">
        <v>994.53399999999999</v>
      </c>
      <c r="F7017" s="3">
        <v>497.267</v>
      </c>
      <c r="G7017" s="3">
        <f t="shared" si="218"/>
        <v>0.99453400000000003</v>
      </c>
      <c r="H7017" s="3">
        <f t="shared" si="219"/>
        <v>0.49726700000000001</v>
      </c>
      <c r="J7017" s="3" cm="1">
        <f t="array" ref="J7017">+INDEX(G7017:H7017,,MATCH(Rates!$G$7,$G$4:$H$4,0))</f>
        <v>0.99453400000000003</v>
      </c>
    </row>
    <row r="7018" spans="2:10" x14ac:dyDescent="0.25">
      <c r="B7018" s="3">
        <v>10</v>
      </c>
      <c r="C7018" s="3">
        <v>19</v>
      </c>
      <c r="D7018" s="3">
        <v>13</v>
      </c>
      <c r="E7018" s="3">
        <v>871.73599999999999</v>
      </c>
      <c r="F7018" s="3">
        <v>435.86799999999999</v>
      </c>
      <c r="G7018" s="3">
        <f t="shared" si="218"/>
        <v>0.87173599999999996</v>
      </c>
      <c r="H7018" s="3">
        <f t="shared" si="219"/>
        <v>0.43586799999999998</v>
      </c>
      <c r="J7018" s="3" cm="1">
        <f t="array" ref="J7018">+INDEX(G7018:H7018,,MATCH(Rates!$G$7,$G$4:$H$4,0))</f>
        <v>0.87173599999999996</v>
      </c>
    </row>
    <row r="7019" spans="2:10" x14ac:dyDescent="0.25">
      <c r="B7019" s="3">
        <v>10</v>
      </c>
      <c r="C7019" s="3">
        <v>19</v>
      </c>
      <c r="D7019" s="3">
        <v>14</v>
      </c>
      <c r="E7019" s="3">
        <v>1113.5060000000001</v>
      </c>
      <c r="F7019" s="3">
        <v>556.75300000000004</v>
      </c>
      <c r="G7019" s="3">
        <f t="shared" si="218"/>
        <v>1.1135060000000001</v>
      </c>
      <c r="H7019" s="3">
        <f t="shared" si="219"/>
        <v>0.55675300000000005</v>
      </c>
      <c r="J7019" s="3" cm="1">
        <f t="array" ref="J7019">+INDEX(G7019:H7019,,MATCH(Rates!$G$7,$G$4:$H$4,0))</f>
        <v>1.1135060000000001</v>
      </c>
    </row>
    <row r="7020" spans="2:10" x14ac:dyDescent="0.25">
      <c r="B7020" s="3">
        <v>10</v>
      </c>
      <c r="C7020" s="3">
        <v>19</v>
      </c>
      <c r="D7020" s="3">
        <v>15</v>
      </c>
      <c r="E7020" s="3">
        <v>888.255</v>
      </c>
      <c r="F7020" s="3">
        <v>444.12799999999999</v>
      </c>
      <c r="G7020" s="3">
        <f t="shared" si="218"/>
        <v>0.88825500000000002</v>
      </c>
      <c r="H7020" s="3">
        <f t="shared" si="219"/>
        <v>0.44412799999999997</v>
      </c>
      <c r="J7020" s="3" cm="1">
        <f t="array" ref="J7020">+INDEX(G7020:H7020,,MATCH(Rates!$G$7,$G$4:$H$4,0))</f>
        <v>0.88825500000000002</v>
      </c>
    </row>
    <row r="7021" spans="2:10" x14ac:dyDescent="0.25">
      <c r="B7021" s="3">
        <v>10</v>
      </c>
      <c r="C7021" s="3">
        <v>19</v>
      </c>
      <c r="D7021" s="3">
        <v>16</v>
      </c>
      <c r="E7021" s="3">
        <v>442.32100000000003</v>
      </c>
      <c r="F7021" s="3">
        <v>221.16</v>
      </c>
      <c r="G7021" s="3">
        <f t="shared" si="218"/>
        <v>0.44232100000000002</v>
      </c>
      <c r="H7021" s="3">
        <f t="shared" si="219"/>
        <v>0.22116</v>
      </c>
      <c r="J7021" s="3" cm="1">
        <f t="array" ref="J7021">+INDEX(G7021:H7021,,MATCH(Rates!$G$7,$G$4:$H$4,0))</f>
        <v>0.44232100000000002</v>
      </c>
    </row>
    <row r="7022" spans="2:10" x14ac:dyDescent="0.25">
      <c r="B7022" s="3">
        <v>10</v>
      </c>
      <c r="C7022" s="3">
        <v>19</v>
      </c>
      <c r="D7022" s="3">
        <v>17</v>
      </c>
      <c r="E7022" s="3">
        <v>7.7460000000000004</v>
      </c>
      <c r="F7022" s="3">
        <v>3.8730000000000002</v>
      </c>
      <c r="G7022" s="3">
        <f t="shared" si="218"/>
        <v>7.7460000000000003E-3</v>
      </c>
      <c r="H7022" s="3">
        <f t="shared" si="219"/>
        <v>3.8730000000000001E-3</v>
      </c>
      <c r="J7022" s="3" cm="1">
        <f t="array" ref="J7022">+INDEX(G7022:H7022,,MATCH(Rates!$G$7,$G$4:$H$4,0))</f>
        <v>7.7460000000000003E-3</v>
      </c>
    </row>
    <row r="7023" spans="2:10" x14ac:dyDescent="0.25">
      <c r="B7023" s="3">
        <v>10</v>
      </c>
      <c r="C7023" s="3">
        <v>19</v>
      </c>
      <c r="D7023" s="3">
        <v>18</v>
      </c>
      <c r="E7023" s="3">
        <v>0</v>
      </c>
      <c r="F7023" s="3">
        <v>0</v>
      </c>
      <c r="G7023" s="3">
        <f t="shared" si="218"/>
        <v>0</v>
      </c>
      <c r="H7023" s="3">
        <f t="shared" si="219"/>
        <v>0</v>
      </c>
      <c r="J7023" s="3" cm="1">
        <f t="array" ref="J7023">+INDEX(G7023:H7023,,MATCH(Rates!$G$7,$G$4:$H$4,0))</f>
        <v>0</v>
      </c>
    </row>
    <row r="7024" spans="2:10" x14ac:dyDescent="0.25">
      <c r="B7024" s="3">
        <v>10</v>
      </c>
      <c r="C7024" s="3">
        <v>19</v>
      </c>
      <c r="D7024" s="3">
        <v>19</v>
      </c>
      <c r="E7024" s="3">
        <v>0</v>
      </c>
      <c r="F7024" s="3">
        <v>0</v>
      </c>
      <c r="G7024" s="3">
        <f t="shared" si="218"/>
        <v>0</v>
      </c>
      <c r="H7024" s="3">
        <f t="shared" si="219"/>
        <v>0</v>
      </c>
      <c r="J7024" s="3" cm="1">
        <f t="array" ref="J7024">+INDEX(G7024:H7024,,MATCH(Rates!$G$7,$G$4:$H$4,0))</f>
        <v>0</v>
      </c>
    </row>
    <row r="7025" spans="2:10" x14ac:dyDescent="0.25">
      <c r="B7025" s="3">
        <v>10</v>
      </c>
      <c r="C7025" s="3">
        <v>19</v>
      </c>
      <c r="D7025" s="3">
        <v>20</v>
      </c>
      <c r="E7025" s="3">
        <v>0</v>
      </c>
      <c r="F7025" s="3">
        <v>0</v>
      </c>
      <c r="G7025" s="3">
        <f t="shared" si="218"/>
        <v>0</v>
      </c>
      <c r="H7025" s="3">
        <f t="shared" si="219"/>
        <v>0</v>
      </c>
      <c r="J7025" s="3" cm="1">
        <f t="array" ref="J7025">+INDEX(G7025:H7025,,MATCH(Rates!$G$7,$G$4:$H$4,0))</f>
        <v>0</v>
      </c>
    </row>
    <row r="7026" spans="2:10" x14ac:dyDescent="0.25">
      <c r="B7026" s="3">
        <v>10</v>
      </c>
      <c r="C7026" s="3">
        <v>19</v>
      </c>
      <c r="D7026" s="3">
        <v>21</v>
      </c>
      <c r="E7026" s="3">
        <v>0</v>
      </c>
      <c r="F7026" s="3">
        <v>0</v>
      </c>
      <c r="G7026" s="3">
        <f t="shared" si="218"/>
        <v>0</v>
      </c>
      <c r="H7026" s="3">
        <f t="shared" si="219"/>
        <v>0</v>
      </c>
      <c r="J7026" s="3" cm="1">
        <f t="array" ref="J7026">+INDEX(G7026:H7026,,MATCH(Rates!$G$7,$G$4:$H$4,0))</f>
        <v>0</v>
      </c>
    </row>
    <row r="7027" spans="2:10" x14ac:dyDescent="0.25">
      <c r="B7027" s="3">
        <v>10</v>
      </c>
      <c r="C7027" s="3">
        <v>19</v>
      </c>
      <c r="D7027" s="3">
        <v>22</v>
      </c>
      <c r="E7027" s="3">
        <v>0</v>
      </c>
      <c r="F7027" s="3">
        <v>0</v>
      </c>
      <c r="G7027" s="3">
        <f t="shared" si="218"/>
        <v>0</v>
      </c>
      <c r="H7027" s="3">
        <f t="shared" si="219"/>
        <v>0</v>
      </c>
      <c r="J7027" s="3" cm="1">
        <f t="array" ref="J7027">+INDEX(G7027:H7027,,MATCH(Rates!$G$7,$G$4:$H$4,0))</f>
        <v>0</v>
      </c>
    </row>
    <row r="7028" spans="2:10" x14ac:dyDescent="0.25">
      <c r="B7028" s="3">
        <v>10</v>
      </c>
      <c r="C7028" s="3">
        <v>19</v>
      </c>
      <c r="D7028" s="3">
        <v>23</v>
      </c>
      <c r="E7028" s="3">
        <v>0</v>
      </c>
      <c r="F7028" s="3">
        <v>0</v>
      </c>
      <c r="G7028" s="3">
        <f t="shared" si="218"/>
        <v>0</v>
      </c>
      <c r="H7028" s="3">
        <f t="shared" si="219"/>
        <v>0</v>
      </c>
      <c r="J7028" s="3" cm="1">
        <f t="array" ref="J7028">+INDEX(G7028:H7028,,MATCH(Rates!$G$7,$G$4:$H$4,0))</f>
        <v>0</v>
      </c>
    </row>
    <row r="7029" spans="2:10" x14ac:dyDescent="0.25">
      <c r="B7029" s="3">
        <v>10</v>
      </c>
      <c r="C7029" s="3">
        <v>20</v>
      </c>
      <c r="D7029" s="3">
        <v>0</v>
      </c>
      <c r="E7029" s="3">
        <v>0</v>
      </c>
      <c r="F7029" s="3">
        <v>0</v>
      </c>
      <c r="G7029" s="3">
        <f t="shared" si="218"/>
        <v>0</v>
      </c>
      <c r="H7029" s="3">
        <f t="shared" si="219"/>
        <v>0</v>
      </c>
      <c r="J7029" s="3" cm="1">
        <f t="array" ref="J7029">+INDEX(G7029:H7029,,MATCH(Rates!$G$7,$G$4:$H$4,0))</f>
        <v>0</v>
      </c>
    </row>
    <row r="7030" spans="2:10" x14ac:dyDescent="0.25">
      <c r="B7030" s="3">
        <v>10</v>
      </c>
      <c r="C7030" s="3">
        <v>20</v>
      </c>
      <c r="D7030" s="3">
        <v>1</v>
      </c>
      <c r="E7030" s="3">
        <v>0</v>
      </c>
      <c r="F7030" s="3">
        <v>0</v>
      </c>
      <c r="G7030" s="3">
        <f t="shared" si="218"/>
        <v>0</v>
      </c>
      <c r="H7030" s="3">
        <f t="shared" si="219"/>
        <v>0</v>
      </c>
      <c r="J7030" s="3" cm="1">
        <f t="array" ref="J7030">+INDEX(G7030:H7030,,MATCH(Rates!$G$7,$G$4:$H$4,0))</f>
        <v>0</v>
      </c>
    </row>
    <row r="7031" spans="2:10" x14ac:dyDescent="0.25">
      <c r="B7031" s="3">
        <v>10</v>
      </c>
      <c r="C7031" s="3">
        <v>20</v>
      </c>
      <c r="D7031" s="3">
        <v>2</v>
      </c>
      <c r="E7031" s="3">
        <v>0</v>
      </c>
      <c r="F7031" s="3">
        <v>0</v>
      </c>
      <c r="G7031" s="3">
        <f t="shared" si="218"/>
        <v>0</v>
      </c>
      <c r="H7031" s="3">
        <f t="shared" si="219"/>
        <v>0</v>
      </c>
      <c r="J7031" s="3" cm="1">
        <f t="array" ref="J7031">+INDEX(G7031:H7031,,MATCH(Rates!$G$7,$G$4:$H$4,0))</f>
        <v>0</v>
      </c>
    </row>
    <row r="7032" spans="2:10" x14ac:dyDescent="0.25">
      <c r="B7032" s="3">
        <v>10</v>
      </c>
      <c r="C7032" s="3">
        <v>20</v>
      </c>
      <c r="D7032" s="3">
        <v>3</v>
      </c>
      <c r="E7032" s="3">
        <v>0</v>
      </c>
      <c r="F7032" s="3">
        <v>0</v>
      </c>
      <c r="G7032" s="3">
        <f t="shared" si="218"/>
        <v>0</v>
      </c>
      <c r="H7032" s="3">
        <f t="shared" si="219"/>
        <v>0</v>
      </c>
      <c r="J7032" s="3" cm="1">
        <f t="array" ref="J7032">+INDEX(G7032:H7032,,MATCH(Rates!$G$7,$G$4:$H$4,0))</f>
        <v>0</v>
      </c>
    </row>
    <row r="7033" spans="2:10" x14ac:dyDescent="0.25">
      <c r="B7033" s="3">
        <v>10</v>
      </c>
      <c r="C7033" s="3">
        <v>20</v>
      </c>
      <c r="D7033" s="3">
        <v>4</v>
      </c>
      <c r="E7033" s="3">
        <v>0</v>
      </c>
      <c r="F7033" s="3">
        <v>0</v>
      </c>
      <c r="G7033" s="3">
        <f t="shared" si="218"/>
        <v>0</v>
      </c>
      <c r="H7033" s="3">
        <f t="shared" si="219"/>
        <v>0</v>
      </c>
      <c r="J7033" s="3" cm="1">
        <f t="array" ref="J7033">+INDEX(G7033:H7033,,MATCH(Rates!$G$7,$G$4:$H$4,0))</f>
        <v>0</v>
      </c>
    </row>
    <row r="7034" spans="2:10" x14ac:dyDescent="0.25">
      <c r="B7034" s="3">
        <v>10</v>
      </c>
      <c r="C7034" s="3">
        <v>20</v>
      </c>
      <c r="D7034" s="3">
        <v>5</v>
      </c>
      <c r="E7034" s="3">
        <v>0</v>
      </c>
      <c r="F7034" s="3">
        <v>0</v>
      </c>
      <c r="G7034" s="3">
        <f t="shared" si="218"/>
        <v>0</v>
      </c>
      <c r="H7034" s="3">
        <f t="shared" si="219"/>
        <v>0</v>
      </c>
      <c r="J7034" s="3" cm="1">
        <f t="array" ref="J7034">+INDEX(G7034:H7034,,MATCH(Rates!$G$7,$G$4:$H$4,0))</f>
        <v>0</v>
      </c>
    </row>
    <row r="7035" spans="2:10" x14ac:dyDescent="0.25">
      <c r="B7035" s="3">
        <v>10</v>
      </c>
      <c r="C7035" s="3">
        <v>20</v>
      </c>
      <c r="D7035" s="3">
        <v>6</v>
      </c>
      <c r="E7035" s="3">
        <v>0</v>
      </c>
      <c r="F7035" s="3">
        <v>0</v>
      </c>
      <c r="G7035" s="3">
        <f t="shared" si="218"/>
        <v>0</v>
      </c>
      <c r="H7035" s="3">
        <f t="shared" si="219"/>
        <v>0</v>
      </c>
      <c r="J7035" s="3" cm="1">
        <f t="array" ref="J7035">+INDEX(G7035:H7035,,MATCH(Rates!$G$7,$G$4:$H$4,0))</f>
        <v>0</v>
      </c>
    </row>
    <row r="7036" spans="2:10" x14ac:dyDescent="0.25">
      <c r="B7036" s="3">
        <v>10</v>
      </c>
      <c r="C7036" s="3">
        <v>20</v>
      </c>
      <c r="D7036" s="3">
        <v>7</v>
      </c>
      <c r="E7036" s="3">
        <v>477.221</v>
      </c>
      <c r="F7036" s="3">
        <v>238.61099999999999</v>
      </c>
      <c r="G7036" s="3">
        <f t="shared" si="218"/>
        <v>0.47722100000000001</v>
      </c>
      <c r="H7036" s="3">
        <f t="shared" si="219"/>
        <v>0.23861099999999999</v>
      </c>
      <c r="J7036" s="3" cm="1">
        <f t="array" ref="J7036">+INDEX(G7036:H7036,,MATCH(Rates!$G$7,$G$4:$H$4,0))</f>
        <v>0.47722100000000001</v>
      </c>
    </row>
    <row r="7037" spans="2:10" x14ac:dyDescent="0.25">
      <c r="B7037" s="3">
        <v>10</v>
      </c>
      <c r="C7037" s="3">
        <v>20</v>
      </c>
      <c r="D7037" s="3">
        <v>8</v>
      </c>
      <c r="E7037" s="3">
        <v>2137.42</v>
      </c>
      <c r="F7037" s="3">
        <v>1068.71</v>
      </c>
      <c r="G7037" s="3">
        <f t="shared" si="218"/>
        <v>2.1374200000000001</v>
      </c>
      <c r="H7037" s="3">
        <f t="shared" si="219"/>
        <v>1.06871</v>
      </c>
      <c r="J7037" s="3" cm="1">
        <f t="array" ref="J7037">+INDEX(G7037:H7037,,MATCH(Rates!$G$7,$G$4:$H$4,0))</f>
        <v>2.1374200000000001</v>
      </c>
    </row>
    <row r="7038" spans="2:10" x14ac:dyDescent="0.25">
      <c r="B7038" s="3">
        <v>10</v>
      </c>
      <c r="C7038" s="3">
        <v>20</v>
      </c>
      <c r="D7038" s="3">
        <v>9</v>
      </c>
      <c r="E7038" s="3">
        <v>2587.3069999999998</v>
      </c>
      <c r="F7038" s="3">
        <v>1293.653</v>
      </c>
      <c r="G7038" s="3">
        <f t="shared" si="218"/>
        <v>2.5873069999999996</v>
      </c>
      <c r="H7038" s="3">
        <f t="shared" si="219"/>
        <v>1.2936529999999999</v>
      </c>
      <c r="J7038" s="3" cm="1">
        <f t="array" ref="J7038">+INDEX(G7038:H7038,,MATCH(Rates!$G$7,$G$4:$H$4,0))</f>
        <v>2.5873069999999996</v>
      </c>
    </row>
    <row r="7039" spans="2:10" x14ac:dyDescent="0.25">
      <c r="B7039" s="3">
        <v>10</v>
      </c>
      <c r="C7039" s="3">
        <v>20</v>
      </c>
      <c r="D7039" s="3">
        <v>10</v>
      </c>
      <c r="E7039" s="3">
        <v>5024.3140000000003</v>
      </c>
      <c r="F7039" s="3">
        <v>2512.1570000000002</v>
      </c>
      <c r="G7039" s="3">
        <f t="shared" si="218"/>
        <v>5.0243140000000004</v>
      </c>
      <c r="H7039" s="3">
        <f t="shared" si="219"/>
        <v>2.5121570000000002</v>
      </c>
      <c r="J7039" s="3" cm="1">
        <f t="array" ref="J7039">+INDEX(G7039:H7039,,MATCH(Rates!$G$7,$G$4:$H$4,0))</f>
        <v>5.0243140000000004</v>
      </c>
    </row>
    <row r="7040" spans="2:10" x14ac:dyDescent="0.25">
      <c r="B7040" s="3">
        <v>10</v>
      </c>
      <c r="C7040" s="3">
        <v>20</v>
      </c>
      <c r="D7040" s="3">
        <v>11</v>
      </c>
      <c r="E7040" s="3">
        <v>5712.3289999999997</v>
      </c>
      <c r="F7040" s="3">
        <v>2856.165</v>
      </c>
      <c r="G7040" s="3">
        <f t="shared" si="218"/>
        <v>5.7123289999999995</v>
      </c>
      <c r="H7040" s="3">
        <f t="shared" si="219"/>
        <v>2.8561649999999998</v>
      </c>
      <c r="J7040" s="3" cm="1">
        <f t="array" ref="J7040">+INDEX(G7040:H7040,,MATCH(Rates!$G$7,$G$4:$H$4,0))</f>
        <v>5.7123289999999995</v>
      </c>
    </row>
    <row r="7041" spans="2:10" x14ac:dyDescent="0.25">
      <c r="B7041" s="3">
        <v>10</v>
      </c>
      <c r="C7041" s="3">
        <v>20</v>
      </c>
      <c r="D7041" s="3">
        <v>12</v>
      </c>
      <c r="E7041" s="3">
        <v>4280.9570000000003</v>
      </c>
      <c r="F7041" s="3">
        <v>2140.4789999999998</v>
      </c>
      <c r="G7041" s="3">
        <f t="shared" si="218"/>
        <v>4.2809569999999999</v>
      </c>
      <c r="H7041" s="3">
        <f t="shared" si="219"/>
        <v>2.140479</v>
      </c>
      <c r="J7041" s="3" cm="1">
        <f t="array" ref="J7041">+INDEX(G7041:H7041,,MATCH(Rates!$G$7,$G$4:$H$4,0))</f>
        <v>4.2809569999999999</v>
      </c>
    </row>
    <row r="7042" spans="2:10" x14ac:dyDescent="0.25">
      <c r="B7042" s="3">
        <v>10</v>
      </c>
      <c r="C7042" s="3">
        <v>20</v>
      </c>
      <c r="D7042" s="3">
        <v>13</v>
      </c>
      <c r="E7042" s="3">
        <v>3905.4810000000002</v>
      </c>
      <c r="F7042" s="3">
        <v>1952.74</v>
      </c>
      <c r="G7042" s="3">
        <f t="shared" si="218"/>
        <v>3.9054810000000004</v>
      </c>
      <c r="H7042" s="3">
        <f t="shared" si="219"/>
        <v>1.9527399999999999</v>
      </c>
      <c r="J7042" s="3" cm="1">
        <f t="array" ref="J7042">+INDEX(G7042:H7042,,MATCH(Rates!$G$7,$G$4:$H$4,0))</f>
        <v>3.9054810000000004</v>
      </c>
    </row>
    <row r="7043" spans="2:10" x14ac:dyDescent="0.25">
      <c r="B7043" s="3">
        <v>10</v>
      </c>
      <c r="C7043" s="3">
        <v>20</v>
      </c>
      <c r="D7043" s="3">
        <v>14</v>
      </c>
      <c r="E7043" s="3">
        <v>3640.4789999999998</v>
      </c>
      <c r="F7043" s="3">
        <v>1820.24</v>
      </c>
      <c r="G7043" s="3">
        <f t="shared" si="218"/>
        <v>3.640479</v>
      </c>
      <c r="H7043" s="3">
        <f t="shared" si="219"/>
        <v>1.8202400000000001</v>
      </c>
      <c r="J7043" s="3" cm="1">
        <f t="array" ref="J7043">+INDEX(G7043:H7043,,MATCH(Rates!$G$7,$G$4:$H$4,0))</f>
        <v>3.640479</v>
      </c>
    </row>
    <row r="7044" spans="2:10" x14ac:dyDescent="0.25">
      <c r="B7044" s="3">
        <v>10</v>
      </c>
      <c r="C7044" s="3">
        <v>20</v>
      </c>
      <c r="D7044" s="3">
        <v>15</v>
      </c>
      <c r="E7044" s="3">
        <v>3761.712</v>
      </c>
      <c r="F7044" s="3">
        <v>1880.856</v>
      </c>
      <c r="G7044" s="3">
        <f t="shared" si="218"/>
        <v>3.7617120000000002</v>
      </c>
      <c r="H7044" s="3">
        <f t="shared" si="219"/>
        <v>1.8808560000000001</v>
      </c>
      <c r="J7044" s="3" cm="1">
        <f t="array" ref="J7044">+INDEX(G7044:H7044,,MATCH(Rates!$G$7,$G$4:$H$4,0))</f>
        <v>3.7617120000000002</v>
      </c>
    </row>
    <row r="7045" spans="2:10" x14ac:dyDescent="0.25">
      <c r="B7045" s="3">
        <v>10</v>
      </c>
      <c r="C7045" s="3">
        <v>20</v>
      </c>
      <c r="D7045" s="3">
        <v>16</v>
      </c>
      <c r="E7045" s="3">
        <v>2115.0610000000001</v>
      </c>
      <c r="F7045" s="3">
        <v>1057.5309999999999</v>
      </c>
      <c r="G7045" s="3">
        <f t="shared" si="218"/>
        <v>2.1150610000000003</v>
      </c>
      <c r="H7045" s="3">
        <f t="shared" si="219"/>
        <v>1.057531</v>
      </c>
      <c r="J7045" s="3" cm="1">
        <f t="array" ref="J7045">+INDEX(G7045:H7045,,MATCH(Rates!$G$7,$G$4:$H$4,0))</f>
        <v>2.1150610000000003</v>
      </c>
    </row>
    <row r="7046" spans="2:10" x14ac:dyDescent="0.25">
      <c r="B7046" s="3">
        <v>10</v>
      </c>
      <c r="C7046" s="3">
        <v>20</v>
      </c>
      <c r="D7046" s="3">
        <v>17</v>
      </c>
      <c r="E7046" s="3">
        <v>472.202</v>
      </c>
      <c r="F7046" s="3">
        <v>236.101</v>
      </c>
      <c r="G7046" s="3">
        <f t="shared" si="218"/>
        <v>0.47220200000000001</v>
      </c>
      <c r="H7046" s="3">
        <f t="shared" si="219"/>
        <v>0.23610100000000001</v>
      </c>
      <c r="J7046" s="3" cm="1">
        <f t="array" ref="J7046">+INDEX(G7046:H7046,,MATCH(Rates!$G$7,$G$4:$H$4,0))</f>
        <v>0.47220200000000001</v>
      </c>
    </row>
    <row r="7047" spans="2:10" x14ac:dyDescent="0.25">
      <c r="B7047" s="3">
        <v>10</v>
      </c>
      <c r="C7047" s="3">
        <v>20</v>
      </c>
      <c r="D7047" s="3">
        <v>18</v>
      </c>
      <c r="E7047" s="3">
        <v>0</v>
      </c>
      <c r="F7047" s="3">
        <v>0</v>
      </c>
      <c r="G7047" s="3">
        <f t="shared" si="218"/>
        <v>0</v>
      </c>
      <c r="H7047" s="3">
        <f t="shared" si="219"/>
        <v>0</v>
      </c>
      <c r="J7047" s="3" cm="1">
        <f t="array" ref="J7047">+INDEX(G7047:H7047,,MATCH(Rates!$G$7,$G$4:$H$4,0))</f>
        <v>0</v>
      </c>
    </row>
    <row r="7048" spans="2:10" x14ac:dyDescent="0.25">
      <c r="B7048" s="3">
        <v>10</v>
      </c>
      <c r="C7048" s="3">
        <v>20</v>
      </c>
      <c r="D7048" s="3">
        <v>19</v>
      </c>
      <c r="E7048" s="3">
        <v>0</v>
      </c>
      <c r="F7048" s="3">
        <v>0</v>
      </c>
      <c r="G7048" s="3">
        <f t="shared" si="218"/>
        <v>0</v>
      </c>
      <c r="H7048" s="3">
        <f t="shared" si="219"/>
        <v>0</v>
      </c>
      <c r="J7048" s="3" cm="1">
        <f t="array" ref="J7048">+INDEX(G7048:H7048,,MATCH(Rates!$G$7,$G$4:$H$4,0))</f>
        <v>0</v>
      </c>
    </row>
    <row r="7049" spans="2:10" x14ac:dyDescent="0.25">
      <c r="B7049" s="3">
        <v>10</v>
      </c>
      <c r="C7049" s="3">
        <v>20</v>
      </c>
      <c r="D7049" s="3">
        <v>20</v>
      </c>
      <c r="E7049" s="3">
        <v>0</v>
      </c>
      <c r="F7049" s="3">
        <v>0</v>
      </c>
      <c r="G7049" s="3">
        <f t="shared" si="218"/>
        <v>0</v>
      </c>
      <c r="H7049" s="3">
        <f t="shared" si="219"/>
        <v>0</v>
      </c>
      <c r="J7049" s="3" cm="1">
        <f t="array" ref="J7049">+INDEX(G7049:H7049,,MATCH(Rates!$G$7,$G$4:$H$4,0))</f>
        <v>0</v>
      </c>
    </row>
    <row r="7050" spans="2:10" x14ac:dyDescent="0.25">
      <c r="B7050" s="3">
        <v>10</v>
      </c>
      <c r="C7050" s="3">
        <v>20</v>
      </c>
      <c r="D7050" s="3">
        <v>21</v>
      </c>
      <c r="E7050" s="3">
        <v>0</v>
      </c>
      <c r="F7050" s="3">
        <v>0</v>
      </c>
      <c r="G7050" s="3">
        <f t="shared" si="218"/>
        <v>0</v>
      </c>
      <c r="H7050" s="3">
        <f t="shared" si="219"/>
        <v>0</v>
      </c>
      <c r="J7050" s="3" cm="1">
        <f t="array" ref="J7050">+INDEX(G7050:H7050,,MATCH(Rates!$G$7,$G$4:$H$4,0))</f>
        <v>0</v>
      </c>
    </row>
    <row r="7051" spans="2:10" x14ac:dyDescent="0.25">
      <c r="B7051" s="3">
        <v>10</v>
      </c>
      <c r="C7051" s="3">
        <v>20</v>
      </c>
      <c r="D7051" s="3">
        <v>22</v>
      </c>
      <c r="E7051" s="3">
        <v>0</v>
      </c>
      <c r="F7051" s="3">
        <v>0</v>
      </c>
      <c r="G7051" s="3">
        <f t="shared" si="218"/>
        <v>0</v>
      </c>
      <c r="H7051" s="3">
        <f t="shared" si="219"/>
        <v>0</v>
      </c>
      <c r="J7051" s="3" cm="1">
        <f t="array" ref="J7051">+INDEX(G7051:H7051,,MATCH(Rates!$G$7,$G$4:$H$4,0))</f>
        <v>0</v>
      </c>
    </row>
    <row r="7052" spans="2:10" x14ac:dyDescent="0.25">
      <c r="B7052" s="3">
        <v>10</v>
      </c>
      <c r="C7052" s="3">
        <v>20</v>
      </c>
      <c r="D7052" s="3">
        <v>23</v>
      </c>
      <c r="E7052" s="3">
        <v>0</v>
      </c>
      <c r="F7052" s="3">
        <v>0</v>
      </c>
      <c r="G7052" s="3">
        <f t="shared" si="218"/>
        <v>0</v>
      </c>
      <c r="H7052" s="3">
        <f t="shared" si="219"/>
        <v>0</v>
      </c>
      <c r="J7052" s="3" cm="1">
        <f t="array" ref="J7052">+INDEX(G7052:H7052,,MATCH(Rates!$G$7,$G$4:$H$4,0))</f>
        <v>0</v>
      </c>
    </row>
    <row r="7053" spans="2:10" x14ac:dyDescent="0.25">
      <c r="B7053" s="3">
        <v>10</v>
      </c>
      <c r="C7053" s="3">
        <v>21</v>
      </c>
      <c r="D7053" s="3">
        <v>0</v>
      </c>
      <c r="E7053" s="3">
        <v>0</v>
      </c>
      <c r="F7053" s="3">
        <v>0</v>
      </c>
      <c r="G7053" s="3">
        <f t="shared" si="218"/>
        <v>0</v>
      </c>
      <c r="H7053" s="3">
        <f t="shared" si="219"/>
        <v>0</v>
      </c>
      <c r="J7053" s="3" cm="1">
        <f t="array" ref="J7053">+INDEX(G7053:H7053,,MATCH(Rates!$G$7,$G$4:$H$4,0))</f>
        <v>0</v>
      </c>
    </row>
    <row r="7054" spans="2:10" x14ac:dyDescent="0.25">
      <c r="B7054" s="3">
        <v>10</v>
      </c>
      <c r="C7054" s="3">
        <v>21</v>
      </c>
      <c r="D7054" s="3">
        <v>1</v>
      </c>
      <c r="E7054" s="3">
        <v>0</v>
      </c>
      <c r="F7054" s="3">
        <v>0</v>
      </c>
      <c r="G7054" s="3">
        <f t="shared" si="218"/>
        <v>0</v>
      </c>
      <c r="H7054" s="3">
        <f t="shared" si="219"/>
        <v>0</v>
      </c>
      <c r="J7054" s="3" cm="1">
        <f t="array" ref="J7054">+INDEX(G7054:H7054,,MATCH(Rates!$G$7,$G$4:$H$4,0))</f>
        <v>0</v>
      </c>
    </row>
    <row r="7055" spans="2:10" x14ac:dyDescent="0.25">
      <c r="B7055" s="3">
        <v>10</v>
      </c>
      <c r="C7055" s="3">
        <v>21</v>
      </c>
      <c r="D7055" s="3">
        <v>2</v>
      </c>
      <c r="E7055" s="3">
        <v>0</v>
      </c>
      <c r="F7055" s="3">
        <v>0</v>
      </c>
      <c r="G7055" s="3">
        <f t="shared" si="218"/>
        <v>0</v>
      </c>
      <c r="H7055" s="3">
        <f t="shared" si="219"/>
        <v>0</v>
      </c>
      <c r="J7055" s="3" cm="1">
        <f t="array" ref="J7055">+INDEX(G7055:H7055,,MATCH(Rates!$G$7,$G$4:$H$4,0))</f>
        <v>0</v>
      </c>
    </row>
    <row r="7056" spans="2:10" x14ac:dyDescent="0.25">
      <c r="B7056" s="3">
        <v>10</v>
      </c>
      <c r="C7056" s="3">
        <v>21</v>
      </c>
      <c r="D7056" s="3">
        <v>3</v>
      </c>
      <c r="E7056" s="3">
        <v>0</v>
      </c>
      <c r="F7056" s="3">
        <v>0</v>
      </c>
      <c r="G7056" s="3">
        <f t="shared" si="218"/>
        <v>0</v>
      </c>
      <c r="H7056" s="3">
        <f t="shared" si="219"/>
        <v>0</v>
      </c>
      <c r="J7056" s="3" cm="1">
        <f t="array" ref="J7056">+INDEX(G7056:H7056,,MATCH(Rates!$G$7,$G$4:$H$4,0))</f>
        <v>0</v>
      </c>
    </row>
    <row r="7057" spans="2:10" x14ac:dyDescent="0.25">
      <c r="B7057" s="3">
        <v>10</v>
      </c>
      <c r="C7057" s="3">
        <v>21</v>
      </c>
      <c r="D7057" s="3">
        <v>4</v>
      </c>
      <c r="E7057" s="3">
        <v>0</v>
      </c>
      <c r="F7057" s="3">
        <v>0</v>
      </c>
      <c r="G7057" s="3">
        <f t="shared" si="218"/>
        <v>0</v>
      </c>
      <c r="H7057" s="3">
        <f t="shared" si="219"/>
        <v>0</v>
      </c>
      <c r="J7057" s="3" cm="1">
        <f t="array" ref="J7057">+INDEX(G7057:H7057,,MATCH(Rates!$G$7,$G$4:$H$4,0))</f>
        <v>0</v>
      </c>
    </row>
    <row r="7058" spans="2:10" x14ac:dyDescent="0.25">
      <c r="B7058" s="3">
        <v>10</v>
      </c>
      <c r="C7058" s="3">
        <v>21</v>
      </c>
      <c r="D7058" s="3">
        <v>5</v>
      </c>
      <c r="E7058" s="3">
        <v>0</v>
      </c>
      <c r="F7058" s="3">
        <v>0</v>
      </c>
      <c r="G7058" s="3">
        <f t="shared" si="218"/>
        <v>0</v>
      </c>
      <c r="H7058" s="3">
        <f t="shared" si="219"/>
        <v>0</v>
      </c>
      <c r="J7058" s="3" cm="1">
        <f t="array" ref="J7058">+INDEX(G7058:H7058,,MATCH(Rates!$G$7,$G$4:$H$4,0))</f>
        <v>0</v>
      </c>
    </row>
    <row r="7059" spans="2:10" x14ac:dyDescent="0.25">
      <c r="B7059" s="3">
        <v>10</v>
      </c>
      <c r="C7059" s="3">
        <v>21</v>
      </c>
      <c r="D7059" s="3">
        <v>6</v>
      </c>
      <c r="E7059" s="3">
        <v>0</v>
      </c>
      <c r="F7059" s="3">
        <v>0</v>
      </c>
      <c r="G7059" s="3">
        <f t="shared" si="218"/>
        <v>0</v>
      </c>
      <c r="H7059" s="3">
        <f t="shared" si="219"/>
        <v>0</v>
      </c>
      <c r="J7059" s="3" cm="1">
        <f t="array" ref="J7059">+INDEX(G7059:H7059,,MATCH(Rates!$G$7,$G$4:$H$4,0))</f>
        <v>0</v>
      </c>
    </row>
    <row r="7060" spans="2:10" x14ac:dyDescent="0.25">
      <c r="B7060" s="3">
        <v>10</v>
      </c>
      <c r="C7060" s="3">
        <v>21</v>
      </c>
      <c r="D7060" s="3">
        <v>7</v>
      </c>
      <c r="E7060" s="3">
        <v>508.50400000000002</v>
      </c>
      <c r="F7060" s="3">
        <v>254.25200000000001</v>
      </c>
      <c r="G7060" s="3">
        <f t="shared" si="218"/>
        <v>0.50850400000000007</v>
      </c>
      <c r="H7060" s="3">
        <f t="shared" si="219"/>
        <v>0.25425200000000003</v>
      </c>
      <c r="J7060" s="3" cm="1">
        <f t="array" ref="J7060">+INDEX(G7060:H7060,,MATCH(Rates!$G$7,$G$4:$H$4,0))</f>
        <v>0.50850400000000007</v>
      </c>
    </row>
    <row r="7061" spans="2:10" x14ac:dyDescent="0.25">
      <c r="B7061" s="3">
        <v>10</v>
      </c>
      <c r="C7061" s="3">
        <v>21</v>
      </c>
      <c r="D7061" s="3">
        <v>8</v>
      </c>
      <c r="E7061" s="3">
        <v>2169.895</v>
      </c>
      <c r="F7061" s="3">
        <v>1084.9480000000001</v>
      </c>
      <c r="G7061" s="3">
        <f t="shared" ref="G7061:G7124" si="220">+E7061/1000</f>
        <v>2.1698949999999999</v>
      </c>
      <c r="H7061" s="3">
        <f t="shared" ref="H7061:H7124" si="221">+F7061/1000</f>
        <v>1.084948</v>
      </c>
      <c r="J7061" s="3" cm="1">
        <f t="array" ref="J7061">+INDEX(G7061:H7061,,MATCH(Rates!$G$7,$G$4:$H$4,0))</f>
        <v>2.1698949999999999</v>
      </c>
    </row>
    <row r="7062" spans="2:10" x14ac:dyDescent="0.25">
      <c r="B7062" s="3">
        <v>10</v>
      </c>
      <c r="C7062" s="3">
        <v>21</v>
      </c>
      <c r="D7062" s="3">
        <v>9</v>
      </c>
      <c r="E7062" s="3">
        <v>3688.25</v>
      </c>
      <c r="F7062" s="3">
        <v>1844.125</v>
      </c>
      <c r="G7062" s="3">
        <f t="shared" si="220"/>
        <v>3.68825</v>
      </c>
      <c r="H7062" s="3">
        <f t="shared" si="221"/>
        <v>1.844125</v>
      </c>
      <c r="J7062" s="3" cm="1">
        <f t="array" ref="J7062">+INDEX(G7062:H7062,,MATCH(Rates!$G$7,$G$4:$H$4,0))</f>
        <v>3.68825</v>
      </c>
    </row>
    <row r="7063" spans="2:10" x14ac:dyDescent="0.25">
      <c r="B7063" s="3">
        <v>10</v>
      </c>
      <c r="C7063" s="3">
        <v>21</v>
      </c>
      <c r="D7063" s="3">
        <v>10</v>
      </c>
      <c r="E7063" s="3">
        <v>4749.9889999999996</v>
      </c>
      <c r="F7063" s="3">
        <v>2374.9940000000001</v>
      </c>
      <c r="G7063" s="3">
        <f t="shared" si="220"/>
        <v>4.7499889999999994</v>
      </c>
      <c r="H7063" s="3">
        <f t="shared" si="221"/>
        <v>2.374994</v>
      </c>
      <c r="J7063" s="3" cm="1">
        <f t="array" ref="J7063">+INDEX(G7063:H7063,,MATCH(Rates!$G$7,$G$4:$H$4,0))</f>
        <v>4.7499889999999994</v>
      </c>
    </row>
    <row r="7064" spans="2:10" x14ac:dyDescent="0.25">
      <c r="B7064" s="3">
        <v>10</v>
      </c>
      <c r="C7064" s="3">
        <v>21</v>
      </c>
      <c r="D7064" s="3">
        <v>11</v>
      </c>
      <c r="E7064" s="3">
        <v>5182.12</v>
      </c>
      <c r="F7064" s="3">
        <v>2591.06</v>
      </c>
      <c r="G7064" s="3">
        <f t="shared" si="220"/>
        <v>5.1821200000000003</v>
      </c>
      <c r="H7064" s="3">
        <f t="shared" si="221"/>
        <v>2.5910600000000001</v>
      </c>
      <c r="J7064" s="3" cm="1">
        <f t="array" ref="J7064">+INDEX(G7064:H7064,,MATCH(Rates!$G$7,$G$4:$H$4,0))</f>
        <v>5.1821200000000003</v>
      </c>
    </row>
    <row r="7065" spans="2:10" x14ac:dyDescent="0.25">
      <c r="B7065" s="3">
        <v>10</v>
      </c>
      <c r="C7065" s="3">
        <v>21</v>
      </c>
      <c r="D7065" s="3">
        <v>12</v>
      </c>
      <c r="E7065" s="3">
        <v>5339.39</v>
      </c>
      <c r="F7065" s="3">
        <v>2669.6950000000002</v>
      </c>
      <c r="G7065" s="3">
        <f t="shared" si="220"/>
        <v>5.3393900000000007</v>
      </c>
      <c r="H7065" s="3">
        <f t="shared" si="221"/>
        <v>2.6696950000000004</v>
      </c>
      <c r="J7065" s="3" cm="1">
        <f t="array" ref="J7065">+INDEX(G7065:H7065,,MATCH(Rates!$G$7,$G$4:$H$4,0))</f>
        <v>5.3393900000000007</v>
      </c>
    </row>
    <row r="7066" spans="2:10" x14ac:dyDescent="0.25">
      <c r="B7066" s="3">
        <v>10</v>
      </c>
      <c r="C7066" s="3">
        <v>21</v>
      </c>
      <c r="D7066" s="3">
        <v>13</v>
      </c>
      <c r="E7066" s="3">
        <v>5120.7049999999999</v>
      </c>
      <c r="F7066" s="3">
        <v>2560.3530000000001</v>
      </c>
      <c r="G7066" s="3">
        <f t="shared" si="220"/>
        <v>5.1207050000000001</v>
      </c>
      <c r="H7066" s="3">
        <f t="shared" si="221"/>
        <v>2.5603530000000001</v>
      </c>
      <c r="J7066" s="3" cm="1">
        <f t="array" ref="J7066">+INDEX(G7066:H7066,,MATCH(Rates!$G$7,$G$4:$H$4,0))</f>
        <v>5.1207050000000001</v>
      </c>
    </row>
    <row r="7067" spans="2:10" x14ac:dyDescent="0.25">
      <c r="B7067" s="3">
        <v>10</v>
      </c>
      <c r="C7067" s="3">
        <v>21</v>
      </c>
      <c r="D7067" s="3">
        <v>14</v>
      </c>
      <c r="E7067" s="3">
        <v>4474.88</v>
      </c>
      <c r="F7067" s="3">
        <v>2237.44</v>
      </c>
      <c r="G7067" s="3">
        <f t="shared" si="220"/>
        <v>4.4748799999999997</v>
      </c>
      <c r="H7067" s="3">
        <f t="shared" si="221"/>
        <v>2.2374399999999999</v>
      </c>
      <c r="J7067" s="3" cm="1">
        <f t="array" ref="J7067">+INDEX(G7067:H7067,,MATCH(Rates!$G$7,$G$4:$H$4,0))</f>
        <v>4.4748799999999997</v>
      </c>
    </row>
    <row r="7068" spans="2:10" x14ac:dyDescent="0.25">
      <c r="B7068" s="3">
        <v>10</v>
      </c>
      <c r="C7068" s="3">
        <v>21</v>
      </c>
      <c r="D7068" s="3">
        <v>15</v>
      </c>
      <c r="E7068" s="3">
        <v>3543.9380000000001</v>
      </c>
      <c r="F7068" s="3">
        <v>1771.9690000000001</v>
      </c>
      <c r="G7068" s="3">
        <f t="shared" si="220"/>
        <v>3.5439380000000003</v>
      </c>
      <c r="H7068" s="3">
        <f t="shared" si="221"/>
        <v>1.7719690000000001</v>
      </c>
      <c r="J7068" s="3" cm="1">
        <f t="array" ref="J7068">+INDEX(G7068:H7068,,MATCH(Rates!$G$7,$G$4:$H$4,0))</f>
        <v>3.5439380000000003</v>
      </c>
    </row>
    <row r="7069" spans="2:10" x14ac:dyDescent="0.25">
      <c r="B7069" s="3">
        <v>10</v>
      </c>
      <c r="C7069" s="3">
        <v>21</v>
      </c>
      <c r="D7069" s="3">
        <v>16</v>
      </c>
      <c r="E7069" s="3">
        <v>2045.5650000000001</v>
      </c>
      <c r="F7069" s="3">
        <v>1022.783</v>
      </c>
      <c r="G7069" s="3">
        <f t="shared" si="220"/>
        <v>2.0455649999999999</v>
      </c>
      <c r="H7069" s="3">
        <f t="shared" si="221"/>
        <v>1.022783</v>
      </c>
      <c r="J7069" s="3" cm="1">
        <f t="array" ref="J7069">+INDEX(G7069:H7069,,MATCH(Rates!$G$7,$G$4:$H$4,0))</f>
        <v>2.0455649999999999</v>
      </c>
    </row>
    <row r="7070" spans="2:10" x14ac:dyDescent="0.25">
      <c r="B7070" s="3">
        <v>10</v>
      </c>
      <c r="C7070" s="3">
        <v>21</v>
      </c>
      <c r="D7070" s="3">
        <v>17</v>
      </c>
      <c r="E7070" s="3">
        <v>455.59300000000002</v>
      </c>
      <c r="F7070" s="3">
        <v>227.797</v>
      </c>
      <c r="G7070" s="3">
        <f t="shared" si="220"/>
        <v>0.45559300000000003</v>
      </c>
      <c r="H7070" s="3">
        <f t="shared" si="221"/>
        <v>0.227797</v>
      </c>
      <c r="J7070" s="3" cm="1">
        <f t="array" ref="J7070">+INDEX(G7070:H7070,,MATCH(Rates!$G$7,$G$4:$H$4,0))</f>
        <v>0.45559300000000003</v>
      </c>
    </row>
    <row r="7071" spans="2:10" x14ac:dyDescent="0.25">
      <c r="B7071" s="3">
        <v>10</v>
      </c>
      <c r="C7071" s="3">
        <v>21</v>
      </c>
      <c r="D7071" s="3">
        <v>18</v>
      </c>
      <c r="E7071" s="3">
        <v>0</v>
      </c>
      <c r="F7071" s="3">
        <v>0</v>
      </c>
      <c r="G7071" s="3">
        <f t="shared" si="220"/>
        <v>0</v>
      </c>
      <c r="H7071" s="3">
        <f t="shared" si="221"/>
        <v>0</v>
      </c>
      <c r="J7071" s="3" cm="1">
        <f t="array" ref="J7071">+INDEX(G7071:H7071,,MATCH(Rates!$G$7,$G$4:$H$4,0))</f>
        <v>0</v>
      </c>
    </row>
    <row r="7072" spans="2:10" x14ac:dyDescent="0.25">
      <c r="B7072" s="3">
        <v>10</v>
      </c>
      <c r="C7072" s="3">
        <v>21</v>
      </c>
      <c r="D7072" s="3">
        <v>19</v>
      </c>
      <c r="E7072" s="3">
        <v>0</v>
      </c>
      <c r="F7072" s="3">
        <v>0</v>
      </c>
      <c r="G7072" s="3">
        <f t="shared" si="220"/>
        <v>0</v>
      </c>
      <c r="H7072" s="3">
        <f t="shared" si="221"/>
        <v>0</v>
      </c>
      <c r="J7072" s="3" cm="1">
        <f t="array" ref="J7072">+INDEX(G7072:H7072,,MATCH(Rates!$G$7,$G$4:$H$4,0))</f>
        <v>0</v>
      </c>
    </row>
    <row r="7073" spans="2:10" x14ac:dyDescent="0.25">
      <c r="B7073" s="3">
        <v>10</v>
      </c>
      <c r="C7073" s="3">
        <v>21</v>
      </c>
      <c r="D7073" s="3">
        <v>20</v>
      </c>
      <c r="E7073" s="3">
        <v>0</v>
      </c>
      <c r="F7073" s="3">
        <v>0</v>
      </c>
      <c r="G7073" s="3">
        <f t="shared" si="220"/>
        <v>0</v>
      </c>
      <c r="H7073" s="3">
        <f t="shared" si="221"/>
        <v>0</v>
      </c>
      <c r="J7073" s="3" cm="1">
        <f t="array" ref="J7073">+INDEX(G7073:H7073,,MATCH(Rates!$G$7,$G$4:$H$4,0))</f>
        <v>0</v>
      </c>
    </row>
    <row r="7074" spans="2:10" x14ac:dyDescent="0.25">
      <c r="B7074" s="3">
        <v>10</v>
      </c>
      <c r="C7074" s="3">
        <v>21</v>
      </c>
      <c r="D7074" s="3">
        <v>21</v>
      </c>
      <c r="E7074" s="3">
        <v>0</v>
      </c>
      <c r="F7074" s="3">
        <v>0</v>
      </c>
      <c r="G7074" s="3">
        <f t="shared" si="220"/>
        <v>0</v>
      </c>
      <c r="H7074" s="3">
        <f t="shared" si="221"/>
        <v>0</v>
      </c>
      <c r="J7074" s="3" cm="1">
        <f t="array" ref="J7074">+INDEX(G7074:H7074,,MATCH(Rates!$G$7,$G$4:$H$4,0))</f>
        <v>0</v>
      </c>
    </row>
    <row r="7075" spans="2:10" x14ac:dyDescent="0.25">
      <c r="B7075" s="3">
        <v>10</v>
      </c>
      <c r="C7075" s="3">
        <v>21</v>
      </c>
      <c r="D7075" s="3">
        <v>22</v>
      </c>
      <c r="E7075" s="3">
        <v>0</v>
      </c>
      <c r="F7075" s="3">
        <v>0</v>
      </c>
      <c r="G7075" s="3">
        <f t="shared" si="220"/>
        <v>0</v>
      </c>
      <c r="H7075" s="3">
        <f t="shared" si="221"/>
        <v>0</v>
      </c>
      <c r="J7075" s="3" cm="1">
        <f t="array" ref="J7075">+INDEX(G7075:H7075,,MATCH(Rates!$G$7,$G$4:$H$4,0))</f>
        <v>0</v>
      </c>
    </row>
    <row r="7076" spans="2:10" x14ac:dyDescent="0.25">
      <c r="B7076" s="3">
        <v>10</v>
      </c>
      <c r="C7076" s="3">
        <v>21</v>
      </c>
      <c r="D7076" s="3">
        <v>23</v>
      </c>
      <c r="E7076" s="3">
        <v>0</v>
      </c>
      <c r="F7076" s="3">
        <v>0</v>
      </c>
      <c r="G7076" s="3">
        <f t="shared" si="220"/>
        <v>0</v>
      </c>
      <c r="H7076" s="3">
        <f t="shared" si="221"/>
        <v>0</v>
      </c>
      <c r="J7076" s="3" cm="1">
        <f t="array" ref="J7076">+INDEX(G7076:H7076,,MATCH(Rates!$G$7,$G$4:$H$4,0))</f>
        <v>0</v>
      </c>
    </row>
    <row r="7077" spans="2:10" x14ac:dyDescent="0.25">
      <c r="B7077" s="3">
        <v>10</v>
      </c>
      <c r="C7077" s="3">
        <v>22</v>
      </c>
      <c r="D7077" s="3">
        <v>0</v>
      </c>
      <c r="E7077" s="3">
        <v>0</v>
      </c>
      <c r="F7077" s="3">
        <v>0</v>
      </c>
      <c r="G7077" s="3">
        <f t="shared" si="220"/>
        <v>0</v>
      </c>
      <c r="H7077" s="3">
        <f t="shared" si="221"/>
        <v>0</v>
      </c>
      <c r="J7077" s="3" cm="1">
        <f t="array" ref="J7077">+INDEX(G7077:H7077,,MATCH(Rates!$G$7,$G$4:$H$4,0))</f>
        <v>0</v>
      </c>
    </row>
    <row r="7078" spans="2:10" x14ac:dyDescent="0.25">
      <c r="B7078" s="3">
        <v>10</v>
      </c>
      <c r="C7078" s="3">
        <v>22</v>
      </c>
      <c r="D7078" s="3">
        <v>1</v>
      </c>
      <c r="E7078" s="3">
        <v>0</v>
      </c>
      <c r="F7078" s="3">
        <v>0</v>
      </c>
      <c r="G7078" s="3">
        <f t="shared" si="220"/>
        <v>0</v>
      </c>
      <c r="H7078" s="3">
        <f t="shared" si="221"/>
        <v>0</v>
      </c>
      <c r="J7078" s="3" cm="1">
        <f t="array" ref="J7078">+INDEX(G7078:H7078,,MATCH(Rates!$G$7,$G$4:$H$4,0))</f>
        <v>0</v>
      </c>
    </row>
    <row r="7079" spans="2:10" x14ac:dyDescent="0.25">
      <c r="B7079" s="3">
        <v>10</v>
      </c>
      <c r="C7079" s="3">
        <v>22</v>
      </c>
      <c r="D7079" s="3">
        <v>2</v>
      </c>
      <c r="E7079" s="3">
        <v>0</v>
      </c>
      <c r="F7079" s="3">
        <v>0</v>
      </c>
      <c r="G7079" s="3">
        <f t="shared" si="220"/>
        <v>0</v>
      </c>
      <c r="H7079" s="3">
        <f t="shared" si="221"/>
        <v>0</v>
      </c>
      <c r="J7079" s="3" cm="1">
        <f t="array" ref="J7079">+INDEX(G7079:H7079,,MATCH(Rates!$G$7,$G$4:$H$4,0))</f>
        <v>0</v>
      </c>
    </row>
    <row r="7080" spans="2:10" x14ac:dyDescent="0.25">
      <c r="B7080" s="3">
        <v>10</v>
      </c>
      <c r="C7080" s="3">
        <v>22</v>
      </c>
      <c r="D7080" s="3">
        <v>3</v>
      </c>
      <c r="E7080" s="3">
        <v>0</v>
      </c>
      <c r="F7080" s="3">
        <v>0</v>
      </c>
      <c r="G7080" s="3">
        <f t="shared" si="220"/>
        <v>0</v>
      </c>
      <c r="H7080" s="3">
        <f t="shared" si="221"/>
        <v>0</v>
      </c>
      <c r="J7080" s="3" cm="1">
        <f t="array" ref="J7080">+INDEX(G7080:H7080,,MATCH(Rates!$G$7,$G$4:$H$4,0))</f>
        <v>0</v>
      </c>
    </row>
    <row r="7081" spans="2:10" x14ac:dyDescent="0.25">
      <c r="B7081" s="3">
        <v>10</v>
      </c>
      <c r="C7081" s="3">
        <v>22</v>
      </c>
      <c r="D7081" s="3">
        <v>4</v>
      </c>
      <c r="E7081" s="3">
        <v>0</v>
      </c>
      <c r="F7081" s="3">
        <v>0</v>
      </c>
      <c r="G7081" s="3">
        <f t="shared" si="220"/>
        <v>0</v>
      </c>
      <c r="H7081" s="3">
        <f t="shared" si="221"/>
        <v>0</v>
      </c>
      <c r="J7081" s="3" cm="1">
        <f t="array" ref="J7081">+INDEX(G7081:H7081,,MATCH(Rates!$G$7,$G$4:$H$4,0))</f>
        <v>0</v>
      </c>
    </row>
    <row r="7082" spans="2:10" x14ac:dyDescent="0.25">
      <c r="B7082" s="3">
        <v>10</v>
      </c>
      <c r="C7082" s="3">
        <v>22</v>
      </c>
      <c r="D7082" s="3">
        <v>5</v>
      </c>
      <c r="E7082" s="3">
        <v>0</v>
      </c>
      <c r="F7082" s="3">
        <v>0</v>
      </c>
      <c r="G7082" s="3">
        <f t="shared" si="220"/>
        <v>0</v>
      </c>
      <c r="H7082" s="3">
        <f t="shared" si="221"/>
        <v>0</v>
      </c>
      <c r="J7082" s="3" cm="1">
        <f t="array" ref="J7082">+INDEX(G7082:H7082,,MATCH(Rates!$G$7,$G$4:$H$4,0))</f>
        <v>0</v>
      </c>
    </row>
    <row r="7083" spans="2:10" x14ac:dyDescent="0.25">
      <c r="B7083" s="3">
        <v>10</v>
      </c>
      <c r="C7083" s="3">
        <v>22</v>
      </c>
      <c r="D7083" s="3">
        <v>6</v>
      </c>
      <c r="E7083" s="3">
        <v>0</v>
      </c>
      <c r="F7083" s="3">
        <v>0</v>
      </c>
      <c r="G7083" s="3">
        <f t="shared" si="220"/>
        <v>0</v>
      </c>
      <c r="H7083" s="3">
        <f t="shared" si="221"/>
        <v>0</v>
      </c>
      <c r="J7083" s="3" cm="1">
        <f t="array" ref="J7083">+INDEX(G7083:H7083,,MATCH(Rates!$G$7,$G$4:$H$4,0))</f>
        <v>0</v>
      </c>
    </row>
    <row r="7084" spans="2:10" x14ac:dyDescent="0.25">
      <c r="B7084" s="3">
        <v>10</v>
      </c>
      <c r="C7084" s="3">
        <v>22</v>
      </c>
      <c r="D7084" s="3">
        <v>7</v>
      </c>
      <c r="E7084" s="3">
        <v>486.892</v>
      </c>
      <c r="F7084" s="3">
        <v>243.446</v>
      </c>
      <c r="G7084" s="3">
        <f t="shared" si="220"/>
        <v>0.48689199999999999</v>
      </c>
      <c r="H7084" s="3">
        <f t="shared" si="221"/>
        <v>0.243446</v>
      </c>
      <c r="J7084" s="3" cm="1">
        <f t="array" ref="J7084">+INDEX(G7084:H7084,,MATCH(Rates!$G$7,$G$4:$H$4,0))</f>
        <v>0.48689199999999999</v>
      </c>
    </row>
    <row r="7085" spans="2:10" x14ac:dyDescent="0.25">
      <c r="B7085" s="3">
        <v>10</v>
      </c>
      <c r="C7085" s="3">
        <v>22</v>
      </c>
      <c r="D7085" s="3">
        <v>8</v>
      </c>
      <c r="E7085" s="3">
        <v>2181.616</v>
      </c>
      <c r="F7085" s="3">
        <v>1090.808</v>
      </c>
      <c r="G7085" s="3">
        <f t="shared" si="220"/>
        <v>2.181616</v>
      </c>
      <c r="H7085" s="3">
        <f t="shared" si="221"/>
        <v>1.090808</v>
      </c>
      <c r="J7085" s="3" cm="1">
        <f t="array" ref="J7085">+INDEX(G7085:H7085,,MATCH(Rates!$G$7,$G$4:$H$4,0))</f>
        <v>2.181616</v>
      </c>
    </row>
    <row r="7086" spans="2:10" x14ac:dyDescent="0.25">
      <c r="B7086" s="3">
        <v>10</v>
      </c>
      <c r="C7086" s="3">
        <v>22</v>
      </c>
      <c r="D7086" s="3">
        <v>9</v>
      </c>
      <c r="E7086" s="3">
        <v>3808.2809999999999</v>
      </c>
      <c r="F7086" s="3">
        <v>1904.1410000000001</v>
      </c>
      <c r="G7086" s="3">
        <f t="shared" si="220"/>
        <v>3.808281</v>
      </c>
      <c r="H7086" s="3">
        <f t="shared" si="221"/>
        <v>1.9041410000000001</v>
      </c>
      <c r="J7086" s="3" cm="1">
        <f t="array" ref="J7086">+INDEX(G7086:H7086,,MATCH(Rates!$G$7,$G$4:$H$4,0))</f>
        <v>3.808281</v>
      </c>
    </row>
    <row r="7087" spans="2:10" x14ac:dyDescent="0.25">
      <c r="B7087" s="3">
        <v>10</v>
      </c>
      <c r="C7087" s="3">
        <v>22</v>
      </c>
      <c r="D7087" s="3">
        <v>10</v>
      </c>
      <c r="E7087" s="3">
        <v>4943.0389999999998</v>
      </c>
      <c r="F7087" s="3">
        <v>2471.52</v>
      </c>
      <c r="G7087" s="3">
        <f t="shared" si="220"/>
        <v>4.9430389999999997</v>
      </c>
      <c r="H7087" s="3">
        <f t="shared" si="221"/>
        <v>2.4715199999999999</v>
      </c>
      <c r="J7087" s="3" cm="1">
        <f t="array" ref="J7087">+INDEX(G7087:H7087,,MATCH(Rates!$G$7,$G$4:$H$4,0))</f>
        <v>4.9430389999999997</v>
      </c>
    </row>
    <row r="7088" spans="2:10" x14ac:dyDescent="0.25">
      <c r="B7088" s="3">
        <v>10</v>
      </c>
      <c r="C7088" s="3">
        <v>22</v>
      </c>
      <c r="D7088" s="3">
        <v>11</v>
      </c>
      <c r="E7088" s="3">
        <v>5627.2020000000002</v>
      </c>
      <c r="F7088" s="3">
        <v>2813.6010000000001</v>
      </c>
      <c r="G7088" s="3">
        <f t="shared" si="220"/>
        <v>5.6272020000000005</v>
      </c>
      <c r="H7088" s="3">
        <f t="shared" si="221"/>
        <v>2.8136010000000002</v>
      </c>
      <c r="J7088" s="3" cm="1">
        <f t="array" ref="J7088">+INDEX(G7088:H7088,,MATCH(Rates!$G$7,$G$4:$H$4,0))</f>
        <v>5.6272020000000005</v>
      </c>
    </row>
    <row r="7089" spans="2:10" x14ac:dyDescent="0.25">
      <c r="B7089" s="3">
        <v>10</v>
      </c>
      <c r="C7089" s="3">
        <v>22</v>
      </c>
      <c r="D7089" s="3">
        <v>12</v>
      </c>
      <c r="E7089" s="3">
        <v>5820.5079999999998</v>
      </c>
      <c r="F7089" s="3">
        <v>2910.2539999999999</v>
      </c>
      <c r="G7089" s="3">
        <f t="shared" si="220"/>
        <v>5.8205080000000002</v>
      </c>
      <c r="H7089" s="3">
        <f t="shared" si="221"/>
        <v>2.9102540000000001</v>
      </c>
      <c r="J7089" s="3" cm="1">
        <f t="array" ref="J7089">+INDEX(G7089:H7089,,MATCH(Rates!$G$7,$G$4:$H$4,0))</f>
        <v>5.8205080000000002</v>
      </c>
    </row>
    <row r="7090" spans="2:10" x14ac:dyDescent="0.25">
      <c r="B7090" s="3">
        <v>10</v>
      </c>
      <c r="C7090" s="3">
        <v>22</v>
      </c>
      <c r="D7090" s="3">
        <v>13</v>
      </c>
      <c r="E7090" s="3">
        <v>5494.0119999999997</v>
      </c>
      <c r="F7090" s="3">
        <v>2747.0059999999999</v>
      </c>
      <c r="G7090" s="3">
        <f t="shared" si="220"/>
        <v>5.4940119999999997</v>
      </c>
      <c r="H7090" s="3">
        <f t="shared" si="221"/>
        <v>2.7470059999999998</v>
      </c>
      <c r="J7090" s="3" cm="1">
        <f t="array" ref="J7090">+INDEX(G7090:H7090,,MATCH(Rates!$G$7,$G$4:$H$4,0))</f>
        <v>5.4940119999999997</v>
      </c>
    </row>
    <row r="7091" spans="2:10" x14ac:dyDescent="0.25">
      <c r="B7091" s="3">
        <v>10</v>
      </c>
      <c r="C7091" s="3">
        <v>22</v>
      </c>
      <c r="D7091" s="3">
        <v>14</v>
      </c>
      <c r="E7091" s="3">
        <v>4739.6239999999998</v>
      </c>
      <c r="F7091" s="3">
        <v>2369.8119999999999</v>
      </c>
      <c r="G7091" s="3">
        <f t="shared" si="220"/>
        <v>4.7396240000000001</v>
      </c>
      <c r="H7091" s="3">
        <f t="shared" si="221"/>
        <v>2.369812</v>
      </c>
      <c r="J7091" s="3" cm="1">
        <f t="array" ref="J7091">+INDEX(G7091:H7091,,MATCH(Rates!$G$7,$G$4:$H$4,0))</f>
        <v>4.7396240000000001</v>
      </c>
    </row>
    <row r="7092" spans="2:10" x14ac:dyDescent="0.25">
      <c r="B7092" s="3">
        <v>10</v>
      </c>
      <c r="C7092" s="3">
        <v>22</v>
      </c>
      <c r="D7092" s="3">
        <v>15</v>
      </c>
      <c r="E7092" s="3">
        <v>3584.8609999999999</v>
      </c>
      <c r="F7092" s="3">
        <v>1792.43</v>
      </c>
      <c r="G7092" s="3">
        <f t="shared" si="220"/>
        <v>3.5848610000000001</v>
      </c>
      <c r="H7092" s="3">
        <f t="shared" si="221"/>
        <v>1.79243</v>
      </c>
      <c r="J7092" s="3" cm="1">
        <f t="array" ref="J7092">+INDEX(G7092:H7092,,MATCH(Rates!$G$7,$G$4:$H$4,0))</f>
        <v>3.5848610000000001</v>
      </c>
    </row>
    <row r="7093" spans="2:10" x14ac:dyDescent="0.25">
      <c r="B7093" s="3">
        <v>10</v>
      </c>
      <c r="C7093" s="3">
        <v>22</v>
      </c>
      <c r="D7093" s="3">
        <v>16</v>
      </c>
      <c r="E7093" s="3">
        <v>1992.886</v>
      </c>
      <c r="F7093" s="3">
        <v>996.44299999999998</v>
      </c>
      <c r="G7093" s="3">
        <f t="shared" si="220"/>
        <v>1.9928859999999999</v>
      </c>
      <c r="H7093" s="3">
        <f t="shared" si="221"/>
        <v>0.99644299999999997</v>
      </c>
      <c r="J7093" s="3" cm="1">
        <f t="array" ref="J7093">+INDEX(G7093:H7093,,MATCH(Rates!$G$7,$G$4:$H$4,0))</f>
        <v>1.9928859999999999</v>
      </c>
    </row>
    <row r="7094" spans="2:10" x14ac:dyDescent="0.25">
      <c r="B7094" s="3">
        <v>10</v>
      </c>
      <c r="C7094" s="3">
        <v>22</v>
      </c>
      <c r="D7094" s="3">
        <v>17</v>
      </c>
      <c r="E7094" s="3">
        <v>400.916</v>
      </c>
      <c r="F7094" s="3">
        <v>200.458</v>
      </c>
      <c r="G7094" s="3">
        <f t="shared" si="220"/>
        <v>0.40091599999999999</v>
      </c>
      <c r="H7094" s="3">
        <f t="shared" si="221"/>
        <v>0.200458</v>
      </c>
      <c r="J7094" s="3" cm="1">
        <f t="array" ref="J7094">+INDEX(G7094:H7094,,MATCH(Rates!$G$7,$G$4:$H$4,0))</f>
        <v>0.40091599999999999</v>
      </c>
    </row>
    <row r="7095" spans="2:10" x14ac:dyDescent="0.25">
      <c r="B7095" s="3">
        <v>10</v>
      </c>
      <c r="C7095" s="3">
        <v>22</v>
      </c>
      <c r="D7095" s="3">
        <v>18</v>
      </c>
      <c r="E7095" s="3">
        <v>0</v>
      </c>
      <c r="F7095" s="3">
        <v>0</v>
      </c>
      <c r="G7095" s="3">
        <f t="shared" si="220"/>
        <v>0</v>
      </c>
      <c r="H7095" s="3">
        <f t="shared" si="221"/>
        <v>0</v>
      </c>
      <c r="J7095" s="3" cm="1">
        <f t="array" ref="J7095">+INDEX(G7095:H7095,,MATCH(Rates!$G$7,$G$4:$H$4,0))</f>
        <v>0</v>
      </c>
    </row>
    <row r="7096" spans="2:10" x14ac:dyDescent="0.25">
      <c r="B7096" s="3">
        <v>10</v>
      </c>
      <c r="C7096" s="3">
        <v>22</v>
      </c>
      <c r="D7096" s="3">
        <v>19</v>
      </c>
      <c r="E7096" s="3">
        <v>0</v>
      </c>
      <c r="F7096" s="3">
        <v>0</v>
      </c>
      <c r="G7096" s="3">
        <f t="shared" si="220"/>
        <v>0</v>
      </c>
      <c r="H7096" s="3">
        <f t="shared" si="221"/>
        <v>0</v>
      </c>
      <c r="J7096" s="3" cm="1">
        <f t="array" ref="J7096">+INDEX(G7096:H7096,,MATCH(Rates!$G$7,$G$4:$H$4,0))</f>
        <v>0</v>
      </c>
    </row>
    <row r="7097" spans="2:10" x14ac:dyDescent="0.25">
      <c r="B7097" s="3">
        <v>10</v>
      </c>
      <c r="C7097" s="3">
        <v>22</v>
      </c>
      <c r="D7097" s="3">
        <v>20</v>
      </c>
      <c r="E7097" s="3">
        <v>0</v>
      </c>
      <c r="F7097" s="3">
        <v>0</v>
      </c>
      <c r="G7097" s="3">
        <f t="shared" si="220"/>
        <v>0</v>
      </c>
      <c r="H7097" s="3">
        <f t="shared" si="221"/>
        <v>0</v>
      </c>
      <c r="J7097" s="3" cm="1">
        <f t="array" ref="J7097">+INDEX(G7097:H7097,,MATCH(Rates!$G$7,$G$4:$H$4,0))</f>
        <v>0</v>
      </c>
    </row>
    <row r="7098" spans="2:10" x14ac:dyDescent="0.25">
      <c r="B7098" s="3">
        <v>10</v>
      </c>
      <c r="C7098" s="3">
        <v>22</v>
      </c>
      <c r="D7098" s="3">
        <v>21</v>
      </c>
      <c r="E7098" s="3">
        <v>0</v>
      </c>
      <c r="F7098" s="3">
        <v>0</v>
      </c>
      <c r="G7098" s="3">
        <f t="shared" si="220"/>
        <v>0</v>
      </c>
      <c r="H7098" s="3">
        <f t="shared" si="221"/>
        <v>0</v>
      </c>
      <c r="J7098" s="3" cm="1">
        <f t="array" ref="J7098">+INDEX(G7098:H7098,,MATCH(Rates!$G$7,$G$4:$H$4,0))</f>
        <v>0</v>
      </c>
    </row>
    <row r="7099" spans="2:10" x14ac:dyDescent="0.25">
      <c r="B7099" s="3">
        <v>10</v>
      </c>
      <c r="C7099" s="3">
        <v>22</v>
      </c>
      <c r="D7099" s="3">
        <v>22</v>
      </c>
      <c r="E7099" s="3">
        <v>0</v>
      </c>
      <c r="F7099" s="3">
        <v>0</v>
      </c>
      <c r="G7099" s="3">
        <f t="shared" si="220"/>
        <v>0</v>
      </c>
      <c r="H7099" s="3">
        <f t="shared" si="221"/>
        <v>0</v>
      </c>
      <c r="J7099" s="3" cm="1">
        <f t="array" ref="J7099">+INDEX(G7099:H7099,,MATCH(Rates!$G$7,$G$4:$H$4,0))</f>
        <v>0</v>
      </c>
    </row>
    <row r="7100" spans="2:10" x14ac:dyDescent="0.25">
      <c r="B7100" s="3">
        <v>10</v>
      </c>
      <c r="C7100" s="3">
        <v>22</v>
      </c>
      <c r="D7100" s="3">
        <v>23</v>
      </c>
      <c r="E7100" s="3">
        <v>0</v>
      </c>
      <c r="F7100" s="3">
        <v>0</v>
      </c>
      <c r="G7100" s="3">
        <f t="shared" si="220"/>
        <v>0</v>
      </c>
      <c r="H7100" s="3">
        <f t="shared" si="221"/>
        <v>0</v>
      </c>
      <c r="J7100" s="3" cm="1">
        <f t="array" ref="J7100">+INDEX(G7100:H7100,,MATCH(Rates!$G$7,$G$4:$H$4,0))</f>
        <v>0</v>
      </c>
    </row>
    <row r="7101" spans="2:10" x14ac:dyDescent="0.25">
      <c r="B7101" s="3">
        <v>10</v>
      </c>
      <c r="C7101" s="3">
        <v>23</v>
      </c>
      <c r="D7101" s="3">
        <v>0</v>
      </c>
      <c r="E7101" s="3">
        <v>0</v>
      </c>
      <c r="F7101" s="3">
        <v>0</v>
      </c>
      <c r="G7101" s="3">
        <f t="shared" si="220"/>
        <v>0</v>
      </c>
      <c r="H7101" s="3">
        <f t="shared" si="221"/>
        <v>0</v>
      </c>
      <c r="J7101" s="3" cm="1">
        <f t="array" ref="J7101">+INDEX(G7101:H7101,,MATCH(Rates!$G$7,$G$4:$H$4,0))</f>
        <v>0</v>
      </c>
    </row>
    <row r="7102" spans="2:10" x14ac:dyDescent="0.25">
      <c r="B7102" s="3">
        <v>10</v>
      </c>
      <c r="C7102" s="3">
        <v>23</v>
      </c>
      <c r="D7102" s="3">
        <v>1</v>
      </c>
      <c r="E7102" s="3">
        <v>0</v>
      </c>
      <c r="F7102" s="3">
        <v>0</v>
      </c>
      <c r="G7102" s="3">
        <f t="shared" si="220"/>
        <v>0</v>
      </c>
      <c r="H7102" s="3">
        <f t="shared" si="221"/>
        <v>0</v>
      </c>
      <c r="J7102" s="3" cm="1">
        <f t="array" ref="J7102">+INDEX(G7102:H7102,,MATCH(Rates!$G$7,$G$4:$H$4,0))</f>
        <v>0</v>
      </c>
    </row>
    <row r="7103" spans="2:10" x14ac:dyDescent="0.25">
      <c r="B7103" s="3">
        <v>10</v>
      </c>
      <c r="C7103" s="3">
        <v>23</v>
      </c>
      <c r="D7103" s="3">
        <v>2</v>
      </c>
      <c r="E7103" s="3">
        <v>0</v>
      </c>
      <c r="F7103" s="3">
        <v>0</v>
      </c>
      <c r="G7103" s="3">
        <f t="shared" si="220"/>
        <v>0</v>
      </c>
      <c r="H7103" s="3">
        <f t="shared" si="221"/>
        <v>0</v>
      </c>
      <c r="J7103" s="3" cm="1">
        <f t="array" ref="J7103">+INDEX(G7103:H7103,,MATCH(Rates!$G$7,$G$4:$H$4,0))</f>
        <v>0</v>
      </c>
    </row>
    <row r="7104" spans="2:10" x14ac:dyDescent="0.25">
      <c r="B7104" s="3">
        <v>10</v>
      </c>
      <c r="C7104" s="3">
        <v>23</v>
      </c>
      <c r="D7104" s="3">
        <v>3</v>
      </c>
      <c r="E7104" s="3">
        <v>0</v>
      </c>
      <c r="F7104" s="3">
        <v>0</v>
      </c>
      <c r="G7104" s="3">
        <f t="shared" si="220"/>
        <v>0</v>
      </c>
      <c r="H7104" s="3">
        <f t="shared" si="221"/>
        <v>0</v>
      </c>
      <c r="J7104" s="3" cm="1">
        <f t="array" ref="J7104">+INDEX(G7104:H7104,,MATCH(Rates!$G$7,$G$4:$H$4,0))</f>
        <v>0</v>
      </c>
    </row>
    <row r="7105" spans="2:10" x14ac:dyDescent="0.25">
      <c r="B7105" s="3">
        <v>10</v>
      </c>
      <c r="C7105" s="3">
        <v>23</v>
      </c>
      <c r="D7105" s="3">
        <v>4</v>
      </c>
      <c r="E7105" s="3">
        <v>0</v>
      </c>
      <c r="F7105" s="3">
        <v>0</v>
      </c>
      <c r="G7105" s="3">
        <f t="shared" si="220"/>
        <v>0</v>
      </c>
      <c r="H7105" s="3">
        <f t="shared" si="221"/>
        <v>0</v>
      </c>
      <c r="J7105" s="3" cm="1">
        <f t="array" ref="J7105">+INDEX(G7105:H7105,,MATCH(Rates!$G$7,$G$4:$H$4,0))</f>
        <v>0</v>
      </c>
    </row>
    <row r="7106" spans="2:10" x14ac:dyDescent="0.25">
      <c r="B7106" s="3">
        <v>10</v>
      </c>
      <c r="C7106" s="3">
        <v>23</v>
      </c>
      <c r="D7106" s="3">
        <v>5</v>
      </c>
      <c r="E7106" s="3">
        <v>0</v>
      </c>
      <c r="F7106" s="3">
        <v>0</v>
      </c>
      <c r="G7106" s="3">
        <f t="shared" si="220"/>
        <v>0</v>
      </c>
      <c r="H7106" s="3">
        <f t="shared" si="221"/>
        <v>0</v>
      </c>
      <c r="J7106" s="3" cm="1">
        <f t="array" ref="J7106">+INDEX(G7106:H7106,,MATCH(Rates!$G$7,$G$4:$H$4,0))</f>
        <v>0</v>
      </c>
    </row>
    <row r="7107" spans="2:10" x14ac:dyDescent="0.25">
      <c r="B7107" s="3">
        <v>10</v>
      </c>
      <c r="C7107" s="3">
        <v>23</v>
      </c>
      <c r="D7107" s="3">
        <v>6</v>
      </c>
      <c r="E7107" s="3">
        <v>0</v>
      </c>
      <c r="F7107" s="3">
        <v>0</v>
      </c>
      <c r="G7107" s="3">
        <f t="shared" si="220"/>
        <v>0</v>
      </c>
      <c r="H7107" s="3">
        <f t="shared" si="221"/>
        <v>0</v>
      </c>
      <c r="J7107" s="3" cm="1">
        <f t="array" ref="J7107">+INDEX(G7107:H7107,,MATCH(Rates!$G$7,$G$4:$H$4,0))</f>
        <v>0</v>
      </c>
    </row>
    <row r="7108" spans="2:10" x14ac:dyDescent="0.25">
      <c r="B7108" s="3">
        <v>10</v>
      </c>
      <c r="C7108" s="3">
        <v>23</v>
      </c>
      <c r="D7108" s="3">
        <v>7</v>
      </c>
      <c r="E7108" s="3">
        <v>444.2</v>
      </c>
      <c r="F7108" s="3">
        <v>222.1</v>
      </c>
      <c r="G7108" s="3">
        <f t="shared" si="220"/>
        <v>0.44419999999999998</v>
      </c>
      <c r="H7108" s="3">
        <f t="shared" si="221"/>
        <v>0.22209999999999999</v>
      </c>
      <c r="J7108" s="3" cm="1">
        <f t="array" ref="J7108">+INDEX(G7108:H7108,,MATCH(Rates!$G$7,$G$4:$H$4,0))</f>
        <v>0.44419999999999998</v>
      </c>
    </row>
    <row r="7109" spans="2:10" x14ac:dyDescent="0.25">
      <c r="B7109" s="3">
        <v>10</v>
      </c>
      <c r="C7109" s="3">
        <v>23</v>
      </c>
      <c r="D7109" s="3">
        <v>8</v>
      </c>
      <c r="E7109" s="3">
        <v>2060.2800000000002</v>
      </c>
      <c r="F7109" s="3">
        <v>1030.1400000000001</v>
      </c>
      <c r="G7109" s="3">
        <f t="shared" si="220"/>
        <v>2.0602800000000001</v>
      </c>
      <c r="H7109" s="3">
        <f t="shared" si="221"/>
        <v>1.0301400000000001</v>
      </c>
      <c r="J7109" s="3" cm="1">
        <f t="array" ref="J7109">+INDEX(G7109:H7109,,MATCH(Rates!$G$7,$G$4:$H$4,0))</f>
        <v>2.0602800000000001</v>
      </c>
    </row>
    <row r="7110" spans="2:10" x14ac:dyDescent="0.25">
      <c r="B7110" s="3">
        <v>10</v>
      </c>
      <c r="C7110" s="3">
        <v>23</v>
      </c>
      <c r="D7110" s="3">
        <v>9</v>
      </c>
      <c r="E7110" s="3">
        <v>3640.4070000000002</v>
      </c>
      <c r="F7110" s="3">
        <v>1820.203</v>
      </c>
      <c r="G7110" s="3">
        <f t="shared" si="220"/>
        <v>3.6404070000000002</v>
      </c>
      <c r="H7110" s="3">
        <f t="shared" si="221"/>
        <v>1.820203</v>
      </c>
      <c r="J7110" s="3" cm="1">
        <f t="array" ref="J7110">+INDEX(G7110:H7110,,MATCH(Rates!$G$7,$G$4:$H$4,0))</f>
        <v>3.6404070000000002</v>
      </c>
    </row>
    <row r="7111" spans="2:10" x14ac:dyDescent="0.25">
      <c r="B7111" s="3">
        <v>10</v>
      </c>
      <c r="C7111" s="3">
        <v>23</v>
      </c>
      <c r="D7111" s="3">
        <v>10</v>
      </c>
      <c r="E7111" s="3">
        <v>4622.4610000000002</v>
      </c>
      <c r="F7111" s="3">
        <v>2311.23</v>
      </c>
      <c r="G7111" s="3">
        <f t="shared" si="220"/>
        <v>4.6224610000000004</v>
      </c>
      <c r="H7111" s="3">
        <f t="shared" si="221"/>
        <v>2.3112300000000001</v>
      </c>
      <c r="J7111" s="3" cm="1">
        <f t="array" ref="J7111">+INDEX(G7111:H7111,,MATCH(Rates!$G$7,$G$4:$H$4,0))</f>
        <v>4.6224610000000004</v>
      </c>
    </row>
    <row r="7112" spans="2:10" x14ac:dyDescent="0.25">
      <c r="B7112" s="3">
        <v>10</v>
      </c>
      <c r="C7112" s="3">
        <v>23</v>
      </c>
      <c r="D7112" s="3">
        <v>11</v>
      </c>
      <c r="E7112" s="3">
        <v>5210.375</v>
      </c>
      <c r="F7112" s="3">
        <v>2605.1880000000001</v>
      </c>
      <c r="G7112" s="3">
        <f t="shared" si="220"/>
        <v>5.210375</v>
      </c>
      <c r="H7112" s="3">
        <f t="shared" si="221"/>
        <v>2.6051880000000001</v>
      </c>
      <c r="J7112" s="3" cm="1">
        <f t="array" ref="J7112">+INDEX(G7112:H7112,,MATCH(Rates!$G$7,$G$4:$H$4,0))</f>
        <v>5.210375</v>
      </c>
    </row>
    <row r="7113" spans="2:10" x14ac:dyDescent="0.25">
      <c r="B7113" s="3">
        <v>10</v>
      </c>
      <c r="C7113" s="3">
        <v>23</v>
      </c>
      <c r="D7113" s="3">
        <v>12</v>
      </c>
      <c r="E7113" s="3">
        <v>5372.78</v>
      </c>
      <c r="F7113" s="3">
        <v>2686.39</v>
      </c>
      <c r="G7113" s="3">
        <f t="shared" si="220"/>
        <v>5.3727799999999997</v>
      </c>
      <c r="H7113" s="3">
        <f t="shared" si="221"/>
        <v>2.6863899999999998</v>
      </c>
      <c r="J7113" s="3" cm="1">
        <f t="array" ref="J7113">+INDEX(G7113:H7113,,MATCH(Rates!$G$7,$G$4:$H$4,0))</f>
        <v>5.3727799999999997</v>
      </c>
    </row>
    <row r="7114" spans="2:10" x14ac:dyDescent="0.25">
      <c r="B7114" s="3">
        <v>10</v>
      </c>
      <c r="C7114" s="3">
        <v>23</v>
      </c>
      <c r="D7114" s="3">
        <v>13</v>
      </c>
      <c r="E7114" s="3">
        <v>4942.0559999999996</v>
      </c>
      <c r="F7114" s="3">
        <v>2471.0279999999998</v>
      </c>
      <c r="G7114" s="3">
        <f t="shared" si="220"/>
        <v>4.942056</v>
      </c>
      <c r="H7114" s="3">
        <f t="shared" si="221"/>
        <v>2.471028</v>
      </c>
      <c r="J7114" s="3" cm="1">
        <f t="array" ref="J7114">+INDEX(G7114:H7114,,MATCH(Rates!$G$7,$G$4:$H$4,0))</f>
        <v>4.942056</v>
      </c>
    </row>
    <row r="7115" spans="2:10" x14ac:dyDescent="0.25">
      <c r="B7115" s="3">
        <v>10</v>
      </c>
      <c r="C7115" s="3">
        <v>23</v>
      </c>
      <c r="D7115" s="3">
        <v>14</v>
      </c>
      <c r="E7115" s="3">
        <v>4311.8109999999997</v>
      </c>
      <c r="F7115" s="3">
        <v>2155.9050000000002</v>
      </c>
      <c r="G7115" s="3">
        <f t="shared" si="220"/>
        <v>4.3118109999999996</v>
      </c>
      <c r="H7115" s="3">
        <f t="shared" si="221"/>
        <v>2.1559050000000002</v>
      </c>
      <c r="J7115" s="3" cm="1">
        <f t="array" ref="J7115">+INDEX(G7115:H7115,,MATCH(Rates!$G$7,$G$4:$H$4,0))</f>
        <v>4.3118109999999996</v>
      </c>
    </row>
    <row r="7116" spans="2:10" x14ac:dyDescent="0.25">
      <c r="B7116" s="3">
        <v>10</v>
      </c>
      <c r="C7116" s="3">
        <v>23</v>
      </c>
      <c r="D7116" s="3">
        <v>15</v>
      </c>
      <c r="E7116" s="3">
        <v>3375.183</v>
      </c>
      <c r="F7116" s="3">
        <v>1687.5920000000001</v>
      </c>
      <c r="G7116" s="3">
        <f t="shared" si="220"/>
        <v>3.3751829999999998</v>
      </c>
      <c r="H7116" s="3">
        <f t="shared" si="221"/>
        <v>1.6875920000000002</v>
      </c>
      <c r="J7116" s="3" cm="1">
        <f t="array" ref="J7116">+INDEX(G7116:H7116,,MATCH(Rates!$G$7,$G$4:$H$4,0))</f>
        <v>3.3751829999999998</v>
      </c>
    </row>
    <row r="7117" spans="2:10" x14ac:dyDescent="0.25">
      <c r="B7117" s="3">
        <v>10</v>
      </c>
      <c r="C7117" s="3">
        <v>23</v>
      </c>
      <c r="D7117" s="3">
        <v>16</v>
      </c>
      <c r="E7117" s="3">
        <v>1266.662</v>
      </c>
      <c r="F7117" s="3">
        <v>633.33100000000002</v>
      </c>
      <c r="G7117" s="3">
        <f t="shared" si="220"/>
        <v>1.266662</v>
      </c>
      <c r="H7117" s="3">
        <f t="shared" si="221"/>
        <v>0.63333099999999998</v>
      </c>
      <c r="J7117" s="3" cm="1">
        <f t="array" ref="J7117">+INDEX(G7117:H7117,,MATCH(Rates!$G$7,$G$4:$H$4,0))</f>
        <v>1.266662</v>
      </c>
    </row>
    <row r="7118" spans="2:10" x14ac:dyDescent="0.25">
      <c r="B7118" s="3">
        <v>10</v>
      </c>
      <c r="C7118" s="3">
        <v>23</v>
      </c>
      <c r="D7118" s="3">
        <v>17</v>
      </c>
      <c r="E7118" s="3">
        <v>95.793999999999997</v>
      </c>
      <c r="F7118" s="3">
        <v>47.896999999999998</v>
      </c>
      <c r="G7118" s="3">
        <f t="shared" si="220"/>
        <v>9.579399999999999E-2</v>
      </c>
      <c r="H7118" s="3">
        <f t="shared" si="221"/>
        <v>4.7896999999999995E-2</v>
      </c>
      <c r="J7118" s="3" cm="1">
        <f t="array" ref="J7118">+INDEX(G7118:H7118,,MATCH(Rates!$G$7,$G$4:$H$4,0))</f>
        <v>9.579399999999999E-2</v>
      </c>
    </row>
    <row r="7119" spans="2:10" x14ac:dyDescent="0.25">
      <c r="B7119" s="3">
        <v>10</v>
      </c>
      <c r="C7119" s="3">
        <v>23</v>
      </c>
      <c r="D7119" s="3">
        <v>18</v>
      </c>
      <c r="E7119" s="3">
        <v>0</v>
      </c>
      <c r="F7119" s="3">
        <v>0</v>
      </c>
      <c r="G7119" s="3">
        <f t="shared" si="220"/>
        <v>0</v>
      </c>
      <c r="H7119" s="3">
        <f t="shared" si="221"/>
        <v>0</v>
      </c>
      <c r="J7119" s="3" cm="1">
        <f t="array" ref="J7119">+INDEX(G7119:H7119,,MATCH(Rates!$G$7,$G$4:$H$4,0))</f>
        <v>0</v>
      </c>
    </row>
    <row r="7120" spans="2:10" x14ac:dyDescent="0.25">
      <c r="B7120" s="3">
        <v>10</v>
      </c>
      <c r="C7120" s="3">
        <v>23</v>
      </c>
      <c r="D7120" s="3">
        <v>19</v>
      </c>
      <c r="E7120" s="3">
        <v>0</v>
      </c>
      <c r="F7120" s="3">
        <v>0</v>
      </c>
      <c r="G7120" s="3">
        <f t="shared" si="220"/>
        <v>0</v>
      </c>
      <c r="H7120" s="3">
        <f t="shared" si="221"/>
        <v>0</v>
      </c>
      <c r="J7120" s="3" cm="1">
        <f t="array" ref="J7120">+INDEX(G7120:H7120,,MATCH(Rates!$G$7,$G$4:$H$4,0))</f>
        <v>0</v>
      </c>
    </row>
    <row r="7121" spans="2:10" x14ac:dyDescent="0.25">
      <c r="B7121" s="3">
        <v>10</v>
      </c>
      <c r="C7121" s="3">
        <v>23</v>
      </c>
      <c r="D7121" s="3">
        <v>20</v>
      </c>
      <c r="E7121" s="3">
        <v>0</v>
      </c>
      <c r="F7121" s="3">
        <v>0</v>
      </c>
      <c r="G7121" s="3">
        <f t="shared" si="220"/>
        <v>0</v>
      </c>
      <c r="H7121" s="3">
        <f t="shared" si="221"/>
        <v>0</v>
      </c>
      <c r="J7121" s="3" cm="1">
        <f t="array" ref="J7121">+INDEX(G7121:H7121,,MATCH(Rates!$G$7,$G$4:$H$4,0))</f>
        <v>0</v>
      </c>
    </row>
    <row r="7122" spans="2:10" x14ac:dyDescent="0.25">
      <c r="B7122" s="3">
        <v>10</v>
      </c>
      <c r="C7122" s="3">
        <v>23</v>
      </c>
      <c r="D7122" s="3">
        <v>21</v>
      </c>
      <c r="E7122" s="3">
        <v>0</v>
      </c>
      <c r="F7122" s="3">
        <v>0</v>
      </c>
      <c r="G7122" s="3">
        <f t="shared" si="220"/>
        <v>0</v>
      </c>
      <c r="H7122" s="3">
        <f t="shared" si="221"/>
        <v>0</v>
      </c>
      <c r="J7122" s="3" cm="1">
        <f t="array" ref="J7122">+INDEX(G7122:H7122,,MATCH(Rates!$G$7,$G$4:$H$4,0))</f>
        <v>0</v>
      </c>
    </row>
    <row r="7123" spans="2:10" x14ac:dyDescent="0.25">
      <c r="B7123" s="3">
        <v>10</v>
      </c>
      <c r="C7123" s="3">
        <v>23</v>
      </c>
      <c r="D7123" s="3">
        <v>22</v>
      </c>
      <c r="E7123" s="3">
        <v>0</v>
      </c>
      <c r="F7123" s="3">
        <v>0</v>
      </c>
      <c r="G7123" s="3">
        <f t="shared" si="220"/>
        <v>0</v>
      </c>
      <c r="H7123" s="3">
        <f t="shared" si="221"/>
        <v>0</v>
      </c>
      <c r="J7123" s="3" cm="1">
        <f t="array" ref="J7123">+INDEX(G7123:H7123,,MATCH(Rates!$G$7,$G$4:$H$4,0))</f>
        <v>0</v>
      </c>
    </row>
    <row r="7124" spans="2:10" x14ac:dyDescent="0.25">
      <c r="B7124" s="3">
        <v>10</v>
      </c>
      <c r="C7124" s="3">
        <v>23</v>
      </c>
      <c r="D7124" s="3">
        <v>23</v>
      </c>
      <c r="E7124" s="3">
        <v>0</v>
      </c>
      <c r="F7124" s="3">
        <v>0</v>
      </c>
      <c r="G7124" s="3">
        <f t="shared" si="220"/>
        <v>0</v>
      </c>
      <c r="H7124" s="3">
        <f t="shared" si="221"/>
        <v>0</v>
      </c>
      <c r="J7124" s="3" cm="1">
        <f t="array" ref="J7124">+INDEX(G7124:H7124,,MATCH(Rates!$G$7,$G$4:$H$4,0))</f>
        <v>0</v>
      </c>
    </row>
    <row r="7125" spans="2:10" x14ac:dyDescent="0.25">
      <c r="B7125" s="3">
        <v>10</v>
      </c>
      <c r="C7125" s="3">
        <v>24</v>
      </c>
      <c r="D7125" s="3">
        <v>0</v>
      </c>
      <c r="E7125" s="3">
        <v>0</v>
      </c>
      <c r="F7125" s="3">
        <v>0</v>
      </c>
      <c r="G7125" s="3">
        <f t="shared" ref="G7125:G7188" si="222">+E7125/1000</f>
        <v>0</v>
      </c>
      <c r="H7125" s="3">
        <f t="shared" ref="H7125:H7188" si="223">+F7125/1000</f>
        <v>0</v>
      </c>
      <c r="J7125" s="3" cm="1">
        <f t="array" ref="J7125">+INDEX(G7125:H7125,,MATCH(Rates!$G$7,$G$4:$H$4,0))</f>
        <v>0</v>
      </c>
    </row>
    <row r="7126" spans="2:10" x14ac:dyDescent="0.25">
      <c r="B7126" s="3">
        <v>10</v>
      </c>
      <c r="C7126" s="3">
        <v>24</v>
      </c>
      <c r="D7126" s="3">
        <v>1</v>
      </c>
      <c r="E7126" s="3">
        <v>0</v>
      </c>
      <c r="F7126" s="3">
        <v>0</v>
      </c>
      <c r="G7126" s="3">
        <f t="shared" si="222"/>
        <v>0</v>
      </c>
      <c r="H7126" s="3">
        <f t="shared" si="223"/>
        <v>0</v>
      </c>
      <c r="J7126" s="3" cm="1">
        <f t="array" ref="J7126">+INDEX(G7126:H7126,,MATCH(Rates!$G$7,$G$4:$H$4,0))</f>
        <v>0</v>
      </c>
    </row>
    <row r="7127" spans="2:10" x14ac:dyDescent="0.25">
      <c r="B7127" s="3">
        <v>10</v>
      </c>
      <c r="C7127" s="3">
        <v>24</v>
      </c>
      <c r="D7127" s="3">
        <v>2</v>
      </c>
      <c r="E7127" s="3">
        <v>0</v>
      </c>
      <c r="F7127" s="3">
        <v>0</v>
      </c>
      <c r="G7127" s="3">
        <f t="shared" si="222"/>
        <v>0</v>
      </c>
      <c r="H7127" s="3">
        <f t="shared" si="223"/>
        <v>0</v>
      </c>
      <c r="J7127" s="3" cm="1">
        <f t="array" ref="J7127">+INDEX(G7127:H7127,,MATCH(Rates!$G$7,$G$4:$H$4,0))</f>
        <v>0</v>
      </c>
    </row>
    <row r="7128" spans="2:10" x14ac:dyDescent="0.25">
      <c r="B7128" s="3">
        <v>10</v>
      </c>
      <c r="C7128" s="3">
        <v>24</v>
      </c>
      <c r="D7128" s="3">
        <v>3</v>
      </c>
      <c r="E7128" s="3">
        <v>0</v>
      </c>
      <c r="F7128" s="3">
        <v>0</v>
      </c>
      <c r="G7128" s="3">
        <f t="shared" si="222"/>
        <v>0</v>
      </c>
      <c r="H7128" s="3">
        <f t="shared" si="223"/>
        <v>0</v>
      </c>
      <c r="J7128" s="3" cm="1">
        <f t="array" ref="J7128">+INDEX(G7128:H7128,,MATCH(Rates!$G$7,$G$4:$H$4,0))</f>
        <v>0</v>
      </c>
    </row>
    <row r="7129" spans="2:10" x14ac:dyDescent="0.25">
      <c r="B7129" s="3">
        <v>10</v>
      </c>
      <c r="C7129" s="3">
        <v>24</v>
      </c>
      <c r="D7129" s="3">
        <v>4</v>
      </c>
      <c r="E7129" s="3">
        <v>0</v>
      </c>
      <c r="F7129" s="3">
        <v>0</v>
      </c>
      <c r="G7129" s="3">
        <f t="shared" si="222"/>
        <v>0</v>
      </c>
      <c r="H7129" s="3">
        <f t="shared" si="223"/>
        <v>0</v>
      </c>
      <c r="J7129" s="3" cm="1">
        <f t="array" ref="J7129">+INDEX(G7129:H7129,,MATCH(Rates!$G$7,$G$4:$H$4,0))</f>
        <v>0</v>
      </c>
    </row>
    <row r="7130" spans="2:10" x14ac:dyDescent="0.25">
      <c r="B7130" s="3">
        <v>10</v>
      </c>
      <c r="C7130" s="3">
        <v>24</v>
      </c>
      <c r="D7130" s="3">
        <v>5</v>
      </c>
      <c r="E7130" s="3">
        <v>0</v>
      </c>
      <c r="F7130" s="3">
        <v>0</v>
      </c>
      <c r="G7130" s="3">
        <f t="shared" si="222"/>
        <v>0</v>
      </c>
      <c r="H7130" s="3">
        <f t="shared" si="223"/>
        <v>0</v>
      </c>
      <c r="J7130" s="3" cm="1">
        <f t="array" ref="J7130">+INDEX(G7130:H7130,,MATCH(Rates!$G$7,$G$4:$H$4,0))</f>
        <v>0</v>
      </c>
    </row>
    <row r="7131" spans="2:10" x14ac:dyDescent="0.25">
      <c r="B7131" s="3">
        <v>10</v>
      </c>
      <c r="C7131" s="3">
        <v>24</v>
      </c>
      <c r="D7131" s="3">
        <v>6</v>
      </c>
      <c r="E7131" s="3">
        <v>0</v>
      </c>
      <c r="F7131" s="3">
        <v>0</v>
      </c>
      <c r="G7131" s="3">
        <f t="shared" si="222"/>
        <v>0</v>
      </c>
      <c r="H7131" s="3">
        <f t="shared" si="223"/>
        <v>0</v>
      </c>
      <c r="J7131" s="3" cm="1">
        <f t="array" ref="J7131">+INDEX(G7131:H7131,,MATCH(Rates!$G$7,$G$4:$H$4,0))</f>
        <v>0</v>
      </c>
    </row>
    <row r="7132" spans="2:10" x14ac:dyDescent="0.25">
      <c r="B7132" s="3">
        <v>10</v>
      </c>
      <c r="C7132" s="3">
        <v>24</v>
      </c>
      <c r="D7132" s="3">
        <v>7</v>
      </c>
      <c r="E7132" s="3">
        <v>381.21</v>
      </c>
      <c r="F7132" s="3">
        <v>190.60499999999999</v>
      </c>
      <c r="G7132" s="3">
        <f t="shared" si="222"/>
        <v>0.38120999999999999</v>
      </c>
      <c r="H7132" s="3">
        <f t="shared" si="223"/>
        <v>0.190605</v>
      </c>
      <c r="J7132" s="3" cm="1">
        <f t="array" ref="J7132">+INDEX(G7132:H7132,,MATCH(Rates!$G$7,$G$4:$H$4,0))</f>
        <v>0.38120999999999999</v>
      </c>
    </row>
    <row r="7133" spans="2:10" x14ac:dyDescent="0.25">
      <c r="B7133" s="3">
        <v>10</v>
      </c>
      <c r="C7133" s="3">
        <v>24</v>
      </c>
      <c r="D7133" s="3">
        <v>8</v>
      </c>
      <c r="E7133" s="3">
        <v>1938.7570000000001</v>
      </c>
      <c r="F7133" s="3">
        <v>969.37900000000002</v>
      </c>
      <c r="G7133" s="3">
        <f t="shared" si="222"/>
        <v>1.9387570000000001</v>
      </c>
      <c r="H7133" s="3">
        <f t="shared" si="223"/>
        <v>0.96937899999999999</v>
      </c>
      <c r="J7133" s="3" cm="1">
        <f t="array" ref="J7133">+INDEX(G7133:H7133,,MATCH(Rates!$G$7,$G$4:$H$4,0))</f>
        <v>1.9387570000000001</v>
      </c>
    </row>
    <row r="7134" spans="2:10" x14ac:dyDescent="0.25">
      <c r="B7134" s="3">
        <v>10</v>
      </c>
      <c r="C7134" s="3">
        <v>24</v>
      </c>
      <c r="D7134" s="3">
        <v>9</v>
      </c>
      <c r="E7134" s="3">
        <v>3086.904</v>
      </c>
      <c r="F7134" s="3">
        <v>1543.452</v>
      </c>
      <c r="G7134" s="3">
        <f t="shared" si="222"/>
        <v>3.0869040000000001</v>
      </c>
      <c r="H7134" s="3">
        <f t="shared" si="223"/>
        <v>1.543452</v>
      </c>
      <c r="J7134" s="3" cm="1">
        <f t="array" ref="J7134">+INDEX(G7134:H7134,,MATCH(Rates!$G$7,$G$4:$H$4,0))</f>
        <v>3.0869040000000001</v>
      </c>
    </row>
    <row r="7135" spans="2:10" x14ac:dyDescent="0.25">
      <c r="B7135" s="3">
        <v>10</v>
      </c>
      <c r="C7135" s="3">
        <v>24</v>
      </c>
      <c r="D7135" s="3">
        <v>10</v>
      </c>
      <c r="E7135" s="3">
        <v>4526.8609999999999</v>
      </c>
      <c r="F7135" s="3">
        <v>2263.431</v>
      </c>
      <c r="G7135" s="3">
        <f t="shared" si="222"/>
        <v>4.5268610000000002</v>
      </c>
      <c r="H7135" s="3">
        <f t="shared" si="223"/>
        <v>2.2634310000000002</v>
      </c>
      <c r="J7135" s="3" cm="1">
        <f t="array" ref="J7135">+INDEX(G7135:H7135,,MATCH(Rates!$G$7,$G$4:$H$4,0))</f>
        <v>4.5268610000000002</v>
      </c>
    </row>
    <row r="7136" spans="2:10" x14ac:dyDescent="0.25">
      <c r="B7136" s="3">
        <v>10</v>
      </c>
      <c r="C7136" s="3">
        <v>24</v>
      </c>
      <c r="D7136" s="3">
        <v>11</v>
      </c>
      <c r="E7136" s="3">
        <v>4166.0919999999996</v>
      </c>
      <c r="F7136" s="3">
        <v>2083.0459999999998</v>
      </c>
      <c r="G7136" s="3">
        <f t="shared" si="222"/>
        <v>4.1660919999999999</v>
      </c>
      <c r="H7136" s="3">
        <f t="shared" si="223"/>
        <v>2.083046</v>
      </c>
      <c r="J7136" s="3" cm="1">
        <f t="array" ref="J7136">+INDEX(G7136:H7136,,MATCH(Rates!$G$7,$G$4:$H$4,0))</f>
        <v>4.1660919999999999</v>
      </c>
    </row>
    <row r="7137" spans="2:10" x14ac:dyDescent="0.25">
      <c r="B7137" s="3">
        <v>10</v>
      </c>
      <c r="C7137" s="3">
        <v>24</v>
      </c>
      <c r="D7137" s="3">
        <v>12</v>
      </c>
      <c r="E7137" s="3">
        <v>4065.1010000000001</v>
      </c>
      <c r="F7137" s="3">
        <v>2032.5509999999999</v>
      </c>
      <c r="G7137" s="3">
        <f t="shared" si="222"/>
        <v>4.0651010000000003</v>
      </c>
      <c r="H7137" s="3">
        <f t="shared" si="223"/>
        <v>2.0325509999999998</v>
      </c>
      <c r="J7137" s="3" cm="1">
        <f t="array" ref="J7137">+INDEX(G7137:H7137,,MATCH(Rates!$G$7,$G$4:$H$4,0))</f>
        <v>4.0651010000000003</v>
      </c>
    </row>
    <row r="7138" spans="2:10" x14ac:dyDescent="0.25">
      <c r="B7138" s="3">
        <v>10</v>
      </c>
      <c r="C7138" s="3">
        <v>24</v>
      </c>
      <c r="D7138" s="3">
        <v>13</v>
      </c>
      <c r="E7138" s="3">
        <v>2555.9299999999998</v>
      </c>
      <c r="F7138" s="3">
        <v>1277.9649999999999</v>
      </c>
      <c r="G7138" s="3">
        <f t="shared" si="222"/>
        <v>2.55593</v>
      </c>
      <c r="H7138" s="3">
        <f t="shared" si="223"/>
        <v>1.277965</v>
      </c>
      <c r="J7138" s="3" cm="1">
        <f t="array" ref="J7138">+INDEX(G7138:H7138,,MATCH(Rates!$G$7,$G$4:$H$4,0))</f>
        <v>2.55593</v>
      </c>
    </row>
    <row r="7139" spans="2:10" x14ac:dyDescent="0.25">
      <c r="B7139" s="3">
        <v>10</v>
      </c>
      <c r="C7139" s="3">
        <v>24</v>
      </c>
      <c r="D7139" s="3">
        <v>14</v>
      </c>
      <c r="E7139" s="3">
        <v>4492.0029999999997</v>
      </c>
      <c r="F7139" s="3">
        <v>2246.0010000000002</v>
      </c>
      <c r="G7139" s="3">
        <f t="shared" si="222"/>
        <v>4.4920029999999995</v>
      </c>
      <c r="H7139" s="3">
        <f t="shared" si="223"/>
        <v>2.2460010000000001</v>
      </c>
      <c r="J7139" s="3" cm="1">
        <f t="array" ref="J7139">+INDEX(G7139:H7139,,MATCH(Rates!$G$7,$G$4:$H$4,0))</f>
        <v>4.4920029999999995</v>
      </c>
    </row>
    <row r="7140" spans="2:10" x14ac:dyDescent="0.25">
      <c r="B7140" s="3">
        <v>10</v>
      </c>
      <c r="C7140" s="3">
        <v>24</v>
      </c>
      <c r="D7140" s="3">
        <v>15</v>
      </c>
      <c r="E7140" s="3">
        <v>2596.1320000000001</v>
      </c>
      <c r="F7140" s="3">
        <v>1298.066</v>
      </c>
      <c r="G7140" s="3">
        <f t="shared" si="222"/>
        <v>2.5961319999999999</v>
      </c>
      <c r="H7140" s="3">
        <f t="shared" si="223"/>
        <v>1.2980659999999999</v>
      </c>
      <c r="J7140" s="3" cm="1">
        <f t="array" ref="J7140">+INDEX(G7140:H7140,,MATCH(Rates!$G$7,$G$4:$H$4,0))</f>
        <v>2.5961319999999999</v>
      </c>
    </row>
    <row r="7141" spans="2:10" x14ac:dyDescent="0.25">
      <c r="B7141" s="3">
        <v>10</v>
      </c>
      <c r="C7141" s="3">
        <v>24</v>
      </c>
      <c r="D7141" s="3">
        <v>16</v>
      </c>
      <c r="E7141" s="3">
        <v>1798.3820000000001</v>
      </c>
      <c r="F7141" s="3">
        <v>899.19100000000003</v>
      </c>
      <c r="G7141" s="3">
        <f t="shared" si="222"/>
        <v>1.7983820000000001</v>
      </c>
      <c r="H7141" s="3">
        <f t="shared" si="223"/>
        <v>0.89919100000000007</v>
      </c>
      <c r="J7141" s="3" cm="1">
        <f t="array" ref="J7141">+INDEX(G7141:H7141,,MATCH(Rates!$G$7,$G$4:$H$4,0))</f>
        <v>1.7983820000000001</v>
      </c>
    </row>
    <row r="7142" spans="2:10" x14ac:dyDescent="0.25">
      <c r="B7142" s="3">
        <v>10</v>
      </c>
      <c r="C7142" s="3">
        <v>24</v>
      </c>
      <c r="D7142" s="3">
        <v>17</v>
      </c>
      <c r="E7142" s="3">
        <v>279.97899999999998</v>
      </c>
      <c r="F7142" s="3">
        <v>139.989</v>
      </c>
      <c r="G7142" s="3">
        <f t="shared" si="222"/>
        <v>0.27997899999999998</v>
      </c>
      <c r="H7142" s="3">
        <f t="shared" si="223"/>
        <v>0.139989</v>
      </c>
      <c r="J7142" s="3" cm="1">
        <f t="array" ref="J7142">+INDEX(G7142:H7142,,MATCH(Rates!$G$7,$G$4:$H$4,0))</f>
        <v>0.27997899999999998</v>
      </c>
    </row>
    <row r="7143" spans="2:10" x14ac:dyDescent="0.25">
      <c r="B7143" s="3">
        <v>10</v>
      </c>
      <c r="C7143" s="3">
        <v>24</v>
      </c>
      <c r="D7143" s="3">
        <v>18</v>
      </c>
      <c r="E7143" s="3">
        <v>0</v>
      </c>
      <c r="F7143" s="3">
        <v>0</v>
      </c>
      <c r="G7143" s="3">
        <f t="shared" si="222"/>
        <v>0</v>
      </c>
      <c r="H7143" s="3">
        <f t="shared" si="223"/>
        <v>0</v>
      </c>
      <c r="J7143" s="3" cm="1">
        <f t="array" ref="J7143">+INDEX(G7143:H7143,,MATCH(Rates!$G$7,$G$4:$H$4,0))</f>
        <v>0</v>
      </c>
    </row>
    <row r="7144" spans="2:10" x14ac:dyDescent="0.25">
      <c r="B7144" s="3">
        <v>10</v>
      </c>
      <c r="C7144" s="3">
        <v>24</v>
      </c>
      <c r="D7144" s="3">
        <v>19</v>
      </c>
      <c r="E7144" s="3">
        <v>0</v>
      </c>
      <c r="F7144" s="3">
        <v>0</v>
      </c>
      <c r="G7144" s="3">
        <f t="shared" si="222"/>
        <v>0</v>
      </c>
      <c r="H7144" s="3">
        <f t="shared" si="223"/>
        <v>0</v>
      </c>
      <c r="J7144" s="3" cm="1">
        <f t="array" ref="J7144">+INDEX(G7144:H7144,,MATCH(Rates!$G$7,$G$4:$H$4,0))</f>
        <v>0</v>
      </c>
    </row>
    <row r="7145" spans="2:10" x14ac:dyDescent="0.25">
      <c r="B7145" s="3">
        <v>10</v>
      </c>
      <c r="C7145" s="3">
        <v>24</v>
      </c>
      <c r="D7145" s="3">
        <v>20</v>
      </c>
      <c r="E7145" s="3">
        <v>0</v>
      </c>
      <c r="F7145" s="3">
        <v>0</v>
      </c>
      <c r="G7145" s="3">
        <f t="shared" si="222"/>
        <v>0</v>
      </c>
      <c r="H7145" s="3">
        <f t="shared" si="223"/>
        <v>0</v>
      </c>
      <c r="J7145" s="3" cm="1">
        <f t="array" ref="J7145">+INDEX(G7145:H7145,,MATCH(Rates!$G$7,$G$4:$H$4,0))</f>
        <v>0</v>
      </c>
    </row>
    <row r="7146" spans="2:10" x14ac:dyDescent="0.25">
      <c r="B7146" s="3">
        <v>10</v>
      </c>
      <c r="C7146" s="3">
        <v>24</v>
      </c>
      <c r="D7146" s="3">
        <v>21</v>
      </c>
      <c r="E7146" s="3">
        <v>0</v>
      </c>
      <c r="F7146" s="3">
        <v>0</v>
      </c>
      <c r="G7146" s="3">
        <f t="shared" si="222"/>
        <v>0</v>
      </c>
      <c r="H7146" s="3">
        <f t="shared" si="223"/>
        <v>0</v>
      </c>
      <c r="J7146" s="3" cm="1">
        <f t="array" ref="J7146">+INDEX(G7146:H7146,,MATCH(Rates!$G$7,$G$4:$H$4,0))</f>
        <v>0</v>
      </c>
    </row>
    <row r="7147" spans="2:10" x14ac:dyDescent="0.25">
      <c r="B7147" s="3">
        <v>10</v>
      </c>
      <c r="C7147" s="3">
        <v>24</v>
      </c>
      <c r="D7147" s="3">
        <v>22</v>
      </c>
      <c r="E7147" s="3">
        <v>0</v>
      </c>
      <c r="F7147" s="3">
        <v>0</v>
      </c>
      <c r="G7147" s="3">
        <f t="shared" si="222"/>
        <v>0</v>
      </c>
      <c r="H7147" s="3">
        <f t="shared" si="223"/>
        <v>0</v>
      </c>
      <c r="J7147" s="3" cm="1">
        <f t="array" ref="J7147">+INDEX(G7147:H7147,,MATCH(Rates!$G$7,$G$4:$H$4,0))</f>
        <v>0</v>
      </c>
    </row>
    <row r="7148" spans="2:10" x14ac:dyDescent="0.25">
      <c r="B7148" s="3">
        <v>10</v>
      </c>
      <c r="C7148" s="3">
        <v>24</v>
      </c>
      <c r="D7148" s="3">
        <v>23</v>
      </c>
      <c r="E7148" s="3">
        <v>0</v>
      </c>
      <c r="F7148" s="3">
        <v>0</v>
      </c>
      <c r="G7148" s="3">
        <f t="shared" si="222"/>
        <v>0</v>
      </c>
      <c r="H7148" s="3">
        <f t="shared" si="223"/>
        <v>0</v>
      </c>
      <c r="J7148" s="3" cm="1">
        <f t="array" ref="J7148">+INDEX(G7148:H7148,,MATCH(Rates!$G$7,$G$4:$H$4,0))</f>
        <v>0</v>
      </c>
    </row>
    <row r="7149" spans="2:10" x14ac:dyDescent="0.25">
      <c r="B7149" s="3">
        <v>10</v>
      </c>
      <c r="C7149" s="3">
        <v>25</v>
      </c>
      <c r="D7149" s="3">
        <v>0</v>
      </c>
      <c r="E7149" s="3">
        <v>0</v>
      </c>
      <c r="F7149" s="3">
        <v>0</v>
      </c>
      <c r="G7149" s="3">
        <f t="shared" si="222"/>
        <v>0</v>
      </c>
      <c r="H7149" s="3">
        <f t="shared" si="223"/>
        <v>0</v>
      </c>
      <c r="J7149" s="3" cm="1">
        <f t="array" ref="J7149">+INDEX(G7149:H7149,,MATCH(Rates!$G$7,$G$4:$H$4,0))</f>
        <v>0</v>
      </c>
    </row>
    <row r="7150" spans="2:10" x14ac:dyDescent="0.25">
      <c r="B7150" s="3">
        <v>10</v>
      </c>
      <c r="C7150" s="3">
        <v>25</v>
      </c>
      <c r="D7150" s="3">
        <v>1</v>
      </c>
      <c r="E7150" s="3">
        <v>0</v>
      </c>
      <c r="F7150" s="3">
        <v>0</v>
      </c>
      <c r="G7150" s="3">
        <f t="shared" si="222"/>
        <v>0</v>
      </c>
      <c r="H7150" s="3">
        <f t="shared" si="223"/>
        <v>0</v>
      </c>
      <c r="J7150" s="3" cm="1">
        <f t="array" ref="J7150">+INDEX(G7150:H7150,,MATCH(Rates!$G$7,$G$4:$H$4,0))</f>
        <v>0</v>
      </c>
    </row>
    <row r="7151" spans="2:10" x14ac:dyDescent="0.25">
      <c r="B7151" s="3">
        <v>10</v>
      </c>
      <c r="C7151" s="3">
        <v>25</v>
      </c>
      <c r="D7151" s="3">
        <v>2</v>
      </c>
      <c r="E7151" s="3">
        <v>0</v>
      </c>
      <c r="F7151" s="3">
        <v>0</v>
      </c>
      <c r="G7151" s="3">
        <f t="shared" si="222"/>
        <v>0</v>
      </c>
      <c r="H7151" s="3">
        <f t="shared" si="223"/>
        <v>0</v>
      </c>
      <c r="J7151" s="3" cm="1">
        <f t="array" ref="J7151">+INDEX(G7151:H7151,,MATCH(Rates!$G$7,$G$4:$H$4,0))</f>
        <v>0</v>
      </c>
    </row>
    <row r="7152" spans="2:10" x14ac:dyDescent="0.25">
      <c r="B7152" s="3">
        <v>10</v>
      </c>
      <c r="C7152" s="3">
        <v>25</v>
      </c>
      <c r="D7152" s="3">
        <v>3</v>
      </c>
      <c r="E7152" s="3">
        <v>0</v>
      </c>
      <c r="F7152" s="3">
        <v>0</v>
      </c>
      <c r="G7152" s="3">
        <f t="shared" si="222"/>
        <v>0</v>
      </c>
      <c r="H7152" s="3">
        <f t="shared" si="223"/>
        <v>0</v>
      </c>
      <c r="J7152" s="3" cm="1">
        <f t="array" ref="J7152">+INDEX(G7152:H7152,,MATCH(Rates!$G$7,$G$4:$H$4,0))</f>
        <v>0</v>
      </c>
    </row>
    <row r="7153" spans="2:10" x14ac:dyDescent="0.25">
      <c r="B7153" s="3">
        <v>10</v>
      </c>
      <c r="C7153" s="3">
        <v>25</v>
      </c>
      <c r="D7153" s="3">
        <v>4</v>
      </c>
      <c r="E7153" s="3">
        <v>0</v>
      </c>
      <c r="F7153" s="3">
        <v>0</v>
      </c>
      <c r="G7153" s="3">
        <f t="shared" si="222"/>
        <v>0</v>
      </c>
      <c r="H7153" s="3">
        <f t="shared" si="223"/>
        <v>0</v>
      </c>
      <c r="J7153" s="3" cm="1">
        <f t="array" ref="J7153">+INDEX(G7153:H7153,,MATCH(Rates!$G$7,$G$4:$H$4,0))</f>
        <v>0</v>
      </c>
    </row>
    <row r="7154" spans="2:10" x14ac:dyDescent="0.25">
      <c r="B7154" s="3">
        <v>10</v>
      </c>
      <c r="C7154" s="3">
        <v>25</v>
      </c>
      <c r="D7154" s="3">
        <v>5</v>
      </c>
      <c r="E7154" s="3">
        <v>0</v>
      </c>
      <c r="F7154" s="3">
        <v>0</v>
      </c>
      <c r="G7154" s="3">
        <f t="shared" si="222"/>
        <v>0</v>
      </c>
      <c r="H7154" s="3">
        <f t="shared" si="223"/>
        <v>0</v>
      </c>
      <c r="J7154" s="3" cm="1">
        <f t="array" ref="J7154">+INDEX(G7154:H7154,,MATCH(Rates!$G$7,$G$4:$H$4,0))</f>
        <v>0</v>
      </c>
    </row>
    <row r="7155" spans="2:10" x14ac:dyDescent="0.25">
      <c r="B7155" s="3">
        <v>10</v>
      </c>
      <c r="C7155" s="3">
        <v>25</v>
      </c>
      <c r="D7155" s="3">
        <v>6</v>
      </c>
      <c r="E7155" s="3">
        <v>0</v>
      </c>
      <c r="F7155" s="3">
        <v>0</v>
      </c>
      <c r="G7155" s="3">
        <f t="shared" si="222"/>
        <v>0</v>
      </c>
      <c r="H7155" s="3">
        <f t="shared" si="223"/>
        <v>0</v>
      </c>
      <c r="J7155" s="3" cm="1">
        <f t="array" ref="J7155">+INDEX(G7155:H7155,,MATCH(Rates!$G$7,$G$4:$H$4,0))</f>
        <v>0</v>
      </c>
    </row>
    <row r="7156" spans="2:10" x14ac:dyDescent="0.25">
      <c r="B7156" s="3">
        <v>10</v>
      </c>
      <c r="C7156" s="3">
        <v>25</v>
      </c>
      <c r="D7156" s="3">
        <v>7</v>
      </c>
      <c r="E7156" s="3">
        <v>17.395</v>
      </c>
      <c r="F7156" s="3">
        <v>8.6980000000000004</v>
      </c>
      <c r="G7156" s="3">
        <f t="shared" si="222"/>
        <v>1.7395000000000001E-2</v>
      </c>
      <c r="H7156" s="3">
        <f t="shared" si="223"/>
        <v>8.6980000000000009E-3</v>
      </c>
      <c r="J7156" s="3" cm="1">
        <f t="array" ref="J7156">+INDEX(G7156:H7156,,MATCH(Rates!$G$7,$G$4:$H$4,0))</f>
        <v>1.7395000000000001E-2</v>
      </c>
    </row>
    <row r="7157" spans="2:10" x14ac:dyDescent="0.25">
      <c r="B7157" s="3">
        <v>10</v>
      </c>
      <c r="C7157" s="3">
        <v>25</v>
      </c>
      <c r="D7157" s="3">
        <v>8</v>
      </c>
      <c r="E7157" s="3">
        <v>410.1</v>
      </c>
      <c r="F7157" s="3">
        <v>205.05</v>
      </c>
      <c r="G7157" s="3">
        <f t="shared" si="222"/>
        <v>0.41010000000000002</v>
      </c>
      <c r="H7157" s="3">
        <f t="shared" si="223"/>
        <v>0.20505000000000001</v>
      </c>
      <c r="J7157" s="3" cm="1">
        <f t="array" ref="J7157">+INDEX(G7157:H7157,,MATCH(Rates!$G$7,$G$4:$H$4,0))</f>
        <v>0.41010000000000002</v>
      </c>
    </row>
    <row r="7158" spans="2:10" x14ac:dyDescent="0.25">
      <c r="B7158" s="3">
        <v>10</v>
      </c>
      <c r="C7158" s="3">
        <v>25</v>
      </c>
      <c r="D7158" s="3">
        <v>9</v>
      </c>
      <c r="E7158" s="3">
        <v>2360.8530000000001</v>
      </c>
      <c r="F7158" s="3">
        <v>1180.4259999999999</v>
      </c>
      <c r="G7158" s="3">
        <f t="shared" si="222"/>
        <v>2.3608530000000001</v>
      </c>
      <c r="H7158" s="3">
        <f t="shared" si="223"/>
        <v>1.180426</v>
      </c>
      <c r="J7158" s="3" cm="1">
        <f t="array" ref="J7158">+INDEX(G7158:H7158,,MATCH(Rates!$G$7,$G$4:$H$4,0))</f>
        <v>2.3608530000000001</v>
      </c>
    </row>
    <row r="7159" spans="2:10" x14ac:dyDescent="0.25">
      <c r="B7159" s="3">
        <v>10</v>
      </c>
      <c r="C7159" s="3">
        <v>25</v>
      </c>
      <c r="D7159" s="3">
        <v>10</v>
      </c>
      <c r="E7159" s="3">
        <v>3866.915</v>
      </c>
      <c r="F7159" s="3">
        <v>1933.4570000000001</v>
      </c>
      <c r="G7159" s="3">
        <f t="shared" si="222"/>
        <v>3.8669150000000001</v>
      </c>
      <c r="H7159" s="3">
        <f t="shared" si="223"/>
        <v>1.9334570000000002</v>
      </c>
      <c r="J7159" s="3" cm="1">
        <f t="array" ref="J7159">+INDEX(G7159:H7159,,MATCH(Rates!$G$7,$G$4:$H$4,0))</f>
        <v>3.8669150000000001</v>
      </c>
    </row>
    <row r="7160" spans="2:10" x14ac:dyDescent="0.25">
      <c r="B7160" s="3">
        <v>10</v>
      </c>
      <c r="C7160" s="3">
        <v>25</v>
      </c>
      <c r="D7160" s="3">
        <v>11</v>
      </c>
      <c r="E7160" s="3">
        <v>2081.915</v>
      </c>
      <c r="F7160" s="3">
        <v>1040.9570000000001</v>
      </c>
      <c r="G7160" s="3">
        <f t="shared" si="222"/>
        <v>2.081915</v>
      </c>
      <c r="H7160" s="3">
        <f t="shared" si="223"/>
        <v>1.0409570000000001</v>
      </c>
      <c r="J7160" s="3" cm="1">
        <f t="array" ref="J7160">+INDEX(G7160:H7160,,MATCH(Rates!$G$7,$G$4:$H$4,0))</f>
        <v>2.081915</v>
      </c>
    </row>
    <row r="7161" spans="2:10" x14ac:dyDescent="0.25">
      <c r="B7161" s="3">
        <v>10</v>
      </c>
      <c r="C7161" s="3">
        <v>25</v>
      </c>
      <c r="D7161" s="3">
        <v>12</v>
      </c>
      <c r="E7161" s="3">
        <v>2871.7</v>
      </c>
      <c r="F7161" s="3">
        <v>1435.85</v>
      </c>
      <c r="G7161" s="3">
        <f t="shared" si="222"/>
        <v>2.8716999999999997</v>
      </c>
      <c r="H7161" s="3">
        <f t="shared" si="223"/>
        <v>1.4358499999999998</v>
      </c>
      <c r="J7161" s="3" cm="1">
        <f t="array" ref="J7161">+INDEX(G7161:H7161,,MATCH(Rates!$G$7,$G$4:$H$4,0))</f>
        <v>2.8716999999999997</v>
      </c>
    </row>
    <row r="7162" spans="2:10" x14ac:dyDescent="0.25">
      <c r="B7162" s="3">
        <v>10</v>
      </c>
      <c r="C7162" s="3">
        <v>25</v>
      </c>
      <c r="D7162" s="3">
        <v>13</v>
      </c>
      <c r="E7162" s="3">
        <v>933.23</v>
      </c>
      <c r="F7162" s="3">
        <v>466.61500000000001</v>
      </c>
      <c r="G7162" s="3">
        <f t="shared" si="222"/>
        <v>0.93323</v>
      </c>
      <c r="H7162" s="3">
        <f t="shared" si="223"/>
        <v>0.466615</v>
      </c>
      <c r="J7162" s="3" cm="1">
        <f t="array" ref="J7162">+INDEX(G7162:H7162,,MATCH(Rates!$G$7,$G$4:$H$4,0))</f>
        <v>0.93323</v>
      </c>
    </row>
    <row r="7163" spans="2:10" x14ac:dyDescent="0.25">
      <c r="B7163" s="3">
        <v>10</v>
      </c>
      <c r="C7163" s="3">
        <v>25</v>
      </c>
      <c r="D7163" s="3">
        <v>14</v>
      </c>
      <c r="E7163" s="3">
        <v>1321.0250000000001</v>
      </c>
      <c r="F7163" s="3">
        <v>660.51300000000003</v>
      </c>
      <c r="G7163" s="3">
        <f t="shared" si="222"/>
        <v>1.3210250000000001</v>
      </c>
      <c r="H7163" s="3">
        <f t="shared" si="223"/>
        <v>0.66051300000000002</v>
      </c>
      <c r="J7163" s="3" cm="1">
        <f t="array" ref="J7163">+INDEX(G7163:H7163,,MATCH(Rates!$G$7,$G$4:$H$4,0))</f>
        <v>1.3210250000000001</v>
      </c>
    </row>
    <row r="7164" spans="2:10" x14ac:dyDescent="0.25">
      <c r="B7164" s="3">
        <v>10</v>
      </c>
      <c r="C7164" s="3">
        <v>25</v>
      </c>
      <c r="D7164" s="3">
        <v>15</v>
      </c>
      <c r="E7164" s="3">
        <v>933.76499999999999</v>
      </c>
      <c r="F7164" s="3">
        <v>466.88200000000001</v>
      </c>
      <c r="G7164" s="3">
        <f t="shared" si="222"/>
        <v>0.93376499999999996</v>
      </c>
      <c r="H7164" s="3">
        <f t="shared" si="223"/>
        <v>0.46688200000000002</v>
      </c>
      <c r="J7164" s="3" cm="1">
        <f t="array" ref="J7164">+INDEX(G7164:H7164,,MATCH(Rates!$G$7,$G$4:$H$4,0))</f>
        <v>0.93376499999999996</v>
      </c>
    </row>
    <row r="7165" spans="2:10" x14ac:dyDescent="0.25">
      <c r="B7165" s="3">
        <v>10</v>
      </c>
      <c r="C7165" s="3">
        <v>25</v>
      </c>
      <c r="D7165" s="3">
        <v>16</v>
      </c>
      <c r="E7165" s="3">
        <v>460.02</v>
      </c>
      <c r="F7165" s="3">
        <v>230.01</v>
      </c>
      <c r="G7165" s="3">
        <f t="shared" si="222"/>
        <v>0.46001999999999998</v>
      </c>
      <c r="H7165" s="3">
        <f t="shared" si="223"/>
        <v>0.23000999999999999</v>
      </c>
      <c r="J7165" s="3" cm="1">
        <f t="array" ref="J7165">+INDEX(G7165:H7165,,MATCH(Rates!$G$7,$G$4:$H$4,0))</f>
        <v>0.46001999999999998</v>
      </c>
    </row>
    <row r="7166" spans="2:10" x14ac:dyDescent="0.25">
      <c r="B7166" s="3">
        <v>10</v>
      </c>
      <c r="C7166" s="3">
        <v>25</v>
      </c>
      <c r="D7166" s="3">
        <v>17</v>
      </c>
      <c r="E7166" s="3">
        <v>16.201000000000001</v>
      </c>
      <c r="F7166" s="3">
        <v>8.1010000000000009</v>
      </c>
      <c r="G7166" s="3">
        <f t="shared" si="222"/>
        <v>1.6201E-2</v>
      </c>
      <c r="H7166" s="3">
        <f t="shared" si="223"/>
        <v>8.1010000000000006E-3</v>
      </c>
      <c r="J7166" s="3" cm="1">
        <f t="array" ref="J7166">+INDEX(G7166:H7166,,MATCH(Rates!$G$7,$G$4:$H$4,0))</f>
        <v>1.6201E-2</v>
      </c>
    </row>
    <row r="7167" spans="2:10" x14ac:dyDescent="0.25">
      <c r="B7167" s="3">
        <v>10</v>
      </c>
      <c r="C7167" s="3">
        <v>25</v>
      </c>
      <c r="D7167" s="3">
        <v>18</v>
      </c>
      <c r="E7167" s="3">
        <v>0</v>
      </c>
      <c r="F7167" s="3">
        <v>0</v>
      </c>
      <c r="G7167" s="3">
        <f t="shared" si="222"/>
        <v>0</v>
      </c>
      <c r="H7167" s="3">
        <f t="shared" si="223"/>
        <v>0</v>
      </c>
      <c r="J7167" s="3" cm="1">
        <f t="array" ref="J7167">+INDEX(G7167:H7167,,MATCH(Rates!$G$7,$G$4:$H$4,0))</f>
        <v>0</v>
      </c>
    </row>
    <row r="7168" spans="2:10" x14ac:dyDescent="0.25">
      <c r="B7168" s="3">
        <v>10</v>
      </c>
      <c r="C7168" s="3">
        <v>25</v>
      </c>
      <c r="D7168" s="3">
        <v>19</v>
      </c>
      <c r="E7168" s="3">
        <v>0</v>
      </c>
      <c r="F7168" s="3">
        <v>0</v>
      </c>
      <c r="G7168" s="3">
        <f t="shared" si="222"/>
        <v>0</v>
      </c>
      <c r="H7168" s="3">
        <f t="shared" si="223"/>
        <v>0</v>
      </c>
      <c r="J7168" s="3" cm="1">
        <f t="array" ref="J7168">+INDEX(G7168:H7168,,MATCH(Rates!$G$7,$G$4:$H$4,0))</f>
        <v>0</v>
      </c>
    </row>
    <row r="7169" spans="2:10" x14ac:dyDescent="0.25">
      <c r="B7169" s="3">
        <v>10</v>
      </c>
      <c r="C7169" s="3">
        <v>25</v>
      </c>
      <c r="D7169" s="3">
        <v>20</v>
      </c>
      <c r="E7169" s="3">
        <v>0</v>
      </c>
      <c r="F7169" s="3">
        <v>0</v>
      </c>
      <c r="G7169" s="3">
        <f t="shared" si="222"/>
        <v>0</v>
      </c>
      <c r="H7169" s="3">
        <f t="shared" si="223"/>
        <v>0</v>
      </c>
      <c r="J7169" s="3" cm="1">
        <f t="array" ref="J7169">+INDEX(G7169:H7169,,MATCH(Rates!$G$7,$G$4:$H$4,0))</f>
        <v>0</v>
      </c>
    </row>
    <row r="7170" spans="2:10" x14ac:dyDescent="0.25">
      <c r="B7170" s="3">
        <v>10</v>
      </c>
      <c r="C7170" s="3">
        <v>25</v>
      </c>
      <c r="D7170" s="3">
        <v>21</v>
      </c>
      <c r="E7170" s="3">
        <v>0</v>
      </c>
      <c r="F7170" s="3">
        <v>0</v>
      </c>
      <c r="G7170" s="3">
        <f t="shared" si="222"/>
        <v>0</v>
      </c>
      <c r="H7170" s="3">
        <f t="shared" si="223"/>
        <v>0</v>
      </c>
      <c r="J7170" s="3" cm="1">
        <f t="array" ref="J7170">+INDEX(G7170:H7170,,MATCH(Rates!$G$7,$G$4:$H$4,0))</f>
        <v>0</v>
      </c>
    </row>
    <row r="7171" spans="2:10" x14ac:dyDescent="0.25">
      <c r="B7171" s="3">
        <v>10</v>
      </c>
      <c r="C7171" s="3">
        <v>25</v>
      </c>
      <c r="D7171" s="3">
        <v>22</v>
      </c>
      <c r="E7171" s="3">
        <v>0</v>
      </c>
      <c r="F7171" s="3">
        <v>0</v>
      </c>
      <c r="G7171" s="3">
        <f t="shared" si="222"/>
        <v>0</v>
      </c>
      <c r="H7171" s="3">
        <f t="shared" si="223"/>
        <v>0</v>
      </c>
      <c r="J7171" s="3" cm="1">
        <f t="array" ref="J7171">+INDEX(G7171:H7171,,MATCH(Rates!$G$7,$G$4:$H$4,0))</f>
        <v>0</v>
      </c>
    </row>
    <row r="7172" spans="2:10" x14ac:dyDescent="0.25">
      <c r="B7172" s="3">
        <v>10</v>
      </c>
      <c r="C7172" s="3">
        <v>25</v>
      </c>
      <c r="D7172" s="3">
        <v>23</v>
      </c>
      <c r="E7172" s="3">
        <v>0</v>
      </c>
      <c r="F7172" s="3">
        <v>0</v>
      </c>
      <c r="G7172" s="3">
        <f t="shared" si="222"/>
        <v>0</v>
      </c>
      <c r="H7172" s="3">
        <f t="shared" si="223"/>
        <v>0</v>
      </c>
      <c r="J7172" s="3" cm="1">
        <f t="array" ref="J7172">+INDEX(G7172:H7172,,MATCH(Rates!$G$7,$G$4:$H$4,0))</f>
        <v>0</v>
      </c>
    </row>
    <row r="7173" spans="2:10" x14ac:dyDescent="0.25">
      <c r="B7173" s="3">
        <v>10</v>
      </c>
      <c r="C7173" s="3">
        <v>26</v>
      </c>
      <c r="D7173" s="3">
        <v>0</v>
      </c>
      <c r="E7173" s="3">
        <v>0</v>
      </c>
      <c r="F7173" s="3">
        <v>0</v>
      </c>
      <c r="G7173" s="3">
        <f t="shared" si="222"/>
        <v>0</v>
      </c>
      <c r="H7173" s="3">
        <f t="shared" si="223"/>
        <v>0</v>
      </c>
      <c r="J7173" s="3" cm="1">
        <f t="array" ref="J7173">+INDEX(G7173:H7173,,MATCH(Rates!$G$7,$G$4:$H$4,0))</f>
        <v>0</v>
      </c>
    </row>
    <row r="7174" spans="2:10" x14ac:dyDescent="0.25">
      <c r="B7174" s="3">
        <v>10</v>
      </c>
      <c r="C7174" s="3">
        <v>26</v>
      </c>
      <c r="D7174" s="3">
        <v>1</v>
      </c>
      <c r="E7174" s="3">
        <v>0</v>
      </c>
      <c r="F7174" s="3">
        <v>0</v>
      </c>
      <c r="G7174" s="3">
        <f t="shared" si="222"/>
        <v>0</v>
      </c>
      <c r="H7174" s="3">
        <f t="shared" si="223"/>
        <v>0</v>
      </c>
      <c r="J7174" s="3" cm="1">
        <f t="array" ref="J7174">+INDEX(G7174:H7174,,MATCH(Rates!$G$7,$G$4:$H$4,0))</f>
        <v>0</v>
      </c>
    </row>
    <row r="7175" spans="2:10" x14ac:dyDescent="0.25">
      <c r="B7175" s="3">
        <v>10</v>
      </c>
      <c r="C7175" s="3">
        <v>26</v>
      </c>
      <c r="D7175" s="3">
        <v>2</v>
      </c>
      <c r="E7175" s="3">
        <v>0</v>
      </c>
      <c r="F7175" s="3">
        <v>0</v>
      </c>
      <c r="G7175" s="3">
        <f t="shared" si="222"/>
        <v>0</v>
      </c>
      <c r="H7175" s="3">
        <f t="shared" si="223"/>
        <v>0</v>
      </c>
      <c r="J7175" s="3" cm="1">
        <f t="array" ref="J7175">+INDEX(G7175:H7175,,MATCH(Rates!$G$7,$G$4:$H$4,0))</f>
        <v>0</v>
      </c>
    </row>
    <row r="7176" spans="2:10" x14ac:dyDescent="0.25">
      <c r="B7176" s="3">
        <v>10</v>
      </c>
      <c r="C7176" s="3">
        <v>26</v>
      </c>
      <c r="D7176" s="3">
        <v>3</v>
      </c>
      <c r="E7176" s="3">
        <v>0</v>
      </c>
      <c r="F7176" s="3">
        <v>0</v>
      </c>
      <c r="G7176" s="3">
        <f t="shared" si="222"/>
        <v>0</v>
      </c>
      <c r="H7176" s="3">
        <f t="shared" si="223"/>
        <v>0</v>
      </c>
      <c r="J7176" s="3" cm="1">
        <f t="array" ref="J7176">+INDEX(G7176:H7176,,MATCH(Rates!$G$7,$G$4:$H$4,0))</f>
        <v>0</v>
      </c>
    </row>
    <row r="7177" spans="2:10" x14ac:dyDescent="0.25">
      <c r="B7177" s="3">
        <v>10</v>
      </c>
      <c r="C7177" s="3">
        <v>26</v>
      </c>
      <c r="D7177" s="3">
        <v>4</v>
      </c>
      <c r="E7177" s="3">
        <v>0</v>
      </c>
      <c r="F7177" s="3">
        <v>0</v>
      </c>
      <c r="G7177" s="3">
        <f t="shared" si="222"/>
        <v>0</v>
      </c>
      <c r="H7177" s="3">
        <f t="shared" si="223"/>
        <v>0</v>
      </c>
      <c r="J7177" s="3" cm="1">
        <f t="array" ref="J7177">+INDEX(G7177:H7177,,MATCH(Rates!$G$7,$G$4:$H$4,0))</f>
        <v>0</v>
      </c>
    </row>
    <row r="7178" spans="2:10" x14ac:dyDescent="0.25">
      <c r="B7178" s="3">
        <v>10</v>
      </c>
      <c r="C7178" s="3">
        <v>26</v>
      </c>
      <c r="D7178" s="3">
        <v>5</v>
      </c>
      <c r="E7178" s="3">
        <v>0</v>
      </c>
      <c r="F7178" s="3">
        <v>0</v>
      </c>
      <c r="G7178" s="3">
        <f t="shared" si="222"/>
        <v>0</v>
      </c>
      <c r="H7178" s="3">
        <f t="shared" si="223"/>
        <v>0</v>
      </c>
      <c r="J7178" s="3" cm="1">
        <f t="array" ref="J7178">+INDEX(G7178:H7178,,MATCH(Rates!$G$7,$G$4:$H$4,0))</f>
        <v>0</v>
      </c>
    </row>
    <row r="7179" spans="2:10" x14ac:dyDescent="0.25">
      <c r="B7179" s="3">
        <v>10</v>
      </c>
      <c r="C7179" s="3">
        <v>26</v>
      </c>
      <c r="D7179" s="3">
        <v>6</v>
      </c>
      <c r="E7179" s="3">
        <v>0</v>
      </c>
      <c r="F7179" s="3">
        <v>0</v>
      </c>
      <c r="G7179" s="3">
        <f t="shared" si="222"/>
        <v>0</v>
      </c>
      <c r="H7179" s="3">
        <f t="shared" si="223"/>
        <v>0</v>
      </c>
      <c r="J7179" s="3" cm="1">
        <f t="array" ref="J7179">+INDEX(G7179:H7179,,MATCH(Rates!$G$7,$G$4:$H$4,0))</f>
        <v>0</v>
      </c>
    </row>
    <row r="7180" spans="2:10" x14ac:dyDescent="0.25">
      <c r="B7180" s="3">
        <v>10</v>
      </c>
      <c r="C7180" s="3">
        <v>26</v>
      </c>
      <c r="D7180" s="3">
        <v>7</v>
      </c>
      <c r="E7180" s="3">
        <v>102.738</v>
      </c>
      <c r="F7180" s="3">
        <v>51.369</v>
      </c>
      <c r="G7180" s="3">
        <f t="shared" si="222"/>
        <v>0.102738</v>
      </c>
      <c r="H7180" s="3">
        <f t="shared" si="223"/>
        <v>5.1368999999999998E-2</v>
      </c>
      <c r="J7180" s="3" cm="1">
        <f t="array" ref="J7180">+INDEX(G7180:H7180,,MATCH(Rates!$G$7,$G$4:$H$4,0))</f>
        <v>0.102738</v>
      </c>
    </row>
    <row r="7181" spans="2:10" x14ac:dyDescent="0.25">
      <c r="B7181" s="3">
        <v>10</v>
      </c>
      <c r="C7181" s="3">
        <v>26</v>
      </c>
      <c r="D7181" s="3">
        <v>8</v>
      </c>
      <c r="E7181" s="3">
        <v>1589.374</v>
      </c>
      <c r="F7181" s="3">
        <v>794.68700000000001</v>
      </c>
      <c r="G7181" s="3">
        <f t="shared" si="222"/>
        <v>1.5893740000000001</v>
      </c>
      <c r="H7181" s="3">
        <f t="shared" si="223"/>
        <v>0.79468700000000003</v>
      </c>
      <c r="J7181" s="3" cm="1">
        <f t="array" ref="J7181">+INDEX(G7181:H7181,,MATCH(Rates!$G$7,$G$4:$H$4,0))</f>
        <v>1.5893740000000001</v>
      </c>
    </row>
    <row r="7182" spans="2:10" x14ac:dyDescent="0.25">
      <c r="B7182" s="3">
        <v>10</v>
      </c>
      <c r="C7182" s="3">
        <v>26</v>
      </c>
      <c r="D7182" s="3">
        <v>9</v>
      </c>
      <c r="E7182" s="3">
        <v>2236.6999999999998</v>
      </c>
      <c r="F7182" s="3">
        <v>1118.3499999999999</v>
      </c>
      <c r="G7182" s="3">
        <f t="shared" si="222"/>
        <v>2.2366999999999999</v>
      </c>
      <c r="H7182" s="3">
        <f t="shared" si="223"/>
        <v>1.11835</v>
      </c>
      <c r="J7182" s="3" cm="1">
        <f t="array" ref="J7182">+INDEX(G7182:H7182,,MATCH(Rates!$G$7,$G$4:$H$4,0))</f>
        <v>2.2366999999999999</v>
      </c>
    </row>
    <row r="7183" spans="2:10" x14ac:dyDescent="0.25">
      <c r="B7183" s="3">
        <v>10</v>
      </c>
      <c r="C7183" s="3">
        <v>26</v>
      </c>
      <c r="D7183" s="3">
        <v>10</v>
      </c>
      <c r="E7183" s="3">
        <v>3544.8020000000001</v>
      </c>
      <c r="F7183" s="3">
        <v>1772.4010000000001</v>
      </c>
      <c r="G7183" s="3">
        <f t="shared" si="222"/>
        <v>3.5448020000000002</v>
      </c>
      <c r="H7183" s="3">
        <f t="shared" si="223"/>
        <v>1.7724010000000001</v>
      </c>
      <c r="J7183" s="3" cm="1">
        <f t="array" ref="J7183">+INDEX(G7183:H7183,,MATCH(Rates!$G$7,$G$4:$H$4,0))</f>
        <v>3.5448020000000002</v>
      </c>
    </row>
    <row r="7184" spans="2:10" x14ac:dyDescent="0.25">
      <c r="B7184" s="3">
        <v>10</v>
      </c>
      <c r="C7184" s="3">
        <v>26</v>
      </c>
      <c r="D7184" s="3">
        <v>11</v>
      </c>
      <c r="E7184" s="3">
        <v>4175.951</v>
      </c>
      <c r="F7184" s="3">
        <v>2087.9749999999999</v>
      </c>
      <c r="G7184" s="3">
        <f t="shared" si="222"/>
        <v>4.1759510000000004</v>
      </c>
      <c r="H7184" s="3">
        <f t="shared" si="223"/>
        <v>2.0879749999999997</v>
      </c>
      <c r="J7184" s="3" cm="1">
        <f t="array" ref="J7184">+INDEX(G7184:H7184,,MATCH(Rates!$G$7,$G$4:$H$4,0))</f>
        <v>4.1759510000000004</v>
      </c>
    </row>
    <row r="7185" spans="2:10" x14ac:dyDescent="0.25">
      <c r="B7185" s="3">
        <v>10</v>
      </c>
      <c r="C7185" s="3">
        <v>26</v>
      </c>
      <c r="D7185" s="3">
        <v>12</v>
      </c>
      <c r="E7185" s="3">
        <v>4418.8100000000004</v>
      </c>
      <c r="F7185" s="3">
        <v>2209.4050000000002</v>
      </c>
      <c r="G7185" s="3">
        <f t="shared" si="222"/>
        <v>4.4188100000000006</v>
      </c>
      <c r="H7185" s="3">
        <f t="shared" si="223"/>
        <v>2.2094050000000003</v>
      </c>
      <c r="J7185" s="3" cm="1">
        <f t="array" ref="J7185">+INDEX(G7185:H7185,,MATCH(Rates!$G$7,$G$4:$H$4,0))</f>
        <v>4.4188100000000006</v>
      </c>
    </row>
    <row r="7186" spans="2:10" x14ac:dyDescent="0.25">
      <c r="B7186" s="3">
        <v>10</v>
      </c>
      <c r="C7186" s="3">
        <v>26</v>
      </c>
      <c r="D7186" s="3">
        <v>13</v>
      </c>
      <c r="E7186" s="3">
        <v>3955.0410000000002</v>
      </c>
      <c r="F7186" s="3">
        <v>1977.521</v>
      </c>
      <c r="G7186" s="3">
        <f t="shared" si="222"/>
        <v>3.955041</v>
      </c>
      <c r="H7186" s="3">
        <f t="shared" si="223"/>
        <v>1.9775209999999999</v>
      </c>
      <c r="J7186" s="3" cm="1">
        <f t="array" ref="J7186">+INDEX(G7186:H7186,,MATCH(Rates!$G$7,$G$4:$H$4,0))</f>
        <v>3.955041</v>
      </c>
    </row>
    <row r="7187" spans="2:10" x14ac:dyDescent="0.25">
      <c r="B7187" s="3">
        <v>10</v>
      </c>
      <c r="C7187" s="3">
        <v>26</v>
      </c>
      <c r="D7187" s="3">
        <v>14</v>
      </c>
      <c r="E7187" s="3">
        <v>3201.7539999999999</v>
      </c>
      <c r="F7187" s="3">
        <v>1600.877</v>
      </c>
      <c r="G7187" s="3">
        <f t="shared" si="222"/>
        <v>3.2017539999999998</v>
      </c>
      <c r="H7187" s="3">
        <f t="shared" si="223"/>
        <v>1.6008769999999999</v>
      </c>
      <c r="J7187" s="3" cm="1">
        <f t="array" ref="J7187">+INDEX(G7187:H7187,,MATCH(Rates!$G$7,$G$4:$H$4,0))</f>
        <v>3.2017539999999998</v>
      </c>
    </row>
    <row r="7188" spans="2:10" x14ac:dyDescent="0.25">
      <c r="B7188" s="3">
        <v>10</v>
      </c>
      <c r="C7188" s="3">
        <v>26</v>
      </c>
      <c r="D7188" s="3">
        <v>15</v>
      </c>
      <c r="E7188" s="3">
        <v>2282.7910000000002</v>
      </c>
      <c r="F7188" s="3">
        <v>1141.395</v>
      </c>
      <c r="G7188" s="3">
        <f t="shared" si="222"/>
        <v>2.282791</v>
      </c>
      <c r="H7188" s="3">
        <f t="shared" si="223"/>
        <v>1.1413949999999999</v>
      </c>
      <c r="J7188" s="3" cm="1">
        <f t="array" ref="J7188">+INDEX(G7188:H7188,,MATCH(Rates!$G$7,$G$4:$H$4,0))</f>
        <v>2.282791</v>
      </c>
    </row>
    <row r="7189" spans="2:10" x14ac:dyDescent="0.25">
      <c r="B7189" s="3">
        <v>10</v>
      </c>
      <c r="C7189" s="3">
        <v>26</v>
      </c>
      <c r="D7189" s="3">
        <v>16</v>
      </c>
      <c r="E7189" s="3">
        <v>1132.326</v>
      </c>
      <c r="F7189" s="3">
        <v>566.16300000000001</v>
      </c>
      <c r="G7189" s="3">
        <f t="shared" ref="G7189:G7252" si="224">+E7189/1000</f>
        <v>1.1323259999999999</v>
      </c>
      <c r="H7189" s="3">
        <f t="shared" ref="H7189:H7252" si="225">+F7189/1000</f>
        <v>0.56616299999999997</v>
      </c>
      <c r="J7189" s="3" cm="1">
        <f t="array" ref="J7189">+INDEX(G7189:H7189,,MATCH(Rates!$G$7,$G$4:$H$4,0))</f>
        <v>1.1323259999999999</v>
      </c>
    </row>
    <row r="7190" spans="2:10" x14ac:dyDescent="0.25">
      <c r="B7190" s="3">
        <v>10</v>
      </c>
      <c r="C7190" s="3">
        <v>26</v>
      </c>
      <c r="D7190" s="3">
        <v>17</v>
      </c>
      <c r="E7190" s="3">
        <v>45.338999999999999</v>
      </c>
      <c r="F7190" s="3">
        <v>22.669</v>
      </c>
      <c r="G7190" s="3">
        <f t="shared" si="224"/>
        <v>4.5338999999999997E-2</v>
      </c>
      <c r="H7190" s="3">
        <f t="shared" si="225"/>
        <v>2.2669000000000002E-2</v>
      </c>
      <c r="J7190" s="3" cm="1">
        <f t="array" ref="J7190">+INDEX(G7190:H7190,,MATCH(Rates!$G$7,$G$4:$H$4,0))</f>
        <v>4.5338999999999997E-2</v>
      </c>
    </row>
    <row r="7191" spans="2:10" x14ac:dyDescent="0.25">
      <c r="B7191" s="3">
        <v>10</v>
      </c>
      <c r="C7191" s="3">
        <v>26</v>
      </c>
      <c r="D7191" s="3">
        <v>18</v>
      </c>
      <c r="E7191" s="3">
        <v>0</v>
      </c>
      <c r="F7191" s="3">
        <v>0</v>
      </c>
      <c r="G7191" s="3">
        <f t="shared" si="224"/>
        <v>0</v>
      </c>
      <c r="H7191" s="3">
        <f t="shared" si="225"/>
        <v>0</v>
      </c>
      <c r="J7191" s="3" cm="1">
        <f t="array" ref="J7191">+INDEX(G7191:H7191,,MATCH(Rates!$G$7,$G$4:$H$4,0))</f>
        <v>0</v>
      </c>
    </row>
    <row r="7192" spans="2:10" x14ac:dyDescent="0.25">
      <c r="B7192" s="3">
        <v>10</v>
      </c>
      <c r="C7192" s="3">
        <v>26</v>
      </c>
      <c r="D7192" s="3">
        <v>19</v>
      </c>
      <c r="E7192" s="3">
        <v>0</v>
      </c>
      <c r="F7192" s="3">
        <v>0</v>
      </c>
      <c r="G7192" s="3">
        <f t="shared" si="224"/>
        <v>0</v>
      </c>
      <c r="H7192" s="3">
        <f t="shared" si="225"/>
        <v>0</v>
      </c>
      <c r="J7192" s="3" cm="1">
        <f t="array" ref="J7192">+INDEX(G7192:H7192,,MATCH(Rates!$G$7,$G$4:$H$4,0))</f>
        <v>0</v>
      </c>
    </row>
    <row r="7193" spans="2:10" x14ac:dyDescent="0.25">
      <c r="B7193" s="3">
        <v>10</v>
      </c>
      <c r="C7193" s="3">
        <v>26</v>
      </c>
      <c r="D7193" s="3">
        <v>20</v>
      </c>
      <c r="E7193" s="3">
        <v>0</v>
      </c>
      <c r="F7193" s="3">
        <v>0</v>
      </c>
      <c r="G7193" s="3">
        <f t="shared" si="224"/>
        <v>0</v>
      </c>
      <c r="H7193" s="3">
        <f t="shared" si="225"/>
        <v>0</v>
      </c>
      <c r="J7193" s="3" cm="1">
        <f t="array" ref="J7193">+INDEX(G7193:H7193,,MATCH(Rates!$G$7,$G$4:$H$4,0))</f>
        <v>0</v>
      </c>
    </row>
    <row r="7194" spans="2:10" x14ac:dyDescent="0.25">
      <c r="B7194" s="3">
        <v>10</v>
      </c>
      <c r="C7194" s="3">
        <v>26</v>
      </c>
      <c r="D7194" s="3">
        <v>21</v>
      </c>
      <c r="E7194" s="3">
        <v>0</v>
      </c>
      <c r="F7194" s="3">
        <v>0</v>
      </c>
      <c r="G7194" s="3">
        <f t="shared" si="224"/>
        <v>0</v>
      </c>
      <c r="H7194" s="3">
        <f t="shared" si="225"/>
        <v>0</v>
      </c>
      <c r="J7194" s="3" cm="1">
        <f t="array" ref="J7194">+INDEX(G7194:H7194,,MATCH(Rates!$G$7,$G$4:$H$4,0))</f>
        <v>0</v>
      </c>
    </row>
    <row r="7195" spans="2:10" x14ac:dyDescent="0.25">
      <c r="B7195" s="3">
        <v>10</v>
      </c>
      <c r="C7195" s="3">
        <v>26</v>
      </c>
      <c r="D7195" s="3">
        <v>22</v>
      </c>
      <c r="E7195" s="3">
        <v>0</v>
      </c>
      <c r="F7195" s="3">
        <v>0</v>
      </c>
      <c r="G7195" s="3">
        <f t="shared" si="224"/>
        <v>0</v>
      </c>
      <c r="H7195" s="3">
        <f t="shared" si="225"/>
        <v>0</v>
      </c>
      <c r="J7195" s="3" cm="1">
        <f t="array" ref="J7195">+INDEX(G7195:H7195,,MATCH(Rates!$G$7,$G$4:$H$4,0))</f>
        <v>0</v>
      </c>
    </row>
    <row r="7196" spans="2:10" x14ac:dyDescent="0.25">
      <c r="B7196" s="3">
        <v>10</v>
      </c>
      <c r="C7196" s="3">
        <v>26</v>
      </c>
      <c r="D7196" s="3">
        <v>23</v>
      </c>
      <c r="E7196" s="3">
        <v>0</v>
      </c>
      <c r="F7196" s="3">
        <v>0</v>
      </c>
      <c r="G7196" s="3">
        <f t="shared" si="224"/>
        <v>0</v>
      </c>
      <c r="H7196" s="3">
        <f t="shared" si="225"/>
        <v>0</v>
      </c>
      <c r="J7196" s="3" cm="1">
        <f t="array" ref="J7196">+INDEX(G7196:H7196,,MATCH(Rates!$G$7,$G$4:$H$4,0))</f>
        <v>0</v>
      </c>
    </row>
    <row r="7197" spans="2:10" x14ac:dyDescent="0.25">
      <c r="B7197" s="3">
        <v>10</v>
      </c>
      <c r="C7197" s="3">
        <v>27</v>
      </c>
      <c r="D7197" s="3">
        <v>0</v>
      </c>
      <c r="E7197" s="3">
        <v>0</v>
      </c>
      <c r="F7197" s="3">
        <v>0</v>
      </c>
      <c r="G7197" s="3">
        <f t="shared" si="224"/>
        <v>0</v>
      </c>
      <c r="H7197" s="3">
        <f t="shared" si="225"/>
        <v>0</v>
      </c>
      <c r="J7197" s="3" cm="1">
        <f t="array" ref="J7197">+INDEX(G7197:H7197,,MATCH(Rates!$G$7,$G$4:$H$4,0))</f>
        <v>0</v>
      </c>
    </row>
    <row r="7198" spans="2:10" x14ac:dyDescent="0.25">
      <c r="B7198" s="3">
        <v>10</v>
      </c>
      <c r="C7198" s="3">
        <v>27</v>
      </c>
      <c r="D7198" s="3">
        <v>1</v>
      </c>
      <c r="E7198" s="3">
        <v>0</v>
      </c>
      <c r="F7198" s="3">
        <v>0</v>
      </c>
      <c r="G7198" s="3">
        <f t="shared" si="224"/>
        <v>0</v>
      </c>
      <c r="H7198" s="3">
        <f t="shared" si="225"/>
        <v>0</v>
      </c>
      <c r="J7198" s="3" cm="1">
        <f t="array" ref="J7198">+INDEX(G7198:H7198,,MATCH(Rates!$G$7,$G$4:$H$4,0))</f>
        <v>0</v>
      </c>
    </row>
    <row r="7199" spans="2:10" x14ac:dyDescent="0.25">
      <c r="B7199" s="3">
        <v>10</v>
      </c>
      <c r="C7199" s="3">
        <v>27</v>
      </c>
      <c r="D7199" s="3">
        <v>2</v>
      </c>
      <c r="E7199" s="3">
        <v>0</v>
      </c>
      <c r="F7199" s="3">
        <v>0</v>
      </c>
      <c r="G7199" s="3">
        <f t="shared" si="224"/>
        <v>0</v>
      </c>
      <c r="H7199" s="3">
        <f t="shared" si="225"/>
        <v>0</v>
      </c>
      <c r="J7199" s="3" cm="1">
        <f t="array" ref="J7199">+INDEX(G7199:H7199,,MATCH(Rates!$G$7,$G$4:$H$4,0))</f>
        <v>0</v>
      </c>
    </row>
    <row r="7200" spans="2:10" x14ac:dyDescent="0.25">
      <c r="B7200" s="3">
        <v>10</v>
      </c>
      <c r="C7200" s="3">
        <v>27</v>
      </c>
      <c r="D7200" s="3">
        <v>3</v>
      </c>
      <c r="E7200" s="3">
        <v>0</v>
      </c>
      <c r="F7200" s="3">
        <v>0</v>
      </c>
      <c r="G7200" s="3">
        <f t="shared" si="224"/>
        <v>0</v>
      </c>
      <c r="H7200" s="3">
        <f t="shared" si="225"/>
        <v>0</v>
      </c>
      <c r="J7200" s="3" cm="1">
        <f t="array" ref="J7200">+INDEX(G7200:H7200,,MATCH(Rates!$G$7,$G$4:$H$4,0))</f>
        <v>0</v>
      </c>
    </row>
    <row r="7201" spans="2:10" x14ac:dyDescent="0.25">
      <c r="B7201" s="3">
        <v>10</v>
      </c>
      <c r="C7201" s="3">
        <v>27</v>
      </c>
      <c r="D7201" s="3">
        <v>4</v>
      </c>
      <c r="E7201" s="3">
        <v>0</v>
      </c>
      <c r="F7201" s="3">
        <v>0</v>
      </c>
      <c r="G7201" s="3">
        <f t="shared" si="224"/>
        <v>0</v>
      </c>
      <c r="H7201" s="3">
        <f t="shared" si="225"/>
        <v>0</v>
      </c>
      <c r="J7201" s="3" cm="1">
        <f t="array" ref="J7201">+INDEX(G7201:H7201,,MATCH(Rates!$G$7,$G$4:$H$4,0))</f>
        <v>0</v>
      </c>
    </row>
    <row r="7202" spans="2:10" x14ac:dyDescent="0.25">
      <c r="B7202" s="3">
        <v>10</v>
      </c>
      <c r="C7202" s="3">
        <v>27</v>
      </c>
      <c r="D7202" s="3">
        <v>5</v>
      </c>
      <c r="E7202" s="3">
        <v>0</v>
      </c>
      <c r="F7202" s="3">
        <v>0</v>
      </c>
      <c r="G7202" s="3">
        <f t="shared" si="224"/>
        <v>0</v>
      </c>
      <c r="H7202" s="3">
        <f t="shared" si="225"/>
        <v>0</v>
      </c>
      <c r="J7202" s="3" cm="1">
        <f t="array" ref="J7202">+INDEX(G7202:H7202,,MATCH(Rates!$G$7,$G$4:$H$4,0))</f>
        <v>0</v>
      </c>
    </row>
    <row r="7203" spans="2:10" x14ac:dyDescent="0.25">
      <c r="B7203" s="3">
        <v>10</v>
      </c>
      <c r="C7203" s="3">
        <v>27</v>
      </c>
      <c r="D7203" s="3">
        <v>6</v>
      </c>
      <c r="E7203" s="3">
        <v>0</v>
      </c>
      <c r="F7203" s="3">
        <v>0</v>
      </c>
      <c r="G7203" s="3">
        <f t="shared" si="224"/>
        <v>0</v>
      </c>
      <c r="H7203" s="3">
        <f t="shared" si="225"/>
        <v>0</v>
      </c>
      <c r="J7203" s="3" cm="1">
        <f t="array" ref="J7203">+INDEX(G7203:H7203,,MATCH(Rates!$G$7,$G$4:$H$4,0))</f>
        <v>0</v>
      </c>
    </row>
    <row r="7204" spans="2:10" x14ac:dyDescent="0.25">
      <c r="B7204" s="3">
        <v>10</v>
      </c>
      <c r="C7204" s="3">
        <v>27</v>
      </c>
      <c r="D7204" s="3">
        <v>7</v>
      </c>
      <c r="E7204" s="3">
        <v>47.993000000000002</v>
      </c>
      <c r="F7204" s="3">
        <v>23.997</v>
      </c>
      <c r="G7204" s="3">
        <f t="shared" si="224"/>
        <v>4.7993000000000001E-2</v>
      </c>
      <c r="H7204" s="3">
        <f t="shared" si="225"/>
        <v>2.3997000000000001E-2</v>
      </c>
      <c r="J7204" s="3" cm="1">
        <f t="array" ref="J7204">+INDEX(G7204:H7204,,MATCH(Rates!$G$7,$G$4:$H$4,0))</f>
        <v>4.7993000000000001E-2</v>
      </c>
    </row>
    <row r="7205" spans="2:10" x14ac:dyDescent="0.25">
      <c r="B7205" s="3">
        <v>10</v>
      </c>
      <c r="C7205" s="3">
        <v>27</v>
      </c>
      <c r="D7205" s="3">
        <v>8</v>
      </c>
      <c r="E7205" s="3">
        <v>1029.7329999999999</v>
      </c>
      <c r="F7205" s="3">
        <v>514.86599999999999</v>
      </c>
      <c r="G7205" s="3">
        <f t="shared" si="224"/>
        <v>1.029733</v>
      </c>
      <c r="H7205" s="3">
        <f t="shared" si="225"/>
        <v>0.51486599999999993</v>
      </c>
      <c r="J7205" s="3" cm="1">
        <f t="array" ref="J7205">+INDEX(G7205:H7205,,MATCH(Rates!$G$7,$G$4:$H$4,0))</f>
        <v>1.029733</v>
      </c>
    </row>
    <row r="7206" spans="2:10" x14ac:dyDescent="0.25">
      <c r="B7206" s="3">
        <v>10</v>
      </c>
      <c r="C7206" s="3">
        <v>27</v>
      </c>
      <c r="D7206" s="3">
        <v>9</v>
      </c>
      <c r="E7206" s="3">
        <v>2202.6570000000002</v>
      </c>
      <c r="F7206" s="3">
        <v>1101.329</v>
      </c>
      <c r="G7206" s="3">
        <f t="shared" si="224"/>
        <v>2.2026570000000003</v>
      </c>
      <c r="H7206" s="3">
        <f t="shared" si="225"/>
        <v>1.101329</v>
      </c>
      <c r="J7206" s="3" cm="1">
        <f t="array" ref="J7206">+INDEX(G7206:H7206,,MATCH(Rates!$G$7,$G$4:$H$4,0))</f>
        <v>2.2026570000000003</v>
      </c>
    </row>
    <row r="7207" spans="2:10" x14ac:dyDescent="0.25">
      <c r="B7207" s="3">
        <v>10</v>
      </c>
      <c r="C7207" s="3">
        <v>27</v>
      </c>
      <c r="D7207" s="3">
        <v>10</v>
      </c>
      <c r="E7207" s="3">
        <v>3181.3429999999998</v>
      </c>
      <c r="F7207" s="3">
        <v>1590.672</v>
      </c>
      <c r="G7207" s="3">
        <f t="shared" si="224"/>
        <v>3.181343</v>
      </c>
      <c r="H7207" s="3">
        <f t="shared" si="225"/>
        <v>1.5906720000000001</v>
      </c>
      <c r="J7207" s="3" cm="1">
        <f t="array" ref="J7207">+INDEX(G7207:H7207,,MATCH(Rates!$G$7,$G$4:$H$4,0))</f>
        <v>3.181343</v>
      </c>
    </row>
    <row r="7208" spans="2:10" x14ac:dyDescent="0.25">
      <c r="B7208" s="3">
        <v>10</v>
      </c>
      <c r="C7208" s="3">
        <v>27</v>
      </c>
      <c r="D7208" s="3">
        <v>11</v>
      </c>
      <c r="E7208" s="3">
        <v>5066.6679999999997</v>
      </c>
      <c r="F7208" s="3">
        <v>2533.3339999999998</v>
      </c>
      <c r="G7208" s="3">
        <f t="shared" si="224"/>
        <v>5.0666679999999999</v>
      </c>
      <c r="H7208" s="3">
        <f t="shared" si="225"/>
        <v>2.533334</v>
      </c>
      <c r="J7208" s="3" cm="1">
        <f t="array" ref="J7208">+INDEX(G7208:H7208,,MATCH(Rates!$G$7,$G$4:$H$4,0))</f>
        <v>5.0666679999999999</v>
      </c>
    </row>
    <row r="7209" spans="2:10" x14ac:dyDescent="0.25">
      <c r="B7209" s="3">
        <v>10</v>
      </c>
      <c r="C7209" s="3">
        <v>27</v>
      </c>
      <c r="D7209" s="3">
        <v>12</v>
      </c>
      <c r="E7209" s="3">
        <v>4038.3020000000001</v>
      </c>
      <c r="F7209" s="3">
        <v>2019.1510000000001</v>
      </c>
      <c r="G7209" s="3">
        <f t="shared" si="224"/>
        <v>4.0383019999999998</v>
      </c>
      <c r="H7209" s="3">
        <f t="shared" si="225"/>
        <v>2.0191509999999999</v>
      </c>
      <c r="J7209" s="3" cm="1">
        <f t="array" ref="J7209">+INDEX(G7209:H7209,,MATCH(Rates!$G$7,$G$4:$H$4,0))</f>
        <v>4.0383019999999998</v>
      </c>
    </row>
    <row r="7210" spans="2:10" x14ac:dyDescent="0.25">
      <c r="B7210" s="3">
        <v>10</v>
      </c>
      <c r="C7210" s="3">
        <v>27</v>
      </c>
      <c r="D7210" s="3">
        <v>13</v>
      </c>
      <c r="E7210" s="3">
        <v>4812.5529999999999</v>
      </c>
      <c r="F7210" s="3">
        <v>2406.2759999999998</v>
      </c>
      <c r="G7210" s="3">
        <f t="shared" si="224"/>
        <v>4.8125530000000003</v>
      </c>
      <c r="H7210" s="3">
        <f t="shared" si="225"/>
        <v>2.4062759999999996</v>
      </c>
      <c r="J7210" s="3" cm="1">
        <f t="array" ref="J7210">+INDEX(G7210:H7210,,MATCH(Rates!$G$7,$G$4:$H$4,0))</f>
        <v>4.8125530000000003</v>
      </c>
    </row>
    <row r="7211" spans="2:10" x14ac:dyDescent="0.25">
      <c r="B7211" s="3">
        <v>10</v>
      </c>
      <c r="C7211" s="3">
        <v>27</v>
      </c>
      <c r="D7211" s="3">
        <v>14</v>
      </c>
      <c r="E7211" s="3">
        <v>4119.0200000000004</v>
      </c>
      <c r="F7211" s="3">
        <v>2059.5100000000002</v>
      </c>
      <c r="G7211" s="3">
        <f t="shared" si="224"/>
        <v>4.1190200000000008</v>
      </c>
      <c r="H7211" s="3">
        <f t="shared" si="225"/>
        <v>2.0595100000000004</v>
      </c>
      <c r="J7211" s="3" cm="1">
        <f t="array" ref="J7211">+INDEX(G7211:H7211,,MATCH(Rates!$G$7,$G$4:$H$4,0))</f>
        <v>4.1190200000000008</v>
      </c>
    </row>
    <row r="7212" spans="2:10" x14ac:dyDescent="0.25">
      <c r="B7212" s="3">
        <v>10</v>
      </c>
      <c r="C7212" s="3">
        <v>27</v>
      </c>
      <c r="D7212" s="3">
        <v>15</v>
      </c>
      <c r="E7212" s="3">
        <v>3074.7310000000002</v>
      </c>
      <c r="F7212" s="3">
        <v>1537.365</v>
      </c>
      <c r="G7212" s="3">
        <f t="shared" si="224"/>
        <v>3.0747310000000003</v>
      </c>
      <c r="H7212" s="3">
        <f t="shared" si="225"/>
        <v>1.5373650000000001</v>
      </c>
      <c r="J7212" s="3" cm="1">
        <f t="array" ref="J7212">+INDEX(G7212:H7212,,MATCH(Rates!$G$7,$G$4:$H$4,0))</f>
        <v>3.0747310000000003</v>
      </c>
    </row>
    <row r="7213" spans="2:10" x14ac:dyDescent="0.25">
      <c r="B7213" s="3">
        <v>10</v>
      </c>
      <c r="C7213" s="3">
        <v>27</v>
      </c>
      <c r="D7213" s="3">
        <v>16</v>
      </c>
      <c r="E7213" s="3">
        <v>1653.4939999999999</v>
      </c>
      <c r="F7213" s="3">
        <v>826.74699999999996</v>
      </c>
      <c r="G7213" s="3">
        <f t="shared" si="224"/>
        <v>1.653494</v>
      </c>
      <c r="H7213" s="3">
        <f t="shared" si="225"/>
        <v>0.82674700000000001</v>
      </c>
      <c r="J7213" s="3" cm="1">
        <f t="array" ref="J7213">+INDEX(G7213:H7213,,MATCH(Rates!$G$7,$G$4:$H$4,0))</f>
        <v>1.653494</v>
      </c>
    </row>
    <row r="7214" spans="2:10" x14ac:dyDescent="0.25">
      <c r="B7214" s="3">
        <v>10</v>
      </c>
      <c r="C7214" s="3">
        <v>27</v>
      </c>
      <c r="D7214" s="3">
        <v>17</v>
      </c>
      <c r="E7214" s="3">
        <v>214.87200000000001</v>
      </c>
      <c r="F7214" s="3">
        <v>107.43600000000001</v>
      </c>
      <c r="G7214" s="3">
        <f t="shared" si="224"/>
        <v>0.21487200000000001</v>
      </c>
      <c r="H7214" s="3">
        <f t="shared" si="225"/>
        <v>0.107436</v>
      </c>
      <c r="J7214" s="3" cm="1">
        <f t="array" ref="J7214">+INDEX(G7214:H7214,,MATCH(Rates!$G$7,$G$4:$H$4,0))</f>
        <v>0.21487200000000001</v>
      </c>
    </row>
    <row r="7215" spans="2:10" x14ac:dyDescent="0.25">
      <c r="B7215" s="3">
        <v>10</v>
      </c>
      <c r="C7215" s="3">
        <v>27</v>
      </c>
      <c r="D7215" s="3">
        <v>18</v>
      </c>
      <c r="E7215" s="3">
        <v>0</v>
      </c>
      <c r="F7215" s="3">
        <v>0</v>
      </c>
      <c r="G7215" s="3">
        <f t="shared" si="224"/>
        <v>0</v>
      </c>
      <c r="H7215" s="3">
        <f t="shared" si="225"/>
        <v>0</v>
      </c>
      <c r="J7215" s="3" cm="1">
        <f t="array" ref="J7215">+INDEX(G7215:H7215,,MATCH(Rates!$G$7,$G$4:$H$4,0))</f>
        <v>0</v>
      </c>
    </row>
    <row r="7216" spans="2:10" x14ac:dyDescent="0.25">
      <c r="B7216" s="3">
        <v>10</v>
      </c>
      <c r="C7216" s="3">
        <v>27</v>
      </c>
      <c r="D7216" s="3">
        <v>19</v>
      </c>
      <c r="E7216" s="3">
        <v>0</v>
      </c>
      <c r="F7216" s="3">
        <v>0</v>
      </c>
      <c r="G7216" s="3">
        <f t="shared" si="224"/>
        <v>0</v>
      </c>
      <c r="H7216" s="3">
        <f t="shared" si="225"/>
        <v>0</v>
      </c>
      <c r="J7216" s="3" cm="1">
        <f t="array" ref="J7216">+INDEX(G7216:H7216,,MATCH(Rates!$G$7,$G$4:$H$4,0))</f>
        <v>0</v>
      </c>
    </row>
    <row r="7217" spans="2:10" x14ac:dyDescent="0.25">
      <c r="B7217" s="3">
        <v>10</v>
      </c>
      <c r="C7217" s="3">
        <v>27</v>
      </c>
      <c r="D7217" s="3">
        <v>20</v>
      </c>
      <c r="E7217" s="3">
        <v>0</v>
      </c>
      <c r="F7217" s="3">
        <v>0</v>
      </c>
      <c r="G7217" s="3">
        <f t="shared" si="224"/>
        <v>0</v>
      </c>
      <c r="H7217" s="3">
        <f t="shared" si="225"/>
        <v>0</v>
      </c>
      <c r="J7217" s="3" cm="1">
        <f t="array" ref="J7217">+INDEX(G7217:H7217,,MATCH(Rates!$G$7,$G$4:$H$4,0))</f>
        <v>0</v>
      </c>
    </row>
    <row r="7218" spans="2:10" x14ac:dyDescent="0.25">
      <c r="B7218" s="3">
        <v>10</v>
      </c>
      <c r="C7218" s="3">
        <v>27</v>
      </c>
      <c r="D7218" s="3">
        <v>21</v>
      </c>
      <c r="E7218" s="3">
        <v>0</v>
      </c>
      <c r="F7218" s="3">
        <v>0</v>
      </c>
      <c r="G7218" s="3">
        <f t="shared" si="224"/>
        <v>0</v>
      </c>
      <c r="H7218" s="3">
        <f t="shared" si="225"/>
        <v>0</v>
      </c>
      <c r="J7218" s="3" cm="1">
        <f t="array" ref="J7218">+INDEX(G7218:H7218,,MATCH(Rates!$G$7,$G$4:$H$4,0))</f>
        <v>0</v>
      </c>
    </row>
    <row r="7219" spans="2:10" x14ac:dyDescent="0.25">
      <c r="B7219" s="3">
        <v>10</v>
      </c>
      <c r="C7219" s="3">
        <v>27</v>
      </c>
      <c r="D7219" s="3">
        <v>22</v>
      </c>
      <c r="E7219" s="3">
        <v>0</v>
      </c>
      <c r="F7219" s="3">
        <v>0</v>
      </c>
      <c r="G7219" s="3">
        <f t="shared" si="224"/>
        <v>0</v>
      </c>
      <c r="H7219" s="3">
        <f t="shared" si="225"/>
        <v>0</v>
      </c>
      <c r="J7219" s="3" cm="1">
        <f t="array" ref="J7219">+INDEX(G7219:H7219,,MATCH(Rates!$G$7,$G$4:$H$4,0))</f>
        <v>0</v>
      </c>
    </row>
    <row r="7220" spans="2:10" x14ac:dyDescent="0.25">
      <c r="B7220" s="3">
        <v>10</v>
      </c>
      <c r="C7220" s="3">
        <v>27</v>
      </c>
      <c r="D7220" s="3">
        <v>23</v>
      </c>
      <c r="E7220" s="3">
        <v>0</v>
      </c>
      <c r="F7220" s="3">
        <v>0</v>
      </c>
      <c r="G7220" s="3">
        <f t="shared" si="224"/>
        <v>0</v>
      </c>
      <c r="H7220" s="3">
        <f t="shared" si="225"/>
        <v>0</v>
      </c>
      <c r="J7220" s="3" cm="1">
        <f t="array" ref="J7220">+INDEX(G7220:H7220,,MATCH(Rates!$G$7,$G$4:$H$4,0))</f>
        <v>0</v>
      </c>
    </row>
    <row r="7221" spans="2:10" x14ac:dyDescent="0.25">
      <c r="B7221" s="3">
        <v>10</v>
      </c>
      <c r="C7221" s="3">
        <v>28</v>
      </c>
      <c r="D7221" s="3">
        <v>0</v>
      </c>
      <c r="E7221" s="3">
        <v>0</v>
      </c>
      <c r="F7221" s="3">
        <v>0</v>
      </c>
      <c r="G7221" s="3">
        <f t="shared" si="224"/>
        <v>0</v>
      </c>
      <c r="H7221" s="3">
        <f t="shared" si="225"/>
        <v>0</v>
      </c>
      <c r="J7221" s="3" cm="1">
        <f t="array" ref="J7221">+INDEX(G7221:H7221,,MATCH(Rates!$G$7,$G$4:$H$4,0))</f>
        <v>0</v>
      </c>
    </row>
    <row r="7222" spans="2:10" x14ac:dyDescent="0.25">
      <c r="B7222" s="3">
        <v>10</v>
      </c>
      <c r="C7222" s="3">
        <v>28</v>
      </c>
      <c r="D7222" s="3">
        <v>1</v>
      </c>
      <c r="E7222" s="3">
        <v>0</v>
      </c>
      <c r="F7222" s="3">
        <v>0</v>
      </c>
      <c r="G7222" s="3">
        <f t="shared" si="224"/>
        <v>0</v>
      </c>
      <c r="H7222" s="3">
        <f t="shared" si="225"/>
        <v>0</v>
      </c>
      <c r="J7222" s="3" cm="1">
        <f t="array" ref="J7222">+INDEX(G7222:H7222,,MATCH(Rates!$G$7,$G$4:$H$4,0))</f>
        <v>0</v>
      </c>
    </row>
    <row r="7223" spans="2:10" x14ac:dyDescent="0.25">
      <c r="B7223" s="3">
        <v>10</v>
      </c>
      <c r="C7223" s="3">
        <v>28</v>
      </c>
      <c r="D7223" s="3">
        <v>2</v>
      </c>
      <c r="E7223" s="3">
        <v>0</v>
      </c>
      <c r="F7223" s="3">
        <v>0</v>
      </c>
      <c r="G7223" s="3">
        <f t="shared" si="224"/>
        <v>0</v>
      </c>
      <c r="H7223" s="3">
        <f t="shared" si="225"/>
        <v>0</v>
      </c>
      <c r="J7223" s="3" cm="1">
        <f t="array" ref="J7223">+INDEX(G7223:H7223,,MATCH(Rates!$G$7,$G$4:$H$4,0))</f>
        <v>0</v>
      </c>
    </row>
    <row r="7224" spans="2:10" x14ac:dyDescent="0.25">
      <c r="B7224" s="3">
        <v>10</v>
      </c>
      <c r="C7224" s="3">
        <v>28</v>
      </c>
      <c r="D7224" s="3">
        <v>3</v>
      </c>
      <c r="E7224" s="3">
        <v>0</v>
      </c>
      <c r="F7224" s="3">
        <v>0</v>
      </c>
      <c r="G7224" s="3">
        <f t="shared" si="224"/>
        <v>0</v>
      </c>
      <c r="H7224" s="3">
        <f t="shared" si="225"/>
        <v>0</v>
      </c>
      <c r="J7224" s="3" cm="1">
        <f t="array" ref="J7224">+INDEX(G7224:H7224,,MATCH(Rates!$G$7,$G$4:$H$4,0))</f>
        <v>0</v>
      </c>
    </row>
    <row r="7225" spans="2:10" x14ac:dyDescent="0.25">
      <c r="B7225" s="3">
        <v>10</v>
      </c>
      <c r="C7225" s="3">
        <v>28</v>
      </c>
      <c r="D7225" s="3">
        <v>4</v>
      </c>
      <c r="E7225" s="3">
        <v>0</v>
      </c>
      <c r="F7225" s="3">
        <v>0</v>
      </c>
      <c r="G7225" s="3">
        <f t="shared" si="224"/>
        <v>0</v>
      </c>
      <c r="H7225" s="3">
        <f t="shared" si="225"/>
        <v>0</v>
      </c>
      <c r="J7225" s="3" cm="1">
        <f t="array" ref="J7225">+INDEX(G7225:H7225,,MATCH(Rates!$G$7,$G$4:$H$4,0))</f>
        <v>0</v>
      </c>
    </row>
    <row r="7226" spans="2:10" x14ac:dyDescent="0.25">
      <c r="B7226" s="3">
        <v>10</v>
      </c>
      <c r="C7226" s="3">
        <v>28</v>
      </c>
      <c r="D7226" s="3">
        <v>5</v>
      </c>
      <c r="E7226" s="3">
        <v>0</v>
      </c>
      <c r="F7226" s="3">
        <v>0</v>
      </c>
      <c r="G7226" s="3">
        <f t="shared" si="224"/>
        <v>0</v>
      </c>
      <c r="H7226" s="3">
        <f t="shared" si="225"/>
        <v>0</v>
      </c>
      <c r="J7226" s="3" cm="1">
        <f t="array" ref="J7226">+INDEX(G7226:H7226,,MATCH(Rates!$G$7,$G$4:$H$4,0))</f>
        <v>0</v>
      </c>
    </row>
    <row r="7227" spans="2:10" x14ac:dyDescent="0.25">
      <c r="B7227" s="3">
        <v>10</v>
      </c>
      <c r="C7227" s="3">
        <v>28</v>
      </c>
      <c r="D7227" s="3">
        <v>6</v>
      </c>
      <c r="E7227" s="3">
        <v>0</v>
      </c>
      <c r="F7227" s="3">
        <v>0</v>
      </c>
      <c r="G7227" s="3">
        <f t="shared" si="224"/>
        <v>0</v>
      </c>
      <c r="H7227" s="3">
        <f t="shared" si="225"/>
        <v>0</v>
      </c>
      <c r="J7227" s="3" cm="1">
        <f t="array" ref="J7227">+INDEX(G7227:H7227,,MATCH(Rates!$G$7,$G$4:$H$4,0))</f>
        <v>0</v>
      </c>
    </row>
    <row r="7228" spans="2:10" x14ac:dyDescent="0.25">
      <c r="B7228" s="3">
        <v>10</v>
      </c>
      <c r="C7228" s="3">
        <v>28</v>
      </c>
      <c r="D7228" s="3">
        <v>7</v>
      </c>
      <c r="E7228" s="3">
        <v>314.74400000000003</v>
      </c>
      <c r="F7228" s="3">
        <v>157.37200000000001</v>
      </c>
      <c r="G7228" s="3">
        <f t="shared" si="224"/>
        <v>0.31474400000000002</v>
      </c>
      <c r="H7228" s="3">
        <f t="shared" si="225"/>
        <v>0.15737200000000001</v>
      </c>
      <c r="J7228" s="3" cm="1">
        <f t="array" ref="J7228">+INDEX(G7228:H7228,,MATCH(Rates!$G$7,$G$4:$H$4,0))</f>
        <v>0.31474400000000002</v>
      </c>
    </row>
    <row r="7229" spans="2:10" x14ac:dyDescent="0.25">
      <c r="B7229" s="3">
        <v>10</v>
      </c>
      <c r="C7229" s="3">
        <v>28</v>
      </c>
      <c r="D7229" s="3">
        <v>8</v>
      </c>
      <c r="E7229" s="3">
        <v>1896.45</v>
      </c>
      <c r="F7229" s="3">
        <v>948.22500000000002</v>
      </c>
      <c r="G7229" s="3">
        <f t="shared" si="224"/>
        <v>1.89645</v>
      </c>
      <c r="H7229" s="3">
        <f t="shared" si="225"/>
        <v>0.94822499999999998</v>
      </c>
      <c r="J7229" s="3" cm="1">
        <f t="array" ref="J7229">+INDEX(G7229:H7229,,MATCH(Rates!$G$7,$G$4:$H$4,0))</f>
        <v>1.89645</v>
      </c>
    </row>
    <row r="7230" spans="2:10" x14ac:dyDescent="0.25">
      <c r="B7230" s="3">
        <v>10</v>
      </c>
      <c r="C7230" s="3">
        <v>28</v>
      </c>
      <c r="D7230" s="3">
        <v>9</v>
      </c>
      <c r="E7230" s="3">
        <v>3467.9459999999999</v>
      </c>
      <c r="F7230" s="3">
        <v>1733.973</v>
      </c>
      <c r="G7230" s="3">
        <f t="shared" si="224"/>
        <v>3.467946</v>
      </c>
      <c r="H7230" s="3">
        <f t="shared" si="225"/>
        <v>1.733973</v>
      </c>
      <c r="J7230" s="3" cm="1">
        <f t="array" ref="J7230">+INDEX(G7230:H7230,,MATCH(Rates!$G$7,$G$4:$H$4,0))</f>
        <v>3.467946</v>
      </c>
    </row>
    <row r="7231" spans="2:10" x14ac:dyDescent="0.25">
      <c r="B7231" s="3">
        <v>10</v>
      </c>
      <c r="C7231" s="3">
        <v>28</v>
      </c>
      <c r="D7231" s="3">
        <v>10</v>
      </c>
      <c r="E7231" s="3">
        <v>4526.1490000000003</v>
      </c>
      <c r="F7231" s="3">
        <v>2263.0740000000001</v>
      </c>
      <c r="G7231" s="3">
        <f t="shared" si="224"/>
        <v>4.5261490000000002</v>
      </c>
      <c r="H7231" s="3">
        <f t="shared" si="225"/>
        <v>2.263074</v>
      </c>
      <c r="J7231" s="3" cm="1">
        <f t="array" ref="J7231">+INDEX(G7231:H7231,,MATCH(Rates!$G$7,$G$4:$H$4,0))</f>
        <v>4.5261490000000002</v>
      </c>
    </row>
    <row r="7232" spans="2:10" x14ac:dyDescent="0.25">
      <c r="B7232" s="3">
        <v>10</v>
      </c>
      <c r="C7232" s="3">
        <v>28</v>
      </c>
      <c r="D7232" s="3">
        <v>11</v>
      </c>
      <c r="E7232" s="3">
        <v>5136.47</v>
      </c>
      <c r="F7232" s="3">
        <v>2568.2350000000001</v>
      </c>
      <c r="G7232" s="3">
        <f t="shared" si="224"/>
        <v>5.1364700000000001</v>
      </c>
      <c r="H7232" s="3">
        <f t="shared" si="225"/>
        <v>2.568235</v>
      </c>
      <c r="J7232" s="3" cm="1">
        <f t="array" ref="J7232">+INDEX(G7232:H7232,,MATCH(Rates!$G$7,$G$4:$H$4,0))</f>
        <v>5.1364700000000001</v>
      </c>
    </row>
    <row r="7233" spans="2:10" x14ac:dyDescent="0.25">
      <c r="B7233" s="3">
        <v>10</v>
      </c>
      <c r="C7233" s="3">
        <v>28</v>
      </c>
      <c r="D7233" s="3">
        <v>12</v>
      </c>
      <c r="E7233" s="3">
        <v>5308.366</v>
      </c>
      <c r="F7233" s="3">
        <v>2654.183</v>
      </c>
      <c r="G7233" s="3">
        <f t="shared" si="224"/>
        <v>5.3083660000000004</v>
      </c>
      <c r="H7233" s="3">
        <f t="shared" si="225"/>
        <v>2.6541830000000002</v>
      </c>
      <c r="J7233" s="3" cm="1">
        <f t="array" ref="J7233">+INDEX(G7233:H7233,,MATCH(Rates!$G$7,$G$4:$H$4,0))</f>
        <v>5.3083660000000004</v>
      </c>
    </row>
    <row r="7234" spans="2:10" x14ac:dyDescent="0.25">
      <c r="B7234" s="3">
        <v>10</v>
      </c>
      <c r="C7234" s="3">
        <v>28</v>
      </c>
      <c r="D7234" s="3">
        <v>13</v>
      </c>
      <c r="E7234" s="3">
        <v>4887.54</v>
      </c>
      <c r="F7234" s="3">
        <v>2443.77</v>
      </c>
      <c r="G7234" s="3">
        <f t="shared" si="224"/>
        <v>4.8875399999999996</v>
      </c>
      <c r="H7234" s="3">
        <f t="shared" si="225"/>
        <v>2.4437699999999998</v>
      </c>
      <c r="J7234" s="3" cm="1">
        <f t="array" ref="J7234">+INDEX(G7234:H7234,,MATCH(Rates!$G$7,$G$4:$H$4,0))</f>
        <v>4.8875399999999996</v>
      </c>
    </row>
    <row r="7235" spans="2:10" x14ac:dyDescent="0.25">
      <c r="B7235" s="3">
        <v>10</v>
      </c>
      <c r="C7235" s="3">
        <v>28</v>
      </c>
      <c r="D7235" s="3">
        <v>14</v>
      </c>
      <c r="E7235" s="3">
        <v>4234.2929999999997</v>
      </c>
      <c r="F7235" s="3">
        <v>2117.1469999999999</v>
      </c>
      <c r="G7235" s="3">
        <f t="shared" si="224"/>
        <v>4.2342930000000001</v>
      </c>
      <c r="H7235" s="3">
        <f t="shared" si="225"/>
        <v>2.1171470000000001</v>
      </c>
      <c r="J7235" s="3" cm="1">
        <f t="array" ref="J7235">+INDEX(G7235:H7235,,MATCH(Rates!$G$7,$G$4:$H$4,0))</f>
        <v>4.2342930000000001</v>
      </c>
    </row>
    <row r="7236" spans="2:10" x14ac:dyDescent="0.25">
      <c r="B7236" s="3">
        <v>10</v>
      </c>
      <c r="C7236" s="3">
        <v>28</v>
      </c>
      <c r="D7236" s="3">
        <v>15</v>
      </c>
      <c r="E7236" s="3">
        <v>3211.2280000000001</v>
      </c>
      <c r="F7236" s="3">
        <v>1605.614</v>
      </c>
      <c r="G7236" s="3">
        <f t="shared" si="224"/>
        <v>3.2112280000000002</v>
      </c>
      <c r="H7236" s="3">
        <f t="shared" si="225"/>
        <v>1.6056140000000001</v>
      </c>
      <c r="J7236" s="3" cm="1">
        <f t="array" ref="J7236">+INDEX(G7236:H7236,,MATCH(Rates!$G$7,$G$4:$H$4,0))</f>
        <v>3.2112280000000002</v>
      </c>
    </row>
    <row r="7237" spans="2:10" x14ac:dyDescent="0.25">
      <c r="B7237" s="3">
        <v>10</v>
      </c>
      <c r="C7237" s="3">
        <v>28</v>
      </c>
      <c r="D7237" s="3">
        <v>16</v>
      </c>
      <c r="E7237" s="3">
        <v>1732.3920000000001</v>
      </c>
      <c r="F7237" s="3">
        <v>866.19600000000003</v>
      </c>
      <c r="G7237" s="3">
        <f t="shared" si="224"/>
        <v>1.7323920000000002</v>
      </c>
      <c r="H7237" s="3">
        <f t="shared" si="225"/>
        <v>0.86619600000000008</v>
      </c>
      <c r="J7237" s="3" cm="1">
        <f t="array" ref="J7237">+INDEX(G7237:H7237,,MATCH(Rates!$G$7,$G$4:$H$4,0))</f>
        <v>1.7323920000000002</v>
      </c>
    </row>
    <row r="7238" spans="2:10" x14ac:dyDescent="0.25">
      <c r="B7238" s="3">
        <v>10</v>
      </c>
      <c r="C7238" s="3">
        <v>28</v>
      </c>
      <c r="D7238" s="3">
        <v>17</v>
      </c>
      <c r="E7238" s="3">
        <v>241.38800000000001</v>
      </c>
      <c r="F7238" s="3">
        <v>120.694</v>
      </c>
      <c r="G7238" s="3">
        <f t="shared" si="224"/>
        <v>0.24138799999999999</v>
      </c>
      <c r="H7238" s="3">
        <f t="shared" si="225"/>
        <v>0.120694</v>
      </c>
      <c r="J7238" s="3" cm="1">
        <f t="array" ref="J7238">+INDEX(G7238:H7238,,MATCH(Rates!$G$7,$G$4:$H$4,0))</f>
        <v>0.24138799999999999</v>
      </c>
    </row>
    <row r="7239" spans="2:10" x14ac:dyDescent="0.25">
      <c r="B7239" s="3">
        <v>10</v>
      </c>
      <c r="C7239" s="3">
        <v>28</v>
      </c>
      <c r="D7239" s="3">
        <v>18</v>
      </c>
      <c r="E7239" s="3">
        <v>0</v>
      </c>
      <c r="F7239" s="3">
        <v>0</v>
      </c>
      <c r="G7239" s="3">
        <f t="shared" si="224"/>
        <v>0</v>
      </c>
      <c r="H7239" s="3">
        <f t="shared" si="225"/>
        <v>0</v>
      </c>
      <c r="J7239" s="3" cm="1">
        <f t="array" ref="J7239">+INDEX(G7239:H7239,,MATCH(Rates!$G$7,$G$4:$H$4,0))</f>
        <v>0</v>
      </c>
    </row>
    <row r="7240" spans="2:10" x14ac:dyDescent="0.25">
      <c r="B7240" s="3">
        <v>10</v>
      </c>
      <c r="C7240" s="3">
        <v>28</v>
      </c>
      <c r="D7240" s="3">
        <v>19</v>
      </c>
      <c r="E7240" s="3">
        <v>0</v>
      </c>
      <c r="F7240" s="3">
        <v>0</v>
      </c>
      <c r="G7240" s="3">
        <f t="shared" si="224"/>
        <v>0</v>
      </c>
      <c r="H7240" s="3">
        <f t="shared" si="225"/>
        <v>0</v>
      </c>
      <c r="J7240" s="3" cm="1">
        <f t="array" ref="J7240">+INDEX(G7240:H7240,,MATCH(Rates!$G$7,$G$4:$H$4,0))</f>
        <v>0</v>
      </c>
    </row>
    <row r="7241" spans="2:10" x14ac:dyDescent="0.25">
      <c r="B7241" s="3">
        <v>10</v>
      </c>
      <c r="C7241" s="3">
        <v>28</v>
      </c>
      <c r="D7241" s="3">
        <v>20</v>
      </c>
      <c r="E7241" s="3">
        <v>0</v>
      </c>
      <c r="F7241" s="3">
        <v>0</v>
      </c>
      <c r="G7241" s="3">
        <f t="shared" si="224"/>
        <v>0</v>
      </c>
      <c r="H7241" s="3">
        <f t="shared" si="225"/>
        <v>0</v>
      </c>
      <c r="J7241" s="3" cm="1">
        <f t="array" ref="J7241">+INDEX(G7241:H7241,,MATCH(Rates!$G$7,$G$4:$H$4,0))</f>
        <v>0</v>
      </c>
    </row>
    <row r="7242" spans="2:10" x14ac:dyDescent="0.25">
      <c r="B7242" s="3">
        <v>10</v>
      </c>
      <c r="C7242" s="3">
        <v>28</v>
      </c>
      <c r="D7242" s="3">
        <v>21</v>
      </c>
      <c r="E7242" s="3">
        <v>0</v>
      </c>
      <c r="F7242" s="3">
        <v>0</v>
      </c>
      <c r="G7242" s="3">
        <f t="shared" si="224"/>
        <v>0</v>
      </c>
      <c r="H7242" s="3">
        <f t="shared" si="225"/>
        <v>0</v>
      </c>
      <c r="J7242" s="3" cm="1">
        <f t="array" ref="J7242">+INDEX(G7242:H7242,,MATCH(Rates!$G$7,$G$4:$H$4,0))</f>
        <v>0</v>
      </c>
    </row>
    <row r="7243" spans="2:10" x14ac:dyDescent="0.25">
      <c r="B7243" s="3">
        <v>10</v>
      </c>
      <c r="C7243" s="3">
        <v>28</v>
      </c>
      <c r="D7243" s="3">
        <v>22</v>
      </c>
      <c r="E7243" s="3">
        <v>0</v>
      </c>
      <c r="F7243" s="3">
        <v>0</v>
      </c>
      <c r="G7243" s="3">
        <f t="shared" si="224"/>
        <v>0</v>
      </c>
      <c r="H7243" s="3">
        <f t="shared" si="225"/>
        <v>0</v>
      </c>
      <c r="J7243" s="3" cm="1">
        <f t="array" ref="J7243">+INDEX(G7243:H7243,,MATCH(Rates!$G$7,$G$4:$H$4,0))</f>
        <v>0</v>
      </c>
    </row>
    <row r="7244" spans="2:10" x14ac:dyDescent="0.25">
      <c r="B7244" s="3">
        <v>10</v>
      </c>
      <c r="C7244" s="3">
        <v>28</v>
      </c>
      <c r="D7244" s="3">
        <v>23</v>
      </c>
      <c r="E7244" s="3">
        <v>0</v>
      </c>
      <c r="F7244" s="3">
        <v>0</v>
      </c>
      <c r="G7244" s="3">
        <f t="shared" si="224"/>
        <v>0</v>
      </c>
      <c r="H7244" s="3">
        <f t="shared" si="225"/>
        <v>0</v>
      </c>
      <c r="J7244" s="3" cm="1">
        <f t="array" ref="J7244">+INDEX(G7244:H7244,,MATCH(Rates!$G$7,$G$4:$H$4,0))</f>
        <v>0</v>
      </c>
    </row>
    <row r="7245" spans="2:10" x14ac:dyDescent="0.25">
      <c r="B7245" s="3">
        <v>10</v>
      </c>
      <c r="C7245" s="3">
        <v>29</v>
      </c>
      <c r="D7245" s="3">
        <v>0</v>
      </c>
      <c r="E7245" s="3">
        <v>0</v>
      </c>
      <c r="F7245" s="3">
        <v>0</v>
      </c>
      <c r="G7245" s="3">
        <f t="shared" si="224"/>
        <v>0</v>
      </c>
      <c r="H7245" s="3">
        <f t="shared" si="225"/>
        <v>0</v>
      </c>
      <c r="J7245" s="3" cm="1">
        <f t="array" ref="J7245">+INDEX(G7245:H7245,,MATCH(Rates!$G$7,$G$4:$H$4,0))</f>
        <v>0</v>
      </c>
    </row>
    <row r="7246" spans="2:10" x14ac:dyDescent="0.25">
      <c r="B7246" s="3">
        <v>10</v>
      </c>
      <c r="C7246" s="3">
        <v>29</v>
      </c>
      <c r="D7246" s="3">
        <v>1</v>
      </c>
      <c r="E7246" s="3">
        <v>0</v>
      </c>
      <c r="F7246" s="3">
        <v>0</v>
      </c>
      <c r="G7246" s="3">
        <f t="shared" si="224"/>
        <v>0</v>
      </c>
      <c r="H7246" s="3">
        <f t="shared" si="225"/>
        <v>0</v>
      </c>
      <c r="J7246" s="3" cm="1">
        <f t="array" ref="J7246">+INDEX(G7246:H7246,,MATCH(Rates!$G$7,$G$4:$H$4,0))</f>
        <v>0</v>
      </c>
    </row>
    <row r="7247" spans="2:10" x14ac:dyDescent="0.25">
      <c r="B7247" s="3">
        <v>10</v>
      </c>
      <c r="C7247" s="3">
        <v>29</v>
      </c>
      <c r="D7247" s="3">
        <v>2</v>
      </c>
      <c r="E7247" s="3">
        <v>0</v>
      </c>
      <c r="F7247" s="3">
        <v>0</v>
      </c>
      <c r="G7247" s="3">
        <f t="shared" si="224"/>
        <v>0</v>
      </c>
      <c r="H7247" s="3">
        <f t="shared" si="225"/>
        <v>0</v>
      </c>
      <c r="J7247" s="3" cm="1">
        <f t="array" ref="J7247">+INDEX(G7247:H7247,,MATCH(Rates!$G$7,$G$4:$H$4,0))</f>
        <v>0</v>
      </c>
    </row>
    <row r="7248" spans="2:10" x14ac:dyDescent="0.25">
      <c r="B7248" s="3">
        <v>10</v>
      </c>
      <c r="C7248" s="3">
        <v>29</v>
      </c>
      <c r="D7248" s="3">
        <v>3</v>
      </c>
      <c r="E7248" s="3">
        <v>0</v>
      </c>
      <c r="F7248" s="3">
        <v>0</v>
      </c>
      <c r="G7248" s="3">
        <f t="shared" si="224"/>
        <v>0</v>
      </c>
      <c r="H7248" s="3">
        <f t="shared" si="225"/>
        <v>0</v>
      </c>
      <c r="J7248" s="3" cm="1">
        <f t="array" ref="J7248">+INDEX(G7248:H7248,,MATCH(Rates!$G$7,$G$4:$H$4,0))</f>
        <v>0</v>
      </c>
    </row>
    <row r="7249" spans="2:10" x14ac:dyDescent="0.25">
      <c r="B7249" s="3">
        <v>10</v>
      </c>
      <c r="C7249" s="3">
        <v>29</v>
      </c>
      <c r="D7249" s="3">
        <v>4</v>
      </c>
      <c r="E7249" s="3">
        <v>0</v>
      </c>
      <c r="F7249" s="3">
        <v>0</v>
      </c>
      <c r="G7249" s="3">
        <f t="shared" si="224"/>
        <v>0</v>
      </c>
      <c r="H7249" s="3">
        <f t="shared" si="225"/>
        <v>0</v>
      </c>
      <c r="J7249" s="3" cm="1">
        <f t="array" ref="J7249">+INDEX(G7249:H7249,,MATCH(Rates!$G$7,$G$4:$H$4,0))</f>
        <v>0</v>
      </c>
    </row>
    <row r="7250" spans="2:10" x14ac:dyDescent="0.25">
      <c r="B7250" s="3">
        <v>10</v>
      </c>
      <c r="C7250" s="3">
        <v>29</v>
      </c>
      <c r="D7250" s="3">
        <v>5</v>
      </c>
      <c r="E7250" s="3">
        <v>0</v>
      </c>
      <c r="F7250" s="3">
        <v>0</v>
      </c>
      <c r="G7250" s="3">
        <f t="shared" si="224"/>
        <v>0</v>
      </c>
      <c r="H7250" s="3">
        <f t="shared" si="225"/>
        <v>0</v>
      </c>
      <c r="J7250" s="3" cm="1">
        <f t="array" ref="J7250">+INDEX(G7250:H7250,,MATCH(Rates!$G$7,$G$4:$H$4,0))</f>
        <v>0</v>
      </c>
    </row>
    <row r="7251" spans="2:10" x14ac:dyDescent="0.25">
      <c r="B7251" s="3">
        <v>10</v>
      </c>
      <c r="C7251" s="3">
        <v>29</v>
      </c>
      <c r="D7251" s="3">
        <v>6</v>
      </c>
      <c r="E7251" s="3">
        <v>0</v>
      </c>
      <c r="F7251" s="3">
        <v>0</v>
      </c>
      <c r="G7251" s="3">
        <f t="shared" si="224"/>
        <v>0</v>
      </c>
      <c r="H7251" s="3">
        <f t="shared" si="225"/>
        <v>0</v>
      </c>
      <c r="J7251" s="3" cm="1">
        <f t="array" ref="J7251">+INDEX(G7251:H7251,,MATCH(Rates!$G$7,$G$4:$H$4,0))</f>
        <v>0</v>
      </c>
    </row>
    <row r="7252" spans="2:10" x14ac:dyDescent="0.25">
      <c r="B7252" s="3">
        <v>10</v>
      </c>
      <c r="C7252" s="3">
        <v>29</v>
      </c>
      <c r="D7252" s="3">
        <v>7</v>
      </c>
      <c r="E7252" s="3">
        <v>85.384</v>
      </c>
      <c r="F7252" s="3">
        <v>42.692</v>
      </c>
      <c r="G7252" s="3">
        <f t="shared" si="224"/>
        <v>8.5384000000000002E-2</v>
      </c>
      <c r="H7252" s="3">
        <f t="shared" si="225"/>
        <v>4.2692000000000001E-2</v>
      </c>
      <c r="J7252" s="3" cm="1">
        <f t="array" ref="J7252">+INDEX(G7252:H7252,,MATCH(Rates!$G$7,$G$4:$H$4,0))</f>
        <v>8.5384000000000002E-2</v>
      </c>
    </row>
    <row r="7253" spans="2:10" x14ac:dyDescent="0.25">
      <c r="B7253" s="3">
        <v>10</v>
      </c>
      <c r="C7253" s="3">
        <v>29</v>
      </c>
      <c r="D7253" s="3">
        <v>8</v>
      </c>
      <c r="E7253" s="3">
        <v>1889.96</v>
      </c>
      <c r="F7253" s="3">
        <v>944.98</v>
      </c>
      <c r="G7253" s="3">
        <f t="shared" ref="G7253:G7316" si="226">+E7253/1000</f>
        <v>1.8899600000000001</v>
      </c>
      <c r="H7253" s="3">
        <f t="shared" ref="H7253:H7316" si="227">+F7253/1000</f>
        <v>0.94498000000000004</v>
      </c>
      <c r="J7253" s="3" cm="1">
        <f t="array" ref="J7253">+INDEX(G7253:H7253,,MATCH(Rates!$G$7,$G$4:$H$4,0))</f>
        <v>1.8899600000000001</v>
      </c>
    </row>
    <row r="7254" spans="2:10" x14ac:dyDescent="0.25">
      <c r="B7254" s="3">
        <v>10</v>
      </c>
      <c r="C7254" s="3">
        <v>29</v>
      </c>
      <c r="D7254" s="3">
        <v>9</v>
      </c>
      <c r="E7254" s="3">
        <v>3434.23</v>
      </c>
      <c r="F7254" s="3">
        <v>1717.115</v>
      </c>
      <c r="G7254" s="3">
        <f t="shared" si="226"/>
        <v>3.4342299999999999</v>
      </c>
      <c r="H7254" s="3">
        <f t="shared" si="227"/>
        <v>1.7171149999999999</v>
      </c>
      <c r="J7254" s="3" cm="1">
        <f t="array" ref="J7254">+INDEX(G7254:H7254,,MATCH(Rates!$G$7,$G$4:$H$4,0))</f>
        <v>3.4342299999999999</v>
      </c>
    </row>
    <row r="7255" spans="2:10" x14ac:dyDescent="0.25">
      <c r="B7255" s="3">
        <v>10</v>
      </c>
      <c r="C7255" s="3">
        <v>29</v>
      </c>
      <c r="D7255" s="3">
        <v>10</v>
      </c>
      <c r="E7255" s="3">
        <v>4570.6440000000002</v>
      </c>
      <c r="F7255" s="3">
        <v>2285.3220000000001</v>
      </c>
      <c r="G7255" s="3">
        <f t="shared" si="226"/>
        <v>4.5706440000000006</v>
      </c>
      <c r="H7255" s="3">
        <f t="shared" si="227"/>
        <v>2.2853220000000003</v>
      </c>
      <c r="J7255" s="3" cm="1">
        <f t="array" ref="J7255">+INDEX(G7255:H7255,,MATCH(Rates!$G$7,$G$4:$H$4,0))</f>
        <v>4.5706440000000006</v>
      </c>
    </row>
    <row r="7256" spans="2:10" x14ac:dyDescent="0.25">
      <c r="B7256" s="3">
        <v>10</v>
      </c>
      <c r="C7256" s="3">
        <v>29</v>
      </c>
      <c r="D7256" s="3">
        <v>11</v>
      </c>
      <c r="E7256" s="3">
        <v>5266.1660000000002</v>
      </c>
      <c r="F7256" s="3">
        <v>2633.0830000000001</v>
      </c>
      <c r="G7256" s="3">
        <f t="shared" si="226"/>
        <v>5.2661660000000001</v>
      </c>
      <c r="H7256" s="3">
        <f t="shared" si="227"/>
        <v>2.6330830000000001</v>
      </c>
      <c r="J7256" s="3" cm="1">
        <f t="array" ref="J7256">+INDEX(G7256:H7256,,MATCH(Rates!$G$7,$G$4:$H$4,0))</f>
        <v>5.2661660000000001</v>
      </c>
    </row>
    <row r="7257" spans="2:10" x14ac:dyDescent="0.25">
      <c r="B7257" s="3">
        <v>10</v>
      </c>
      <c r="C7257" s="3">
        <v>29</v>
      </c>
      <c r="D7257" s="3">
        <v>12</v>
      </c>
      <c r="E7257" s="3">
        <v>5456.1390000000001</v>
      </c>
      <c r="F7257" s="3">
        <v>2728.07</v>
      </c>
      <c r="G7257" s="3">
        <f t="shared" si="226"/>
        <v>5.4561390000000003</v>
      </c>
      <c r="H7257" s="3">
        <f t="shared" si="227"/>
        <v>2.7280700000000002</v>
      </c>
      <c r="J7257" s="3" cm="1">
        <f t="array" ref="J7257">+INDEX(G7257:H7257,,MATCH(Rates!$G$7,$G$4:$H$4,0))</f>
        <v>5.4561390000000003</v>
      </c>
    </row>
    <row r="7258" spans="2:10" x14ac:dyDescent="0.25">
      <c r="B7258" s="3">
        <v>10</v>
      </c>
      <c r="C7258" s="3">
        <v>29</v>
      </c>
      <c r="D7258" s="3">
        <v>13</v>
      </c>
      <c r="E7258" s="3">
        <v>5192.6760000000004</v>
      </c>
      <c r="F7258" s="3">
        <v>2596.3380000000002</v>
      </c>
      <c r="G7258" s="3">
        <f t="shared" si="226"/>
        <v>5.1926760000000005</v>
      </c>
      <c r="H7258" s="3">
        <f t="shared" si="227"/>
        <v>2.5963380000000003</v>
      </c>
      <c r="J7258" s="3" cm="1">
        <f t="array" ref="J7258">+INDEX(G7258:H7258,,MATCH(Rates!$G$7,$G$4:$H$4,0))</f>
        <v>5.1926760000000005</v>
      </c>
    </row>
    <row r="7259" spans="2:10" x14ac:dyDescent="0.25">
      <c r="B7259" s="3">
        <v>10</v>
      </c>
      <c r="C7259" s="3">
        <v>29</v>
      </c>
      <c r="D7259" s="3">
        <v>14</v>
      </c>
      <c r="E7259" s="3">
        <v>4457.2790000000005</v>
      </c>
      <c r="F7259" s="3">
        <v>2228.64</v>
      </c>
      <c r="G7259" s="3">
        <f t="shared" si="226"/>
        <v>4.4572790000000007</v>
      </c>
      <c r="H7259" s="3">
        <f t="shared" si="227"/>
        <v>2.22864</v>
      </c>
      <c r="J7259" s="3" cm="1">
        <f t="array" ref="J7259">+INDEX(G7259:H7259,,MATCH(Rates!$G$7,$G$4:$H$4,0))</f>
        <v>4.4572790000000007</v>
      </c>
    </row>
    <row r="7260" spans="2:10" x14ac:dyDescent="0.25">
      <c r="B7260" s="3">
        <v>10</v>
      </c>
      <c r="C7260" s="3">
        <v>29</v>
      </c>
      <c r="D7260" s="3">
        <v>15</v>
      </c>
      <c r="E7260" s="3">
        <v>3306.645</v>
      </c>
      <c r="F7260" s="3">
        <v>1653.3219999999999</v>
      </c>
      <c r="G7260" s="3">
        <f t="shared" si="226"/>
        <v>3.3066450000000001</v>
      </c>
      <c r="H7260" s="3">
        <f t="shared" si="227"/>
        <v>1.653322</v>
      </c>
      <c r="J7260" s="3" cm="1">
        <f t="array" ref="J7260">+INDEX(G7260:H7260,,MATCH(Rates!$G$7,$G$4:$H$4,0))</f>
        <v>3.3066450000000001</v>
      </c>
    </row>
    <row r="7261" spans="2:10" x14ac:dyDescent="0.25">
      <c r="B7261" s="3">
        <v>10</v>
      </c>
      <c r="C7261" s="3">
        <v>29</v>
      </c>
      <c r="D7261" s="3">
        <v>16</v>
      </c>
      <c r="E7261" s="3">
        <v>1697.9110000000001</v>
      </c>
      <c r="F7261" s="3">
        <v>848.95500000000004</v>
      </c>
      <c r="G7261" s="3">
        <f t="shared" si="226"/>
        <v>1.6979109999999999</v>
      </c>
      <c r="H7261" s="3">
        <f t="shared" si="227"/>
        <v>0.84895500000000002</v>
      </c>
      <c r="J7261" s="3" cm="1">
        <f t="array" ref="J7261">+INDEX(G7261:H7261,,MATCH(Rates!$G$7,$G$4:$H$4,0))</f>
        <v>1.6979109999999999</v>
      </c>
    </row>
    <row r="7262" spans="2:10" x14ac:dyDescent="0.25">
      <c r="B7262" s="3">
        <v>10</v>
      </c>
      <c r="C7262" s="3">
        <v>29</v>
      </c>
      <c r="D7262" s="3">
        <v>17</v>
      </c>
      <c r="E7262" s="3">
        <v>0</v>
      </c>
      <c r="F7262" s="3">
        <v>0</v>
      </c>
      <c r="G7262" s="3">
        <f t="shared" si="226"/>
        <v>0</v>
      </c>
      <c r="H7262" s="3">
        <f t="shared" si="227"/>
        <v>0</v>
      </c>
      <c r="J7262" s="3" cm="1">
        <f t="array" ref="J7262">+INDEX(G7262:H7262,,MATCH(Rates!$G$7,$G$4:$H$4,0))</f>
        <v>0</v>
      </c>
    </row>
    <row r="7263" spans="2:10" x14ac:dyDescent="0.25">
      <c r="B7263" s="3">
        <v>10</v>
      </c>
      <c r="C7263" s="3">
        <v>29</v>
      </c>
      <c r="D7263" s="3">
        <v>18</v>
      </c>
      <c r="E7263" s="3">
        <v>0</v>
      </c>
      <c r="F7263" s="3">
        <v>0</v>
      </c>
      <c r="G7263" s="3">
        <f t="shared" si="226"/>
        <v>0</v>
      </c>
      <c r="H7263" s="3">
        <f t="shared" si="227"/>
        <v>0</v>
      </c>
      <c r="J7263" s="3" cm="1">
        <f t="array" ref="J7263">+INDEX(G7263:H7263,,MATCH(Rates!$G$7,$G$4:$H$4,0))</f>
        <v>0</v>
      </c>
    </row>
    <row r="7264" spans="2:10" x14ac:dyDescent="0.25">
      <c r="B7264" s="3">
        <v>10</v>
      </c>
      <c r="C7264" s="3">
        <v>29</v>
      </c>
      <c r="D7264" s="3">
        <v>19</v>
      </c>
      <c r="E7264" s="3">
        <v>0</v>
      </c>
      <c r="F7264" s="3">
        <v>0</v>
      </c>
      <c r="G7264" s="3">
        <f t="shared" si="226"/>
        <v>0</v>
      </c>
      <c r="H7264" s="3">
        <f t="shared" si="227"/>
        <v>0</v>
      </c>
      <c r="J7264" s="3" cm="1">
        <f t="array" ref="J7264">+INDEX(G7264:H7264,,MATCH(Rates!$G$7,$G$4:$H$4,0))</f>
        <v>0</v>
      </c>
    </row>
    <row r="7265" spans="2:10" x14ac:dyDescent="0.25">
      <c r="B7265" s="3">
        <v>10</v>
      </c>
      <c r="C7265" s="3">
        <v>29</v>
      </c>
      <c r="D7265" s="3">
        <v>20</v>
      </c>
      <c r="E7265" s="3">
        <v>0</v>
      </c>
      <c r="F7265" s="3">
        <v>0</v>
      </c>
      <c r="G7265" s="3">
        <f t="shared" si="226"/>
        <v>0</v>
      </c>
      <c r="H7265" s="3">
        <f t="shared" si="227"/>
        <v>0</v>
      </c>
      <c r="J7265" s="3" cm="1">
        <f t="array" ref="J7265">+INDEX(G7265:H7265,,MATCH(Rates!$G$7,$G$4:$H$4,0))</f>
        <v>0</v>
      </c>
    </row>
    <row r="7266" spans="2:10" x14ac:dyDescent="0.25">
      <c r="B7266" s="3">
        <v>10</v>
      </c>
      <c r="C7266" s="3">
        <v>29</v>
      </c>
      <c r="D7266" s="3">
        <v>21</v>
      </c>
      <c r="E7266" s="3">
        <v>0</v>
      </c>
      <c r="F7266" s="3">
        <v>0</v>
      </c>
      <c r="G7266" s="3">
        <f t="shared" si="226"/>
        <v>0</v>
      </c>
      <c r="H7266" s="3">
        <f t="shared" si="227"/>
        <v>0</v>
      </c>
      <c r="J7266" s="3" cm="1">
        <f t="array" ref="J7266">+INDEX(G7266:H7266,,MATCH(Rates!$G$7,$G$4:$H$4,0))</f>
        <v>0</v>
      </c>
    </row>
    <row r="7267" spans="2:10" x14ac:dyDescent="0.25">
      <c r="B7267" s="3">
        <v>10</v>
      </c>
      <c r="C7267" s="3">
        <v>29</v>
      </c>
      <c r="D7267" s="3">
        <v>22</v>
      </c>
      <c r="E7267" s="3">
        <v>0</v>
      </c>
      <c r="F7267" s="3">
        <v>0</v>
      </c>
      <c r="G7267" s="3">
        <f t="shared" si="226"/>
        <v>0</v>
      </c>
      <c r="H7267" s="3">
        <f t="shared" si="227"/>
        <v>0</v>
      </c>
      <c r="J7267" s="3" cm="1">
        <f t="array" ref="J7267">+INDEX(G7267:H7267,,MATCH(Rates!$G$7,$G$4:$H$4,0))</f>
        <v>0</v>
      </c>
    </row>
    <row r="7268" spans="2:10" x14ac:dyDescent="0.25">
      <c r="B7268" s="3">
        <v>10</v>
      </c>
      <c r="C7268" s="3">
        <v>29</v>
      </c>
      <c r="D7268" s="3">
        <v>23</v>
      </c>
      <c r="E7268" s="3">
        <v>0</v>
      </c>
      <c r="F7268" s="3">
        <v>0</v>
      </c>
      <c r="G7268" s="3">
        <f t="shared" si="226"/>
        <v>0</v>
      </c>
      <c r="H7268" s="3">
        <f t="shared" si="227"/>
        <v>0</v>
      </c>
      <c r="J7268" s="3" cm="1">
        <f t="array" ref="J7268">+INDEX(G7268:H7268,,MATCH(Rates!$G$7,$G$4:$H$4,0))</f>
        <v>0</v>
      </c>
    </row>
    <row r="7269" spans="2:10" x14ac:dyDescent="0.25">
      <c r="B7269" s="3">
        <v>10</v>
      </c>
      <c r="C7269" s="3">
        <v>30</v>
      </c>
      <c r="D7269" s="3">
        <v>0</v>
      </c>
      <c r="E7269" s="3">
        <v>0</v>
      </c>
      <c r="F7269" s="3">
        <v>0</v>
      </c>
      <c r="G7269" s="3">
        <f t="shared" si="226"/>
        <v>0</v>
      </c>
      <c r="H7269" s="3">
        <f t="shared" si="227"/>
        <v>0</v>
      </c>
      <c r="J7269" s="3" cm="1">
        <f t="array" ref="J7269">+INDEX(G7269:H7269,,MATCH(Rates!$G$7,$G$4:$H$4,0))</f>
        <v>0</v>
      </c>
    </row>
    <row r="7270" spans="2:10" x14ac:dyDescent="0.25">
      <c r="B7270" s="3">
        <v>10</v>
      </c>
      <c r="C7270" s="3">
        <v>30</v>
      </c>
      <c r="D7270" s="3">
        <v>1</v>
      </c>
      <c r="E7270" s="3">
        <v>0</v>
      </c>
      <c r="F7270" s="3">
        <v>0</v>
      </c>
      <c r="G7270" s="3">
        <f t="shared" si="226"/>
        <v>0</v>
      </c>
      <c r="H7270" s="3">
        <f t="shared" si="227"/>
        <v>0</v>
      </c>
      <c r="J7270" s="3" cm="1">
        <f t="array" ref="J7270">+INDEX(G7270:H7270,,MATCH(Rates!$G$7,$G$4:$H$4,0))</f>
        <v>0</v>
      </c>
    </row>
    <row r="7271" spans="2:10" x14ac:dyDescent="0.25">
      <c r="B7271" s="3">
        <v>10</v>
      </c>
      <c r="C7271" s="3">
        <v>30</v>
      </c>
      <c r="D7271" s="3">
        <v>2</v>
      </c>
      <c r="E7271" s="3">
        <v>0</v>
      </c>
      <c r="F7271" s="3">
        <v>0</v>
      </c>
      <c r="G7271" s="3">
        <f t="shared" si="226"/>
        <v>0</v>
      </c>
      <c r="H7271" s="3">
        <f t="shared" si="227"/>
        <v>0</v>
      </c>
      <c r="J7271" s="3" cm="1">
        <f t="array" ref="J7271">+INDEX(G7271:H7271,,MATCH(Rates!$G$7,$G$4:$H$4,0))</f>
        <v>0</v>
      </c>
    </row>
    <row r="7272" spans="2:10" x14ac:dyDescent="0.25">
      <c r="B7272" s="3">
        <v>10</v>
      </c>
      <c r="C7272" s="3">
        <v>30</v>
      </c>
      <c r="D7272" s="3">
        <v>3</v>
      </c>
      <c r="E7272" s="3">
        <v>0</v>
      </c>
      <c r="F7272" s="3">
        <v>0</v>
      </c>
      <c r="G7272" s="3">
        <f t="shared" si="226"/>
        <v>0</v>
      </c>
      <c r="H7272" s="3">
        <f t="shared" si="227"/>
        <v>0</v>
      </c>
      <c r="J7272" s="3" cm="1">
        <f t="array" ref="J7272">+INDEX(G7272:H7272,,MATCH(Rates!$G$7,$G$4:$H$4,0))</f>
        <v>0</v>
      </c>
    </row>
    <row r="7273" spans="2:10" x14ac:dyDescent="0.25">
      <c r="B7273" s="3">
        <v>10</v>
      </c>
      <c r="C7273" s="3">
        <v>30</v>
      </c>
      <c r="D7273" s="3">
        <v>4</v>
      </c>
      <c r="E7273" s="3">
        <v>0</v>
      </c>
      <c r="F7273" s="3">
        <v>0</v>
      </c>
      <c r="G7273" s="3">
        <f t="shared" si="226"/>
        <v>0</v>
      </c>
      <c r="H7273" s="3">
        <f t="shared" si="227"/>
        <v>0</v>
      </c>
      <c r="J7273" s="3" cm="1">
        <f t="array" ref="J7273">+INDEX(G7273:H7273,,MATCH(Rates!$G$7,$G$4:$H$4,0))</f>
        <v>0</v>
      </c>
    </row>
    <row r="7274" spans="2:10" x14ac:dyDescent="0.25">
      <c r="B7274" s="3">
        <v>10</v>
      </c>
      <c r="C7274" s="3">
        <v>30</v>
      </c>
      <c r="D7274" s="3">
        <v>5</v>
      </c>
      <c r="E7274" s="3">
        <v>0</v>
      </c>
      <c r="F7274" s="3">
        <v>0</v>
      </c>
      <c r="G7274" s="3">
        <f t="shared" si="226"/>
        <v>0</v>
      </c>
      <c r="H7274" s="3">
        <f t="shared" si="227"/>
        <v>0</v>
      </c>
      <c r="J7274" s="3" cm="1">
        <f t="array" ref="J7274">+INDEX(G7274:H7274,,MATCH(Rates!$G$7,$G$4:$H$4,0))</f>
        <v>0</v>
      </c>
    </row>
    <row r="7275" spans="2:10" x14ac:dyDescent="0.25">
      <c r="B7275" s="3">
        <v>10</v>
      </c>
      <c r="C7275" s="3">
        <v>30</v>
      </c>
      <c r="D7275" s="3">
        <v>6</v>
      </c>
      <c r="E7275" s="3">
        <v>0</v>
      </c>
      <c r="F7275" s="3">
        <v>0</v>
      </c>
      <c r="G7275" s="3">
        <f t="shared" si="226"/>
        <v>0</v>
      </c>
      <c r="H7275" s="3">
        <f t="shared" si="227"/>
        <v>0</v>
      </c>
      <c r="J7275" s="3" cm="1">
        <f t="array" ref="J7275">+INDEX(G7275:H7275,,MATCH(Rates!$G$7,$G$4:$H$4,0))</f>
        <v>0</v>
      </c>
    </row>
    <row r="7276" spans="2:10" x14ac:dyDescent="0.25">
      <c r="B7276" s="3">
        <v>10</v>
      </c>
      <c r="C7276" s="3">
        <v>30</v>
      </c>
      <c r="D7276" s="3">
        <v>7</v>
      </c>
      <c r="E7276" s="3">
        <v>272.86099999999999</v>
      </c>
      <c r="F7276" s="3">
        <v>136.43100000000001</v>
      </c>
      <c r="G7276" s="3">
        <f t="shared" si="226"/>
        <v>0.27286099999999996</v>
      </c>
      <c r="H7276" s="3">
        <f t="shared" si="227"/>
        <v>0.13643100000000002</v>
      </c>
      <c r="J7276" s="3" cm="1">
        <f t="array" ref="J7276">+INDEX(G7276:H7276,,MATCH(Rates!$G$7,$G$4:$H$4,0))</f>
        <v>0.27286099999999996</v>
      </c>
    </row>
    <row r="7277" spans="2:10" x14ac:dyDescent="0.25">
      <c r="B7277" s="3">
        <v>10</v>
      </c>
      <c r="C7277" s="3">
        <v>30</v>
      </c>
      <c r="D7277" s="3">
        <v>8</v>
      </c>
      <c r="E7277" s="3">
        <v>851.44200000000001</v>
      </c>
      <c r="F7277" s="3">
        <v>425.721</v>
      </c>
      <c r="G7277" s="3">
        <f t="shared" si="226"/>
        <v>0.85144200000000003</v>
      </c>
      <c r="H7277" s="3">
        <f t="shared" si="227"/>
        <v>0.42572100000000002</v>
      </c>
      <c r="J7277" s="3" cm="1">
        <f t="array" ref="J7277">+INDEX(G7277:H7277,,MATCH(Rates!$G$7,$G$4:$H$4,0))</f>
        <v>0.85144200000000003</v>
      </c>
    </row>
    <row r="7278" spans="2:10" x14ac:dyDescent="0.25">
      <c r="B7278" s="3">
        <v>10</v>
      </c>
      <c r="C7278" s="3">
        <v>30</v>
      </c>
      <c r="D7278" s="3">
        <v>9</v>
      </c>
      <c r="E7278" s="3">
        <v>3709.71</v>
      </c>
      <c r="F7278" s="3">
        <v>1854.855</v>
      </c>
      <c r="G7278" s="3">
        <f t="shared" si="226"/>
        <v>3.7097099999999998</v>
      </c>
      <c r="H7278" s="3">
        <f t="shared" si="227"/>
        <v>1.8548549999999999</v>
      </c>
      <c r="J7278" s="3" cm="1">
        <f t="array" ref="J7278">+INDEX(G7278:H7278,,MATCH(Rates!$G$7,$G$4:$H$4,0))</f>
        <v>3.7097099999999998</v>
      </c>
    </row>
    <row r="7279" spans="2:10" x14ac:dyDescent="0.25">
      <c r="B7279" s="3">
        <v>10</v>
      </c>
      <c r="C7279" s="3">
        <v>30</v>
      </c>
      <c r="D7279" s="3">
        <v>10</v>
      </c>
      <c r="E7279" s="3">
        <v>4953.9440000000004</v>
      </c>
      <c r="F7279" s="3">
        <v>2476.9720000000002</v>
      </c>
      <c r="G7279" s="3">
        <f t="shared" si="226"/>
        <v>4.9539440000000008</v>
      </c>
      <c r="H7279" s="3">
        <f t="shared" si="227"/>
        <v>2.4769720000000004</v>
      </c>
      <c r="J7279" s="3" cm="1">
        <f t="array" ref="J7279">+INDEX(G7279:H7279,,MATCH(Rates!$G$7,$G$4:$H$4,0))</f>
        <v>4.9539440000000008</v>
      </c>
    </row>
    <row r="7280" spans="2:10" x14ac:dyDescent="0.25">
      <c r="B7280" s="3">
        <v>10</v>
      </c>
      <c r="C7280" s="3">
        <v>30</v>
      </c>
      <c r="D7280" s="3">
        <v>11</v>
      </c>
      <c r="E7280" s="3">
        <v>5720.299</v>
      </c>
      <c r="F7280" s="3">
        <v>2860.1489999999999</v>
      </c>
      <c r="G7280" s="3">
        <f t="shared" si="226"/>
        <v>5.7202989999999998</v>
      </c>
      <c r="H7280" s="3">
        <f t="shared" si="227"/>
        <v>2.8601489999999998</v>
      </c>
      <c r="J7280" s="3" cm="1">
        <f t="array" ref="J7280">+INDEX(G7280:H7280,,MATCH(Rates!$G$7,$G$4:$H$4,0))</f>
        <v>5.7202989999999998</v>
      </c>
    </row>
    <row r="7281" spans="2:10" x14ac:dyDescent="0.25">
      <c r="B7281" s="3">
        <v>10</v>
      </c>
      <c r="C7281" s="3">
        <v>30</v>
      </c>
      <c r="D7281" s="3">
        <v>12</v>
      </c>
      <c r="E7281" s="3">
        <v>5972.0060000000003</v>
      </c>
      <c r="F7281" s="3">
        <v>2986.0030000000002</v>
      </c>
      <c r="G7281" s="3">
        <f t="shared" si="226"/>
        <v>5.9720060000000004</v>
      </c>
      <c r="H7281" s="3">
        <f t="shared" si="227"/>
        <v>2.9860030000000002</v>
      </c>
      <c r="J7281" s="3" cm="1">
        <f t="array" ref="J7281">+INDEX(G7281:H7281,,MATCH(Rates!$G$7,$G$4:$H$4,0))</f>
        <v>5.9720060000000004</v>
      </c>
    </row>
    <row r="7282" spans="2:10" x14ac:dyDescent="0.25">
      <c r="B7282" s="3">
        <v>10</v>
      </c>
      <c r="C7282" s="3">
        <v>30</v>
      </c>
      <c r="D7282" s="3">
        <v>13</v>
      </c>
      <c r="E7282" s="3">
        <v>5686.2960000000003</v>
      </c>
      <c r="F7282" s="3">
        <v>2843.1480000000001</v>
      </c>
      <c r="G7282" s="3">
        <f t="shared" si="226"/>
        <v>5.6862960000000005</v>
      </c>
      <c r="H7282" s="3">
        <f t="shared" si="227"/>
        <v>2.8431480000000002</v>
      </c>
      <c r="J7282" s="3" cm="1">
        <f t="array" ref="J7282">+INDEX(G7282:H7282,,MATCH(Rates!$G$7,$G$4:$H$4,0))</f>
        <v>5.6862960000000005</v>
      </c>
    </row>
    <row r="7283" spans="2:10" x14ac:dyDescent="0.25">
      <c r="B7283" s="3">
        <v>10</v>
      </c>
      <c r="C7283" s="3">
        <v>30</v>
      </c>
      <c r="D7283" s="3">
        <v>14</v>
      </c>
      <c r="E7283" s="3">
        <v>4914.3760000000002</v>
      </c>
      <c r="F7283" s="3">
        <v>2457.1880000000001</v>
      </c>
      <c r="G7283" s="3">
        <f t="shared" si="226"/>
        <v>4.9143759999999999</v>
      </c>
      <c r="H7283" s="3">
        <f t="shared" si="227"/>
        <v>2.4571879999999999</v>
      </c>
      <c r="J7283" s="3" cm="1">
        <f t="array" ref="J7283">+INDEX(G7283:H7283,,MATCH(Rates!$G$7,$G$4:$H$4,0))</f>
        <v>4.9143759999999999</v>
      </c>
    </row>
    <row r="7284" spans="2:10" x14ac:dyDescent="0.25">
      <c r="B7284" s="3">
        <v>10</v>
      </c>
      <c r="C7284" s="3">
        <v>30</v>
      </c>
      <c r="D7284" s="3">
        <v>15</v>
      </c>
      <c r="E7284" s="3">
        <v>3643.2739999999999</v>
      </c>
      <c r="F7284" s="3">
        <v>1821.6369999999999</v>
      </c>
      <c r="G7284" s="3">
        <f t="shared" si="226"/>
        <v>3.6432739999999999</v>
      </c>
      <c r="H7284" s="3">
        <f t="shared" si="227"/>
        <v>1.821637</v>
      </c>
      <c r="J7284" s="3" cm="1">
        <f t="array" ref="J7284">+INDEX(G7284:H7284,,MATCH(Rates!$G$7,$G$4:$H$4,0))</f>
        <v>3.6432739999999999</v>
      </c>
    </row>
    <row r="7285" spans="2:10" x14ac:dyDescent="0.25">
      <c r="B7285" s="3">
        <v>10</v>
      </c>
      <c r="C7285" s="3">
        <v>30</v>
      </c>
      <c r="D7285" s="3">
        <v>16</v>
      </c>
      <c r="E7285" s="3">
        <v>1909.6</v>
      </c>
      <c r="F7285" s="3">
        <v>954.8</v>
      </c>
      <c r="G7285" s="3">
        <f t="shared" si="226"/>
        <v>1.9096</v>
      </c>
      <c r="H7285" s="3">
        <f t="shared" si="227"/>
        <v>0.95479999999999998</v>
      </c>
      <c r="J7285" s="3" cm="1">
        <f t="array" ref="J7285">+INDEX(G7285:H7285,,MATCH(Rates!$G$7,$G$4:$H$4,0))</f>
        <v>1.9096</v>
      </c>
    </row>
    <row r="7286" spans="2:10" x14ac:dyDescent="0.25">
      <c r="B7286" s="3">
        <v>10</v>
      </c>
      <c r="C7286" s="3">
        <v>30</v>
      </c>
      <c r="D7286" s="3">
        <v>17</v>
      </c>
      <c r="E7286" s="3">
        <v>0</v>
      </c>
      <c r="F7286" s="3">
        <v>0</v>
      </c>
      <c r="G7286" s="3">
        <f t="shared" si="226"/>
        <v>0</v>
      </c>
      <c r="H7286" s="3">
        <f t="shared" si="227"/>
        <v>0</v>
      </c>
      <c r="J7286" s="3" cm="1">
        <f t="array" ref="J7286">+INDEX(G7286:H7286,,MATCH(Rates!$G$7,$G$4:$H$4,0))</f>
        <v>0</v>
      </c>
    </row>
    <row r="7287" spans="2:10" x14ac:dyDescent="0.25">
      <c r="B7287" s="3">
        <v>10</v>
      </c>
      <c r="C7287" s="3">
        <v>30</v>
      </c>
      <c r="D7287" s="3">
        <v>18</v>
      </c>
      <c r="E7287" s="3">
        <v>0</v>
      </c>
      <c r="F7287" s="3">
        <v>0</v>
      </c>
      <c r="G7287" s="3">
        <f t="shared" si="226"/>
        <v>0</v>
      </c>
      <c r="H7287" s="3">
        <f t="shared" si="227"/>
        <v>0</v>
      </c>
      <c r="J7287" s="3" cm="1">
        <f t="array" ref="J7287">+INDEX(G7287:H7287,,MATCH(Rates!$G$7,$G$4:$H$4,0))</f>
        <v>0</v>
      </c>
    </row>
    <row r="7288" spans="2:10" x14ac:dyDescent="0.25">
      <c r="B7288" s="3">
        <v>10</v>
      </c>
      <c r="C7288" s="3">
        <v>30</v>
      </c>
      <c r="D7288" s="3">
        <v>19</v>
      </c>
      <c r="E7288" s="3">
        <v>0</v>
      </c>
      <c r="F7288" s="3">
        <v>0</v>
      </c>
      <c r="G7288" s="3">
        <f t="shared" si="226"/>
        <v>0</v>
      </c>
      <c r="H7288" s="3">
        <f t="shared" si="227"/>
        <v>0</v>
      </c>
      <c r="J7288" s="3" cm="1">
        <f t="array" ref="J7288">+INDEX(G7288:H7288,,MATCH(Rates!$G$7,$G$4:$H$4,0))</f>
        <v>0</v>
      </c>
    </row>
    <row r="7289" spans="2:10" x14ac:dyDescent="0.25">
      <c r="B7289" s="3">
        <v>10</v>
      </c>
      <c r="C7289" s="3">
        <v>30</v>
      </c>
      <c r="D7289" s="3">
        <v>20</v>
      </c>
      <c r="E7289" s="3">
        <v>0</v>
      </c>
      <c r="F7289" s="3">
        <v>0</v>
      </c>
      <c r="G7289" s="3">
        <f t="shared" si="226"/>
        <v>0</v>
      </c>
      <c r="H7289" s="3">
        <f t="shared" si="227"/>
        <v>0</v>
      </c>
      <c r="J7289" s="3" cm="1">
        <f t="array" ref="J7289">+INDEX(G7289:H7289,,MATCH(Rates!$G$7,$G$4:$H$4,0))</f>
        <v>0</v>
      </c>
    </row>
    <row r="7290" spans="2:10" x14ac:dyDescent="0.25">
      <c r="B7290" s="3">
        <v>10</v>
      </c>
      <c r="C7290" s="3">
        <v>30</v>
      </c>
      <c r="D7290" s="3">
        <v>21</v>
      </c>
      <c r="E7290" s="3">
        <v>0</v>
      </c>
      <c r="F7290" s="3">
        <v>0</v>
      </c>
      <c r="G7290" s="3">
        <f t="shared" si="226"/>
        <v>0</v>
      </c>
      <c r="H7290" s="3">
        <f t="shared" si="227"/>
        <v>0</v>
      </c>
      <c r="J7290" s="3" cm="1">
        <f t="array" ref="J7290">+INDEX(G7290:H7290,,MATCH(Rates!$G$7,$G$4:$H$4,0))</f>
        <v>0</v>
      </c>
    </row>
    <row r="7291" spans="2:10" x14ac:dyDescent="0.25">
      <c r="B7291" s="3">
        <v>10</v>
      </c>
      <c r="C7291" s="3">
        <v>30</v>
      </c>
      <c r="D7291" s="3">
        <v>22</v>
      </c>
      <c r="E7291" s="3">
        <v>0</v>
      </c>
      <c r="F7291" s="3">
        <v>0</v>
      </c>
      <c r="G7291" s="3">
        <f t="shared" si="226"/>
        <v>0</v>
      </c>
      <c r="H7291" s="3">
        <f t="shared" si="227"/>
        <v>0</v>
      </c>
      <c r="J7291" s="3" cm="1">
        <f t="array" ref="J7291">+INDEX(G7291:H7291,,MATCH(Rates!$G$7,$G$4:$H$4,0))</f>
        <v>0</v>
      </c>
    </row>
    <row r="7292" spans="2:10" x14ac:dyDescent="0.25">
      <c r="B7292" s="3">
        <v>10</v>
      </c>
      <c r="C7292" s="3">
        <v>30</v>
      </c>
      <c r="D7292" s="3">
        <v>23</v>
      </c>
      <c r="E7292" s="3">
        <v>0</v>
      </c>
      <c r="F7292" s="3">
        <v>0</v>
      </c>
      <c r="G7292" s="3">
        <f t="shared" si="226"/>
        <v>0</v>
      </c>
      <c r="H7292" s="3">
        <f t="shared" si="227"/>
        <v>0</v>
      </c>
      <c r="J7292" s="3" cm="1">
        <f t="array" ref="J7292">+INDEX(G7292:H7292,,MATCH(Rates!$G$7,$G$4:$H$4,0))</f>
        <v>0</v>
      </c>
    </row>
    <row r="7293" spans="2:10" x14ac:dyDescent="0.25">
      <c r="B7293" s="3">
        <v>10</v>
      </c>
      <c r="C7293" s="3">
        <v>31</v>
      </c>
      <c r="D7293" s="3">
        <v>0</v>
      </c>
      <c r="E7293" s="3">
        <v>0</v>
      </c>
      <c r="F7293" s="3">
        <v>0</v>
      </c>
      <c r="G7293" s="3">
        <f t="shared" si="226"/>
        <v>0</v>
      </c>
      <c r="H7293" s="3">
        <f t="shared" si="227"/>
        <v>0</v>
      </c>
      <c r="J7293" s="3" cm="1">
        <f t="array" ref="J7293">+INDEX(G7293:H7293,,MATCH(Rates!$G$7,$G$4:$H$4,0))</f>
        <v>0</v>
      </c>
    </row>
    <row r="7294" spans="2:10" x14ac:dyDescent="0.25">
      <c r="B7294" s="3">
        <v>10</v>
      </c>
      <c r="C7294" s="3">
        <v>31</v>
      </c>
      <c r="D7294" s="3">
        <v>1</v>
      </c>
      <c r="E7294" s="3">
        <v>0</v>
      </c>
      <c r="F7294" s="3">
        <v>0</v>
      </c>
      <c r="G7294" s="3">
        <f t="shared" si="226"/>
        <v>0</v>
      </c>
      <c r="H7294" s="3">
        <f t="shared" si="227"/>
        <v>0</v>
      </c>
      <c r="J7294" s="3" cm="1">
        <f t="array" ref="J7294">+INDEX(G7294:H7294,,MATCH(Rates!$G$7,$G$4:$H$4,0))</f>
        <v>0</v>
      </c>
    </row>
    <row r="7295" spans="2:10" x14ac:dyDescent="0.25">
      <c r="B7295" s="3">
        <v>10</v>
      </c>
      <c r="C7295" s="3">
        <v>31</v>
      </c>
      <c r="D7295" s="3">
        <v>2</v>
      </c>
      <c r="E7295" s="3">
        <v>0</v>
      </c>
      <c r="F7295" s="3">
        <v>0</v>
      </c>
      <c r="G7295" s="3">
        <f t="shared" si="226"/>
        <v>0</v>
      </c>
      <c r="H7295" s="3">
        <f t="shared" si="227"/>
        <v>0</v>
      </c>
      <c r="J7295" s="3" cm="1">
        <f t="array" ref="J7295">+INDEX(G7295:H7295,,MATCH(Rates!$G$7,$G$4:$H$4,0))</f>
        <v>0</v>
      </c>
    </row>
    <row r="7296" spans="2:10" x14ac:dyDescent="0.25">
      <c r="B7296" s="3">
        <v>10</v>
      </c>
      <c r="C7296" s="3">
        <v>31</v>
      </c>
      <c r="D7296" s="3">
        <v>3</v>
      </c>
      <c r="E7296" s="3">
        <v>0</v>
      </c>
      <c r="F7296" s="3">
        <v>0</v>
      </c>
      <c r="G7296" s="3">
        <f t="shared" si="226"/>
        <v>0</v>
      </c>
      <c r="H7296" s="3">
        <f t="shared" si="227"/>
        <v>0</v>
      </c>
      <c r="J7296" s="3" cm="1">
        <f t="array" ref="J7296">+INDEX(G7296:H7296,,MATCH(Rates!$G$7,$G$4:$H$4,0))</f>
        <v>0</v>
      </c>
    </row>
    <row r="7297" spans="2:10" x14ac:dyDescent="0.25">
      <c r="B7297" s="3">
        <v>10</v>
      </c>
      <c r="C7297" s="3">
        <v>31</v>
      </c>
      <c r="D7297" s="3">
        <v>4</v>
      </c>
      <c r="E7297" s="3">
        <v>0</v>
      </c>
      <c r="F7297" s="3">
        <v>0</v>
      </c>
      <c r="G7297" s="3">
        <f t="shared" si="226"/>
        <v>0</v>
      </c>
      <c r="H7297" s="3">
        <f t="shared" si="227"/>
        <v>0</v>
      </c>
      <c r="J7297" s="3" cm="1">
        <f t="array" ref="J7297">+INDEX(G7297:H7297,,MATCH(Rates!$G$7,$G$4:$H$4,0))</f>
        <v>0</v>
      </c>
    </row>
    <row r="7298" spans="2:10" x14ac:dyDescent="0.25">
      <c r="B7298" s="3">
        <v>10</v>
      </c>
      <c r="C7298" s="3">
        <v>31</v>
      </c>
      <c r="D7298" s="3">
        <v>5</v>
      </c>
      <c r="E7298" s="3">
        <v>0</v>
      </c>
      <c r="F7298" s="3">
        <v>0</v>
      </c>
      <c r="G7298" s="3">
        <f t="shared" si="226"/>
        <v>0</v>
      </c>
      <c r="H7298" s="3">
        <f t="shared" si="227"/>
        <v>0</v>
      </c>
      <c r="J7298" s="3" cm="1">
        <f t="array" ref="J7298">+INDEX(G7298:H7298,,MATCH(Rates!$G$7,$G$4:$H$4,0))</f>
        <v>0</v>
      </c>
    </row>
    <row r="7299" spans="2:10" x14ac:dyDescent="0.25">
      <c r="B7299" s="3">
        <v>10</v>
      </c>
      <c r="C7299" s="3">
        <v>31</v>
      </c>
      <c r="D7299" s="3">
        <v>6</v>
      </c>
      <c r="E7299" s="3">
        <v>0</v>
      </c>
      <c r="F7299" s="3">
        <v>0</v>
      </c>
      <c r="G7299" s="3">
        <f t="shared" si="226"/>
        <v>0</v>
      </c>
      <c r="H7299" s="3">
        <f t="shared" si="227"/>
        <v>0</v>
      </c>
      <c r="J7299" s="3" cm="1">
        <f t="array" ref="J7299">+INDEX(G7299:H7299,,MATCH(Rates!$G$7,$G$4:$H$4,0))</f>
        <v>0</v>
      </c>
    </row>
    <row r="7300" spans="2:10" x14ac:dyDescent="0.25">
      <c r="B7300" s="3">
        <v>10</v>
      </c>
      <c r="C7300" s="3">
        <v>31</v>
      </c>
      <c r="D7300" s="3">
        <v>7</v>
      </c>
      <c r="E7300" s="3">
        <v>0</v>
      </c>
      <c r="F7300" s="3">
        <v>0</v>
      </c>
      <c r="G7300" s="3">
        <f t="shared" si="226"/>
        <v>0</v>
      </c>
      <c r="H7300" s="3">
        <f t="shared" si="227"/>
        <v>0</v>
      </c>
      <c r="J7300" s="3" cm="1">
        <f t="array" ref="J7300">+INDEX(G7300:H7300,,MATCH(Rates!$G$7,$G$4:$H$4,0))</f>
        <v>0</v>
      </c>
    </row>
    <row r="7301" spans="2:10" x14ac:dyDescent="0.25">
      <c r="B7301" s="3">
        <v>10</v>
      </c>
      <c r="C7301" s="3">
        <v>31</v>
      </c>
      <c r="D7301" s="3">
        <v>8</v>
      </c>
      <c r="E7301" s="3">
        <v>2028.5820000000001</v>
      </c>
      <c r="F7301" s="3">
        <v>1014.2910000000001</v>
      </c>
      <c r="G7301" s="3">
        <f t="shared" si="226"/>
        <v>2.0285820000000001</v>
      </c>
      <c r="H7301" s="3">
        <f t="shared" si="227"/>
        <v>1.0142910000000001</v>
      </c>
      <c r="J7301" s="3" cm="1">
        <f t="array" ref="J7301">+INDEX(G7301:H7301,,MATCH(Rates!$G$7,$G$4:$H$4,0))</f>
        <v>2.0285820000000001</v>
      </c>
    </row>
    <row r="7302" spans="2:10" x14ac:dyDescent="0.25">
      <c r="B7302" s="3">
        <v>10</v>
      </c>
      <c r="C7302" s="3">
        <v>31</v>
      </c>
      <c r="D7302" s="3">
        <v>9</v>
      </c>
      <c r="E7302" s="3">
        <v>3726.3</v>
      </c>
      <c r="F7302" s="3">
        <v>1863.15</v>
      </c>
      <c r="G7302" s="3">
        <f t="shared" si="226"/>
        <v>3.7263000000000002</v>
      </c>
      <c r="H7302" s="3">
        <f t="shared" si="227"/>
        <v>1.8631500000000001</v>
      </c>
      <c r="J7302" s="3" cm="1">
        <f t="array" ref="J7302">+INDEX(G7302:H7302,,MATCH(Rates!$G$7,$G$4:$H$4,0))</f>
        <v>3.7263000000000002</v>
      </c>
    </row>
    <row r="7303" spans="2:10" x14ac:dyDescent="0.25">
      <c r="B7303" s="3">
        <v>10</v>
      </c>
      <c r="C7303" s="3">
        <v>31</v>
      </c>
      <c r="D7303" s="3">
        <v>10</v>
      </c>
      <c r="E7303" s="3">
        <v>5005.4139999999998</v>
      </c>
      <c r="F7303" s="3">
        <v>2502.7069999999999</v>
      </c>
      <c r="G7303" s="3">
        <f t="shared" si="226"/>
        <v>5.005414</v>
      </c>
      <c r="H7303" s="3">
        <f t="shared" si="227"/>
        <v>2.502707</v>
      </c>
      <c r="J7303" s="3" cm="1">
        <f t="array" ref="J7303">+INDEX(G7303:H7303,,MATCH(Rates!$G$7,$G$4:$H$4,0))</f>
        <v>5.005414</v>
      </c>
    </row>
    <row r="7304" spans="2:10" x14ac:dyDescent="0.25">
      <c r="B7304" s="3">
        <v>10</v>
      </c>
      <c r="C7304" s="3">
        <v>31</v>
      </c>
      <c r="D7304" s="3">
        <v>11</v>
      </c>
      <c r="E7304" s="3">
        <v>5710.7259999999997</v>
      </c>
      <c r="F7304" s="3">
        <v>2855.3629999999998</v>
      </c>
      <c r="G7304" s="3">
        <f t="shared" si="226"/>
        <v>5.7107259999999993</v>
      </c>
      <c r="H7304" s="3">
        <f t="shared" si="227"/>
        <v>2.8553629999999997</v>
      </c>
      <c r="J7304" s="3" cm="1">
        <f t="array" ref="J7304">+INDEX(G7304:H7304,,MATCH(Rates!$G$7,$G$4:$H$4,0))</f>
        <v>5.7107259999999993</v>
      </c>
    </row>
    <row r="7305" spans="2:10" x14ac:dyDescent="0.25">
      <c r="B7305" s="3">
        <v>10</v>
      </c>
      <c r="C7305" s="3">
        <v>31</v>
      </c>
      <c r="D7305" s="3">
        <v>12</v>
      </c>
      <c r="E7305" s="3">
        <v>6004.6809999999996</v>
      </c>
      <c r="F7305" s="3">
        <v>3002.34</v>
      </c>
      <c r="G7305" s="3">
        <f t="shared" si="226"/>
        <v>6.0046809999999997</v>
      </c>
      <c r="H7305" s="3">
        <f t="shared" si="227"/>
        <v>3.0023400000000002</v>
      </c>
      <c r="J7305" s="3" cm="1">
        <f t="array" ref="J7305">+INDEX(G7305:H7305,,MATCH(Rates!$G$7,$G$4:$H$4,0))</f>
        <v>6.0046809999999997</v>
      </c>
    </row>
    <row r="7306" spans="2:10" x14ac:dyDescent="0.25">
      <c r="B7306" s="3">
        <v>10</v>
      </c>
      <c r="C7306" s="3">
        <v>31</v>
      </c>
      <c r="D7306" s="3">
        <v>13</v>
      </c>
      <c r="E7306" s="3">
        <v>5711.1</v>
      </c>
      <c r="F7306" s="3">
        <v>2855.55</v>
      </c>
      <c r="G7306" s="3">
        <f t="shared" si="226"/>
        <v>5.7111000000000001</v>
      </c>
      <c r="H7306" s="3">
        <f t="shared" si="227"/>
        <v>2.85555</v>
      </c>
      <c r="J7306" s="3" cm="1">
        <f t="array" ref="J7306">+INDEX(G7306:H7306,,MATCH(Rates!$G$7,$G$4:$H$4,0))</f>
        <v>5.7111000000000001</v>
      </c>
    </row>
    <row r="7307" spans="2:10" x14ac:dyDescent="0.25">
      <c r="B7307" s="3">
        <v>10</v>
      </c>
      <c r="C7307" s="3">
        <v>31</v>
      </c>
      <c r="D7307" s="3">
        <v>14</v>
      </c>
      <c r="E7307" s="3">
        <v>4916.0739999999996</v>
      </c>
      <c r="F7307" s="3">
        <v>2458.0369999999998</v>
      </c>
      <c r="G7307" s="3">
        <f t="shared" si="226"/>
        <v>4.9160740000000001</v>
      </c>
      <c r="H7307" s="3">
        <f t="shared" si="227"/>
        <v>2.458037</v>
      </c>
      <c r="J7307" s="3" cm="1">
        <f t="array" ref="J7307">+INDEX(G7307:H7307,,MATCH(Rates!$G$7,$G$4:$H$4,0))</f>
        <v>4.9160740000000001</v>
      </c>
    </row>
    <row r="7308" spans="2:10" x14ac:dyDescent="0.25">
      <c r="B7308" s="3">
        <v>10</v>
      </c>
      <c r="C7308" s="3">
        <v>31</v>
      </c>
      <c r="D7308" s="3">
        <v>15</v>
      </c>
      <c r="E7308" s="3">
        <v>3624.0459999999998</v>
      </c>
      <c r="F7308" s="3">
        <v>1812.0229999999999</v>
      </c>
      <c r="G7308" s="3">
        <f t="shared" si="226"/>
        <v>3.6240459999999999</v>
      </c>
      <c r="H7308" s="3">
        <f t="shared" si="227"/>
        <v>1.8120229999999999</v>
      </c>
      <c r="J7308" s="3" cm="1">
        <f t="array" ref="J7308">+INDEX(G7308:H7308,,MATCH(Rates!$G$7,$G$4:$H$4,0))</f>
        <v>3.6240459999999999</v>
      </c>
    </row>
    <row r="7309" spans="2:10" x14ac:dyDescent="0.25">
      <c r="B7309" s="3">
        <v>10</v>
      </c>
      <c r="C7309" s="3">
        <v>31</v>
      </c>
      <c r="D7309" s="3">
        <v>16</v>
      </c>
      <c r="E7309" s="3">
        <v>1878.748</v>
      </c>
      <c r="F7309" s="3">
        <v>939.37400000000002</v>
      </c>
      <c r="G7309" s="3">
        <f t="shared" si="226"/>
        <v>1.8787480000000001</v>
      </c>
      <c r="H7309" s="3">
        <f t="shared" si="227"/>
        <v>0.93937400000000004</v>
      </c>
      <c r="J7309" s="3" cm="1">
        <f t="array" ref="J7309">+INDEX(G7309:H7309,,MATCH(Rates!$G$7,$G$4:$H$4,0))</f>
        <v>1.8787480000000001</v>
      </c>
    </row>
    <row r="7310" spans="2:10" x14ac:dyDescent="0.25">
      <c r="B7310" s="3">
        <v>10</v>
      </c>
      <c r="C7310" s="3">
        <v>31</v>
      </c>
      <c r="D7310" s="3">
        <v>17</v>
      </c>
      <c r="E7310" s="3">
        <v>0</v>
      </c>
      <c r="F7310" s="3">
        <v>0</v>
      </c>
      <c r="G7310" s="3">
        <f t="shared" si="226"/>
        <v>0</v>
      </c>
      <c r="H7310" s="3">
        <f t="shared" si="227"/>
        <v>0</v>
      </c>
      <c r="J7310" s="3" cm="1">
        <f t="array" ref="J7310">+INDEX(G7310:H7310,,MATCH(Rates!$G$7,$G$4:$H$4,0))</f>
        <v>0</v>
      </c>
    </row>
    <row r="7311" spans="2:10" x14ac:dyDescent="0.25">
      <c r="B7311" s="3">
        <v>10</v>
      </c>
      <c r="C7311" s="3">
        <v>31</v>
      </c>
      <c r="D7311" s="3">
        <v>18</v>
      </c>
      <c r="E7311" s="3">
        <v>0</v>
      </c>
      <c r="F7311" s="3">
        <v>0</v>
      </c>
      <c r="G7311" s="3">
        <f t="shared" si="226"/>
        <v>0</v>
      </c>
      <c r="H7311" s="3">
        <f t="shared" si="227"/>
        <v>0</v>
      </c>
      <c r="J7311" s="3" cm="1">
        <f t="array" ref="J7311">+INDEX(G7311:H7311,,MATCH(Rates!$G$7,$G$4:$H$4,0))</f>
        <v>0</v>
      </c>
    </row>
    <row r="7312" spans="2:10" x14ac:dyDescent="0.25">
      <c r="B7312" s="3">
        <v>10</v>
      </c>
      <c r="C7312" s="3">
        <v>31</v>
      </c>
      <c r="D7312" s="3">
        <v>19</v>
      </c>
      <c r="E7312" s="3">
        <v>0</v>
      </c>
      <c r="F7312" s="3">
        <v>0</v>
      </c>
      <c r="G7312" s="3">
        <f t="shared" si="226"/>
        <v>0</v>
      </c>
      <c r="H7312" s="3">
        <f t="shared" si="227"/>
        <v>0</v>
      </c>
      <c r="J7312" s="3" cm="1">
        <f t="array" ref="J7312">+INDEX(G7312:H7312,,MATCH(Rates!$G$7,$G$4:$H$4,0))</f>
        <v>0</v>
      </c>
    </row>
    <row r="7313" spans="2:10" x14ac:dyDescent="0.25">
      <c r="B7313" s="3">
        <v>10</v>
      </c>
      <c r="C7313" s="3">
        <v>31</v>
      </c>
      <c r="D7313" s="3">
        <v>20</v>
      </c>
      <c r="E7313" s="3">
        <v>0</v>
      </c>
      <c r="F7313" s="3">
        <v>0</v>
      </c>
      <c r="G7313" s="3">
        <f t="shared" si="226"/>
        <v>0</v>
      </c>
      <c r="H7313" s="3">
        <f t="shared" si="227"/>
        <v>0</v>
      </c>
      <c r="J7313" s="3" cm="1">
        <f t="array" ref="J7313">+INDEX(G7313:H7313,,MATCH(Rates!$G$7,$G$4:$H$4,0))</f>
        <v>0</v>
      </c>
    </row>
    <row r="7314" spans="2:10" x14ac:dyDescent="0.25">
      <c r="B7314" s="3">
        <v>10</v>
      </c>
      <c r="C7314" s="3">
        <v>31</v>
      </c>
      <c r="D7314" s="3">
        <v>21</v>
      </c>
      <c r="E7314" s="3">
        <v>0</v>
      </c>
      <c r="F7314" s="3">
        <v>0</v>
      </c>
      <c r="G7314" s="3">
        <f t="shared" si="226"/>
        <v>0</v>
      </c>
      <c r="H7314" s="3">
        <f t="shared" si="227"/>
        <v>0</v>
      </c>
      <c r="J7314" s="3" cm="1">
        <f t="array" ref="J7314">+INDEX(G7314:H7314,,MATCH(Rates!$G$7,$G$4:$H$4,0))</f>
        <v>0</v>
      </c>
    </row>
    <row r="7315" spans="2:10" x14ac:dyDescent="0.25">
      <c r="B7315" s="3">
        <v>10</v>
      </c>
      <c r="C7315" s="3">
        <v>31</v>
      </c>
      <c r="D7315" s="3">
        <v>22</v>
      </c>
      <c r="E7315" s="3">
        <v>0</v>
      </c>
      <c r="F7315" s="3">
        <v>0</v>
      </c>
      <c r="G7315" s="3">
        <f t="shared" si="226"/>
        <v>0</v>
      </c>
      <c r="H7315" s="3">
        <f t="shared" si="227"/>
        <v>0</v>
      </c>
      <c r="J7315" s="3" cm="1">
        <f t="array" ref="J7315">+INDEX(G7315:H7315,,MATCH(Rates!$G$7,$G$4:$H$4,0))</f>
        <v>0</v>
      </c>
    </row>
    <row r="7316" spans="2:10" x14ac:dyDescent="0.25">
      <c r="B7316" s="3">
        <v>10</v>
      </c>
      <c r="C7316" s="3">
        <v>31</v>
      </c>
      <c r="D7316" s="3">
        <v>23</v>
      </c>
      <c r="E7316" s="3">
        <v>0</v>
      </c>
      <c r="F7316" s="3">
        <v>0</v>
      </c>
      <c r="G7316" s="3">
        <f t="shared" si="226"/>
        <v>0</v>
      </c>
      <c r="H7316" s="3">
        <f t="shared" si="227"/>
        <v>0</v>
      </c>
      <c r="J7316" s="3" cm="1">
        <f t="array" ref="J7316">+INDEX(G7316:H7316,,MATCH(Rates!$G$7,$G$4:$H$4,0))</f>
        <v>0</v>
      </c>
    </row>
    <row r="7317" spans="2:10" x14ac:dyDescent="0.25">
      <c r="B7317" s="3">
        <v>11</v>
      </c>
      <c r="C7317" s="3">
        <v>1</v>
      </c>
      <c r="D7317" s="3">
        <v>0</v>
      </c>
      <c r="E7317" s="3">
        <v>0</v>
      </c>
      <c r="F7317" s="3">
        <v>0</v>
      </c>
      <c r="G7317" s="3">
        <f t="shared" ref="G7317:G7380" si="228">+E7317/1000</f>
        <v>0</v>
      </c>
      <c r="H7317" s="3">
        <f t="shared" ref="H7317:H7380" si="229">+F7317/1000</f>
        <v>0</v>
      </c>
      <c r="J7317" s="3" cm="1">
        <f t="array" ref="J7317">+INDEX(G7317:H7317,,MATCH(Rates!$G$7,$G$4:$H$4,0))</f>
        <v>0</v>
      </c>
    </row>
    <row r="7318" spans="2:10" x14ac:dyDescent="0.25">
      <c r="B7318" s="3">
        <v>11</v>
      </c>
      <c r="C7318" s="3">
        <v>1</v>
      </c>
      <c r="D7318" s="3">
        <v>1</v>
      </c>
      <c r="E7318" s="3">
        <v>0</v>
      </c>
      <c r="F7318" s="3">
        <v>0</v>
      </c>
      <c r="G7318" s="3">
        <f t="shared" si="228"/>
        <v>0</v>
      </c>
      <c r="H7318" s="3">
        <f t="shared" si="229"/>
        <v>0</v>
      </c>
      <c r="J7318" s="3" cm="1">
        <f t="array" ref="J7318">+INDEX(G7318:H7318,,MATCH(Rates!$G$7,$G$4:$H$4,0))</f>
        <v>0</v>
      </c>
    </row>
    <row r="7319" spans="2:10" x14ac:dyDescent="0.25">
      <c r="B7319" s="3">
        <v>11</v>
      </c>
      <c r="C7319" s="3">
        <v>1</v>
      </c>
      <c r="D7319" s="3">
        <v>2</v>
      </c>
      <c r="E7319" s="3">
        <v>0</v>
      </c>
      <c r="F7319" s="3">
        <v>0</v>
      </c>
      <c r="G7319" s="3">
        <f t="shared" si="228"/>
        <v>0</v>
      </c>
      <c r="H7319" s="3">
        <f t="shared" si="229"/>
        <v>0</v>
      </c>
      <c r="J7319" s="3" cm="1">
        <f t="array" ref="J7319">+INDEX(G7319:H7319,,MATCH(Rates!$G$7,$G$4:$H$4,0))</f>
        <v>0</v>
      </c>
    </row>
    <row r="7320" spans="2:10" x14ac:dyDescent="0.25">
      <c r="B7320" s="3">
        <v>11</v>
      </c>
      <c r="C7320" s="3">
        <v>1</v>
      </c>
      <c r="D7320" s="3">
        <v>3</v>
      </c>
      <c r="E7320" s="3">
        <v>0</v>
      </c>
      <c r="F7320" s="3">
        <v>0</v>
      </c>
      <c r="G7320" s="3">
        <f t="shared" si="228"/>
        <v>0</v>
      </c>
      <c r="H7320" s="3">
        <f t="shared" si="229"/>
        <v>0</v>
      </c>
      <c r="J7320" s="3" cm="1">
        <f t="array" ref="J7320">+INDEX(G7320:H7320,,MATCH(Rates!$G$7,$G$4:$H$4,0))</f>
        <v>0</v>
      </c>
    </row>
    <row r="7321" spans="2:10" x14ac:dyDescent="0.25">
      <c r="B7321" s="3">
        <v>11</v>
      </c>
      <c r="C7321" s="3">
        <v>1</v>
      </c>
      <c r="D7321" s="3">
        <v>4</v>
      </c>
      <c r="E7321" s="3">
        <v>0</v>
      </c>
      <c r="F7321" s="3">
        <v>0</v>
      </c>
      <c r="G7321" s="3">
        <f t="shared" si="228"/>
        <v>0</v>
      </c>
      <c r="H7321" s="3">
        <f t="shared" si="229"/>
        <v>0</v>
      </c>
      <c r="J7321" s="3" cm="1">
        <f t="array" ref="J7321">+INDEX(G7321:H7321,,MATCH(Rates!$G$7,$G$4:$H$4,0))</f>
        <v>0</v>
      </c>
    </row>
    <row r="7322" spans="2:10" x14ac:dyDescent="0.25">
      <c r="B7322" s="3">
        <v>11</v>
      </c>
      <c r="C7322" s="3">
        <v>1</v>
      </c>
      <c r="D7322" s="3">
        <v>5</v>
      </c>
      <c r="E7322" s="3">
        <v>0</v>
      </c>
      <c r="F7322" s="3">
        <v>0</v>
      </c>
      <c r="G7322" s="3">
        <f t="shared" si="228"/>
        <v>0</v>
      </c>
      <c r="H7322" s="3">
        <f t="shared" si="229"/>
        <v>0</v>
      </c>
      <c r="J7322" s="3" cm="1">
        <f t="array" ref="J7322">+INDEX(G7322:H7322,,MATCH(Rates!$G$7,$G$4:$H$4,0))</f>
        <v>0</v>
      </c>
    </row>
    <row r="7323" spans="2:10" x14ac:dyDescent="0.25">
      <c r="B7323" s="3">
        <v>11</v>
      </c>
      <c r="C7323" s="3">
        <v>1</v>
      </c>
      <c r="D7323" s="3">
        <v>6</v>
      </c>
      <c r="E7323" s="3">
        <v>0</v>
      </c>
      <c r="F7323" s="3">
        <v>0</v>
      </c>
      <c r="G7323" s="3">
        <f t="shared" si="228"/>
        <v>0</v>
      </c>
      <c r="H7323" s="3">
        <f t="shared" si="229"/>
        <v>0</v>
      </c>
      <c r="J7323" s="3" cm="1">
        <f t="array" ref="J7323">+INDEX(G7323:H7323,,MATCH(Rates!$G$7,$G$4:$H$4,0))</f>
        <v>0</v>
      </c>
    </row>
    <row r="7324" spans="2:10" x14ac:dyDescent="0.25">
      <c r="B7324" s="3">
        <v>11</v>
      </c>
      <c r="C7324" s="3">
        <v>1</v>
      </c>
      <c r="D7324" s="3">
        <v>7</v>
      </c>
      <c r="E7324" s="3">
        <v>0</v>
      </c>
      <c r="F7324" s="3">
        <v>0</v>
      </c>
      <c r="G7324" s="3">
        <f t="shared" si="228"/>
        <v>0</v>
      </c>
      <c r="H7324" s="3">
        <f t="shared" si="229"/>
        <v>0</v>
      </c>
      <c r="J7324" s="3" cm="1">
        <f t="array" ref="J7324">+INDEX(G7324:H7324,,MATCH(Rates!$G$7,$G$4:$H$4,0))</f>
        <v>0</v>
      </c>
    </row>
    <row r="7325" spans="2:10" x14ac:dyDescent="0.25">
      <c r="B7325" s="3">
        <v>11</v>
      </c>
      <c r="C7325" s="3">
        <v>1</v>
      </c>
      <c r="D7325" s="3">
        <v>8</v>
      </c>
      <c r="E7325" s="3">
        <v>638.61199999999997</v>
      </c>
      <c r="F7325" s="3">
        <v>319.30599999999998</v>
      </c>
      <c r="G7325" s="3">
        <f t="shared" si="228"/>
        <v>0.63861199999999996</v>
      </c>
      <c r="H7325" s="3">
        <f t="shared" si="229"/>
        <v>0.31930599999999998</v>
      </c>
      <c r="J7325" s="3" cm="1">
        <f t="array" ref="J7325">+INDEX(G7325:H7325,,MATCH(Rates!$G$7,$G$4:$H$4,0))</f>
        <v>0.63861199999999996</v>
      </c>
    </row>
    <row r="7326" spans="2:10" x14ac:dyDescent="0.25">
      <c r="B7326" s="3">
        <v>11</v>
      </c>
      <c r="C7326" s="3">
        <v>1</v>
      </c>
      <c r="D7326" s="3">
        <v>9</v>
      </c>
      <c r="E7326" s="3">
        <v>1131.2539999999999</v>
      </c>
      <c r="F7326" s="3">
        <v>565.62699999999995</v>
      </c>
      <c r="G7326" s="3">
        <f t="shared" si="228"/>
        <v>1.131254</v>
      </c>
      <c r="H7326" s="3">
        <f t="shared" si="229"/>
        <v>0.56562699999999999</v>
      </c>
      <c r="J7326" s="3" cm="1">
        <f t="array" ref="J7326">+INDEX(G7326:H7326,,MATCH(Rates!$G$7,$G$4:$H$4,0))</f>
        <v>1.131254</v>
      </c>
    </row>
    <row r="7327" spans="2:10" x14ac:dyDescent="0.25">
      <c r="B7327" s="3">
        <v>11</v>
      </c>
      <c r="C7327" s="3">
        <v>1</v>
      </c>
      <c r="D7327" s="3">
        <v>10</v>
      </c>
      <c r="E7327" s="3">
        <v>1131.126</v>
      </c>
      <c r="F7327" s="3">
        <v>565.56299999999999</v>
      </c>
      <c r="G7327" s="3">
        <f t="shared" si="228"/>
        <v>1.1311260000000001</v>
      </c>
      <c r="H7327" s="3">
        <f t="shared" si="229"/>
        <v>0.56556300000000004</v>
      </c>
      <c r="J7327" s="3" cm="1">
        <f t="array" ref="J7327">+INDEX(G7327:H7327,,MATCH(Rates!$G$7,$G$4:$H$4,0))</f>
        <v>1.1311260000000001</v>
      </c>
    </row>
    <row r="7328" spans="2:10" x14ac:dyDescent="0.25">
      <c r="B7328" s="3">
        <v>11</v>
      </c>
      <c r="C7328" s="3">
        <v>1</v>
      </c>
      <c r="D7328" s="3">
        <v>11</v>
      </c>
      <c r="E7328" s="3">
        <v>1540.521</v>
      </c>
      <c r="F7328" s="3">
        <v>770.26</v>
      </c>
      <c r="G7328" s="3">
        <f t="shared" si="228"/>
        <v>1.540521</v>
      </c>
      <c r="H7328" s="3">
        <f t="shared" si="229"/>
        <v>0.77025999999999994</v>
      </c>
      <c r="J7328" s="3" cm="1">
        <f t="array" ref="J7328">+INDEX(G7328:H7328,,MATCH(Rates!$G$7,$G$4:$H$4,0))</f>
        <v>1.540521</v>
      </c>
    </row>
    <row r="7329" spans="2:10" x14ac:dyDescent="0.25">
      <c r="B7329" s="3">
        <v>11</v>
      </c>
      <c r="C7329" s="3">
        <v>1</v>
      </c>
      <c r="D7329" s="3">
        <v>12</v>
      </c>
      <c r="E7329" s="3">
        <v>2230.0100000000002</v>
      </c>
      <c r="F7329" s="3">
        <v>1115.0050000000001</v>
      </c>
      <c r="G7329" s="3">
        <f t="shared" si="228"/>
        <v>2.23001</v>
      </c>
      <c r="H7329" s="3">
        <f t="shared" si="229"/>
        <v>1.115005</v>
      </c>
      <c r="J7329" s="3" cm="1">
        <f t="array" ref="J7329">+INDEX(G7329:H7329,,MATCH(Rates!$G$7,$G$4:$H$4,0))</f>
        <v>2.23001</v>
      </c>
    </row>
    <row r="7330" spans="2:10" x14ac:dyDescent="0.25">
      <c r="B7330" s="3">
        <v>11</v>
      </c>
      <c r="C7330" s="3">
        <v>1</v>
      </c>
      <c r="D7330" s="3">
        <v>13</v>
      </c>
      <c r="E7330" s="3">
        <v>775.69299999999998</v>
      </c>
      <c r="F7330" s="3">
        <v>387.84699999999998</v>
      </c>
      <c r="G7330" s="3">
        <f t="shared" si="228"/>
        <v>0.77569299999999997</v>
      </c>
      <c r="H7330" s="3">
        <f t="shared" si="229"/>
        <v>0.387847</v>
      </c>
      <c r="J7330" s="3" cm="1">
        <f t="array" ref="J7330">+INDEX(G7330:H7330,,MATCH(Rates!$G$7,$G$4:$H$4,0))</f>
        <v>0.77569299999999997</v>
      </c>
    </row>
    <row r="7331" spans="2:10" x14ac:dyDescent="0.25">
      <c r="B7331" s="3">
        <v>11</v>
      </c>
      <c r="C7331" s="3">
        <v>1</v>
      </c>
      <c r="D7331" s="3">
        <v>14</v>
      </c>
      <c r="E7331" s="3">
        <v>780.61199999999997</v>
      </c>
      <c r="F7331" s="3">
        <v>390.30599999999998</v>
      </c>
      <c r="G7331" s="3">
        <f t="shared" si="228"/>
        <v>0.78061199999999997</v>
      </c>
      <c r="H7331" s="3">
        <f t="shared" si="229"/>
        <v>0.39030599999999999</v>
      </c>
      <c r="J7331" s="3" cm="1">
        <f t="array" ref="J7331">+INDEX(G7331:H7331,,MATCH(Rates!$G$7,$G$4:$H$4,0))</f>
        <v>0.78061199999999997</v>
      </c>
    </row>
    <row r="7332" spans="2:10" x14ac:dyDescent="0.25">
      <c r="B7332" s="3">
        <v>11</v>
      </c>
      <c r="C7332" s="3">
        <v>1</v>
      </c>
      <c r="D7332" s="3">
        <v>15</v>
      </c>
      <c r="E7332" s="3">
        <v>594.92899999999997</v>
      </c>
      <c r="F7332" s="3">
        <v>297.464</v>
      </c>
      <c r="G7332" s="3">
        <f t="shared" si="228"/>
        <v>0.59492899999999993</v>
      </c>
      <c r="H7332" s="3">
        <f t="shared" si="229"/>
        <v>0.29746400000000001</v>
      </c>
      <c r="J7332" s="3" cm="1">
        <f t="array" ref="J7332">+INDEX(G7332:H7332,,MATCH(Rates!$G$7,$G$4:$H$4,0))</f>
        <v>0.59492899999999993</v>
      </c>
    </row>
    <row r="7333" spans="2:10" x14ac:dyDescent="0.25">
      <c r="B7333" s="3">
        <v>11</v>
      </c>
      <c r="C7333" s="3">
        <v>1</v>
      </c>
      <c r="D7333" s="3">
        <v>16</v>
      </c>
      <c r="E7333" s="3">
        <v>892.16099999999994</v>
      </c>
      <c r="F7333" s="3">
        <v>446.08</v>
      </c>
      <c r="G7333" s="3">
        <f t="shared" si="228"/>
        <v>0.89216099999999998</v>
      </c>
      <c r="H7333" s="3">
        <f t="shared" si="229"/>
        <v>0.44607999999999998</v>
      </c>
      <c r="J7333" s="3" cm="1">
        <f t="array" ref="J7333">+INDEX(G7333:H7333,,MATCH(Rates!$G$7,$G$4:$H$4,0))</f>
        <v>0.89216099999999998</v>
      </c>
    </row>
    <row r="7334" spans="2:10" x14ac:dyDescent="0.25">
      <c r="B7334" s="3">
        <v>11</v>
      </c>
      <c r="C7334" s="3">
        <v>1</v>
      </c>
      <c r="D7334" s="3">
        <v>17</v>
      </c>
      <c r="E7334" s="3">
        <v>0</v>
      </c>
      <c r="F7334" s="3">
        <v>0</v>
      </c>
      <c r="G7334" s="3">
        <f t="shared" si="228"/>
        <v>0</v>
      </c>
      <c r="H7334" s="3">
        <f t="shared" si="229"/>
        <v>0</v>
      </c>
      <c r="J7334" s="3" cm="1">
        <f t="array" ref="J7334">+INDEX(G7334:H7334,,MATCH(Rates!$G$7,$G$4:$H$4,0))</f>
        <v>0</v>
      </c>
    </row>
    <row r="7335" spans="2:10" x14ac:dyDescent="0.25">
      <c r="B7335" s="3">
        <v>11</v>
      </c>
      <c r="C7335" s="3">
        <v>1</v>
      </c>
      <c r="D7335" s="3">
        <v>18</v>
      </c>
      <c r="E7335" s="3">
        <v>0</v>
      </c>
      <c r="F7335" s="3">
        <v>0</v>
      </c>
      <c r="G7335" s="3">
        <f t="shared" si="228"/>
        <v>0</v>
      </c>
      <c r="H7335" s="3">
        <f t="shared" si="229"/>
        <v>0</v>
      </c>
      <c r="J7335" s="3" cm="1">
        <f t="array" ref="J7335">+INDEX(G7335:H7335,,MATCH(Rates!$G$7,$G$4:$H$4,0))</f>
        <v>0</v>
      </c>
    </row>
    <row r="7336" spans="2:10" x14ac:dyDescent="0.25">
      <c r="B7336" s="3">
        <v>11</v>
      </c>
      <c r="C7336" s="3">
        <v>1</v>
      </c>
      <c r="D7336" s="3">
        <v>19</v>
      </c>
      <c r="E7336" s="3">
        <v>0</v>
      </c>
      <c r="F7336" s="3">
        <v>0</v>
      </c>
      <c r="G7336" s="3">
        <f t="shared" si="228"/>
        <v>0</v>
      </c>
      <c r="H7336" s="3">
        <f t="shared" si="229"/>
        <v>0</v>
      </c>
      <c r="J7336" s="3" cm="1">
        <f t="array" ref="J7336">+INDEX(G7336:H7336,,MATCH(Rates!$G$7,$G$4:$H$4,0))</f>
        <v>0</v>
      </c>
    </row>
    <row r="7337" spans="2:10" x14ac:dyDescent="0.25">
      <c r="B7337" s="3">
        <v>11</v>
      </c>
      <c r="C7337" s="3">
        <v>1</v>
      </c>
      <c r="D7337" s="3">
        <v>20</v>
      </c>
      <c r="E7337" s="3">
        <v>0</v>
      </c>
      <c r="F7337" s="3">
        <v>0</v>
      </c>
      <c r="G7337" s="3">
        <f t="shared" si="228"/>
        <v>0</v>
      </c>
      <c r="H7337" s="3">
        <f t="shared" si="229"/>
        <v>0</v>
      </c>
      <c r="J7337" s="3" cm="1">
        <f t="array" ref="J7337">+INDEX(G7337:H7337,,MATCH(Rates!$G$7,$G$4:$H$4,0))</f>
        <v>0</v>
      </c>
    </row>
    <row r="7338" spans="2:10" x14ac:dyDescent="0.25">
      <c r="B7338" s="3">
        <v>11</v>
      </c>
      <c r="C7338" s="3">
        <v>1</v>
      </c>
      <c r="D7338" s="3">
        <v>21</v>
      </c>
      <c r="E7338" s="3">
        <v>0</v>
      </c>
      <c r="F7338" s="3">
        <v>0</v>
      </c>
      <c r="G7338" s="3">
        <f t="shared" si="228"/>
        <v>0</v>
      </c>
      <c r="H7338" s="3">
        <f t="shared" si="229"/>
        <v>0</v>
      </c>
      <c r="J7338" s="3" cm="1">
        <f t="array" ref="J7338">+INDEX(G7338:H7338,,MATCH(Rates!$G$7,$G$4:$H$4,0))</f>
        <v>0</v>
      </c>
    </row>
    <row r="7339" spans="2:10" x14ac:dyDescent="0.25">
      <c r="B7339" s="3">
        <v>11</v>
      </c>
      <c r="C7339" s="3">
        <v>1</v>
      </c>
      <c r="D7339" s="3">
        <v>22</v>
      </c>
      <c r="E7339" s="3">
        <v>0</v>
      </c>
      <c r="F7339" s="3">
        <v>0</v>
      </c>
      <c r="G7339" s="3">
        <f t="shared" si="228"/>
        <v>0</v>
      </c>
      <c r="H7339" s="3">
        <f t="shared" si="229"/>
        <v>0</v>
      </c>
      <c r="J7339" s="3" cm="1">
        <f t="array" ref="J7339">+INDEX(G7339:H7339,,MATCH(Rates!$G$7,$G$4:$H$4,0))</f>
        <v>0</v>
      </c>
    </row>
    <row r="7340" spans="2:10" x14ac:dyDescent="0.25">
      <c r="B7340" s="3">
        <v>11</v>
      </c>
      <c r="C7340" s="3">
        <v>1</v>
      </c>
      <c r="D7340" s="3">
        <v>23</v>
      </c>
      <c r="E7340" s="3">
        <v>0</v>
      </c>
      <c r="F7340" s="3">
        <v>0</v>
      </c>
      <c r="G7340" s="3">
        <f t="shared" si="228"/>
        <v>0</v>
      </c>
      <c r="H7340" s="3">
        <f t="shared" si="229"/>
        <v>0</v>
      </c>
      <c r="J7340" s="3" cm="1">
        <f t="array" ref="J7340">+INDEX(G7340:H7340,,MATCH(Rates!$G$7,$G$4:$H$4,0))</f>
        <v>0</v>
      </c>
    </row>
    <row r="7341" spans="2:10" x14ac:dyDescent="0.25">
      <c r="B7341" s="3">
        <v>11</v>
      </c>
      <c r="C7341" s="3">
        <v>2</v>
      </c>
      <c r="D7341" s="3">
        <v>0</v>
      </c>
      <c r="E7341" s="3">
        <v>0</v>
      </c>
      <c r="F7341" s="3">
        <v>0</v>
      </c>
      <c r="G7341" s="3">
        <f t="shared" si="228"/>
        <v>0</v>
      </c>
      <c r="H7341" s="3">
        <f t="shared" si="229"/>
        <v>0</v>
      </c>
      <c r="J7341" s="3" cm="1">
        <f t="array" ref="J7341">+INDEX(G7341:H7341,,MATCH(Rates!$G$7,$G$4:$H$4,0))</f>
        <v>0</v>
      </c>
    </row>
    <row r="7342" spans="2:10" x14ac:dyDescent="0.25">
      <c r="B7342" s="3">
        <v>11</v>
      </c>
      <c r="C7342" s="3">
        <v>2</v>
      </c>
      <c r="D7342" s="3">
        <v>1</v>
      </c>
      <c r="E7342" s="3">
        <v>0</v>
      </c>
      <c r="F7342" s="3">
        <v>0</v>
      </c>
      <c r="G7342" s="3">
        <f t="shared" si="228"/>
        <v>0</v>
      </c>
      <c r="H7342" s="3">
        <f t="shared" si="229"/>
        <v>0</v>
      </c>
      <c r="J7342" s="3" cm="1">
        <f t="array" ref="J7342">+INDEX(G7342:H7342,,MATCH(Rates!$G$7,$G$4:$H$4,0))</f>
        <v>0</v>
      </c>
    </row>
    <row r="7343" spans="2:10" x14ac:dyDescent="0.25">
      <c r="B7343" s="3">
        <v>11</v>
      </c>
      <c r="C7343" s="3">
        <v>2</v>
      </c>
      <c r="D7343" s="3">
        <v>2</v>
      </c>
      <c r="E7343" s="3">
        <v>0</v>
      </c>
      <c r="F7343" s="3">
        <v>0</v>
      </c>
      <c r="G7343" s="3">
        <f t="shared" si="228"/>
        <v>0</v>
      </c>
      <c r="H7343" s="3">
        <f t="shared" si="229"/>
        <v>0</v>
      </c>
      <c r="J7343" s="3" cm="1">
        <f t="array" ref="J7343">+INDEX(G7343:H7343,,MATCH(Rates!$G$7,$G$4:$H$4,0))</f>
        <v>0</v>
      </c>
    </row>
    <row r="7344" spans="2:10" x14ac:dyDescent="0.25">
      <c r="B7344" s="3">
        <v>11</v>
      </c>
      <c r="C7344" s="3">
        <v>2</v>
      </c>
      <c r="D7344" s="3">
        <v>3</v>
      </c>
      <c r="E7344" s="3">
        <v>0</v>
      </c>
      <c r="F7344" s="3">
        <v>0</v>
      </c>
      <c r="G7344" s="3">
        <f t="shared" si="228"/>
        <v>0</v>
      </c>
      <c r="H7344" s="3">
        <f t="shared" si="229"/>
        <v>0</v>
      </c>
      <c r="J7344" s="3" cm="1">
        <f t="array" ref="J7344">+INDEX(G7344:H7344,,MATCH(Rates!$G$7,$G$4:$H$4,0))</f>
        <v>0</v>
      </c>
    </row>
    <row r="7345" spans="2:10" x14ac:dyDescent="0.25">
      <c r="B7345" s="3">
        <v>11</v>
      </c>
      <c r="C7345" s="3">
        <v>2</v>
      </c>
      <c r="D7345" s="3">
        <v>4</v>
      </c>
      <c r="E7345" s="3">
        <v>0</v>
      </c>
      <c r="F7345" s="3">
        <v>0</v>
      </c>
      <c r="G7345" s="3">
        <f t="shared" si="228"/>
        <v>0</v>
      </c>
      <c r="H7345" s="3">
        <f t="shared" si="229"/>
        <v>0</v>
      </c>
      <c r="J7345" s="3" cm="1">
        <f t="array" ref="J7345">+INDEX(G7345:H7345,,MATCH(Rates!$G$7,$G$4:$H$4,0))</f>
        <v>0</v>
      </c>
    </row>
    <row r="7346" spans="2:10" x14ac:dyDescent="0.25">
      <c r="B7346" s="3">
        <v>11</v>
      </c>
      <c r="C7346" s="3">
        <v>2</v>
      </c>
      <c r="D7346" s="3">
        <v>5</v>
      </c>
      <c r="E7346" s="3">
        <v>0</v>
      </c>
      <c r="F7346" s="3">
        <v>0</v>
      </c>
      <c r="G7346" s="3">
        <f t="shared" si="228"/>
        <v>0</v>
      </c>
      <c r="H7346" s="3">
        <f t="shared" si="229"/>
        <v>0</v>
      </c>
      <c r="J7346" s="3" cm="1">
        <f t="array" ref="J7346">+INDEX(G7346:H7346,,MATCH(Rates!$G$7,$G$4:$H$4,0))</f>
        <v>0</v>
      </c>
    </row>
    <row r="7347" spans="2:10" x14ac:dyDescent="0.25">
      <c r="B7347" s="3">
        <v>11</v>
      </c>
      <c r="C7347" s="3">
        <v>2</v>
      </c>
      <c r="D7347" s="3">
        <v>6</v>
      </c>
      <c r="E7347" s="3">
        <v>0</v>
      </c>
      <c r="F7347" s="3">
        <v>0</v>
      </c>
      <c r="G7347" s="3">
        <f t="shared" si="228"/>
        <v>0</v>
      </c>
      <c r="H7347" s="3">
        <f t="shared" si="229"/>
        <v>0</v>
      </c>
      <c r="J7347" s="3" cm="1">
        <f t="array" ref="J7347">+INDEX(G7347:H7347,,MATCH(Rates!$G$7,$G$4:$H$4,0))</f>
        <v>0</v>
      </c>
    </row>
    <row r="7348" spans="2:10" x14ac:dyDescent="0.25">
      <c r="B7348" s="3">
        <v>11</v>
      </c>
      <c r="C7348" s="3">
        <v>2</v>
      </c>
      <c r="D7348" s="3">
        <v>7</v>
      </c>
      <c r="E7348" s="3">
        <v>0</v>
      </c>
      <c r="F7348" s="3">
        <v>0</v>
      </c>
      <c r="G7348" s="3">
        <f t="shared" si="228"/>
        <v>0</v>
      </c>
      <c r="H7348" s="3">
        <f t="shared" si="229"/>
        <v>0</v>
      </c>
      <c r="J7348" s="3" cm="1">
        <f t="array" ref="J7348">+INDEX(G7348:H7348,,MATCH(Rates!$G$7,$G$4:$H$4,0))</f>
        <v>0</v>
      </c>
    </row>
    <row r="7349" spans="2:10" x14ac:dyDescent="0.25">
      <c r="B7349" s="3">
        <v>11</v>
      </c>
      <c r="C7349" s="3">
        <v>2</v>
      </c>
      <c r="D7349" s="3">
        <v>8</v>
      </c>
      <c r="E7349" s="3">
        <v>410.10300000000001</v>
      </c>
      <c r="F7349" s="3">
        <v>205.05199999999999</v>
      </c>
      <c r="G7349" s="3">
        <f t="shared" si="228"/>
        <v>0.410103</v>
      </c>
      <c r="H7349" s="3">
        <f t="shared" si="229"/>
        <v>0.20505199999999998</v>
      </c>
      <c r="J7349" s="3" cm="1">
        <f t="array" ref="J7349">+INDEX(G7349:H7349,,MATCH(Rates!$G$7,$G$4:$H$4,0))</f>
        <v>0.410103</v>
      </c>
    </row>
    <row r="7350" spans="2:10" x14ac:dyDescent="0.25">
      <c r="B7350" s="3">
        <v>11</v>
      </c>
      <c r="C7350" s="3">
        <v>2</v>
      </c>
      <c r="D7350" s="3">
        <v>9</v>
      </c>
      <c r="E7350" s="3">
        <v>1997.3440000000001</v>
      </c>
      <c r="F7350" s="3">
        <v>998.67200000000003</v>
      </c>
      <c r="G7350" s="3">
        <f t="shared" si="228"/>
        <v>1.997344</v>
      </c>
      <c r="H7350" s="3">
        <f t="shared" si="229"/>
        <v>0.998672</v>
      </c>
      <c r="J7350" s="3" cm="1">
        <f t="array" ref="J7350">+INDEX(G7350:H7350,,MATCH(Rates!$G$7,$G$4:$H$4,0))</f>
        <v>1.997344</v>
      </c>
    </row>
    <row r="7351" spans="2:10" x14ac:dyDescent="0.25">
      <c r="B7351" s="3">
        <v>11</v>
      </c>
      <c r="C7351" s="3">
        <v>2</v>
      </c>
      <c r="D7351" s="3">
        <v>10</v>
      </c>
      <c r="E7351" s="3">
        <v>1848.44</v>
      </c>
      <c r="F7351" s="3">
        <v>924.22</v>
      </c>
      <c r="G7351" s="3">
        <f t="shared" si="228"/>
        <v>1.8484400000000001</v>
      </c>
      <c r="H7351" s="3">
        <f t="shared" si="229"/>
        <v>0.92422000000000004</v>
      </c>
      <c r="J7351" s="3" cm="1">
        <f t="array" ref="J7351">+INDEX(G7351:H7351,,MATCH(Rates!$G$7,$G$4:$H$4,0))</f>
        <v>1.8484400000000001</v>
      </c>
    </row>
    <row r="7352" spans="2:10" x14ac:dyDescent="0.25">
      <c r="B7352" s="3">
        <v>11</v>
      </c>
      <c r="C7352" s="3">
        <v>2</v>
      </c>
      <c r="D7352" s="3">
        <v>11</v>
      </c>
      <c r="E7352" s="3">
        <v>2114.076</v>
      </c>
      <c r="F7352" s="3">
        <v>1057.038</v>
      </c>
      <c r="G7352" s="3">
        <f t="shared" si="228"/>
        <v>2.1140759999999998</v>
      </c>
      <c r="H7352" s="3">
        <f t="shared" si="229"/>
        <v>1.0570379999999999</v>
      </c>
      <c r="J7352" s="3" cm="1">
        <f t="array" ref="J7352">+INDEX(G7352:H7352,,MATCH(Rates!$G$7,$G$4:$H$4,0))</f>
        <v>2.1140759999999998</v>
      </c>
    </row>
    <row r="7353" spans="2:10" x14ac:dyDescent="0.25">
      <c r="B7353" s="3">
        <v>11</v>
      </c>
      <c r="C7353" s="3">
        <v>2</v>
      </c>
      <c r="D7353" s="3">
        <v>12</v>
      </c>
      <c r="E7353" s="3">
        <v>572.40700000000004</v>
      </c>
      <c r="F7353" s="3">
        <v>286.20299999999997</v>
      </c>
      <c r="G7353" s="3">
        <f t="shared" si="228"/>
        <v>0.572407</v>
      </c>
      <c r="H7353" s="3">
        <f t="shared" si="229"/>
        <v>0.28620299999999999</v>
      </c>
      <c r="J7353" s="3" cm="1">
        <f t="array" ref="J7353">+INDEX(G7353:H7353,,MATCH(Rates!$G$7,$G$4:$H$4,0))</f>
        <v>0.572407</v>
      </c>
    </row>
    <row r="7354" spans="2:10" x14ac:dyDescent="0.25">
      <c r="B7354" s="3">
        <v>11</v>
      </c>
      <c r="C7354" s="3">
        <v>2</v>
      </c>
      <c r="D7354" s="3">
        <v>13</v>
      </c>
      <c r="E7354" s="3">
        <v>407.98</v>
      </c>
      <c r="F7354" s="3">
        <v>203.99</v>
      </c>
      <c r="G7354" s="3">
        <f t="shared" si="228"/>
        <v>0.40798000000000001</v>
      </c>
      <c r="H7354" s="3">
        <f t="shared" si="229"/>
        <v>0.20399</v>
      </c>
      <c r="J7354" s="3" cm="1">
        <f t="array" ref="J7354">+INDEX(G7354:H7354,,MATCH(Rates!$G$7,$G$4:$H$4,0))</f>
        <v>0.40798000000000001</v>
      </c>
    </row>
    <row r="7355" spans="2:10" x14ac:dyDescent="0.25">
      <c r="B7355" s="3">
        <v>11</v>
      </c>
      <c r="C7355" s="3">
        <v>2</v>
      </c>
      <c r="D7355" s="3">
        <v>14</v>
      </c>
      <c r="E7355" s="3">
        <v>431.05200000000002</v>
      </c>
      <c r="F7355" s="3">
        <v>215.52600000000001</v>
      </c>
      <c r="G7355" s="3">
        <f t="shared" si="228"/>
        <v>0.43105200000000005</v>
      </c>
      <c r="H7355" s="3">
        <f t="shared" si="229"/>
        <v>0.21552600000000002</v>
      </c>
      <c r="J7355" s="3" cm="1">
        <f t="array" ref="J7355">+INDEX(G7355:H7355,,MATCH(Rates!$G$7,$G$4:$H$4,0))</f>
        <v>0.43105200000000005</v>
      </c>
    </row>
    <row r="7356" spans="2:10" x14ac:dyDescent="0.25">
      <c r="B7356" s="3">
        <v>11</v>
      </c>
      <c r="C7356" s="3">
        <v>2</v>
      </c>
      <c r="D7356" s="3">
        <v>15</v>
      </c>
      <c r="E7356" s="3">
        <v>789.971</v>
      </c>
      <c r="F7356" s="3">
        <v>394.98599999999999</v>
      </c>
      <c r="G7356" s="3">
        <f t="shared" si="228"/>
        <v>0.78997099999999998</v>
      </c>
      <c r="H7356" s="3">
        <f t="shared" si="229"/>
        <v>0.394986</v>
      </c>
      <c r="J7356" s="3" cm="1">
        <f t="array" ref="J7356">+INDEX(G7356:H7356,,MATCH(Rates!$G$7,$G$4:$H$4,0))</f>
        <v>0.78997099999999998</v>
      </c>
    </row>
    <row r="7357" spans="2:10" x14ac:dyDescent="0.25">
      <c r="B7357" s="3">
        <v>11</v>
      </c>
      <c r="C7357" s="3">
        <v>2</v>
      </c>
      <c r="D7357" s="3">
        <v>16</v>
      </c>
      <c r="E7357" s="3">
        <v>201.935</v>
      </c>
      <c r="F7357" s="3">
        <v>100.967</v>
      </c>
      <c r="G7357" s="3">
        <f t="shared" si="228"/>
        <v>0.201935</v>
      </c>
      <c r="H7357" s="3">
        <f t="shared" si="229"/>
        <v>0.100967</v>
      </c>
      <c r="J7357" s="3" cm="1">
        <f t="array" ref="J7357">+INDEX(G7357:H7357,,MATCH(Rates!$G$7,$G$4:$H$4,0))</f>
        <v>0.201935</v>
      </c>
    </row>
    <row r="7358" spans="2:10" x14ac:dyDescent="0.25">
      <c r="B7358" s="3">
        <v>11</v>
      </c>
      <c r="C7358" s="3">
        <v>2</v>
      </c>
      <c r="D7358" s="3">
        <v>17</v>
      </c>
      <c r="E7358" s="3">
        <v>0</v>
      </c>
      <c r="F7358" s="3">
        <v>0</v>
      </c>
      <c r="G7358" s="3">
        <f t="shared" si="228"/>
        <v>0</v>
      </c>
      <c r="H7358" s="3">
        <f t="shared" si="229"/>
        <v>0</v>
      </c>
      <c r="J7358" s="3" cm="1">
        <f t="array" ref="J7358">+INDEX(G7358:H7358,,MATCH(Rates!$G$7,$G$4:$H$4,0))</f>
        <v>0</v>
      </c>
    </row>
    <row r="7359" spans="2:10" x14ac:dyDescent="0.25">
      <c r="B7359" s="3">
        <v>11</v>
      </c>
      <c r="C7359" s="3">
        <v>2</v>
      </c>
      <c r="D7359" s="3">
        <v>18</v>
      </c>
      <c r="E7359" s="3">
        <v>0</v>
      </c>
      <c r="F7359" s="3">
        <v>0</v>
      </c>
      <c r="G7359" s="3">
        <f t="shared" si="228"/>
        <v>0</v>
      </c>
      <c r="H7359" s="3">
        <f t="shared" si="229"/>
        <v>0</v>
      </c>
      <c r="J7359" s="3" cm="1">
        <f t="array" ref="J7359">+INDEX(G7359:H7359,,MATCH(Rates!$G$7,$G$4:$H$4,0))</f>
        <v>0</v>
      </c>
    </row>
    <row r="7360" spans="2:10" x14ac:dyDescent="0.25">
      <c r="B7360" s="3">
        <v>11</v>
      </c>
      <c r="C7360" s="3">
        <v>2</v>
      </c>
      <c r="D7360" s="3">
        <v>19</v>
      </c>
      <c r="E7360" s="3">
        <v>0</v>
      </c>
      <c r="F7360" s="3">
        <v>0</v>
      </c>
      <c r="G7360" s="3">
        <f t="shared" si="228"/>
        <v>0</v>
      </c>
      <c r="H7360" s="3">
        <f t="shared" si="229"/>
        <v>0</v>
      </c>
      <c r="J7360" s="3" cm="1">
        <f t="array" ref="J7360">+INDEX(G7360:H7360,,MATCH(Rates!$G$7,$G$4:$H$4,0))</f>
        <v>0</v>
      </c>
    </row>
    <row r="7361" spans="2:10" x14ac:dyDescent="0.25">
      <c r="B7361" s="3">
        <v>11</v>
      </c>
      <c r="C7361" s="3">
        <v>2</v>
      </c>
      <c r="D7361" s="3">
        <v>20</v>
      </c>
      <c r="E7361" s="3">
        <v>0</v>
      </c>
      <c r="F7361" s="3">
        <v>0</v>
      </c>
      <c r="G7361" s="3">
        <f t="shared" si="228"/>
        <v>0</v>
      </c>
      <c r="H7361" s="3">
        <f t="shared" si="229"/>
        <v>0</v>
      </c>
      <c r="J7361" s="3" cm="1">
        <f t="array" ref="J7361">+INDEX(G7361:H7361,,MATCH(Rates!$G$7,$G$4:$H$4,0))</f>
        <v>0</v>
      </c>
    </row>
    <row r="7362" spans="2:10" x14ac:dyDescent="0.25">
      <c r="B7362" s="3">
        <v>11</v>
      </c>
      <c r="C7362" s="3">
        <v>2</v>
      </c>
      <c r="D7362" s="3">
        <v>21</v>
      </c>
      <c r="E7362" s="3">
        <v>0</v>
      </c>
      <c r="F7362" s="3">
        <v>0</v>
      </c>
      <c r="G7362" s="3">
        <f t="shared" si="228"/>
        <v>0</v>
      </c>
      <c r="H7362" s="3">
        <f t="shared" si="229"/>
        <v>0</v>
      </c>
      <c r="J7362" s="3" cm="1">
        <f t="array" ref="J7362">+INDEX(G7362:H7362,,MATCH(Rates!$G$7,$G$4:$H$4,0))</f>
        <v>0</v>
      </c>
    </row>
    <row r="7363" spans="2:10" x14ac:dyDescent="0.25">
      <c r="B7363" s="3">
        <v>11</v>
      </c>
      <c r="C7363" s="3">
        <v>2</v>
      </c>
      <c r="D7363" s="3">
        <v>22</v>
      </c>
      <c r="E7363" s="3">
        <v>0</v>
      </c>
      <c r="F7363" s="3">
        <v>0</v>
      </c>
      <c r="G7363" s="3">
        <f t="shared" si="228"/>
        <v>0</v>
      </c>
      <c r="H7363" s="3">
        <f t="shared" si="229"/>
        <v>0</v>
      </c>
      <c r="J7363" s="3" cm="1">
        <f t="array" ref="J7363">+INDEX(G7363:H7363,,MATCH(Rates!$G$7,$G$4:$H$4,0))</f>
        <v>0</v>
      </c>
    </row>
    <row r="7364" spans="2:10" x14ac:dyDescent="0.25">
      <c r="B7364" s="3">
        <v>11</v>
      </c>
      <c r="C7364" s="3">
        <v>2</v>
      </c>
      <c r="D7364" s="3">
        <v>23</v>
      </c>
      <c r="E7364" s="3">
        <v>0</v>
      </c>
      <c r="F7364" s="3">
        <v>0</v>
      </c>
      <c r="G7364" s="3">
        <f t="shared" si="228"/>
        <v>0</v>
      </c>
      <c r="H7364" s="3">
        <f t="shared" si="229"/>
        <v>0</v>
      </c>
      <c r="J7364" s="3" cm="1">
        <f t="array" ref="J7364">+INDEX(G7364:H7364,,MATCH(Rates!$G$7,$G$4:$H$4,0))</f>
        <v>0</v>
      </c>
    </row>
    <row r="7365" spans="2:10" x14ac:dyDescent="0.25">
      <c r="B7365" s="3">
        <v>11</v>
      </c>
      <c r="C7365" s="3">
        <v>3</v>
      </c>
      <c r="D7365" s="3">
        <v>0</v>
      </c>
      <c r="E7365" s="3">
        <v>0</v>
      </c>
      <c r="F7365" s="3">
        <v>0</v>
      </c>
      <c r="G7365" s="3">
        <f t="shared" si="228"/>
        <v>0</v>
      </c>
      <c r="H7365" s="3">
        <f t="shared" si="229"/>
        <v>0</v>
      </c>
      <c r="J7365" s="3" cm="1">
        <f t="array" ref="J7365">+INDEX(G7365:H7365,,MATCH(Rates!$G$7,$G$4:$H$4,0))</f>
        <v>0</v>
      </c>
    </row>
    <row r="7366" spans="2:10" x14ac:dyDescent="0.25">
      <c r="B7366" s="3">
        <v>11</v>
      </c>
      <c r="C7366" s="3">
        <v>3</v>
      </c>
      <c r="D7366" s="3">
        <v>1</v>
      </c>
      <c r="E7366" s="3">
        <v>0</v>
      </c>
      <c r="F7366" s="3">
        <v>0</v>
      </c>
      <c r="G7366" s="3">
        <f t="shared" si="228"/>
        <v>0</v>
      </c>
      <c r="H7366" s="3">
        <f t="shared" si="229"/>
        <v>0</v>
      </c>
      <c r="J7366" s="3" cm="1">
        <f t="array" ref="J7366">+INDEX(G7366:H7366,,MATCH(Rates!$G$7,$G$4:$H$4,0))</f>
        <v>0</v>
      </c>
    </row>
    <row r="7367" spans="2:10" x14ac:dyDescent="0.25">
      <c r="B7367" s="3">
        <v>11</v>
      </c>
      <c r="C7367" s="3">
        <v>3</v>
      </c>
      <c r="D7367" s="3">
        <v>2</v>
      </c>
      <c r="E7367" s="3">
        <v>0</v>
      </c>
      <c r="F7367" s="3">
        <v>0</v>
      </c>
      <c r="G7367" s="3">
        <f t="shared" si="228"/>
        <v>0</v>
      </c>
      <c r="H7367" s="3">
        <f t="shared" si="229"/>
        <v>0</v>
      </c>
      <c r="J7367" s="3" cm="1">
        <f t="array" ref="J7367">+INDEX(G7367:H7367,,MATCH(Rates!$G$7,$G$4:$H$4,0))</f>
        <v>0</v>
      </c>
    </row>
    <row r="7368" spans="2:10" x14ac:dyDescent="0.25">
      <c r="B7368" s="3">
        <v>11</v>
      </c>
      <c r="C7368" s="3">
        <v>3</v>
      </c>
      <c r="D7368" s="3">
        <v>3</v>
      </c>
      <c r="E7368" s="3">
        <v>0</v>
      </c>
      <c r="F7368" s="3">
        <v>0</v>
      </c>
      <c r="G7368" s="3">
        <f t="shared" si="228"/>
        <v>0</v>
      </c>
      <c r="H7368" s="3">
        <f t="shared" si="229"/>
        <v>0</v>
      </c>
      <c r="J7368" s="3" cm="1">
        <f t="array" ref="J7368">+INDEX(G7368:H7368,,MATCH(Rates!$G$7,$G$4:$H$4,0))</f>
        <v>0</v>
      </c>
    </row>
    <row r="7369" spans="2:10" x14ac:dyDescent="0.25">
      <c r="B7369" s="3">
        <v>11</v>
      </c>
      <c r="C7369" s="3">
        <v>3</v>
      </c>
      <c r="D7369" s="3">
        <v>4</v>
      </c>
      <c r="E7369" s="3">
        <v>0</v>
      </c>
      <c r="F7369" s="3">
        <v>0</v>
      </c>
      <c r="G7369" s="3">
        <f t="shared" si="228"/>
        <v>0</v>
      </c>
      <c r="H7369" s="3">
        <f t="shared" si="229"/>
        <v>0</v>
      </c>
      <c r="J7369" s="3" cm="1">
        <f t="array" ref="J7369">+INDEX(G7369:H7369,,MATCH(Rates!$G$7,$G$4:$H$4,0))</f>
        <v>0</v>
      </c>
    </row>
    <row r="7370" spans="2:10" x14ac:dyDescent="0.25">
      <c r="B7370" s="3">
        <v>11</v>
      </c>
      <c r="C7370" s="3">
        <v>3</v>
      </c>
      <c r="D7370" s="3">
        <v>5</v>
      </c>
      <c r="E7370" s="3">
        <v>0</v>
      </c>
      <c r="F7370" s="3">
        <v>0</v>
      </c>
      <c r="G7370" s="3">
        <f t="shared" si="228"/>
        <v>0</v>
      </c>
      <c r="H7370" s="3">
        <f t="shared" si="229"/>
        <v>0</v>
      </c>
      <c r="J7370" s="3" cm="1">
        <f t="array" ref="J7370">+INDEX(G7370:H7370,,MATCH(Rates!$G$7,$G$4:$H$4,0))</f>
        <v>0</v>
      </c>
    </row>
    <row r="7371" spans="2:10" x14ac:dyDescent="0.25">
      <c r="B7371" s="3">
        <v>11</v>
      </c>
      <c r="C7371" s="3">
        <v>3</v>
      </c>
      <c r="D7371" s="3">
        <v>6</v>
      </c>
      <c r="E7371" s="3">
        <v>0</v>
      </c>
      <c r="F7371" s="3">
        <v>0</v>
      </c>
      <c r="G7371" s="3">
        <f t="shared" si="228"/>
        <v>0</v>
      </c>
      <c r="H7371" s="3">
        <f t="shared" si="229"/>
        <v>0</v>
      </c>
      <c r="J7371" s="3" cm="1">
        <f t="array" ref="J7371">+INDEX(G7371:H7371,,MATCH(Rates!$G$7,$G$4:$H$4,0))</f>
        <v>0</v>
      </c>
    </row>
    <row r="7372" spans="2:10" x14ac:dyDescent="0.25">
      <c r="B7372" s="3">
        <v>11</v>
      </c>
      <c r="C7372" s="3">
        <v>3</v>
      </c>
      <c r="D7372" s="3">
        <v>7</v>
      </c>
      <c r="E7372" s="3">
        <v>0</v>
      </c>
      <c r="F7372" s="3">
        <v>0</v>
      </c>
      <c r="G7372" s="3">
        <f t="shared" si="228"/>
        <v>0</v>
      </c>
      <c r="H7372" s="3">
        <f t="shared" si="229"/>
        <v>0</v>
      </c>
      <c r="J7372" s="3" cm="1">
        <f t="array" ref="J7372">+INDEX(G7372:H7372,,MATCH(Rates!$G$7,$G$4:$H$4,0))</f>
        <v>0</v>
      </c>
    </row>
    <row r="7373" spans="2:10" x14ac:dyDescent="0.25">
      <c r="B7373" s="3">
        <v>11</v>
      </c>
      <c r="C7373" s="3">
        <v>3</v>
      </c>
      <c r="D7373" s="3">
        <v>8</v>
      </c>
      <c r="E7373" s="3">
        <v>799.35199999999998</v>
      </c>
      <c r="F7373" s="3">
        <v>399.67599999999999</v>
      </c>
      <c r="G7373" s="3">
        <f t="shared" si="228"/>
        <v>0.79935199999999995</v>
      </c>
      <c r="H7373" s="3">
        <f t="shared" si="229"/>
        <v>0.39967599999999998</v>
      </c>
      <c r="J7373" s="3" cm="1">
        <f t="array" ref="J7373">+INDEX(G7373:H7373,,MATCH(Rates!$G$7,$G$4:$H$4,0))</f>
        <v>0.79935199999999995</v>
      </c>
    </row>
    <row r="7374" spans="2:10" x14ac:dyDescent="0.25">
      <c r="B7374" s="3">
        <v>11</v>
      </c>
      <c r="C7374" s="3">
        <v>3</v>
      </c>
      <c r="D7374" s="3">
        <v>9</v>
      </c>
      <c r="E7374" s="3">
        <v>2103.2190000000001</v>
      </c>
      <c r="F7374" s="3">
        <v>1051.6089999999999</v>
      </c>
      <c r="G7374" s="3">
        <f t="shared" si="228"/>
        <v>2.1032190000000002</v>
      </c>
      <c r="H7374" s="3">
        <f t="shared" si="229"/>
        <v>1.051609</v>
      </c>
      <c r="J7374" s="3" cm="1">
        <f t="array" ref="J7374">+INDEX(G7374:H7374,,MATCH(Rates!$G$7,$G$4:$H$4,0))</f>
        <v>2.1032190000000002</v>
      </c>
    </row>
    <row r="7375" spans="2:10" x14ac:dyDescent="0.25">
      <c r="B7375" s="3">
        <v>11</v>
      </c>
      <c r="C7375" s="3">
        <v>3</v>
      </c>
      <c r="D7375" s="3">
        <v>10</v>
      </c>
      <c r="E7375" s="3">
        <v>4029.9360000000001</v>
      </c>
      <c r="F7375" s="3">
        <v>2014.9680000000001</v>
      </c>
      <c r="G7375" s="3">
        <f t="shared" si="228"/>
        <v>4.0299360000000002</v>
      </c>
      <c r="H7375" s="3">
        <f t="shared" si="229"/>
        <v>2.0149680000000001</v>
      </c>
      <c r="J7375" s="3" cm="1">
        <f t="array" ref="J7375">+INDEX(G7375:H7375,,MATCH(Rates!$G$7,$G$4:$H$4,0))</f>
        <v>4.0299360000000002</v>
      </c>
    </row>
    <row r="7376" spans="2:10" x14ac:dyDescent="0.25">
      <c r="B7376" s="3">
        <v>11</v>
      </c>
      <c r="C7376" s="3">
        <v>3</v>
      </c>
      <c r="D7376" s="3">
        <v>11</v>
      </c>
      <c r="E7376" s="3">
        <v>4711.107</v>
      </c>
      <c r="F7376" s="3">
        <v>2355.5529999999999</v>
      </c>
      <c r="G7376" s="3">
        <f t="shared" si="228"/>
        <v>4.7111070000000002</v>
      </c>
      <c r="H7376" s="3">
        <f t="shared" si="229"/>
        <v>2.355553</v>
      </c>
      <c r="J7376" s="3" cm="1">
        <f t="array" ref="J7376">+INDEX(G7376:H7376,,MATCH(Rates!$G$7,$G$4:$H$4,0))</f>
        <v>4.7111070000000002</v>
      </c>
    </row>
    <row r="7377" spans="2:10" x14ac:dyDescent="0.25">
      <c r="B7377" s="3">
        <v>11</v>
      </c>
      <c r="C7377" s="3">
        <v>3</v>
      </c>
      <c r="D7377" s="3">
        <v>12</v>
      </c>
      <c r="E7377" s="3">
        <v>3875.1379999999999</v>
      </c>
      <c r="F7377" s="3">
        <v>1937.569</v>
      </c>
      <c r="G7377" s="3">
        <f t="shared" si="228"/>
        <v>3.8751379999999997</v>
      </c>
      <c r="H7377" s="3">
        <f t="shared" si="229"/>
        <v>1.9375689999999999</v>
      </c>
      <c r="J7377" s="3" cm="1">
        <f t="array" ref="J7377">+INDEX(G7377:H7377,,MATCH(Rates!$G$7,$G$4:$H$4,0))</f>
        <v>3.8751379999999997</v>
      </c>
    </row>
    <row r="7378" spans="2:10" x14ac:dyDescent="0.25">
      <c r="B7378" s="3">
        <v>11</v>
      </c>
      <c r="C7378" s="3">
        <v>3</v>
      </c>
      <c r="D7378" s="3">
        <v>13</v>
      </c>
      <c r="E7378" s="3">
        <v>2951.8110000000001</v>
      </c>
      <c r="F7378" s="3">
        <v>1475.9059999999999</v>
      </c>
      <c r="G7378" s="3">
        <f t="shared" si="228"/>
        <v>2.9518110000000002</v>
      </c>
      <c r="H7378" s="3">
        <f t="shared" si="229"/>
        <v>1.4759059999999999</v>
      </c>
      <c r="J7378" s="3" cm="1">
        <f t="array" ref="J7378">+INDEX(G7378:H7378,,MATCH(Rates!$G$7,$G$4:$H$4,0))</f>
        <v>2.9518110000000002</v>
      </c>
    </row>
    <row r="7379" spans="2:10" x14ac:dyDescent="0.25">
      <c r="B7379" s="3">
        <v>11</v>
      </c>
      <c r="C7379" s="3">
        <v>3</v>
      </c>
      <c r="D7379" s="3">
        <v>14</v>
      </c>
      <c r="E7379" s="3">
        <v>980.41300000000001</v>
      </c>
      <c r="F7379" s="3">
        <v>490.20600000000002</v>
      </c>
      <c r="G7379" s="3">
        <f t="shared" si="228"/>
        <v>0.98041299999999998</v>
      </c>
      <c r="H7379" s="3">
        <f t="shared" si="229"/>
        <v>0.49020600000000003</v>
      </c>
      <c r="J7379" s="3" cm="1">
        <f t="array" ref="J7379">+INDEX(G7379:H7379,,MATCH(Rates!$G$7,$G$4:$H$4,0))</f>
        <v>0.98041299999999998</v>
      </c>
    </row>
    <row r="7380" spans="2:10" x14ac:dyDescent="0.25">
      <c r="B7380" s="3">
        <v>11</v>
      </c>
      <c r="C7380" s="3">
        <v>3</v>
      </c>
      <c r="D7380" s="3">
        <v>15</v>
      </c>
      <c r="E7380" s="3">
        <v>237.55199999999999</v>
      </c>
      <c r="F7380" s="3">
        <v>118.776</v>
      </c>
      <c r="G7380" s="3">
        <f t="shared" si="228"/>
        <v>0.23755199999999999</v>
      </c>
      <c r="H7380" s="3">
        <f t="shared" si="229"/>
        <v>0.11877599999999999</v>
      </c>
      <c r="J7380" s="3" cm="1">
        <f t="array" ref="J7380">+INDEX(G7380:H7380,,MATCH(Rates!$G$7,$G$4:$H$4,0))</f>
        <v>0.23755199999999999</v>
      </c>
    </row>
    <row r="7381" spans="2:10" x14ac:dyDescent="0.25">
      <c r="B7381" s="3">
        <v>11</v>
      </c>
      <c r="C7381" s="3">
        <v>3</v>
      </c>
      <c r="D7381" s="3">
        <v>16</v>
      </c>
      <c r="E7381" s="3">
        <v>16.541</v>
      </c>
      <c r="F7381" s="3">
        <v>8.2710000000000008</v>
      </c>
      <c r="G7381" s="3">
        <f t="shared" ref="G7381:G7444" si="230">+E7381/1000</f>
        <v>1.6541E-2</v>
      </c>
      <c r="H7381" s="3">
        <f t="shared" ref="H7381:H7444" si="231">+F7381/1000</f>
        <v>8.2710000000000006E-3</v>
      </c>
      <c r="J7381" s="3" cm="1">
        <f t="array" ref="J7381">+INDEX(G7381:H7381,,MATCH(Rates!$G$7,$G$4:$H$4,0))</f>
        <v>1.6541E-2</v>
      </c>
    </row>
    <row r="7382" spans="2:10" x14ac:dyDescent="0.25">
      <c r="B7382" s="3">
        <v>11</v>
      </c>
      <c r="C7382" s="3">
        <v>3</v>
      </c>
      <c r="D7382" s="3">
        <v>17</v>
      </c>
      <c r="E7382" s="3">
        <v>0</v>
      </c>
      <c r="F7382" s="3">
        <v>0</v>
      </c>
      <c r="G7382" s="3">
        <f t="shared" si="230"/>
        <v>0</v>
      </c>
      <c r="H7382" s="3">
        <f t="shared" si="231"/>
        <v>0</v>
      </c>
      <c r="J7382" s="3" cm="1">
        <f t="array" ref="J7382">+INDEX(G7382:H7382,,MATCH(Rates!$G$7,$G$4:$H$4,0))</f>
        <v>0</v>
      </c>
    </row>
    <row r="7383" spans="2:10" x14ac:dyDescent="0.25">
      <c r="B7383" s="3">
        <v>11</v>
      </c>
      <c r="C7383" s="3">
        <v>3</v>
      </c>
      <c r="D7383" s="3">
        <v>18</v>
      </c>
      <c r="E7383" s="3">
        <v>0</v>
      </c>
      <c r="F7383" s="3">
        <v>0</v>
      </c>
      <c r="G7383" s="3">
        <f t="shared" si="230"/>
        <v>0</v>
      </c>
      <c r="H7383" s="3">
        <f t="shared" si="231"/>
        <v>0</v>
      </c>
      <c r="J7383" s="3" cm="1">
        <f t="array" ref="J7383">+INDEX(G7383:H7383,,MATCH(Rates!$G$7,$G$4:$H$4,0))</f>
        <v>0</v>
      </c>
    </row>
    <row r="7384" spans="2:10" x14ac:dyDescent="0.25">
      <c r="B7384" s="3">
        <v>11</v>
      </c>
      <c r="C7384" s="3">
        <v>3</v>
      </c>
      <c r="D7384" s="3">
        <v>19</v>
      </c>
      <c r="E7384" s="3">
        <v>0</v>
      </c>
      <c r="F7384" s="3">
        <v>0</v>
      </c>
      <c r="G7384" s="3">
        <f t="shared" si="230"/>
        <v>0</v>
      </c>
      <c r="H7384" s="3">
        <f t="shared" si="231"/>
        <v>0</v>
      </c>
      <c r="J7384" s="3" cm="1">
        <f t="array" ref="J7384">+INDEX(G7384:H7384,,MATCH(Rates!$G$7,$G$4:$H$4,0))</f>
        <v>0</v>
      </c>
    </row>
    <row r="7385" spans="2:10" x14ac:dyDescent="0.25">
      <c r="B7385" s="3">
        <v>11</v>
      </c>
      <c r="C7385" s="3">
        <v>3</v>
      </c>
      <c r="D7385" s="3">
        <v>20</v>
      </c>
      <c r="E7385" s="3">
        <v>0</v>
      </c>
      <c r="F7385" s="3">
        <v>0</v>
      </c>
      <c r="G7385" s="3">
        <f t="shared" si="230"/>
        <v>0</v>
      </c>
      <c r="H7385" s="3">
        <f t="shared" si="231"/>
        <v>0</v>
      </c>
      <c r="J7385" s="3" cm="1">
        <f t="array" ref="J7385">+INDEX(G7385:H7385,,MATCH(Rates!$G$7,$G$4:$H$4,0))</f>
        <v>0</v>
      </c>
    </row>
    <row r="7386" spans="2:10" x14ac:dyDescent="0.25">
      <c r="B7386" s="3">
        <v>11</v>
      </c>
      <c r="C7386" s="3">
        <v>3</v>
      </c>
      <c r="D7386" s="3">
        <v>21</v>
      </c>
      <c r="E7386" s="3">
        <v>0</v>
      </c>
      <c r="F7386" s="3">
        <v>0</v>
      </c>
      <c r="G7386" s="3">
        <f t="shared" si="230"/>
        <v>0</v>
      </c>
      <c r="H7386" s="3">
        <f t="shared" si="231"/>
        <v>0</v>
      </c>
      <c r="J7386" s="3" cm="1">
        <f t="array" ref="J7386">+INDEX(G7386:H7386,,MATCH(Rates!$G$7,$G$4:$H$4,0))</f>
        <v>0</v>
      </c>
    </row>
    <row r="7387" spans="2:10" x14ac:dyDescent="0.25">
      <c r="B7387" s="3">
        <v>11</v>
      </c>
      <c r="C7387" s="3">
        <v>3</v>
      </c>
      <c r="D7387" s="3">
        <v>22</v>
      </c>
      <c r="E7387" s="3">
        <v>0</v>
      </c>
      <c r="F7387" s="3">
        <v>0</v>
      </c>
      <c r="G7387" s="3">
        <f t="shared" si="230"/>
        <v>0</v>
      </c>
      <c r="H7387" s="3">
        <f t="shared" si="231"/>
        <v>0</v>
      </c>
      <c r="J7387" s="3" cm="1">
        <f t="array" ref="J7387">+INDEX(G7387:H7387,,MATCH(Rates!$G$7,$G$4:$H$4,0))</f>
        <v>0</v>
      </c>
    </row>
    <row r="7388" spans="2:10" x14ac:dyDescent="0.25">
      <c r="B7388" s="3">
        <v>11</v>
      </c>
      <c r="C7388" s="3">
        <v>3</v>
      </c>
      <c r="D7388" s="3">
        <v>23</v>
      </c>
      <c r="E7388" s="3">
        <v>0</v>
      </c>
      <c r="F7388" s="3">
        <v>0</v>
      </c>
      <c r="G7388" s="3">
        <f t="shared" si="230"/>
        <v>0</v>
      </c>
      <c r="H7388" s="3">
        <f t="shared" si="231"/>
        <v>0</v>
      </c>
      <c r="J7388" s="3" cm="1">
        <f t="array" ref="J7388">+INDEX(G7388:H7388,,MATCH(Rates!$G$7,$G$4:$H$4,0))</f>
        <v>0</v>
      </c>
    </row>
    <row r="7389" spans="2:10" x14ac:dyDescent="0.25">
      <c r="B7389" s="3">
        <v>11</v>
      </c>
      <c r="C7389" s="3">
        <v>4</v>
      </c>
      <c r="D7389" s="3">
        <v>0</v>
      </c>
      <c r="E7389" s="3">
        <v>0</v>
      </c>
      <c r="F7389" s="3">
        <v>0</v>
      </c>
      <c r="G7389" s="3">
        <f t="shared" si="230"/>
        <v>0</v>
      </c>
      <c r="H7389" s="3">
        <f t="shared" si="231"/>
        <v>0</v>
      </c>
      <c r="J7389" s="3" cm="1">
        <f t="array" ref="J7389">+INDEX(G7389:H7389,,MATCH(Rates!$G$7,$G$4:$H$4,0))</f>
        <v>0</v>
      </c>
    </row>
    <row r="7390" spans="2:10" x14ac:dyDescent="0.25">
      <c r="B7390" s="3">
        <v>11</v>
      </c>
      <c r="C7390" s="3">
        <v>4</v>
      </c>
      <c r="D7390" s="3">
        <v>1</v>
      </c>
      <c r="E7390" s="3">
        <v>0</v>
      </c>
      <c r="F7390" s="3">
        <v>0</v>
      </c>
      <c r="G7390" s="3">
        <f t="shared" si="230"/>
        <v>0</v>
      </c>
      <c r="H7390" s="3">
        <f t="shared" si="231"/>
        <v>0</v>
      </c>
      <c r="J7390" s="3" cm="1">
        <f t="array" ref="J7390">+INDEX(G7390:H7390,,MATCH(Rates!$G$7,$G$4:$H$4,0))</f>
        <v>0</v>
      </c>
    </row>
    <row r="7391" spans="2:10" x14ac:dyDescent="0.25">
      <c r="B7391" s="3">
        <v>11</v>
      </c>
      <c r="C7391" s="3">
        <v>4</v>
      </c>
      <c r="D7391" s="3">
        <v>2</v>
      </c>
      <c r="E7391" s="3">
        <v>0</v>
      </c>
      <c r="F7391" s="3">
        <v>0</v>
      </c>
      <c r="G7391" s="3">
        <f t="shared" si="230"/>
        <v>0</v>
      </c>
      <c r="H7391" s="3">
        <f t="shared" si="231"/>
        <v>0</v>
      </c>
      <c r="J7391" s="3" cm="1">
        <f t="array" ref="J7391">+INDEX(G7391:H7391,,MATCH(Rates!$G$7,$G$4:$H$4,0))</f>
        <v>0</v>
      </c>
    </row>
    <row r="7392" spans="2:10" x14ac:dyDescent="0.25">
      <c r="B7392" s="3">
        <v>11</v>
      </c>
      <c r="C7392" s="3">
        <v>4</v>
      </c>
      <c r="D7392" s="3">
        <v>3</v>
      </c>
      <c r="E7392" s="3">
        <v>0</v>
      </c>
      <c r="F7392" s="3">
        <v>0</v>
      </c>
      <c r="G7392" s="3">
        <f t="shared" si="230"/>
        <v>0</v>
      </c>
      <c r="H7392" s="3">
        <f t="shared" si="231"/>
        <v>0</v>
      </c>
      <c r="J7392" s="3" cm="1">
        <f t="array" ref="J7392">+INDEX(G7392:H7392,,MATCH(Rates!$G$7,$G$4:$H$4,0))</f>
        <v>0</v>
      </c>
    </row>
    <row r="7393" spans="2:10" x14ac:dyDescent="0.25">
      <c r="B7393" s="3">
        <v>11</v>
      </c>
      <c r="C7393" s="3">
        <v>4</v>
      </c>
      <c r="D7393" s="3">
        <v>4</v>
      </c>
      <c r="E7393" s="3">
        <v>0</v>
      </c>
      <c r="F7393" s="3">
        <v>0</v>
      </c>
      <c r="G7393" s="3">
        <f t="shared" si="230"/>
        <v>0</v>
      </c>
      <c r="H7393" s="3">
        <f t="shared" si="231"/>
        <v>0</v>
      </c>
      <c r="J7393" s="3" cm="1">
        <f t="array" ref="J7393">+INDEX(G7393:H7393,,MATCH(Rates!$G$7,$G$4:$H$4,0))</f>
        <v>0</v>
      </c>
    </row>
    <row r="7394" spans="2:10" x14ac:dyDescent="0.25">
      <c r="B7394" s="3">
        <v>11</v>
      </c>
      <c r="C7394" s="3">
        <v>4</v>
      </c>
      <c r="D7394" s="3">
        <v>5</v>
      </c>
      <c r="E7394" s="3">
        <v>0</v>
      </c>
      <c r="F7394" s="3">
        <v>0</v>
      </c>
      <c r="G7394" s="3">
        <f t="shared" si="230"/>
        <v>0</v>
      </c>
      <c r="H7394" s="3">
        <f t="shared" si="231"/>
        <v>0</v>
      </c>
      <c r="J7394" s="3" cm="1">
        <f t="array" ref="J7394">+INDEX(G7394:H7394,,MATCH(Rates!$G$7,$G$4:$H$4,0))</f>
        <v>0</v>
      </c>
    </row>
    <row r="7395" spans="2:10" x14ac:dyDescent="0.25">
      <c r="B7395" s="3">
        <v>11</v>
      </c>
      <c r="C7395" s="3">
        <v>4</v>
      </c>
      <c r="D7395" s="3">
        <v>6</v>
      </c>
      <c r="E7395" s="3">
        <v>0</v>
      </c>
      <c r="F7395" s="3">
        <v>0</v>
      </c>
      <c r="G7395" s="3">
        <f t="shared" si="230"/>
        <v>0</v>
      </c>
      <c r="H7395" s="3">
        <f t="shared" si="231"/>
        <v>0</v>
      </c>
      <c r="J7395" s="3" cm="1">
        <f t="array" ref="J7395">+INDEX(G7395:H7395,,MATCH(Rates!$G$7,$G$4:$H$4,0))</f>
        <v>0</v>
      </c>
    </row>
    <row r="7396" spans="2:10" x14ac:dyDescent="0.25">
      <c r="B7396" s="3">
        <v>11</v>
      </c>
      <c r="C7396" s="3">
        <v>4</v>
      </c>
      <c r="D7396" s="3">
        <v>7</v>
      </c>
      <c r="E7396" s="3">
        <v>0</v>
      </c>
      <c r="F7396" s="3">
        <v>0</v>
      </c>
      <c r="G7396" s="3">
        <f t="shared" si="230"/>
        <v>0</v>
      </c>
      <c r="H7396" s="3">
        <f t="shared" si="231"/>
        <v>0</v>
      </c>
      <c r="J7396" s="3" cm="1">
        <f t="array" ref="J7396">+INDEX(G7396:H7396,,MATCH(Rates!$G$7,$G$4:$H$4,0))</f>
        <v>0</v>
      </c>
    </row>
    <row r="7397" spans="2:10" x14ac:dyDescent="0.25">
      <c r="B7397" s="3">
        <v>11</v>
      </c>
      <c r="C7397" s="3">
        <v>4</v>
      </c>
      <c r="D7397" s="3">
        <v>8</v>
      </c>
      <c r="E7397" s="3">
        <v>678.673</v>
      </c>
      <c r="F7397" s="3">
        <v>339.33699999999999</v>
      </c>
      <c r="G7397" s="3">
        <f t="shared" si="230"/>
        <v>0.67867299999999997</v>
      </c>
      <c r="H7397" s="3">
        <f t="shared" si="231"/>
        <v>0.339337</v>
      </c>
      <c r="J7397" s="3" cm="1">
        <f t="array" ref="J7397">+INDEX(G7397:H7397,,MATCH(Rates!$G$7,$G$4:$H$4,0))</f>
        <v>0.67867299999999997</v>
      </c>
    </row>
    <row r="7398" spans="2:10" x14ac:dyDescent="0.25">
      <c r="B7398" s="3">
        <v>11</v>
      </c>
      <c r="C7398" s="3">
        <v>4</v>
      </c>
      <c r="D7398" s="3">
        <v>9</v>
      </c>
      <c r="E7398" s="3">
        <v>1651.0550000000001</v>
      </c>
      <c r="F7398" s="3">
        <v>825.52800000000002</v>
      </c>
      <c r="G7398" s="3">
        <f t="shared" si="230"/>
        <v>1.6510550000000002</v>
      </c>
      <c r="H7398" s="3">
        <f t="shared" si="231"/>
        <v>0.82552800000000004</v>
      </c>
      <c r="J7398" s="3" cm="1">
        <f t="array" ref="J7398">+INDEX(G7398:H7398,,MATCH(Rates!$G$7,$G$4:$H$4,0))</f>
        <v>1.6510550000000002</v>
      </c>
    </row>
    <row r="7399" spans="2:10" x14ac:dyDescent="0.25">
      <c r="B7399" s="3">
        <v>11</v>
      </c>
      <c r="C7399" s="3">
        <v>4</v>
      </c>
      <c r="D7399" s="3">
        <v>10</v>
      </c>
      <c r="E7399" s="3">
        <v>2976.1709999999998</v>
      </c>
      <c r="F7399" s="3">
        <v>1488.085</v>
      </c>
      <c r="G7399" s="3">
        <f t="shared" si="230"/>
        <v>2.9761709999999999</v>
      </c>
      <c r="H7399" s="3">
        <f t="shared" si="231"/>
        <v>1.4880850000000001</v>
      </c>
      <c r="J7399" s="3" cm="1">
        <f t="array" ref="J7399">+INDEX(G7399:H7399,,MATCH(Rates!$G$7,$G$4:$H$4,0))</f>
        <v>2.9761709999999999</v>
      </c>
    </row>
    <row r="7400" spans="2:10" x14ac:dyDescent="0.25">
      <c r="B7400" s="3">
        <v>11</v>
      </c>
      <c r="C7400" s="3">
        <v>4</v>
      </c>
      <c r="D7400" s="3">
        <v>11</v>
      </c>
      <c r="E7400" s="3">
        <v>2259.1930000000002</v>
      </c>
      <c r="F7400" s="3">
        <v>1129.596</v>
      </c>
      <c r="G7400" s="3">
        <f t="shared" si="230"/>
        <v>2.2591930000000002</v>
      </c>
      <c r="H7400" s="3">
        <f t="shared" si="231"/>
        <v>1.129596</v>
      </c>
      <c r="J7400" s="3" cm="1">
        <f t="array" ref="J7400">+INDEX(G7400:H7400,,MATCH(Rates!$G$7,$G$4:$H$4,0))</f>
        <v>2.2591930000000002</v>
      </c>
    </row>
    <row r="7401" spans="2:10" x14ac:dyDescent="0.25">
      <c r="B7401" s="3">
        <v>11</v>
      </c>
      <c r="C7401" s="3">
        <v>4</v>
      </c>
      <c r="D7401" s="3">
        <v>12</v>
      </c>
      <c r="E7401" s="3">
        <v>566.10699999999997</v>
      </c>
      <c r="F7401" s="3">
        <v>283.053</v>
      </c>
      <c r="G7401" s="3">
        <f t="shared" si="230"/>
        <v>0.56610699999999992</v>
      </c>
      <c r="H7401" s="3">
        <f t="shared" si="231"/>
        <v>0.283053</v>
      </c>
      <c r="J7401" s="3" cm="1">
        <f t="array" ref="J7401">+INDEX(G7401:H7401,,MATCH(Rates!$G$7,$G$4:$H$4,0))</f>
        <v>0.56610699999999992</v>
      </c>
    </row>
    <row r="7402" spans="2:10" x14ac:dyDescent="0.25">
      <c r="B7402" s="3">
        <v>11</v>
      </c>
      <c r="C7402" s="3">
        <v>4</v>
      </c>
      <c r="D7402" s="3">
        <v>13</v>
      </c>
      <c r="E7402" s="3">
        <v>3424.8879999999999</v>
      </c>
      <c r="F7402" s="3">
        <v>1712.444</v>
      </c>
      <c r="G7402" s="3">
        <f t="shared" si="230"/>
        <v>3.4248879999999997</v>
      </c>
      <c r="H7402" s="3">
        <f t="shared" si="231"/>
        <v>1.7124439999999999</v>
      </c>
      <c r="J7402" s="3" cm="1">
        <f t="array" ref="J7402">+INDEX(G7402:H7402,,MATCH(Rates!$G$7,$G$4:$H$4,0))</f>
        <v>3.4248879999999997</v>
      </c>
    </row>
    <row r="7403" spans="2:10" x14ac:dyDescent="0.25">
      <c r="B7403" s="3">
        <v>11</v>
      </c>
      <c r="C7403" s="3">
        <v>4</v>
      </c>
      <c r="D7403" s="3">
        <v>14</v>
      </c>
      <c r="E7403" s="3">
        <v>1760.7329999999999</v>
      </c>
      <c r="F7403" s="3">
        <v>880.36599999999999</v>
      </c>
      <c r="G7403" s="3">
        <f t="shared" si="230"/>
        <v>1.7607329999999999</v>
      </c>
      <c r="H7403" s="3">
        <f t="shared" si="231"/>
        <v>0.88036599999999998</v>
      </c>
      <c r="J7403" s="3" cm="1">
        <f t="array" ref="J7403">+INDEX(G7403:H7403,,MATCH(Rates!$G$7,$G$4:$H$4,0))</f>
        <v>1.7607329999999999</v>
      </c>
    </row>
    <row r="7404" spans="2:10" x14ac:dyDescent="0.25">
      <c r="B7404" s="3">
        <v>11</v>
      </c>
      <c r="C7404" s="3">
        <v>4</v>
      </c>
      <c r="D7404" s="3">
        <v>15</v>
      </c>
      <c r="E7404" s="3">
        <v>962.19299999999998</v>
      </c>
      <c r="F7404" s="3">
        <v>481.09699999999998</v>
      </c>
      <c r="G7404" s="3">
        <f t="shared" si="230"/>
        <v>0.96219299999999996</v>
      </c>
      <c r="H7404" s="3">
        <f t="shared" si="231"/>
        <v>0.481097</v>
      </c>
      <c r="J7404" s="3" cm="1">
        <f t="array" ref="J7404">+INDEX(G7404:H7404,,MATCH(Rates!$G$7,$G$4:$H$4,0))</f>
        <v>0.96219299999999996</v>
      </c>
    </row>
    <row r="7405" spans="2:10" x14ac:dyDescent="0.25">
      <c r="B7405" s="3">
        <v>11</v>
      </c>
      <c r="C7405" s="3">
        <v>4</v>
      </c>
      <c r="D7405" s="3">
        <v>16</v>
      </c>
      <c r="E7405" s="3">
        <v>874.649</v>
      </c>
      <c r="F7405" s="3">
        <v>437.32499999999999</v>
      </c>
      <c r="G7405" s="3">
        <f t="shared" si="230"/>
        <v>0.87464900000000001</v>
      </c>
      <c r="H7405" s="3">
        <f t="shared" si="231"/>
        <v>0.43732499999999996</v>
      </c>
      <c r="J7405" s="3" cm="1">
        <f t="array" ref="J7405">+INDEX(G7405:H7405,,MATCH(Rates!$G$7,$G$4:$H$4,0))</f>
        <v>0.87464900000000001</v>
      </c>
    </row>
    <row r="7406" spans="2:10" x14ac:dyDescent="0.25">
      <c r="B7406" s="3">
        <v>11</v>
      </c>
      <c r="C7406" s="3">
        <v>4</v>
      </c>
      <c r="D7406" s="3">
        <v>17</v>
      </c>
      <c r="E7406" s="3">
        <v>0</v>
      </c>
      <c r="F7406" s="3">
        <v>0</v>
      </c>
      <c r="G7406" s="3">
        <f t="shared" si="230"/>
        <v>0</v>
      </c>
      <c r="H7406" s="3">
        <f t="shared" si="231"/>
        <v>0</v>
      </c>
      <c r="J7406" s="3" cm="1">
        <f t="array" ref="J7406">+INDEX(G7406:H7406,,MATCH(Rates!$G$7,$G$4:$H$4,0))</f>
        <v>0</v>
      </c>
    </row>
    <row r="7407" spans="2:10" x14ac:dyDescent="0.25">
      <c r="B7407" s="3">
        <v>11</v>
      </c>
      <c r="C7407" s="3">
        <v>4</v>
      </c>
      <c r="D7407" s="3">
        <v>18</v>
      </c>
      <c r="E7407" s="3">
        <v>0</v>
      </c>
      <c r="F7407" s="3">
        <v>0</v>
      </c>
      <c r="G7407" s="3">
        <f t="shared" si="230"/>
        <v>0</v>
      </c>
      <c r="H7407" s="3">
        <f t="shared" si="231"/>
        <v>0</v>
      </c>
      <c r="J7407" s="3" cm="1">
        <f t="array" ref="J7407">+INDEX(G7407:H7407,,MATCH(Rates!$G$7,$G$4:$H$4,0))</f>
        <v>0</v>
      </c>
    </row>
    <row r="7408" spans="2:10" x14ac:dyDescent="0.25">
      <c r="B7408" s="3">
        <v>11</v>
      </c>
      <c r="C7408" s="3">
        <v>4</v>
      </c>
      <c r="D7408" s="3">
        <v>19</v>
      </c>
      <c r="E7408" s="3">
        <v>0</v>
      </c>
      <c r="F7408" s="3">
        <v>0</v>
      </c>
      <c r="G7408" s="3">
        <f t="shared" si="230"/>
        <v>0</v>
      </c>
      <c r="H7408" s="3">
        <f t="shared" si="231"/>
        <v>0</v>
      </c>
      <c r="J7408" s="3" cm="1">
        <f t="array" ref="J7408">+INDEX(G7408:H7408,,MATCH(Rates!$G$7,$G$4:$H$4,0))</f>
        <v>0</v>
      </c>
    </row>
    <row r="7409" spans="2:10" x14ac:dyDescent="0.25">
      <c r="B7409" s="3">
        <v>11</v>
      </c>
      <c r="C7409" s="3">
        <v>4</v>
      </c>
      <c r="D7409" s="3">
        <v>20</v>
      </c>
      <c r="E7409" s="3">
        <v>0</v>
      </c>
      <c r="F7409" s="3">
        <v>0</v>
      </c>
      <c r="G7409" s="3">
        <f t="shared" si="230"/>
        <v>0</v>
      </c>
      <c r="H7409" s="3">
        <f t="shared" si="231"/>
        <v>0</v>
      </c>
      <c r="J7409" s="3" cm="1">
        <f t="array" ref="J7409">+INDEX(G7409:H7409,,MATCH(Rates!$G$7,$G$4:$H$4,0))</f>
        <v>0</v>
      </c>
    </row>
    <row r="7410" spans="2:10" x14ac:dyDescent="0.25">
      <c r="B7410" s="3">
        <v>11</v>
      </c>
      <c r="C7410" s="3">
        <v>4</v>
      </c>
      <c r="D7410" s="3">
        <v>21</v>
      </c>
      <c r="E7410" s="3">
        <v>0</v>
      </c>
      <c r="F7410" s="3">
        <v>0</v>
      </c>
      <c r="G7410" s="3">
        <f t="shared" si="230"/>
        <v>0</v>
      </c>
      <c r="H7410" s="3">
        <f t="shared" si="231"/>
        <v>0</v>
      </c>
      <c r="J7410" s="3" cm="1">
        <f t="array" ref="J7410">+INDEX(G7410:H7410,,MATCH(Rates!$G$7,$G$4:$H$4,0))</f>
        <v>0</v>
      </c>
    </row>
    <row r="7411" spans="2:10" x14ac:dyDescent="0.25">
      <c r="B7411" s="3">
        <v>11</v>
      </c>
      <c r="C7411" s="3">
        <v>4</v>
      </c>
      <c r="D7411" s="3">
        <v>22</v>
      </c>
      <c r="E7411" s="3">
        <v>0</v>
      </c>
      <c r="F7411" s="3">
        <v>0</v>
      </c>
      <c r="G7411" s="3">
        <f t="shared" si="230"/>
        <v>0</v>
      </c>
      <c r="H7411" s="3">
        <f t="shared" si="231"/>
        <v>0</v>
      </c>
      <c r="J7411" s="3" cm="1">
        <f t="array" ref="J7411">+INDEX(G7411:H7411,,MATCH(Rates!$G$7,$G$4:$H$4,0))</f>
        <v>0</v>
      </c>
    </row>
    <row r="7412" spans="2:10" x14ac:dyDescent="0.25">
      <c r="B7412" s="3">
        <v>11</v>
      </c>
      <c r="C7412" s="3">
        <v>4</v>
      </c>
      <c r="D7412" s="3">
        <v>23</v>
      </c>
      <c r="E7412" s="3">
        <v>0</v>
      </c>
      <c r="F7412" s="3">
        <v>0</v>
      </c>
      <c r="G7412" s="3">
        <f t="shared" si="230"/>
        <v>0</v>
      </c>
      <c r="H7412" s="3">
        <f t="shared" si="231"/>
        <v>0</v>
      </c>
      <c r="J7412" s="3" cm="1">
        <f t="array" ref="J7412">+INDEX(G7412:H7412,,MATCH(Rates!$G$7,$G$4:$H$4,0))</f>
        <v>0</v>
      </c>
    </row>
    <row r="7413" spans="2:10" x14ac:dyDescent="0.25">
      <c r="B7413" s="3">
        <v>11</v>
      </c>
      <c r="C7413" s="3">
        <v>5</v>
      </c>
      <c r="D7413" s="3">
        <v>0</v>
      </c>
      <c r="E7413" s="3">
        <v>0</v>
      </c>
      <c r="F7413" s="3">
        <v>0</v>
      </c>
      <c r="G7413" s="3">
        <f t="shared" si="230"/>
        <v>0</v>
      </c>
      <c r="H7413" s="3">
        <f t="shared" si="231"/>
        <v>0</v>
      </c>
      <c r="J7413" s="3" cm="1">
        <f t="array" ref="J7413">+INDEX(G7413:H7413,,MATCH(Rates!$G$7,$G$4:$H$4,0))</f>
        <v>0</v>
      </c>
    </row>
    <row r="7414" spans="2:10" x14ac:dyDescent="0.25">
      <c r="B7414" s="3">
        <v>11</v>
      </c>
      <c r="C7414" s="3">
        <v>5</v>
      </c>
      <c r="D7414" s="3">
        <v>1</v>
      </c>
      <c r="E7414" s="3">
        <v>0</v>
      </c>
      <c r="F7414" s="3">
        <v>0</v>
      </c>
      <c r="G7414" s="3">
        <f t="shared" si="230"/>
        <v>0</v>
      </c>
      <c r="H7414" s="3">
        <f t="shared" si="231"/>
        <v>0</v>
      </c>
      <c r="J7414" s="3" cm="1">
        <f t="array" ref="J7414">+INDEX(G7414:H7414,,MATCH(Rates!$G$7,$G$4:$H$4,0))</f>
        <v>0</v>
      </c>
    </row>
    <row r="7415" spans="2:10" x14ac:dyDescent="0.25">
      <c r="B7415" s="3">
        <v>11</v>
      </c>
      <c r="C7415" s="3">
        <v>5</v>
      </c>
      <c r="D7415" s="3">
        <v>2</v>
      </c>
      <c r="E7415" s="3">
        <v>0</v>
      </c>
      <c r="F7415" s="3">
        <v>0</v>
      </c>
      <c r="G7415" s="3">
        <f t="shared" si="230"/>
        <v>0</v>
      </c>
      <c r="H7415" s="3">
        <f t="shared" si="231"/>
        <v>0</v>
      </c>
      <c r="J7415" s="3" cm="1">
        <f t="array" ref="J7415">+INDEX(G7415:H7415,,MATCH(Rates!$G$7,$G$4:$H$4,0))</f>
        <v>0</v>
      </c>
    </row>
    <row r="7416" spans="2:10" x14ac:dyDescent="0.25">
      <c r="B7416" s="3">
        <v>11</v>
      </c>
      <c r="C7416" s="3">
        <v>5</v>
      </c>
      <c r="D7416" s="3">
        <v>3</v>
      </c>
      <c r="E7416" s="3">
        <v>0</v>
      </c>
      <c r="F7416" s="3">
        <v>0</v>
      </c>
      <c r="G7416" s="3">
        <f t="shared" si="230"/>
        <v>0</v>
      </c>
      <c r="H7416" s="3">
        <f t="shared" si="231"/>
        <v>0</v>
      </c>
      <c r="J7416" s="3" cm="1">
        <f t="array" ref="J7416">+INDEX(G7416:H7416,,MATCH(Rates!$G$7,$G$4:$H$4,0))</f>
        <v>0</v>
      </c>
    </row>
    <row r="7417" spans="2:10" x14ac:dyDescent="0.25">
      <c r="B7417" s="3">
        <v>11</v>
      </c>
      <c r="C7417" s="3">
        <v>5</v>
      </c>
      <c r="D7417" s="3">
        <v>4</v>
      </c>
      <c r="E7417" s="3">
        <v>0</v>
      </c>
      <c r="F7417" s="3">
        <v>0</v>
      </c>
      <c r="G7417" s="3">
        <f t="shared" si="230"/>
        <v>0</v>
      </c>
      <c r="H7417" s="3">
        <f t="shared" si="231"/>
        <v>0</v>
      </c>
      <c r="J7417" s="3" cm="1">
        <f t="array" ref="J7417">+INDEX(G7417:H7417,,MATCH(Rates!$G$7,$G$4:$H$4,0))</f>
        <v>0</v>
      </c>
    </row>
    <row r="7418" spans="2:10" x14ac:dyDescent="0.25">
      <c r="B7418" s="3">
        <v>11</v>
      </c>
      <c r="C7418" s="3">
        <v>5</v>
      </c>
      <c r="D7418" s="3">
        <v>5</v>
      </c>
      <c r="E7418" s="3">
        <v>0</v>
      </c>
      <c r="F7418" s="3">
        <v>0</v>
      </c>
      <c r="G7418" s="3">
        <f t="shared" si="230"/>
        <v>0</v>
      </c>
      <c r="H7418" s="3">
        <f t="shared" si="231"/>
        <v>0</v>
      </c>
      <c r="J7418" s="3" cm="1">
        <f t="array" ref="J7418">+INDEX(G7418:H7418,,MATCH(Rates!$G$7,$G$4:$H$4,0))</f>
        <v>0</v>
      </c>
    </row>
    <row r="7419" spans="2:10" x14ac:dyDescent="0.25">
      <c r="B7419" s="3">
        <v>11</v>
      </c>
      <c r="C7419" s="3">
        <v>5</v>
      </c>
      <c r="D7419" s="3">
        <v>6</v>
      </c>
      <c r="E7419" s="3">
        <v>0</v>
      </c>
      <c r="F7419" s="3">
        <v>0</v>
      </c>
      <c r="G7419" s="3">
        <f t="shared" si="230"/>
        <v>0</v>
      </c>
      <c r="H7419" s="3">
        <f t="shared" si="231"/>
        <v>0</v>
      </c>
      <c r="J7419" s="3" cm="1">
        <f t="array" ref="J7419">+INDEX(G7419:H7419,,MATCH(Rates!$G$7,$G$4:$H$4,0))</f>
        <v>0</v>
      </c>
    </row>
    <row r="7420" spans="2:10" x14ac:dyDescent="0.25">
      <c r="B7420" s="3">
        <v>11</v>
      </c>
      <c r="C7420" s="3">
        <v>5</v>
      </c>
      <c r="D7420" s="3">
        <v>7</v>
      </c>
      <c r="E7420" s="3">
        <v>0</v>
      </c>
      <c r="F7420" s="3">
        <v>0</v>
      </c>
      <c r="G7420" s="3">
        <f t="shared" si="230"/>
        <v>0</v>
      </c>
      <c r="H7420" s="3">
        <f t="shared" si="231"/>
        <v>0</v>
      </c>
      <c r="J7420" s="3" cm="1">
        <f t="array" ref="J7420">+INDEX(G7420:H7420,,MATCH(Rates!$G$7,$G$4:$H$4,0))</f>
        <v>0</v>
      </c>
    </row>
    <row r="7421" spans="2:10" x14ac:dyDescent="0.25">
      <c r="B7421" s="3">
        <v>11</v>
      </c>
      <c r="C7421" s="3">
        <v>5</v>
      </c>
      <c r="D7421" s="3">
        <v>8</v>
      </c>
      <c r="E7421" s="3">
        <v>840.33900000000006</v>
      </c>
      <c r="F7421" s="3">
        <v>420.17</v>
      </c>
      <c r="G7421" s="3">
        <f t="shared" si="230"/>
        <v>0.84033900000000006</v>
      </c>
      <c r="H7421" s="3">
        <f t="shared" si="231"/>
        <v>0.42017000000000004</v>
      </c>
      <c r="J7421" s="3" cm="1">
        <f t="array" ref="J7421">+INDEX(G7421:H7421,,MATCH(Rates!$G$7,$G$4:$H$4,0))</f>
        <v>0.84033900000000006</v>
      </c>
    </row>
    <row r="7422" spans="2:10" x14ac:dyDescent="0.25">
      <c r="B7422" s="3">
        <v>11</v>
      </c>
      <c r="C7422" s="3">
        <v>5</v>
      </c>
      <c r="D7422" s="3">
        <v>9</v>
      </c>
      <c r="E7422" s="3">
        <v>2239.9830000000002</v>
      </c>
      <c r="F7422" s="3">
        <v>1119.991</v>
      </c>
      <c r="G7422" s="3">
        <f t="shared" si="230"/>
        <v>2.2399830000000001</v>
      </c>
      <c r="H7422" s="3">
        <f t="shared" si="231"/>
        <v>1.119991</v>
      </c>
      <c r="J7422" s="3" cm="1">
        <f t="array" ref="J7422">+INDEX(G7422:H7422,,MATCH(Rates!$G$7,$G$4:$H$4,0))</f>
        <v>2.2399830000000001</v>
      </c>
    </row>
    <row r="7423" spans="2:10" x14ac:dyDescent="0.25">
      <c r="B7423" s="3">
        <v>11</v>
      </c>
      <c r="C7423" s="3">
        <v>5</v>
      </c>
      <c r="D7423" s="3">
        <v>10</v>
      </c>
      <c r="E7423" s="3">
        <v>3274.5920000000001</v>
      </c>
      <c r="F7423" s="3">
        <v>1637.296</v>
      </c>
      <c r="G7423" s="3">
        <f t="shared" si="230"/>
        <v>3.2745920000000002</v>
      </c>
      <c r="H7423" s="3">
        <f t="shared" si="231"/>
        <v>1.6372960000000001</v>
      </c>
      <c r="J7423" s="3" cm="1">
        <f t="array" ref="J7423">+INDEX(G7423:H7423,,MATCH(Rates!$G$7,$G$4:$H$4,0))</f>
        <v>3.2745920000000002</v>
      </c>
    </row>
    <row r="7424" spans="2:10" x14ac:dyDescent="0.25">
      <c r="B7424" s="3">
        <v>11</v>
      </c>
      <c r="C7424" s="3">
        <v>5</v>
      </c>
      <c r="D7424" s="3">
        <v>11</v>
      </c>
      <c r="E7424" s="3">
        <v>3940.808</v>
      </c>
      <c r="F7424" s="3">
        <v>1970.404</v>
      </c>
      <c r="G7424" s="3">
        <f t="shared" si="230"/>
        <v>3.9408080000000001</v>
      </c>
      <c r="H7424" s="3">
        <f t="shared" si="231"/>
        <v>1.970404</v>
      </c>
      <c r="J7424" s="3" cm="1">
        <f t="array" ref="J7424">+INDEX(G7424:H7424,,MATCH(Rates!$G$7,$G$4:$H$4,0))</f>
        <v>3.9408080000000001</v>
      </c>
    </row>
    <row r="7425" spans="2:10" x14ac:dyDescent="0.25">
      <c r="B7425" s="3">
        <v>11</v>
      </c>
      <c r="C7425" s="3">
        <v>5</v>
      </c>
      <c r="D7425" s="3">
        <v>12</v>
      </c>
      <c r="E7425" s="3">
        <v>2315.009</v>
      </c>
      <c r="F7425" s="3">
        <v>1157.5039999999999</v>
      </c>
      <c r="G7425" s="3">
        <f t="shared" si="230"/>
        <v>2.3150089999999999</v>
      </c>
      <c r="H7425" s="3">
        <f t="shared" si="231"/>
        <v>1.1575039999999999</v>
      </c>
      <c r="J7425" s="3" cm="1">
        <f t="array" ref="J7425">+INDEX(G7425:H7425,,MATCH(Rates!$G$7,$G$4:$H$4,0))</f>
        <v>2.3150089999999999</v>
      </c>
    </row>
    <row r="7426" spans="2:10" x14ac:dyDescent="0.25">
      <c r="B7426" s="3">
        <v>11</v>
      </c>
      <c r="C7426" s="3">
        <v>5</v>
      </c>
      <c r="D7426" s="3">
        <v>13</v>
      </c>
      <c r="E7426" s="3">
        <v>1279.268</v>
      </c>
      <c r="F7426" s="3">
        <v>639.63400000000001</v>
      </c>
      <c r="G7426" s="3">
        <f t="shared" si="230"/>
        <v>1.2792680000000001</v>
      </c>
      <c r="H7426" s="3">
        <f t="shared" si="231"/>
        <v>0.63963400000000004</v>
      </c>
      <c r="J7426" s="3" cm="1">
        <f t="array" ref="J7426">+INDEX(G7426:H7426,,MATCH(Rates!$G$7,$G$4:$H$4,0))</f>
        <v>1.2792680000000001</v>
      </c>
    </row>
    <row r="7427" spans="2:10" x14ac:dyDescent="0.25">
      <c r="B7427" s="3">
        <v>11</v>
      </c>
      <c r="C7427" s="3">
        <v>5</v>
      </c>
      <c r="D7427" s="3">
        <v>14</v>
      </c>
      <c r="E7427" s="3">
        <v>2631.1790000000001</v>
      </c>
      <c r="F7427" s="3">
        <v>1315.59</v>
      </c>
      <c r="G7427" s="3">
        <f t="shared" si="230"/>
        <v>2.6311789999999999</v>
      </c>
      <c r="H7427" s="3">
        <f t="shared" si="231"/>
        <v>1.3155899999999998</v>
      </c>
      <c r="J7427" s="3" cm="1">
        <f t="array" ref="J7427">+INDEX(G7427:H7427,,MATCH(Rates!$G$7,$G$4:$H$4,0))</f>
        <v>2.6311789999999999</v>
      </c>
    </row>
    <row r="7428" spans="2:10" x14ac:dyDescent="0.25">
      <c r="B7428" s="3">
        <v>11</v>
      </c>
      <c r="C7428" s="3">
        <v>5</v>
      </c>
      <c r="D7428" s="3">
        <v>15</v>
      </c>
      <c r="E7428" s="3">
        <v>1352.567</v>
      </c>
      <c r="F7428" s="3">
        <v>676.28300000000002</v>
      </c>
      <c r="G7428" s="3">
        <f t="shared" si="230"/>
        <v>1.3525670000000001</v>
      </c>
      <c r="H7428" s="3">
        <f t="shared" si="231"/>
        <v>0.67628299999999997</v>
      </c>
      <c r="J7428" s="3" cm="1">
        <f t="array" ref="J7428">+INDEX(G7428:H7428,,MATCH(Rates!$G$7,$G$4:$H$4,0))</f>
        <v>1.3525670000000001</v>
      </c>
    </row>
    <row r="7429" spans="2:10" x14ac:dyDescent="0.25">
      <c r="B7429" s="3">
        <v>11</v>
      </c>
      <c r="C7429" s="3">
        <v>5</v>
      </c>
      <c r="D7429" s="3">
        <v>16</v>
      </c>
      <c r="E7429" s="3">
        <v>536.83100000000002</v>
      </c>
      <c r="F7429" s="3">
        <v>268.41500000000002</v>
      </c>
      <c r="G7429" s="3">
        <f t="shared" si="230"/>
        <v>0.53683100000000006</v>
      </c>
      <c r="H7429" s="3">
        <f t="shared" si="231"/>
        <v>0.26841500000000001</v>
      </c>
      <c r="J7429" s="3" cm="1">
        <f t="array" ref="J7429">+INDEX(G7429:H7429,,MATCH(Rates!$G$7,$G$4:$H$4,0))</f>
        <v>0.53683100000000006</v>
      </c>
    </row>
    <row r="7430" spans="2:10" x14ac:dyDescent="0.25">
      <c r="B7430" s="3">
        <v>11</v>
      </c>
      <c r="C7430" s="3">
        <v>5</v>
      </c>
      <c r="D7430" s="3">
        <v>17</v>
      </c>
      <c r="E7430" s="3">
        <v>0</v>
      </c>
      <c r="F7430" s="3">
        <v>0</v>
      </c>
      <c r="G7430" s="3">
        <f t="shared" si="230"/>
        <v>0</v>
      </c>
      <c r="H7430" s="3">
        <f t="shared" si="231"/>
        <v>0</v>
      </c>
      <c r="J7430" s="3" cm="1">
        <f t="array" ref="J7430">+INDEX(G7430:H7430,,MATCH(Rates!$G$7,$G$4:$H$4,0))</f>
        <v>0</v>
      </c>
    </row>
    <row r="7431" spans="2:10" x14ac:dyDescent="0.25">
      <c r="B7431" s="3">
        <v>11</v>
      </c>
      <c r="C7431" s="3">
        <v>5</v>
      </c>
      <c r="D7431" s="3">
        <v>18</v>
      </c>
      <c r="E7431" s="3">
        <v>0</v>
      </c>
      <c r="F7431" s="3">
        <v>0</v>
      </c>
      <c r="G7431" s="3">
        <f t="shared" si="230"/>
        <v>0</v>
      </c>
      <c r="H7431" s="3">
        <f t="shared" si="231"/>
        <v>0</v>
      </c>
      <c r="J7431" s="3" cm="1">
        <f t="array" ref="J7431">+INDEX(G7431:H7431,,MATCH(Rates!$G$7,$G$4:$H$4,0))</f>
        <v>0</v>
      </c>
    </row>
    <row r="7432" spans="2:10" x14ac:dyDescent="0.25">
      <c r="B7432" s="3">
        <v>11</v>
      </c>
      <c r="C7432" s="3">
        <v>5</v>
      </c>
      <c r="D7432" s="3">
        <v>19</v>
      </c>
      <c r="E7432" s="3">
        <v>0</v>
      </c>
      <c r="F7432" s="3">
        <v>0</v>
      </c>
      <c r="G7432" s="3">
        <f t="shared" si="230"/>
        <v>0</v>
      </c>
      <c r="H7432" s="3">
        <f t="shared" si="231"/>
        <v>0</v>
      </c>
      <c r="J7432" s="3" cm="1">
        <f t="array" ref="J7432">+INDEX(G7432:H7432,,MATCH(Rates!$G$7,$G$4:$H$4,0))</f>
        <v>0</v>
      </c>
    </row>
    <row r="7433" spans="2:10" x14ac:dyDescent="0.25">
      <c r="B7433" s="3">
        <v>11</v>
      </c>
      <c r="C7433" s="3">
        <v>5</v>
      </c>
      <c r="D7433" s="3">
        <v>20</v>
      </c>
      <c r="E7433" s="3">
        <v>0</v>
      </c>
      <c r="F7433" s="3">
        <v>0</v>
      </c>
      <c r="G7433" s="3">
        <f t="shared" si="230"/>
        <v>0</v>
      </c>
      <c r="H7433" s="3">
        <f t="shared" si="231"/>
        <v>0</v>
      </c>
      <c r="J7433" s="3" cm="1">
        <f t="array" ref="J7433">+INDEX(G7433:H7433,,MATCH(Rates!$G$7,$G$4:$H$4,0))</f>
        <v>0</v>
      </c>
    </row>
    <row r="7434" spans="2:10" x14ac:dyDescent="0.25">
      <c r="B7434" s="3">
        <v>11</v>
      </c>
      <c r="C7434" s="3">
        <v>5</v>
      </c>
      <c r="D7434" s="3">
        <v>21</v>
      </c>
      <c r="E7434" s="3">
        <v>0</v>
      </c>
      <c r="F7434" s="3">
        <v>0</v>
      </c>
      <c r="G7434" s="3">
        <f t="shared" si="230"/>
        <v>0</v>
      </c>
      <c r="H7434" s="3">
        <f t="shared" si="231"/>
        <v>0</v>
      </c>
      <c r="J7434" s="3" cm="1">
        <f t="array" ref="J7434">+INDEX(G7434:H7434,,MATCH(Rates!$G$7,$G$4:$H$4,0))</f>
        <v>0</v>
      </c>
    </row>
    <row r="7435" spans="2:10" x14ac:dyDescent="0.25">
      <c r="B7435" s="3">
        <v>11</v>
      </c>
      <c r="C7435" s="3">
        <v>5</v>
      </c>
      <c r="D7435" s="3">
        <v>22</v>
      </c>
      <c r="E7435" s="3">
        <v>0</v>
      </c>
      <c r="F7435" s="3">
        <v>0</v>
      </c>
      <c r="G7435" s="3">
        <f t="shared" si="230"/>
        <v>0</v>
      </c>
      <c r="H7435" s="3">
        <f t="shared" si="231"/>
        <v>0</v>
      </c>
      <c r="J7435" s="3" cm="1">
        <f t="array" ref="J7435">+INDEX(G7435:H7435,,MATCH(Rates!$G$7,$G$4:$H$4,0))</f>
        <v>0</v>
      </c>
    </row>
    <row r="7436" spans="2:10" x14ac:dyDescent="0.25">
      <c r="B7436" s="3">
        <v>11</v>
      </c>
      <c r="C7436" s="3">
        <v>5</v>
      </c>
      <c r="D7436" s="3">
        <v>23</v>
      </c>
      <c r="E7436" s="3">
        <v>0</v>
      </c>
      <c r="F7436" s="3">
        <v>0</v>
      </c>
      <c r="G7436" s="3">
        <f t="shared" si="230"/>
        <v>0</v>
      </c>
      <c r="H7436" s="3">
        <f t="shared" si="231"/>
        <v>0</v>
      </c>
      <c r="J7436" s="3" cm="1">
        <f t="array" ref="J7436">+INDEX(G7436:H7436,,MATCH(Rates!$G$7,$G$4:$H$4,0))</f>
        <v>0</v>
      </c>
    </row>
    <row r="7437" spans="2:10" x14ac:dyDescent="0.25">
      <c r="B7437" s="3">
        <v>11</v>
      </c>
      <c r="C7437" s="3">
        <v>6</v>
      </c>
      <c r="D7437" s="3">
        <v>0</v>
      </c>
      <c r="E7437" s="3">
        <v>0</v>
      </c>
      <c r="F7437" s="3">
        <v>0</v>
      </c>
      <c r="G7437" s="3">
        <f t="shared" si="230"/>
        <v>0</v>
      </c>
      <c r="H7437" s="3">
        <f t="shared" si="231"/>
        <v>0</v>
      </c>
      <c r="J7437" s="3" cm="1">
        <f t="array" ref="J7437">+INDEX(G7437:H7437,,MATCH(Rates!$G$7,$G$4:$H$4,0))</f>
        <v>0</v>
      </c>
    </row>
    <row r="7438" spans="2:10" x14ac:dyDescent="0.25">
      <c r="B7438" s="3">
        <v>11</v>
      </c>
      <c r="C7438" s="3">
        <v>6</v>
      </c>
      <c r="D7438" s="3">
        <v>1</v>
      </c>
      <c r="E7438" s="3">
        <v>0</v>
      </c>
      <c r="F7438" s="3">
        <v>0</v>
      </c>
      <c r="G7438" s="3">
        <f t="shared" si="230"/>
        <v>0</v>
      </c>
      <c r="H7438" s="3">
        <f t="shared" si="231"/>
        <v>0</v>
      </c>
      <c r="J7438" s="3" cm="1">
        <f t="array" ref="J7438">+INDEX(G7438:H7438,,MATCH(Rates!$G$7,$G$4:$H$4,0))</f>
        <v>0</v>
      </c>
    </row>
    <row r="7439" spans="2:10" x14ac:dyDescent="0.25">
      <c r="B7439" s="3">
        <v>11</v>
      </c>
      <c r="C7439" s="3">
        <v>6</v>
      </c>
      <c r="D7439" s="3">
        <v>2</v>
      </c>
      <c r="E7439" s="3">
        <v>0</v>
      </c>
      <c r="F7439" s="3">
        <v>0</v>
      </c>
      <c r="G7439" s="3">
        <f t="shared" si="230"/>
        <v>0</v>
      </c>
      <c r="H7439" s="3">
        <f t="shared" si="231"/>
        <v>0</v>
      </c>
      <c r="J7439" s="3" cm="1">
        <f t="array" ref="J7439">+INDEX(G7439:H7439,,MATCH(Rates!$G$7,$G$4:$H$4,0))</f>
        <v>0</v>
      </c>
    </row>
    <row r="7440" spans="2:10" x14ac:dyDescent="0.25">
      <c r="B7440" s="3">
        <v>11</v>
      </c>
      <c r="C7440" s="3">
        <v>6</v>
      </c>
      <c r="D7440" s="3">
        <v>3</v>
      </c>
      <c r="E7440" s="3">
        <v>0</v>
      </c>
      <c r="F7440" s="3">
        <v>0</v>
      </c>
      <c r="G7440" s="3">
        <f t="shared" si="230"/>
        <v>0</v>
      </c>
      <c r="H7440" s="3">
        <f t="shared" si="231"/>
        <v>0</v>
      </c>
      <c r="J7440" s="3" cm="1">
        <f t="array" ref="J7440">+INDEX(G7440:H7440,,MATCH(Rates!$G$7,$G$4:$H$4,0))</f>
        <v>0</v>
      </c>
    </row>
    <row r="7441" spans="2:10" x14ac:dyDescent="0.25">
      <c r="B7441" s="3">
        <v>11</v>
      </c>
      <c r="C7441" s="3">
        <v>6</v>
      </c>
      <c r="D7441" s="3">
        <v>4</v>
      </c>
      <c r="E7441" s="3">
        <v>0</v>
      </c>
      <c r="F7441" s="3">
        <v>0</v>
      </c>
      <c r="G7441" s="3">
        <f t="shared" si="230"/>
        <v>0</v>
      </c>
      <c r="H7441" s="3">
        <f t="shared" si="231"/>
        <v>0</v>
      </c>
      <c r="J7441" s="3" cm="1">
        <f t="array" ref="J7441">+INDEX(G7441:H7441,,MATCH(Rates!$G$7,$G$4:$H$4,0))</f>
        <v>0</v>
      </c>
    </row>
    <row r="7442" spans="2:10" x14ac:dyDescent="0.25">
      <c r="B7442" s="3">
        <v>11</v>
      </c>
      <c r="C7442" s="3">
        <v>6</v>
      </c>
      <c r="D7442" s="3">
        <v>5</v>
      </c>
      <c r="E7442" s="3">
        <v>0</v>
      </c>
      <c r="F7442" s="3">
        <v>0</v>
      </c>
      <c r="G7442" s="3">
        <f t="shared" si="230"/>
        <v>0</v>
      </c>
      <c r="H7442" s="3">
        <f t="shared" si="231"/>
        <v>0</v>
      </c>
      <c r="J7442" s="3" cm="1">
        <f t="array" ref="J7442">+INDEX(G7442:H7442,,MATCH(Rates!$G$7,$G$4:$H$4,0))</f>
        <v>0</v>
      </c>
    </row>
    <row r="7443" spans="2:10" x14ac:dyDescent="0.25">
      <c r="B7443" s="3">
        <v>11</v>
      </c>
      <c r="C7443" s="3">
        <v>6</v>
      </c>
      <c r="D7443" s="3">
        <v>6</v>
      </c>
      <c r="E7443" s="3">
        <v>0</v>
      </c>
      <c r="F7443" s="3">
        <v>0</v>
      </c>
      <c r="G7443" s="3">
        <f t="shared" si="230"/>
        <v>0</v>
      </c>
      <c r="H7443" s="3">
        <f t="shared" si="231"/>
        <v>0</v>
      </c>
      <c r="J7443" s="3" cm="1">
        <f t="array" ref="J7443">+INDEX(G7443:H7443,,MATCH(Rates!$G$7,$G$4:$H$4,0))</f>
        <v>0</v>
      </c>
    </row>
    <row r="7444" spans="2:10" x14ac:dyDescent="0.25">
      <c r="B7444" s="3">
        <v>11</v>
      </c>
      <c r="C7444" s="3">
        <v>6</v>
      </c>
      <c r="D7444" s="3">
        <v>7</v>
      </c>
      <c r="E7444" s="3">
        <v>0</v>
      </c>
      <c r="F7444" s="3">
        <v>0</v>
      </c>
      <c r="G7444" s="3">
        <f t="shared" si="230"/>
        <v>0</v>
      </c>
      <c r="H7444" s="3">
        <f t="shared" si="231"/>
        <v>0</v>
      </c>
      <c r="J7444" s="3" cm="1">
        <f t="array" ref="J7444">+INDEX(G7444:H7444,,MATCH(Rates!$G$7,$G$4:$H$4,0))</f>
        <v>0</v>
      </c>
    </row>
    <row r="7445" spans="2:10" x14ac:dyDescent="0.25">
      <c r="B7445" s="3">
        <v>11</v>
      </c>
      <c r="C7445" s="3">
        <v>6</v>
      </c>
      <c r="D7445" s="3">
        <v>8</v>
      </c>
      <c r="E7445" s="3">
        <v>642.928</v>
      </c>
      <c r="F7445" s="3">
        <v>321.464</v>
      </c>
      <c r="G7445" s="3">
        <f t="shared" ref="G7445:G7508" si="232">+E7445/1000</f>
        <v>0.64292799999999994</v>
      </c>
      <c r="H7445" s="3">
        <f t="shared" ref="H7445:H7508" si="233">+F7445/1000</f>
        <v>0.32146399999999997</v>
      </c>
      <c r="J7445" s="3" cm="1">
        <f t="array" ref="J7445">+INDEX(G7445:H7445,,MATCH(Rates!$G$7,$G$4:$H$4,0))</f>
        <v>0.64292799999999994</v>
      </c>
    </row>
    <row r="7446" spans="2:10" x14ac:dyDescent="0.25">
      <c r="B7446" s="3">
        <v>11</v>
      </c>
      <c r="C7446" s="3">
        <v>6</v>
      </c>
      <c r="D7446" s="3">
        <v>9</v>
      </c>
      <c r="E7446" s="3">
        <v>1667.749</v>
      </c>
      <c r="F7446" s="3">
        <v>833.87400000000002</v>
      </c>
      <c r="G7446" s="3">
        <f t="shared" si="232"/>
        <v>1.6677489999999999</v>
      </c>
      <c r="H7446" s="3">
        <f t="shared" si="233"/>
        <v>0.833874</v>
      </c>
      <c r="J7446" s="3" cm="1">
        <f t="array" ref="J7446">+INDEX(G7446:H7446,,MATCH(Rates!$G$7,$G$4:$H$4,0))</f>
        <v>1.6677489999999999</v>
      </c>
    </row>
    <row r="7447" spans="2:10" x14ac:dyDescent="0.25">
      <c r="B7447" s="3">
        <v>11</v>
      </c>
      <c r="C7447" s="3">
        <v>6</v>
      </c>
      <c r="D7447" s="3">
        <v>10</v>
      </c>
      <c r="E7447" s="3">
        <v>741.66700000000003</v>
      </c>
      <c r="F7447" s="3">
        <v>370.834</v>
      </c>
      <c r="G7447" s="3">
        <f t="shared" si="232"/>
        <v>0.74166700000000008</v>
      </c>
      <c r="H7447" s="3">
        <f t="shared" si="233"/>
        <v>0.370834</v>
      </c>
      <c r="J7447" s="3" cm="1">
        <f t="array" ref="J7447">+INDEX(G7447:H7447,,MATCH(Rates!$G$7,$G$4:$H$4,0))</f>
        <v>0.74166700000000008</v>
      </c>
    </row>
    <row r="7448" spans="2:10" x14ac:dyDescent="0.25">
      <c r="B7448" s="3">
        <v>11</v>
      </c>
      <c r="C7448" s="3">
        <v>6</v>
      </c>
      <c r="D7448" s="3">
        <v>11</v>
      </c>
      <c r="E7448" s="3">
        <v>429.06</v>
      </c>
      <c r="F7448" s="3">
        <v>214.53</v>
      </c>
      <c r="G7448" s="3">
        <f t="shared" si="232"/>
        <v>0.42906</v>
      </c>
      <c r="H7448" s="3">
        <f t="shared" si="233"/>
        <v>0.21453</v>
      </c>
      <c r="J7448" s="3" cm="1">
        <f t="array" ref="J7448">+INDEX(G7448:H7448,,MATCH(Rates!$G$7,$G$4:$H$4,0))</f>
        <v>0.42906</v>
      </c>
    </row>
    <row r="7449" spans="2:10" x14ac:dyDescent="0.25">
      <c r="B7449" s="3">
        <v>11</v>
      </c>
      <c r="C7449" s="3">
        <v>6</v>
      </c>
      <c r="D7449" s="3">
        <v>12</v>
      </c>
      <c r="E7449" s="3">
        <v>200.267</v>
      </c>
      <c r="F7449" s="3">
        <v>100.133</v>
      </c>
      <c r="G7449" s="3">
        <f t="shared" si="232"/>
        <v>0.200267</v>
      </c>
      <c r="H7449" s="3">
        <f t="shared" si="233"/>
        <v>0.100133</v>
      </c>
      <c r="J7449" s="3" cm="1">
        <f t="array" ref="J7449">+INDEX(G7449:H7449,,MATCH(Rates!$G$7,$G$4:$H$4,0))</f>
        <v>0.200267</v>
      </c>
    </row>
    <row r="7450" spans="2:10" x14ac:dyDescent="0.25">
      <c r="B7450" s="3">
        <v>11</v>
      </c>
      <c r="C7450" s="3">
        <v>6</v>
      </c>
      <c r="D7450" s="3">
        <v>13</v>
      </c>
      <c r="E7450" s="3">
        <v>148.83500000000001</v>
      </c>
      <c r="F7450" s="3">
        <v>74.418000000000006</v>
      </c>
      <c r="G7450" s="3">
        <f t="shared" si="232"/>
        <v>0.148835</v>
      </c>
      <c r="H7450" s="3">
        <f t="shared" si="233"/>
        <v>7.4418000000000012E-2</v>
      </c>
      <c r="J7450" s="3" cm="1">
        <f t="array" ref="J7450">+INDEX(G7450:H7450,,MATCH(Rates!$G$7,$G$4:$H$4,0))</f>
        <v>0.148835</v>
      </c>
    </row>
    <row r="7451" spans="2:10" x14ac:dyDescent="0.25">
      <c r="B7451" s="3">
        <v>11</v>
      </c>
      <c r="C7451" s="3">
        <v>6</v>
      </c>
      <c r="D7451" s="3">
        <v>14</v>
      </c>
      <c r="E7451" s="3">
        <v>289.99900000000002</v>
      </c>
      <c r="F7451" s="3">
        <v>145</v>
      </c>
      <c r="G7451" s="3">
        <f t="shared" si="232"/>
        <v>0.28999900000000001</v>
      </c>
      <c r="H7451" s="3">
        <f t="shared" si="233"/>
        <v>0.14499999999999999</v>
      </c>
      <c r="J7451" s="3" cm="1">
        <f t="array" ref="J7451">+INDEX(G7451:H7451,,MATCH(Rates!$G$7,$G$4:$H$4,0))</f>
        <v>0.28999900000000001</v>
      </c>
    </row>
    <row r="7452" spans="2:10" x14ac:dyDescent="0.25">
      <c r="B7452" s="3">
        <v>11</v>
      </c>
      <c r="C7452" s="3">
        <v>6</v>
      </c>
      <c r="D7452" s="3">
        <v>15</v>
      </c>
      <c r="E7452" s="3">
        <v>306.42599999999999</v>
      </c>
      <c r="F7452" s="3">
        <v>153.21299999999999</v>
      </c>
      <c r="G7452" s="3">
        <f t="shared" si="232"/>
        <v>0.30642599999999998</v>
      </c>
      <c r="H7452" s="3">
        <f t="shared" si="233"/>
        <v>0.15321299999999999</v>
      </c>
      <c r="J7452" s="3" cm="1">
        <f t="array" ref="J7452">+INDEX(G7452:H7452,,MATCH(Rates!$G$7,$G$4:$H$4,0))</f>
        <v>0.30642599999999998</v>
      </c>
    </row>
    <row r="7453" spans="2:10" x14ac:dyDescent="0.25">
      <c r="B7453" s="3">
        <v>11</v>
      </c>
      <c r="C7453" s="3">
        <v>6</v>
      </c>
      <c r="D7453" s="3">
        <v>16</v>
      </c>
      <c r="E7453" s="3">
        <v>69.739999999999995</v>
      </c>
      <c r="F7453" s="3">
        <v>34.869999999999997</v>
      </c>
      <c r="G7453" s="3">
        <f t="shared" si="232"/>
        <v>6.9739999999999996E-2</v>
      </c>
      <c r="H7453" s="3">
        <f t="shared" si="233"/>
        <v>3.4869999999999998E-2</v>
      </c>
      <c r="J7453" s="3" cm="1">
        <f t="array" ref="J7453">+INDEX(G7453:H7453,,MATCH(Rates!$G$7,$G$4:$H$4,0))</f>
        <v>6.9739999999999996E-2</v>
      </c>
    </row>
    <row r="7454" spans="2:10" x14ac:dyDescent="0.25">
      <c r="B7454" s="3">
        <v>11</v>
      </c>
      <c r="C7454" s="3">
        <v>6</v>
      </c>
      <c r="D7454" s="3">
        <v>17</v>
      </c>
      <c r="E7454" s="3">
        <v>0</v>
      </c>
      <c r="F7454" s="3">
        <v>0</v>
      </c>
      <c r="G7454" s="3">
        <f t="shared" si="232"/>
        <v>0</v>
      </c>
      <c r="H7454" s="3">
        <f t="shared" si="233"/>
        <v>0</v>
      </c>
      <c r="J7454" s="3" cm="1">
        <f t="array" ref="J7454">+INDEX(G7454:H7454,,MATCH(Rates!$G$7,$G$4:$H$4,0))</f>
        <v>0</v>
      </c>
    </row>
    <row r="7455" spans="2:10" x14ac:dyDescent="0.25">
      <c r="B7455" s="3">
        <v>11</v>
      </c>
      <c r="C7455" s="3">
        <v>6</v>
      </c>
      <c r="D7455" s="3">
        <v>18</v>
      </c>
      <c r="E7455" s="3">
        <v>0</v>
      </c>
      <c r="F7455" s="3">
        <v>0</v>
      </c>
      <c r="G7455" s="3">
        <f t="shared" si="232"/>
        <v>0</v>
      </c>
      <c r="H7455" s="3">
        <f t="shared" si="233"/>
        <v>0</v>
      </c>
      <c r="J7455" s="3" cm="1">
        <f t="array" ref="J7455">+INDEX(G7455:H7455,,MATCH(Rates!$G$7,$G$4:$H$4,0))</f>
        <v>0</v>
      </c>
    </row>
    <row r="7456" spans="2:10" x14ac:dyDescent="0.25">
      <c r="B7456" s="3">
        <v>11</v>
      </c>
      <c r="C7456" s="3">
        <v>6</v>
      </c>
      <c r="D7456" s="3">
        <v>19</v>
      </c>
      <c r="E7456" s="3">
        <v>0</v>
      </c>
      <c r="F7456" s="3">
        <v>0</v>
      </c>
      <c r="G7456" s="3">
        <f t="shared" si="232"/>
        <v>0</v>
      </c>
      <c r="H7456" s="3">
        <f t="shared" si="233"/>
        <v>0</v>
      </c>
      <c r="J7456" s="3" cm="1">
        <f t="array" ref="J7456">+INDEX(G7456:H7456,,MATCH(Rates!$G$7,$G$4:$H$4,0))</f>
        <v>0</v>
      </c>
    </row>
    <row r="7457" spans="2:10" x14ac:dyDescent="0.25">
      <c r="B7457" s="3">
        <v>11</v>
      </c>
      <c r="C7457" s="3">
        <v>6</v>
      </c>
      <c r="D7457" s="3">
        <v>20</v>
      </c>
      <c r="E7457" s="3">
        <v>0</v>
      </c>
      <c r="F7457" s="3">
        <v>0</v>
      </c>
      <c r="G7457" s="3">
        <f t="shared" si="232"/>
        <v>0</v>
      </c>
      <c r="H7457" s="3">
        <f t="shared" si="233"/>
        <v>0</v>
      </c>
      <c r="J7457" s="3" cm="1">
        <f t="array" ref="J7457">+INDEX(G7457:H7457,,MATCH(Rates!$G$7,$G$4:$H$4,0))</f>
        <v>0</v>
      </c>
    </row>
    <row r="7458" spans="2:10" x14ac:dyDescent="0.25">
      <c r="B7458" s="3">
        <v>11</v>
      </c>
      <c r="C7458" s="3">
        <v>6</v>
      </c>
      <c r="D7458" s="3">
        <v>21</v>
      </c>
      <c r="E7458" s="3">
        <v>0</v>
      </c>
      <c r="F7458" s="3">
        <v>0</v>
      </c>
      <c r="G7458" s="3">
        <f t="shared" si="232"/>
        <v>0</v>
      </c>
      <c r="H7458" s="3">
        <f t="shared" si="233"/>
        <v>0</v>
      </c>
      <c r="J7458" s="3" cm="1">
        <f t="array" ref="J7458">+INDEX(G7458:H7458,,MATCH(Rates!$G$7,$G$4:$H$4,0))</f>
        <v>0</v>
      </c>
    </row>
    <row r="7459" spans="2:10" x14ac:dyDescent="0.25">
      <c r="B7459" s="3">
        <v>11</v>
      </c>
      <c r="C7459" s="3">
        <v>6</v>
      </c>
      <c r="D7459" s="3">
        <v>22</v>
      </c>
      <c r="E7459" s="3">
        <v>0</v>
      </c>
      <c r="F7459" s="3">
        <v>0</v>
      </c>
      <c r="G7459" s="3">
        <f t="shared" si="232"/>
        <v>0</v>
      </c>
      <c r="H7459" s="3">
        <f t="shared" si="233"/>
        <v>0</v>
      </c>
      <c r="J7459" s="3" cm="1">
        <f t="array" ref="J7459">+INDEX(G7459:H7459,,MATCH(Rates!$G$7,$G$4:$H$4,0))</f>
        <v>0</v>
      </c>
    </row>
    <row r="7460" spans="2:10" x14ac:dyDescent="0.25">
      <c r="B7460" s="3">
        <v>11</v>
      </c>
      <c r="C7460" s="3">
        <v>6</v>
      </c>
      <c r="D7460" s="3">
        <v>23</v>
      </c>
      <c r="E7460" s="3">
        <v>0</v>
      </c>
      <c r="F7460" s="3">
        <v>0</v>
      </c>
      <c r="G7460" s="3">
        <f t="shared" si="232"/>
        <v>0</v>
      </c>
      <c r="H7460" s="3">
        <f t="shared" si="233"/>
        <v>0</v>
      </c>
      <c r="J7460" s="3" cm="1">
        <f t="array" ref="J7460">+INDEX(G7460:H7460,,MATCH(Rates!$G$7,$G$4:$H$4,0))</f>
        <v>0</v>
      </c>
    </row>
    <row r="7461" spans="2:10" x14ac:dyDescent="0.25">
      <c r="B7461" s="3">
        <v>11</v>
      </c>
      <c r="C7461" s="3">
        <v>7</v>
      </c>
      <c r="D7461" s="3">
        <v>0</v>
      </c>
      <c r="E7461" s="3">
        <v>0</v>
      </c>
      <c r="F7461" s="3">
        <v>0</v>
      </c>
      <c r="G7461" s="3">
        <f t="shared" si="232"/>
        <v>0</v>
      </c>
      <c r="H7461" s="3">
        <f t="shared" si="233"/>
        <v>0</v>
      </c>
      <c r="J7461" s="3" cm="1">
        <f t="array" ref="J7461">+INDEX(G7461:H7461,,MATCH(Rates!$G$7,$G$4:$H$4,0))</f>
        <v>0</v>
      </c>
    </row>
    <row r="7462" spans="2:10" x14ac:dyDescent="0.25">
      <c r="B7462" s="3">
        <v>11</v>
      </c>
      <c r="C7462" s="3">
        <v>7</v>
      </c>
      <c r="D7462" s="3">
        <v>1</v>
      </c>
      <c r="E7462" s="3">
        <v>0</v>
      </c>
      <c r="F7462" s="3">
        <v>0</v>
      </c>
      <c r="G7462" s="3">
        <f t="shared" si="232"/>
        <v>0</v>
      </c>
      <c r="H7462" s="3">
        <f t="shared" si="233"/>
        <v>0</v>
      </c>
      <c r="J7462" s="3" cm="1">
        <f t="array" ref="J7462">+INDEX(G7462:H7462,,MATCH(Rates!$G$7,$G$4:$H$4,0))</f>
        <v>0</v>
      </c>
    </row>
    <row r="7463" spans="2:10" x14ac:dyDescent="0.25">
      <c r="B7463" s="3">
        <v>11</v>
      </c>
      <c r="C7463" s="3">
        <v>7</v>
      </c>
      <c r="D7463" s="3">
        <v>2</v>
      </c>
      <c r="E7463" s="3">
        <v>0</v>
      </c>
      <c r="F7463" s="3">
        <v>0</v>
      </c>
      <c r="G7463" s="3">
        <f t="shared" si="232"/>
        <v>0</v>
      </c>
      <c r="H7463" s="3">
        <f t="shared" si="233"/>
        <v>0</v>
      </c>
      <c r="J7463" s="3" cm="1">
        <f t="array" ref="J7463">+INDEX(G7463:H7463,,MATCH(Rates!$G$7,$G$4:$H$4,0))</f>
        <v>0</v>
      </c>
    </row>
    <row r="7464" spans="2:10" x14ac:dyDescent="0.25">
      <c r="B7464" s="3">
        <v>11</v>
      </c>
      <c r="C7464" s="3">
        <v>7</v>
      </c>
      <c r="D7464" s="3">
        <v>3</v>
      </c>
      <c r="E7464" s="3">
        <v>0</v>
      </c>
      <c r="F7464" s="3">
        <v>0</v>
      </c>
      <c r="G7464" s="3">
        <f t="shared" si="232"/>
        <v>0</v>
      </c>
      <c r="H7464" s="3">
        <f t="shared" si="233"/>
        <v>0</v>
      </c>
      <c r="J7464" s="3" cm="1">
        <f t="array" ref="J7464">+INDEX(G7464:H7464,,MATCH(Rates!$G$7,$G$4:$H$4,0))</f>
        <v>0</v>
      </c>
    </row>
    <row r="7465" spans="2:10" x14ac:dyDescent="0.25">
      <c r="B7465" s="3">
        <v>11</v>
      </c>
      <c r="C7465" s="3">
        <v>7</v>
      </c>
      <c r="D7465" s="3">
        <v>4</v>
      </c>
      <c r="E7465" s="3">
        <v>0</v>
      </c>
      <c r="F7465" s="3">
        <v>0</v>
      </c>
      <c r="G7465" s="3">
        <f t="shared" si="232"/>
        <v>0</v>
      </c>
      <c r="H7465" s="3">
        <f t="shared" si="233"/>
        <v>0</v>
      </c>
      <c r="J7465" s="3" cm="1">
        <f t="array" ref="J7465">+INDEX(G7465:H7465,,MATCH(Rates!$G$7,$G$4:$H$4,0))</f>
        <v>0</v>
      </c>
    </row>
    <row r="7466" spans="2:10" x14ac:dyDescent="0.25">
      <c r="B7466" s="3">
        <v>11</v>
      </c>
      <c r="C7466" s="3">
        <v>7</v>
      </c>
      <c r="D7466" s="3">
        <v>5</v>
      </c>
      <c r="E7466" s="3">
        <v>0</v>
      </c>
      <c r="F7466" s="3">
        <v>0</v>
      </c>
      <c r="G7466" s="3">
        <f t="shared" si="232"/>
        <v>0</v>
      </c>
      <c r="H7466" s="3">
        <f t="shared" si="233"/>
        <v>0</v>
      </c>
      <c r="J7466" s="3" cm="1">
        <f t="array" ref="J7466">+INDEX(G7466:H7466,,MATCH(Rates!$G$7,$G$4:$H$4,0))</f>
        <v>0</v>
      </c>
    </row>
    <row r="7467" spans="2:10" x14ac:dyDescent="0.25">
      <c r="B7467" s="3">
        <v>11</v>
      </c>
      <c r="C7467" s="3">
        <v>7</v>
      </c>
      <c r="D7467" s="3">
        <v>6</v>
      </c>
      <c r="E7467" s="3">
        <v>0</v>
      </c>
      <c r="F7467" s="3">
        <v>0</v>
      </c>
      <c r="G7467" s="3">
        <f t="shared" si="232"/>
        <v>0</v>
      </c>
      <c r="H7467" s="3">
        <f t="shared" si="233"/>
        <v>0</v>
      </c>
      <c r="J7467" s="3" cm="1">
        <f t="array" ref="J7467">+INDEX(G7467:H7467,,MATCH(Rates!$G$7,$G$4:$H$4,0))</f>
        <v>0</v>
      </c>
    </row>
    <row r="7468" spans="2:10" x14ac:dyDescent="0.25">
      <c r="B7468" s="3">
        <v>11</v>
      </c>
      <c r="C7468" s="3">
        <v>7</v>
      </c>
      <c r="D7468" s="3">
        <v>7</v>
      </c>
      <c r="E7468" s="3">
        <v>0</v>
      </c>
      <c r="F7468" s="3">
        <v>0</v>
      </c>
      <c r="G7468" s="3">
        <f t="shared" si="232"/>
        <v>0</v>
      </c>
      <c r="H7468" s="3">
        <f t="shared" si="233"/>
        <v>0</v>
      </c>
      <c r="J7468" s="3" cm="1">
        <f t="array" ref="J7468">+INDEX(G7468:H7468,,MATCH(Rates!$G$7,$G$4:$H$4,0))</f>
        <v>0</v>
      </c>
    </row>
    <row r="7469" spans="2:10" x14ac:dyDescent="0.25">
      <c r="B7469" s="3">
        <v>11</v>
      </c>
      <c r="C7469" s="3">
        <v>7</v>
      </c>
      <c r="D7469" s="3">
        <v>8</v>
      </c>
      <c r="E7469" s="3">
        <v>422.35</v>
      </c>
      <c r="F7469" s="3">
        <v>211.17500000000001</v>
      </c>
      <c r="G7469" s="3">
        <f t="shared" si="232"/>
        <v>0.42235</v>
      </c>
      <c r="H7469" s="3">
        <f t="shared" si="233"/>
        <v>0.211175</v>
      </c>
      <c r="J7469" s="3" cm="1">
        <f t="array" ref="J7469">+INDEX(G7469:H7469,,MATCH(Rates!$G$7,$G$4:$H$4,0))</f>
        <v>0.42235</v>
      </c>
    </row>
    <row r="7470" spans="2:10" x14ac:dyDescent="0.25">
      <c r="B7470" s="3">
        <v>11</v>
      </c>
      <c r="C7470" s="3">
        <v>7</v>
      </c>
      <c r="D7470" s="3">
        <v>9</v>
      </c>
      <c r="E7470" s="3">
        <v>757.55700000000002</v>
      </c>
      <c r="F7470" s="3">
        <v>378.77800000000002</v>
      </c>
      <c r="G7470" s="3">
        <f t="shared" si="232"/>
        <v>0.75755700000000004</v>
      </c>
      <c r="H7470" s="3">
        <f t="shared" si="233"/>
        <v>0.378778</v>
      </c>
      <c r="J7470" s="3" cm="1">
        <f t="array" ref="J7470">+INDEX(G7470:H7470,,MATCH(Rates!$G$7,$G$4:$H$4,0))</f>
        <v>0.75755700000000004</v>
      </c>
    </row>
    <row r="7471" spans="2:10" x14ac:dyDescent="0.25">
      <c r="B7471" s="3">
        <v>11</v>
      </c>
      <c r="C7471" s="3">
        <v>7</v>
      </c>
      <c r="D7471" s="3">
        <v>10</v>
      </c>
      <c r="E7471" s="3">
        <v>1455.2339999999999</v>
      </c>
      <c r="F7471" s="3">
        <v>727.61699999999996</v>
      </c>
      <c r="G7471" s="3">
        <f t="shared" si="232"/>
        <v>1.4552339999999999</v>
      </c>
      <c r="H7471" s="3">
        <f t="shared" si="233"/>
        <v>0.72761699999999996</v>
      </c>
      <c r="J7471" s="3" cm="1">
        <f t="array" ref="J7471">+INDEX(G7471:H7471,,MATCH(Rates!$G$7,$G$4:$H$4,0))</f>
        <v>1.4552339999999999</v>
      </c>
    </row>
    <row r="7472" spans="2:10" x14ac:dyDescent="0.25">
      <c r="B7472" s="3">
        <v>11</v>
      </c>
      <c r="C7472" s="3">
        <v>7</v>
      </c>
      <c r="D7472" s="3">
        <v>11</v>
      </c>
      <c r="E7472" s="3">
        <v>910.36300000000006</v>
      </c>
      <c r="F7472" s="3">
        <v>455.18200000000002</v>
      </c>
      <c r="G7472" s="3">
        <f t="shared" si="232"/>
        <v>0.91036300000000003</v>
      </c>
      <c r="H7472" s="3">
        <f t="shared" si="233"/>
        <v>0.45518200000000003</v>
      </c>
      <c r="J7472" s="3" cm="1">
        <f t="array" ref="J7472">+INDEX(G7472:H7472,,MATCH(Rates!$G$7,$G$4:$H$4,0))</f>
        <v>0.91036300000000003</v>
      </c>
    </row>
    <row r="7473" spans="2:10" x14ac:dyDescent="0.25">
      <c r="B7473" s="3">
        <v>11</v>
      </c>
      <c r="C7473" s="3">
        <v>7</v>
      </c>
      <c r="D7473" s="3">
        <v>12</v>
      </c>
      <c r="E7473" s="3">
        <v>1457.4290000000001</v>
      </c>
      <c r="F7473" s="3">
        <v>728.71400000000006</v>
      </c>
      <c r="G7473" s="3">
        <f t="shared" si="232"/>
        <v>1.4574290000000001</v>
      </c>
      <c r="H7473" s="3">
        <f t="shared" si="233"/>
        <v>0.72871400000000008</v>
      </c>
      <c r="J7473" s="3" cm="1">
        <f t="array" ref="J7473">+INDEX(G7473:H7473,,MATCH(Rates!$G$7,$G$4:$H$4,0))</f>
        <v>1.4574290000000001</v>
      </c>
    </row>
    <row r="7474" spans="2:10" x14ac:dyDescent="0.25">
      <c r="B7474" s="3">
        <v>11</v>
      </c>
      <c r="C7474" s="3">
        <v>7</v>
      </c>
      <c r="D7474" s="3">
        <v>13</v>
      </c>
      <c r="E7474" s="3">
        <v>779.30200000000002</v>
      </c>
      <c r="F7474" s="3">
        <v>389.65100000000001</v>
      </c>
      <c r="G7474" s="3">
        <f t="shared" si="232"/>
        <v>0.77930200000000005</v>
      </c>
      <c r="H7474" s="3">
        <f t="shared" si="233"/>
        <v>0.38965100000000003</v>
      </c>
      <c r="J7474" s="3" cm="1">
        <f t="array" ref="J7474">+INDEX(G7474:H7474,,MATCH(Rates!$G$7,$G$4:$H$4,0))</f>
        <v>0.77930200000000005</v>
      </c>
    </row>
    <row r="7475" spans="2:10" x14ac:dyDescent="0.25">
      <c r="B7475" s="3">
        <v>11</v>
      </c>
      <c r="C7475" s="3">
        <v>7</v>
      </c>
      <c r="D7475" s="3">
        <v>14</v>
      </c>
      <c r="E7475" s="3">
        <v>1129.454</v>
      </c>
      <c r="F7475" s="3">
        <v>564.72699999999998</v>
      </c>
      <c r="G7475" s="3">
        <f t="shared" si="232"/>
        <v>1.129454</v>
      </c>
      <c r="H7475" s="3">
        <f t="shared" si="233"/>
        <v>0.56472699999999998</v>
      </c>
      <c r="J7475" s="3" cm="1">
        <f t="array" ref="J7475">+INDEX(G7475:H7475,,MATCH(Rates!$G$7,$G$4:$H$4,0))</f>
        <v>1.129454</v>
      </c>
    </row>
    <row r="7476" spans="2:10" x14ac:dyDescent="0.25">
      <c r="B7476" s="3">
        <v>11</v>
      </c>
      <c r="C7476" s="3">
        <v>7</v>
      </c>
      <c r="D7476" s="3">
        <v>15</v>
      </c>
      <c r="E7476" s="3">
        <v>342.315</v>
      </c>
      <c r="F7476" s="3">
        <v>171.15700000000001</v>
      </c>
      <c r="G7476" s="3">
        <f t="shared" si="232"/>
        <v>0.34231499999999998</v>
      </c>
      <c r="H7476" s="3">
        <f t="shared" si="233"/>
        <v>0.171157</v>
      </c>
      <c r="J7476" s="3" cm="1">
        <f t="array" ref="J7476">+INDEX(G7476:H7476,,MATCH(Rates!$G$7,$G$4:$H$4,0))</f>
        <v>0.34231499999999998</v>
      </c>
    </row>
    <row r="7477" spans="2:10" x14ac:dyDescent="0.25">
      <c r="B7477" s="3">
        <v>11</v>
      </c>
      <c r="C7477" s="3">
        <v>7</v>
      </c>
      <c r="D7477" s="3">
        <v>16</v>
      </c>
      <c r="E7477" s="3">
        <v>224.06399999999999</v>
      </c>
      <c r="F7477" s="3">
        <v>112.032</v>
      </c>
      <c r="G7477" s="3">
        <f t="shared" si="232"/>
        <v>0.22406399999999999</v>
      </c>
      <c r="H7477" s="3">
        <f t="shared" si="233"/>
        <v>0.11203199999999999</v>
      </c>
      <c r="J7477" s="3" cm="1">
        <f t="array" ref="J7477">+INDEX(G7477:H7477,,MATCH(Rates!$G$7,$G$4:$H$4,0))</f>
        <v>0.22406399999999999</v>
      </c>
    </row>
    <row r="7478" spans="2:10" x14ac:dyDescent="0.25">
      <c r="B7478" s="3">
        <v>11</v>
      </c>
      <c r="C7478" s="3">
        <v>7</v>
      </c>
      <c r="D7478" s="3">
        <v>17</v>
      </c>
      <c r="E7478" s="3">
        <v>0</v>
      </c>
      <c r="F7478" s="3">
        <v>0</v>
      </c>
      <c r="G7478" s="3">
        <f t="shared" si="232"/>
        <v>0</v>
      </c>
      <c r="H7478" s="3">
        <f t="shared" si="233"/>
        <v>0</v>
      </c>
      <c r="J7478" s="3" cm="1">
        <f t="array" ref="J7478">+INDEX(G7478:H7478,,MATCH(Rates!$G$7,$G$4:$H$4,0))</f>
        <v>0</v>
      </c>
    </row>
    <row r="7479" spans="2:10" x14ac:dyDescent="0.25">
      <c r="B7479" s="3">
        <v>11</v>
      </c>
      <c r="C7479" s="3">
        <v>7</v>
      </c>
      <c r="D7479" s="3">
        <v>18</v>
      </c>
      <c r="E7479" s="3">
        <v>0</v>
      </c>
      <c r="F7479" s="3">
        <v>0</v>
      </c>
      <c r="G7479" s="3">
        <f t="shared" si="232"/>
        <v>0</v>
      </c>
      <c r="H7479" s="3">
        <f t="shared" si="233"/>
        <v>0</v>
      </c>
      <c r="J7479" s="3" cm="1">
        <f t="array" ref="J7479">+INDEX(G7479:H7479,,MATCH(Rates!$G$7,$G$4:$H$4,0))</f>
        <v>0</v>
      </c>
    </row>
    <row r="7480" spans="2:10" x14ac:dyDescent="0.25">
      <c r="B7480" s="3">
        <v>11</v>
      </c>
      <c r="C7480" s="3">
        <v>7</v>
      </c>
      <c r="D7480" s="3">
        <v>19</v>
      </c>
      <c r="E7480" s="3">
        <v>0</v>
      </c>
      <c r="F7480" s="3">
        <v>0</v>
      </c>
      <c r="G7480" s="3">
        <f t="shared" si="232"/>
        <v>0</v>
      </c>
      <c r="H7480" s="3">
        <f t="shared" si="233"/>
        <v>0</v>
      </c>
      <c r="J7480" s="3" cm="1">
        <f t="array" ref="J7480">+INDEX(G7480:H7480,,MATCH(Rates!$G$7,$G$4:$H$4,0))</f>
        <v>0</v>
      </c>
    </row>
    <row r="7481" spans="2:10" x14ac:dyDescent="0.25">
      <c r="B7481" s="3">
        <v>11</v>
      </c>
      <c r="C7481" s="3">
        <v>7</v>
      </c>
      <c r="D7481" s="3">
        <v>20</v>
      </c>
      <c r="E7481" s="3">
        <v>0</v>
      </c>
      <c r="F7481" s="3">
        <v>0</v>
      </c>
      <c r="G7481" s="3">
        <f t="shared" si="232"/>
        <v>0</v>
      </c>
      <c r="H7481" s="3">
        <f t="shared" si="233"/>
        <v>0</v>
      </c>
      <c r="J7481" s="3" cm="1">
        <f t="array" ref="J7481">+INDEX(G7481:H7481,,MATCH(Rates!$G$7,$G$4:$H$4,0))</f>
        <v>0</v>
      </c>
    </row>
    <row r="7482" spans="2:10" x14ac:dyDescent="0.25">
      <c r="B7482" s="3">
        <v>11</v>
      </c>
      <c r="C7482" s="3">
        <v>7</v>
      </c>
      <c r="D7482" s="3">
        <v>21</v>
      </c>
      <c r="E7482" s="3">
        <v>0</v>
      </c>
      <c r="F7482" s="3">
        <v>0</v>
      </c>
      <c r="G7482" s="3">
        <f t="shared" si="232"/>
        <v>0</v>
      </c>
      <c r="H7482" s="3">
        <f t="shared" si="233"/>
        <v>0</v>
      </c>
      <c r="J7482" s="3" cm="1">
        <f t="array" ref="J7482">+INDEX(G7482:H7482,,MATCH(Rates!$G$7,$G$4:$H$4,0))</f>
        <v>0</v>
      </c>
    </row>
    <row r="7483" spans="2:10" x14ac:dyDescent="0.25">
      <c r="B7483" s="3">
        <v>11</v>
      </c>
      <c r="C7483" s="3">
        <v>7</v>
      </c>
      <c r="D7483" s="3">
        <v>22</v>
      </c>
      <c r="E7483" s="3">
        <v>0</v>
      </c>
      <c r="F7483" s="3">
        <v>0</v>
      </c>
      <c r="G7483" s="3">
        <f t="shared" si="232"/>
        <v>0</v>
      </c>
      <c r="H7483" s="3">
        <f t="shared" si="233"/>
        <v>0</v>
      </c>
      <c r="J7483" s="3" cm="1">
        <f t="array" ref="J7483">+INDEX(G7483:H7483,,MATCH(Rates!$G$7,$G$4:$H$4,0))</f>
        <v>0</v>
      </c>
    </row>
    <row r="7484" spans="2:10" x14ac:dyDescent="0.25">
      <c r="B7484" s="3">
        <v>11</v>
      </c>
      <c r="C7484" s="3">
        <v>7</v>
      </c>
      <c r="D7484" s="3">
        <v>23</v>
      </c>
      <c r="E7484" s="3">
        <v>0</v>
      </c>
      <c r="F7484" s="3">
        <v>0</v>
      </c>
      <c r="G7484" s="3">
        <f t="shared" si="232"/>
        <v>0</v>
      </c>
      <c r="H7484" s="3">
        <f t="shared" si="233"/>
        <v>0</v>
      </c>
      <c r="J7484" s="3" cm="1">
        <f t="array" ref="J7484">+INDEX(G7484:H7484,,MATCH(Rates!$G$7,$G$4:$H$4,0))</f>
        <v>0</v>
      </c>
    </row>
    <row r="7485" spans="2:10" x14ac:dyDescent="0.25">
      <c r="B7485" s="3">
        <v>11</v>
      </c>
      <c r="C7485" s="3">
        <v>8</v>
      </c>
      <c r="D7485" s="3">
        <v>0</v>
      </c>
      <c r="E7485" s="3">
        <v>0</v>
      </c>
      <c r="F7485" s="3">
        <v>0</v>
      </c>
      <c r="G7485" s="3">
        <f t="shared" si="232"/>
        <v>0</v>
      </c>
      <c r="H7485" s="3">
        <f t="shared" si="233"/>
        <v>0</v>
      </c>
      <c r="J7485" s="3" cm="1">
        <f t="array" ref="J7485">+INDEX(G7485:H7485,,MATCH(Rates!$G$7,$G$4:$H$4,0))</f>
        <v>0</v>
      </c>
    </row>
    <row r="7486" spans="2:10" x14ac:dyDescent="0.25">
      <c r="B7486" s="3">
        <v>11</v>
      </c>
      <c r="C7486" s="3">
        <v>8</v>
      </c>
      <c r="D7486" s="3">
        <v>1</v>
      </c>
      <c r="E7486" s="3">
        <v>0</v>
      </c>
      <c r="F7486" s="3">
        <v>0</v>
      </c>
      <c r="G7486" s="3">
        <f t="shared" si="232"/>
        <v>0</v>
      </c>
      <c r="H7486" s="3">
        <f t="shared" si="233"/>
        <v>0</v>
      </c>
      <c r="J7486" s="3" cm="1">
        <f t="array" ref="J7486">+INDEX(G7486:H7486,,MATCH(Rates!$G$7,$G$4:$H$4,0))</f>
        <v>0</v>
      </c>
    </row>
    <row r="7487" spans="2:10" x14ac:dyDescent="0.25">
      <c r="B7487" s="3">
        <v>11</v>
      </c>
      <c r="C7487" s="3">
        <v>8</v>
      </c>
      <c r="D7487" s="3">
        <v>2</v>
      </c>
      <c r="E7487" s="3">
        <v>0</v>
      </c>
      <c r="F7487" s="3">
        <v>0</v>
      </c>
      <c r="G7487" s="3">
        <f t="shared" si="232"/>
        <v>0</v>
      </c>
      <c r="H7487" s="3">
        <f t="shared" si="233"/>
        <v>0</v>
      </c>
      <c r="J7487" s="3" cm="1">
        <f t="array" ref="J7487">+INDEX(G7487:H7487,,MATCH(Rates!$G$7,$G$4:$H$4,0))</f>
        <v>0</v>
      </c>
    </row>
    <row r="7488" spans="2:10" x14ac:dyDescent="0.25">
      <c r="B7488" s="3">
        <v>11</v>
      </c>
      <c r="C7488" s="3">
        <v>8</v>
      </c>
      <c r="D7488" s="3">
        <v>3</v>
      </c>
      <c r="E7488" s="3">
        <v>0</v>
      </c>
      <c r="F7488" s="3">
        <v>0</v>
      </c>
      <c r="G7488" s="3">
        <f t="shared" si="232"/>
        <v>0</v>
      </c>
      <c r="H7488" s="3">
        <f t="shared" si="233"/>
        <v>0</v>
      </c>
      <c r="J7488" s="3" cm="1">
        <f t="array" ref="J7488">+INDEX(G7488:H7488,,MATCH(Rates!$G$7,$G$4:$H$4,0))</f>
        <v>0</v>
      </c>
    </row>
    <row r="7489" spans="2:10" x14ac:dyDescent="0.25">
      <c r="B7489" s="3">
        <v>11</v>
      </c>
      <c r="C7489" s="3">
        <v>8</v>
      </c>
      <c r="D7489" s="3">
        <v>4</v>
      </c>
      <c r="E7489" s="3">
        <v>0</v>
      </c>
      <c r="F7489" s="3">
        <v>0</v>
      </c>
      <c r="G7489" s="3">
        <f t="shared" si="232"/>
        <v>0</v>
      </c>
      <c r="H7489" s="3">
        <f t="shared" si="233"/>
        <v>0</v>
      </c>
      <c r="J7489" s="3" cm="1">
        <f t="array" ref="J7489">+INDEX(G7489:H7489,,MATCH(Rates!$G$7,$G$4:$H$4,0))</f>
        <v>0</v>
      </c>
    </row>
    <row r="7490" spans="2:10" x14ac:dyDescent="0.25">
      <c r="B7490" s="3">
        <v>11</v>
      </c>
      <c r="C7490" s="3">
        <v>8</v>
      </c>
      <c r="D7490" s="3">
        <v>5</v>
      </c>
      <c r="E7490" s="3">
        <v>0</v>
      </c>
      <c r="F7490" s="3">
        <v>0</v>
      </c>
      <c r="G7490" s="3">
        <f t="shared" si="232"/>
        <v>0</v>
      </c>
      <c r="H7490" s="3">
        <f t="shared" si="233"/>
        <v>0</v>
      </c>
      <c r="J7490" s="3" cm="1">
        <f t="array" ref="J7490">+INDEX(G7490:H7490,,MATCH(Rates!$G$7,$G$4:$H$4,0))</f>
        <v>0</v>
      </c>
    </row>
    <row r="7491" spans="2:10" x14ac:dyDescent="0.25">
      <c r="B7491" s="3">
        <v>11</v>
      </c>
      <c r="C7491" s="3">
        <v>8</v>
      </c>
      <c r="D7491" s="3">
        <v>6</v>
      </c>
      <c r="E7491" s="3">
        <v>0</v>
      </c>
      <c r="F7491" s="3">
        <v>0</v>
      </c>
      <c r="G7491" s="3">
        <f t="shared" si="232"/>
        <v>0</v>
      </c>
      <c r="H7491" s="3">
        <f t="shared" si="233"/>
        <v>0</v>
      </c>
      <c r="J7491" s="3" cm="1">
        <f t="array" ref="J7491">+INDEX(G7491:H7491,,MATCH(Rates!$G$7,$G$4:$H$4,0))</f>
        <v>0</v>
      </c>
    </row>
    <row r="7492" spans="2:10" x14ac:dyDescent="0.25">
      <c r="B7492" s="3">
        <v>11</v>
      </c>
      <c r="C7492" s="3">
        <v>8</v>
      </c>
      <c r="D7492" s="3">
        <v>7</v>
      </c>
      <c r="E7492" s="3">
        <v>0</v>
      </c>
      <c r="F7492" s="3">
        <v>0</v>
      </c>
      <c r="G7492" s="3">
        <f t="shared" si="232"/>
        <v>0</v>
      </c>
      <c r="H7492" s="3">
        <f t="shared" si="233"/>
        <v>0</v>
      </c>
      <c r="J7492" s="3" cm="1">
        <f t="array" ref="J7492">+INDEX(G7492:H7492,,MATCH(Rates!$G$7,$G$4:$H$4,0))</f>
        <v>0</v>
      </c>
    </row>
    <row r="7493" spans="2:10" x14ac:dyDescent="0.25">
      <c r="B7493" s="3">
        <v>11</v>
      </c>
      <c r="C7493" s="3">
        <v>8</v>
      </c>
      <c r="D7493" s="3">
        <v>8</v>
      </c>
      <c r="E7493" s="3">
        <v>576.64200000000005</v>
      </c>
      <c r="F7493" s="3">
        <v>288.32100000000003</v>
      </c>
      <c r="G7493" s="3">
        <f t="shared" si="232"/>
        <v>0.5766420000000001</v>
      </c>
      <c r="H7493" s="3">
        <f t="shared" si="233"/>
        <v>0.28832100000000005</v>
      </c>
      <c r="J7493" s="3" cm="1">
        <f t="array" ref="J7493">+INDEX(G7493:H7493,,MATCH(Rates!$G$7,$G$4:$H$4,0))</f>
        <v>0.5766420000000001</v>
      </c>
    </row>
    <row r="7494" spans="2:10" x14ac:dyDescent="0.25">
      <c r="B7494" s="3">
        <v>11</v>
      </c>
      <c r="C7494" s="3">
        <v>8</v>
      </c>
      <c r="D7494" s="3">
        <v>9</v>
      </c>
      <c r="E7494" s="3">
        <v>635.14700000000005</v>
      </c>
      <c r="F7494" s="3">
        <v>317.57400000000001</v>
      </c>
      <c r="G7494" s="3">
        <f t="shared" si="232"/>
        <v>0.63514700000000002</v>
      </c>
      <c r="H7494" s="3">
        <f t="shared" si="233"/>
        <v>0.31757400000000002</v>
      </c>
      <c r="J7494" s="3" cm="1">
        <f t="array" ref="J7494">+INDEX(G7494:H7494,,MATCH(Rates!$G$7,$G$4:$H$4,0))</f>
        <v>0.63514700000000002</v>
      </c>
    </row>
    <row r="7495" spans="2:10" x14ac:dyDescent="0.25">
      <c r="B7495" s="3">
        <v>11</v>
      </c>
      <c r="C7495" s="3">
        <v>8</v>
      </c>
      <c r="D7495" s="3">
        <v>10</v>
      </c>
      <c r="E7495" s="3">
        <v>927.14200000000005</v>
      </c>
      <c r="F7495" s="3">
        <v>463.57100000000003</v>
      </c>
      <c r="G7495" s="3">
        <f t="shared" si="232"/>
        <v>0.92714200000000002</v>
      </c>
      <c r="H7495" s="3">
        <f t="shared" si="233"/>
        <v>0.46357100000000001</v>
      </c>
      <c r="J7495" s="3" cm="1">
        <f t="array" ref="J7495">+INDEX(G7495:H7495,,MATCH(Rates!$G$7,$G$4:$H$4,0))</f>
        <v>0.92714200000000002</v>
      </c>
    </row>
    <row r="7496" spans="2:10" x14ac:dyDescent="0.25">
      <c r="B7496" s="3">
        <v>11</v>
      </c>
      <c r="C7496" s="3">
        <v>8</v>
      </c>
      <c r="D7496" s="3">
        <v>11</v>
      </c>
      <c r="E7496" s="3">
        <v>3340.9360000000001</v>
      </c>
      <c r="F7496" s="3">
        <v>1670.4680000000001</v>
      </c>
      <c r="G7496" s="3">
        <f t="shared" si="232"/>
        <v>3.3409360000000001</v>
      </c>
      <c r="H7496" s="3">
        <f t="shared" si="233"/>
        <v>1.6704680000000001</v>
      </c>
      <c r="J7496" s="3" cm="1">
        <f t="array" ref="J7496">+INDEX(G7496:H7496,,MATCH(Rates!$G$7,$G$4:$H$4,0))</f>
        <v>3.3409360000000001</v>
      </c>
    </row>
    <row r="7497" spans="2:10" x14ac:dyDescent="0.25">
      <c r="B7497" s="3">
        <v>11</v>
      </c>
      <c r="C7497" s="3">
        <v>8</v>
      </c>
      <c r="D7497" s="3">
        <v>12</v>
      </c>
      <c r="E7497" s="3">
        <v>1067.1659999999999</v>
      </c>
      <c r="F7497" s="3">
        <v>533.58299999999997</v>
      </c>
      <c r="G7497" s="3">
        <f t="shared" si="232"/>
        <v>1.0671659999999998</v>
      </c>
      <c r="H7497" s="3">
        <f t="shared" si="233"/>
        <v>0.53358299999999992</v>
      </c>
      <c r="J7497" s="3" cm="1">
        <f t="array" ref="J7497">+INDEX(G7497:H7497,,MATCH(Rates!$G$7,$G$4:$H$4,0))</f>
        <v>1.0671659999999998</v>
      </c>
    </row>
    <row r="7498" spans="2:10" x14ac:dyDescent="0.25">
      <c r="B7498" s="3">
        <v>11</v>
      </c>
      <c r="C7498" s="3">
        <v>8</v>
      </c>
      <c r="D7498" s="3">
        <v>13</v>
      </c>
      <c r="E7498" s="3">
        <v>1863.654</v>
      </c>
      <c r="F7498" s="3">
        <v>931.827</v>
      </c>
      <c r="G7498" s="3">
        <f t="shared" si="232"/>
        <v>1.8636539999999999</v>
      </c>
      <c r="H7498" s="3">
        <f t="shared" si="233"/>
        <v>0.93182699999999996</v>
      </c>
      <c r="J7498" s="3" cm="1">
        <f t="array" ref="J7498">+INDEX(G7498:H7498,,MATCH(Rates!$G$7,$G$4:$H$4,0))</f>
        <v>1.8636539999999999</v>
      </c>
    </row>
    <row r="7499" spans="2:10" x14ac:dyDescent="0.25">
      <c r="B7499" s="3">
        <v>11</v>
      </c>
      <c r="C7499" s="3">
        <v>8</v>
      </c>
      <c r="D7499" s="3">
        <v>14</v>
      </c>
      <c r="E7499" s="3">
        <v>3160.7939999999999</v>
      </c>
      <c r="F7499" s="3">
        <v>1580.3969999999999</v>
      </c>
      <c r="G7499" s="3">
        <f t="shared" si="232"/>
        <v>3.1607939999999997</v>
      </c>
      <c r="H7499" s="3">
        <f t="shared" si="233"/>
        <v>1.5803969999999998</v>
      </c>
      <c r="J7499" s="3" cm="1">
        <f t="array" ref="J7499">+INDEX(G7499:H7499,,MATCH(Rates!$G$7,$G$4:$H$4,0))</f>
        <v>3.1607939999999997</v>
      </c>
    </row>
    <row r="7500" spans="2:10" x14ac:dyDescent="0.25">
      <c r="B7500" s="3">
        <v>11</v>
      </c>
      <c r="C7500" s="3">
        <v>8</v>
      </c>
      <c r="D7500" s="3">
        <v>15</v>
      </c>
      <c r="E7500" s="3">
        <v>3171.2139999999999</v>
      </c>
      <c r="F7500" s="3">
        <v>1585.607</v>
      </c>
      <c r="G7500" s="3">
        <f t="shared" si="232"/>
        <v>3.171214</v>
      </c>
      <c r="H7500" s="3">
        <f t="shared" si="233"/>
        <v>1.585607</v>
      </c>
      <c r="J7500" s="3" cm="1">
        <f t="array" ref="J7500">+INDEX(G7500:H7500,,MATCH(Rates!$G$7,$G$4:$H$4,0))</f>
        <v>3.171214</v>
      </c>
    </row>
    <row r="7501" spans="2:10" x14ac:dyDescent="0.25">
      <c r="B7501" s="3">
        <v>11</v>
      </c>
      <c r="C7501" s="3">
        <v>8</v>
      </c>
      <c r="D7501" s="3">
        <v>16</v>
      </c>
      <c r="E7501" s="3">
        <v>1511.644</v>
      </c>
      <c r="F7501" s="3">
        <v>755.822</v>
      </c>
      <c r="G7501" s="3">
        <f t="shared" si="232"/>
        <v>1.511644</v>
      </c>
      <c r="H7501" s="3">
        <f t="shared" si="233"/>
        <v>0.75582199999999999</v>
      </c>
      <c r="J7501" s="3" cm="1">
        <f t="array" ref="J7501">+INDEX(G7501:H7501,,MATCH(Rates!$G$7,$G$4:$H$4,0))</f>
        <v>1.511644</v>
      </c>
    </row>
    <row r="7502" spans="2:10" x14ac:dyDescent="0.25">
      <c r="B7502" s="3">
        <v>11</v>
      </c>
      <c r="C7502" s="3">
        <v>8</v>
      </c>
      <c r="D7502" s="3">
        <v>17</v>
      </c>
      <c r="E7502" s="3">
        <v>0</v>
      </c>
      <c r="F7502" s="3">
        <v>0</v>
      </c>
      <c r="G7502" s="3">
        <f t="shared" si="232"/>
        <v>0</v>
      </c>
      <c r="H7502" s="3">
        <f t="shared" si="233"/>
        <v>0</v>
      </c>
      <c r="J7502" s="3" cm="1">
        <f t="array" ref="J7502">+INDEX(G7502:H7502,,MATCH(Rates!$G$7,$G$4:$H$4,0))</f>
        <v>0</v>
      </c>
    </row>
    <row r="7503" spans="2:10" x14ac:dyDescent="0.25">
      <c r="B7503" s="3">
        <v>11</v>
      </c>
      <c r="C7503" s="3">
        <v>8</v>
      </c>
      <c r="D7503" s="3">
        <v>18</v>
      </c>
      <c r="E7503" s="3">
        <v>0</v>
      </c>
      <c r="F7503" s="3">
        <v>0</v>
      </c>
      <c r="G7503" s="3">
        <f t="shared" si="232"/>
        <v>0</v>
      </c>
      <c r="H7503" s="3">
        <f t="shared" si="233"/>
        <v>0</v>
      </c>
      <c r="J7503" s="3" cm="1">
        <f t="array" ref="J7503">+INDEX(G7503:H7503,,MATCH(Rates!$G$7,$G$4:$H$4,0))</f>
        <v>0</v>
      </c>
    </row>
    <row r="7504" spans="2:10" x14ac:dyDescent="0.25">
      <c r="B7504" s="3">
        <v>11</v>
      </c>
      <c r="C7504" s="3">
        <v>8</v>
      </c>
      <c r="D7504" s="3">
        <v>19</v>
      </c>
      <c r="E7504" s="3">
        <v>0</v>
      </c>
      <c r="F7504" s="3">
        <v>0</v>
      </c>
      <c r="G7504" s="3">
        <f t="shared" si="232"/>
        <v>0</v>
      </c>
      <c r="H7504" s="3">
        <f t="shared" si="233"/>
        <v>0</v>
      </c>
      <c r="J7504" s="3" cm="1">
        <f t="array" ref="J7504">+INDEX(G7504:H7504,,MATCH(Rates!$G$7,$G$4:$H$4,0))</f>
        <v>0</v>
      </c>
    </row>
    <row r="7505" spans="2:10" x14ac:dyDescent="0.25">
      <c r="B7505" s="3">
        <v>11</v>
      </c>
      <c r="C7505" s="3">
        <v>8</v>
      </c>
      <c r="D7505" s="3">
        <v>20</v>
      </c>
      <c r="E7505" s="3">
        <v>0</v>
      </c>
      <c r="F7505" s="3">
        <v>0</v>
      </c>
      <c r="G7505" s="3">
        <f t="shared" si="232"/>
        <v>0</v>
      </c>
      <c r="H7505" s="3">
        <f t="shared" si="233"/>
        <v>0</v>
      </c>
      <c r="J7505" s="3" cm="1">
        <f t="array" ref="J7505">+INDEX(G7505:H7505,,MATCH(Rates!$G$7,$G$4:$H$4,0))</f>
        <v>0</v>
      </c>
    </row>
    <row r="7506" spans="2:10" x14ac:dyDescent="0.25">
      <c r="B7506" s="3">
        <v>11</v>
      </c>
      <c r="C7506" s="3">
        <v>8</v>
      </c>
      <c r="D7506" s="3">
        <v>21</v>
      </c>
      <c r="E7506" s="3">
        <v>0</v>
      </c>
      <c r="F7506" s="3">
        <v>0</v>
      </c>
      <c r="G7506" s="3">
        <f t="shared" si="232"/>
        <v>0</v>
      </c>
      <c r="H7506" s="3">
        <f t="shared" si="233"/>
        <v>0</v>
      </c>
      <c r="J7506" s="3" cm="1">
        <f t="array" ref="J7506">+INDEX(G7506:H7506,,MATCH(Rates!$G$7,$G$4:$H$4,0))</f>
        <v>0</v>
      </c>
    </row>
    <row r="7507" spans="2:10" x14ac:dyDescent="0.25">
      <c r="B7507" s="3">
        <v>11</v>
      </c>
      <c r="C7507" s="3">
        <v>8</v>
      </c>
      <c r="D7507" s="3">
        <v>22</v>
      </c>
      <c r="E7507" s="3">
        <v>0</v>
      </c>
      <c r="F7507" s="3">
        <v>0</v>
      </c>
      <c r="G7507" s="3">
        <f t="shared" si="232"/>
        <v>0</v>
      </c>
      <c r="H7507" s="3">
        <f t="shared" si="233"/>
        <v>0</v>
      </c>
      <c r="J7507" s="3" cm="1">
        <f t="array" ref="J7507">+INDEX(G7507:H7507,,MATCH(Rates!$G$7,$G$4:$H$4,0))</f>
        <v>0</v>
      </c>
    </row>
    <row r="7508" spans="2:10" x14ac:dyDescent="0.25">
      <c r="B7508" s="3">
        <v>11</v>
      </c>
      <c r="C7508" s="3">
        <v>8</v>
      </c>
      <c r="D7508" s="3">
        <v>23</v>
      </c>
      <c r="E7508" s="3">
        <v>0</v>
      </c>
      <c r="F7508" s="3">
        <v>0</v>
      </c>
      <c r="G7508" s="3">
        <f t="shared" si="232"/>
        <v>0</v>
      </c>
      <c r="H7508" s="3">
        <f t="shared" si="233"/>
        <v>0</v>
      </c>
      <c r="J7508" s="3" cm="1">
        <f t="array" ref="J7508">+INDEX(G7508:H7508,,MATCH(Rates!$G$7,$G$4:$H$4,0))</f>
        <v>0</v>
      </c>
    </row>
    <row r="7509" spans="2:10" x14ac:dyDescent="0.25">
      <c r="B7509" s="3">
        <v>11</v>
      </c>
      <c r="C7509" s="3">
        <v>9</v>
      </c>
      <c r="D7509" s="3">
        <v>0</v>
      </c>
      <c r="E7509" s="3">
        <v>0</v>
      </c>
      <c r="F7509" s="3">
        <v>0</v>
      </c>
      <c r="G7509" s="3">
        <f t="shared" ref="G7509:G7572" si="234">+E7509/1000</f>
        <v>0</v>
      </c>
      <c r="H7509" s="3">
        <f t="shared" ref="H7509:H7572" si="235">+F7509/1000</f>
        <v>0</v>
      </c>
      <c r="J7509" s="3" cm="1">
        <f t="array" ref="J7509">+INDEX(G7509:H7509,,MATCH(Rates!$G$7,$G$4:$H$4,0))</f>
        <v>0</v>
      </c>
    </row>
    <row r="7510" spans="2:10" x14ac:dyDescent="0.25">
      <c r="B7510" s="3">
        <v>11</v>
      </c>
      <c r="C7510" s="3">
        <v>9</v>
      </c>
      <c r="D7510" s="3">
        <v>1</v>
      </c>
      <c r="E7510" s="3">
        <v>0</v>
      </c>
      <c r="F7510" s="3">
        <v>0</v>
      </c>
      <c r="G7510" s="3">
        <f t="shared" si="234"/>
        <v>0</v>
      </c>
      <c r="H7510" s="3">
        <f t="shared" si="235"/>
        <v>0</v>
      </c>
      <c r="J7510" s="3" cm="1">
        <f t="array" ref="J7510">+INDEX(G7510:H7510,,MATCH(Rates!$G$7,$G$4:$H$4,0))</f>
        <v>0</v>
      </c>
    </row>
    <row r="7511" spans="2:10" x14ac:dyDescent="0.25">
      <c r="B7511" s="3">
        <v>11</v>
      </c>
      <c r="C7511" s="3">
        <v>9</v>
      </c>
      <c r="D7511" s="3">
        <v>2</v>
      </c>
      <c r="E7511" s="3">
        <v>0</v>
      </c>
      <c r="F7511" s="3">
        <v>0</v>
      </c>
      <c r="G7511" s="3">
        <f t="shared" si="234"/>
        <v>0</v>
      </c>
      <c r="H7511" s="3">
        <f t="shared" si="235"/>
        <v>0</v>
      </c>
      <c r="J7511" s="3" cm="1">
        <f t="array" ref="J7511">+INDEX(G7511:H7511,,MATCH(Rates!$G$7,$G$4:$H$4,0))</f>
        <v>0</v>
      </c>
    </row>
    <row r="7512" spans="2:10" x14ac:dyDescent="0.25">
      <c r="B7512" s="3">
        <v>11</v>
      </c>
      <c r="C7512" s="3">
        <v>9</v>
      </c>
      <c r="D7512" s="3">
        <v>3</v>
      </c>
      <c r="E7512" s="3">
        <v>0</v>
      </c>
      <c r="F7512" s="3">
        <v>0</v>
      </c>
      <c r="G7512" s="3">
        <f t="shared" si="234"/>
        <v>0</v>
      </c>
      <c r="H7512" s="3">
        <f t="shared" si="235"/>
        <v>0</v>
      </c>
      <c r="J7512" s="3" cm="1">
        <f t="array" ref="J7512">+INDEX(G7512:H7512,,MATCH(Rates!$G$7,$G$4:$H$4,0))</f>
        <v>0</v>
      </c>
    </row>
    <row r="7513" spans="2:10" x14ac:dyDescent="0.25">
      <c r="B7513" s="3">
        <v>11</v>
      </c>
      <c r="C7513" s="3">
        <v>9</v>
      </c>
      <c r="D7513" s="3">
        <v>4</v>
      </c>
      <c r="E7513" s="3">
        <v>0</v>
      </c>
      <c r="F7513" s="3">
        <v>0</v>
      </c>
      <c r="G7513" s="3">
        <f t="shared" si="234"/>
        <v>0</v>
      </c>
      <c r="H7513" s="3">
        <f t="shared" si="235"/>
        <v>0</v>
      </c>
      <c r="J7513" s="3" cm="1">
        <f t="array" ref="J7513">+INDEX(G7513:H7513,,MATCH(Rates!$G$7,$G$4:$H$4,0))</f>
        <v>0</v>
      </c>
    </row>
    <row r="7514" spans="2:10" x14ac:dyDescent="0.25">
      <c r="B7514" s="3">
        <v>11</v>
      </c>
      <c r="C7514" s="3">
        <v>9</v>
      </c>
      <c r="D7514" s="3">
        <v>5</v>
      </c>
      <c r="E7514" s="3">
        <v>0</v>
      </c>
      <c r="F7514" s="3">
        <v>0</v>
      </c>
      <c r="G7514" s="3">
        <f t="shared" si="234"/>
        <v>0</v>
      </c>
      <c r="H7514" s="3">
        <f t="shared" si="235"/>
        <v>0</v>
      </c>
      <c r="J7514" s="3" cm="1">
        <f t="array" ref="J7514">+INDEX(G7514:H7514,,MATCH(Rates!$G$7,$G$4:$H$4,0))</f>
        <v>0</v>
      </c>
    </row>
    <row r="7515" spans="2:10" x14ac:dyDescent="0.25">
      <c r="B7515" s="3">
        <v>11</v>
      </c>
      <c r="C7515" s="3">
        <v>9</v>
      </c>
      <c r="D7515" s="3">
        <v>6</v>
      </c>
      <c r="E7515" s="3">
        <v>0</v>
      </c>
      <c r="F7515" s="3">
        <v>0</v>
      </c>
      <c r="G7515" s="3">
        <f t="shared" si="234"/>
        <v>0</v>
      </c>
      <c r="H7515" s="3">
        <f t="shared" si="235"/>
        <v>0</v>
      </c>
      <c r="J7515" s="3" cm="1">
        <f t="array" ref="J7515">+INDEX(G7515:H7515,,MATCH(Rates!$G$7,$G$4:$H$4,0))</f>
        <v>0</v>
      </c>
    </row>
    <row r="7516" spans="2:10" x14ac:dyDescent="0.25">
      <c r="B7516" s="3">
        <v>11</v>
      </c>
      <c r="C7516" s="3">
        <v>9</v>
      </c>
      <c r="D7516" s="3">
        <v>7</v>
      </c>
      <c r="E7516" s="3">
        <v>0</v>
      </c>
      <c r="F7516" s="3">
        <v>0</v>
      </c>
      <c r="G7516" s="3">
        <f t="shared" si="234"/>
        <v>0</v>
      </c>
      <c r="H7516" s="3">
        <f t="shared" si="235"/>
        <v>0</v>
      </c>
      <c r="J7516" s="3" cm="1">
        <f t="array" ref="J7516">+INDEX(G7516:H7516,,MATCH(Rates!$G$7,$G$4:$H$4,0))</f>
        <v>0</v>
      </c>
    </row>
    <row r="7517" spans="2:10" x14ac:dyDescent="0.25">
      <c r="B7517" s="3">
        <v>11</v>
      </c>
      <c r="C7517" s="3">
        <v>9</v>
      </c>
      <c r="D7517" s="3">
        <v>8</v>
      </c>
      <c r="E7517" s="3">
        <v>1584.732</v>
      </c>
      <c r="F7517" s="3">
        <v>792.36599999999999</v>
      </c>
      <c r="G7517" s="3">
        <f t="shared" si="234"/>
        <v>1.584732</v>
      </c>
      <c r="H7517" s="3">
        <f t="shared" si="235"/>
        <v>0.79236600000000001</v>
      </c>
      <c r="J7517" s="3" cm="1">
        <f t="array" ref="J7517">+INDEX(G7517:H7517,,MATCH(Rates!$G$7,$G$4:$H$4,0))</f>
        <v>1.584732</v>
      </c>
    </row>
    <row r="7518" spans="2:10" x14ac:dyDescent="0.25">
      <c r="B7518" s="3">
        <v>11</v>
      </c>
      <c r="C7518" s="3">
        <v>9</v>
      </c>
      <c r="D7518" s="3">
        <v>9</v>
      </c>
      <c r="E7518" s="3">
        <v>3249.16</v>
      </c>
      <c r="F7518" s="3">
        <v>1624.58</v>
      </c>
      <c r="G7518" s="3">
        <f t="shared" si="234"/>
        <v>3.2491599999999998</v>
      </c>
      <c r="H7518" s="3">
        <f t="shared" si="235"/>
        <v>1.6245799999999999</v>
      </c>
      <c r="J7518" s="3" cm="1">
        <f t="array" ref="J7518">+INDEX(G7518:H7518,,MATCH(Rates!$G$7,$G$4:$H$4,0))</f>
        <v>3.2491599999999998</v>
      </c>
    </row>
    <row r="7519" spans="2:10" x14ac:dyDescent="0.25">
      <c r="B7519" s="3">
        <v>11</v>
      </c>
      <c r="C7519" s="3">
        <v>9</v>
      </c>
      <c r="D7519" s="3">
        <v>10</v>
      </c>
      <c r="E7519" s="3">
        <v>4445.7839999999997</v>
      </c>
      <c r="F7519" s="3">
        <v>2222.8919999999998</v>
      </c>
      <c r="G7519" s="3">
        <f t="shared" si="234"/>
        <v>4.4457839999999997</v>
      </c>
      <c r="H7519" s="3">
        <f t="shared" si="235"/>
        <v>2.2228919999999999</v>
      </c>
      <c r="J7519" s="3" cm="1">
        <f t="array" ref="J7519">+INDEX(G7519:H7519,,MATCH(Rates!$G$7,$G$4:$H$4,0))</f>
        <v>4.4457839999999997</v>
      </c>
    </row>
    <row r="7520" spans="2:10" x14ac:dyDescent="0.25">
      <c r="B7520" s="3">
        <v>11</v>
      </c>
      <c r="C7520" s="3">
        <v>9</v>
      </c>
      <c r="D7520" s="3">
        <v>11</v>
      </c>
      <c r="E7520" s="3">
        <v>5090.0309999999999</v>
      </c>
      <c r="F7520" s="3">
        <v>2545.0149999999999</v>
      </c>
      <c r="G7520" s="3">
        <f t="shared" si="234"/>
        <v>5.0900309999999998</v>
      </c>
      <c r="H7520" s="3">
        <f t="shared" si="235"/>
        <v>2.5450149999999998</v>
      </c>
      <c r="J7520" s="3" cm="1">
        <f t="array" ref="J7520">+INDEX(G7520:H7520,,MATCH(Rates!$G$7,$G$4:$H$4,0))</f>
        <v>5.0900309999999998</v>
      </c>
    </row>
    <row r="7521" spans="2:10" x14ac:dyDescent="0.25">
      <c r="B7521" s="3">
        <v>11</v>
      </c>
      <c r="C7521" s="3">
        <v>9</v>
      </c>
      <c r="D7521" s="3">
        <v>12</v>
      </c>
      <c r="E7521" s="3">
        <v>5226.6279999999997</v>
      </c>
      <c r="F7521" s="3">
        <v>2613.3139999999999</v>
      </c>
      <c r="G7521" s="3">
        <f t="shared" si="234"/>
        <v>5.2266279999999998</v>
      </c>
      <c r="H7521" s="3">
        <f t="shared" si="235"/>
        <v>2.6133139999999999</v>
      </c>
      <c r="J7521" s="3" cm="1">
        <f t="array" ref="J7521">+INDEX(G7521:H7521,,MATCH(Rates!$G$7,$G$4:$H$4,0))</f>
        <v>5.2266279999999998</v>
      </c>
    </row>
    <row r="7522" spans="2:10" x14ac:dyDescent="0.25">
      <c r="B7522" s="3">
        <v>11</v>
      </c>
      <c r="C7522" s="3">
        <v>9</v>
      </c>
      <c r="D7522" s="3">
        <v>13</v>
      </c>
      <c r="E7522" s="3">
        <v>4954.6760000000004</v>
      </c>
      <c r="F7522" s="3">
        <v>2477.3380000000002</v>
      </c>
      <c r="G7522" s="3">
        <f t="shared" si="234"/>
        <v>4.9546760000000001</v>
      </c>
      <c r="H7522" s="3">
        <f t="shared" si="235"/>
        <v>2.477338</v>
      </c>
      <c r="J7522" s="3" cm="1">
        <f t="array" ref="J7522">+INDEX(G7522:H7522,,MATCH(Rates!$G$7,$G$4:$H$4,0))</f>
        <v>4.9546760000000001</v>
      </c>
    </row>
    <row r="7523" spans="2:10" x14ac:dyDescent="0.25">
      <c r="B7523" s="3">
        <v>11</v>
      </c>
      <c r="C7523" s="3">
        <v>9</v>
      </c>
      <c r="D7523" s="3">
        <v>14</v>
      </c>
      <c r="E7523" s="3">
        <v>4234.0339999999997</v>
      </c>
      <c r="F7523" s="3">
        <v>2117.0169999999998</v>
      </c>
      <c r="G7523" s="3">
        <f t="shared" si="234"/>
        <v>4.2340339999999994</v>
      </c>
      <c r="H7523" s="3">
        <f t="shared" si="235"/>
        <v>2.1170169999999997</v>
      </c>
      <c r="J7523" s="3" cm="1">
        <f t="array" ref="J7523">+INDEX(G7523:H7523,,MATCH(Rates!$G$7,$G$4:$H$4,0))</f>
        <v>4.2340339999999994</v>
      </c>
    </row>
    <row r="7524" spans="2:10" x14ac:dyDescent="0.25">
      <c r="B7524" s="3">
        <v>11</v>
      </c>
      <c r="C7524" s="3">
        <v>9</v>
      </c>
      <c r="D7524" s="3">
        <v>15</v>
      </c>
      <c r="E7524" s="3">
        <v>2993.4929999999999</v>
      </c>
      <c r="F7524" s="3">
        <v>1496.7460000000001</v>
      </c>
      <c r="G7524" s="3">
        <f t="shared" si="234"/>
        <v>2.993493</v>
      </c>
      <c r="H7524" s="3">
        <f t="shared" si="235"/>
        <v>1.4967460000000001</v>
      </c>
      <c r="J7524" s="3" cm="1">
        <f t="array" ref="J7524">+INDEX(G7524:H7524,,MATCH(Rates!$G$7,$G$4:$H$4,0))</f>
        <v>2.993493</v>
      </c>
    </row>
    <row r="7525" spans="2:10" x14ac:dyDescent="0.25">
      <c r="B7525" s="3">
        <v>11</v>
      </c>
      <c r="C7525" s="3">
        <v>9</v>
      </c>
      <c r="D7525" s="3">
        <v>16</v>
      </c>
      <c r="E7525" s="3">
        <v>1405.9449999999999</v>
      </c>
      <c r="F7525" s="3">
        <v>702.97299999999996</v>
      </c>
      <c r="G7525" s="3">
        <f t="shared" si="234"/>
        <v>1.405945</v>
      </c>
      <c r="H7525" s="3">
        <f t="shared" si="235"/>
        <v>0.70297299999999996</v>
      </c>
      <c r="J7525" s="3" cm="1">
        <f t="array" ref="J7525">+INDEX(G7525:H7525,,MATCH(Rates!$G$7,$G$4:$H$4,0))</f>
        <v>1.405945</v>
      </c>
    </row>
    <row r="7526" spans="2:10" x14ac:dyDescent="0.25">
      <c r="B7526" s="3">
        <v>11</v>
      </c>
      <c r="C7526" s="3">
        <v>9</v>
      </c>
      <c r="D7526" s="3">
        <v>17</v>
      </c>
      <c r="E7526" s="3">
        <v>0</v>
      </c>
      <c r="F7526" s="3">
        <v>0</v>
      </c>
      <c r="G7526" s="3">
        <f t="shared" si="234"/>
        <v>0</v>
      </c>
      <c r="H7526" s="3">
        <f t="shared" si="235"/>
        <v>0</v>
      </c>
      <c r="J7526" s="3" cm="1">
        <f t="array" ref="J7526">+INDEX(G7526:H7526,,MATCH(Rates!$G$7,$G$4:$H$4,0))</f>
        <v>0</v>
      </c>
    </row>
    <row r="7527" spans="2:10" x14ac:dyDescent="0.25">
      <c r="B7527" s="3">
        <v>11</v>
      </c>
      <c r="C7527" s="3">
        <v>9</v>
      </c>
      <c r="D7527" s="3">
        <v>18</v>
      </c>
      <c r="E7527" s="3">
        <v>0</v>
      </c>
      <c r="F7527" s="3">
        <v>0</v>
      </c>
      <c r="G7527" s="3">
        <f t="shared" si="234"/>
        <v>0</v>
      </c>
      <c r="H7527" s="3">
        <f t="shared" si="235"/>
        <v>0</v>
      </c>
      <c r="J7527" s="3" cm="1">
        <f t="array" ref="J7527">+INDEX(G7527:H7527,,MATCH(Rates!$G$7,$G$4:$H$4,0))</f>
        <v>0</v>
      </c>
    </row>
    <row r="7528" spans="2:10" x14ac:dyDescent="0.25">
      <c r="B7528" s="3">
        <v>11</v>
      </c>
      <c r="C7528" s="3">
        <v>9</v>
      </c>
      <c r="D7528" s="3">
        <v>19</v>
      </c>
      <c r="E7528" s="3">
        <v>0</v>
      </c>
      <c r="F7528" s="3">
        <v>0</v>
      </c>
      <c r="G7528" s="3">
        <f t="shared" si="234"/>
        <v>0</v>
      </c>
      <c r="H7528" s="3">
        <f t="shared" si="235"/>
        <v>0</v>
      </c>
      <c r="J7528" s="3" cm="1">
        <f t="array" ref="J7528">+INDEX(G7528:H7528,,MATCH(Rates!$G$7,$G$4:$H$4,0))</f>
        <v>0</v>
      </c>
    </row>
    <row r="7529" spans="2:10" x14ac:dyDescent="0.25">
      <c r="B7529" s="3">
        <v>11</v>
      </c>
      <c r="C7529" s="3">
        <v>9</v>
      </c>
      <c r="D7529" s="3">
        <v>20</v>
      </c>
      <c r="E7529" s="3">
        <v>0</v>
      </c>
      <c r="F7529" s="3">
        <v>0</v>
      </c>
      <c r="G7529" s="3">
        <f t="shared" si="234"/>
        <v>0</v>
      </c>
      <c r="H7529" s="3">
        <f t="shared" si="235"/>
        <v>0</v>
      </c>
      <c r="J7529" s="3" cm="1">
        <f t="array" ref="J7529">+INDEX(G7529:H7529,,MATCH(Rates!$G$7,$G$4:$H$4,0))</f>
        <v>0</v>
      </c>
    </row>
    <row r="7530" spans="2:10" x14ac:dyDescent="0.25">
      <c r="B7530" s="3">
        <v>11</v>
      </c>
      <c r="C7530" s="3">
        <v>9</v>
      </c>
      <c r="D7530" s="3">
        <v>21</v>
      </c>
      <c r="E7530" s="3">
        <v>0</v>
      </c>
      <c r="F7530" s="3">
        <v>0</v>
      </c>
      <c r="G7530" s="3">
        <f t="shared" si="234"/>
        <v>0</v>
      </c>
      <c r="H7530" s="3">
        <f t="shared" si="235"/>
        <v>0</v>
      </c>
      <c r="J7530" s="3" cm="1">
        <f t="array" ref="J7530">+INDEX(G7530:H7530,,MATCH(Rates!$G$7,$G$4:$H$4,0))</f>
        <v>0</v>
      </c>
    </row>
    <row r="7531" spans="2:10" x14ac:dyDescent="0.25">
      <c r="B7531" s="3">
        <v>11</v>
      </c>
      <c r="C7531" s="3">
        <v>9</v>
      </c>
      <c r="D7531" s="3">
        <v>22</v>
      </c>
      <c r="E7531" s="3">
        <v>0</v>
      </c>
      <c r="F7531" s="3">
        <v>0</v>
      </c>
      <c r="G7531" s="3">
        <f t="shared" si="234"/>
        <v>0</v>
      </c>
      <c r="H7531" s="3">
        <f t="shared" si="235"/>
        <v>0</v>
      </c>
      <c r="J7531" s="3" cm="1">
        <f t="array" ref="J7531">+INDEX(G7531:H7531,,MATCH(Rates!$G$7,$G$4:$H$4,0))</f>
        <v>0</v>
      </c>
    </row>
    <row r="7532" spans="2:10" x14ac:dyDescent="0.25">
      <c r="B7532" s="3">
        <v>11</v>
      </c>
      <c r="C7532" s="3">
        <v>9</v>
      </c>
      <c r="D7532" s="3">
        <v>23</v>
      </c>
      <c r="E7532" s="3">
        <v>0</v>
      </c>
      <c r="F7532" s="3">
        <v>0</v>
      </c>
      <c r="G7532" s="3">
        <f t="shared" si="234"/>
        <v>0</v>
      </c>
      <c r="H7532" s="3">
        <f t="shared" si="235"/>
        <v>0</v>
      </c>
      <c r="J7532" s="3" cm="1">
        <f t="array" ref="J7532">+INDEX(G7532:H7532,,MATCH(Rates!$G$7,$G$4:$H$4,0))</f>
        <v>0</v>
      </c>
    </row>
    <row r="7533" spans="2:10" x14ac:dyDescent="0.25">
      <c r="B7533" s="3">
        <v>11</v>
      </c>
      <c r="C7533" s="3">
        <v>10</v>
      </c>
      <c r="D7533" s="3">
        <v>0</v>
      </c>
      <c r="E7533" s="3">
        <v>0</v>
      </c>
      <c r="F7533" s="3">
        <v>0</v>
      </c>
      <c r="G7533" s="3">
        <f t="shared" si="234"/>
        <v>0</v>
      </c>
      <c r="H7533" s="3">
        <f t="shared" si="235"/>
        <v>0</v>
      </c>
      <c r="J7533" s="3" cm="1">
        <f t="array" ref="J7533">+INDEX(G7533:H7533,,MATCH(Rates!$G$7,$G$4:$H$4,0))</f>
        <v>0</v>
      </c>
    </row>
    <row r="7534" spans="2:10" x14ac:dyDescent="0.25">
      <c r="B7534" s="3">
        <v>11</v>
      </c>
      <c r="C7534" s="3">
        <v>10</v>
      </c>
      <c r="D7534" s="3">
        <v>1</v>
      </c>
      <c r="E7534" s="3">
        <v>0</v>
      </c>
      <c r="F7534" s="3">
        <v>0</v>
      </c>
      <c r="G7534" s="3">
        <f t="shared" si="234"/>
        <v>0</v>
      </c>
      <c r="H7534" s="3">
        <f t="shared" si="235"/>
        <v>0</v>
      </c>
      <c r="J7534" s="3" cm="1">
        <f t="array" ref="J7534">+INDEX(G7534:H7534,,MATCH(Rates!$G$7,$G$4:$H$4,0))</f>
        <v>0</v>
      </c>
    </row>
    <row r="7535" spans="2:10" x14ac:dyDescent="0.25">
      <c r="B7535" s="3">
        <v>11</v>
      </c>
      <c r="C7535" s="3">
        <v>10</v>
      </c>
      <c r="D7535" s="3">
        <v>2</v>
      </c>
      <c r="E7535" s="3">
        <v>0</v>
      </c>
      <c r="F7535" s="3">
        <v>0</v>
      </c>
      <c r="G7535" s="3">
        <f t="shared" si="234"/>
        <v>0</v>
      </c>
      <c r="H7535" s="3">
        <f t="shared" si="235"/>
        <v>0</v>
      </c>
      <c r="J7535" s="3" cm="1">
        <f t="array" ref="J7535">+INDEX(G7535:H7535,,MATCH(Rates!$G$7,$G$4:$H$4,0))</f>
        <v>0</v>
      </c>
    </row>
    <row r="7536" spans="2:10" x14ac:dyDescent="0.25">
      <c r="B7536" s="3">
        <v>11</v>
      </c>
      <c r="C7536" s="3">
        <v>10</v>
      </c>
      <c r="D7536" s="3">
        <v>3</v>
      </c>
      <c r="E7536" s="3">
        <v>0</v>
      </c>
      <c r="F7536" s="3">
        <v>0</v>
      </c>
      <c r="G7536" s="3">
        <f t="shared" si="234"/>
        <v>0</v>
      </c>
      <c r="H7536" s="3">
        <f t="shared" si="235"/>
        <v>0</v>
      </c>
      <c r="J7536" s="3" cm="1">
        <f t="array" ref="J7536">+INDEX(G7536:H7536,,MATCH(Rates!$G$7,$G$4:$H$4,0))</f>
        <v>0</v>
      </c>
    </row>
    <row r="7537" spans="2:10" x14ac:dyDescent="0.25">
      <c r="B7537" s="3">
        <v>11</v>
      </c>
      <c r="C7537" s="3">
        <v>10</v>
      </c>
      <c r="D7537" s="3">
        <v>4</v>
      </c>
      <c r="E7537" s="3">
        <v>0</v>
      </c>
      <c r="F7537" s="3">
        <v>0</v>
      </c>
      <c r="G7537" s="3">
        <f t="shared" si="234"/>
        <v>0</v>
      </c>
      <c r="H7537" s="3">
        <f t="shared" si="235"/>
        <v>0</v>
      </c>
      <c r="J7537" s="3" cm="1">
        <f t="array" ref="J7537">+INDEX(G7537:H7537,,MATCH(Rates!$G$7,$G$4:$H$4,0))</f>
        <v>0</v>
      </c>
    </row>
    <row r="7538" spans="2:10" x14ac:dyDescent="0.25">
      <c r="B7538" s="3">
        <v>11</v>
      </c>
      <c r="C7538" s="3">
        <v>10</v>
      </c>
      <c r="D7538" s="3">
        <v>5</v>
      </c>
      <c r="E7538" s="3">
        <v>0</v>
      </c>
      <c r="F7538" s="3">
        <v>0</v>
      </c>
      <c r="G7538" s="3">
        <f t="shared" si="234"/>
        <v>0</v>
      </c>
      <c r="H7538" s="3">
        <f t="shared" si="235"/>
        <v>0</v>
      </c>
      <c r="J7538" s="3" cm="1">
        <f t="array" ref="J7538">+INDEX(G7538:H7538,,MATCH(Rates!$G$7,$G$4:$H$4,0))</f>
        <v>0</v>
      </c>
    </row>
    <row r="7539" spans="2:10" x14ac:dyDescent="0.25">
      <c r="B7539" s="3">
        <v>11</v>
      </c>
      <c r="C7539" s="3">
        <v>10</v>
      </c>
      <c r="D7539" s="3">
        <v>6</v>
      </c>
      <c r="E7539" s="3">
        <v>0</v>
      </c>
      <c r="F7539" s="3">
        <v>0</v>
      </c>
      <c r="G7539" s="3">
        <f t="shared" si="234"/>
        <v>0</v>
      </c>
      <c r="H7539" s="3">
        <f t="shared" si="235"/>
        <v>0</v>
      </c>
      <c r="J7539" s="3" cm="1">
        <f t="array" ref="J7539">+INDEX(G7539:H7539,,MATCH(Rates!$G$7,$G$4:$H$4,0))</f>
        <v>0</v>
      </c>
    </row>
    <row r="7540" spans="2:10" x14ac:dyDescent="0.25">
      <c r="B7540" s="3">
        <v>11</v>
      </c>
      <c r="C7540" s="3">
        <v>10</v>
      </c>
      <c r="D7540" s="3">
        <v>7</v>
      </c>
      <c r="E7540" s="3">
        <v>0</v>
      </c>
      <c r="F7540" s="3">
        <v>0</v>
      </c>
      <c r="G7540" s="3">
        <f t="shared" si="234"/>
        <v>0</v>
      </c>
      <c r="H7540" s="3">
        <f t="shared" si="235"/>
        <v>0</v>
      </c>
      <c r="J7540" s="3" cm="1">
        <f t="array" ref="J7540">+INDEX(G7540:H7540,,MATCH(Rates!$G$7,$G$4:$H$4,0))</f>
        <v>0</v>
      </c>
    </row>
    <row r="7541" spans="2:10" x14ac:dyDescent="0.25">
      <c r="B7541" s="3">
        <v>11</v>
      </c>
      <c r="C7541" s="3">
        <v>10</v>
      </c>
      <c r="D7541" s="3">
        <v>8</v>
      </c>
      <c r="E7541" s="3">
        <v>1412.491</v>
      </c>
      <c r="F7541" s="3">
        <v>706.24599999999998</v>
      </c>
      <c r="G7541" s="3">
        <f t="shared" si="234"/>
        <v>1.4124909999999999</v>
      </c>
      <c r="H7541" s="3">
        <f t="shared" si="235"/>
        <v>0.70624599999999993</v>
      </c>
      <c r="J7541" s="3" cm="1">
        <f t="array" ref="J7541">+INDEX(G7541:H7541,,MATCH(Rates!$G$7,$G$4:$H$4,0))</f>
        <v>1.4124909999999999</v>
      </c>
    </row>
    <row r="7542" spans="2:10" x14ac:dyDescent="0.25">
      <c r="B7542" s="3">
        <v>11</v>
      </c>
      <c r="C7542" s="3">
        <v>10</v>
      </c>
      <c r="D7542" s="3">
        <v>9</v>
      </c>
      <c r="E7542" s="3">
        <v>2983.2510000000002</v>
      </c>
      <c r="F7542" s="3">
        <v>1491.625</v>
      </c>
      <c r="G7542" s="3">
        <f t="shared" si="234"/>
        <v>2.9832510000000001</v>
      </c>
      <c r="H7542" s="3">
        <f t="shared" si="235"/>
        <v>1.491625</v>
      </c>
      <c r="J7542" s="3" cm="1">
        <f t="array" ref="J7542">+INDEX(G7542:H7542,,MATCH(Rates!$G$7,$G$4:$H$4,0))</f>
        <v>2.9832510000000001</v>
      </c>
    </row>
    <row r="7543" spans="2:10" x14ac:dyDescent="0.25">
      <c r="B7543" s="3">
        <v>11</v>
      </c>
      <c r="C7543" s="3">
        <v>10</v>
      </c>
      <c r="D7543" s="3">
        <v>10</v>
      </c>
      <c r="E7543" s="3">
        <v>4175.0929999999998</v>
      </c>
      <c r="F7543" s="3">
        <v>2087.547</v>
      </c>
      <c r="G7543" s="3">
        <f t="shared" si="234"/>
        <v>4.1750929999999995</v>
      </c>
      <c r="H7543" s="3">
        <f t="shared" si="235"/>
        <v>2.0875469999999998</v>
      </c>
      <c r="J7543" s="3" cm="1">
        <f t="array" ref="J7543">+INDEX(G7543:H7543,,MATCH(Rates!$G$7,$G$4:$H$4,0))</f>
        <v>4.1750929999999995</v>
      </c>
    </row>
    <row r="7544" spans="2:10" x14ac:dyDescent="0.25">
      <c r="B7544" s="3">
        <v>11</v>
      </c>
      <c r="C7544" s="3">
        <v>10</v>
      </c>
      <c r="D7544" s="3">
        <v>11</v>
      </c>
      <c r="E7544" s="3">
        <v>4062.0709999999999</v>
      </c>
      <c r="F7544" s="3">
        <v>2031.0360000000001</v>
      </c>
      <c r="G7544" s="3">
        <f t="shared" si="234"/>
        <v>4.0620709999999995</v>
      </c>
      <c r="H7544" s="3">
        <f t="shared" si="235"/>
        <v>2.0310359999999998</v>
      </c>
      <c r="J7544" s="3" cm="1">
        <f t="array" ref="J7544">+INDEX(G7544:H7544,,MATCH(Rates!$G$7,$G$4:$H$4,0))</f>
        <v>4.0620709999999995</v>
      </c>
    </row>
    <row r="7545" spans="2:10" x14ac:dyDescent="0.25">
      <c r="B7545" s="3">
        <v>11</v>
      </c>
      <c r="C7545" s="3">
        <v>10</v>
      </c>
      <c r="D7545" s="3">
        <v>12</v>
      </c>
      <c r="E7545" s="3">
        <v>4989.8249999999998</v>
      </c>
      <c r="F7545" s="3">
        <v>2494.913</v>
      </c>
      <c r="G7545" s="3">
        <f t="shared" si="234"/>
        <v>4.9898249999999997</v>
      </c>
      <c r="H7545" s="3">
        <f t="shared" si="235"/>
        <v>2.4949129999999999</v>
      </c>
      <c r="J7545" s="3" cm="1">
        <f t="array" ref="J7545">+INDEX(G7545:H7545,,MATCH(Rates!$G$7,$G$4:$H$4,0))</f>
        <v>4.9898249999999997</v>
      </c>
    </row>
    <row r="7546" spans="2:10" x14ac:dyDescent="0.25">
      <c r="B7546" s="3">
        <v>11</v>
      </c>
      <c r="C7546" s="3">
        <v>10</v>
      </c>
      <c r="D7546" s="3">
        <v>13</v>
      </c>
      <c r="E7546" s="3">
        <v>4050.7289999999998</v>
      </c>
      <c r="F7546" s="3">
        <v>2025.365</v>
      </c>
      <c r="G7546" s="3">
        <f t="shared" si="234"/>
        <v>4.0507289999999996</v>
      </c>
      <c r="H7546" s="3">
        <f t="shared" si="235"/>
        <v>2.0253649999999999</v>
      </c>
      <c r="J7546" s="3" cm="1">
        <f t="array" ref="J7546">+INDEX(G7546:H7546,,MATCH(Rates!$G$7,$G$4:$H$4,0))</f>
        <v>4.0507289999999996</v>
      </c>
    </row>
    <row r="7547" spans="2:10" x14ac:dyDescent="0.25">
      <c r="B7547" s="3">
        <v>11</v>
      </c>
      <c r="C7547" s="3">
        <v>10</v>
      </c>
      <c r="D7547" s="3">
        <v>14</v>
      </c>
      <c r="E7547" s="3">
        <v>3525.84</v>
      </c>
      <c r="F7547" s="3">
        <v>1762.92</v>
      </c>
      <c r="G7547" s="3">
        <f t="shared" si="234"/>
        <v>3.5258400000000001</v>
      </c>
      <c r="H7547" s="3">
        <f t="shared" si="235"/>
        <v>1.76292</v>
      </c>
      <c r="J7547" s="3" cm="1">
        <f t="array" ref="J7547">+INDEX(G7547:H7547,,MATCH(Rates!$G$7,$G$4:$H$4,0))</f>
        <v>3.5258400000000001</v>
      </c>
    </row>
    <row r="7548" spans="2:10" x14ac:dyDescent="0.25">
      <c r="B7548" s="3">
        <v>11</v>
      </c>
      <c r="C7548" s="3">
        <v>10</v>
      </c>
      <c r="D7548" s="3">
        <v>15</v>
      </c>
      <c r="E7548" s="3">
        <v>2714.4670000000001</v>
      </c>
      <c r="F7548" s="3">
        <v>1357.2339999999999</v>
      </c>
      <c r="G7548" s="3">
        <f t="shared" si="234"/>
        <v>2.714467</v>
      </c>
      <c r="H7548" s="3">
        <f t="shared" si="235"/>
        <v>1.3572339999999998</v>
      </c>
      <c r="J7548" s="3" cm="1">
        <f t="array" ref="J7548">+INDEX(G7548:H7548,,MATCH(Rates!$G$7,$G$4:$H$4,0))</f>
        <v>2.714467</v>
      </c>
    </row>
    <row r="7549" spans="2:10" x14ac:dyDescent="0.25">
      <c r="B7549" s="3">
        <v>11</v>
      </c>
      <c r="C7549" s="3">
        <v>10</v>
      </c>
      <c r="D7549" s="3">
        <v>16</v>
      </c>
      <c r="E7549" s="3">
        <v>968.23599999999999</v>
      </c>
      <c r="F7549" s="3">
        <v>484.11799999999999</v>
      </c>
      <c r="G7549" s="3">
        <f t="shared" si="234"/>
        <v>0.96823599999999999</v>
      </c>
      <c r="H7549" s="3">
        <f t="shared" si="235"/>
        <v>0.48411799999999999</v>
      </c>
      <c r="J7549" s="3" cm="1">
        <f t="array" ref="J7549">+INDEX(G7549:H7549,,MATCH(Rates!$G$7,$G$4:$H$4,0))</f>
        <v>0.96823599999999999</v>
      </c>
    </row>
    <row r="7550" spans="2:10" x14ac:dyDescent="0.25">
      <c r="B7550" s="3">
        <v>11</v>
      </c>
      <c r="C7550" s="3">
        <v>10</v>
      </c>
      <c r="D7550" s="3">
        <v>17</v>
      </c>
      <c r="E7550" s="3">
        <v>0</v>
      </c>
      <c r="F7550" s="3">
        <v>0</v>
      </c>
      <c r="G7550" s="3">
        <f t="shared" si="234"/>
        <v>0</v>
      </c>
      <c r="H7550" s="3">
        <f t="shared" si="235"/>
        <v>0</v>
      </c>
      <c r="J7550" s="3" cm="1">
        <f t="array" ref="J7550">+INDEX(G7550:H7550,,MATCH(Rates!$G$7,$G$4:$H$4,0))</f>
        <v>0</v>
      </c>
    </row>
    <row r="7551" spans="2:10" x14ac:dyDescent="0.25">
      <c r="B7551" s="3">
        <v>11</v>
      </c>
      <c r="C7551" s="3">
        <v>10</v>
      </c>
      <c r="D7551" s="3">
        <v>18</v>
      </c>
      <c r="E7551" s="3">
        <v>0</v>
      </c>
      <c r="F7551" s="3">
        <v>0</v>
      </c>
      <c r="G7551" s="3">
        <f t="shared" si="234"/>
        <v>0</v>
      </c>
      <c r="H7551" s="3">
        <f t="shared" si="235"/>
        <v>0</v>
      </c>
      <c r="J7551" s="3" cm="1">
        <f t="array" ref="J7551">+INDEX(G7551:H7551,,MATCH(Rates!$G$7,$G$4:$H$4,0))</f>
        <v>0</v>
      </c>
    </row>
    <row r="7552" spans="2:10" x14ac:dyDescent="0.25">
      <c r="B7552" s="3">
        <v>11</v>
      </c>
      <c r="C7552" s="3">
        <v>10</v>
      </c>
      <c r="D7552" s="3">
        <v>19</v>
      </c>
      <c r="E7552" s="3">
        <v>0</v>
      </c>
      <c r="F7552" s="3">
        <v>0</v>
      </c>
      <c r="G7552" s="3">
        <f t="shared" si="234"/>
        <v>0</v>
      </c>
      <c r="H7552" s="3">
        <f t="shared" si="235"/>
        <v>0</v>
      </c>
      <c r="J7552" s="3" cm="1">
        <f t="array" ref="J7552">+INDEX(G7552:H7552,,MATCH(Rates!$G$7,$G$4:$H$4,0))</f>
        <v>0</v>
      </c>
    </row>
    <row r="7553" spans="2:10" x14ac:dyDescent="0.25">
      <c r="B7553" s="3">
        <v>11</v>
      </c>
      <c r="C7553" s="3">
        <v>10</v>
      </c>
      <c r="D7553" s="3">
        <v>20</v>
      </c>
      <c r="E7553" s="3">
        <v>0</v>
      </c>
      <c r="F7553" s="3">
        <v>0</v>
      </c>
      <c r="G7553" s="3">
        <f t="shared" si="234"/>
        <v>0</v>
      </c>
      <c r="H7553" s="3">
        <f t="shared" si="235"/>
        <v>0</v>
      </c>
      <c r="J7553" s="3" cm="1">
        <f t="array" ref="J7553">+INDEX(G7553:H7553,,MATCH(Rates!$G$7,$G$4:$H$4,0))</f>
        <v>0</v>
      </c>
    </row>
    <row r="7554" spans="2:10" x14ac:dyDescent="0.25">
      <c r="B7554" s="3">
        <v>11</v>
      </c>
      <c r="C7554" s="3">
        <v>10</v>
      </c>
      <c r="D7554" s="3">
        <v>21</v>
      </c>
      <c r="E7554" s="3">
        <v>0</v>
      </c>
      <c r="F7554" s="3">
        <v>0</v>
      </c>
      <c r="G7554" s="3">
        <f t="shared" si="234"/>
        <v>0</v>
      </c>
      <c r="H7554" s="3">
        <f t="shared" si="235"/>
        <v>0</v>
      </c>
      <c r="J7554" s="3" cm="1">
        <f t="array" ref="J7554">+INDEX(G7554:H7554,,MATCH(Rates!$G$7,$G$4:$H$4,0))</f>
        <v>0</v>
      </c>
    </row>
    <row r="7555" spans="2:10" x14ac:dyDescent="0.25">
      <c r="B7555" s="3">
        <v>11</v>
      </c>
      <c r="C7555" s="3">
        <v>10</v>
      </c>
      <c r="D7555" s="3">
        <v>22</v>
      </c>
      <c r="E7555" s="3">
        <v>0</v>
      </c>
      <c r="F7555" s="3">
        <v>0</v>
      </c>
      <c r="G7555" s="3">
        <f t="shared" si="234"/>
        <v>0</v>
      </c>
      <c r="H7555" s="3">
        <f t="shared" si="235"/>
        <v>0</v>
      </c>
      <c r="J7555" s="3" cm="1">
        <f t="array" ref="J7555">+INDEX(G7555:H7555,,MATCH(Rates!$G$7,$G$4:$H$4,0))</f>
        <v>0</v>
      </c>
    </row>
    <row r="7556" spans="2:10" x14ac:dyDescent="0.25">
      <c r="B7556" s="3">
        <v>11</v>
      </c>
      <c r="C7556" s="3">
        <v>10</v>
      </c>
      <c r="D7556" s="3">
        <v>23</v>
      </c>
      <c r="E7556" s="3">
        <v>0</v>
      </c>
      <c r="F7556" s="3">
        <v>0</v>
      </c>
      <c r="G7556" s="3">
        <f t="shared" si="234"/>
        <v>0</v>
      </c>
      <c r="H7556" s="3">
        <f t="shared" si="235"/>
        <v>0</v>
      </c>
      <c r="J7556" s="3" cm="1">
        <f t="array" ref="J7556">+INDEX(G7556:H7556,,MATCH(Rates!$G$7,$G$4:$H$4,0))</f>
        <v>0</v>
      </c>
    </row>
    <row r="7557" spans="2:10" x14ac:dyDescent="0.25">
      <c r="B7557" s="3">
        <v>11</v>
      </c>
      <c r="C7557" s="3">
        <v>11</v>
      </c>
      <c r="D7557" s="3">
        <v>0</v>
      </c>
      <c r="E7557" s="3">
        <v>0</v>
      </c>
      <c r="F7557" s="3">
        <v>0</v>
      </c>
      <c r="G7557" s="3">
        <f t="shared" si="234"/>
        <v>0</v>
      </c>
      <c r="H7557" s="3">
        <f t="shared" si="235"/>
        <v>0</v>
      </c>
      <c r="J7557" s="3" cm="1">
        <f t="array" ref="J7557">+INDEX(G7557:H7557,,MATCH(Rates!$G$7,$G$4:$H$4,0))</f>
        <v>0</v>
      </c>
    </row>
    <row r="7558" spans="2:10" x14ac:dyDescent="0.25">
      <c r="B7558" s="3">
        <v>11</v>
      </c>
      <c r="C7558" s="3">
        <v>11</v>
      </c>
      <c r="D7558" s="3">
        <v>1</v>
      </c>
      <c r="E7558" s="3">
        <v>0</v>
      </c>
      <c r="F7558" s="3">
        <v>0</v>
      </c>
      <c r="G7558" s="3">
        <f t="shared" si="234"/>
        <v>0</v>
      </c>
      <c r="H7558" s="3">
        <f t="shared" si="235"/>
        <v>0</v>
      </c>
      <c r="J7558" s="3" cm="1">
        <f t="array" ref="J7558">+INDEX(G7558:H7558,,MATCH(Rates!$G$7,$G$4:$H$4,0))</f>
        <v>0</v>
      </c>
    </row>
    <row r="7559" spans="2:10" x14ac:dyDescent="0.25">
      <c r="B7559" s="3">
        <v>11</v>
      </c>
      <c r="C7559" s="3">
        <v>11</v>
      </c>
      <c r="D7559" s="3">
        <v>2</v>
      </c>
      <c r="E7559" s="3">
        <v>0</v>
      </c>
      <c r="F7559" s="3">
        <v>0</v>
      </c>
      <c r="G7559" s="3">
        <f t="shared" si="234"/>
        <v>0</v>
      </c>
      <c r="H7559" s="3">
        <f t="shared" si="235"/>
        <v>0</v>
      </c>
      <c r="J7559" s="3" cm="1">
        <f t="array" ref="J7559">+INDEX(G7559:H7559,,MATCH(Rates!$G$7,$G$4:$H$4,0))</f>
        <v>0</v>
      </c>
    </row>
    <row r="7560" spans="2:10" x14ac:dyDescent="0.25">
      <c r="B7560" s="3">
        <v>11</v>
      </c>
      <c r="C7560" s="3">
        <v>11</v>
      </c>
      <c r="D7560" s="3">
        <v>3</v>
      </c>
      <c r="E7560" s="3">
        <v>0</v>
      </c>
      <c r="F7560" s="3">
        <v>0</v>
      </c>
      <c r="G7560" s="3">
        <f t="shared" si="234"/>
        <v>0</v>
      </c>
      <c r="H7560" s="3">
        <f t="shared" si="235"/>
        <v>0</v>
      </c>
      <c r="J7560" s="3" cm="1">
        <f t="array" ref="J7560">+INDEX(G7560:H7560,,MATCH(Rates!$G$7,$G$4:$H$4,0))</f>
        <v>0</v>
      </c>
    </row>
    <row r="7561" spans="2:10" x14ac:dyDescent="0.25">
      <c r="B7561" s="3">
        <v>11</v>
      </c>
      <c r="C7561" s="3">
        <v>11</v>
      </c>
      <c r="D7561" s="3">
        <v>4</v>
      </c>
      <c r="E7561" s="3">
        <v>0</v>
      </c>
      <c r="F7561" s="3">
        <v>0</v>
      </c>
      <c r="G7561" s="3">
        <f t="shared" si="234"/>
        <v>0</v>
      </c>
      <c r="H7561" s="3">
        <f t="shared" si="235"/>
        <v>0</v>
      </c>
      <c r="J7561" s="3" cm="1">
        <f t="array" ref="J7561">+INDEX(G7561:H7561,,MATCH(Rates!$G$7,$G$4:$H$4,0))</f>
        <v>0</v>
      </c>
    </row>
    <row r="7562" spans="2:10" x14ac:dyDescent="0.25">
      <c r="B7562" s="3">
        <v>11</v>
      </c>
      <c r="C7562" s="3">
        <v>11</v>
      </c>
      <c r="D7562" s="3">
        <v>5</v>
      </c>
      <c r="E7562" s="3">
        <v>0</v>
      </c>
      <c r="F7562" s="3">
        <v>0</v>
      </c>
      <c r="G7562" s="3">
        <f t="shared" si="234"/>
        <v>0</v>
      </c>
      <c r="H7562" s="3">
        <f t="shared" si="235"/>
        <v>0</v>
      </c>
      <c r="J7562" s="3" cm="1">
        <f t="array" ref="J7562">+INDEX(G7562:H7562,,MATCH(Rates!$G$7,$G$4:$H$4,0))</f>
        <v>0</v>
      </c>
    </row>
    <row r="7563" spans="2:10" x14ac:dyDescent="0.25">
      <c r="B7563" s="3">
        <v>11</v>
      </c>
      <c r="C7563" s="3">
        <v>11</v>
      </c>
      <c r="D7563" s="3">
        <v>6</v>
      </c>
      <c r="E7563" s="3">
        <v>0</v>
      </c>
      <c r="F7563" s="3">
        <v>0</v>
      </c>
      <c r="G7563" s="3">
        <f t="shared" si="234"/>
        <v>0</v>
      </c>
      <c r="H7563" s="3">
        <f t="shared" si="235"/>
        <v>0</v>
      </c>
      <c r="J7563" s="3" cm="1">
        <f t="array" ref="J7563">+INDEX(G7563:H7563,,MATCH(Rates!$G$7,$G$4:$H$4,0))</f>
        <v>0</v>
      </c>
    </row>
    <row r="7564" spans="2:10" x14ac:dyDescent="0.25">
      <c r="B7564" s="3">
        <v>11</v>
      </c>
      <c r="C7564" s="3">
        <v>11</v>
      </c>
      <c r="D7564" s="3">
        <v>7</v>
      </c>
      <c r="E7564" s="3">
        <v>0</v>
      </c>
      <c r="F7564" s="3">
        <v>0</v>
      </c>
      <c r="G7564" s="3">
        <f t="shared" si="234"/>
        <v>0</v>
      </c>
      <c r="H7564" s="3">
        <f t="shared" si="235"/>
        <v>0</v>
      </c>
      <c r="J7564" s="3" cm="1">
        <f t="array" ref="J7564">+INDEX(G7564:H7564,,MATCH(Rates!$G$7,$G$4:$H$4,0))</f>
        <v>0</v>
      </c>
    </row>
    <row r="7565" spans="2:10" x14ac:dyDescent="0.25">
      <c r="B7565" s="3">
        <v>11</v>
      </c>
      <c r="C7565" s="3">
        <v>11</v>
      </c>
      <c r="D7565" s="3">
        <v>8</v>
      </c>
      <c r="E7565" s="3">
        <v>694.20500000000004</v>
      </c>
      <c r="F7565" s="3">
        <v>347.10300000000001</v>
      </c>
      <c r="G7565" s="3">
        <f t="shared" si="234"/>
        <v>0.69420500000000007</v>
      </c>
      <c r="H7565" s="3">
        <f t="shared" si="235"/>
        <v>0.34710299999999999</v>
      </c>
      <c r="J7565" s="3" cm="1">
        <f t="array" ref="J7565">+INDEX(G7565:H7565,,MATCH(Rates!$G$7,$G$4:$H$4,0))</f>
        <v>0.69420500000000007</v>
      </c>
    </row>
    <row r="7566" spans="2:10" x14ac:dyDescent="0.25">
      <c r="B7566" s="3">
        <v>11</v>
      </c>
      <c r="C7566" s="3">
        <v>11</v>
      </c>
      <c r="D7566" s="3">
        <v>9</v>
      </c>
      <c r="E7566" s="3">
        <v>802.61800000000005</v>
      </c>
      <c r="F7566" s="3">
        <v>401.30900000000003</v>
      </c>
      <c r="G7566" s="3">
        <f t="shared" si="234"/>
        <v>0.80261800000000005</v>
      </c>
      <c r="H7566" s="3">
        <f t="shared" si="235"/>
        <v>0.40130900000000003</v>
      </c>
      <c r="J7566" s="3" cm="1">
        <f t="array" ref="J7566">+INDEX(G7566:H7566,,MATCH(Rates!$G$7,$G$4:$H$4,0))</f>
        <v>0.80261800000000005</v>
      </c>
    </row>
    <row r="7567" spans="2:10" x14ac:dyDescent="0.25">
      <c r="B7567" s="3">
        <v>11</v>
      </c>
      <c r="C7567" s="3">
        <v>11</v>
      </c>
      <c r="D7567" s="3">
        <v>10</v>
      </c>
      <c r="E7567" s="3">
        <v>3191.1190000000001</v>
      </c>
      <c r="F7567" s="3">
        <v>1595.559</v>
      </c>
      <c r="G7567" s="3">
        <f t="shared" si="234"/>
        <v>3.191119</v>
      </c>
      <c r="H7567" s="3">
        <f t="shared" si="235"/>
        <v>1.5955589999999999</v>
      </c>
      <c r="J7567" s="3" cm="1">
        <f t="array" ref="J7567">+INDEX(G7567:H7567,,MATCH(Rates!$G$7,$G$4:$H$4,0))</f>
        <v>3.191119</v>
      </c>
    </row>
    <row r="7568" spans="2:10" x14ac:dyDescent="0.25">
      <c r="B7568" s="3">
        <v>11</v>
      </c>
      <c r="C7568" s="3">
        <v>11</v>
      </c>
      <c r="D7568" s="3">
        <v>11</v>
      </c>
      <c r="E7568" s="3">
        <v>3650.6979999999999</v>
      </c>
      <c r="F7568" s="3">
        <v>1825.3489999999999</v>
      </c>
      <c r="G7568" s="3">
        <f t="shared" si="234"/>
        <v>3.6506979999999998</v>
      </c>
      <c r="H7568" s="3">
        <f t="shared" si="235"/>
        <v>1.8253489999999999</v>
      </c>
      <c r="J7568" s="3" cm="1">
        <f t="array" ref="J7568">+INDEX(G7568:H7568,,MATCH(Rates!$G$7,$G$4:$H$4,0))</f>
        <v>3.6506979999999998</v>
      </c>
    </row>
    <row r="7569" spans="2:10" x14ac:dyDescent="0.25">
      <c r="B7569" s="3">
        <v>11</v>
      </c>
      <c r="C7569" s="3">
        <v>11</v>
      </c>
      <c r="D7569" s="3">
        <v>12</v>
      </c>
      <c r="E7569" s="3">
        <v>1740.376</v>
      </c>
      <c r="F7569" s="3">
        <v>870.18799999999999</v>
      </c>
      <c r="G7569" s="3">
        <f t="shared" si="234"/>
        <v>1.7403759999999999</v>
      </c>
      <c r="H7569" s="3">
        <f t="shared" si="235"/>
        <v>0.87018799999999996</v>
      </c>
      <c r="J7569" s="3" cm="1">
        <f t="array" ref="J7569">+INDEX(G7569:H7569,,MATCH(Rates!$G$7,$G$4:$H$4,0))</f>
        <v>1.7403759999999999</v>
      </c>
    </row>
    <row r="7570" spans="2:10" x14ac:dyDescent="0.25">
      <c r="B7570" s="3">
        <v>11</v>
      </c>
      <c r="C7570" s="3">
        <v>11</v>
      </c>
      <c r="D7570" s="3">
        <v>13</v>
      </c>
      <c r="E7570" s="3">
        <v>678.67100000000005</v>
      </c>
      <c r="F7570" s="3">
        <v>339.33600000000001</v>
      </c>
      <c r="G7570" s="3">
        <f t="shared" si="234"/>
        <v>0.67867100000000002</v>
      </c>
      <c r="H7570" s="3">
        <f t="shared" si="235"/>
        <v>0.33933600000000003</v>
      </c>
      <c r="J7570" s="3" cm="1">
        <f t="array" ref="J7570">+INDEX(G7570:H7570,,MATCH(Rates!$G$7,$G$4:$H$4,0))</f>
        <v>0.67867100000000002</v>
      </c>
    </row>
    <row r="7571" spans="2:10" x14ac:dyDescent="0.25">
      <c r="B7571" s="3">
        <v>11</v>
      </c>
      <c r="C7571" s="3">
        <v>11</v>
      </c>
      <c r="D7571" s="3">
        <v>14</v>
      </c>
      <c r="E7571" s="3">
        <v>969.93700000000001</v>
      </c>
      <c r="F7571" s="3">
        <v>484.96800000000002</v>
      </c>
      <c r="G7571" s="3">
        <f t="shared" si="234"/>
        <v>0.96993700000000005</v>
      </c>
      <c r="H7571" s="3">
        <f t="shared" si="235"/>
        <v>0.48496800000000001</v>
      </c>
      <c r="J7571" s="3" cm="1">
        <f t="array" ref="J7571">+INDEX(G7571:H7571,,MATCH(Rates!$G$7,$G$4:$H$4,0))</f>
        <v>0.96993700000000005</v>
      </c>
    </row>
    <row r="7572" spans="2:10" x14ac:dyDescent="0.25">
      <c r="B7572" s="3">
        <v>11</v>
      </c>
      <c r="C7572" s="3">
        <v>11</v>
      </c>
      <c r="D7572" s="3">
        <v>15</v>
      </c>
      <c r="E7572" s="3">
        <v>1702.5530000000001</v>
      </c>
      <c r="F7572" s="3">
        <v>851.27599999999995</v>
      </c>
      <c r="G7572" s="3">
        <f t="shared" si="234"/>
        <v>1.7025530000000002</v>
      </c>
      <c r="H7572" s="3">
        <f t="shared" si="235"/>
        <v>0.85127599999999992</v>
      </c>
      <c r="J7572" s="3" cm="1">
        <f t="array" ref="J7572">+INDEX(G7572:H7572,,MATCH(Rates!$G$7,$G$4:$H$4,0))</f>
        <v>1.7025530000000002</v>
      </c>
    </row>
    <row r="7573" spans="2:10" x14ac:dyDescent="0.25">
      <c r="B7573" s="3">
        <v>11</v>
      </c>
      <c r="C7573" s="3">
        <v>11</v>
      </c>
      <c r="D7573" s="3">
        <v>16</v>
      </c>
      <c r="E7573" s="3">
        <v>413.99900000000002</v>
      </c>
      <c r="F7573" s="3">
        <v>207</v>
      </c>
      <c r="G7573" s="3">
        <f t="shared" ref="G7573:G7636" si="236">+E7573/1000</f>
        <v>0.41399900000000001</v>
      </c>
      <c r="H7573" s="3">
        <f t="shared" ref="H7573:H7636" si="237">+F7573/1000</f>
        <v>0.20699999999999999</v>
      </c>
      <c r="J7573" s="3" cm="1">
        <f t="array" ref="J7573">+INDEX(G7573:H7573,,MATCH(Rates!$G$7,$G$4:$H$4,0))</f>
        <v>0.41399900000000001</v>
      </c>
    </row>
    <row r="7574" spans="2:10" x14ac:dyDescent="0.25">
      <c r="B7574" s="3">
        <v>11</v>
      </c>
      <c r="C7574" s="3">
        <v>11</v>
      </c>
      <c r="D7574" s="3">
        <v>17</v>
      </c>
      <c r="E7574" s="3">
        <v>0</v>
      </c>
      <c r="F7574" s="3">
        <v>0</v>
      </c>
      <c r="G7574" s="3">
        <f t="shared" si="236"/>
        <v>0</v>
      </c>
      <c r="H7574" s="3">
        <f t="shared" si="237"/>
        <v>0</v>
      </c>
      <c r="J7574" s="3" cm="1">
        <f t="array" ref="J7574">+INDEX(G7574:H7574,,MATCH(Rates!$G$7,$G$4:$H$4,0))</f>
        <v>0</v>
      </c>
    </row>
    <row r="7575" spans="2:10" x14ac:dyDescent="0.25">
      <c r="B7575" s="3">
        <v>11</v>
      </c>
      <c r="C7575" s="3">
        <v>11</v>
      </c>
      <c r="D7575" s="3">
        <v>18</v>
      </c>
      <c r="E7575" s="3">
        <v>0</v>
      </c>
      <c r="F7575" s="3">
        <v>0</v>
      </c>
      <c r="G7575" s="3">
        <f t="shared" si="236"/>
        <v>0</v>
      </c>
      <c r="H7575" s="3">
        <f t="shared" si="237"/>
        <v>0</v>
      </c>
      <c r="J7575" s="3" cm="1">
        <f t="array" ref="J7575">+INDEX(G7575:H7575,,MATCH(Rates!$G$7,$G$4:$H$4,0))</f>
        <v>0</v>
      </c>
    </row>
    <row r="7576" spans="2:10" x14ac:dyDescent="0.25">
      <c r="B7576" s="3">
        <v>11</v>
      </c>
      <c r="C7576" s="3">
        <v>11</v>
      </c>
      <c r="D7576" s="3">
        <v>19</v>
      </c>
      <c r="E7576" s="3">
        <v>0</v>
      </c>
      <c r="F7576" s="3">
        <v>0</v>
      </c>
      <c r="G7576" s="3">
        <f t="shared" si="236"/>
        <v>0</v>
      </c>
      <c r="H7576" s="3">
        <f t="shared" si="237"/>
        <v>0</v>
      </c>
      <c r="J7576" s="3" cm="1">
        <f t="array" ref="J7576">+INDEX(G7576:H7576,,MATCH(Rates!$G$7,$G$4:$H$4,0))</f>
        <v>0</v>
      </c>
    </row>
    <row r="7577" spans="2:10" x14ac:dyDescent="0.25">
      <c r="B7577" s="3">
        <v>11</v>
      </c>
      <c r="C7577" s="3">
        <v>11</v>
      </c>
      <c r="D7577" s="3">
        <v>20</v>
      </c>
      <c r="E7577" s="3">
        <v>0</v>
      </c>
      <c r="F7577" s="3">
        <v>0</v>
      </c>
      <c r="G7577" s="3">
        <f t="shared" si="236"/>
        <v>0</v>
      </c>
      <c r="H7577" s="3">
        <f t="shared" si="237"/>
        <v>0</v>
      </c>
      <c r="J7577" s="3" cm="1">
        <f t="array" ref="J7577">+INDEX(G7577:H7577,,MATCH(Rates!$G$7,$G$4:$H$4,0))</f>
        <v>0</v>
      </c>
    </row>
    <row r="7578" spans="2:10" x14ac:dyDescent="0.25">
      <c r="B7578" s="3">
        <v>11</v>
      </c>
      <c r="C7578" s="3">
        <v>11</v>
      </c>
      <c r="D7578" s="3">
        <v>21</v>
      </c>
      <c r="E7578" s="3">
        <v>0</v>
      </c>
      <c r="F7578" s="3">
        <v>0</v>
      </c>
      <c r="G7578" s="3">
        <f t="shared" si="236"/>
        <v>0</v>
      </c>
      <c r="H7578" s="3">
        <f t="shared" si="237"/>
        <v>0</v>
      </c>
      <c r="J7578" s="3" cm="1">
        <f t="array" ref="J7578">+INDEX(G7578:H7578,,MATCH(Rates!$G$7,$G$4:$H$4,0))</f>
        <v>0</v>
      </c>
    </row>
    <row r="7579" spans="2:10" x14ac:dyDescent="0.25">
      <c r="B7579" s="3">
        <v>11</v>
      </c>
      <c r="C7579" s="3">
        <v>11</v>
      </c>
      <c r="D7579" s="3">
        <v>22</v>
      </c>
      <c r="E7579" s="3">
        <v>0</v>
      </c>
      <c r="F7579" s="3">
        <v>0</v>
      </c>
      <c r="G7579" s="3">
        <f t="shared" si="236"/>
        <v>0</v>
      </c>
      <c r="H7579" s="3">
        <f t="shared" si="237"/>
        <v>0</v>
      </c>
      <c r="J7579" s="3" cm="1">
        <f t="array" ref="J7579">+INDEX(G7579:H7579,,MATCH(Rates!$G$7,$G$4:$H$4,0))</f>
        <v>0</v>
      </c>
    </row>
    <row r="7580" spans="2:10" x14ac:dyDescent="0.25">
      <c r="B7580" s="3">
        <v>11</v>
      </c>
      <c r="C7580" s="3">
        <v>11</v>
      </c>
      <c r="D7580" s="3">
        <v>23</v>
      </c>
      <c r="E7580" s="3">
        <v>0</v>
      </c>
      <c r="F7580" s="3">
        <v>0</v>
      </c>
      <c r="G7580" s="3">
        <f t="shared" si="236"/>
        <v>0</v>
      </c>
      <c r="H7580" s="3">
        <f t="shared" si="237"/>
        <v>0</v>
      </c>
      <c r="J7580" s="3" cm="1">
        <f t="array" ref="J7580">+INDEX(G7580:H7580,,MATCH(Rates!$G$7,$G$4:$H$4,0))</f>
        <v>0</v>
      </c>
    </row>
    <row r="7581" spans="2:10" x14ac:dyDescent="0.25">
      <c r="B7581" s="3">
        <v>11</v>
      </c>
      <c r="C7581" s="3">
        <v>12</v>
      </c>
      <c r="D7581" s="3">
        <v>0</v>
      </c>
      <c r="E7581" s="3">
        <v>0</v>
      </c>
      <c r="F7581" s="3">
        <v>0</v>
      </c>
      <c r="G7581" s="3">
        <f t="shared" si="236"/>
        <v>0</v>
      </c>
      <c r="H7581" s="3">
        <f t="shared" si="237"/>
        <v>0</v>
      </c>
      <c r="J7581" s="3" cm="1">
        <f t="array" ref="J7581">+INDEX(G7581:H7581,,MATCH(Rates!$G$7,$G$4:$H$4,0))</f>
        <v>0</v>
      </c>
    </row>
    <row r="7582" spans="2:10" x14ac:dyDescent="0.25">
      <c r="B7582" s="3">
        <v>11</v>
      </c>
      <c r="C7582" s="3">
        <v>12</v>
      </c>
      <c r="D7582" s="3">
        <v>1</v>
      </c>
      <c r="E7582" s="3">
        <v>0</v>
      </c>
      <c r="F7582" s="3">
        <v>0</v>
      </c>
      <c r="G7582" s="3">
        <f t="shared" si="236"/>
        <v>0</v>
      </c>
      <c r="H7582" s="3">
        <f t="shared" si="237"/>
        <v>0</v>
      </c>
      <c r="J7582" s="3" cm="1">
        <f t="array" ref="J7582">+INDEX(G7582:H7582,,MATCH(Rates!$G$7,$G$4:$H$4,0))</f>
        <v>0</v>
      </c>
    </row>
    <row r="7583" spans="2:10" x14ac:dyDescent="0.25">
      <c r="B7583" s="3">
        <v>11</v>
      </c>
      <c r="C7583" s="3">
        <v>12</v>
      </c>
      <c r="D7583" s="3">
        <v>2</v>
      </c>
      <c r="E7583" s="3">
        <v>0</v>
      </c>
      <c r="F7583" s="3">
        <v>0</v>
      </c>
      <c r="G7583" s="3">
        <f t="shared" si="236"/>
        <v>0</v>
      </c>
      <c r="H7583" s="3">
        <f t="shared" si="237"/>
        <v>0</v>
      </c>
      <c r="J7583" s="3" cm="1">
        <f t="array" ref="J7583">+INDEX(G7583:H7583,,MATCH(Rates!$G$7,$G$4:$H$4,0))</f>
        <v>0</v>
      </c>
    </row>
    <row r="7584" spans="2:10" x14ac:dyDescent="0.25">
      <c r="B7584" s="3">
        <v>11</v>
      </c>
      <c r="C7584" s="3">
        <v>12</v>
      </c>
      <c r="D7584" s="3">
        <v>3</v>
      </c>
      <c r="E7584" s="3">
        <v>0</v>
      </c>
      <c r="F7584" s="3">
        <v>0</v>
      </c>
      <c r="G7584" s="3">
        <f t="shared" si="236"/>
        <v>0</v>
      </c>
      <c r="H7584" s="3">
        <f t="shared" si="237"/>
        <v>0</v>
      </c>
      <c r="J7584" s="3" cm="1">
        <f t="array" ref="J7584">+INDEX(G7584:H7584,,MATCH(Rates!$G$7,$G$4:$H$4,0))</f>
        <v>0</v>
      </c>
    </row>
    <row r="7585" spans="2:10" x14ac:dyDescent="0.25">
      <c r="B7585" s="3">
        <v>11</v>
      </c>
      <c r="C7585" s="3">
        <v>12</v>
      </c>
      <c r="D7585" s="3">
        <v>4</v>
      </c>
      <c r="E7585" s="3">
        <v>0</v>
      </c>
      <c r="F7585" s="3">
        <v>0</v>
      </c>
      <c r="G7585" s="3">
        <f t="shared" si="236"/>
        <v>0</v>
      </c>
      <c r="H7585" s="3">
        <f t="shared" si="237"/>
        <v>0</v>
      </c>
      <c r="J7585" s="3" cm="1">
        <f t="array" ref="J7585">+INDEX(G7585:H7585,,MATCH(Rates!$G$7,$G$4:$H$4,0))</f>
        <v>0</v>
      </c>
    </row>
    <row r="7586" spans="2:10" x14ac:dyDescent="0.25">
      <c r="B7586" s="3">
        <v>11</v>
      </c>
      <c r="C7586" s="3">
        <v>12</v>
      </c>
      <c r="D7586" s="3">
        <v>5</v>
      </c>
      <c r="E7586" s="3">
        <v>0</v>
      </c>
      <c r="F7586" s="3">
        <v>0</v>
      </c>
      <c r="G7586" s="3">
        <f t="shared" si="236"/>
        <v>0</v>
      </c>
      <c r="H7586" s="3">
        <f t="shared" si="237"/>
        <v>0</v>
      </c>
      <c r="J7586" s="3" cm="1">
        <f t="array" ref="J7586">+INDEX(G7586:H7586,,MATCH(Rates!$G$7,$G$4:$H$4,0))</f>
        <v>0</v>
      </c>
    </row>
    <row r="7587" spans="2:10" x14ac:dyDescent="0.25">
      <c r="B7587" s="3">
        <v>11</v>
      </c>
      <c r="C7587" s="3">
        <v>12</v>
      </c>
      <c r="D7587" s="3">
        <v>6</v>
      </c>
      <c r="E7587" s="3">
        <v>0</v>
      </c>
      <c r="F7587" s="3">
        <v>0</v>
      </c>
      <c r="G7587" s="3">
        <f t="shared" si="236"/>
        <v>0</v>
      </c>
      <c r="H7587" s="3">
        <f t="shared" si="237"/>
        <v>0</v>
      </c>
      <c r="J7587" s="3" cm="1">
        <f t="array" ref="J7587">+INDEX(G7587:H7587,,MATCH(Rates!$G$7,$G$4:$H$4,0))</f>
        <v>0</v>
      </c>
    </row>
    <row r="7588" spans="2:10" x14ac:dyDescent="0.25">
      <c r="B7588" s="3">
        <v>11</v>
      </c>
      <c r="C7588" s="3">
        <v>12</v>
      </c>
      <c r="D7588" s="3">
        <v>7</v>
      </c>
      <c r="E7588" s="3">
        <v>0</v>
      </c>
      <c r="F7588" s="3">
        <v>0</v>
      </c>
      <c r="G7588" s="3">
        <f t="shared" si="236"/>
        <v>0</v>
      </c>
      <c r="H7588" s="3">
        <f t="shared" si="237"/>
        <v>0</v>
      </c>
      <c r="J7588" s="3" cm="1">
        <f t="array" ref="J7588">+INDEX(G7588:H7588,,MATCH(Rates!$G$7,$G$4:$H$4,0))</f>
        <v>0</v>
      </c>
    </row>
    <row r="7589" spans="2:10" x14ac:dyDescent="0.25">
      <c r="B7589" s="3">
        <v>11</v>
      </c>
      <c r="C7589" s="3">
        <v>12</v>
      </c>
      <c r="D7589" s="3">
        <v>8</v>
      </c>
      <c r="E7589" s="3">
        <v>442.15800000000002</v>
      </c>
      <c r="F7589" s="3">
        <v>221.07900000000001</v>
      </c>
      <c r="G7589" s="3">
        <f t="shared" si="236"/>
        <v>0.442158</v>
      </c>
      <c r="H7589" s="3">
        <f t="shared" si="237"/>
        <v>0.221079</v>
      </c>
      <c r="J7589" s="3" cm="1">
        <f t="array" ref="J7589">+INDEX(G7589:H7589,,MATCH(Rates!$G$7,$G$4:$H$4,0))</f>
        <v>0.442158</v>
      </c>
    </row>
    <row r="7590" spans="2:10" x14ac:dyDescent="0.25">
      <c r="B7590" s="3">
        <v>11</v>
      </c>
      <c r="C7590" s="3">
        <v>12</v>
      </c>
      <c r="D7590" s="3">
        <v>9</v>
      </c>
      <c r="E7590" s="3">
        <v>212.72800000000001</v>
      </c>
      <c r="F7590" s="3">
        <v>106.364</v>
      </c>
      <c r="G7590" s="3">
        <f t="shared" si="236"/>
        <v>0.212728</v>
      </c>
      <c r="H7590" s="3">
        <f t="shared" si="237"/>
        <v>0.106364</v>
      </c>
      <c r="J7590" s="3" cm="1">
        <f t="array" ref="J7590">+INDEX(G7590:H7590,,MATCH(Rates!$G$7,$G$4:$H$4,0))</f>
        <v>0.212728</v>
      </c>
    </row>
    <row r="7591" spans="2:10" x14ac:dyDescent="0.25">
      <c r="B7591" s="3">
        <v>11</v>
      </c>
      <c r="C7591" s="3">
        <v>12</v>
      </c>
      <c r="D7591" s="3">
        <v>10</v>
      </c>
      <c r="E7591" s="3">
        <v>1989.36</v>
      </c>
      <c r="F7591" s="3">
        <v>994.68</v>
      </c>
      <c r="G7591" s="3">
        <f t="shared" si="236"/>
        <v>1.9893599999999998</v>
      </c>
      <c r="H7591" s="3">
        <f t="shared" si="237"/>
        <v>0.9946799999999999</v>
      </c>
      <c r="J7591" s="3" cm="1">
        <f t="array" ref="J7591">+INDEX(G7591:H7591,,MATCH(Rates!$G$7,$G$4:$H$4,0))</f>
        <v>1.9893599999999998</v>
      </c>
    </row>
    <row r="7592" spans="2:10" x14ac:dyDescent="0.25">
      <c r="B7592" s="3">
        <v>11</v>
      </c>
      <c r="C7592" s="3">
        <v>12</v>
      </c>
      <c r="D7592" s="3">
        <v>11</v>
      </c>
      <c r="E7592" s="3">
        <v>3161.1950000000002</v>
      </c>
      <c r="F7592" s="3">
        <v>1580.597</v>
      </c>
      <c r="G7592" s="3">
        <f t="shared" si="236"/>
        <v>3.1611950000000002</v>
      </c>
      <c r="H7592" s="3">
        <f t="shared" si="237"/>
        <v>1.580597</v>
      </c>
      <c r="J7592" s="3" cm="1">
        <f t="array" ref="J7592">+INDEX(G7592:H7592,,MATCH(Rates!$G$7,$G$4:$H$4,0))</f>
        <v>3.1611950000000002</v>
      </c>
    </row>
    <row r="7593" spans="2:10" x14ac:dyDescent="0.25">
      <c r="B7593" s="3">
        <v>11</v>
      </c>
      <c r="C7593" s="3">
        <v>12</v>
      </c>
      <c r="D7593" s="3">
        <v>12</v>
      </c>
      <c r="E7593" s="3">
        <v>5332.4139999999998</v>
      </c>
      <c r="F7593" s="3">
        <v>2666.2069999999999</v>
      </c>
      <c r="G7593" s="3">
        <f t="shared" si="236"/>
        <v>5.332414</v>
      </c>
      <c r="H7593" s="3">
        <f t="shared" si="237"/>
        <v>2.666207</v>
      </c>
      <c r="J7593" s="3" cm="1">
        <f t="array" ref="J7593">+INDEX(G7593:H7593,,MATCH(Rates!$G$7,$G$4:$H$4,0))</f>
        <v>5.332414</v>
      </c>
    </row>
    <row r="7594" spans="2:10" x14ac:dyDescent="0.25">
      <c r="B7594" s="3">
        <v>11</v>
      </c>
      <c r="C7594" s="3">
        <v>12</v>
      </c>
      <c r="D7594" s="3">
        <v>13</v>
      </c>
      <c r="E7594" s="3">
        <v>3568.1550000000002</v>
      </c>
      <c r="F7594" s="3">
        <v>1784.077</v>
      </c>
      <c r="G7594" s="3">
        <f t="shared" si="236"/>
        <v>3.5681550000000004</v>
      </c>
      <c r="H7594" s="3">
        <f t="shared" si="237"/>
        <v>1.7840769999999999</v>
      </c>
      <c r="J7594" s="3" cm="1">
        <f t="array" ref="J7594">+INDEX(G7594:H7594,,MATCH(Rates!$G$7,$G$4:$H$4,0))</f>
        <v>3.5681550000000004</v>
      </c>
    </row>
    <row r="7595" spans="2:10" x14ac:dyDescent="0.25">
      <c r="B7595" s="3">
        <v>11</v>
      </c>
      <c r="C7595" s="3">
        <v>12</v>
      </c>
      <c r="D7595" s="3">
        <v>14</v>
      </c>
      <c r="E7595" s="3">
        <v>4239.87</v>
      </c>
      <c r="F7595" s="3">
        <v>2119.9349999999999</v>
      </c>
      <c r="G7595" s="3">
        <f t="shared" si="236"/>
        <v>4.2398699999999998</v>
      </c>
      <c r="H7595" s="3">
        <f t="shared" si="237"/>
        <v>2.1199349999999999</v>
      </c>
      <c r="J7595" s="3" cm="1">
        <f t="array" ref="J7595">+INDEX(G7595:H7595,,MATCH(Rates!$G$7,$G$4:$H$4,0))</f>
        <v>4.2398699999999998</v>
      </c>
    </row>
    <row r="7596" spans="2:10" x14ac:dyDescent="0.25">
      <c r="B7596" s="3">
        <v>11</v>
      </c>
      <c r="C7596" s="3">
        <v>12</v>
      </c>
      <c r="D7596" s="3">
        <v>15</v>
      </c>
      <c r="E7596" s="3">
        <v>2954.7289999999998</v>
      </c>
      <c r="F7596" s="3">
        <v>1477.365</v>
      </c>
      <c r="G7596" s="3">
        <f t="shared" si="236"/>
        <v>2.9547289999999999</v>
      </c>
      <c r="H7596" s="3">
        <f t="shared" si="237"/>
        <v>1.477365</v>
      </c>
      <c r="J7596" s="3" cm="1">
        <f t="array" ref="J7596">+INDEX(G7596:H7596,,MATCH(Rates!$G$7,$G$4:$H$4,0))</f>
        <v>2.9547289999999999</v>
      </c>
    </row>
    <row r="7597" spans="2:10" x14ac:dyDescent="0.25">
      <c r="B7597" s="3">
        <v>11</v>
      </c>
      <c r="C7597" s="3">
        <v>12</v>
      </c>
      <c r="D7597" s="3">
        <v>16</v>
      </c>
      <c r="E7597" s="3">
        <v>1324.0940000000001</v>
      </c>
      <c r="F7597" s="3">
        <v>662.04700000000003</v>
      </c>
      <c r="G7597" s="3">
        <f t="shared" si="236"/>
        <v>1.3240940000000001</v>
      </c>
      <c r="H7597" s="3">
        <f t="shared" si="237"/>
        <v>0.66204700000000005</v>
      </c>
      <c r="J7597" s="3" cm="1">
        <f t="array" ref="J7597">+INDEX(G7597:H7597,,MATCH(Rates!$G$7,$G$4:$H$4,0))</f>
        <v>1.3240940000000001</v>
      </c>
    </row>
    <row r="7598" spans="2:10" x14ac:dyDescent="0.25">
      <c r="B7598" s="3">
        <v>11</v>
      </c>
      <c r="C7598" s="3">
        <v>12</v>
      </c>
      <c r="D7598" s="3">
        <v>17</v>
      </c>
      <c r="E7598" s="3">
        <v>0</v>
      </c>
      <c r="F7598" s="3">
        <v>0</v>
      </c>
      <c r="G7598" s="3">
        <f t="shared" si="236"/>
        <v>0</v>
      </c>
      <c r="H7598" s="3">
        <f t="shared" si="237"/>
        <v>0</v>
      </c>
      <c r="J7598" s="3" cm="1">
        <f t="array" ref="J7598">+INDEX(G7598:H7598,,MATCH(Rates!$G$7,$G$4:$H$4,0))</f>
        <v>0</v>
      </c>
    </row>
    <row r="7599" spans="2:10" x14ac:dyDescent="0.25">
      <c r="B7599" s="3">
        <v>11</v>
      </c>
      <c r="C7599" s="3">
        <v>12</v>
      </c>
      <c r="D7599" s="3">
        <v>18</v>
      </c>
      <c r="E7599" s="3">
        <v>0</v>
      </c>
      <c r="F7599" s="3">
        <v>0</v>
      </c>
      <c r="G7599" s="3">
        <f t="shared" si="236"/>
        <v>0</v>
      </c>
      <c r="H7599" s="3">
        <f t="shared" si="237"/>
        <v>0</v>
      </c>
      <c r="J7599" s="3" cm="1">
        <f t="array" ref="J7599">+INDEX(G7599:H7599,,MATCH(Rates!$G$7,$G$4:$H$4,0))</f>
        <v>0</v>
      </c>
    </row>
    <row r="7600" spans="2:10" x14ac:dyDescent="0.25">
      <c r="B7600" s="3">
        <v>11</v>
      </c>
      <c r="C7600" s="3">
        <v>12</v>
      </c>
      <c r="D7600" s="3">
        <v>19</v>
      </c>
      <c r="E7600" s="3">
        <v>0</v>
      </c>
      <c r="F7600" s="3">
        <v>0</v>
      </c>
      <c r="G7600" s="3">
        <f t="shared" si="236"/>
        <v>0</v>
      </c>
      <c r="H7600" s="3">
        <f t="shared" si="237"/>
        <v>0</v>
      </c>
      <c r="J7600" s="3" cm="1">
        <f t="array" ref="J7600">+INDEX(G7600:H7600,,MATCH(Rates!$G$7,$G$4:$H$4,0))</f>
        <v>0</v>
      </c>
    </row>
    <row r="7601" spans="2:10" x14ac:dyDescent="0.25">
      <c r="B7601" s="3">
        <v>11</v>
      </c>
      <c r="C7601" s="3">
        <v>12</v>
      </c>
      <c r="D7601" s="3">
        <v>20</v>
      </c>
      <c r="E7601" s="3">
        <v>0</v>
      </c>
      <c r="F7601" s="3">
        <v>0</v>
      </c>
      <c r="G7601" s="3">
        <f t="shared" si="236"/>
        <v>0</v>
      </c>
      <c r="H7601" s="3">
        <f t="shared" si="237"/>
        <v>0</v>
      </c>
      <c r="J7601" s="3" cm="1">
        <f t="array" ref="J7601">+INDEX(G7601:H7601,,MATCH(Rates!$G$7,$G$4:$H$4,0))</f>
        <v>0</v>
      </c>
    </row>
    <row r="7602" spans="2:10" x14ac:dyDescent="0.25">
      <c r="B7602" s="3">
        <v>11</v>
      </c>
      <c r="C7602" s="3">
        <v>12</v>
      </c>
      <c r="D7602" s="3">
        <v>21</v>
      </c>
      <c r="E7602" s="3">
        <v>0</v>
      </c>
      <c r="F7602" s="3">
        <v>0</v>
      </c>
      <c r="G7602" s="3">
        <f t="shared" si="236"/>
        <v>0</v>
      </c>
      <c r="H7602" s="3">
        <f t="shared" si="237"/>
        <v>0</v>
      </c>
      <c r="J7602" s="3" cm="1">
        <f t="array" ref="J7602">+INDEX(G7602:H7602,,MATCH(Rates!$G$7,$G$4:$H$4,0))</f>
        <v>0</v>
      </c>
    </row>
    <row r="7603" spans="2:10" x14ac:dyDescent="0.25">
      <c r="B7603" s="3">
        <v>11</v>
      </c>
      <c r="C7603" s="3">
        <v>12</v>
      </c>
      <c r="D7603" s="3">
        <v>22</v>
      </c>
      <c r="E7603" s="3">
        <v>0</v>
      </c>
      <c r="F7603" s="3">
        <v>0</v>
      </c>
      <c r="G7603" s="3">
        <f t="shared" si="236"/>
        <v>0</v>
      </c>
      <c r="H7603" s="3">
        <f t="shared" si="237"/>
        <v>0</v>
      </c>
      <c r="J7603" s="3" cm="1">
        <f t="array" ref="J7603">+INDEX(G7603:H7603,,MATCH(Rates!$G$7,$G$4:$H$4,0))</f>
        <v>0</v>
      </c>
    </row>
    <row r="7604" spans="2:10" x14ac:dyDescent="0.25">
      <c r="B7604" s="3">
        <v>11</v>
      </c>
      <c r="C7604" s="3">
        <v>12</v>
      </c>
      <c r="D7604" s="3">
        <v>23</v>
      </c>
      <c r="E7604" s="3">
        <v>0</v>
      </c>
      <c r="F7604" s="3">
        <v>0</v>
      </c>
      <c r="G7604" s="3">
        <f t="shared" si="236"/>
        <v>0</v>
      </c>
      <c r="H7604" s="3">
        <f t="shared" si="237"/>
        <v>0</v>
      </c>
      <c r="J7604" s="3" cm="1">
        <f t="array" ref="J7604">+INDEX(G7604:H7604,,MATCH(Rates!$G$7,$G$4:$H$4,0))</f>
        <v>0</v>
      </c>
    </row>
    <row r="7605" spans="2:10" x14ac:dyDescent="0.25">
      <c r="B7605" s="3">
        <v>11</v>
      </c>
      <c r="C7605" s="3">
        <v>13</v>
      </c>
      <c r="D7605" s="3">
        <v>0</v>
      </c>
      <c r="E7605" s="3">
        <v>0</v>
      </c>
      <c r="F7605" s="3">
        <v>0</v>
      </c>
      <c r="G7605" s="3">
        <f t="shared" si="236"/>
        <v>0</v>
      </c>
      <c r="H7605" s="3">
        <f t="shared" si="237"/>
        <v>0</v>
      </c>
      <c r="J7605" s="3" cm="1">
        <f t="array" ref="J7605">+INDEX(G7605:H7605,,MATCH(Rates!$G$7,$G$4:$H$4,0))</f>
        <v>0</v>
      </c>
    </row>
    <row r="7606" spans="2:10" x14ac:dyDescent="0.25">
      <c r="B7606" s="3">
        <v>11</v>
      </c>
      <c r="C7606" s="3">
        <v>13</v>
      </c>
      <c r="D7606" s="3">
        <v>1</v>
      </c>
      <c r="E7606" s="3">
        <v>0</v>
      </c>
      <c r="F7606" s="3">
        <v>0</v>
      </c>
      <c r="G7606" s="3">
        <f t="shared" si="236"/>
        <v>0</v>
      </c>
      <c r="H7606" s="3">
        <f t="shared" si="237"/>
        <v>0</v>
      </c>
      <c r="J7606" s="3" cm="1">
        <f t="array" ref="J7606">+INDEX(G7606:H7606,,MATCH(Rates!$G$7,$G$4:$H$4,0))</f>
        <v>0</v>
      </c>
    </row>
    <row r="7607" spans="2:10" x14ac:dyDescent="0.25">
      <c r="B7607" s="3">
        <v>11</v>
      </c>
      <c r="C7607" s="3">
        <v>13</v>
      </c>
      <c r="D7607" s="3">
        <v>2</v>
      </c>
      <c r="E7607" s="3">
        <v>0</v>
      </c>
      <c r="F7607" s="3">
        <v>0</v>
      </c>
      <c r="G7607" s="3">
        <f t="shared" si="236"/>
        <v>0</v>
      </c>
      <c r="H7607" s="3">
        <f t="shared" si="237"/>
        <v>0</v>
      </c>
      <c r="J7607" s="3" cm="1">
        <f t="array" ref="J7607">+INDEX(G7607:H7607,,MATCH(Rates!$G$7,$G$4:$H$4,0))</f>
        <v>0</v>
      </c>
    </row>
    <row r="7608" spans="2:10" x14ac:dyDescent="0.25">
      <c r="B7608" s="3">
        <v>11</v>
      </c>
      <c r="C7608" s="3">
        <v>13</v>
      </c>
      <c r="D7608" s="3">
        <v>3</v>
      </c>
      <c r="E7608" s="3">
        <v>0</v>
      </c>
      <c r="F7608" s="3">
        <v>0</v>
      </c>
      <c r="G7608" s="3">
        <f t="shared" si="236"/>
        <v>0</v>
      </c>
      <c r="H7608" s="3">
        <f t="shared" si="237"/>
        <v>0</v>
      </c>
      <c r="J7608" s="3" cm="1">
        <f t="array" ref="J7608">+INDEX(G7608:H7608,,MATCH(Rates!$G$7,$G$4:$H$4,0))</f>
        <v>0</v>
      </c>
    </row>
    <row r="7609" spans="2:10" x14ac:dyDescent="0.25">
      <c r="B7609" s="3">
        <v>11</v>
      </c>
      <c r="C7609" s="3">
        <v>13</v>
      </c>
      <c r="D7609" s="3">
        <v>4</v>
      </c>
      <c r="E7609" s="3">
        <v>0</v>
      </c>
      <c r="F7609" s="3">
        <v>0</v>
      </c>
      <c r="G7609" s="3">
        <f t="shared" si="236"/>
        <v>0</v>
      </c>
      <c r="H7609" s="3">
        <f t="shared" si="237"/>
        <v>0</v>
      </c>
      <c r="J7609" s="3" cm="1">
        <f t="array" ref="J7609">+INDEX(G7609:H7609,,MATCH(Rates!$G$7,$G$4:$H$4,0))</f>
        <v>0</v>
      </c>
    </row>
    <row r="7610" spans="2:10" x14ac:dyDescent="0.25">
      <c r="B7610" s="3">
        <v>11</v>
      </c>
      <c r="C7610" s="3">
        <v>13</v>
      </c>
      <c r="D7610" s="3">
        <v>5</v>
      </c>
      <c r="E7610" s="3">
        <v>0</v>
      </c>
      <c r="F7610" s="3">
        <v>0</v>
      </c>
      <c r="G7610" s="3">
        <f t="shared" si="236"/>
        <v>0</v>
      </c>
      <c r="H7610" s="3">
        <f t="shared" si="237"/>
        <v>0</v>
      </c>
      <c r="J7610" s="3" cm="1">
        <f t="array" ref="J7610">+INDEX(G7610:H7610,,MATCH(Rates!$G$7,$G$4:$H$4,0))</f>
        <v>0</v>
      </c>
    </row>
    <row r="7611" spans="2:10" x14ac:dyDescent="0.25">
      <c r="B7611" s="3">
        <v>11</v>
      </c>
      <c r="C7611" s="3">
        <v>13</v>
      </c>
      <c r="D7611" s="3">
        <v>6</v>
      </c>
      <c r="E7611" s="3">
        <v>0</v>
      </c>
      <c r="F7611" s="3">
        <v>0</v>
      </c>
      <c r="G7611" s="3">
        <f t="shared" si="236"/>
        <v>0</v>
      </c>
      <c r="H7611" s="3">
        <f t="shared" si="237"/>
        <v>0</v>
      </c>
      <c r="J7611" s="3" cm="1">
        <f t="array" ref="J7611">+INDEX(G7611:H7611,,MATCH(Rates!$G$7,$G$4:$H$4,0))</f>
        <v>0</v>
      </c>
    </row>
    <row r="7612" spans="2:10" x14ac:dyDescent="0.25">
      <c r="B7612" s="3">
        <v>11</v>
      </c>
      <c r="C7612" s="3">
        <v>13</v>
      </c>
      <c r="D7612" s="3">
        <v>7</v>
      </c>
      <c r="E7612" s="3">
        <v>0</v>
      </c>
      <c r="F7612" s="3">
        <v>0</v>
      </c>
      <c r="G7612" s="3">
        <f t="shared" si="236"/>
        <v>0</v>
      </c>
      <c r="H7612" s="3">
        <f t="shared" si="237"/>
        <v>0</v>
      </c>
      <c r="J7612" s="3" cm="1">
        <f t="array" ref="J7612">+INDEX(G7612:H7612,,MATCH(Rates!$G$7,$G$4:$H$4,0))</f>
        <v>0</v>
      </c>
    </row>
    <row r="7613" spans="2:10" x14ac:dyDescent="0.25">
      <c r="B7613" s="3">
        <v>11</v>
      </c>
      <c r="C7613" s="3">
        <v>13</v>
      </c>
      <c r="D7613" s="3">
        <v>8</v>
      </c>
      <c r="E7613" s="3">
        <v>94.257000000000005</v>
      </c>
      <c r="F7613" s="3">
        <v>47.128</v>
      </c>
      <c r="G7613" s="3">
        <f t="shared" si="236"/>
        <v>9.4257000000000007E-2</v>
      </c>
      <c r="H7613" s="3">
        <f t="shared" si="237"/>
        <v>4.7128000000000003E-2</v>
      </c>
      <c r="J7613" s="3" cm="1">
        <f t="array" ref="J7613">+INDEX(G7613:H7613,,MATCH(Rates!$G$7,$G$4:$H$4,0))</f>
        <v>9.4257000000000007E-2</v>
      </c>
    </row>
    <row r="7614" spans="2:10" x14ac:dyDescent="0.25">
      <c r="B7614" s="3">
        <v>11</v>
      </c>
      <c r="C7614" s="3">
        <v>13</v>
      </c>
      <c r="D7614" s="3">
        <v>9</v>
      </c>
      <c r="E7614" s="3">
        <v>101.22499999999999</v>
      </c>
      <c r="F7614" s="3">
        <v>50.613</v>
      </c>
      <c r="G7614" s="3">
        <f t="shared" si="236"/>
        <v>0.101225</v>
      </c>
      <c r="H7614" s="3">
        <f t="shared" si="237"/>
        <v>5.0612999999999998E-2</v>
      </c>
      <c r="J7614" s="3" cm="1">
        <f t="array" ref="J7614">+INDEX(G7614:H7614,,MATCH(Rates!$G$7,$G$4:$H$4,0))</f>
        <v>0.101225</v>
      </c>
    </row>
    <row r="7615" spans="2:10" x14ac:dyDescent="0.25">
      <c r="B7615" s="3">
        <v>11</v>
      </c>
      <c r="C7615" s="3">
        <v>13</v>
      </c>
      <c r="D7615" s="3">
        <v>10</v>
      </c>
      <c r="E7615" s="3">
        <v>571.68700000000001</v>
      </c>
      <c r="F7615" s="3">
        <v>285.84399999999999</v>
      </c>
      <c r="G7615" s="3">
        <f t="shared" si="236"/>
        <v>0.57168700000000006</v>
      </c>
      <c r="H7615" s="3">
        <f t="shared" si="237"/>
        <v>0.28584399999999999</v>
      </c>
      <c r="J7615" s="3" cm="1">
        <f t="array" ref="J7615">+INDEX(G7615:H7615,,MATCH(Rates!$G$7,$G$4:$H$4,0))</f>
        <v>0.57168700000000006</v>
      </c>
    </row>
    <row r="7616" spans="2:10" x14ac:dyDescent="0.25">
      <c r="B7616" s="3">
        <v>11</v>
      </c>
      <c r="C7616" s="3">
        <v>13</v>
      </c>
      <c r="D7616" s="3">
        <v>11</v>
      </c>
      <c r="E7616" s="3">
        <v>882.66600000000005</v>
      </c>
      <c r="F7616" s="3">
        <v>441.33300000000003</v>
      </c>
      <c r="G7616" s="3">
        <f t="shared" si="236"/>
        <v>0.88266600000000006</v>
      </c>
      <c r="H7616" s="3">
        <f t="shared" si="237"/>
        <v>0.44133300000000003</v>
      </c>
      <c r="J7616" s="3" cm="1">
        <f t="array" ref="J7616">+INDEX(G7616:H7616,,MATCH(Rates!$G$7,$G$4:$H$4,0))</f>
        <v>0.88266600000000006</v>
      </c>
    </row>
    <row r="7617" spans="2:10" x14ac:dyDescent="0.25">
      <c r="B7617" s="3">
        <v>11</v>
      </c>
      <c r="C7617" s="3">
        <v>13</v>
      </c>
      <c r="D7617" s="3">
        <v>12</v>
      </c>
      <c r="E7617" s="3">
        <v>1106.99</v>
      </c>
      <c r="F7617" s="3">
        <v>553.495</v>
      </c>
      <c r="G7617" s="3">
        <f t="shared" si="236"/>
        <v>1.1069899999999999</v>
      </c>
      <c r="H7617" s="3">
        <f t="shared" si="237"/>
        <v>0.55349499999999996</v>
      </c>
      <c r="J7617" s="3" cm="1">
        <f t="array" ref="J7617">+INDEX(G7617:H7617,,MATCH(Rates!$G$7,$G$4:$H$4,0))</f>
        <v>1.1069899999999999</v>
      </c>
    </row>
    <row r="7618" spans="2:10" x14ac:dyDescent="0.25">
      <c r="B7618" s="3">
        <v>11</v>
      </c>
      <c r="C7618" s="3">
        <v>13</v>
      </c>
      <c r="D7618" s="3">
        <v>13</v>
      </c>
      <c r="E7618" s="3">
        <v>135.91</v>
      </c>
      <c r="F7618" s="3">
        <v>67.954999999999998</v>
      </c>
      <c r="G7618" s="3">
        <f t="shared" si="236"/>
        <v>0.13591</v>
      </c>
      <c r="H7618" s="3">
        <f t="shared" si="237"/>
        <v>6.7955000000000002E-2</v>
      </c>
      <c r="J7618" s="3" cm="1">
        <f t="array" ref="J7618">+INDEX(G7618:H7618,,MATCH(Rates!$G$7,$G$4:$H$4,0))</f>
        <v>0.13591</v>
      </c>
    </row>
    <row r="7619" spans="2:10" x14ac:dyDescent="0.25">
      <c r="B7619" s="3">
        <v>11</v>
      </c>
      <c r="C7619" s="3">
        <v>13</v>
      </c>
      <c r="D7619" s="3">
        <v>14</v>
      </c>
      <c r="E7619" s="3">
        <v>468.77600000000001</v>
      </c>
      <c r="F7619" s="3">
        <v>234.38800000000001</v>
      </c>
      <c r="G7619" s="3">
        <f t="shared" si="236"/>
        <v>0.46877600000000003</v>
      </c>
      <c r="H7619" s="3">
        <f t="shared" si="237"/>
        <v>0.23438800000000001</v>
      </c>
      <c r="J7619" s="3" cm="1">
        <f t="array" ref="J7619">+INDEX(G7619:H7619,,MATCH(Rates!$G$7,$G$4:$H$4,0))</f>
        <v>0.46877600000000003</v>
      </c>
    </row>
    <row r="7620" spans="2:10" x14ac:dyDescent="0.25">
      <c r="B7620" s="3">
        <v>11</v>
      </c>
      <c r="C7620" s="3">
        <v>13</v>
      </c>
      <c r="D7620" s="3">
        <v>15</v>
      </c>
      <c r="E7620" s="3">
        <v>710.78700000000003</v>
      </c>
      <c r="F7620" s="3">
        <v>355.39299999999997</v>
      </c>
      <c r="G7620" s="3">
        <f t="shared" si="236"/>
        <v>0.71078700000000006</v>
      </c>
      <c r="H7620" s="3">
        <f t="shared" si="237"/>
        <v>0.35539299999999996</v>
      </c>
      <c r="J7620" s="3" cm="1">
        <f t="array" ref="J7620">+INDEX(G7620:H7620,,MATCH(Rates!$G$7,$G$4:$H$4,0))</f>
        <v>0.71078700000000006</v>
      </c>
    </row>
    <row r="7621" spans="2:10" x14ac:dyDescent="0.25">
      <c r="B7621" s="3">
        <v>11</v>
      </c>
      <c r="C7621" s="3">
        <v>13</v>
      </c>
      <c r="D7621" s="3">
        <v>16</v>
      </c>
      <c r="E7621" s="3">
        <v>188.928</v>
      </c>
      <c r="F7621" s="3">
        <v>94.463999999999999</v>
      </c>
      <c r="G7621" s="3">
        <f t="shared" si="236"/>
        <v>0.18892799999999998</v>
      </c>
      <c r="H7621" s="3">
        <f t="shared" si="237"/>
        <v>9.4463999999999992E-2</v>
      </c>
      <c r="J7621" s="3" cm="1">
        <f t="array" ref="J7621">+INDEX(G7621:H7621,,MATCH(Rates!$G$7,$G$4:$H$4,0))</f>
        <v>0.18892799999999998</v>
      </c>
    </row>
    <row r="7622" spans="2:10" x14ac:dyDescent="0.25">
      <c r="B7622" s="3">
        <v>11</v>
      </c>
      <c r="C7622" s="3">
        <v>13</v>
      </c>
      <c r="D7622" s="3">
        <v>17</v>
      </c>
      <c r="E7622" s="3">
        <v>0</v>
      </c>
      <c r="F7622" s="3">
        <v>0</v>
      </c>
      <c r="G7622" s="3">
        <f t="shared" si="236"/>
        <v>0</v>
      </c>
      <c r="H7622" s="3">
        <f t="shared" si="237"/>
        <v>0</v>
      </c>
      <c r="J7622" s="3" cm="1">
        <f t="array" ref="J7622">+INDEX(G7622:H7622,,MATCH(Rates!$G$7,$G$4:$H$4,0))</f>
        <v>0</v>
      </c>
    </row>
    <row r="7623" spans="2:10" x14ac:dyDescent="0.25">
      <c r="B7623" s="3">
        <v>11</v>
      </c>
      <c r="C7623" s="3">
        <v>13</v>
      </c>
      <c r="D7623" s="3">
        <v>18</v>
      </c>
      <c r="E7623" s="3">
        <v>0</v>
      </c>
      <c r="F7623" s="3">
        <v>0</v>
      </c>
      <c r="G7623" s="3">
        <f t="shared" si="236"/>
        <v>0</v>
      </c>
      <c r="H7623" s="3">
        <f t="shared" si="237"/>
        <v>0</v>
      </c>
      <c r="J7623" s="3" cm="1">
        <f t="array" ref="J7623">+INDEX(G7623:H7623,,MATCH(Rates!$G$7,$G$4:$H$4,0))</f>
        <v>0</v>
      </c>
    </row>
    <row r="7624" spans="2:10" x14ac:dyDescent="0.25">
      <c r="B7624" s="3">
        <v>11</v>
      </c>
      <c r="C7624" s="3">
        <v>13</v>
      </c>
      <c r="D7624" s="3">
        <v>19</v>
      </c>
      <c r="E7624" s="3">
        <v>0</v>
      </c>
      <c r="F7624" s="3">
        <v>0</v>
      </c>
      <c r="G7624" s="3">
        <f t="shared" si="236"/>
        <v>0</v>
      </c>
      <c r="H7624" s="3">
        <f t="shared" si="237"/>
        <v>0</v>
      </c>
      <c r="J7624" s="3" cm="1">
        <f t="array" ref="J7624">+INDEX(G7624:H7624,,MATCH(Rates!$G$7,$G$4:$H$4,0))</f>
        <v>0</v>
      </c>
    </row>
    <row r="7625" spans="2:10" x14ac:dyDescent="0.25">
      <c r="B7625" s="3">
        <v>11</v>
      </c>
      <c r="C7625" s="3">
        <v>13</v>
      </c>
      <c r="D7625" s="3">
        <v>20</v>
      </c>
      <c r="E7625" s="3">
        <v>0</v>
      </c>
      <c r="F7625" s="3">
        <v>0</v>
      </c>
      <c r="G7625" s="3">
        <f t="shared" si="236"/>
        <v>0</v>
      </c>
      <c r="H7625" s="3">
        <f t="shared" si="237"/>
        <v>0</v>
      </c>
      <c r="J7625" s="3" cm="1">
        <f t="array" ref="J7625">+INDEX(G7625:H7625,,MATCH(Rates!$G$7,$G$4:$H$4,0))</f>
        <v>0</v>
      </c>
    </row>
    <row r="7626" spans="2:10" x14ac:dyDescent="0.25">
      <c r="B7626" s="3">
        <v>11</v>
      </c>
      <c r="C7626" s="3">
        <v>13</v>
      </c>
      <c r="D7626" s="3">
        <v>21</v>
      </c>
      <c r="E7626" s="3">
        <v>0</v>
      </c>
      <c r="F7626" s="3">
        <v>0</v>
      </c>
      <c r="G7626" s="3">
        <f t="shared" si="236"/>
        <v>0</v>
      </c>
      <c r="H7626" s="3">
        <f t="shared" si="237"/>
        <v>0</v>
      </c>
      <c r="J7626" s="3" cm="1">
        <f t="array" ref="J7626">+INDEX(G7626:H7626,,MATCH(Rates!$G$7,$G$4:$H$4,0))</f>
        <v>0</v>
      </c>
    </row>
    <row r="7627" spans="2:10" x14ac:dyDescent="0.25">
      <c r="B7627" s="3">
        <v>11</v>
      </c>
      <c r="C7627" s="3">
        <v>13</v>
      </c>
      <c r="D7627" s="3">
        <v>22</v>
      </c>
      <c r="E7627" s="3">
        <v>0</v>
      </c>
      <c r="F7627" s="3">
        <v>0</v>
      </c>
      <c r="G7627" s="3">
        <f t="shared" si="236"/>
        <v>0</v>
      </c>
      <c r="H7627" s="3">
        <f t="shared" si="237"/>
        <v>0</v>
      </c>
      <c r="J7627" s="3" cm="1">
        <f t="array" ref="J7627">+INDEX(G7627:H7627,,MATCH(Rates!$G$7,$G$4:$H$4,0))</f>
        <v>0</v>
      </c>
    </row>
    <row r="7628" spans="2:10" x14ac:dyDescent="0.25">
      <c r="B7628" s="3">
        <v>11</v>
      </c>
      <c r="C7628" s="3">
        <v>13</v>
      </c>
      <c r="D7628" s="3">
        <v>23</v>
      </c>
      <c r="E7628" s="3">
        <v>0</v>
      </c>
      <c r="F7628" s="3">
        <v>0</v>
      </c>
      <c r="G7628" s="3">
        <f t="shared" si="236"/>
        <v>0</v>
      </c>
      <c r="H7628" s="3">
        <f t="shared" si="237"/>
        <v>0</v>
      </c>
      <c r="J7628" s="3" cm="1">
        <f t="array" ref="J7628">+INDEX(G7628:H7628,,MATCH(Rates!$G$7,$G$4:$H$4,0))</f>
        <v>0</v>
      </c>
    </row>
    <row r="7629" spans="2:10" x14ac:dyDescent="0.25">
      <c r="B7629" s="3">
        <v>11</v>
      </c>
      <c r="C7629" s="3">
        <v>14</v>
      </c>
      <c r="D7629" s="3">
        <v>0</v>
      </c>
      <c r="E7629" s="3">
        <v>0</v>
      </c>
      <c r="F7629" s="3">
        <v>0</v>
      </c>
      <c r="G7629" s="3">
        <f t="shared" si="236"/>
        <v>0</v>
      </c>
      <c r="H7629" s="3">
        <f t="shared" si="237"/>
        <v>0</v>
      </c>
      <c r="J7629" s="3" cm="1">
        <f t="array" ref="J7629">+INDEX(G7629:H7629,,MATCH(Rates!$G$7,$G$4:$H$4,0))</f>
        <v>0</v>
      </c>
    </row>
    <row r="7630" spans="2:10" x14ac:dyDescent="0.25">
      <c r="B7630" s="3">
        <v>11</v>
      </c>
      <c r="C7630" s="3">
        <v>14</v>
      </c>
      <c r="D7630" s="3">
        <v>1</v>
      </c>
      <c r="E7630" s="3">
        <v>0</v>
      </c>
      <c r="F7630" s="3">
        <v>0</v>
      </c>
      <c r="G7630" s="3">
        <f t="shared" si="236"/>
        <v>0</v>
      </c>
      <c r="H7630" s="3">
        <f t="shared" si="237"/>
        <v>0</v>
      </c>
      <c r="J7630" s="3" cm="1">
        <f t="array" ref="J7630">+INDEX(G7630:H7630,,MATCH(Rates!$G$7,$G$4:$H$4,0))</f>
        <v>0</v>
      </c>
    </row>
    <row r="7631" spans="2:10" x14ac:dyDescent="0.25">
      <c r="B7631" s="3">
        <v>11</v>
      </c>
      <c r="C7631" s="3">
        <v>14</v>
      </c>
      <c r="D7631" s="3">
        <v>2</v>
      </c>
      <c r="E7631" s="3">
        <v>0</v>
      </c>
      <c r="F7631" s="3">
        <v>0</v>
      </c>
      <c r="G7631" s="3">
        <f t="shared" si="236"/>
        <v>0</v>
      </c>
      <c r="H7631" s="3">
        <f t="shared" si="237"/>
        <v>0</v>
      </c>
      <c r="J7631" s="3" cm="1">
        <f t="array" ref="J7631">+INDEX(G7631:H7631,,MATCH(Rates!$G$7,$G$4:$H$4,0))</f>
        <v>0</v>
      </c>
    </row>
    <row r="7632" spans="2:10" x14ac:dyDescent="0.25">
      <c r="B7632" s="3">
        <v>11</v>
      </c>
      <c r="C7632" s="3">
        <v>14</v>
      </c>
      <c r="D7632" s="3">
        <v>3</v>
      </c>
      <c r="E7632" s="3">
        <v>0</v>
      </c>
      <c r="F7632" s="3">
        <v>0</v>
      </c>
      <c r="G7632" s="3">
        <f t="shared" si="236"/>
        <v>0</v>
      </c>
      <c r="H7632" s="3">
        <f t="shared" si="237"/>
        <v>0</v>
      </c>
      <c r="J7632" s="3" cm="1">
        <f t="array" ref="J7632">+INDEX(G7632:H7632,,MATCH(Rates!$G$7,$G$4:$H$4,0))</f>
        <v>0</v>
      </c>
    </row>
    <row r="7633" spans="2:10" x14ac:dyDescent="0.25">
      <c r="B7633" s="3">
        <v>11</v>
      </c>
      <c r="C7633" s="3">
        <v>14</v>
      </c>
      <c r="D7633" s="3">
        <v>4</v>
      </c>
      <c r="E7633" s="3">
        <v>0</v>
      </c>
      <c r="F7633" s="3">
        <v>0</v>
      </c>
      <c r="G7633" s="3">
        <f t="shared" si="236"/>
        <v>0</v>
      </c>
      <c r="H7633" s="3">
        <f t="shared" si="237"/>
        <v>0</v>
      </c>
      <c r="J7633" s="3" cm="1">
        <f t="array" ref="J7633">+INDEX(G7633:H7633,,MATCH(Rates!$G$7,$G$4:$H$4,0))</f>
        <v>0</v>
      </c>
    </row>
    <row r="7634" spans="2:10" x14ac:dyDescent="0.25">
      <c r="B7634" s="3">
        <v>11</v>
      </c>
      <c r="C7634" s="3">
        <v>14</v>
      </c>
      <c r="D7634" s="3">
        <v>5</v>
      </c>
      <c r="E7634" s="3">
        <v>0</v>
      </c>
      <c r="F7634" s="3">
        <v>0</v>
      </c>
      <c r="G7634" s="3">
        <f t="shared" si="236"/>
        <v>0</v>
      </c>
      <c r="H7634" s="3">
        <f t="shared" si="237"/>
        <v>0</v>
      </c>
      <c r="J7634" s="3" cm="1">
        <f t="array" ref="J7634">+INDEX(G7634:H7634,,MATCH(Rates!$G$7,$G$4:$H$4,0))</f>
        <v>0</v>
      </c>
    </row>
    <row r="7635" spans="2:10" x14ac:dyDescent="0.25">
      <c r="B7635" s="3">
        <v>11</v>
      </c>
      <c r="C7635" s="3">
        <v>14</v>
      </c>
      <c r="D7635" s="3">
        <v>6</v>
      </c>
      <c r="E7635" s="3">
        <v>0</v>
      </c>
      <c r="F7635" s="3">
        <v>0</v>
      </c>
      <c r="G7635" s="3">
        <f t="shared" si="236"/>
        <v>0</v>
      </c>
      <c r="H7635" s="3">
        <f t="shared" si="237"/>
        <v>0</v>
      </c>
      <c r="J7635" s="3" cm="1">
        <f t="array" ref="J7635">+INDEX(G7635:H7635,,MATCH(Rates!$G$7,$G$4:$H$4,0))</f>
        <v>0</v>
      </c>
    </row>
    <row r="7636" spans="2:10" x14ac:dyDescent="0.25">
      <c r="B7636" s="3">
        <v>11</v>
      </c>
      <c r="C7636" s="3">
        <v>14</v>
      </c>
      <c r="D7636" s="3">
        <v>7</v>
      </c>
      <c r="E7636" s="3">
        <v>0</v>
      </c>
      <c r="F7636" s="3">
        <v>0</v>
      </c>
      <c r="G7636" s="3">
        <f t="shared" si="236"/>
        <v>0</v>
      </c>
      <c r="H7636" s="3">
        <f t="shared" si="237"/>
        <v>0</v>
      </c>
      <c r="J7636" s="3" cm="1">
        <f t="array" ref="J7636">+INDEX(G7636:H7636,,MATCH(Rates!$G$7,$G$4:$H$4,0))</f>
        <v>0</v>
      </c>
    </row>
    <row r="7637" spans="2:10" x14ac:dyDescent="0.25">
      <c r="B7637" s="3">
        <v>11</v>
      </c>
      <c r="C7637" s="3">
        <v>14</v>
      </c>
      <c r="D7637" s="3">
        <v>8</v>
      </c>
      <c r="E7637" s="3">
        <v>47.039000000000001</v>
      </c>
      <c r="F7637" s="3">
        <v>23.518999999999998</v>
      </c>
      <c r="G7637" s="3">
        <f t="shared" ref="G7637:G7700" si="238">+E7637/1000</f>
        <v>4.7039000000000004E-2</v>
      </c>
      <c r="H7637" s="3">
        <f t="shared" ref="H7637:H7700" si="239">+F7637/1000</f>
        <v>2.3518999999999998E-2</v>
      </c>
      <c r="J7637" s="3" cm="1">
        <f t="array" ref="J7637">+INDEX(G7637:H7637,,MATCH(Rates!$G$7,$G$4:$H$4,0))</f>
        <v>4.7039000000000004E-2</v>
      </c>
    </row>
    <row r="7638" spans="2:10" x14ac:dyDescent="0.25">
      <c r="B7638" s="3">
        <v>11</v>
      </c>
      <c r="C7638" s="3">
        <v>14</v>
      </c>
      <c r="D7638" s="3">
        <v>9</v>
      </c>
      <c r="E7638" s="3">
        <v>1051.692</v>
      </c>
      <c r="F7638" s="3">
        <v>525.846</v>
      </c>
      <c r="G7638" s="3">
        <f t="shared" si="238"/>
        <v>1.0516920000000001</v>
      </c>
      <c r="H7638" s="3">
        <f t="shared" si="239"/>
        <v>0.52584600000000004</v>
      </c>
      <c r="J7638" s="3" cm="1">
        <f t="array" ref="J7638">+INDEX(G7638:H7638,,MATCH(Rates!$G$7,$G$4:$H$4,0))</f>
        <v>1.0516920000000001</v>
      </c>
    </row>
    <row r="7639" spans="2:10" x14ac:dyDescent="0.25">
      <c r="B7639" s="3">
        <v>11</v>
      </c>
      <c r="C7639" s="3">
        <v>14</v>
      </c>
      <c r="D7639" s="3">
        <v>10</v>
      </c>
      <c r="E7639" s="3">
        <v>3153.9679999999998</v>
      </c>
      <c r="F7639" s="3">
        <v>1576.9839999999999</v>
      </c>
      <c r="G7639" s="3">
        <f t="shared" si="238"/>
        <v>3.1539679999999999</v>
      </c>
      <c r="H7639" s="3">
        <f t="shared" si="239"/>
        <v>1.5769839999999999</v>
      </c>
      <c r="J7639" s="3" cm="1">
        <f t="array" ref="J7639">+INDEX(G7639:H7639,,MATCH(Rates!$G$7,$G$4:$H$4,0))</f>
        <v>3.1539679999999999</v>
      </c>
    </row>
    <row r="7640" spans="2:10" x14ac:dyDescent="0.25">
      <c r="B7640" s="3">
        <v>11</v>
      </c>
      <c r="C7640" s="3">
        <v>14</v>
      </c>
      <c r="D7640" s="3">
        <v>11</v>
      </c>
      <c r="E7640" s="3">
        <v>5236.4080000000004</v>
      </c>
      <c r="F7640" s="3">
        <v>2618.2040000000002</v>
      </c>
      <c r="G7640" s="3">
        <f t="shared" si="238"/>
        <v>5.236408</v>
      </c>
      <c r="H7640" s="3">
        <f t="shared" si="239"/>
        <v>2.618204</v>
      </c>
      <c r="J7640" s="3" cm="1">
        <f t="array" ref="J7640">+INDEX(G7640:H7640,,MATCH(Rates!$G$7,$G$4:$H$4,0))</f>
        <v>5.236408</v>
      </c>
    </row>
    <row r="7641" spans="2:10" x14ac:dyDescent="0.25">
      <c r="B7641" s="3">
        <v>11</v>
      </c>
      <c r="C7641" s="3">
        <v>14</v>
      </c>
      <c r="D7641" s="3">
        <v>12</v>
      </c>
      <c r="E7641" s="3">
        <v>448.125</v>
      </c>
      <c r="F7641" s="3">
        <v>224.06299999999999</v>
      </c>
      <c r="G7641" s="3">
        <f t="shared" si="238"/>
        <v>0.448125</v>
      </c>
      <c r="H7641" s="3">
        <f t="shared" si="239"/>
        <v>0.22406299999999998</v>
      </c>
      <c r="J7641" s="3" cm="1">
        <f t="array" ref="J7641">+INDEX(G7641:H7641,,MATCH(Rates!$G$7,$G$4:$H$4,0))</f>
        <v>0.448125</v>
      </c>
    </row>
    <row r="7642" spans="2:10" x14ac:dyDescent="0.25">
      <c r="B7642" s="3">
        <v>11</v>
      </c>
      <c r="C7642" s="3">
        <v>14</v>
      </c>
      <c r="D7642" s="3">
        <v>13</v>
      </c>
      <c r="E7642" s="3">
        <v>1185.4739999999999</v>
      </c>
      <c r="F7642" s="3">
        <v>592.73699999999997</v>
      </c>
      <c r="G7642" s="3">
        <f t="shared" si="238"/>
        <v>1.1854739999999999</v>
      </c>
      <c r="H7642" s="3">
        <f t="shared" si="239"/>
        <v>0.59273699999999996</v>
      </c>
      <c r="J7642" s="3" cm="1">
        <f t="array" ref="J7642">+INDEX(G7642:H7642,,MATCH(Rates!$G$7,$G$4:$H$4,0))</f>
        <v>1.1854739999999999</v>
      </c>
    </row>
    <row r="7643" spans="2:10" x14ac:dyDescent="0.25">
      <c r="B7643" s="3">
        <v>11</v>
      </c>
      <c r="C7643" s="3">
        <v>14</v>
      </c>
      <c r="D7643" s="3">
        <v>14</v>
      </c>
      <c r="E7643" s="3">
        <v>3624.9630000000002</v>
      </c>
      <c r="F7643" s="3">
        <v>1812.481</v>
      </c>
      <c r="G7643" s="3">
        <f t="shared" si="238"/>
        <v>3.6249630000000002</v>
      </c>
      <c r="H7643" s="3">
        <f t="shared" si="239"/>
        <v>1.812481</v>
      </c>
      <c r="J7643" s="3" cm="1">
        <f t="array" ref="J7643">+INDEX(G7643:H7643,,MATCH(Rates!$G$7,$G$4:$H$4,0))</f>
        <v>3.6249630000000002</v>
      </c>
    </row>
    <row r="7644" spans="2:10" x14ac:dyDescent="0.25">
      <c r="B7644" s="3">
        <v>11</v>
      </c>
      <c r="C7644" s="3">
        <v>14</v>
      </c>
      <c r="D7644" s="3">
        <v>15</v>
      </c>
      <c r="E7644" s="3">
        <v>3087.0259999999998</v>
      </c>
      <c r="F7644" s="3">
        <v>1543.5129999999999</v>
      </c>
      <c r="G7644" s="3">
        <f t="shared" si="238"/>
        <v>3.0870259999999998</v>
      </c>
      <c r="H7644" s="3">
        <f t="shared" si="239"/>
        <v>1.5435129999999999</v>
      </c>
      <c r="J7644" s="3" cm="1">
        <f t="array" ref="J7644">+INDEX(G7644:H7644,,MATCH(Rates!$G$7,$G$4:$H$4,0))</f>
        <v>3.0870259999999998</v>
      </c>
    </row>
    <row r="7645" spans="2:10" x14ac:dyDescent="0.25">
      <c r="B7645" s="3">
        <v>11</v>
      </c>
      <c r="C7645" s="3">
        <v>14</v>
      </c>
      <c r="D7645" s="3">
        <v>16</v>
      </c>
      <c r="E7645" s="3">
        <v>1373.7270000000001</v>
      </c>
      <c r="F7645" s="3">
        <v>686.86400000000003</v>
      </c>
      <c r="G7645" s="3">
        <f t="shared" si="238"/>
        <v>1.3737270000000001</v>
      </c>
      <c r="H7645" s="3">
        <f t="shared" si="239"/>
        <v>0.68686400000000003</v>
      </c>
      <c r="J7645" s="3" cm="1">
        <f t="array" ref="J7645">+INDEX(G7645:H7645,,MATCH(Rates!$G$7,$G$4:$H$4,0))</f>
        <v>1.3737270000000001</v>
      </c>
    </row>
    <row r="7646" spans="2:10" x14ac:dyDescent="0.25">
      <c r="B7646" s="3">
        <v>11</v>
      </c>
      <c r="C7646" s="3">
        <v>14</v>
      </c>
      <c r="D7646" s="3">
        <v>17</v>
      </c>
      <c r="E7646" s="3">
        <v>0</v>
      </c>
      <c r="F7646" s="3">
        <v>0</v>
      </c>
      <c r="G7646" s="3">
        <f t="shared" si="238"/>
        <v>0</v>
      </c>
      <c r="H7646" s="3">
        <f t="shared" si="239"/>
        <v>0</v>
      </c>
      <c r="J7646" s="3" cm="1">
        <f t="array" ref="J7646">+INDEX(G7646:H7646,,MATCH(Rates!$G$7,$G$4:$H$4,0))</f>
        <v>0</v>
      </c>
    </row>
    <row r="7647" spans="2:10" x14ac:dyDescent="0.25">
      <c r="B7647" s="3">
        <v>11</v>
      </c>
      <c r="C7647" s="3">
        <v>14</v>
      </c>
      <c r="D7647" s="3">
        <v>18</v>
      </c>
      <c r="E7647" s="3">
        <v>0</v>
      </c>
      <c r="F7647" s="3">
        <v>0</v>
      </c>
      <c r="G7647" s="3">
        <f t="shared" si="238"/>
        <v>0</v>
      </c>
      <c r="H7647" s="3">
        <f t="shared" si="239"/>
        <v>0</v>
      </c>
      <c r="J7647" s="3" cm="1">
        <f t="array" ref="J7647">+INDEX(G7647:H7647,,MATCH(Rates!$G$7,$G$4:$H$4,0))</f>
        <v>0</v>
      </c>
    </row>
    <row r="7648" spans="2:10" x14ac:dyDescent="0.25">
      <c r="B7648" s="3">
        <v>11</v>
      </c>
      <c r="C7648" s="3">
        <v>14</v>
      </c>
      <c r="D7648" s="3">
        <v>19</v>
      </c>
      <c r="E7648" s="3">
        <v>0</v>
      </c>
      <c r="F7648" s="3">
        <v>0</v>
      </c>
      <c r="G7648" s="3">
        <f t="shared" si="238"/>
        <v>0</v>
      </c>
      <c r="H7648" s="3">
        <f t="shared" si="239"/>
        <v>0</v>
      </c>
      <c r="J7648" s="3" cm="1">
        <f t="array" ref="J7648">+INDEX(G7648:H7648,,MATCH(Rates!$G$7,$G$4:$H$4,0))</f>
        <v>0</v>
      </c>
    </row>
    <row r="7649" spans="2:10" x14ac:dyDescent="0.25">
      <c r="B7649" s="3">
        <v>11</v>
      </c>
      <c r="C7649" s="3">
        <v>14</v>
      </c>
      <c r="D7649" s="3">
        <v>20</v>
      </c>
      <c r="E7649" s="3">
        <v>0</v>
      </c>
      <c r="F7649" s="3">
        <v>0</v>
      </c>
      <c r="G7649" s="3">
        <f t="shared" si="238"/>
        <v>0</v>
      </c>
      <c r="H7649" s="3">
        <f t="shared" si="239"/>
        <v>0</v>
      </c>
      <c r="J7649" s="3" cm="1">
        <f t="array" ref="J7649">+INDEX(G7649:H7649,,MATCH(Rates!$G$7,$G$4:$H$4,0))</f>
        <v>0</v>
      </c>
    </row>
    <row r="7650" spans="2:10" x14ac:dyDescent="0.25">
      <c r="B7650" s="3">
        <v>11</v>
      </c>
      <c r="C7650" s="3">
        <v>14</v>
      </c>
      <c r="D7650" s="3">
        <v>21</v>
      </c>
      <c r="E7650" s="3">
        <v>0</v>
      </c>
      <c r="F7650" s="3">
        <v>0</v>
      </c>
      <c r="G7650" s="3">
        <f t="shared" si="238"/>
        <v>0</v>
      </c>
      <c r="H7650" s="3">
        <f t="shared" si="239"/>
        <v>0</v>
      </c>
      <c r="J7650" s="3" cm="1">
        <f t="array" ref="J7650">+INDEX(G7650:H7650,,MATCH(Rates!$G$7,$G$4:$H$4,0))</f>
        <v>0</v>
      </c>
    </row>
    <row r="7651" spans="2:10" x14ac:dyDescent="0.25">
      <c r="B7651" s="3">
        <v>11</v>
      </c>
      <c r="C7651" s="3">
        <v>14</v>
      </c>
      <c r="D7651" s="3">
        <v>22</v>
      </c>
      <c r="E7651" s="3">
        <v>0</v>
      </c>
      <c r="F7651" s="3">
        <v>0</v>
      </c>
      <c r="G7651" s="3">
        <f t="shared" si="238"/>
        <v>0</v>
      </c>
      <c r="H7651" s="3">
        <f t="shared" si="239"/>
        <v>0</v>
      </c>
      <c r="J7651" s="3" cm="1">
        <f t="array" ref="J7651">+INDEX(G7651:H7651,,MATCH(Rates!$G$7,$G$4:$H$4,0))</f>
        <v>0</v>
      </c>
    </row>
    <row r="7652" spans="2:10" x14ac:dyDescent="0.25">
      <c r="B7652" s="3">
        <v>11</v>
      </c>
      <c r="C7652" s="3">
        <v>14</v>
      </c>
      <c r="D7652" s="3">
        <v>23</v>
      </c>
      <c r="E7652" s="3">
        <v>0</v>
      </c>
      <c r="F7652" s="3">
        <v>0</v>
      </c>
      <c r="G7652" s="3">
        <f t="shared" si="238"/>
        <v>0</v>
      </c>
      <c r="H7652" s="3">
        <f t="shared" si="239"/>
        <v>0</v>
      </c>
      <c r="J7652" s="3" cm="1">
        <f t="array" ref="J7652">+INDEX(G7652:H7652,,MATCH(Rates!$G$7,$G$4:$H$4,0))</f>
        <v>0</v>
      </c>
    </row>
    <row r="7653" spans="2:10" x14ac:dyDescent="0.25">
      <c r="B7653" s="3">
        <v>11</v>
      </c>
      <c r="C7653" s="3">
        <v>15</v>
      </c>
      <c r="D7653" s="3">
        <v>0</v>
      </c>
      <c r="E7653" s="3">
        <v>0</v>
      </c>
      <c r="F7653" s="3">
        <v>0</v>
      </c>
      <c r="G7653" s="3">
        <f t="shared" si="238"/>
        <v>0</v>
      </c>
      <c r="H7653" s="3">
        <f t="shared" si="239"/>
        <v>0</v>
      </c>
      <c r="J7653" s="3" cm="1">
        <f t="array" ref="J7653">+INDEX(G7653:H7653,,MATCH(Rates!$G$7,$G$4:$H$4,0))</f>
        <v>0</v>
      </c>
    </row>
    <row r="7654" spans="2:10" x14ac:dyDescent="0.25">
      <c r="B7654" s="3">
        <v>11</v>
      </c>
      <c r="C7654" s="3">
        <v>15</v>
      </c>
      <c r="D7654" s="3">
        <v>1</v>
      </c>
      <c r="E7654" s="3">
        <v>0</v>
      </c>
      <c r="F7654" s="3">
        <v>0</v>
      </c>
      <c r="G7654" s="3">
        <f t="shared" si="238"/>
        <v>0</v>
      </c>
      <c r="H7654" s="3">
        <f t="shared" si="239"/>
        <v>0</v>
      </c>
      <c r="J7654" s="3" cm="1">
        <f t="array" ref="J7654">+INDEX(G7654:H7654,,MATCH(Rates!$G$7,$G$4:$H$4,0))</f>
        <v>0</v>
      </c>
    </row>
    <row r="7655" spans="2:10" x14ac:dyDescent="0.25">
      <c r="B7655" s="3">
        <v>11</v>
      </c>
      <c r="C7655" s="3">
        <v>15</v>
      </c>
      <c r="D7655" s="3">
        <v>2</v>
      </c>
      <c r="E7655" s="3">
        <v>0</v>
      </c>
      <c r="F7655" s="3">
        <v>0</v>
      </c>
      <c r="G7655" s="3">
        <f t="shared" si="238"/>
        <v>0</v>
      </c>
      <c r="H7655" s="3">
        <f t="shared" si="239"/>
        <v>0</v>
      </c>
      <c r="J7655" s="3" cm="1">
        <f t="array" ref="J7655">+INDEX(G7655:H7655,,MATCH(Rates!$G$7,$G$4:$H$4,0))</f>
        <v>0</v>
      </c>
    </row>
    <row r="7656" spans="2:10" x14ac:dyDescent="0.25">
      <c r="B7656" s="3">
        <v>11</v>
      </c>
      <c r="C7656" s="3">
        <v>15</v>
      </c>
      <c r="D7656" s="3">
        <v>3</v>
      </c>
      <c r="E7656" s="3">
        <v>0</v>
      </c>
      <c r="F7656" s="3">
        <v>0</v>
      </c>
      <c r="G7656" s="3">
        <f t="shared" si="238"/>
        <v>0</v>
      </c>
      <c r="H7656" s="3">
        <f t="shared" si="239"/>
        <v>0</v>
      </c>
      <c r="J7656" s="3" cm="1">
        <f t="array" ref="J7656">+INDEX(G7656:H7656,,MATCH(Rates!$G$7,$G$4:$H$4,0))</f>
        <v>0</v>
      </c>
    </row>
    <row r="7657" spans="2:10" x14ac:dyDescent="0.25">
      <c r="B7657" s="3">
        <v>11</v>
      </c>
      <c r="C7657" s="3">
        <v>15</v>
      </c>
      <c r="D7657" s="3">
        <v>4</v>
      </c>
      <c r="E7657" s="3">
        <v>0</v>
      </c>
      <c r="F7657" s="3">
        <v>0</v>
      </c>
      <c r="G7657" s="3">
        <f t="shared" si="238"/>
        <v>0</v>
      </c>
      <c r="H7657" s="3">
        <f t="shared" si="239"/>
        <v>0</v>
      </c>
      <c r="J7657" s="3" cm="1">
        <f t="array" ref="J7657">+INDEX(G7657:H7657,,MATCH(Rates!$G$7,$G$4:$H$4,0))</f>
        <v>0</v>
      </c>
    </row>
    <row r="7658" spans="2:10" x14ac:dyDescent="0.25">
      <c r="B7658" s="3">
        <v>11</v>
      </c>
      <c r="C7658" s="3">
        <v>15</v>
      </c>
      <c r="D7658" s="3">
        <v>5</v>
      </c>
      <c r="E7658" s="3">
        <v>0</v>
      </c>
      <c r="F7658" s="3">
        <v>0</v>
      </c>
      <c r="G7658" s="3">
        <f t="shared" si="238"/>
        <v>0</v>
      </c>
      <c r="H7658" s="3">
        <f t="shared" si="239"/>
        <v>0</v>
      </c>
      <c r="J7658" s="3" cm="1">
        <f t="array" ref="J7658">+INDEX(G7658:H7658,,MATCH(Rates!$G$7,$G$4:$H$4,0))</f>
        <v>0</v>
      </c>
    </row>
    <row r="7659" spans="2:10" x14ac:dyDescent="0.25">
      <c r="B7659" s="3">
        <v>11</v>
      </c>
      <c r="C7659" s="3">
        <v>15</v>
      </c>
      <c r="D7659" s="3">
        <v>6</v>
      </c>
      <c r="E7659" s="3">
        <v>0</v>
      </c>
      <c r="F7659" s="3">
        <v>0</v>
      </c>
      <c r="G7659" s="3">
        <f t="shared" si="238"/>
        <v>0</v>
      </c>
      <c r="H7659" s="3">
        <f t="shared" si="239"/>
        <v>0</v>
      </c>
      <c r="J7659" s="3" cm="1">
        <f t="array" ref="J7659">+INDEX(G7659:H7659,,MATCH(Rates!$G$7,$G$4:$H$4,0))</f>
        <v>0</v>
      </c>
    </row>
    <row r="7660" spans="2:10" x14ac:dyDescent="0.25">
      <c r="B7660" s="3">
        <v>11</v>
      </c>
      <c r="C7660" s="3">
        <v>15</v>
      </c>
      <c r="D7660" s="3">
        <v>7</v>
      </c>
      <c r="E7660" s="3">
        <v>0</v>
      </c>
      <c r="F7660" s="3">
        <v>0</v>
      </c>
      <c r="G7660" s="3">
        <f t="shared" si="238"/>
        <v>0</v>
      </c>
      <c r="H7660" s="3">
        <f t="shared" si="239"/>
        <v>0</v>
      </c>
      <c r="J7660" s="3" cm="1">
        <f t="array" ref="J7660">+INDEX(G7660:H7660,,MATCH(Rates!$G$7,$G$4:$H$4,0))</f>
        <v>0</v>
      </c>
    </row>
    <row r="7661" spans="2:10" x14ac:dyDescent="0.25">
      <c r="B7661" s="3">
        <v>11</v>
      </c>
      <c r="C7661" s="3">
        <v>15</v>
      </c>
      <c r="D7661" s="3">
        <v>8</v>
      </c>
      <c r="E7661" s="3">
        <v>1457.4580000000001</v>
      </c>
      <c r="F7661" s="3">
        <v>728.72900000000004</v>
      </c>
      <c r="G7661" s="3">
        <f t="shared" si="238"/>
        <v>1.4574580000000001</v>
      </c>
      <c r="H7661" s="3">
        <f t="shared" si="239"/>
        <v>0.72872900000000007</v>
      </c>
      <c r="J7661" s="3" cm="1">
        <f t="array" ref="J7661">+INDEX(G7661:H7661,,MATCH(Rates!$G$7,$G$4:$H$4,0))</f>
        <v>1.4574580000000001</v>
      </c>
    </row>
    <row r="7662" spans="2:10" x14ac:dyDescent="0.25">
      <c r="B7662" s="3">
        <v>11</v>
      </c>
      <c r="C7662" s="3">
        <v>15</v>
      </c>
      <c r="D7662" s="3">
        <v>9</v>
      </c>
      <c r="E7662" s="3">
        <v>3080.7829999999999</v>
      </c>
      <c r="F7662" s="3">
        <v>1540.3910000000001</v>
      </c>
      <c r="G7662" s="3">
        <f t="shared" si="238"/>
        <v>3.0807829999999998</v>
      </c>
      <c r="H7662" s="3">
        <f t="shared" si="239"/>
        <v>1.5403910000000001</v>
      </c>
      <c r="J7662" s="3" cm="1">
        <f t="array" ref="J7662">+INDEX(G7662:H7662,,MATCH(Rates!$G$7,$G$4:$H$4,0))</f>
        <v>3.0807829999999998</v>
      </c>
    </row>
    <row r="7663" spans="2:10" x14ac:dyDescent="0.25">
      <c r="B7663" s="3">
        <v>11</v>
      </c>
      <c r="C7663" s="3">
        <v>15</v>
      </c>
      <c r="D7663" s="3">
        <v>10</v>
      </c>
      <c r="E7663" s="3">
        <v>4255.277</v>
      </c>
      <c r="F7663" s="3">
        <v>2127.6379999999999</v>
      </c>
      <c r="G7663" s="3">
        <f t="shared" si="238"/>
        <v>4.2552770000000004</v>
      </c>
      <c r="H7663" s="3">
        <f t="shared" si="239"/>
        <v>2.1276380000000001</v>
      </c>
      <c r="J7663" s="3" cm="1">
        <f t="array" ref="J7663">+INDEX(G7663:H7663,,MATCH(Rates!$G$7,$G$4:$H$4,0))</f>
        <v>4.2552770000000004</v>
      </c>
    </row>
    <row r="7664" spans="2:10" x14ac:dyDescent="0.25">
      <c r="B7664" s="3">
        <v>11</v>
      </c>
      <c r="C7664" s="3">
        <v>15</v>
      </c>
      <c r="D7664" s="3">
        <v>11</v>
      </c>
      <c r="E7664" s="3">
        <v>4908.1059999999998</v>
      </c>
      <c r="F7664" s="3">
        <v>2454.0529999999999</v>
      </c>
      <c r="G7664" s="3">
        <f t="shared" si="238"/>
        <v>4.9081060000000001</v>
      </c>
      <c r="H7664" s="3">
        <f t="shared" si="239"/>
        <v>2.454053</v>
      </c>
      <c r="J7664" s="3" cm="1">
        <f t="array" ref="J7664">+INDEX(G7664:H7664,,MATCH(Rates!$G$7,$G$4:$H$4,0))</f>
        <v>4.9081060000000001</v>
      </c>
    </row>
    <row r="7665" spans="2:10" x14ac:dyDescent="0.25">
      <c r="B7665" s="3">
        <v>11</v>
      </c>
      <c r="C7665" s="3">
        <v>15</v>
      </c>
      <c r="D7665" s="3">
        <v>12</v>
      </c>
      <c r="E7665" s="3">
        <v>5113.0280000000002</v>
      </c>
      <c r="F7665" s="3">
        <v>2556.5140000000001</v>
      </c>
      <c r="G7665" s="3">
        <f t="shared" si="238"/>
        <v>5.1130279999999999</v>
      </c>
      <c r="H7665" s="3">
        <f t="shared" si="239"/>
        <v>2.556514</v>
      </c>
      <c r="J7665" s="3" cm="1">
        <f t="array" ref="J7665">+INDEX(G7665:H7665,,MATCH(Rates!$G$7,$G$4:$H$4,0))</f>
        <v>5.1130279999999999</v>
      </c>
    </row>
    <row r="7666" spans="2:10" x14ac:dyDescent="0.25">
      <c r="B7666" s="3">
        <v>11</v>
      </c>
      <c r="C7666" s="3">
        <v>15</v>
      </c>
      <c r="D7666" s="3">
        <v>13</v>
      </c>
      <c r="E7666" s="3">
        <v>4862.8190000000004</v>
      </c>
      <c r="F7666" s="3">
        <v>2431.41</v>
      </c>
      <c r="G7666" s="3">
        <f t="shared" si="238"/>
        <v>4.862819</v>
      </c>
      <c r="H7666" s="3">
        <f t="shared" si="239"/>
        <v>2.4314100000000001</v>
      </c>
      <c r="J7666" s="3" cm="1">
        <f t="array" ref="J7666">+INDEX(G7666:H7666,,MATCH(Rates!$G$7,$G$4:$H$4,0))</f>
        <v>4.862819</v>
      </c>
    </row>
    <row r="7667" spans="2:10" x14ac:dyDescent="0.25">
      <c r="B7667" s="3">
        <v>11</v>
      </c>
      <c r="C7667" s="3">
        <v>15</v>
      </c>
      <c r="D7667" s="3">
        <v>14</v>
      </c>
      <c r="E7667" s="3">
        <v>4129.9290000000001</v>
      </c>
      <c r="F7667" s="3">
        <v>2064.9650000000001</v>
      </c>
      <c r="G7667" s="3">
        <f t="shared" si="238"/>
        <v>4.1299289999999997</v>
      </c>
      <c r="H7667" s="3">
        <f t="shared" si="239"/>
        <v>2.0649649999999999</v>
      </c>
      <c r="J7667" s="3" cm="1">
        <f t="array" ref="J7667">+INDEX(G7667:H7667,,MATCH(Rates!$G$7,$G$4:$H$4,0))</f>
        <v>4.1299289999999997</v>
      </c>
    </row>
    <row r="7668" spans="2:10" x14ac:dyDescent="0.25">
      <c r="B7668" s="3">
        <v>11</v>
      </c>
      <c r="C7668" s="3">
        <v>15</v>
      </c>
      <c r="D7668" s="3">
        <v>15</v>
      </c>
      <c r="E7668" s="3">
        <v>2961.761</v>
      </c>
      <c r="F7668" s="3">
        <v>1480.8810000000001</v>
      </c>
      <c r="G7668" s="3">
        <f t="shared" si="238"/>
        <v>2.9617610000000001</v>
      </c>
      <c r="H7668" s="3">
        <f t="shared" si="239"/>
        <v>1.4808810000000001</v>
      </c>
      <c r="J7668" s="3" cm="1">
        <f t="array" ref="J7668">+INDEX(G7668:H7668,,MATCH(Rates!$G$7,$G$4:$H$4,0))</f>
        <v>2.9617610000000001</v>
      </c>
    </row>
    <row r="7669" spans="2:10" x14ac:dyDescent="0.25">
      <c r="B7669" s="3">
        <v>11</v>
      </c>
      <c r="C7669" s="3">
        <v>15</v>
      </c>
      <c r="D7669" s="3">
        <v>16</v>
      </c>
      <c r="E7669" s="3">
        <v>1308.0509999999999</v>
      </c>
      <c r="F7669" s="3">
        <v>654.02499999999998</v>
      </c>
      <c r="G7669" s="3">
        <f t="shared" si="238"/>
        <v>1.3080509999999999</v>
      </c>
      <c r="H7669" s="3">
        <f t="shared" si="239"/>
        <v>0.65402499999999997</v>
      </c>
      <c r="J7669" s="3" cm="1">
        <f t="array" ref="J7669">+INDEX(G7669:H7669,,MATCH(Rates!$G$7,$G$4:$H$4,0))</f>
        <v>1.3080509999999999</v>
      </c>
    </row>
    <row r="7670" spans="2:10" x14ac:dyDescent="0.25">
      <c r="B7670" s="3">
        <v>11</v>
      </c>
      <c r="C7670" s="3">
        <v>15</v>
      </c>
      <c r="D7670" s="3">
        <v>17</v>
      </c>
      <c r="E7670" s="3">
        <v>0</v>
      </c>
      <c r="F7670" s="3">
        <v>0</v>
      </c>
      <c r="G7670" s="3">
        <f t="shared" si="238"/>
        <v>0</v>
      </c>
      <c r="H7670" s="3">
        <f t="shared" si="239"/>
        <v>0</v>
      </c>
      <c r="J7670" s="3" cm="1">
        <f t="array" ref="J7670">+INDEX(G7670:H7670,,MATCH(Rates!$G$7,$G$4:$H$4,0))</f>
        <v>0</v>
      </c>
    </row>
    <row r="7671" spans="2:10" x14ac:dyDescent="0.25">
      <c r="B7671" s="3">
        <v>11</v>
      </c>
      <c r="C7671" s="3">
        <v>15</v>
      </c>
      <c r="D7671" s="3">
        <v>18</v>
      </c>
      <c r="E7671" s="3">
        <v>0</v>
      </c>
      <c r="F7671" s="3">
        <v>0</v>
      </c>
      <c r="G7671" s="3">
        <f t="shared" si="238"/>
        <v>0</v>
      </c>
      <c r="H7671" s="3">
        <f t="shared" si="239"/>
        <v>0</v>
      </c>
      <c r="J7671" s="3" cm="1">
        <f t="array" ref="J7671">+INDEX(G7671:H7671,,MATCH(Rates!$G$7,$G$4:$H$4,0))</f>
        <v>0</v>
      </c>
    </row>
    <row r="7672" spans="2:10" x14ac:dyDescent="0.25">
      <c r="B7672" s="3">
        <v>11</v>
      </c>
      <c r="C7672" s="3">
        <v>15</v>
      </c>
      <c r="D7672" s="3">
        <v>19</v>
      </c>
      <c r="E7672" s="3">
        <v>0</v>
      </c>
      <c r="F7672" s="3">
        <v>0</v>
      </c>
      <c r="G7672" s="3">
        <f t="shared" si="238"/>
        <v>0</v>
      </c>
      <c r="H7672" s="3">
        <f t="shared" si="239"/>
        <v>0</v>
      </c>
      <c r="J7672" s="3" cm="1">
        <f t="array" ref="J7672">+INDEX(G7672:H7672,,MATCH(Rates!$G$7,$G$4:$H$4,0))</f>
        <v>0</v>
      </c>
    </row>
    <row r="7673" spans="2:10" x14ac:dyDescent="0.25">
      <c r="B7673" s="3">
        <v>11</v>
      </c>
      <c r="C7673" s="3">
        <v>15</v>
      </c>
      <c r="D7673" s="3">
        <v>20</v>
      </c>
      <c r="E7673" s="3">
        <v>0</v>
      </c>
      <c r="F7673" s="3">
        <v>0</v>
      </c>
      <c r="G7673" s="3">
        <f t="shared" si="238"/>
        <v>0</v>
      </c>
      <c r="H7673" s="3">
        <f t="shared" si="239"/>
        <v>0</v>
      </c>
      <c r="J7673" s="3" cm="1">
        <f t="array" ref="J7673">+INDEX(G7673:H7673,,MATCH(Rates!$G$7,$G$4:$H$4,0))</f>
        <v>0</v>
      </c>
    </row>
    <row r="7674" spans="2:10" x14ac:dyDescent="0.25">
      <c r="B7674" s="3">
        <v>11</v>
      </c>
      <c r="C7674" s="3">
        <v>15</v>
      </c>
      <c r="D7674" s="3">
        <v>21</v>
      </c>
      <c r="E7674" s="3">
        <v>0</v>
      </c>
      <c r="F7674" s="3">
        <v>0</v>
      </c>
      <c r="G7674" s="3">
        <f t="shared" si="238"/>
        <v>0</v>
      </c>
      <c r="H7674" s="3">
        <f t="shared" si="239"/>
        <v>0</v>
      </c>
      <c r="J7674" s="3" cm="1">
        <f t="array" ref="J7674">+INDEX(G7674:H7674,,MATCH(Rates!$G$7,$G$4:$H$4,0))</f>
        <v>0</v>
      </c>
    </row>
    <row r="7675" spans="2:10" x14ac:dyDescent="0.25">
      <c r="B7675" s="3">
        <v>11</v>
      </c>
      <c r="C7675" s="3">
        <v>15</v>
      </c>
      <c r="D7675" s="3">
        <v>22</v>
      </c>
      <c r="E7675" s="3">
        <v>0</v>
      </c>
      <c r="F7675" s="3">
        <v>0</v>
      </c>
      <c r="G7675" s="3">
        <f t="shared" si="238"/>
        <v>0</v>
      </c>
      <c r="H7675" s="3">
        <f t="shared" si="239"/>
        <v>0</v>
      </c>
      <c r="J7675" s="3" cm="1">
        <f t="array" ref="J7675">+INDEX(G7675:H7675,,MATCH(Rates!$G$7,$G$4:$H$4,0))</f>
        <v>0</v>
      </c>
    </row>
    <row r="7676" spans="2:10" x14ac:dyDescent="0.25">
      <c r="B7676" s="3">
        <v>11</v>
      </c>
      <c r="C7676" s="3">
        <v>15</v>
      </c>
      <c r="D7676" s="3">
        <v>23</v>
      </c>
      <c r="E7676" s="3">
        <v>0</v>
      </c>
      <c r="F7676" s="3">
        <v>0</v>
      </c>
      <c r="G7676" s="3">
        <f t="shared" si="238"/>
        <v>0</v>
      </c>
      <c r="H7676" s="3">
        <f t="shared" si="239"/>
        <v>0</v>
      </c>
      <c r="J7676" s="3" cm="1">
        <f t="array" ref="J7676">+INDEX(G7676:H7676,,MATCH(Rates!$G$7,$G$4:$H$4,0))</f>
        <v>0</v>
      </c>
    </row>
    <row r="7677" spans="2:10" x14ac:dyDescent="0.25">
      <c r="B7677" s="3">
        <v>11</v>
      </c>
      <c r="C7677" s="3">
        <v>16</v>
      </c>
      <c r="D7677" s="3">
        <v>0</v>
      </c>
      <c r="E7677" s="3">
        <v>0</v>
      </c>
      <c r="F7677" s="3">
        <v>0</v>
      </c>
      <c r="G7677" s="3">
        <f t="shared" si="238"/>
        <v>0</v>
      </c>
      <c r="H7677" s="3">
        <f t="shared" si="239"/>
        <v>0</v>
      </c>
      <c r="J7677" s="3" cm="1">
        <f t="array" ref="J7677">+INDEX(G7677:H7677,,MATCH(Rates!$G$7,$G$4:$H$4,0))</f>
        <v>0</v>
      </c>
    </row>
    <row r="7678" spans="2:10" x14ac:dyDescent="0.25">
      <c r="B7678" s="3">
        <v>11</v>
      </c>
      <c r="C7678" s="3">
        <v>16</v>
      </c>
      <c r="D7678" s="3">
        <v>1</v>
      </c>
      <c r="E7678" s="3">
        <v>0</v>
      </c>
      <c r="F7678" s="3">
        <v>0</v>
      </c>
      <c r="G7678" s="3">
        <f t="shared" si="238"/>
        <v>0</v>
      </c>
      <c r="H7678" s="3">
        <f t="shared" si="239"/>
        <v>0</v>
      </c>
      <c r="J7678" s="3" cm="1">
        <f t="array" ref="J7678">+INDEX(G7678:H7678,,MATCH(Rates!$G$7,$G$4:$H$4,0))</f>
        <v>0</v>
      </c>
    </row>
    <row r="7679" spans="2:10" x14ac:dyDescent="0.25">
      <c r="B7679" s="3">
        <v>11</v>
      </c>
      <c r="C7679" s="3">
        <v>16</v>
      </c>
      <c r="D7679" s="3">
        <v>2</v>
      </c>
      <c r="E7679" s="3">
        <v>0</v>
      </c>
      <c r="F7679" s="3">
        <v>0</v>
      </c>
      <c r="G7679" s="3">
        <f t="shared" si="238"/>
        <v>0</v>
      </c>
      <c r="H7679" s="3">
        <f t="shared" si="239"/>
        <v>0</v>
      </c>
      <c r="J7679" s="3" cm="1">
        <f t="array" ref="J7679">+INDEX(G7679:H7679,,MATCH(Rates!$G$7,$G$4:$H$4,0))</f>
        <v>0</v>
      </c>
    </row>
    <row r="7680" spans="2:10" x14ac:dyDescent="0.25">
      <c r="B7680" s="3">
        <v>11</v>
      </c>
      <c r="C7680" s="3">
        <v>16</v>
      </c>
      <c r="D7680" s="3">
        <v>3</v>
      </c>
      <c r="E7680" s="3">
        <v>0</v>
      </c>
      <c r="F7680" s="3">
        <v>0</v>
      </c>
      <c r="G7680" s="3">
        <f t="shared" si="238"/>
        <v>0</v>
      </c>
      <c r="H7680" s="3">
        <f t="shared" si="239"/>
        <v>0</v>
      </c>
      <c r="J7680" s="3" cm="1">
        <f t="array" ref="J7680">+INDEX(G7680:H7680,,MATCH(Rates!$G$7,$G$4:$H$4,0))</f>
        <v>0</v>
      </c>
    </row>
    <row r="7681" spans="2:10" x14ac:dyDescent="0.25">
      <c r="B7681" s="3">
        <v>11</v>
      </c>
      <c r="C7681" s="3">
        <v>16</v>
      </c>
      <c r="D7681" s="3">
        <v>4</v>
      </c>
      <c r="E7681" s="3">
        <v>0</v>
      </c>
      <c r="F7681" s="3">
        <v>0</v>
      </c>
      <c r="G7681" s="3">
        <f t="shared" si="238"/>
        <v>0</v>
      </c>
      <c r="H7681" s="3">
        <f t="shared" si="239"/>
        <v>0</v>
      </c>
      <c r="J7681" s="3" cm="1">
        <f t="array" ref="J7681">+INDEX(G7681:H7681,,MATCH(Rates!$G$7,$G$4:$H$4,0))</f>
        <v>0</v>
      </c>
    </row>
    <row r="7682" spans="2:10" x14ac:dyDescent="0.25">
      <c r="B7682" s="3">
        <v>11</v>
      </c>
      <c r="C7682" s="3">
        <v>16</v>
      </c>
      <c r="D7682" s="3">
        <v>5</v>
      </c>
      <c r="E7682" s="3">
        <v>0</v>
      </c>
      <c r="F7682" s="3">
        <v>0</v>
      </c>
      <c r="G7682" s="3">
        <f t="shared" si="238"/>
        <v>0</v>
      </c>
      <c r="H7682" s="3">
        <f t="shared" si="239"/>
        <v>0</v>
      </c>
      <c r="J7682" s="3" cm="1">
        <f t="array" ref="J7682">+INDEX(G7682:H7682,,MATCH(Rates!$G$7,$G$4:$H$4,0))</f>
        <v>0</v>
      </c>
    </row>
    <row r="7683" spans="2:10" x14ac:dyDescent="0.25">
      <c r="B7683" s="3">
        <v>11</v>
      </c>
      <c r="C7683" s="3">
        <v>16</v>
      </c>
      <c r="D7683" s="3">
        <v>6</v>
      </c>
      <c r="E7683" s="3">
        <v>0</v>
      </c>
      <c r="F7683" s="3">
        <v>0</v>
      </c>
      <c r="G7683" s="3">
        <f t="shared" si="238"/>
        <v>0</v>
      </c>
      <c r="H7683" s="3">
        <f t="shared" si="239"/>
        <v>0</v>
      </c>
      <c r="J7683" s="3" cm="1">
        <f t="array" ref="J7683">+INDEX(G7683:H7683,,MATCH(Rates!$G$7,$G$4:$H$4,0))</f>
        <v>0</v>
      </c>
    </row>
    <row r="7684" spans="2:10" x14ac:dyDescent="0.25">
      <c r="B7684" s="3">
        <v>11</v>
      </c>
      <c r="C7684" s="3">
        <v>16</v>
      </c>
      <c r="D7684" s="3">
        <v>7</v>
      </c>
      <c r="E7684" s="3">
        <v>0</v>
      </c>
      <c r="F7684" s="3">
        <v>0</v>
      </c>
      <c r="G7684" s="3">
        <f t="shared" si="238"/>
        <v>0</v>
      </c>
      <c r="H7684" s="3">
        <f t="shared" si="239"/>
        <v>0</v>
      </c>
      <c r="J7684" s="3" cm="1">
        <f t="array" ref="J7684">+INDEX(G7684:H7684,,MATCH(Rates!$G$7,$G$4:$H$4,0))</f>
        <v>0</v>
      </c>
    </row>
    <row r="7685" spans="2:10" x14ac:dyDescent="0.25">
      <c r="B7685" s="3">
        <v>11</v>
      </c>
      <c r="C7685" s="3">
        <v>16</v>
      </c>
      <c r="D7685" s="3">
        <v>8</v>
      </c>
      <c r="E7685" s="3">
        <v>1321.0920000000001</v>
      </c>
      <c r="F7685" s="3">
        <v>660.54600000000005</v>
      </c>
      <c r="G7685" s="3">
        <f t="shared" si="238"/>
        <v>1.3210920000000002</v>
      </c>
      <c r="H7685" s="3">
        <f t="shared" si="239"/>
        <v>0.66054600000000008</v>
      </c>
      <c r="J7685" s="3" cm="1">
        <f t="array" ref="J7685">+INDEX(G7685:H7685,,MATCH(Rates!$G$7,$G$4:$H$4,0))</f>
        <v>1.3210920000000002</v>
      </c>
    </row>
    <row r="7686" spans="2:10" x14ac:dyDescent="0.25">
      <c r="B7686" s="3">
        <v>11</v>
      </c>
      <c r="C7686" s="3">
        <v>16</v>
      </c>
      <c r="D7686" s="3">
        <v>9</v>
      </c>
      <c r="E7686" s="3">
        <v>2908.0039999999999</v>
      </c>
      <c r="F7686" s="3">
        <v>1454.002</v>
      </c>
      <c r="G7686" s="3">
        <f t="shared" si="238"/>
        <v>2.908004</v>
      </c>
      <c r="H7686" s="3">
        <f t="shared" si="239"/>
        <v>1.454002</v>
      </c>
      <c r="J7686" s="3" cm="1">
        <f t="array" ref="J7686">+INDEX(G7686:H7686,,MATCH(Rates!$G$7,$G$4:$H$4,0))</f>
        <v>2.908004</v>
      </c>
    </row>
    <row r="7687" spans="2:10" x14ac:dyDescent="0.25">
      <c r="B7687" s="3">
        <v>11</v>
      </c>
      <c r="C7687" s="3">
        <v>16</v>
      </c>
      <c r="D7687" s="3">
        <v>10</v>
      </c>
      <c r="E7687" s="3">
        <v>4027.7159999999999</v>
      </c>
      <c r="F7687" s="3">
        <v>2013.8579999999999</v>
      </c>
      <c r="G7687" s="3">
        <f t="shared" si="238"/>
        <v>4.0277159999999999</v>
      </c>
      <c r="H7687" s="3">
        <f t="shared" si="239"/>
        <v>2.0138579999999999</v>
      </c>
      <c r="J7687" s="3" cm="1">
        <f t="array" ref="J7687">+INDEX(G7687:H7687,,MATCH(Rates!$G$7,$G$4:$H$4,0))</f>
        <v>4.0277159999999999</v>
      </c>
    </row>
    <row r="7688" spans="2:10" x14ac:dyDescent="0.25">
      <c r="B7688" s="3">
        <v>11</v>
      </c>
      <c r="C7688" s="3">
        <v>16</v>
      </c>
      <c r="D7688" s="3">
        <v>11</v>
      </c>
      <c r="E7688" s="3">
        <v>4611.9979999999996</v>
      </c>
      <c r="F7688" s="3">
        <v>2305.9989999999998</v>
      </c>
      <c r="G7688" s="3">
        <f t="shared" si="238"/>
        <v>4.6119979999999998</v>
      </c>
      <c r="H7688" s="3">
        <f t="shared" si="239"/>
        <v>2.3059989999999999</v>
      </c>
      <c r="J7688" s="3" cm="1">
        <f t="array" ref="J7688">+INDEX(G7688:H7688,,MATCH(Rates!$G$7,$G$4:$H$4,0))</f>
        <v>4.6119979999999998</v>
      </c>
    </row>
    <row r="7689" spans="2:10" x14ac:dyDescent="0.25">
      <c r="B7689" s="3">
        <v>11</v>
      </c>
      <c r="C7689" s="3">
        <v>16</v>
      </c>
      <c r="D7689" s="3">
        <v>12</v>
      </c>
      <c r="E7689" s="3">
        <v>4805.3</v>
      </c>
      <c r="F7689" s="3">
        <v>2402.65</v>
      </c>
      <c r="G7689" s="3">
        <f t="shared" si="238"/>
        <v>4.8052999999999999</v>
      </c>
      <c r="H7689" s="3">
        <f t="shared" si="239"/>
        <v>2.40265</v>
      </c>
      <c r="J7689" s="3" cm="1">
        <f t="array" ref="J7689">+INDEX(G7689:H7689,,MATCH(Rates!$G$7,$G$4:$H$4,0))</f>
        <v>4.8052999999999999</v>
      </c>
    </row>
    <row r="7690" spans="2:10" x14ac:dyDescent="0.25">
      <c r="B7690" s="3">
        <v>11</v>
      </c>
      <c r="C7690" s="3">
        <v>16</v>
      </c>
      <c r="D7690" s="3">
        <v>13</v>
      </c>
      <c r="E7690" s="3">
        <v>3662.9879999999998</v>
      </c>
      <c r="F7690" s="3">
        <v>1831.4939999999999</v>
      </c>
      <c r="G7690" s="3">
        <f t="shared" si="238"/>
        <v>3.6629879999999999</v>
      </c>
      <c r="H7690" s="3">
        <f t="shared" si="239"/>
        <v>1.831494</v>
      </c>
      <c r="J7690" s="3" cm="1">
        <f t="array" ref="J7690">+INDEX(G7690:H7690,,MATCH(Rates!$G$7,$G$4:$H$4,0))</f>
        <v>3.6629879999999999</v>
      </c>
    </row>
    <row r="7691" spans="2:10" x14ac:dyDescent="0.25">
      <c r="B7691" s="3">
        <v>11</v>
      </c>
      <c r="C7691" s="3">
        <v>16</v>
      </c>
      <c r="D7691" s="3">
        <v>14</v>
      </c>
      <c r="E7691" s="3">
        <v>3926.971</v>
      </c>
      <c r="F7691" s="3">
        <v>1963.4849999999999</v>
      </c>
      <c r="G7691" s="3">
        <f t="shared" si="238"/>
        <v>3.926971</v>
      </c>
      <c r="H7691" s="3">
        <f t="shared" si="239"/>
        <v>1.9634849999999999</v>
      </c>
      <c r="J7691" s="3" cm="1">
        <f t="array" ref="J7691">+INDEX(G7691:H7691,,MATCH(Rates!$G$7,$G$4:$H$4,0))</f>
        <v>3.926971</v>
      </c>
    </row>
    <row r="7692" spans="2:10" x14ac:dyDescent="0.25">
      <c r="B7692" s="3">
        <v>11</v>
      </c>
      <c r="C7692" s="3">
        <v>16</v>
      </c>
      <c r="D7692" s="3">
        <v>15</v>
      </c>
      <c r="E7692" s="3">
        <v>2764.6950000000002</v>
      </c>
      <c r="F7692" s="3">
        <v>1382.347</v>
      </c>
      <c r="G7692" s="3">
        <f t="shared" si="238"/>
        <v>2.7646950000000001</v>
      </c>
      <c r="H7692" s="3">
        <f t="shared" si="239"/>
        <v>1.382347</v>
      </c>
      <c r="J7692" s="3" cm="1">
        <f t="array" ref="J7692">+INDEX(G7692:H7692,,MATCH(Rates!$G$7,$G$4:$H$4,0))</f>
        <v>2.7646950000000001</v>
      </c>
    </row>
    <row r="7693" spans="2:10" x14ac:dyDescent="0.25">
      <c r="B7693" s="3">
        <v>11</v>
      </c>
      <c r="C7693" s="3">
        <v>16</v>
      </c>
      <c r="D7693" s="3">
        <v>16</v>
      </c>
      <c r="E7693" s="3">
        <v>1234.8599999999999</v>
      </c>
      <c r="F7693" s="3">
        <v>617.42999999999995</v>
      </c>
      <c r="G7693" s="3">
        <f t="shared" si="238"/>
        <v>1.2348599999999998</v>
      </c>
      <c r="H7693" s="3">
        <f t="shared" si="239"/>
        <v>0.61742999999999992</v>
      </c>
      <c r="J7693" s="3" cm="1">
        <f t="array" ref="J7693">+INDEX(G7693:H7693,,MATCH(Rates!$G$7,$G$4:$H$4,0))</f>
        <v>1.2348599999999998</v>
      </c>
    </row>
    <row r="7694" spans="2:10" x14ac:dyDescent="0.25">
      <c r="B7694" s="3">
        <v>11</v>
      </c>
      <c r="C7694" s="3">
        <v>16</v>
      </c>
      <c r="D7694" s="3">
        <v>17</v>
      </c>
      <c r="E7694" s="3">
        <v>0</v>
      </c>
      <c r="F7694" s="3">
        <v>0</v>
      </c>
      <c r="G7694" s="3">
        <f t="shared" si="238"/>
        <v>0</v>
      </c>
      <c r="H7694" s="3">
        <f t="shared" si="239"/>
        <v>0</v>
      </c>
      <c r="J7694" s="3" cm="1">
        <f t="array" ref="J7694">+INDEX(G7694:H7694,,MATCH(Rates!$G$7,$G$4:$H$4,0))</f>
        <v>0</v>
      </c>
    </row>
    <row r="7695" spans="2:10" x14ac:dyDescent="0.25">
      <c r="B7695" s="3">
        <v>11</v>
      </c>
      <c r="C7695" s="3">
        <v>16</v>
      </c>
      <c r="D7695" s="3">
        <v>18</v>
      </c>
      <c r="E7695" s="3">
        <v>0</v>
      </c>
      <c r="F7695" s="3">
        <v>0</v>
      </c>
      <c r="G7695" s="3">
        <f t="shared" si="238"/>
        <v>0</v>
      </c>
      <c r="H7695" s="3">
        <f t="shared" si="239"/>
        <v>0</v>
      </c>
      <c r="J7695" s="3" cm="1">
        <f t="array" ref="J7695">+INDEX(G7695:H7695,,MATCH(Rates!$G$7,$G$4:$H$4,0))</f>
        <v>0</v>
      </c>
    </row>
    <row r="7696" spans="2:10" x14ac:dyDescent="0.25">
      <c r="B7696" s="3">
        <v>11</v>
      </c>
      <c r="C7696" s="3">
        <v>16</v>
      </c>
      <c r="D7696" s="3">
        <v>19</v>
      </c>
      <c r="E7696" s="3">
        <v>0</v>
      </c>
      <c r="F7696" s="3">
        <v>0</v>
      </c>
      <c r="G7696" s="3">
        <f t="shared" si="238"/>
        <v>0</v>
      </c>
      <c r="H7696" s="3">
        <f t="shared" si="239"/>
        <v>0</v>
      </c>
      <c r="J7696" s="3" cm="1">
        <f t="array" ref="J7696">+INDEX(G7696:H7696,,MATCH(Rates!$G$7,$G$4:$H$4,0))</f>
        <v>0</v>
      </c>
    </row>
    <row r="7697" spans="2:10" x14ac:dyDescent="0.25">
      <c r="B7697" s="3">
        <v>11</v>
      </c>
      <c r="C7697" s="3">
        <v>16</v>
      </c>
      <c r="D7697" s="3">
        <v>20</v>
      </c>
      <c r="E7697" s="3">
        <v>0</v>
      </c>
      <c r="F7697" s="3">
        <v>0</v>
      </c>
      <c r="G7697" s="3">
        <f t="shared" si="238"/>
        <v>0</v>
      </c>
      <c r="H7697" s="3">
        <f t="shared" si="239"/>
        <v>0</v>
      </c>
      <c r="J7697" s="3" cm="1">
        <f t="array" ref="J7697">+INDEX(G7697:H7697,,MATCH(Rates!$G$7,$G$4:$H$4,0))</f>
        <v>0</v>
      </c>
    </row>
    <row r="7698" spans="2:10" x14ac:dyDescent="0.25">
      <c r="B7698" s="3">
        <v>11</v>
      </c>
      <c r="C7698" s="3">
        <v>16</v>
      </c>
      <c r="D7698" s="3">
        <v>21</v>
      </c>
      <c r="E7698" s="3">
        <v>0</v>
      </c>
      <c r="F7698" s="3">
        <v>0</v>
      </c>
      <c r="G7698" s="3">
        <f t="shared" si="238"/>
        <v>0</v>
      </c>
      <c r="H7698" s="3">
        <f t="shared" si="239"/>
        <v>0</v>
      </c>
      <c r="J7698" s="3" cm="1">
        <f t="array" ref="J7698">+INDEX(G7698:H7698,,MATCH(Rates!$G$7,$G$4:$H$4,0))</f>
        <v>0</v>
      </c>
    </row>
    <row r="7699" spans="2:10" x14ac:dyDescent="0.25">
      <c r="B7699" s="3">
        <v>11</v>
      </c>
      <c r="C7699" s="3">
        <v>16</v>
      </c>
      <c r="D7699" s="3">
        <v>22</v>
      </c>
      <c r="E7699" s="3">
        <v>0</v>
      </c>
      <c r="F7699" s="3">
        <v>0</v>
      </c>
      <c r="G7699" s="3">
        <f t="shared" si="238"/>
        <v>0</v>
      </c>
      <c r="H7699" s="3">
        <f t="shared" si="239"/>
        <v>0</v>
      </c>
      <c r="J7699" s="3" cm="1">
        <f t="array" ref="J7699">+INDEX(G7699:H7699,,MATCH(Rates!$G$7,$G$4:$H$4,0))</f>
        <v>0</v>
      </c>
    </row>
    <row r="7700" spans="2:10" x14ac:dyDescent="0.25">
      <c r="B7700" s="3">
        <v>11</v>
      </c>
      <c r="C7700" s="3">
        <v>16</v>
      </c>
      <c r="D7700" s="3">
        <v>23</v>
      </c>
      <c r="E7700" s="3">
        <v>0</v>
      </c>
      <c r="F7700" s="3">
        <v>0</v>
      </c>
      <c r="G7700" s="3">
        <f t="shared" si="238"/>
        <v>0</v>
      </c>
      <c r="H7700" s="3">
        <f t="shared" si="239"/>
        <v>0</v>
      </c>
      <c r="J7700" s="3" cm="1">
        <f t="array" ref="J7700">+INDEX(G7700:H7700,,MATCH(Rates!$G$7,$G$4:$H$4,0))</f>
        <v>0</v>
      </c>
    </row>
    <row r="7701" spans="2:10" x14ac:dyDescent="0.25">
      <c r="B7701" s="3">
        <v>11</v>
      </c>
      <c r="C7701" s="3">
        <v>17</v>
      </c>
      <c r="D7701" s="3">
        <v>0</v>
      </c>
      <c r="E7701" s="3">
        <v>0</v>
      </c>
      <c r="F7701" s="3">
        <v>0</v>
      </c>
      <c r="G7701" s="3">
        <f t="shared" ref="G7701:G7764" si="240">+E7701/1000</f>
        <v>0</v>
      </c>
      <c r="H7701" s="3">
        <f t="shared" ref="H7701:H7764" si="241">+F7701/1000</f>
        <v>0</v>
      </c>
      <c r="J7701" s="3" cm="1">
        <f t="array" ref="J7701">+INDEX(G7701:H7701,,MATCH(Rates!$G$7,$G$4:$H$4,0))</f>
        <v>0</v>
      </c>
    </row>
    <row r="7702" spans="2:10" x14ac:dyDescent="0.25">
      <c r="B7702" s="3">
        <v>11</v>
      </c>
      <c r="C7702" s="3">
        <v>17</v>
      </c>
      <c r="D7702" s="3">
        <v>1</v>
      </c>
      <c r="E7702" s="3">
        <v>0</v>
      </c>
      <c r="F7702" s="3">
        <v>0</v>
      </c>
      <c r="G7702" s="3">
        <f t="shared" si="240"/>
        <v>0</v>
      </c>
      <c r="H7702" s="3">
        <f t="shared" si="241"/>
        <v>0</v>
      </c>
      <c r="J7702" s="3" cm="1">
        <f t="array" ref="J7702">+INDEX(G7702:H7702,,MATCH(Rates!$G$7,$G$4:$H$4,0))</f>
        <v>0</v>
      </c>
    </row>
    <row r="7703" spans="2:10" x14ac:dyDescent="0.25">
      <c r="B7703" s="3">
        <v>11</v>
      </c>
      <c r="C7703" s="3">
        <v>17</v>
      </c>
      <c r="D7703" s="3">
        <v>2</v>
      </c>
      <c r="E7703" s="3">
        <v>0</v>
      </c>
      <c r="F7703" s="3">
        <v>0</v>
      </c>
      <c r="G7703" s="3">
        <f t="shared" si="240"/>
        <v>0</v>
      </c>
      <c r="H7703" s="3">
        <f t="shared" si="241"/>
        <v>0</v>
      </c>
      <c r="J7703" s="3" cm="1">
        <f t="array" ref="J7703">+INDEX(G7703:H7703,,MATCH(Rates!$G$7,$G$4:$H$4,0))</f>
        <v>0</v>
      </c>
    </row>
    <row r="7704" spans="2:10" x14ac:dyDescent="0.25">
      <c r="B7704" s="3">
        <v>11</v>
      </c>
      <c r="C7704" s="3">
        <v>17</v>
      </c>
      <c r="D7704" s="3">
        <v>3</v>
      </c>
      <c r="E7704" s="3">
        <v>0</v>
      </c>
      <c r="F7704" s="3">
        <v>0</v>
      </c>
      <c r="G7704" s="3">
        <f t="shared" si="240"/>
        <v>0</v>
      </c>
      <c r="H7704" s="3">
        <f t="shared" si="241"/>
        <v>0</v>
      </c>
      <c r="J7704" s="3" cm="1">
        <f t="array" ref="J7704">+INDEX(G7704:H7704,,MATCH(Rates!$G$7,$G$4:$H$4,0))</f>
        <v>0</v>
      </c>
    </row>
    <row r="7705" spans="2:10" x14ac:dyDescent="0.25">
      <c r="B7705" s="3">
        <v>11</v>
      </c>
      <c r="C7705" s="3">
        <v>17</v>
      </c>
      <c r="D7705" s="3">
        <v>4</v>
      </c>
      <c r="E7705" s="3">
        <v>0</v>
      </c>
      <c r="F7705" s="3">
        <v>0</v>
      </c>
      <c r="G7705" s="3">
        <f t="shared" si="240"/>
        <v>0</v>
      </c>
      <c r="H7705" s="3">
        <f t="shared" si="241"/>
        <v>0</v>
      </c>
      <c r="J7705" s="3" cm="1">
        <f t="array" ref="J7705">+INDEX(G7705:H7705,,MATCH(Rates!$G$7,$G$4:$H$4,0))</f>
        <v>0</v>
      </c>
    </row>
    <row r="7706" spans="2:10" x14ac:dyDescent="0.25">
      <c r="B7706" s="3">
        <v>11</v>
      </c>
      <c r="C7706" s="3">
        <v>17</v>
      </c>
      <c r="D7706" s="3">
        <v>5</v>
      </c>
      <c r="E7706" s="3">
        <v>0</v>
      </c>
      <c r="F7706" s="3">
        <v>0</v>
      </c>
      <c r="G7706" s="3">
        <f t="shared" si="240"/>
        <v>0</v>
      </c>
      <c r="H7706" s="3">
        <f t="shared" si="241"/>
        <v>0</v>
      </c>
      <c r="J7706" s="3" cm="1">
        <f t="array" ref="J7706">+INDEX(G7706:H7706,,MATCH(Rates!$G$7,$G$4:$H$4,0))</f>
        <v>0</v>
      </c>
    </row>
    <row r="7707" spans="2:10" x14ac:dyDescent="0.25">
      <c r="B7707" s="3">
        <v>11</v>
      </c>
      <c r="C7707" s="3">
        <v>17</v>
      </c>
      <c r="D7707" s="3">
        <v>6</v>
      </c>
      <c r="E7707" s="3">
        <v>0</v>
      </c>
      <c r="F7707" s="3">
        <v>0</v>
      </c>
      <c r="G7707" s="3">
        <f t="shared" si="240"/>
        <v>0</v>
      </c>
      <c r="H7707" s="3">
        <f t="shared" si="241"/>
        <v>0</v>
      </c>
      <c r="J7707" s="3" cm="1">
        <f t="array" ref="J7707">+INDEX(G7707:H7707,,MATCH(Rates!$G$7,$G$4:$H$4,0))</f>
        <v>0</v>
      </c>
    </row>
    <row r="7708" spans="2:10" x14ac:dyDescent="0.25">
      <c r="B7708" s="3">
        <v>11</v>
      </c>
      <c r="C7708" s="3">
        <v>17</v>
      </c>
      <c r="D7708" s="3">
        <v>7</v>
      </c>
      <c r="E7708" s="3">
        <v>0</v>
      </c>
      <c r="F7708" s="3">
        <v>0</v>
      </c>
      <c r="G7708" s="3">
        <f t="shared" si="240"/>
        <v>0</v>
      </c>
      <c r="H7708" s="3">
        <f t="shared" si="241"/>
        <v>0</v>
      </c>
      <c r="J7708" s="3" cm="1">
        <f t="array" ref="J7708">+INDEX(G7708:H7708,,MATCH(Rates!$G$7,$G$4:$H$4,0))</f>
        <v>0</v>
      </c>
    </row>
    <row r="7709" spans="2:10" x14ac:dyDescent="0.25">
      <c r="B7709" s="3">
        <v>11</v>
      </c>
      <c r="C7709" s="3">
        <v>17</v>
      </c>
      <c r="D7709" s="3">
        <v>8</v>
      </c>
      <c r="E7709" s="3">
        <v>1350.6030000000001</v>
      </c>
      <c r="F7709" s="3">
        <v>675.30100000000004</v>
      </c>
      <c r="G7709" s="3">
        <f t="shared" si="240"/>
        <v>1.350603</v>
      </c>
      <c r="H7709" s="3">
        <f t="shared" si="241"/>
        <v>0.67530100000000004</v>
      </c>
      <c r="J7709" s="3" cm="1">
        <f t="array" ref="J7709">+INDEX(G7709:H7709,,MATCH(Rates!$G$7,$G$4:$H$4,0))</f>
        <v>1.350603</v>
      </c>
    </row>
    <row r="7710" spans="2:10" x14ac:dyDescent="0.25">
      <c r="B7710" s="3">
        <v>11</v>
      </c>
      <c r="C7710" s="3">
        <v>17</v>
      </c>
      <c r="D7710" s="3">
        <v>9</v>
      </c>
      <c r="E7710" s="3">
        <v>2974.0639999999999</v>
      </c>
      <c r="F7710" s="3">
        <v>1487.0319999999999</v>
      </c>
      <c r="G7710" s="3">
        <f t="shared" si="240"/>
        <v>2.9740639999999998</v>
      </c>
      <c r="H7710" s="3">
        <f t="shared" si="241"/>
        <v>1.4870319999999999</v>
      </c>
      <c r="J7710" s="3" cm="1">
        <f t="array" ref="J7710">+INDEX(G7710:H7710,,MATCH(Rates!$G$7,$G$4:$H$4,0))</f>
        <v>2.9740639999999998</v>
      </c>
    </row>
    <row r="7711" spans="2:10" x14ac:dyDescent="0.25">
      <c r="B7711" s="3">
        <v>11</v>
      </c>
      <c r="C7711" s="3">
        <v>17</v>
      </c>
      <c r="D7711" s="3">
        <v>10</v>
      </c>
      <c r="E7711" s="3">
        <v>4195.1750000000002</v>
      </c>
      <c r="F7711" s="3">
        <v>2097.587</v>
      </c>
      <c r="G7711" s="3">
        <f t="shared" si="240"/>
        <v>4.1951749999999999</v>
      </c>
      <c r="H7711" s="3">
        <f t="shared" si="241"/>
        <v>2.0975869999999999</v>
      </c>
      <c r="J7711" s="3" cm="1">
        <f t="array" ref="J7711">+INDEX(G7711:H7711,,MATCH(Rates!$G$7,$G$4:$H$4,0))</f>
        <v>4.1951749999999999</v>
      </c>
    </row>
    <row r="7712" spans="2:10" x14ac:dyDescent="0.25">
      <c r="B7712" s="3">
        <v>11</v>
      </c>
      <c r="C7712" s="3">
        <v>17</v>
      </c>
      <c r="D7712" s="3">
        <v>11</v>
      </c>
      <c r="E7712" s="3">
        <v>4840.8040000000001</v>
      </c>
      <c r="F7712" s="3">
        <v>2420.402</v>
      </c>
      <c r="G7712" s="3">
        <f t="shared" si="240"/>
        <v>4.8408040000000003</v>
      </c>
      <c r="H7712" s="3">
        <f t="shared" si="241"/>
        <v>2.4204020000000002</v>
      </c>
      <c r="J7712" s="3" cm="1">
        <f t="array" ref="J7712">+INDEX(G7712:H7712,,MATCH(Rates!$G$7,$G$4:$H$4,0))</f>
        <v>4.8408040000000003</v>
      </c>
    </row>
    <row r="7713" spans="2:10" x14ac:dyDescent="0.25">
      <c r="B7713" s="3">
        <v>11</v>
      </c>
      <c r="C7713" s="3">
        <v>17</v>
      </c>
      <c r="D7713" s="3">
        <v>12</v>
      </c>
      <c r="E7713" s="3">
        <v>5043.4780000000001</v>
      </c>
      <c r="F7713" s="3">
        <v>2521.739</v>
      </c>
      <c r="G7713" s="3">
        <f t="shared" si="240"/>
        <v>5.0434780000000003</v>
      </c>
      <c r="H7713" s="3">
        <f t="shared" si="241"/>
        <v>2.5217390000000002</v>
      </c>
      <c r="J7713" s="3" cm="1">
        <f t="array" ref="J7713">+INDEX(G7713:H7713,,MATCH(Rates!$G$7,$G$4:$H$4,0))</f>
        <v>5.0434780000000003</v>
      </c>
    </row>
    <row r="7714" spans="2:10" x14ac:dyDescent="0.25">
      <c r="B7714" s="3">
        <v>11</v>
      </c>
      <c r="C7714" s="3">
        <v>17</v>
      </c>
      <c r="D7714" s="3">
        <v>13</v>
      </c>
      <c r="E7714" s="3">
        <v>4775.5079999999998</v>
      </c>
      <c r="F7714" s="3">
        <v>2387.7539999999999</v>
      </c>
      <c r="G7714" s="3">
        <f t="shared" si="240"/>
        <v>4.7755079999999994</v>
      </c>
      <c r="H7714" s="3">
        <f t="shared" si="241"/>
        <v>2.3877539999999997</v>
      </c>
      <c r="J7714" s="3" cm="1">
        <f t="array" ref="J7714">+INDEX(G7714:H7714,,MATCH(Rates!$G$7,$G$4:$H$4,0))</f>
        <v>4.7755079999999994</v>
      </c>
    </row>
    <row r="7715" spans="2:10" x14ac:dyDescent="0.25">
      <c r="B7715" s="3">
        <v>11</v>
      </c>
      <c r="C7715" s="3">
        <v>17</v>
      </c>
      <c r="D7715" s="3">
        <v>14</v>
      </c>
      <c r="E7715" s="3">
        <v>4091.8009999999999</v>
      </c>
      <c r="F7715" s="3">
        <v>2045.9010000000001</v>
      </c>
      <c r="G7715" s="3">
        <f t="shared" si="240"/>
        <v>4.0918010000000002</v>
      </c>
      <c r="H7715" s="3">
        <f t="shared" si="241"/>
        <v>2.0459010000000002</v>
      </c>
      <c r="J7715" s="3" cm="1">
        <f t="array" ref="J7715">+INDEX(G7715:H7715,,MATCH(Rates!$G$7,$G$4:$H$4,0))</f>
        <v>4.0918010000000002</v>
      </c>
    </row>
    <row r="7716" spans="2:10" x14ac:dyDescent="0.25">
      <c r="B7716" s="3">
        <v>11</v>
      </c>
      <c r="C7716" s="3">
        <v>17</v>
      </c>
      <c r="D7716" s="3">
        <v>15</v>
      </c>
      <c r="E7716" s="3">
        <v>2833.768</v>
      </c>
      <c r="F7716" s="3">
        <v>1416.884</v>
      </c>
      <c r="G7716" s="3">
        <f t="shared" si="240"/>
        <v>2.8337680000000001</v>
      </c>
      <c r="H7716" s="3">
        <f t="shared" si="241"/>
        <v>1.416884</v>
      </c>
      <c r="J7716" s="3" cm="1">
        <f t="array" ref="J7716">+INDEX(G7716:H7716,,MATCH(Rates!$G$7,$G$4:$H$4,0))</f>
        <v>2.8337680000000001</v>
      </c>
    </row>
    <row r="7717" spans="2:10" x14ac:dyDescent="0.25">
      <c r="B7717" s="3">
        <v>11</v>
      </c>
      <c r="C7717" s="3">
        <v>17</v>
      </c>
      <c r="D7717" s="3">
        <v>16</v>
      </c>
      <c r="E7717" s="3">
        <v>1257.05</v>
      </c>
      <c r="F7717" s="3">
        <v>628.52499999999998</v>
      </c>
      <c r="G7717" s="3">
        <f t="shared" si="240"/>
        <v>1.25705</v>
      </c>
      <c r="H7717" s="3">
        <f t="shared" si="241"/>
        <v>0.628525</v>
      </c>
      <c r="J7717" s="3" cm="1">
        <f t="array" ref="J7717">+INDEX(G7717:H7717,,MATCH(Rates!$G$7,$G$4:$H$4,0))</f>
        <v>1.25705</v>
      </c>
    </row>
    <row r="7718" spans="2:10" x14ac:dyDescent="0.25">
      <c r="B7718" s="3">
        <v>11</v>
      </c>
      <c r="C7718" s="3">
        <v>17</v>
      </c>
      <c r="D7718" s="3">
        <v>17</v>
      </c>
      <c r="E7718" s="3">
        <v>0</v>
      </c>
      <c r="F7718" s="3">
        <v>0</v>
      </c>
      <c r="G7718" s="3">
        <f t="shared" si="240"/>
        <v>0</v>
      </c>
      <c r="H7718" s="3">
        <f t="shared" si="241"/>
        <v>0</v>
      </c>
      <c r="J7718" s="3" cm="1">
        <f t="array" ref="J7718">+INDEX(G7718:H7718,,MATCH(Rates!$G$7,$G$4:$H$4,0))</f>
        <v>0</v>
      </c>
    </row>
    <row r="7719" spans="2:10" x14ac:dyDescent="0.25">
      <c r="B7719" s="3">
        <v>11</v>
      </c>
      <c r="C7719" s="3">
        <v>17</v>
      </c>
      <c r="D7719" s="3">
        <v>18</v>
      </c>
      <c r="E7719" s="3">
        <v>0</v>
      </c>
      <c r="F7719" s="3">
        <v>0</v>
      </c>
      <c r="G7719" s="3">
        <f t="shared" si="240"/>
        <v>0</v>
      </c>
      <c r="H7719" s="3">
        <f t="shared" si="241"/>
        <v>0</v>
      </c>
      <c r="J7719" s="3" cm="1">
        <f t="array" ref="J7719">+INDEX(G7719:H7719,,MATCH(Rates!$G$7,$G$4:$H$4,0))</f>
        <v>0</v>
      </c>
    </row>
    <row r="7720" spans="2:10" x14ac:dyDescent="0.25">
      <c r="B7720" s="3">
        <v>11</v>
      </c>
      <c r="C7720" s="3">
        <v>17</v>
      </c>
      <c r="D7720" s="3">
        <v>19</v>
      </c>
      <c r="E7720" s="3">
        <v>0</v>
      </c>
      <c r="F7720" s="3">
        <v>0</v>
      </c>
      <c r="G7720" s="3">
        <f t="shared" si="240"/>
        <v>0</v>
      </c>
      <c r="H7720" s="3">
        <f t="shared" si="241"/>
        <v>0</v>
      </c>
      <c r="J7720" s="3" cm="1">
        <f t="array" ref="J7720">+INDEX(G7720:H7720,,MATCH(Rates!$G$7,$G$4:$H$4,0))</f>
        <v>0</v>
      </c>
    </row>
    <row r="7721" spans="2:10" x14ac:dyDescent="0.25">
      <c r="B7721" s="3">
        <v>11</v>
      </c>
      <c r="C7721" s="3">
        <v>17</v>
      </c>
      <c r="D7721" s="3">
        <v>20</v>
      </c>
      <c r="E7721" s="3">
        <v>0</v>
      </c>
      <c r="F7721" s="3">
        <v>0</v>
      </c>
      <c r="G7721" s="3">
        <f t="shared" si="240"/>
        <v>0</v>
      </c>
      <c r="H7721" s="3">
        <f t="shared" si="241"/>
        <v>0</v>
      </c>
      <c r="J7721" s="3" cm="1">
        <f t="array" ref="J7721">+INDEX(G7721:H7721,,MATCH(Rates!$G$7,$G$4:$H$4,0))</f>
        <v>0</v>
      </c>
    </row>
    <row r="7722" spans="2:10" x14ac:dyDescent="0.25">
      <c r="B7722" s="3">
        <v>11</v>
      </c>
      <c r="C7722" s="3">
        <v>17</v>
      </c>
      <c r="D7722" s="3">
        <v>21</v>
      </c>
      <c r="E7722" s="3">
        <v>0</v>
      </c>
      <c r="F7722" s="3">
        <v>0</v>
      </c>
      <c r="G7722" s="3">
        <f t="shared" si="240"/>
        <v>0</v>
      </c>
      <c r="H7722" s="3">
        <f t="shared" si="241"/>
        <v>0</v>
      </c>
      <c r="J7722" s="3" cm="1">
        <f t="array" ref="J7722">+INDEX(G7722:H7722,,MATCH(Rates!$G$7,$G$4:$H$4,0))</f>
        <v>0</v>
      </c>
    </row>
    <row r="7723" spans="2:10" x14ac:dyDescent="0.25">
      <c r="B7723" s="3">
        <v>11</v>
      </c>
      <c r="C7723" s="3">
        <v>17</v>
      </c>
      <c r="D7723" s="3">
        <v>22</v>
      </c>
      <c r="E7723" s="3">
        <v>0</v>
      </c>
      <c r="F7723" s="3">
        <v>0</v>
      </c>
      <c r="G7723" s="3">
        <f t="shared" si="240"/>
        <v>0</v>
      </c>
      <c r="H7723" s="3">
        <f t="shared" si="241"/>
        <v>0</v>
      </c>
      <c r="J7723" s="3" cm="1">
        <f t="array" ref="J7723">+INDEX(G7723:H7723,,MATCH(Rates!$G$7,$G$4:$H$4,0))</f>
        <v>0</v>
      </c>
    </row>
    <row r="7724" spans="2:10" x14ac:dyDescent="0.25">
      <c r="B7724" s="3">
        <v>11</v>
      </c>
      <c r="C7724" s="3">
        <v>17</v>
      </c>
      <c r="D7724" s="3">
        <v>23</v>
      </c>
      <c r="E7724" s="3">
        <v>0</v>
      </c>
      <c r="F7724" s="3">
        <v>0</v>
      </c>
      <c r="G7724" s="3">
        <f t="shared" si="240"/>
        <v>0</v>
      </c>
      <c r="H7724" s="3">
        <f t="shared" si="241"/>
        <v>0</v>
      </c>
      <c r="J7724" s="3" cm="1">
        <f t="array" ref="J7724">+INDEX(G7724:H7724,,MATCH(Rates!$G$7,$G$4:$H$4,0))</f>
        <v>0</v>
      </c>
    </row>
    <row r="7725" spans="2:10" x14ac:dyDescent="0.25">
      <c r="B7725" s="3">
        <v>11</v>
      </c>
      <c r="C7725" s="3">
        <v>18</v>
      </c>
      <c r="D7725" s="3">
        <v>0</v>
      </c>
      <c r="E7725" s="3">
        <v>0</v>
      </c>
      <c r="F7725" s="3">
        <v>0</v>
      </c>
      <c r="G7725" s="3">
        <f t="shared" si="240"/>
        <v>0</v>
      </c>
      <c r="H7725" s="3">
        <f t="shared" si="241"/>
        <v>0</v>
      </c>
      <c r="J7725" s="3" cm="1">
        <f t="array" ref="J7725">+INDEX(G7725:H7725,,MATCH(Rates!$G$7,$G$4:$H$4,0))</f>
        <v>0</v>
      </c>
    </row>
    <row r="7726" spans="2:10" x14ac:dyDescent="0.25">
      <c r="B7726" s="3">
        <v>11</v>
      </c>
      <c r="C7726" s="3">
        <v>18</v>
      </c>
      <c r="D7726" s="3">
        <v>1</v>
      </c>
      <c r="E7726" s="3">
        <v>0</v>
      </c>
      <c r="F7726" s="3">
        <v>0</v>
      </c>
      <c r="G7726" s="3">
        <f t="shared" si="240"/>
        <v>0</v>
      </c>
      <c r="H7726" s="3">
        <f t="shared" si="241"/>
        <v>0</v>
      </c>
      <c r="J7726" s="3" cm="1">
        <f t="array" ref="J7726">+INDEX(G7726:H7726,,MATCH(Rates!$G$7,$G$4:$H$4,0))</f>
        <v>0</v>
      </c>
    </row>
    <row r="7727" spans="2:10" x14ac:dyDescent="0.25">
      <c r="B7727" s="3">
        <v>11</v>
      </c>
      <c r="C7727" s="3">
        <v>18</v>
      </c>
      <c r="D7727" s="3">
        <v>2</v>
      </c>
      <c r="E7727" s="3">
        <v>0</v>
      </c>
      <c r="F7727" s="3">
        <v>0</v>
      </c>
      <c r="G7727" s="3">
        <f t="shared" si="240"/>
        <v>0</v>
      </c>
      <c r="H7727" s="3">
        <f t="shared" si="241"/>
        <v>0</v>
      </c>
      <c r="J7727" s="3" cm="1">
        <f t="array" ref="J7727">+INDEX(G7727:H7727,,MATCH(Rates!$G$7,$G$4:$H$4,0))</f>
        <v>0</v>
      </c>
    </row>
    <row r="7728" spans="2:10" x14ac:dyDescent="0.25">
      <c r="B7728" s="3">
        <v>11</v>
      </c>
      <c r="C7728" s="3">
        <v>18</v>
      </c>
      <c r="D7728" s="3">
        <v>3</v>
      </c>
      <c r="E7728" s="3">
        <v>0</v>
      </c>
      <c r="F7728" s="3">
        <v>0</v>
      </c>
      <c r="G7728" s="3">
        <f t="shared" si="240"/>
        <v>0</v>
      </c>
      <c r="H7728" s="3">
        <f t="shared" si="241"/>
        <v>0</v>
      </c>
      <c r="J7728" s="3" cm="1">
        <f t="array" ref="J7728">+INDEX(G7728:H7728,,MATCH(Rates!$G$7,$G$4:$H$4,0))</f>
        <v>0</v>
      </c>
    </row>
    <row r="7729" spans="2:10" x14ac:dyDescent="0.25">
      <c r="B7729" s="3">
        <v>11</v>
      </c>
      <c r="C7729" s="3">
        <v>18</v>
      </c>
      <c r="D7729" s="3">
        <v>4</v>
      </c>
      <c r="E7729" s="3">
        <v>0</v>
      </c>
      <c r="F7729" s="3">
        <v>0</v>
      </c>
      <c r="G7729" s="3">
        <f t="shared" si="240"/>
        <v>0</v>
      </c>
      <c r="H7729" s="3">
        <f t="shared" si="241"/>
        <v>0</v>
      </c>
      <c r="J7729" s="3" cm="1">
        <f t="array" ref="J7729">+INDEX(G7729:H7729,,MATCH(Rates!$G$7,$G$4:$H$4,0))</f>
        <v>0</v>
      </c>
    </row>
    <row r="7730" spans="2:10" x14ac:dyDescent="0.25">
      <c r="B7730" s="3">
        <v>11</v>
      </c>
      <c r="C7730" s="3">
        <v>18</v>
      </c>
      <c r="D7730" s="3">
        <v>5</v>
      </c>
      <c r="E7730" s="3">
        <v>0</v>
      </c>
      <c r="F7730" s="3">
        <v>0</v>
      </c>
      <c r="G7730" s="3">
        <f t="shared" si="240"/>
        <v>0</v>
      </c>
      <c r="H7730" s="3">
        <f t="shared" si="241"/>
        <v>0</v>
      </c>
      <c r="J7730" s="3" cm="1">
        <f t="array" ref="J7730">+INDEX(G7730:H7730,,MATCH(Rates!$G$7,$G$4:$H$4,0))</f>
        <v>0</v>
      </c>
    </row>
    <row r="7731" spans="2:10" x14ac:dyDescent="0.25">
      <c r="B7731" s="3">
        <v>11</v>
      </c>
      <c r="C7731" s="3">
        <v>18</v>
      </c>
      <c r="D7731" s="3">
        <v>6</v>
      </c>
      <c r="E7731" s="3">
        <v>0</v>
      </c>
      <c r="F7731" s="3">
        <v>0</v>
      </c>
      <c r="G7731" s="3">
        <f t="shared" si="240"/>
        <v>0</v>
      </c>
      <c r="H7731" s="3">
        <f t="shared" si="241"/>
        <v>0</v>
      </c>
      <c r="J7731" s="3" cm="1">
        <f t="array" ref="J7731">+INDEX(G7731:H7731,,MATCH(Rates!$G$7,$G$4:$H$4,0))</f>
        <v>0</v>
      </c>
    </row>
    <row r="7732" spans="2:10" x14ac:dyDescent="0.25">
      <c r="B7732" s="3">
        <v>11</v>
      </c>
      <c r="C7732" s="3">
        <v>18</v>
      </c>
      <c r="D7732" s="3">
        <v>7</v>
      </c>
      <c r="E7732" s="3">
        <v>0</v>
      </c>
      <c r="F7732" s="3">
        <v>0</v>
      </c>
      <c r="G7732" s="3">
        <f t="shared" si="240"/>
        <v>0</v>
      </c>
      <c r="H7732" s="3">
        <f t="shared" si="241"/>
        <v>0</v>
      </c>
      <c r="J7732" s="3" cm="1">
        <f t="array" ref="J7732">+INDEX(G7732:H7732,,MATCH(Rates!$G$7,$G$4:$H$4,0))</f>
        <v>0</v>
      </c>
    </row>
    <row r="7733" spans="2:10" x14ac:dyDescent="0.25">
      <c r="B7733" s="3">
        <v>11</v>
      </c>
      <c r="C7733" s="3">
        <v>18</v>
      </c>
      <c r="D7733" s="3">
        <v>8</v>
      </c>
      <c r="E7733" s="3">
        <v>1302.4670000000001</v>
      </c>
      <c r="F7733" s="3">
        <v>651.23299999999995</v>
      </c>
      <c r="G7733" s="3">
        <f t="shared" si="240"/>
        <v>1.302467</v>
      </c>
      <c r="H7733" s="3">
        <f t="shared" si="241"/>
        <v>0.65123299999999995</v>
      </c>
      <c r="J7733" s="3" cm="1">
        <f t="array" ref="J7733">+INDEX(G7733:H7733,,MATCH(Rates!$G$7,$G$4:$H$4,0))</f>
        <v>1.302467</v>
      </c>
    </row>
    <row r="7734" spans="2:10" x14ac:dyDescent="0.25">
      <c r="B7734" s="3">
        <v>11</v>
      </c>
      <c r="C7734" s="3">
        <v>18</v>
      </c>
      <c r="D7734" s="3">
        <v>9</v>
      </c>
      <c r="E7734" s="3">
        <v>1657.354</v>
      </c>
      <c r="F7734" s="3">
        <v>828.67700000000002</v>
      </c>
      <c r="G7734" s="3">
        <f t="shared" si="240"/>
        <v>1.657354</v>
      </c>
      <c r="H7734" s="3">
        <f t="shared" si="241"/>
        <v>0.828677</v>
      </c>
      <c r="J7734" s="3" cm="1">
        <f t="array" ref="J7734">+INDEX(G7734:H7734,,MATCH(Rates!$G$7,$G$4:$H$4,0))</f>
        <v>1.657354</v>
      </c>
    </row>
    <row r="7735" spans="2:10" x14ac:dyDescent="0.25">
      <c r="B7735" s="3">
        <v>11</v>
      </c>
      <c r="C7735" s="3">
        <v>18</v>
      </c>
      <c r="D7735" s="3">
        <v>10</v>
      </c>
      <c r="E7735" s="3">
        <v>2839.56</v>
      </c>
      <c r="F7735" s="3">
        <v>1419.78</v>
      </c>
      <c r="G7735" s="3">
        <f t="shared" si="240"/>
        <v>2.8395600000000001</v>
      </c>
      <c r="H7735" s="3">
        <f t="shared" si="241"/>
        <v>1.41978</v>
      </c>
      <c r="J7735" s="3" cm="1">
        <f t="array" ref="J7735">+INDEX(G7735:H7735,,MATCH(Rates!$G$7,$G$4:$H$4,0))</f>
        <v>2.8395600000000001</v>
      </c>
    </row>
    <row r="7736" spans="2:10" x14ac:dyDescent="0.25">
      <c r="B7736" s="3">
        <v>11</v>
      </c>
      <c r="C7736" s="3">
        <v>18</v>
      </c>
      <c r="D7736" s="3">
        <v>11</v>
      </c>
      <c r="E7736" s="3">
        <v>3747.748</v>
      </c>
      <c r="F7736" s="3">
        <v>1873.874</v>
      </c>
      <c r="G7736" s="3">
        <f t="shared" si="240"/>
        <v>3.7477480000000001</v>
      </c>
      <c r="H7736" s="3">
        <f t="shared" si="241"/>
        <v>1.873874</v>
      </c>
      <c r="J7736" s="3" cm="1">
        <f t="array" ref="J7736">+INDEX(G7736:H7736,,MATCH(Rates!$G$7,$G$4:$H$4,0))</f>
        <v>3.7477480000000001</v>
      </c>
    </row>
    <row r="7737" spans="2:10" x14ac:dyDescent="0.25">
      <c r="B7737" s="3">
        <v>11</v>
      </c>
      <c r="C7737" s="3">
        <v>18</v>
      </c>
      <c r="D7737" s="3">
        <v>12</v>
      </c>
      <c r="E7737" s="3">
        <v>3574.3989999999999</v>
      </c>
      <c r="F7737" s="3">
        <v>1787.1990000000001</v>
      </c>
      <c r="G7737" s="3">
        <f t="shared" si="240"/>
        <v>3.5743990000000001</v>
      </c>
      <c r="H7737" s="3">
        <f t="shared" si="241"/>
        <v>1.787199</v>
      </c>
      <c r="J7737" s="3" cm="1">
        <f t="array" ref="J7737">+INDEX(G7737:H7737,,MATCH(Rates!$G$7,$G$4:$H$4,0))</f>
        <v>3.5743990000000001</v>
      </c>
    </row>
    <row r="7738" spans="2:10" x14ac:dyDescent="0.25">
      <c r="B7738" s="3">
        <v>11</v>
      </c>
      <c r="C7738" s="3">
        <v>18</v>
      </c>
      <c r="D7738" s="3">
        <v>13</v>
      </c>
      <c r="E7738" s="3">
        <v>3188.3020000000001</v>
      </c>
      <c r="F7738" s="3">
        <v>1594.1510000000001</v>
      </c>
      <c r="G7738" s="3">
        <f t="shared" si="240"/>
        <v>3.1883020000000002</v>
      </c>
      <c r="H7738" s="3">
        <f t="shared" si="241"/>
        <v>1.5941510000000001</v>
      </c>
      <c r="J7738" s="3" cm="1">
        <f t="array" ref="J7738">+INDEX(G7738:H7738,,MATCH(Rates!$G$7,$G$4:$H$4,0))</f>
        <v>3.1883020000000002</v>
      </c>
    </row>
    <row r="7739" spans="2:10" x14ac:dyDescent="0.25">
      <c r="B7739" s="3">
        <v>11</v>
      </c>
      <c r="C7739" s="3">
        <v>18</v>
      </c>
      <c r="D7739" s="3">
        <v>14</v>
      </c>
      <c r="E7739" s="3">
        <v>3002.1869999999999</v>
      </c>
      <c r="F7739" s="3">
        <v>1501.0930000000001</v>
      </c>
      <c r="G7739" s="3">
        <f t="shared" si="240"/>
        <v>3.0021869999999997</v>
      </c>
      <c r="H7739" s="3">
        <f t="shared" si="241"/>
        <v>1.501093</v>
      </c>
      <c r="J7739" s="3" cm="1">
        <f t="array" ref="J7739">+INDEX(G7739:H7739,,MATCH(Rates!$G$7,$G$4:$H$4,0))</f>
        <v>3.0021869999999997</v>
      </c>
    </row>
    <row r="7740" spans="2:10" x14ac:dyDescent="0.25">
      <c r="B7740" s="3">
        <v>11</v>
      </c>
      <c r="C7740" s="3">
        <v>18</v>
      </c>
      <c r="D7740" s="3">
        <v>15</v>
      </c>
      <c r="E7740" s="3">
        <v>1321.271</v>
      </c>
      <c r="F7740" s="3">
        <v>660.63599999999997</v>
      </c>
      <c r="G7740" s="3">
        <f t="shared" si="240"/>
        <v>1.3212709999999999</v>
      </c>
      <c r="H7740" s="3">
        <f t="shared" si="241"/>
        <v>0.660636</v>
      </c>
      <c r="J7740" s="3" cm="1">
        <f t="array" ref="J7740">+INDEX(G7740:H7740,,MATCH(Rates!$G$7,$G$4:$H$4,0))</f>
        <v>1.3212709999999999</v>
      </c>
    </row>
    <row r="7741" spans="2:10" x14ac:dyDescent="0.25">
      <c r="B7741" s="3">
        <v>11</v>
      </c>
      <c r="C7741" s="3">
        <v>18</v>
      </c>
      <c r="D7741" s="3">
        <v>16</v>
      </c>
      <c r="E7741" s="3">
        <v>222.048</v>
      </c>
      <c r="F7741" s="3">
        <v>111.024</v>
      </c>
      <c r="G7741" s="3">
        <f t="shared" si="240"/>
        <v>0.222048</v>
      </c>
      <c r="H7741" s="3">
        <f t="shared" si="241"/>
        <v>0.111024</v>
      </c>
      <c r="J7741" s="3" cm="1">
        <f t="array" ref="J7741">+INDEX(G7741:H7741,,MATCH(Rates!$G$7,$G$4:$H$4,0))</f>
        <v>0.222048</v>
      </c>
    </row>
    <row r="7742" spans="2:10" x14ac:dyDescent="0.25">
      <c r="B7742" s="3">
        <v>11</v>
      </c>
      <c r="C7742" s="3">
        <v>18</v>
      </c>
      <c r="D7742" s="3">
        <v>17</v>
      </c>
      <c r="E7742" s="3">
        <v>0</v>
      </c>
      <c r="F7742" s="3">
        <v>0</v>
      </c>
      <c r="G7742" s="3">
        <f t="shared" si="240"/>
        <v>0</v>
      </c>
      <c r="H7742" s="3">
        <f t="shared" si="241"/>
        <v>0</v>
      </c>
      <c r="J7742" s="3" cm="1">
        <f t="array" ref="J7742">+INDEX(G7742:H7742,,MATCH(Rates!$G$7,$G$4:$H$4,0))</f>
        <v>0</v>
      </c>
    </row>
    <row r="7743" spans="2:10" x14ac:dyDescent="0.25">
      <c r="B7743" s="3">
        <v>11</v>
      </c>
      <c r="C7743" s="3">
        <v>18</v>
      </c>
      <c r="D7743" s="3">
        <v>18</v>
      </c>
      <c r="E7743" s="3">
        <v>0</v>
      </c>
      <c r="F7743" s="3">
        <v>0</v>
      </c>
      <c r="G7743" s="3">
        <f t="shared" si="240"/>
        <v>0</v>
      </c>
      <c r="H7743" s="3">
        <f t="shared" si="241"/>
        <v>0</v>
      </c>
      <c r="J7743" s="3" cm="1">
        <f t="array" ref="J7743">+INDEX(G7743:H7743,,MATCH(Rates!$G$7,$G$4:$H$4,0))</f>
        <v>0</v>
      </c>
    </row>
    <row r="7744" spans="2:10" x14ac:dyDescent="0.25">
      <c r="B7744" s="3">
        <v>11</v>
      </c>
      <c r="C7744" s="3">
        <v>18</v>
      </c>
      <c r="D7744" s="3">
        <v>19</v>
      </c>
      <c r="E7744" s="3">
        <v>0</v>
      </c>
      <c r="F7744" s="3">
        <v>0</v>
      </c>
      <c r="G7744" s="3">
        <f t="shared" si="240"/>
        <v>0</v>
      </c>
      <c r="H7744" s="3">
        <f t="shared" si="241"/>
        <v>0</v>
      </c>
      <c r="J7744" s="3" cm="1">
        <f t="array" ref="J7744">+INDEX(G7744:H7744,,MATCH(Rates!$G$7,$G$4:$H$4,0))</f>
        <v>0</v>
      </c>
    </row>
    <row r="7745" spans="2:10" x14ac:dyDescent="0.25">
      <c r="B7745" s="3">
        <v>11</v>
      </c>
      <c r="C7745" s="3">
        <v>18</v>
      </c>
      <c r="D7745" s="3">
        <v>20</v>
      </c>
      <c r="E7745" s="3">
        <v>0</v>
      </c>
      <c r="F7745" s="3">
        <v>0</v>
      </c>
      <c r="G7745" s="3">
        <f t="shared" si="240"/>
        <v>0</v>
      </c>
      <c r="H7745" s="3">
        <f t="shared" si="241"/>
        <v>0</v>
      </c>
      <c r="J7745" s="3" cm="1">
        <f t="array" ref="J7745">+INDEX(G7745:H7745,,MATCH(Rates!$G$7,$G$4:$H$4,0))</f>
        <v>0</v>
      </c>
    </row>
    <row r="7746" spans="2:10" x14ac:dyDescent="0.25">
      <c r="B7746" s="3">
        <v>11</v>
      </c>
      <c r="C7746" s="3">
        <v>18</v>
      </c>
      <c r="D7746" s="3">
        <v>21</v>
      </c>
      <c r="E7746" s="3">
        <v>0</v>
      </c>
      <c r="F7746" s="3">
        <v>0</v>
      </c>
      <c r="G7746" s="3">
        <f t="shared" si="240"/>
        <v>0</v>
      </c>
      <c r="H7746" s="3">
        <f t="shared" si="241"/>
        <v>0</v>
      </c>
      <c r="J7746" s="3" cm="1">
        <f t="array" ref="J7746">+INDEX(G7746:H7746,,MATCH(Rates!$G$7,$G$4:$H$4,0))</f>
        <v>0</v>
      </c>
    </row>
    <row r="7747" spans="2:10" x14ac:dyDescent="0.25">
      <c r="B7747" s="3">
        <v>11</v>
      </c>
      <c r="C7747" s="3">
        <v>18</v>
      </c>
      <c r="D7747" s="3">
        <v>22</v>
      </c>
      <c r="E7747" s="3">
        <v>0</v>
      </c>
      <c r="F7747" s="3">
        <v>0</v>
      </c>
      <c r="G7747" s="3">
        <f t="shared" si="240"/>
        <v>0</v>
      </c>
      <c r="H7747" s="3">
        <f t="shared" si="241"/>
        <v>0</v>
      </c>
      <c r="J7747" s="3" cm="1">
        <f t="array" ref="J7747">+INDEX(G7747:H7747,,MATCH(Rates!$G$7,$G$4:$H$4,0))</f>
        <v>0</v>
      </c>
    </row>
    <row r="7748" spans="2:10" x14ac:dyDescent="0.25">
      <c r="B7748" s="3">
        <v>11</v>
      </c>
      <c r="C7748" s="3">
        <v>18</v>
      </c>
      <c r="D7748" s="3">
        <v>23</v>
      </c>
      <c r="E7748" s="3">
        <v>0</v>
      </c>
      <c r="F7748" s="3">
        <v>0</v>
      </c>
      <c r="G7748" s="3">
        <f t="shared" si="240"/>
        <v>0</v>
      </c>
      <c r="H7748" s="3">
        <f t="shared" si="241"/>
        <v>0</v>
      </c>
      <c r="J7748" s="3" cm="1">
        <f t="array" ref="J7748">+INDEX(G7748:H7748,,MATCH(Rates!$G$7,$G$4:$H$4,0))</f>
        <v>0</v>
      </c>
    </row>
    <row r="7749" spans="2:10" x14ac:dyDescent="0.25">
      <c r="B7749" s="3">
        <v>11</v>
      </c>
      <c r="C7749" s="3">
        <v>19</v>
      </c>
      <c r="D7749" s="3">
        <v>0</v>
      </c>
      <c r="E7749" s="3">
        <v>0</v>
      </c>
      <c r="F7749" s="3">
        <v>0</v>
      </c>
      <c r="G7749" s="3">
        <f t="shared" si="240"/>
        <v>0</v>
      </c>
      <c r="H7749" s="3">
        <f t="shared" si="241"/>
        <v>0</v>
      </c>
      <c r="J7749" s="3" cm="1">
        <f t="array" ref="J7749">+INDEX(G7749:H7749,,MATCH(Rates!$G$7,$G$4:$H$4,0))</f>
        <v>0</v>
      </c>
    </row>
    <row r="7750" spans="2:10" x14ac:dyDescent="0.25">
      <c r="B7750" s="3">
        <v>11</v>
      </c>
      <c r="C7750" s="3">
        <v>19</v>
      </c>
      <c r="D7750" s="3">
        <v>1</v>
      </c>
      <c r="E7750" s="3">
        <v>0</v>
      </c>
      <c r="F7750" s="3">
        <v>0</v>
      </c>
      <c r="G7750" s="3">
        <f t="shared" si="240"/>
        <v>0</v>
      </c>
      <c r="H7750" s="3">
        <f t="shared" si="241"/>
        <v>0</v>
      </c>
      <c r="J7750" s="3" cm="1">
        <f t="array" ref="J7750">+INDEX(G7750:H7750,,MATCH(Rates!$G$7,$G$4:$H$4,0))</f>
        <v>0</v>
      </c>
    </row>
    <row r="7751" spans="2:10" x14ac:dyDescent="0.25">
      <c r="B7751" s="3">
        <v>11</v>
      </c>
      <c r="C7751" s="3">
        <v>19</v>
      </c>
      <c r="D7751" s="3">
        <v>2</v>
      </c>
      <c r="E7751" s="3">
        <v>0</v>
      </c>
      <c r="F7751" s="3">
        <v>0</v>
      </c>
      <c r="G7751" s="3">
        <f t="shared" si="240"/>
        <v>0</v>
      </c>
      <c r="H7751" s="3">
        <f t="shared" si="241"/>
        <v>0</v>
      </c>
      <c r="J7751" s="3" cm="1">
        <f t="array" ref="J7751">+INDEX(G7751:H7751,,MATCH(Rates!$G$7,$G$4:$H$4,0))</f>
        <v>0</v>
      </c>
    </row>
    <row r="7752" spans="2:10" x14ac:dyDescent="0.25">
      <c r="B7752" s="3">
        <v>11</v>
      </c>
      <c r="C7752" s="3">
        <v>19</v>
      </c>
      <c r="D7752" s="3">
        <v>3</v>
      </c>
      <c r="E7752" s="3">
        <v>0</v>
      </c>
      <c r="F7752" s="3">
        <v>0</v>
      </c>
      <c r="G7752" s="3">
        <f t="shared" si="240"/>
        <v>0</v>
      </c>
      <c r="H7752" s="3">
        <f t="shared" si="241"/>
        <v>0</v>
      </c>
      <c r="J7752" s="3" cm="1">
        <f t="array" ref="J7752">+INDEX(G7752:H7752,,MATCH(Rates!$G$7,$G$4:$H$4,0))</f>
        <v>0</v>
      </c>
    </row>
    <row r="7753" spans="2:10" x14ac:dyDescent="0.25">
      <c r="B7753" s="3">
        <v>11</v>
      </c>
      <c r="C7753" s="3">
        <v>19</v>
      </c>
      <c r="D7753" s="3">
        <v>4</v>
      </c>
      <c r="E7753" s="3">
        <v>0</v>
      </c>
      <c r="F7753" s="3">
        <v>0</v>
      </c>
      <c r="G7753" s="3">
        <f t="shared" si="240"/>
        <v>0</v>
      </c>
      <c r="H7753" s="3">
        <f t="shared" si="241"/>
        <v>0</v>
      </c>
      <c r="J7753" s="3" cm="1">
        <f t="array" ref="J7753">+INDEX(G7753:H7753,,MATCH(Rates!$G$7,$G$4:$H$4,0))</f>
        <v>0</v>
      </c>
    </row>
    <row r="7754" spans="2:10" x14ac:dyDescent="0.25">
      <c r="B7754" s="3">
        <v>11</v>
      </c>
      <c r="C7754" s="3">
        <v>19</v>
      </c>
      <c r="D7754" s="3">
        <v>5</v>
      </c>
      <c r="E7754" s="3">
        <v>0</v>
      </c>
      <c r="F7754" s="3">
        <v>0</v>
      </c>
      <c r="G7754" s="3">
        <f t="shared" si="240"/>
        <v>0</v>
      </c>
      <c r="H7754" s="3">
        <f t="shared" si="241"/>
        <v>0</v>
      </c>
      <c r="J7754" s="3" cm="1">
        <f t="array" ref="J7754">+INDEX(G7754:H7754,,MATCH(Rates!$G$7,$G$4:$H$4,0))</f>
        <v>0</v>
      </c>
    </row>
    <row r="7755" spans="2:10" x14ac:dyDescent="0.25">
      <c r="B7755" s="3">
        <v>11</v>
      </c>
      <c r="C7755" s="3">
        <v>19</v>
      </c>
      <c r="D7755" s="3">
        <v>6</v>
      </c>
      <c r="E7755" s="3">
        <v>0</v>
      </c>
      <c r="F7755" s="3">
        <v>0</v>
      </c>
      <c r="G7755" s="3">
        <f t="shared" si="240"/>
        <v>0</v>
      </c>
      <c r="H7755" s="3">
        <f t="shared" si="241"/>
        <v>0</v>
      </c>
      <c r="J7755" s="3" cm="1">
        <f t="array" ref="J7755">+INDEX(G7755:H7755,,MATCH(Rates!$G$7,$G$4:$H$4,0))</f>
        <v>0</v>
      </c>
    </row>
    <row r="7756" spans="2:10" x14ac:dyDescent="0.25">
      <c r="B7756" s="3">
        <v>11</v>
      </c>
      <c r="C7756" s="3">
        <v>19</v>
      </c>
      <c r="D7756" s="3">
        <v>7</v>
      </c>
      <c r="E7756" s="3">
        <v>0</v>
      </c>
      <c r="F7756" s="3">
        <v>0</v>
      </c>
      <c r="G7756" s="3">
        <f t="shared" si="240"/>
        <v>0</v>
      </c>
      <c r="H7756" s="3">
        <f t="shared" si="241"/>
        <v>0</v>
      </c>
      <c r="J7756" s="3" cm="1">
        <f t="array" ref="J7756">+INDEX(G7756:H7756,,MATCH(Rates!$G$7,$G$4:$H$4,0))</f>
        <v>0</v>
      </c>
    </row>
    <row r="7757" spans="2:10" x14ac:dyDescent="0.25">
      <c r="B7757" s="3">
        <v>11</v>
      </c>
      <c r="C7757" s="3">
        <v>19</v>
      </c>
      <c r="D7757" s="3">
        <v>8</v>
      </c>
      <c r="E7757" s="3">
        <v>1230.337</v>
      </c>
      <c r="F7757" s="3">
        <v>615.16899999999998</v>
      </c>
      <c r="G7757" s="3">
        <f t="shared" si="240"/>
        <v>1.230337</v>
      </c>
      <c r="H7757" s="3">
        <f t="shared" si="241"/>
        <v>0.61516899999999997</v>
      </c>
      <c r="J7757" s="3" cm="1">
        <f t="array" ref="J7757">+INDEX(G7757:H7757,,MATCH(Rates!$G$7,$G$4:$H$4,0))</f>
        <v>1.230337</v>
      </c>
    </row>
    <row r="7758" spans="2:10" x14ac:dyDescent="0.25">
      <c r="B7758" s="3">
        <v>11</v>
      </c>
      <c r="C7758" s="3">
        <v>19</v>
      </c>
      <c r="D7758" s="3">
        <v>9</v>
      </c>
      <c r="E7758" s="3">
        <v>2812.5889999999999</v>
      </c>
      <c r="F7758" s="3">
        <v>1406.2950000000001</v>
      </c>
      <c r="G7758" s="3">
        <f t="shared" si="240"/>
        <v>2.812589</v>
      </c>
      <c r="H7758" s="3">
        <f t="shared" si="241"/>
        <v>1.4062950000000001</v>
      </c>
      <c r="J7758" s="3" cm="1">
        <f t="array" ref="J7758">+INDEX(G7758:H7758,,MATCH(Rates!$G$7,$G$4:$H$4,0))</f>
        <v>2.812589</v>
      </c>
    </row>
    <row r="7759" spans="2:10" x14ac:dyDescent="0.25">
      <c r="B7759" s="3">
        <v>11</v>
      </c>
      <c r="C7759" s="3">
        <v>19</v>
      </c>
      <c r="D7759" s="3">
        <v>10</v>
      </c>
      <c r="E7759" s="3">
        <v>4008.31</v>
      </c>
      <c r="F7759" s="3">
        <v>2004.155</v>
      </c>
      <c r="G7759" s="3">
        <f t="shared" si="240"/>
        <v>4.0083099999999998</v>
      </c>
      <c r="H7759" s="3">
        <f t="shared" si="241"/>
        <v>2.0041549999999999</v>
      </c>
      <c r="J7759" s="3" cm="1">
        <f t="array" ref="J7759">+INDEX(G7759:H7759,,MATCH(Rates!$G$7,$G$4:$H$4,0))</f>
        <v>4.0083099999999998</v>
      </c>
    </row>
    <row r="7760" spans="2:10" x14ac:dyDescent="0.25">
      <c r="B7760" s="3">
        <v>11</v>
      </c>
      <c r="C7760" s="3">
        <v>19</v>
      </c>
      <c r="D7760" s="3">
        <v>11</v>
      </c>
      <c r="E7760" s="3">
        <v>4663.174</v>
      </c>
      <c r="F7760" s="3">
        <v>2331.587</v>
      </c>
      <c r="G7760" s="3">
        <f t="shared" si="240"/>
        <v>4.6631739999999997</v>
      </c>
      <c r="H7760" s="3">
        <f t="shared" si="241"/>
        <v>2.3315869999999999</v>
      </c>
      <c r="J7760" s="3" cm="1">
        <f t="array" ref="J7760">+INDEX(G7760:H7760,,MATCH(Rates!$G$7,$G$4:$H$4,0))</f>
        <v>4.6631739999999997</v>
      </c>
    </row>
    <row r="7761" spans="2:10" x14ac:dyDescent="0.25">
      <c r="B7761" s="3">
        <v>11</v>
      </c>
      <c r="C7761" s="3">
        <v>19</v>
      </c>
      <c r="D7761" s="3">
        <v>12</v>
      </c>
      <c r="E7761" s="3">
        <v>4840.902</v>
      </c>
      <c r="F7761" s="3">
        <v>2420.451</v>
      </c>
      <c r="G7761" s="3">
        <f t="shared" si="240"/>
        <v>4.8409019999999998</v>
      </c>
      <c r="H7761" s="3">
        <f t="shared" si="241"/>
        <v>2.4204509999999999</v>
      </c>
      <c r="J7761" s="3" cm="1">
        <f t="array" ref="J7761">+INDEX(G7761:H7761,,MATCH(Rates!$G$7,$G$4:$H$4,0))</f>
        <v>4.8409019999999998</v>
      </c>
    </row>
    <row r="7762" spans="2:10" x14ac:dyDescent="0.25">
      <c r="B7762" s="3">
        <v>11</v>
      </c>
      <c r="C7762" s="3">
        <v>19</v>
      </c>
      <c r="D7762" s="3">
        <v>13</v>
      </c>
      <c r="E7762" s="3">
        <v>4594.2790000000005</v>
      </c>
      <c r="F7762" s="3">
        <v>2297.14</v>
      </c>
      <c r="G7762" s="3">
        <f t="shared" si="240"/>
        <v>4.5942790000000002</v>
      </c>
      <c r="H7762" s="3">
        <f t="shared" si="241"/>
        <v>2.2971399999999997</v>
      </c>
      <c r="J7762" s="3" cm="1">
        <f t="array" ref="J7762">+INDEX(G7762:H7762,,MATCH(Rates!$G$7,$G$4:$H$4,0))</f>
        <v>4.5942790000000002</v>
      </c>
    </row>
    <row r="7763" spans="2:10" x14ac:dyDescent="0.25">
      <c r="B7763" s="3">
        <v>11</v>
      </c>
      <c r="C7763" s="3">
        <v>19</v>
      </c>
      <c r="D7763" s="3">
        <v>14</v>
      </c>
      <c r="E7763" s="3">
        <v>3792.1089999999999</v>
      </c>
      <c r="F7763" s="3">
        <v>1896.0540000000001</v>
      </c>
      <c r="G7763" s="3">
        <f t="shared" si="240"/>
        <v>3.792109</v>
      </c>
      <c r="H7763" s="3">
        <f t="shared" si="241"/>
        <v>1.8960540000000001</v>
      </c>
      <c r="J7763" s="3" cm="1">
        <f t="array" ref="J7763">+INDEX(G7763:H7763,,MATCH(Rates!$G$7,$G$4:$H$4,0))</f>
        <v>3.792109</v>
      </c>
    </row>
    <row r="7764" spans="2:10" x14ac:dyDescent="0.25">
      <c r="B7764" s="3">
        <v>11</v>
      </c>
      <c r="C7764" s="3">
        <v>19</v>
      </c>
      <c r="D7764" s="3">
        <v>15</v>
      </c>
      <c r="E7764" s="3">
        <v>2678.7130000000002</v>
      </c>
      <c r="F7764" s="3">
        <v>1339.357</v>
      </c>
      <c r="G7764" s="3">
        <f t="shared" si="240"/>
        <v>2.6787130000000001</v>
      </c>
      <c r="H7764" s="3">
        <f t="shared" si="241"/>
        <v>1.3393569999999999</v>
      </c>
      <c r="J7764" s="3" cm="1">
        <f t="array" ref="J7764">+INDEX(G7764:H7764,,MATCH(Rates!$G$7,$G$4:$H$4,0))</f>
        <v>2.6787130000000001</v>
      </c>
    </row>
    <row r="7765" spans="2:10" x14ac:dyDescent="0.25">
      <c r="B7765" s="3">
        <v>11</v>
      </c>
      <c r="C7765" s="3">
        <v>19</v>
      </c>
      <c r="D7765" s="3">
        <v>16</v>
      </c>
      <c r="E7765" s="3">
        <v>1145.8779999999999</v>
      </c>
      <c r="F7765" s="3">
        <v>572.93899999999996</v>
      </c>
      <c r="G7765" s="3">
        <f t="shared" ref="G7765:G7828" si="242">+E7765/1000</f>
        <v>1.145878</v>
      </c>
      <c r="H7765" s="3">
        <f t="shared" ref="H7765:H7828" si="243">+F7765/1000</f>
        <v>0.57293899999999998</v>
      </c>
      <c r="J7765" s="3" cm="1">
        <f t="array" ref="J7765">+INDEX(G7765:H7765,,MATCH(Rates!$G$7,$G$4:$H$4,0))</f>
        <v>1.145878</v>
      </c>
    </row>
    <row r="7766" spans="2:10" x14ac:dyDescent="0.25">
      <c r="B7766" s="3">
        <v>11</v>
      </c>
      <c r="C7766" s="3">
        <v>19</v>
      </c>
      <c r="D7766" s="3">
        <v>17</v>
      </c>
      <c r="E7766" s="3">
        <v>0</v>
      </c>
      <c r="F7766" s="3">
        <v>0</v>
      </c>
      <c r="G7766" s="3">
        <f t="shared" si="242"/>
        <v>0</v>
      </c>
      <c r="H7766" s="3">
        <f t="shared" si="243"/>
        <v>0</v>
      </c>
      <c r="J7766" s="3" cm="1">
        <f t="array" ref="J7766">+INDEX(G7766:H7766,,MATCH(Rates!$G$7,$G$4:$H$4,0))</f>
        <v>0</v>
      </c>
    </row>
    <row r="7767" spans="2:10" x14ac:dyDescent="0.25">
      <c r="B7767" s="3">
        <v>11</v>
      </c>
      <c r="C7767" s="3">
        <v>19</v>
      </c>
      <c r="D7767" s="3">
        <v>18</v>
      </c>
      <c r="E7767" s="3">
        <v>0</v>
      </c>
      <c r="F7767" s="3">
        <v>0</v>
      </c>
      <c r="G7767" s="3">
        <f t="shared" si="242"/>
        <v>0</v>
      </c>
      <c r="H7767" s="3">
        <f t="shared" si="243"/>
        <v>0</v>
      </c>
      <c r="J7767" s="3" cm="1">
        <f t="array" ref="J7767">+INDEX(G7767:H7767,,MATCH(Rates!$G$7,$G$4:$H$4,0))</f>
        <v>0</v>
      </c>
    </row>
    <row r="7768" spans="2:10" x14ac:dyDescent="0.25">
      <c r="B7768" s="3">
        <v>11</v>
      </c>
      <c r="C7768" s="3">
        <v>19</v>
      </c>
      <c r="D7768" s="3">
        <v>19</v>
      </c>
      <c r="E7768" s="3">
        <v>0</v>
      </c>
      <c r="F7768" s="3">
        <v>0</v>
      </c>
      <c r="G7768" s="3">
        <f t="shared" si="242"/>
        <v>0</v>
      </c>
      <c r="H7768" s="3">
        <f t="shared" si="243"/>
        <v>0</v>
      </c>
      <c r="J7768" s="3" cm="1">
        <f t="array" ref="J7768">+INDEX(G7768:H7768,,MATCH(Rates!$G$7,$G$4:$H$4,0))</f>
        <v>0</v>
      </c>
    </row>
    <row r="7769" spans="2:10" x14ac:dyDescent="0.25">
      <c r="B7769" s="3">
        <v>11</v>
      </c>
      <c r="C7769" s="3">
        <v>19</v>
      </c>
      <c r="D7769" s="3">
        <v>20</v>
      </c>
      <c r="E7769" s="3">
        <v>0</v>
      </c>
      <c r="F7769" s="3">
        <v>0</v>
      </c>
      <c r="G7769" s="3">
        <f t="shared" si="242"/>
        <v>0</v>
      </c>
      <c r="H7769" s="3">
        <f t="shared" si="243"/>
        <v>0</v>
      </c>
      <c r="J7769" s="3" cm="1">
        <f t="array" ref="J7769">+INDEX(G7769:H7769,,MATCH(Rates!$G$7,$G$4:$H$4,0))</f>
        <v>0</v>
      </c>
    </row>
    <row r="7770" spans="2:10" x14ac:dyDescent="0.25">
      <c r="B7770" s="3">
        <v>11</v>
      </c>
      <c r="C7770" s="3">
        <v>19</v>
      </c>
      <c r="D7770" s="3">
        <v>21</v>
      </c>
      <c r="E7770" s="3">
        <v>0</v>
      </c>
      <c r="F7770" s="3">
        <v>0</v>
      </c>
      <c r="G7770" s="3">
        <f t="shared" si="242"/>
        <v>0</v>
      </c>
      <c r="H7770" s="3">
        <f t="shared" si="243"/>
        <v>0</v>
      </c>
      <c r="J7770" s="3" cm="1">
        <f t="array" ref="J7770">+INDEX(G7770:H7770,,MATCH(Rates!$G$7,$G$4:$H$4,0))</f>
        <v>0</v>
      </c>
    </row>
    <row r="7771" spans="2:10" x14ac:dyDescent="0.25">
      <c r="B7771" s="3">
        <v>11</v>
      </c>
      <c r="C7771" s="3">
        <v>19</v>
      </c>
      <c r="D7771" s="3">
        <v>22</v>
      </c>
      <c r="E7771" s="3">
        <v>0</v>
      </c>
      <c r="F7771" s="3">
        <v>0</v>
      </c>
      <c r="G7771" s="3">
        <f t="shared" si="242"/>
        <v>0</v>
      </c>
      <c r="H7771" s="3">
        <f t="shared" si="243"/>
        <v>0</v>
      </c>
      <c r="J7771" s="3" cm="1">
        <f t="array" ref="J7771">+INDEX(G7771:H7771,,MATCH(Rates!$G$7,$G$4:$H$4,0))</f>
        <v>0</v>
      </c>
    </row>
    <row r="7772" spans="2:10" x14ac:dyDescent="0.25">
      <c r="B7772" s="3">
        <v>11</v>
      </c>
      <c r="C7772" s="3">
        <v>19</v>
      </c>
      <c r="D7772" s="3">
        <v>23</v>
      </c>
      <c r="E7772" s="3">
        <v>0</v>
      </c>
      <c r="F7772" s="3">
        <v>0</v>
      </c>
      <c r="G7772" s="3">
        <f t="shared" si="242"/>
        <v>0</v>
      </c>
      <c r="H7772" s="3">
        <f t="shared" si="243"/>
        <v>0</v>
      </c>
      <c r="J7772" s="3" cm="1">
        <f t="array" ref="J7772">+INDEX(G7772:H7772,,MATCH(Rates!$G$7,$G$4:$H$4,0))</f>
        <v>0</v>
      </c>
    </row>
    <row r="7773" spans="2:10" x14ac:dyDescent="0.25">
      <c r="B7773" s="3">
        <v>11</v>
      </c>
      <c r="C7773" s="3">
        <v>20</v>
      </c>
      <c r="D7773" s="3">
        <v>0</v>
      </c>
      <c r="E7773" s="3">
        <v>0</v>
      </c>
      <c r="F7773" s="3">
        <v>0</v>
      </c>
      <c r="G7773" s="3">
        <f t="shared" si="242"/>
        <v>0</v>
      </c>
      <c r="H7773" s="3">
        <f t="shared" si="243"/>
        <v>0</v>
      </c>
      <c r="J7773" s="3" cm="1">
        <f t="array" ref="J7773">+INDEX(G7773:H7773,,MATCH(Rates!$G$7,$G$4:$H$4,0))</f>
        <v>0</v>
      </c>
    </row>
    <row r="7774" spans="2:10" x14ac:dyDescent="0.25">
      <c r="B7774" s="3">
        <v>11</v>
      </c>
      <c r="C7774" s="3">
        <v>20</v>
      </c>
      <c r="D7774" s="3">
        <v>1</v>
      </c>
      <c r="E7774" s="3">
        <v>0</v>
      </c>
      <c r="F7774" s="3">
        <v>0</v>
      </c>
      <c r="G7774" s="3">
        <f t="shared" si="242"/>
        <v>0</v>
      </c>
      <c r="H7774" s="3">
        <f t="shared" si="243"/>
        <v>0</v>
      </c>
      <c r="J7774" s="3" cm="1">
        <f t="array" ref="J7774">+INDEX(G7774:H7774,,MATCH(Rates!$G$7,$G$4:$H$4,0))</f>
        <v>0</v>
      </c>
    </row>
    <row r="7775" spans="2:10" x14ac:dyDescent="0.25">
      <c r="B7775" s="3">
        <v>11</v>
      </c>
      <c r="C7775" s="3">
        <v>20</v>
      </c>
      <c r="D7775" s="3">
        <v>2</v>
      </c>
      <c r="E7775" s="3">
        <v>0</v>
      </c>
      <c r="F7775" s="3">
        <v>0</v>
      </c>
      <c r="G7775" s="3">
        <f t="shared" si="242"/>
        <v>0</v>
      </c>
      <c r="H7775" s="3">
        <f t="shared" si="243"/>
        <v>0</v>
      </c>
      <c r="J7775" s="3" cm="1">
        <f t="array" ref="J7775">+INDEX(G7775:H7775,,MATCH(Rates!$G$7,$G$4:$H$4,0))</f>
        <v>0</v>
      </c>
    </row>
    <row r="7776" spans="2:10" x14ac:dyDescent="0.25">
      <c r="B7776" s="3">
        <v>11</v>
      </c>
      <c r="C7776" s="3">
        <v>20</v>
      </c>
      <c r="D7776" s="3">
        <v>3</v>
      </c>
      <c r="E7776" s="3">
        <v>0</v>
      </c>
      <c r="F7776" s="3">
        <v>0</v>
      </c>
      <c r="G7776" s="3">
        <f t="shared" si="242"/>
        <v>0</v>
      </c>
      <c r="H7776" s="3">
        <f t="shared" si="243"/>
        <v>0</v>
      </c>
      <c r="J7776" s="3" cm="1">
        <f t="array" ref="J7776">+INDEX(G7776:H7776,,MATCH(Rates!$G$7,$G$4:$H$4,0))</f>
        <v>0</v>
      </c>
    </row>
    <row r="7777" spans="2:10" x14ac:dyDescent="0.25">
      <c r="B7777" s="3">
        <v>11</v>
      </c>
      <c r="C7777" s="3">
        <v>20</v>
      </c>
      <c r="D7777" s="3">
        <v>4</v>
      </c>
      <c r="E7777" s="3">
        <v>0</v>
      </c>
      <c r="F7777" s="3">
        <v>0</v>
      </c>
      <c r="G7777" s="3">
        <f t="shared" si="242"/>
        <v>0</v>
      </c>
      <c r="H7777" s="3">
        <f t="shared" si="243"/>
        <v>0</v>
      </c>
      <c r="J7777" s="3" cm="1">
        <f t="array" ref="J7777">+INDEX(G7777:H7777,,MATCH(Rates!$G$7,$G$4:$H$4,0))</f>
        <v>0</v>
      </c>
    </row>
    <row r="7778" spans="2:10" x14ac:dyDescent="0.25">
      <c r="B7778" s="3">
        <v>11</v>
      </c>
      <c r="C7778" s="3">
        <v>20</v>
      </c>
      <c r="D7778" s="3">
        <v>5</v>
      </c>
      <c r="E7778" s="3">
        <v>0</v>
      </c>
      <c r="F7778" s="3">
        <v>0</v>
      </c>
      <c r="G7778" s="3">
        <f t="shared" si="242"/>
        <v>0</v>
      </c>
      <c r="H7778" s="3">
        <f t="shared" si="243"/>
        <v>0</v>
      </c>
      <c r="J7778" s="3" cm="1">
        <f t="array" ref="J7778">+INDEX(G7778:H7778,,MATCH(Rates!$G$7,$G$4:$H$4,0))</f>
        <v>0</v>
      </c>
    </row>
    <row r="7779" spans="2:10" x14ac:dyDescent="0.25">
      <c r="B7779" s="3">
        <v>11</v>
      </c>
      <c r="C7779" s="3">
        <v>20</v>
      </c>
      <c r="D7779" s="3">
        <v>6</v>
      </c>
      <c r="E7779" s="3">
        <v>0</v>
      </c>
      <c r="F7779" s="3">
        <v>0</v>
      </c>
      <c r="G7779" s="3">
        <f t="shared" si="242"/>
        <v>0</v>
      </c>
      <c r="H7779" s="3">
        <f t="shared" si="243"/>
        <v>0</v>
      </c>
      <c r="J7779" s="3" cm="1">
        <f t="array" ref="J7779">+INDEX(G7779:H7779,,MATCH(Rates!$G$7,$G$4:$H$4,0))</f>
        <v>0</v>
      </c>
    </row>
    <row r="7780" spans="2:10" x14ac:dyDescent="0.25">
      <c r="B7780" s="3">
        <v>11</v>
      </c>
      <c r="C7780" s="3">
        <v>20</v>
      </c>
      <c r="D7780" s="3">
        <v>7</v>
      </c>
      <c r="E7780" s="3">
        <v>0</v>
      </c>
      <c r="F7780" s="3">
        <v>0</v>
      </c>
      <c r="G7780" s="3">
        <f t="shared" si="242"/>
        <v>0</v>
      </c>
      <c r="H7780" s="3">
        <f t="shared" si="243"/>
        <v>0</v>
      </c>
      <c r="J7780" s="3" cm="1">
        <f t="array" ref="J7780">+INDEX(G7780:H7780,,MATCH(Rates!$G$7,$G$4:$H$4,0))</f>
        <v>0</v>
      </c>
    </row>
    <row r="7781" spans="2:10" x14ac:dyDescent="0.25">
      <c r="B7781" s="3">
        <v>11</v>
      </c>
      <c r="C7781" s="3">
        <v>20</v>
      </c>
      <c r="D7781" s="3">
        <v>8</v>
      </c>
      <c r="E7781" s="3">
        <v>1200.317</v>
      </c>
      <c r="F7781" s="3">
        <v>600.15800000000002</v>
      </c>
      <c r="G7781" s="3">
        <f t="shared" si="242"/>
        <v>1.2003170000000001</v>
      </c>
      <c r="H7781" s="3">
        <f t="shared" si="243"/>
        <v>0.60015799999999997</v>
      </c>
      <c r="J7781" s="3" cm="1">
        <f t="array" ref="J7781">+INDEX(G7781:H7781,,MATCH(Rates!$G$7,$G$4:$H$4,0))</f>
        <v>1.2003170000000001</v>
      </c>
    </row>
    <row r="7782" spans="2:10" x14ac:dyDescent="0.25">
      <c r="B7782" s="3">
        <v>11</v>
      </c>
      <c r="C7782" s="3">
        <v>20</v>
      </c>
      <c r="D7782" s="3">
        <v>9</v>
      </c>
      <c r="E7782" s="3">
        <v>2835.491</v>
      </c>
      <c r="F7782" s="3">
        <v>1417.7449999999999</v>
      </c>
      <c r="G7782" s="3">
        <f t="shared" si="242"/>
        <v>2.8354910000000002</v>
      </c>
      <c r="H7782" s="3">
        <f t="shared" si="243"/>
        <v>1.4177449999999998</v>
      </c>
      <c r="J7782" s="3" cm="1">
        <f t="array" ref="J7782">+INDEX(G7782:H7782,,MATCH(Rates!$G$7,$G$4:$H$4,0))</f>
        <v>2.8354910000000002</v>
      </c>
    </row>
    <row r="7783" spans="2:10" x14ac:dyDescent="0.25">
      <c r="B7783" s="3">
        <v>11</v>
      </c>
      <c r="C7783" s="3">
        <v>20</v>
      </c>
      <c r="D7783" s="3">
        <v>10</v>
      </c>
      <c r="E7783" s="3">
        <v>3980.527</v>
      </c>
      <c r="F7783" s="3">
        <v>1990.2639999999999</v>
      </c>
      <c r="G7783" s="3">
        <f t="shared" si="242"/>
        <v>3.9805269999999999</v>
      </c>
      <c r="H7783" s="3">
        <f t="shared" si="243"/>
        <v>1.9902639999999998</v>
      </c>
      <c r="J7783" s="3" cm="1">
        <f t="array" ref="J7783">+INDEX(G7783:H7783,,MATCH(Rates!$G$7,$G$4:$H$4,0))</f>
        <v>3.9805269999999999</v>
      </c>
    </row>
    <row r="7784" spans="2:10" x14ac:dyDescent="0.25">
      <c r="B7784" s="3">
        <v>11</v>
      </c>
      <c r="C7784" s="3">
        <v>20</v>
      </c>
      <c r="D7784" s="3">
        <v>11</v>
      </c>
      <c r="E7784" s="3">
        <v>4620.34</v>
      </c>
      <c r="F7784" s="3">
        <v>2310.17</v>
      </c>
      <c r="G7784" s="3">
        <f t="shared" si="242"/>
        <v>4.6203400000000006</v>
      </c>
      <c r="H7784" s="3">
        <f t="shared" si="243"/>
        <v>2.3101700000000003</v>
      </c>
      <c r="J7784" s="3" cm="1">
        <f t="array" ref="J7784">+INDEX(G7784:H7784,,MATCH(Rates!$G$7,$G$4:$H$4,0))</f>
        <v>4.6203400000000006</v>
      </c>
    </row>
    <row r="7785" spans="2:10" x14ac:dyDescent="0.25">
      <c r="B7785" s="3">
        <v>11</v>
      </c>
      <c r="C7785" s="3">
        <v>20</v>
      </c>
      <c r="D7785" s="3">
        <v>12</v>
      </c>
      <c r="E7785" s="3">
        <v>4687.098</v>
      </c>
      <c r="F7785" s="3">
        <v>2343.549</v>
      </c>
      <c r="G7785" s="3">
        <f t="shared" si="242"/>
        <v>4.6870979999999998</v>
      </c>
      <c r="H7785" s="3">
        <f t="shared" si="243"/>
        <v>2.3435489999999999</v>
      </c>
      <c r="J7785" s="3" cm="1">
        <f t="array" ref="J7785">+INDEX(G7785:H7785,,MATCH(Rates!$G$7,$G$4:$H$4,0))</f>
        <v>4.6870979999999998</v>
      </c>
    </row>
    <row r="7786" spans="2:10" x14ac:dyDescent="0.25">
      <c r="B7786" s="3">
        <v>11</v>
      </c>
      <c r="C7786" s="3">
        <v>20</v>
      </c>
      <c r="D7786" s="3">
        <v>13</v>
      </c>
      <c r="E7786" s="3">
        <v>4448.3620000000001</v>
      </c>
      <c r="F7786" s="3">
        <v>2224.181</v>
      </c>
      <c r="G7786" s="3">
        <f t="shared" si="242"/>
        <v>4.4483620000000004</v>
      </c>
      <c r="H7786" s="3">
        <f t="shared" si="243"/>
        <v>2.2241810000000002</v>
      </c>
      <c r="J7786" s="3" cm="1">
        <f t="array" ref="J7786">+INDEX(G7786:H7786,,MATCH(Rates!$G$7,$G$4:$H$4,0))</f>
        <v>4.4483620000000004</v>
      </c>
    </row>
    <row r="7787" spans="2:10" x14ac:dyDescent="0.25">
      <c r="B7787" s="3">
        <v>11</v>
      </c>
      <c r="C7787" s="3">
        <v>20</v>
      </c>
      <c r="D7787" s="3">
        <v>14</v>
      </c>
      <c r="E7787" s="3">
        <v>3781.1869999999999</v>
      </c>
      <c r="F7787" s="3">
        <v>1890.5930000000001</v>
      </c>
      <c r="G7787" s="3">
        <f t="shared" si="242"/>
        <v>3.7811870000000001</v>
      </c>
      <c r="H7787" s="3">
        <f t="shared" si="243"/>
        <v>1.890593</v>
      </c>
      <c r="J7787" s="3" cm="1">
        <f t="array" ref="J7787">+INDEX(G7787:H7787,,MATCH(Rates!$G$7,$G$4:$H$4,0))</f>
        <v>3.7811870000000001</v>
      </c>
    </row>
    <row r="7788" spans="2:10" x14ac:dyDescent="0.25">
      <c r="B7788" s="3">
        <v>11</v>
      </c>
      <c r="C7788" s="3">
        <v>20</v>
      </c>
      <c r="D7788" s="3">
        <v>15</v>
      </c>
      <c r="E7788" s="3">
        <v>2664.9090000000001</v>
      </c>
      <c r="F7788" s="3">
        <v>1332.4549999999999</v>
      </c>
      <c r="G7788" s="3">
        <f t="shared" si="242"/>
        <v>2.6649090000000002</v>
      </c>
      <c r="H7788" s="3">
        <f t="shared" si="243"/>
        <v>1.3324549999999999</v>
      </c>
      <c r="J7788" s="3" cm="1">
        <f t="array" ref="J7788">+INDEX(G7788:H7788,,MATCH(Rates!$G$7,$G$4:$H$4,0))</f>
        <v>2.6649090000000002</v>
      </c>
    </row>
    <row r="7789" spans="2:10" x14ac:dyDescent="0.25">
      <c r="B7789" s="3">
        <v>11</v>
      </c>
      <c r="C7789" s="3">
        <v>20</v>
      </c>
      <c r="D7789" s="3">
        <v>16</v>
      </c>
      <c r="E7789" s="3">
        <v>1150.587</v>
      </c>
      <c r="F7789" s="3">
        <v>575.29399999999998</v>
      </c>
      <c r="G7789" s="3">
        <f t="shared" si="242"/>
        <v>1.150587</v>
      </c>
      <c r="H7789" s="3">
        <f t="shared" si="243"/>
        <v>0.57529399999999997</v>
      </c>
      <c r="J7789" s="3" cm="1">
        <f t="array" ref="J7789">+INDEX(G7789:H7789,,MATCH(Rates!$G$7,$G$4:$H$4,0))</f>
        <v>1.150587</v>
      </c>
    </row>
    <row r="7790" spans="2:10" x14ac:dyDescent="0.25">
      <c r="B7790" s="3">
        <v>11</v>
      </c>
      <c r="C7790" s="3">
        <v>20</v>
      </c>
      <c r="D7790" s="3">
        <v>17</v>
      </c>
      <c r="E7790" s="3">
        <v>0</v>
      </c>
      <c r="F7790" s="3">
        <v>0</v>
      </c>
      <c r="G7790" s="3">
        <f t="shared" si="242"/>
        <v>0</v>
      </c>
      <c r="H7790" s="3">
        <f t="shared" si="243"/>
        <v>0</v>
      </c>
      <c r="J7790" s="3" cm="1">
        <f t="array" ref="J7790">+INDEX(G7790:H7790,,MATCH(Rates!$G$7,$G$4:$H$4,0))</f>
        <v>0</v>
      </c>
    </row>
    <row r="7791" spans="2:10" x14ac:dyDescent="0.25">
      <c r="B7791" s="3">
        <v>11</v>
      </c>
      <c r="C7791" s="3">
        <v>20</v>
      </c>
      <c r="D7791" s="3">
        <v>18</v>
      </c>
      <c r="E7791" s="3">
        <v>0</v>
      </c>
      <c r="F7791" s="3">
        <v>0</v>
      </c>
      <c r="G7791" s="3">
        <f t="shared" si="242"/>
        <v>0</v>
      </c>
      <c r="H7791" s="3">
        <f t="shared" si="243"/>
        <v>0</v>
      </c>
      <c r="J7791" s="3" cm="1">
        <f t="array" ref="J7791">+INDEX(G7791:H7791,,MATCH(Rates!$G$7,$G$4:$H$4,0))</f>
        <v>0</v>
      </c>
    </row>
    <row r="7792" spans="2:10" x14ac:dyDescent="0.25">
      <c r="B7792" s="3">
        <v>11</v>
      </c>
      <c r="C7792" s="3">
        <v>20</v>
      </c>
      <c r="D7792" s="3">
        <v>19</v>
      </c>
      <c r="E7792" s="3">
        <v>0</v>
      </c>
      <c r="F7792" s="3">
        <v>0</v>
      </c>
      <c r="G7792" s="3">
        <f t="shared" si="242"/>
        <v>0</v>
      </c>
      <c r="H7792" s="3">
        <f t="shared" si="243"/>
        <v>0</v>
      </c>
      <c r="J7792" s="3" cm="1">
        <f t="array" ref="J7792">+INDEX(G7792:H7792,,MATCH(Rates!$G$7,$G$4:$H$4,0))</f>
        <v>0</v>
      </c>
    </row>
    <row r="7793" spans="2:10" x14ac:dyDescent="0.25">
      <c r="B7793" s="3">
        <v>11</v>
      </c>
      <c r="C7793" s="3">
        <v>20</v>
      </c>
      <c r="D7793" s="3">
        <v>20</v>
      </c>
      <c r="E7793" s="3">
        <v>0</v>
      </c>
      <c r="F7793" s="3">
        <v>0</v>
      </c>
      <c r="G7793" s="3">
        <f t="shared" si="242"/>
        <v>0</v>
      </c>
      <c r="H7793" s="3">
        <f t="shared" si="243"/>
        <v>0</v>
      </c>
      <c r="J7793" s="3" cm="1">
        <f t="array" ref="J7793">+INDEX(G7793:H7793,,MATCH(Rates!$G$7,$G$4:$H$4,0))</f>
        <v>0</v>
      </c>
    </row>
    <row r="7794" spans="2:10" x14ac:dyDescent="0.25">
      <c r="B7794" s="3">
        <v>11</v>
      </c>
      <c r="C7794" s="3">
        <v>20</v>
      </c>
      <c r="D7794" s="3">
        <v>21</v>
      </c>
      <c r="E7794" s="3">
        <v>0</v>
      </c>
      <c r="F7794" s="3">
        <v>0</v>
      </c>
      <c r="G7794" s="3">
        <f t="shared" si="242"/>
        <v>0</v>
      </c>
      <c r="H7794" s="3">
        <f t="shared" si="243"/>
        <v>0</v>
      </c>
      <c r="J7794" s="3" cm="1">
        <f t="array" ref="J7794">+INDEX(G7794:H7794,,MATCH(Rates!$G$7,$G$4:$H$4,0))</f>
        <v>0</v>
      </c>
    </row>
    <row r="7795" spans="2:10" x14ac:dyDescent="0.25">
      <c r="B7795" s="3">
        <v>11</v>
      </c>
      <c r="C7795" s="3">
        <v>20</v>
      </c>
      <c r="D7795" s="3">
        <v>22</v>
      </c>
      <c r="E7795" s="3">
        <v>0</v>
      </c>
      <c r="F7795" s="3">
        <v>0</v>
      </c>
      <c r="G7795" s="3">
        <f t="shared" si="242"/>
        <v>0</v>
      </c>
      <c r="H7795" s="3">
        <f t="shared" si="243"/>
        <v>0</v>
      </c>
      <c r="J7795" s="3" cm="1">
        <f t="array" ref="J7795">+INDEX(G7795:H7795,,MATCH(Rates!$G$7,$G$4:$H$4,0))</f>
        <v>0</v>
      </c>
    </row>
    <row r="7796" spans="2:10" x14ac:dyDescent="0.25">
      <c r="B7796" s="3">
        <v>11</v>
      </c>
      <c r="C7796" s="3">
        <v>20</v>
      </c>
      <c r="D7796" s="3">
        <v>23</v>
      </c>
      <c r="E7796" s="3">
        <v>0</v>
      </c>
      <c r="F7796" s="3">
        <v>0</v>
      </c>
      <c r="G7796" s="3">
        <f t="shared" si="242"/>
        <v>0</v>
      </c>
      <c r="H7796" s="3">
        <f t="shared" si="243"/>
        <v>0</v>
      </c>
      <c r="J7796" s="3" cm="1">
        <f t="array" ref="J7796">+INDEX(G7796:H7796,,MATCH(Rates!$G$7,$G$4:$H$4,0))</f>
        <v>0</v>
      </c>
    </row>
    <row r="7797" spans="2:10" x14ac:dyDescent="0.25">
      <c r="B7797" s="3">
        <v>11</v>
      </c>
      <c r="C7797" s="3">
        <v>21</v>
      </c>
      <c r="D7797" s="3">
        <v>0</v>
      </c>
      <c r="E7797" s="3">
        <v>0</v>
      </c>
      <c r="F7797" s="3">
        <v>0</v>
      </c>
      <c r="G7797" s="3">
        <f t="shared" si="242"/>
        <v>0</v>
      </c>
      <c r="H7797" s="3">
        <f t="shared" si="243"/>
        <v>0</v>
      </c>
      <c r="J7797" s="3" cm="1">
        <f t="array" ref="J7797">+INDEX(G7797:H7797,,MATCH(Rates!$G$7,$G$4:$H$4,0))</f>
        <v>0</v>
      </c>
    </row>
    <row r="7798" spans="2:10" x14ac:dyDescent="0.25">
      <c r="B7798" s="3">
        <v>11</v>
      </c>
      <c r="C7798" s="3">
        <v>21</v>
      </c>
      <c r="D7798" s="3">
        <v>1</v>
      </c>
      <c r="E7798" s="3">
        <v>0</v>
      </c>
      <c r="F7798" s="3">
        <v>0</v>
      </c>
      <c r="G7798" s="3">
        <f t="shared" si="242"/>
        <v>0</v>
      </c>
      <c r="H7798" s="3">
        <f t="shared" si="243"/>
        <v>0</v>
      </c>
      <c r="J7798" s="3" cm="1">
        <f t="array" ref="J7798">+INDEX(G7798:H7798,,MATCH(Rates!$G$7,$G$4:$H$4,0))</f>
        <v>0</v>
      </c>
    </row>
    <row r="7799" spans="2:10" x14ac:dyDescent="0.25">
      <c r="B7799" s="3">
        <v>11</v>
      </c>
      <c r="C7799" s="3">
        <v>21</v>
      </c>
      <c r="D7799" s="3">
        <v>2</v>
      </c>
      <c r="E7799" s="3">
        <v>0</v>
      </c>
      <c r="F7799" s="3">
        <v>0</v>
      </c>
      <c r="G7799" s="3">
        <f t="shared" si="242"/>
        <v>0</v>
      </c>
      <c r="H7799" s="3">
        <f t="shared" si="243"/>
        <v>0</v>
      </c>
      <c r="J7799" s="3" cm="1">
        <f t="array" ref="J7799">+INDEX(G7799:H7799,,MATCH(Rates!$G$7,$G$4:$H$4,0))</f>
        <v>0</v>
      </c>
    </row>
    <row r="7800" spans="2:10" x14ac:dyDescent="0.25">
      <c r="B7800" s="3">
        <v>11</v>
      </c>
      <c r="C7800" s="3">
        <v>21</v>
      </c>
      <c r="D7800" s="3">
        <v>3</v>
      </c>
      <c r="E7800" s="3">
        <v>0</v>
      </c>
      <c r="F7800" s="3">
        <v>0</v>
      </c>
      <c r="G7800" s="3">
        <f t="shared" si="242"/>
        <v>0</v>
      </c>
      <c r="H7800" s="3">
        <f t="shared" si="243"/>
        <v>0</v>
      </c>
      <c r="J7800" s="3" cm="1">
        <f t="array" ref="J7800">+INDEX(G7800:H7800,,MATCH(Rates!$G$7,$G$4:$H$4,0))</f>
        <v>0</v>
      </c>
    </row>
    <row r="7801" spans="2:10" x14ac:dyDescent="0.25">
      <c r="B7801" s="3">
        <v>11</v>
      </c>
      <c r="C7801" s="3">
        <v>21</v>
      </c>
      <c r="D7801" s="3">
        <v>4</v>
      </c>
      <c r="E7801" s="3">
        <v>0</v>
      </c>
      <c r="F7801" s="3">
        <v>0</v>
      </c>
      <c r="G7801" s="3">
        <f t="shared" si="242"/>
        <v>0</v>
      </c>
      <c r="H7801" s="3">
        <f t="shared" si="243"/>
        <v>0</v>
      </c>
      <c r="J7801" s="3" cm="1">
        <f t="array" ref="J7801">+INDEX(G7801:H7801,,MATCH(Rates!$G$7,$G$4:$H$4,0))</f>
        <v>0</v>
      </c>
    </row>
    <row r="7802" spans="2:10" x14ac:dyDescent="0.25">
      <c r="B7802" s="3">
        <v>11</v>
      </c>
      <c r="C7802" s="3">
        <v>21</v>
      </c>
      <c r="D7802" s="3">
        <v>5</v>
      </c>
      <c r="E7802" s="3">
        <v>0</v>
      </c>
      <c r="F7802" s="3">
        <v>0</v>
      </c>
      <c r="G7802" s="3">
        <f t="shared" si="242"/>
        <v>0</v>
      </c>
      <c r="H7802" s="3">
        <f t="shared" si="243"/>
        <v>0</v>
      </c>
      <c r="J7802" s="3" cm="1">
        <f t="array" ref="J7802">+INDEX(G7802:H7802,,MATCH(Rates!$G$7,$G$4:$H$4,0))</f>
        <v>0</v>
      </c>
    </row>
    <row r="7803" spans="2:10" x14ac:dyDescent="0.25">
      <c r="B7803" s="3">
        <v>11</v>
      </c>
      <c r="C7803" s="3">
        <v>21</v>
      </c>
      <c r="D7803" s="3">
        <v>6</v>
      </c>
      <c r="E7803" s="3">
        <v>0</v>
      </c>
      <c r="F7803" s="3">
        <v>0</v>
      </c>
      <c r="G7803" s="3">
        <f t="shared" si="242"/>
        <v>0</v>
      </c>
      <c r="H7803" s="3">
        <f t="shared" si="243"/>
        <v>0</v>
      </c>
      <c r="J7803" s="3" cm="1">
        <f t="array" ref="J7803">+INDEX(G7803:H7803,,MATCH(Rates!$G$7,$G$4:$H$4,0))</f>
        <v>0</v>
      </c>
    </row>
    <row r="7804" spans="2:10" x14ac:dyDescent="0.25">
      <c r="B7804" s="3">
        <v>11</v>
      </c>
      <c r="C7804" s="3">
        <v>21</v>
      </c>
      <c r="D7804" s="3">
        <v>7</v>
      </c>
      <c r="E7804" s="3">
        <v>0</v>
      </c>
      <c r="F7804" s="3">
        <v>0</v>
      </c>
      <c r="G7804" s="3">
        <f t="shared" si="242"/>
        <v>0</v>
      </c>
      <c r="H7804" s="3">
        <f t="shared" si="243"/>
        <v>0</v>
      </c>
      <c r="J7804" s="3" cm="1">
        <f t="array" ref="J7804">+INDEX(G7804:H7804,,MATCH(Rates!$G$7,$G$4:$H$4,0))</f>
        <v>0</v>
      </c>
    </row>
    <row r="7805" spans="2:10" x14ac:dyDescent="0.25">
      <c r="B7805" s="3">
        <v>11</v>
      </c>
      <c r="C7805" s="3">
        <v>21</v>
      </c>
      <c r="D7805" s="3">
        <v>8</v>
      </c>
      <c r="E7805" s="3">
        <v>1162.675</v>
      </c>
      <c r="F7805" s="3">
        <v>581.33799999999997</v>
      </c>
      <c r="G7805" s="3">
        <f t="shared" si="242"/>
        <v>1.1626749999999999</v>
      </c>
      <c r="H7805" s="3">
        <f t="shared" si="243"/>
        <v>0.58133799999999991</v>
      </c>
      <c r="J7805" s="3" cm="1">
        <f t="array" ref="J7805">+INDEX(G7805:H7805,,MATCH(Rates!$G$7,$G$4:$H$4,0))</f>
        <v>1.1626749999999999</v>
      </c>
    </row>
    <row r="7806" spans="2:10" x14ac:dyDescent="0.25">
      <c r="B7806" s="3">
        <v>11</v>
      </c>
      <c r="C7806" s="3">
        <v>21</v>
      </c>
      <c r="D7806" s="3">
        <v>9</v>
      </c>
      <c r="E7806" s="3">
        <v>2823.2840000000001</v>
      </c>
      <c r="F7806" s="3">
        <v>1411.6420000000001</v>
      </c>
      <c r="G7806" s="3">
        <f t="shared" si="242"/>
        <v>2.8232840000000001</v>
      </c>
      <c r="H7806" s="3">
        <f t="shared" si="243"/>
        <v>1.4116420000000001</v>
      </c>
      <c r="J7806" s="3" cm="1">
        <f t="array" ref="J7806">+INDEX(G7806:H7806,,MATCH(Rates!$G$7,$G$4:$H$4,0))</f>
        <v>2.8232840000000001</v>
      </c>
    </row>
    <row r="7807" spans="2:10" x14ac:dyDescent="0.25">
      <c r="B7807" s="3">
        <v>11</v>
      </c>
      <c r="C7807" s="3">
        <v>21</v>
      </c>
      <c r="D7807" s="3">
        <v>10</v>
      </c>
      <c r="E7807" s="3">
        <v>4084.0369999999998</v>
      </c>
      <c r="F7807" s="3">
        <v>2042.019</v>
      </c>
      <c r="G7807" s="3">
        <f t="shared" si="242"/>
        <v>4.0840369999999995</v>
      </c>
      <c r="H7807" s="3">
        <f t="shared" si="243"/>
        <v>2.0420189999999998</v>
      </c>
      <c r="J7807" s="3" cm="1">
        <f t="array" ref="J7807">+INDEX(G7807:H7807,,MATCH(Rates!$G$7,$G$4:$H$4,0))</f>
        <v>4.0840369999999995</v>
      </c>
    </row>
    <row r="7808" spans="2:10" x14ac:dyDescent="0.25">
      <c r="B7808" s="3">
        <v>11</v>
      </c>
      <c r="C7808" s="3">
        <v>21</v>
      </c>
      <c r="D7808" s="3">
        <v>11</v>
      </c>
      <c r="E7808" s="3">
        <v>4770.1980000000003</v>
      </c>
      <c r="F7808" s="3">
        <v>2385.0990000000002</v>
      </c>
      <c r="G7808" s="3">
        <f t="shared" si="242"/>
        <v>4.7701980000000006</v>
      </c>
      <c r="H7808" s="3">
        <f t="shared" si="243"/>
        <v>2.3850990000000003</v>
      </c>
      <c r="J7808" s="3" cm="1">
        <f t="array" ref="J7808">+INDEX(G7808:H7808,,MATCH(Rates!$G$7,$G$4:$H$4,0))</f>
        <v>4.7701980000000006</v>
      </c>
    </row>
    <row r="7809" spans="2:10" x14ac:dyDescent="0.25">
      <c r="B7809" s="3">
        <v>11</v>
      </c>
      <c r="C7809" s="3">
        <v>21</v>
      </c>
      <c r="D7809" s="3">
        <v>12</v>
      </c>
      <c r="E7809" s="3">
        <v>4870.6289999999999</v>
      </c>
      <c r="F7809" s="3">
        <v>2435.3150000000001</v>
      </c>
      <c r="G7809" s="3">
        <f t="shared" si="242"/>
        <v>4.8706290000000001</v>
      </c>
      <c r="H7809" s="3">
        <f t="shared" si="243"/>
        <v>2.4353150000000001</v>
      </c>
      <c r="J7809" s="3" cm="1">
        <f t="array" ref="J7809">+INDEX(G7809:H7809,,MATCH(Rates!$G$7,$G$4:$H$4,0))</f>
        <v>4.8706290000000001</v>
      </c>
    </row>
    <row r="7810" spans="2:10" x14ac:dyDescent="0.25">
      <c r="B7810" s="3">
        <v>11</v>
      </c>
      <c r="C7810" s="3">
        <v>21</v>
      </c>
      <c r="D7810" s="3">
        <v>13</v>
      </c>
      <c r="E7810" s="3">
        <v>4625.7849999999999</v>
      </c>
      <c r="F7810" s="3">
        <v>2312.893</v>
      </c>
      <c r="G7810" s="3">
        <f t="shared" si="242"/>
        <v>4.6257849999999996</v>
      </c>
      <c r="H7810" s="3">
        <f t="shared" si="243"/>
        <v>2.3128929999999999</v>
      </c>
      <c r="J7810" s="3" cm="1">
        <f t="array" ref="J7810">+INDEX(G7810:H7810,,MATCH(Rates!$G$7,$G$4:$H$4,0))</f>
        <v>4.6257849999999996</v>
      </c>
    </row>
    <row r="7811" spans="2:10" x14ac:dyDescent="0.25">
      <c r="B7811" s="3">
        <v>11</v>
      </c>
      <c r="C7811" s="3">
        <v>21</v>
      </c>
      <c r="D7811" s="3">
        <v>14</v>
      </c>
      <c r="E7811" s="3">
        <v>3809.8679999999999</v>
      </c>
      <c r="F7811" s="3">
        <v>1904.934</v>
      </c>
      <c r="G7811" s="3">
        <f t="shared" si="242"/>
        <v>3.8098679999999998</v>
      </c>
      <c r="H7811" s="3">
        <f t="shared" si="243"/>
        <v>1.9049339999999999</v>
      </c>
      <c r="J7811" s="3" cm="1">
        <f t="array" ref="J7811">+INDEX(G7811:H7811,,MATCH(Rates!$G$7,$G$4:$H$4,0))</f>
        <v>3.8098679999999998</v>
      </c>
    </row>
    <row r="7812" spans="2:10" x14ac:dyDescent="0.25">
      <c r="B7812" s="3">
        <v>11</v>
      </c>
      <c r="C7812" s="3">
        <v>21</v>
      </c>
      <c r="D7812" s="3">
        <v>15</v>
      </c>
      <c r="E7812" s="3">
        <v>2683.7379999999998</v>
      </c>
      <c r="F7812" s="3">
        <v>1341.8689999999999</v>
      </c>
      <c r="G7812" s="3">
        <f t="shared" si="242"/>
        <v>2.683738</v>
      </c>
      <c r="H7812" s="3">
        <f t="shared" si="243"/>
        <v>1.341869</v>
      </c>
      <c r="J7812" s="3" cm="1">
        <f t="array" ref="J7812">+INDEX(G7812:H7812,,MATCH(Rates!$G$7,$G$4:$H$4,0))</f>
        <v>2.683738</v>
      </c>
    </row>
    <row r="7813" spans="2:10" x14ac:dyDescent="0.25">
      <c r="B7813" s="3">
        <v>11</v>
      </c>
      <c r="C7813" s="3">
        <v>21</v>
      </c>
      <c r="D7813" s="3">
        <v>16</v>
      </c>
      <c r="E7813" s="3">
        <v>1144.4449999999999</v>
      </c>
      <c r="F7813" s="3">
        <v>572.22199999999998</v>
      </c>
      <c r="G7813" s="3">
        <f t="shared" si="242"/>
        <v>1.1444449999999999</v>
      </c>
      <c r="H7813" s="3">
        <f t="shared" si="243"/>
        <v>0.57222200000000001</v>
      </c>
      <c r="J7813" s="3" cm="1">
        <f t="array" ref="J7813">+INDEX(G7813:H7813,,MATCH(Rates!$G$7,$G$4:$H$4,0))</f>
        <v>1.1444449999999999</v>
      </c>
    </row>
    <row r="7814" spans="2:10" x14ac:dyDescent="0.25">
      <c r="B7814" s="3">
        <v>11</v>
      </c>
      <c r="C7814" s="3">
        <v>21</v>
      </c>
      <c r="D7814" s="3">
        <v>17</v>
      </c>
      <c r="E7814" s="3">
        <v>0</v>
      </c>
      <c r="F7814" s="3">
        <v>0</v>
      </c>
      <c r="G7814" s="3">
        <f t="shared" si="242"/>
        <v>0</v>
      </c>
      <c r="H7814" s="3">
        <f t="shared" si="243"/>
        <v>0</v>
      </c>
      <c r="J7814" s="3" cm="1">
        <f t="array" ref="J7814">+INDEX(G7814:H7814,,MATCH(Rates!$G$7,$G$4:$H$4,0))</f>
        <v>0</v>
      </c>
    </row>
    <row r="7815" spans="2:10" x14ac:dyDescent="0.25">
      <c r="B7815" s="3">
        <v>11</v>
      </c>
      <c r="C7815" s="3">
        <v>21</v>
      </c>
      <c r="D7815" s="3">
        <v>18</v>
      </c>
      <c r="E7815" s="3">
        <v>0</v>
      </c>
      <c r="F7815" s="3">
        <v>0</v>
      </c>
      <c r="G7815" s="3">
        <f t="shared" si="242"/>
        <v>0</v>
      </c>
      <c r="H7815" s="3">
        <f t="shared" si="243"/>
        <v>0</v>
      </c>
      <c r="J7815" s="3" cm="1">
        <f t="array" ref="J7815">+INDEX(G7815:H7815,,MATCH(Rates!$G$7,$G$4:$H$4,0))</f>
        <v>0</v>
      </c>
    </row>
    <row r="7816" spans="2:10" x14ac:dyDescent="0.25">
      <c r="B7816" s="3">
        <v>11</v>
      </c>
      <c r="C7816" s="3">
        <v>21</v>
      </c>
      <c r="D7816" s="3">
        <v>19</v>
      </c>
      <c r="E7816" s="3">
        <v>0</v>
      </c>
      <c r="F7816" s="3">
        <v>0</v>
      </c>
      <c r="G7816" s="3">
        <f t="shared" si="242"/>
        <v>0</v>
      </c>
      <c r="H7816" s="3">
        <f t="shared" si="243"/>
        <v>0</v>
      </c>
      <c r="J7816" s="3" cm="1">
        <f t="array" ref="J7816">+INDEX(G7816:H7816,,MATCH(Rates!$G$7,$G$4:$H$4,0))</f>
        <v>0</v>
      </c>
    </row>
    <row r="7817" spans="2:10" x14ac:dyDescent="0.25">
      <c r="B7817" s="3">
        <v>11</v>
      </c>
      <c r="C7817" s="3">
        <v>21</v>
      </c>
      <c r="D7817" s="3">
        <v>20</v>
      </c>
      <c r="E7817" s="3">
        <v>0</v>
      </c>
      <c r="F7817" s="3">
        <v>0</v>
      </c>
      <c r="G7817" s="3">
        <f t="shared" si="242"/>
        <v>0</v>
      </c>
      <c r="H7817" s="3">
        <f t="shared" si="243"/>
        <v>0</v>
      </c>
      <c r="J7817" s="3" cm="1">
        <f t="array" ref="J7817">+INDEX(G7817:H7817,,MATCH(Rates!$G$7,$G$4:$H$4,0))</f>
        <v>0</v>
      </c>
    </row>
    <row r="7818" spans="2:10" x14ac:dyDescent="0.25">
      <c r="B7818" s="3">
        <v>11</v>
      </c>
      <c r="C7818" s="3">
        <v>21</v>
      </c>
      <c r="D7818" s="3">
        <v>21</v>
      </c>
      <c r="E7818" s="3">
        <v>0</v>
      </c>
      <c r="F7818" s="3">
        <v>0</v>
      </c>
      <c r="G7818" s="3">
        <f t="shared" si="242"/>
        <v>0</v>
      </c>
      <c r="H7818" s="3">
        <f t="shared" si="243"/>
        <v>0</v>
      </c>
      <c r="J7818" s="3" cm="1">
        <f t="array" ref="J7818">+INDEX(G7818:H7818,,MATCH(Rates!$G$7,$G$4:$H$4,0))</f>
        <v>0</v>
      </c>
    </row>
    <row r="7819" spans="2:10" x14ac:dyDescent="0.25">
      <c r="B7819" s="3">
        <v>11</v>
      </c>
      <c r="C7819" s="3">
        <v>21</v>
      </c>
      <c r="D7819" s="3">
        <v>22</v>
      </c>
      <c r="E7819" s="3">
        <v>0</v>
      </c>
      <c r="F7819" s="3">
        <v>0</v>
      </c>
      <c r="G7819" s="3">
        <f t="shared" si="242"/>
        <v>0</v>
      </c>
      <c r="H7819" s="3">
        <f t="shared" si="243"/>
        <v>0</v>
      </c>
      <c r="J7819" s="3" cm="1">
        <f t="array" ref="J7819">+INDEX(G7819:H7819,,MATCH(Rates!$G$7,$G$4:$H$4,0))</f>
        <v>0</v>
      </c>
    </row>
    <row r="7820" spans="2:10" x14ac:dyDescent="0.25">
      <c r="B7820" s="3">
        <v>11</v>
      </c>
      <c r="C7820" s="3">
        <v>21</v>
      </c>
      <c r="D7820" s="3">
        <v>23</v>
      </c>
      <c r="E7820" s="3">
        <v>0</v>
      </c>
      <c r="F7820" s="3">
        <v>0</v>
      </c>
      <c r="G7820" s="3">
        <f t="shared" si="242"/>
        <v>0</v>
      </c>
      <c r="H7820" s="3">
        <f t="shared" si="243"/>
        <v>0</v>
      </c>
      <c r="J7820" s="3" cm="1">
        <f t="array" ref="J7820">+INDEX(G7820:H7820,,MATCH(Rates!$G$7,$G$4:$H$4,0))</f>
        <v>0</v>
      </c>
    </row>
    <row r="7821" spans="2:10" x14ac:dyDescent="0.25">
      <c r="B7821" s="3">
        <v>11</v>
      </c>
      <c r="C7821" s="3">
        <v>22</v>
      </c>
      <c r="D7821" s="3">
        <v>0</v>
      </c>
      <c r="E7821" s="3">
        <v>0</v>
      </c>
      <c r="F7821" s="3">
        <v>0</v>
      </c>
      <c r="G7821" s="3">
        <f t="shared" si="242"/>
        <v>0</v>
      </c>
      <c r="H7821" s="3">
        <f t="shared" si="243"/>
        <v>0</v>
      </c>
      <c r="J7821" s="3" cm="1">
        <f t="array" ref="J7821">+INDEX(G7821:H7821,,MATCH(Rates!$G$7,$G$4:$H$4,0))</f>
        <v>0</v>
      </c>
    </row>
    <row r="7822" spans="2:10" x14ac:dyDescent="0.25">
      <c r="B7822" s="3">
        <v>11</v>
      </c>
      <c r="C7822" s="3">
        <v>22</v>
      </c>
      <c r="D7822" s="3">
        <v>1</v>
      </c>
      <c r="E7822" s="3">
        <v>0</v>
      </c>
      <c r="F7822" s="3">
        <v>0</v>
      </c>
      <c r="G7822" s="3">
        <f t="shared" si="242"/>
        <v>0</v>
      </c>
      <c r="H7822" s="3">
        <f t="shared" si="243"/>
        <v>0</v>
      </c>
      <c r="J7822" s="3" cm="1">
        <f t="array" ref="J7822">+INDEX(G7822:H7822,,MATCH(Rates!$G$7,$G$4:$H$4,0))</f>
        <v>0</v>
      </c>
    </row>
    <row r="7823" spans="2:10" x14ac:dyDescent="0.25">
      <c r="B7823" s="3">
        <v>11</v>
      </c>
      <c r="C7823" s="3">
        <v>22</v>
      </c>
      <c r="D7823" s="3">
        <v>2</v>
      </c>
      <c r="E7823" s="3">
        <v>0</v>
      </c>
      <c r="F7823" s="3">
        <v>0</v>
      </c>
      <c r="G7823" s="3">
        <f t="shared" si="242"/>
        <v>0</v>
      </c>
      <c r="H7823" s="3">
        <f t="shared" si="243"/>
        <v>0</v>
      </c>
      <c r="J7823" s="3" cm="1">
        <f t="array" ref="J7823">+INDEX(G7823:H7823,,MATCH(Rates!$G$7,$G$4:$H$4,0))</f>
        <v>0</v>
      </c>
    </row>
    <row r="7824" spans="2:10" x14ac:dyDescent="0.25">
      <c r="B7824" s="3">
        <v>11</v>
      </c>
      <c r="C7824" s="3">
        <v>22</v>
      </c>
      <c r="D7824" s="3">
        <v>3</v>
      </c>
      <c r="E7824" s="3">
        <v>0</v>
      </c>
      <c r="F7824" s="3">
        <v>0</v>
      </c>
      <c r="G7824" s="3">
        <f t="shared" si="242"/>
        <v>0</v>
      </c>
      <c r="H7824" s="3">
        <f t="shared" si="243"/>
        <v>0</v>
      </c>
      <c r="J7824" s="3" cm="1">
        <f t="array" ref="J7824">+INDEX(G7824:H7824,,MATCH(Rates!$G$7,$G$4:$H$4,0))</f>
        <v>0</v>
      </c>
    </row>
    <row r="7825" spans="2:10" x14ac:dyDescent="0.25">
      <c r="B7825" s="3">
        <v>11</v>
      </c>
      <c r="C7825" s="3">
        <v>22</v>
      </c>
      <c r="D7825" s="3">
        <v>4</v>
      </c>
      <c r="E7825" s="3">
        <v>0</v>
      </c>
      <c r="F7825" s="3">
        <v>0</v>
      </c>
      <c r="G7825" s="3">
        <f t="shared" si="242"/>
        <v>0</v>
      </c>
      <c r="H7825" s="3">
        <f t="shared" si="243"/>
        <v>0</v>
      </c>
      <c r="J7825" s="3" cm="1">
        <f t="array" ref="J7825">+INDEX(G7825:H7825,,MATCH(Rates!$G$7,$G$4:$H$4,0))</f>
        <v>0</v>
      </c>
    </row>
    <row r="7826" spans="2:10" x14ac:dyDescent="0.25">
      <c r="B7826" s="3">
        <v>11</v>
      </c>
      <c r="C7826" s="3">
        <v>22</v>
      </c>
      <c r="D7826" s="3">
        <v>5</v>
      </c>
      <c r="E7826" s="3">
        <v>0</v>
      </c>
      <c r="F7826" s="3">
        <v>0</v>
      </c>
      <c r="G7826" s="3">
        <f t="shared" si="242"/>
        <v>0</v>
      </c>
      <c r="H7826" s="3">
        <f t="shared" si="243"/>
        <v>0</v>
      </c>
      <c r="J7826" s="3" cm="1">
        <f t="array" ref="J7826">+INDEX(G7826:H7826,,MATCH(Rates!$G$7,$G$4:$H$4,0))</f>
        <v>0</v>
      </c>
    </row>
    <row r="7827" spans="2:10" x14ac:dyDescent="0.25">
      <c r="B7827" s="3">
        <v>11</v>
      </c>
      <c r="C7827" s="3">
        <v>22</v>
      </c>
      <c r="D7827" s="3">
        <v>6</v>
      </c>
      <c r="E7827" s="3">
        <v>0</v>
      </c>
      <c r="F7827" s="3">
        <v>0</v>
      </c>
      <c r="G7827" s="3">
        <f t="shared" si="242"/>
        <v>0</v>
      </c>
      <c r="H7827" s="3">
        <f t="shared" si="243"/>
        <v>0</v>
      </c>
      <c r="J7827" s="3" cm="1">
        <f t="array" ref="J7827">+INDEX(G7827:H7827,,MATCH(Rates!$G$7,$G$4:$H$4,0))</f>
        <v>0</v>
      </c>
    </row>
    <row r="7828" spans="2:10" x14ac:dyDescent="0.25">
      <c r="B7828" s="3">
        <v>11</v>
      </c>
      <c r="C7828" s="3">
        <v>22</v>
      </c>
      <c r="D7828" s="3">
        <v>7</v>
      </c>
      <c r="E7828" s="3">
        <v>0</v>
      </c>
      <c r="F7828" s="3">
        <v>0</v>
      </c>
      <c r="G7828" s="3">
        <f t="shared" si="242"/>
        <v>0</v>
      </c>
      <c r="H7828" s="3">
        <f t="shared" si="243"/>
        <v>0</v>
      </c>
      <c r="J7828" s="3" cm="1">
        <f t="array" ref="J7828">+INDEX(G7828:H7828,,MATCH(Rates!$G$7,$G$4:$H$4,0))</f>
        <v>0</v>
      </c>
    </row>
    <row r="7829" spans="2:10" x14ac:dyDescent="0.25">
      <c r="B7829" s="3">
        <v>11</v>
      </c>
      <c r="C7829" s="3">
        <v>22</v>
      </c>
      <c r="D7829" s="3">
        <v>8</v>
      </c>
      <c r="E7829" s="3">
        <v>1135.3599999999999</v>
      </c>
      <c r="F7829" s="3">
        <v>567.67999999999995</v>
      </c>
      <c r="G7829" s="3">
        <f t="shared" ref="G7829:G7892" si="244">+E7829/1000</f>
        <v>1.1353599999999999</v>
      </c>
      <c r="H7829" s="3">
        <f t="shared" ref="H7829:H7892" si="245">+F7829/1000</f>
        <v>0.56767999999999996</v>
      </c>
      <c r="J7829" s="3" cm="1">
        <f t="array" ref="J7829">+INDEX(G7829:H7829,,MATCH(Rates!$G$7,$G$4:$H$4,0))</f>
        <v>1.1353599999999999</v>
      </c>
    </row>
    <row r="7830" spans="2:10" x14ac:dyDescent="0.25">
      <c r="B7830" s="3">
        <v>11</v>
      </c>
      <c r="C7830" s="3">
        <v>22</v>
      </c>
      <c r="D7830" s="3">
        <v>9</v>
      </c>
      <c r="E7830" s="3">
        <v>2811.2579999999998</v>
      </c>
      <c r="F7830" s="3">
        <v>1405.6289999999999</v>
      </c>
      <c r="G7830" s="3">
        <f t="shared" si="244"/>
        <v>2.8112579999999996</v>
      </c>
      <c r="H7830" s="3">
        <f t="shared" si="245"/>
        <v>1.4056289999999998</v>
      </c>
      <c r="J7830" s="3" cm="1">
        <f t="array" ref="J7830">+INDEX(G7830:H7830,,MATCH(Rates!$G$7,$G$4:$H$4,0))</f>
        <v>2.8112579999999996</v>
      </c>
    </row>
    <row r="7831" spans="2:10" x14ac:dyDescent="0.25">
      <c r="B7831" s="3">
        <v>11</v>
      </c>
      <c r="C7831" s="3">
        <v>22</v>
      </c>
      <c r="D7831" s="3">
        <v>10</v>
      </c>
      <c r="E7831" s="3">
        <v>4089.8510000000001</v>
      </c>
      <c r="F7831" s="3">
        <v>2044.925</v>
      </c>
      <c r="G7831" s="3">
        <f t="shared" si="244"/>
        <v>4.0898510000000003</v>
      </c>
      <c r="H7831" s="3">
        <f t="shared" si="245"/>
        <v>2.0449250000000001</v>
      </c>
      <c r="J7831" s="3" cm="1">
        <f t="array" ref="J7831">+INDEX(G7831:H7831,,MATCH(Rates!$G$7,$G$4:$H$4,0))</f>
        <v>4.0898510000000003</v>
      </c>
    </row>
    <row r="7832" spans="2:10" x14ac:dyDescent="0.25">
      <c r="B7832" s="3">
        <v>11</v>
      </c>
      <c r="C7832" s="3">
        <v>22</v>
      </c>
      <c r="D7832" s="3">
        <v>11</v>
      </c>
      <c r="E7832" s="3">
        <v>4732.4350000000004</v>
      </c>
      <c r="F7832" s="3">
        <v>2366.2179999999998</v>
      </c>
      <c r="G7832" s="3">
        <f t="shared" si="244"/>
        <v>4.7324350000000006</v>
      </c>
      <c r="H7832" s="3">
        <f t="shared" si="245"/>
        <v>2.3662179999999999</v>
      </c>
      <c r="J7832" s="3" cm="1">
        <f t="array" ref="J7832">+INDEX(G7832:H7832,,MATCH(Rates!$G$7,$G$4:$H$4,0))</f>
        <v>4.7324350000000006</v>
      </c>
    </row>
    <row r="7833" spans="2:10" x14ac:dyDescent="0.25">
      <c r="B7833" s="3">
        <v>11</v>
      </c>
      <c r="C7833" s="3">
        <v>22</v>
      </c>
      <c r="D7833" s="3">
        <v>12</v>
      </c>
      <c r="E7833" s="3">
        <v>4967.3720000000003</v>
      </c>
      <c r="F7833" s="3">
        <v>2483.6860000000001</v>
      </c>
      <c r="G7833" s="3">
        <f t="shared" si="244"/>
        <v>4.9673720000000001</v>
      </c>
      <c r="H7833" s="3">
        <f t="shared" si="245"/>
        <v>2.4836860000000001</v>
      </c>
      <c r="J7833" s="3" cm="1">
        <f t="array" ref="J7833">+INDEX(G7833:H7833,,MATCH(Rates!$G$7,$G$4:$H$4,0))</f>
        <v>4.9673720000000001</v>
      </c>
    </row>
    <row r="7834" spans="2:10" x14ac:dyDescent="0.25">
      <c r="B7834" s="3">
        <v>11</v>
      </c>
      <c r="C7834" s="3">
        <v>22</v>
      </c>
      <c r="D7834" s="3">
        <v>13</v>
      </c>
      <c r="E7834" s="3">
        <v>4617.4030000000002</v>
      </c>
      <c r="F7834" s="3">
        <v>2308.701</v>
      </c>
      <c r="G7834" s="3">
        <f t="shared" si="244"/>
        <v>4.6174030000000004</v>
      </c>
      <c r="H7834" s="3">
        <f t="shared" si="245"/>
        <v>2.3087010000000001</v>
      </c>
      <c r="J7834" s="3" cm="1">
        <f t="array" ref="J7834">+INDEX(G7834:H7834,,MATCH(Rates!$G$7,$G$4:$H$4,0))</f>
        <v>4.6174030000000004</v>
      </c>
    </row>
    <row r="7835" spans="2:10" x14ac:dyDescent="0.25">
      <c r="B7835" s="3">
        <v>11</v>
      </c>
      <c r="C7835" s="3">
        <v>22</v>
      </c>
      <c r="D7835" s="3">
        <v>14</v>
      </c>
      <c r="E7835" s="3">
        <v>3945.94</v>
      </c>
      <c r="F7835" s="3">
        <v>1972.97</v>
      </c>
      <c r="G7835" s="3">
        <f t="shared" si="244"/>
        <v>3.9459400000000002</v>
      </c>
      <c r="H7835" s="3">
        <f t="shared" si="245"/>
        <v>1.9729700000000001</v>
      </c>
      <c r="J7835" s="3" cm="1">
        <f t="array" ref="J7835">+INDEX(G7835:H7835,,MATCH(Rates!$G$7,$G$4:$H$4,0))</f>
        <v>3.9459400000000002</v>
      </c>
    </row>
    <row r="7836" spans="2:10" x14ac:dyDescent="0.25">
      <c r="B7836" s="3">
        <v>11</v>
      </c>
      <c r="C7836" s="3">
        <v>22</v>
      </c>
      <c r="D7836" s="3">
        <v>15</v>
      </c>
      <c r="E7836" s="3">
        <v>819.56</v>
      </c>
      <c r="F7836" s="3">
        <v>409.78</v>
      </c>
      <c r="G7836" s="3">
        <f t="shared" si="244"/>
        <v>0.81955999999999996</v>
      </c>
      <c r="H7836" s="3">
        <f t="shared" si="245"/>
        <v>0.40977999999999998</v>
      </c>
      <c r="J7836" s="3" cm="1">
        <f t="array" ref="J7836">+INDEX(G7836:H7836,,MATCH(Rates!$G$7,$G$4:$H$4,0))</f>
        <v>0.81955999999999996</v>
      </c>
    </row>
    <row r="7837" spans="2:10" x14ac:dyDescent="0.25">
      <c r="B7837" s="3">
        <v>11</v>
      </c>
      <c r="C7837" s="3">
        <v>22</v>
      </c>
      <c r="D7837" s="3">
        <v>16</v>
      </c>
      <c r="E7837" s="3">
        <v>177.672</v>
      </c>
      <c r="F7837" s="3">
        <v>88.835999999999999</v>
      </c>
      <c r="G7837" s="3">
        <f t="shared" si="244"/>
        <v>0.177672</v>
      </c>
      <c r="H7837" s="3">
        <f t="shared" si="245"/>
        <v>8.8835999999999998E-2</v>
      </c>
      <c r="J7837" s="3" cm="1">
        <f t="array" ref="J7837">+INDEX(G7837:H7837,,MATCH(Rates!$G$7,$G$4:$H$4,0))</f>
        <v>0.177672</v>
      </c>
    </row>
    <row r="7838" spans="2:10" x14ac:dyDescent="0.25">
      <c r="B7838" s="3">
        <v>11</v>
      </c>
      <c r="C7838" s="3">
        <v>22</v>
      </c>
      <c r="D7838" s="3">
        <v>17</v>
      </c>
      <c r="E7838" s="3">
        <v>0</v>
      </c>
      <c r="F7838" s="3">
        <v>0</v>
      </c>
      <c r="G7838" s="3">
        <f t="shared" si="244"/>
        <v>0</v>
      </c>
      <c r="H7838" s="3">
        <f t="shared" si="245"/>
        <v>0</v>
      </c>
      <c r="J7838" s="3" cm="1">
        <f t="array" ref="J7838">+INDEX(G7838:H7838,,MATCH(Rates!$G$7,$G$4:$H$4,0))</f>
        <v>0</v>
      </c>
    </row>
    <row r="7839" spans="2:10" x14ac:dyDescent="0.25">
      <c r="B7839" s="3">
        <v>11</v>
      </c>
      <c r="C7839" s="3">
        <v>22</v>
      </c>
      <c r="D7839" s="3">
        <v>18</v>
      </c>
      <c r="E7839" s="3">
        <v>0</v>
      </c>
      <c r="F7839" s="3">
        <v>0</v>
      </c>
      <c r="G7839" s="3">
        <f t="shared" si="244"/>
        <v>0</v>
      </c>
      <c r="H7839" s="3">
        <f t="shared" si="245"/>
        <v>0</v>
      </c>
      <c r="J7839" s="3" cm="1">
        <f t="array" ref="J7839">+INDEX(G7839:H7839,,MATCH(Rates!$G$7,$G$4:$H$4,0))</f>
        <v>0</v>
      </c>
    </row>
    <row r="7840" spans="2:10" x14ac:dyDescent="0.25">
      <c r="B7840" s="3">
        <v>11</v>
      </c>
      <c r="C7840" s="3">
        <v>22</v>
      </c>
      <c r="D7840" s="3">
        <v>19</v>
      </c>
      <c r="E7840" s="3">
        <v>0</v>
      </c>
      <c r="F7840" s="3">
        <v>0</v>
      </c>
      <c r="G7840" s="3">
        <f t="shared" si="244"/>
        <v>0</v>
      </c>
      <c r="H7840" s="3">
        <f t="shared" si="245"/>
        <v>0</v>
      </c>
      <c r="J7840" s="3" cm="1">
        <f t="array" ref="J7840">+INDEX(G7840:H7840,,MATCH(Rates!$G$7,$G$4:$H$4,0))</f>
        <v>0</v>
      </c>
    </row>
    <row r="7841" spans="2:10" x14ac:dyDescent="0.25">
      <c r="B7841" s="3">
        <v>11</v>
      </c>
      <c r="C7841" s="3">
        <v>22</v>
      </c>
      <c r="D7841" s="3">
        <v>20</v>
      </c>
      <c r="E7841" s="3">
        <v>0</v>
      </c>
      <c r="F7841" s="3">
        <v>0</v>
      </c>
      <c r="G7841" s="3">
        <f t="shared" si="244"/>
        <v>0</v>
      </c>
      <c r="H7841" s="3">
        <f t="shared" si="245"/>
        <v>0</v>
      </c>
      <c r="J7841" s="3" cm="1">
        <f t="array" ref="J7841">+INDEX(G7841:H7841,,MATCH(Rates!$G$7,$G$4:$H$4,0))</f>
        <v>0</v>
      </c>
    </row>
    <row r="7842" spans="2:10" x14ac:dyDescent="0.25">
      <c r="B7842" s="3">
        <v>11</v>
      </c>
      <c r="C7842" s="3">
        <v>22</v>
      </c>
      <c r="D7842" s="3">
        <v>21</v>
      </c>
      <c r="E7842" s="3">
        <v>0</v>
      </c>
      <c r="F7842" s="3">
        <v>0</v>
      </c>
      <c r="G7842" s="3">
        <f t="shared" si="244"/>
        <v>0</v>
      </c>
      <c r="H7842" s="3">
        <f t="shared" si="245"/>
        <v>0</v>
      </c>
      <c r="J7842" s="3" cm="1">
        <f t="array" ref="J7842">+INDEX(G7842:H7842,,MATCH(Rates!$G$7,$G$4:$H$4,0))</f>
        <v>0</v>
      </c>
    </row>
    <row r="7843" spans="2:10" x14ac:dyDescent="0.25">
      <c r="B7843" s="3">
        <v>11</v>
      </c>
      <c r="C7843" s="3">
        <v>22</v>
      </c>
      <c r="D7843" s="3">
        <v>22</v>
      </c>
      <c r="E7843" s="3">
        <v>0</v>
      </c>
      <c r="F7843" s="3">
        <v>0</v>
      </c>
      <c r="G7843" s="3">
        <f t="shared" si="244"/>
        <v>0</v>
      </c>
      <c r="H7843" s="3">
        <f t="shared" si="245"/>
        <v>0</v>
      </c>
      <c r="J7843" s="3" cm="1">
        <f t="array" ref="J7843">+INDEX(G7843:H7843,,MATCH(Rates!$G$7,$G$4:$H$4,0))</f>
        <v>0</v>
      </c>
    </row>
    <row r="7844" spans="2:10" x14ac:dyDescent="0.25">
      <c r="B7844" s="3">
        <v>11</v>
      </c>
      <c r="C7844" s="3">
        <v>22</v>
      </c>
      <c r="D7844" s="3">
        <v>23</v>
      </c>
      <c r="E7844" s="3">
        <v>0</v>
      </c>
      <c r="F7844" s="3">
        <v>0</v>
      </c>
      <c r="G7844" s="3">
        <f t="shared" si="244"/>
        <v>0</v>
      </c>
      <c r="H7844" s="3">
        <f t="shared" si="245"/>
        <v>0</v>
      </c>
      <c r="J7844" s="3" cm="1">
        <f t="array" ref="J7844">+INDEX(G7844:H7844,,MATCH(Rates!$G$7,$G$4:$H$4,0))</f>
        <v>0</v>
      </c>
    </row>
    <row r="7845" spans="2:10" x14ac:dyDescent="0.25">
      <c r="B7845" s="3">
        <v>11</v>
      </c>
      <c r="C7845" s="3">
        <v>23</v>
      </c>
      <c r="D7845" s="3">
        <v>0</v>
      </c>
      <c r="E7845" s="3">
        <v>0</v>
      </c>
      <c r="F7845" s="3">
        <v>0</v>
      </c>
      <c r="G7845" s="3">
        <f t="shared" si="244"/>
        <v>0</v>
      </c>
      <c r="H7845" s="3">
        <f t="shared" si="245"/>
        <v>0</v>
      </c>
      <c r="J7845" s="3" cm="1">
        <f t="array" ref="J7845">+INDEX(G7845:H7845,,MATCH(Rates!$G$7,$G$4:$H$4,0))</f>
        <v>0</v>
      </c>
    </row>
    <row r="7846" spans="2:10" x14ac:dyDescent="0.25">
      <c r="B7846" s="3">
        <v>11</v>
      </c>
      <c r="C7846" s="3">
        <v>23</v>
      </c>
      <c r="D7846" s="3">
        <v>1</v>
      </c>
      <c r="E7846" s="3">
        <v>0</v>
      </c>
      <c r="F7846" s="3">
        <v>0</v>
      </c>
      <c r="G7846" s="3">
        <f t="shared" si="244"/>
        <v>0</v>
      </c>
      <c r="H7846" s="3">
        <f t="shared" si="245"/>
        <v>0</v>
      </c>
      <c r="J7846" s="3" cm="1">
        <f t="array" ref="J7846">+INDEX(G7846:H7846,,MATCH(Rates!$G$7,$G$4:$H$4,0))</f>
        <v>0</v>
      </c>
    </row>
    <row r="7847" spans="2:10" x14ac:dyDescent="0.25">
      <c r="B7847" s="3">
        <v>11</v>
      </c>
      <c r="C7847" s="3">
        <v>23</v>
      </c>
      <c r="D7847" s="3">
        <v>2</v>
      </c>
      <c r="E7847" s="3">
        <v>0</v>
      </c>
      <c r="F7847" s="3">
        <v>0</v>
      </c>
      <c r="G7847" s="3">
        <f t="shared" si="244"/>
        <v>0</v>
      </c>
      <c r="H7847" s="3">
        <f t="shared" si="245"/>
        <v>0</v>
      </c>
      <c r="J7847" s="3" cm="1">
        <f t="array" ref="J7847">+INDEX(G7847:H7847,,MATCH(Rates!$G$7,$G$4:$H$4,0))</f>
        <v>0</v>
      </c>
    </row>
    <row r="7848" spans="2:10" x14ac:dyDescent="0.25">
      <c r="B7848" s="3">
        <v>11</v>
      </c>
      <c r="C7848" s="3">
        <v>23</v>
      </c>
      <c r="D7848" s="3">
        <v>3</v>
      </c>
      <c r="E7848" s="3">
        <v>0</v>
      </c>
      <c r="F7848" s="3">
        <v>0</v>
      </c>
      <c r="G7848" s="3">
        <f t="shared" si="244"/>
        <v>0</v>
      </c>
      <c r="H7848" s="3">
        <f t="shared" si="245"/>
        <v>0</v>
      </c>
      <c r="J7848" s="3" cm="1">
        <f t="array" ref="J7848">+INDEX(G7848:H7848,,MATCH(Rates!$G$7,$G$4:$H$4,0))</f>
        <v>0</v>
      </c>
    </row>
    <row r="7849" spans="2:10" x14ac:dyDescent="0.25">
      <c r="B7849" s="3">
        <v>11</v>
      </c>
      <c r="C7849" s="3">
        <v>23</v>
      </c>
      <c r="D7849" s="3">
        <v>4</v>
      </c>
      <c r="E7849" s="3">
        <v>0</v>
      </c>
      <c r="F7849" s="3">
        <v>0</v>
      </c>
      <c r="G7849" s="3">
        <f t="shared" si="244"/>
        <v>0</v>
      </c>
      <c r="H7849" s="3">
        <f t="shared" si="245"/>
        <v>0</v>
      </c>
      <c r="J7849" s="3" cm="1">
        <f t="array" ref="J7849">+INDEX(G7849:H7849,,MATCH(Rates!$G$7,$G$4:$H$4,0))</f>
        <v>0</v>
      </c>
    </row>
    <row r="7850" spans="2:10" x14ac:dyDescent="0.25">
      <c r="B7850" s="3">
        <v>11</v>
      </c>
      <c r="C7850" s="3">
        <v>23</v>
      </c>
      <c r="D7850" s="3">
        <v>5</v>
      </c>
      <c r="E7850" s="3">
        <v>0</v>
      </c>
      <c r="F7850" s="3">
        <v>0</v>
      </c>
      <c r="G7850" s="3">
        <f t="shared" si="244"/>
        <v>0</v>
      </c>
      <c r="H7850" s="3">
        <f t="shared" si="245"/>
        <v>0</v>
      </c>
      <c r="J7850" s="3" cm="1">
        <f t="array" ref="J7850">+INDEX(G7850:H7850,,MATCH(Rates!$G$7,$G$4:$H$4,0))</f>
        <v>0</v>
      </c>
    </row>
    <row r="7851" spans="2:10" x14ac:dyDescent="0.25">
      <c r="B7851" s="3">
        <v>11</v>
      </c>
      <c r="C7851" s="3">
        <v>23</v>
      </c>
      <c r="D7851" s="3">
        <v>6</v>
      </c>
      <c r="E7851" s="3">
        <v>0</v>
      </c>
      <c r="F7851" s="3">
        <v>0</v>
      </c>
      <c r="G7851" s="3">
        <f t="shared" si="244"/>
        <v>0</v>
      </c>
      <c r="H7851" s="3">
        <f t="shared" si="245"/>
        <v>0</v>
      </c>
      <c r="J7851" s="3" cm="1">
        <f t="array" ref="J7851">+INDEX(G7851:H7851,,MATCH(Rates!$G$7,$G$4:$H$4,0))</f>
        <v>0</v>
      </c>
    </row>
    <row r="7852" spans="2:10" x14ac:dyDescent="0.25">
      <c r="B7852" s="3">
        <v>11</v>
      </c>
      <c r="C7852" s="3">
        <v>23</v>
      </c>
      <c r="D7852" s="3">
        <v>7</v>
      </c>
      <c r="E7852" s="3">
        <v>0</v>
      </c>
      <c r="F7852" s="3">
        <v>0</v>
      </c>
      <c r="G7852" s="3">
        <f t="shared" si="244"/>
        <v>0</v>
      </c>
      <c r="H7852" s="3">
        <f t="shared" si="245"/>
        <v>0</v>
      </c>
      <c r="J7852" s="3" cm="1">
        <f t="array" ref="J7852">+INDEX(G7852:H7852,,MATCH(Rates!$G$7,$G$4:$H$4,0))</f>
        <v>0</v>
      </c>
    </row>
    <row r="7853" spans="2:10" x14ac:dyDescent="0.25">
      <c r="B7853" s="3">
        <v>11</v>
      </c>
      <c r="C7853" s="3">
        <v>23</v>
      </c>
      <c r="D7853" s="3">
        <v>8</v>
      </c>
      <c r="E7853" s="3">
        <v>88.108000000000004</v>
      </c>
      <c r="F7853" s="3">
        <v>44.054000000000002</v>
      </c>
      <c r="G7853" s="3">
        <f t="shared" si="244"/>
        <v>8.8108000000000006E-2</v>
      </c>
      <c r="H7853" s="3">
        <f t="shared" si="245"/>
        <v>4.4054000000000003E-2</v>
      </c>
      <c r="J7853" s="3" cm="1">
        <f t="array" ref="J7853">+INDEX(G7853:H7853,,MATCH(Rates!$G$7,$G$4:$H$4,0))</f>
        <v>8.8108000000000006E-2</v>
      </c>
    </row>
    <row r="7854" spans="2:10" x14ac:dyDescent="0.25">
      <c r="B7854" s="3">
        <v>11</v>
      </c>
      <c r="C7854" s="3">
        <v>23</v>
      </c>
      <c r="D7854" s="3">
        <v>9</v>
      </c>
      <c r="E7854" s="3">
        <v>284.774</v>
      </c>
      <c r="F7854" s="3">
        <v>142.387</v>
      </c>
      <c r="G7854" s="3">
        <f t="shared" si="244"/>
        <v>0.28477400000000003</v>
      </c>
      <c r="H7854" s="3">
        <f t="shared" si="245"/>
        <v>0.14238700000000001</v>
      </c>
      <c r="J7854" s="3" cm="1">
        <f t="array" ref="J7854">+INDEX(G7854:H7854,,MATCH(Rates!$G$7,$G$4:$H$4,0))</f>
        <v>0.28477400000000003</v>
      </c>
    </row>
    <row r="7855" spans="2:10" x14ac:dyDescent="0.25">
      <c r="B7855" s="3">
        <v>11</v>
      </c>
      <c r="C7855" s="3">
        <v>23</v>
      </c>
      <c r="D7855" s="3">
        <v>10</v>
      </c>
      <c r="E7855" s="3">
        <v>1669.42</v>
      </c>
      <c r="F7855" s="3">
        <v>834.71</v>
      </c>
      <c r="G7855" s="3">
        <f t="shared" si="244"/>
        <v>1.6694200000000001</v>
      </c>
      <c r="H7855" s="3">
        <f t="shared" si="245"/>
        <v>0.83471000000000006</v>
      </c>
      <c r="J7855" s="3" cm="1">
        <f t="array" ref="J7855">+INDEX(G7855:H7855,,MATCH(Rates!$G$7,$G$4:$H$4,0))</f>
        <v>1.6694200000000001</v>
      </c>
    </row>
    <row r="7856" spans="2:10" x14ac:dyDescent="0.25">
      <c r="B7856" s="3">
        <v>11</v>
      </c>
      <c r="C7856" s="3">
        <v>23</v>
      </c>
      <c r="D7856" s="3">
        <v>11</v>
      </c>
      <c r="E7856" s="3">
        <v>1827.7819999999999</v>
      </c>
      <c r="F7856" s="3">
        <v>913.89099999999996</v>
      </c>
      <c r="G7856" s="3">
        <f t="shared" si="244"/>
        <v>1.827782</v>
      </c>
      <c r="H7856" s="3">
        <f t="shared" si="245"/>
        <v>0.91389100000000001</v>
      </c>
      <c r="J7856" s="3" cm="1">
        <f t="array" ref="J7856">+INDEX(G7856:H7856,,MATCH(Rates!$G$7,$G$4:$H$4,0))</f>
        <v>1.827782</v>
      </c>
    </row>
    <row r="7857" spans="2:10" x14ac:dyDescent="0.25">
      <c r="B7857" s="3">
        <v>11</v>
      </c>
      <c r="C7857" s="3">
        <v>23</v>
      </c>
      <c r="D7857" s="3">
        <v>12</v>
      </c>
      <c r="E7857" s="3">
        <v>1231.346</v>
      </c>
      <c r="F7857" s="3">
        <v>615.673</v>
      </c>
      <c r="G7857" s="3">
        <f t="shared" si="244"/>
        <v>1.2313460000000001</v>
      </c>
      <c r="H7857" s="3">
        <f t="shared" si="245"/>
        <v>0.61567300000000003</v>
      </c>
      <c r="J7857" s="3" cm="1">
        <f t="array" ref="J7857">+INDEX(G7857:H7857,,MATCH(Rates!$G$7,$G$4:$H$4,0))</f>
        <v>1.2313460000000001</v>
      </c>
    </row>
    <row r="7858" spans="2:10" x14ac:dyDescent="0.25">
      <c r="B7858" s="3">
        <v>11</v>
      </c>
      <c r="C7858" s="3">
        <v>23</v>
      </c>
      <c r="D7858" s="3">
        <v>13</v>
      </c>
      <c r="E7858" s="3">
        <v>789.25699999999995</v>
      </c>
      <c r="F7858" s="3">
        <v>394.62900000000002</v>
      </c>
      <c r="G7858" s="3">
        <f t="shared" si="244"/>
        <v>0.78925699999999999</v>
      </c>
      <c r="H7858" s="3">
        <f t="shared" si="245"/>
        <v>0.39462900000000001</v>
      </c>
      <c r="J7858" s="3" cm="1">
        <f t="array" ref="J7858">+INDEX(G7858:H7858,,MATCH(Rates!$G$7,$G$4:$H$4,0))</f>
        <v>0.78925699999999999</v>
      </c>
    </row>
    <row r="7859" spans="2:10" x14ac:dyDescent="0.25">
      <c r="B7859" s="3">
        <v>11</v>
      </c>
      <c r="C7859" s="3">
        <v>23</v>
      </c>
      <c r="D7859" s="3">
        <v>14</v>
      </c>
      <c r="E7859" s="3">
        <v>685.84299999999996</v>
      </c>
      <c r="F7859" s="3">
        <v>342.92200000000003</v>
      </c>
      <c r="G7859" s="3">
        <f t="shared" si="244"/>
        <v>0.68584299999999998</v>
      </c>
      <c r="H7859" s="3">
        <f t="shared" si="245"/>
        <v>0.342922</v>
      </c>
      <c r="J7859" s="3" cm="1">
        <f t="array" ref="J7859">+INDEX(G7859:H7859,,MATCH(Rates!$G$7,$G$4:$H$4,0))</f>
        <v>0.68584299999999998</v>
      </c>
    </row>
    <row r="7860" spans="2:10" x14ac:dyDescent="0.25">
      <c r="B7860" s="3">
        <v>11</v>
      </c>
      <c r="C7860" s="3">
        <v>23</v>
      </c>
      <c r="D7860" s="3">
        <v>15</v>
      </c>
      <c r="E7860" s="3">
        <v>374.83800000000002</v>
      </c>
      <c r="F7860" s="3">
        <v>187.41900000000001</v>
      </c>
      <c r="G7860" s="3">
        <f t="shared" si="244"/>
        <v>0.374838</v>
      </c>
      <c r="H7860" s="3">
        <f t="shared" si="245"/>
        <v>0.187419</v>
      </c>
      <c r="J7860" s="3" cm="1">
        <f t="array" ref="J7860">+INDEX(G7860:H7860,,MATCH(Rates!$G$7,$G$4:$H$4,0))</f>
        <v>0.374838</v>
      </c>
    </row>
    <row r="7861" spans="2:10" x14ac:dyDescent="0.25">
      <c r="B7861" s="3">
        <v>11</v>
      </c>
      <c r="C7861" s="3">
        <v>23</v>
      </c>
      <c r="D7861" s="3">
        <v>16</v>
      </c>
      <c r="E7861" s="3">
        <v>1141.9849999999999</v>
      </c>
      <c r="F7861" s="3">
        <v>570.99199999999996</v>
      </c>
      <c r="G7861" s="3">
        <f t="shared" si="244"/>
        <v>1.1419849999999998</v>
      </c>
      <c r="H7861" s="3">
        <f t="shared" si="245"/>
        <v>0.57099199999999994</v>
      </c>
      <c r="J7861" s="3" cm="1">
        <f t="array" ref="J7861">+INDEX(G7861:H7861,,MATCH(Rates!$G$7,$G$4:$H$4,0))</f>
        <v>1.1419849999999998</v>
      </c>
    </row>
    <row r="7862" spans="2:10" x14ac:dyDescent="0.25">
      <c r="B7862" s="3">
        <v>11</v>
      </c>
      <c r="C7862" s="3">
        <v>23</v>
      </c>
      <c r="D7862" s="3">
        <v>17</v>
      </c>
      <c r="E7862" s="3">
        <v>0</v>
      </c>
      <c r="F7862" s="3">
        <v>0</v>
      </c>
      <c r="G7862" s="3">
        <f t="shared" si="244"/>
        <v>0</v>
      </c>
      <c r="H7862" s="3">
        <f t="shared" si="245"/>
        <v>0</v>
      </c>
      <c r="J7862" s="3" cm="1">
        <f t="array" ref="J7862">+INDEX(G7862:H7862,,MATCH(Rates!$G$7,$G$4:$H$4,0))</f>
        <v>0</v>
      </c>
    </row>
    <row r="7863" spans="2:10" x14ac:dyDescent="0.25">
      <c r="B7863" s="3">
        <v>11</v>
      </c>
      <c r="C7863" s="3">
        <v>23</v>
      </c>
      <c r="D7863" s="3">
        <v>18</v>
      </c>
      <c r="E7863" s="3">
        <v>0</v>
      </c>
      <c r="F7863" s="3">
        <v>0</v>
      </c>
      <c r="G7863" s="3">
        <f t="shared" si="244"/>
        <v>0</v>
      </c>
      <c r="H7863" s="3">
        <f t="shared" si="245"/>
        <v>0</v>
      </c>
      <c r="J7863" s="3" cm="1">
        <f t="array" ref="J7863">+INDEX(G7863:H7863,,MATCH(Rates!$G$7,$G$4:$H$4,0))</f>
        <v>0</v>
      </c>
    </row>
    <row r="7864" spans="2:10" x14ac:dyDescent="0.25">
      <c r="B7864" s="3">
        <v>11</v>
      </c>
      <c r="C7864" s="3">
        <v>23</v>
      </c>
      <c r="D7864" s="3">
        <v>19</v>
      </c>
      <c r="E7864" s="3">
        <v>0</v>
      </c>
      <c r="F7864" s="3">
        <v>0</v>
      </c>
      <c r="G7864" s="3">
        <f t="shared" si="244"/>
        <v>0</v>
      </c>
      <c r="H7864" s="3">
        <f t="shared" si="245"/>
        <v>0</v>
      </c>
      <c r="J7864" s="3" cm="1">
        <f t="array" ref="J7864">+INDEX(G7864:H7864,,MATCH(Rates!$G$7,$G$4:$H$4,0))</f>
        <v>0</v>
      </c>
    </row>
    <row r="7865" spans="2:10" x14ac:dyDescent="0.25">
      <c r="B7865" s="3">
        <v>11</v>
      </c>
      <c r="C7865" s="3">
        <v>23</v>
      </c>
      <c r="D7865" s="3">
        <v>20</v>
      </c>
      <c r="E7865" s="3">
        <v>0</v>
      </c>
      <c r="F7865" s="3">
        <v>0</v>
      </c>
      <c r="G7865" s="3">
        <f t="shared" si="244"/>
        <v>0</v>
      </c>
      <c r="H7865" s="3">
        <f t="shared" si="245"/>
        <v>0</v>
      </c>
      <c r="J7865" s="3" cm="1">
        <f t="array" ref="J7865">+INDEX(G7865:H7865,,MATCH(Rates!$G$7,$G$4:$H$4,0))</f>
        <v>0</v>
      </c>
    </row>
    <row r="7866" spans="2:10" x14ac:dyDescent="0.25">
      <c r="B7866" s="3">
        <v>11</v>
      </c>
      <c r="C7866" s="3">
        <v>23</v>
      </c>
      <c r="D7866" s="3">
        <v>21</v>
      </c>
      <c r="E7866" s="3">
        <v>0</v>
      </c>
      <c r="F7866" s="3">
        <v>0</v>
      </c>
      <c r="G7866" s="3">
        <f t="shared" si="244"/>
        <v>0</v>
      </c>
      <c r="H7866" s="3">
        <f t="shared" si="245"/>
        <v>0</v>
      </c>
      <c r="J7866" s="3" cm="1">
        <f t="array" ref="J7866">+INDEX(G7866:H7866,,MATCH(Rates!$G$7,$G$4:$H$4,0))</f>
        <v>0</v>
      </c>
    </row>
    <row r="7867" spans="2:10" x14ac:dyDescent="0.25">
      <c r="B7867" s="3">
        <v>11</v>
      </c>
      <c r="C7867" s="3">
        <v>23</v>
      </c>
      <c r="D7867" s="3">
        <v>22</v>
      </c>
      <c r="E7867" s="3">
        <v>0</v>
      </c>
      <c r="F7867" s="3">
        <v>0</v>
      </c>
      <c r="G7867" s="3">
        <f t="shared" si="244"/>
        <v>0</v>
      </c>
      <c r="H7867" s="3">
        <f t="shared" si="245"/>
        <v>0</v>
      </c>
      <c r="J7867" s="3" cm="1">
        <f t="array" ref="J7867">+INDEX(G7867:H7867,,MATCH(Rates!$G$7,$G$4:$H$4,0))</f>
        <v>0</v>
      </c>
    </row>
    <row r="7868" spans="2:10" x14ac:dyDescent="0.25">
      <c r="B7868" s="3">
        <v>11</v>
      </c>
      <c r="C7868" s="3">
        <v>23</v>
      </c>
      <c r="D7868" s="3">
        <v>23</v>
      </c>
      <c r="E7868" s="3">
        <v>0</v>
      </c>
      <c r="F7868" s="3">
        <v>0</v>
      </c>
      <c r="G7868" s="3">
        <f t="shared" si="244"/>
        <v>0</v>
      </c>
      <c r="H7868" s="3">
        <f t="shared" si="245"/>
        <v>0</v>
      </c>
      <c r="J7868" s="3" cm="1">
        <f t="array" ref="J7868">+INDEX(G7868:H7868,,MATCH(Rates!$G$7,$G$4:$H$4,0))</f>
        <v>0</v>
      </c>
    </row>
    <row r="7869" spans="2:10" x14ac:dyDescent="0.25">
      <c r="B7869" s="3">
        <v>11</v>
      </c>
      <c r="C7869" s="3">
        <v>24</v>
      </c>
      <c r="D7869" s="3">
        <v>0</v>
      </c>
      <c r="E7869" s="3">
        <v>0</v>
      </c>
      <c r="F7869" s="3">
        <v>0</v>
      </c>
      <c r="G7869" s="3">
        <f t="shared" si="244"/>
        <v>0</v>
      </c>
      <c r="H7869" s="3">
        <f t="shared" si="245"/>
        <v>0</v>
      </c>
      <c r="J7869" s="3" cm="1">
        <f t="array" ref="J7869">+INDEX(G7869:H7869,,MATCH(Rates!$G$7,$G$4:$H$4,0))</f>
        <v>0</v>
      </c>
    </row>
    <row r="7870" spans="2:10" x14ac:dyDescent="0.25">
      <c r="B7870" s="3">
        <v>11</v>
      </c>
      <c r="C7870" s="3">
        <v>24</v>
      </c>
      <c r="D7870" s="3">
        <v>1</v>
      </c>
      <c r="E7870" s="3">
        <v>0</v>
      </c>
      <c r="F7870" s="3">
        <v>0</v>
      </c>
      <c r="G7870" s="3">
        <f t="shared" si="244"/>
        <v>0</v>
      </c>
      <c r="H7870" s="3">
        <f t="shared" si="245"/>
        <v>0</v>
      </c>
      <c r="J7870" s="3" cm="1">
        <f t="array" ref="J7870">+INDEX(G7870:H7870,,MATCH(Rates!$G$7,$G$4:$H$4,0))</f>
        <v>0</v>
      </c>
    </row>
    <row r="7871" spans="2:10" x14ac:dyDescent="0.25">
      <c r="B7871" s="3">
        <v>11</v>
      </c>
      <c r="C7871" s="3">
        <v>24</v>
      </c>
      <c r="D7871" s="3">
        <v>2</v>
      </c>
      <c r="E7871" s="3">
        <v>0</v>
      </c>
      <c r="F7871" s="3">
        <v>0</v>
      </c>
      <c r="G7871" s="3">
        <f t="shared" si="244"/>
        <v>0</v>
      </c>
      <c r="H7871" s="3">
        <f t="shared" si="245"/>
        <v>0</v>
      </c>
      <c r="J7871" s="3" cm="1">
        <f t="array" ref="J7871">+INDEX(G7871:H7871,,MATCH(Rates!$G$7,$G$4:$H$4,0))</f>
        <v>0</v>
      </c>
    </row>
    <row r="7872" spans="2:10" x14ac:dyDescent="0.25">
      <c r="B7872" s="3">
        <v>11</v>
      </c>
      <c r="C7872" s="3">
        <v>24</v>
      </c>
      <c r="D7872" s="3">
        <v>3</v>
      </c>
      <c r="E7872" s="3">
        <v>0</v>
      </c>
      <c r="F7872" s="3">
        <v>0</v>
      </c>
      <c r="G7872" s="3">
        <f t="shared" si="244"/>
        <v>0</v>
      </c>
      <c r="H7872" s="3">
        <f t="shared" si="245"/>
        <v>0</v>
      </c>
      <c r="J7872" s="3" cm="1">
        <f t="array" ref="J7872">+INDEX(G7872:H7872,,MATCH(Rates!$G$7,$G$4:$H$4,0))</f>
        <v>0</v>
      </c>
    </row>
    <row r="7873" spans="2:10" x14ac:dyDescent="0.25">
      <c r="B7873" s="3">
        <v>11</v>
      </c>
      <c r="C7873" s="3">
        <v>24</v>
      </c>
      <c r="D7873" s="3">
        <v>4</v>
      </c>
      <c r="E7873" s="3">
        <v>0</v>
      </c>
      <c r="F7873" s="3">
        <v>0</v>
      </c>
      <c r="G7873" s="3">
        <f t="shared" si="244"/>
        <v>0</v>
      </c>
      <c r="H7873" s="3">
        <f t="shared" si="245"/>
        <v>0</v>
      </c>
      <c r="J7873" s="3" cm="1">
        <f t="array" ref="J7873">+INDEX(G7873:H7873,,MATCH(Rates!$G$7,$G$4:$H$4,0))</f>
        <v>0</v>
      </c>
    </row>
    <row r="7874" spans="2:10" x14ac:dyDescent="0.25">
      <c r="B7874" s="3">
        <v>11</v>
      </c>
      <c r="C7874" s="3">
        <v>24</v>
      </c>
      <c r="D7874" s="3">
        <v>5</v>
      </c>
      <c r="E7874" s="3">
        <v>0</v>
      </c>
      <c r="F7874" s="3">
        <v>0</v>
      </c>
      <c r="G7874" s="3">
        <f t="shared" si="244"/>
        <v>0</v>
      </c>
      <c r="H7874" s="3">
        <f t="shared" si="245"/>
        <v>0</v>
      </c>
      <c r="J7874" s="3" cm="1">
        <f t="array" ref="J7874">+INDEX(G7874:H7874,,MATCH(Rates!$G$7,$G$4:$H$4,0))</f>
        <v>0</v>
      </c>
    </row>
    <row r="7875" spans="2:10" x14ac:dyDescent="0.25">
      <c r="B7875" s="3">
        <v>11</v>
      </c>
      <c r="C7875" s="3">
        <v>24</v>
      </c>
      <c r="D7875" s="3">
        <v>6</v>
      </c>
      <c r="E7875" s="3">
        <v>0</v>
      </c>
      <c r="F7875" s="3">
        <v>0</v>
      </c>
      <c r="G7875" s="3">
        <f t="shared" si="244"/>
        <v>0</v>
      </c>
      <c r="H7875" s="3">
        <f t="shared" si="245"/>
        <v>0</v>
      </c>
      <c r="J7875" s="3" cm="1">
        <f t="array" ref="J7875">+INDEX(G7875:H7875,,MATCH(Rates!$G$7,$G$4:$H$4,0))</f>
        <v>0</v>
      </c>
    </row>
    <row r="7876" spans="2:10" x14ac:dyDescent="0.25">
      <c r="B7876" s="3">
        <v>11</v>
      </c>
      <c r="C7876" s="3">
        <v>24</v>
      </c>
      <c r="D7876" s="3">
        <v>7</v>
      </c>
      <c r="E7876" s="3">
        <v>0</v>
      </c>
      <c r="F7876" s="3">
        <v>0</v>
      </c>
      <c r="G7876" s="3">
        <f t="shared" si="244"/>
        <v>0</v>
      </c>
      <c r="H7876" s="3">
        <f t="shared" si="245"/>
        <v>0</v>
      </c>
      <c r="J7876" s="3" cm="1">
        <f t="array" ref="J7876">+INDEX(G7876:H7876,,MATCH(Rates!$G$7,$G$4:$H$4,0))</f>
        <v>0</v>
      </c>
    </row>
    <row r="7877" spans="2:10" x14ac:dyDescent="0.25">
      <c r="B7877" s="3">
        <v>11</v>
      </c>
      <c r="C7877" s="3">
        <v>24</v>
      </c>
      <c r="D7877" s="3">
        <v>8</v>
      </c>
      <c r="E7877" s="3">
        <v>26.565999999999999</v>
      </c>
      <c r="F7877" s="3">
        <v>13.282999999999999</v>
      </c>
      <c r="G7877" s="3">
        <f t="shared" si="244"/>
        <v>2.6565999999999999E-2</v>
      </c>
      <c r="H7877" s="3">
        <f t="shared" si="245"/>
        <v>1.3283E-2</v>
      </c>
      <c r="J7877" s="3" cm="1">
        <f t="array" ref="J7877">+INDEX(G7877:H7877,,MATCH(Rates!$G$7,$G$4:$H$4,0))</f>
        <v>2.6565999999999999E-2</v>
      </c>
    </row>
    <row r="7878" spans="2:10" x14ac:dyDescent="0.25">
      <c r="B7878" s="3">
        <v>11</v>
      </c>
      <c r="C7878" s="3">
        <v>24</v>
      </c>
      <c r="D7878" s="3">
        <v>9</v>
      </c>
      <c r="E7878" s="3">
        <v>339.71600000000001</v>
      </c>
      <c r="F7878" s="3">
        <v>169.858</v>
      </c>
      <c r="G7878" s="3">
        <f t="shared" si="244"/>
        <v>0.33971600000000002</v>
      </c>
      <c r="H7878" s="3">
        <f t="shared" si="245"/>
        <v>0.16985800000000001</v>
      </c>
      <c r="J7878" s="3" cm="1">
        <f t="array" ref="J7878">+INDEX(G7878:H7878,,MATCH(Rates!$G$7,$G$4:$H$4,0))</f>
        <v>0.33971600000000002</v>
      </c>
    </row>
    <row r="7879" spans="2:10" x14ac:dyDescent="0.25">
      <c r="B7879" s="3">
        <v>11</v>
      </c>
      <c r="C7879" s="3">
        <v>24</v>
      </c>
      <c r="D7879" s="3">
        <v>10</v>
      </c>
      <c r="E7879" s="3">
        <v>650.73800000000006</v>
      </c>
      <c r="F7879" s="3">
        <v>325.36900000000003</v>
      </c>
      <c r="G7879" s="3">
        <f t="shared" si="244"/>
        <v>0.65073800000000004</v>
      </c>
      <c r="H7879" s="3">
        <f t="shared" si="245"/>
        <v>0.32536900000000002</v>
      </c>
      <c r="J7879" s="3" cm="1">
        <f t="array" ref="J7879">+INDEX(G7879:H7879,,MATCH(Rates!$G$7,$G$4:$H$4,0))</f>
        <v>0.65073800000000004</v>
      </c>
    </row>
    <row r="7880" spans="2:10" x14ac:dyDescent="0.25">
      <c r="B7880" s="3">
        <v>11</v>
      </c>
      <c r="C7880" s="3">
        <v>24</v>
      </c>
      <c r="D7880" s="3">
        <v>11</v>
      </c>
      <c r="E7880" s="3">
        <v>1234.8699999999999</v>
      </c>
      <c r="F7880" s="3">
        <v>617.43499999999995</v>
      </c>
      <c r="G7880" s="3">
        <f t="shared" si="244"/>
        <v>1.2348699999999999</v>
      </c>
      <c r="H7880" s="3">
        <f t="shared" si="245"/>
        <v>0.61743499999999996</v>
      </c>
      <c r="J7880" s="3" cm="1">
        <f t="array" ref="J7880">+INDEX(G7880:H7880,,MATCH(Rates!$G$7,$G$4:$H$4,0))</f>
        <v>1.2348699999999999</v>
      </c>
    </row>
    <row r="7881" spans="2:10" x14ac:dyDescent="0.25">
      <c r="B7881" s="3">
        <v>11</v>
      </c>
      <c r="C7881" s="3">
        <v>24</v>
      </c>
      <c r="D7881" s="3">
        <v>12</v>
      </c>
      <c r="E7881" s="3">
        <v>874.73699999999997</v>
      </c>
      <c r="F7881" s="3">
        <v>437.36799999999999</v>
      </c>
      <c r="G7881" s="3">
        <f t="shared" si="244"/>
        <v>0.87473699999999999</v>
      </c>
      <c r="H7881" s="3">
        <f t="shared" si="245"/>
        <v>0.43736799999999998</v>
      </c>
      <c r="J7881" s="3" cm="1">
        <f t="array" ref="J7881">+INDEX(G7881:H7881,,MATCH(Rates!$G$7,$G$4:$H$4,0))</f>
        <v>0.87473699999999999</v>
      </c>
    </row>
    <row r="7882" spans="2:10" x14ac:dyDescent="0.25">
      <c r="B7882" s="3">
        <v>11</v>
      </c>
      <c r="C7882" s="3">
        <v>24</v>
      </c>
      <c r="D7882" s="3">
        <v>13</v>
      </c>
      <c r="E7882" s="3">
        <v>794.86599999999999</v>
      </c>
      <c r="F7882" s="3">
        <v>397.43299999999999</v>
      </c>
      <c r="G7882" s="3">
        <f t="shared" si="244"/>
        <v>0.79486599999999996</v>
      </c>
      <c r="H7882" s="3">
        <f t="shared" si="245"/>
        <v>0.39743299999999998</v>
      </c>
      <c r="J7882" s="3" cm="1">
        <f t="array" ref="J7882">+INDEX(G7882:H7882,,MATCH(Rates!$G$7,$G$4:$H$4,0))</f>
        <v>0.79486599999999996</v>
      </c>
    </row>
    <row r="7883" spans="2:10" x14ac:dyDescent="0.25">
      <c r="B7883" s="3">
        <v>11</v>
      </c>
      <c r="C7883" s="3">
        <v>24</v>
      </c>
      <c r="D7883" s="3">
        <v>14</v>
      </c>
      <c r="E7883" s="3">
        <v>681.59799999999996</v>
      </c>
      <c r="F7883" s="3">
        <v>340.79899999999998</v>
      </c>
      <c r="G7883" s="3">
        <f t="shared" si="244"/>
        <v>0.68159799999999993</v>
      </c>
      <c r="H7883" s="3">
        <f t="shared" si="245"/>
        <v>0.34079899999999996</v>
      </c>
      <c r="J7883" s="3" cm="1">
        <f t="array" ref="J7883">+INDEX(G7883:H7883,,MATCH(Rates!$G$7,$G$4:$H$4,0))</f>
        <v>0.68159799999999993</v>
      </c>
    </row>
    <row r="7884" spans="2:10" x14ac:dyDescent="0.25">
      <c r="B7884" s="3">
        <v>11</v>
      </c>
      <c r="C7884" s="3">
        <v>24</v>
      </c>
      <c r="D7884" s="3">
        <v>15</v>
      </c>
      <c r="E7884" s="3">
        <v>376.964</v>
      </c>
      <c r="F7884" s="3">
        <v>188.482</v>
      </c>
      <c r="G7884" s="3">
        <f t="shared" si="244"/>
        <v>0.37696400000000002</v>
      </c>
      <c r="H7884" s="3">
        <f t="shared" si="245"/>
        <v>0.18848200000000001</v>
      </c>
      <c r="J7884" s="3" cm="1">
        <f t="array" ref="J7884">+INDEX(G7884:H7884,,MATCH(Rates!$G$7,$G$4:$H$4,0))</f>
        <v>0.37696400000000002</v>
      </c>
    </row>
    <row r="7885" spans="2:10" x14ac:dyDescent="0.25">
      <c r="B7885" s="3">
        <v>11</v>
      </c>
      <c r="C7885" s="3">
        <v>24</v>
      </c>
      <c r="D7885" s="3">
        <v>16</v>
      </c>
      <c r="E7885" s="3">
        <v>350.226</v>
      </c>
      <c r="F7885" s="3">
        <v>175.113</v>
      </c>
      <c r="G7885" s="3">
        <f t="shared" si="244"/>
        <v>0.35022599999999998</v>
      </c>
      <c r="H7885" s="3">
        <f t="shared" si="245"/>
        <v>0.17511299999999999</v>
      </c>
      <c r="J7885" s="3" cm="1">
        <f t="array" ref="J7885">+INDEX(G7885:H7885,,MATCH(Rates!$G$7,$G$4:$H$4,0))</f>
        <v>0.35022599999999998</v>
      </c>
    </row>
    <row r="7886" spans="2:10" x14ac:dyDescent="0.25">
      <c r="B7886" s="3">
        <v>11</v>
      </c>
      <c r="C7886" s="3">
        <v>24</v>
      </c>
      <c r="D7886" s="3">
        <v>17</v>
      </c>
      <c r="E7886" s="3">
        <v>0</v>
      </c>
      <c r="F7886" s="3">
        <v>0</v>
      </c>
      <c r="G7886" s="3">
        <f t="shared" si="244"/>
        <v>0</v>
      </c>
      <c r="H7886" s="3">
        <f t="shared" si="245"/>
        <v>0</v>
      </c>
      <c r="J7886" s="3" cm="1">
        <f t="array" ref="J7886">+INDEX(G7886:H7886,,MATCH(Rates!$G$7,$G$4:$H$4,0))</f>
        <v>0</v>
      </c>
    </row>
    <row r="7887" spans="2:10" x14ac:dyDescent="0.25">
      <c r="B7887" s="3">
        <v>11</v>
      </c>
      <c r="C7887" s="3">
        <v>24</v>
      </c>
      <c r="D7887" s="3">
        <v>18</v>
      </c>
      <c r="E7887" s="3">
        <v>0</v>
      </c>
      <c r="F7887" s="3">
        <v>0</v>
      </c>
      <c r="G7887" s="3">
        <f t="shared" si="244"/>
        <v>0</v>
      </c>
      <c r="H7887" s="3">
        <f t="shared" si="245"/>
        <v>0</v>
      </c>
      <c r="J7887" s="3" cm="1">
        <f t="array" ref="J7887">+INDEX(G7887:H7887,,MATCH(Rates!$G$7,$G$4:$H$4,0))</f>
        <v>0</v>
      </c>
    </row>
    <row r="7888" spans="2:10" x14ac:dyDescent="0.25">
      <c r="B7888" s="3">
        <v>11</v>
      </c>
      <c r="C7888" s="3">
        <v>24</v>
      </c>
      <c r="D7888" s="3">
        <v>19</v>
      </c>
      <c r="E7888" s="3">
        <v>0</v>
      </c>
      <c r="F7888" s="3">
        <v>0</v>
      </c>
      <c r="G7888" s="3">
        <f t="shared" si="244"/>
        <v>0</v>
      </c>
      <c r="H7888" s="3">
        <f t="shared" si="245"/>
        <v>0</v>
      </c>
      <c r="J7888" s="3" cm="1">
        <f t="array" ref="J7888">+INDEX(G7888:H7888,,MATCH(Rates!$G$7,$G$4:$H$4,0))</f>
        <v>0</v>
      </c>
    </row>
    <row r="7889" spans="2:10" x14ac:dyDescent="0.25">
      <c r="B7889" s="3">
        <v>11</v>
      </c>
      <c r="C7889" s="3">
        <v>24</v>
      </c>
      <c r="D7889" s="3">
        <v>20</v>
      </c>
      <c r="E7889" s="3">
        <v>0</v>
      </c>
      <c r="F7889" s="3">
        <v>0</v>
      </c>
      <c r="G7889" s="3">
        <f t="shared" si="244"/>
        <v>0</v>
      </c>
      <c r="H7889" s="3">
        <f t="shared" si="245"/>
        <v>0</v>
      </c>
      <c r="J7889" s="3" cm="1">
        <f t="array" ref="J7889">+INDEX(G7889:H7889,,MATCH(Rates!$G$7,$G$4:$H$4,0))</f>
        <v>0</v>
      </c>
    </row>
    <row r="7890" spans="2:10" x14ac:dyDescent="0.25">
      <c r="B7890" s="3">
        <v>11</v>
      </c>
      <c r="C7890" s="3">
        <v>24</v>
      </c>
      <c r="D7890" s="3">
        <v>21</v>
      </c>
      <c r="E7890" s="3">
        <v>0</v>
      </c>
      <c r="F7890" s="3">
        <v>0</v>
      </c>
      <c r="G7890" s="3">
        <f t="shared" si="244"/>
        <v>0</v>
      </c>
      <c r="H7890" s="3">
        <f t="shared" si="245"/>
        <v>0</v>
      </c>
      <c r="J7890" s="3" cm="1">
        <f t="array" ref="J7890">+INDEX(G7890:H7890,,MATCH(Rates!$G$7,$G$4:$H$4,0))</f>
        <v>0</v>
      </c>
    </row>
    <row r="7891" spans="2:10" x14ac:dyDescent="0.25">
      <c r="B7891" s="3">
        <v>11</v>
      </c>
      <c r="C7891" s="3">
        <v>24</v>
      </c>
      <c r="D7891" s="3">
        <v>22</v>
      </c>
      <c r="E7891" s="3">
        <v>0</v>
      </c>
      <c r="F7891" s="3">
        <v>0</v>
      </c>
      <c r="G7891" s="3">
        <f t="shared" si="244"/>
        <v>0</v>
      </c>
      <c r="H7891" s="3">
        <f t="shared" si="245"/>
        <v>0</v>
      </c>
      <c r="J7891" s="3" cm="1">
        <f t="array" ref="J7891">+INDEX(G7891:H7891,,MATCH(Rates!$G$7,$G$4:$H$4,0))</f>
        <v>0</v>
      </c>
    </row>
    <row r="7892" spans="2:10" x14ac:dyDescent="0.25">
      <c r="B7892" s="3">
        <v>11</v>
      </c>
      <c r="C7892" s="3">
        <v>24</v>
      </c>
      <c r="D7892" s="3">
        <v>23</v>
      </c>
      <c r="E7892" s="3">
        <v>0</v>
      </c>
      <c r="F7892" s="3">
        <v>0</v>
      </c>
      <c r="G7892" s="3">
        <f t="shared" si="244"/>
        <v>0</v>
      </c>
      <c r="H7892" s="3">
        <f t="shared" si="245"/>
        <v>0</v>
      </c>
      <c r="J7892" s="3" cm="1">
        <f t="array" ref="J7892">+INDEX(G7892:H7892,,MATCH(Rates!$G$7,$G$4:$H$4,0))</f>
        <v>0</v>
      </c>
    </row>
    <row r="7893" spans="2:10" x14ac:dyDescent="0.25">
      <c r="B7893" s="3">
        <v>11</v>
      </c>
      <c r="C7893" s="3">
        <v>25</v>
      </c>
      <c r="D7893" s="3">
        <v>0</v>
      </c>
      <c r="E7893" s="3">
        <v>0</v>
      </c>
      <c r="F7893" s="3">
        <v>0</v>
      </c>
      <c r="G7893" s="3">
        <f t="shared" ref="G7893:G7956" si="246">+E7893/1000</f>
        <v>0</v>
      </c>
      <c r="H7893" s="3">
        <f t="shared" ref="H7893:H7956" si="247">+F7893/1000</f>
        <v>0</v>
      </c>
      <c r="J7893" s="3" cm="1">
        <f t="array" ref="J7893">+INDEX(G7893:H7893,,MATCH(Rates!$G$7,$G$4:$H$4,0))</f>
        <v>0</v>
      </c>
    </row>
    <row r="7894" spans="2:10" x14ac:dyDescent="0.25">
      <c r="B7894" s="3">
        <v>11</v>
      </c>
      <c r="C7894" s="3">
        <v>25</v>
      </c>
      <c r="D7894" s="3">
        <v>1</v>
      </c>
      <c r="E7894" s="3">
        <v>0</v>
      </c>
      <c r="F7894" s="3">
        <v>0</v>
      </c>
      <c r="G7894" s="3">
        <f t="shared" si="246"/>
        <v>0</v>
      </c>
      <c r="H7894" s="3">
        <f t="shared" si="247"/>
        <v>0</v>
      </c>
      <c r="J7894" s="3" cm="1">
        <f t="array" ref="J7894">+INDEX(G7894:H7894,,MATCH(Rates!$G$7,$G$4:$H$4,0))</f>
        <v>0</v>
      </c>
    </row>
    <row r="7895" spans="2:10" x14ac:dyDescent="0.25">
      <c r="B7895" s="3">
        <v>11</v>
      </c>
      <c r="C7895" s="3">
        <v>25</v>
      </c>
      <c r="D7895" s="3">
        <v>2</v>
      </c>
      <c r="E7895" s="3">
        <v>0</v>
      </c>
      <c r="F7895" s="3">
        <v>0</v>
      </c>
      <c r="G7895" s="3">
        <f t="shared" si="246"/>
        <v>0</v>
      </c>
      <c r="H7895" s="3">
        <f t="shared" si="247"/>
        <v>0</v>
      </c>
      <c r="J7895" s="3" cm="1">
        <f t="array" ref="J7895">+INDEX(G7895:H7895,,MATCH(Rates!$G$7,$G$4:$H$4,0))</f>
        <v>0</v>
      </c>
    </row>
    <row r="7896" spans="2:10" x14ac:dyDescent="0.25">
      <c r="B7896" s="3">
        <v>11</v>
      </c>
      <c r="C7896" s="3">
        <v>25</v>
      </c>
      <c r="D7896" s="3">
        <v>3</v>
      </c>
      <c r="E7896" s="3">
        <v>0</v>
      </c>
      <c r="F7896" s="3">
        <v>0</v>
      </c>
      <c r="G7896" s="3">
        <f t="shared" si="246"/>
        <v>0</v>
      </c>
      <c r="H7896" s="3">
        <f t="shared" si="247"/>
        <v>0</v>
      </c>
      <c r="J7896" s="3" cm="1">
        <f t="array" ref="J7896">+INDEX(G7896:H7896,,MATCH(Rates!$G$7,$G$4:$H$4,0))</f>
        <v>0</v>
      </c>
    </row>
    <row r="7897" spans="2:10" x14ac:dyDescent="0.25">
      <c r="B7897" s="3">
        <v>11</v>
      </c>
      <c r="C7897" s="3">
        <v>25</v>
      </c>
      <c r="D7897" s="3">
        <v>4</v>
      </c>
      <c r="E7897" s="3">
        <v>0</v>
      </c>
      <c r="F7897" s="3">
        <v>0</v>
      </c>
      <c r="G7897" s="3">
        <f t="shared" si="246"/>
        <v>0</v>
      </c>
      <c r="H7897" s="3">
        <f t="shared" si="247"/>
        <v>0</v>
      </c>
      <c r="J7897" s="3" cm="1">
        <f t="array" ref="J7897">+INDEX(G7897:H7897,,MATCH(Rates!$G$7,$G$4:$H$4,0))</f>
        <v>0</v>
      </c>
    </row>
    <row r="7898" spans="2:10" x14ac:dyDescent="0.25">
      <c r="B7898" s="3">
        <v>11</v>
      </c>
      <c r="C7898" s="3">
        <v>25</v>
      </c>
      <c r="D7898" s="3">
        <v>5</v>
      </c>
      <c r="E7898" s="3">
        <v>0</v>
      </c>
      <c r="F7898" s="3">
        <v>0</v>
      </c>
      <c r="G7898" s="3">
        <f t="shared" si="246"/>
        <v>0</v>
      </c>
      <c r="H7898" s="3">
        <f t="shared" si="247"/>
        <v>0</v>
      </c>
      <c r="J7898" s="3" cm="1">
        <f t="array" ref="J7898">+INDEX(G7898:H7898,,MATCH(Rates!$G$7,$G$4:$H$4,0))</f>
        <v>0</v>
      </c>
    </row>
    <row r="7899" spans="2:10" x14ac:dyDescent="0.25">
      <c r="B7899" s="3">
        <v>11</v>
      </c>
      <c r="C7899" s="3">
        <v>25</v>
      </c>
      <c r="D7899" s="3">
        <v>6</v>
      </c>
      <c r="E7899" s="3">
        <v>0</v>
      </c>
      <c r="F7899" s="3">
        <v>0</v>
      </c>
      <c r="G7899" s="3">
        <f t="shared" si="246"/>
        <v>0</v>
      </c>
      <c r="H7899" s="3">
        <f t="shared" si="247"/>
        <v>0</v>
      </c>
      <c r="J7899" s="3" cm="1">
        <f t="array" ref="J7899">+INDEX(G7899:H7899,,MATCH(Rates!$G$7,$G$4:$H$4,0))</f>
        <v>0</v>
      </c>
    </row>
    <row r="7900" spans="2:10" x14ac:dyDescent="0.25">
      <c r="B7900" s="3">
        <v>11</v>
      </c>
      <c r="C7900" s="3">
        <v>25</v>
      </c>
      <c r="D7900" s="3">
        <v>7</v>
      </c>
      <c r="E7900" s="3">
        <v>0</v>
      </c>
      <c r="F7900" s="3">
        <v>0</v>
      </c>
      <c r="G7900" s="3">
        <f t="shared" si="246"/>
        <v>0</v>
      </c>
      <c r="H7900" s="3">
        <f t="shared" si="247"/>
        <v>0</v>
      </c>
      <c r="J7900" s="3" cm="1">
        <f t="array" ref="J7900">+INDEX(G7900:H7900,,MATCH(Rates!$G$7,$G$4:$H$4,0))</f>
        <v>0</v>
      </c>
    </row>
    <row r="7901" spans="2:10" x14ac:dyDescent="0.25">
      <c r="B7901" s="3">
        <v>11</v>
      </c>
      <c r="C7901" s="3">
        <v>25</v>
      </c>
      <c r="D7901" s="3">
        <v>8</v>
      </c>
      <c r="E7901" s="3">
        <v>0</v>
      </c>
      <c r="F7901" s="3">
        <v>0</v>
      </c>
      <c r="G7901" s="3">
        <f t="shared" si="246"/>
        <v>0</v>
      </c>
      <c r="H7901" s="3">
        <f t="shared" si="247"/>
        <v>0</v>
      </c>
      <c r="J7901" s="3" cm="1">
        <f t="array" ref="J7901">+INDEX(G7901:H7901,,MATCH(Rates!$G$7,$G$4:$H$4,0))</f>
        <v>0</v>
      </c>
    </row>
    <row r="7902" spans="2:10" x14ac:dyDescent="0.25">
      <c r="B7902" s="3">
        <v>11</v>
      </c>
      <c r="C7902" s="3">
        <v>25</v>
      </c>
      <c r="D7902" s="3">
        <v>9</v>
      </c>
      <c r="E7902" s="3">
        <v>483.197</v>
      </c>
      <c r="F7902" s="3">
        <v>241.59899999999999</v>
      </c>
      <c r="G7902" s="3">
        <f t="shared" si="246"/>
        <v>0.48319699999999999</v>
      </c>
      <c r="H7902" s="3">
        <f t="shared" si="247"/>
        <v>0.24159899999999998</v>
      </c>
      <c r="J7902" s="3" cm="1">
        <f t="array" ref="J7902">+INDEX(G7902:H7902,,MATCH(Rates!$G$7,$G$4:$H$4,0))</f>
        <v>0.48319699999999999</v>
      </c>
    </row>
    <row r="7903" spans="2:10" x14ac:dyDescent="0.25">
      <c r="B7903" s="3">
        <v>11</v>
      </c>
      <c r="C7903" s="3">
        <v>25</v>
      </c>
      <c r="D7903" s="3">
        <v>10</v>
      </c>
      <c r="E7903" s="3">
        <v>439.58100000000002</v>
      </c>
      <c r="F7903" s="3">
        <v>219.791</v>
      </c>
      <c r="G7903" s="3">
        <f t="shared" si="246"/>
        <v>0.439581</v>
      </c>
      <c r="H7903" s="3">
        <f t="shared" si="247"/>
        <v>0.21979099999999999</v>
      </c>
      <c r="J7903" s="3" cm="1">
        <f t="array" ref="J7903">+INDEX(G7903:H7903,,MATCH(Rates!$G$7,$G$4:$H$4,0))</f>
        <v>0.439581</v>
      </c>
    </row>
    <row r="7904" spans="2:10" x14ac:dyDescent="0.25">
      <c r="B7904" s="3">
        <v>11</v>
      </c>
      <c r="C7904" s="3">
        <v>25</v>
      </c>
      <c r="D7904" s="3">
        <v>11</v>
      </c>
      <c r="E7904" s="3">
        <v>295.26100000000002</v>
      </c>
      <c r="F7904" s="3">
        <v>147.63</v>
      </c>
      <c r="G7904" s="3">
        <f t="shared" si="246"/>
        <v>0.29526100000000005</v>
      </c>
      <c r="H7904" s="3">
        <f t="shared" si="247"/>
        <v>0.14762999999999998</v>
      </c>
      <c r="J7904" s="3" cm="1">
        <f t="array" ref="J7904">+INDEX(G7904:H7904,,MATCH(Rates!$G$7,$G$4:$H$4,0))</f>
        <v>0.29526100000000005</v>
      </c>
    </row>
    <row r="7905" spans="2:10" x14ac:dyDescent="0.25">
      <c r="B7905" s="3">
        <v>11</v>
      </c>
      <c r="C7905" s="3">
        <v>25</v>
      </c>
      <c r="D7905" s="3">
        <v>12</v>
      </c>
      <c r="E7905" s="3">
        <v>1221.1590000000001</v>
      </c>
      <c r="F7905" s="3">
        <v>610.57899999999995</v>
      </c>
      <c r="G7905" s="3">
        <f t="shared" si="246"/>
        <v>1.2211590000000001</v>
      </c>
      <c r="H7905" s="3">
        <f t="shared" si="247"/>
        <v>0.61057899999999998</v>
      </c>
      <c r="J7905" s="3" cm="1">
        <f t="array" ref="J7905">+INDEX(G7905:H7905,,MATCH(Rates!$G$7,$G$4:$H$4,0))</f>
        <v>1.2211590000000001</v>
      </c>
    </row>
    <row r="7906" spans="2:10" x14ac:dyDescent="0.25">
      <c r="B7906" s="3">
        <v>11</v>
      </c>
      <c r="C7906" s="3">
        <v>25</v>
      </c>
      <c r="D7906" s="3">
        <v>13</v>
      </c>
      <c r="E7906" s="3">
        <v>16.375</v>
      </c>
      <c r="F7906" s="3">
        <v>8.1869999999999994</v>
      </c>
      <c r="G7906" s="3">
        <f t="shared" si="246"/>
        <v>1.6375000000000001E-2</v>
      </c>
      <c r="H7906" s="3">
        <f t="shared" si="247"/>
        <v>8.1869999999999998E-3</v>
      </c>
      <c r="J7906" s="3" cm="1">
        <f t="array" ref="J7906">+INDEX(G7906:H7906,,MATCH(Rates!$G$7,$G$4:$H$4,0))</f>
        <v>1.6375000000000001E-2</v>
      </c>
    </row>
    <row r="7907" spans="2:10" x14ac:dyDescent="0.25">
      <c r="B7907" s="3">
        <v>11</v>
      </c>
      <c r="C7907" s="3">
        <v>25</v>
      </c>
      <c r="D7907" s="3">
        <v>14</v>
      </c>
      <c r="E7907" s="3">
        <v>1990.068</v>
      </c>
      <c r="F7907" s="3">
        <v>995.03399999999999</v>
      </c>
      <c r="G7907" s="3">
        <f t="shared" si="246"/>
        <v>1.9900679999999999</v>
      </c>
      <c r="H7907" s="3">
        <f t="shared" si="247"/>
        <v>0.99503399999999997</v>
      </c>
      <c r="J7907" s="3" cm="1">
        <f t="array" ref="J7907">+INDEX(G7907:H7907,,MATCH(Rates!$G$7,$G$4:$H$4,0))</f>
        <v>1.9900679999999999</v>
      </c>
    </row>
    <row r="7908" spans="2:10" x14ac:dyDescent="0.25">
      <c r="B7908" s="3">
        <v>11</v>
      </c>
      <c r="C7908" s="3">
        <v>25</v>
      </c>
      <c r="D7908" s="3">
        <v>15</v>
      </c>
      <c r="E7908" s="3">
        <v>8.57</v>
      </c>
      <c r="F7908" s="3">
        <v>4.2850000000000001</v>
      </c>
      <c r="G7908" s="3">
        <f t="shared" si="246"/>
        <v>8.5699999999999995E-3</v>
      </c>
      <c r="H7908" s="3">
        <f t="shared" si="247"/>
        <v>4.2849999999999997E-3</v>
      </c>
      <c r="J7908" s="3" cm="1">
        <f t="array" ref="J7908">+INDEX(G7908:H7908,,MATCH(Rates!$G$7,$G$4:$H$4,0))</f>
        <v>8.5699999999999995E-3</v>
      </c>
    </row>
    <row r="7909" spans="2:10" x14ac:dyDescent="0.25">
      <c r="B7909" s="3">
        <v>11</v>
      </c>
      <c r="C7909" s="3">
        <v>25</v>
      </c>
      <c r="D7909" s="3">
        <v>16</v>
      </c>
      <c r="E7909" s="3">
        <v>560.40300000000002</v>
      </c>
      <c r="F7909" s="3">
        <v>280.202</v>
      </c>
      <c r="G7909" s="3">
        <f t="shared" si="246"/>
        <v>0.56040299999999998</v>
      </c>
      <c r="H7909" s="3">
        <f t="shared" si="247"/>
        <v>0.28020200000000001</v>
      </c>
      <c r="J7909" s="3" cm="1">
        <f t="array" ref="J7909">+INDEX(G7909:H7909,,MATCH(Rates!$G$7,$G$4:$H$4,0))</f>
        <v>0.56040299999999998</v>
      </c>
    </row>
    <row r="7910" spans="2:10" x14ac:dyDescent="0.25">
      <c r="B7910" s="3">
        <v>11</v>
      </c>
      <c r="C7910" s="3">
        <v>25</v>
      </c>
      <c r="D7910" s="3">
        <v>17</v>
      </c>
      <c r="E7910" s="3">
        <v>0</v>
      </c>
      <c r="F7910" s="3">
        <v>0</v>
      </c>
      <c r="G7910" s="3">
        <f t="shared" si="246"/>
        <v>0</v>
      </c>
      <c r="H7910" s="3">
        <f t="shared" si="247"/>
        <v>0</v>
      </c>
      <c r="J7910" s="3" cm="1">
        <f t="array" ref="J7910">+INDEX(G7910:H7910,,MATCH(Rates!$G$7,$G$4:$H$4,0))</f>
        <v>0</v>
      </c>
    </row>
    <row r="7911" spans="2:10" x14ac:dyDescent="0.25">
      <c r="B7911" s="3">
        <v>11</v>
      </c>
      <c r="C7911" s="3">
        <v>25</v>
      </c>
      <c r="D7911" s="3">
        <v>18</v>
      </c>
      <c r="E7911" s="3">
        <v>0</v>
      </c>
      <c r="F7911" s="3">
        <v>0</v>
      </c>
      <c r="G7911" s="3">
        <f t="shared" si="246"/>
        <v>0</v>
      </c>
      <c r="H7911" s="3">
        <f t="shared" si="247"/>
        <v>0</v>
      </c>
      <c r="J7911" s="3" cm="1">
        <f t="array" ref="J7911">+INDEX(G7911:H7911,,MATCH(Rates!$G$7,$G$4:$H$4,0))</f>
        <v>0</v>
      </c>
    </row>
    <row r="7912" spans="2:10" x14ac:dyDescent="0.25">
      <c r="B7912" s="3">
        <v>11</v>
      </c>
      <c r="C7912" s="3">
        <v>25</v>
      </c>
      <c r="D7912" s="3">
        <v>19</v>
      </c>
      <c r="E7912" s="3">
        <v>0</v>
      </c>
      <c r="F7912" s="3">
        <v>0</v>
      </c>
      <c r="G7912" s="3">
        <f t="shared" si="246"/>
        <v>0</v>
      </c>
      <c r="H7912" s="3">
        <f t="shared" si="247"/>
        <v>0</v>
      </c>
      <c r="J7912" s="3" cm="1">
        <f t="array" ref="J7912">+INDEX(G7912:H7912,,MATCH(Rates!$G$7,$G$4:$H$4,0))</f>
        <v>0</v>
      </c>
    </row>
    <row r="7913" spans="2:10" x14ac:dyDescent="0.25">
      <c r="B7913" s="3">
        <v>11</v>
      </c>
      <c r="C7913" s="3">
        <v>25</v>
      </c>
      <c r="D7913" s="3">
        <v>20</v>
      </c>
      <c r="E7913" s="3">
        <v>0</v>
      </c>
      <c r="F7913" s="3">
        <v>0</v>
      </c>
      <c r="G7913" s="3">
        <f t="shared" si="246"/>
        <v>0</v>
      </c>
      <c r="H7913" s="3">
        <f t="shared" si="247"/>
        <v>0</v>
      </c>
      <c r="J7913" s="3" cm="1">
        <f t="array" ref="J7913">+INDEX(G7913:H7913,,MATCH(Rates!$G$7,$G$4:$H$4,0))</f>
        <v>0</v>
      </c>
    </row>
    <row r="7914" spans="2:10" x14ac:dyDescent="0.25">
      <c r="B7914" s="3">
        <v>11</v>
      </c>
      <c r="C7914" s="3">
        <v>25</v>
      </c>
      <c r="D7914" s="3">
        <v>21</v>
      </c>
      <c r="E7914" s="3">
        <v>0</v>
      </c>
      <c r="F7914" s="3">
        <v>0</v>
      </c>
      <c r="G7914" s="3">
        <f t="shared" si="246"/>
        <v>0</v>
      </c>
      <c r="H7914" s="3">
        <f t="shared" si="247"/>
        <v>0</v>
      </c>
      <c r="J7914" s="3" cm="1">
        <f t="array" ref="J7914">+INDEX(G7914:H7914,,MATCH(Rates!$G$7,$G$4:$H$4,0))</f>
        <v>0</v>
      </c>
    </row>
    <row r="7915" spans="2:10" x14ac:dyDescent="0.25">
      <c r="B7915" s="3">
        <v>11</v>
      </c>
      <c r="C7915" s="3">
        <v>25</v>
      </c>
      <c r="D7915" s="3">
        <v>22</v>
      </c>
      <c r="E7915" s="3">
        <v>0</v>
      </c>
      <c r="F7915" s="3">
        <v>0</v>
      </c>
      <c r="G7915" s="3">
        <f t="shared" si="246"/>
        <v>0</v>
      </c>
      <c r="H7915" s="3">
        <f t="shared" si="247"/>
        <v>0</v>
      </c>
      <c r="J7915" s="3" cm="1">
        <f t="array" ref="J7915">+INDEX(G7915:H7915,,MATCH(Rates!$G$7,$G$4:$H$4,0))</f>
        <v>0</v>
      </c>
    </row>
    <row r="7916" spans="2:10" x14ac:dyDescent="0.25">
      <c r="B7916" s="3">
        <v>11</v>
      </c>
      <c r="C7916" s="3">
        <v>25</v>
      </c>
      <c r="D7916" s="3">
        <v>23</v>
      </c>
      <c r="E7916" s="3">
        <v>0</v>
      </c>
      <c r="F7916" s="3">
        <v>0</v>
      </c>
      <c r="G7916" s="3">
        <f t="shared" si="246"/>
        <v>0</v>
      </c>
      <c r="H7916" s="3">
        <f t="shared" si="247"/>
        <v>0</v>
      </c>
      <c r="J7916" s="3" cm="1">
        <f t="array" ref="J7916">+INDEX(G7916:H7916,,MATCH(Rates!$G$7,$G$4:$H$4,0))</f>
        <v>0</v>
      </c>
    </row>
    <row r="7917" spans="2:10" x14ac:dyDescent="0.25">
      <c r="B7917" s="3">
        <v>11</v>
      </c>
      <c r="C7917" s="3">
        <v>26</v>
      </c>
      <c r="D7917" s="3">
        <v>0</v>
      </c>
      <c r="E7917" s="3">
        <v>0</v>
      </c>
      <c r="F7917" s="3">
        <v>0</v>
      </c>
      <c r="G7917" s="3">
        <f t="shared" si="246"/>
        <v>0</v>
      </c>
      <c r="H7917" s="3">
        <f t="shared" si="247"/>
        <v>0</v>
      </c>
      <c r="J7917" s="3" cm="1">
        <f t="array" ref="J7917">+INDEX(G7917:H7917,,MATCH(Rates!$G$7,$G$4:$H$4,0))</f>
        <v>0</v>
      </c>
    </row>
    <row r="7918" spans="2:10" x14ac:dyDescent="0.25">
      <c r="B7918" s="3">
        <v>11</v>
      </c>
      <c r="C7918" s="3">
        <v>26</v>
      </c>
      <c r="D7918" s="3">
        <v>1</v>
      </c>
      <c r="E7918" s="3">
        <v>0</v>
      </c>
      <c r="F7918" s="3">
        <v>0</v>
      </c>
      <c r="G7918" s="3">
        <f t="shared" si="246"/>
        <v>0</v>
      </c>
      <c r="H7918" s="3">
        <f t="shared" si="247"/>
        <v>0</v>
      </c>
      <c r="J7918" s="3" cm="1">
        <f t="array" ref="J7918">+INDEX(G7918:H7918,,MATCH(Rates!$G$7,$G$4:$H$4,0))</f>
        <v>0</v>
      </c>
    </row>
    <row r="7919" spans="2:10" x14ac:dyDescent="0.25">
      <c r="B7919" s="3">
        <v>11</v>
      </c>
      <c r="C7919" s="3">
        <v>26</v>
      </c>
      <c r="D7919" s="3">
        <v>2</v>
      </c>
      <c r="E7919" s="3">
        <v>0</v>
      </c>
      <c r="F7919" s="3">
        <v>0</v>
      </c>
      <c r="G7919" s="3">
        <f t="shared" si="246"/>
        <v>0</v>
      </c>
      <c r="H7919" s="3">
        <f t="shared" si="247"/>
        <v>0</v>
      </c>
      <c r="J7919" s="3" cm="1">
        <f t="array" ref="J7919">+INDEX(G7919:H7919,,MATCH(Rates!$G$7,$G$4:$H$4,0))</f>
        <v>0</v>
      </c>
    </row>
    <row r="7920" spans="2:10" x14ac:dyDescent="0.25">
      <c r="B7920" s="3">
        <v>11</v>
      </c>
      <c r="C7920" s="3">
        <v>26</v>
      </c>
      <c r="D7920" s="3">
        <v>3</v>
      </c>
      <c r="E7920" s="3">
        <v>0</v>
      </c>
      <c r="F7920" s="3">
        <v>0</v>
      </c>
      <c r="G7920" s="3">
        <f t="shared" si="246"/>
        <v>0</v>
      </c>
      <c r="H7920" s="3">
        <f t="shared" si="247"/>
        <v>0</v>
      </c>
      <c r="J7920" s="3" cm="1">
        <f t="array" ref="J7920">+INDEX(G7920:H7920,,MATCH(Rates!$G$7,$G$4:$H$4,0))</f>
        <v>0</v>
      </c>
    </row>
    <row r="7921" spans="2:10" x14ac:dyDescent="0.25">
      <c r="B7921" s="3">
        <v>11</v>
      </c>
      <c r="C7921" s="3">
        <v>26</v>
      </c>
      <c r="D7921" s="3">
        <v>4</v>
      </c>
      <c r="E7921" s="3">
        <v>0</v>
      </c>
      <c r="F7921" s="3">
        <v>0</v>
      </c>
      <c r="G7921" s="3">
        <f t="shared" si="246"/>
        <v>0</v>
      </c>
      <c r="H7921" s="3">
        <f t="shared" si="247"/>
        <v>0</v>
      </c>
      <c r="J7921" s="3" cm="1">
        <f t="array" ref="J7921">+INDEX(G7921:H7921,,MATCH(Rates!$G$7,$G$4:$H$4,0))</f>
        <v>0</v>
      </c>
    </row>
    <row r="7922" spans="2:10" x14ac:dyDescent="0.25">
      <c r="B7922" s="3">
        <v>11</v>
      </c>
      <c r="C7922" s="3">
        <v>26</v>
      </c>
      <c r="D7922" s="3">
        <v>5</v>
      </c>
      <c r="E7922" s="3">
        <v>0</v>
      </c>
      <c r="F7922" s="3">
        <v>0</v>
      </c>
      <c r="G7922" s="3">
        <f t="shared" si="246"/>
        <v>0</v>
      </c>
      <c r="H7922" s="3">
        <f t="shared" si="247"/>
        <v>0</v>
      </c>
      <c r="J7922" s="3" cm="1">
        <f t="array" ref="J7922">+INDEX(G7922:H7922,,MATCH(Rates!$G$7,$G$4:$H$4,0))</f>
        <v>0</v>
      </c>
    </row>
    <row r="7923" spans="2:10" x14ac:dyDescent="0.25">
      <c r="B7923" s="3">
        <v>11</v>
      </c>
      <c r="C7923" s="3">
        <v>26</v>
      </c>
      <c r="D7923" s="3">
        <v>6</v>
      </c>
      <c r="E7923" s="3">
        <v>0</v>
      </c>
      <c r="F7923" s="3">
        <v>0</v>
      </c>
      <c r="G7923" s="3">
        <f t="shared" si="246"/>
        <v>0</v>
      </c>
      <c r="H7923" s="3">
        <f t="shared" si="247"/>
        <v>0</v>
      </c>
      <c r="J7923" s="3" cm="1">
        <f t="array" ref="J7923">+INDEX(G7923:H7923,,MATCH(Rates!$G$7,$G$4:$H$4,0))</f>
        <v>0</v>
      </c>
    </row>
    <row r="7924" spans="2:10" x14ac:dyDescent="0.25">
      <c r="B7924" s="3">
        <v>11</v>
      </c>
      <c r="C7924" s="3">
        <v>26</v>
      </c>
      <c r="D7924" s="3">
        <v>7</v>
      </c>
      <c r="E7924" s="3">
        <v>0</v>
      </c>
      <c r="F7924" s="3">
        <v>0</v>
      </c>
      <c r="G7924" s="3">
        <f t="shared" si="246"/>
        <v>0</v>
      </c>
      <c r="H7924" s="3">
        <f t="shared" si="247"/>
        <v>0</v>
      </c>
      <c r="J7924" s="3" cm="1">
        <f t="array" ref="J7924">+INDEX(G7924:H7924,,MATCH(Rates!$G$7,$G$4:$H$4,0))</f>
        <v>0</v>
      </c>
    </row>
    <row r="7925" spans="2:10" x14ac:dyDescent="0.25">
      <c r="B7925" s="3">
        <v>11</v>
      </c>
      <c r="C7925" s="3">
        <v>26</v>
      </c>
      <c r="D7925" s="3">
        <v>8</v>
      </c>
      <c r="E7925" s="3">
        <v>154.24100000000001</v>
      </c>
      <c r="F7925" s="3">
        <v>77.120999999999995</v>
      </c>
      <c r="G7925" s="3">
        <f t="shared" si="246"/>
        <v>0.15424100000000002</v>
      </c>
      <c r="H7925" s="3">
        <f t="shared" si="247"/>
        <v>7.7120999999999995E-2</v>
      </c>
      <c r="J7925" s="3" cm="1">
        <f t="array" ref="J7925">+INDEX(G7925:H7925,,MATCH(Rates!$G$7,$G$4:$H$4,0))</f>
        <v>0.15424100000000002</v>
      </c>
    </row>
    <row r="7926" spans="2:10" x14ac:dyDescent="0.25">
      <c r="B7926" s="3">
        <v>11</v>
      </c>
      <c r="C7926" s="3">
        <v>26</v>
      </c>
      <c r="D7926" s="3">
        <v>9</v>
      </c>
      <c r="E7926" s="3">
        <v>2754.9580000000001</v>
      </c>
      <c r="F7926" s="3">
        <v>1377.479</v>
      </c>
      <c r="G7926" s="3">
        <f t="shared" si="246"/>
        <v>2.7549580000000002</v>
      </c>
      <c r="H7926" s="3">
        <f t="shared" si="247"/>
        <v>1.3774790000000001</v>
      </c>
      <c r="J7926" s="3" cm="1">
        <f t="array" ref="J7926">+INDEX(G7926:H7926,,MATCH(Rates!$G$7,$G$4:$H$4,0))</f>
        <v>2.7549580000000002</v>
      </c>
    </row>
    <row r="7927" spans="2:10" x14ac:dyDescent="0.25">
      <c r="B7927" s="3">
        <v>11</v>
      </c>
      <c r="C7927" s="3">
        <v>26</v>
      </c>
      <c r="D7927" s="3">
        <v>10</v>
      </c>
      <c r="E7927" s="3">
        <v>4174.6459999999997</v>
      </c>
      <c r="F7927" s="3">
        <v>2087.3229999999999</v>
      </c>
      <c r="G7927" s="3">
        <f t="shared" si="246"/>
        <v>4.1746460000000001</v>
      </c>
      <c r="H7927" s="3">
        <f t="shared" si="247"/>
        <v>2.087323</v>
      </c>
      <c r="J7927" s="3" cm="1">
        <f t="array" ref="J7927">+INDEX(G7927:H7927,,MATCH(Rates!$G$7,$G$4:$H$4,0))</f>
        <v>4.1746460000000001</v>
      </c>
    </row>
    <row r="7928" spans="2:10" x14ac:dyDescent="0.25">
      <c r="B7928" s="3">
        <v>11</v>
      </c>
      <c r="C7928" s="3">
        <v>26</v>
      </c>
      <c r="D7928" s="3">
        <v>11</v>
      </c>
      <c r="E7928" s="3">
        <v>4861.567</v>
      </c>
      <c r="F7928" s="3">
        <v>2430.7829999999999</v>
      </c>
      <c r="G7928" s="3">
        <f t="shared" si="246"/>
        <v>4.861567</v>
      </c>
      <c r="H7928" s="3">
        <f t="shared" si="247"/>
        <v>2.4307829999999999</v>
      </c>
      <c r="J7928" s="3" cm="1">
        <f t="array" ref="J7928">+INDEX(G7928:H7928,,MATCH(Rates!$G$7,$G$4:$H$4,0))</f>
        <v>4.861567</v>
      </c>
    </row>
    <row r="7929" spans="2:10" x14ac:dyDescent="0.25">
      <c r="B7929" s="3">
        <v>11</v>
      </c>
      <c r="C7929" s="3">
        <v>26</v>
      </c>
      <c r="D7929" s="3">
        <v>12</v>
      </c>
      <c r="E7929" s="3">
        <v>5147.5929999999998</v>
      </c>
      <c r="F7929" s="3">
        <v>2573.797</v>
      </c>
      <c r="G7929" s="3">
        <f t="shared" si="246"/>
        <v>5.1475929999999996</v>
      </c>
      <c r="H7929" s="3">
        <f t="shared" si="247"/>
        <v>2.5737969999999999</v>
      </c>
      <c r="J7929" s="3" cm="1">
        <f t="array" ref="J7929">+INDEX(G7929:H7929,,MATCH(Rates!$G$7,$G$4:$H$4,0))</f>
        <v>5.1475929999999996</v>
      </c>
    </row>
    <row r="7930" spans="2:10" x14ac:dyDescent="0.25">
      <c r="B7930" s="3">
        <v>11</v>
      </c>
      <c r="C7930" s="3">
        <v>26</v>
      </c>
      <c r="D7930" s="3">
        <v>13</v>
      </c>
      <c r="E7930" s="3">
        <v>2889.9989999999998</v>
      </c>
      <c r="F7930" s="3">
        <v>1444.999</v>
      </c>
      <c r="G7930" s="3">
        <f t="shared" si="246"/>
        <v>2.889999</v>
      </c>
      <c r="H7930" s="3">
        <f t="shared" si="247"/>
        <v>1.4449989999999999</v>
      </c>
      <c r="J7930" s="3" cm="1">
        <f t="array" ref="J7930">+INDEX(G7930:H7930,,MATCH(Rates!$G$7,$G$4:$H$4,0))</f>
        <v>2.889999</v>
      </c>
    </row>
    <row r="7931" spans="2:10" x14ac:dyDescent="0.25">
      <c r="B7931" s="3">
        <v>11</v>
      </c>
      <c r="C7931" s="3">
        <v>26</v>
      </c>
      <c r="D7931" s="3">
        <v>14</v>
      </c>
      <c r="E7931" s="3">
        <v>2353.6190000000001</v>
      </c>
      <c r="F7931" s="3">
        <v>1176.809</v>
      </c>
      <c r="G7931" s="3">
        <f t="shared" si="246"/>
        <v>2.3536190000000001</v>
      </c>
      <c r="H7931" s="3">
        <f t="shared" si="247"/>
        <v>1.176809</v>
      </c>
      <c r="J7931" s="3" cm="1">
        <f t="array" ref="J7931">+INDEX(G7931:H7931,,MATCH(Rates!$G$7,$G$4:$H$4,0))</f>
        <v>2.3536190000000001</v>
      </c>
    </row>
    <row r="7932" spans="2:10" x14ac:dyDescent="0.25">
      <c r="B7932" s="3">
        <v>11</v>
      </c>
      <c r="C7932" s="3">
        <v>26</v>
      </c>
      <c r="D7932" s="3">
        <v>15</v>
      </c>
      <c r="E7932" s="3">
        <v>2796.4169999999999</v>
      </c>
      <c r="F7932" s="3">
        <v>1398.2090000000001</v>
      </c>
      <c r="G7932" s="3">
        <f t="shared" si="246"/>
        <v>2.7964169999999999</v>
      </c>
      <c r="H7932" s="3">
        <f t="shared" si="247"/>
        <v>1.398209</v>
      </c>
      <c r="J7932" s="3" cm="1">
        <f t="array" ref="J7932">+INDEX(G7932:H7932,,MATCH(Rates!$G$7,$G$4:$H$4,0))</f>
        <v>2.7964169999999999</v>
      </c>
    </row>
    <row r="7933" spans="2:10" x14ac:dyDescent="0.25">
      <c r="B7933" s="3">
        <v>11</v>
      </c>
      <c r="C7933" s="3">
        <v>26</v>
      </c>
      <c r="D7933" s="3">
        <v>16</v>
      </c>
      <c r="E7933" s="3">
        <v>1052.482</v>
      </c>
      <c r="F7933" s="3">
        <v>526.24099999999999</v>
      </c>
      <c r="G7933" s="3">
        <f t="shared" si="246"/>
        <v>1.0524819999999999</v>
      </c>
      <c r="H7933" s="3">
        <f t="shared" si="247"/>
        <v>0.52624099999999996</v>
      </c>
      <c r="J7933" s="3" cm="1">
        <f t="array" ref="J7933">+INDEX(G7933:H7933,,MATCH(Rates!$G$7,$G$4:$H$4,0))</f>
        <v>1.0524819999999999</v>
      </c>
    </row>
    <row r="7934" spans="2:10" x14ac:dyDescent="0.25">
      <c r="B7934" s="3">
        <v>11</v>
      </c>
      <c r="C7934" s="3">
        <v>26</v>
      </c>
      <c r="D7934" s="3">
        <v>17</v>
      </c>
      <c r="E7934" s="3">
        <v>0</v>
      </c>
      <c r="F7934" s="3">
        <v>0</v>
      </c>
      <c r="G7934" s="3">
        <f t="shared" si="246"/>
        <v>0</v>
      </c>
      <c r="H7934" s="3">
        <f t="shared" si="247"/>
        <v>0</v>
      </c>
      <c r="J7934" s="3" cm="1">
        <f t="array" ref="J7934">+INDEX(G7934:H7934,,MATCH(Rates!$G$7,$G$4:$H$4,0))</f>
        <v>0</v>
      </c>
    </row>
    <row r="7935" spans="2:10" x14ac:dyDescent="0.25">
      <c r="B7935" s="3">
        <v>11</v>
      </c>
      <c r="C7935" s="3">
        <v>26</v>
      </c>
      <c r="D7935" s="3">
        <v>18</v>
      </c>
      <c r="E7935" s="3">
        <v>0</v>
      </c>
      <c r="F7935" s="3">
        <v>0</v>
      </c>
      <c r="G7935" s="3">
        <f t="shared" si="246"/>
        <v>0</v>
      </c>
      <c r="H7935" s="3">
        <f t="shared" si="247"/>
        <v>0</v>
      </c>
      <c r="J7935" s="3" cm="1">
        <f t="array" ref="J7935">+INDEX(G7935:H7935,,MATCH(Rates!$G$7,$G$4:$H$4,0))</f>
        <v>0</v>
      </c>
    </row>
    <row r="7936" spans="2:10" x14ac:dyDescent="0.25">
      <c r="B7936" s="3">
        <v>11</v>
      </c>
      <c r="C7936" s="3">
        <v>26</v>
      </c>
      <c r="D7936" s="3">
        <v>19</v>
      </c>
      <c r="E7936" s="3">
        <v>0</v>
      </c>
      <c r="F7936" s="3">
        <v>0</v>
      </c>
      <c r="G7936" s="3">
        <f t="shared" si="246"/>
        <v>0</v>
      </c>
      <c r="H7936" s="3">
        <f t="shared" si="247"/>
        <v>0</v>
      </c>
      <c r="J7936" s="3" cm="1">
        <f t="array" ref="J7936">+INDEX(G7936:H7936,,MATCH(Rates!$G$7,$G$4:$H$4,0))</f>
        <v>0</v>
      </c>
    </row>
    <row r="7937" spans="2:10" x14ac:dyDescent="0.25">
      <c r="B7937" s="3">
        <v>11</v>
      </c>
      <c r="C7937" s="3">
        <v>26</v>
      </c>
      <c r="D7937" s="3">
        <v>20</v>
      </c>
      <c r="E7937" s="3">
        <v>0</v>
      </c>
      <c r="F7937" s="3">
        <v>0</v>
      </c>
      <c r="G7937" s="3">
        <f t="shared" si="246"/>
        <v>0</v>
      </c>
      <c r="H7937" s="3">
        <f t="shared" si="247"/>
        <v>0</v>
      </c>
      <c r="J7937" s="3" cm="1">
        <f t="array" ref="J7937">+INDEX(G7937:H7937,,MATCH(Rates!$G$7,$G$4:$H$4,0))</f>
        <v>0</v>
      </c>
    </row>
    <row r="7938" spans="2:10" x14ac:dyDescent="0.25">
      <c r="B7938" s="3">
        <v>11</v>
      </c>
      <c r="C7938" s="3">
        <v>26</v>
      </c>
      <c r="D7938" s="3">
        <v>21</v>
      </c>
      <c r="E7938" s="3">
        <v>0</v>
      </c>
      <c r="F7938" s="3">
        <v>0</v>
      </c>
      <c r="G7938" s="3">
        <f t="shared" si="246"/>
        <v>0</v>
      </c>
      <c r="H7938" s="3">
        <f t="shared" si="247"/>
        <v>0</v>
      </c>
      <c r="J7938" s="3" cm="1">
        <f t="array" ref="J7938">+INDEX(G7938:H7938,,MATCH(Rates!$G$7,$G$4:$H$4,0))</f>
        <v>0</v>
      </c>
    </row>
    <row r="7939" spans="2:10" x14ac:dyDescent="0.25">
      <c r="B7939" s="3">
        <v>11</v>
      </c>
      <c r="C7939" s="3">
        <v>26</v>
      </c>
      <c r="D7939" s="3">
        <v>22</v>
      </c>
      <c r="E7939" s="3">
        <v>0</v>
      </c>
      <c r="F7939" s="3">
        <v>0</v>
      </c>
      <c r="G7939" s="3">
        <f t="shared" si="246"/>
        <v>0</v>
      </c>
      <c r="H7939" s="3">
        <f t="shared" si="247"/>
        <v>0</v>
      </c>
      <c r="J7939" s="3" cm="1">
        <f t="array" ref="J7939">+INDEX(G7939:H7939,,MATCH(Rates!$G$7,$G$4:$H$4,0))</f>
        <v>0</v>
      </c>
    </row>
    <row r="7940" spans="2:10" x14ac:dyDescent="0.25">
      <c r="B7940" s="3">
        <v>11</v>
      </c>
      <c r="C7940" s="3">
        <v>26</v>
      </c>
      <c r="D7940" s="3">
        <v>23</v>
      </c>
      <c r="E7940" s="3">
        <v>0</v>
      </c>
      <c r="F7940" s="3">
        <v>0</v>
      </c>
      <c r="G7940" s="3">
        <f t="shared" si="246"/>
        <v>0</v>
      </c>
      <c r="H7940" s="3">
        <f t="shared" si="247"/>
        <v>0</v>
      </c>
      <c r="J7940" s="3" cm="1">
        <f t="array" ref="J7940">+INDEX(G7940:H7940,,MATCH(Rates!$G$7,$G$4:$H$4,0))</f>
        <v>0</v>
      </c>
    </row>
    <row r="7941" spans="2:10" x14ac:dyDescent="0.25">
      <c r="B7941" s="3">
        <v>11</v>
      </c>
      <c r="C7941" s="3">
        <v>27</v>
      </c>
      <c r="D7941" s="3">
        <v>0</v>
      </c>
      <c r="E7941" s="3">
        <v>0</v>
      </c>
      <c r="F7941" s="3">
        <v>0</v>
      </c>
      <c r="G7941" s="3">
        <f t="shared" si="246"/>
        <v>0</v>
      </c>
      <c r="H7941" s="3">
        <f t="shared" si="247"/>
        <v>0</v>
      </c>
      <c r="J7941" s="3" cm="1">
        <f t="array" ref="J7941">+INDEX(G7941:H7941,,MATCH(Rates!$G$7,$G$4:$H$4,0))</f>
        <v>0</v>
      </c>
    </row>
    <row r="7942" spans="2:10" x14ac:dyDescent="0.25">
      <c r="B7942" s="3">
        <v>11</v>
      </c>
      <c r="C7942" s="3">
        <v>27</v>
      </c>
      <c r="D7942" s="3">
        <v>1</v>
      </c>
      <c r="E7942" s="3">
        <v>0</v>
      </c>
      <c r="F7942" s="3">
        <v>0</v>
      </c>
      <c r="G7942" s="3">
        <f t="shared" si="246"/>
        <v>0</v>
      </c>
      <c r="H7942" s="3">
        <f t="shared" si="247"/>
        <v>0</v>
      </c>
      <c r="J7942" s="3" cm="1">
        <f t="array" ref="J7942">+INDEX(G7942:H7942,,MATCH(Rates!$G$7,$G$4:$H$4,0))</f>
        <v>0</v>
      </c>
    </row>
    <row r="7943" spans="2:10" x14ac:dyDescent="0.25">
      <c r="B7943" s="3">
        <v>11</v>
      </c>
      <c r="C7943" s="3">
        <v>27</v>
      </c>
      <c r="D7943" s="3">
        <v>2</v>
      </c>
      <c r="E7943" s="3">
        <v>0</v>
      </c>
      <c r="F7943" s="3">
        <v>0</v>
      </c>
      <c r="G7943" s="3">
        <f t="shared" si="246"/>
        <v>0</v>
      </c>
      <c r="H7943" s="3">
        <f t="shared" si="247"/>
        <v>0</v>
      </c>
      <c r="J7943" s="3" cm="1">
        <f t="array" ref="J7943">+INDEX(G7943:H7943,,MATCH(Rates!$G$7,$G$4:$H$4,0))</f>
        <v>0</v>
      </c>
    </row>
    <row r="7944" spans="2:10" x14ac:dyDescent="0.25">
      <c r="B7944" s="3">
        <v>11</v>
      </c>
      <c r="C7944" s="3">
        <v>27</v>
      </c>
      <c r="D7944" s="3">
        <v>3</v>
      </c>
      <c r="E7944" s="3">
        <v>0</v>
      </c>
      <c r="F7944" s="3">
        <v>0</v>
      </c>
      <c r="G7944" s="3">
        <f t="shared" si="246"/>
        <v>0</v>
      </c>
      <c r="H7944" s="3">
        <f t="shared" si="247"/>
        <v>0</v>
      </c>
      <c r="J7944" s="3" cm="1">
        <f t="array" ref="J7944">+INDEX(G7944:H7944,,MATCH(Rates!$G$7,$G$4:$H$4,0))</f>
        <v>0</v>
      </c>
    </row>
    <row r="7945" spans="2:10" x14ac:dyDescent="0.25">
      <c r="B7945" s="3">
        <v>11</v>
      </c>
      <c r="C7945" s="3">
        <v>27</v>
      </c>
      <c r="D7945" s="3">
        <v>4</v>
      </c>
      <c r="E7945" s="3">
        <v>0</v>
      </c>
      <c r="F7945" s="3">
        <v>0</v>
      </c>
      <c r="G7945" s="3">
        <f t="shared" si="246"/>
        <v>0</v>
      </c>
      <c r="H7945" s="3">
        <f t="shared" si="247"/>
        <v>0</v>
      </c>
      <c r="J7945" s="3" cm="1">
        <f t="array" ref="J7945">+INDEX(G7945:H7945,,MATCH(Rates!$G$7,$G$4:$H$4,0))</f>
        <v>0</v>
      </c>
    </row>
    <row r="7946" spans="2:10" x14ac:dyDescent="0.25">
      <c r="B7946" s="3">
        <v>11</v>
      </c>
      <c r="C7946" s="3">
        <v>27</v>
      </c>
      <c r="D7946" s="3">
        <v>5</v>
      </c>
      <c r="E7946" s="3">
        <v>0</v>
      </c>
      <c r="F7946" s="3">
        <v>0</v>
      </c>
      <c r="G7946" s="3">
        <f t="shared" si="246"/>
        <v>0</v>
      </c>
      <c r="H7946" s="3">
        <f t="shared" si="247"/>
        <v>0</v>
      </c>
      <c r="J7946" s="3" cm="1">
        <f t="array" ref="J7946">+INDEX(G7946:H7946,,MATCH(Rates!$G$7,$G$4:$H$4,0))</f>
        <v>0</v>
      </c>
    </row>
    <row r="7947" spans="2:10" x14ac:dyDescent="0.25">
      <c r="B7947" s="3">
        <v>11</v>
      </c>
      <c r="C7947" s="3">
        <v>27</v>
      </c>
      <c r="D7947" s="3">
        <v>6</v>
      </c>
      <c r="E7947" s="3">
        <v>0</v>
      </c>
      <c r="F7947" s="3">
        <v>0</v>
      </c>
      <c r="G7947" s="3">
        <f t="shared" si="246"/>
        <v>0</v>
      </c>
      <c r="H7947" s="3">
        <f t="shared" si="247"/>
        <v>0</v>
      </c>
      <c r="J7947" s="3" cm="1">
        <f t="array" ref="J7947">+INDEX(G7947:H7947,,MATCH(Rates!$G$7,$G$4:$H$4,0))</f>
        <v>0</v>
      </c>
    </row>
    <row r="7948" spans="2:10" x14ac:dyDescent="0.25">
      <c r="B7948" s="3">
        <v>11</v>
      </c>
      <c r="C7948" s="3">
        <v>27</v>
      </c>
      <c r="D7948" s="3">
        <v>7</v>
      </c>
      <c r="E7948" s="3">
        <v>0</v>
      </c>
      <c r="F7948" s="3">
        <v>0</v>
      </c>
      <c r="G7948" s="3">
        <f t="shared" si="246"/>
        <v>0</v>
      </c>
      <c r="H7948" s="3">
        <f t="shared" si="247"/>
        <v>0</v>
      </c>
      <c r="J7948" s="3" cm="1">
        <f t="array" ref="J7948">+INDEX(G7948:H7948,,MATCH(Rates!$G$7,$G$4:$H$4,0))</f>
        <v>0</v>
      </c>
    </row>
    <row r="7949" spans="2:10" x14ac:dyDescent="0.25">
      <c r="B7949" s="3">
        <v>11</v>
      </c>
      <c r="C7949" s="3">
        <v>27</v>
      </c>
      <c r="D7949" s="3">
        <v>8</v>
      </c>
      <c r="E7949" s="3">
        <v>1074.4169999999999</v>
      </c>
      <c r="F7949" s="3">
        <v>537.20799999999997</v>
      </c>
      <c r="G7949" s="3">
        <f t="shared" si="246"/>
        <v>1.074417</v>
      </c>
      <c r="H7949" s="3">
        <f t="shared" si="247"/>
        <v>0.53720800000000002</v>
      </c>
      <c r="J7949" s="3" cm="1">
        <f t="array" ref="J7949">+INDEX(G7949:H7949,,MATCH(Rates!$G$7,$G$4:$H$4,0))</f>
        <v>1.074417</v>
      </c>
    </row>
    <row r="7950" spans="2:10" x14ac:dyDescent="0.25">
      <c r="B7950" s="3">
        <v>11</v>
      </c>
      <c r="C7950" s="3">
        <v>27</v>
      </c>
      <c r="D7950" s="3">
        <v>9</v>
      </c>
      <c r="E7950" s="3">
        <v>2851.5279999999998</v>
      </c>
      <c r="F7950" s="3">
        <v>1425.7639999999999</v>
      </c>
      <c r="G7950" s="3">
        <f t="shared" si="246"/>
        <v>2.8515279999999996</v>
      </c>
      <c r="H7950" s="3">
        <f t="shared" si="247"/>
        <v>1.4257639999999998</v>
      </c>
      <c r="J7950" s="3" cm="1">
        <f t="array" ref="J7950">+INDEX(G7950:H7950,,MATCH(Rates!$G$7,$G$4:$H$4,0))</f>
        <v>2.8515279999999996</v>
      </c>
    </row>
    <row r="7951" spans="2:10" x14ac:dyDescent="0.25">
      <c r="B7951" s="3">
        <v>11</v>
      </c>
      <c r="C7951" s="3">
        <v>27</v>
      </c>
      <c r="D7951" s="3">
        <v>10</v>
      </c>
      <c r="E7951" s="3">
        <v>4162.0420000000004</v>
      </c>
      <c r="F7951" s="3">
        <v>2081.0210000000002</v>
      </c>
      <c r="G7951" s="3">
        <f t="shared" si="246"/>
        <v>4.1620420000000005</v>
      </c>
      <c r="H7951" s="3">
        <f t="shared" si="247"/>
        <v>2.0810210000000002</v>
      </c>
      <c r="J7951" s="3" cm="1">
        <f t="array" ref="J7951">+INDEX(G7951:H7951,,MATCH(Rates!$G$7,$G$4:$H$4,0))</f>
        <v>4.1620420000000005</v>
      </c>
    </row>
    <row r="7952" spans="2:10" x14ac:dyDescent="0.25">
      <c r="B7952" s="3">
        <v>11</v>
      </c>
      <c r="C7952" s="3">
        <v>27</v>
      </c>
      <c r="D7952" s="3">
        <v>11</v>
      </c>
      <c r="E7952" s="3">
        <v>4906.7209999999995</v>
      </c>
      <c r="F7952" s="3">
        <v>2453.3609999999999</v>
      </c>
      <c r="G7952" s="3">
        <f t="shared" si="246"/>
        <v>4.9067209999999992</v>
      </c>
      <c r="H7952" s="3">
        <f t="shared" si="247"/>
        <v>2.4533609999999997</v>
      </c>
      <c r="J7952" s="3" cm="1">
        <f t="array" ref="J7952">+INDEX(G7952:H7952,,MATCH(Rates!$G$7,$G$4:$H$4,0))</f>
        <v>4.9067209999999992</v>
      </c>
    </row>
    <row r="7953" spans="2:10" x14ac:dyDescent="0.25">
      <c r="B7953" s="3">
        <v>11</v>
      </c>
      <c r="C7953" s="3">
        <v>27</v>
      </c>
      <c r="D7953" s="3">
        <v>12</v>
      </c>
      <c r="E7953" s="3">
        <v>5200.5569999999998</v>
      </c>
      <c r="F7953" s="3">
        <v>2600.279</v>
      </c>
      <c r="G7953" s="3">
        <f t="shared" si="246"/>
        <v>5.2005569999999999</v>
      </c>
      <c r="H7953" s="3">
        <f t="shared" si="247"/>
        <v>2.600279</v>
      </c>
      <c r="J7953" s="3" cm="1">
        <f t="array" ref="J7953">+INDEX(G7953:H7953,,MATCH(Rates!$G$7,$G$4:$H$4,0))</f>
        <v>5.2005569999999999</v>
      </c>
    </row>
    <row r="7954" spans="2:10" x14ac:dyDescent="0.25">
      <c r="B7954" s="3">
        <v>11</v>
      </c>
      <c r="C7954" s="3">
        <v>27</v>
      </c>
      <c r="D7954" s="3">
        <v>13</v>
      </c>
      <c r="E7954" s="3">
        <v>4967.0829999999996</v>
      </c>
      <c r="F7954" s="3">
        <v>2483.5410000000002</v>
      </c>
      <c r="G7954" s="3">
        <f t="shared" si="246"/>
        <v>4.9670829999999997</v>
      </c>
      <c r="H7954" s="3">
        <f t="shared" si="247"/>
        <v>2.4835410000000002</v>
      </c>
      <c r="J7954" s="3" cm="1">
        <f t="array" ref="J7954">+INDEX(G7954:H7954,,MATCH(Rates!$G$7,$G$4:$H$4,0))</f>
        <v>4.9670829999999997</v>
      </c>
    </row>
    <row r="7955" spans="2:10" x14ac:dyDescent="0.25">
      <c r="B7955" s="3">
        <v>11</v>
      </c>
      <c r="C7955" s="3">
        <v>27</v>
      </c>
      <c r="D7955" s="3">
        <v>14</v>
      </c>
      <c r="E7955" s="3">
        <v>4209.7730000000001</v>
      </c>
      <c r="F7955" s="3">
        <v>2104.886</v>
      </c>
      <c r="G7955" s="3">
        <f t="shared" si="246"/>
        <v>4.2097730000000002</v>
      </c>
      <c r="H7955" s="3">
        <f t="shared" si="247"/>
        <v>2.104886</v>
      </c>
      <c r="J7955" s="3" cm="1">
        <f t="array" ref="J7955">+INDEX(G7955:H7955,,MATCH(Rates!$G$7,$G$4:$H$4,0))</f>
        <v>4.2097730000000002</v>
      </c>
    </row>
    <row r="7956" spans="2:10" x14ac:dyDescent="0.25">
      <c r="B7956" s="3">
        <v>11</v>
      </c>
      <c r="C7956" s="3">
        <v>27</v>
      </c>
      <c r="D7956" s="3">
        <v>15</v>
      </c>
      <c r="E7956" s="3">
        <v>2888.1309999999999</v>
      </c>
      <c r="F7956" s="3">
        <v>1444.0650000000001</v>
      </c>
      <c r="G7956" s="3">
        <f t="shared" si="246"/>
        <v>2.888131</v>
      </c>
      <c r="H7956" s="3">
        <f t="shared" si="247"/>
        <v>1.4440650000000002</v>
      </c>
      <c r="J7956" s="3" cm="1">
        <f t="array" ref="J7956">+INDEX(G7956:H7956,,MATCH(Rates!$G$7,$G$4:$H$4,0))</f>
        <v>2.888131</v>
      </c>
    </row>
    <row r="7957" spans="2:10" x14ac:dyDescent="0.25">
      <c r="B7957" s="3">
        <v>11</v>
      </c>
      <c r="C7957" s="3">
        <v>27</v>
      </c>
      <c r="D7957" s="3">
        <v>16</v>
      </c>
      <c r="E7957" s="3">
        <v>1167.944</v>
      </c>
      <c r="F7957" s="3">
        <v>583.97199999999998</v>
      </c>
      <c r="G7957" s="3">
        <f t="shared" ref="G7957:G8020" si="248">+E7957/1000</f>
        <v>1.1679439999999999</v>
      </c>
      <c r="H7957" s="3">
        <f t="shared" ref="H7957:H8020" si="249">+F7957/1000</f>
        <v>0.58397199999999994</v>
      </c>
      <c r="J7957" s="3" cm="1">
        <f t="array" ref="J7957">+INDEX(G7957:H7957,,MATCH(Rates!$G$7,$G$4:$H$4,0))</f>
        <v>1.1679439999999999</v>
      </c>
    </row>
    <row r="7958" spans="2:10" x14ac:dyDescent="0.25">
      <c r="B7958" s="3">
        <v>11</v>
      </c>
      <c r="C7958" s="3">
        <v>27</v>
      </c>
      <c r="D7958" s="3">
        <v>17</v>
      </c>
      <c r="E7958" s="3">
        <v>0</v>
      </c>
      <c r="F7958" s="3">
        <v>0</v>
      </c>
      <c r="G7958" s="3">
        <f t="shared" si="248"/>
        <v>0</v>
      </c>
      <c r="H7958" s="3">
        <f t="shared" si="249"/>
        <v>0</v>
      </c>
      <c r="J7958" s="3" cm="1">
        <f t="array" ref="J7958">+INDEX(G7958:H7958,,MATCH(Rates!$G$7,$G$4:$H$4,0))</f>
        <v>0</v>
      </c>
    </row>
    <row r="7959" spans="2:10" x14ac:dyDescent="0.25">
      <c r="B7959" s="3">
        <v>11</v>
      </c>
      <c r="C7959" s="3">
        <v>27</v>
      </c>
      <c r="D7959" s="3">
        <v>18</v>
      </c>
      <c r="E7959" s="3">
        <v>0</v>
      </c>
      <c r="F7959" s="3">
        <v>0</v>
      </c>
      <c r="G7959" s="3">
        <f t="shared" si="248"/>
        <v>0</v>
      </c>
      <c r="H7959" s="3">
        <f t="shared" si="249"/>
        <v>0</v>
      </c>
      <c r="J7959" s="3" cm="1">
        <f t="array" ref="J7959">+INDEX(G7959:H7959,,MATCH(Rates!$G$7,$G$4:$H$4,0))</f>
        <v>0</v>
      </c>
    </row>
    <row r="7960" spans="2:10" x14ac:dyDescent="0.25">
      <c r="B7960" s="3">
        <v>11</v>
      </c>
      <c r="C7960" s="3">
        <v>27</v>
      </c>
      <c r="D7960" s="3">
        <v>19</v>
      </c>
      <c r="E7960" s="3">
        <v>0</v>
      </c>
      <c r="F7960" s="3">
        <v>0</v>
      </c>
      <c r="G7960" s="3">
        <f t="shared" si="248"/>
        <v>0</v>
      </c>
      <c r="H7960" s="3">
        <f t="shared" si="249"/>
        <v>0</v>
      </c>
      <c r="J7960" s="3" cm="1">
        <f t="array" ref="J7960">+INDEX(G7960:H7960,,MATCH(Rates!$G$7,$G$4:$H$4,0))</f>
        <v>0</v>
      </c>
    </row>
    <row r="7961" spans="2:10" x14ac:dyDescent="0.25">
      <c r="B7961" s="3">
        <v>11</v>
      </c>
      <c r="C7961" s="3">
        <v>27</v>
      </c>
      <c r="D7961" s="3">
        <v>20</v>
      </c>
      <c r="E7961" s="3">
        <v>0</v>
      </c>
      <c r="F7961" s="3">
        <v>0</v>
      </c>
      <c r="G7961" s="3">
        <f t="shared" si="248"/>
        <v>0</v>
      </c>
      <c r="H7961" s="3">
        <f t="shared" si="249"/>
        <v>0</v>
      </c>
      <c r="J7961" s="3" cm="1">
        <f t="array" ref="J7961">+INDEX(G7961:H7961,,MATCH(Rates!$G$7,$G$4:$H$4,0))</f>
        <v>0</v>
      </c>
    </row>
    <row r="7962" spans="2:10" x14ac:dyDescent="0.25">
      <c r="B7962" s="3">
        <v>11</v>
      </c>
      <c r="C7962" s="3">
        <v>27</v>
      </c>
      <c r="D7962" s="3">
        <v>21</v>
      </c>
      <c r="E7962" s="3">
        <v>0</v>
      </c>
      <c r="F7962" s="3">
        <v>0</v>
      </c>
      <c r="G7962" s="3">
        <f t="shared" si="248"/>
        <v>0</v>
      </c>
      <c r="H7962" s="3">
        <f t="shared" si="249"/>
        <v>0</v>
      </c>
      <c r="J7962" s="3" cm="1">
        <f t="array" ref="J7962">+INDEX(G7962:H7962,,MATCH(Rates!$G$7,$G$4:$H$4,0))</f>
        <v>0</v>
      </c>
    </row>
    <row r="7963" spans="2:10" x14ac:dyDescent="0.25">
      <c r="B7963" s="3">
        <v>11</v>
      </c>
      <c r="C7963" s="3">
        <v>27</v>
      </c>
      <c r="D7963" s="3">
        <v>22</v>
      </c>
      <c r="E7963" s="3">
        <v>0</v>
      </c>
      <c r="F7963" s="3">
        <v>0</v>
      </c>
      <c r="G7963" s="3">
        <f t="shared" si="248"/>
        <v>0</v>
      </c>
      <c r="H7963" s="3">
        <f t="shared" si="249"/>
        <v>0</v>
      </c>
      <c r="J7963" s="3" cm="1">
        <f t="array" ref="J7963">+INDEX(G7963:H7963,,MATCH(Rates!$G$7,$G$4:$H$4,0))</f>
        <v>0</v>
      </c>
    </row>
    <row r="7964" spans="2:10" x14ac:dyDescent="0.25">
      <c r="B7964" s="3">
        <v>11</v>
      </c>
      <c r="C7964" s="3">
        <v>27</v>
      </c>
      <c r="D7964" s="3">
        <v>23</v>
      </c>
      <c r="E7964" s="3">
        <v>0</v>
      </c>
      <c r="F7964" s="3">
        <v>0</v>
      </c>
      <c r="G7964" s="3">
        <f t="shared" si="248"/>
        <v>0</v>
      </c>
      <c r="H7964" s="3">
        <f t="shared" si="249"/>
        <v>0</v>
      </c>
      <c r="J7964" s="3" cm="1">
        <f t="array" ref="J7964">+INDEX(G7964:H7964,,MATCH(Rates!$G$7,$G$4:$H$4,0))</f>
        <v>0</v>
      </c>
    </row>
    <row r="7965" spans="2:10" x14ac:dyDescent="0.25">
      <c r="B7965" s="3">
        <v>11</v>
      </c>
      <c r="C7965" s="3">
        <v>28</v>
      </c>
      <c r="D7965" s="3">
        <v>0</v>
      </c>
      <c r="E7965" s="3">
        <v>0</v>
      </c>
      <c r="F7965" s="3">
        <v>0</v>
      </c>
      <c r="G7965" s="3">
        <f t="shared" si="248"/>
        <v>0</v>
      </c>
      <c r="H7965" s="3">
        <f t="shared" si="249"/>
        <v>0</v>
      </c>
      <c r="J7965" s="3" cm="1">
        <f t="array" ref="J7965">+INDEX(G7965:H7965,,MATCH(Rates!$G$7,$G$4:$H$4,0))</f>
        <v>0</v>
      </c>
    </row>
    <row r="7966" spans="2:10" x14ac:dyDescent="0.25">
      <c r="B7966" s="3">
        <v>11</v>
      </c>
      <c r="C7966" s="3">
        <v>28</v>
      </c>
      <c r="D7966" s="3">
        <v>1</v>
      </c>
      <c r="E7966" s="3">
        <v>0</v>
      </c>
      <c r="F7966" s="3">
        <v>0</v>
      </c>
      <c r="G7966" s="3">
        <f t="shared" si="248"/>
        <v>0</v>
      </c>
      <c r="H7966" s="3">
        <f t="shared" si="249"/>
        <v>0</v>
      </c>
      <c r="J7966" s="3" cm="1">
        <f t="array" ref="J7966">+INDEX(G7966:H7966,,MATCH(Rates!$G$7,$G$4:$H$4,0))</f>
        <v>0</v>
      </c>
    </row>
    <row r="7967" spans="2:10" x14ac:dyDescent="0.25">
      <c r="B7967" s="3">
        <v>11</v>
      </c>
      <c r="C7967" s="3">
        <v>28</v>
      </c>
      <c r="D7967" s="3">
        <v>2</v>
      </c>
      <c r="E7967" s="3">
        <v>0</v>
      </c>
      <c r="F7967" s="3">
        <v>0</v>
      </c>
      <c r="G7967" s="3">
        <f t="shared" si="248"/>
        <v>0</v>
      </c>
      <c r="H7967" s="3">
        <f t="shared" si="249"/>
        <v>0</v>
      </c>
      <c r="J7967" s="3" cm="1">
        <f t="array" ref="J7967">+INDEX(G7967:H7967,,MATCH(Rates!$G$7,$G$4:$H$4,0))</f>
        <v>0</v>
      </c>
    </row>
    <row r="7968" spans="2:10" x14ac:dyDescent="0.25">
      <c r="B7968" s="3">
        <v>11</v>
      </c>
      <c r="C7968" s="3">
        <v>28</v>
      </c>
      <c r="D7968" s="3">
        <v>3</v>
      </c>
      <c r="E7968" s="3">
        <v>0</v>
      </c>
      <c r="F7968" s="3">
        <v>0</v>
      </c>
      <c r="G7968" s="3">
        <f t="shared" si="248"/>
        <v>0</v>
      </c>
      <c r="H7968" s="3">
        <f t="shared" si="249"/>
        <v>0</v>
      </c>
      <c r="J7968" s="3" cm="1">
        <f t="array" ref="J7968">+INDEX(G7968:H7968,,MATCH(Rates!$G$7,$G$4:$H$4,0))</f>
        <v>0</v>
      </c>
    </row>
    <row r="7969" spans="2:10" x14ac:dyDescent="0.25">
      <c r="B7969" s="3">
        <v>11</v>
      </c>
      <c r="C7969" s="3">
        <v>28</v>
      </c>
      <c r="D7969" s="3">
        <v>4</v>
      </c>
      <c r="E7969" s="3">
        <v>0</v>
      </c>
      <c r="F7969" s="3">
        <v>0</v>
      </c>
      <c r="G7969" s="3">
        <f t="shared" si="248"/>
        <v>0</v>
      </c>
      <c r="H7969" s="3">
        <f t="shared" si="249"/>
        <v>0</v>
      </c>
      <c r="J7969" s="3" cm="1">
        <f t="array" ref="J7969">+INDEX(G7969:H7969,,MATCH(Rates!$G$7,$G$4:$H$4,0))</f>
        <v>0</v>
      </c>
    </row>
    <row r="7970" spans="2:10" x14ac:dyDescent="0.25">
      <c r="B7970" s="3">
        <v>11</v>
      </c>
      <c r="C7970" s="3">
        <v>28</v>
      </c>
      <c r="D7970" s="3">
        <v>5</v>
      </c>
      <c r="E7970" s="3">
        <v>0</v>
      </c>
      <c r="F7970" s="3">
        <v>0</v>
      </c>
      <c r="G7970" s="3">
        <f t="shared" si="248"/>
        <v>0</v>
      </c>
      <c r="H7970" s="3">
        <f t="shared" si="249"/>
        <v>0</v>
      </c>
      <c r="J7970" s="3" cm="1">
        <f t="array" ref="J7970">+INDEX(G7970:H7970,,MATCH(Rates!$G$7,$G$4:$H$4,0))</f>
        <v>0</v>
      </c>
    </row>
    <row r="7971" spans="2:10" x14ac:dyDescent="0.25">
      <c r="B7971" s="3">
        <v>11</v>
      </c>
      <c r="C7971" s="3">
        <v>28</v>
      </c>
      <c r="D7971" s="3">
        <v>6</v>
      </c>
      <c r="E7971" s="3">
        <v>0</v>
      </c>
      <c r="F7971" s="3">
        <v>0</v>
      </c>
      <c r="G7971" s="3">
        <f t="shared" si="248"/>
        <v>0</v>
      </c>
      <c r="H7971" s="3">
        <f t="shared" si="249"/>
        <v>0</v>
      </c>
      <c r="J7971" s="3" cm="1">
        <f t="array" ref="J7971">+INDEX(G7971:H7971,,MATCH(Rates!$G$7,$G$4:$H$4,0))</f>
        <v>0</v>
      </c>
    </row>
    <row r="7972" spans="2:10" x14ac:dyDescent="0.25">
      <c r="B7972" s="3">
        <v>11</v>
      </c>
      <c r="C7972" s="3">
        <v>28</v>
      </c>
      <c r="D7972" s="3">
        <v>7</v>
      </c>
      <c r="E7972" s="3">
        <v>0</v>
      </c>
      <c r="F7972" s="3">
        <v>0</v>
      </c>
      <c r="G7972" s="3">
        <f t="shared" si="248"/>
        <v>0</v>
      </c>
      <c r="H7972" s="3">
        <f t="shared" si="249"/>
        <v>0</v>
      </c>
      <c r="J7972" s="3" cm="1">
        <f t="array" ref="J7972">+INDEX(G7972:H7972,,MATCH(Rates!$G$7,$G$4:$H$4,0))</f>
        <v>0</v>
      </c>
    </row>
    <row r="7973" spans="2:10" x14ac:dyDescent="0.25">
      <c r="B7973" s="3">
        <v>11</v>
      </c>
      <c r="C7973" s="3">
        <v>28</v>
      </c>
      <c r="D7973" s="3">
        <v>8</v>
      </c>
      <c r="E7973" s="3">
        <v>159.631</v>
      </c>
      <c r="F7973" s="3">
        <v>79.816000000000003</v>
      </c>
      <c r="G7973" s="3">
        <f t="shared" si="248"/>
        <v>0.159631</v>
      </c>
      <c r="H7973" s="3">
        <f t="shared" si="249"/>
        <v>7.9815999999999998E-2</v>
      </c>
      <c r="J7973" s="3" cm="1">
        <f t="array" ref="J7973">+INDEX(G7973:H7973,,MATCH(Rates!$G$7,$G$4:$H$4,0))</f>
        <v>0.159631</v>
      </c>
    </row>
    <row r="7974" spans="2:10" x14ac:dyDescent="0.25">
      <c r="B7974" s="3">
        <v>11</v>
      </c>
      <c r="C7974" s="3">
        <v>28</v>
      </c>
      <c r="D7974" s="3">
        <v>9</v>
      </c>
      <c r="E7974" s="3">
        <v>2736.5419999999999</v>
      </c>
      <c r="F7974" s="3">
        <v>1368.271</v>
      </c>
      <c r="G7974" s="3">
        <f t="shared" si="248"/>
        <v>2.736542</v>
      </c>
      <c r="H7974" s="3">
        <f t="shared" si="249"/>
        <v>1.368271</v>
      </c>
      <c r="J7974" s="3" cm="1">
        <f t="array" ref="J7974">+INDEX(G7974:H7974,,MATCH(Rates!$G$7,$G$4:$H$4,0))</f>
        <v>2.736542</v>
      </c>
    </row>
    <row r="7975" spans="2:10" x14ac:dyDescent="0.25">
      <c r="B7975" s="3">
        <v>11</v>
      </c>
      <c r="C7975" s="3">
        <v>28</v>
      </c>
      <c r="D7975" s="3">
        <v>10</v>
      </c>
      <c r="E7975" s="3">
        <v>4032.431</v>
      </c>
      <c r="F7975" s="3">
        <v>2016.2149999999999</v>
      </c>
      <c r="G7975" s="3">
        <f t="shared" si="248"/>
        <v>4.0324309999999999</v>
      </c>
      <c r="H7975" s="3">
        <f t="shared" si="249"/>
        <v>2.0162149999999999</v>
      </c>
      <c r="J7975" s="3" cm="1">
        <f t="array" ref="J7975">+INDEX(G7975:H7975,,MATCH(Rates!$G$7,$G$4:$H$4,0))</f>
        <v>4.0324309999999999</v>
      </c>
    </row>
    <row r="7976" spans="2:10" x14ac:dyDescent="0.25">
      <c r="B7976" s="3">
        <v>11</v>
      </c>
      <c r="C7976" s="3">
        <v>28</v>
      </c>
      <c r="D7976" s="3">
        <v>11</v>
      </c>
      <c r="E7976" s="3">
        <v>4559.5540000000001</v>
      </c>
      <c r="F7976" s="3">
        <v>2279.777</v>
      </c>
      <c r="G7976" s="3">
        <f t="shared" si="248"/>
        <v>4.5595540000000003</v>
      </c>
      <c r="H7976" s="3">
        <f t="shared" si="249"/>
        <v>2.2797770000000002</v>
      </c>
      <c r="J7976" s="3" cm="1">
        <f t="array" ref="J7976">+INDEX(G7976:H7976,,MATCH(Rates!$G$7,$G$4:$H$4,0))</f>
        <v>4.5595540000000003</v>
      </c>
    </row>
    <row r="7977" spans="2:10" x14ac:dyDescent="0.25">
      <c r="B7977" s="3">
        <v>11</v>
      </c>
      <c r="C7977" s="3">
        <v>28</v>
      </c>
      <c r="D7977" s="3">
        <v>12</v>
      </c>
      <c r="E7977" s="3">
        <v>3510.0390000000002</v>
      </c>
      <c r="F7977" s="3">
        <v>1755.02</v>
      </c>
      <c r="G7977" s="3">
        <f t="shared" si="248"/>
        <v>3.5100390000000004</v>
      </c>
      <c r="H7977" s="3">
        <f t="shared" si="249"/>
        <v>1.75502</v>
      </c>
      <c r="J7977" s="3" cm="1">
        <f t="array" ref="J7977">+INDEX(G7977:H7977,,MATCH(Rates!$G$7,$G$4:$H$4,0))</f>
        <v>3.5100390000000004</v>
      </c>
    </row>
    <row r="7978" spans="2:10" x14ac:dyDescent="0.25">
      <c r="B7978" s="3">
        <v>11</v>
      </c>
      <c r="C7978" s="3">
        <v>28</v>
      </c>
      <c r="D7978" s="3">
        <v>13</v>
      </c>
      <c r="E7978" s="3">
        <v>2905.95</v>
      </c>
      <c r="F7978" s="3">
        <v>1452.9749999999999</v>
      </c>
      <c r="G7978" s="3">
        <f t="shared" si="248"/>
        <v>2.9059499999999998</v>
      </c>
      <c r="H7978" s="3">
        <f t="shared" si="249"/>
        <v>1.4529749999999999</v>
      </c>
      <c r="J7978" s="3" cm="1">
        <f t="array" ref="J7978">+INDEX(G7978:H7978,,MATCH(Rates!$G$7,$G$4:$H$4,0))</f>
        <v>2.9059499999999998</v>
      </c>
    </row>
    <row r="7979" spans="2:10" x14ac:dyDescent="0.25">
      <c r="B7979" s="3">
        <v>11</v>
      </c>
      <c r="C7979" s="3">
        <v>28</v>
      </c>
      <c r="D7979" s="3">
        <v>14</v>
      </c>
      <c r="E7979" s="3">
        <v>2319.518</v>
      </c>
      <c r="F7979" s="3">
        <v>1159.759</v>
      </c>
      <c r="G7979" s="3">
        <f t="shared" si="248"/>
        <v>2.319518</v>
      </c>
      <c r="H7979" s="3">
        <f t="shared" si="249"/>
        <v>1.159759</v>
      </c>
      <c r="J7979" s="3" cm="1">
        <f t="array" ref="J7979">+INDEX(G7979:H7979,,MATCH(Rates!$G$7,$G$4:$H$4,0))</f>
        <v>2.319518</v>
      </c>
    </row>
    <row r="7980" spans="2:10" x14ac:dyDescent="0.25">
      <c r="B7980" s="3">
        <v>11</v>
      </c>
      <c r="C7980" s="3">
        <v>28</v>
      </c>
      <c r="D7980" s="3">
        <v>15</v>
      </c>
      <c r="E7980" s="3">
        <v>880.33399999999995</v>
      </c>
      <c r="F7980" s="3">
        <v>440.16699999999997</v>
      </c>
      <c r="G7980" s="3">
        <f t="shared" si="248"/>
        <v>0.88033399999999995</v>
      </c>
      <c r="H7980" s="3">
        <f t="shared" si="249"/>
        <v>0.44016699999999997</v>
      </c>
      <c r="J7980" s="3" cm="1">
        <f t="array" ref="J7980">+INDEX(G7980:H7980,,MATCH(Rates!$G$7,$G$4:$H$4,0))</f>
        <v>0.88033399999999995</v>
      </c>
    </row>
    <row r="7981" spans="2:10" x14ac:dyDescent="0.25">
      <c r="B7981" s="3">
        <v>11</v>
      </c>
      <c r="C7981" s="3">
        <v>28</v>
      </c>
      <c r="D7981" s="3">
        <v>16</v>
      </c>
      <c r="E7981" s="3">
        <v>94.123000000000005</v>
      </c>
      <c r="F7981" s="3">
        <v>47.061999999999998</v>
      </c>
      <c r="G7981" s="3">
        <f t="shared" si="248"/>
        <v>9.4122999999999998E-2</v>
      </c>
      <c r="H7981" s="3">
        <f t="shared" si="249"/>
        <v>4.7062E-2</v>
      </c>
      <c r="J7981" s="3" cm="1">
        <f t="array" ref="J7981">+INDEX(G7981:H7981,,MATCH(Rates!$G$7,$G$4:$H$4,0))</f>
        <v>9.4122999999999998E-2</v>
      </c>
    </row>
    <row r="7982" spans="2:10" x14ac:dyDescent="0.25">
      <c r="B7982" s="3">
        <v>11</v>
      </c>
      <c r="C7982" s="3">
        <v>28</v>
      </c>
      <c r="D7982" s="3">
        <v>17</v>
      </c>
      <c r="E7982" s="3">
        <v>0</v>
      </c>
      <c r="F7982" s="3">
        <v>0</v>
      </c>
      <c r="G7982" s="3">
        <f t="shared" si="248"/>
        <v>0</v>
      </c>
      <c r="H7982" s="3">
        <f t="shared" si="249"/>
        <v>0</v>
      </c>
      <c r="J7982" s="3" cm="1">
        <f t="array" ref="J7982">+INDEX(G7982:H7982,,MATCH(Rates!$G$7,$G$4:$H$4,0))</f>
        <v>0</v>
      </c>
    </row>
    <row r="7983" spans="2:10" x14ac:dyDescent="0.25">
      <c r="B7983" s="3">
        <v>11</v>
      </c>
      <c r="C7983" s="3">
        <v>28</v>
      </c>
      <c r="D7983" s="3">
        <v>18</v>
      </c>
      <c r="E7983" s="3">
        <v>0</v>
      </c>
      <c r="F7983" s="3">
        <v>0</v>
      </c>
      <c r="G7983" s="3">
        <f t="shared" si="248"/>
        <v>0</v>
      </c>
      <c r="H7983" s="3">
        <f t="shared" si="249"/>
        <v>0</v>
      </c>
      <c r="J7983" s="3" cm="1">
        <f t="array" ref="J7983">+INDEX(G7983:H7983,,MATCH(Rates!$G$7,$G$4:$H$4,0))</f>
        <v>0</v>
      </c>
    </row>
    <row r="7984" spans="2:10" x14ac:dyDescent="0.25">
      <c r="B7984" s="3">
        <v>11</v>
      </c>
      <c r="C7984" s="3">
        <v>28</v>
      </c>
      <c r="D7984" s="3">
        <v>19</v>
      </c>
      <c r="E7984" s="3">
        <v>0</v>
      </c>
      <c r="F7984" s="3">
        <v>0</v>
      </c>
      <c r="G7984" s="3">
        <f t="shared" si="248"/>
        <v>0</v>
      </c>
      <c r="H7984" s="3">
        <f t="shared" si="249"/>
        <v>0</v>
      </c>
      <c r="J7984" s="3" cm="1">
        <f t="array" ref="J7984">+INDEX(G7984:H7984,,MATCH(Rates!$G$7,$G$4:$H$4,0))</f>
        <v>0</v>
      </c>
    </row>
    <row r="7985" spans="2:10" x14ac:dyDescent="0.25">
      <c r="B7985" s="3">
        <v>11</v>
      </c>
      <c r="C7985" s="3">
        <v>28</v>
      </c>
      <c r="D7985" s="3">
        <v>20</v>
      </c>
      <c r="E7985" s="3">
        <v>0</v>
      </c>
      <c r="F7985" s="3">
        <v>0</v>
      </c>
      <c r="G7985" s="3">
        <f t="shared" si="248"/>
        <v>0</v>
      </c>
      <c r="H7985" s="3">
        <f t="shared" si="249"/>
        <v>0</v>
      </c>
      <c r="J7985" s="3" cm="1">
        <f t="array" ref="J7985">+INDEX(G7985:H7985,,MATCH(Rates!$G$7,$G$4:$H$4,0))</f>
        <v>0</v>
      </c>
    </row>
    <row r="7986" spans="2:10" x14ac:dyDescent="0.25">
      <c r="B7986" s="3">
        <v>11</v>
      </c>
      <c r="C7986" s="3">
        <v>28</v>
      </c>
      <c r="D7986" s="3">
        <v>21</v>
      </c>
      <c r="E7986" s="3">
        <v>0</v>
      </c>
      <c r="F7986" s="3">
        <v>0</v>
      </c>
      <c r="G7986" s="3">
        <f t="shared" si="248"/>
        <v>0</v>
      </c>
      <c r="H7986" s="3">
        <f t="shared" si="249"/>
        <v>0</v>
      </c>
      <c r="J7986" s="3" cm="1">
        <f t="array" ref="J7986">+INDEX(G7986:H7986,,MATCH(Rates!$G$7,$G$4:$H$4,0))</f>
        <v>0</v>
      </c>
    </row>
    <row r="7987" spans="2:10" x14ac:dyDescent="0.25">
      <c r="B7987" s="3">
        <v>11</v>
      </c>
      <c r="C7987" s="3">
        <v>28</v>
      </c>
      <c r="D7987" s="3">
        <v>22</v>
      </c>
      <c r="E7987" s="3">
        <v>0</v>
      </c>
      <c r="F7987" s="3">
        <v>0</v>
      </c>
      <c r="G7987" s="3">
        <f t="shared" si="248"/>
        <v>0</v>
      </c>
      <c r="H7987" s="3">
        <f t="shared" si="249"/>
        <v>0</v>
      </c>
      <c r="J7987" s="3" cm="1">
        <f t="array" ref="J7987">+INDEX(G7987:H7987,,MATCH(Rates!$G$7,$G$4:$H$4,0))</f>
        <v>0</v>
      </c>
    </row>
    <row r="7988" spans="2:10" x14ac:dyDescent="0.25">
      <c r="B7988" s="3">
        <v>11</v>
      </c>
      <c r="C7988" s="3">
        <v>28</v>
      </c>
      <c r="D7988" s="3">
        <v>23</v>
      </c>
      <c r="E7988" s="3">
        <v>0</v>
      </c>
      <c r="F7988" s="3">
        <v>0</v>
      </c>
      <c r="G7988" s="3">
        <f t="shared" si="248"/>
        <v>0</v>
      </c>
      <c r="H7988" s="3">
        <f t="shared" si="249"/>
        <v>0</v>
      </c>
      <c r="J7988" s="3" cm="1">
        <f t="array" ref="J7988">+INDEX(G7988:H7988,,MATCH(Rates!$G$7,$G$4:$H$4,0))</f>
        <v>0</v>
      </c>
    </row>
    <row r="7989" spans="2:10" x14ac:dyDescent="0.25">
      <c r="B7989" s="3">
        <v>11</v>
      </c>
      <c r="C7989" s="3">
        <v>29</v>
      </c>
      <c r="D7989" s="3">
        <v>0</v>
      </c>
      <c r="E7989" s="3">
        <v>0</v>
      </c>
      <c r="F7989" s="3">
        <v>0</v>
      </c>
      <c r="G7989" s="3">
        <f t="shared" si="248"/>
        <v>0</v>
      </c>
      <c r="H7989" s="3">
        <f t="shared" si="249"/>
        <v>0</v>
      </c>
      <c r="J7989" s="3" cm="1">
        <f t="array" ref="J7989">+INDEX(G7989:H7989,,MATCH(Rates!$G$7,$G$4:$H$4,0))</f>
        <v>0</v>
      </c>
    </row>
    <row r="7990" spans="2:10" x14ac:dyDescent="0.25">
      <c r="B7990" s="3">
        <v>11</v>
      </c>
      <c r="C7990" s="3">
        <v>29</v>
      </c>
      <c r="D7990" s="3">
        <v>1</v>
      </c>
      <c r="E7990" s="3">
        <v>0</v>
      </c>
      <c r="F7990" s="3">
        <v>0</v>
      </c>
      <c r="G7990" s="3">
        <f t="shared" si="248"/>
        <v>0</v>
      </c>
      <c r="H7990" s="3">
        <f t="shared" si="249"/>
        <v>0</v>
      </c>
      <c r="J7990" s="3" cm="1">
        <f t="array" ref="J7990">+INDEX(G7990:H7990,,MATCH(Rates!$G$7,$G$4:$H$4,0))</f>
        <v>0</v>
      </c>
    </row>
    <row r="7991" spans="2:10" x14ac:dyDescent="0.25">
      <c r="B7991" s="3">
        <v>11</v>
      </c>
      <c r="C7991" s="3">
        <v>29</v>
      </c>
      <c r="D7991" s="3">
        <v>2</v>
      </c>
      <c r="E7991" s="3">
        <v>0</v>
      </c>
      <c r="F7991" s="3">
        <v>0</v>
      </c>
      <c r="G7991" s="3">
        <f t="shared" si="248"/>
        <v>0</v>
      </c>
      <c r="H7991" s="3">
        <f t="shared" si="249"/>
        <v>0</v>
      </c>
      <c r="J7991" s="3" cm="1">
        <f t="array" ref="J7991">+INDEX(G7991:H7991,,MATCH(Rates!$G$7,$G$4:$H$4,0))</f>
        <v>0</v>
      </c>
    </row>
    <row r="7992" spans="2:10" x14ac:dyDescent="0.25">
      <c r="B7992" s="3">
        <v>11</v>
      </c>
      <c r="C7992" s="3">
        <v>29</v>
      </c>
      <c r="D7992" s="3">
        <v>3</v>
      </c>
      <c r="E7992" s="3">
        <v>0</v>
      </c>
      <c r="F7992" s="3">
        <v>0</v>
      </c>
      <c r="G7992" s="3">
        <f t="shared" si="248"/>
        <v>0</v>
      </c>
      <c r="H7992" s="3">
        <f t="shared" si="249"/>
        <v>0</v>
      </c>
      <c r="J7992" s="3" cm="1">
        <f t="array" ref="J7992">+INDEX(G7992:H7992,,MATCH(Rates!$G$7,$G$4:$H$4,0))</f>
        <v>0</v>
      </c>
    </row>
    <row r="7993" spans="2:10" x14ac:dyDescent="0.25">
      <c r="B7993" s="3">
        <v>11</v>
      </c>
      <c r="C7993" s="3">
        <v>29</v>
      </c>
      <c r="D7993" s="3">
        <v>4</v>
      </c>
      <c r="E7993" s="3">
        <v>0</v>
      </c>
      <c r="F7993" s="3">
        <v>0</v>
      </c>
      <c r="G7993" s="3">
        <f t="shared" si="248"/>
        <v>0</v>
      </c>
      <c r="H7993" s="3">
        <f t="shared" si="249"/>
        <v>0</v>
      </c>
      <c r="J7993" s="3" cm="1">
        <f t="array" ref="J7993">+INDEX(G7993:H7993,,MATCH(Rates!$G$7,$G$4:$H$4,0))</f>
        <v>0</v>
      </c>
    </row>
    <row r="7994" spans="2:10" x14ac:dyDescent="0.25">
      <c r="B7994" s="3">
        <v>11</v>
      </c>
      <c r="C7994" s="3">
        <v>29</v>
      </c>
      <c r="D7994" s="3">
        <v>5</v>
      </c>
      <c r="E7994" s="3">
        <v>0</v>
      </c>
      <c r="F7994" s="3">
        <v>0</v>
      </c>
      <c r="G7994" s="3">
        <f t="shared" si="248"/>
        <v>0</v>
      </c>
      <c r="H7994" s="3">
        <f t="shared" si="249"/>
        <v>0</v>
      </c>
      <c r="J7994" s="3" cm="1">
        <f t="array" ref="J7994">+INDEX(G7994:H7994,,MATCH(Rates!$G$7,$G$4:$H$4,0))</f>
        <v>0</v>
      </c>
    </row>
    <row r="7995" spans="2:10" x14ac:dyDescent="0.25">
      <c r="B7995" s="3">
        <v>11</v>
      </c>
      <c r="C7995" s="3">
        <v>29</v>
      </c>
      <c r="D7995" s="3">
        <v>6</v>
      </c>
      <c r="E7995" s="3">
        <v>0</v>
      </c>
      <c r="F7995" s="3">
        <v>0</v>
      </c>
      <c r="G7995" s="3">
        <f t="shared" si="248"/>
        <v>0</v>
      </c>
      <c r="H7995" s="3">
        <f t="shared" si="249"/>
        <v>0</v>
      </c>
      <c r="J7995" s="3" cm="1">
        <f t="array" ref="J7995">+INDEX(G7995:H7995,,MATCH(Rates!$G$7,$G$4:$H$4,0))</f>
        <v>0</v>
      </c>
    </row>
    <row r="7996" spans="2:10" x14ac:dyDescent="0.25">
      <c r="B7996" s="3">
        <v>11</v>
      </c>
      <c r="C7996" s="3">
        <v>29</v>
      </c>
      <c r="D7996" s="3">
        <v>7</v>
      </c>
      <c r="E7996" s="3">
        <v>0</v>
      </c>
      <c r="F7996" s="3">
        <v>0</v>
      </c>
      <c r="G7996" s="3">
        <f t="shared" si="248"/>
        <v>0</v>
      </c>
      <c r="H7996" s="3">
        <f t="shared" si="249"/>
        <v>0</v>
      </c>
      <c r="J7996" s="3" cm="1">
        <f t="array" ref="J7996">+INDEX(G7996:H7996,,MATCH(Rates!$G$7,$G$4:$H$4,0))</f>
        <v>0</v>
      </c>
    </row>
    <row r="7997" spans="2:10" x14ac:dyDescent="0.25">
      <c r="B7997" s="3">
        <v>11</v>
      </c>
      <c r="C7997" s="3">
        <v>29</v>
      </c>
      <c r="D7997" s="3">
        <v>8</v>
      </c>
      <c r="E7997" s="3">
        <v>0</v>
      </c>
      <c r="F7997" s="3">
        <v>0</v>
      </c>
      <c r="G7997" s="3">
        <f t="shared" si="248"/>
        <v>0</v>
      </c>
      <c r="H7997" s="3">
        <f t="shared" si="249"/>
        <v>0</v>
      </c>
      <c r="J7997" s="3" cm="1">
        <f t="array" ref="J7997">+INDEX(G7997:H7997,,MATCH(Rates!$G$7,$G$4:$H$4,0))</f>
        <v>0</v>
      </c>
    </row>
    <row r="7998" spans="2:10" x14ac:dyDescent="0.25">
      <c r="B7998" s="3">
        <v>11</v>
      </c>
      <c r="C7998" s="3">
        <v>29</v>
      </c>
      <c r="D7998" s="3">
        <v>9</v>
      </c>
      <c r="E7998" s="3">
        <v>366.75099999999998</v>
      </c>
      <c r="F7998" s="3">
        <v>183.376</v>
      </c>
      <c r="G7998" s="3">
        <f t="shared" si="248"/>
        <v>0.36675099999999999</v>
      </c>
      <c r="H7998" s="3">
        <f t="shared" si="249"/>
        <v>0.18337600000000001</v>
      </c>
      <c r="J7998" s="3" cm="1">
        <f t="array" ref="J7998">+INDEX(G7998:H7998,,MATCH(Rates!$G$7,$G$4:$H$4,0))</f>
        <v>0.36675099999999999</v>
      </c>
    </row>
    <row r="7999" spans="2:10" x14ac:dyDescent="0.25">
      <c r="B7999" s="3">
        <v>11</v>
      </c>
      <c r="C7999" s="3">
        <v>29</v>
      </c>
      <c r="D7999" s="3">
        <v>10</v>
      </c>
      <c r="E7999" s="3">
        <v>321.17</v>
      </c>
      <c r="F7999" s="3">
        <v>160.58500000000001</v>
      </c>
      <c r="G7999" s="3">
        <f t="shared" si="248"/>
        <v>0.32117000000000001</v>
      </c>
      <c r="H7999" s="3">
        <f t="shared" si="249"/>
        <v>0.16058500000000001</v>
      </c>
      <c r="J7999" s="3" cm="1">
        <f t="array" ref="J7999">+INDEX(G7999:H7999,,MATCH(Rates!$G$7,$G$4:$H$4,0))</f>
        <v>0.32117000000000001</v>
      </c>
    </row>
    <row r="8000" spans="2:10" x14ac:dyDescent="0.25">
      <c r="B8000" s="3">
        <v>11</v>
      </c>
      <c r="C8000" s="3">
        <v>29</v>
      </c>
      <c r="D8000" s="3">
        <v>11</v>
      </c>
      <c r="E8000" s="3">
        <v>848.87800000000004</v>
      </c>
      <c r="F8000" s="3">
        <v>424.43900000000002</v>
      </c>
      <c r="G8000" s="3">
        <f t="shared" si="248"/>
        <v>0.84887800000000002</v>
      </c>
      <c r="H8000" s="3">
        <f t="shared" si="249"/>
        <v>0.42443900000000001</v>
      </c>
      <c r="J8000" s="3" cm="1">
        <f t="array" ref="J8000">+INDEX(G8000:H8000,,MATCH(Rates!$G$7,$G$4:$H$4,0))</f>
        <v>0.84887800000000002</v>
      </c>
    </row>
    <row r="8001" spans="2:10" x14ac:dyDescent="0.25">
      <c r="B8001" s="3">
        <v>11</v>
      </c>
      <c r="C8001" s="3">
        <v>29</v>
      </c>
      <c r="D8001" s="3">
        <v>12</v>
      </c>
      <c r="E8001" s="3">
        <v>846.28200000000004</v>
      </c>
      <c r="F8001" s="3">
        <v>423.14100000000002</v>
      </c>
      <c r="G8001" s="3">
        <f t="shared" si="248"/>
        <v>0.84628200000000009</v>
      </c>
      <c r="H8001" s="3">
        <f t="shared" si="249"/>
        <v>0.42314100000000004</v>
      </c>
      <c r="J8001" s="3" cm="1">
        <f t="array" ref="J8001">+INDEX(G8001:H8001,,MATCH(Rates!$G$7,$G$4:$H$4,0))</f>
        <v>0.84628200000000009</v>
      </c>
    </row>
    <row r="8002" spans="2:10" x14ac:dyDescent="0.25">
      <c r="B8002" s="3">
        <v>11</v>
      </c>
      <c r="C8002" s="3">
        <v>29</v>
      </c>
      <c r="D8002" s="3">
        <v>13</v>
      </c>
      <c r="E8002" s="3">
        <v>893.44200000000001</v>
      </c>
      <c r="F8002" s="3">
        <v>446.721</v>
      </c>
      <c r="G8002" s="3">
        <f t="shared" si="248"/>
        <v>0.89344199999999996</v>
      </c>
      <c r="H8002" s="3">
        <f t="shared" si="249"/>
        <v>0.44672099999999998</v>
      </c>
      <c r="J8002" s="3" cm="1">
        <f t="array" ref="J8002">+INDEX(G8002:H8002,,MATCH(Rates!$G$7,$G$4:$H$4,0))</f>
        <v>0.89344199999999996</v>
      </c>
    </row>
    <row r="8003" spans="2:10" x14ac:dyDescent="0.25">
      <c r="B8003" s="3">
        <v>11</v>
      </c>
      <c r="C8003" s="3">
        <v>29</v>
      </c>
      <c r="D8003" s="3">
        <v>14</v>
      </c>
      <c r="E8003" s="3">
        <v>422.185</v>
      </c>
      <c r="F8003" s="3">
        <v>211.09200000000001</v>
      </c>
      <c r="G8003" s="3">
        <f t="shared" si="248"/>
        <v>0.42218499999999998</v>
      </c>
      <c r="H8003" s="3">
        <f t="shared" si="249"/>
        <v>0.211092</v>
      </c>
      <c r="J8003" s="3" cm="1">
        <f t="array" ref="J8003">+INDEX(G8003:H8003,,MATCH(Rates!$G$7,$G$4:$H$4,0))</f>
        <v>0.42218499999999998</v>
      </c>
    </row>
    <row r="8004" spans="2:10" x14ac:dyDescent="0.25">
      <c r="B8004" s="3">
        <v>11</v>
      </c>
      <c r="C8004" s="3">
        <v>29</v>
      </c>
      <c r="D8004" s="3">
        <v>15</v>
      </c>
      <c r="E8004" s="3">
        <v>221.583</v>
      </c>
      <c r="F8004" s="3">
        <v>110.791</v>
      </c>
      <c r="G8004" s="3">
        <f t="shared" si="248"/>
        <v>0.221583</v>
      </c>
      <c r="H8004" s="3">
        <f t="shared" si="249"/>
        <v>0.110791</v>
      </c>
      <c r="J8004" s="3" cm="1">
        <f t="array" ref="J8004">+INDEX(G8004:H8004,,MATCH(Rates!$G$7,$G$4:$H$4,0))</f>
        <v>0.221583</v>
      </c>
    </row>
    <row r="8005" spans="2:10" x14ac:dyDescent="0.25">
      <c r="B8005" s="3">
        <v>11</v>
      </c>
      <c r="C8005" s="3">
        <v>29</v>
      </c>
      <c r="D8005" s="3">
        <v>16</v>
      </c>
      <c r="E8005" s="3">
        <v>40.985999999999997</v>
      </c>
      <c r="F8005" s="3">
        <v>20.492999999999999</v>
      </c>
      <c r="G8005" s="3">
        <f t="shared" si="248"/>
        <v>4.0985999999999995E-2</v>
      </c>
      <c r="H8005" s="3">
        <f t="shared" si="249"/>
        <v>2.0492999999999997E-2</v>
      </c>
      <c r="J8005" s="3" cm="1">
        <f t="array" ref="J8005">+INDEX(G8005:H8005,,MATCH(Rates!$G$7,$G$4:$H$4,0))</f>
        <v>4.0985999999999995E-2</v>
      </c>
    </row>
    <row r="8006" spans="2:10" x14ac:dyDescent="0.25">
      <c r="B8006" s="3">
        <v>11</v>
      </c>
      <c r="C8006" s="3">
        <v>29</v>
      </c>
      <c r="D8006" s="3">
        <v>17</v>
      </c>
      <c r="E8006" s="3">
        <v>0</v>
      </c>
      <c r="F8006" s="3">
        <v>0</v>
      </c>
      <c r="G8006" s="3">
        <f t="shared" si="248"/>
        <v>0</v>
      </c>
      <c r="H8006" s="3">
        <f t="shared" si="249"/>
        <v>0</v>
      </c>
      <c r="J8006" s="3" cm="1">
        <f t="array" ref="J8006">+INDEX(G8006:H8006,,MATCH(Rates!$G$7,$G$4:$H$4,0))</f>
        <v>0</v>
      </c>
    </row>
    <row r="8007" spans="2:10" x14ac:dyDescent="0.25">
      <c r="B8007" s="3">
        <v>11</v>
      </c>
      <c r="C8007" s="3">
        <v>29</v>
      </c>
      <c r="D8007" s="3">
        <v>18</v>
      </c>
      <c r="E8007" s="3">
        <v>0</v>
      </c>
      <c r="F8007" s="3">
        <v>0</v>
      </c>
      <c r="G8007" s="3">
        <f t="shared" si="248"/>
        <v>0</v>
      </c>
      <c r="H8007" s="3">
        <f t="shared" si="249"/>
        <v>0</v>
      </c>
      <c r="J8007" s="3" cm="1">
        <f t="array" ref="J8007">+INDEX(G8007:H8007,,MATCH(Rates!$G$7,$G$4:$H$4,0))</f>
        <v>0</v>
      </c>
    </row>
    <row r="8008" spans="2:10" x14ac:dyDescent="0.25">
      <c r="B8008" s="3">
        <v>11</v>
      </c>
      <c r="C8008" s="3">
        <v>29</v>
      </c>
      <c r="D8008" s="3">
        <v>19</v>
      </c>
      <c r="E8008" s="3">
        <v>0</v>
      </c>
      <c r="F8008" s="3">
        <v>0</v>
      </c>
      <c r="G8008" s="3">
        <f t="shared" si="248"/>
        <v>0</v>
      </c>
      <c r="H8008" s="3">
        <f t="shared" si="249"/>
        <v>0</v>
      </c>
      <c r="J8008" s="3" cm="1">
        <f t="array" ref="J8008">+INDEX(G8008:H8008,,MATCH(Rates!$G$7,$G$4:$H$4,0))</f>
        <v>0</v>
      </c>
    </row>
    <row r="8009" spans="2:10" x14ac:dyDescent="0.25">
      <c r="B8009" s="3">
        <v>11</v>
      </c>
      <c r="C8009" s="3">
        <v>29</v>
      </c>
      <c r="D8009" s="3">
        <v>20</v>
      </c>
      <c r="E8009" s="3">
        <v>0</v>
      </c>
      <c r="F8009" s="3">
        <v>0</v>
      </c>
      <c r="G8009" s="3">
        <f t="shared" si="248"/>
        <v>0</v>
      </c>
      <c r="H8009" s="3">
        <f t="shared" si="249"/>
        <v>0</v>
      </c>
      <c r="J8009" s="3" cm="1">
        <f t="array" ref="J8009">+INDEX(G8009:H8009,,MATCH(Rates!$G$7,$G$4:$H$4,0))</f>
        <v>0</v>
      </c>
    </row>
    <row r="8010" spans="2:10" x14ac:dyDescent="0.25">
      <c r="B8010" s="3">
        <v>11</v>
      </c>
      <c r="C8010" s="3">
        <v>29</v>
      </c>
      <c r="D8010" s="3">
        <v>21</v>
      </c>
      <c r="E8010" s="3">
        <v>0</v>
      </c>
      <c r="F8010" s="3">
        <v>0</v>
      </c>
      <c r="G8010" s="3">
        <f t="shared" si="248"/>
        <v>0</v>
      </c>
      <c r="H8010" s="3">
        <f t="shared" si="249"/>
        <v>0</v>
      </c>
      <c r="J8010" s="3" cm="1">
        <f t="array" ref="J8010">+INDEX(G8010:H8010,,MATCH(Rates!$G$7,$G$4:$H$4,0))</f>
        <v>0</v>
      </c>
    </row>
    <row r="8011" spans="2:10" x14ac:dyDescent="0.25">
      <c r="B8011" s="3">
        <v>11</v>
      </c>
      <c r="C8011" s="3">
        <v>29</v>
      </c>
      <c r="D8011" s="3">
        <v>22</v>
      </c>
      <c r="E8011" s="3">
        <v>0</v>
      </c>
      <c r="F8011" s="3">
        <v>0</v>
      </c>
      <c r="G8011" s="3">
        <f t="shared" si="248"/>
        <v>0</v>
      </c>
      <c r="H8011" s="3">
        <f t="shared" si="249"/>
        <v>0</v>
      </c>
      <c r="J8011" s="3" cm="1">
        <f t="array" ref="J8011">+INDEX(G8011:H8011,,MATCH(Rates!$G$7,$G$4:$H$4,0))</f>
        <v>0</v>
      </c>
    </row>
    <row r="8012" spans="2:10" x14ac:dyDescent="0.25">
      <c r="B8012" s="3">
        <v>11</v>
      </c>
      <c r="C8012" s="3">
        <v>29</v>
      </c>
      <c r="D8012" s="3">
        <v>23</v>
      </c>
      <c r="E8012" s="3">
        <v>0</v>
      </c>
      <c r="F8012" s="3">
        <v>0</v>
      </c>
      <c r="G8012" s="3">
        <f t="shared" si="248"/>
        <v>0</v>
      </c>
      <c r="H8012" s="3">
        <f t="shared" si="249"/>
        <v>0</v>
      </c>
      <c r="J8012" s="3" cm="1">
        <f t="array" ref="J8012">+INDEX(G8012:H8012,,MATCH(Rates!$G$7,$G$4:$H$4,0))</f>
        <v>0</v>
      </c>
    </row>
    <row r="8013" spans="2:10" x14ac:dyDescent="0.25">
      <c r="B8013" s="3">
        <v>11</v>
      </c>
      <c r="C8013" s="3">
        <v>30</v>
      </c>
      <c r="D8013" s="3">
        <v>0</v>
      </c>
      <c r="E8013" s="3">
        <v>0</v>
      </c>
      <c r="F8013" s="3">
        <v>0</v>
      </c>
      <c r="G8013" s="3">
        <f t="shared" si="248"/>
        <v>0</v>
      </c>
      <c r="H8013" s="3">
        <f t="shared" si="249"/>
        <v>0</v>
      </c>
      <c r="J8013" s="3" cm="1">
        <f t="array" ref="J8013">+INDEX(G8013:H8013,,MATCH(Rates!$G$7,$G$4:$H$4,0))</f>
        <v>0</v>
      </c>
    </row>
    <row r="8014" spans="2:10" x14ac:dyDescent="0.25">
      <c r="B8014" s="3">
        <v>11</v>
      </c>
      <c r="C8014" s="3">
        <v>30</v>
      </c>
      <c r="D8014" s="3">
        <v>1</v>
      </c>
      <c r="E8014" s="3">
        <v>0</v>
      </c>
      <c r="F8014" s="3">
        <v>0</v>
      </c>
      <c r="G8014" s="3">
        <f t="shared" si="248"/>
        <v>0</v>
      </c>
      <c r="H8014" s="3">
        <f t="shared" si="249"/>
        <v>0</v>
      </c>
      <c r="J8014" s="3" cm="1">
        <f t="array" ref="J8014">+INDEX(G8014:H8014,,MATCH(Rates!$G$7,$G$4:$H$4,0))</f>
        <v>0</v>
      </c>
    </row>
    <row r="8015" spans="2:10" x14ac:dyDescent="0.25">
      <c r="B8015" s="3">
        <v>11</v>
      </c>
      <c r="C8015" s="3">
        <v>30</v>
      </c>
      <c r="D8015" s="3">
        <v>2</v>
      </c>
      <c r="E8015" s="3">
        <v>0</v>
      </c>
      <c r="F8015" s="3">
        <v>0</v>
      </c>
      <c r="G8015" s="3">
        <f t="shared" si="248"/>
        <v>0</v>
      </c>
      <c r="H8015" s="3">
        <f t="shared" si="249"/>
        <v>0</v>
      </c>
      <c r="J8015" s="3" cm="1">
        <f t="array" ref="J8015">+INDEX(G8015:H8015,,MATCH(Rates!$G$7,$G$4:$H$4,0))</f>
        <v>0</v>
      </c>
    </row>
    <row r="8016" spans="2:10" x14ac:dyDescent="0.25">
      <c r="B8016" s="3">
        <v>11</v>
      </c>
      <c r="C8016" s="3">
        <v>30</v>
      </c>
      <c r="D8016" s="3">
        <v>3</v>
      </c>
      <c r="E8016" s="3">
        <v>0</v>
      </c>
      <c r="F8016" s="3">
        <v>0</v>
      </c>
      <c r="G8016" s="3">
        <f t="shared" si="248"/>
        <v>0</v>
      </c>
      <c r="H8016" s="3">
        <f t="shared" si="249"/>
        <v>0</v>
      </c>
      <c r="J8016" s="3" cm="1">
        <f t="array" ref="J8016">+INDEX(G8016:H8016,,MATCH(Rates!$G$7,$G$4:$H$4,0))</f>
        <v>0</v>
      </c>
    </row>
    <row r="8017" spans="2:10" x14ac:dyDescent="0.25">
      <c r="B8017" s="3">
        <v>11</v>
      </c>
      <c r="C8017" s="3">
        <v>30</v>
      </c>
      <c r="D8017" s="3">
        <v>4</v>
      </c>
      <c r="E8017" s="3">
        <v>0</v>
      </c>
      <c r="F8017" s="3">
        <v>0</v>
      </c>
      <c r="G8017" s="3">
        <f t="shared" si="248"/>
        <v>0</v>
      </c>
      <c r="H8017" s="3">
        <f t="shared" si="249"/>
        <v>0</v>
      </c>
      <c r="J8017" s="3" cm="1">
        <f t="array" ref="J8017">+INDEX(G8017:H8017,,MATCH(Rates!$G$7,$G$4:$H$4,0))</f>
        <v>0</v>
      </c>
    </row>
    <row r="8018" spans="2:10" x14ac:dyDescent="0.25">
      <c r="B8018" s="3">
        <v>11</v>
      </c>
      <c r="C8018" s="3">
        <v>30</v>
      </c>
      <c r="D8018" s="3">
        <v>5</v>
      </c>
      <c r="E8018" s="3">
        <v>0</v>
      </c>
      <c r="F8018" s="3">
        <v>0</v>
      </c>
      <c r="G8018" s="3">
        <f t="shared" si="248"/>
        <v>0</v>
      </c>
      <c r="H8018" s="3">
        <f t="shared" si="249"/>
        <v>0</v>
      </c>
      <c r="J8018" s="3" cm="1">
        <f t="array" ref="J8018">+INDEX(G8018:H8018,,MATCH(Rates!$G$7,$G$4:$H$4,0))</f>
        <v>0</v>
      </c>
    </row>
    <row r="8019" spans="2:10" x14ac:dyDescent="0.25">
      <c r="B8019" s="3">
        <v>11</v>
      </c>
      <c r="C8019" s="3">
        <v>30</v>
      </c>
      <c r="D8019" s="3">
        <v>6</v>
      </c>
      <c r="E8019" s="3">
        <v>0</v>
      </c>
      <c r="F8019" s="3">
        <v>0</v>
      </c>
      <c r="G8019" s="3">
        <f t="shared" si="248"/>
        <v>0</v>
      </c>
      <c r="H8019" s="3">
        <f t="shared" si="249"/>
        <v>0</v>
      </c>
      <c r="J8019" s="3" cm="1">
        <f t="array" ref="J8019">+INDEX(G8019:H8019,,MATCH(Rates!$G$7,$G$4:$H$4,0))</f>
        <v>0</v>
      </c>
    </row>
    <row r="8020" spans="2:10" x14ac:dyDescent="0.25">
      <c r="B8020" s="3">
        <v>11</v>
      </c>
      <c r="C8020" s="3">
        <v>30</v>
      </c>
      <c r="D8020" s="3">
        <v>7</v>
      </c>
      <c r="E8020" s="3">
        <v>0</v>
      </c>
      <c r="F8020" s="3">
        <v>0</v>
      </c>
      <c r="G8020" s="3">
        <f t="shared" si="248"/>
        <v>0</v>
      </c>
      <c r="H8020" s="3">
        <f t="shared" si="249"/>
        <v>0</v>
      </c>
      <c r="J8020" s="3" cm="1">
        <f t="array" ref="J8020">+INDEX(G8020:H8020,,MATCH(Rates!$G$7,$G$4:$H$4,0))</f>
        <v>0</v>
      </c>
    </row>
    <row r="8021" spans="2:10" x14ac:dyDescent="0.25">
      <c r="B8021" s="3">
        <v>11</v>
      </c>
      <c r="C8021" s="3">
        <v>30</v>
      </c>
      <c r="D8021" s="3">
        <v>8</v>
      </c>
      <c r="E8021" s="3">
        <v>990.66800000000001</v>
      </c>
      <c r="F8021" s="3">
        <v>495.334</v>
      </c>
      <c r="G8021" s="3">
        <f t="shared" ref="G8021:G8084" si="250">+E8021/1000</f>
        <v>0.99066799999999999</v>
      </c>
      <c r="H8021" s="3">
        <f t="shared" ref="H8021:H8084" si="251">+F8021/1000</f>
        <v>0.495334</v>
      </c>
      <c r="J8021" s="3" cm="1">
        <f t="array" ref="J8021">+INDEX(G8021:H8021,,MATCH(Rates!$G$7,$G$4:$H$4,0))</f>
        <v>0.99066799999999999</v>
      </c>
    </row>
    <row r="8022" spans="2:10" x14ac:dyDescent="0.25">
      <c r="B8022" s="3">
        <v>11</v>
      </c>
      <c r="C8022" s="3">
        <v>30</v>
      </c>
      <c r="D8022" s="3">
        <v>9</v>
      </c>
      <c r="E8022" s="3">
        <v>2724.663</v>
      </c>
      <c r="F8022" s="3">
        <v>1362.3320000000001</v>
      </c>
      <c r="G8022" s="3">
        <f t="shared" si="250"/>
        <v>2.7246630000000001</v>
      </c>
      <c r="H8022" s="3">
        <f t="shared" si="251"/>
        <v>1.3623320000000001</v>
      </c>
      <c r="J8022" s="3" cm="1">
        <f t="array" ref="J8022">+INDEX(G8022:H8022,,MATCH(Rates!$G$7,$G$4:$H$4,0))</f>
        <v>2.7246630000000001</v>
      </c>
    </row>
    <row r="8023" spans="2:10" x14ac:dyDescent="0.25">
      <c r="B8023" s="3">
        <v>11</v>
      </c>
      <c r="C8023" s="3">
        <v>30</v>
      </c>
      <c r="D8023" s="3">
        <v>10</v>
      </c>
      <c r="E8023" s="3">
        <v>4086.473</v>
      </c>
      <c r="F8023" s="3">
        <v>2043.2370000000001</v>
      </c>
      <c r="G8023" s="3">
        <f t="shared" si="250"/>
        <v>4.0864729999999998</v>
      </c>
      <c r="H8023" s="3">
        <f t="shared" si="251"/>
        <v>2.043237</v>
      </c>
      <c r="J8023" s="3" cm="1">
        <f t="array" ref="J8023">+INDEX(G8023:H8023,,MATCH(Rates!$G$7,$G$4:$H$4,0))</f>
        <v>4.0864729999999998</v>
      </c>
    </row>
    <row r="8024" spans="2:10" x14ac:dyDescent="0.25">
      <c r="B8024" s="3">
        <v>11</v>
      </c>
      <c r="C8024" s="3">
        <v>30</v>
      </c>
      <c r="D8024" s="3">
        <v>11</v>
      </c>
      <c r="E8024" s="3">
        <v>4836.25</v>
      </c>
      <c r="F8024" s="3">
        <v>2418.125</v>
      </c>
      <c r="G8024" s="3">
        <f t="shared" si="250"/>
        <v>4.8362499999999997</v>
      </c>
      <c r="H8024" s="3">
        <f t="shared" si="251"/>
        <v>2.4181249999999999</v>
      </c>
      <c r="J8024" s="3" cm="1">
        <f t="array" ref="J8024">+INDEX(G8024:H8024,,MATCH(Rates!$G$7,$G$4:$H$4,0))</f>
        <v>4.8362499999999997</v>
      </c>
    </row>
    <row r="8025" spans="2:10" x14ac:dyDescent="0.25">
      <c r="B8025" s="3">
        <v>11</v>
      </c>
      <c r="C8025" s="3">
        <v>30</v>
      </c>
      <c r="D8025" s="3">
        <v>12</v>
      </c>
      <c r="E8025" s="3">
        <v>4600.9269999999997</v>
      </c>
      <c r="F8025" s="3">
        <v>2300.4630000000002</v>
      </c>
      <c r="G8025" s="3">
        <f t="shared" si="250"/>
        <v>4.6009269999999995</v>
      </c>
      <c r="H8025" s="3">
        <f t="shared" si="251"/>
        <v>2.3004630000000001</v>
      </c>
      <c r="J8025" s="3" cm="1">
        <f t="array" ref="J8025">+INDEX(G8025:H8025,,MATCH(Rates!$G$7,$G$4:$H$4,0))</f>
        <v>4.6009269999999995</v>
      </c>
    </row>
    <row r="8026" spans="2:10" x14ac:dyDescent="0.25">
      <c r="B8026" s="3">
        <v>11</v>
      </c>
      <c r="C8026" s="3">
        <v>30</v>
      </c>
      <c r="D8026" s="3">
        <v>13</v>
      </c>
      <c r="E8026" s="3">
        <v>4793.4870000000001</v>
      </c>
      <c r="F8026" s="3">
        <v>2396.7440000000001</v>
      </c>
      <c r="G8026" s="3">
        <f t="shared" si="250"/>
        <v>4.7934869999999998</v>
      </c>
      <c r="H8026" s="3">
        <f t="shared" si="251"/>
        <v>2.396744</v>
      </c>
      <c r="J8026" s="3" cm="1">
        <f t="array" ref="J8026">+INDEX(G8026:H8026,,MATCH(Rates!$G$7,$G$4:$H$4,0))</f>
        <v>4.7934869999999998</v>
      </c>
    </row>
    <row r="8027" spans="2:10" x14ac:dyDescent="0.25">
      <c r="B8027" s="3">
        <v>11</v>
      </c>
      <c r="C8027" s="3">
        <v>30</v>
      </c>
      <c r="D8027" s="3">
        <v>14</v>
      </c>
      <c r="E8027" s="3">
        <v>3931.759</v>
      </c>
      <c r="F8027" s="3">
        <v>1965.88</v>
      </c>
      <c r="G8027" s="3">
        <f t="shared" si="250"/>
        <v>3.931759</v>
      </c>
      <c r="H8027" s="3">
        <f t="shared" si="251"/>
        <v>1.9658800000000001</v>
      </c>
      <c r="J8027" s="3" cm="1">
        <f t="array" ref="J8027">+INDEX(G8027:H8027,,MATCH(Rates!$G$7,$G$4:$H$4,0))</f>
        <v>3.931759</v>
      </c>
    </row>
    <row r="8028" spans="2:10" x14ac:dyDescent="0.25">
      <c r="B8028" s="3">
        <v>11</v>
      </c>
      <c r="C8028" s="3">
        <v>30</v>
      </c>
      <c r="D8028" s="3">
        <v>15</v>
      </c>
      <c r="E8028" s="3">
        <v>2744.4479999999999</v>
      </c>
      <c r="F8028" s="3">
        <v>1372.2239999999999</v>
      </c>
      <c r="G8028" s="3">
        <f t="shared" si="250"/>
        <v>2.7444479999999998</v>
      </c>
      <c r="H8028" s="3">
        <f t="shared" si="251"/>
        <v>1.3722239999999999</v>
      </c>
      <c r="J8028" s="3" cm="1">
        <f t="array" ref="J8028">+INDEX(G8028:H8028,,MATCH(Rates!$G$7,$G$4:$H$4,0))</f>
        <v>2.7444479999999998</v>
      </c>
    </row>
    <row r="8029" spans="2:10" x14ac:dyDescent="0.25">
      <c r="B8029" s="3">
        <v>11</v>
      </c>
      <c r="C8029" s="3">
        <v>30</v>
      </c>
      <c r="D8029" s="3">
        <v>16</v>
      </c>
      <c r="E8029" s="3">
        <v>1106.769</v>
      </c>
      <c r="F8029" s="3">
        <v>553.38400000000001</v>
      </c>
      <c r="G8029" s="3">
        <f t="shared" si="250"/>
        <v>1.1067690000000001</v>
      </c>
      <c r="H8029" s="3">
        <f t="shared" si="251"/>
        <v>0.55338399999999999</v>
      </c>
      <c r="J8029" s="3" cm="1">
        <f t="array" ref="J8029">+INDEX(G8029:H8029,,MATCH(Rates!$G$7,$G$4:$H$4,0))</f>
        <v>1.1067690000000001</v>
      </c>
    </row>
    <row r="8030" spans="2:10" x14ac:dyDescent="0.25">
      <c r="B8030" s="3">
        <v>11</v>
      </c>
      <c r="C8030" s="3">
        <v>30</v>
      </c>
      <c r="D8030" s="3">
        <v>17</v>
      </c>
      <c r="E8030" s="3">
        <v>0</v>
      </c>
      <c r="F8030" s="3">
        <v>0</v>
      </c>
      <c r="G8030" s="3">
        <f t="shared" si="250"/>
        <v>0</v>
      </c>
      <c r="H8030" s="3">
        <f t="shared" si="251"/>
        <v>0</v>
      </c>
      <c r="J8030" s="3" cm="1">
        <f t="array" ref="J8030">+INDEX(G8030:H8030,,MATCH(Rates!$G$7,$G$4:$H$4,0))</f>
        <v>0</v>
      </c>
    </row>
    <row r="8031" spans="2:10" x14ac:dyDescent="0.25">
      <c r="B8031" s="3">
        <v>11</v>
      </c>
      <c r="C8031" s="3">
        <v>30</v>
      </c>
      <c r="D8031" s="3">
        <v>18</v>
      </c>
      <c r="E8031" s="3">
        <v>0</v>
      </c>
      <c r="F8031" s="3">
        <v>0</v>
      </c>
      <c r="G8031" s="3">
        <f t="shared" si="250"/>
        <v>0</v>
      </c>
      <c r="H8031" s="3">
        <f t="shared" si="251"/>
        <v>0</v>
      </c>
      <c r="J8031" s="3" cm="1">
        <f t="array" ref="J8031">+INDEX(G8031:H8031,,MATCH(Rates!$G$7,$G$4:$H$4,0))</f>
        <v>0</v>
      </c>
    </row>
    <row r="8032" spans="2:10" x14ac:dyDescent="0.25">
      <c r="B8032" s="3">
        <v>11</v>
      </c>
      <c r="C8032" s="3">
        <v>30</v>
      </c>
      <c r="D8032" s="3">
        <v>19</v>
      </c>
      <c r="E8032" s="3">
        <v>0</v>
      </c>
      <c r="F8032" s="3">
        <v>0</v>
      </c>
      <c r="G8032" s="3">
        <f t="shared" si="250"/>
        <v>0</v>
      </c>
      <c r="H8032" s="3">
        <f t="shared" si="251"/>
        <v>0</v>
      </c>
      <c r="J8032" s="3" cm="1">
        <f t="array" ref="J8032">+INDEX(G8032:H8032,,MATCH(Rates!$G$7,$G$4:$H$4,0))</f>
        <v>0</v>
      </c>
    </row>
    <row r="8033" spans="2:10" x14ac:dyDescent="0.25">
      <c r="B8033" s="3">
        <v>11</v>
      </c>
      <c r="C8033" s="3">
        <v>30</v>
      </c>
      <c r="D8033" s="3">
        <v>20</v>
      </c>
      <c r="E8033" s="3">
        <v>0</v>
      </c>
      <c r="F8033" s="3">
        <v>0</v>
      </c>
      <c r="G8033" s="3">
        <f t="shared" si="250"/>
        <v>0</v>
      </c>
      <c r="H8033" s="3">
        <f t="shared" si="251"/>
        <v>0</v>
      </c>
      <c r="J8033" s="3" cm="1">
        <f t="array" ref="J8033">+INDEX(G8033:H8033,,MATCH(Rates!$G$7,$G$4:$H$4,0))</f>
        <v>0</v>
      </c>
    </row>
    <row r="8034" spans="2:10" x14ac:dyDescent="0.25">
      <c r="B8034" s="3">
        <v>11</v>
      </c>
      <c r="C8034" s="3">
        <v>30</v>
      </c>
      <c r="D8034" s="3">
        <v>21</v>
      </c>
      <c r="E8034" s="3">
        <v>0</v>
      </c>
      <c r="F8034" s="3">
        <v>0</v>
      </c>
      <c r="G8034" s="3">
        <f t="shared" si="250"/>
        <v>0</v>
      </c>
      <c r="H8034" s="3">
        <f t="shared" si="251"/>
        <v>0</v>
      </c>
      <c r="J8034" s="3" cm="1">
        <f t="array" ref="J8034">+INDEX(G8034:H8034,,MATCH(Rates!$G$7,$G$4:$H$4,0))</f>
        <v>0</v>
      </c>
    </row>
    <row r="8035" spans="2:10" x14ac:dyDescent="0.25">
      <c r="B8035" s="3">
        <v>11</v>
      </c>
      <c r="C8035" s="3">
        <v>30</v>
      </c>
      <c r="D8035" s="3">
        <v>22</v>
      </c>
      <c r="E8035" s="3">
        <v>0</v>
      </c>
      <c r="F8035" s="3">
        <v>0</v>
      </c>
      <c r="G8035" s="3">
        <f t="shared" si="250"/>
        <v>0</v>
      </c>
      <c r="H8035" s="3">
        <f t="shared" si="251"/>
        <v>0</v>
      </c>
      <c r="J8035" s="3" cm="1">
        <f t="array" ref="J8035">+INDEX(G8035:H8035,,MATCH(Rates!$G$7,$G$4:$H$4,0))</f>
        <v>0</v>
      </c>
    </row>
    <row r="8036" spans="2:10" x14ac:dyDescent="0.25">
      <c r="B8036" s="3">
        <v>11</v>
      </c>
      <c r="C8036" s="3">
        <v>30</v>
      </c>
      <c r="D8036" s="3">
        <v>23</v>
      </c>
      <c r="E8036" s="3">
        <v>0</v>
      </c>
      <c r="F8036" s="3">
        <v>0</v>
      </c>
      <c r="G8036" s="3">
        <f t="shared" si="250"/>
        <v>0</v>
      </c>
      <c r="H8036" s="3">
        <f t="shared" si="251"/>
        <v>0</v>
      </c>
      <c r="J8036" s="3" cm="1">
        <f t="array" ref="J8036">+INDEX(G8036:H8036,,MATCH(Rates!$G$7,$G$4:$H$4,0))</f>
        <v>0</v>
      </c>
    </row>
    <row r="8037" spans="2:10" x14ac:dyDescent="0.25">
      <c r="B8037" s="3">
        <v>12</v>
      </c>
      <c r="C8037" s="3">
        <v>1</v>
      </c>
      <c r="D8037" s="3">
        <v>0</v>
      </c>
      <c r="E8037" s="3">
        <v>0</v>
      </c>
      <c r="F8037" s="3">
        <v>0</v>
      </c>
      <c r="G8037" s="3">
        <f t="shared" si="250"/>
        <v>0</v>
      </c>
      <c r="H8037" s="3">
        <f t="shared" si="251"/>
        <v>0</v>
      </c>
      <c r="J8037" s="3" cm="1">
        <f t="array" ref="J8037">+INDEX(G8037:H8037,,MATCH(Rates!$G$7,$G$4:$H$4,0))</f>
        <v>0</v>
      </c>
    </row>
    <row r="8038" spans="2:10" x14ac:dyDescent="0.25">
      <c r="B8038" s="3">
        <v>12</v>
      </c>
      <c r="C8038" s="3">
        <v>1</v>
      </c>
      <c r="D8038" s="3">
        <v>1</v>
      </c>
      <c r="E8038" s="3">
        <v>0</v>
      </c>
      <c r="F8038" s="3">
        <v>0</v>
      </c>
      <c r="G8038" s="3">
        <f t="shared" si="250"/>
        <v>0</v>
      </c>
      <c r="H8038" s="3">
        <f t="shared" si="251"/>
        <v>0</v>
      </c>
      <c r="J8038" s="3" cm="1">
        <f t="array" ref="J8038">+INDEX(G8038:H8038,,MATCH(Rates!$G$7,$G$4:$H$4,0))</f>
        <v>0</v>
      </c>
    </row>
    <row r="8039" spans="2:10" x14ac:dyDescent="0.25">
      <c r="B8039" s="3">
        <v>12</v>
      </c>
      <c r="C8039" s="3">
        <v>1</v>
      </c>
      <c r="D8039" s="3">
        <v>2</v>
      </c>
      <c r="E8039" s="3">
        <v>0</v>
      </c>
      <c r="F8039" s="3">
        <v>0</v>
      </c>
      <c r="G8039" s="3">
        <f t="shared" si="250"/>
        <v>0</v>
      </c>
      <c r="H8039" s="3">
        <f t="shared" si="251"/>
        <v>0</v>
      </c>
      <c r="J8039" s="3" cm="1">
        <f t="array" ref="J8039">+INDEX(G8039:H8039,,MATCH(Rates!$G$7,$G$4:$H$4,0))</f>
        <v>0</v>
      </c>
    </row>
    <row r="8040" spans="2:10" x14ac:dyDescent="0.25">
      <c r="B8040" s="3">
        <v>12</v>
      </c>
      <c r="C8040" s="3">
        <v>1</v>
      </c>
      <c r="D8040" s="3">
        <v>3</v>
      </c>
      <c r="E8040" s="3">
        <v>0</v>
      </c>
      <c r="F8040" s="3">
        <v>0</v>
      </c>
      <c r="G8040" s="3">
        <f t="shared" si="250"/>
        <v>0</v>
      </c>
      <c r="H8040" s="3">
        <f t="shared" si="251"/>
        <v>0</v>
      </c>
      <c r="J8040" s="3" cm="1">
        <f t="array" ref="J8040">+INDEX(G8040:H8040,,MATCH(Rates!$G$7,$G$4:$H$4,0))</f>
        <v>0</v>
      </c>
    </row>
    <row r="8041" spans="2:10" x14ac:dyDescent="0.25">
      <c r="B8041" s="3">
        <v>12</v>
      </c>
      <c r="C8041" s="3">
        <v>1</v>
      </c>
      <c r="D8041" s="3">
        <v>4</v>
      </c>
      <c r="E8041" s="3">
        <v>0</v>
      </c>
      <c r="F8041" s="3">
        <v>0</v>
      </c>
      <c r="G8041" s="3">
        <f t="shared" si="250"/>
        <v>0</v>
      </c>
      <c r="H8041" s="3">
        <f t="shared" si="251"/>
        <v>0</v>
      </c>
      <c r="J8041" s="3" cm="1">
        <f t="array" ref="J8041">+INDEX(G8041:H8041,,MATCH(Rates!$G$7,$G$4:$H$4,0))</f>
        <v>0</v>
      </c>
    </row>
    <row r="8042" spans="2:10" x14ac:dyDescent="0.25">
      <c r="B8042" s="3">
        <v>12</v>
      </c>
      <c r="C8042" s="3">
        <v>1</v>
      </c>
      <c r="D8042" s="3">
        <v>5</v>
      </c>
      <c r="E8042" s="3">
        <v>0</v>
      </c>
      <c r="F8042" s="3">
        <v>0</v>
      </c>
      <c r="G8042" s="3">
        <f t="shared" si="250"/>
        <v>0</v>
      </c>
      <c r="H8042" s="3">
        <f t="shared" si="251"/>
        <v>0</v>
      </c>
      <c r="J8042" s="3" cm="1">
        <f t="array" ref="J8042">+INDEX(G8042:H8042,,MATCH(Rates!$G$7,$G$4:$H$4,0))</f>
        <v>0</v>
      </c>
    </row>
    <row r="8043" spans="2:10" x14ac:dyDescent="0.25">
      <c r="B8043" s="3">
        <v>12</v>
      </c>
      <c r="C8043" s="3">
        <v>1</v>
      </c>
      <c r="D8043" s="3">
        <v>6</v>
      </c>
      <c r="E8043" s="3">
        <v>0</v>
      </c>
      <c r="F8043" s="3">
        <v>0</v>
      </c>
      <c r="G8043" s="3">
        <f t="shared" si="250"/>
        <v>0</v>
      </c>
      <c r="H8043" s="3">
        <f t="shared" si="251"/>
        <v>0</v>
      </c>
      <c r="J8043" s="3" cm="1">
        <f t="array" ref="J8043">+INDEX(G8043:H8043,,MATCH(Rates!$G$7,$G$4:$H$4,0))</f>
        <v>0</v>
      </c>
    </row>
    <row r="8044" spans="2:10" x14ac:dyDescent="0.25">
      <c r="B8044" s="3">
        <v>12</v>
      </c>
      <c r="C8044" s="3">
        <v>1</v>
      </c>
      <c r="D8044" s="3">
        <v>7</v>
      </c>
      <c r="E8044" s="3">
        <v>0</v>
      </c>
      <c r="F8044" s="3">
        <v>0</v>
      </c>
      <c r="G8044" s="3">
        <f t="shared" si="250"/>
        <v>0</v>
      </c>
      <c r="H8044" s="3">
        <f t="shared" si="251"/>
        <v>0</v>
      </c>
      <c r="J8044" s="3" cm="1">
        <f t="array" ref="J8044">+INDEX(G8044:H8044,,MATCH(Rates!$G$7,$G$4:$H$4,0))</f>
        <v>0</v>
      </c>
    </row>
    <row r="8045" spans="2:10" x14ac:dyDescent="0.25">
      <c r="B8045" s="3">
        <v>12</v>
      </c>
      <c r="C8045" s="3">
        <v>1</v>
      </c>
      <c r="D8045" s="3">
        <v>8</v>
      </c>
      <c r="E8045" s="3">
        <v>94.31</v>
      </c>
      <c r="F8045" s="3">
        <v>47.155000000000001</v>
      </c>
      <c r="G8045" s="3">
        <f t="shared" si="250"/>
        <v>9.4310000000000005E-2</v>
      </c>
      <c r="H8045" s="3">
        <f t="shared" si="251"/>
        <v>4.7155000000000002E-2</v>
      </c>
      <c r="J8045" s="3" cm="1">
        <f t="array" ref="J8045">+INDEX(G8045:H8045,,MATCH(Rates!$G$7,$G$4:$H$4,0))</f>
        <v>9.4310000000000005E-2</v>
      </c>
    </row>
    <row r="8046" spans="2:10" x14ac:dyDescent="0.25">
      <c r="B8046" s="3">
        <v>12</v>
      </c>
      <c r="C8046" s="3">
        <v>1</v>
      </c>
      <c r="D8046" s="3">
        <v>9</v>
      </c>
      <c r="E8046" s="3">
        <v>1295.4770000000001</v>
      </c>
      <c r="F8046" s="3">
        <v>647.73800000000006</v>
      </c>
      <c r="G8046" s="3">
        <f t="shared" si="250"/>
        <v>1.295477</v>
      </c>
      <c r="H8046" s="3">
        <f t="shared" si="251"/>
        <v>0.64773800000000004</v>
      </c>
      <c r="J8046" s="3" cm="1">
        <f t="array" ref="J8046">+INDEX(G8046:H8046,,MATCH(Rates!$G$7,$G$4:$H$4,0))</f>
        <v>1.295477</v>
      </c>
    </row>
    <row r="8047" spans="2:10" x14ac:dyDescent="0.25">
      <c r="B8047" s="3">
        <v>12</v>
      </c>
      <c r="C8047" s="3">
        <v>1</v>
      </c>
      <c r="D8047" s="3">
        <v>10</v>
      </c>
      <c r="E8047" s="3">
        <v>3199.0540000000001</v>
      </c>
      <c r="F8047" s="3">
        <v>1599.527</v>
      </c>
      <c r="G8047" s="3">
        <f t="shared" si="250"/>
        <v>3.1990540000000003</v>
      </c>
      <c r="H8047" s="3">
        <f t="shared" si="251"/>
        <v>1.5995270000000001</v>
      </c>
      <c r="J8047" s="3" cm="1">
        <f t="array" ref="J8047">+INDEX(G8047:H8047,,MATCH(Rates!$G$7,$G$4:$H$4,0))</f>
        <v>3.1990540000000003</v>
      </c>
    </row>
    <row r="8048" spans="2:10" x14ac:dyDescent="0.25">
      <c r="B8048" s="3">
        <v>12</v>
      </c>
      <c r="C8048" s="3">
        <v>1</v>
      </c>
      <c r="D8048" s="3">
        <v>11</v>
      </c>
      <c r="E8048" s="3">
        <v>3469.7719999999999</v>
      </c>
      <c r="F8048" s="3">
        <v>1734.886</v>
      </c>
      <c r="G8048" s="3">
        <f t="shared" si="250"/>
        <v>3.4697719999999999</v>
      </c>
      <c r="H8048" s="3">
        <f t="shared" si="251"/>
        <v>1.7348859999999999</v>
      </c>
      <c r="J8048" s="3" cm="1">
        <f t="array" ref="J8048">+INDEX(G8048:H8048,,MATCH(Rates!$G$7,$G$4:$H$4,0))</f>
        <v>3.4697719999999999</v>
      </c>
    </row>
    <row r="8049" spans="2:10" x14ac:dyDescent="0.25">
      <c r="B8049" s="3">
        <v>12</v>
      </c>
      <c r="C8049" s="3">
        <v>1</v>
      </c>
      <c r="D8049" s="3">
        <v>12</v>
      </c>
      <c r="E8049" s="3">
        <v>3307.4870000000001</v>
      </c>
      <c r="F8049" s="3">
        <v>1653.7429999999999</v>
      </c>
      <c r="G8049" s="3">
        <f t="shared" si="250"/>
        <v>3.3074870000000001</v>
      </c>
      <c r="H8049" s="3">
        <f t="shared" si="251"/>
        <v>1.653743</v>
      </c>
      <c r="J8049" s="3" cm="1">
        <f t="array" ref="J8049">+INDEX(G8049:H8049,,MATCH(Rates!$G$7,$G$4:$H$4,0))</f>
        <v>3.3074870000000001</v>
      </c>
    </row>
    <row r="8050" spans="2:10" x14ac:dyDescent="0.25">
      <c r="B8050" s="3">
        <v>12</v>
      </c>
      <c r="C8050" s="3">
        <v>1</v>
      </c>
      <c r="D8050" s="3">
        <v>13</v>
      </c>
      <c r="E8050" s="3">
        <v>2699.0219999999999</v>
      </c>
      <c r="F8050" s="3">
        <v>1349.511</v>
      </c>
      <c r="G8050" s="3">
        <f t="shared" si="250"/>
        <v>2.6990219999999998</v>
      </c>
      <c r="H8050" s="3">
        <f t="shared" si="251"/>
        <v>1.3495109999999999</v>
      </c>
      <c r="J8050" s="3" cm="1">
        <f t="array" ref="J8050">+INDEX(G8050:H8050,,MATCH(Rates!$G$7,$G$4:$H$4,0))</f>
        <v>2.6990219999999998</v>
      </c>
    </row>
    <row r="8051" spans="2:10" x14ac:dyDescent="0.25">
      <c r="B8051" s="3">
        <v>12</v>
      </c>
      <c r="C8051" s="3">
        <v>1</v>
      </c>
      <c r="D8051" s="3">
        <v>14</v>
      </c>
      <c r="E8051" s="3">
        <v>2080.4459999999999</v>
      </c>
      <c r="F8051" s="3">
        <v>1040.223</v>
      </c>
      <c r="G8051" s="3">
        <f t="shared" si="250"/>
        <v>2.0804459999999998</v>
      </c>
      <c r="H8051" s="3">
        <f t="shared" si="251"/>
        <v>1.0402229999999999</v>
      </c>
      <c r="J8051" s="3" cm="1">
        <f t="array" ref="J8051">+INDEX(G8051:H8051,,MATCH(Rates!$G$7,$G$4:$H$4,0))</f>
        <v>2.0804459999999998</v>
      </c>
    </row>
    <row r="8052" spans="2:10" x14ac:dyDescent="0.25">
      <c r="B8052" s="3">
        <v>12</v>
      </c>
      <c r="C8052" s="3">
        <v>1</v>
      </c>
      <c r="D8052" s="3">
        <v>15</v>
      </c>
      <c r="E8052" s="3">
        <v>1894.3119999999999</v>
      </c>
      <c r="F8052" s="3">
        <v>947.15599999999995</v>
      </c>
      <c r="G8052" s="3">
        <f t="shared" si="250"/>
        <v>1.894312</v>
      </c>
      <c r="H8052" s="3">
        <f t="shared" si="251"/>
        <v>0.947156</v>
      </c>
      <c r="J8052" s="3" cm="1">
        <f t="array" ref="J8052">+INDEX(G8052:H8052,,MATCH(Rates!$G$7,$G$4:$H$4,0))</f>
        <v>1.894312</v>
      </c>
    </row>
    <row r="8053" spans="2:10" x14ac:dyDescent="0.25">
      <c r="B8053" s="3">
        <v>12</v>
      </c>
      <c r="C8053" s="3">
        <v>1</v>
      </c>
      <c r="D8053" s="3">
        <v>16</v>
      </c>
      <c r="E8053" s="3">
        <v>961.3</v>
      </c>
      <c r="F8053" s="3">
        <v>480.65</v>
      </c>
      <c r="G8053" s="3">
        <f t="shared" si="250"/>
        <v>0.96129999999999993</v>
      </c>
      <c r="H8053" s="3">
        <f t="shared" si="251"/>
        <v>0.48064999999999997</v>
      </c>
      <c r="J8053" s="3" cm="1">
        <f t="array" ref="J8053">+INDEX(G8053:H8053,,MATCH(Rates!$G$7,$G$4:$H$4,0))</f>
        <v>0.96129999999999993</v>
      </c>
    </row>
    <row r="8054" spans="2:10" x14ac:dyDescent="0.25">
      <c r="B8054" s="3">
        <v>12</v>
      </c>
      <c r="C8054" s="3">
        <v>1</v>
      </c>
      <c r="D8054" s="3">
        <v>17</v>
      </c>
      <c r="E8054" s="3">
        <v>0</v>
      </c>
      <c r="F8054" s="3">
        <v>0</v>
      </c>
      <c r="G8054" s="3">
        <f t="shared" si="250"/>
        <v>0</v>
      </c>
      <c r="H8054" s="3">
        <f t="shared" si="251"/>
        <v>0</v>
      </c>
      <c r="J8054" s="3" cm="1">
        <f t="array" ref="J8054">+INDEX(G8054:H8054,,MATCH(Rates!$G$7,$G$4:$H$4,0))</f>
        <v>0</v>
      </c>
    </row>
    <row r="8055" spans="2:10" x14ac:dyDescent="0.25">
      <c r="B8055" s="3">
        <v>12</v>
      </c>
      <c r="C8055" s="3">
        <v>1</v>
      </c>
      <c r="D8055" s="3">
        <v>18</v>
      </c>
      <c r="E8055" s="3">
        <v>0</v>
      </c>
      <c r="F8055" s="3">
        <v>0</v>
      </c>
      <c r="G8055" s="3">
        <f t="shared" si="250"/>
        <v>0</v>
      </c>
      <c r="H8055" s="3">
        <f t="shared" si="251"/>
        <v>0</v>
      </c>
      <c r="J8055" s="3" cm="1">
        <f t="array" ref="J8055">+INDEX(G8055:H8055,,MATCH(Rates!$G$7,$G$4:$H$4,0))</f>
        <v>0</v>
      </c>
    </row>
    <row r="8056" spans="2:10" x14ac:dyDescent="0.25">
      <c r="B8056" s="3">
        <v>12</v>
      </c>
      <c r="C8056" s="3">
        <v>1</v>
      </c>
      <c r="D8056" s="3">
        <v>19</v>
      </c>
      <c r="E8056" s="3">
        <v>0</v>
      </c>
      <c r="F8056" s="3">
        <v>0</v>
      </c>
      <c r="G8056" s="3">
        <f t="shared" si="250"/>
        <v>0</v>
      </c>
      <c r="H8056" s="3">
        <f t="shared" si="251"/>
        <v>0</v>
      </c>
      <c r="J8056" s="3" cm="1">
        <f t="array" ref="J8056">+INDEX(G8056:H8056,,MATCH(Rates!$G$7,$G$4:$H$4,0))</f>
        <v>0</v>
      </c>
    </row>
    <row r="8057" spans="2:10" x14ac:dyDescent="0.25">
      <c r="B8057" s="3">
        <v>12</v>
      </c>
      <c r="C8057" s="3">
        <v>1</v>
      </c>
      <c r="D8057" s="3">
        <v>20</v>
      </c>
      <c r="E8057" s="3">
        <v>0</v>
      </c>
      <c r="F8057" s="3">
        <v>0</v>
      </c>
      <c r="G8057" s="3">
        <f t="shared" si="250"/>
        <v>0</v>
      </c>
      <c r="H8057" s="3">
        <f t="shared" si="251"/>
        <v>0</v>
      </c>
      <c r="J8057" s="3" cm="1">
        <f t="array" ref="J8057">+INDEX(G8057:H8057,,MATCH(Rates!$G$7,$G$4:$H$4,0))</f>
        <v>0</v>
      </c>
    </row>
    <row r="8058" spans="2:10" x14ac:dyDescent="0.25">
      <c r="B8058" s="3">
        <v>12</v>
      </c>
      <c r="C8058" s="3">
        <v>1</v>
      </c>
      <c r="D8058" s="3">
        <v>21</v>
      </c>
      <c r="E8058" s="3">
        <v>0</v>
      </c>
      <c r="F8058" s="3">
        <v>0</v>
      </c>
      <c r="G8058" s="3">
        <f t="shared" si="250"/>
        <v>0</v>
      </c>
      <c r="H8058" s="3">
        <f t="shared" si="251"/>
        <v>0</v>
      </c>
      <c r="J8058" s="3" cm="1">
        <f t="array" ref="J8058">+INDEX(G8058:H8058,,MATCH(Rates!$G$7,$G$4:$H$4,0))</f>
        <v>0</v>
      </c>
    </row>
    <row r="8059" spans="2:10" x14ac:dyDescent="0.25">
      <c r="B8059" s="3">
        <v>12</v>
      </c>
      <c r="C8059" s="3">
        <v>1</v>
      </c>
      <c r="D8059" s="3">
        <v>22</v>
      </c>
      <c r="E8059" s="3">
        <v>0</v>
      </c>
      <c r="F8059" s="3">
        <v>0</v>
      </c>
      <c r="G8059" s="3">
        <f t="shared" si="250"/>
        <v>0</v>
      </c>
      <c r="H8059" s="3">
        <f t="shared" si="251"/>
        <v>0</v>
      </c>
      <c r="J8059" s="3" cm="1">
        <f t="array" ref="J8059">+INDEX(G8059:H8059,,MATCH(Rates!$G$7,$G$4:$H$4,0))</f>
        <v>0</v>
      </c>
    </row>
    <row r="8060" spans="2:10" x14ac:dyDescent="0.25">
      <c r="B8060" s="3">
        <v>12</v>
      </c>
      <c r="C8060" s="3">
        <v>1</v>
      </c>
      <c r="D8060" s="3">
        <v>23</v>
      </c>
      <c r="E8060" s="3">
        <v>0</v>
      </c>
      <c r="F8060" s="3">
        <v>0</v>
      </c>
      <c r="G8060" s="3">
        <f t="shared" si="250"/>
        <v>0</v>
      </c>
      <c r="H8060" s="3">
        <f t="shared" si="251"/>
        <v>0</v>
      </c>
      <c r="J8060" s="3" cm="1">
        <f t="array" ref="J8060">+INDEX(G8060:H8060,,MATCH(Rates!$G$7,$G$4:$H$4,0))</f>
        <v>0</v>
      </c>
    </row>
    <row r="8061" spans="2:10" x14ac:dyDescent="0.25">
      <c r="B8061" s="3">
        <v>12</v>
      </c>
      <c r="C8061" s="3">
        <v>2</v>
      </c>
      <c r="D8061" s="3">
        <v>0</v>
      </c>
      <c r="E8061" s="3">
        <v>0</v>
      </c>
      <c r="F8061" s="3">
        <v>0</v>
      </c>
      <c r="G8061" s="3">
        <f t="shared" si="250"/>
        <v>0</v>
      </c>
      <c r="H8061" s="3">
        <f t="shared" si="251"/>
        <v>0</v>
      </c>
      <c r="J8061" s="3" cm="1">
        <f t="array" ref="J8061">+INDEX(G8061:H8061,,MATCH(Rates!$G$7,$G$4:$H$4,0))</f>
        <v>0</v>
      </c>
    </row>
    <row r="8062" spans="2:10" x14ac:dyDescent="0.25">
      <c r="B8062" s="3">
        <v>12</v>
      </c>
      <c r="C8062" s="3">
        <v>2</v>
      </c>
      <c r="D8062" s="3">
        <v>1</v>
      </c>
      <c r="E8062" s="3">
        <v>0</v>
      </c>
      <c r="F8062" s="3">
        <v>0</v>
      </c>
      <c r="G8062" s="3">
        <f t="shared" si="250"/>
        <v>0</v>
      </c>
      <c r="H8062" s="3">
        <f t="shared" si="251"/>
        <v>0</v>
      </c>
      <c r="J8062" s="3" cm="1">
        <f t="array" ref="J8062">+INDEX(G8062:H8062,,MATCH(Rates!$G$7,$G$4:$H$4,0))</f>
        <v>0</v>
      </c>
    </row>
    <row r="8063" spans="2:10" x14ac:dyDescent="0.25">
      <c r="B8063" s="3">
        <v>12</v>
      </c>
      <c r="C8063" s="3">
        <v>2</v>
      </c>
      <c r="D8063" s="3">
        <v>2</v>
      </c>
      <c r="E8063" s="3">
        <v>0</v>
      </c>
      <c r="F8063" s="3">
        <v>0</v>
      </c>
      <c r="G8063" s="3">
        <f t="shared" si="250"/>
        <v>0</v>
      </c>
      <c r="H8063" s="3">
        <f t="shared" si="251"/>
        <v>0</v>
      </c>
      <c r="J8063" s="3" cm="1">
        <f t="array" ref="J8063">+INDEX(G8063:H8063,,MATCH(Rates!$G$7,$G$4:$H$4,0))</f>
        <v>0</v>
      </c>
    </row>
    <row r="8064" spans="2:10" x14ac:dyDescent="0.25">
      <c r="B8064" s="3">
        <v>12</v>
      </c>
      <c r="C8064" s="3">
        <v>2</v>
      </c>
      <c r="D8064" s="3">
        <v>3</v>
      </c>
      <c r="E8064" s="3">
        <v>0</v>
      </c>
      <c r="F8064" s="3">
        <v>0</v>
      </c>
      <c r="G8064" s="3">
        <f t="shared" si="250"/>
        <v>0</v>
      </c>
      <c r="H8064" s="3">
        <f t="shared" si="251"/>
        <v>0</v>
      </c>
      <c r="J8064" s="3" cm="1">
        <f t="array" ref="J8064">+INDEX(G8064:H8064,,MATCH(Rates!$G$7,$G$4:$H$4,0))</f>
        <v>0</v>
      </c>
    </row>
    <row r="8065" spans="2:10" x14ac:dyDescent="0.25">
      <c r="B8065" s="3">
        <v>12</v>
      </c>
      <c r="C8065" s="3">
        <v>2</v>
      </c>
      <c r="D8065" s="3">
        <v>4</v>
      </c>
      <c r="E8065" s="3">
        <v>0</v>
      </c>
      <c r="F8065" s="3">
        <v>0</v>
      </c>
      <c r="G8065" s="3">
        <f t="shared" si="250"/>
        <v>0</v>
      </c>
      <c r="H8065" s="3">
        <f t="shared" si="251"/>
        <v>0</v>
      </c>
      <c r="J8065" s="3" cm="1">
        <f t="array" ref="J8065">+INDEX(G8065:H8065,,MATCH(Rates!$G$7,$G$4:$H$4,0))</f>
        <v>0</v>
      </c>
    </row>
    <row r="8066" spans="2:10" x14ac:dyDescent="0.25">
      <c r="B8066" s="3">
        <v>12</v>
      </c>
      <c r="C8066" s="3">
        <v>2</v>
      </c>
      <c r="D8066" s="3">
        <v>5</v>
      </c>
      <c r="E8066" s="3">
        <v>0</v>
      </c>
      <c r="F8066" s="3">
        <v>0</v>
      </c>
      <c r="G8066" s="3">
        <f t="shared" si="250"/>
        <v>0</v>
      </c>
      <c r="H8066" s="3">
        <f t="shared" si="251"/>
        <v>0</v>
      </c>
      <c r="J8066" s="3" cm="1">
        <f t="array" ref="J8066">+INDEX(G8066:H8066,,MATCH(Rates!$G$7,$G$4:$H$4,0))</f>
        <v>0</v>
      </c>
    </row>
    <row r="8067" spans="2:10" x14ac:dyDescent="0.25">
      <c r="B8067" s="3">
        <v>12</v>
      </c>
      <c r="C8067" s="3">
        <v>2</v>
      </c>
      <c r="D8067" s="3">
        <v>6</v>
      </c>
      <c r="E8067" s="3">
        <v>0</v>
      </c>
      <c r="F8067" s="3">
        <v>0</v>
      </c>
      <c r="G8067" s="3">
        <f t="shared" si="250"/>
        <v>0</v>
      </c>
      <c r="H8067" s="3">
        <f t="shared" si="251"/>
        <v>0</v>
      </c>
      <c r="J8067" s="3" cm="1">
        <f t="array" ref="J8067">+INDEX(G8067:H8067,,MATCH(Rates!$G$7,$G$4:$H$4,0))</f>
        <v>0</v>
      </c>
    </row>
    <row r="8068" spans="2:10" x14ac:dyDescent="0.25">
      <c r="B8068" s="3">
        <v>12</v>
      </c>
      <c r="C8068" s="3">
        <v>2</v>
      </c>
      <c r="D8068" s="3">
        <v>7</v>
      </c>
      <c r="E8068" s="3">
        <v>0</v>
      </c>
      <c r="F8068" s="3">
        <v>0</v>
      </c>
      <c r="G8068" s="3">
        <f t="shared" si="250"/>
        <v>0</v>
      </c>
      <c r="H8068" s="3">
        <f t="shared" si="251"/>
        <v>0</v>
      </c>
      <c r="J8068" s="3" cm="1">
        <f t="array" ref="J8068">+INDEX(G8068:H8068,,MATCH(Rates!$G$7,$G$4:$H$4,0))</f>
        <v>0</v>
      </c>
    </row>
    <row r="8069" spans="2:10" x14ac:dyDescent="0.25">
      <c r="B8069" s="3">
        <v>12</v>
      </c>
      <c r="C8069" s="3">
        <v>2</v>
      </c>
      <c r="D8069" s="3">
        <v>8</v>
      </c>
      <c r="E8069" s="3">
        <v>24.593</v>
      </c>
      <c r="F8069" s="3">
        <v>12.295999999999999</v>
      </c>
      <c r="G8069" s="3">
        <f t="shared" si="250"/>
        <v>2.4593E-2</v>
      </c>
      <c r="H8069" s="3">
        <f t="shared" si="251"/>
        <v>1.2296E-2</v>
      </c>
      <c r="J8069" s="3" cm="1">
        <f t="array" ref="J8069">+INDEX(G8069:H8069,,MATCH(Rates!$G$7,$G$4:$H$4,0))</f>
        <v>2.4593E-2</v>
      </c>
    </row>
    <row r="8070" spans="2:10" x14ac:dyDescent="0.25">
      <c r="B8070" s="3">
        <v>12</v>
      </c>
      <c r="C8070" s="3">
        <v>2</v>
      </c>
      <c r="D8070" s="3">
        <v>9</v>
      </c>
      <c r="E8070" s="3">
        <v>371.80900000000003</v>
      </c>
      <c r="F8070" s="3">
        <v>185.905</v>
      </c>
      <c r="G8070" s="3">
        <f t="shared" si="250"/>
        <v>0.371809</v>
      </c>
      <c r="H8070" s="3">
        <f t="shared" si="251"/>
        <v>0.18590500000000001</v>
      </c>
      <c r="J8070" s="3" cm="1">
        <f t="array" ref="J8070">+INDEX(G8070:H8070,,MATCH(Rates!$G$7,$G$4:$H$4,0))</f>
        <v>0.371809</v>
      </c>
    </row>
    <row r="8071" spans="2:10" x14ac:dyDescent="0.25">
      <c r="B8071" s="3">
        <v>12</v>
      </c>
      <c r="C8071" s="3">
        <v>2</v>
      </c>
      <c r="D8071" s="3">
        <v>10</v>
      </c>
      <c r="E8071" s="3">
        <v>218.89400000000001</v>
      </c>
      <c r="F8071" s="3">
        <v>109.447</v>
      </c>
      <c r="G8071" s="3">
        <f t="shared" si="250"/>
        <v>0.21889400000000001</v>
      </c>
      <c r="H8071" s="3">
        <f t="shared" si="251"/>
        <v>0.109447</v>
      </c>
      <c r="J8071" s="3" cm="1">
        <f t="array" ref="J8071">+INDEX(G8071:H8071,,MATCH(Rates!$G$7,$G$4:$H$4,0))</f>
        <v>0.21889400000000001</v>
      </c>
    </row>
    <row r="8072" spans="2:10" x14ac:dyDescent="0.25">
      <c r="B8072" s="3">
        <v>12</v>
      </c>
      <c r="C8072" s="3">
        <v>2</v>
      </c>
      <c r="D8072" s="3">
        <v>11</v>
      </c>
      <c r="E8072" s="3">
        <v>742.34</v>
      </c>
      <c r="F8072" s="3">
        <v>371.17</v>
      </c>
      <c r="G8072" s="3">
        <f t="shared" si="250"/>
        <v>0.74234</v>
      </c>
      <c r="H8072" s="3">
        <f t="shared" si="251"/>
        <v>0.37117</v>
      </c>
      <c r="J8072" s="3" cm="1">
        <f t="array" ref="J8072">+INDEX(G8072:H8072,,MATCH(Rates!$G$7,$G$4:$H$4,0))</f>
        <v>0.74234</v>
      </c>
    </row>
    <row r="8073" spans="2:10" x14ac:dyDescent="0.25">
      <c r="B8073" s="3">
        <v>12</v>
      </c>
      <c r="C8073" s="3">
        <v>2</v>
      </c>
      <c r="D8073" s="3">
        <v>12</v>
      </c>
      <c r="E8073" s="3">
        <v>1007.668</v>
      </c>
      <c r="F8073" s="3">
        <v>503.834</v>
      </c>
      <c r="G8073" s="3">
        <f t="shared" si="250"/>
        <v>1.007668</v>
      </c>
      <c r="H8073" s="3">
        <f t="shared" si="251"/>
        <v>0.503834</v>
      </c>
      <c r="J8073" s="3" cm="1">
        <f t="array" ref="J8073">+INDEX(G8073:H8073,,MATCH(Rates!$G$7,$G$4:$H$4,0))</f>
        <v>1.007668</v>
      </c>
    </row>
    <row r="8074" spans="2:10" x14ac:dyDescent="0.25">
      <c r="B8074" s="3">
        <v>12</v>
      </c>
      <c r="C8074" s="3">
        <v>2</v>
      </c>
      <c r="D8074" s="3">
        <v>13</v>
      </c>
      <c r="E8074" s="3">
        <v>1119.1859999999999</v>
      </c>
      <c r="F8074" s="3">
        <v>559.59299999999996</v>
      </c>
      <c r="G8074" s="3">
        <f t="shared" si="250"/>
        <v>1.119186</v>
      </c>
      <c r="H8074" s="3">
        <f t="shared" si="251"/>
        <v>0.55959300000000001</v>
      </c>
      <c r="J8074" s="3" cm="1">
        <f t="array" ref="J8074">+INDEX(G8074:H8074,,MATCH(Rates!$G$7,$G$4:$H$4,0))</f>
        <v>1.119186</v>
      </c>
    </row>
    <row r="8075" spans="2:10" x14ac:dyDescent="0.25">
      <c r="B8075" s="3">
        <v>12</v>
      </c>
      <c r="C8075" s="3">
        <v>2</v>
      </c>
      <c r="D8075" s="3">
        <v>14</v>
      </c>
      <c r="E8075" s="3">
        <v>428.80500000000001</v>
      </c>
      <c r="F8075" s="3">
        <v>214.40199999999999</v>
      </c>
      <c r="G8075" s="3">
        <f t="shared" si="250"/>
        <v>0.42880499999999999</v>
      </c>
      <c r="H8075" s="3">
        <f t="shared" si="251"/>
        <v>0.21440199999999998</v>
      </c>
      <c r="J8075" s="3" cm="1">
        <f t="array" ref="J8075">+INDEX(G8075:H8075,,MATCH(Rates!$G$7,$G$4:$H$4,0))</f>
        <v>0.42880499999999999</v>
      </c>
    </row>
    <row r="8076" spans="2:10" x14ac:dyDescent="0.25">
      <c r="B8076" s="3">
        <v>12</v>
      </c>
      <c r="C8076" s="3">
        <v>2</v>
      </c>
      <c r="D8076" s="3">
        <v>15</v>
      </c>
      <c r="E8076" s="3">
        <v>2649.8119999999999</v>
      </c>
      <c r="F8076" s="3">
        <v>1324.9059999999999</v>
      </c>
      <c r="G8076" s="3">
        <f t="shared" si="250"/>
        <v>2.6498119999999998</v>
      </c>
      <c r="H8076" s="3">
        <f t="shared" si="251"/>
        <v>1.3249059999999999</v>
      </c>
      <c r="J8076" s="3" cm="1">
        <f t="array" ref="J8076">+INDEX(G8076:H8076,,MATCH(Rates!$G$7,$G$4:$H$4,0))</f>
        <v>2.6498119999999998</v>
      </c>
    </row>
    <row r="8077" spans="2:10" x14ac:dyDescent="0.25">
      <c r="B8077" s="3">
        <v>12</v>
      </c>
      <c r="C8077" s="3">
        <v>2</v>
      </c>
      <c r="D8077" s="3">
        <v>16</v>
      </c>
      <c r="E8077" s="3">
        <v>1030.7929999999999</v>
      </c>
      <c r="F8077" s="3">
        <v>515.39700000000005</v>
      </c>
      <c r="G8077" s="3">
        <f t="shared" si="250"/>
        <v>1.0307929999999998</v>
      </c>
      <c r="H8077" s="3">
        <f t="shared" si="251"/>
        <v>0.51539699999999999</v>
      </c>
      <c r="J8077" s="3" cm="1">
        <f t="array" ref="J8077">+INDEX(G8077:H8077,,MATCH(Rates!$G$7,$G$4:$H$4,0))</f>
        <v>1.0307929999999998</v>
      </c>
    </row>
    <row r="8078" spans="2:10" x14ac:dyDescent="0.25">
      <c r="B8078" s="3">
        <v>12</v>
      </c>
      <c r="C8078" s="3">
        <v>2</v>
      </c>
      <c r="D8078" s="3">
        <v>17</v>
      </c>
      <c r="E8078" s="3">
        <v>0</v>
      </c>
      <c r="F8078" s="3">
        <v>0</v>
      </c>
      <c r="G8078" s="3">
        <f t="shared" si="250"/>
        <v>0</v>
      </c>
      <c r="H8078" s="3">
        <f t="shared" si="251"/>
        <v>0</v>
      </c>
      <c r="J8078" s="3" cm="1">
        <f t="array" ref="J8078">+INDEX(G8078:H8078,,MATCH(Rates!$G$7,$G$4:$H$4,0))</f>
        <v>0</v>
      </c>
    </row>
    <row r="8079" spans="2:10" x14ac:dyDescent="0.25">
      <c r="B8079" s="3">
        <v>12</v>
      </c>
      <c r="C8079" s="3">
        <v>2</v>
      </c>
      <c r="D8079" s="3">
        <v>18</v>
      </c>
      <c r="E8079" s="3">
        <v>0</v>
      </c>
      <c r="F8079" s="3">
        <v>0</v>
      </c>
      <c r="G8079" s="3">
        <f t="shared" si="250"/>
        <v>0</v>
      </c>
      <c r="H8079" s="3">
        <f t="shared" si="251"/>
        <v>0</v>
      </c>
      <c r="J8079" s="3" cm="1">
        <f t="array" ref="J8079">+INDEX(G8079:H8079,,MATCH(Rates!$G$7,$G$4:$H$4,0))</f>
        <v>0</v>
      </c>
    </row>
    <row r="8080" spans="2:10" x14ac:dyDescent="0.25">
      <c r="B8080" s="3">
        <v>12</v>
      </c>
      <c r="C8080" s="3">
        <v>2</v>
      </c>
      <c r="D8080" s="3">
        <v>19</v>
      </c>
      <c r="E8080" s="3">
        <v>0</v>
      </c>
      <c r="F8080" s="3">
        <v>0</v>
      </c>
      <c r="G8080" s="3">
        <f t="shared" si="250"/>
        <v>0</v>
      </c>
      <c r="H8080" s="3">
        <f t="shared" si="251"/>
        <v>0</v>
      </c>
      <c r="J8080" s="3" cm="1">
        <f t="array" ref="J8080">+INDEX(G8080:H8080,,MATCH(Rates!$G$7,$G$4:$H$4,0))</f>
        <v>0</v>
      </c>
    </row>
    <row r="8081" spans="2:10" x14ac:dyDescent="0.25">
      <c r="B8081" s="3">
        <v>12</v>
      </c>
      <c r="C8081" s="3">
        <v>2</v>
      </c>
      <c r="D8081" s="3">
        <v>20</v>
      </c>
      <c r="E8081" s="3">
        <v>0</v>
      </c>
      <c r="F8081" s="3">
        <v>0</v>
      </c>
      <c r="G8081" s="3">
        <f t="shared" si="250"/>
        <v>0</v>
      </c>
      <c r="H8081" s="3">
        <f t="shared" si="251"/>
        <v>0</v>
      </c>
      <c r="J8081" s="3" cm="1">
        <f t="array" ref="J8081">+INDEX(G8081:H8081,,MATCH(Rates!$G$7,$G$4:$H$4,0))</f>
        <v>0</v>
      </c>
    </row>
    <row r="8082" spans="2:10" x14ac:dyDescent="0.25">
      <c r="B8082" s="3">
        <v>12</v>
      </c>
      <c r="C8082" s="3">
        <v>2</v>
      </c>
      <c r="D8082" s="3">
        <v>21</v>
      </c>
      <c r="E8082" s="3">
        <v>0</v>
      </c>
      <c r="F8082" s="3">
        <v>0</v>
      </c>
      <c r="G8082" s="3">
        <f t="shared" si="250"/>
        <v>0</v>
      </c>
      <c r="H8082" s="3">
        <f t="shared" si="251"/>
        <v>0</v>
      </c>
      <c r="J8082" s="3" cm="1">
        <f t="array" ref="J8082">+INDEX(G8082:H8082,,MATCH(Rates!$G$7,$G$4:$H$4,0))</f>
        <v>0</v>
      </c>
    </row>
    <row r="8083" spans="2:10" x14ac:dyDescent="0.25">
      <c r="B8083" s="3">
        <v>12</v>
      </c>
      <c r="C8083" s="3">
        <v>2</v>
      </c>
      <c r="D8083" s="3">
        <v>22</v>
      </c>
      <c r="E8083" s="3">
        <v>0</v>
      </c>
      <c r="F8083" s="3">
        <v>0</v>
      </c>
      <c r="G8083" s="3">
        <f t="shared" si="250"/>
        <v>0</v>
      </c>
      <c r="H8083" s="3">
        <f t="shared" si="251"/>
        <v>0</v>
      </c>
      <c r="J8083" s="3" cm="1">
        <f t="array" ref="J8083">+INDEX(G8083:H8083,,MATCH(Rates!$G$7,$G$4:$H$4,0))</f>
        <v>0</v>
      </c>
    </row>
    <row r="8084" spans="2:10" x14ac:dyDescent="0.25">
      <c r="B8084" s="3">
        <v>12</v>
      </c>
      <c r="C8084" s="3">
        <v>2</v>
      </c>
      <c r="D8084" s="3">
        <v>23</v>
      </c>
      <c r="E8084" s="3">
        <v>0</v>
      </c>
      <c r="F8084" s="3">
        <v>0</v>
      </c>
      <c r="G8084" s="3">
        <f t="shared" si="250"/>
        <v>0</v>
      </c>
      <c r="H8084" s="3">
        <f t="shared" si="251"/>
        <v>0</v>
      </c>
      <c r="J8084" s="3" cm="1">
        <f t="array" ref="J8084">+INDEX(G8084:H8084,,MATCH(Rates!$G$7,$G$4:$H$4,0))</f>
        <v>0</v>
      </c>
    </row>
    <row r="8085" spans="2:10" x14ac:dyDescent="0.25">
      <c r="B8085" s="3">
        <v>12</v>
      </c>
      <c r="C8085" s="3">
        <v>3</v>
      </c>
      <c r="D8085" s="3">
        <v>0</v>
      </c>
      <c r="E8085" s="3">
        <v>0</v>
      </c>
      <c r="F8085" s="3">
        <v>0</v>
      </c>
      <c r="G8085" s="3">
        <f t="shared" ref="G8085:G8148" si="252">+E8085/1000</f>
        <v>0</v>
      </c>
      <c r="H8085" s="3">
        <f t="shared" ref="H8085:H8148" si="253">+F8085/1000</f>
        <v>0</v>
      </c>
      <c r="J8085" s="3" cm="1">
        <f t="array" ref="J8085">+INDEX(G8085:H8085,,MATCH(Rates!$G$7,$G$4:$H$4,0))</f>
        <v>0</v>
      </c>
    </row>
    <row r="8086" spans="2:10" x14ac:dyDescent="0.25">
      <c r="B8086" s="3">
        <v>12</v>
      </c>
      <c r="C8086" s="3">
        <v>3</v>
      </c>
      <c r="D8086" s="3">
        <v>1</v>
      </c>
      <c r="E8086" s="3">
        <v>0</v>
      </c>
      <c r="F8086" s="3">
        <v>0</v>
      </c>
      <c r="G8086" s="3">
        <f t="shared" si="252"/>
        <v>0</v>
      </c>
      <c r="H8086" s="3">
        <f t="shared" si="253"/>
        <v>0</v>
      </c>
      <c r="J8086" s="3" cm="1">
        <f t="array" ref="J8086">+INDEX(G8086:H8086,,MATCH(Rates!$G$7,$G$4:$H$4,0))</f>
        <v>0</v>
      </c>
    </row>
    <row r="8087" spans="2:10" x14ac:dyDescent="0.25">
      <c r="B8087" s="3">
        <v>12</v>
      </c>
      <c r="C8087" s="3">
        <v>3</v>
      </c>
      <c r="D8087" s="3">
        <v>2</v>
      </c>
      <c r="E8087" s="3">
        <v>0</v>
      </c>
      <c r="F8087" s="3">
        <v>0</v>
      </c>
      <c r="G8087" s="3">
        <f t="shared" si="252"/>
        <v>0</v>
      </c>
      <c r="H8087" s="3">
        <f t="shared" si="253"/>
        <v>0</v>
      </c>
      <c r="J8087" s="3" cm="1">
        <f t="array" ref="J8087">+INDEX(G8087:H8087,,MATCH(Rates!$G$7,$G$4:$H$4,0))</f>
        <v>0</v>
      </c>
    </row>
    <row r="8088" spans="2:10" x14ac:dyDescent="0.25">
      <c r="B8088" s="3">
        <v>12</v>
      </c>
      <c r="C8088" s="3">
        <v>3</v>
      </c>
      <c r="D8088" s="3">
        <v>3</v>
      </c>
      <c r="E8088" s="3">
        <v>0</v>
      </c>
      <c r="F8088" s="3">
        <v>0</v>
      </c>
      <c r="G8088" s="3">
        <f t="shared" si="252"/>
        <v>0</v>
      </c>
      <c r="H8088" s="3">
        <f t="shared" si="253"/>
        <v>0</v>
      </c>
      <c r="J8088" s="3" cm="1">
        <f t="array" ref="J8088">+INDEX(G8088:H8088,,MATCH(Rates!$G$7,$G$4:$H$4,0))</f>
        <v>0</v>
      </c>
    </row>
    <row r="8089" spans="2:10" x14ac:dyDescent="0.25">
      <c r="B8089" s="3">
        <v>12</v>
      </c>
      <c r="C8089" s="3">
        <v>3</v>
      </c>
      <c r="D8089" s="3">
        <v>4</v>
      </c>
      <c r="E8089" s="3">
        <v>0</v>
      </c>
      <c r="F8089" s="3">
        <v>0</v>
      </c>
      <c r="G8089" s="3">
        <f t="shared" si="252"/>
        <v>0</v>
      </c>
      <c r="H8089" s="3">
        <f t="shared" si="253"/>
        <v>0</v>
      </c>
      <c r="J8089" s="3" cm="1">
        <f t="array" ref="J8089">+INDEX(G8089:H8089,,MATCH(Rates!$G$7,$G$4:$H$4,0))</f>
        <v>0</v>
      </c>
    </row>
    <row r="8090" spans="2:10" x14ac:dyDescent="0.25">
      <c r="B8090" s="3">
        <v>12</v>
      </c>
      <c r="C8090" s="3">
        <v>3</v>
      </c>
      <c r="D8090" s="3">
        <v>5</v>
      </c>
      <c r="E8090" s="3">
        <v>0</v>
      </c>
      <c r="F8090" s="3">
        <v>0</v>
      </c>
      <c r="G8090" s="3">
        <f t="shared" si="252"/>
        <v>0</v>
      </c>
      <c r="H8090" s="3">
        <f t="shared" si="253"/>
        <v>0</v>
      </c>
      <c r="J8090" s="3" cm="1">
        <f t="array" ref="J8090">+INDEX(G8090:H8090,,MATCH(Rates!$G$7,$G$4:$H$4,0))</f>
        <v>0</v>
      </c>
    </row>
    <row r="8091" spans="2:10" x14ac:dyDescent="0.25">
      <c r="B8091" s="3">
        <v>12</v>
      </c>
      <c r="C8091" s="3">
        <v>3</v>
      </c>
      <c r="D8091" s="3">
        <v>6</v>
      </c>
      <c r="E8091" s="3">
        <v>0</v>
      </c>
      <c r="F8091" s="3">
        <v>0</v>
      </c>
      <c r="G8091" s="3">
        <f t="shared" si="252"/>
        <v>0</v>
      </c>
      <c r="H8091" s="3">
        <f t="shared" si="253"/>
        <v>0</v>
      </c>
      <c r="J8091" s="3" cm="1">
        <f t="array" ref="J8091">+INDEX(G8091:H8091,,MATCH(Rates!$G$7,$G$4:$H$4,0))</f>
        <v>0</v>
      </c>
    </row>
    <row r="8092" spans="2:10" x14ac:dyDescent="0.25">
      <c r="B8092" s="3">
        <v>12</v>
      </c>
      <c r="C8092" s="3">
        <v>3</v>
      </c>
      <c r="D8092" s="3">
        <v>7</v>
      </c>
      <c r="E8092" s="3">
        <v>0</v>
      </c>
      <c r="F8092" s="3">
        <v>0</v>
      </c>
      <c r="G8092" s="3">
        <f t="shared" si="252"/>
        <v>0</v>
      </c>
      <c r="H8092" s="3">
        <f t="shared" si="253"/>
        <v>0</v>
      </c>
      <c r="J8092" s="3" cm="1">
        <f t="array" ref="J8092">+INDEX(G8092:H8092,,MATCH(Rates!$G$7,$G$4:$H$4,0))</f>
        <v>0</v>
      </c>
    </row>
    <row r="8093" spans="2:10" x14ac:dyDescent="0.25">
      <c r="B8093" s="3">
        <v>12</v>
      </c>
      <c r="C8093" s="3">
        <v>3</v>
      </c>
      <c r="D8093" s="3">
        <v>8</v>
      </c>
      <c r="E8093" s="3">
        <v>780.65700000000004</v>
      </c>
      <c r="F8093" s="3">
        <v>390.32900000000001</v>
      </c>
      <c r="G8093" s="3">
        <f t="shared" si="252"/>
        <v>0.78065700000000005</v>
      </c>
      <c r="H8093" s="3">
        <f t="shared" si="253"/>
        <v>0.39032899999999998</v>
      </c>
      <c r="J8093" s="3" cm="1">
        <f t="array" ref="J8093">+INDEX(G8093:H8093,,MATCH(Rates!$G$7,$G$4:$H$4,0))</f>
        <v>0.78065700000000005</v>
      </c>
    </row>
    <row r="8094" spans="2:10" x14ac:dyDescent="0.25">
      <c r="B8094" s="3">
        <v>12</v>
      </c>
      <c r="C8094" s="3">
        <v>3</v>
      </c>
      <c r="D8094" s="3">
        <v>9</v>
      </c>
      <c r="E8094" s="3">
        <v>2418.8310000000001</v>
      </c>
      <c r="F8094" s="3">
        <v>1209.415</v>
      </c>
      <c r="G8094" s="3">
        <f t="shared" si="252"/>
        <v>2.418831</v>
      </c>
      <c r="H8094" s="3">
        <f t="shared" si="253"/>
        <v>1.2094149999999999</v>
      </c>
      <c r="J8094" s="3" cm="1">
        <f t="array" ref="J8094">+INDEX(G8094:H8094,,MATCH(Rates!$G$7,$G$4:$H$4,0))</f>
        <v>2.418831</v>
      </c>
    </row>
    <row r="8095" spans="2:10" x14ac:dyDescent="0.25">
      <c r="B8095" s="3">
        <v>12</v>
      </c>
      <c r="C8095" s="3">
        <v>3</v>
      </c>
      <c r="D8095" s="3">
        <v>10</v>
      </c>
      <c r="E8095" s="3">
        <v>3689.02</v>
      </c>
      <c r="F8095" s="3">
        <v>1844.51</v>
      </c>
      <c r="G8095" s="3">
        <f t="shared" si="252"/>
        <v>3.6890200000000002</v>
      </c>
      <c r="H8095" s="3">
        <f t="shared" si="253"/>
        <v>1.8445100000000001</v>
      </c>
      <c r="J8095" s="3" cm="1">
        <f t="array" ref="J8095">+INDEX(G8095:H8095,,MATCH(Rates!$G$7,$G$4:$H$4,0))</f>
        <v>3.6890200000000002</v>
      </c>
    </row>
    <row r="8096" spans="2:10" x14ac:dyDescent="0.25">
      <c r="B8096" s="3">
        <v>12</v>
      </c>
      <c r="C8096" s="3">
        <v>3</v>
      </c>
      <c r="D8096" s="3">
        <v>11</v>
      </c>
      <c r="E8096" s="3">
        <v>4342.5860000000002</v>
      </c>
      <c r="F8096" s="3">
        <v>2171.2930000000001</v>
      </c>
      <c r="G8096" s="3">
        <f t="shared" si="252"/>
        <v>4.3425859999999998</v>
      </c>
      <c r="H8096" s="3">
        <f t="shared" si="253"/>
        <v>2.1712929999999999</v>
      </c>
      <c r="J8096" s="3" cm="1">
        <f t="array" ref="J8096">+INDEX(G8096:H8096,,MATCH(Rates!$G$7,$G$4:$H$4,0))</f>
        <v>4.3425859999999998</v>
      </c>
    </row>
    <row r="8097" spans="2:10" x14ac:dyDescent="0.25">
      <c r="B8097" s="3">
        <v>12</v>
      </c>
      <c r="C8097" s="3">
        <v>3</v>
      </c>
      <c r="D8097" s="3">
        <v>12</v>
      </c>
      <c r="E8097" s="3">
        <v>4696.482</v>
      </c>
      <c r="F8097" s="3">
        <v>2348.241</v>
      </c>
      <c r="G8097" s="3">
        <f t="shared" si="252"/>
        <v>4.6964819999999996</v>
      </c>
      <c r="H8097" s="3">
        <f t="shared" si="253"/>
        <v>2.3482409999999998</v>
      </c>
      <c r="J8097" s="3" cm="1">
        <f t="array" ref="J8097">+INDEX(G8097:H8097,,MATCH(Rates!$G$7,$G$4:$H$4,0))</f>
        <v>4.6964819999999996</v>
      </c>
    </row>
    <row r="8098" spans="2:10" x14ac:dyDescent="0.25">
      <c r="B8098" s="3">
        <v>12</v>
      </c>
      <c r="C8098" s="3">
        <v>3</v>
      </c>
      <c r="D8098" s="3">
        <v>13</v>
      </c>
      <c r="E8098" s="3">
        <v>3208.4639999999999</v>
      </c>
      <c r="F8098" s="3">
        <v>1604.232</v>
      </c>
      <c r="G8098" s="3">
        <f t="shared" si="252"/>
        <v>3.2084639999999998</v>
      </c>
      <c r="H8098" s="3">
        <f t="shared" si="253"/>
        <v>1.6042319999999999</v>
      </c>
      <c r="J8098" s="3" cm="1">
        <f t="array" ref="J8098">+INDEX(G8098:H8098,,MATCH(Rates!$G$7,$G$4:$H$4,0))</f>
        <v>3.2084639999999998</v>
      </c>
    </row>
    <row r="8099" spans="2:10" x14ac:dyDescent="0.25">
      <c r="B8099" s="3">
        <v>12</v>
      </c>
      <c r="C8099" s="3">
        <v>3</v>
      </c>
      <c r="D8099" s="3">
        <v>14</v>
      </c>
      <c r="E8099" s="3">
        <v>2829.3519999999999</v>
      </c>
      <c r="F8099" s="3">
        <v>1414.6759999999999</v>
      </c>
      <c r="G8099" s="3">
        <f t="shared" si="252"/>
        <v>2.8293519999999996</v>
      </c>
      <c r="H8099" s="3">
        <f t="shared" si="253"/>
        <v>1.4146759999999998</v>
      </c>
      <c r="J8099" s="3" cm="1">
        <f t="array" ref="J8099">+INDEX(G8099:H8099,,MATCH(Rates!$G$7,$G$4:$H$4,0))</f>
        <v>2.8293519999999996</v>
      </c>
    </row>
    <row r="8100" spans="2:10" x14ac:dyDescent="0.25">
      <c r="B8100" s="3">
        <v>12</v>
      </c>
      <c r="C8100" s="3">
        <v>3</v>
      </c>
      <c r="D8100" s="3">
        <v>15</v>
      </c>
      <c r="E8100" s="3">
        <v>1845.4269999999999</v>
      </c>
      <c r="F8100" s="3">
        <v>922.71400000000006</v>
      </c>
      <c r="G8100" s="3">
        <f t="shared" si="252"/>
        <v>1.8454269999999999</v>
      </c>
      <c r="H8100" s="3">
        <f t="shared" si="253"/>
        <v>0.92271400000000003</v>
      </c>
      <c r="J8100" s="3" cm="1">
        <f t="array" ref="J8100">+INDEX(G8100:H8100,,MATCH(Rates!$G$7,$G$4:$H$4,0))</f>
        <v>1.8454269999999999</v>
      </c>
    </row>
    <row r="8101" spans="2:10" x14ac:dyDescent="0.25">
      <c r="B8101" s="3">
        <v>12</v>
      </c>
      <c r="C8101" s="3">
        <v>3</v>
      </c>
      <c r="D8101" s="3">
        <v>16</v>
      </c>
      <c r="E8101" s="3">
        <v>689.92100000000005</v>
      </c>
      <c r="F8101" s="3">
        <v>344.96</v>
      </c>
      <c r="G8101" s="3">
        <f t="shared" si="252"/>
        <v>0.68992100000000001</v>
      </c>
      <c r="H8101" s="3">
        <f t="shared" si="253"/>
        <v>0.34495999999999999</v>
      </c>
      <c r="J8101" s="3" cm="1">
        <f t="array" ref="J8101">+INDEX(G8101:H8101,,MATCH(Rates!$G$7,$G$4:$H$4,0))</f>
        <v>0.68992100000000001</v>
      </c>
    </row>
    <row r="8102" spans="2:10" x14ac:dyDescent="0.25">
      <c r="B8102" s="3">
        <v>12</v>
      </c>
      <c r="C8102" s="3">
        <v>3</v>
      </c>
      <c r="D8102" s="3">
        <v>17</v>
      </c>
      <c r="E8102" s="3">
        <v>0</v>
      </c>
      <c r="F8102" s="3">
        <v>0</v>
      </c>
      <c r="G8102" s="3">
        <f t="shared" si="252"/>
        <v>0</v>
      </c>
      <c r="H8102" s="3">
        <f t="shared" si="253"/>
        <v>0</v>
      </c>
      <c r="J8102" s="3" cm="1">
        <f t="array" ref="J8102">+INDEX(G8102:H8102,,MATCH(Rates!$G$7,$G$4:$H$4,0))</f>
        <v>0</v>
      </c>
    </row>
    <row r="8103" spans="2:10" x14ac:dyDescent="0.25">
      <c r="B8103" s="3">
        <v>12</v>
      </c>
      <c r="C8103" s="3">
        <v>3</v>
      </c>
      <c r="D8103" s="3">
        <v>18</v>
      </c>
      <c r="E8103" s="3">
        <v>0</v>
      </c>
      <c r="F8103" s="3">
        <v>0</v>
      </c>
      <c r="G8103" s="3">
        <f t="shared" si="252"/>
        <v>0</v>
      </c>
      <c r="H8103" s="3">
        <f t="shared" si="253"/>
        <v>0</v>
      </c>
      <c r="J8103" s="3" cm="1">
        <f t="array" ref="J8103">+INDEX(G8103:H8103,,MATCH(Rates!$G$7,$G$4:$H$4,0))</f>
        <v>0</v>
      </c>
    </row>
    <row r="8104" spans="2:10" x14ac:dyDescent="0.25">
      <c r="B8104" s="3">
        <v>12</v>
      </c>
      <c r="C8104" s="3">
        <v>3</v>
      </c>
      <c r="D8104" s="3">
        <v>19</v>
      </c>
      <c r="E8104" s="3">
        <v>0</v>
      </c>
      <c r="F8104" s="3">
        <v>0</v>
      </c>
      <c r="G8104" s="3">
        <f t="shared" si="252"/>
        <v>0</v>
      </c>
      <c r="H8104" s="3">
        <f t="shared" si="253"/>
        <v>0</v>
      </c>
      <c r="J8104" s="3" cm="1">
        <f t="array" ref="J8104">+INDEX(G8104:H8104,,MATCH(Rates!$G$7,$G$4:$H$4,0))</f>
        <v>0</v>
      </c>
    </row>
    <row r="8105" spans="2:10" x14ac:dyDescent="0.25">
      <c r="B8105" s="3">
        <v>12</v>
      </c>
      <c r="C8105" s="3">
        <v>3</v>
      </c>
      <c r="D8105" s="3">
        <v>20</v>
      </c>
      <c r="E8105" s="3">
        <v>0</v>
      </c>
      <c r="F8105" s="3">
        <v>0</v>
      </c>
      <c r="G8105" s="3">
        <f t="shared" si="252"/>
        <v>0</v>
      </c>
      <c r="H8105" s="3">
        <f t="shared" si="253"/>
        <v>0</v>
      </c>
      <c r="J8105" s="3" cm="1">
        <f t="array" ref="J8105">+INDEX(G8105:H8105,,MATCH(Rates!$G$7,$G$4:$H$4,0))</f>
        <v>0</v>
      </c>
    </row>
    <row r="8106" spans="2:10" x14ac:dyDescent="0.25">
      <c r="B8106" s="3">
        <v>12</v>
      </c>
      <c r="C8106" s="3">
        <v>3</v>
      </c>
      <c r="D8106" s="3">
        <v>21</v>
      </c>
      <c r="E8106" s="3">
        <v>0</v>
      </c>
      <c r="F8106" s="3">
        <v>0</v>
      </c>
      <c r="G8106" s="3">
        <f t="shared" si="252"/>
        <v>0</v>
      </c>
      <c r="H8106" s="3">
        <f t="shared" si="253"/>
        <v>0</v>
      </c>
      <c r="J8106" s="3" cm="1">
        <f t="array" ref="J8106">+INDEX(G8106:H8106,,MATCH(Rates!$G$7,$G$4:$H$4,0))</f>
        <v>0</v>
      </c>
    </row>
    <row r="8107" spans="2:10" x14ac:dyDescent="0.25">
      <c r="B8107" s="3">
        <v>12</v>
      </c>
      <c r="C8107" s="3">
        <v>3</v>
      </c>
      <c r="D8107" s="3">
        <v>22</v>
      </c>
      <c r="E8107" s="3">
        <v>0</v>
      </c>
      <c r="F8107" s="3">
        <v>0</v>
      </c>
      <c r="G8107" s="3">
        <f t="shared" si="252"/>
        <v>0</v>
      </c>
      <c r="H8107" s="3">
        <f t="shared" si="253"/>
        <v>0</v>
      </c>
      <c r="J8107" s="3" cm="1">
        <f t="array" ref="J8107">+INDEX(G8107:H8107,,MATCH(Rates!$G$7,$G$4:$H$4,0))</f>
        <v>0</v>
      </c>
    </row>
    <row r="8108" spans="2:10" x14ac:dyDescent="0.25">
      <c r="B8108" s="3">
        <v>12</v>
      </c>
      <c r="C8108" s="3">
        <v>3</v>
      </c>
      <c r="D8108" s="3">
        <v>23</v>
      </c>
      <c r="E8108" s="3">
        <v>0</v>
      </c>
      <c r="F8108" s="3">
        <v>0</v>
      </c>
      <c r="G8108" s="3">
        <f t="shared" si="252"/>
        <v>0</v>
      </c>
      <c r="H8108" s="3">
        <f t="shared" si="253"/>
        <v>0</v>
      </c>
      <c r="J8108" s="3" cm="1">
        <f t="array" ref="J8108">+INDEX(G8108:H8108,,MATCH(Rates!$G$7,$G$4:$H$4,0))</f>
        <v>0</v>
      </c>
    </row>
    <row r="8109" spans="2:10" x14ac:dyDescent="0.25">
      <c r="B8109" s="3">
        <v>12</v>
      </c>
      <c r="C8109" s="3">
        <v>4</v>
      </c>
      <c r="D8109" s="3">
        <v>0</v>
      </c>
      <c r="E8109" s="3">
        <v>0</v>
      </c>
      <c r="F8109" s="3">
        <v>0</v>
      </c>
      <c r="G8109" s="3">
        <f t="shared" si="252"/>
        <v>0</v>
      </c>
      <c r="H8109" s="3">
        <f t="shared" si="253"/>
        <v>0</v>
      </c>
      <c r="J8109" s="3" cm="1">
        <f t="array" ref="J8109">+INDEX(G8109:H8109,,MATCH(Rates!$G$7,$G$4:$H$4,0))</f>
        <v>0</v>
      </c>
    </row>
    <row r="8110" spans="2:10" x14ac:dyDescent="0.25">
      <c r="B8110" s="3">
        <v>12</v>
      </c>
      <c r="C8110" s="3">
        <v>4</v>
      </c>
      <c r="D8110" s="3">
        <v>1</v>
      </c>
      <c r="E8110" s="3">
        <v>0</v>
      </c>
      <c r="F8110" s="3">
        <v>0</v>
      </c>
      <c r="G8110" s="3">
        <f t="shared" si="252"/>
        <v>0</v>
      </c>
      <c r="H8110" s="3">
        <f t="shared" si="253"/>
        <v>0</v>
      </c>
      <c r="J8110" s="3" cm="1">
        <f t="array" ref="J8110">+INDEX(G8110:H8110,,MATCH(Rates!$G$7,$G$4:$H$4,0))</f>
        <v>0</v>
      </c>
    </row>
    <row r="8111" spans="2:10" x14ac:dyDescent="0.25">
      <c r="B8111" s="3">
        <v>12</v>
      </c>
      <c r="C8111" s="3">
        <v>4</v>
      </c>
      <c r="D8111" s="3">
        <v>2</v>
      </c>
      <c r="E8111" s="3">
        <v>0</v>
      </c>
      <c r="F8111" s="3">
        <v>0</v>
      </c>
      <c r="G8111" s="3">
        <f t="shared" si="252"/>
        <v>0</v>
      </c>
      <c r="H8111" s="3">
        <f t="shared" si="253"/>
        <v>0</v>
      </c>
      <c r="J8111" s="3" cm="1">
        <f t="array" ref="J8111">+INDEX(G8111:H8111,,MATCH(Rates!$G$7,$G$4:$H$4,0))</f>
        <v>0</v>
      </c>
    </row>
    <row r="8112" spans="2:10" x14ac:dyDescent="0.25">
      <c r="B8112" s="3">
        <v>12</v>
      </c>
      <c r="C8112" s="3">
        <v>4</v>
      </c>
      <c r="D8112" s="3">
        <v>3</v>
      </c>
      <c r="E8112" s="3">
        <v>0</v>
      </c>
      <c r="F8112" s="3">
        <v>0</v>
      </c>
      <c r="G8112" s="3">
        <f t="shared" si="252"/>
        <v>0</v>
      </c>
      <c r="H8112" s="3">
        <f t="shared" si="253"/>
        <v>0</v>
      </c>
      <c r="J8112" s="3" cm="1">
        <f t="array" ref="J8112">+INDEX(G8112:H8112,,MATCH(Rates!$G$7,$G$4:$H$4,0))</f>
        <v>0</v>
      </c>
    </row>
    <row r="8113" spans="2:10" x14ac:dyDescent="0.25">
      <c r="B8113" s="3">
        <v>12</v>
      </c>
      <c r="C8113" s="3">
        <v>4</v>
      </c>
      <c r="D8113" s="3">
        <v>4</v>
      </c>
      <c r="E8113" s="3">
        <v>0</v>
      </c>
      <c r="F8113" s="3">
        <v>0</v>
      </c>
      <c r="G8113" s="3">
        <f t="shared" si="252"/>
        <v>0</v>
      </c>
      <c r="H8113" s="3">
        <f t="shared" si="253"/>
        <v>0</v>
      </c>
      <c r="J8113" s="3" cm="1">
        <f t="array" ref="J8113">+INDEX(G8113:H8113,,MATCH(Rates!$G$7,$G$4:$H$4,0))</f>
        <v>0</v>
      </c>
    </row>
    <row r="8114" spans="2:10" x14ac:dyDescent="0.25">
      <c r="B8114" s="3">
        <v>12</v>
      </c>
      <c r="C8114" s="3">
        <v>4</v>
      </c>
      <c r="D8114" s="3">
        <v>5</v>
      </c>
      <c r="E8114" s="3">
        <v>0</v>
      </c>
      <c r="F8114" s="3">
        <v>0</v>
      </c>
      <c r="G8114" s="3">
        <f t="shared" si="252"/>
        <v>0</v>
      </c>
      <c r="H8114" s="3">
        <f t="shared" si="253"/>
        <v>0</v>
      </c>
      <c r="J8114" s="3" cm="1">
        <f t="array" ref="J8114">+INDEX(G8114:H8114,,MATCH(Rates!$G$7,$G$4:$H$4,0))</f>
        <v>0</v>
      </c>
    </row>
    <row r="8115" spans="2:10" x14ac:dyDescent="0.25">
      <c r="B8115" s="3">
        <v>12</v>
      </c>
      <c r="C8115" s="3">
        <v>4</v>
      </c>
      <c r="D8115" s="3">
        <v>6</v>
      </c>
      <c r="E8115" s="3">
        <v>0</v>
      </c>
      <c r="F8115" s="3">
        <v>0</v>
      </c>
      <c r="G8115" s="3">
        <f t="shared" si="252"/>
        <v>0</v>
      </c>
      <c r="H8115" s="3">
        <f t="shared" si="253"/>
        <v>0</v>
      </c>
      <c r="J8115" s="3" cm="1">
        <f t="array" ref="J8115">+INDEX(G8115:H8115,,MATCH(Rates!$G$7,$G$4:$H$4,0))</f>
        <v>0</v>
      </c>
    </row>
    <row r="8116" spans="2:10" x14ac:dyDescent="0.25">
      <c r="B8116" s="3">
        <v>12</v>
      </c>
      <c r="C8116" s="3">
        <v>4</v>
      </c>
      <c r="D8116" s="3">
        <v>7</v>
      </c>
      <c r="E8116" s="3">
        <v>0</v>
      </c>
      <c r="F8116" s="3">
        <v>0</v>
      </c>
      <c r="G8116" s="3">
        <f t="shared" si="252"/>
        <v>0</v>
      </c>
      <c r="H8116" s="3">
        <f t="shared" si="253"/>
        <v>0</v>
      </c>
      <c r="J8116" s="3" cm="1">
        <f t="array" ref="J8116">+INDEX(G8116:H8116,,MATCH(Rates!$G$7,$G$4:$H$4,0))</f>
        <v>0</v>
      </c>
    </row>
    <row r="8117" spans="2:10" x14ac:dyDescent="0.25">
      <c r="B8117" s="3">
        <v>12</v>
      </c>
      <c r="C8117" s="3">
        <v>4</v>
      </c>
      <c r="D8117" s="3">
        <v>8</v>
      </c>
      <c r="E8117" s="3">
        <v>679.41600000000005</v>
      </c>
      <c r="F8117" s="3">
        <v>339.70800000000003</v>
      </c>
      <c r="G8117" s="3">
        <f t="shared" si="252"/>
        <v>0.67941600000000002</v>
      </c>
      <c r="H8117" s="3">
        <f t="shared" si="253"/>
        <v>0.33970800000000001</v>
      </c>
      <c r="J8117" s="3" cm="1">
        <f t="array" ref="J8117">+INDEX(G8117:H8117,,MATCH(Rates!$G$7,$G$4:$H$4,0))</f>
        <v>0.67941600000000002</v>
      </c>
    </row>
    <row r="8118" spans="2:10" x14ac:dyDescent="0.25">
      <c r="B8118" s="3">
        <v>12</v>
      </c>
      <c r="C8118" s="3">
        <v>4</v>
      </c>
      <c r="D8118" s="3">
        <v>9</v>
      </c>
      <c r="E8118" s="3">
        <v>2360.4079999999999</v>
      </c>
      <c r="F8118" s="3">
        <v>1180.204</v>
      </c>
      <c r="G8118" s="3">
        <f t="shared" si="252"/>
        <v>2.3604080000000001</v>
      </c>
      <c r="H8118" s="3">
        <f t="shared" si="253"/>
        <v>1.180204</v>
      </c>
      <c r="J8118" s="3" cm="1">
        <f t="array" ref="J8118">+INDEX(G8118:H8118,,MATCH(Rates!$G$7,$G$4:$H$4,0))</f>
        <v>2.3604080000000001</v>
      </c>
    </row>
    <row r="8119" spans="2:10" x14ac:dyDescent="0.25">
      <c r="B8119" s="3">
        <v>12</v>
      </c>
      <c r="C8119" s="3">
        <v>4</v>
      </c>
      <c r="D8119" s="3">
        <v>10</v>
      </c>
      <c r="E8119" s="3">
        <v>3697.373</v>
      </c>
      <c r="F8119" s="3">
        <v>1848.6869999999999</v>
      </c>
      <c r="G8119" s="3">
        <f t="shared" si="252"/>
        <v>3.6973730000000002</v>
      </c>
      <c r="H8119" s="3">
        <f t="shared" si="253"/>
        <v>1.848687</v>
      </c>
      <c r="J8119" s="3" cm="1">
        <f t="array" ref="J8119">+INDEX(G8119:H8119,,MATCH(Rates!$G$7,$G$4:$H$4,0))</f>
        <v>3.6973730000000002</v>
      </c>
    </row>
    <row r="8120" spans="2:10" x14ac:dyDescent="0.25">
      <c r="B8120" s="3">
        <v>12</v>
      </c>
      <c r="C8120" s="3">
        <v>4</v>
      </c>
      <c r="D8120" s="3">
        <v>11</v>
      </c>
      <c r="E8120" s="3">
        <v>4594.6040000000003</v>
      </c>
      <c r="F8120" s="3">
        <v>2297.3020000000001</v>
      </c>
      <c r="G8120" s="3">
        <f t="shared" si="252"/>
        <v>4.5946040000000004</v>
      </c>
      <c r="H8120" s="3">
        <f t="shared" si="253"/>
        <v>2.2973020000000002</v>
      </c>
      <c r="J8120" s="3" cm="1">
        <f t="array" ref="J8120">+INDEX(G8120:H8120,,MATCH(Rates!$G$7,$G$4:$H$4,0))</f>
        <v>4.5946040000000004</v>
      </c>
    </row>
    <row r="8121" spans="2:10" x14ac:dyDescent="0.25">
      <c r="B8121" s="3">
        <v>12</v>
      </c>
      <c r="C8121" s="3">
        <v>4</v>
      </c>
      <c r="D8121" s="3">
        <v>12</v>
      </c>
      <c r="E8121" s="3">
        <v>4865.317</v>
      </c>
      <c r="F8121" s="3">
        <v>2432.6579999999999</v>
      </c>
      <c r="G8121" s="3">
        <f t="shared" si="252"/>
        <v>4.8653170000000001</v>
      </c>
      <c r="H8121" s="3">
        <f t="shared" si="253"/>
        <v>2.432658</v>
      </c>
      <c r="J8121" s="3" cm="1">
        <f t="array" ref="J8121">+INDEX(G8121:H8121,,MATCH(Rates!$G$7,$G$4:$H$4,0))</f>
        <v>4.8653170000000001</v>
      </c>
    </row>
    <row r="8122" spans="2:10" x14ac:dyDescent="0.25">
      <c r="B8122" s="3">
        <v>12</v>
      </c>
      <c r="C8122" s="3">
        <v>4</v>
      </c>
      <c r="D8122" s="3">
        <v>13</v>
      </c>
      <c r="E8122" s="3">
        <v>4637.4179999999997</v>
      </c>
      <c r="F8122" s="3">
        <v>2318.7089999999998</v>
      </c>
      <c r="G8122" s="3">
        <f t="shared" si="252"/>
        <v>4.6374179999999994</v>
      </c>
      <c r="H8122" s="3">
        <f t="shared" si="253"/>
        <v>2.3187089999999997</v>
      </c>
      <c r="J8122" s="3" cm="1">
        <f t="array" ref="J8122">+INDEX(G8122:H8122,,MATCH(Rates!$G$7,$G$4:$H$4,0))</f>
        <v>4.6374179999999994</v>
      </c>
    </row>
    <row r="8123" spans="2:10" x14ac:dyDescent="0.25">
      <c r="B8123" s="3">
        <v>12</v>
      </c>
      <c r="C8123" s="3">
        <v>4</v>
      </c>
      <c r="D8123" s="3">
        <v>14</v>
      </c>
      <c r="E8123" s="3">
        <v>3950.567</v>
      </c>
      <c r="F8123" s="3">
        <v>1975.2829999999999</v>
      </c>
      <c r="G8123" s="3">
        <f t="shared" si="252"/>
        <v>3.9505669999999999</v>
      </c>
      <c r="H8123" s="3">
        <f t="shared" si="253"/>
        <v>1.9752829999999999</v>
      </c>
      <c r="J8123" s="3" cm="1">
        <f t="array" ref="J8123">+INDEX(G8123:H8123,,MATCH(Rates!$G$7,$G$4:$H$4,0))</f>
        <v>3.9505669999999999</v>
      </c>
    </row>
    <row r="8124" spans="2:10" x14ac:dyDescent="0.25">
      <c r="B8124" s="3">
        <v>12</v>
      </c>
      <c r="C8124" s="3">
        <v>4</v>
      </c>
      <c r="D8124" s="3">
        <v>15</v>
      </c>
      <c r="E8124" s="3">
        <v>2703.4360000000001</v>
      </c>
      <c r="F8124" s="3">
        <v>1351.7180000000001</v>
      </c>
      <c r="G8124" s="3">
        <f t="shared" si="252"/>
        <v>2.703436</v>
      </c>
      <c r="H8124" s="3">
        <f t="shared" si="253"/>
        <v>1.351718</v>
      </c>
      <c r="J8124" s="3" cm="1">
        <f t="array" ref="J8124">+INDEX(G8124:H8124,,MATCH(Rates!$G$7,$G$4:$H$4,0))</f>
        <v>2.703436</v>
      </c>
    </row>
    <row r="8125" spans="2:10" x14ac:dyDescent="0.25">
      <c r="B8125" s="3">
        <v>12</v>
      </c>
      <c r="C8125" s="3">
        <v>4</v>
      </c>
      <c r="D8125" s="3">
        <v>16</v>
      </c>
      <c r="E8125" s="3">
        <v>1081.107</v>
      </c>
      <c r="F8125" s="3">
        <v>540.55399999999997</v>
      </c>
      <c r="G8125" s="3">
        <f t="shared" si="252"/>
        <v>1.081107</v>
      </c>
      <c r="H8125" s="3">
        <f t="shared" si="253"/>
        <v>0.54055399999999998</v>
      </c>
      <c r="J8125" s="3" cm="1">
        <f t="array" ref="J8125">+INDEX(G8125:H8125,,MATCH(Rates!$G$7,$G$4:$H$4,0))</f>
        <v>1.081107</v>
      </c>
    </row>
    <row r="8126" spans="2:10" x14ac:dyDescent="0.25">
      <c r="B8126" s="3">
        <v>12</v>
      </c>
      <c r="C8126" s="3">
        <v>4</v>
      </c>
      <c r="D8126" s="3">
        <v>17</v>
      </c>
      <c r="E8126" s="3">
        <v>0</v>
      </c>
      <c r="F8126" s="3">
        <v>0</v>
      </c>
      <c r="G8126" s="3">
        <f t="shared" si="252"/>
        <v>0</v>
      </c>
      <c r="H8126" s="3">
        <f t="shared" si="253"/>
        <v>0</v>
      </c>
      <c r="J8126" s="3" cm="1">
        <f t="array" ref="J8126">+INDEX(G8126:H8126,,MATCH(Rates!$G$7,$G$4:$H$4,0))</f>
        <v>0</v>
      </c>
    </row>
    <row r="8127" spans="2:10" x14ac:dyDescent="0.25">
      <c r="B8127" s="3">
        <v>12</v>
      </c>
      <c r="C8127" s="3">
        <v>4</v>
      </c>
      <c r="D8127" s="3">
        <v>18</v>
      </c>
      <c r="E8127" s="3">
        <v>0</v>
      </c>
      <c r="F8127" s="3">
        <v>0</v>
      </c>
      <c r="G8127" s="3">
        <f t="shared" si="252"/>
        <v>0</v>
      </c>
      <c r="H8127" s="3">
        <f t="shared" si="253"/>
        <v>0</v>
      </c>
      <c r="J8127" s="3" cm="1">
        <f t="array" ref="J8127">+INDEX(G8127:H8127,,MATCH(Rates!$G$7,$G$4:$H$4,0))</f>
        <v>0</v>
      </c>
    </row>
    <row r="8128" spans="2:10" x14ac:dyDescent="0.25">
      <c r="B8128" s="3">
        <v>12</v>
      </c>
      <c r="C8128" s="3">
        <v>4</v>
      </c>
      <c r="D8128" s="3">
        <v>19</v>
      </c>
      <c r="E8128" s="3">
        <v>0</v>
      </c>
      <c r="F8128" s="3">
        <v>0</v>
      </c>
      <c r="G8128" s="3">
        <f t="shared" si="252"/>
        <v>0</v>
      </c>
      <c r="H8128" s="3">
        <f t="shared" si="253"/>
        <v>0</v>
      </c>
      <c r="J8128" s="3" cm="1">
        <f t="array" ref="J8128">+INDEX(G8128:H8128,,MATCH(Rates!$G$7,$G$4:$H$4,0))</f>
        <v>0</v>
      </c>
    </row>
    <row r="8129" spans="2:10" x14ac:dyDescent="0.25">
      <c r="B8129" s="3">
        <v>12</v>
      </c>
      <c r="C8129" s="3">
        <v>4</v>
      </c>
      <c r="D8129" s="3">
        <v>20</v>
      </c>
      <c r="E8129" s="3">
        <v>0</v>
      </c>
      <c r="F8129" s="3">
        <v>0</v>
      </c>
      <c r="G8129" s="3">
        <f t="shared" si="252"/>
        <v>0</v>
      </c>
      <c r="H8129" s="3">
        <f t="shared" si="253"/>
        <v>0</v>
      </c>
      <c r="J8129" s="3" cm="1">
        <f t="array" ref="J8129">+INDEX(G8129:H8129,,MATCH(Rates!$G$7,$G$4:$H$4,0))</f>
        <v>0</v>
      </c>
    </row>
    <row r="8130" spans="2:10" x14ac:dyDescent="0.25">
      <c r="B8130" s="3">
        <v>12</v>
      </c>
      <c r="C8130" s="3">
        <v>4</v>
      </c>
      <c r="D8130" s="3">
        <v>21</v>
      </c>
      <c r="E8130" s="3">
        <v>0</v>
      </c>
      <c r="F8130" s="3">
        <v>0</v>
      </c>
      <c r="G8130" s="3">
        <f t="shared" si="252"/>
        <v>0</v>
      </c>
      <c r="H8130" s="3">
        <f t="shared" si="253"/>
        <v>0</v>
      </c>
      <c r="J8130" s="3" cm="1">
        <f t="array" ref="J8130">+INDEX(G8130:H8130,,MATCH(Rates!$G$7,$G$4:$H$4,0))</f>
        <v>0</v>
      </c>
    </row>
    <row r="8131" spans="2:10" x14ac:dyDescent="0.25">
      <c r="B8131" s="3">
        <v>12</v>
      </c>
      <c r="C8131" s="3">
        <v>4</v>
      </c>
      <c r="D8131" s="3">
        <v>22</v>
      </c>
      <c r="E8131" s="3">
        <v>0</v>
      </c>
      <c r="F8131" s="3">
        <v>0</v>
      </c>
      <c r="G8131" s="3">
        <f t="shared" si="252"/>
        <v>0</v>
      </c>
      <c r="H8131" s="3">
        <f t="shared" si="253"/>
        <v>0</v>
      </c>
      <c r="J8131" s="3" cm="1">
        <f t="array" ref="J8131">+INDEX(G8131:H8131,,MATCH(Rates!$G$7,$G$4:$H$4,0))</f>
        <v>0</v>
      </c>
    </row>
    <row r="8132" spans="2:10" x14ac:dyDescent="0.25">
      <c r="B8132" s="3">
        <v>12</v>
      </c>
      <c r="C8132" s="3">
        <v>4</v>
      </c>
      <c r="D8132" s="3">
        <v>23</v>
      </c>
      <c r="E8132" s="3">
        <v>0</v>
      </c>
      <c r="F8132" s="3">
        <v>0</v>
      </c>
      <c r="G8132" s="3">
        <f t="shared" si="252"/>
        <v>0</v>
      </c>
      <c r="H8132" s="3">
        <f t="shared" si="253"/>
        <v>0</v>
      </c>
      <c r="J8132" s="3" cm="1">
        <f t="array" ref="J8132">+INDEX(G8132:H8132,,MATCH(Rates!$G$7,$G$4:$H$4,0))</f>
        <v>0</v>
      </c>
    </row>
    <row r="8133" spans="2:10" x14ac:dyDescent="0.25">
      <c r="B8133" s="3">
        <v>12</v>
      </c>
      <c r="C8133" s="3">
        <v>5</v>
      </c>
      <c r="D8133" s="3">
        <v>0</v>
      </c>
      <c r="E8133" s="3">
        <v>0</v>
      </c>
      <c r="F8133" s="3">
        <v>0</v>
      </c>
      <c r="G8133" s="3">
        <f t="shared" si="252"/>
        <v>0</v>
      </c>
      <c r="H8133" s="3">
        <f t="shared" si="253"/>
        <v>0</v>
      </c>
      <c r="J8133" s="3" cm="1">
        <f t="array" ref="J8133">+INDEX(G8133:H8133,,MATCH(Rates!$G$7,$G$4:$H$4,0))</f>
        <v>0</v>
      </c>
    </row>
    <row r="8134" spans="2:10" x14ac:dyDescent="0.25">
      <c r="B8134" s="3">
        <v>12</v>
      </c>
      <c r="C8134" s="3">
        <v>5</v>
      </c>
      <c r="D8134" s="3">
        <v>1</v>
      </c>
      <c r="E8134" s="3">
        <v>0</v>
      </c>
      <c r="F8134" s="3">
        <v>0</v>
      </c>
      <c r="G8134" s="3">
        <f t="shared" si="252"/>
        <v>0</v>
      </c>
      <c r="H8134" s="3">
        <f t="shared" si="253"/>
        <v>0</v>
      </c>
      <c r="J8134" s="3" cm="1">
        <f t="array" ref="J8134">+INDEX(G8134:H8134,,MATCH(Rates!$G$7,$G$4:$H$4,0))</f>
        <v>0</v>
      </c>
    </row>
    <row r="8135" spans="2:10" x14ac:dyDescent="0.25">
      <c r="B8135" s="3">
        <v>12</v>
      </c>
      <c r="C8135" s="3">
        <v>5</v>
      </c>
      <c r="D8135" s="3">
        <v>2</v>
      </c>
      <c r="E8135" s="3">
        <v>0</v>
      </c>
      <c r="F8135" s="3">
        <v>0</v>
      </c>
      <c r="G8135" s="3">
        <f t="shared" si="252"/>
        <v>0</v>
      </c>
      <c r="H8135" s="3">
        <f t="shared" si="253"/>
        <v>0</v>
      </c>
      <c r="J8135" s="3" cm="1">
        <f t="array" ref="J8135">+INDEX(G8135:H8135,,MATCH(Rates!$G$7,$G$4:$H$4,0))</f>
        <v>0</v>
      </c>
    </row>
    <row r="8136" spans="2:10" x14ac:dyDescent="0.25">
      <c r="B8136" s="3">
        <v>12</v>
      </c>
      <c r="C8136" s="3">
        <v>5</v>
      </c>
      <c r="D8136" s="3">
        <v>3</v>
      </c>
      <c r="E8136" s="3">
        <v>0</v>
      </c>
      <c r="F8136" s="3">
        <v>0</v>
      </c>
      <c r="G8136" s="3">
        <f t="shared" si="252"/>
        <v>0</v>
      </c>
      <c r="H8136" s="3">
        <f t="shared" si="253"/>
        <v>0</v>
      </c>
      <c r="J8136" s="3" cm="1">
        <f t="array" ref="J8136">+INDEX(G8136:H8136,,MATCH(Rates!$G$7,$G$4:$H$4,0))</f>
        <v>0</v>
      </c>
    </row>
    <row r="8137" spans="2:10" x14ac:dyDescent="0.25">
      <c r="B8137" s="3">
        <v>12</v>
      </c>
      <c r="C8137" s="3">
        <v>5</v>
      </c>
      <c r="D8137" s="3">
        <v>4</v>
      </c>
      <c r="E8137" s="3">
        <v>0</v>
      </c>
      <c r="F8137" s="3">
        <v>0</v>
      </c>
      <c r="G8137" s="3">
        <f t="shared" si="252"/>
        <v>0</v>
      </c>
      <c r="H8137" s="3">
        <f t="shared" si="253"/>
        <v>0</v>
      </c>
      <c r="J8137" s="3" cm="1">
        <f t="array" ref="J8137">+INDEX(G8137:H8137,,MATCH(Rates!$G$7,$G$4:$H$4,0))</f>
        <v>0</v>
      </c>
    </row>
    <row r="8138" spans="2:10" x14ac:dyDescent="0.25">
      <c r="B8138" s="3">
        <v>12</v>
      </c>
      <c r="C8138" s="3">
        <v>5</v>
      </c>
      <c r="D8138" s="3">
        <v>5</v>
      </c>
      <c r="E8138" s="3">
        <v>0</v>
      </c>
      <c r="F8138" s="3">
        <v>0</v>
      </c>
      <c r="G8138" s="3">
        <f t="shared" si="252"/>
        <v>0</v>
      </c>
      <c r="H8138" s="3">
        <f t="shared" si="253"/>
        <v>0</v>
      </c>
      <c r="J8138" s="3" cm="1">
        <f t="array" ref="J8138">+INDEX(G8138:H8138,,MATCH(Rates!$G$7,$G$4:$H$4,0))</f>
        <v>0</v>
      </c>
    </row>
    <row r="8139" spans="2:10" x14ac:dyDescent="0.25">
      <c r="B8139" s="3">
        <v>12</v>
      </c>
      <c r="C8139" s="3">
        <v>5</v>
      </c>
      <c r="D8139" s="3">
        <v>6</v>
      </c>
      <c r="E8139" s="3">
        <v>0</v>
      </c>
      <c r="F8139" s="3">
        <v>0</v>
      </c>
      <c r="G8139" s="3">
        <f t="shared" si="252"/>
        <v>0</v>
      </c>
      <c r="H8139" s="3">
        <f t="shared" si="253"/>
        <v>0</v>
      </c>
      <c r="J8139" s="3" cm="1">
        <f t="array" ref="J8139">+INDEX(G8139:H8139,,MATCH(Rates!$G$7,$G$4:$H$4,0))</f>
        <v>0</v>
      </c>
    </row>
    <row r="8140" spans="2:10" x14ac:dyDescent="0.25">
      <c r="B8140" s="3">
        <v>12</v>
      </c>
      <c r="C8140" s="3">
        <v>5</v>
      </c>
      <c r="D8140" s="3">
        <v>7</v>
      </c>
      <c r="E8140" s="3">
        <v>0</v>
      </c>
      <c r="F8140" s="3">
        <v>0</v>
      </c>
      <c r="G8140" s="3">
        <f t="shared" si="252"/>
        <v>0</v>
      </c>
      <c r="H8140" s="3">
        <f t="shared" si="253"/>
        <v>0</v>
      </c>
      <c r="J8140" s="3" cm="1">
        <f t="array" ref="J8140">+INDEX(G8140:H8140,,MATCH(Rates!$G$7,$G$4:$H$4,0))</f>
        <v>0</v>
      </c>
    </row>
    <row r="8141" spans="2:10" x14ac:dyDescent="0.25">
      <c r="B8141" s="3">
        <v>12</v>
      </c>
      <c r="C8141" s="3">
        <v>5</v>
      </c>
      <c r="D8141" s="3">
        <v>8</v>
      </c>
      <c r="E8141" s="3">
        <v>218.16800000000001</v>
      </c>
      <c r="F8141" s="3">
        <v>109.084</v>
      </c>
      <c r="G8141" s="3">
        <f t="shared" si="252"/>
        <v>0.218168</v>
      </c>
      <c r="H8141" s="3">
        <f t="shared" si="253"/>
        <v>0.109084</v>
      </c>
      <c r="J8141" s="3" cm="1">
        <f t="array" ref="J8141">+INDEX(G8141:H8141,,MATCH(Rates!$G$7,$G$4:$H$4,0))</f>
        <v>0.218168</v>
      </c>
    </row>
    <row r="8142" spans="2:10" x14ac:dyDescent="0.25">
      <c r="B8142" s="3">
        <v>12</v>
      </c>
      <c r="C8142" s="3">
        <v>5</v>
      </c>
      <c r="D8142" s="3">
        <v>9</v>
      </c>
      <c r="E8142" s="3">
        <v>1072.5</v>
      </c>
      <c r="F8142" s="3">
        <v>536.25</v>
      </c>
      <c r="G8142" s="3">
        <f t="shared" si="252"/>
        <v>1.0725</v>
      </c>
      <c r="H8142" s="3">
        <f t="shared" si="253"/>
        <v>0.53625</v>
      </c>
      <c r="J8142" s="3" cm="1">
        <f t="array" ref="J8142">+INDEX(G8142:H8142,,MATCH(Rates!$G$7,$G$4:$H$4,0))</f>
        <v>1.0725</v>
      </c>
    </row>
    <row r="8143" spans="2:10" x14ac:dyDescent="0.25">
      <c r="B8143" s="3">
        <v>12</v>
      </c>
      <c r="C8143" s="3">
        <v>5</v>
      </c>
      <c r="D8143" s="3">
        <v>10</v>
      </c>
      <c r="E8143" s="3">
        <v>2362.8710000000001</v>
      </c>
      <c r="F8143" s="3">
        <v>1181.4359999999999</v>
      </c>
      <c r="G8143" s="3">
        <f t="shared" si="252"/>
        <v>2.3628710000000002</v>
      </c>
      <c r="H8143" s="3">
        <f t="shared" si="253"/>
        <v>1.1814359999999999</v>
      </c>
      <c r="J8143" s="3" cm="1">
        <f t="array" ref="J8143">+INDEX(G8143:H8143,,MATCH(Rates!$G$7,$G$4:$H$4,0))</f>
        <v>2.3628710000000002</v>
      </c>
    </row>
    <row r="8144" spans="2:10" x14ac:dyDescent="0.25">
      <c r="B8144" s="3">
        <v>12</v>
      </c>
      <c r="C8144" s="3">
        <v>5</v>
      </c>
      <c r="D8144" s="3">
        <v>11</v>
      </c>
      <c r="E8144" s="3">
        <v>3231.8049999999998</v>
      </c>
      <c r="F8144" s="3">
        <v>1615.903</v>
      </c>
      <c r="G8144" s="3">
        <f t="shared" si="252"/>
        <v>3.231805</v>
      </c>
      <c r="H8144" s="3">
        <f t="shared" si="253"/>
        <v>1.6159030000000001</v>
      </c>
      <c r="J8144" s="3" cm="1">
        <f t="array" ref="J8144">+INDEX(G8144:H8144,,MATCH(Rates!$G$7,$G$4:$H$4,0))</f>
        <v>3.231805</v>
      </c>
    </row>
    <row r="8145" spans="2:10" x14ac:dyDescent="0.25">
      <c r="B8145" s="3">
        <v>12</v>
      </c>
      <c r="C8145" s="3">
        <v>5</v>
      </c>
      <c r="D8145" s="3">
        <v>12</v>
      </c>
      <c r="E8145" s="3">
        <v>4399.3360000000002</v>
      </c>
      <c r="F8145" s="3">
        <v>2199.6680000000001</v>
      </c>
      <c r="G8145" s="3">
        <f t="shared" si="252"/>
        <v>4.3993359999999999</v>
      </c>
      <c r="H8145" s="3">
        <f t="shared" si="253"/>
        <v>2.199668</v>
      </c>
      <c r="J8145" s="3" cm="1">
        <f t="array" ref="J8145">+INDEX(G8145:H8145,,MATCH(Rates!$G$7,$G$4:$H$4,0))</f>
        <v>4.3993359999999999</v>
      </c>
    </row>
    <row r="8146" spans="2:10" x14ac:dyDescent="0.25">
      <c r="B8146" s="3">
        <v>12</v>
      </c>
      <c r="C8146" s="3">
        <v>5</v>
      </c>
      <c r="D8146" s="3">
        <v>13</v>
      </c>
      <c r="E8146" s="3">
        <v>4218.5460000000003</v>
      </c>
      <c r="F8146" s="3">
        <v>2109.2730000000001</v>
      </c>
      <c r="G8146" s="3">
        <f t="shared" si="252"/>
        <v>4.2185459999999999</v>
      </c>
      <c r="H8146" s="3">
        <f t="shared" si="253"/>
        <v>2.109273</v>
      </c>
      <c r="J8146" s="3" cm="1">
        <f t="array" ref="J8146">+INDEX(G8146:H8146,,MATCH(Rates!$G$7,$G$4:$H$4,0))</f>
        <v>4.2185459999999999</v>
      </c>
    </row>
    <row r="8147" spans="2:10" x14ac:dyDescent="0.25">
      <c r="B8147" s="3">
        <v>12</v>
      </c>
      <c r="C8147" s="3">
        <v>5</v>
      </c>
      <c r="D8147" s="3">
        <v>14</v>
      </c>
      <c r="E8147" s="3">
        <v>3560.9090000000001</v>
      </c>
      <c r="F8147" s="3">
        <v>1780.454</v>
      </c>
      <c r="G8147" s="3">
        <f t="shared" si="252"/>
        <v>3.5609090000000001</v>
      </c>
      <c r="H8147" s="3">
        <f t="shared" si="253"/>
        <v>1.780454</v>
      </c>
      <c r="J8147" s="3" cm="1">
        <f t="array" ref="J8147">+INDEX(G8147:H8147,,MATCH(Rates!$G$7,$G$4:$H$4,0))</f>
        <v>3.5609090000000001</v>
      </c>
    </row>
    <row r="8148" spans="2:10" x14ac:dyDescent="0.25">
      <c r="B8148" s="3">
        <v>12</v>
      </c>
      <c r="C8148" s="3">
        <v>5</v>
      </c>
      <c r="D8148" s="3">
        <v>15</v>
      </c>
      <c r="E8148" s="3">
        <v>1164.6220000000001</v>
      </c>
      <c r="F8148" s="3">
        <v>582.31100000000004</v>
      </c>
      <c r="G8148" s="3">
        <f t="shared" si="252"/>
        <v>1.164622</v>
      </c>
      <c r="H8148" s="3">
        <f t="shared" si="253"/>
        <v>0.58231100000000002</v>
      </c>
      <c r="J8148" s="3" cm="1">
        <f t="array" ref="J8148">+INDEX(G8148:H8148,,MATCH(Rates!$G$7,$G$4:$H$4,0))</f>
        <v>1.164622</v>
      </c>
    </row>
    <row r="8149" spans="2:10" x14ac:dyDescent="0.25">
      <c r="B8149" s="3">
        <v>12</v>
      </c>
      <c r="C8149" s="3">
        <v>5</v>
      </c>
      <c r="D8149" s="3">
        <v>16</v>
      </c>
      <c r="E8149" s="3">
        <v>419.16</v>
      </c>
      <c r="F8149" s="3">
        <v>209.58</v>
      </c>
      <c r="G8149" s="3">
        <f t="shared" ref="G8149:G8212" si="254">+E8149/1000</f>
        <v>0.41916000000000003</v>
      </c>
      <c r="H8149" s="3">
        <f t="shared" ref="H8149:H8212" si="255">+F8149/1000</f>
        <v>0.20958000000000002</v>
      </c>
      <c r="J8149" s="3" cm="1">
        <f t="array" ref="J8149">+INDEX(G8149:H8149,,MATCH(Rates!$G$7,$G$4:$H$4,0))</f>
        <v>0.41916000000000003</v>
      </c>
    </row>
    <row r="8150" spans="2:10" x14ac:dyDescent="0.25">
      <c r="B8150" s="3">
        <v>12</v>
      </c>
      <c r="C8150" s="3">
        <v>5</v>
      </c>
      <c r="D8150" s="3">
        <v>17</v>
      </c>
      <c r="E8150" s="3">
        <v>0</v>
      </c>
      <c r="F8150" s="3">
        <v>0</v>
      </c>
      <c r="G8150" s="3">
        <f t="shared" si="254"/>
        <v>0</v>
      </c>
      <c r="H8150" s="3">
        <f t="shared" si="255"/>
        <v>0</v>
      </c>
      <c r="J8150" s="3" cm="1">
        <f t="array" ref="J8150">+INDEX(G8150:H8150,,MATCH(Rates!$G$7,$G$4:$H$4,0))</f>
        <v>0</v>
      </c>
    </row>
    <row r="8151" spans="2:10" x14ac:dyDescent="0.25">
      <c r="B8151" s="3">
        <v>12</v>
      </c>
      <c r="C8151" s="3">
        <v>5</v>
      </c>
      <c r="D8151" s="3">
        <v>18</v>
      </c>
      <c r="E8151" s="3">
        <v>0</v>
      </c>
      <c r="F8151" s="3">
        <v>0</v>
      </c>
      <c r="G8151" s="3">
        <f t="shared" si="254"/>
        <v>0</v>
      </c>
      <c r="H8151" s="3">
        <f t="shared" si="255"/>
        <v>0</v>
      </c>
      <c r="J8151" s="3" cm="1">
        <f t="array" ref="J8151">+INDEX(G8151:H8151,,MATCH(Rates!$G$7,$G$4:$H$4,0))</f>
        <v>0</v>
      </c>
    </row>
    <row r="8152" spans="2:10" x14ac:dyDescent="0.25">
      <c r="B8152" s="3">
        <v>12</v>
      </c>
      <c r="C8152" s="3">
        <v>5</v>
      </c>
      <c r="D8152" s="3">
        <v>19</v>
      </c>
      <c r="E8152" s="3">
        <v>0</v>
      </c>
      <c r="F8152" s="3">
        <v>0</v>
      </c>
      <c r="G8152" s="3">
        <f t="shared" si="254"/>
        <v>0</v>
      </c>
      <c r="H8152" s="3">
        <f t="shared" si="255"/>
        <v>0</v>
      </c>
      <c r="J8152" s="3" cm="1">
        <f t="array" ref="J8152">+INDEX(G8152:H8152,,MATCH(Rates!$G$7,$G$4:$H$4,0))</f>
        <v>0</v>
      </c>
    </row>
    <row r="8153" spans="2:10" x14ac:dyDescent="0.25">
      <c r="B8153" s="3">
        <v>12</v>
      </c>
      <c r="C8153" s="3">
        <v>5</v>
      </c>
      <c r="D8153" s="3">
        <v>20</v>
      </c>
      <c r="E8153" s="3">
        <v>0</v>
      </c>
      <c r="F8153" s="3">
        <v>0</v>
      </c>
      <c r="G8153" s="3">
        <f t="shared" si="254"/>
        <v>0</v>
      </c>
      <c r="H8153" s="3">
        <f t="shared" si="255"/>
        <v>0</v>
      </c>
      <c r="J8153" s="3" cm="1">
        <f t="array" ref="J8153">+INDEX(G8153:H8153,,MATCH(Rates!$G$7,$G$4:$H$4,0))</f>
        <v>0</v>
      </c>
    </row>
    <row r="8154" spans="2:10" x14ac:dyDescent="0.25">
      <c r="B8154" s="3">
        <v>12</v>
      </c>
      <c r="C8154" s="3">
        <v>5</v>
      </c>
      <c r="D8154" s="3">
        <v>21</v>
      </c>
      <c r="E8154" s="3">
        <v>0</v>
      </c>
      <c r="F8154" s="3">
        <v>0</v>
      </c>
      <c r="G8154" s="3">
        <f t="shared" si="254"/>
        <v>0</v>
      </c>
      <c r="H8154" s="3">
        <f t="shared" si="255"/>
        <v>0</v>
      </c>
      <c r="J8154" s="3" cm="1">
        <f t="array" ref="J8154">+INDEX(G8154:H8154,,MATCH(Rates!$G$7,$G$4:$H$4,0))</f>
        <v>0</v>
      </c>
    </row>
    <row r="8155" spans="2:10" x14ac:dyDescent="0.25">
      <c r="B8155" s="3">
        <v>12</v>
      </c>
      <c r="C8155" s="3">
        <v>5</v>
      </c>
      <c r="D8155" s="3">
        <v>22</v>
      </c>
      <c r="E8155" s="3">
        <v>0</v>
      </c>
      <c r="F8155" s="3">
        <v>0</v>
      </c>
      <c r="G8155" s="3">
        <f t="shared" si="254"/>
        <v>0</v>
      </c>
      <c r="H8155" s="3">
        <f t="shared" si="255"/>
        <v>0</v>
      </c>
      <c r="J8155" s="3" cm="1">
        <f t="array" ref="J8155">+INDEX(G8155:H8155,,MATCH(Rates!$G$7,$G$4:$H$4,0))</f>
        <v>0</v>
      </c>
    </row>
    <row r="8156" spans="2:10" x14ac:dyDescent="0.25">
      <c r="B8156" s="3">
        <v>12</v>
      </c>
      <c r="C8156" s="3">
        <v>5</v>
      </c>
      <c r="D8156" s="3">
        <v>23</v>
      </c>
      <c r="E8156" s="3">
        <v>0</v>
      </c>
      <c r="F8156" s="3">
        <v>0</v>
      </c>
      <c r="G8156" s="3">
        <f t="shared" si="254"/>
        <v>0</v>
      </c>
      <c r="H8156" s="3">
        <f t="shared" si="255"/>
        <v>0</v>
      </c>
      <c r="J8156" s="3" cm="1">
        <f t="array" ref="J8156">+INDEX(G8156:H8156,,MATCH(Rates!$G$7,$G$4:$H$4,0))</f>
        <v>0</v>
      </c>
    </row>
    <row r="8157" spans="2:10" x14ac:dyDescent="0.25">
      <c r="B8157" s="3">
        <v>12</v>
      </c>
      <c r="C8157" s="3">
        <v>6</v>
      </c>
      <c r="D8157" s="3">
        <v>0</v>
      </c>
      <c r="E8157" s="3">
        <v>0</v>
      </c>
      <c r="F8157" s="3">
        <v>0</v>
      </c>
      <c r="G8157" s="3">
        <f t="shared" si="254"/>
        <v>0</v>
      </c>
      <c r="H8157" s="3">
        <f t="shared" si="255"/>
        <v>0</v>
      </c>
      <c r="J8157" s="3" cm="1">
        <f t="array" ref="J8157">+INDEX(G8157:H8157,,MATCH(Rates!$G$7,$G$4:$H$4,0))</f>
        <v>0</v>
      </c>
    </row>
    <row r="8158" spans="2:10" x14ac:dyDescent="0.25">
      <c r="B8158" s="3">
        <v>12</v>
      </c>
      <c r="C8158" s="3">
        <v>6</v>
      </c>
      <c r="D8158" s="3">
        <v>1</v>
      </c>
      <c r="E8158" s="3">
        <v>0</v>
      </c>
      <c r="F8158" s="3">
        <v>0</v>
      </c>
      <c r="G8158" s="3">
        <f t="shared" si="254"/>
        <v>0</v>
      </c>
      <c r="H8158" s="3">
        <f t="shared" si="255"/>
        <v>0</v>
      </c>
      <c r="J8158" s="3" cm="1">
        <f t="array" ref="J8158">+INDEX(G8158:H8158,,MATCH(Rates!$G$7,$G$4:$H$4,0))</f>
        <v>0</v>
      </c>
    </row>
    <row r="8159" spans="2:10" x14ac:dyDescent="0.25">
      <c r="B8159" s="3">
        <v>12</v>
      </c>
      <c r="C8159" s="3">
        <v>6</v>
      </c>
      <c r="D8159" s="3">
        <v>2</v>
      </c>
      <c r="E8159" s="3">
        <v>0</v>
      </c>
      <c r="F8159" s="3">
        <v>0</v>
      </c>
      <c r="G8159" s="3">
        <f t="shared" si="254"/>
        <v>0</v>
      </c>
      <c r="H8159" s="3">
        <f t="shared" si="255"/>
        <v>0</v>
      </c>
      <c r="J8159" s="3" cm="1">
        <f t="array" ref="J8159">+INDEX(G8159:H8159,,MATCH(Rates!$G$7,$G$4:$H$4,0))</f>
        <v>0</v>
      </c>
    </row>
    <row r="8160" spans="2:10" x14ac:dyDescent="0.25">
      <c r="B8160" s="3">
        <v>12</v>
      </c>
      <c r="C8160" s="3">
        <v>6</v>
      </c>
      <c r="D8160" s="3">
        <v>3</v>
      </c>
      <c r="E8160" s="3">
        <v>0</v>
      </c>
      <c r="F8160" s="3">
        <v>0</v>
      </c>
      <c r="G8160" s="3">
        <f t="shared" si="254"/>
        <v>0</v>
      </c>
      <c r="H8160" s="3">
        <f t="shared" si="255"/>
        <v>0</v>
      </c>
      <c r="J8160" s="3" cm="1">
        <f t="array" ref="J8160">+INDEX(G8160:H8160,,MATCH(Rates!$G$7,$G$4:$H$4,0))</f>
        <v>0</v>
      </c>
    </row>
    <row r="8161" spans="2:10" x14ac:dyDescent="0.25">
      <c r="B8161" s="3">
        <v>12</v>
      </c>
      <c r="C8161" s="3">
        <v>6</v>
      </c>
      <c r="D8161" s="3">
        <v>4</v>
      </c>
      <c r="E8161" s="3">
        <v>0</v>
      </c>
      <c r="F8161" s="3">
        <v>0</v>
      </c>
      <c r="G8161" s="3">
        <f t="shared" si="254"/>
        <v>0</v>
      </c>
      <c r="H8161" s="3">
        <f t="shared" si="255"/>
        <v>0</v>
      </c>
      <c r="J8161" s="3" cm="1">
        <f t="array" ref="J8161">+INDEX(G8161:H8161,,MATCH(Rates!$G$7,$G$4:$H$4,0))</f>
        <v>0</v>
      </c>
    </row>
    <row r="8162" spans="2:10" x14ac:dyDescent="0.25">
      <c r="B8162" s="3">
        <v>12</v>
      </c>
      <c r="C8162" s="3">
        <v>6</v>
      </c>
      <c r="D8162" s="3">
        <v>5</v>
      </c>
      <c r="E8162" s="3">
        <v>0</v>
      </c>
      <c r="F8162" s="3">
        <v>0</v>
      </c>
      <c r="G8162" s="3">
        <f t="shared" si="254"/>
        <v>0</v>
      </c>
      <c r="H8162" s="3">
        <f t="shared" si="255"/>
        <v>0</v>
      </c>
      <c r="J8162" s="3" cm="1">
        <f t="array" ref="J8162">+INDEX(G8162:H8162,,MATCH(Rates!$G$7,$G$4:$H$4,0))</f>
        <v>0</v>
      </c>
    </row>
    <row r="8163" spans="2:10" x14ac:dyDescent="0.25">
      <c r="B8163" s="3">
        <v>12</v>
      </c>
      <c r="C8163" s="3">
        <v>6</v>
      </c>
      <c r="D8163" s="3">
        <v>6</v>
      </c>
      <c r="E8163" s="3">
        <v>0</v>
      </c>
      <c r="F8163" s="3">
        <v>0</v>
      </c>
      <c r="G8163" s="3">
        <f t="shared" si="254"/>
        <v>0</v>
      </c>
      <c r="H8163" s="3">
        <f t="shared" si="255"/>
        <v>0</v>
      </c>
      <c r="J8163" s="3" cm="1">
        <f t="array" ref="J8163">+INDEX(G8163:H8163,,MATCH(Rates!$G$7,$G$4:$H$4,0))</f>
        <v>0</v>
      </c>
    </row>
    <row r="8164" spans="2:10" x14ac:dyDescent="0.25">
      <c r="B8164" s="3">
        <v>12</v>
      </c>
      <c r="C8164" s="3">
        <v>6</v>
      </c>
      <c r="D8164" s="3">
        <v>7</v>
      </c>
      <c r="E8164" s="3">
        <v>0</v>
      </c>
      <c r="F8164" s="3">
        <v>0</v>
      </c>
      <c r="G8164" s="3">
        <f t="shared" si="254"/>
        <v>0</v>
      </c>
      <c r="H8164" s="3">
        <f t="shared" si="255"/>
        <v>0</v>
      </c>
      <c r="J8164" s="3" cm="1">
        <f t="array" ref="J8164">+INDEX(G8164:H8164,,MATCH(Rates!$G$7,$G$4:$H$4,0))</f>
        <v>0</v>
      </c>
    </row>
    <row r="8165" spans="2:10" x14ac:dyDescent="0.25">
      <c r="B8165" s="3">
        <v>12</v>
      </c>
      <c r="C8165" s="3">
        <v>6</v>
      </c>
      <c r="D8165" s="3">
        <v>8</v>
      </c>
      <c r="E8165" s="3">
        <v>743.64099999999996</v>
      </c>
      <c r="F8165" s="3">
        <v>371.82</v>
      </c>
      <c r="G8165" s="3">
        <f t="shared" si="254"/>
        <v>0.743641</v>
      </c>
      <c r="H8165" s="3">
        <f t="shared" si="255"/>
        <v>0.37181999999999998</v>
      </c>
      <c r="J8165" s="3" cm="1">
        <f t="array" ref="J8165">+INDEX(G8165:H8165,,MATCH(Rates!$G$7,$G$4:$H$4,0))</f>
        <v>0.743641</v>
      </c>
    </row>
    <row r="8166" spans="2:10" x14ac:dyDescent="0.25">
      <c r="B8166" s="3">
        <v>12</v>
      </c>
      <c r="C8166" s="3">
        <v>6</v>
      </c>
      <c r="D8166" s="3">
        <v>9</v>
      </c>
      <c r="E8166" s="3">
        <v>2331.2710000000002</v>
      </c>
      <c r="F8166" s="3">
        <v>1165.636</v>
      </c>
      <c r="G8166" s="3">
        <f t="shared" si="254"/>
        <v>2.3312710000000001</v>
      </c>
      <c r="H8166" s="3">
        <f t="shared" si="255"/>
        <v>1.1656359999999999</v>
      </c>
      <c r="J8166" s="3" cm="1">
        <f t="array" ref="J8166">+INDEX(G8166:H8166,,MATCH(Rates!$G$7,$G$4:$H$4,0))</f>
        <v>2.3312710000000001</v>
      </c>
    </row>
    <row r="8167" spans="2:10" x14ac:dyDescent="0.25">
      <c r="B8167" s="3">
        <v>12</v>
      </c>
      <c r="C8167" s="3">
        <v>6</v>
      </c>
      <c r="D8167" s="3">
        <v>10</v>
      </c>
      <c r="E8167" s="3">
        <v>3561.317</v>
      </c>
      <c r="F8167" s="3">
        <v>1780.6579999999999</v>
      </c>
      <c r="G8167" s="3">
        <f t="shared" si="254"/>
        <v>3.5613169999999998</v>
      </c>
      <c r="H8167" s="3">
        <f t="shared" si="255"/>
        <v>1.7806579999999999</v>
      </c>
      <c r="J8167" s="3" cm="1">
        <f t="array" ref="J8167">+INDEX(G8167:H8167,,MATCH(Rates!$G$7,$G$4:$H$4,0))</f>
        <v>3.5613169999999998</v>
      </c>
    </row>
    <row r="8168" spans="2:10" x14ac:dyDescent="0.25">
      <c r="B8168" s="3">
        <v>12</v>
      </c>
      <c r="C8168" s="3">
        <v>6</v>
      </c>
      <c r="D8168" s="3">
        <v>11</v>
      </c>
      <c r="E8168" s="3">
        <v>4225.3410000000003</v>
      </c>
      <c r="F8168" s="3">
        <v>2112.67</v>
      </c>
      <c r="G8168" s="3">
        <f t="shared" si="254"/>
        <v>4.2253410000000002</v>
      </c>
      <c r="H8168" s="3">
        <f t="shared" si="255"/>
        <v>2.11267</v>
      </c>
      <c r="J8168" s="3" cm="1">
        <f t="array" ref="J8168">+INDEX(G8168:H8168,,MATCH(Rates!$G$7,$G$4:$H$4,0))</f>
        <v>4.2253410000000002</v>
      </c>
    </row>
    <row r="8169" spans="2:10" x14ac:dyDescent="0.25">
      <c r="B8169" s="3">
        <v>12</v>
      </c>
      <c r="C8169" s="3">
        <v>6</v>
      </c>
      <c r="D8169" s="3">
        <v>12</v>
      </c>
      <c r="E8169" s="3">
        <v>4470.8999999999996</v>
      </c>
      <c r="F8169" s="3">
        <v>2235.4499999999998</v>
      </c>
      <c r="G8169" s="3">
        <f t="shared" si="254"/>
        <v>4.4708999999999994</v>
      </c>
      <c r="H8169" s="3">
        <f t="shared" si="255"/>
        <v>2.2354499999999997</v>
      </c>
      <c r="J8169" s="3" cm="1">
        <f t="array" ref="J8169">+INDEX(G8169:H8169,,MATCH(Rates!$G$7,$G$4:$H$4,0))</f>
        <v>4.4708999999999994</v>
      </c>
    </row>
    <row r="8170" spans="2:10" x14ac:dyDescent="0.25">
      <c r="B8170" s="3">
        <v>12</v>
      </c>
      <c r="C8170" s="3">
        <v>6</v>
      </c>
      <c r="D8170" s="3">
        <v>13</v>
      </c>
      <c r="E8170" s="3">
        <v>4278.201</v>
      </c>
      <c r="F8170" s="3">
        <v>2139.1010000000001</v>
      </c>
      <c r="G8170" s="3">
        <f t="shared" si="254"/>
        <v>4.2782010000000001</v>
      </c>
      <c r="H8170" s="3">
        <f t="shared" si="255"/>
        <v>2.1391010000000001</v>
      </c>
      <c r="J8170" s="3" cm="1">
        <f t="array" ref="J8170">+INDEX(G8170:H8170,,MATCH(Rates!$G$7,$G$4:$H$4,0))</f>
        <v>4.2782010000000001</v>
      </c>
    </row>
    <row r="8171" spans="2:10" x14ac:dyDescent="0.25">
      <c r="B8171" s="3">
        <v>12</v>
      </c>
      <c r="C8171" s="3">
        <v>6</v>
      </c>
      <c r="D8171" s="3">
        <v>14</v>
      </c>
      <c r="E8171" s="3">
        <v>3586.2370000000001</v>
      </c>
      <c r="F8171" s="3">
        <v>1793.1189999999999</v>
      </c>
      <c r="G8171" s="3">
        <f t="shared" si="254"/>
        <v>3.5862370000000001</v>
      </c>
      <c r="H8171" s="3">
        <f t="shared" si="255"/>
        <v>1.7931189999999999</v>
      </c>
      <c r="J8171" s="3" cm="1">
        <f t="array" ref="J8171">+INDEX(G8171:H8171,,MATCH(Rates!$G$7,$G$4:$H$4,0))</f>
        <v>3.5862370000000001</v>
      </c>
    </row>
    <row r="8172" spans="2:10" x14ac:dyDescent="0.25">
      <c r="B8172" s="3">
        <v>12</v>
      </c>
      <c r="C8172" s="3">
        <v>6</v>
      </c>
      <c r="D8172" s="3">
        <v>15</v>
      </c>
      <c r="E8172" s="3">
        <v>1888.6030000000001</v>
      </c>
      <c r="F8172" s="3">
        <v>944.30100000000004</v>
      </c>
      <c r="G8172" s="3">
        <f t="shared" si="254"/>
        <v>1.888603</v>
      </c>
      <c r="H8172" s="3">
        <f t="shared" si="255"/>
        <v>0.94430100000000006</v>
      </c>
      <c r="J8172" s="3" cm="1">
        <f t="array" ref="J8172">+INDEX(G8172:H8172,,MATCH(Rates!$G$7,$G$4:$H$4,0))</f>
        <v>1.888603</v>
      </c>
    </row>
    <row r="8173" spans="2:10" x14ac:dyDescent="0.25">
      <c r="B8173" s="3">
        <v>12</v>
      </c>
      <c r="C8173" s="3">
        <v>6</v>
      </c>
      <c r="D8173" s="3">
        <v>16</v>
      </c>
      <c r="E8173" s="3">
        <v>15.826000000000001</v>
      </c>
      <c r="F8173" s="3">
        <v>7.9130000000000003</v>
      </c>
      <c r="G8173" s="3">
        <f t="shared" si="254"/>
        <v>1.5826E-2</v>
      </c>
      <c r="H8173" s="3">
        <f t="shared" si="255"/>
        <v>7.9129999999999999E-3</v>
      </c>
      <c r="J8173" s="3" cm="1">
        <f t="array" ref="J8173">+INDEX(G8173:H8173,,MATCH(Rates!$G$7,$G$4:$H$4,0))</f>
        <v>1.5826E-2</v>
      </c>
    </row>
    <row r="8174" spans="2:10" x14ac:dyDescent="0.25">
      <c r="B8174" s="3">
        <v>12</v>
      </c>
      <c r="C8174" s="3">
        <v>6</v>
      </c>
      <c r="D8174" s="3">
        <v>17</v>
      </c>
      <c r="E8174" s="3">
        <v>0</v>
      </c>
      <c r="F8174" s="3">
        <v>0</v>
      </c>
      <c r="G8174" s="3">
        <f t="shared" si="254"/>
        <v>0</v>
      </c>
      <c r="H8174" s="3">
        <f t="shared" si="255"/>
        <v>0</v>
      </c>
      <c r="J8174" s="3" cm="1">
        <f t="array" ref="J8174">+INDEX(G8174:H8174,,MATCH(Rates!$G$7,$G$4:$H$4,0))</f>
        <v>0</v>
      </c>
    </row>
    <row r="8175" spans="2:10" x14ac:dyDescent="0.25">
      <c r="B8175" s="3">
        <v>12</v>
      </c>
      <c r="C8175" s="3">
        <v>6</v>
      </c>
      <c r="D8175" s="3">
        <v>18</v>
      </c>
      <c r="E8175" s="3">
        <v>0</v>
      </c>
      <c r="F8175" s="3">
        <v>0</v>
      </c>
      <c r="G8175" s="3">
        <f t="shared" si="254"/>
        <v>0</v>
      </c>
      <c r="H8175" s="3">
        <f t="shared" si="255"/>
        <v>0</v>
      </c>
      <c r="J8175" s="3" cm="1">
        <f t="array" ref="J8175">+INDEX(G8175:H8175,,MATCH(Rates!$G$7,$G$4:$H$4,0))</f>
        <v>0</v>
      </c>
    </row>
    <row r="8176" spans="2:10" x14ac:dyDescent="0.25">
      <c r="B8176" s="3">
        <v>12</v>
      </c>
      <c r="C8176" s="3">
        <v>6</v>
      </c>
      <c r="D8176" s="3">
        <v>19</v>
      </c>
      <c r="E8176" s="3">
        <v>0</v>
      </c>
      <c r="F8176" s="3">
        <v>0</v>
      </c>
      <c r="G8176" s="3">
        <f t="shared" si="254"/>
        <v>0</v>
      </c>
      <c r="H8176" s="3">
        <f t="shared" si="255"/>
        <v>0</v>
      </c>
      <c r="J8176" s="3" cm="1">
        <f t="array" ref="J8176">+INDEX(G8176:H8176,,MATCH(Rates!$G$7,$G$4:$H$4,0))</f>
        <v>0</v>
      </c>
    </row>
    <row r="8177" spans="2:10" x14ac:dyDescent="0.25">
      <c r="B8177" s="3">
        <v>12</v>
      </c>
      <c r="C8177" s="3">
        <v>6</v>
      </c>
      <c r="D8177" s="3">
        <v>20</v>
      </c>
      <c r="E8177" s="3">
        <v>0</v>
      </c>
      <c r="F8177" s="3">
        <v>0</v>
      </c>
      <c r="G8177" s="3">
        <f t="shared" si="254"/>
        <v>0</v>
      </c>
      <c r="H8177" s="3">
        <f t="shared" si="255"/>
        <v>0</v>
      </c>
      <c r="J8177" s="3" cm="1">
        <f t="array" ref="J8177">+INDEX(G8177:H8177,,MATCH(Rates!$G$7,$G$4:$H$4,0))</f>
        <v>0</v>
      </c>
    </row>
    <row r="8178" spans="2:10" x14ac:dyDescent="0.25">
      <c r="B8178" s="3">
        <v>12</v>
      </c>
      <c r="C8178" s="3">
        <v>6</v>
      </c>
      <c r="D8178" s="3">
        <v>21</v>
      </c>
      <c r="E8178" s="3">
        <v>0</v>
      </c>
      <c r="F8178" s="3">
        <v>0</v>
      </c>
      <c r="G8178" s="3">
        <f t="shared" si="254"/>
        <v>0</v>
      </c>
      <c r="H8178" s="3">
        <f t="shared" si="255"/>
        <v>0</v>
      </c>
      <c r="J8178" s="3" cm="1">
        <f t="array" ref="J8178">+INDEX(G8178:H8178,,MATCH(Rates!$G$7,$G$4:$H$4,0))</f>
        <v>0</v>
      </c>
    </row>
    <row r="8179" spans="2:10" x14ac:dyDescent="0.25">
      <c r="B8179" s="3">
        <v>12</v>
      </c>
      <c r="C8179" s="3">
        <v>6</v>
      </c>
      <c r="D8179" s="3">
        <v>22</v>
      </c>
      <c r="E8179" s="3">
        <v>0</v>
      </c>
      <c r="F8179" s="3">
        <v>0</v>
      </c>
      <c r="G8179" s="3">
        <f t="shared" si="254"/>
        <v>0</v>
      </c>
      <c r="H8179" s="3">
        <f t="shared" si="255"/>
        <v>0</v>
      </c>
      <c r="J8179" s="3" cm="1">
        <f t="array" ref="J8179">+INDEX(G8179:H8179,,MATCH(Rates!$G$7,$G$4:$H$4,0))</f>
        <v>0</v>
      </c>
    </row>
    <row r="8180" spans="2:10" x14ac:dyDescent="0.25">
      <c r="B8180" s="3">
        <v>12</v>
      </c>
      <c r="C8180" s="3">
        <v>6</v>
      </c>
      <c r="D8180" s="3">
        <v>23</v>
      </c>
      <c r="E8180" s="3">
        <v>0</v>
      </c>
      <c r="F8180" s="3">
        <v>0</v>
      </c>
      <c r="G8180" s="3">
        <f t="shared" si="254"/>
        <v>0</v>
      </c>
      <c r="H8180" s="3">
        <f t="shared" si="255"/>
        <v>0</v>
      </c>
      <c r="J8180" s="3" cm="1">
        <f t="array" ref="J8180">+INDEX(G8180:H8180,,MATCH(Rates!$G$7,$G$4:$H$4,0))</f>
        <v>0</v>
      </c>
    </row>
    <row r="8181" spans="2:10" x14ac:dyDescent="0.25">
      <c r="B8181" s="3">
        <v>12</v>
      </c>
      <c r="C8181" s="3">
        <v>7</v>
      </c>
      <c r="D8181" s="3">
        <v>0</v>
      </c>
      <c r="E8181" s="3">
        <v>0</v>
      </c>
      <c r="F8181" s="3">
        <v>0</v>
      </c>
      <c r="G8181" s="3">
        <f t="shared" si="254"/>
        <v>0</v>
      </c>
      <c r="H8181" s="3">
        <f t="shared" si="255"/>
        <v>0</v>
      </c>
      <c r="J8181" s="3" cm="1">
        <f t="array" ref="J8181">+INDEX(G8181:H8181,,MATCH(Rates!$G$7,$G$4:$H$4,0))</f>
        <v>0</v>
      </c>
    </row>
    <row r="8182" spans="2:10" x14ac:dyDescent="0.25">
      <c r="B8182" s="3">
        <v>12</v>
      </c>
      <c r="C8182" s="3">
        <v>7</v>
      </c>
      <c r="D8182" s="3">
        <v>1</v>
      </c>
      <c r="E8182" s="3">
        <v>0</v>
      </c>
      <c r="F8182" s="3">
        <v>0</v>
      </c>
      <c r="G8182" s="3">
        <f t="shared" si="254"/>
        <v>0</v>
      </c>
      <c r="H8182" s="3">
        <f t="shared" si="255"/>
        <v>0</v>
      </c>
      <c r="J8182" s="3" cm="1">
        <f t="array" ref="J8182">+INDEX(G8182:H8182,,MATCH(Rates!$G$7,$G$4:$H$4,0))</f>
        <v>0</v>
      </c>
    </row>
    <row r="8183" spans="2:10" x14ac:dyDescent="0.25">
      <c r="B8183" s="3">
        <v>12</v>
      </c>
      <c r="C8183" s="3">
        <v>7</v>
      </c>
      <c r="D8183" s="3">
        <v>2</v>
      </c>
      <c r="E8183" s="3">
        <v>0</v>
      </c>
      <c r="F8183" s="3">
        <v>0</v>
      </c>
      <c r="G8183" s="3">
        <f t="shared" si="254"/>
        <v>0</v>
      </c>
      <c r="H8183" s="3">
        <f t="shared" si="255"/>
        <v>0</v>
      </c>
      <c r="J8183" s="3" cm="1">
        <f t="array" ref="J8183">+INDEX(G8183:H8183,,MATCH(Rates!$G$7,$G$4:$H$4,0))</f>
        <v>0</v>
      </c>
    </row>
    <row r="8184" spans="2:10" x14ac:dyDescent="0.25">
      <c r="B8184" s="3">
        <v>12</v>
      </c>
      <c r="C8184" s="3">
        <v>7</v>
      </c>
      <c r="D8184" s="3">
        <v>3</v>
      </c>
      <c r="E8184" s="3">
        <v>0</v>
      </c>
      <c r="F8184" s="3">
        <v>0</v>
      </c>
      <c r="G8184" s="3">
        <f t="shared" si="254"/>
        <v>0</v>
      </c>
      <c r="H8184" s="3">
        <f t="shared" si="255"/>
        <v>0</v>
      </c>
      <c r="J8184" s="3" cm="1">
        <f t="array" ref="J8184">+INDEX(G8184:H8184,,MATCH(Rates!$G$7,$G$4:$H$4,0))</f>
        <v>0</v>
      </c>
    </row>
    <row r="8185" spans="2:10" x14ac:dyDescent="0.25">
      <c r="B8185" s="3">
        <v>12</v>
      </c>
      <c r="C8185" s="3">
        <v>7</v>
      </c>
      <c r="D8185" s="3">
        <v>4</v>
      </c>
      <c r="E8185" s="3">
        <v>0</v>
      </c>
      <c r="F8185" s="3">
        <v>0</v>
      </c>
      <c r="G8185" s="3">
        <f t="shared" si="254"/>
        <v>0</v>
      </c>
      <c r="H8185" s="3">
        <f t="shared" si="255"/>
        <v>0</v>
      </c>
      <c r="J8185" s="3" cm="1">
        <f t="array" ref="J8185">+INDEX(G8185:H8185,,MATCH(Rates!$G$7,$G$4:$H$4,0))</f>
        <v>0</v>
      </c>
    </row>
    <row r="8186" spans="2:10" x14ac:dyDescent="0.25">
      <c r="B8186" s="3">
        <v>12</v>
      </c>
      <c r="C8186" s="3">
        <v>7</v>
      </c>
      <c r="D8186" s="3">
        <v>5</v>
      </c>
      <c r="E8186" s="3">
        <v>0</v>
      </c>
      <c r="F8186" s="3">
        <v>0</v>
      </c>
      <c r="G8186" s="3">
        <f t="shared" si="254"/>
        <v>0</v>
      </c>
      <c r="H8186" s="3">
        <f t="shared" si="255"/>
        <v>0</v>
      </c>
      <c r="J8186" s="3" cm="1">
        <f t="array" ref="J8186">+INDEX(G8186:H8186,,MATCH(Rates!$G$7,$G$4:$H$4,0))</f>
        <v>0</v>
      </c>
    </row>
    <row r="8187" spans="2:10" x14ac:dyDescent="0.25">
      <c r="B8187" s="3">
        <v>12</v>
      </c>
      <c r="C8187" s="3">
        <v>7</v>
      </c>
      <c r="D8187" s="3">
        <v>6</v>
      </c>
      <c r="E8187" s="3">
        <v>0</v>
      </c>
      <c r="F8187" s="3">
        <v>0</v>
      </c>
      <c r="G8187" s="3">
        <f t="shared" si="254"/>
        <v>0</v>
      </c>
      <c r="H8187" s="3">
        <f t="shared" si="255"/>
        <v>0</v>
      </c>
      <c r="J8187" s="3" cm="1">
        <f t="array" ref="J8187">+INDEX(G8187:H8187,,MATCH(Rates!$G$7,$G$4:$H$4,0))</f>
        <v>0</v>
      </c>
    </row>
    <row r="8188" spans="2:10" x14ac:dyDescent="0.25">
      <c r="B8188" s="3">
        <v>12</v>
      </c>
      <c r="C8188" s="3">
        <v>7</v>
      </c>
      <c r="D8188" s="3">
        <v>7</v>
      </c>
      <c r="E8188" s="3">
        <v>0</v>
      </c>
      <c r="F8188" s="3">
        <v>0</v>
      </c>
      <c r="G8188" s="3">
        <f t="shared" si="254"/>
        <v>0</v>
      </c>
      <c r="H8188" s="3">
        <f t="shared" si="255"/>
        <v>0</v>
      </c>
      <c r="J8188" s="3" cm="1">
        <f t="array" ref="J8188">+INDEX(G8188:H8188,,MATCH(Rates!$G$7,$G$4:$H$4,0))</f>
        <v>0</v>
      </c>
    </row>
    <row r="8189" spans="2:10" x14ac:dyDescent="0.25">
      <c r="B8189" s="3">
        <v>12</v>
      </c>
      <c r="C8189" s="3">
        <v>7</v>
      </c>
      <c r="D8189" s="3">
        <v>8</v>
      </c>
      <c r="E8189" s="3">
        <v>754.33699999999999</v>
      </c>
      <c r="F8189" s="3">
        <v>377.16899999999998</v>
      </c>
      <c r="G8189" s="3">
        <f t="shared" si="254"/>
        <v>0.75433700000000004</v>
      </c>
      <c r="H8189" s="3">
        <f t="shared" si="255"/>
        <v>0.37716899999999998</v>
      </c>
      <c r="J8189" s="3" cm="1">
        <f t="array" ref="J8189">+INDEX(G8189:H8189,,MATCH(Rates!$G$7,$G$4:$H$4,0))</f>
        <v>0.75433700000000004</v>
      </c>
    </row>
    <row r="8190" spans="2:10" x14ac:dyDescent="0.25">
      <c r="B8190" s="3">
        <v>12</v>
      </c>
      <c r="C8190" s="3">
        <v>7</v>
      </c>
      <c r="D8190" s="3">
        <v>9</v>
      </c>
      <c r="E8190" s="3">
        <v>2381.2579999999998</v>
      </c>
      <c r="F8190" s="3">
        <v>1190.6289999999999</v>
      </c>
      <c r="G8190" s="3">
        <f t="shared" si="254"/>
        <v>2.3812579999999999</v>
      </c>
      <c r="H8190" s="3">
        <f t="shared" si="255"/>
        <v>1.1906289999999999</v>
      </c>
      <c r="J8190" s="3" cm="1">
        <f t="array" ref="J8190">+INDEX(G8190:H8190,,MATCH(Rates!$G$7,$G$4:$H$4,0))</f>
        <v>2.3812579999999999</v>
      </c>
    </row>
    <row r="8191" spans="2:10" x14ac:dyDescent="0.25">
      <c r="B8191" s="3">
        <v>12</v>
      </c>
      <c r="C8191" s="3">
        <v>7</v>
      </c>
      <c r="D8191" s="3">
        <v>10</v>
      </c>
      <c r="E8191" s="3">
        <v>3673.9769999999999</v>
      </c>
      <c r="F8191" s="3">
        <v>1836.989</v>
      </c>
      <c r="G8191" s="3">
        <f t="shared" si="254"/>
        <v>3.6739769999999998</v>
      </c>
      <c r="H8191" s="3">
        <f t="shared" si="255"/>
        <v>1.836989</v>
      </c>
      <c r="J8191" s="3" cm="1">
        <f t="array" ref="J8191">+INDEX(G8191:H8191,,MATCH(Rates!$G$7,$G$4:$H$4,0))</f>
        <v>3.6739769999999998</v>
      </c>
    </row>
    <row r="8192" spans="2:10" x14ac:dyDescent="0.25">
      <c r="B8192" s="3">
        <v>12</v>
      </c>
      <c r="C8192" s="3">
        <v>7</v>
      </c>
      <c r="D8192" s="3">
        <v>11</v>
      </c>
      <c r="E8192" s="3">
        <v>4343.7370000000001</v>
      </c>
      <c r="F8192" s="3">
        <v>2171.8679999999999</v>
      </c>
      <c r="G8192" s="3">
        <f t="shared" si="254"/>
        <v>4.343737</v>
      </c>
      <c r="H8192" s="3">
        <f t="shared" si="255"/>
        <v>2.1718679999999999</v>
      </c>
      <c r="J8192" s="3" cm="1">
        <f t="array" ref="J8192">+INDEX(G8192:H8192,,MATCH(Rates!$G$7,$G$4:$H$4,0))</f>
        <v>4.343737</v>
      </c>
    </row>
    <row r="8193" spans="2:10" x14ac:dyDescent="0.25">
      <c r="B8193" s="3">
        <v>12</v>
      </c>
      <c r="C8193" s="3">
        <v>7</v>
      </c>
      <c r="D8193" s="3">
        <v>12</v>
      </c>
      <c r="E8193" s="3">
        <v>4620.2169999999996</v>
      </c>
      <c r="F8193" s="3">
        <v>2310.1080000000002</v>
      </c>
      <c r="G8193" s="3">
        <f t="shared" si="254"/>
        <v>4.6202169999999994</v>
      </c>
      <c r="H8193" s="3">
        <f t="shared" si="255"/>
        <v>2.3101080000000001</v>
      </c>
      <c r="J8193" s="3" cm="1">
        <f t="array" ref="J8193">+INDEX(G8193:H8193,,MATCH(Rates!$G$7,$G$4:$H$4,0))</f>
        <v>4.6202169999999994</v>
      </c>
    </row>
    <row r="8194" spans="2:10" x14ac:dyDescent="0.25">
      <c r="B8194" s="3">
        <v>12</v>
      </c>
      <c r="C8194" s="3">
        <v>7</v>
      </c>
      <c r="D8194" s="3">
        <v>13</v>
      </c>
      <c r="E8194" s="3">
        <v>3492.7159999999999</v>
      </c>
      <c r="F8194" s="3">
        <v>1746.3579999999999</v>
      </c>
      <c r="G8194" s="3">
        <f t="shared" si="254"/>
        <v>3.4927159999999997</v>
      </c>
      <c r="H8194" s="3">
        <f t="shared" si="255"/>
        <v>1.7463579999999999</v>
      </c>
      <c r="J8194" s="3" cm="1">
        <f t="array" ref="J8194">+INDEX(G8194:H8194,,MATCH(Rates!$G$7,$G$4:$H$4,0))</f>
        <v>3.4927159999999997</v>
      </c>
    </row>
    <row r="8195" spans="2:10" x14ac:dyDescent="0.25">
      <c r="B8195" s="3">
        <v>12</v>
      </c>
      <c r="C8195" s="3">
        <v>7</v>
      </c>
      <c r="D8195" s="3">
        <v>14</v>
      </c>
      <c r="E8195" s="3">
        <v>3649.451</v>
      </c>
      <c r="F8195" s="3">
        <v>1824.7260000000001</v>
      </c>
      <c r="G8195" s="3">
        <f t="shared" si="254"/>
        <v>3.649451</v>
      </c>
      <c r="H8195" s="3">
        <f t="shared" si="255"/>
        <v>1.8247260000000001</v>
      </c>
      <c r="J8195" s="3" cm="1">
        <f t="array" ref="J8195">+INDEX(G8195:H8195,,MATCH(Rates!$G$7,$G$4:$H$4,0))</f>
        <v>3.649451</v>
      </c>
    </row>
    <row r="8196" spans="2:10" x14ac:dyDescent="0.25">
      <c r="B8196" s="3">
        <v>12</v>
      </c>
      <c r="C8196" s="3">
        <v>7</v>
      </c>
      <c r="D8196" s="3">
        <v>15</v>
      </c>
      <c r="E8196" s="3">
        <v>1668.48</v>
      </c>
      <c r="F8196" s="3">
        <v>834.24</v>
      </c>
      <c r="G8196" s="3">
        <f t="shared" si="254"/>
        <v>1.66848</v>
      </c>
      <c r="H8196" s="3">
        <f t="shared" si="255"/>
        <v>0.83423999999999998</v>
      </c>
      <c r="J8196" s="3" cm="1">
        <f t="array" ref="J8196">+INDEX(G8196:H8196,,MATCH(Rates!$G$7,$G$4:$H$4,0))</f>
        <v>1.66848</v>
      </c>
    </row>
    <row r="8197" spans="2:10" x14ac:dyDescent="0.25">
      <c r="B8197" s="3">
        <v>12</v>
      </c>
      <c r="C8197" s="3">
        <v>7</v>
      </c>
      <c r="D8197" s="3">
        <v>16</v>
      </c>
      <c r="E8197" s="3">
        <v>760.50900000000001</v>
      </c>
      <c r="F8197" s="3">
        <v>380.25400000000002</v>
      </c>
      <c r="G8197" s="3">
        <f t="shared" si="254"/>
        <v>0.76050899999999999</v>
      </c>
      <c r="H8197" s="3">
        <f t="shared" si="255"/>
        <v>0.38025400000000004</v>
      </c>
      <c r="J8197" s="3" cm="1">
        <f t="array" ref="J8197">+INDEX(G8197:H8197,,MATCH(Rates!$G$7,$G$4:$H$4,0))</f>
        <v>0.76050899999999999</v>
      </c>
    </row>
    <row r="8198" spans="2:10" x14ac:dyDescent="0.25">
      <c r="B8198" s="3">
        <v>12</v>
      </c>
      <c r="C8198" s="3">
        <v>7</v>
      </c>
      <c r="D8198" s="3">
        <v>17</v>
      </c>
      <c r="E8198" s="3">
        <v>0</v>
      </c>
      <c r="F8198" s="3">
        <v>0</v>
      </c>
      <c r="G8198" s="3">
        <f t="shared" si="254"/>
        <v>0</v>
      </c>
      <c r="H8198" s="3">
        <f t="shared" si="255"/>
        <v>0</v>
      </c>
      <c r="J8198" s="3" cm="1">
        <f t="array" ref="J8198">+INDEX(G8198:H8198,,MATCH(Rates!$G$7,$G$4:$H$4,0))</f>
        <v>0</v>
      </c>
    </row>
    <row r="8199" spans="2:10" x14ac:dyDescent="0.25">
      <c r="B8199" s="3">
        <v>12</v>
      </c>
      <c r="C8199" s="3">
        <v>7</v>
      </c>
      <c r="D8199" s="3">
        <v>18</v>
      </c>
      <c r="E8199" s="3">
        <v>0</v>
      </c>
      <c r="F8199" s="3">
        <v>0</v>
      </c>
      <c r="G8199" s="3">
        <f t="shared" si="254"/>
        <v>0</v>
      </c>
      <c r="H8199" s="3">
        <f t="shared" si="255"/>
        <v>0</v>
      </c>
      <c r="J8199" s="3" cm="1">
        <f t="array" ref="J8199">+INDEX(G8199:H8199,,MATCH(Rates!$G$7,$G$4:$H$4,0))</f>
        <v>0</v>
      </c>
    </row>
    <row r="8200" spans="2:10" x14ac:dyDescent="0.25">
      <c r="B8200" s="3">
        <v>12</v>
      </c>
      <c r="C8200" s="3">
        <v>7</v>
      </c>
      <c r="D8200" s="3">
        <v>19</v>
      </c>
      <c r="E8200" s="3">
        <v>0</v>
      </c>
      <c r="F8200" s="3">
        <v>0</v>
      </c>
      <c r="G8200" s="3">
        <f t="shared" si="254"/>
        <v>0</v>
      </c>
      <c r="H8200" s="3">
        <f t="shared" si="255"/>
        <v>0</v>
      </c>
      <c r="J8200" s="3" cm="1">
        <f t="array" ref="J8200">+INDEX(G8200:H8200,,MATCH(Rates!$G$7,$G$4:$H$4,0))</f>
        <v>0</v>
      </c>
    </row>
    <row r="8201" spans="2:10" x14ac:dyDescent="0.25">
      <c r="B8201" s="3">
        <v>12</v>
      </c>
      <c r="C8201" s="3">
        <v>7</v>
      </c>
      <c r="D8201" s="3">
        <v>20</v>
      </c>
      <c r="E8201" s="3">
        <v>0</v>
      </c>
      <c r="F8201" s="3">
        <v>0</v>
      </c>
      <c r="G8201" s="3">
        <f t="shared" si="254"/>
        <v>0</v>
      </c>
      <c r="H8201" s="3">
        <f t="shared" si="255"/>
        <v>0</v>
      </c>
      <c r="J8201" s="3" cm="1">
        <f t="array" ref="J8201">+INDEX(G8201:H8201,,MATCH(Rates!$G$7,$G$4:$H$4,0))</f>
        <v>0</v>
      </c>
    </row>
    <row r="8202" spans="2:10" x14ac:dyDescent="0.25">
      <c r="B8202" s="3">
        <v>12</v>
      </c>
      <c r="C8202" s="3">
        <v>7</v>
      </c>
      <c r="D8202" s="3">
        <v>21</v>
      </c>
      <c r="E8202" s="3">
        <v>0</v>
      </c>
      <c r="F8202" s="3">
        <v>0</v>
      </c>
      <c r="G8202" s="3">
        <f t="shared" si="254"/>
        <v>0</v>
      </c>
      <c r="H8202" s="3">
        <f t="shared" si="255"/>
        <v>0</v>
      </c>
      <c r="J8202" s="3" cm="1">
        <f t="array" ref="J8202">+INDEX(G8202:H8202,,MATCH(Rates!$G$7,$G$4:$H$4,0))</f>
        <v>0</v>
      </c>
    </row>
    <row r="8203" spans="2:10" x14ac:dyDescent="0.25">
      <c r="B8203" s="3">
        <v>12</v>
      </c>
      <c r="C8203" s="3">
        <v>7</v>
      </c>
      <c r="D8203" s="3">
        <v>22</v>
      </c>
      <c r="E8203" s="3">
        <v>0</v>
      </c>
      <c r="F8203" s="3">
        <v>0</v>
      </c>
      <c r="G8203" s="3">
        <f t="shared" si="254"/>
        <v>0</v>
      </c>
      <c r="H8203" s="3">
        <f t="shared" si="255"/>
        <v>0</v>
      </c>
      <c r="J8203" s="3" cm="1">
        <f t="array" ref="J8203">+INDEX(G8203:H8203,,MATCH(Rates!$G$7,$G$4:$H$4,0))</f>
        <v>0</v>
      </c>
    </row>
    <row r="8204" spans="2:10" x14ac:dyDescent="0.25">
      <c r="B8204" s="3">
        <v>12</v>
      </c>
      <c r="C8204" s="3">
        <v>7</v>
      </c>
      <c r="D8204" s="3">
        <v>23</v>
      </c>
      <c r="E8204" s="3">
        <v>0</v>
      </c>
      <c r="F8204" s="3">
        <v>0</v>
      </c>
      <c r="G8204" s="3">
        <f t="shared" si="254"/>
        <v>0</v>
      </c>
      <c r="H8204" s="3">
        <f t="shared" si="255"/>
        <v>0</v>
      </c>
      <c r="J8204" s="3" cm="1">
        <f t="array" ref="J8204">+INDEX(G8204:H8204,,MATCH(Rates!$G$7,$G$4:$H$4,0))</f>
        <v>0</v>
      </c>
    </row>
    <row r="8205" spans="2:10" x14ac:dyDescent="0.25">
      <c r="B8205" s="3">
        <v>12</v>
      </c>
      <c r="C8205" s="3">
        <v>8</v>
      </c>
      <c r="D8205" s="3">
        <v>0</v>
      </c>
      <c r="E8205" s="3">
        <v>0</v>
      </c>
      <c r="F8205" s="3">
        <v>0</v>
      </c>
      <c r="G8205" s="3">
        <f t="shared" si="254"/>
        <v>0</v>
      </c>
      <c r="H8205" s="3">
        <f t="shared" si="255"/>
        <v>0</v>
      </c>
      <c r="J8205" s="3" cm="1">
        <f t="array" ref="J8205">+INDEX(G8205:H8205,,MATCH(Rates!$G$7,$G$4:$H$4,0))</f>
        <v>0</v>
      </c>
    </row>
    <row r="8206" spans="2:10" x14ac:dyDescent="0.25">
      <c r="B8206" s="3">
        <v>12</v>
      </c>
      <c r="C8206" s="3">
        <v>8</v>
      </c>
      <c r="D8206" s="3">
        <v>1</v>
      </c>
      <c r="E8206" s="3">
        <v>0</v>
      </c>
      <c r="F8206" s="3">
        <v>0</v>
      </c>
      <c r="G8206" s="3">
        <f t="shared" si="254"/>
        <v>0</v>
      </c>
      <c r="H8206" s="3">
        <f t="shared" si="255"/>
        <v>0</v>
      </c>
      <c r="J8206" s="3" cm="1">
        <f t="array" ref="J8206">+INDEX(G8206:H8206,,MATCH(Rates!$G$7,$G$4:$H$4,0))</f>
        <v>0</v>
      </c>
    </row>
    <row r="8207" spans="2:10" x14ac:dyDescent="0.25">
      <c r="B8207" s="3">
        <v>12</v>
      </c>
      <c r="C8207" s="3">
        <v>8</v>
      </c>
      <c r="D8207" s="3">
        <v>2</v>
      </c>
      <c r="E8207" s="3">
        <v>0</v>
      </c>
      <c r="F8207" s="3">
        <v>0</v>
      </c>
      <c r="G8207" s="3">
        <f t="shared" si="254"/>
        <v>0</v>
      </c>
      <c r="H8207" s="3">
        <f t="shared" si="255"/>
        <v>0</v>
      </c>
      <c r="J8207" s="3" cm="1">
        <f t="array" ref="J8207">+INDEX(G8207:H8207,,MATCH(Rates!$G$7,$G$4:$H$4,0))</f>
        <v>0</v>
      </c>
    </row>
    <row r="8208" spans="2:10" x14ac:dyDescent="0.25">
      <c r="B8208" s="3">
        <v>12</v>
      </c>
      <c r="C8208" s="3">
        <v>8</v>
      </c>
      <c r="D8208" s="3">
        <v>3</v>
      </c>
      <c r="E8208" s="3">
        <v>0</v>
      </c>
      <c r="F8208" s="3">
        <v>0</v>
      </c>
      <c r="G8208" s="3">
        <f t="shared" si="254"/>
        <v>0</v>
      </c>
      <c r="H8208" s="3">
        <f t="shared" si="255"/>
        <v>0</v>
      </c>
      <c r="J8208" s="3" cm="1">
        <f t="array" ref="J8208">+INDEX(G8208:H8208,,MATCH(Rates!$G$7,$G$4:$H$4,0))</f>
        <v>0</v>
      </c>
    </row>
    <row r="8209" spans="2:10" x14ac:dyDescent="0.25">
      <c r="B8209" s="3">
        <v>12</v>
      </c>
      <c r="C8209" s="3">
        <v>8</v>
      </c>
      <c r="D8209" s="3">
        <v>4</v>
      </c>
      <c r="E8209" s="3">
        <v>0</v>
      </c>
      <c r="F8209" s="3">
        <v>0</v>
      </c>
      <c r="G8209" s="3">
        <f t="shared" si="254"/>
        <v>0</v>
      </c>
      <c r="H8209" s="3">
        <f t="shared" si="255"/>
        <v>0</v>
      </c>
      <c r="J8209" s="3" cm="1">
        <f t="array" ref="J8209">+INDEX(G8209:H8209,,MATCH(Rates!$G$7,$G$4:$H$4,0))</f>
        <v>0</v>
      </c>
    </row>
    <row r="8210" spans="2:10" x14ac:dyDescent="0.25">
      <c r="B8210" s="3">
        <v>12</v>
      </c>
      <c r="C8210" s="3">
        <v>8</v>
      </c>
      <c r="D8210" s="3">
        <v>5</v>
      </c>
      <c r="E8210" s="3">
        <v>0</v>
      </c>
      <c r="F8210" s="3">
        <v>0</v>
      </c>
      <c r="G8210" s="3">
        <f t="shared" si="254"/>
        <v>0</v>
      </c>
      <c r="H8210" s="3">
        <f t="shared" si="255"/>
        <v>0</v>
      </c>
      <c r="J8210" s="3" cm="1">
        <f t="array" ref="J8210">+INDEX(G8210:H8210,,MATCH(Rates!$G$7,$G$4:$H$4,0))</f>
        <v>0</v>
      </c>
    </row>
    <row r="8211" spans="2:10" x14ac:dyDescent="0.25">
      <c r="B8211" s="3">
        <v>12</v>
      </c>
      <c r="C8211" s="3">
        <v>8</v>
      </c>
      <c r="D8211" s="3">
        <v>6</v>
      </c>
      <c r="E8211" s="3">
        <v>0</v>
      </c>
      <c r="F8211" s="3">
        <v>0</v>
      </c>
      <c r="G8211" s="3">
        <f t="shared" si="254"/>
        <v>0</v>
      </c>
      <c r="H8211" s="3">
        <f t="shared" si="255"/>
        <v>0</v>
      </c>
      <c r="J8211" s="3" cm="1">
        <f t="array" ref="J8211">+INDEX(G8211:H8211,,MATCH(Rates!$G$7,$G$4:$H$4,0))</f>
        <v>0</v>
      </c>
    </row>
    <row r="8212" spans="2:10" x14ac:dyDescent="0.25">
      <c r="B8212" s="3">
        <v>12</v>
      </c>
      <c r="C8212" s="3">
        <v>8</v>
      </c>
      <c r="D8212" s="3">
        <v>7</v>
      </c>
      <c r="E8212" s="3">
        <v>0</v>
      </c>
      <c r="F8212" s="3">
        <v>0</v>
      </c>
      <c r="G8212" s="3">
        <f t="shared" si="254"/>
        <v>0</v>
      </c>
      <c r="H8212" s="3">
        <f t="shared" si="255"/>
        <v>0</v>
      </c>
      <c r="J8212" s="3" cm="1">
        <f t="array" ref="J8212">+INDEX(G8212:H8212,,MATCH(Rates!$G$7,$G$4:$H$4,0))</f>
        <v>0</v>
      </c>
    </row>
    <row r="8213" spans="2:10" x14ac:dyDescent="0.25">
      <c r="B8213" s="3">
        <v>12</v>
      </c>
      <c r="C8213" s="3">
        <v>8</v>
      </c>
      <c r="D8213" s="3">
        <v>8</v>
      </c>
      <c r="E8213" s="3">
        <v>241.989</v>
      </c>
      <c r="F8213" s="3">
        <v>120.994</v>
      </c>
      <c r="G8213" s="3">
        <f t="shared" ref="G8213:G8276" si="256">+E8213/1000</f>
        <v>0.24198900000000001</v>
      </c>
      <c r="H8213" s="3">
        <f t="shared" ref="H8213:H8276" si="257">+F8213/1000</f>
        <v>0.120994</v>
      </c>
      <c r="J8213" s="3" cm="1">
        <f t="array" ref="J8213">+INDEX(G8213:H8213,,MATCH(Rates!$G$7,$G$4:$H$4,0))</f>
        <v>0.24198900000000001</v>
      </c>
    </row>
    <row r="8214" spans="2:10" x14ac:dyDescent="0.25">
      <c r="B8214" s="3">
        <v>12</v>
      </c>
      <c r="C8214" s="3">
        <v>8</v>
      </c>
      <c r="D8214" s="3">
        <v>9</v>
      </c>
      <c r="E8214" s="3">
        <v>2353.8029999999999</v>
      </c>
      <c r="F8214" s="3">
        <v>1176.902</v>
      </c>
      <c r="G8214" s="3">
        <f t="shared" si="256"/>
        <v>2.3538030000000001</v>
      </c>
      <c r="H8214" s="3">
        <f t="shared" si="257"/>
        <v>1.1769020000000001</v>
      </c>
      <c r="J8214" s="3" cm="1">
        <f t="array" ref="J8214">+INDEX(G8214:H8214,,MATCH(Rates!$G$7,$G$4:$H$4,0))</f>
        <v>2.3538030000000001</v>
      </c>
    </row>
    <row r="8215" spans="2:10" x14ac:dyDescent="0.25">
      <c r="B8215" s="3">
        <v>12</v>
      </c>
      <c r="C8215" s="3">
        <v>8</v>
      </c>
      <c r="D8215" s="3">
        <v>10</v>
      </c>
      <c r="E8215" s="3">
        <v>3739.837</v>
      </c>
      <c r="F8215" s="3">
        <v>1869.9179999999999</v>
      </c>
      <c r="G8215" s="3">
        <f t="shared" si="256"/>
        <v>3.7398370000000001</v>
      </c>
      <c r="H8215" s="3">
        <f t="shared" si="257"/>
        <v>1.869918</v>
      </c>
      <c r="J8215" s="3" cm="1">
        <f t="array" ref="J8215">+INDEX(G8215:H8215,,MATCH(Rates!$G$7,$G$4:$H$4,0))</f>
        <v>3.7398370000000001</v>
      </c>
    </row>
    <row r="8216" spans="2:10" x14ac:dyDescent="0.25">
      <c r="B8216" s="3">
        <v>12</v>
      </c>
      <c r="C8216" s="3">
        <v>8</v>
      </c>
      <c r="D8216" s="3">
        <v>11</v>
      </c>
      <c r="E8216" s="3">
        <v>4544.4809999999998</v>
      </c>
      <c r="F8216" s="3">
        <v>2272.2399999999998</v>
      </c>
      <c r="G8216" s="3">
        <f t="shared" si="256"/>
        <v>4.5444809999999993</v>
      </c>
      <c r="H8216" s="3">
        <f t="shared" si="257"/>
        <v>2.2722399999999996</v>
      </c>
      <c r="J8216" s="3" cm="1">
        <f t="array" ref="J8216">+INDEX(G8216:H8216,,MATCH(Rates!$G$7,$G$4:$H$4,0))</f>
        <v>4.5444809999999993</v>
      </c>
    </row>
    <row r="8217" spans="2:10" x14ac:dyDescent="0.25">
      <c r="B8217" s="3">
        <v>12</v>
      </c>
      <c r="C8217" s="3">
        <v>8</v>
      </c>
      <c r="D8217" s="3">
        <v>12</v>
      </c>
      <c r="E8217" s="3">
        <v>4928.9520000000002</v>
      </c>
      <c r="F8217" s="3">
        <v>2464.4760000000001</v>
      </c>
      <c r="G8217" s="3">
        <f t="shared" si="256"/>
        <v>4.9289520000000007</v>
      </c>
      <c r="H8217" s="3">
        <f t="shared" si="257"/>
        <v>2.4644760000000003</v>
      </c>
      <c r="J8217" s="3" cm="1">
        <f t="array" ref="J8217">+INDEX(G8217:H8217,,MATCH(Rates!$G$7,$G$4:$H$4,0))</f>
        <v>4.9289520000000007</v>
      </c>
    </row>
    <row r="8218" spans="2:10" x14ac:dyDescent="0.25">
      <c r="B8218" s="3">
        <v>12</v>
      </c>
      <c r="C8218" s="3">
        <v>8</v>
      </c>
      <c r="D8218" s="3">
        <v>13</v>
      </c>
      <c r="E8218" s="3">
        <v>4737.4139999999998</v>
      </c>
      <c r="F8218" s="3">
        <v>2368.7069999999999</v>
      </c>
      <c r="G8218" s="3">
        <f t="shared" si="256"/>
        <v>4.7374139999999993</v>
      </c>
      <c r="H8218" s="3">
        <f t="shared" si="257"/>
        <v>2.3687069999999997</v>
      </c>
      <c r="J8218" s="3" cm="1">
        <f t="array" ref="J8218">+INDEX(G8218:H8218,,MATCH(Rates!$G$7,$G$4:$H$4,0))</f>
        <v>4.7374139999999993</v>
      </c>
    </row>
    <row r="8219" spans="2:10" x14ac:dyDescent="0.25">
      <c r="B8219" s="3">
        <v>12</v>
      </c>
      <c r="C8219" s="3">
        <v>8</v>
      </c>
      <c r="D8219" s="3">
        <v>14</v>
      </c>
      <c r="E8219" s="3">
        <v>3949.0839999999998</v>
      </c>
      <c r="F8219" s="3">
        <v>1974.5419999999999</v>
      </c>
      <c r="G8219" s="3">
        <f t="shared" si="256"/>
        <v>3.949084</v>
      </c>
      <c r="H8219" s="3">
        <f t="shared" si="257"/>
        <v>1.974542</v>
      </c>
      <c r="J8219" s="3" cm="1">
        <f t="array" ref="J8219">+INDEX(G8219:H8219,,MATCH(Rates!$G$7,$G$4:$H$4,0))</f>
        <v>3.949084</v>
      </c>
    </row>
    <row r="8220" spans="2:10" x14ac:dyDescent="0.25">
      <c r="B8220" s="3">
        <v>12</v>
      </c>
      <c r="C8220" s="3">
        <v>8</v>
      </c>
      <c r="D8220" s="3">
        <v>15</v>
      </c>
      <c r="E8220" s="3">
        <v>2717.7919999999999</v>
      </c>
      <c r="F8220" s="3">
        <v>1358.896</v>
      </c>
      <c r="G8220" s="3">
        <f t="shared" si="256"/>
        <v>2.7177919999999998</v>
      </c>
      <c r="H8220" s="3">
        <f t="shared" si="257"/>
        <v>1.3588959999999999</v>
      </c>
      <c r="J8220" s="3" cm="1">
        <f t="array" ref="J8220">+INDEX(G8220:H8220,,MATCH(Rates!$G$7,$G$4:$H$4,0))</f>
        <v>2.7177919999999998</v>
      </c>
    </row>
    <row r="8221" spans="2:10" x14ac:dyDescent="0.25">
      <c r="B8221" s="3">
        <v>12</v>
      </c>
      <c r="C8221" s="3">
        <v>8</v>
      </c>
      <c r="D8221" s="3">
        <v>16</v>
      </c>
      <c r="E8221" s="3">
        <v>1074.867</v>
      </c>
      <c r="F8221" s="3">
        <v>537.43299999999999</v>
      </c>
      <c r="G8221" s="3">
        <f t="shared" si="256"/>
        <v>1.074867</v>
      </c>
      <c r="H8221" s="3">
        <f t="shared" si="257"/>
        <v>0.53743299999999994</v>
      </c>
      <c r="J8221" s="3" cm="1">
        <f t="array" ref="J8221">+INDEX(G8221:H8221,,MATCH(Rates!$G$7,$G$4:$H$4,0))</f>
        <v>1.074867</v>
      </c>
    </row>
    <row r="8222" spans="2:10" x14ac:dyDescent="0.25">
      <c r="B8222" s="3">
        <v>12</v>
      </c>
      <c r="C8222" s="3">
        <v>8</v>
      </c>
      <c r="D8222" s="3">
        <v>17</v>
      </c>
      <c r="E8222" s="3">
        <v>0</v>
      </c>
      <c r="F8222" s="3">
        <v>0</v>
      </c>
      <c r="G8222" s="3">
        <f t="shared" si="256"/>
        <v>0</v>
      </c>
      <c r="H8222" s="3">
        <f t="shared" si="257"/>
        <v>0</v>
      </c>
      <c r="J8222" s="3" cm="1">
        <f t="array" ref="J8222">+INDEX(G8222:H8222,,MATCH(Rates!$G$7,$G$4:$H$4,0))</f>
        <v>0</v>
      </c>
    </row>
    <row r="8223" spans="2:10" x14ac:dyDescent="0.25">
      <c r="B8223" s="3">
        <v>12</v>
      </c>
      <c r="C8223" s="3">
        <v>8</v>
      </c>
      <c r="D8223" s="3">
        <v>18</v>
      </c>
      <c r="E8223" s="3">
        <v>0</v>
      </c>
      <c r="F8223" s="3">
        <v>0</v>
      </c>
      <c r="G8223" s="3">
        <f t="shared" si="256"/>
        <v>0</v>
      </c>
      <c r="H8223" s="3">
        <f t="shared" si="257"/>
        <v>0</v>
      </c>
      <c r="J8223" s="3" cm="1">
        <f t="array" ref="J8223">+INDEX(G8223:H8223,,MATCH(Rates!$G$7,$G$4:$H$4,0))</f>
        <v>0</v>
      </c>
    </row>
    <row r="8224" spans="2:10" x14ac:dyDescent="0.25">
      <c r="B8224" s="3">
        <v>12</v>
      </c>
      <c r="C8224" s="3">
        <v>8</v>
      </c>
      <c r="D8224" s="3">
        <v>19</v>
      </c>
      <c r="E8224" s="3">
        <v>0</v>
      </c>
      <c r="F8224" s="3">
        <v>0</v>
      </c>
      <c r="G8224" s="3">
        <f t="shared" si="256"/>
        <v>0</v>
      </c>
      <c r="H8224" s="3">
        <f t="shared" si="257"/>
        <v>0</v>
      </c>
      <c r="J8224" s="3" cm="1">
        <f t="array" ref="J8224">+INDEX(G8224:H8224,,MATCH(Rates!$G$7,$G$4:$H$4,0))</f>
        <v>0</v>
      </c>
    </row>
    <row r="8225" spans="2:10" x14ac:dyDescent="0.25">
      <c r="B8225" s="3">
        <v>12</v>
      </c>
      <c r="C8225" s="3">
        <v>8</v>
      </c>
      <c r="D8225" s="3">
        <v>20</v>
      </c>
      <c r="E8225" s="3">
        <v>0</v>
      </c>
      <c r="F8225" s="3">
        <v>0</v>
      </c>
      <c r="G8225" s="3">
        <f t="shared" si="256"/>
        <v>0</v>
      </c>
      <c r="H8225" s="3">
        <f t="shared" si="257"/>
        <v>0</v>
      </c>
      <c r="J8225" s="3" cm="1">
        <f t="array" ref="J8225">+INDEX(G8225:H8225,,MATCH(Rates!$G$7,$G$4:$H$4,0))</f>
        <v>0</v>
      </c>
    </row>
    <row r="8226" spans="2:10" x14ac:dyDescent="0.25">
      <c r="B8226" s="3">
        <v>12</v>
      </c>
      <c r="C8226" s="3">
        <v>8</v>
      </c>
      <c r="D8226" s="3">
        <v>21</v>
      </c>
      <c r="E8226" s="3">
        <v>0</v>
      </c>
      <c r="F8226" s="3">
        <v>0</v>
      </c>
      <c r="G8226" s="3">
        <f t="shared" si="256"/>
        <v>0</v>
      </c>
      <c r="H8226" s="3">
        <f t="shared" si="257"/>
        <v>0</v>
      </c>
      <c r="J8226" s="3" cm="1">
        <f t="array" ref="J8226">+INDEX(G8226:H8226,,MATCH(Rates!$G$7,$G$4:$H$4,0))</f>
        <v>0</v>
      </c>
    </row>
    <row r="8227" spans="2:10" x14ac:dyDescent="0.25">
      <c r="B8227" s="3">
        <v>12</v>
      </c>
      <c r="C8227" s="3">
        <v>8</v>
      </c>
      <c r="D8227" s="3">
        <v>22</v>
      </c>
      <c r="E8227" s="3">
        <v>0</v>
      </c>
      <c r="F8227" s="3">
        <v>0</v>
      </c>
      <c r="G8227" s="3">
        <f t="shared" si="256"/>
        <v>0</v>
      </c>
      <c r="H8227" s="3">
        <f t="shared" si="257"/>
        <v>0</v>
      </c>
      <c r="J8227" s="3" cm="1">
        <f t="array" ref="J8227">+INDEX(G8227:H8227,,MATCH(Rates!$G$7,$G$4:$H$4,0))</f>
        <v>0</v>
      </c>
    </row>
    <row r="8228" spans="2:10" x14ac:dyDescent="0.25">
      <c r="B8228" s="3">
        <v>12</v>
      </c>
      <c r="C8228" s="3">
        <v>8</v>
      </c>
      <c r="D8228" s="3">
        <v>23</v>
      </c>
      <c r="E8228" s="3">
        <v>0</v>
      </c>
      <c r="F8228" s="3">
        <v>0</v>
      </c>
      <c r="G8228" s="3">
        <f t="shared" si="256"/>
        <v>0</v>
      </c>
      <c r="H8228" s="3">
        <f t="shared" si="257"/>
        <v>0</v>
      </c>
      <c r="J8228" s="3" cm="1">
        <f t="array" ref="J8228">+INDEX(G8228:H8228,,MATCH(Rates!$G$7,$G$4:$H$4,0))</f>
        <v>0</v>
      </c>
    </row>
    <row r="8229" spans="2:10" x14ac:dyDescent="0.25">
      <c r="B8229" s="3">
        <v>12</v>
      </c>
      <c r="C8229" s="3">
        <v>9</v>
      </c>
      <c r="D8229" s="3">
        <v>0</v>
      </c>
      <c r="E8229" s="3">
        <v>0</v>
      </c>
      <c r="F8229" s="3">
        <v>0</v>
      </c>
      <c r="G8229" s="3">
        <f t="shared" si="256"/>
        <v>0</v>
      </c>
      <c r="H8229" s="3">
        <f t="shared" si="257"/>
        <v>0</v>
      </c>
      <c r="J8229" s="3" cm="1">
        <f t="array" ref="J8229">+INDEX(G8229:H8229,,MATCH(Rates!$G$7,$G$4:$H$4,0))</f>
        <v>0</v>
      </c>
    </row>
    <row r="8230" spans="2:10" x14ac:dyDescent="0.25">
      <c r="B8230" s="3">
        <v>12</v>
      </c>
      <c r="C8230" s="3">
        <v>9</v>
      </c>
      <c r="D8230" s="3">
        <v>1</v>
      </c>
      <c r="E8230" s="3">
        <v>0</v>
      </c>
      <c r="F8230" s="3">
        <v>0</v>
      </c>
      <c r="G8230" s="3">
        <f t="shared" si="256"/>
        <v>0</v>
      </c>
      <c r="H8230" s="3">
        <f t="shared" si="257"/>
        <v>0</v>
      </c>
      <c r="J8230" s="3" cm="1">
        <f t="array" ref="J8230">+INDEX(G8230:H8230,,MATCH(Rates!$G$7,$G$4:$H$4,0))</f>
        <v>0</v>
      </c>
    </row>
    <row r="8231" spans="2:10" x14ac:dyDescent="0.25">
      <c r="B8231" s="3">
        <v>12</v>
      </c>
      <c r="C8231" s="3">
        <v>9</v>
      </c>
      <c r="D8231" s="3">
        <v>2</v>
      </c>
      <c r="E8231" s="3">
        <v>0</v>
      </c>
      <c r="F8231" s="3">
        <v>0</v>
      </c>
      <c r="G8231" s="3">
        <f t="shared" si="256"/>
        <v>0</v>
      </c>
      <c r="H8231" s="3">
        <f t="shared" si="257"/>
        <v>0</v>
      </c>
      <c r="J8231" s="3" cm="1">
        <f t="array" ref="J8231">+INDEX(G8231:H8231,,MATCH(Rates!$G$7,$G$4:$H$4,0))</f>
        <v>0</v>
      </c>
    </row>
    <row r="8232" spans="2:10" x14ac:dyDescent="0.25">
      <c r="B8232" s="3">
        <v>12</v>
      </c>
      <c r="C8232" s="3">
        <v>9</v>
      </c>
      <c r="D8232" s="3">
        <v>3</v>
      </c>
      <c r="E8232" s="3">
        <v>0</v>
      </c>
      <c r="F8232" s="3">
        <v>0</v>
      </c>
      <c r="G8232" s="3">
        <f t="shared" si="256"/>
        <v>0</v>
      </c>
      <c r="H8232" s="3">
        <f t="shared" si="257"/>
        <v>0</v>
      </c>
      <c r="J8232" s="3" cm="1">
        <f t="array" ref="J8232">+INDEX(G8232:H8232,,MATCH(Rates!$G$7,$G$4:$H$4,0))</f>
        <v>0</v>
      </c>
    </row>
    <row r="8233" spans="2:10" x14ac:dyDescent="0.25">
      <c r="B8233" s="3">
        <v>12</v>
      </c>
      <c r="C8233" s="3">
        <v>9</v>
      </c>
      <c r="D8233" s="3">
        <v>4</v>
      </c>
      <c r="E8233" s="3">
        <v>0</v>
      </c>
      <c r="F8233" s="3">
        <v>0</v>
      </c>
      <c r="G8233" s="3">
        <f t="shared" si="256"/>
        <v>0</v>
      </c>
      <c r="H8233" s="3">
        <f t="shared" si="257"/>
        <v>0</v>
      </c>
      <c r="J8233" s="3" cm="1">
        <f t="array" ref="J8233">+INDEX(G8233:H8233,,MATCH(Rates!$G$7,$G$4:$H$4,0))</f>
        <v>0</v>
      </c>
    </row>
    <row r="8234" spans="2:10" x14ac:dyDescent="0.25">
      <c r="B8234" s="3">
        <v>12</v>
      </c>
      <c r="C8234" s="3">
        <v>9</v>
      </c>
      <c r="D8234" s="3">
        <v>5</v>
      </c>
      <c r="E8234" s="3">
        <v>0</v>
      </c>
      <c r="F8234" s="3">
        <v>0</v>
      </c>
      <c r="G8234" s="3">
        <f t="shared" si="256"/>
        <v>0</v>
      </c>
      <c r="H8234" s="3">
        <f t="shared" si="257"/>
        <v>0</v>
      </c>
      <c r="J8234" s="3" cm="1">
        <f t="array" ref="J8234">+INDEX(G8234:H8234,,MATCH(Rates!$G$7,$G$4:$H$4,0))</f>
        <v>0</v>
      </c>
    </row>
    <row r="8235" spans="2:10" x14ac:dyDescent="0.25">
      <c r="B8235" s="3">
        <v>12</v>
      </c>
      <c r="C8235" s="3">
        <v>9</v>
      </c>
      <c r="D8235" s="3">
        <v>6</v>
      </c>
      <c r="E8235" s="3">
        <v>0</v>
      </c>
      <c r="F8235" s="3">
        <v>0</v>
      </c>
      <c r="G8235" s="3">
        <f t="shared" si="256"/>
        <v>0</v>
      </c>
      <c r="H8235" s="3">
        <f t="shared" si="257"/>
        <v>0</v>
      </c>
      <c r="J8235" s="3" cm="1">
        <f t="array" ref="J8235">+INDEX(G8235:H8235,,MATCH(Rates!$G$7,$G$4:$H$4,0))</f>
        <v>0</v>
      </c>
    </row>
    <row r="8236" spans="2:10" x14ac:dyDescent="0.25">
      <c r="B8236" s="3">
        <v>12</v>
      </c>
      <c r="C8236" s="3">
        <v>9</v>
      </c>
      <c r="D8236" s="3">
        <v>7</v>
      </c>
      <c r="E8236" s="3">
        <v>0</v>
      </c>
      <c r="F8236" s="3">
        <v>0</v>
      </c>
      <c r="G8236" s="3">
        <f t="shared" si="256"/>
        <v>0</v>
      </c>
      <c r="H8236" s="3">
        <f t="shared" si="257"/>
        <v>0</v>
      </c>
      <c r="J8236" s="3" cm="1">
        <f t="array" ref="J8236">+INDEX(G8236:H8236,,MATCH(Rates!$G$7,$G$4:$H$4,0))</f>
        <v>0</v>
      </c>
    </row>
    <row r="8237" spans="2:10" x14ac:dyDescent="0.25">
      <c r="B8237" s="3">
        <v>12</v>
      </c>
      <c r="C8237" s="3">
        <v>9</v>
      </c>
      <c r="D8237" s="3">
        <v>8</v>
      </c>
      <c r="E8237" s="3">
        <v>734.74</v>
      </c>
      <c r="F8237" s="3">
        <v>367.37</v>
      </c>
      <c r="G8237" s="3">
        <f t="shared" si="256"/>
        <v>0.73474000000000006</v>
      </c>
      <c r="H8237" s="3">
        <f t="shared" si="257"/>
        <v>0.36737000000000003</v>
      </c>
      <c r="J8237" s="3" cm="1">
        <f t="array" ref="J8237">+INDEX(G8237:H8237,,MATCH(Rates!$G$7,$G$4:$H$4,0))</f>
        <v>0.73474000000000006</v>
      </c>
    </row>
    <row r="8238" spans="2:10" x14ac:dyDescent="0.25">
      <c r="B8238" s="3">
        <v>12</v>
      </c>
      <c r="C8238" s="3">
        <v>9</v>
      </c>
      <c r="D8238" s="3">
        <v>9</v>
      </c>
      <c r="E8238" s="3">
        <v>2359.7170000000001</v>
      </c>
      <c r="F8238" s="3">
        <v>1179.8589999999999</v>
      </c>
      <c r="G8238" s="3">
        <f t="shared" si="256"/>
        <v>2.3597170000000003</v>
      </c>
      <c r="H8238" s="3">
        <f t="shared" si="257"/>
        <v>1.179859</v>
      </c>
      <c r="J8238" s="3" cm="1">
        <f t="array" ref="J8238">+INDEX(G8238:H8238,,MATCH(Rates!$G$7,$G$4:$H$4,0))</f>
        <v>2.3597170000000003</v>
      </c>
    </row>
    <row r="8239" spans="2:10" x14ac:dyDescent="0.25">
      <c r="B8239" s="3">
        <v>12</v>
      </c>
      <c r="C8239" s="3">
        <v>9</v>
      </c>
      <c r="D8239" s="3">
        <v>10</v>
      </c>
      <c r="E8239" s="3">
        <v>3627.75</v>
      </c>
      <c r="F8239" s="3">
        <v>1813.875</v>
      </c>
      <c r="G8239" s="3">
        <f t="shared" si="256"/>
        <v>3.6277499999999998</v>
      </c>
      <c r="H8239" s="3">
        <f t="shared" si="257"/>
        <v>1.8138749999999999</v>
      </c>
      <c r="J8239" s="3" cm="1">
        <f t="array" ref="J8239">+INDEX(G8239:H8239,,MATCH(Rates!$G$7,$G$4:$H$4,0))</f>
        <v>3.6277499999999998</v>
      </c>
    </row>
    <row r="8240" spans="2:10" x14ac:dyDescent="0.25">
      <c r="B8240" s="3">
        <v>12</v>
      </c>
      <c r="C8240" s="3">
        <v>9</v>
      </c>
      <c r="D8240" s="3">
        <v>11</v>
      </c>
      <c r="E8240" s="3">
        <v>3184.1959999999999</v>
      </c>
      <c r="F8240" s="3">
        <v>1592.098</v>
      </c>
      <c r="G8240" s="3">
        <f t="shared" si="256"/>
        <v>3.184196</v>
      </c>
      <c r="H8240" s="3">
        <f t="shared" si="257"/>
        <v>1.592098</v>
      </c>
      <c r="J8240" s="3" cm="1">
        <f t="array" ref="J8240">+INDEX(G8240:H8240,,MATCH(Rates!$G$7,$G$4:$H$4,0))</f>
        <v>3.184196</v>
      </c>
    </row>
    <row r="8241" spans="2:10" x14ac:dyDescent="0.25">
      <c r="B8241" s="3">
        <v>12</v>
      </c>
      <c r="C8241" s="3">
        <v>9</v>
      </c>
      <c r="D8241" s="3">
        <v>12</v>
      </c>
      <c r="E8241" s="3">
        <v>4654.3429999999998</v>
      </c>
      <c r="F8241" s="3">
        <v>2327.172</v>
      </c>
      <c r="G8241" s="3">
        <f t="shared" si="256"/>
        <v>4.6543429999999999</v>
      </c>
      <c r="H8241" s="3">
        <f t="shared" si="257"/>
        <v>2.327172</v>
      </c>
      <c r="J8241" s="3" cm="1">
        <f t="array" ref="J8241">+INDEX(G8241:H8241,,MATCH(Rates!$G$7,$G$4:$H$4,0))</f>
        <v>4.6543429999999999</v>
      </c>
    </row>
    <row r="8242" spans="2:10" x14ac:dyDescent="0.25">
      <c r="B8242" s="3">
        <v>12</v>
      </c>
      <c r="C8242" s="3">
        <v>9</v>
      </c>
      <c r="D8242" s="3">
        <v>13</v>
      </c>
      <c r="E8242" s="3">
        <v>4414.9409999999998</v>
      </c>
      <c r="F8242" s="3">
        <v>2207.4699999999998</v>
      </c>
      <c r="G8242" s="3">
        <f t="shared" si="256"/>
        <v>4.4149409999999998</v>
      </c>
      <c r="H8242" s="3">
        <f t="shared" si="257"/>
        <v>2.2074699999999998</v>
      </c>
      <c r="J8242" s="3" cm="1">
        <f t="array" ref="J8242">+INDEX(G8242:H8242,,MATCH(Rates!$G$7,$G$4:$H$4,0))</f>
        <v>4.4149409999999998</v>
      </c>
    </row>
    <row r="8243" spans="2:10" x14ac:dyDescent="0.25">
      <c r="B8243" s="3">
        <v>12</v>
      </c>
      <c r="C8243" s="3">
        <v>9</v>
      </c>
      <c r="D8243" s="3">
        <v>14</v>
      </c>
      <c r="E8243" s="3">
        <v>3639.337</v>
      </c>
      <c r="F8243" s="3">
        <v>1819.6679999999999</v>
      </c>
      <c r="G8243" s="3">
        <f t="shared" si="256"/>
        <v>3.6393369999999998</v>
      </c>
      <c r="H8243" s="3">
        <f t="shared" si="257"/>
        <v>1.8196679999999998</v>
      </c>
      <c r="J8243" s="3" cm="1">
        <f t="array" ref="J8243">+INDEX(G8243:H8243,,MATCH(Rates!$G$7,$G$4:$H$4,0))</f>
        <v>3.6393369999999998</v>
      </c>
    </row>
    <row r="8244" spans="2:10" x14ac:dyDescent="0.25">
      <c r="B8244" s="3">
        <v>12</v>
      </c>
      <c r="C8244" s="3">
        <v>9</v>
      </c>
      <c r="D8244" s="3">
        <v>15</v>
      </c>
      <c r="E8244" s="3">
        <v>2525.6619999999998</v>
      </c>
      <c r="F8244" s="3">
        <v>1262.8309999999999</v>
      </c>
      <c r="G8244" s="3">
        <f t="shared" si="256"/>
        <v>2.5256619999999996</v>
      </c>
      <c r="H8244" s="3">
        <f t="shared" si="257"/>
        <v>1.2628309999999998</v>
      </c>
      <c r="J8244" s="3" cm="1">
        <f t="array" ref="J8244">+INDEX(G8244:H8244,,MATCH(Rates!$G$7,$G$4:$H$4,0))</f>
        <v>2.5256619999999996</v>
      </c>
    </row>
    <row r="8245" spans="2:10" x14ac:dyDescent="0.25">
      <c r="B8245" s="3">
        <v>12</v>
      </c>
      <c r="C8245" s="3">
        <v>9</v>
      </c>
      <c r="D8245" s="3">
        <v>16</v>
      </c>
      <c r="E8245" s="3">
        <v>1014.412</v>
      </c>
      <c r="F8245" s="3">
        <v>507.20600000000002</v>
      </c>
      <c r="G8245" s="3">
        <f t="shared" si="256"/>
        <v>1.0144120000000001</v>
      </c>
      <c r="H8245" s="3">
        <f t="shared" si="257"/>
        <v>0.50720600000000005</v>
      </c>
      <c r="J8245" s="3" cm="1">
        <f t="array" ref="J8245">+INDEX(G8245:H8245,,MATCH(Rates!$G$7,$G$4:$H$4,0))</f>
        <v>1.0144120000000001</v>
      </c>
    </row>
    <row r="8246" spans="2:10" x14ac:dyDescent="0.25">
      <c r="B8246" s="3">
        <v>12</v>
      </c>
      <c r="C8246" s="3">
        <v>9</v>
      </c>
      <c r="D8246" s="3">
        <v>17</v>
      </c>
      <c r="E8246" s="3">
        <v>0</v>
      </c>
      <c r="F8246" s="3">
        <v>0</v>
      </c>
      <c r="G8246" s="3">
        <f t="shared" si="256"/>
        <v>0</v>
      </c>
      <c r="H8246" s="3">
        <f t="shared" si="257"/>
        <v>0</v>
      </c>
      <c r="J8246" s="3" cm="1">
        <f t="array" ref="J8246">+INDEX(G8246:H8246,,MATCH(Rates!$G$7,$G$4:$H$4,0))</f>
        <v>0</v>
      </c>
    </row>
    <row r="8247" spans="2:10" x14ac:dyDescent="0.25">
      <c r="B8247" s="3">
        <v>12</v>
      </c>
      <c r="C8247" s="3">
        <v>9</v>
      </c>
      <c r="D8247" s="3">
        <v>18</v>
      </c>
      <c r="E8247" s="3">
        <v>0</v>
      </c>
      <c r="F8247" s="3">
        <v>0</v>
      </c>
      <c r="G8247" s="3">
        <f t="shared" si="256"/>
        <v>0</v>
      </c>
      <c r="H8247" s="3">
        <f t="shared" si="257"/>
        <v>0</v>
      </c>
      <c r="J8247" s="3" cm="1">
        <f t="array" ref="J8247">+INDEX(G8247:H8247,,MATCH(Rates!$G$7,$G$4:$H$4,0))</f>
        <v>0</v>
      </c>
    </row>
    <row r="8248" spans="2:10" x14ac:dyDescent="0.25">
      <c r="B8248" s="3">
        <v>12</v>
      </c>
      <c r="C8248" s="3">
        <v>9</v>
      </c>
      <c r="D8248" s="3">
        <v>19</v>
      </c>
      <c r="E8248" s="3">
        <v>0</v>
      </c>
      <c r="F8248" s="3">
        <v>0</v>
      </c>
      <c r="G8248" s="3">
        <f t="shared" si="256"/>
        <v>0</v>
      </c>
      <c r="H8248" s="3">
        <f t="shared" si="257"/>
        <v>0</v>
      </c>
      <c r="J8248" s="3" cm="1">
        <f t="array" ref="J8248">+INDEX(G8248:H8248,,MATCH(Rates!$G$7,$G$4:$H$4,0))</f>
        <v>0</v>
      </c>
    </row>
    <row r="8249" spans="2:10" x14ac:dyDescent="0.25">
      <c r="B8249" s="3">
        <v>12</v>
      </c>
      <c r="C8249" s="3">
        <v>9</v>
      </c>
      <c r="D8249" s="3">
        <v>20</v>
      </c>
      <c r="E8249" s="3">
        <v>0</v>
      </c>
      <c r="F8249" s="3">
        <v>0</v>
      </c>
      <c r="G8249" s="3">
        <f t="shared" si="256"/>
        <v>0</v>
      </c>
      <c r="H8249" s="3">
        <f t="shared" si="257"/>
        <v>0</v>
      </c>
      <c r="J8249" s="3" cm="1">
        <f t="array" ref="J8249">+INDEX(G8249:H8249,,MATCH(Rates!$G$7,$G$4:$H$4,0))</f>
        <v>0</v>
      </c>
    </row>
    <row r="8250" spans="2:10" x14ac:dyDescent="0.25">
      <c r="B8250" s="3">
        <v>12</v>
      </c>
      <c r="C8250" s="3">
        <v>9</v>
      </c>
      <c r="D8250" s="3">
        <v>21</v>
      </c>
      <c r="E8250" s="3">
        <v>0</v>
      </c>
      <c r="F8250" s="3">
        <v>0</v>
      </c>
      <c r="G8250" s="3">
        <f t="shared" si="256"/>
        <v>0</v>
      </c>
      <c r="H8250" s="3">
        <f t="shared" si="257"/>
        <v>0</v>
      </c>
      <c r="J8250" s="3" cm="1">
        <f t="array" ref="J8250">+INDEX(G8250:H8250,,MATCH(Rates!$G$7,$G$4:$H$4,0))</f>
        <v>0</v>
      </c>
    </row>
    <row r="8251" spans="2:10" x14ac:dyDescent="0.25">
      <c r="B8251" s="3">
        <v>12</v>
      </c>
      <c r="C8251" s="3">
        <v>9</v>
      </c>
      <c r="D8251" s="3">
        <v>22</v>
      </c>
      <c r="E8251" s="3">
        <v>0</v>
      </c>
      <c r="F8251" s="3">
        <v>0</v>
      </c>
      <c r="G8251" s="3">
        <f t="shared" si="256"/>
        <v>0</v>
      </c>
      <c r="H8251" s="3">
        <f t="shared" si="257"/>
        <v>0</v>
      </c>
      <c r="J8251" s="3" cm="1">
        <f t="array" ref="J8251">+INDEX(G8251:H8251,,MATCH(Rates!$G$7,$G$4:$H$4,0))</f>
        <v>0</v>
      </c>
    </row>
    <row r="8252" spans="2:10" x14ac:dyDescent="0.25">
      <c r="B8252" s="3">
        <v>12</v>
      </c>
      <c r="C8252" s="3">
        <v>9</v>
      </c>
      <c r="D8252" s="3">
        <v>23</v>
      </c>
      <c r="E8252" s="3">
        <v>0</v>
      </c>
      <c r="F8252" s="3">
        <v>0</v>
      </c>
      <c r="G8252" s="3">
        <f t="shared" si="256"/>
        <v>0</v>
      </c>
      <c r="H8252" s="3">
        <f t="shared" si="257"/>
        <v>0</v>
      </c>
      <c r="J8252" s="3" cm="1">
        <f t="array" ref="J8252">+INDEX(G8252:H8252,,MATCH(Rates!$G$7,$G$4:$H$4,0))</f>
        <v>0</v>
      </c>
    </row>
    <row r="8253" spans="2:10" x14ac:dyDescent="0.25">
      <c r="B8253" s="3">
        <v>12</v>
      </c>
      <c r="C8253" s="3">
        <v>10</v>
      </c>
      <c r="D8253" s="3">
        <v>0</v>
      </c>
      <c r="E8253" s="3">
        <v>0</v>
      </c>
      <c r="F8253" s="3">
        <v>0</v>
      </c>
      <c r="G8253" s="3">
        <f t="shared" si="256"/>
        <v>0</v>
      </c>
      <c r="H8253" s="3">
        <f t="shared" si="257"/>
        <v>0</v>
      </c>
      <c r="J8253" s="3" cm="1">
        <f t="array" ref="J8253">+INDEX(G8253:H8253,,MATCH(Rates!$G$7,$G$4:$H$4,0))</f>
        <v>0</v>
      </c>
    </row>
    <row r="8254" spans="2:10" x14ac:dyDescent="0.25">
      <c r="B8254" s="3">
        <v>12</v>
      </c>
      <c r="C8254" s="3">
        <v>10</v>
      </c>
      <c r="D8254" s="3">
        <v>1</v>
      </c>
      <c r="E8254" s="3">
        <v>0</v>
      </c>
      <c r="F8254" s="3">
        <v>0</v>
      </c>
      <c r="G8254" s="3">
        <f t="shared" si="256"/>
        <v>0</v>
      </c>
      <c r="H8254" s="3">
        <f t="shared" si="257"/>
        <v>0</v>
      </c>
      <c r="J8254" s="3" cm="1">
        <f t="array" ref="J8254">+INDEX(G8254:H8254,,MATCH(Rates!$G$7,$G$4:$H$4,0))</f>
        <v>0</v>
      </c>
    </row>
    <row r="8255" spans="2:10" x14ac:dyDescent="0.25">
      <c r="B8255" s="3">
        <v>12</v>
      </c>
      <c r="C8255" s="3">
        <v>10</v>
      </c>
      <c r="D8255" s="3">
        <v>2</v>
      </c>
      <c r="E8255" s="3">
        <v>0</v>
      </c>
      <c r="F8255" s="3">
        <v>0</v>
      </c>
      <c r="G8255" s="3">
        <f t="shared" si="256"/>
        <v>0</v>
      </c>
      <c r="H8255" s="3">
        <f t="shared" si="257"/>
        <v>0</v>
      </c>
      <c r="J8255" s="3" cm="1">
        <f t="array" ref="J8255">+INDEX(G8255:H8255,,MATCH(Rates!$G$7,$G$4:$H$4,0))</f>
        <v>0</v>
      </c>
    </row>
    <row r="8256" spans="2:10" x14ac:dyDescent="0.25">
      <c r="B8256" s="3">
        <v>12</v>
      </c>
      <c r="C8256" s="3">
        <v>10</v>
      </c>
      <c r="D8256" s="3">
        <v>3</v>
      </c>
      <c r="E8256" s="3">
        <v>0</v>
      </c>
      <c r="F8256" s="3">
        <v>0</v>
      </c>
      <c r="G8256" s="3">
        <f t="shared" si="256"/>
        <v>0</v>
      </c>
      <c r="H8256" s="3">
        <f t="shared" si="257"/>
        <v>0</v>
      </c>
      <c r="J8256" s="3" cm="1">
        <f t="array" ref="J8256">+INDEX(G8256:H8256,,MATCH(Rates!$G$7,$G$4:$H$4,0))</f>
        <v>0</v>
      </c>
    </row>
    <row r="8257" spans="2:10" x14ac:dyDescent="0.25">
      <c r="B8257" s="3">
        <v>12</v>
      </c>
      <c r="C8257" s="3">
        <v>10</v>
      </c>
      <c r="D8257" s="3">
        <v>4</v>
      </c>
      <c r="E8257" s="3">
        <v>0</v>
      </c>
      <c r="F8257" s="3">
        <v>0</v>
      </c>
      <c r="G8257" s="3">
        <f t="shared" si="256"/>
        <v>0</v>
      </c>
      <c r="H8257" s="3">
        <f t="shared" si="257"/>
        <v>0</v>
      </c>
      <c r="J8257" s="3" cm="1">
        <f t="array" ref="J8257">+INDEX(G8257:H8257,,MATCH(Rates!$G$7,$G$4:$H$4,0))</f>
        <v>0</v>
      </c>
    </row>
    <row r="8258" spans="2:10" x14ac:dyDescent="0.25">
      <c r="B8258" s="3">
        <v>12</v>
      </c>
      <c r="C8258" s="3">
        <v>10</v>
      </c>
      <c r="D8258" s="3">
        <v>5</v>
      </c>
      <c r="E8258" s="3">
        <v>0</v>
      </c>
      <c r="F8258" s="3">
        <v>0</v>
      </c>
      <c r="G8258" s="3">
        <f t="shared" si="256"/>
        <v>0</v>
      </c>
      <c r="H8258" s="3">
        <f t="shared" si="257"/>
        <v>0</v>
      </c>
      <c r="J8258" s="3" cm="1">
        <f t="array" ref="J8258">+INDEX(G8258:H8258,,MATCH(Rates!$G$7,$G$4:$H$4,0))</f>
        <v>0</v>
      </c>
    </row>
    <row r="8259" spans="2:10" x14ac:dyDescent="0.25">
      <c r="B8259" s="3">
        <v>12</v>
      </c>
      <c r="C8259" s="3">
        <v>10</v>
      </c>
      <c r="D8259" s="3">
        <v>6</v>
      </c>
      <c r="E8259" s="3">
        <v>0</v>
      </c>
      <c r="F8259" s="3">
        <v>0</v>
      </c>
      <c r="G8259" s="3">
        <f t="shared" si="256"/>
        <v>0</v>
      </c>
      <c r="H8259" s="3">
        <f t="shared" si="257"/>
        <v>0</v>
      </c>
      <c r="J8259" s="3" cm="1">
        <f t="array" ref="J8259">+INDEX(G8259:H8259,,MATCH(Rates!$G$7,$G$4:$H$4,0))</f>
        <v>0</v>
      </c>
    </row>
    <row r="8260" spans="2:10" x14ac:dyDescent="0.25">
      <c r="B8260" s="3">
        <v>12</v>
      </c>
      <c r="C8260" s="3">
        <v>10</v>
      </c>
      <c r="D8260" s="3">
        <v>7</v>
      </c>
      <c r="E8260" s="3">
        <v>0</v>
      </c>
      <c r="F8260" s="3">
        <v>0</v>
      </c>
      <c r="G8260" s="3">
        <f t="shared" si="256"/>
        <v>0</v>
      </c>
      <c r="H8260" s="3">
        <f t="shared" si="257"/>
        <v>0</v>
      </c>
      <c r="J8260" s="3" cm="1">
        <f t="array" ref="J8260">+INDEX(G8260:H8260,,MATCH(Rates!$G$7,$G$4:$H$4,0))</f>
        <v>0</v>
      </c>
    </row>
    <row r="8261" spans="2:10" x14ac:dyDescent="0.25">
      <c r="B8261" s="3">
        <v>12</v>
      </c>
      <c r="C8261" s="3">
        <v>10</v>
      </c>
      <c r="D8261" s="3">
        <v>8</v>
      </c>
      <c r="E8261" s="3">
        <v>72.739999999999995</v>
      </c>
      <c r="F8261" s="3">
        <v>36.369999999999997</v>
      </c>
      <c r="G8261" s="3">
        <f t="shared" si="256"/>
        <v>7.2739999999999999E-2</v>
      </c>
      <c r="H8261" s="3">
        <f t="shared" si="257"/>
        <v>3.637E-2</v>
      </c>
      <c r="J8261" s="3" cm="1">
        <f t="array" ref="J8261">+INDEX(G8261:H8261,,MATCH(Rates!$G$7,$G$4:$H$4,0))</f>
        <v>7.2739999999999999E-2</v>
      </c>
    </row>
    <row r="8262" spans="2:10" x14ac:dyDescent="0.25">
      <c r="B8262" s="3">
        <v>12</v>
      </c>
      <c r="C8262" s="3">
        <v>10</v>
      </c>
      <c r="D8262" s="3">
        <v>9</v>
      </c>
      <c r="E8262" s="3">
        <v>824.36300000000006</v>
      </c>
      <c r="F8262" s="3">
        <v>412.18099999999998</v>
      </c>
      <c r="G8262" s="3">
        <f t="shared" si="256"/>
        <v>0.82436300000000007</v>
      </c>
      <c r="H8262" s="3">
        <f t="shared" si="257"/>
        <v>0.41218099999999996</v>
      </c>
      <c r="J8262" s="3" cm="1">
        <f t="array" ref="J8262">+INDEX(G8262:H8262,,MATCH(Rates!$G$7,$G$4:$H$4,0))</f>
        <v>0.82436300000000007</v>
      </c>
    </row>
    <row r="8263" spans="2:10" x14ac:dyDescent="0.25">
      <c r="B8263" s="3">
        <v>12</v>
      </c>
      <c r="C8263" s="3">
        <v>10</v>
      </c>
      <c r="D8263" s="3">
        <v>10</v>
      </c>
      <c r="E8263" s="3">
        <v>3487.0369999999998</v>
      </c>
      <c r="F8263" s="3">
        <v>1743.519</v>
      </c>
      <c r="G8263" s="3">
        <f t="shared" si="256"/>
        <v>3.4870369999999999</v>
      </c>
      <c r="H8263" s="3">
        <f t="shared" si="257"/>
        <v>1.743519</v>
      </c>
      <c r="J8263" s="3" cm="1">
        <f t="array" ref="J8263">+INDEX(G8263:H8263,,MATCH(Rates!$G$7,$G$4:$H$4,0))</f>
        <v>3.4870369999999999</v>
      </c>
    </row>
    <row r="8264" spans="2:10" x14ac:dyDescent="0.25">
      <c r="B8264" s="3">
        <v>12</v>
      </c>
      <c r="C8264" s="3">
        <v>10</v>
      </c>
      <c r="D8264" s="3">
        <v>11</v>
      </c>
      <c r="E8264" s="3">
        <v>2943.5250000000001</v>
      </c>
      <c r="F8264" s="3">
        <v>1471.7619999999999</v>
      </c>
      <c r="G8264" s="3">
        <f t="shared" si="256"/>
        <v>2.9435250000000002</v>
      </c>
      <c r="H8264" s="3">
        <f t="shared" si="257"/>
        <v>1.471762</v>
      </c>
      <c r="J8264" s="3" cm="1">
        <f t="array" ref="J8264">+INDEX(G8264:H8264,,MATCH(Rates!$G$7,$G$4:$H$4,0))</f>
        <v>2.9435250000000002</v>
      </c>
    </row>
    <row r="8265" spans="2:10" x14ac:dyDescent="0.25">
      <c r="B8265" s="3">
        <v>12</v>
      </c>
      <c r="C8265" s="3">
        <v>10</v>
      </c>
      <c r="D8265" s="3">
        <v>12</v>
      </c>
      <c r="E8265" s="3">
        <v>4577.12</v>
      </c>
      <c r="F8265" s="3">
        <v>2288.56</v>
      </c>
      <c r="G8265" s="3">
        <f t="shared" si="256"/>
        <v>4.5771199999999999</v>
      </c>
      <c r="H8265" s="3">
        <f t="shared" si="257"/>
        <v>2.2885599999999999</v>
      </c>
      <c r="J8265" s="3" cm="1">
        <f t="array" ref="J8265">+INDEX(G8265:H8265,,MATCH(Rates!$G$7,$G$4:$H$4,0))</f>
        <v>4.5771199999999999</v>
      </c>
    </row>
    <row r="8266" spans="2:10" x14ac:dyDescent="0.25">
      <c r="B8266" s="3">
        <v>12</v>
      </c>
      <c r="C8266" s="3">
        <v>10</v>
      </c>
      <c r="D8266" s="3">
        <v>13</v>
      </c>
      <c r="E8266" s="3">
        <v>4358.5450000000001</v>
      </c>
      <c r="F8266" s="3">
        <v>2179.2719999999999</v>
      </c>
      <c r="G8266" s="3">
        <f t="shared" si="256"/>
        <v>4.3585450000000003</v>
      </c>
      <c r="H8266" s="3">
        <f t="shared" si="257"/>
        <v>2.1792720000000001</v>
      </c>
      <c r="J8266" s="3" cm="1">
        <f t="array" ref="J8266">+INDEX(G8266:H8266,,MATCH(Rates!$G$7,$G$4:$H$4,0))</f>
        <v>4.3585450000000003</v>
      </c>
    </row>
    <row r="8267" spans="2:10" x14ac:dyDescent="0.25">
      <c r="B8267" s="3">
        <v>12</v>
      </c>
      <c r="C8267" s="3">
        <v>10</v>
      </c>
      <c r="D8267" s="3">
        <v>14</v>
      </c>
      <c r="E8267" s="3">
        <v>3723.1309999999999</v>
      </c>
      <c r="F8267" s="3">
        <v>1861.5650000000001</v>
      </c>
      <c r="G8267" s="3">
        <f t="shared" si="256"/>
        <v>3.723131</v>
      </c>
      <c r="H8267" s="3">
        <f t="shared" si="257"/>
        <v>1.8615650000000001</v>
      </c>
      <c r="J8267" s="3" cm="1">
        <f t="array" ref="J8267">+INDEX(G8267:H8267,,MATCH(Rates!$G$7,$G$4:$H$4,0))</f>
        <v>3.723131</v>
      </c>
    </row>
    <row r="8268" spans="2:10" x14ac:dyDescent="0.25">
      <c r="B8268" s="3">
        <v>12</v>
      </c>
      <c r="C8268" s="3">
        <v>10</v>
      </c>
      <c r="D8268" s="3">
        <v>15</v>
      </c>
      <c r="E8268" s="3">
        <v>2106.4470000000001</v>
      </c>
      <c r="F8268" s="3">
        <v>1053.2239999999999</v>
      </c>
      <c r="G8268" s="3">
        <f t="shared" si="256"/>
        <v>2.1064470000000002</v>
      </c>
      <c r="H8268" s="3">
        <f t="shared" si="257"/>
        <v>1.0532239999999999</v>
      </c>
      <c r="J8268" s="3" cm="1">
        <f t="array" ref="J8268">+INDEX(G8268:H8268,,MATCH(Rates!$G$7,$G$4:$H$4,0))</f>
        <v>2.1064470000000002</v>
      </c>
    </row>
    <row r="8269" spans="2:10" x14ac:dyDescent="0.25">
      <c r="B8269" s="3">
        <v>12</v>
      </c>
      <c r="C8269" s="3">
        <v>10</v>
      </c>
      <c r="D8269" s="3">
        <v>16</v>
      </c>
      <c r="E8269" s="3">
        <v>113.642</v>
      </c>
      <c r="F8269" s="3">
        <v>56.820999999999998</v>
      </c>
      <c r="G8269" s="3">
        <f t="shared" si="256"/>
        <v>0.11364199999999999</v>
      </c>
      <c r="H8269" s="3">
        <f t="shared" si="257"/>
        <v>5.6820999999999997E-2</v>
      </c>
      <c r="J8269" s="3" cm="1">
        <f t="array" ref="J8269">+INDEX(G8269:H8269,,MATCH(Rates!$G$7,$G$4:$H$4,0))</f>
        <v>0.11364199999999999</v>
      </c>
    </row>
    <row r="8270" spans="2:10" x14ac:dyDescent="0.25">
      <c r="B8270" s="3">
        <v>12</v>
      </c>
      <c r="C8270" s="3">
        <v>10</v>
      </c>
      <c r="D8270" s="3">
        <v>17</v>
      </c>
      <c r="E8270" s="3">
        <v>0</v>
      </c>
      <c r="F8270" s="3">
        <v>0</v>
      </c>
      <c r="G8270" s="3">
        <f t="shared" si="256"/>
        <v>0</v>
      </c>
      <c r="H8270" s="3">
        <f t="shared" si="257"/>
        <v>0</v>
      </c>
      <c r="J8270" s="3" cm="1">
        <f t="array" ref="J8270">+INDEX(G8270:H8270,,MATCH(Rates!$G$7,$G$4:$H$4,0))</f>
        <v>0</v>
      </c>
    </row>
    <row r="8271" spans="2:10" x14ac:dyDescent="0.25">
      <c r="B8271" s="3">
        <v>12</v>
      </c>
      <c r="C8271" s="3">
        <v>10</v>
      </c>
      <c r="D8271" s="3">
        <v>18</v>
      </c>
      <c r="E8271" s="3">
        <v>0</v>
      </c>
      <c r="F8271" s="3">
        <v>0</v>
      </c>
      <c r="G8271" s="3">
        <f t="shared" si="256"/>
        <v>0</v>
      </c>
      <c r="H8271" s="3">
        <f t="shared" si="257"/>
        <v>0</v>
      </c>
      <c r="J8271" s="3" cm="1">
        <f t="array" ref="J8271">+INDEX(G8271:H8271,,MATCH(Rates!$G$7,$G$4:$H$4,0))</f>
        <v>0</v>
      </c>
    </row>
    <row r="8272" spans="2:10" x14ac:dyDescent="0.25">
      <c r="B8272" s="3">
        <v>12</v>
      </c>
      <c r="C8272" s="3">
        <v>10</v>
      </c>
      <c r="D8272" s="3">
        <v>19</v>
      </c>
      <c r="E8272" s="3">
        <v>0</v>
      </c>
      <c r="F8272" s="3">
        <v>0</v>
      </c>
      <c r="G8272" s="3">
        <f t="shared" si="256"/>
        <v>0</v>
      </c>
      <c r="H8272" s="3">
        <f t="shared" si="257"/>
        <v>0</v>
      </c>
      <c r="J8272" s="3" cm="1">
        <f t="array" ref="J8272">+INDEX(G8272:H8272,,MATCH(Rates!$G$7,$G$4:$H$4,0))</f>
        <v>0</v>
      </c>
    </row>
    <row r="8273" spans="2:10" x14ac:dyDescent="0.25">
      <c r="B8273" s="3">
        <v>12</v>
      </c>
      <c r="C8273" s="3">
        <v>10</v>
      </c>
      <c r="D8273" s="3">
        <v>20</v>
      </c>
      <c r="E8273" s="3">
        <v>0</v>
      </c>
      <c r="F8273" s="3">
        <v>0</v>
      </c>
      <c r="G8273" s="3">
        <f t="shared" si="256"/>
        <v>0</v>
      </c>
      <c r="H8273" s="3">
        <f t="shared" si="257"/>
        <v>0</v>
      </c>
      <c r="J8273" s="3" cm="1">
        <f t="array" ref="J8273">+INDEX(G8273:H8273,,MATCH(Rates!$G$7,$G$4:$H$4,0))</f>
        <v>0</v>
      </c>
    </row>
    <row r="8274" spans="2:10" x14ac:dyDescent="0.25">
      <c r="B8274" s="3">
        <v>12</v>
      </c>
      <c r="C8274" s="3">
        <v>10</v>
      </c>
      <c r="D8274" s="3">
        <v>21</v>
      </c>
      <c r="E8274" s="3">
        <v>0</v>
      </c>
      <c r="F8274" s="3">
        <v>0</v>
      </c>
      <c r="G8274" s="3">
        <f t="shared" si="256"/>
        <v>0</v>
      </c>
      <c r="H8274" s="3">
        <f t="shared" si="257"/>
        <v>0</v>
      </c>
      <c r="J8274" s="3" cm="1">
        <f t="array" ref="J8274">+INDEX(G8274:H8274,,MATCH(Rates!$G$7,$G$4:$H$4,0))</f>
        <v>0</v>
      </c>
    </row>
    <row r="8275" spans="2:10" x14ac:dyDescent="0.25">
      <c r="B8275" s="3">
        <v>12</v>
      </c>
      <c r="C8275" s="3">
        <v>10</v>
      </c>
      <c r="D8275" s="3">
        <v>22</v>
      </c>
      <c r="E8275" s="3">
        <v>0</v>
      </c>
      <c r="F8275" s="3">
        <v>0</v>
      </c>
      <c r="G8275" s="3">
        <f t="shared" si="256"/>
        <v>0</v>
      </c>
      <c r="H8275" s="3">
        <f t="shared" si="257"/>
        <v>0</v>
      </c>
      <c r="J8275" s="3" cm="1">
        <f t="array" ref="J8275">+INDEX(G8275:H8275,,MATCH(Rates!$G$7,$G$4:$H$4,0))</f>
        <v>0</v>
      </c>
    </row>
    <row r="8276" spans="2:10" x14ac:dyDescent="0.25">
      <c r="B8276" s="3">
        <v>12</v>
      </c>
      <c r="C8276" s="3">
        <v>10</v>
      </c>
      <c r="D8276" s="3">
        <v>23</v>
      </c>
      <c r="E8276" s="3">
        <v>0</v>
      </c>
      <c r="F8276" s="3">
        <v>0</v>
      </c>
      <c r="G8276" s="3">
        <f t="shared" si="256"/>
        <v>0</v>
      </c>
      <c r="H8276" s="3">
        <f t="shared" si="257"/>
        <v>0</v>
      </c>
      <c r="J8276" s="3" cm="1">
        <f t="array" ref="J8276">+INDEX(G8276:H8276,,MATCH(Rates!$G$7,$G$4:$H$4,0))</f>
        <v>0</v>
      </c>
    </row>
    <row r="8277" spans="2:10" x14ac:dyDescent="0.25">
      <c r="B8277" s="3">
        <v>12</v>
      </c>
      <c r="C8277" s="3">
        <v>11</v>
      </c>
      <c r="D8277" s="3">
        <v>0</v>
      </c>
      <c r="E8277" s="3">
        <v>0</v>
      </c>
      <c r="F8277" s="3">
        <v>0</v>
      </c>
      <c r="G8277" s="3">
        <f t="shared" ref="G8277:G8340" si="258">+E8277/1000</f>
        <v>0</v>
      </c>
      <c r="H8277" s="3">
        <f t="shared" ref="H8277:H8340" si="259">+F8277/1000</f>
        <v>0</v>
      </c>
      <c r="J8277" s="3" cm="1">
        <f t="array" ref="J8277">+INDEX(G8277:H8277,,MATCH(Rates!$G$7,$G$4:$H$4,0))</f>
        <v>0</v>
      </c>
    </row>
    <row r="8278" spans="2:10" x14ac:dyDescent="0.25">
      <c r="B8278" s="3">
        <v>12</v>
      </c>
      <c r="C8278" s="3">
        <v>11</v>
      </c>
      <c r="D8278" s="3">
        <v>1</v>
      </c>
      <c r="E8278" s="3">
        <v>0</v>
      </c>
      <c r="F8278" s="3">
        <v>0</v>
      </c>
      <c r="G8278" s="3">
        <f t="shared" si="258"/>
        <v>0</v>
      </c>
      <c r="H8278" s="3">
        <f t="shared" si="259"/>
        <v>0</v>
      </c>
      <c r="J8278" s="3" cm="1">
        <f t="array" ref="J8278">+INDEX(G8278:H8278,,MATCH(Rates!$G$7,$G$4:$H$4,0))</f>
        <v>0</v>
      </c>
    </row>
    <row r="8279" spans="2:10" x14ac:dyDescent="0.25">
      <c r="B8279" s="3">
        <v>12</v>
      </c>
      <c r="C8279" s="3">
        <v>11</v>
      </c>
      <c r="D8279" s="3">
        <v>2</v>
      </c>
      <c r="E8279" s="3">
        <v>0</v>
      </c>
      <c r="F8279" s="3">
        <v>0</v>
      </c>
      <c r="G8279" s="3">
        <f t="shared" si="258"/>
        <v>0</v>
      </c>
      <c r="H8279" s="3">
        <f t="shared" si="259"/>
        <v>0</v>
      </c>
      <c r="J8279" s="3" cm="1">
        <f t="array" ref="J8279">+INDEX(G8279:H8279,,MATCH(Rates!$G$7,$G$4:$H$4,0))</f>
        <v>0</v>
      </c>
    </row>
    <row r="8280" spans="2:10" x14ac:dyDescent="0.25">
      <c r="B8280" s="3">
        <v>12</v>
      </c>
      <c r="C8280" s="3">
        <v>11</v>
      </c>
      <c r="D8280" s="3">
        <v>3</v>
      </c>
      <c r="E8280" s="3">
        <v>0</v>
      </c>
      <c r="F8280" s="3">
        <v>0</v>
      </c>
      <c r="G8280" s="3">
        <f t="shared" si="258"/>
        <v>0</v>
      </c>
      <c r="H8280" s="3">
        <f t="shared" si="259"/>
        <v>0</v>
      </c>
      <c r="J8280" s="3" cm="1">
        <f t="array" ref="J8280">+INDEX(G8280:H8280,,MATCH(Rates!$G$7,$G$4:$H$4,0))</f>
        <v>0</v>
      </c>
    </row>
    <row r="8281" spans="2:10" x14ac:dyDescent="0.25">
      <c r="B8281" s="3">
        <v>12</v>
      </c>
      <c r="C8281" s="3">
        <v>11</v>
      </c>
      <c r="D8281" s="3">
        <v>4</v>
      </c>
      <c r="E8281" s="3">
        <v>0</v>
      </c>
      <c r="F8281" s="3">
        <v>0</v>
      </c>
      <c r="G8281" s="3">
        <f t="shared" si="258"/>
        <v>0</v>
      </c>
      <c r="H8281" s="3">
        <f t="shared" si="259"/>
        <v>0</v>
      </c>
      <c r="J8281" s="3" cm="1">
        <f t="array" ref="J8281">+INDEX(G8281:H8281,,MATCH(Rates!$G$7,$G$4:$H$4,0))</f>
        <v>0</v>
      </c>
    </row>
    <row r="8282" spans="2:10" x14ac:dyDescent="0.25">
      <c r="B8282" s="3">
        <v>12</v>
      </c>
      <c r="C8282" s="3">
        <v>11</v>
      </c>
      <c r="D8282" s="3">
        <v>5</v>
      </c>
      <c r="E8282" s="3">
        <v>0</v>
      </c>
      <c r="F8282" s="3">
        <v>0</v>
      </c>
      <c r="G8282" s="3">
        <f t="shared" si="258"/>
        <v>0</v>
      </c>
      <c r="H8282" s="3">
        <f t="shared" si="259"/>
        <v>0</v>
      </c>
      <c r="J8282" s="3" cm="1">
        <f t="array" ref="J8282">+INDEX(G8282:H8282,,MATCH(Rates!$G$7,$G$4:$H$4,0))</f>
        <v>0</v>
      </c>
    </row>
    <row r="8283" spans="2:10" x14ac:dyDescent="0.25">
      <c r="B8283" s="3">
        <v>12</v>
      </c>
      <c r="C8283" s="3">
        <v>11</v>
      </c>
      <c r="D8283" s="3">
        <v>6</v>
      </c>
      <c r="E8283" s="3">
        <v>0</v>
      </c>
      <c r="F8283" s="3">
        <v>0</v>
      </c>
      <c r="G8283" s="3">
        <f t="shared" si="258"/>
        <v>0</v>
      </c>
      <c r="H8283" s="3">
        <f t="shared" si="259"/>
        <v>0</v>
      </c>
      <c r="J8283" s="3" cm="1">
        <f t="array" ref="J8283">+INDEX(G8283:H8283,,MATCH(Rates!$G$7,$G$4:$H$4,0))</f>
        <v>0</v>
      </c>
    </row>
    <row r="8284" spans="2:10" x14ac:dyDescent="0.25">
      <c r="B8284" s="3">
        <v>12</v>
      </c>
      <c r="C8284" s="3">
        <v>11</v>
      </c>
      <c r="D8284" s="3">
        <v>7</v>
      </c>
      <c r="E8284" s="3">
        <v>0</v>
      </c>
      <c r="F8284" s="3">
        <v>0</v>
      </c>
      <c r="G8284" s="3">
        <f t="shared" si="258"/>
        <v>0</v>
      </c>
      <c r="H8284" s="3">
        <f t="shared" si="259"/>
        <v>0</v>
      </c>
      <c r="J8284" s="3" cm="1">
        <f t="array" ref="J8284">+INDEX(G8284:H8284,,MATCH(Rates!$G$7,$G$4:$H$4,0))</f>
        <v>0</v>
      </c>
    </row>
    <row r="8285" spans="2:10" x14ac:dyDescent="0.25">
      <c r="B8285" s="3">
        <v>12</v>
      </c>
      <c r="C8285" s="3">
        <v>11</v>
      </c>
      <c r="D8285" s="3">
        <v>8</v>
      </c>
      <c r="E8285" s="3">
        <v>125.754</v>
      </c>
      <c r="F8285" s="3">
        <v>62.877000000000002</v>
      </c>
      <c r="G8285" s="3">
        <f t="shared" si="258"/>
        <v>0.125754</v>
      </c>
      <c r="H8285" s="3">
        <f t="shared" si="259"/>
        <v>6.2877000000000002E-2</v>
      </c>
      <c r="J8285" s="3" cm="1">
        <f t="array" ref="J8285">+INDEX(G8285:H8285,,MATCH(Rates!$G$7,$G$4:$H$4,0))</f>
        <v>0.125754</v>
      </c>
    </row>
    <row r="8286" spans="2:10" x14ac:dyDescent="0.25">
      <c r="B8286" s="3">
        <v>12</v>
      </c>
      <c r="C8286" s="3">
        <v>11</v>
      </c>
      <c r="D8286" s="3">
        <v>9</v>
      </c>
      <c r="E8286" s="3">
        <v>1627.6949999999999</v>
      </c>
      <c r="F8286" s="3">
        <v>813.84799999999996</v>
      </c>
      <c r="G8286" s="3">
        <f t="shared" si="258"/>
        <v>1.6276949999999999</v>
      </c>
      <c r="H8286" s="3">
        <f t="shared" si="259"/>
        <v>0.8138479999999999</v>
      </c>
      <c r="J8286" s="3" cm="1">
        <f t="array" ref="J8286">+INDEX(G8286:H8286,,MATCH(Rates!$G$7,$G$4:$H$4,0))</f>
        <v>1.6276949999999999</v>
      </c>
    </row>
    <row r="8287" spans="2:10" x14ac:dyDescent="0.25">
      <c r="B8287" s="3">
        <v>12</v>
      </c>
      <c r="C8287" s="3">
        <v>11</v>
      </c>
      <c r="D8287" s="3">
        <v>10</v>
      </c>
      <c r="E8287" s="3">
        <v>2800.7820000000002</v>
      </c>
      <c r="F8287" s="3">
        <v>1400.3910000000001</v>
      </c>
      <c r="G8287" s="3">
        <f t="shared" si="258"/>
        <v>2.8007820000000003</v>
      </c>
      <c r="H8287" s="3">
        <f t="shared" si="259"/>
        <v>1.4003910000000002</v>
      </c>
      <c r="J8287" s="3" cm="1">
        <f t="array" ref="J8287">+INDEX(G8287:H8287,,MATCH(Rates!$G$7,$G$4:$H$4,0))</f>
        <v>2.8007820000000003</v>
      </c>
    </row>
    <row r="8288" spans="2:10" x14ac:dyDescent="0.25">
      <c r="B8288" s="3">
        <v>12</v>
      </c>
      <c r="C8288" s="3">
        <v>11</v>
      </c>
      <c r="D8288" s="3">
        <v>11</v>
      </c>
      <c r="E8288" s="3">
        <v>3281.232</v>
      </c>
      <c r="F8288" s="3">
        <v>1640.616</v>
      </c>
      <c r="G8288" s="3">
        <f t="shared" si="258"/>
        <v>3.2812320000000001</v>
      </c>
      <c r="H8288" s="3">
        <f t="shared" si="259"/>
        <v>1.6406160000000001</v>
      </c>
      <c r="J8288" s="3" cm="1">
        <f t="array" ref="J8288">+INDEX(G8288:H8288,,MATCH(Rates!$G$7,$G$4:$H$4,0))</f>
        <v>3.2812320000000001</v>
      </c>
    </row>
    <row r="8289" spans="2:10" x14ac:dyDescent="0.25">
      <c r="B8289" s="3">
        <v>12</v>
      </c>
      <c r="C8289" s="3">
        <v>11</v>
      </c>
      <c r="D8289" s="3">
        <v>12</v>
      </c>
      <c r="E8289" s="3">
        <v>2699.16</v>
      </c>
      <c r="F8289" s="3">
        <v>1349.58</v>
      </c>
      <c r="G8289" s="3">
        <f t="shared" si="258"/>
        <v>2.69916</v>
      </c>
      <c r="H8289" s="3">
        <f t="shared" si="259"/>
        <v>1.34958</v>
      </c>
      <c r="J8289" s="3" cm="1">
        <f t="array" ref="J8289">+INDEX(G8289:H8289,,MATCH(Rates!$G$7,$G$4:$H$4,0))</f>
        <v>2.69916</v>
      </c>
    </row>
    <row r="8290" spans="2:10" x14ac:dyDescent="0.25">
      <c r="B8290" s="3">
        <v>12</v>
      </c>
      <c r="C8290" s="3">
        <v>11</v>
      </c>
      <c r="D8290" s="3">
        <v>13</v>
      </c>
      <c r="E8290" s="3">
        <v>2649.319</v>
      </c>
      <c r="F8290" s="3">
        <v>1324.66</v>
      </c>
      <c r="G8290" s="3">
        <f t="shared" si="258"/>
        <v>2.6493189999999998</v>
      </c>
      <c r="H8290" s="3">
        <f t="shared" si="259"/>
        <v>1.3246600000000002</v>
      </c>
      <c r="J8290" s="3" cm="1">
        <f t="array" ref="J8290">+INDEX(G8290:H8290,,MATCH(Rates!$G$7,$G$4:$H$4,0))</f>
        <v>2.6493189999999998</v>
      </c>
    </row>
    <row r="8291" spans="2:10" x14ac:dyDescent="0.25">
      <c r="B8291" s="3">
        <v>12</v>
      </c>
      <c r="C8291" s="3">
        <v>11</v>
      </c>
      <c r="D8291" s="3">
        <v>14</v>
      </c>
      <c r="E8291" s="3">
        <v>1345.913</v>
      </c>
      <c r="F8291" s="3">
        <v>672.95699999999999</v>
      </c>
      <c r="G8291" s="3">
        <f t="shared" si="258"/>
        <v>1.3459129999999999</v>
      </c>
      <c r="H8291" s="3">
        <f t="shared" si="259"/>
        <v>0.67295700000000003</v>
      </c>
      <c r="J8291" s="3" cm="1">
        <f t="array" ref="J8291">+INDEX(G8291:H8291,,MATCH(Rates!$G$7,$G$4:$H$4,0))</f>
        <v>1.3459129999999999</v>
      </c>
    </row>
    <row r="8292" spans="2:10" x14ac:dyDescent="0.25">
      <c r="B8292" s="3">
        <v>12</v>
      </c>
      <c r="C8292" s="3">
        <v>11</v>
      </c>
      <c r="D8292" s="3">
        <v>15</v>
      </c>
      <c r="E8292" s="3">
        <v>830.22199999999998</v>
      </c>
      <c r="F8292" s="3">
        <v>415.11099999999999</v>
      </c>
      <c r="G8292" s="3">
        <f t="shared" si="258"/>
        <v>0.83022200000000002</v>
      </c>
      <c r="H8292" s="3">
        <f t="shared" si="259"/>
        <v>0.41511100000000001</v>
      </c>
      <c r="J8292" s="3" cm="1">
        <f t="array" ref="J8292">+INDEX(G8292:H8292,,MATCH(Rates!$G$7,$G$4:$H$4,0))</f>
        <v>0.83022200000000002</v>
      </c>
    </row>
    <row r="8293" spans="2:10" x14ac:dyDescent="0.25">
      <c r="B8293" s="3">
        <v>12</v>
      </c>
      <c r="C8293" s="3">
        <v>11</v>
      </c>
      <c r="D8293" s="3">
        <v>16</v>
      </c>
      <c r="E8293" s="3">
        <v>191.54499999999999</v>
      </c>
      <c r="F8293" s="3">
        <v>95.772999999999996</v>
      </c>
      <c r="G8293" s="3">
        <f t="shared" si="258"/>
        <v>0.19154499999999999</v>
      </c>
      <c r="H8293" s="3">
        <f t="shared" si="259"/>
        <v>9.5772999999999997E-2</v>
      </c>
      <c r="J8293" s="3" cm="1">
        <f t="array" ref="J8293">+INDEX(G8293:H8293,,MATCH(Rates!$G$7,$G$4:$H$4,0))</f>
        <v>0.19154499999999999</v>
      </c>
    </row>
    <row r="8294" spans="2:10" x14ac:dyDescent="0.25">
      <c r="B8294" s="3">
        <v>12</v>
      </c>
      <c r="C8294" s="3">
        <v>11</v>
      </c>
      <c r="D8294" s="3">
        <v>17</v>
      </c>
      <c r="E8294" s="3">
        <v>0</v>
      </c>
      <c r="F8294" s="3">
        <v>0</v>
      </c>
      <c r="G8294" s="3">
        <f t="shared" si="258"/>
        <v>0</v>
      </c>
      <c r="H8294" s="3">
        <f t="shared" si="259"/>
        <v>0</v>
      </c>
      <c r="J8294" s="3" cm="1">
        <f t="array" ref="J8294">+INDEX(G8294:H8294,,MATCH(Rates!$G$7,$G$4:$H$4,0))</f>
        <v>0</v>
      </c>
    </row>
    <row r="8295" spans="2:10" x14ac:dyDescent="0.25">
      <c r="B8295" s="3">
        <v>12</v>
      </c>
      <c r="C8295" s="3">
        <v>11</v>
      </c>
      <c r="D8295" s="3">
        <v>18</v>
      </c>
      <c r="E8295" s="3">
        <v>0</v>
      </c>
      <c r="F8295" s="3">
        <v>0</v>
      </c>
      <c r="G8295" s="3">
        <f t="shared" si="258"/>
        <v>0</v>
      </c>
      <c r="H8295" s="3">
        <f t="shared" si="259"/>
        <v>0</v>
      </c>
      <c r="J8295" s="3" cm="1">
        <f t="array" ref="J8295">+INDEX(G8295:H8295,,MATCH(Rates!$G$7,$G$4:$H$4,0))</f>
        <v>0</v>
      </c>
    </row>
    <row r="8296" spans="2:10" x14ac:dyDescent="0.25">
      <c r="B8296" s="3">
        <v>12</v>
      </c>
      <c r="C8296" s="3">
        <v>11</v>
      </c>
      <c r="D8296" s="3">
        <v>19</v>
      </c>
      <c r="E8296" s="3">
        <v>0</v>
      </c>
      <c r="F8296" s="3">
        <v>0</v>
      </c>
      <c r="G8296" s="3">
        <f t="shared" si="258"/>
        <v>0</v>
      </c>
      <c r="H8296" s="3">
        <f t="shared" si="259"/>
        <v>0</v>
      </c>
      <c r="J8296" s="3" cm="1">
        <f t="array" ref="J8296">+INDEX(G8296:H8296,,MATCH(Rates!$G$7,$G$4:$H$4,0))</f>
        <v>0</v>
      </c>
    </row>
    <row r="8297" spans="2:10" x14ac:dyDescent="0.25">
      <c r="B8297" s="3">
        <v>12</v>
      </c>
      <c r="C8297" s="3">
        <v>11</v>
      </c>
      <c r="D8297" s="3">
        <v>20</v>
      </c>
      <c r="E8297" s="3">
        <v>0</v>
      </c>
      <c r="F8297" s="3">
        <v>0</v>
      </c>
      <c r="G8297" s="3">
        <f t="shared" si="258"/>
        <v>0</v>
      </c>
      <c r="H8297" s="3">
        <f t="shared" si="259"/>
        <v>0</v>
      </c>
      <c r="J8297" s="3" cm="1">
        <f t="array" ref="J8297">+INDEX(G8297:H8297,,MATCH(Rates!$G$7,$G$4:$H$4,0))</f>
        <v>0</v>
      </c>
    </row>
    <row r="8298" spans="2:10" x14ac:dyDescent="0.25">
      <c r="B8298" s="3">
        <v>12</v>
      </c>
      <c r="C8298" s="3">
        <v>11</v>
      </c>
      <c r="D8298" s="3">
        <v>21</v>
      </c>
      <c r="E8298" s="3">
        <v>0</v>
      </c>
      <c r="F8298" s="3">
        <v>0</v>
      </c>
      <c r="G8298" s="3">
        <f t="shared" si="258"/>
        <v>0</v>
      </c>
      <c r="H8298" s="3">
        <f t="shared" si="259"/>
        <v>0</v>
      </c>
      <c r="J8298" s="3" cm="1">
        <f t="array" ref="J8298">+INDEX(G8298:H8298,,MATCH(Rates!$G$7,$G$4:$H$4,0))</f>
        <v>0</v>
      </c>
    </row>
    <row r="8299" spans="2:10" x14ac:dyDescent="0.25">
      <c r="B8299" s="3">
        <v>12</v>
      </c>
      <c r="C8299" s="3">
        <v>11</v>
      </c>
      <c r="D8299" s="3">
        <v>22</v>
      </c>
      <c r="E8299" s="3">
        <v>0</v>
      </c>
      <c r="F8299" s="3">
        <v>0</v>
      </c>
      <c r="G8299" s="3">
        <f t="shared" si="258"/>
        <v>0</v>
      </c>
      <c r="H8299" s="3">
        <f t="shared" si="259"/>
        <v>0</v>
      </c>
      <c r="J8299" s="3" cm="1">
        <f t="array" ref="J8299">+INDEX(G8299:H8299,,MATCH(Rates!$G$7,$G$4:$H$4,0))</f>
        <v>0</v>
      </c>
    </row>
    <row r="8300" spans="2:10" x14ac:dyDescent="0.25">
      <c r="B8300" s="3">
        <v>12</v>
      </c>
      <c r="C8300" s="3">
        <v>11</v>
      </c>
      <c r="D8300" s="3">
        <v>23</v>
      </c>
      <c r="E8300" s="3">
        <v>0</v>
      </c>
      <c r="F8300" s="3">
        <v>0</v>
      </c>
      <c r="G8300" s="3">
        <f t="shared" si="258"/>
        <v>0</v>
      </c>
      <c r="H8300" s="3">
        <f t="shared" si="259"/>
        <v>0</v>
      </c>
      <c r="J8300" s="3" cm="1">
        <f t="array" ref="J8300">+INDEX(G8300:H8300,,MATCH(Rates!$G$7,$G$4:$H$4,0))</f>
        <v>0</v>
      </c>
    </row>
    <row r="8301" spans="2:10" x14ac:dyDescent="0.25">
      <c r="B8301" s="3">
        <v>12</v>
      </c>
      <c r="C8301" s="3">
        <v>12</v>
      </c>
      <c r="D8301" s="3">
        <v>0</v>
      </c>
      <c r="E8301" s="3">
        <v>0</v>
      </c>
      <c r="F8301" s="3">
        <v>0</v>
      </c>
      <c r="G8301" s="3">
        <f t="shared" si="258"/>
        <v>0</v>
      </c>
      <c r="H8301" s="3">
        <f t="shared" si="259"/>
        <v>0</v>
      </c>
      <c r="J8301" s="3" cm="1">
        <f t="array" ref="J8301">+INDEX(G8301:H8301,,MATCH(Rates!$G$7,$G$4:$H$4,0))</f>
        <v>0</v>
      </c>
    </row>
    <row r="8302" spans="2:10" x14ac:dyDescent="0.25">
      <c r="B8302" s="3">
        <v>12</v>
      </c>
      <c r="C8302" s="3">
        <v>12</v>
      </c>
      <c r="D8302" s="3">
        <v>1</v>
      </c>
      <c r="E8302" s="3">
        <v>0</v>
      </c>
      <c r="F8302" s="3">
        <v>0</v>
      </c>
      <c r="G8302" s="3">
        <f t="shared" si="258"/>
        <v>0</v>
      </c>
      <c r="H8302" s="3">
        <f t="shared" si="259"/>
        <v>0</v>
      </c>
      <c r="J8302" s="3" cm="1">
        <f t="array" ref="J8302">+INDEX(G8302:H8302,,MATCH(Rates!$G$7,$G$4:$H$4,0))</f>
        <v>0</v>
      </c>
    </row>
    <row r="8303" spans="2:10" x14ac:dyDescent="0.25">
      <c r="B8303" s="3">
        <v>12</v>
      </c>
      <c r="C8303" s="3">
        <v>12</v>
      </c>
      <c r="D8303" s="3">
        <v>2</v>
      </c>
      <c r="E8303" s="3">
        <v>0</v>
      </c>
      <c r="F8303" s="3">
        <v>0</v>
      </c>
      <c r="G8303" s="3">
        <f t="shared" si="258"/>
        <v>0</v>
      </c>
      <c r="H8303" s="3">
        <f t="shared" si="259"/>
        <v>0</v>
      </c>
      <c r="J8303" s="3" cm="1">
        <f t="array" ref="J8303">+INDEX(G8303:H8303,,MATCH(Rates!$G$7,$G$4:$H$4,0))</f>
        <v>0</v>
      </c>
    </row>
    <row r="8304" spans="2:10" x14ac:dyDescent="0.25">
      <c r="B8304" s="3">
        <v>12</v>
      </c>
      <c r="C8304" s="3">
        <v>12</v>
      </c>
      <c r="D8304" s="3">
        <v>3</v>
      </c>
      <c r="E8304" s="3">
        <v>0</v>
      </c>
      <c r="F8304" s="3">
        <v>0</v>
      </c>
      <c r="G8304" s="3">
        <f t="shared" si="258"/>
        <v>0</v>
      </c>
      <c r="H8304" s="3">
        <f t="shared" si="259"/>
        <v>0</v>
      </c>
      <c r="J8304" s="3" cm="1">
        <f t="array" ref="J8304">+INDEX(G8304:H8304,,MATCH(Rates!$G$7,$G$4:$H$4,0))</f>
        <v>0</v>
      </c>
    </row>
    <row r="8305" spans="2:10" x14ac:dyDescent="0.25">
      <c r="B8305" s="3">
        <v>12</v>
      </c>
      <c r="C8305" s="3">
        <v>12</v>
      </c>
      <c r="D8305" s="3">
        <v>4</v>
      </c>
      <c r="E8305" s="3">
        <v>0</v>
      </c>
      <c r="F8305" s="3">
        <v>0</v>
      </c>
      <c r="G8305" s="3">
        <f t="shared" si="258"/>
        <v>0</v>
      </c>
      <c r="H8305" s="3">
        <f t="shared" si="259"/>
        <v>0</v>
      </c>
      <c r="J8305" s="3" cm="1">
        <f t="array" ref="J8305">+INDEX(G8305:H8305,,MATCH(Rates!$G$7,$G$4:$H$4,0))</f>
        <v>0</v>
      </c>
    </row>
    <row r="8306" spans="2:10" x14ac:dyDescent="0.25">
      <c r="B8306" s="3">
        <v>12</v>
      </c>
      <c r="C8306" s="3">
        <v>12</v>
      </c>
      <c r="D8306" s="3">
        <v>5</v>
      </c>
      <c r="E8306" s="3">
        <v>0</v>
      </c>
      <c r="F8306" s="3">
        <v>0</v>
      </c>
      <c r="G8306" s="3">
        <f t="shared" si="258"/>
        <v>0</v>
      </c>
      <c r="H8306" s="3">
        <f t="shared" si="259"/>
        <v>0</v>
      </c>
      <c r="J8306" s="3" cm="1">
        <f t="array" ref="J8306">+INDEX(G8306:H8306,,MATCH(Rates!$G$7,$G$4:$H$4,0))</f>
        <v>0</v>
      </c>
    </row>
    <row r="8307" spans="2:10" x14ac:dyDescent="0.25">
      <c r="B8307" s="3">
        <v>12</v>
      </c>
      <c r="C8307" s="3">
        <v>12</v>
      </c>
      <c r="D8307" s="3">
        <v>6</v>
      </c>
      <c r="E8307" s="3">
        <v>0</v>
      </c>
      <c r="F8307" s="3">
        <v>0</v>
      </c>
      <c r="G8307" s="3">
        <f t="shared" si="258"/>
        <v>0</v>
      </c>
      <c r="H8307" s="3">
        <f t="shared" si="259"/>
        <v>0</v>
      </c>
      <c r="J8307" s="3" cm="1">
        <f t="array" ref="J8307">+INDEX(G8307:H8307,,MATCH(Rates!$G$7,$G$4:$H$4,0))</f>
        <v>0</v>
      </c>
    </row>
    <row r="8308" spans="2:10" x14ac:dyDescent="0.25">
      <c r="B8308" s="3">
        <v>12</v>
      </c>
      <c r="C8308" s="3">
        <v>12</v>
      </c>
      <c r="D8308" s="3">
        <v>7</v>
      </c>
      <c r="E8308" s="3">
        <v>0</v>
      </c>
      <c r="F8308" s="3">
        <v>0</v>
      </c>
      <c r="G8308" s="3">
        <f t="shared" si="258"/>
        <v>0</v>
      </c>
      <c r="H8308" s="3">
        <f t="shared" si="259"/>
        <v>0</v>
      </c>
      <c r="J8308" s="3" cm="1">
        <f t="array" ref="J8308">+INDEX(G8308:H8308,,MATCH(Rates!$G$7,$G$4:$H$4,0))</f>
        <v>0</v>
      </c>
    </row>
    <row r="8309" spans="2:10" x14ac:dyDescent="0.25">
      <c r="B8309" s="3">
        <v>12</v>
      </c>
      <c r="C8309" s="3">
        <v>12</v>
      </c>
      <c r="D8309" s="3">
        <v>8</v>
      </c>
      <c r="E8309" s="3">
        <v>582.30100000000004</v>
      </c>
      <c r="F8309" s="3">
        <v>291.14999999999998</v>
      </c>
      <c r="G8309" s="3">
        <f t="shared" si="258"/>
        <v>0.58230100000000007</v>
      </c>
      <c r="H8309" s="3">
        <f t="shared" si="259"/>
        <v>0.29114999999999996</v>
      </c>
      <c r="J8309" s="3" cm="1">
        <f t="array" ref="J8309">+INDEX(G8309:H8309,,MATCH(Rates!$G$7,$G$4:$H$4,0))</f>
        <v>0.58230100000000007</v>
      </c>
    </row>
    <row r="8310" spans="2:10" x14ac:dyDescent="0.25">
      <c r="B8310" s="3">
        <v>12</v>
      </c>
      <c r="C8310" s="3">
        <v>12</v>
      </c>
      <c r="D8310" s="3">
        <v>9</v>
      </c>
      <c r="E8310" s="3">
        <v>1934.664</v>
      </c>
      <c r="F8310" s="3">
        <v>967.33199999999999</v>
      </c>
      <c r="G8310" s="3">
        <f t="shared" si="258"/>
        <v>1.9346639999999999</v>
      </c>
      <c r="H8310" s="3">
        <f t="shared" si="259"/>
        <v>0.96733199999999997</v>
      </c>
      <c r="J8310" s="3" cm="1">
        <f t="array" ref="J8310">+INDEX(G8310:H8310,,MATCH(Rates!$G$7,$G$4:$H$4,0))</f>
        <v>1.9346639999999999</v>
      </c>
    </row>
    <row r="8311" spans="2:10" x14ac:dyDescent="0.25">
      <c r="B8311" s="3">
        <v>12</v>
      </c>
      <c r="C8311" s="3">
        <v>12</v>
      </c>
      <c r="D8311" s="3">
        <v>10</v>
      </c>
      <c r="E8311" s="3">
        <v>2140.181</v>
      </c>
      <c r="F8311" s="3">
        <v>1070.0899999999999</v>
      </c>
      <c r="G8311" s="3">
        <f t="shared" si="258"/>
        <v>2.1401810000000001</v>
      </c>
      <c r="H8311" s="3">
        <f t="shared" si="259"/>
        <v>1.07009</v>
      </c>
      <c r="J8311" s="3" cm="1">
        <f t="array" ref="J8311">+INDEX(G8311:H8311,,MATCH(Rates!$G$7,$G$4:$H$4,0))</f>
        <v>2.1401810000000001</v>
      </c>
    </row>
    <row r="8312" spans="2:10" x14ac:dyDescent="0.25">
      <c r="B8312" s="3">
        <v>12</v>
      </c>
      <c r="C8312" s="3">
        <v>12</v>
      </c>
      <c r="D8312" s="3">
        <v>11</v>
      </c>
      <c r="E8312" s="3">
        <v>3576.8560000000002</v>
      </c>
      <c r="F8312" s="3">
        <v>1788.4280000000001</v>
      </c>
      <c r="G8312" s="3">
        <f t="shared" si="258"/>
        <v>3.5768560000000003</v>
      </c>
      <c r="H8312" s="3">
        <f t="shared" si="259"/>
        <v>1.7884280000000001</v>
      </c>
      <c r="J8312" s="3" cm="1">
        <f t="array" ref="J8312">+INDEX(G8312:H8312,,MATCH(Rates!$G$7,$G$4:$H$4,0))</f>
        <v>3.5768560000000003</v>
      </c>
    </row>
    <row r="8313" spans="2:10" x14ac:dyDescent="0.25">
      <c r="B8313" s="3">
        <v>12</v>
      </c>
      <c r="C8313" s="3">
        <v>12</v>
      </c>
      <c r="D8313" s="3">
        <v>12</v>
      </c>
      <c r="E8313" s="3">
        <v>3250.2080000000001</v>
      </c>
      <c r="F8313" s="3">
        <v>1625.104</v>
      </c>
      <c r="G8313" s="3">
        <f t="shared" si="258"/>
        <v>3.2502080000000002</v>
      </c>
      <c r="H8313" s="3">
        <f t="shared" si="259"/>
        <v>1.6251040000000001</v>
      </c>
      <c r="J8313" s="3" cm="1">
        <f t="array" ref="J8313">+INDEX(G8313:H8313,,MATCH(Rates!$G$7,$G$4:$H$4,0))</f>
        <v>3.2502080000000002</v>
      </c>
    </row>
    <row r="8314" spans="2:10" x14ac:dyDescent="0.25">
      <c r="B8314" s="3">
        <v>12</v>
      </c>
      <c r="C8314" s="3">
        <v>12</v>
      </c>
      <c r="D8314" s="3">
        <v>13</v>
      </c>
      <c r="E8314" s="3">
        <v>3168.7539999999999</v>
      </c>
      <c r="F8314" s="3">
        <v>1584.377</v>
      </c>
      <c r="G8314" s="3">
        <f t="shared" si="258"/>
        <v>3.1687539999999998</v>
      </c>
      <c r="H8314" s="3">
        <f t="shared" si="259"/>
        <v>1.5843769999999999</v>
      </c>
      <c r="J8314" s="3" cm="1">
        <f t="array" ref="J8314">+INDEX(G8314:H8314,,MATCH(Rates!$G$7,$G$4:$H$4,0))</f>
        <v>3.1687539999999998</v>
      </c>
    </row>
    <row r="8315" spans="2:10" x14ac:dyDescent="0.25">
      <c r="B8315" s="3">
        <v>12</v>
      </c>
      <c r="C8315" s="3">
        <v>12</v>
      </c>
      <c r="D8315" s="3">
        <v>14</v>
      </c>
      <c r="E8315" s="3">
        <v>675.10699999999997</v>
      </c>
      <c r="F8315" s="3">
        <v>337.55399999999997</v>
      </c>
      <c r="G8315" s="3">
        <f t="shared" si="258"/>
        <v>0.67510700000000001</v>
      </c>
      <c r="H8315" s="3">
        <f t="shared" si="259"/>
        <v>0.33755399999999997</v>
      </c>
      <c r="J8315" s="3" cm="1">
        <f t="array" ref="J8315">+INDEX(G8315:H8315,,MATCH(Rates!$G$7,$G$4:$H$4,0))</f>
        <v>0.67510700000000001</v>
      </c>
    </row>
    <row r="8316" spans="2:10" x14ac:dyDescent="0.25">
      <c r="B8316" s="3">
        <v>12</v>
      </c>
      <c r="C8316" s="3">
        <v>12</v>
      </c>
      <c r="D8316" s="3">
        <v>15</v>
      </c>
      <c r="E8316" s="3">
        <v>177.023</v>
      </c>
      <c r="F8316" s="3">
        <v>88.512</v>
      </c>
      <c r="G8316" s="3">
        <f t="shared" si="258"/>
        <v>0.17702299999999999</v>
      </c>
      <c r="H8316" s="3">
        <f t="shared" si="259"/>
        <v>8.8512000000000007E-2</v>
      </c>
      <c r="J8316" s="3" cm="1">
        <f t="array" ref="J8316">+INDEX(G8316:H8316,,MATCH(Rates!$G$7,$G$4:$H$4,0))</f>
        <v>0.17702299999999999</v>
      </c>
    </row>
    <row r="8317" spans="2:10" x14ac:dyDescent="0.25">
      <c r="B8317" s="3">
        <v>12</v>
      </c>
      <c r="C8317" s="3">
        <v>12</v>
      </c>
      <c r="D8317" s="3">
        <v>16</v>
      </c>
      <c r="E8317" s="3">
        <v>40.820999999999998</v>
      </c>
      <c r="F8317" s="3">
        <v>20.411000000000001</v>
      </c>
      <c r="G8317" s="3">
        <f t="shared" si="258"/>
        <v>4.0820999999999996E-2</v>
      </c>
      <c r="H8317" s="3">
        <f t="shared" si="259"/>
        <v>2.0411000000000002E-2</v>
      </c>
      <c r="J8317" s="3" cm="1">
        <f t="array" ref="J8317">+INDEX(G8317:H8317,,MATCH(Rates!$G$7,$G$4:$H$4,0))</f>
        <v>4.0820999999999996E-2</v>
      </c>
    </row>
    <row r="8318" spans="2:10" x14ac:dyDescent="0.25">
      <c r="B8318" s="3">
        <v>12</v>
      </c>
      <c r="C8318" s="3">
        <v>12</v>
      </c>
      <c r="D8318" s="3">
        <v>17</v>
      </c>
      <c r="E8318" s="3">
        <v>0</v>
      </c>
      <c r="F8318" s="3">
        <v>0</v>
      </c>
      <c r="G8318" s="3">
        <f t="shared" si="258"/>
        <v>0</v>
      </c>
      <c r="H8318" s="3">
        <f t="shared" si="259"/>
        <v>0</v>
      </c>
      <c r="J8318" s="3" cm="1">
        <f t="array" ref="J8318">+INDEX(G8318:H8318,,MATCH(Rates!$G$7,$G$4:$H$4,0))</f>
        <v>0</v>
      </c>
    </row>
    <row r="8319" spans="2:10" x14ac:dyDescent="0.25">
      <c r="B8319" s="3">
        <v>12</v>
      </c>
      <c r="C8319" s="3">
        <v>12</v>
      </c>
      <c r="D8319" s="3">
        <v>18</v>
      </c>
      <c r="E8319" s="3">
        <v>0</v>
      </c>
      <c r="F8319" s="3">
        <v>0</v>
      </c>
      <c r="G8319" s="3">
        <f t="shared" si="258"/>
        <v>0</v>
      </c>
      <c r="H8319" s="3">
        <f t="shared" si="259"/>
        <v>0</v>
      </c>
      <c r="J8319" s="3" cm="1">
        <f t="array" ref="J8319">+INDEX(G8319:H8319,,MATCH(Rates!$G$7,$G$4:$H$4,0))</f>
        <v>0</v>
      </c>
    </row>
    <row r="8320" spans="2:10" x14ac:dyDescent="0.25">
      <c r="B8320" s="3">
        <v>12</v>
      </c>
      <c r="C8320" s="3">
        <v>12</v>
      </c>
      <c r="D8320" s="3">
        <v>19</v>
      </c>
      <c r="E8320" s="3">
        <v>0</v>
      </c>
      <c r="F8320" s="3">
        <v>0</v>
      </c>
      <c r="G8320" s="3">
        <f t="shared" si="258"/>
        <v>0</v>
      </c>
      <c r="H8320" s="3">
        <f t="shared" si="259"/>
        <v>0</v>
      </c>
      <c r="J8320" s="3" cm="1">
        <f t="array" ref="J8320">+INDEX(G8320:H8320,,MATCH(Rates!$G$7,$G$4:$H$4,0))</f>
        <v>0</v>
      </c>
    </row>
    <row r="8321" spans="2:10" x14ac:dyDescent="0.25">
      <c r="B8321" s="3">
        <v>12</v>
      </c>
      <c r="C8321" s="3">
        <v>12</v>
      </c>
      <c r="D8321" s="3">
        <v>20</v>
      </c>
      <c r="E8321" s="3">
        <v>0</v>
      </c>
      <c r="F8321" s="3">
        <v>0</v>
      </c>
      <c r="G8321" s="3">
        <f t="shared" si="258"/>
        <v>0</v>
      </c>
      <c r="H8321" s="3">
        <f t="shared" si="259"/>
        <v>0</v>
      </c>
      <c r="J8321" s="3" cm="1">
        <f t="array" ref="J8321">+INDEX(G8321:H8321,,MATCH(Rates!$G$7,$G$4:$H$4,0))</f>
        <v>0</v>
      </c>
    </row>
    <row r="8322" spans="2:10" x14ac:dyDescent="0.25">
      <c r="B8322" s="3">
        <v>12</v>
      </c>
      <c r="C8322" s="3">
        <v>12</v>
      </c>
      <c r="D8322" s="3">
        <v>21</v>
      </c>
      <c r="E8322" s="3">
        <v>0</v>
      </c>
      <c r="F8322" s="3">
        <v>0</v>
      </c>
      <c r="G8322" s="3">
        <f t="shared" si="258"/>
        <v>0</v>
      </c>
      <c r="H8322" s="3">
        <f t="shared" si="259"/>
        <v>0</v>
      </c>
      <c r="J8322" s="3" cm="1">
        <f t="array" ref="J8322">+INDEX(G8322:H8322,,MATCH(Rates!$G$7,$G$4:$H$4,0))</f>
        <v>0</v>
      </c>
    </row>
    <row r="8323" spans="2:10" x14ac:dyDescent="0.25">
      <c r="B8323" s="3">
        <v>12</v>
      </c>
      <c r="C8323" s="3">
        <v>12</v>
      </c>
      <c r="D8323" s="3">
        <v>22</v>
      </c>
      <c r="E8323" s="3">
        <v>0</v>
      </c>
      <c r="F8323" s="3">
        <v>0</v>
      </c>
      <c r="G8323" s="3">
        <f t="shared" si="258"/>
        <v>0</v>
      </c>
      <c r="H8323" s="3">
        <f t="shared" si="259"/>
        <v>0</v>
      </c>
      <c r="J8323" s="3" cm="1">
        <f t="array" ref="J8323">+INDEX(G8323:H8323,,MATCH(Rates!$G$7,$G$4:$H$4,0))</f>
        <v>0</v>
      </c>
    </row>
    <row r="8324" spans="2:10" x14ac:dyDescent="0.25">
      <c r="B8324" s="3">
        <v>12</v>
      </c>
      <c r="C8324" s="3">
        <v>12</v>
      </c>
      <c r="D8324" s="3">
        <v>23</v>
      </c>
      <c r="E8324" s="3">
        <v>0</v>
      </c>
      <c r="F8324" s="3">
        <v>0</v>
      </c>
      <c r="G8324" s="3">
        <f t="shared" si="258"/>
        <v>0</v>
      </c>
      <c r="H8324" s="3">
        <f t="shared" si="259"/>
        <v>0</v>
      </c>
      <c r="J8324" s="3" cm="1">
        <f t="array" ref="J8324">+INDEX(G8324:H8324,,MATCH(Rates!$G$7,$G$4:$H$4,0))</f>
        <v>0</v>
      </c>
    </row>
    <row r="8325" spans="2:10" x14ac:dyDescent="0.25">
      <c r="B8325" s="3">
        <v>12</v>
      </c>
      <c r="C8325" s="3">
        <v>13</v>
      </c>
      <c r="D8325" s="3">
        <v>0</v>
      </c>
      <c r="E8325" s="3">
        <v>0</v>
      </c>
      <c r="F8325" s="3">
        <v>0</v>
      </c>
      <c r="G8325" s="3">
        <f t="shared" si="258"/>
        <v>0</v>
      </c>
      <c r="H8325" s="3">
        <f t="shared" si="259"/>
        <v>0</v>
      </c>
      <c r="J8325" s="3" cm="1">
        <f t="array" ref="J8325">+INDEX(G8325:H8325,,MATCH(Rates!$G$7,$G$4:$H$4,0))</f>
        <v>0</v>
      </c>
    </row>
    <row r="8326" spans="2:10" x14ac:dyDescent="0.25">
      <c r="B8326" s="3">
        <v>12</v>
      </c>
      <c r="C8326" s="3">
        <v>13</v>
      </c>
      <c r="D8326" s="3">
        <v>1</v>
      </c>
      <c r="E8326" s="3">
        <v>0</v>
      </c>
      <c r="F8326" s="3">
        <v>0</v>
      </c>
      <c r="G8326" s="3">
        <f t="shared" si="258"/>
        <v>0</v>
      </c>
      <c r="H8326" s="3">
        <f t="shared" si="259"/>
        <v>0</v>
      </c>
      <c r="J8326" s="3" cm="1">
        <f t="array" ref="J8326">+INDEX(G8326:H8326,,MATCH(Rates!$G$7,$G$4:$H$4,0))</f>
        <v>0</v>
      </c>
    </row>
    <row r="8327" spans="2:10" x14ac:dyDescent="0.25">
      <c r="B8327" s="3">
        <v>12</v>
      </c>
      <c r="C8327" s="3">
        <v>13</v>
      </c>
      <c r="D8327" s="3">
        <v>2</v>
      </c>
      <c r="E8327" s="3">
        <v>0</v>
      </c>
      <c r="F8327" s="3">
        <v>0</v>
      </c>
      <c r="G8327" s="3">
        <f t="shared" si="258"/>
        <v>0</v>
      </c>
      <c r="H8327" s="3">
        <f t="shared" si="259"/>
        <v>0</v>
      </c>
      <c r="J8327" s="3" cm="1">
        <f t="array" ref="J8327">+INDEX(G8327:H8327,,MATCH(Rates!$G$7,$G$4:$H$4,0))</f>
        <v>0</v>
      </c>
    </row>
    <row r="8328" spans="2:10" x14ac:dyDescent="0.25">
      <c r="B8328" s="3">
        <v>12</v>
      </c>
      <c r="C8328" s="3">
        <v>13</v>
      </c>
      <c r="D8328" s="3">
        <v>3</v>
      </c>
      <c r="E8328" s="3">
        <v>0</v>
      </c>
      <c r="F8328" s="3">
        <v>0</v>
      </c>
      <c r="G8328" s="3">
        <f t="shared" si="258"/>
        <v>0</v>
      </c>
      <c r="H8328" s="3">
        <f t="shared" si="259"/>
        <v>0</v>
      </c>
      <c r="J8328" s="3" cm="1">
        <f t="array" ref="J8328">+INDEX(G8328:H8328,,MATCH(Rates!$G$7,$G$4:$H$4,0))</f>
        <v>0</v>
      </c>
    </row>
    <row r="8329" spans="2:10" x14ac:dyDescent="0.25">
      <c r="B8329" s="3">
        <v>12</v>
      </c>
      <c r="C8329" s="3">
        <v>13</v>
      </c>
      <c r="D8329" s="3">
        <v>4</v>
      </c>
      <c r="E8329" s="3">
        <v>0</v>
      </c>
      <c r="F8329" s="3">
        <v>0</v>
      </c>
      <c r="G8329" s="3">
        <f t="shared" si="258"/>
        <v>0</v>
      </c>
      <c r="H8329" s="3">
        <f t="shared" si="259"/>
        <v>0</v>
      </c>
      <c r="J8329" s="3" cm="1">
        <f t="array" ref="J8329">+INDEX(G8329:H8329,,MATCH(Rates!$G$7,$G$4:$H$4,0))</f>
        <v>0</v>
      </c>
    </row>
    <row r="8330" spans="2:10" x14ac:dyDescent="0.25">
      <c r="B8330" s="3">
        <v>12</v>
      </c>
      <c r="C8330" s="3">
        <v>13</v>
      </c>
      <c r="D8330" s="3">
        <v>5</v>
      </c>
      <c r="E8330" s="3">
        <v>0</v>
      </c>
      <c r="F8330" s="3">
        <v>0</v>
      </c>
      <c r="G8330" s="3">
        <f t="shared" si="258"/>
        <v>0</v>
      </c>
      <c r="H8330" s="3">
        <f t="shared" si="259"/>
        <v>0</v>
      </c>
      <c r="J8330" s="3" cm="1">
        <f t="array" ref="J8330">+INDEX(G8330:H8330,,MATCH(Rates!$G$7,$G$4:$H$4,0))</f>
        <v>0</v>
      </c>
    </row>
    <row r="8331" spans="2:10" x14ac:dyDescent="0.25">
      <c r="B8331" s="3">
        <v>12</v>
      </c>
      <c r="C8331" s="3">
        <v>13</v>
      </c>
      <c r="D8331" s="3">
        <v>6</v>
      </c>
      <c r="E8331" s="3">
        <v>0</v>
      </c>
      <c r="F8331" s="3">
        <v>0</v>
      </c>
      <c r="G8331" s="3">
        <f t="shared" si="258"/>
        <v>0</v>
      </c>
      <c r="H8331" s="3">
        <f t="shared" si="259"/>
        <v>0</v>
      </c>
      <c r="J8331" s="3" cm="1">
        <f t="array" ref="J8331">+INDEX(G8331:H8331,,MATCH(Rates!$G$7,$G$4:$H$4,0))</f>
        <v>0</v>
      </c>
    </row>
    <row r="8332" spans="2:10" x14ac:dyDescent="0.25">
      <c r="B8332" s="3">
        <v>12</v>
      </c>
      <c r="C8332" s="3">
        <v>13</v>
      </c>
      <c r="D8332" s="3">
        <v>7</v>
      </c>
      <c r="E8332" s="3">
        <v>0</v>
      </c>
      <c r="F8332" s="3">
        <v>0</v>
      </c>
      <c r="G8332" s="3">
        <f t="shared" si="258"/>
        <v>0</v>
      </c>
      <c r="H8332" s="3">
        <f t="shared" si="259"/>
        <v>0</v>
      </c>
      <c r="J8332" s="3" cm="1">
        <f t="array" ref="J8332">+INDEX(G8332:H8332,,MATCH(Rates!$G$7,$G$4:$H$4,0))</f>
        <v>0</v>
      </c>
    </row>
    <row r="8333" spans="2:10" x14ac:dyDescent="0.25">
      <c r="B8333" s="3">
        <v>12</v>
      </c>
      <c r="C8333" s="3">
        <v>13</v>
      </c>
      <c r="D8333" s="3">
        <v>8</v>
      </c>
      <c r="E8333" s="3">
        <v>0</v>
      </c>
      <c r="F8333" s="3">
        <v>0</v>
      </c>
      <c r="G8333" s="3">
        <f t="shared" si="258"/>
        <v>0</v>
      </c>
      <c r="H8333" s="3">
        <f t="shared" si="259"/>
        <v>0</v>
      </c>
      <c r="J8333" s="3" cm="1">
        <f t="array" ref="J8333">+INDEX(G8333:H8333,,MATCH(Rates!$G$7,$G$4:$H$4,0))</f>
        <v>0</v>
      </c>
    </row>
    <row r="8334" spans="2:10" x14ac:dyDescent="0.25">
      <c r="B8334" s="3">
        <v>12</v>
      </c>
      <c r="C8334" s="3">
        <v>13</v>
      </c>
      <c r="D8334" s="3">
        <v>9</v>
      </c>
      <c r="E8334" s="3">
        <v>102.65300000000001</v>
      </c>
      <c r="F8334" s="3">
        <v>51.326999999999998</v>
      </c>
      <c r="G8334" s="3">
        <f t="shared" si="258"/>
        <v>0.10265300000000001</v>
      </c>
      <c r="H8334" s="3">
        <f t="shared" si="259"/>
        <v>5.1326999999999998E-2</v>
      </c>
      <c r="J8334" s="3" cm="1">
        <f t="array" ref="J8334">+INDEX(G8334:H8334,,MATCH(Rates!$G$7,$G$4:$H$4,0))</f>
        <v>0.10265300000000001</v>
      </c>
    </row>
    <row r="8335" spans="2:10" x14ac:dyDescent="0.25">
      <c r="B8335" s="3">
        <v>12</v>
      </c>
      <c r="C8335" s="3">
        <v>13</v>
      </c>
      <c r="D8335" s="3">
        <v>10</v>
      </c>
      <c r="E8335" s="3">
        <v>820.88699999999994</v>
      </c>
      <c r="F8335" s="3">
        <v>410.44400000000002</v>
      </c>
      <c r="G8335" s="3">
        <f t="shared" si="258"/>
        <v>0.82088699999999992</v>
      </c>
      <c r="H8335" s="3">
        <f t="shared" si="259"/>
        <v>0.41044400000000003</v>
      </c>
      <c r="J8335" s="3" cm="1">
        <f t="array" ref="J8335">+INDEX(G8335:H8335,,MATCH(Rates!$G$7,$G$4:$H$4,0))</f>
        <v>0.82088699999999992</v>
      </c>
    </row>
    <row r="8336" spans="2:10" x14ac:dyDescent="0.25">
      <c r="B8336" s="3">
        <v>12</v>
      </c>
      <c r="C8336" s="3">
        <v>13</v>
      </c>
      <c r="D8336" s="3">
        <v>11</v>
      </c>
      <c r="E8336" s="3">
        <v>2085.2629999999999</v>
      </c>
      <c r="F8336" s="3">
        <v>1042.6320000000001</v>
      </c>
      <c r="G8336" s="3">
        <f t="shared" si="258"/>
        <v>2.0852629999999999</v>
      </c>
      <c r="H8336" s="3">
        <f t="shared" si="259"/>
        <v>1.042632</v>
      </c>
      <c r="J8336" s="3" cm="1">
        <f t="array" ref="J8336">+INDEX(G8336:H8336,,MATCH(Rates!$G$7,$G$4:$H$4,0))</f>
        <v>2.0852629999999999</v>
      </c>
    </row>
    <row r="8337" spans="2:10" x14ac:dyDescent="0.25">
      <c r="B8337" s="3">
        <v>12</v>
      </c>
      <c r="C8337" s="3">
        <v>13</v>
      </c>
      <c r="D8337" s="3">
        <v>12</v>
      </c>
      <c r="E8337" s="3">
        <v>1100.8119999999999</v>
      </c>
      <c r="F8337" s="3">
        <v>550.40599999999995</v>
      </c>
      <c r="G8337" s="3">
        <f t="shared" si="258"/>
        <v>1.1008119999999999</v>
      </c>
      <c r="H8337" s="3">
        <f t="shared" si="259"/>
        <v>0.55040599999999995</v>
      </c>
      <c r="J8337" s="3" cm="1">
        <f t="array" ref="J8337">+INDEX(G8337:H8337,,MATCH(Rates!$G$7,$G$4:$H$4,0))</f>
        <v>1.1008119999999999</v>
      </c>
    </row>
    <row r="8338" spans="2:10" x14ac:dyDescent="0.25">
      <c r="B8338" s="3">
        <v>12</v>
      </c>
      <c r="C8338" s="3">
        <v>13</v>
      </c>
      <c r="D8338" s="3">
        <v>13</v>
      </c>
      <c r="E8338" s="3">
        <v>913.77</v>
      </c>
      <c r="F8338" s="3">
        <v>456.88499999999999</v>
      </c>
      <c r="G8338" s="3">
        <f t="shared" si="258"/>
        <v>0.91376999999999997</v>
      </c>
      <c r="H8338" s="3">
        <f t="shared" si="259"/>
        <v>0.45688499999999999</v>
      </c>
      <c r="J8338" s="3" cm="1">
        <f t="array" ref="J8338">+INDEX(G8338:H8338,,MATCH(Rates!$G$7,$G$4:$H$4,0))</f>
        <v>0.91376999999999997</v>
      </c>
    </row>
    <row r="8339" spans="2:10" x14ac:dyDescent="0.25">
      <c r="B8339" s="3">
        <v>12</v>
      </c>
      <c r="C8339" s="3">
        <v>13</v>
      </c>
      <c r="D8339" s="3">
        <v>14</v>
      </c>
      <c r="E8339" s="3">
        <v>695.89400000000001</v>
      </c>
      <c r="F8339" s="3">
        <v>347.947</v>
      </c>
      <c r="G8339" s="3">
        <f t="shared" si="258"/>
        <v>0.69589400000000001</v>
      </c>
      <c r="H8339" s="3">
        <f t="shared" si="259"/>
        <v>0.34794700000000001</v>
      </c>
      <c r="J8339" s="3" cm="1">
        <f t="array" ref="J8339">+INDEX(G8339:H8339,,MATCH(Rates!$G$7,$G$4:$H$4,0))</f>
        <v>0.69589400000000001</v>
      </c>
    </row>
    <row r="8340" spans="2:10" x14ac:dyDescent="0.25">
      <c r="B8340" s="3">
        <v>12</v>
      </c>
      <c r="C8340" s="3">
        <v>13</v>
      </c>
      <c r="D8340" s="3">
        <v>15</v>
      </c>
      <c r="E8340" s="3">
        <v>1242.0730000000001</v>
      </c>
      <c r="F8340" s="3">
        <v>621.03599999999994</v>
      </c>
      <c r="G8340" s="3">
        <f t="shared" si="258"/>
        <v>1.242073</v>
      </c>
      <c r="H8340" s="3">
        <f t="shared" si="259"/>
        <v>0.62103599999999992</v>
      </c>
      <c r="J8340" s="3" cm="1">
        <f t="array" ref="J8340">+INDEX(G8340:H8340,,MATCH(Rates!$G$7,$G$4:$H$4,0))</f>
        <v>1.242073</v>
      </c>
    </row>
    <row r="8341" spans="2:10" x14ac:dyDescent="0.25">
      <c r="B8341" s="3">
        <v>12</v>
      </c>
      <c r="C8341" s="3">
        <v>13</v>
      </c>
      <c r="D8341" s="3">
        <v>16</v>
      </c>
      <c r="E8341" s="3">
        <v>18.198</v>
      </c>
      <c r="F8341" s="3">
        <v>9.0990000000000002</v>
      </c>
      <c r="G8341" s="3">
        <f t="shared" ref="G8341:G8404" si="260">+E8341/1000</f>
        <v>1.8197999999999999E-2</v>
      </c>
      <c r="H8341" s="3">
        <f t="shared" ref="H8341:H8404" si="261">+F8341/1000</f>
        <v>9.0989999999999994E-3</v>
      </c>
      <c r="J8341" s="3" cm="1">
        <f t="array" ref="J8341">+INDEX(G8341:H8341,,MATCH(Rates!$G$7,$G$4:$H$4,0))</f>
        <v>1.8197999999999999E-2</v>
      </c>
    </row>
    <row r="8342" spans="2:10" x14ac:dyDescent="0.25">
      <c r="B8342" s="3">
        <v>12</v>
      </c>
      <c r="C8342" s="3">
        <v>13</v>
      </c>
      <c r="D8342" s="3">
        <v>17</v>
      </c>
      <c r="E8342" s="3">
        <v>0</v>
      </c>
      <c r="F8342" s="3">
        <v>0</v>
      </c>
      <c r="G8342" s="3">
        <f t="shared" si="260"/>
        <v>0</v>
      </c>
      <c r="H8342" s="3">
        <f t="shared" si="261"/>
        <v>0</v>
      </c>
      <c r="J8342" s="3" cm="1">
        <f t="array" ref="J8342">+INDEX(G8342:H8342,,MATCH(Rates!$G$7,$G$4:$H$4,0))</f>
        <v>0</v>
      </c>
    </row>
    <row r="8343" spans="2:10" x14ac:dyDescent="0.25">
      <c r="B8343" s="3">
        <v>12</v>
      </c>
      <c r="C8343" s="3">
        <v>13</v>
      </c>
      <c r="D8343" s="3">
        <v>18</v>
      </c>
      <c r="E8343" s="3">
        <v>0</v>
      </c>
      <c r="F8343" s="3">
        <v>0</v>
      </c>
      <c r="G8343" s="3">
        <f t="shared" si="260"/>
        <v>0</v>
      </c>
      <c r="H8343" s="3">
        <f t="shared" si="261"/>
        <v>0</v>
      </c>
      <c r="J8343" s="3" cm="1">
        <f t="array" ref="J8343">+INDEX(G8343:H8343,,MATCH(Rates!$G$7,$G$4:$H$4,0))</f>
        <v>0</v>
      </c>
    </row>
    <row r="8344" spans="2:10" x14ac:dyDescent="0.25">
      <c r="B8344" s="3">
        <v>12</v>
      </c>
      <c r="C8344" s="3">
        <v>13</v>
      </c>
      <c r="D8344" s="3">
        <v>19</v>
      </c>
      <c r="E8344" s="3">
        <v>0</v>
      </c>
      <c r="F8344" s="3">
        <v>0</v>
      </c>
      <c r="G8344" s="3">
        <f t="shared" si="260"/>
        <v>0</v>
      </c>
      <c r="H8344" s="3">
        <f t="shared" si="261"/>
        <v>0</v>
      </c>
      <c r="J8344" s="3" cm="1">
        <f t="array" ref="J8344">+INDEX(G8344:H8344,,MATCH(Rates!$G$7,$G$4:$H$4,0))</f>
        <v>0</v>
      </c>
    </row>
    <row r="8345" spans="2:10" x14ac:dyDescent="0.25">
      <c r="B8345" s="3">
        <v>12</v>
      </c>
      <c r="C8345" s="3">
        <v>13</v>
      </c>
      <c r="D8345" s="3">
        <v>20</v>
      </c>
      <c r="E8345" s="3">
        <v>0</v>
      </c>
      <c r="F8345" s="3">
        <v>0</v>
      </c>
      <c r="G8345" s="3">
        <f t="shared" si="260"/>
        <v>0</v>
      </c>
      <c r="H8345" s="3">
        <f t="shared" si="261"/>
        <v>0</v>
      </c>
      <c r="J8345" s="3" cm="1">
        <f t="array" ref="J8345">+INDEX(G8345:H8345,,MATCH(Rates!$G$7,$G$4:$H$4,0))</f>
        <v>0</v>
      </c>
    </row>
    <row r="8346" spans="2:10" x14ac:dyDescent="0.25">
      <c r="B8346" s="3">
        <v>12</v>
      </c>
      <c r="C8346" s="3">
        <v>13</v>
      </c>
      <c r="D8346" s="3">
        <v>21</v>
      </c>
      <c r="E8346" s="3">
        <v>0</v>
      </c>
      <c r="F8346" s="3">
        <v>0</v>
      </c>
      <c r="G8346" s="3">
        <f t="shared" si="260"/>
        <v>0</v>
      </c>
      <c r="H8346" s="3">
        <f t="shared" si="261"/>
        <v>0</v>
      </c>
      <c r="J8346" s="3" cm="1">
        <f t="array" ref="J8346">+INDEX(G8346:H8346,,MATCH(Rates!$G$7,$G$4:$H$4,0))</f>
        <v>0</v>
      </c>
    </row>
    <row r="8347" spans="2:10" x14ac:dyDescent="0.25">
      <c r="B8347" s="3">
        <v>12</v>
      </c>
      <c r="C8347" s="3">
        <v>13</v>
      </c>
      <c r="D8347" s="3">
        <v>22</v>
      </c>
      <c r="E8347" s="3">
        <v>0</v>
      </c>
      <c r="F8347" s="3">
        <v>0</v>
      </c>
      <c r="G8347" s="3">
        <f t="shared" si="260"/>
        <v>0</v>
      </c>
      <c r="H8347" s="3">
        <f t="shared" si="261"/>
        <v>0</v>
      </c>
      <c r="J8347" s="3" cm="1">
        <f t="array" ref="J8347">+INDEX(G8347:H8347,,MATCH(Rates!$G$7,$G$4:$H$4,0))</f>
        <v>0</v>
      </c>
    </row>
    <row r="8348" spans="2:10" x14ac:dyDescent="0.25">
      <c r="B8348" s="3">
        <v>12</v>
      </c>
      <c r="C8348" s="3">
        <v>13</v>
      </c>
      <c r="D8348" s="3">
        <v>23</v>
      </c>
      <c r="E8348" s="3">
        <v>0</v>
      </c>
      <c r="F8348" s="3">
        <v>0</v>
      </c>
      <c r="G8348" s="3">
        <f t="shared" si="260"/>
        <v>0</v>
      </c>
      <c r="H8348" s="3">
        <f t="shared" si="261"/>
        <v>0</v>
      </c>
      <c r="J8348" s="3" cm="1">
        <f t="array" ref="J8348">+INDEX(G8348:H8348,,MATCH(Rates!$G$7,$G$4:$H$4,0))</f>
        <v>0</v>
      </c>
    </row>
    <row r="8349" spans="2:10" x14ac:dyDescent="0.25">
      <c r="B8349" s="3">
        <v>12</v>
      </c>
      <c r="C8349" s="3">
        <v>14</v>
      </c>
      <c r="D8349" s="3">
        <v>0</v>
      </c>
      <c r="E8349" s="3">
        <v>0</v>
      </c>
      <c r="F8349" s="3">
        <v>0</v>
      </c>
      <c r="G8349" s="3">
        <f t="shared" si="260"/>
        <v>0</v>
      </c>
      <c r="H8349" s="3">
        <f t="shared" si="261"/>
        <v>0</v>
      </c>
      <c r="J8349" s="3" cm="1">
        <f t="array" ref="J8349">+INDEX(G8349:H8349,,MATCH(Rates!$G$7,$G$4:$H$4,0))</f>
        <v>0</v>
      </c>
    </row>
    <row r="8350" spans="2:10" x14ac:dyDescent="0.25">
      <c r="B8350" s="3">
        <v>12</v>
      </c>
      <c r="C8350" s="3">
        <v>14</v>
      </c>
      <c r="D8350" s="3">
        <v>1</v>
      </c>
      <c r="E8350" s="3">
        <v>0</v>
      </c>
      <c r="F8350" s="3">
        <v>0</v>
      </c>
      <c r="G8350" s="3">
        <f t="shared" si="260"/>
        <v>0</v>
      </c>
      <c r="H8350" s="3">
        <f t="shared" si="261"/>
        <v>0</v>
      </c>
      <c r="J8350" s="3" cm="1">
        <f t="array" ref="J8350">+INDEX(G8350:H8350,,MATCH(Rates!$G$7,$G$4:$H$4,0))</f>
        <v>0</v>
      </c>
    </row>
    <row r="8351" spans="2:10" x14ac:dyDescent="0.25">
      <c r="B8351" s="3">
        <v>12</v>
      </c>
      <c r="C8351" s="3">
        <v>14</v>
      </c>
      <c r="D8351" s="3">
        <v>2</v>
      </c>
      <c r="E8351" s="3">
        <v>0</v>
      </c>
      <c r="F8351" s="3">
        <v>0</v>
      </c>
      <c r="G8351" s="3">
        <f t="shared" si="260"/>
        <v>0</v>
      </c>
      <c r="H8351" s="3">
        <f t="shared" si="261"/>
        <v>0</v>
      </c>
      <c r="J8351" s="3" cm="1">
        <f t="array" ref="J8351">+INDEX(G8351:H8351,,MATCH(Rates!$G$7,$G$4:$H$4,0))</f>
        <v>0</v>
      </c>
    </row>
    <row r="8352" spans="2:10" x14ac:dyDescent="0.25">
      <c r="B8352" s="3">
        <v>12</v>
      </c>
      <c r="C8352" s="3">
        <v>14</v>
      </c>
      <c r="D8352" s="3">
        <v>3</v>
      </c>
      <c r="E8352" s="3">
        <v>0</v>
      </c>
      <c r="F8352" s="3">
        <v>0</v>
      </c>
      <c r="G8352" s="3">
        <f t="shared" si="260"/>
        <v>0</v>
      </c>
      <c r="H8352" s="3">
        <f t="shared" si="261"/>
        <v>0</v>
      </c>
      <c r="J8352" s="3" cm="1">
        <f t="array" ref="J8352">+INDEX(G8352:H8352,,MATCH(Rates!$G$7,$G$4:$H$4,0))</f>
        <v>0</v>
      </c>
    </row>
    <row r="8353" spans="2:10" x14ac:dyDescent="0.25">
      <c r="B8353" s="3">
        <v>12</v>
      </c>
      <c r="C8353" s="3">
        <v>14</v>
      </c>
      <c r="D8353" s="3">
        <v>4</v>
      </c>
      <c r="E8353" s="3">
        <v>0</v>
      </c>
      <c r="F8353" s="3">
        <v>0</v>
      </c>
      <c r="G8353" s="3">
        <f t="shared" si="260"/>
        <v>0</v>
      </c>
      <c r="H8353" s="3">
        <f t="shared" si="261"/>
        <v>0</v>
      </c>
      <c r="J8353" s="3" cm="1">
        <f t="array" ref="J8353">+INDEX(G8353:H8353,,MATCH(Rates!$G$7,$G$4:$H$4,0))</f>
        <v>0</v>
      </c>
    </row>
    <row r="8354" spans="2:10" x14ac:dyDescent="0.25">
      <c r="B8354" s="3">
        <v>12</v>
      </c>
      <c r="C8354" s="3">
        <v>14</v>
      </c>
      <c r="D8354" s="3">
        <v>5</v>
      </c>
      <c r="E8354" s="3">
        <v>0</v>
      </c>
      <c r="F8354" s="3">
        <v>0</v>
      </c>
      <c r="G8354" s="3">
        <f t="shared" si="260"/>
        <v>0</v>
      </c>
      <c r="H8354" s="3">
        <f t="shared" si="261"/>
        <v>0</v>
      </c>
      <c r="J8354" s="3" cm="1">
        <f t="array" ref="J8354">+INDEX(G8354:H8354,,MATCH(Rates!$G$7,$G$4:$H$4,0))</f>
        <v>0</v>
      </c>
    </row>
    <row r="8355" spans="2:10" x14ac:dyDescent="0.25">
      <c r="B8355" s="3">
        <v>12</v>
      </c>
      <c r="C8355" s="3">
        <v>14</v>
      </c>
      <c r="D8355" s="3">
        <v>6</v>
      </c>
      <c r="E8355" s="3">
        <v>0</v>
      </c>
      <c r="F8355" s="3">
        <v>0</v>
      </c>
      <c r="G8355" s="3">
        <f t="shared" si="260"/>
        <v>0</v>
      </c>
      <c r="H8355" s="3">
        <f t="shared" si="261"/>
        <v>0</v>
      </c>
      <c r="J8355" s="3" cm="1">
        <f t="array" ref="J8355">+INDEX(G8355:H8355,,MATCH(Rates!$G$7,$G$4:$H$4,0))</f>
        <v>0</v>
      </c>
    </row>
    <row r="8356" spans="2:10" x14ac:dyDescent="0.25">
      <c r="B8356" s="3">
        <v>12</v>
      </c>
      <c r="C8356" s="3">
        <v>14</v>
      </c>
      <c r="D8356" s="3">
        <v>7</v>
      </c>
      <c r="E8356" s="3">
        <v>0</v>
      </c>
      <c r="F8356" s="3">
        <v>0</v>
      </c>
      <c r="G8356" s="3">
        <f t="shared" si="260"/>
        <v>0</v>
      </c>
      <c r="H8356" s="3">
        <f t="shared" si="261"/>
        <v>0</v>
      </c>
      <c r="J8356" s="3" cm="1">
        <f t="array" ref="J8356">+INDEX(G8356:H8356,,MATCH(Rates!$G$7,$G$4:$H$4,0))</f>
        <v>0</v>
      </c>
    </row>
    <row r="8357" spans="2:10" x14ac:dyDescent="0.25">
      <c r="B8357" s="3">
        <v>12</v>
      </c>
      <c r="C8357" s="3">
        <v>14</v>
      </c>
      <c r="D8357" s="3">
        <v>8</v>
      </c>
      <c r="E8357" s="3">
        <v>0</v>
      </c>
      <c r="F8357" s="3">
        <v>0</v>
      </c>
      <c r="G8357" s="3">
        <f t="shared" si="260"/>
        <v>0</v>
      </c>
      <c r="H8357" s="3">
        <f t="shared" si="261"/>
        <v>0</v>
      </c>
      <c r="J8357" s="3" cm="1">
        <f t="array" ref="J8357">+INDEX(G8357:H8357,,MATCH(Rates!$G$7,$G$4:$H$4,0))</f>
        <v>0</v>
      </c>
    </row>
    <row r="8358" spans="2:10" x14ac:dyDescent="0.25">
      <c r="B8358" s="3">
        <v>12</v>
      </c>
      <c r="C8358" s="3">
        <v>14</v>
      </c>
      <c r="D8358" s="3">
        <v>9</v>
      </c>
      <c r="E8358" s="3">
        <v>56.991</v>
      </c>
      <c r="F8358" s="3">
        <v>28.495999999999999</v>
      </c>
      <c r="G8358" s="3">
        <f t="shared" si="260"/>
        <v>5.6991E-2</v>
      </c>
      <c r="H8358" s="3">
        <f t="shared" si="261"/>
        <v>2.8495999999999997E-2</v>
      </c>
      <c r="J8358" s="3" cm="1">
        <f t="array" ref="J8358">+INDEX(G8358:H8358,,MATCH(Rates!$G$7,$G$4:$H$4,0))</f>
        <v>5.6991E-2</v>
      </c>
    </row>
    <row r="8359" spans="2:10" x14ac:dyDescent="0.25">
      <c r="B8359" s="3">
        <v>12</v>
      </c>
      <c r="C8359" s="3">
        <v>14</v>
      </c>
      <c r="D8359" s="3">
        <v>10</v>
      </c>
      <c r="E8359" s="3">
        <v>163.98699999999999</v>
      </c>
      <c r="F8359" s="3">
        <v>81.994</v>
      </c>
      <c r="G8359" s="3">
        <f t="shared" si="260"/>
        <v>0.16398699999999999</v>
      </c>
      <c r="H8359" s="3">
        <f t="shared" si="261"/>
        <v>8.1993999999999997E-2</v>
      </c>
      <c r="J8359" s="3" cm="1">
        <f t="array" ref="J8359">+INDEX(G8359:H8359,,MATCH(Rates!$G$7,$G$4:$H$4,0))</f>
        <v>0.16398699999999999</v>
      </c>
    </row>
    <row r="8360" spans="2:10" x14ac:dyDescent="0.25">
      <c r="B8360" s="3">
        <v>12</v>
      </c>
      <c r="C8360" s="3">
        <v>14</v>
      </c>
      <c r="D8360" s="3">
        <v>11</v>
      </c>
      <c r="E8360" s="3">
        <v>853.41700000000003</v>
      </c>
      <c r="F8360" s="3">
        <v>426.709</v>
      </c>
      <c r="G8360" s="3">
        <f t="shared" si="260"/>
        <v>0.85341699999999998</v>
      </c>
      <c r="H8360" s="3">
        <f t="shared" si="261"/>
        <v>0.426709</v>
      </c>
      <c r="J8360" s="3" cm="1">
        <f t="array" ref="J8360">+INDEX(G8360:H8360,,MATCH(Rates!$G$7,$G$4:$H$4,0))</f>
        <v>0.85341699999999998</v>
      </c>
    </row>
    <row r="8361" spans="2:10" x14ac:dyDescent="0.25">
      <c r="B8361" s="3">
        <v>12</v>
      </c>
      <c r="C8361" s="3">
        <v>14</v>
      </c>
      <c r="D8361" s="3">
        <v>12</v>
      </c>
      <c r="E8361" s="3">
        <v>1953.5039999999999</v>
      </c>
      <c r="F8361" s="3">
        <v>976.75199999999995</v>
      </c>
      <c r="G8361" s="3">
        <f t="shared" si="260"/>
        <v>1.9535039999999999</v>
      </c>
      <c r="H8361" s="3">
        <f t="shared" si="261"/>
        <v>0.97675199999999995</v>
      </c>
      <c r="J8361" s="3" cm="1">
        <f t="array" ref="J8361">+INDEX(G8361:H8361,,MATCH(Rates!$G$7,$G$4:$H$4,0))</f>
        <v>1.9535039999999999</v>
      </c>
    </row>
    <row r="8362" spans="2:10" x14ac:dyDescent="0.25">
      <c r="B8362" s="3">
        <v>12</v>
      </c>
      <c r="C8362" s="3">
        <v>14</v>
      </c>
      <c r="D8362" s="3">
        <v>13</v>
      </c>
      <c r="E8362" s="3">
        <v>374.721</v>
      </c>
      <c r="F8362" s="3">
        <v>187.36099999999999</v>
      </c>
      <c r="G8362" s="3">
        <f t="shared" si="260"/>
        <v>0.37472100000000003</v>
      </c>
      <c r="H8362" s="3">
        <f t="shared" si="261"/>
        <v>0.187361</v>
      </c>
      <c r="J8362" s="3" cm="1">
        <f t="array" ref="J8362">+INDEX(G8362:H8362,,MATCH(Rates!$G$7,$G$4:$H$4,0))</f>
        <v>0.37472100000000003</v>
      </c>
    </row>
    <row r="8363" spans="2:10" x14ac:dyDescent="0.25">
      <c r="B8363" s="3">
        <v>12</v>
      </c>
      <c r="C8363" s="3">
        <v>14</v>
      </c>
      <c r="D8363" s="3">
        <v>14</v>
      </c>
      <c r="E8363" s="3">
        <v>179.43700000000001</v>
      </c>
      <c r="F8363" s="3">
        <v>89.718000000000004</v>
      </c>
      <c r="G8363" s="3">
        <f t="shared" si="260"/>
        <v>0.17943700000000001</v>
      </c>
      <c r="H8363" s="3">
        <f t="shared" si="261"/>
        <v>8.9718000000000006E-2</v>
      </c>
      <c r="J8363" s="3" cm="1">
        <f t="array" ref="J8363">+INDEX(G8363:H8363,,MATCH(Rates!$G$7,$G$4:$H$4,0))</f>
        <v>0.17943700000000001</v>
      </c>
    </row>
    <row r="8364" spans="2:10" x14ac:dyDescent="0.25">
      <c r="B8364" s="3">
        <v>12</v>
      </c>
      <c r="C8364" s="3">
        <v>14</v>
      </c>
      <c r="D8364" s="3">
        <v>15</v>
      </c>
      <c r="E8364" s="3">
        <v>1385.9059999999999</v>
      </c>
      <c r="F8364" s="3">
        <v>692.95299999999997</v>
      </c>
      <c r="G8364" s="3">
        <f t="shared" si="260"/>
        <v>1.3859059999999999</v>
      </c>
      <c r="H8364" s="3">
        <f t="shared" si="261"/>
        <v>0.69295299999999993</v>
      </c>
      <c r="J8364" s="3" cm="1">
        <f t="array" ref="J8364">+INDEX(G8364:H8364,,MATCH(Rates!$G$7,$G$4:$H$4,0))</f>
        <v>1.3859059999999999</v>
      </c>
    </row>
    <row r="8365" spans="2:10" x14ac:dyDescent="0.25">
      <c r="B8365" s="3">
        <v>12</v>
      </c>
      <c r="C8365" s="3">
        <v>14</v>
      </c>
      <c r="D8365" s="3">
        <v>16</v>
      </c>
      <c r="E8365" s="3">
        <v>0</v>
      </c>
      <c r="F8365" s="3">
        <v>0</v>
      </c>
      <c r="G8365" s="3">
        <f t="shared" si="260"/>
        <v>0</v>
      </c>
      <c r="H8365" s="3">
        <f t="shared" si="261"/>
        <v>0</v>
      </c>
      <c r="J8365" s="3" cm="1">
        <f t="array" ref="J8365">+INDEX(G8365:H8365,,MATCH(Rates!$G$7,$G$4:$H$4,0))</f>
        <v>0</v>
      </c>
    </row>
    <row r="8366" spans="2:10" x14ac:dyDescent="0.25">
      <c r="B8366" s="3">
        <v>12</v>
      </c>
      <c r="C8366" s="3">
        <v>14</v>
      </c>
      <c r="D8366" s="3">
        <v>17</v>
      </c>
      <c r="E8366" s="3">
        <v>0</v>
      </c>
      <c r="F8366" s="3">
        <v>0</v>
      </c>
      <c r="G8366" s="3">
        <f t="shared" si="260"/>
        <v>0</v>
      </c>
      <c r="H8366" s="3">
        <f t="shared" si="261"/>
        <v>0</v>
      </c>
      <c r="J8366" s="3" cm="1">
        <f t="array" ref="J8366">+INDEX(G8366:H8366,,MATCH(Rates!$G$7,$G$4:$H$4,0))</f>
        <v>0</v>
      </c>
    </row>
    <row r="8367" spans="2:10" x14ac:dyDescent="0.25">
      <c r="B8367" s="3">
        <v>12</v>
      </c>
      <c r="C8367" s="3">
        <v>14</v>
      </c>
      <c r="D8367" s="3">
        <v>18</v>
      </c>
      <c r="E8367" s="3">
        <v>0</v>
      </c>
      <c r="F8367" s="3">
        <v>0</v>
      </c>
      <c r="G8367" s="3">
        <f t="shared" si="260"/>
        <v>0</v>
      </c>
      <c r="H8367" s="3">
        <f t="shared" si="261"/>
        <v>0</v>
      </c>
      <c r="J8367" s="3" cm="1">
        <f t="array" ref="J8367">+INDEX(G8367:H8367,,MATCH(Rates!$G$7,$G$4:$H$4,0))</f>
        <v>0</v>
      </c>
    </row>
    <row r="8368" spans="2:10" x14ac:dyDescent="0.25">
      <c r="B8368" s="3">
        <v>12</v>
      </c>
      <c r="C8368" s="3">
        <v>14</v>
      </c>
      <c r="D8368" s="3">
        <v>19</v>
      </c>
      <c r="E8368" s="3">
        <v>0</v>
      </c>
      <c r="F8368" s="3">
        <v>0</v>
      </c>
      <c r="G8368" s="3">
        <f t="shared" si="260"/>
        <v>0</v>
      </c>
      <c r="H8368" s="3">
        <f t="shared" si="261"/>
        <v>0</v>
      </c>
      <c r="J8368" s="3" cm="1">
        <f t="array" ref="J8368">+INDEX(G8368:H8368,,MATCH(Rates!$G$7,$G$4:$H$4,0))</f>
        <v>0</v>
      </c>
    </row>
    <row r="8369" spans="2:10" x14ac:dyDescent="0.25">
      <c r="B8369" s="3">
        <v>12</v>
      </c>
      <c r="C8369" s="3">
        <v>14</v>
      </c>
      <c r="D8369" s="3">
        <v>20</v>
      </c>
      <c r="E8369" s="3">
        <v>0</v>
      </c>
      <c r="F8369" s="3">
        <v>0</v>
      </c>
      <c r="G8369" s="3">
        <f t="shared" si="260"/>
        <v>0</v>
      </c>
      <c r="H8369" s="3">
        <f t="shared" si="261"/>
        <v>0</v>
      </c>
      <c r="J8369" s="3" cm="1">
        <f t="array" ref="J8369">+INDEX(G8369:H8369,,MATCH(Rates!$G$7,$G$4:$H$4,0))</f>
        <v>0</v>
      </c>
    </row>
    <row r="8370" spans="2:10" x14ac:dyDescent="0.25">
      <c r="B8370" s="3">
        <v>12</v>
      </c>
      <c r="C8370" s="3">
        <v>14</v>
      </c>
      <c r="D8370" s="3">
        <v>21</v>
      </c>
      <c r="E8370" s="3">
        <v>0</v>
      </c>
      <c r="F8370" s="3">
        <v>0</v>
      </c>
      <c r="G8370" s="3">
        <f t="shared" si="260"/>
        <v>0</v>
      </c>
      <c r="H8370" s="3">
        <f t="shared" si="261"/>
        <v>0</v>
      </c>
      <c r="J8370" s="3" cm="1">
        <f t="array" ref="J8370">+INDEX(G8370:H8370,,MATCH(Rates!$G$7,$G$4:$H$4,0))</f>
        <v>0</v>
      </c>
    </row>
    <row r="8371" spans="2:10" x14ac:dyDescent="0.25">
      <c r="B8371" s="3">
        <v>12</v>
      </c>
      <c r="C8371" s="3">
        <v>14</v>
      </c>
      <c r="D8371" s="3">
        <v>22</v>
      </c>
      <c r="E8371" s="3">
        <v>0</v>
      </c>
      <c r="F8371" s="3">
        <v>0</v>
      </c>
      <c r="G8371" s="3">
        <f t="shared" si="260"/>
        <v>0</v>
      </c>
      <c r="H8371" s="3">
        <f t="shared" si="261"/>
        <v>0</v>
      </c>
      <c r="J8371" s="3" cm="1">
        <f t="array" ref="J8371">+INDEX(G8371:H8371,,MATCH(Rates!$G$7,$G$4:$H$4,0))</f>
        <v>0</v>
      </c>
    </row>
    <row r="8372" spans="2:10" x14ac:dyDescent="0.25">
      <c r="B8372" s="3">
        <v>12</v>
      </c>
      <c r="C8372" s="3">
        <v>14</v>
      </c>
      <c r="D8372" s="3">
        <v>23</v>
      </c>
      <c r="E8372" s="3">
        <v>0</v>
      </c>
      <c r="F8372" s="3">
        <v>0</v>
      </c>
      <c r="G8372" s="3">
        <f t="shared" si="260"/>
        <v>0</v>
      </c>
      <c r="H8372" s="3">
        <f t="shared" si="261"/>
        <v>0</v>
      </c>
      <c r="J8372" s="3" cm="1">
        <f t="array" ref="J8372">+INDEX(G8372:H8372,,MATCH(Rates!$G$7,$G$4:$H$4,0))</f>
        <v>0</v>
      </c>
    </row>
    <row r="8373" spans="2:10" x14ac:dyDescent="0.25">
      <c r="B8373" s="3">
        <v>12</v>
      </c>
      <c r="C8373" s="3">
        <v>15</v>
      </c>
      <c r="D8373" s="3">
        <v>0</v>
      </c>
      <c r="E8373" s="3">
        <v>0</v>
      </c>
      <c r="F8373" s="3">
        <v>0</v>
      </c>
      <c r="G8373" s="3">
        <f t="shared" si="260"/>
        <v>0</v>
      </c>
      <c r="H8373" s="3">
        <f t="shared" si="261"/>
        <v>0</v>
      </c>
      <c r="J8373" s="3" cm="1">
        <f t="array" ref="J8373">+INDEX(G8373:H8373,,MATCH(Rates!$G$7,$G$4:$H$4,0))</f>
        <v>0</v>
      </c>
    </row>
    <row r="8374" spans="2:10" x14ac:dyDescent="0.25">
      <c r="B8374" s="3">
        <v>12</v>
      </c>
      <c r="C8374" s="3">
        <v>15</v>
      </c>
      <c r="D8374" s="3">
        <v>1</v>
      </c>
      <c r="E8374" s="3">
        <v>0</v>
      </c>
      <c r="F8374" s="3">
        <v>0</v>
      </c>
      <c r="G8374" s="3">
        <f t="shared" si="260"/>
        <v>0</v>
      </c>
      <c r="H8374" s="3">
        <f t="shared" si="261"/>
        <v>0</v>
      </c>
      <c r="J8374" s="3" cm="1">
        <f t="array" ref="J8374">+INDEX(G8374:H8374,,MATCH(Rates!$G$7,$G$4:$H$4,0))</f>
        <v>0</v>
      </c>
    </row>
    <row r="8375" spans="2:10" x14ac:dyDescent="0.25">
      <c r="B8375" s="3">
        <v>12</v>
      </c>
      <c r="C8375" s="3">
        <v>15</v>
      </c>
      <c r="D8375" s="3">
        <v>2</v>
      </c>
      <c r="E8375" s="3">
        <v>0</v>
      </c>
      <c r="F8375" s="3">
        <v>0</v>
      </c>
      <c r="G8375" s="3">
        <f t="shared" si="260"/>
        <v>0</v>
      </c>
      <c r="H8375" s="3">
        <f t="shared" si="261"/>
        <v>0</v>
      </c>
      <c r="J8375" s="3" cm="1">
        <f t="array" ref="J8375">+INDEX(G8375:H8375,,MATCH(Rates!$G$7,$G$4:$H$4,0))</f>
        <v>0</v>
      </c>
    </row>
    <row r="8376" spans="2:10" x14ac:dyDescent="0.25">
      <c r="B8376" s="3">
        <v>12</v>
      </c>
      <c r="C8376" s="3">
        <v>15</v>
      </c>
      <c r="D8376" s="3">
        <v>3</v>
      </c>
      <c r="E8376" s="3">
        <v>0</v>
      </c>
      <c r="F8376" s="3">
        <v>0</v>
      </c>
      <c r="G8376" s="3">
        <f t="shared" si="260"/>
        <v>0</v>
      </c>
      <c r="H8376" s="3">
        <f t="shared" si="261"/>
        <v>0</v>
      </c>
      <c r="J8376" s="3" cm="1">
        <f t="array" ref="J8376">+INDEX(G8376:H8376,,MATCH(Rates!$G$7,$G$4:$H$4,0))</f>
        <v>0</v>
      </c>
    </row>
    <row r="8377" spans="2:10" x14ac:dyDescent="0.25">
      <c r="B8377" s="3">
        <v>12</v>
      </c>
      <c r="C8377" s="3">
        <v>15</v>
      </c>
      <c r="D8377" s="3">
        <v>4</v>
      </c>
      <c r="E8377" s="3">
        <v>0</v>
      </c>
      <c r="F8377" s="3">
        <v>0</v>
      </c>
      <c r="G8377" s="3">
        <f t="shared" si="260"/>
        <v>0</v>
      </c>
      <c r="H8377" s="3">
        <f t="shared" si="261"/>
        <v>0</v>
      </c>
      <c r="J8377" s="3" cm="1">
        <f t="array" ref="J8377">+INDEX(G8377:H8377,,MATCH(Rates!$G$7,$G$4:$H$4,0))</f>
        <v>0</v>
      </c>
    </row>
    <row r="8378" spans="2:10" x14ac:dyDescent="0.25">
      <c r="B8378" s="3">
        <v>12</v>
      </c>
      <c r="C8378" s="3">
        <v>15</v>
      </c>
      <c r="D8378" s="3">
        <v>5</v>
      </c>
      <c r="E8378" s="3">
        <v>0</v>
      </c>
      <c r="F8378" s="3">
        <v>0</v>
      </c>
      <c r="G8378" s="3">
        <f t="shared" si="260"/>
        <v>0</v>
      </c>
      <c r="H8378" s="3">
        <f t="shared" si="261"/>
        <v>0</v>
      </c>
      <c r="J8378" s="3" cm="1">
        <f t="array" ref="J8378">+INDEX(G8378:H8378,,MATCH(Rates!$G$7,$G$4:$H$4,0))</f>
        <v>0</v>
      </c>
    </row>
    <row r="8379" spans="2:10" x14ac:dyDescent="0.25">
      <c r="B8379" s="3">
        <v>12</v>
      </c>
      <c r="C8379" s="3">
        <v>15</v>
      </c>
      <c r="D8379" s="3">
        <v>6</v>
      </c>
      <c r="E8379" s="3">
        <v>0</v>
      </c>
      <c r="F8379" s="3">
        <v>0</v>
      </c>
      <c r="G8379" s="3">
        <f t="shared" si="260"/>
        <v>0</v>
      </c>
      <c r="H8379" s="3">
        <f t="shared" si="261"/>
        <v>0</v>
      </c>
      <c r="J8379" s="3" cm="1">
        <f t="array" ref="J8379">+INDEX(G8379:H8379,,MATCH(Rates!$G$7,$G$4:$H$4,0))</f>
        <v>0</v>
      </c>
    </row>
    <row r="8380" spans="2:10" x14ac:dyDescent="0.25">
      <c r="B8380" s="3">
        <v>12</v>
      </c>
      <c r="C8380" s="3">
        <v>15</v>
      </c>
      <c r="D8380" s="3">
        <v>7</v>
      </c>
      <c r="E8380" s="3">
        <v>0</v>
      </c>
      <c r="F8380" s="3">
        <v>0</v>
      </c>
      <c r="G8380" s="3">
        <f t="shared" si="260"/>
        <v>0</v>
      </c>
      <c r="H8380" s="3">
        <f t="shared" si="261"/>
        <v>0</v>
      </c>
      <c r="J8380" s="3" cm="1">
        <f t="array" ref="J8380">+INDEX(G8380:H8380,,MATCH(Rates!$G$7,$G$4:$H$4,0))</f>
        <v>0</v>
      </c>
    </row>
    <row r="8381" spans="2:10" x14ac:dyDescent="0.25">
      <c r="B8381" s="3">
        <v>12</v>
      </c>
      <c r="C8381" s="3">
        <v>15</v>
      </c>
      <c r="D8381" s="3">
        <v>8</v>
      </c>
      <c r="E8381" s="3">
        <v>49.526000000000003</v>
      </c>
      <c r="F8381" s="3">
        <v>24.763000000000002</v>
      </c>
      <c r="G8381" s="3">
        <f t="shared" si="260"/>
        <v>4.9526000000000001E-2</v>
      </c>
      <c r="H8381" s="3">
        <f t="shared" si="261"/>
        <v>2.4763E-2</v>
      </c>
      <c r="J8381" s="3" cm="1">
        <f t="array" ref="J8381">+INDEX(G8381:H8381,,MATCH(Rates!$G$7,$G$4:$H$4,0))</f>
        <v>4.9526000000000001E-2</v>
      </c>
    </row>
    <row r="8382" spans="2:10" x14ac:dyDescent="0.25">
      <c r="B8382" s="3">
        <v>12</v>
      </c>
      <c r="C8382" s="3">
        <v>15</v>
      </c>
      <c r="D8382" s="3">
        <v>9</v>
      </c>
      <c r="E8382" s="3">
        <v>1105.213</v>
      </c>
      <c r="F8382" s="3">
        <v>552.60699999999997</v>
      </c>
      <c r="G8382" s="3">
        <f t="shared" si="260"/>
        <v>1.105213</v>
      </c>
      <c r="H8382" s="3">
        <f t="shared" si="261"/>
        <v>0.55260699999999996</v>
      </c>
      <c r="J8382" s="3" cm="1">
        <f t="array" ref="J8382">+INDEX(G8382:H8382,,MATCH(Rates!$G$7,$G$4:$H$4,0))</f>
        <v>1.105213</v>
      </c>
    </row>
    <row r="8383" spans="2:10" x14ac:dyDescent="0.25">
      <c r="B8383" s="3">
        <v>12</v>
      </c>
      <c r="C8383" s="3">
        <v>15</v>
      </c>
      <c r="D8383" s="3">
        <v>10</v>
      </c>
      <c r="E8383" s="3">
        <v>834.81600000000003</v>
      </c>
      <c r="F8383" s="3">
        <v>417.40800000000002</v>
      </c>
      <c r="G8383" s="3">
        <f t="shared" si="260"/>
        <v>0.834816</v>
      </c>
      <c r="H8383" s="3">
        <f t="shared" si="261"/>
        <v>0.417408</v>
      </c>
      <c r="J8383" s="3" cm="1">
        <f t="array" ref="J8383">+INDEX(G8383:H8383,,MATCH(Rates!$G$7,$G$4:$H$4,0))</f>
        <v>0.834816</v>
      </c>
    </row>
    <row r="8384" spans="2:10" x14ac:dyDescent="0.25">
      <c r="B8384" s="3">
        <v>12</v>
      </c>
      <c r="C8384" s="3">
        <v>15</v>
      </c>
      <c r="D8384" s="3">
        <v>11</v>
      </c>
      <c r="E8384" s="3">
        <v>837.1</v>
      </c>
      <c r="F8384" s="3">
        <v>418.55</v>
      </c>
      <c r="G8384" s="3">
        <f t="shared" si="260"/>
        <v>0.83710000000000007</v>
      </c>
      <c r="H8384" s="3">
        <f t="shared" si="261"/>
        <v>0.41855000000000003</v>
      </c>
      <c r="J8384" s="3" cm="1">
        <f t="array" ref="J8384">+INDEX(G8384:H8384,,MATCH(Rates!$G$7,$G$4:$H$4,0))</f>
        <v>0.83710000000000007</v>
      </c>
    </row>
    <row r="8385" spans="2:10" x14ac:dyDescent="0.25">
      <c r="B8385" s="3">
        <v>12</v>
      </c>
      <c r="C8385" s="3">
        <v>15</v>
      </c>
      <c r="D8385" s="3">
        <v>12</v>
      </c>
      <c r="E8385" s="3">
        <v>1430.97</v>
      </c>
      <c r="F8385" s="3">
        <v>715.48500000000001</v>
      </c>
      <c r="G8385" s="3">
        <f t="shared" si="260"/>
        <v>1.4309700000000001</v>
      </c>
      <c r="H8385" s="3">
        <f t="shared" si="261"/>
        <v>0.71548500000000004</v>
      </c>
      <c r="J8385" s="3" cm="1">
        <f t="array" ref="J8385">+INDEX(G8385:H8385,,MATCH(Rates!$G$7,$G$4:$H$4,0))</f>
        <v>1.4309700000000001</v>
      </c>
    </row>
    <row r="8386" spans="2:10" x14ac:dyDescent="0.25">
      <c r="B8386" s="3">
        <v>12</v>
      </c>
      <c r="C8386" s="3">
        <v>15</v>
      </c>
      <c r="D8386" s="3">
        <v>13</v>
      </c>
      <c r="E8386" s="3">
        <v>429.85899999999998</v>
      </c>
      <c r="F8386" s="3">
        <v>214.93</v>
      </c>
      <c r="G8386" s="3">
        <f t="shared" si="260"/>
        <v>0.42985899999999999</v>
      </c>
      <c r="H8386" s="3">
        <f t="shared" si="261"/>
        <v>0.21493000000000001</v>
      </c>
      <c r="J8386" s="3" cm="1">
        <f t="array" ref="J8386">+INDEX(G8386:H8386,,MATCH(Rates!$G$7,$G$4:$H$4,0))</f>
        <v>0.42985899999999999</v>
      </c>
    </row>
    <row r="8387" spans="2:10" x14ac:dyDescent="0.25">
      <c r="B8387" s="3">
        <v>12</v>
      </c>
      <c r="C8387" s="3">
        <v>15</v>
      </c>
      <c r="D8387" s="3">
        <v>14</v>
      </c>
      <c r="E8387" s="3">
        <v>1023.169</v>
      </c>
      <c r="F8387" s="3">
        <v>511.584</v>
      </c>
      <c r="G8387" s="3">
        <f t="shared" si="260"/>
        <v>1.023169</v>
      </c>
      <c r="H8387" s="3">
        <f t="shared" si="261"/>
        <v>0.51158400000000004</v>
      </c>
      <c r="J8387" s="3" cm="1">
        <f t="array" ref="J8387">+INDEX(G8387:H8387,,MATCH(Rates!$G$7,$G$4:$H$4,0))</f>
        <v>1.023169</v>
      </c>
    </row>
    <row r="8388" spans="2:10" x14ac:dyDescent="0.25">
      <c r="B8388" s="3">
        <v>12</v>
      </c>
      <c r="C8388" s="3">
        <v>15</v>
      </c>
      <c r="D8388" s="3">
        <v>15</v>
      </c>
      <c r="E8388" s="3">
        <v>316.05900000000003</v>
      </c>
      <c r="F8388" s="3">
        <v>158.03</v>
      </c>
      <c r="G8388" s="3">
        <f t="shared" si="260"/>
        <v>0.31605900000000003</v>
      </c>
      <c r="H8388" s="3">
        <f t="shared" si="261"/>
        <v>0.15803</v>
      </c>
      <c r="J8388" s="3" cm="1">
        <f t="array" ref="J8388">+INDEX(G8388:H8388,,MATCH(Rates!$G$7,$G$4:$H$4,0))</f>
        <v>0.31605900000000003</v>
      </c>
    </row>
    <row r="8389" spans="2:10" x14ac:dyDescent="0.25">
      <c r="B8389" s="3">
        <v>12</v>
      </c>
      <c r="C8389" s="3">
        <v>15</v>
      </c>
      <c r="D8389" s="3">
        <v>16</v>
      </c>
      <c r="E8389" s="3">
        <v>175.386</v>
      </c>
      <c r="F8389" s="3">
        <v>87.692999999999998</v>
      </c>
      <c r="G8389" s="3">
        <f t="shared" si="260"/>
        <v>0.17538599999999999</v>
      </c>
      <c r="H8389" s="3">
        <f t="shared" si="261"/>
        <v>8.7692999999999993E-2</v>
      </c>
      <c r="J8389" s="3" cm="1">
        <f t="array" ref="J8389">+INDEX(G8389:H8389,,MATCH(Rates!$G$7,$G$4:$H$4,0))</f>
        <v>0.17538599999999999</v>
      </c>
    </row>
    <row r="8390" spans="2:10" x14ac:dyDescent="0.25">
      <c r="B8390" s="3">
        <v>12</v>
      </c>
      <c r="C8390" s="3">
        <v>15</v>
      </c>
      <c r="D8390" s="3">
        <v>17</v>
      </c>
      <c r="E8390" s="3">
        <v>0</v>
      </c>
      <c r="F8390" s="3">
        <v>0</v>
      </c>
      <c r="G8390" s="3">
        <f t="shared" si="260"/>
        <v>0</v>
      </c>
      <c r="H8390" s="3">
        <f t="shared" si="261"/>
        <v>0</v>
      </c>
      <c r="J8390" s="3" cm="1">
        <f t="array" ref="J8390">+INDEX(G8390:H8390,,MATCH(Rates!$G$7,$G$4:$H$4,0))</f>
        <v>0</v>
      </c>
    </row>
    <row r="8391" spans="2:10" x14ac:dyDescent="0.25">
      <c r="B8391" s="3">
        <v>12</v>
      </c>
      <c r="C8391" s="3">
        <v>15</v>
      </c>
      <c r="D8391" s="3">
        <v>18</v>
      </c>
      <c r="E8391" s="3">
        <v>0</v>
      </c>
      <c r="F8391" s="3">
        <v>0</v>
      </c>
      <c r="G8391" s="3">
        <f t="shared" si="260"/>
        <v>0</v>
      </c>
      <c r="H8391" s="3">
        <f t="shared" si="261"/>
        <v>0</v>
      </c>
      <c r="J8391" s="3" cm="1">
        <f t="array" ref="J8391">+INDEX(G8391:H8391,,MATCH(Rates!$G$7,$G$4:$H$4,0))</f>
        <v>0</v>
      </c>
    </row>
    <row r="8392" spans="2:10" x14ac:dyDescent="0.25">
      <c r="B8392" s="3">
        <v>12</v>
      </c>
      <c r="C8392" s="3">
        <v>15</v>
      </c>
      <c r="D8392" s="3">
        <v>19</v>
      </c>
      <c r="E8392" s="3">
        <v>0</v>
      </c>
      <c r="F8392" s="3">
        <v>0</v>
      </c>
      <c r="G8392" s="3">
        <f t="shared" si="260"/>
        <v>0</v>
      </c>
      <c r="H8392" s="3">
        <f t="shared" si="261"/>
        <v>0</v>
      </c>
      <c r="J8392" s="3" cm="1">
        <f t="array" ref="J8392">+INDEX(G8392:H8392,,MATCH(Rates!$G$7,$G$4:$H$4,0))</f>
        <v>0</v>
      </c>
    </row>
    <row r="8393" spans="2:10" x14ac:dyDescent="0.25">
      <c r="B8393" s="3">
        <v>12</v>
      </c>
      <c r="C8393" s="3">
        <v>15</v>
      </c>
      <c r="D8393" s="3">
        <v>20</v>
      </c>
      <c r="E8393" s="3">
        <v>0</v>
      </c>
      <c r="F8393" s="3">
        <v>0</v>
      </c>
      <c r="G8393" s="3">
        <f t="shared" si="260"/>
        <v>0</v>
      </c>
      <c r="H8393" s="3">
        <f t="shared" si="261"/>
        <v>0</v>
      </c>
      <c r="J8393" s="3" cm="1">
        <f t="array" ref="J8393">+INDEX(G8393:H8393,,MATCH(Rates!$G$7,$G$4:$H$4,0))</f>
        <v>0</v>
      </c>
    </row>
    <row r="8394" spans="2:10" x14ac:dyDescent="0.25">
      <c r="B8394" s="3">
        <v>12</v>
      </c>
      <c r="C8394" s="3">
        <v>15</v>
      </c>
      <c r="D8394" s="3">
        <v>21</v>
      </c>
      <c r="E8394" s="3">
        <v>0</v>
      </c>
      <c r="F8394" s="3">
        <v>0</v>
      </c>
      <c r="G8394" s="3">
        <f t="shared" si="260"/>
        <v>0</v>
      </c>
      <c r="H8394" s="3">
        <f t="shared" si="261"/>
        <v>0</v>
      </c>
      <c r="J8394" s="3" cm="1">
        <f t="array" ref="J8394">+INDEX(G8394:H8394,,MATCH(Rates!$G$7,$G$4:$H$4,0))</f>
        <v>0</v>
      </c>
    </row>
    <row r="8395" spans="2:10" x14ac:dyDescent="0.25">
      <c r="B8395" s="3">
        <v>12</v>
      </c>
      <c r="C8395" s="3">
        <v>15</v>
      </c>
      <c r="D8395" s="3">
        <v>22</v>
      </c>
      <c r="E8395" s="3">
        <v>0</v>
      </c>
      <c r="F8395" s="3">
        <v>0</v>
      </c>
      <c r="G8395" s="3">
        <f t="shared" si="260"/>
        <v>0</v>
      </c>
      <c r="H8395" s="3">
        <f t="shared" si="261"/>
        <v>0</v>
      </c>
      <c r="J8395" s="3" cm="1">
        <f t="array" ref="J8395">+INDEX(G8395:H8395,,MATCH(Rates!$G$7,$G$4:$H$4,0))</f>
        <v>0</v>
      </c>
    </row>
    <row r="8396" spans="2:10" x14ac:dyDescent="0.25">
      <c r="B8396" s="3">
        <v>12</v>
      </c>
      <c r="C8396" s="3">
        <v>15</v>
      </c>
      <c r="D8396" s="3">
        <v>23</v>
      </c>
      <c r="E8396" s="3">
        <v>0</v>
      </c>
      <c r="F8396" s="3">
        <v>0</v>
      </c>
      <c r="G8396" s="3">
        <f t="shared" si="260"/>
        <v>0</v>
      </c>
      <c r="H8396" s="3">
        <f t="shared" si="261"/>
        <v>0</v>
      </c>
      <c r="J8396" s="3" cm="1">
        <f t="array" ref="J8396">+INDEX(G8396:H8396,,MATCH(Rates!$G$7,$G$4:$H$4,0))</f>
        <v>0</v>
      </c>
    </row>
    <row r="8397" spans="2:10" x14ac:dyDescent="0.25">
      <c r="B8397" s="3">
        <v>12</v>
      </c>
      <c r="C8397" s="3">
        <v>16</v>
      </c>
      <c r="D8397" s="3">
        <v>0</v>
      </c>
      <c r="E8397" s="3">
        <v>0</v>
      </c>
      <c r="F8397" s="3">
        <v>0</v>
      </c>
      <c r="G8397" s="3">
        <f t="shared" si="260"/>
        <v>0</v>
      </c>
      <c r="H8397" s="3">
        <f t="shared" si="261"/>
        <v>0</v>
      </c>
      <c r="J8397" s="3" cm="1">
        <f t="array" ref="J8397">+INDEX(G8397:H8397,,MATCH(Rates!$G$7,$G$4:$H$4,0))</f>
        <v>0</v>
      </c>
    </row>
    <row r="8398" spans="2:10" x14ac:dyDescent="0.25">
      <c r="B8398" s="3">
        <v>12</v>
      </c>
      <c r="C8398" s="3">
        <v>16</v>
      </c>
      <c r="D8398" s="3">
        <v>1</v>
      </c>
      <c r="E8398" s="3">
        <v>0</v>
      </c>
      <c r="F8398" s="3">
        <v>0</v>
      </c>
      <c r="G8398" s="3">
        <f t="shared" si="260"/>
        <v>0</v>
      </c>
      <c r="H8398" s="3">
        <f t="shared" si="261"/>
        <v>0</v>
      </c>
      <c r="J8398" s="3" cm="1">
        <f t="array" ref="J8398">+INDEX(G8398:H8398,,MATCH(Rates!$G$7,$G$4:$H$4,0))</f>
        <v>0</v>
      </c>
    </row>
    <row r="8399" spans="2:10" x14ac:dyDescent="0.25">
      <c r="B8399" s="3">
        <v>12</v>
      </c>
      <c r="C8399" s="3">
        <v>16</v>
      </c>
      <c r="D8399" s="3">
        <v>2</v>
      </c>
      <c r="E8399" s="3">
        <v>0</v>
      </c>
      <c r="F8399" s="3">
        <v>0</v>
      </c>
      <c r="G8399" s="3">
        <f t="shared" si="260"/>
        <v>0</v>
      </c>
      <c r="H8399" s="3">
        <f t="shared" si="261"/>
        <v>0</v>
      </c>
      <c r="J8399" s="3" cm="1">
        <f t="array" ref="J8399">+INDEX(G8399:H8399,,MATCH(Rates!$G$7,$G$4:$H$4,0))</f>
        <v>0</v>
      </c>
    </row>
    <row r="8400" spans="2:10" x14ac:dyDescent="0.25">
      <c r="B8400" s="3">
        <v>12</v>
      </c>
      <c r="C8400" s="3">
        <v>16</v>
      </c>
      <c r="D8400" s="3">
        <v>3</v>
      </c>
      <c r="E8400" s="3">
        <v>0</v>
      </c>
      <c r="F8400" s="3">
        <v>0</v>
      </c>
      <c r="G8400" s="3">
        <f t="shared" si="260"/>
        <v>0</v>
      </c>
      <c r="H8400" s="3">
        <f t="shared" si="261"/>
        <v>0</v>
      </c>
      <c r="J8400" s="3" cm="1">
        <f t="array" ref="J8400">+INDEX(G8400:H8400,,MATCH(Rates!$G$7,$G$4:$H$4,0))</f>
        <v>0</v>
      </c>
    </row>
    <row r="8401" spans="2:10" x14ac:dyDescent="0.25">
      <c r="B8401" s="3">
        <v>12</v>
      </c>
      <c r="C8401" s="3">
        <v>16</v>
      </c>
      <c r="D8401" s="3">
        <v>4</v>
      </c>
      <c r="E8401" s="3">
        <v>0</v>
      </c>
      <c r="F8401" s="3">
        <v>0</v>
      </c>
      <c r="G8401" s="3">
        <f t="shared" si="260"/>
        <v>0</v>
      </c>
      <c r="H8401" s="3">
        <f t="shared" si="261"/>
        <v>0</v>
      </c>
      <c r="J8401" s="3" cm="1">
        <f t="array" ref="J8401">+INDEX(G8401:H8401,,MATCH(Rates!$G$7,$G$4:$H$4,0))</f>
        <v>0</v>
      </c>
    </row>
    <row r="8402" spans="2:10" x14ac:dyDescent="0.25">
      <c r="B8402" s="3">
        <v>12</v>
      </c>
      <c r="C8402" s="3">
        <v>16</v>
      </c>
      <c r="D8402" s="3">
        <v>5</v>
      </c>
      <c r="E8402" s="3">
        <v>0</v>
      </c>
      <c r="F8402" s="3">
        <v>0</v>
      </c>
      <c r="G8402" s="3">
        <f t="shared" si="260"/>
        <v>0</v>
      </c>
      <c r="H8402" s="3">
        <f t="shared" si="261"/>
        <v>0</v>
      </c>
      <c r="J8402" s="3" cm="1">
        <f t="array" ref="J8402">+INDEX(G8402:H8402,,MATCH(Rates!$G$7,$G$4:$H$4,0))</f>
        <v>0</v>
      </c>
    </row>
    <row r="8403" spans="2:10" x14ac:dyDescent="0.25">
      <c r="B8403" s="3">
        <v>12</v>
      </c>
      <c r="C8403" s="3">
        <v>16</v>
      </c>
      <c r="D8403" s="3">
        <v>6</v>
      </c>
      <c r="E8403" s="3">
        <v>0</v>
      </c>
      <c r="F8403" s="3">
        <v>0</v>
      </c>
      <c r="G8403" s="3">
        <f t="shared" si="260"/>
        <v>0</v>
      </c>
      <c r="H8403" s="3">
        <f t="shared" si="261"/>
        <v>0</v>
      </c>
      <c r="J8403" s="3" cm="1">
        <f t="array" ref="J8403">+INDEX(G8403:H8403,,MATCH(Rates!$G$7,$G$4:$H$4,0))</f>
        <v>0</v>
      </c>
    </row>
    <row r="8404" spans="2:10" x14ac:dyDescent="0.25">
      <c r="B8404" s="3">
        <v>12</v>
      </c>
      <c r="C8404" s="3">
        <v>16</v>
      </c>
      <c r="D8404" s="3">
        <v>7</v>
      </c>
      <c r="E8404" s="3">
        <v>0</v>
      </c>
      <c r="F8404" s="3">
        <v>0</v>
      </c>
      <c r="G8404" s="3">
        <f t="shared" si="260"/>
        <v>0</v>
      </c>
      <c r="H8404" s="3">
        <f t="shared" si="261"/>
        <v>0</v>
      </c>
      <c r="J8404" s="3" cm="1">
        <f t="array" ref="J8404">+INDEX(G8404:H8404,,MATCH(Rates!$G$7,$G$4:$H$4,0))</f>
        <v>0</v>
      </c>
    </row>
    <row r="8405" spans="2:10" x14ac:dyDescent="0.25">
      <c r="B8405" s="3">
        <v>12</v>
      </c>
      <c r="C8405" s="3">
        <v>16</v>
      </c>
      <c r="D8405" s="3">
        <v>8</v>
      </c>
      <c r="E8405" s="3">
        <v>110.745</v>
      </c>
      <c r="F8405" s="3">
        <v>55.372</v>
      </c>
      <c r="G8405" s="3">
        <f t="shared" ref="G8405:G8468" si="262">+E8405/1000</f>
        <v>0.11074500000000001</v>
      </c>
      <c r="H8405" s="3">
        <f t="shared" ref="H8405:H8468" si="263">+F8405/1000</f>
        <v>5.5371999999999998E-2</v>
      </c>
      <c r="J8405" s="3" cm="1">
        <f t="array" ref="J8405">+INDEX(G8405:H8405,,MATCH(Rates!$G$7,$G$4:$H$4,0))</f>
        <v>0.11074500000000001</v>
      </c>
    </row>
    <row r="8406" spans="2:10" x14ac:dyDescent="0.25">
      <c r="B8406" s="3">
        <v>12</v>
      </c>
      <c r="C8406" s="3">
        <v>16</v>
      </c>
      <c r="D8406" s="3">
        <v>9</v>
      </c>
      <c r="E8406" s="3">
        <v>2085.9850000000001</v>
      </c>
      <c r="F8406" s="3">
        <v>1042.992</v>
      </c>
      <c r="G8406" s="3">
        <f t="shared" si="262"/>
        <v>2.085985</v>
      </c>
      <c r="H8406" s="3">
        <f t="shared" si="263"/>
        <v>1.0429919999999999</v>
      </c>
      <c r="J8406" s="3" cm="1">
        <f t="array" ref="J8406">+INDEX(G8406:H8406,,MATCH(Rates!$G$7,$G$4:$H$4,0))</f>
        <v>2.085985</v>
      </c>
    </row>
    <row r="8407" spans="2:10" x14ac:dyDescent="0.25">
      <c r="B8407" s="3">
        <v>12</v>
      </c>
      <c r="C8407" s="3">
        <v>16</v>
      </c>
      <c r="D8407" s="3">
        <v>10</v>
      </c>
      <c r="E8407" s="3">
        <v>659.60299999999995</v>
      </c>
      <c r="F8407" s="3">
        <v>329.80200000000002</v>
      </c>
      <c r="G8407" s="3">
        <f t="shared" si="262"/>
        <v>0.65960299999999994</v>
      </c>
      <c r="H8407" s="3">
        <f t="shared" si="263"/>
        <v>0.32980200000000004</v>
      </c>
      <c r="J8407" s="3" cm="1">
        <f t="array" ref="J8407">+INDEX(G8407:H8407,,MATCH(Rates!$G$7,$G$4:$H$4,0))</f>
        <v>0.65960299999999994</v>
      </c>
    </row>
    <row r="8408" spans="2:10" x14ac:dyDescent="0.25">
      <c r="B8408" s="3">
        <v>12</v>
      </c>
      <c r="C8408" s="3">
        <v>16</v>
      </c>
      <c r="D8408" s="3">
        <v>11</v>
      </c>
      <c r="E8408" s="3">
        <v>4713.2280000000001</v>
      </c>
      <c r="F8408" s="3">
        <v>2356.614</v>
      </c>
      <c r="G8408" s="3">
        <f t="shared" si="262"/>
        <v>4.713228</v>
      </c>
      <c r="H8408" s="3">
        <f t="shared" si="263"/>
        <v>2.356614</v>
      </c>
      <c r="J8408" s="3" cm="1">
        <f t="array" ref="J8408">+INDEX(G8408:H8408,,MATCH(Rates!$G$7,$G$4:$H$4,0))</f>
        <v>4.713228</v>
      </c>
    </row>
    <row r="8409" spans="2:10" x14ac:dyDescent="0.25">
      <c r="B8409" s="3">
        <v>12</v>
      </c>
      <c r="C8409" s="3">
        <v>16</v>
      </c>
      <c r="D8409" s="3">
        <v>12</v>
      </c>
      <c r="E8409" s="3">
        <v>5106.2020000000002</v>
      </c>
      <c r="F8409" s="3">
        <v>2553.1010000000001</v>
      </c>
      <c r="G8409" s="3">
        <f t="shared" si="262"/>
        <v>5.1062020000000006</v>
      </c>
      <c r="H8409" s="3">
        <f t="shared" si="263"/>
        <v>2.5531010000000003</v>
      </c>
      <c r="J8409" s="3" cm="1">
        <f t="array" ref="J8409">+INDEX(G8409:H8409,,MATCH(Rates!$G$7,$G$4:$H$4,0))</f>
        <v>5.1062020000000006</v>
      </c>
    </row>
    <row r="8410" spans="2:10" x14ac:dyDescent="0.25">
      <c r="B8410" s="3">
        <v>12</v>
      </c>
      <c r="C8410" s="3">
        <v>16</v>
      </c>
      <c r="D8410" s="3">
        <v>13</v>
      </c>
      <c r="E8410" s="3">
        <v>4966.299</v>
      </c>
      <c r="F8410" s="3">
        <v>2483.15</v>
      </c>
      <c r="G8410" s="3">
        <f t="shared" si="262"/>
        <v>4.9662990000000002</v>
      </c>
      <c r="H8410" s="3">
        <f t="shared" si="263"/>
        <v>2.4831500000000002</v>
      </c>
      <c r="J8410" s="3" cm="1">
        <f t="array" ref="J8410">+INDEX(G8410:H8410,,MATCH(Rates!$G$7,$G$4:$H$4,0))</f>
        <v>4.9662990000000002</v>
      </c>
    </row>
    <row r="8411" spans="2:10" x14ac:dyDescent="0.25">
      <c r="B8411" s="3">
        <v>12</v>
      </c>
      <c r="C8411" s="3">
        <v>16</v>
      </c>
      <c r="D8411" s="3">
        <v>14</v>
      </c>
      <c r="E8411" s="3">
        <v>4219.9250000000002</v>
      </c>
      <c r="F8411" s="3">
        <v>2109.9630000000002</v>
      </c>
      <c r="G8411" s="3">
        <f t="shared" si="262"/>
        <v>4.2199249999999999</v>
      </c>
      <c r="H8411" s="3">
        <f t="shared" si="263"/>
        <v>2.109963</v>
      </c>
      <c r="J8411" s="3" cm="1">
        <f t="array" ref="J8411">+INDEX(G8411:H8411,,MATCH(Rates!$G$7,$G$4:$H$4,0))</f>
        <v>4.2199249999999999</v>
      </c>
    </row>
    <row r="8412" spans="2:10" x14ac:dyDescent="0.25">
      <c r="B8412" s="3">
        <v>12</v>
      </c>
      <c r="C8412" s="3">
        <v>16</v>
      </c>
      <c r="D8412" s="3">
        <v>15</v>
      </c>
      <c r="E8412" s="3">
        <v>2957.87</v>
      </c>
      <c r="F8412" s="3">
        <v>1478.9349999999999</v>
      </c>
      <c r="G8412" s="3">
        <f t="shared" si="262"/>
        <v>2.9578699999999998</v>
      </c>
      <c r="H8412" s="3">
        <f t="shared" si="263"/>
        <v>1.4789349999999999</v>
      </c>
      <c r="J8412" s="3" cm="1">
        <f t="array" ref="J8412">+INDEX(G8412:H8412,,MATCH(Rates!$G$7,$G$4:$H$4,0))</f>
        <v>2.9578699999999998</v>
      </c>
    </row>
    <row r="8413" spans="2:10" x14ac:dyDescent="0.25">
      <c r="B8413" s="3">
        <v>12</v>
      </c>
      <c r="C8413" s="3">
        <v>16</v>
      </c>
      <c r="D8413" s="3">
        <v>16</v>
      </c>
      <c r="E8413" s="3">
        <v>1236.866</v>
      </c>
      <c r="F8413" s="3">
        <v>618.43299999999999</v>
      </c>
      <c r="G8413" s="3">
        <f t="shared" si="262"/>
        <v>1.236866</v>
      </c>
      <c r="H8413" s="3">
        <f t="shared" si="263"/>
        <v>0.61843300000000001</v>
      </c>
      <c r="J8413" s="3" cm="1">
        <f t="array" ref="J8413">+INDEX(G8413:H8413,,MATCH(Rates!$G$7,$G$4:$H$4,0))</f>
        <v>1.236866</v>
      </c>
    </row>
    <row r="8414" spans="2:10" x14ac:dyDescent="0.25">
      <c r="B8414" s="3">
        <v>12</v>
      </c>
      <c r="C8414" s="3">
        <v>16</v>
      </c>
      <c r="D8414" s="3">
        <v>17</v>
      </c>
      <c r="E8414" s="3">
        <v>0</v>
      </c>
      <c r="F8414" s="3">
        <v>0</v>
      </c>
      <c r="G8414" s="3">
        <f t="shared" si="262"/>
        <v>0</v>
      </c>
      <c r="H8414" s="3">
        <f t="shared" si="263"/>
        <v>0</v>
      </c>
      <c r="J8414" s="3" cm="1">
        <f t="array" ref="J8414">+INDEX(G8414:H8414,,MATCH(Rates!$G$7,$G$4:$H$4,0))</f>
        <v>0</v>
      </c>
    </row>
    <row r="8415" spans="2:10" x14ac:dyDescent="0.25">
      <c r="B8415" s="3">
        <v>12</v>
      </c>
      <c r="C8415" s="3">
        <v>16</v>
      </c>
      <c r="D8415" s="3">
        <v>18</v>
      </c>
      <c r="E8415" s="3">
        <v>0</v>
      </c>
      <c r="F8415" s="3">
        <v>0</v>
      </c>
      <c r="G8415" s="3">
        <f t="shared" si="262"/>
        <v>0</v>
      </c>
      <c r="H8415" s="3">
        <f t="shared" si="263"/>
        <v>0</v>
      </c>
      <c r="J8415" s="3" cm="1">
        <f t="array" ref="J8415">+INDEX(G8415:H8415,,MATCH(Rates!$G$7,$G$4:$H$4,0))</f>
        <v>0</v>
      </c>
    </row>
    <row r="8416" spans="2:10" x14ac:dyDescent="0.25">
      <c r="B8416" s="3">
        <v>12</v>
      </c>
      <c r="C8416" s="3">
        <v>16</v>
      </c>
      <c r="D8416" s="3">
        <v>19</v>
      </c>
      <c r="E8416" s="3">
        <v>0</v>
      </c>
      <c r="F8416" s="3">
        <v>0</v>
      </c>
      <c r="G8416" s="3">
        <f t="shared" si="262"/>
        <v>0</v>
      </c>
      <c r="H8416" s="3">
        <f t="shared" si="263"/>
        <v>0</v>
      </c>
      <c r="J8416" s="3" cm="1">
        <f t="array" ref="J8416">+INDEX(G8416:H8416,,MATCH(Rates!$G$7,$G$4:$H$4,0))</f>
        <v>0</v>
      </c>
    </row>
    <row r="8417" spans="2:10" x14ac:dyDescent="0.25">
      <c r="B8417" s="3">
        <v>12</v>
      </c>
      <c r="C8417" s="3">
        <v>16</v>
      </c>
      <c r="D8417" s="3">
        <v>20</v>
      </c>
      <c r="E8417" s="3">
        <v>0</v>
      </c>
      <c r="F8417" s="3">
        <v>0</v>
      </c>
      <c r="G8417" s="3">
        <f t="shared" si="262"/>
        <v>0</v>
      </c>
      <c r="H8417" s="3">
        <f t="shared" si="263"/>
        <v>0</v>
      </c>
      <c r="J8417" s="3" cm="1">
        <f t="array" ref="J8417">+INDEX(G8417:H8417,,MATCH(Rates!$G$7,$G$4:$H$4,0))</f>
        <v>0</v>
      </c>
    </row>
    <row r="8418" spans="2:10" x14ac:dyDescent="0.25">
      <c r="B8418" s="3">
        <v>12</v>
      </c>
      <c r="C8418" s="3">
        <v>16</v>
      </c>
      <c r="D8418" s="3">
        <v>21</v>
      </c>
      <c r="E8418" s="3">
        <v>0</v>
      </c>
      <c r="F8418" s="3">
        <v>0</v>
      </c>
      <c r="G8418" s="3">
        <f t="shared" si="262"/>
        <v>0</v>
      </c>
      <c r="H8418" s="3">
        <f t="shared" si="263"/>
        <v>0</v>
      </c>
      <c r="J8418" s="3" cm="1">
        <f t="array" ref="J8418">+INDEX(G8418:H8418,,MATCH(Rates!$G$7,$G$4:$H$4,0))</f>
        <v>0</v>
      </c>
    </row>
    <row r="8419" spans="2:10" x14ac:dyDescent="0.25">
      <c r="B8419" s="3">
        <v>12</v>
      </c>
      <c r="C8419" s="3">
        <v>16</v>
      </c>
      <c r="D8419" s="3">
        <v>22</v>
      </c>
      <c r="E8419" s="3">
        <v>0</v>
      </c>
      <c r="F8419" s="3">
        <v>0</v>
      </c>
      <c r="G8419" s="3">
        <f t="shared" si="262"/>
        <v>0</v>
      </c>
      <c r="H8419" s="3">
        <f t="shared" si="263"/>
        <v>0</v>
      </c>
      <c r="J8419" s="3" cm="1">
        <f t="array" ref="J8419">+INDEX(G8419:H8419,,MATCH(Rates!$G$7,$G$4:$H$4,0))</f>
        <v>0</v>
      </c>
    </row>
    <row r="8420" spans="2:10" x14ac:dyDescent="0.25">
      <c r="B8420" s="3">
        <v>12</v>
      </c>
      <c r="C8420" s="3">
        <v>16</v>
      </c>
      <c r="D8420" s="3">
        <v>23</v>
      </c>
      <c r="E8420" s="3">
        <v>0</v>
      </c>
      <c r="F8420" s="3">
        <v>0</v>
      </c>
      <c r="G8420" s="3">
        <f t="shared" si="262"/>
        <v>0</v>
      </c>
      <c r="H8420" s="3">
        <f t="shared" si="263"/>
        <v>0</v>
      </c>
      <c r="J8420" s="3" cm="1">
        <f t="array" ref="J8420">+INDEX(G8420:H8420,,MATCH(Rates!$G$7,$G$4:$H$4,0))</f>
        <v>0</v>
      </c>
    </row>
    <row r="8421" spans="2:10" x14ac:dyDescent="0.25">
      <c r="B8421" s="3">
        <v>12</v>
      </c>
      <c r="C8421" s="3">
        <v>17</v>
      </c>
      <c r="D8421" s="3">
        <v>0</v>
      </c>
      <c r="E8421" s="3">
        <v>0</v>
      </c>
      <c r="F8421" s="3">
        <v>0</v>
      </c>
      <c r="G8421" s="3">
        <f t="shared" si="262"/>
        <v>0</v>
      </c>
      <c r="H8421" s="3">
        <f t="shared" si="263"/>
        <v>0</v>
      </c>
      <c r="J8421" s="3" cm="1">
        <f t="array" ref="J8421">+INDEX(G8421:H8421,,MATCH(Rates!$G$7,$G$4:$H$4,0))</f>
        <v>0</v>
      </c>
    </row>
    <row r="8422" spans="2:10" x14ac:dyDescent="0.25">
      <c r="B8422" s="3">
        <v>12</v>
      </c>
      <c r="C8422" s="3">
        <v>17</v>
      </c>
      <c r="D8422" s="3">
        <v>1</v>
      </c>
      <c r="E8422" s="3">
        <v>0</v>
      </c>
      <c r="F8422" s="3">
        <v>0</v>
      </c>
      <c r="G8422" s="3">
        <f t="shared" si="262"/>
        <v>0</v>
      </c>
      <c r="H8422" s="3">
        <f t="shared" si="263"/>
        <v>0</v>
      </c>
      <c r="J8422" s="3" cm="1">
        <f t="array" ref="J8422">+INDEX(G8422:H8422,,MATCH(Rates!$G$7,$G$4:$H$4,0))</f>
        <v>0</v>
      </c>
    </row>
    <row r="8423" spans="2:10" x14ac:dyDescent="0.25">
      <c r="B8423" s="3">
        <v>12</v>
      </c>
      <c r="C8423" s="3">
        <v>17</v>
      </c>
      <c r="D8423" s="3">
        <v>2</v>
      </c>
      <c r="E8423" s="3">
        <v>0</v>
      </c>
      <c r="F8423" s="3">
        <v>0</v>
      </c>
      <c r="G8423" s="3">
        <f t="shared" si="262"/>
        <v>0</v>
      </c>
      <c r="H8423" s="3">
        <f t="shared" si="263"/>
        <v>0</v>
      </c>
      <c r="J8423" s="3" cm="1">
        <f t="array" ref="J8423">+INDEX(G8423:H8423,,MATCH(Rates!$G$7,$G$4:$H$4,0))</f>
        <v>0</v>
      </c>
    </row>
    <row r="8424" spans="2:10" x14ac:dyDescent="0.25">
      <c r="B8424" s="3">
        <v>12</v>
      </c>
      <c r="C8424" s="3">
        <v>17</v>
      </c>
      <c r="D8424" s="3">
        <v>3</v>
      </c>
      <c r="E8424" s="3">
        <v>0</v>
      </c>
      <c r="F8424" s="3">
        <v>0</v>
      </c>
      <c r="G8424" s="3">
        <f t="shared" si="262"/>
        <v>0</v>
      </c>
      <c r="H8424" s="3">
        <f t="shared" si="263"/>
        <v>0</v>
      </c>
      <c r="J8424" s="3" cm="1">
        <f t="array" ref="J8424">+INDEX(G8424:H8424,,MATCH(Rates!$G$7,$G$4:$H$4,0))</f>
        <v>0</v>
      </c>
    </row>
    <row r="8425" spans="2:10" x14ac:dyDescent="0.25">
      <c r="B8425" s="3">
        <v>12</v>
      </c>
      <c r="C8425" s="3">
        <v>17</v>
      </c>
      <c r="D8425" s="3">
        <v>4</v>
      </c>
      <c r="E8425" s="3">
        <v>0</v>
      </c>
      <c r="F8425" s="3">
        <v>0</v>
      </c>
      <c r="G8425" s="3">
        <f t="shared" si="262"/>
        <v>0</v>
      </c>
      <c r="H8425" s="3">
        <f t="shared" si="263"/>
        <v>0</v>
      </c>
      <c r="J8425" s="3" cm="1">
        <f t="array" ref="J8425">+INDEX(G8425:H8425,,MATCH(Rates!$G$7,$G$4:$H$4,0))</f>
        <v>0</v>
      </c>
    </row>
    <row r="8426" spans="2:10" x14ac:dyDescent="0.25">
      <c r="B8426" s="3">
        <v>12</v>
      </c>
      <c r="C8426" s="3">
        <v>17</v>
      </c>
      <c r="D8426" s="3">
        <v>5</v>
      </c>
      <c r="E8426" s="3">
        <v>0</v>
      </c>
      <c r="F8426" s="3">
        <v>0</v>
      </c>
      <c r="G8426" s="3">
        <f t="shared" si="262"/>
        <v>0</v>
      </c>
      <c r="H8426" s="3">
        <f t="shared" si="263"/>
        <v>0</v>
      </c>
      <c r="J8426" s="3" cm="1">
        <f t="array" ref="J8426">+INDEX(G8426:H8426,,MATCH(Rates!$G$7,$G$4:$H$4,0))</f>
        <v>0</v>
      </c>
    </row>
    <row r="8427" spans="2:10" x14ac:dyDescent="0.25">
      <c r="B8427" s="3">
        <v>12</v>
      </c>
      <c r="C8427" s="3">
        <v>17</v>
      </c>
      <c r="D8427" s="3">
        <v>6</v>
      </c>
      <c r="E8427" s="3">
        <v>0</v>
      </c>
      <c r="F8427" s="3">
        <v>0</v>
      </c>
      <c r="G8427" s="3">
        <f t="shared" si="262"/>
        <v>0</v>
      </c>
      <c r="H8427" s="3">
        <f t="shared" si="263"/>
        <v>0</v>
      </c>
      <c r="J8427" s="3" cm="1">
        <f t="array" ref="J8427">+INDEX(G8427:H8427,,MATCH(Rates!$G$7,$G$4:$H$4,0))</f>
        <v>0</v>
      </c>
    </row>
    <row r="8428" spans="2:10" x14ac:dyDescent="0.25">
      <c r="B8428" s="3">
        <v>12</v>
      </c>
      <c r="C8428" s="3">
        <v>17</v>
      </c>
      <c r="D8428" s="3">
        <v>7</v>
      </c>
      <c r="E8428" s="3">
        <v>0</v>
      </c>
      <c r="F8428" s="3">
        <v>0</v>
      </c>
      <c r="G8428" s="3">
        <f t="shared" si="262"/>
        <v>0</v>
      </c>
      <c r="H8428" s="3">
        <f t="shared" si="263"/>
        <v>0</v>
      </c>
      <c r="J8428" s="3" cm="1">
        <f t="array" ref="J8428">+INDEX(G8428:H8428,,MATCH(Rates!$G$7,$G$4:$H$4,0))</f>
        <v>0</v>
      </c>
    </row>
    <row r="8429" spans="2:10" x14ac:dyDescent="0.25">
      <c r="B8429" s="3">
        <v>12</v>
      </c>
      <c r="C8429" s="3">
        <v>17</v>
      </c>
      <c r="D8429" s="3">
        <v>8</v>
      </c>
      <c r="E8429" s="3">
        <v>123.494</v>
      </c>
      <c r="F8429" s="3">
        <v>61.747</v>
      </c>
      <c r="G8429" s="3">
        <f t="shared" si="262"/>
        <v>0.12349400000000001</v>
      </c>
      <c r="H8429" s="3">
        <f t="shared" si="263"/>
        <v>6.1747000000000003E-2</v>
      </c>
      <c r="J8429" s="3" cm="1">
        <f t="array" ref="J8429">+INDEX(G8429:H8429,,MATCH(Rates!$G$7,$G$4:$H$4,0))</f>
        <v>0.12349400000000001</v>
      </c>
    </row>
    <row r="8430" spans="2:10" x14ac:dyDescent="0.25">
      <c r="B8430" s="3">
        <v>12</v>
      </c>
      <c r="C8430" s="3">
        <v>17</v>
      </c>
      <c r="D8430" s="3">
        <v>9</v>
      </c>
      <c r="E8430" s="3">
        <v>2276.489</v>
      </c>
      <c r="F8430" s="3">
        <v>1138.2449999999999</v>
      </c>
      <c r="G8430" s="3">
        <f t="shared" si="262"/>
        <v>2.2764890000000002</v>
      </c>
      <c r="H8430" s="3">
        <f t="shared" si="263"/>
        <v>1.138245</v>
      </c>
      <c r="J8430" s="3" cm="1">
        <f t="array" ref="J8430">+INDEX(G8430:H8430,,MATCH(Rates!$G$7,$G$4:$H$4,0))</f>
        <v>2.2764890000000002</v>
      </c>
    </row>
    <row r="8431" spans="2:10" x14ac:dyDescent="0.25">
      <c r="B8431" s="3">
        <v>12</v>
      </c>
      <c r="C8431" s="3">
        <v>17</v>
      </c>
      <c r="D8431" s="3">
        <v>10</v>
      </c>
      <c r="E8431" s="3">
        <v>3003.7379999999998</v>
      </c>
      <c r="F8431" s="3">
        <v>1501.8689999999999</v>
      </c>
      <c r="G8431" s="3">
        <f t="shared" si="262"/>
        <v>3.0037379999999998</v>
      </c>
      <c r="H8431" s="3">
        <f t="shared" si="263"/>
        <v>1.5018689999999999</v>
      </c>
      <c r="J8431" s="3" cm="1">
        <f t="array" ref="J8431">+INDEX(G8431:H8431,,MATCH(Rates!$G$7,$G$4:$H$4,0))</f>
        <v>3.0037379999999998</v>
      </c>
    </row>
    <row r="8432" spans="2:10" x14ac:dyDescent="0.25">
      <c r="B8432" s="3">
        <v>12</v>
      </c>
      <c r="C8432" s="3">
        <v>17</v>
      </c>
      <c r="D8432" s="3">
        <v>11</v>
      </c>
      <c r="E8432" s="3">
        <v>1735.8689999999999</v>
      </c>
      <c r="F8432" s="3">
        <v>867.93499999999995</v>
      </c>
      <c r="G8432" s="3">
        <f t="shared" si="262"/>
        <v>1.7358689999999999</v>
      </c>
      <c r="H8432" s="3">
        <f t="shared" si="263"/>
        <v>0.8679349999999999</v>
      </c>
      <c r="J8432" s="3" cm="1">
        <f t="array" ref="J8432">+INDEX(G8432:H8432,,MATCH(Rates!$G$7,$G$4:$H$4,0))</f>
        <v>1.7358689999999999</v>
      </c>
    </row>
    <row r="8433" spans="2:10" x14ac:dyDescent="0.25">
      <c r="B8433" s="3">
        <v>12</v>
      </c>
      <c r="C8433" s="3">
        <v>17</v>
      </c>
      <c r="D8433" s="3">
        <v>12</v>
      </c>
      <c r="E8433" s="3">
        <v>3488.0070000000001</v>
      </c>
      <c r="F8433" s="3">
        <v>1744.0029999999999</v>
      </c>
      <c r="G8433" s="3">
        <f t="shared" si="262"/>
        <v>3.4880070000000001</v>
      </c>
      <c r="H8433" s="3">
        <f t="shared" si="263"/>
        <v>1.744003</v>
      </c>
      <c r="J8433" s="3" cm="1">
        <f t="array" ref="J8433">+INDEX(G8433:H8433,,MATCH(Rates!$G$7,$G$4:$H$4,0))</f>
        <v>3.4880070000000001</v>
      </c>
    </row>
    <row r="8434" spans="2:10" x14ac:dyDescent="0.25">
      <c r="B8434" s="3">
        <v>12</v>
      </c>
      <c r="C8434" s="3">
        <v>17</v>
      </c>
      <c r="D8434" s="3">
        <v>13</v>
      </c>
      <c r="E8434" s="3">
        <v>1174.0940000000001</v>
      </c>
      <c r="F8434" s="3">
        <v>587.04700000000003</v>
      </c>
      <c r="G8434" s="3">
        <f t="shared" si="262"/>
        <v>1.174094</v>
      </c>
      <c r="H8434" s="3">
        <f t="shared" si="263"/>
        <v>0.58704699999999999</v>
      </c>
      <c r="J8434" s="3" cm="1">
        <f t="array" ref="J8434">+INDEX(G8434:H8434,,MATCH(Rates!$G$7,$G$4:$H$4,0))</f>
        <v>1.174094</v>
      </c>
    </row>
    <row r="8435" spans="2:10" x14ac:dyDescent="0.25">
      <c r="B8435" s="3">
        <v>12</v>
      </c>
      <c r="C8435" s="3">
        <v>17</v>
      </c>
      <c r="D8435" s="3">
        <v>14</v>
      </c>
      <c r="E8435" s="3">
        <v>345.964</v>
      </c>
      <c r="F8435" s="3">
        <v>172.982</v>
      </c>
      <c r="G8435" s="3">
        <f t="shared" si="262"/>
        <v>0.34596399999999999</v>
      </c>
      <c r="H8435" s="3">
        <f t="shared" si="263"/>
        <v>0.172982</v>
      </c>
      <c r="J8435" s="3" cm="1">
        <f t="array" ref="J8435">+INDEX(G8435:H8435,,MATCH(Rates!$G$7,$G$4:$H$4,0))</f>
        <v>0.34596399999999999</v>
      </c>
    </row>
    <row r="8436" spans="2:10" x14ac:dyDescent="0.25">
      <c r="B8436" s="3">
        <v>12</v>
      </c>
      <c r="C8436" s="3">
        <v>17</v>
      </c>
      <c r="D8436" s="3">
        <v>15</v>
      </c>
      <c r="E8436" s="3">
        <v>1367.7439999999999</v>
      </c>
      <c r="F8436" s="3">
        <v>683.87199999999996</v>
      </c>
      <c r="G8436" s="3">
        <f t="shared" si="262"/>
        <v>1.3677439999999998</v>
      </c>
      <c r="H8436" s="3">
        <f t="shared" si="263"/>
        <v>0.68387199999999992</v>
      </c>
      <c r="J8436" s="3" cm="1">
        <f t="array" ref="J8436">+INDEX(G8436:H8436,,MATCH(Rates!$G$7,$G$4:$H$4,0))</f>
        <v>1.3677439999999998</v>
      </c>
    </row>
    <row r="8437" spans="2:10" x14ac:dyDescent="0.25">
      <c r="B8437" s="3">
        <v>12</v>
      </c>
      <c r="C8437" s="3">
        <v>17</v>
      </c>
      <c r="D8437" s="3">
        <v>16</v>
      </c>
      <c r="E8437" s="3">
        <v>111.752</v>
      </c>
      <c r="F8437" s="3">
        <v>55.875999999999998</v>
      </c>
      <c r="G8437" s="3">
        <f t="shared" si="262"/>
        <v>0.11175199999999999</v>
      </c>
      <c r="H8437" s="3">
        <f t="shared" si="263"/>
        <v>5.5875999999999995E-2</v>
      </c>
      <c r="J8437" s="3" cm="1">
        <f t="array" ref="J8437">+INDEX(G8437:H8437,,MATCH(Rates!$G$7,$G$4:$H$4,0))</f>
        <v>0.11175199999999999</v>
      </c>
    </row>
    <row r="8438" spans="2:10" x14ac:dyDescent="0.25">
      <c r="B8438" s="3">
        <v>12</v>
      </c>
      <c r="C8438" s="3">
        <v>17</v>
      </c>
      <c r="D8438" s="3">
        <v>17</v>
      </c>
      <c r="E8438" s="3">
        <v>0</v>
      </c>
      <c r="F8438" s="3">
        <v>0</v>
      </c>
      <c r="G8438" s="3">
        <f t="shared" si="262"/>
        <v>0</v>
      </c>
      <c r="H8438" s="3">
        <f t="shared" si="263"/>
        <v>0</v>
      </c>
      <c r="J8438" s="3" cm="1">
        <f t="array" ref="J8438">+INDEX(G8438:H8438,,MATCH(Rates!$G$7,$G$4:$H$4,0))</f>
        <v>0</v>
      </c>
    </row>
    <row r="8439" spans="2:10" x14ac:dyDescent="0.25">
      <c r="B8439" s="3">
        <v>12</v>
      </c>
      <c r="C8439" s="3">
        <v>17</v>
      </c>
      <c r="D8439" s="3">
        <v>18</v>
      </c>
      <c r="E8439" s="3">
        <v>0</v>
      </c>
      <c r="F8439" s="3">
        <v>0</v>
      </c>
      <c r="G8439" s="3">
        <f t="shared" si="262"/>
        <v>0</v>
      </c>
      <c r="H8439" s="3">
        <f t="shared" si="263"/>
        <v>0</v>
      </c>
      <c r="J8439" s="3" cm="1">
        <f t="array" ref="J8439">+INDEX(G8439:H8439,,MATCH(Rates!$G$7,$G$4:$H$4,0))</f>
        <v>0</v>
      </c>
    </row>
    <row r="8440" spans="2:10" x14ac:dyDescent="0.25">
      <c r="B8440" s="3">
        <v>12</v>
      </c>
      <c r="C8440" s="3">
        <v>17</v>
      </c>
      <c r="D8440" s="3">
        <v>19</v>
      </c>
      <c r="E8440" s="3">
        <v>0</v>
      </c>
      <c r="F8440" s="3">
        <v>0</v>
      </c>
      <c r="G8440" s="3">
        <f t="shared" si="262"/>
        <v>0</v>
      </c>
      <c r="H8440" s="3">
        <f t="shared" si="263"/>
        <v>0</v>
      </c>
      <c r="J8440" s="3" cm="1">
        <f t="array" ref="J8440">+INDEX(G8440:H8440,,MATCH(Rates!$G$7,$G$4:$H$4,0))</f>
        <v>0</v>
      </c>
    </row>
    <row r="8441" spans="2:10" x14ac:dyDescent="0.25">
      <c r="B8441" s="3">
        <v>12</v>
      </c>
      <c r="C8441" s="3">
        <v>17</v>
      </c>
      <c r="D8441" s="3">
        <v>20</v>
      </c>
      <c r="E8441" s="3">
        <v>0</v>
      </c>
      <c r="F8441" s="3">
        <v>0</v>
      </c>
      <c r="G8441" s="3">
        <f t="shared" si="262"/>
        <v>0</v>
      </c>
      <c r="H8441" s="3">
        <f t="shared" si="263"/>
        <v>0</v>
      </c>
      <c r="J8441" s="3" cm="1">
        <f t="array" ref="J8441">+INDEX(G8441:H8441,,MATCH(Rates!$G$7,$G$4:$H$4,0))</f>
        <v>0</v>
      </c>
    </row>
    <row r="8442" spans="2:10" x14ac:dyDescent="0.25">
      <c r="B8442" s="3">
        <v>12</v>
      </c>
      <c r="C8442" s="3">
        <v>17</v>
      </c>
      <c r="D8442" s="3">
        <v>21</v>
      </c>
      <c r="E8442" s="3">
        <v>0</v>
      </c>
      <c r="F8442" s="3">
        <v>0</v>
      </c>
      <c r="G8442" s="3">
        <f t="shared" si="262"/>
        <v>0</v>
      </c>
      <c r="H8442" s="3">
        <f t="shared" si="263"/>
        <v>0</v>
      </c>
      <c r="J8442" s="3" cm="1">
        <f t="array" ref="J8442">+INDEX(G8442:H8442,,MATCH(Rates!$G$7,$G$4:$H$4,0))</f>
        <v>0</v>
      </c>
    </row>
    <row r="8443" spans="2:10" x14ac:dyDescent="0.25">
      <c r="B8443" s="3">
        <v>12</v>
      </c>
      <c r="C8443" s="3">
        <v>17</v>
      </c>
      <c r="D8443" s="3">
        <v>22</v>
      </c>
      <c r="E8443" s="3">
        <v>0</v>
      </c>
      <c r="F8443" s="3">
        <v>0</v>
      </c>
      <c r="G8443" s="3">
        <f t="shared" si="262"/>
        <v>0</v>
      </c>
      <c r="H8443" s="3">
        <f t="shared" si="263"/>
        <v>0</v>
      </c>
      <c r="J8443" s="3" cm="1">
        <f t="array" ref="J8443">+INDEX(G8443:H8443,,MATCH(Rates!$G$7,$G$4:$H$4,0))</f>
        <v>0</v>
      </c>
    </row>
    <row r="8444" spans="2:10" x14ac:dyDescent="0.25">
      <c r="B8444" s="3">
        <v>12</v>
      </c>
      <c r="C8444" s="3">
        <v>17</v>
      </c>
      <c r="D8444" s="3">
        <v>23</v>
      </c>
      <c r="E8444" s="3">
        <v>0</v>
      </c>
      <c r="F8444" s="3">
        <v>0</v>
      </c>
      <c r="G8444" s="3">
        <f t="shared" si="262"/>
        <v>0</v>
      </c>
      <c r="H8444" s="3">
        <f t="shared" si="263"/>
        <v>0</v>
      </c>
      <c r="J8444" s="3" cm="1">
        <f t="array" ref="J8444">+INDEX(G8444:H8444,,MATCH(Rates!$G$7,$G$4:$H$4,0))</f>
        <v>0</v>
      </c>
    </row>
    <row r="8445" spans="2:10" x14ac:dyDescent="0.25">
      <c r="B8445" s="3">
        <v>12</v>
      </c>
      <c r="C8445" s="3">
        <v>18</v>
      </c>
      <c r="D8445" s="3">
        <v>0</v>
      </c>
      <c r="E8445" s="3">
        <v>0</v>
      </c>
      <c r="F8445" s="3">
        <v>0</v>
      </c>
      <c r="G8445" s="3">
        <f t="shared" si="262"/>
        <v>0</v>
      </c>
      <c r="H8445" s="3">
        <f t="shared" si="263"/>
        <v>0</v>
      </c>
      <c r="J8445" s="3" cm="1">
        <f t="array" ref="J8445">+INDEX(G8445:H8445,,MATCH(Rates!$G$7,$G$4:$H$4,0))</f>
        <v>0</v>
      </c>
    </row>
    <row r="8446" spans="2:10" x14ac:dyDescent="0.25">
      <c r="B8446" s="3">
        <v>12</v>
      </c>
      <c r="C8446" s="3">
        <v>18</v>
      </c>
      <c r="D8446" s="3">
        <v>1</v>
      </c>
      <c r="E8446" s="3">
        <v>0</v>
      </c>
      <c r="F8446" s="3">
        <v>0</v>
      </c>
      <c r="G8446" s="3">
        <f t="shared" si="262"/>
        <v>0</v>
      </c>
      <c r="H8446" s="3">
        <f t="shared" si="263"/>
        <v>0</v>
      </c>
      <c r="J8446" s="3" cm="1">
        <f t="array" ref="J8446">+INDEX(G8446:H8446,,MATCH(Rates!$G$7,$G$4:$H$4,0))</f>
        <v>0</v>
      </c>
    </row>
    <row r="8447" spans="2:10" x14ac:dyDescent="0.25">
      <c r="B8447" s="3">
        <v>12</v>
      </c>
      <c r="C8447" s="3">
        <v>18</v>
      </c>
      <c r="D8447" s="3">
        <v>2</v>
      </c>
      <c r="E8447" s="3">
        <v>0</v>
      </c>
      <c r="F8447" s="3">
        <v>0</v>
      </c>
      <c r="G8447" s="3">
        <f t="shared" si="262"/>
        <v>0</v>
      </c>
      <c r="H8447" s="3">
        <f t="shared" si="263"/>
        <v>0</v>
      </c>
      <c r="J8447" s="3" cm="1">
        <f t="array" ref="J8447">+INDEX(G8447:H8447,,MATCH(Rates!$G$7,$G$4:$H$4,0))</f>
        <v>0</v>
      </c>
    </row>
    <row r="8448" spans="2:10" x14ac:dyDescent="0.25">
      <c r="B8448" s="3">
        <v>12</v>
      </c>
      <c r="C8448" s="3">
        <v>18</v>
      </c>
      <c r="D8448" s="3">
        <v>3</v>
      </c>
      <c r="E8448" s="3">
        <v>0</v>
      </c>
      <c r="F8448" s="3">
        <v>0</v>
      </c>
      <c r="G8448" s="3">
        <f t="shared" si="262"/>
        <v>0</v>
      </c>
      <c r="H8448" s="3">
        <f t="shared" si="263"/>
        <v>0</v>
      </c>
      <c r="J8448" s="3" cm="1">
        <f t="array" ref="J8448">+INDEX(G8448:H8448,,MATCH(Rates!$G$7,$G$4:$H$4,0))</f>
        <v>0</v>
      </c>
    </row>
    <row r="8449" spans="2:10" x14ac:dyDescent="0.25">
      <c r="B8449" s="3">
        <v>12</v>
      </c>
      <c r="C8449" s="3">
        <v>18</v>
      </c>
      <c r="D8449" s="3">
        <v>4</v>
      </c>
      <c r="E8449" s="3">
        <v>0</v>
      </c>
      <c r="F8449" s="3">
        <v>0</v>
      </c>
      <c r="G8449" s="3">
        <f t="shared" si="262"/>
        <v>0</v>
      </c>
      <c r="H8449" s="3">
        <f t="shared" si="263"/>
        <v>0</v>
      </c>
      <c r="J8449" s="3" cm="1">
        <f t="array" ref="J8449">+INDEX(G8449:H8449,,MATCH(Rates!$G$7,$G$4:$H$4,0))</f>
        <v>0</v>
      </c>
    </row>
    <row r="8450" spans="2:10" x14ac:dyDescent="0.25">
      <c r="B8450" s="3">
        <v>12</v>
      </c>
      <c r="C8450" s="3">
        <v>18</v>
      </c>
      <c r="D8450" s="3">
        <v>5</v>
      </c>
      <c r="E8450" s="3">
        <v>0</v>
      </c>
      <c r="F8450" s="3">
        <v>0</v>
      </c>
      <c r="G8450" s="3">
        <f t="shared" si="262"/>
        <v>0</v>
      </c>
      <c r="H8450" s="3">
        <f t="shared" si="263"/>
        <v>0</v>
      </c>
      <c r="J8450" s="3" cm="1">
        <f t="array" ref="J8450">+INDEX(G8450:H8450,,MATCH(Rates!$G$7,$G$4:$H$4,0))</f>
        <v>0</v>
      </c>
    </row>
    <row r="8451" spans="2:10" x14ac:dyDescent="0.25">
      <c r="B8451" s="3">
        <v>12</v>
      </c>
      <c r="C8451" s="3">
        <v>18</v>
      </c>
      <c r="D8451" s="3">
        <v>6</v>
      </c>
      <c r="E8451" s="3">
        <v>0</v>
      </c>
      <c r="F8451" s="3">
        <v>0</v>
      </c>
      <c r="G8451" s="3">
        <f t="shared" si="262"/>
        <v>0</v>
      </c>
      <c r="H8451" s="3">
        <f t="shared" si="263"/>
        <v>0</v>
      </c>
      <c r="J8451" s="3" cm="1">
        <f t="array" ref="J8451">+INDEX(G8451:H8451,,MATCH(Rates!$G$7,$G$4:$H$4,0))</f>
        <v>0</v>
      </c>
    </row>
    <row r="8452" spans="2:10" x14ac:dyDescent="0.25">
      <c r="B8452" s="3">
        <v>12</v>
      </c>
      <c r="C8452" s="3">
        <v>18</v>
      </c>
      <c r="D8452" s="3">
        <v>7</v>
      </c>
      <c r="E8452" s="3">
        <v>0</v>
      </c>
      <c r="F8452" s="3">
        <v>0</v>
      </c>
      <c r="G8452" s="3">
        <f t="shared" si="262"/>
        <v>0</v>
      </c>
      <c r="H8452" s="3">
        <f t="shared" si="263"/>
        <v>0</v>
      </c>
      <c r="J8452" s="3" cm="1">
        <f t="array" ref="J8452">+INDEX(G8452:H8452,,MATCH(Rates!$G$7,$G$4:$H$4,0))</f>
        <v>0</v>
      </c>
    </row>
    <row r="8453" spans="2:10" x14ac:dyDescent="0.25">
      <c r="B8453" s="3">
        <v>12</v>
      </c>
      <c r="C8453" s="3">
        <v>18</v>
      </c>
      <c r="D8453" s="3">
        <v>8</v>
      </c>
      <c r="E8453" s="3">
        <v>0</v>
      </c>
      <c r="F8453" s="3">
        <v>0</v>
      </c>
      <c r="G8453" s="3">
        <f t="shared" si="262"/>
        <v>0</v>
      </c>
      <c r="H8453" s="3">
        <f t="shared" si="263"/>
        <v>0</v>
      </c>
      <c r="J8453" s="3" cm="1">
        <f t="array" ref="J8453">+INDEX(G8453:H8453,,MATCH(Rates!$G$7,$G$4:$H$4,0))</f>
        <v>0</v>
      </c>
    </row>
    <row r="8454" spans="2:10" x14ac:dyDescent="0.25">
      <c r="B8454" s="3">
        <v>12</v>
      </c>
      <c r="C8454" s="3">
        <v>18</v>
      </c>
      <c r="D8454" s="3">
        <v>9</v>
      </c>
      <c r="E8454" s="3">
        <v>143.73400000000001</v>
      </c>
      <c r="F8454" s="3">
        <v>71.867000000000004</v>
      </c>
      <c r="G8454" s="3">
        <f t="shared" si="262"/>
        <v>0.143734</v>
      </c>
      <c r="H8454" s="3">
        <f t="shared" si="263"/>
        <v>7.1867E-2</v>
      </c>
      <c r="J8454" s="3" cm="1">
        <f t="array" ref="J8454">+INDEX(G8454:H8454,,MATCH(Rates!$G$7,$G$4:$H$4,0))</f>
        <v>0.143734</v>
      </c>
    </row>
    <row r="8455" spans="2:10" x14ac:dyDescent="0.25">
      <c r="B8455" s="3">
        <v>12</v>
      </c>
      <c r="C8455" s="3">
        <v>18</v>
      </c>
      <c r="D8455" s="3">
        <v>10</v>
      </c>
      <c r="E8455" s="3">
        <v>265.36200000000002</v>
      </c>
      <c r="F8455" s="3">
        <v>132.68100000000001</v>
      </c>
      <c r="G8455" s="3">
        <f t="shared" si="262"/>
        <v>0.26536200000000004</v>
      </c>
      <c r="H8455" s="3">
        <f t="shared" si="263"/>
        <v>0.13268100000000002</v>
      </c>
      <c r="J8455" s="3" cm="1">
        <f t="array" ref="J8455">+INDEX(G8455:H8455,,MATCH(Rates!$G$7,$G$4:$H$4,0))</f>
        <v>0.26536200000000004</v>
      </c>
    </row>
    <row r="8456" spans="2:10" x14ac:dyDescent="0.25">
      <c r="B8456" s="3">
        <v>12</v>
      </c>
      <c r="C8456" s="3">
        <v>18</v>
      </c>
      <c r="D8456" s="3">
        <v>11</v>
      </c>
      <c r="E8456" s="3">
        <v>742.87199999999996</v>
      </c>
      <c r="F8456" s="3">
        <v>371.43599999999998</v>
      </c>
      <c r="G8456" s="3">
        <f t="shared" si="262"/>
        <v>0.74287199999999998</v>
      </c>
      <c r="H8456" s="3">
        <f t="shared" si="263"/>
        <v>0.37143599999999999</v>
      </c>
      <c r="J8456" s="3" cm="1">
        <f t="array" ref="J8456">+INDEX(G8456:H8456,,MATCH(Rates!$G$7,$G$4:$H$4,0))</f>
        <v>0.74287199999999998</v>
      </c>
    </row>
    <row r="8457" spans="2:10" x14ac:dyDescent="0.25">
      <c r="B8457" s="3">
        <v>12</v>
      </c>
      <c r="C8457" s="3">
        <v>18</v>
      </c>
      <c r="D8457" s="3">
        <v>12</v>
      </c>
      <c r="E8457" s="3">
        <v>911.28099999999995</v>
      </c>
      <c r="F8457" s="3">
        <v>455.64100000000002</v>
      </c>
      <c r="G8457" s="3">
        <f t="shared" si="262"/>
        <v>0.9112809999999999</v>
      </c>
      <c r="H8457" s="3">
        <f t="shared" si="263"/>
        <v>0.45564100000000002</v>
      </c>
      <c r="J8457" s="3" cm="1">
        <f t="array" ref="J8457">+INDEX(G8457:H8457,,MATCH(Rates!$G$7,$G$4:$H$4,0))</f>
        <v>0.9112809999999999</v>
      </c>
    </row>
    <row r="8458" spans="2:10" x14ac:dyDescent="0.25">
      <c r="B8458" s="3">
        <v>12</v>
      </c>
      <c r="C8458" s="3">
        <v>18</v>
      </c>
      <c r="D8458" s="3">
        <v>13</v>
      </c>
      <c r="E8458" s="3">
        <v>1357.4190000000001</v>
      </c>
      <c r="F8458" s="3">
        <v>678.70899999999995</v>
      </c>
      <c r="G8458" s="3">
        <f t="shared" si="262"/>
        <v>1.3574190000000002</v>
      </c>
      <c r="H8458" s="3">
        <f t="shared" si="263"/>
        <v>0.6787089999999999</v>
      </c>
      <c r="J8458" s="3" cm="1">
        <f t="array" ref="J8458">+INDEX(G8458:H8458,,MATCH(Rates!$G$7,$G$4:$H$4,0))</f>
        <v>1.3574190000000002</v>
      </c>
    </row>
    <row r="8459" spans="2:10" x14ac:dyDescent="0.25">
      <c r="B8459" s="3">
        <v>12</v>
      </c>
      <c r="C8459" s="3">
        <v>18</v>
      </c>
      <c r="D8459" s="3">
        <v>14</v>
      </c>
      <c r="E8459" s="3">
        <v>940.40499999999997</v>
      </c>
      <c r="F8459" s="3">
        <v>470.202</v>
      </c>
      <c r="G8459" s="3">
        <f t="shared" si="262"/>
        <v>0.94040499999999994</v>
      </c>
      <c r="H8459" s="3">
        <f t="shared" si="263"/>
        <v>0.47020200000000001</v>
      </c>
      <c r="J8459" s="3" cm="1">
        <f t="array" ref="J8459">+INDEX(G8459:H8459,,MATCH(Rates!$G$7,$G$4:$H$4,0))</f>
        <v>0.94040499999999994</v>
      </c>
    </row>
    <row r="8460" spans="2:10" x14ac:dyDescent="0.25">
      <c r="B8460" s="3">
        <v>12</v>
      </c>
      <c r="C8460" s="3">
        <v>18</v>
      </c>
      <c r="D8460" s="3">
        <v>15</v>
      </c>
      <c r="E8460" s="3">
        <v>268.94</v>
      </c>
      <c r="F8460" s="3">
        <v>134.47</v>
      </c>
      <c r="G8460" s="3">
        <f t="shared" si="262"/>
        <v>0.26894000000000001</v>
      </c>
      <c r="H8460" s="3">
        <f t="shared" si="263"/>
        <v>0.13447000000000001</v>
      </c>
      <c r="J8460" s="3" cm="1">
        <f t="array" ref="J8460">+INDEX(G8460:H8460,,MATCH(Rates!$G$7,$G$4:$H$4,0))</f>
        <v>0.26894000000000001</v>
      </c>
    </row>
    <row r="8461" spans="2:10" x14ac:dyDescent="0.25">
      <c r="B8461" s="3">
        <v>12</v>
      </c>
      <c r="C8461" s="3">
        <v>18</v>
      </c>
      <c r="D8461" s="3">
        <v>16</v>
      </c>
      <c r="E8461" s="3">
        <v>0</v>
      </c>
      <c r="F8461" s="3">
        <v>0</v>
      </c>
      <c r="G8461" s="3">
        <f t="shared" si="262"/>
        <v>0</v>
      </c>
      <c r="H8461" s="3">
        <f t="shared" si="263"/>
        <v>0</v>
      </c>
      <c r="J8461" s="3" cm="1">
        <f t="array" ref="J8461">+INDEX(G8461:H8461,,MATCH(Rates!$G$7,$G$4:$H$4,0))</f>
        <v>0</v>
      </c>
    </row>
    <row r="8462" spans="2:10" x14ac:dyDescent="0.25">
      <c r="B8462" s="3">
        <v>12</v>
      </c>
      <c r="C8462" s="3">
        <v>18</v>
      </c>
      <c r="D8462" s="3">
        <v>17</v>
      </c>
      <c r="E8462" s="3">
        <v>0</v>
      </c>
      <c r="F8462" s="3">
        <v>0</v>
      </c>
      <c r="G8462" s="3">
        <f t="shared" si="262"/>
        <v>0</v>
      </c>
      <c r="H8462" s="3">
        <f t="shared" si="263"/>
        <v>0</v>
      </c>
      <c r="J8462" s="3" cm="1">
        <f t="array" ref="J8462">+INDEX(G8462:H8462,,MATCH(Rates!$G$7,$G$4:$H$4,0))</f>
        <v>0</v>
      </c>
    </row>
    <row r="8463" spans="2:10" x14ac:dyDescent="0.25">
      <c r="B8463" s="3">
        <v>12</v>
      </c>
      <c r="C8463" s="3">
        <v>18</v>
      </c>
      <c r="D8463" s="3">
        <v>18</v>
      </c>
      <c r="E8463" s="3">
        <v>0</v>
      </c>
      <c r="F8463" s="3">
        <v>0</v>
      </c>
      <c r="G8463" s="3">
        <f t="shared" si="262"/>
        <v>0</v>
      </c>
      <c r="H8463" s="3">
        <f t="shared" si="263"/>
        <v>0</v>
      </c>
      <c r="J8463" s="3" cm="1">
        <f t="array" ref="J8463">+INDEX(G8463:H8463,,MATCH(Rates!$G$7,$G$4:$H$4,0))</f>
        <v>0</v>
      </c>
    </row>
    <row r="8464" spans="2:10" x14ac:dyDescent="0.25">
      <c r="B8464" s="3">
        <v>12</v>
      </c>
      <c r="C8464" s="3">
        <v>18</v>
      </c>
      <c r="D8464" s="3">
        <v>19</v>
      </c>
      <c r="E8464" s="3">
        <v>0</v>
      </c>
      <c r="F8464" s="3">
        <v>0</v>
      </c>
      <c r="G8464" s="3">
        <f t="shared" si="262"/>
        <v>0</v>
      </c>
      <c r="H8464" s="3">
        <f t="shared" si="263"/>
        <v>0</v>
      </c>
      <c r="J8464" s="3" cm="1">
        <f t="array" ref="J8464">+INDEX(G8464:H8464,,MATCH(Rates!$G$7,$G$4:$H$4,0))</f>
        <v>0</v>
      </c>
    </row>
    <row r="8465" spans="2:10" x14ac:dyDescent="0.25">
      <c r="B8465" s="3">
        <v>12</v>
      </c>
      <c r="C8465" s="3">
        <v>18</v>
      </c>
      <c r="D8465" s="3">
        <v>20</v>
      </c>
      <c r="E8465" s="3">
        <v>0</v>
      </c>
      <c r="F8465" s="3">
        <v>0</v>
      </c>
      <c r="G8465" s="3">
        <f t="shared" si="262"/>
        <v>0</v>
      </c>
      <c r="H8465" s="3">
        <f t="shared" si="263"/>
        <v>0</v>
      </c>
      <c r="J8465" s="3" cm="1">
        <f t="array" ref="J8465">+INDEX(G8465:H8465,,MATCH(Rates!$G$7,$G$4:$H$4,0))</f>
        <v>0</v>
      </c>
    </row>
    <row r="8466" spans="2:10" x14ac:dyDescent="0.25">
      <c r="B8466" s="3">
        <v>12</v>
      </c>
      <c r="C8466" s="3">
        <v>18</v>
      </c>
      <c r="D8466" s="3">
        <v>21</v>
      </c>
      <c r="E8466" s="3">
        <v>0</v>
      </c>
      <c r="F8466" s="3">
        <v>0</v>
      </c>
      <c r="G8466" s="3">
        <f t="shared" si="262"/>
        <v>0</v>
      </c>
      <c r="H8466" s="3">
        <f t="shared" si="263"/>
        <v>0</v>
      </c>
      <c r="J8466" s="3" cm="1">
        <f t="array" ref="J8466">+INDEX(G8466:H8466,,MATCH(Rates!$G$7,$G$4:$H$4,0))</f>
        <v>0</v>
      </c>
    </row>
    <row r="8467" spans="2:10" x14ac:dyDescent="0.25">
      <c r="B8467" s="3">
        <v>12</v>
      </c>
      <c r="C8467" s="3">
        <v>18</v>
      </c>
      <c r="D8467" s="3">
        <v>22</v>
      </c>
      <c r="E8467" s="3">
        <v>0</v>
      </c>
      <c r="F8467" s="3">
        <v>0</v>
      </c>
      <c r="G8467" s="3">
        <f t="shared" si="262"/>
        <v>0</v>
      </c>
      <c r="H8467" s="3">
        <f t="shared" si="263"/>
        <v>0</v>
      </c>
      <c r="J8467" s="3" cm="1">
        <f t="array" ref="J8467">+INDEX(G8467:H8467,,MATCH(Rates!$G$7,$G$4:$H$4,0))</f>
        <v>0</v>
      </c>
    </row>
    <row r="8468" spans="2:10" x14ac:dyDescent="0.25">
      <c r="B8468" s="3">
        <v>12</v>
      </c>
      <c r="C8468" s="3">
        <v>18</v>
      </c>
      <c r="D8468" s="3">
        <v>23</v>
      </c>
      <c r="E8468" s="3">
        <v>0</v>
      </c>
      <c r="F8468" s="3">
        <v>0</v>
      </c>
      <c r="G8468" s="3">
        <f t="shared" si="262"/>
        <v>0</v>
      </c>
      <c r="H8468" s="3">
        <f t="shared" si="263"/>
        <v>0</v>
      </c>
      <c r="J8468" s="3" cm="1">
        <f t="array" ref="J8468">+INDEX(G8468:H8468,,MATCH(Rates!$G$7,$G$4:$H$4,0))</f>
        <v>0</v>
      </c>
    </row>
    <row r="8469" spans="2:10" x14ac:dyDescent="0.25">
      <c r="B8469" s="3">
        <v>12</v>
      </c>
      <c r="C8469" s="3">
        <v>19</v>
      </c>
      <c r="D8469" s="3">
        <v>0</v>
      </c>
      <c r="E8469" s="3">
        <v>0</v>
      </c>
      <c r="F8469" s="3">
        <v>0</v>
      </c>
      <c r="G8469" s="3">
        <f t="shared" ref="G8469:G8532" si="264">+E8469/1000</f>
        <v>0</v>
      </c>
      <c r="H8469" s="3">
        <f t="shared" ref="H8469:H8532" si="265">+F8469/1000</f>
        <v>0</v>
      </c>
      <c r="J8469" s="3" cm="1">
        <f t="array" ref="J8469">+INDEX(G8469:H8469,,MATCH(Rates!$G$7,$G$4:$H$4,0))</f>
        <v>0</v>
      </c>
    </row>
    <row r="8470" spans="2:10" x14ac:dyDescent="0.25">
      <c r="B8470" s="3">
        <v>12</v>
      </c>
      <c r="C8470" s="3">
        <v>19</v>
      </c>
      <c r="D8470" s="3">
        <v>1</v>
      </c>
      <c r="E8470" s="3">
        <v>0</v>
      </c>
      <c r="F8470" s="3">
        <v>0</v>
      </c>
      <c r="G8470" s="3">
        <f t="shared" si="264"/>
        <v>0</v>
      </c>
      <c r="H8470" s="3">
        <f t="shared" si="265"/>
        <v>0</v>
      </c>
      <c r="J8470" s="3" cm="1">
        <f t="array" ref="J8470">+INDEX(G8470:H8470,,MATCH(Rates!$G$7,$G$4:$H$4,0))</f>
        <v>0</v>
      </c>
    </row>
    <row r="8471" spans="2:10" x14ac:dyDescent="0.25">
      <c r="B8471" s="3">
        <v>12</v>
      </c>
      <c r="C8471" s="3">
        <v>19</v>
      </c>
      <c r="D8471" s="3">
        <v>2</v>
      </c>
      <c r="E8471" s="3">
        <v>0</v>
      </c>
      <c r="F8471" s="3">
        <v>0</v>
      </c>
      <c r="G8471" s="3">
        <f t="shared" si="264"/>
        <v>0</v>
      </c>
      <c r="H8471" s="3">
        <f t="shared" si="265"/>
        <v>0</v>
      </c>
      <c r="J8471" s="3" cm="1">
        <f t="array" ref="J8471">+INDEX(G8471:H8471,,MATCH(Rates!$G$7,$G$4:$H$4,0))</f>
        <v>0</v>
      </c>
    </row>
    <row r="8472" spans="2:10" x14ac:dyDescent="0.25">
      <c r="B8472" s="3">
        <v>12</v>
      </c>
      <c r="C8472" s="3">
        <v>19</v>
      </c>
      <c r="D8472" s="3">
        <v>3</v>
      </c>
      <c r="E8472" s="3">
        <v>0</v>
      </c>
      <c r="F8472" s="3">
        <v>0</v>
      </c>
      <c r="G8472" s="3">
        <f t="shared" si="264"/>
        <v>0</v>
      </c>
      <c r="H8472" s="3">
        <f t="shared" si="265"/>
        <v>0</v>
      </c>
      <c r="J8472" s="3" cm="1">
        <f t="array" ref="J8472">+INDEX(G8472:H8472,,MATCH(Rates!$G$7,$G$4:$H$4,0))</f>
        <v>0</v>
      </c>
    </row>
    <row r="8473" spans="2:10" x14ac:dyDescent="0.25">
      <c r="B8473" s="3">
        <v>12</v>
      </c>
      <c r="C8473" s="3">
        <v>19</v>
      </c>
      <c r="D8473" s="3">
        <v>4</v>
      </c>
      <c r="E8473" s="3">
        <v>0</v>
      </c>
      <c r="F8473" s="3">
        <v>0</v>
      </c>
      <c r="G8473" s="3">
        <f t="shared" si="264"/>
        <v>0</v>
      </c>
      <c r="H8473" s="3">
        <f t="shared" si="265"/>
        <v>0</v>
      </c>
      <c r="J8473" s="3" cm="1">
        <f t="array" ref="J8473">+INDEX(G8473:H8473,,MATCH(Rates!$G$7,$G$4:$H$4,0))</f>
        <v>0</v>
      </c>
    </row>
    <row r="8474" spans="2:10" x14ac:dyDescent="0.25">
      <c r="B8474" s="3">
        <v>12</v>
      </c>
      <c r="C8474" s="3">
        <v>19</v>
      </c>
      <c r="D8474" s="3">
        <v>5</v>
      </c>
      <c r="E8474" s="3">
        <v>0</v>
      </c>
      <c r="F8474" s="3">
        <v>0</v>
      </c>
      <c r="G8474" s="3">
        <f t="shared" si="264"/>
        <v>0</v>
      </c>
      <c r="H8474" s="3">
        <f t="shared" si="265"/>
        <v>0</v>
      </c>
      <c r="J8474" s="3" cm="1">
        <f t="array" ref="J8474">+INDEX(G8474:H8474,,MATCH(Rates!$G$7,$G$4:$H$4,0))</f>
        <v>0</v>
      </c>
    </row>
    <row r="8475" spans="2:10" x14ac:dyDescent="0.25">
      <c r="B8475" s="3">
        <v>12</v>
      </c>
      <c r="C8475" s="3">
        <v>19</v>
      </c>
      <c r="D8475" s="3">
        <v>6</v>
      </c>
      <c r="E8475" s="3">
        <v>0</v>
      </c>
      <c r="F8475" s="3">
        <v>0</v>
      </c>
      <c r="G8475" s="3">
        <f t="shared" si="264"/>
        <v>0</v>
      </c>
      <c r="H8475" s="3">
        <f t="shared" si="265"/>
        <v>0</v>
      </c>
      <c r="J8475" s="3" cm="1">
        <f t="array" ref="J8475">+INDEX(G8475:H8475,,MATCH(Rates!$G$7,$G$4:$H$4,0))</f>
        <v>0</v>
      </c>
    </row>
    <row r="8476" spans="2:10" x14ac:dyDescent="0.25">
      <c r="B8476" s="3">
        <v>12</v>
      </c>
      <c r="C8476" s="3">
        <v>19</v>
      </c>
      <c r="D8476" s="3">
        <v>7</v>
      </c>
      <c r="E8476" s="3">
        <v>0</v>
      </c>
      <c r="F8476" s="3">
        <v>0</v>
      </c>
      <c r="G8476" s="3">
        <f t="shared" si="264"/>
        <v>0</v>
      </c>
      <c r="H8476" s="3">
        <f t="shared" si="265"/>
        <v>0</v>
      </c>
      <c r="J8476" s="3" cm="1">
        <f t="array" ref="J8476">+INDEX(G8476:H8476,,MATCH(Rates!$G$7,$G$4:$H$4,0))</f>
        <v>0</v>
      </c>
    </row>
    <row r="8477" spans="2:10" x14ac:dyDescent="0.25">
      <c r="B8477" s="3">
        <v>12</v>
      </c>
      <c r="C8477" s="3">
        <v>19</v>
      </c>
      <c r="D8477" s="3">
        <v>8</v>
      </c>
      <c r="E8477" s="3">
        <v>111.005</v>
      </c>
      <c r="F8477" s="3">
        <v>55.503</v>
      </c>
      <c r="G8477" s="3">
        <f t="shared" si="264"/>
        <v>0.11100499999999999</v>
      </c>
      <c r="H8477" s="3">
        <f t="shared" si="265"/>
        <v>5.5502999999999997E-2</v>
      </c>
      <c r="J8477" s="3" cm="1">
        <f t="array" ref="J8477">+INDEX(G8477:H8477,,MATCH(Rates!$G$7,$G$4:$H$4,0))</f>
        <v>0.11100499999999999</v>
      </c>
    </row>
    <row r="8478" spans="2:10" x14ac:dyDescent="0.25">
      <c r="B8478" s="3">
        <v>12</v>
      </c>
      <c r="C8478" s="3">
        <v>19</v>
      </c>
      <c r="D8478" s="3">
        <v>9</v>
      </c>
      <c r="E8478" s="3">
        <v>304.73599999999999</v>
      </c>
      <c r="F8478" s="3">
        <v>152.36799999999999</v>
      </c>
      <c r="G8478" s="3">
        <f t="shared" si="264"/>
        <v>0.30473600000000001</v>
      </c>
      <c r="H8478" s="3">
        <f t="shared" si="265"/>
        <v>0.152368</v>
      </c>
      <c r="J8478" s="3" cm="1">
        <f t="array" ref="J8478">+INDEX(G8478:H8478,,MATCH(Rates!$G$7,$G$4:$H$4,0))</f>
        <v>0.30473600000000001</v>
      </c>
    </row>
    <row r="8479" spans="2:10" x14ac:dyDescent="0.25">
      <c r="B8479" s="3">
        <v>12</v>
      </c>
      <c r="C8479" s="3">
        <v>19</v>
      </c>
      <c r="D8479" s="3">
        <v>10</v>
      </c>
      <c r="E8479" s="3">
        <v>2849.9589999999998</v>
      </c>
      <c r="F8479" s="3">
        <v>1424.98</v>
      </c>
      <c r="G8479" s="3">
        <f t="shared" si="264"/>
        <v>2.8499589999999997</v>
      </c>
      <c r="H8479" s="3">
        <f t="shared" si="265"/>
        <v>1.4249799999999999</v>
      </c>
      <c r="J8479" s="3" cm="1">
        <f t="array" ref="J8479">+INDEX(G8479:H8479,,MATCH(Rates!$G$7,$G$4:$H$4,0))</f>
        <v>2.8499589999999997</v>
      </c>
    </row>
    <row r="8480" spans="2:10" x14ac:dyDescent="0.25">
      <c r="B8480" s="3">
        <v>12</v>
      </c>
      <c r="C8480" s="3">
        <v>19</v>
      </c>
      <c r="D8480" s="3">
        <v>11</v>
      </c>
      <c r="E8480" s="3">
        <v>4618.7120000000004</v>
      </c>
      <c r="F8480" s="3">
        <v>2309.3560000000002</v>
      </c>
      <c r="G8480" s="3">
        <f t="shared" si="264"/>
        <v>4.6187120000000004</v>
      </c>
      <c r="H8480" s="3">
        <f t="shared" si="265"/>
        <v>2.3093560000000002</v>
      </c>
      <c r="J8480" s="3" cm="1">
        <f t="array" ref="J8480">+INDEX(G8480:H8480,,MATCH(Rates!$G$7,$G$4:$H$4,0))</f>
        <v>4.6187120000000004</v>
      </c>
    </row>
    <row r="8481" spans="2:10" x14ac:dyDescent="0.25">
      <c r="B8481" s="3">
        <v>12</v>
      </c>
      <c r="C8481" s="3">
        <v>19</v>
      </c>
      <c r="D8481" s="3">
        <v>12</v>
      </c>
      <c r="E8481" s="3">
        <v>2199.3490000000002</v>
      </c>
      <c r="F8481" s="3">
        <v>1099.675</v>
      </c>
      <c r="G8481" s="3">
        <f t="shared" si="264"/>
        <v>2.1993490000000002</v>
      </c>
      <c r="H8481" s="3">
        <f t="shared" si="265"/>
        <v>1.099675</v>
      </c>
      <c r="J8481" s="3" cm="1">
        <f t="array" ref="J8481">+INDEX(G8481:H8481,,MATCH(Rates!$G$7,$G$4:$H$4,0))</f>
        <v>2.1993490000000002</v>
      </c>
    </row>
    <row r="8482" spans="2:10" x14ac:dyDescent="0.25">
      <c r="B8482" s="3">
        <v>12</v>
      </c>
      <c r="C8482" s="3">
        <v>19</v>
      </c>
      <c r="D8482" s="3">
        <v>13</v>
      </c>
      <c r="E8482" s="3">
        <v>1621.9580000000001</v>
      </c>
      <c r="F8482" s="3">
        <v>810.97900000000004</v>
      </c>
      <c r="G8482" s="3">
        <f t="shared" si="264"/>
        <v>1.621958</v>
      </c>
      <c r="H8482" s="3">
        <f t="shared" si="265"/>
        <v>0.81097900000000001</v>
      </c>
      <c r="J8482" s="3" cm="1">
        <f t="array" ref="J8482">+INDEX(G8482:H8482,,MATCH(Rates!$G$7,$G$4:$H$4,0))</f>
        <v>1.621958</v>
      </c>
    </row>
    <row r="8483" spans="2:10" x14ac:dyDescent="0.25">
      <c r="B8483" s="3">
        <v>12</v>
      </c>
      <c r="C8483" s="3">
        <v>19</v>
      </c>
      <c r="D8483" s="3">
        <v>14</v>
      </c>
      <c r="E8483" s="3">
        <v>49.26</v>
      </c>
      <c r="F8483" s="3">
        <v>24.63</v>
      </c>
      <c r="G8483" s="3">
        <f t="shared" si="264"/>
        <v>4.9259999999999998E-2</v>
      </c>
      <c r="H8483" s="3">
        <f t="shared" si="265"/>
        <v>2.4629999999999999E-2</v>
      </c>
      <c r="J8483" s="3" cm="1">
        <f t="array" ref="J8483">+INDEX(G8483:H8483,,MATCH(Rates!$G$7,$G$4:$H$4,0))</f>
        <v>4.9259999999999998E-2</v>
      </c>
    </row>
    <row r="8484" spans="2:10" x14ac:dyDescent="0.25">
      <c r="B8484" s="3">
        <v>12</v>
      </c>
      <c r="C8484" s="3">
        <v>19</v>
      </c>
      <c r="D8484" s="3">
        <v>15</v>
      </c>
      <c r="E8484" s="3">
        <v>1206.124</v>
      </c>
      <c r="F8484" s="3">
        <v>603.06200000000001</v>
      </c>
      <c r="G8484" s="3">
        <f t="shared" si="264"/>
        <v>1.206124</v>
      </c>
      <c r="H8484" s="3">
        <f t="shared" si="265"/>
        <v>0.60306199999999999</v>
      </c>
      <c r="J8484" s="3" cm="1">
        <f t="array" ref="J8484">+INDEX(G8484:H8484,,MATCH(Rates!$G$7,$G$4:$H$4,0))</f>
        <v>1.206124</v>
      </c>
    </row>
    <row r="8485" spans="2:10" x14ac:dyDescent="0.25">
      <c r="B8485" s="3">
        <v>12</v>
      </c>
      <c r="C8485" s="3">
        <v>19</v>
      </c>
      <c r="D8485" s="3">
        <v>16</v>
      </c>
      <c r="E8485" s="3">
        <v>0</v>
      </c>
      <c r="F8485" s="3">
        <v>0</v>
      </c>
      <c r="G8485" s="3">
        <f t="shared" si="264"/>
        <v>0</v>
      </c>
      <c r="H8485" s="3">
        <f t="shared" si="265"/>
        <v>0</v>
      </c>
      <c r="J8485" s="3" cm="1">
        <f t="array" ref="J8485">+INDEX(G8485:H8485,,MATCH(Rates!$G$7,$G$4:$H$4,0))</f>
        <v>0</v>
      </c>
    </row>
    <row r="8486" spans="2:10" x14ac:dyDescent="0.25">
      <c r="B8486" s="3">
        <v>12</v>
      </c>
      <c r="C8486" s="3">
        <v>19</v>
      </c>
      <c r="D8486" s="3">
        <v>17</v>
      </c>
      <c r="E8486" s="3">
        <v>0</v>
      </c>
      <c r="F8486" s="3">
        <v>0</v>
      </c>
      <c r="G8486" s="3">
        <f t="shared" si="264"/>
        <v>0</v>
      </c>
      <c r="H8486" s="3">
        <f t="shared" si="265"/>
        <v>0</v>
      </c>
      <c r="J8486" s="3" cm="1">
        <f t="array" ref="J8486">+INDEX(G8486:H8486,,MATCH(Rates!$G$7,$G$4:$H$4,0))</f>
        <v>0</v>
      </c>
    </row>
    <row r="8487" spans="2:10" x14ac:dyDescent="0.25">
      <c r="B8487" s="3">
        <v>12</v>
      </c>
      <c r="C8487" s="3">
        <v>19</v>
      </c>
      <c r="D8487" s="3">
        <v>18</v>
      </c>
      <c r="E8487" s="3">
        <v>0</v>
      </c>
      <c r="F8487" s="3">
        <v>0</v>
      </c>
      <c r="G8487" s="3">
        <f t="shared" si="264"/>
        <v>0</v>
      </c>
      <c r="H8487" s="3">
        <f t="shared" si="265"/>
        <v>0</v>
      </c>
      <c r="J8487" s="3" cm="1">
        <f t="array" ref="J8487">+INDEX(G8487:H8487,,MATCH(Rates!$G$7,$G$4:$H$4,0))</f>
        <v>0</v>
      </c>
    </row>
    <row r="8488" spans="2:10" x14ac:dyDescent="0.25">
      <c r="B8488" s="3">
        <v>12</v>
      </c>
      <c r="C8488" s="3">
        <v>19</v>
      </c>
      <c r="D8488" s="3">
        <v>19</v>
      </c>
      <c r="E8488" s="3">
        <v>0</v>
      </c>
      <c r="F8488" s="3">
        <v>0</v>
      </c>
      <c r="G8488" s="3">
        <f t="shared" si="264"/>
        <v>0</v>
      </c>
      <c r="H8488" s="3">
        <f t="shared" si="265"/>
        <v>0</v>
      </c>
      <c r="J8488" s="3" cm="1">
        <f t="array" ref="J8488">+INDEX(G8488:H8488,,MATCH(Rates!$G$7,$G$4:$H$4,0))</f>
        <v>0</v>
      </c>
    </row>
    <row r="8489" spans="2:10" x14ac:dyDescent="0.25">
      <c r="B8489" s="3">
        <v>12</v>
      </c>
      <c r="C8489" s="3">
        <v>19</v>
      </c>
      <c r="D8489" s="3">
        <v>20</v>
      </c>
      <c r="E8489" s="3">
        <v>0</v>
      </c>
      <c r="F8489" s="3">
        <v>0</v>
      </c>
      <c r="G8489" s="3">
        <f t="shared" si="264"/>
        <v>0</v>
      </c>
      <c r="H8489" s="3">
        <f t="shared" si="265"/>
        <v>0</v>
      </c>
      <c r="J8489" s="3" cm="1">
        <f t="array" ref="J8489">+INDEX(G8489:H8489,,MATCH(Rates!$G$7,$G$4:$H$4,0))</f>
        <v>0</v>
      </c>
    </row>
    <row r="8490" spans="2:10" x14ac:dyDescent="0.25">
      <c r="B8490" s="3">
        <v>12</v>
      </c>
      <c r="C8490" s="3">
        <v>19</v>
      </c>
      <c r="D8490" s="3">
        <v>21</v>
      </c>
      <c r="E8490" s="3">
        <v>0</v>
      </c>
      <c r="F8490" s="3">
        <v>0</v>
      </c>
      <c r="G8490" s="3">
        <f t="shared" si="264"/>
        <v>0</v>
      </c>
      <c r="H8490" s="3">
        <f t="shared" si="265"/>
        <v>0</v>
      </c>
      <c r="J8490" s="3" cm="1">
        <f t="array" ref="J8490">+INDEX(G8490:H8490,,MATCH(Rates!$G$7,$G$4:$H$4,0))</f>
        <v>0</v>
      </c>
    </row>
    <row r="8491" spans="2:10" x14ac:dyDescent="0.25">
      <c r="B8491" s="3">
        <v>12</v>
      </c>
      <c r="C8491" s="3">
        <v>19</v>
      </c>
      <c r="D8491" s="3">
        <v>22</v>
      </c>
      <c r="E8491" s="3">
        <v>0</v>
      </c>
      <c r="F8491" s="3">
        <v>0</v>
      </c>
      <c r="G8491" s="3">
        <f t="shared" si="264"/>
        <v>0</v>
      </c>
      <c r="H8491" s="3">
        <f t="shared" si="265"/>
        <v>0</v>
      </c>
      <c r="J8491" s="3" cm="1">
        <f t="array" ref="J8491">+INDEX(G8491:H8491,,MATCH(Rates!$G$7,$G$4:$H$4,0))</f>
        <v>0</v>
      </c>
    </row>
    <row r="8492" spans="2:10" x14ac:dyDescent="0.25">
      <c r="B8492" s="3">
        <v>12</v>
      </c>
      <c r="C8492" s="3">
        <v>19</v>
      </c>
      <c r="D8492" s="3">
        <v>23</v>
      </c>
      <c r="E8492" s="3">
        <v>0</v>
      </c>
      <c r="F8492" s="3">
        <v>0</v>
      </c>
      <c r="G8492" s="3">
        <f t="shared" si="264"/>
        <v>0</v>
      </c>
      <c r="H8492" s="3">
        <f t="shared" si="265"/>
        <v>0</v>
      </c>
      <c r="J8492" s="3" cm="1">
        <f t="array" ref="J8492">+INDEX(G8492:H8492,,MATCH(Rates!$G$7,$G$4:$H$4,0))</f>
        <v>0</v>
      </c>
    </row>
    <row r="8493" spans="2:10" x14ac:dyDescent="0.25">
      <c r="B8493" s="3">
        <v>12</v>
      </c>
      <c r="C8493" s="3">
        <v>20</v>
      </c>
      <c r="D8493" s="3">
        <v>0</v>
      </c>
      <c r="E8493" s="3">
        <v>0</v>
      </c>
      <c r="F8493" s="3">
        <v>0</v>
      </c>
      <c r="G8493" s="3">
        <f t="shared" si="264"/>
        <v>0</v>
      </c>
      <c r="H8493" s="3">
        <f t="shared" si="265"/>
        <v>0</v>
      </c>
      <c r="J8493" s="3" cm="1">
        <f t="array" ref="J8493">+INDEX(G8493:H8493,,MATCH(Rates!$G$7,$G$4:$H$4,0))</f>
        <v>0</v>
      </c>
    </row>
    <row r="8494" spans="2:10" x14ac:dyDescent="0.25">
      <c r="B8494" s="3">
        <v>12</v>
      </c>
      <c r="C8494" s="3">
        <v>20</v>
      </c>
      <c r="D8494" s="3">
        <v>1</v>
      </c>
      <c r="E8494" s="3">
        <v>0</v>
      </c>
      <c r="F8494" s="3">
        <v>0</v>
      </c>
      <c r="G8494" s="3">
        <f t="shared" si="264"/>
        <v>0</v>
      </c>
      <c r="H8494" s="3">
        <f t="shared" si="265"/>
        <v>0</v>
      </c>
      <c r="J8494" s="3" cm="1">
        <f t="array" ref="J8494">+INDEX(G8494:H8494,,MATCH(Rates!$G$7,$G$4:$H$4,0))</f>
        <v>0</v>
      </c>
    </row>
    <row r="8495" spans="2:10" x14ac:dyDescent="0.25">
      <c r="B8495" s="3">
        <v>12</v>
      </c>
      <c r="C8495" s="3">
        <v>20</v>
      </c>
      <c r="D8495" s="3">
        <v>2</v>
      </c>
      <c r="E8495" s="3">
        <v>0</v>
      </c>
      <c r="F8495" s="3">
        <v>0</v>
      </c>
      <c r="G8495" s="3">
        <f t="shared" si="264"/>
        <v>0</v>
      </c>
      <c r="H8495" s="3">
        <f t="shared" si="265"/>
        <v>0</v>
      </c>
      <c r="J8495" s="3" cm="1">
        <f t="array" ref="J8495">+INDEX(G8495:H8495,,MATCH(Rates!$G$7,$G$4:$H$4,0))</f>
        <v>0</v>
      </c>
    </row>
    <row r="8496" spans="2:10" x14ac:dyDescent="0.25">
      <c r="B8496" s="3">
        <v>12</v>
      </c>
      <c r="C8496" s="3">
        <v>20</v>
      </c>
      <c r="D8496" s="3">
        <v>3</v>
      </c>
      <c r="E8496" s="3">
        <v>0</v>
      </c>
      <c r="F8496" s="3">
        <v>0</v>
      </c>
      <c r="G8496" s="3">
        <f t="shared" si="264"/>
        <v>0</v>
      </c>
      <c r="H8496" s="3">
        <f t="shared" si="265"/>
        <v>0</v>
      </c>
      <c r="J8496" s="3" cm="1">
        <f t="array" ref="J8496">+INDEX(G8496:H8496,,MATCH(Rates!$G$7,$G$4:$H$4,0))</f>
        <v>0</v>
      </c>
    </row>
    <row r="8497" spans="2:10" x14ac:dyDescent="0.25">
      <c r="B8497" s="3">
        <v>12</v>
      </c>
      <c r="C8497" s="3">
        <v>20</v>
      </c>
      <c r="D8497" s="3">
        <v>4</v>
      </c>
      <c r="E8497" s="3">
        <v>0</v>
      </c>
      <c r="F8497" s="3">
        <v>0</v>
      </c>
      <c r="G8497" s="3">
        <f t="shared" si="264"/>
        <v>0</v>
      </c>
      <c r="H8497" s="3">
        <f t="shared" si="265"/>
        <v>0</v>
      </c>
      <c r="J8497" s="3" cm="1">
        <f t="array" ref="J8497">+INDEX(G8497:H8497,,MATCH(Rates!$G$7,$G$4:$H$4,0))</f>
        <v>0</v>
      </c>
    </row>
    <row r="8498" spans="2:10" x14ac:dyDescent="0.25">
      <c r="B8498" s="3">
        <v>12</v>
      </c>
      <c r="C8498" s="3">
        <v>20</v>
      </c>
      <c r="D8498" s="3">
        <v>5</v>
      </c>
      <c r="E8498" s="3">
        <v>0</v>
      </c>
      <c r="F8498" s="3">
        <v>0</v>
      </c>
      <c r="G8498" s="3">
        <f t="shared" si="264"/>
        <v>0</v>
      </c>
      <c r="H8498" s="3">
        <f t="shared" si="265"/>
        <v>0</v>
      </c>
      <c r="J8498" s="3" cm="1">
        <f t="array" ref="J8498">+INDEX(G8498:H8498,,MATCH(Rates!$G$7,$G$4:$H$4,0))</f>
        <v>0</v>
      </c>
    </row>
    <row r="8499" spans="2:10" x14ac:dyDescent="0.25">
      <c r="B8499" s="3">
        <v>12</v>
      </c>
      <c r="C8499" s="3">
        <v>20</v>
      </c>
      <c r="D8499" s="3">
        <v>6</v>
      </c>
      <c r="E8499" s="3">
        <v>0</v>
      </c>
      <c r="F8499" s="3">
        <v>0</v>
      </c>
      <c r="G8499" s="3">
        <f t="shared" si="264"/>
        <v>0</v>
      </c>
      <c r="H8499" s="3">
        <f t="shared" si="265"/>
        <v>0</v>
      </c>
      <c r="J8499" s="3" cm="1">
        <f t="array" ref="J8499">+INDEX(G8499:H8499,,MATCH(Rates!$G$7,$G$4:$H$4,0))</f>
        <v>0</v>
      </c>
    </row>
    <row r="8500" spans="2:10" x14ac:dyDescent="0.25">
      <c r="B8500" s="3">
        <v>12</v>
      </c>
      <c r="C8500" s="3">
        <v>20</v>
      </c>
      <c r="D8500" s="3">
        <v>7</v>
      </c>
      <c r="E8500" s="3">
        <v>0</v>
      </c>
      <c r="F8500" s="3">
        <v>0</v>
      </c>
      <c r="G8500" s="3">
        <f t="shared" si="264"/>
        <v>0</v>
      </c>
      <c r="H8500" s="3">
        <f t="shared" si="265"/>
        <v>0</v>
      </c>
      <c r="J8500" s="3" cm="1">
        <f t="array" ref="J8500">+INDEX(G8500:H8500,,MATCH(Rates!$G$7,$G$4:$H$4,0))</f>
        <v>0</v>
      </c>
    </row>
    <row r="8501" spans="2:10" x14ac:dyDescent="0.25">
      <c r="B8501" s="3">
        <v>12</v>
      </c>
      <c r="C8501" s="3">
        <v>20</v>
      </c>
      <c r="D8501" s="3">
        <v>8</v>
      </c>
      <c r="E8501" s="3">
        <v>19.721</v>
      </c>
      <c r="F8501" s="3">
        <v>9.86</v>
      </c>
      <c r="G8501" s="3">
        <f t="shared" si="264"/>
        <v>1.9720999999999999E-2</v>
      </c>
      <c r="H8501" s="3">
        <f t="shared" si="265"/>
        <v>9.859999999999999E-3</v>
      </c>
      <c r="J8501" s="3" cm="1">
        <f t="array" ref="J8501">+INDEX(G8501:H8501,,MATCH(Rates!$G$7,$G$4:$H$4,0))</f>
        <v>1.9720999999999999E-2</v>
      </c>
    </row>
    <row r="8502" spans="2:10" x14ac:dyDescent="0.25">
      <c r="B8502" s="3">
        <v>12</v>
      </c>
      <c r="C8502" s="3">
        <v>20</v>
      </c>
      <c r="D8502" s="3">
        <v>9</v>
      </c>
      <c r="E8502" s="3">
        <v>566.01599999999996</v>
      </c>
      <c r="F8502" s="3">
        <v>283.00799999999998</v>
      </c>
      <c r="G8502" s="3">
        <f t="shared" si="264"/>
        <v>0.56601599999999996</v>
      </c>
      <c r="H8502" s="3">
        <f t="shared" si="265"/>
        <v>0.28300799999999998</v>
      </c>
      <c r="J8502" s="3" cm="1">
        <f t="array" ref="J8502">+INDEX(G8502:H8502,,MATCH(Rates!$G$7,$G$4:$H$4,0))</f>
        <v>0.56601599999999996</v>
      </c>
    </row>
    <row r="8503" spans="2:10" x14ac:dyDescent="0.25">
      <c r="B8503" s="3">
        <v>12</v>
      </c>
      <c r="C8503" s="3">
        <v>20</v>
      </c>
      <c r="D8503" s="3">
        <v>10</v>
      </c>
      <c r="E8503" s="3">
        <v>1658.221</v>
      </c>
      <c r="F8503" s="3">
        <v>829.11</v>
      </c>
      <c r="G8503" s="3">
        <f t="shared" si="264"/>
        <v>1.6582209999999999</v>
      </c>
      <c r="H8503" s="3">
        <f t="shared" si="265"/>
        <v>0.82911000000000001</v>
      </c>
      <c r="J8503" s="3" cm="1">
        <f t="array" ref="J8503">+INDEX(G8503:H8503,,MATCH(Rates!$G$7,$G$4:$H$4,0))</f>
        <v>1.6582209999999999</v>
      </c>
    </row>
    <row r="8504" spans="2:10" x14ac:dyDescent="0.25">
      <c r="B8504" s="3">
        <v>12</v>
      </c>
      <c r="C8504" s="3">
        <v>20</v>
      </c>
      <c r="D8504" s="3">
        <v>11</v>
      </c>
      <c r="E8504" s="3">
        <v>2700.1370000000002</v>
      </c>
      <c r="F8504" s="3">
        <v>1350.069</v>
      </c>
      <c r="G8504" s="3">
        <f t="shared" si="264"/>
        <v>2.7001370000000002</v>
      </c>
      <c r="H8504" s="3">
        <f t="shared" si="265"/>
        <v>1.350069</v>
      </c>
      <c r="J8504" s="3" cm="1">
        <f t="array" ref="J8504">+INDEX(G8504:H8504,,MATCH(Rates!$G$7,$G$4:$H$4,0))</f>
        <v>2.7001370000000002</v>
      </c>
    </row>
    <row r="8505" spans="2:10" x14ac:dyDescent="0.25">
      <c r="B8505" s="3">
        <v>12</v>
      </c>
      <c r="C8505" s="3">
        <v>20</v>
      </c>
      <c r="D8505" s="3">
        <v>12</v>
      </c>
      <c r="E8505" s="3">
        <v>1252.7380000000001</v>
      </c>
      <c r="F8505" s="3">
        <v>626.36900000000003</v>
      </c>
      <c r="G8505" s="3">
        <f t="shared" si="264"/>
        <v>1.2527380000000001</v>
      </c>
      <c r="H8505" s="3">
        <f t="shared" si="265"/>
        <v>0.62636900000000006</v>
      </c>
      <c r="J8505" s="3" cm="1">
        <f t="array" ref="J8505">+INDEX(G8505:H8505,,MATCH(Rates!$G$7,$G$4:$H$4,0))</f>
        <v>1.2527380000000001</v>
      </c>
    </row>
    <row r="8506" spans="2:10" x14ac:dyDescent="0.25">
      <c r="B8506" s="3">
        <v>12</v>
      </c>
      <c r="C8506" s="3">
        <v>20</v>
      </c>
      <c r="D8506" s="3">
        <v>13</v>
      </c>
      <c r="E8506" s="3">
        <v>1467.67</v>
      </c>
      <c r="F8506" s="3">
        <v>733.83500000000004</v>
      </c>
      <c r="G8506" s="3">
        <f t="shared" si="264"/>
        <v>1.46767</v>
      </c>
      <c r="H8506" s="3">
        <f t="shared" si="265"/>
        <v>0.73383500000000002</v>
      </c>
      <c r="J8506" s="3" cm="1">
        <f t="array" ref="J8506">+INDEX(G8506:H8506,,MATCH(Rates!$G$7,$G$4:$H$4,0))</f>
        <v>1.46767</v>
      </c>
    </row>
    <row r="8507" spans="2:10" x14ac:dyDescent="0.25">
      <c r="B8507" s="3">
        <v>12</v>
      </c>
      <c r="C8507" s="3">
        <v>20</v>
      </c>
      <c r="D8507" s="3">
        <v>14</v>
      </c>
      <c r="E8507" s="3">
        <v>1206.4269999999999</v>
      </c>
      <c r="F8507" s="3">
        <v>603.21400000000006</v>
      </c>
      <c r="G8507" s="3">
        <f t="shared" si="264"/>
        <v>1.2064269999999999</v>
      </c>
      <c r="H8507" s="3">
        <f t="shared" si="265"/>
        <v>0.60321400000000003</v>
      </c>
      <c r="J8507" s="3" cm="1">
        <f t="array" ref="J8507">+INDEX(G8507:H8507,,MATCH(Rates!$G$7,$G$4:$H$4,0))</f>
        <v>1.2064269999999999</v>
      </c>
    </row>
    <row r="8508" spans="2:10" x14ac:dyDescent="0.25">
      <c r="B8508" s="3">
        <v>12</v>
      </c>
      <c r="C8508" s="3">
        <v>20</v>
      </c>
      <c r="D8508" s="3">
        <v>15</v>
      </c>
      <c r="E8508" s="3">
        <v>934.78700000000003</v>
      </c>
      <c r="F8508" s="3">
        <v>467.39299999999997</v>
      </c>
      <c r="G8508" s="3">
        <f t="shared" si="264"/>
        <v>0.93478700000000003</v>
      </c>
      <c r="H8508" s="3">
        <f t="shared" si="265"/>
        <v>0.46739299999999995</v>
      </c>
      <c r="J8508" s="3" cm="1">
        <f t="array" ref="J8508">+INDEX(G8508:H8508,,MATCH(Rates!$G$7,$G$4:$H$4,0))</f>
        <v>0.93478700000000003</v>
      </c>
    </row>
    <row r="8509" spans="2:10" x14ac:dyDescent="0.25">
      <c r="B8509" s="3">
        <v>12</v>
      </c>
      <c r="C8509" s="3">
        <v>20</v>
      </c>
      <c r="D8509" s="3">
        <v>16</v>
      </c>
      <c r="E8509" s="3">
        <v>704.06600000000003</v>
      </c>
      <c r="F8509" s="3">
        <v>352.03300000000002</v>
      </c>
      <c r="G8509" s="3">
        <f t="shared" si="264"/>
        <v>0.70406600000000008</v>
      </c>
      <c r="H8509" s="3">
        <f t="shared" si="265"/>
        <v>0.35203300000000004</v>
      </c>
      <c r="J8509" s="3" cm="1">
        <f t="array" ref="J8509">+INDEX(G8509:H8509,,MATCH(Rates!$G$7,$G$4:$H$4,0))</f>
        <v>0.70406600000000008</v>
      </c>
    </row>
    <row r="8510" spans="2:10" x14ac:dyDescent="0.25">
      <c r="B8510" s="3">
        <v>12</v>
      </c>
      <c r="C8510" s="3">
        <v>20</v>
      </c>
      <c r="D8510" s="3">
        <v>17</v>
      </c>
      <c r="E8510" s="3">
        <v>0</v>
      </c>
      <c r="F8510" s="3">
        <v>0</v>
      </c>
      <c r="G8510" s="3">
        <f t="shared" si="264"/>
        <v>0</v>
      </c>
      <c r="H8510" s="3">
        <f t="shared" si="265"/>
        <v>0</v>
      </c>
      <c r="J8510" s="3" cm="1">
        <f t="array" ref="J8510">+INDEX(G8510:H8510,,MATCH(Rates!$G$7,$G$4:$H$4,0))</f>
        <v>0</v>
      </c>
    </row>
    <row r="8511" spans="2:10" x14ac:dyDescent="0.25">
      <c r="B8511" s="3">
        <v>12</v>
      </c>
      <c r="C8511" s="3">
        <v>20</v>
      </c>
      <c r="D8511" s="3">
        <v>18</v>
      </c>
      <c r="E8511" s="3">
        <v>0</v>
      </c>
      <c r="F8511" s="3">
        <v>0</v>
      </c>
      <c r="G8511" s="3">
        <f t="shared" si="264"/>
        <v>0</v>
      </c>
      <c r="H8511" s="3">
        <f t="shared" si="265"/>
        <v>0</v>
      </c>
      <c r="J8511" s="3" cm="1">
        <f t="array" ref="J8511">+INDEX(G8511:H8511,,MATCH(Rates!$G$7,$G$4:$H$4,0))</f>
        <v>0</v>
      </c>
    </row>
    <row r="8512" spans="2:10" x14ac:dyDescent="0.25">
      <c r="B8512" s="3">
        <v>12</v>
      </c>
      <c r="C8512" s="3">
        <v>20</v>
      </c>
      <c r="D8512" s="3">
        <v>19</v>
      </c>
      <c r="E8512" s="3">
        <v>0</v>
      </c>
      <c r="F8512" s="3">
        <v>0</v>
      </c>
      <c r="G8512" s="3">
        <f t="shared" si="264"/>
        <v>0</v>
      </c>
      <c r="H8512" s="3">
        <f t="shared" si="265"/>
        <v>0</v>
      </c>
      <c r="J8512" s="3" cm="1">
        <f t="array" ref="J8512">+INDEX(G8512:H8512,,MATCH(Rates!$G$7,$G$4:$H$4,0))</f>
        <v>0</v>
      </c>
    </row>
    <row r="8513" spans="2:10" x14ac:dyDescent="0.25">
      <c r="B8513" s="3">
        <v>12</v>
      </c>
      <c r="C8513" s="3">
        <v>20</v>
      </c>
      <c r="D8513" s="3">
        <v>20</v>
      </c>
      <c r="E8513" s="3">
        <v>0</v>
      </c>
      <c r="F8513" s="3">
        <v>0</v>
      </c>
      <c r="G8513" s="3">
        <f t="shared" si="264"/>
        <v>0</v>
      </c>
      <c r="H8513" s="3">
        <f t="shared" si="265"/>
        <v>0</v>
      </c>
      <c r="J8513" s="3" cm="1">
        <f t="array" ref="J8513">+INDEX(G8513:H8513,,MATCH(Rates!$G$7,$G$4:$H$4,0))</f>
        <v>0</v>
      </c>
    </row>
    <row r="8514" spans="2:10" x14ac:dyDescent="0.25">
      <c r="B8514" s="3">
        <v>12</v>
      </c>
      <c r="C8514" s="3">
        <v>20</v>
      </c>
      <c r="D8514" s="3">
        <v>21</v>
      </c>
      <c r="E8514" s="3">
        <v>0</v>
      </c>
      <c r="F8514" s="3">
        <v>0</v>
      </c>
      <c r="G8514" s="3">
        <f t="shared" si="264"/>
        <v>0</v>
      </c>
      <c r="H8514" s="3">
        <f t="shared" si="265"/>
        <v>0</v>
      </c>
      <c r="J8514" s="3" cm="1">
        <f t="array" ref="J8514">+INDEX(G8514:H8514,,MATCH(Rates!$G$7,$G$4:$H$4,0))</f>
        <v>0</v>
      </c>
    </row>
    <row r="8515" spans="2:10" x14ac:dyDescent="0.25">
      <c r="B8515" s="3">
        <v>12</v>
      </c>
      <c r="C8515" s="3">
        <v>20</v>
      </c>
      <c r="D8515" s="3">
        <v>22</v>
      </c>
      <c r="E8515" s="3">
        <v>0</v>
      </c>
      <c r="F8515" s="3">
        <v>0</v>
      </c>
      <c r="G8515" s="3">
        <f t="shared" si="264"/>
        <v>0</v>
      </c>
      <c r="H8515" s="3">
        <f t="shared" si="265"/>
        <v>0</v>
      </c>
      <c r="J8515" s="3" cm="1">
        <f t="array" ref="J8515">+INDEX(G8515:H8515,,MATCH(Rates!$G$7,$G$4:$H$4,0))</f>
        <v>0</v>
      </c>
    </row>
    <row r="8516" spans="2:10" x14ac:dyDescent="0.25">
      <c r="B8516" s="3">
        <v>12</v>
      </c>
      <c r="C8516" s="3">
        <v>20</v>
      </c>
      <c r="D8516" s="3">
        <v>23</v>
      </c>
      <c r="E8516" s="3">
        <v>0</v>
      </c>
      <c r="F8516" s="3">
        <v>0</v>
      </c>
      <c r="G8516" s="3">
        <f t="shared" si="264"/>
        <v>0</v>
      </c>
      <c r="H8516" s="3">
        <f t="shared" si="265"/>
        <v>0</v>
      </c>
      <c r="J8516" s="3" cm="1">
        <f t="array" ref="J8516">+INDEX(G8516:H8516,,MATCH(Rates!$G$7,$G$4:$H$4,0))</f>
        <v>0</v>
      </c>
    </row>
    <row r="8517" spans="2:10" x14ac:dyDescent="0.25">
      <c r="B8517" s="3">
        <v>12</v>
      </c>
      <c r="C8517" s="3">
        <v>21</v>
      </c>
      <c r="D8517" s="3">
        <v>0</v>
      </c>
      <c r="E8517" s="3">
        <v>0</v>
      </c>
      <c r="F8517" s="3">
        <v>0</v>
      </c>
      <c r="G8517" s="3">
        <f t="shared" si="264"/>
        <v>0</v>
      </c>
      <c r="H8517" s="3">
        <f t="shared" si="265"/>
        <v>0</v>
      </c>
      <c r="J8517" s="3" cm="1">
        <f t="array" ref="J8517">+INDEX(G8517:H8517,,MATCH(Rates!$G$7,$G$4:$H$4,0))</f>
        <v>0</v>
      </c>
    </row>
    <row r="8518" spans="2:10" x14ac:dyDescent="0.25">
      <c r="B8518" s="3">
        <v>12</v>
      </c>
      <c r="C8518" s="3">
        <v>21</v>
      </c>
      <c r="D8518" s="3">
        <v>1</v>
      </c>
      <c r="E8518" s="3">
        <v>0</v>
      </c>
      <c r="F8518" s="3">
        <v>0</v>
      </c>
      <c r="G8518" s="3">
        <f t="shared" si="264"/>
        <v>0</v>
      </c>
      <c r="H8518" s="3">
        <f t="shared" si="265"/>
        <v>0</v>
      </c>
      <c r="J8518" s="3" cm="1">
        <f t="array" ref="J8518">+INDEX(G8518:H8518,,MATCH(Rates!$G$7,$G$4:$H$4,0))</f>
        <v>0</v>
      </c>
    </row>
    <row r="8519" spans="2:10" x14ac:dyDescent="0.25">
      <c r="B8519" s="3">
        <v>12</v>
      </c>
      <c r="C8519" s="3">
        <v>21</v>
      </c>
      <c r="D8519" s="3">
        <v>2</v>
      </c>
      <c r="E8519" s="3">
        <v>0</v>
      </c>
      <c r="F8519" s="3">
        <v>0</v>
      </c>
      <c r="G8519" s="3">
        <f t="shared" si="264"/>
        <v>0</v>
      </c>
      <c r="H8519" s="3">
        <f t="shared" si="265"/>
        <v>0</v>
      </c>
      <c r="J8519" s="3" cm="1">
        <f t="array" ref="J8519">+INDEX(G8519:H8519,,MATCH(Rates!$G$7,$G$4:$H$4,0))</f>
        <v>0</v>
      </c>
    </row>
    <row r="8520" spans="2:10" x14ac:dyDescent="0.25">
      <c r="B8520" s="3">
        <v>12</v>
      </c>
      <c r="C8520" s="3">
        <v>21</v>
      </c>
      <c r="D8520" s="3">
        <v>3</v>
      </c>
      <c r="E8520" s="3">
        <v>0</v>
      </c>
      <c r="F8520" s="3">
        <v>0</v>
      </c>
      <c r="G8520" s="3">
        <f t="shared" si="264"/>
        <v>0</v>
      </c>
      <c r="H8520" s="3">
        <f t="shared" si="265"/>
        <v>0</v>
      </c>
      <c r="J8520" s="3" cm="1">
        <f t="array" ref="J8520">+INDEX(G8520:H8520,,MATCH(Rates!$G$7,$G$4:$H$4,0))</f>
        <v>0</v>
      </c>
    </row>
    <row r="8521" spans="2:10" x14ac:dyDescent="0.25">
      <c r="B8521" s="3">
        <v>12</v>
      </c>
      <c r="C8521" s="3">
        <v>21</v>
      </c>
      <c r="D8521" s="3">
        <v>4</v>
      </c>
      <c r="E8521" s="3">
        <v>0</v>
      </c>
      <c r="F8521" s="3">
        <v>0</v>
      </c>
      <c r="G8521" s="3">
        <f t="shared" si="264"/>
        <v>0</v>
      </c>
      <c r="H8521" s="3">
        <f t="shared" si="265"/>
        <v>0</v>
      </c>
      <c r="J8521" s="3" cm="1">
        <f t="array" ref="J8521">+INDEX(G8521:H8521,,MATCH(Rates!$G$7,$G$4:$H$4,0))</f>
        <v>0</v>
      </c>
    </row>
    <row r="8522" spans="2:10" x14ac:dyDescent="0.25">
      <c r="B8522" s="3">
        <v>12</v>
      </c>
      <c r="C8522" s="3">
        <v>21</v>
      </c>
      <c r="D8522" s="3">
        <v>5</v>
      </c>
      <c r="E8522" s="3">
        <v>0</v>
      </c>
      <c r="F8522" s="3">
        <v>0</v>
      </c>
      <c r="G8522" s="3">
        <f t="shared" si="264"/>
        <v>0</v>
      </c>
      <c r="H8522" s="3">
        <f t="shared" si="265"/>
        <v>0</v>
      </c>
      <c r="J8522" s="3" cm="1">
        <f t="array" ref="J8522">+INDEX(G8522:H8522,,MATCH(Rates!$G$7,$G$4:$H$4,0))</f>
        <v>0</v>
      </c>
    </row>
    <row r="8523" spans="2:10" x14ac:dyDescent="0.25">
      <c r="B8523" s="3">
        <v>12</v>
      </c>
      <c r="C8523" s="3">
        <v>21</v>
      </c>
      <c r="D8523" s="3">
        <v>6</v>
      </c>
      <c r="E8523" s="3">
        <v>0</v>
      </c>
      <c r="F8523" s="3">
        <v>0</v>
      </c>
      <c r="G8523" s="3">
        <f t="shared" si="264"/>
        <v>0</v>
      </c>
      <c r="H8523" s="3">
        <f t="shared" si="265"/>
        <v>0</v>
      </c>
      <c r="J8523" s="3" cm="1">
        <f t="array" ref="J8523">+INDEX(G8523:H8523,,MATCH(Rates!$G$7,$G$4:$H$4,0))</f>
        <v>0</v>
      </c>
    </row>
    <row r="8524" spans="2:10" x14ac:dyDescent="0.25">
      <c r="B8524" s="3">
        <v>12</v>
      </c>
      <c r="C8524" s="3">
        <v>21</v>
      </c>
      <c r="D8524" s="3">
        <v>7</v>
      </c>
      <c r="E8524" s="3">
        <v>0</v>
      </c>
      <c r="F8524" s="3">
        <v>0</v>
      </c>
      <c r="G8524" s="3">
        <f t="shared" si="264"/>
        <v>0</v>
      </c>
      <c r="H8524" s="3">
        <f t="shared" si="265"/>
        <v>0</v>
      </c>
      <c r="J8524" s="3" cm="1">
        <f t="array" ref="J8524">+INDEX(G8524:H8524,,MATCH(Rates!$G$7,$G$4:$H$4,0))</f>
        <v>0</v>
      </c>
    </row>
    <row r="8525" spans="2:10" x14ac:dyDescent="0.25">
      <c r="B8525" s="3">
        <v>12</v>
      </c>
      <c r="C8525" s="3">
        <v>21</v>
      </c>
      <c r="D8525" s="3">
        <v>8</v>
      </c>
      <c r="E8525" s="3">
        <v>18.420000000000002</v>
      </c>
      <c r="F8525" s="3">
        <v>9.2100000000000009</v>
      </c>
      <c r="G8525" s="3">
        <f t="shared" si="264"/>
        <v>1.8420000000000002E-2</v>
      </c>
      <c r="H8525" s="3">
        <f t="shared" si="265"/>
        <v>9.2100000000000012E-3</v>
      </c>
      <c r="J8525" s="3" cm="1">
        <f t="array" ref="J8525">+INDEX(G8525:H8525,,MATCH(Rates!$G$7,$G$4:$H$4,0))</f>
        <v>1.8420000000000002E-2</v>
      </c>
    </row>
    <row r="8526" spans="2:10" x14ac:dyDescent="0.25">
      <c r="B8526" s="3">
        <v>12</v>
      </c>
      <c r="C8526" s="3">
        <v>21</v>
      </c>
      <c r="D8526" s="3">
        <v>9</v>
      </c>
      <c r="E8526" s="3">
        <v>753.178</v>
      </c>
      <c r="F8526" s="3">
        <v>376.589</v>
      </c>
      <c r="G8526" s="3">
        <f t="shared" si="264"/>
        <v>0.75317800000000001</v>
      </c>
      <c r="H8526" s="3">
        <f t="shared" si="265"/>
        <v>0.37658900000000001</v>
      </c>
      <c r="J8526" s="3" cm="1">
        <f t="array" ref="J8526">+INDEX(G8526:H8526,,MATCH(Rates!$G$7,$G$4:$H$4,0))</f>
        <v>0.75317800000000001</v>
      </c>
    </row>
    <row r="8527" spans="2:10" x14ac:dyDescent="0.25">
      <c r="B8527" s="3">
        <v>12</v>
      </c>
      <c r="C8527" s="3">
        <v>21</v>
      </c>
      <c r="D8527" s="3">
        <v>10</v>
      </c>
      <c r="E8527" s="3">
        <v>315.92099999999999</v>
      </c>
      <c r="F8527" s="3">
        <v>157.96</v>
      </c>
      <c r="G8527" s="3">
        <f t="shared" si="264"/>
        <v>0.31592100000000001</v>
      </c>
      <c r="H8527" s="3">
        <f t="shared" si="265"/>
        <v>0.15796000000000002</v>
      </c>
      <c r="J8527" s="3" cm="1">
        <f t="array" ref="J8527">+INDEX(G8527:H8527,,MATCH(Rates!$G$7,$G$4:$H$4,0))</f>
        <v>0.31592100000000001</v>
      </c>
    </row>
    <row r="8528" spans="2:10" x14ac:dyDescent="0.25">
      <c r="B8528" s="3">
        <v>12</v>
      </c>
      <c r="C8528" s="3">
        <v>21</v>
      </c>
      <c r="D8528" s="3">
        <v>11</v>
      </c>
      <c r="E8528" s="3">
        <v>671.96400000000006</v>
      </c>
      <c r="F8528" s="3">
        <v>335.98200000000003</v>
      </c>
      <c r="G8528" s="3">
        <f t="shared" si="264"/>
        <v>0.67196400000000001</v>
      </c>
      <c r="H8528" s="3">
        <f t="shared" si="265"/>
        <v>0.335982</v>
      </c>
      <c r="J8528" s="3" cm="1">
        <f t="array" ref="J8528">+INDEX(G8528:H8528,,MATCH(Rates!$G$7,$G$4:$H$4,0))</f>
        <v>0.67196400000000001</v>
      </c>
    </row>
    <row r="8529" spans="2:10" x14ac:dyDescent="0.25">
      <c r="B8529" s="3">
        <v>12</v>
      </c>
      <c r="C8529" s="3">
        <v>21</v>
      </c>
      <c r="D8529" s="3">
        <v>12</v>
      </c>
      <c r="E8529" s="3">
        <v>584.404</v>
      </c>
      <c r="F8529" s="3">
        <v>292.202</v>
      </c>
      <c r="G8529" s="3">
        <f t="shared" si="264"/>
        <v>0.58440400000000003</v>
      </c>
      <c r="H8529" s="3">
        <f t="shared" si="265"/>
        <v>0.29220200000000002</v>
      </c>
      <c r="J8529" s="3" cm="1">
        <f t="array" ref="J8529">+INDEX(G8529:H8529,,MATCH(Rates!$G$7,$G$4:$H$4,0))</f>
        <v>0.58440400000000003</v>
      </c>
    </row>
    <row r="8530" spans="2:10" x14ac:dyDescent="0.25">
      <c r="B8530" s="3">
        <v>12</v>
      </c>
      <c r="C8530" s="3">
        <v>21</v>
      </c>
      <c r="D8530" s="3">
        <v>13</v>
      </c>
      <c r="E8530" s="3">
        <v>710.476</v>
      </c>
      <c r="F8530" s="3">
        <v>355.238</v>
      </c>
      <c r="G8530" s="3">
        <f t="shared" si="264"/>
        <v>0.710476</v>
      </c>
      <c r="H8530" s="3">
        <f t="shared" si="265"/>
        <v>0.355238</v>
      </c>
      <c r="J8530" s="3" cm="1">
        <f t="array" ref="J8530">+INDEX(G8530:H8530,,MATCH(Rates!$G$7,$G$4:$H$4,0))</f>
        <v>0.710476</v>
      </c>
    </row>
    <row r="8531" spans="2:10" x14ac:dyDescent="0.25">
      <c r="B8531" s="3">
        <v>12</v>
      </c>
      <c r="C8531" s="3">
        <v>21</v>
      </c>
      <c r="D8531" s="3">
        <v>14</v>
      </c>
      <c r="E8531" s="3">
        <v>177.553</v>
      </c>
      <c r="F8531" s="3">
        <v>88.777000000000001</v>
      </c>
      <c r="G8531" s="3">
        <f t="shared" si="264"/>
        <v>0.17755299999999999</v>
      </c>
      <c r="H8531" s="3">
        <f t="shared" si="265"/>
        <v>8.8776999999999995E-2</v>
      </c>
      <c r="J8531" s="3" cm="1">
        <f t="array" ref="J8531">+INDEX(G8531:H8531,,MATCH(Rates!$G$7,$G$4:$H$4,0))</f>
        <v>0.17755299999999999</v>
      </c>
    </row>
    <row r="8532" spans="2:10" x14ac:dyDescent="0.25">
      <c r="B8532" s="3">
        <v>12</v>
      </c>
      <c r="C8532" s="3">
        <v>21</v>
      </c>
      <c r="D8532" s="3">
        <v>15</v>
      </c>
      <c r="E8532" s="3">
        <v>177.76599999999999</v>
      </c>
      <c r="F8532" s="3">
        <v>88.882999999999996</v>
      </c>
      <c r="G8532" s="3">
        <f t="shared" si="264"/>
        <v>0.17776599999999998</v>
      </c>
      <c r="H8532" s="3">
        <f t="shared" si="265"/>
        <v>8.888299999999999E-2</v>
      </c>
      <c r="J8532" s="3" cm="1">
        <f t="array" ref="J8532">+INDEX(G8532:H8532,,MATCH(Rates!$G$7,$G$4:$H$4,0))</f>
        <v>0.17776599999999998</v>
      </c>
    </row>
    <row r="8533" spans="2:10" x14ac:dyDescent="0.25">
      <c r="B8533" s="3">
        <v>12</v>
      </c>
      <c r="C8533" s="3">
        <v>21</v>
      </c>
      <c r="D8533" s="3">
        <v>16</v>
      </c>
      <c r="E8533" s="3">
        <v>17.908999999999999</v>
      </c>
      <c r="F8533" s="3">
        <v>8.9540000000000006</v>
      </c>
      <c r="G8533" s="3">
        <f t="shared" ref="G8533:G8596" si="266">+E8533/1000</f>
        <v>1.7908999999999998E-2</v>
      </c>
      <c r="H8533" s="3">
        <f t="shared" ref="H8533:H8596" si="267">+F8533/1000</f>
        <v>8.9540000000000002E-3</v>
      </c>
      <c r="J8533" s="3" cm="1">
        <f t="array" ref="J8533">+INDEX(G8533:H8533,,MATCH(Rates!$G$7,$G$4:$H$4,0))</f>
        <v>1.7908999999999998E-2</v>
      </c>
    </row>
    <row r="8534" spans="2:10" x14ac:dyDescent="0.25">
      <c r="B8534" s="3">
        <v>12</v>
      </c>
      <c r="C8534" s="3">
        <v>21</v>
      </c>
      <c r="D8534" s="3">
        <v>17</v>
      </c>
      <c r="E8534" s="3">
        <v>0</v>
      </c>
      <c r="F8534" s="3">
        <v>0</v>
      </c>
      <c r="G8534" s="3">
        <f t="shared" si="266"/>
        <v>0</v>
      </c>
      <c r="H8534" s="3">
        <f t="shared" si="267"/>
        <v>0</v>
      </c>
      <c r="J8534" s="3" cm="1">
        <f t="array" ref="J8534">+INDEX(G8534:H8534,,MATCH(Rates!$G$7,$G$4:$H$4,0))</f>
        <v>0</v>
      </c>
    </row>
    <row r="8535" spans="2:10" x14ac:dyDescent="0.25">
      <c r="B8535" s="3">
        <v>12</v>
      </c>
      <c r="C8535" s="3">
        <v>21</v>
      </c>
      <c r="D8535" s="3">
        <v>18</v>
      </c>
      <c r="E8535" s="3">
        <v>0</v>
      </c>
      <c r="F8535" s="3">
        <v>0</v>
      </c>
      <c r="G8535" s="3">
        <f t="shared" si="266"/>
        <v>0</v>
      </c>
      <c r="H8535" s="3">
        <f t="shared" si="267"/>
        <v>0</v>
      </c>
      <c r="J8535" s="3" cm="1">
        <f t="array" ref="J8535">+INDEX(G8535:H8535,,MATCH(Rates!$G$7,$G$4:$H$4,0))</f>
        <v>0</v>
      </c>
    </row>
    <row r="8536" spans="2:10" x14ac:dyDescent="0.25">
      <c r="B8536" s="3">
        <v>12</v>
      </c>
      <c r="C8536" s="3">
        <v>21</v>
      </c>
      <c r="D8536" s="3">
        <v>19</v>
      </c>
      <c r="E8536" s="3">
        <v>0</v>
      </c>
      <c r="F8536" s="3">
        <v>0</v>
      </c>
      <c r="G8536" s="3">
        <f t="shared" si="266"/>
        <v>0</v>
      </c>
      <c r="H8536" s="3">
        <f t="shared" si="267"/>
        <v>0</v>
      </c>
      <c r="J8536" s="3" cm="1">
        <f t="array" ref="J8536">+INDEX(G8536:H8536,,MATCH(Rates!$G$7,$G$4:$H$4,0))</f>
        <v>0</v>
      </c>
    </row>
    <row r="8537" spans="2:10" x14ac:dyDescent="0.25">
      <c r="B8537" s="3">
        <v>12</v>
      </c>
      <c r="C8537" s="3">
        <v>21</v>
      </c>
      <c r="D8537" s="3">
        <v>20</v>
      </c>
      <c r="E8537" s="3">
        <v>0</v>
      </c>
      <c r="F8537" s="3">
        <v>0</v>
      </c>
      <c r="G8537" s="3">
        <f t="shared" si="266"/>
        <v>0</v>
      </c>
      <c r="H8537" s="3">
        <f t="shared" si="267"/>
        <v>0</v>
      </c>
      <c r="J8537" s="3" cm="1">
        <f t="array" ref="J8537">+INDEX(G8537:H8537,,MATCH(Rates!$G$7,$G$4:$H$4,0))</f>
        <v>0</v>
      </c>
    </row>
    <row r="8538" spans="2:10" x14ac:dyDescent="0.25">
      <c r="B8538" s="3">
        <v>12</v>
      </c>
      <c r="C8538" s="3">
        <v>21</v>
      </c>
      <c r="D8538" s="3">
        <v>21</v>
      </c>
      <c r="E8538" s="3">
        <v>0</v>
      </c>
      <c r="F8538" s="3">
        <v>0</v>
      </c>
      <c r="G8538" s="3">
        <f t="shared" si="266"/>
        <v>0</v>
      </c>
      <c r="H8538" s="3">
        <f t="shared" si="267"/>
        <v>0</v>
      </c>
      <c r="J8538" s="3" cm="1">
        <f t="array" ref="J8538">+INDEX(G8538:H8538,,MATCH(Rates!$G$7,$G$4:$H$4,0))</f>
        <v>0</v>
      </c>
    </row>
    <row r="8539" spans="2:10" x14ac:dyDescent="0.25">
      <c r="B8539" s="3">
        <v>12</v>
      </c>
      <c r="C8539" s="3">
        <v>21</v>
      </c>
      <c r="D8539" s="3">
        <v>22</v>
      </c>
      <c r="E8539" s="3">
        <v>0</v>
      </c>
      <c r="F8539" s="3">
        <v>0</v>
      </c>
      <c r="G8539" s="3">
        <f t="shared" si="266"/>
        <v>0</v>
      </c>
      <c r="H8539" s="3">
        <f t="shared" si="267"/>
        <v>0</v>
      </c>
      <c r="J8539" s="3" cm="1">
        <f t="array" ref="J8539">+INDEX(G8539:H8539,,MATCH(Rates!$G$7,$G$4:$H$4,0))</f>
        <v>0</v>
      </c>
    </row>
    <row r="8540" spans="2:10" x14ac:dyDescent="0.25">
      <c r="B8540" s="3">
        <v>12</v>
      </c>
      <c r="C8540" s="3">
        <v>21</v>
      </c>
      <c r="D8540" s="3">
        <v>23</v>
      </c>
      <c r="E8540" s="3">
        <v>0</v>
      </c>
      <c r="F8540" s="3">
        <v>0</v>
      </c>
      <c r="G8540" s="3">
        <f t="shared" si="266"/>
        <v>0</v>
      </c>
      <c r="H8540" s="3">
        <f t="shared" si="267"/>
        <v>0</v>
      </c>
      <c r="J8540" s="3" cm="1">
        <f t="array" ref="J8540">+INDEX(G8540:H8540,,MATCH(Rates!$G$7,$G$4:$H$4,0))</f>
        <v>0</v>
      </c>
    </row>
    <row r="8541" spans="2:10" x14ac:dyDescent="0.25">
      <c r="B8541" s="3">
        <v>12</v>
      </c>
      <c r="C8541" s="3">
        <v>22</v>
      </c>
      <c r="D8541" s="3">
        <v>0</v>
      </c>
      <c r="E8541" s="3">
        <v>0</v>
      </c>
      <c r="F8541" s="3">
        <v>0</v>
      </c>
      <c r="G8541" s="3">
        <f t="shared" si="266"/>
        <v>0</v>
      </c>
      <c r="H8541" s="3">
        <f t="shared" si="267"/>
        <v>0</v>
      </c>
      <c r="J8541" s="3" cm="1">
        <f t="array" ref="J8541">+INDEX(G8541:H8541,,MATCH(Rates!$G$7,$G$4:$H$4,0))</f>
        <v>0</v>
      </c>
    </row>
    <row r="8542" spans="2:10" x14ac:dyDescent="0.25">
      <c r="B8542" s="3">
        <v>12</v>
      </c>
      <c r="C8542" s="3">
        <v>22</v>
      </c>
      <c r="D8542" s="3">
        <v>1</v>
      </c>
      <c r="E8542" s="3">
        <v>0</v>
      </c>
      <c r="F8542" s="3">
        <v>0</v>
      </c>
      <c r="G8542" s="3">
        <f t="shared" si="266"/>
        <v>0</v>
      </c>
      <c r="H8542" s="3">
        <f t="shared" si="267"/>
        <v>0</v>
      </c>
      <c r="J8542" s="3" cm="1">
        <f t="array" ref="J8542">+INDEX(G8542:H8542,,MATCH(Rates!$G$7,$G$4:$H$4,0))</f>
        <v>0</v>
      </c>
    </row>
    <row r="8543" spans="2:10" x14ac:dyDescent="0.25">
      <c r="B8543" s="3">
        <v>12</v>
      </c>
      <c r="C8543" s="3">
        <v>22</v>
      </c>
      <c r="D8543" s="3">
        <v>2</v>
      </c>
      <c r="E8543" s="3">
        <v>0</v>
      </c>
      <c r="F8543" s="3">
        <v>0</v>
      </c>
      <c r="G8543" s="3">
        <f t="shared" si="266"/>
        <v>0</v>
      </c>
      <c r="H8543" s="3">
        <f t="shared" si="267"/>
        <v>0</v>
      </c>
      <c r="J8543" s="3" cm="1">
        <f t="array" ref="J8543">+INDEX(G8543:H8543,,MATCH(Rates!$G$7,$G$4:$H$4,0))</f>
        <v>0</v>
      </c>
    </row>
    <row r="8544" spans="2:10" x14ac:dyDescent="0.25">
      <c r="B8544" s="3">
        <v>12</v>
      </c>
      <c r="C8544" s="3">
        <v>22</v>
      </c>
      <c r="D8544" s="3">
        <v>3</v>
      </c>
      <c r="E8544" s="3">
        <v>0</v>
      </c>
      <c r="F8544" s="3">
        <v>0</v>
      </c>
      <c r="G8544" s="3">
        <f t="shared" si="266"/>
        <v>0</v>
      </c>
      <c r="H8544" s="3">
        <f t="shared" si="267"/>
        <v>0</v>
      </c>
      <c r="J8544" s="3" cm="1">
        <f t="array" ref="J8544">+INDEX(G8544:H8544,,MATCH(Rates!$G$7,$G$4:$H$4,0))</f>
        <v>0</v>
      </c>
    </row>
    <row r="8545" spans="2:10" x14ac:dyDescent="0.25">
      <c r="B8545" s="3">
        <v>12</v>
      </c>
      <c r="C8545" s="3">
        <v>22</v>
      </c>
      <c r="D8545" s="3">
        <v>4</v>
      </c>
      <c r="E8545" s="3">
        <v>0</v>
      </c>
      <c r="F8545" s="3">
        <v>0</v>
      </c>
      <c r="G8545" s="3">
        <f t="shared" si="266"/>
        <v>0</v>
      </c>
      <c r="H8545" s="3">
        <f t="shared" si="267"/>
        <v>0</v>
      </c>
      <c r="J8545" s="3" cm="1">
        <f t="array" ref="J8545">+INDEX(G8545:H8545,,MATCH(Rates!$G$7,$G$4:$H$4,0))</f>
        <v>0</v>
      </c>
    </row>
    <row r="8546" spans="2:10" x14ac:dyDescent="0.25">
      <c r="B8546" s="3">
        <v>12</v>
      </c>
      <c r="C8546" s="3">
        <v>22</v>
      </c>
      <c r="D8546" s="3">
        <v>5</v>
      </c>
      <c r="E8546" s="3">
        <v>0</v>
      </c>
      <c r="F8546" s="3">
        <v>0</v>
      </c>
      <c r="G8546" s="3">
        <f t="shared" si="266"/>
        <v>0</v>
      </c>
      <c r="H8546" s="3">
        <f t="shared" si="267"/>
        <v>0</v>
      </c>
      <c r="J8546" s="3" cm="1">
        <f t="array" ref="J8546">+INDEX(G8546:H8546,,MATCH(Rates!$G$7,$G$4:$H$4,0))</f>
        <v>0</v>
      </c>
    </row>
    <row r="8547" spans="2:10" x14ac:dyDescent="0.25">
      <c r="B8547" s="3">
        <v>12</v>
      </c>
      <c r="C8547" s="3">
        <v>22</v>
      </c>
      <c r="D8547" s="3">
        <v>6</v>
      </c>
      <c r="E8547" s="3">
        <v>0</v>
      </c>
      <c r="F8547" s="3">
        <v>0</v>
      </c>
      <c r="G8547" s="3">
        <f t="shared" si="266"/>
        <v>0</v>
      </c>
      <c r="H8547" s="3">
        <f t="shared" si="267"/>
        <v>0</v>
      </c>
      <c r="J8547" s="3" cm="1">
        <f t="array" ref="J8547">+INDEX(G8547:H8547,,MATCH(Rates!$G$7,$G$4:$H$4,0))</f>
        <v>0</v>
      </c>
    </row>
    <row r="8548" spans="2:10" x14ac:dyDescent="0.25">
      <c r="B8548" s="3">
        <v>12</v>
      </c>
      <c r="C8548" s="3">
        <v>22</v>
      </c>
      <c r="D8548" s="3">
        <v>7</v>
      </c>
      <c r="E8548" s="3">
        <v>0</v>
      </c>
      <c r="F8548" s="3">
        <v>0</v>
      </c>
      <c r="G8548" s="3">
        <f t="shared" si="266"/>
        <v>0</v>
      </c>
      <c r="H8548" s="3">
        <f t="shared" si="267"/>
        <v>0</v>
      </c>
      <c r="J8548" s="3" cm="1">
        <f t="array" ref="J8548">+INDEX(G8548:H8548,,MATCH(Rates!$G$7,$G$4:$H$4,0))</f>
        <v>0</v>
      </c>
    </row>
    <row r="8549" spans="2:10" x14ac:dyDescent="0.25">
      <c r="B8549" s="3">
        <v>12</v>
      </c>
      <c r="C8549" s="3">
        <v>22</v>
      </c>
      <c r="D8549" s="3">
        <v>8</v>
      </c>
      <c r="E8549" s="3">
        <v>0</v>
      </c>
      <c r="F8549" s="3">
        <v>0</v>
      </c>
      <c r="G8549" s="3">
        <f t="shared" si="266"/>
        <v>0</v>
      </c>
      <c r="H8549" s="3">
        <f t="shared" si="267"/>
        <v>0</v>
      </c>
      <c r="J8549" s="3" cm="1">
        <f t="array" ref="J8549">+INDEX(G8549:H8549,,MATCH(Rates!$G$7,$G$4:$H$4,0))</f>
        <v>0</v>
      </c>
    </row>
    <row r="8550" spans="2:10" x14ac:dyDescent="0.25">
      <c r="B8550" s="3">
        <v>12</v>
      </c>
      <c r="C8550" s="3">
        <v>22</v>
      </c>
      <c r="D8550" s="3">
        <v>9</v>
      </c>
      <c r="E8550" s="3">
        <v>241.494</v>
      </c>
      <c r="F8550" s="3">
        <v>120.747</v>
      </c>
      <c r="G8550" s="3">
        <f t="shared" si="266"/>
        <v>0.24149399999999999</v>
      </c>
      <c r="H8550" s="3">
        <f t="shared" si="267"/>
        <v>0.12074699999999999</v>
      </c>
      <c r="J8550" s="3" cm="1">
        <f t="array" ref="J8550">+INDEX(G8550:H8550,,MATCH(Rates!$G$7,$G$4:$H$4,0))</f>
        <v>0.24149399999999999</v>
      </c>
    </row>
    <row r="8551" spans="2:10" x14ac:dyDescent="0.25">
      <c r="B8551" s="3">
        <v>12</v>
      </c>
      <c r="C8551" s="3">
        <v>22</v>
      </c>
      <c r="D8551" s="3">
        <v>10</v>
      </c>
      <c r="E8551" s="3">
        <v>1727.0550000000001</v>
      </c>
      <c r="F8551" s="3">
        <v>863.52800000000002</v>
      </c>
      <c r="G8551" s="3">
        <f t="shared" si="266"/>
        <v>1.727055</v>
      </c>
      <c r="H8551" s="3">
        <f t="shared" si="267"/>
        <v>0.86352800000000007</v>
      </c>
      <c r="J8551" s="3" cm="1">
        <f t="array" ref="J8551">+INDEX(G8551:H8551,,MATCH(Rates!$G$7,$G$4:$H$4,0))</f>
        <v>1.727055</v>
      </c>
    </row>
    <row r="8552" spans="2:10" x14ac:dyDescent="0.25">
      <c r="B8552" s="3">
        <v>12</v>
      </c>
      <c r="C8552" s="3">
        <v>22</v>
      </c>
      <c r="D8552" s="3">
        <v>11</v>
      </c>
      <c r="E8552" s="3">
        <v>672.38699999999994</v>
      </c>
      <c r="F8552" s="3">
        <v>336.19400000000002</v>
      </c>
      <c r="G8552" s="3">
        <f t="shared" si="266"/>
        <v>0.67238699999999996</v>
      </c>
      <c r="H8552" s="3">
        <f t="shared" si="267"/>
        <v>0.33619399999999999</v>
      </c>
      <c r="J8552" s="3" cm="1">
        <f t="array" ref="J8552">+INDEX(G8552:H8552,,MATCH(Rates!$G$7,$G$4:$H$4,0))</f>
        <v>0.67238699999999996</v>
      </c>
    </row>
    <row r="8553" spans="2:10" x14ac:dyDescent="0.25">
      <c r="B8553" s="3">
        <v>12</v>
      </c>
      <c r="C8553" s="3">
        <v>22</v>
      </c>
      <c r="D8553" s="3">
        <v>12</v>
      </c>
      <c r="E8553" s="3">
        <v>5102.3109999999997</v>
      </c>
      <c r="F8553" s="3">
        <v>2551.1550000000002</v>
      </c>
      <c r="G8553" s="3">
        <f t="shared" si="266"/>
        <v>5.1023109999999994</v>
      </c>
      <c r="H8553" s="3">
        <f t="shared" si="267"/>
        <v>2.5511550000000001</v>
      </c>
      <c r="J8553" s="3" cm="1">
        <f t="array" ref="J8553">+INDEX(G8553:H8553,,MATCH(Rates!$G$7,$G$4:$H$4,0))</f>
        <v>5.1023109999999994</v>
      </c>
    </row>
    <row r="8554" spans="2:10" x14ac:dyDescent="0.25">
      <c r="B8554" s="3">
        <v>12</v>
      </c>
      <c r="C8554" s="3">
        <v>22</v>
      </c>
      <c r="D8554" s="3">
        <v>13</v>
      </c>
      <c r="E8554" s="3">
        <v>4852.09</v>
      </c>
      <c r="F8554" s="3">
        <v>2426.0450000000001</v>
      </c>
      <c r="G8554" s="3">
        <f t="shared" si="266"/>
        <v>4.8520900000000005</v>
      </c>
      <c r="H8554" s="3">
        <f t="shared" si="267"/>
        <v>2.4260450000000002</v>
      </c>
      <c r="J8554" s="3" cm="1">
        <f t="array" ref="J8554">+INDEX(G8554:H8554,,MATCH(Rates!$G$7,$G$4:$H$4,0))</f>
        <v>4.8520900000000005</v>
      </c>
    </row>
    <row r="8555" spans="2:10" x14ac:dyDescent="0.25">
      <c r="B8555" s="3">
        <v>12</v>
      </c>
      <c r="C8555" s="3">
        <v>22</v>
      </c>
      <c r="D8555" s="3">
        <v>14</v>
      </c>
      <c r="E8555" s="3">
        <v>4106.1490000000003</v>
      </c>
      <c r="F8555" s="3">
        <v>2053.0740000000001</v>
      </c>
      <c r="G8555" s="3">
        <f t="shared" si="266"/>
        <v>4.1061490000000003</v>
      </c>
      <c r="H8555" s="3">
        <f t="shared" si="267"/>
        <v>2.0530740000000001</v>
      </c>
      <c r="J8555" s="3" cm="1">
        <f t="array" ref="J8555">+INDEX(G8555:H8555,,MATCH(Rates!$G$7,$G$4:$H$4,0))</f>
        <v>4.1061490000000003</v>
      </c>
    </row>
    <row r="8556" spans="2:10" x14ac:dyDescent="0.25">
      <c r="B8556" s="3">
        <v>12</v>
      </c>
      <c r="C8556" s="3">
        <v>22</v>
      </c>
      <c r="D8556" s="3">
        <v>15</v>
      </c>
      <c r="E8556" s="3">
        <v>2866.5129999999999</v>
      </c>
      <c r="F8556" s="3">
        <v>1433.2560000000001</v>
      </c>
      <c r="G8556" s="3">
        <f t="shared" si="266"/>
        <v>2.8665129999999999</v>
      </c>
      <c r="H8556" s="3">
        <f t="shared" si="267"/>
        <v>1.4332560000000001</v>
      </c>
      <c r="J8556" s="3" cm="1">
        <f t="array" ref="J8556">+INDEX(G8556:H8556,,MATCH(Rates!$G$7,$G$4:$H$4,0))</f>
        <v>2.8665129999999999</v>
      </c>
    </row>
    <row r="8557" spans="2:10" x14ac:dyDescent="0.25">
      <c r="B8557" s="3">
        <v>12</v>
      </c>
      <c r="C8557" s="3">
        <v>22</v>
      </c>
      <c r="D8557" s="3">
        <v>16</v>
      </c>
      <c r="E8557" s="3">
        <v>639.55799999999999</v>
      </c>
      <c r="F8557" s="3">
        <v>319.779</v>
      </c>
      <c r="G8557" s="3">
        <f t="shared" si="266"/>
        <v>0.63955799999999996</v>
      </c>
      <c r="H8557" s="3">
        <f t="shared" si="267"/>
        <v>0.31977899999999998</v>
      </c>
      <c r="J8557" s="3" cm="1">
        <f t="array" ref="J8557">+INDEX(G8557:H8557,,MATCH(Rates!$G$7,$G$4:$H$4,0))</f>
        <v>0.63955799999999996</v>
      </c>
    </row>
    <row r="8558" spans="2:10" x14ac:dyDescent="0.25">
      <c r="B8558" s="3">
        <v>12</v>
      </c>
      <c r="C8558" s="3">
        <v>22</v>
      </c>
      <c r="D8558" s="3">
        <v>17</v>
      </c>
      <c r="E8558" s="3">
        <v>0</v>
      </c>
      <c r="F8558" s="3">
        <v>0</v>
      </c>
      <c r="G8558" s="3">
        <f t="shared" si="266"/>
        <v>0</v>
      </c>
      <c r="H8558" s="3">
        <f t="shared" si="267"/>
        <v>0</v>
      </c>
      <c r="J8558" s="3" cm="1">
        <f t="array" ref="J8558">+INDEX(G8558:H8558,,MATCH(Rates!$G$7,$G$4:$H$4,0))</f>
        <v>0</v>
      </c>
    </row>
    <row r="8559" spans="2:10" x14ac:dyDescent="0.25">
      <c r="B8559" s="3">
        <v>12</v>
      </c>
      <c r="C8559" s="3">
        <v>22</v>
      </c>
      <c r="D8559" s="3">
        <v>18</v>
      </c>
      <c r="E8559" s="3">
        <v>0</v>
      </c>
      <c r="F8559" s="3">
        <v>0</v>
      </c>
      <c r="G8559" s="3">
        <f t="shared" si="266"/>
        <v>0</v>
      </c>
      <c r="H8559" s="3">
        <f t="shared" si="267"/>
        <v>0</v>
      </c>
      <c r="J8559" s="3" cm="1">
        <f t="array" ref="J8559">+INDEX(G8559:H8559,,MATCH(Rates!$G$7,$G$4:$H$4,0))</f>
        <v>0</v>
      </c>
    </row>
    <row r="8560" spans="2:10" x14ac:dyDescent="0.25">
      <c r="B8560" s="3">
        <v>12</v>
      </c>
      <c r="C8560" s="3">
        <v>22</v>
      </c>
      <c r="D8560" s="3">
        <v>19</v>
      </c>
      <c r="E8560" s="3">
        <v>0</v>
      </c>
      <c r="F8560" s="3">
        <v>0</v>
      </c>
      <c r="G8560" s="3">
        <f t="shared" si="266"/>
        <v>0</v>
      </c>
      <c r="H8560" s="3">
        <f t="shared" si="267"/>
        <v>0</v>
      </c>
      <c r="J8560" s="3" cm="1">
        <f t="array" ref="J8560">+INDEX(G8560:H8560,,MATCH(Rates!$G$7,$G$4:$H$4,0))</f>
        <v>0</v>
      </c>
    </row>
    <row r="8561" spans="2:10" x14ac:dyDescent="0.25">
      <c r="B8561" s="3">
        <v>12</v>
      </c>
      <c r="C8561" s="3">
        <v>22</v>
      </c>
      <c r="D8561" s="3">
        <v>20</v>
      </c>
      <c r="E8561" s="3">
        <v>0</v>
      </c>
      <c r="F8561" s="3">
        <v>0</v>
      </c>
      <c r="G8561" s="3">
        <f t="shared" si="266"/>
        <v>0</v>
      </c>
      <c r="H8561" s="3">
        <f t="shared" si="267"/>
        <v>0</v>
      </c>
      <c r="J8561" s="3" cm="1">
        <f t="array" ref="J8561">+INDEX(G8561:H8561,,MATCH(Rates!$G$7,$G$4:$H$4,0))</f>
        <v>0</v>
      </c>
    </row>
    <row r="8562" spans="2:10" x14ac:dyDescent="0.25">
      <c r="B8562" s="3">
        <v>12</v>
      </c>
      <c r="C8562" s="3">
        <v>22</v>
      </c>
      <c r="D8562" s="3">
        <v>21</v>
      </c>
      <c r="E8562" s="3">
        <v>0</v>
      </c>
      <c r="F8562" s="3">
        <v>0</v>
      </c>
      <c r="G8562" s="3">
        <f t="shared" si="266"/>
        <v>0</v>
      </c>
      <c r="H8562" s="3">
        <f t="shared" si="267"/>
        <v>0</v>
      </c>
      <c r="J8562" s="3" cm="1">
        <f t="array" ref="J8562">+INDEX(G8562:H8562,,MATCH(Rates!$G$7,$G$4:$H$4,0))</f>
        <v>0</v>
      </c>
    </row>
    <row r="8563" spans="2:10" x14ac:dyDescent="0.25">
      <c r="B8563" s="3">
        <v>12</v>
      </c>
      <c r="C8563" s="3">
        <v>22</v>
      </c>
      <c r="D8563" s="3">
        <v>22</v>
      </c>
      <c r="E8563" s="3">
        <v>0</v>
      </c>
      <c r="F8563" s="3">
        <v>0</v>
      </c>
      <c r="G8563" s="3">
        <f t="shared" si="266"/>
        <v>0</v>
      </c>
      <c r="H8563" s="3">
        <f t="shared" si="267"/>
        <v>0</v>
      </c>
      <c r="J8563" s="3" cm="1">
        <f t="array" ref="J8563">+INDEX(G8563:H8563,,MATCH(Rates!$G$7,$G$4:$H$4,0))</f>
        <v>0</v>
      </c>
    </row>
    <row r="8564" spans="2:10" x14ac:dyDescent="0.25">
      <c r="B8564" s="3">
        <v>12</v>
      </c>
      <c r="C8564" s="3">
        <v>22</v>
      </c>
      <c r="D8564" s="3">
        <v>23</v>
      </c>
      <c r="E8564" s="3">
        <v>0</v>
      </c>
      <c r="F8564" s="3">
        <v>0</v>
      </c>
      <c r="G8564" s="3">
        <f t="shared" si="266"/>
        <v>0</v>
      </c>
      <c r="H8564" s="3">
        <f t="shared" si="267"/>
        <v>0</v>
      </c>
      <c r="J8564" s="3" cm="1">
        <f t="array" ref="J8564">+INDEX(G8564:H8564,,MATCH(Rates!$G$7,$G$4:$H$4,0))</f>
        <v>0</v>
      </c>
    </row>
    <row r="8565" spans="2:10" x14ac:dyDescent="0.25">
      <c r="B8565" s="3">
        <v>12</v>
      </c>
      <c r="C8565" s="3">
        <v>23</v>
      </c>
      <c r="D8565" s="3">
        <v>0</v>
      </c>
      <c r="E8565" s="3">
        <v>0</v>
      </c>
      <c r="F8565" s="3">
        <v>0</v>
      </c>
      <c r="G8565" s="3">
        <f t="shared" si="266"/>
        <v>0</v>
      </c>
      <c r="H8565" s="3">
        <f t="shared" si="267"/>
        <v>0</v>
      </c>
      <c r="J8565" s="3" cm="1">
        <f t="array" ref="J8565">+INDEX(G8565:H8565,,MATCH(Rates!$G$7,$G$4:$H$4,0))</f>
        <v>0</v>
      </c>
    </row>
    <row r="8566" spans="2:10" x14ac:dyDescent="0.25">
      <c r="B8566" s="3">
        <v>12</v>
      </c>
      <c r="C8566" s="3">
        <v>23</v>
      </c>
      <c r="D8566" s="3">
        <v>1</v>
      </c>
      <c r="E8566" s="3">
        <v>0</v>
      </c>
      <c r="F8566" s="3">
        <v>0</v>
      </c>
      <c r="G8566" s="3">
        <f t="shared" si="266"/>
        <v>0</v>
      </c>
      <c r="H8566" s="3">
        <f t="shared" si="267"/>
        <v>0</v>
      </c>
      <c r="J8566" s="3" cm="1">
        <f t="array" ref="J8566">+INDEX(G8566:H8566,,MATCH(Rates!$G$7,$G$4:$H$4,0))</f>
        <v>0</v>
      </c>
    </row>
    <row r="8567" spans="2:10" x14ac:dyDescent="0.25">
      <c r="B8567" s="3">
        <v>12</v>
      </c>
      <c r="C8567" s="3">
        <v>23</v>
      </c>
      <c r="D8567" s="3">
        <v>2</v>
      </c>
      <c r="E8567" s="3">
        <v>0</v>
      </c>
      <c r="F8567" s="3">
        <v>0</v>
      </c>
      <c r="G8567" s="3">
        <f t="shared" si="266"/>
        <v>0</v>
      </c>
      <c r="H8567" s="3">
        <f t="shared" si="267"/>
        <v>0</v>
      </c>
      <c r="J8567" s="3" cm="1">
        <f t="array" ref="J8567">+INDEX(G8567:H8567,,MATCH(Rates!$G$7,$G$4:$H$4,0))</f>
        <v>0</v>
      </c>
    </row>
    <row r="8568" spans="2:10" x14ac:dyDescent="0.25">
      <c r="B8568" s="3">
        <v>12</v>
      </c>
      <c r="C8568" s="3">
        <v>23</v>
      </c>
      <c r="D8568" s="3">
        <v>3</v>
      </c>
      <c r="E8568" s="3">
        <v>0</v>
      </c>
      <c r="F8568" s="3">
        <v>0</v>
      </c>
      <c r="G8568" s="3">
        <f t="shared" si="266"/>
        <v>0</v>
      </c>
      <c r="H8568" s="3">
        <f t="shared" si="267"/>
        <v>0</v>
      </c>
      <c r="J8568" s="3" cm="1">
        <f t="array" ref="J8568">+INDEX(G8568:H8568,,MATCH(Rates!$G$7,$G$4:$H$4,0))</f>
        <v>0</v>
      </c>
    </row>
    <row r="8569" spans="2:10" x14ac:dyDescent="0.25">
      <c r="B8569" s="3">
        <v>12</v>
      </c>
      <c r="C8569" s="3">
        <v>23</v>
      </c>
      <c r="D8569" s="3">
        <v>4</v>
      </c>
      <c r="E8569" s="3">
        <v>0</v>
      </c>
      <c r="F8569" s="3">
        <v>0</v>
      </c>
      <c r="G8569" s="3">
        <f t="shared" si="266"/>
        <v>0</v>
      </c>
      <c r="H8569" s="3">
        <f t="shared" si="267"/>
        <v>0</v>
      </c>
      <c r="J8569" s="3" cm="1">
        <f t="array" ref="J8569">+INDEX(G8569:H8569,,MATCH(Rates!$G$7,$G$4:$H$4,0))</f>
        <v>0</v>
      </c>
    </row>
    <row r="8570" spans="2:10" x14ac:dyDescent="0.25">
      <c r="B8570" s="3">
        <v>12</v>
      </c>
      <c r="C8570" s="3">
        <v>23</v>
      </c>
      <c r="D8570" s="3">
        <v>5</v>
      </c>
      <c r="E8570" s="3">
        <v>0</v>
      </c>
      <c r="F8570" s="3">
        <v>0</v>
      </c>
      <c r="G8570" s="3">
        <f t="shared" si="266"/>
        <v>0</v>
      </c>
      <c r="H8570" s="3">
        <f t="shared" si="267"/>
        <v>0</v>
      </c>
      <c r="J8570" s="3" cm="1">
        <f t="array" ref="J8570">+INDEX(G8570:H8570,,MATCH(Rates!$G$7,$G$4:$H$4,0))</f>
        <v>0</v>
      </c>
    </row>
    <row r="8571" spans="2:10" x14ac:dyDescent="0.25">
      <c r="B8571" s="3">
        <v>12</v>
      </c>
      <c r="C8571" s="3">
        <v>23</v>
      </c>
      <c r="D8571" s="3">
        <v>6</v>
      </c>
      <c r="E8571" s="3">
        <v>0</v>
      </c>
      <c r="F8571" s="3">
        <v>0</v>
      </c>
      <c r="G8571" s="3">
        <f t="shared" si="266"/>
        <v>0</v>
      </c>
      <c r="H8571" s="3">
        <f t="shared" si="267"/>
        <v>0</v>
      </c>
      <c r="J8571" s="3" cm="1">
        <f t="array" ref="J8571">+INDEX(G8571:H8571,,MATCH(Rates!$G$7,$G$4:$H$4,0))</f>
        <v>0</v>
      </c>
    </row>
    <row r="8572" spans="2:10" x14ac:dyDescent="0.25">
      <c r="B8572" s="3">
        <v>12</v>
      </c>
      <c r="C8572" s="3">
        <v>23</v>
      </c>
      <c r="D8572" s="3">
        <v>7</v>
      </c>
      <c r="E8572" s="3">
        <v>0</v>
      </c>
      <c r="F8572" s="3">
        <v>0</v>
      </c>
      <c r="G8572" s="3">
        <f t="shared" si="266"/>
        <v>0</v>
      </c>
      <c r="H8572" s="3">
        <f t="shared" si="267"/>
        <v>0</v>
      </c>
      <c r="J8572" s="3" cm="1">
        <f t="array" ref="J8572">+INDEX(G8572:H8572,,MATCH(Rates!$G$7,$G$4:$H$4,0))</f>
        <v>0</v>
      </c>
    </row>
    <row r="8573" spans="2:10" x14ac:dyDescent="0.25">
      <c r="B8573" s="3">
        <v>12</v>
      </c>
      <c r="C8573" s="3">
        <v>23</v>
      </c>
      <c r="D8573" s="3">
        <v>8</v>
      </c>
      <c r="E8573" s="3">
        <v>36.366999999999997</v>
      </c>
      <c r="F8573" s="3">
        <v>18.184000000000001</v>
      </c>
      <c r="G8573" s="3">
        <f t="shared" si="266"/>
        <v>3.6366999999999997E-2</v>
      </c>
      <c r="H8573" s="3">
        <f t="shared" si="267"/>
        <v>1.8184000000000002E-2</v>
      </c>
      <c r="J8573" s="3" cm="1">
        <f t="array" ref="J8573">+INDEX(G8573:H8573,,MATCH(Rates!$G$7,$G$4:$H$4,0))</f>
        <v>3.6366999999999997E-2</v>
      </c>
    </row>
    <row r="8574" spans="2:10" x14ac:dyDescent="0.25">
      <c r="B8574" s="3">
        <v>12</v>
      </c>
      <c r="C8574" s="3">
        <v>23</v>
      </c>
      <c r="D8574" s="3">
        <v>9</v>
      </c>
      <c r="E8574" s="3">
        <v>1123.125</v>
      </c>
      <c r="F8574" s="3">
        <v>561.56299999999999</v>
      </c>
      <c r="G8574" s="3">
        <f t="shared" si="266"/>
        <v>1.1231249999999999</v>
      </c>
      <c r="H8574" s="3">
        <f t="shared" si="267"/>
        <v>0.56156300000000003</v>
      </c>
      <c r="J8574" s="3" cm="1">
        <f t="array" ref="J8574">+INDEX(G8574:H8574,,MATCH(Rates!$G$7,$G$4:$H$4,0))</f>
        <v>1.1231249999999999</v>
      </c>
    </row>
    <row r="8575" spans="2:10" x14ac:dyDescent="0.25">
      <c r="B8575" s="3">
        <v>12</v>
      </c>
      <c r="C8575" s="3">
        <v>23</v>
      </c>
      <c r="D8575" s="3">
        <v>10</v>
      </c>
      <c r="E8575" s="3">
        <v>315.57</v>
      </c>
      <c r="F8575" s="3">
        <v>157.785</v>
      </c>
      <c r="G8575" s="3">
        <f t="shared" si="266"/>
        <v>0.31557000000000002</v>
      </c>
      <c r="H8575" s="3">
        <f t="shared" si="267"/>
        <v>0.15778500000000001</v>
      </c>
      <c r="J8575" s="3" cm="1">
        <f t="array" ref="J8575">+INDEX(G8575:H8575,,MATCH(Rates!$G$7,$G$4:$H$4,0))</f>
        <v>0.31557000000000002</v>
      </c>
    </row>
    <row r="8576" spans="2:10" x14ac:dyDescent="0.25">
      <c r="B8576" s="3">
        <v>12</v>
      </c>
      <c r="C8576" s="3">
        <v>23</v>
      </c>
      <c r="D8576" s="3">
        <v>11</v>
      </c>
      <c r="E8576" s="3">
        <v>531.92399999999998</v>
      </c>
      <c r="F8576" s="3">
        <v>265.96199999999999</v>
      </c>
      <c r="G8576" s="3">
        <f t="shared" si="266"/>
        <v>0.53192399999999995</v>
      </c>
      <c r="H8576" s="3">
        <f t="shared" si="267"/>
        <v>0.26596199999999998</v>
      </c>
      <c r="J8576" s="3" cm="1">
        <f t="array" ref="J8576">+INDEX(G8576:H8576,,MATCH(Rates!$G$7,$G$4:$H$4,0))</f>
        <v>0.53192399999999995</v>
      </c>
    </row>
    <row r="8577" spans="2:10" x14ac:dyDescent="0.25">
      <c r="B8577" s="3">
        <v>12</v>
      </c>
      <c r="C8577" s="3">
        <v>23</v>
      </c>
      <c r="D8577" s="3">
        <v>12</v>
      </c>
      <c r="E8577" s="3">
        <v>2107.0909999999999</v>
      </c>
      <c r="F8577" s="3">
        <v>1053.5450000000001</v>
      </c>
      <c r="G8577" s="3">
        <f t="shared" si="266"/>
        <v>2.107091</v>
      </c>
      <c r="H8577" s="3">
        <f t="shared" si="267"/>
        <v>1.0535450000000002</v>
      </c>
      <c r="J8577" s="3" cm="1">
        <f t="array" ref="J8577">+INDEX(G8577:H8577,,MATCH(Rates!$G$7,$G$4:$H$4,0))</f>
        <v>2.107091</v>
      </c>
    </row>
    <row r="8578" spans="2:10" x14ac:dyDescent="0.25">
      <c r="B8578" s="3">
        <v>12</v>
      </c>
      <c r="C8578" s="3">
        <v>23</v>
      </c>
      <c r="D8578" s="3">
        <v>13</v>
      </c>
      <c r="E8578" s="3">
        <v>960.548</v>
      </c>
      <c r="F8578" s="3">
        <v>480.274</v>
      </c>
      <c r="G8578" s="3">
        <f t="shared" si="266"/>
        <v>0.96054799999999996</v>
      </c>
      <c r="H8578" s="3">
        <f t="shared" si="267"/>
        <v>0.48027399999999998</v>
      </c>
      <c r="J8578" s="3" cm="1">
        <f t="array" ref="J8578">+INDEX(G8578:H8578,,MATCH(Rates!$G$7,$G$4:$H$4,0))</f>
        <v>0.96054799999999996</v>
      </c>
    </row>
    <row r="8579" spans="2:10" x14ac:dyDescent="0.25">
      <c r="B8579" s="3">
        <v>12</v>
      </c>
      <c r="C8579" s="3">
        <v>23</v>
      </c>
      <c r="D8579" s="3">
        <v>14</v>
      </c>
      <c r="E8579" s="3">
        <v>699.65800000000002</v>
      </c>
      <c r="F8579" s="3">
        <v>349.82900000000001</v>
      </c>
      <c r="G8579" s="3">
        <f t="shared" si="266"/>
        <v>0.699658</v>
      </c>
      <c r="H8579" s="3">
        <f t="shared" si="267"/>
        <v>0.349829</v>
      </c>
      <c r="J8579" s="3" cm="1">
        <f t="array" ref="J8579">+INDEX(G8579:H8579,,MATCH(Rates!$G$7,$G$4:$H$4,0))</f>
        <v>0.699658</v>
      </c>
    </row>
    <row r="8580" spans="2:10" x14ac:dyDescent="0.25">
      <c r="B8580" s="3">
        <v>12</v>
      </c>
      <c r="C8580" s="3">
        <v>23</v>
      </c>
      <c r="D8580" s="3">
        <v>15</v>
      </c>
      <c r="E8580" s="3">
        <v>343.48899999999998</v>
      </c>
      <c r="F8580" s="3">
        <v>171.745</v>
      </c>
      <c r="G8580" s="3">
        <f t="shared" si="266"/>
        <v>0.34348899999999999</v>
      </c>
      <c r="H8580" s="3">
        <f t="shared" si="267"/>
        <v>0.17174500000000001</v>
      </c>
      <c r="J8580" s="3" cm="1">
        <f t="array" ref="J8580">+INDEX(G8580:H8580,,MATCH(Rates!$G$7,$G$4:$H$4,0))</f>
        <v>0.34348899999999999</v>
      </c>
    </row>
    <row r="8581" spans="2:10" x14ac:dyDescent="0.25">
      <c r="B8581" s="3">
        <v>12</v>
      </c>
      <c r="C8581" s="3">
        <v>23</v>
      </c>
      <c r="D8581" s="3">
        <v>16</v>
      </c>
      <c r="E8581" s="3">
        <v>35.334000000000003</v>
      </c>
      <c r="F8581" s="3">
        <v>17.667000000000002</v>
      </c>
      <c r="G8581" s="3">
        <f t="shared" si="266"/>
        <v>3.5334000000000004E-2</v>
      </c>
      <c r="H8581" s="3">
        <f t="shared" si="267"/>
        <v>1.7667000000000002E-2</v>
      </c>
      <c r="J8581" s="3" cm="1">
        <f t="array" ref="J8581">+INDEX(G8581:H8581,,MATCH(Rates!$G$7,$G$4:$H$4,0))</f>
        <v>3.5334000000000004E-2</v>
      </c>
    </row>
    <row r="8582" spans="2:10" x14ac:dyDescent="0.25">
      <c r="B8582" s="3">
        <v>12</v>
      </c>
      <c r="C8582" s="3">
        <v>23</v>
      </c>
      <c r="D8582" s="3">
        <v>17</v>
      </c>
      <c r="E8582" s="3">
        <v>0</v>
      </c>
      <c r="F8582" s="3">
        <v>0</v>
      </c>
      <c r="G8582" s="3">
        <f t="shared" si="266"/>
        <v>0</v>
      </c>
      <c r="H8582" s="3">
        <f t="shared" si="267"/>
        <v>0</v>
      </c>
      <c r="J8582" s="3" cm="1">
        <f t="array" ref="J8582">+INDEX(G8582:H8582,,MATCH(Rates!$G$7,$G$4:$H$4,0))</f>
        <v>0</v>
      </c>
    </row>
    <row r="8583" spans="2:10" x14ac:dyDescent="0.25">
      <c r="B8583" s="3">
        <v>12</v>
      </c>
      <c r="C8583" s="3">
        <v>23</v>
      </c>
      <c r="D8583" s="3">
        <v>18</v>
      </c>
      <c r="E8583" s="3">
        <v>0</v>
      </c>
      <c r="F8583" s="3">
        <v>0</v>
      </c>
      <c r="G8583" s="3">
        <f t="shared" si="266"/>
        <v>0</v>
      </c>
      <c r="H8583" s="3">
        <f t="shared" si="267"/>
        <v>0</v>
      </c>
      <c r="J8583" s="3" cm="1">
        <f t="array" ref="J8583">+INDEX(G8583:H8583,,MATCH(Rates!$G$7,$G$4:$H$4,0))</f>
        <v>0</v>
      </c>
    </row>
    <row r="8584" spans="2:10" x14ac:dyDescent="0.25">
      <c r="B8584" s="3">
        <v>12</v>
      </c>
      <c r="C8584" s="3">
        <v>23</v>
      </c>
      <c r="D8584" s="3">
        <v>19</v>
      </c>
      <c r="E8584" s="3">
        <v>0</v>
      </c>
      <c r="F8584" s="3">
        <v>0</v>
      </c>
      <c r="G8584" s="3">
        <f t="shared" si="266"/>
        <v>0</v>
      </c>
      <c r="H8584" s="3">
        <f t="shared" si="267"/>
        <v>0</v>
      </c>
      <c r="J8584" s="3" cm="1">
        <f t="array" ref="J8584">+INDEX(G8584:H8584,,MATCH(Rates!$G$7,$G$4:$H$4,0))</f>
        <v>0</v>
      </c>
    </row>
    <row r="8585" spans="2:10" x14ac:dyDescent="0.25">
      <c r="B8585" s="3">
        <v>12</v>
      </c>
      <c r="C8585" s="3">
        <v>23</v>
      </c>
      <c r="D8585" s="3">
        <v>20</v>
      </c>
      <c r="E8585" s="3">
        <v>0</v>
      </c>
      <c r="F8585" s="3">
        <v>0</v>
      </c>
      <c r="G8585" s="3">
        <f t="shared" si="266"/>
        <v>0</v>
      </c>
      <c r="H8585" s="3">
        <f t="shared" si="267"/>
        <v>0</v>
      </c>
      <c r="J8585" s="3" cm="1">
        <f t="array" ref="J8585">+INDEX(G8585:H8585,,MATCH(Rates!$G$7,$G$4:$H$4,0))</f>
        <v>0</v>
      </c>
    </row>
    <row r="8586" spans="2:10" x14ac:dyDescent="0.25">
      <c r="B8586" s="3">
        <v>12</v>
      </c>
      <c r="C8586" s="3">
        <v>23</v>
      </c>
      <c r="D8586" s="3">
        <v>21</v>
      </c>
      <c r="E8586" s="3">
        <v>0</v>
      </c>
      <c r="F8586" s="3">
        <v>0</v>
      </c>
      <c r="G8586" s="3">
        <f t="shared" si="266"/>
        <v>0</v>
      </c>
      <c r="H8586" s="3">
        <f t="shared" si="267"/>
        <v>0</v>
      </c>
      <c r="J8586" s="3" cm="1">
        <f t="array" ref="J8586">+INDEX(G8586:H8586,,MATCH(Rates!$G$7,$G$4:$H$4,0))</f>
        <v>0</v>
      </c>
    </row>
    <row r="8587" spans="2:10" x14ac:dyDescent="0.25">
      <c r="B8587" s="3">
        <v>12</v>
      </c>
      <c r="C8587" s="3">
        <v>23</v>
      </c>
      <c r="D8587" s="3">
        <v>22</v>
      </c>
      <c r="E8587" s="3">
        <v>0</v>
      </c>
      <c r="F8587" s="3">
        <v>0</v>
      </c>
      <c r="G8587" s="3">
        <f t="shared" si="266"/>
        <v>0</v>
      </c>
      <c r="H8587" s="3">
        <f t="shared" si="267"/>
        <v>0</v>
      </c>
      <c r="J8587" s="3" cm="1">
        <f t="array" ref="J8587">+INDEX(G8587:H8587,,MATCH(Rates!$G$7,$G$4:$H$4,0))</f>
        <v>0</v>
      </c>
    </row>
    <row r="8588" spans="2:10" x14ac:dyDescent="0.25">
      <c r="B8588" s="3">
        <v>12</v>
      </c>
      <c r="C8588" s="3">
        <v>23</v>
      </c>
      <c r="D8588" s="3">
        <v>23</v>
      </c>
      <c r="E8588" s="3">
        <v>0</v>
      </c>
      <c r="F8588" s="3">
        <v>0</v>
      </c>
      <c r="G8588" s="3">
        <f t="shared" si="266"/>
        <v>0</v>
      </c>
      <c r="H8588" s="3">
        <f t="shared" si="267"/>
        <v>0</v>
      </c>
      <c r="J8588" s="3" cm="1">
        <f t="array" ref="J8588">+INDEX(G8588:H8588,,MATCH(Rates!$G$7,$G$4:$H$4,0))</f>
        <v>0</v>
      </c>
    </row>
    <row r="8589" spans="2:10" x14ac:dyDescent="0.25">
      <c r="B8589" s="3">
        <v>12</v>
      </c>
      <c r="C8589" s="3">
        <v>24</v>
      </c>
      <c r="D8589" s="3">
        <v>0</v>
      </c>
      <c r="E8589" s="3">
        <v>0</v>
      </c>
      <c r="F8589" s="3">
        <v>0</v>
      </c>
      <c r="G8589" s="3">
        <f t="shared" si="266"/>
        <v>0</v>
      </c>
      <c r="H8589" s="3">
        <f t="shared" si="267"/>
        <v>0</v>
      </c>
      <c r="J8589" s="3" cm="1">
        <f t="array" ref="J8589">+INDEX(G8589:H8589,,MATCH(Rates!$G$7,$G$4:$H$4,0))</f>
        <v>0</v>
      </c>
    </row>
    <row r="8590" spans="2:10" x14ac:dyDescent="0.25">
      <c r="B8590" s="3">
        <v>12</v>
      </c>
      <c r="C8590" s="3">
        <v>24</v>
      </c>
      <c r="D8590" s="3">
        <v>1</v>
      </c>
      <c r="E8590" s="3">
        <v>0</v>
      </c>
      <c r="F8590" s="3">
        <v>0</v>
      </c>
      <c r="G8590" s="3">
        <f t="shared" si="266"/>
        <v>0</v>
      </c>
      <c r="H8590" s="3">
        <f t="shared" si="267"/>
        <v>0</v>
      </c>
      <c r="J8590" s="3" cm="1">
        <f t="array" ref="J8590">+INDEX(G8590:H8590,,MATCH(Rates!$G$7,$G$4:$H$4,0))</f>
        <v>0</v>
      </c>
    </row>
    <row r="8591" spans="2:10" x14ac:dyDescent="0.25">
      <c r="B8591" s="3">
        <v>12</v>
      </c>
      <c r="C8591" s="3">
        <v>24</v>
      </c>
      <c r="D8591" s="3">
        <v>2</v>
      </c>
      <c r="E8591" s="3">
        <v>0</v>
      </c>
      <c r="F8591" s="3">
        <v>0</v>
      </c>
      <c r="G8591" s="3">
        <f t="shared" si="266"/>
        <v>0</v>
      </c>
      <c r="H8591" s="3">
        <f t="shared" si="267"/>
        <v>0</v>
      </c>
      <c r="J8591" s="3" cm="1">
        <f t="array" ref="J8591">+INDEX(G8591:H8591,,MATCH(Rates!$G$7,$G$4:$H$4,0))</f>
        <v>0</v>
      </c>
    </row>
    <row r="8592" spans="2:10" x14ac:dyDescent="0.25">
      <c r="B8592" s="3">
        <v>12</v>
      </c>
      <c r="C8592" s="3">
        <v>24</v>
      </c>
      <c r="D8592" s="3">
        <v>3</v>
      </c>
      <c r="E8592" s="3">
        <v>0</v>
      </c>
      <c r="F8592" s="3">
        <v>0</v>
      </c>
      <c r="G8592" s="3">
        <f t="shared" si="266"/>
        <v>0</v>
      </c>
      <c r="H8592" s="3">
        <f t="shared" si="267"/>
        <v>0</v>
      </c>
      <c r="J8592" s="3" cm="1">
        <f t="array" ref="J8592">+INDEX(G8592:H8592,,MATCH(Rates!$G$7,$G$4:$H$4,0))</f>
        <v>0</v>
      </c>
    </row>
    <row r="8593" spans="2:10" x14ac:dyDescent="0.25">
      <c r="B8593" s="3">
        <v>12</v>
      </c>
      <c r="C8593" s="3">
        <v>24</v>
      </c>
      <c r="D8593" s="3">
        <v>4</v>
      </c>
      <c r="E8593" s="3">
        <v>0</v>
      </c>
      <c r="F8593" s="3">
        <v>0</v>
      </c>
      <c r="G8593" s="3">
        <f t="shared" si="266"/>
        <v>0</v>
      </c>
      <c r="H8593" s="3">
        <f t="shared" si="267"/>
        <v>0</v>
      </c>
      <c r="J8593" s="3" cm="1">
        <f t="array" ref="J8593">+INDEX(G8593:H8593,,MATCH(Rates!$G$7,$G$4:$H$4,0))</f>
        <v>0</v>
      </c>
    </row>
    <row r="8594" spans="2:10" x14ac:dyDescent="0.25">
      <c r="B8594" s="3">
        <v>12</v>
      </c>
      <c r="C8594" s="3">
        <v>24</v>
      </c>
      <c r="D8594" s="3">
        <v>5</v>
      </c>
      <c r="E8594" s="3">
        <v>0</v>
      </c>
      <c r="F8594" s="3">
        <v>0</v>
      </c>
      <c r="G8594" s="3">
        <f t="shared" si="266"/>
        <v>0</v>
      </c>
      <c r="H8594" s="3">
        <f t="shared" si="267"/>
        <v>0</v>
      </c>
      <c r="J8594" s="3" cm="1">
        <f t="array" ref="J8594">+INDEX(G8594:H8594,,MATCH(Rates!$G$7,$G$4:$H$4,0))</f>
        <v>0</v>
      </c>
    </row>
    <row r="8595" spans="2:10" x14ac:dyDescent="0.25">
      <c r="B8595" s="3">
        <v>12</v>
      </c>
      <c r="C8595" s="3">
        <v>24</v>
      </c>
      <c r="D8595" s="3">
        <v>6</v>
      </c>
      <c r="E8595" s="3">
        <v>0</v>
      </c>
      <c r="F8595" s="3">
        <v>0</v>
      </c>
      <c r="G8595" s="3">
        <f t="shared" si="266"/>
        <v>0</v>
      </c>
      <c r="H8595" s="3">
        <f t="shared" si="267"/>
        <v>0</v>
      </c>
      <c r="J8595" s="3" cm="1">
        <f t="array" ref="J8595">+INDEX(G8595:H8595,,MATCH(Rates!$G$7,$G$4:$H$4,0))</f>
        <v>0</v>
      </c>
    </row>
    <row r="8596" spans="2:10" x14ac:dyDescent="0.25">
      <c r="B8596" s="3">
        <v>12</v>
      </c>
      <c r="C8596" s="3">
        <v>24</v>
      </c>
      <c r="D8596" s="3">
        <v>7</v>
      </c>
      <c r="E8596" s="3">
        <v>0</v>
      </c>
      <c r="F8596" s="3">
        <v>0</v>
      </c>
      <c r="G8596" s="3">
        <f t="shared" si="266"/>
        <v>0</v>
      </c>
      <c r="H8596" s="3">
        <f t="shared" si="267"/>
        <v>0</v>
      </c>
      <c r="J8596" s="3" cm="1">
        <f t="array" ref="J8596">+INDEX(G8596:H8596,,MATCH(Rates!$G$7,$G$4:$H$4,0))</f>
        <v>0</v>
      </c>
    </row>
    <row r="8597" spans="2:10" x14ac:dyDescent="0.25">
      <c r="B8597" s="3">
        <v>12</v>
      </c>
      <c r="C8597" s="3">
        <v>24</v>
      </c>
      <c r="D8597" s="3">
        <v>8</v>
      </c>
      <c r="E8597" s="3">
        <v>27.145</v>
      </c>
      <c r="F8597" s="3">
        <v>13.573</v>
      </c>
      <c r="G8597" s="3">
        <f t="shared" ref="G8597:G8660" si="268">+E8597/1000</f>
        <v>2.7144999999999999E-2</v>
      </c>
      <c r="H8597" s="3">
        <f t="shared" ref="H8597:H8660" si="269">+F8597/1000</f>
        <v>1.3573E-2</v>
      </c>
      <c r="J8597" s="3" cm="1">
        <f t="array" ref="J8597">+INDEX(G8597:H8597,,MATCH(Rates!$G$7,$G$4:$H$4,0))</f>
        <v>2.7144999999999999E-2</v>
      </c>
    </row>
    <row r="8598" spans="2:10" x14ac:dyDescent="0.25">
      <c r="B8598" s="3">
        <v>12</v>
      </c>
      <c r="C8598" s="3">
        <v>24</v>
      </c>
      <c r="D8598" s="3">
        <v>9</v>
      </c>
      <c r="E8598" s="3">
        <v>991.06600000000003</v>
      </c>
      <c r="F8598" s="3">
        <v>495.53300000000002</v>
      </c>
      <c r="G8598" s="3">
        <f t="shared" si="268"/>
        <v>0.991066</v>
      </c>
      <c r="H8598" s="3">
        <f t="shared" si="269"/>
        <v>0.495533</v>
      </c>
      <c r="J8598" s="3" cm="1">
        <f t="array" ref="J8598">+INDEX(G8598:H8598,,MATCH(Rates!$G$7,$G$4:$H$4,0))</f>
        <v>0.991066</v>
      </c>
    </row>
    <row r="8599" spans="2:10" x14ac:dyDescent="0.25">
      <c r="B8599" s="3">
        <v>12</v>
      </c>
      <c r="C8599" s="3">
        <v>24</v>
      </c>
      <c r="D8599" s="3">
        <v>10</v>
      </c>
      <c r="E8599" s="3">
        <v>134.88499999999999</v>
      </c>
      <c r="F8599" s="3">
        <v>67.442999999999998</v>
      </c>
      <c r="G8599" s="3">
        <f t="shared" si="268"/>
        <v>0.13488499999999998</v>
      </c>
      <c r="H8599" s="3">
        <f t="shared" si="269"/>
        <v>6.7443000000000003E-2</v>
      </c>
      <c r="J8599" s="3" cm="1">
        <f t="array" ref="J8599">+INDEX(G8599:H8599,,MATCH(Rates!$G$7,$G$4:$H$4,0))</f>
        <v>0.13488499999999998</v>
      </c>
    </row>
    <row r="8600" spans="2:10" x14ac:dyDescent="0.25">
      <c r="B8600" s="3">
        <v>12</v>
      </c>
      <c r="C8600" s="3">
        <v>24</v>
      </c>
      <c r="D8600" s="3">
        <v>11</v>
      </c>
      <c r="E8600" s="3">
        <v>496.41</v>
      </c>
      <c r="F8600" s="3">
        <v>248.20500000000001</v>
      </c>
      <c r="G8600" s="3">
        <f t="shared" si="268"/>
        <v>0.49641000000000002</v>
      </c>
      <c r="H8600" s="3">
        <f t="shared" si="269"/>
        <v>0.24820500000000001</v>
      </c>
      <c r="J8600" s="3" cm="1">
        <f t="array" ref="J8600">+INDEX(G8600:H8600,,MATCH(Rates!$G$7,$G$4:$H$4,0))</f>
        <v>0.49641000000000002</v>
      </c>
    </row>
    <row r="8601" spans="2:10" x14ac:dyDescent="0.25">
      <c r="B8601" s="3">
        <v>12</v>
      </c>
      <c r="C8601" s="3">
        <v>24</v>
      </c>
      <c r="D8601" s="3">
        <v>12</v>
      </c>
      <c r="E8601" s="3">
        <v>2141.6120000000001</v>
      </c>
      <c r="F8601" s="3">
        <v>1070.806</v>
      </c>
      <c r="G8601" s="3">
        <f t="shared" si="268"/>
        <v>2.1416120000000003</v>
      </c>
      <c r="H8601" s="3">
        <f t="shared" si="269"/>
        <v>1.0708060000000001</v>
      </c>
      <c r="J8601" s="3" cm="1">
        <f t="array" ref="J8601">+INDEX(G8601:H8601,,MATCH(Rates!$G$7,$G$4:$H$4,0))</f>
        <v>2.1416120000000003</v>
      </c>
    </row>
    <row r="8602" spans="2:10" x14ac:dyDescent="0.25">
      <c r="B8602" s="3">
        <v>12</v>
      </c>
      <c r="C8602" s="3">
        <v>24</v>
      </c>
      <c r="D8602" s="3">
        <v>13</v>
      </c>
      <c r="E8602" s="3">
        <v>1453.261</v>
      </c>
      <c r="F8602" s="3">
        <v>726.63099999999997</v>
      </c>
      <c r="G8602" s="3">
        <f t="shared" si="268"/>
        <v>1.4532609999999999</v>
      </c>
      <c r="H8602" s="3">
        <f t="shared" si="269"/>
        <v>0.72663100000000003</v>
      </c>
      <c r="J8602" s="3" cm="1">
        <f t="array" ref="J8602">+INDEX(G8602:H8602,,MATCH(Rates!$G$7,$G$4:$H$4,0))</f>
        <v>1.4532609999999999</v>
      </c>
    </row>
    <row r="8603" spans="2:10" x14ac:dyDescent="0.25">
      <c r="B8603" s="3">
        <v>12</v>
      </c>
      <c r="C8603" s="3">
        <v>24</v>
      </c>
      <c r="D8603" s="3">
        <v>14</v>
      </c>
      <c r="E8603" s="3">
        <v>1287.71</v>
      </c>
      <c r="F8603" s="3">
        <v>643.85500000000002</v>
      </c>
      <c r="G8603" s="3">
        <f t="shared" si="268"/>
        <v>1.2877100000000001</v>
      </c>
      <c r="H8603" s="3">
        <f t="shared" si="269"/>
        <v>0.64385500000000007</v>
      </c>
      <c r="J8603" s="3" cm="1">
        <f t="array" ref="J8603">+INDEX(G8603:H8603,,MATCH(Rates!$G$7,$G$4:$H$4,0))</f>
        <v>1.2877100000000001</v>
      </c>
    </row>
    <row r="8604" spans="2:10" x14ac:dyDescent="0.25">
      <c r="B8604" s="3">
        <v>12</v>
      </c>
      <c r="C8604" s="3">
        <v>24</v>
      </c>
      <c r="D8604" s="3">
        <v>15</v>
      </c>
      <c r="E8604" s="3">
        <v>315.83800000000002</v>
      </c>
      <c r="F8604" s="3">
        <v>157.91900000000001</v>
      </c>
      <c r="G8604" s="3">
        <f t="shared" si="268"/>
        <v>0.31583800000000001</v>
      </c>
      <c r="H8604" s="3">
        <f t="shared" si="269"/>
        <v>0.157919</v>
      </c>
      <c r="J8604" s="3" cm="1">
        <f t="array" ref="J8604">+INDEX(G8604:H8604,,MATCH(Rates!$G$7,$G$4:$H$4,0))</f>
        <v>0.31583800000000001</v>
      </c>
    </row>
    <row r="8605" spans="2:10" x14ac:dyDescent="0.25">
      <c r="B8605" s="3">
        <v>12</v>
      </c>
      <c r="C8605" s="3">
        <v>24</v>
      </c>
      <c r="D8605" s="3">
        <v>16</v>
      </c>
      <c r="E8605" s="3">
        <v>41.24</v>
      </c>
      <c r="F8605" s="3">
        <v>20.62</v>
      </c>
      <c r="G8605" s="3">
        <f t="shared" si="268"/>
        <v>4.1239999999999999E-2</v>
      </c>
      <c r="H8605" s="3">
        <f t="shared" si="269"/>
        <v>2.0619999999999999E-2</v>
      </c>
      <c r="J8605" s="3" cm="1">
        <f t="array" ref="J8605">+INDEX(G8605:H8605,,MATCH(Rates!$G$7,$G$4:$H$4,0))</f>
        <v>4.1239999999999999E-2</v>
      </c>
    </row>
    <row r="8606" spans="2:10" x14ac:dyDescent="0.25">
      <c r="B8606" s="3">
        <v>12</v>
      </c>
      <c r="C8606" s="3">
        <v>24</v>
      </c>
      <c r="D8606" s="3">
        <v>17</v>
      </c>
      <c r="E8606" s="3">
        <v>0</v>
      </c>
      <c r="F8606" s="3">
        <v>0</v>
      </c>
      <c r="G8606" s="3">
        <f t="shared" si="268"/>
        <v>0</v>
      </c>
      <c r="H8606" s="3">
        <f t="shared" si="269"/>
        <v>0</v>
      </c>
      <c r="J8606" s="3" cm="1">
        <f t="array" ref="J8606">+INDEX(G8606:H8606,,MATCH(Rates!$G$7,$G$4:$H$4,0))</f>
        <v>0</v>
      </c>
    </row>
    <row r="8607" spans="2:10" x14ac:dyDescent="0.25">
      <c r="B8607" s="3">
        <v>12</v>
      </c>
      <c r="C8607" s="3">
        <v>24</v>
      </c>
      <c r="D8607" s="3">
        <v>18</v>
      </c>
      <c r="E8607" s="3">
        <v>0</v>
      </c>
      <c r="F8607" s="3">
        <v>0</v>
      </c>
      <c r="G8607" s="3">
        <f t="shared" si="268"/>
        <v>0</v>
      </c>
      <c r="H8607" s="3">
        <f t="shared" si="269"/>
        <v>0</v>
      </c>
      <c r="J8607" s="3" cm="1">
        <f t="array" ref="J8607">+INDEX(G8607:H8607,,MATCH(Rates!$G$7,$G$4:$H$4,0))</f>
        <v>0</v>
      </c>
    </row>
    <row r="8608" spans="2:10" x14ac:dyDescent="0.25">
      <c r="B8608" s="3">
        <v>12</v>
      </c>
      <c r="C8608" s="3">
        <v>24</v>
      </c>
      <c r="D8608" s="3">
        <v>19</v>
      </c>
      <c r="E8608" s="3">
        <v>0</v>
      </c>
      <c r="F8608" s="3">
        <v>0</v>
      </c>
      <c r="G8608" s="3">
        <f t="shared" si="268"/>
        <v>0</v>
      </c>
      <c r="H8608" s="3">
        <f t="shared" si="269"/>
        <v>0</v>
      </c>
      <c r="J8608" s="3" cm="1">
        <f t="array" ref="J8608">+INDEX(G8608:H8608,,MATCH(Rates!$G$7,$G$4:$H$4,0))</f>
        <v>0</v>
      </c>
    </row>
    <row r="8609" spans="2:10" x14ac:dyDescent="0.25">
      <c r="B8609" s="3">
        <v>12</v>
      </c>
      <c r="C8609" s="3">
        <v>24</v>
      </c>
      <c r="D8609" s="3">
        <v>20</v>
      </c>
      <c r="E8609" s="3">
        <v>0</v>
      </c>
      <c r="F8609" s="3">
        <v>0</v>
      </c>
      <c r="G8609" s="3">
        <f t="shared" si="268"/>
        <v>0</v>
      </c>
      <c r="H8609" s="3">
        <f t="shared" si="269"/>
        <v>0</v>
      </c>
      <c r="J8609" s="3" cm="1">
        <f t="array" ref="J8609">+INDEX(G8609:H8609,,MATCH(Rates!$G$7,$G$4:$H$4,0))</f>
        <v>0</v>
      </c>
    </row>
    <row r="8610" spans="2:10" x14ac:dyDescent="0.25">
      <c r="B8610" s="3">
        <v>12</v>
      </c>
      <c r="C8610" s="3">
        <v>24</v>
      </c>
      <c r="D8610" s="3">
        <v>21</v>
      </c>
      <c r="E8610" s="3">
        <v>0</v>
      </c>
      <c r="F8610" s="3">
        <v>0</v>
      </c>
      <c r="G8610" s="3">
        <f t="shared" si="268"/>
        <v>0</v>
      </c>
      <c r="H8610" s="3">
        <f t="shared" si="269"/>
        <v>0</v>
      </c>
      <c r="J8610" s="3" cm="1">
        <f t="array" ref="J8610">+INDEX(G8610:H8610,,MATCH(Rates!$G$7,$G$4:$H$4,0))</f>
        <v>0</v>
      </c>
    </row>
    <row r="8611" spans="2:10" x14ac:dyDescent="0.25">
      <c r="B8611" s="3">
        <v>12</v>
      </c>
      <c r="C8611" s="3">
        <v>24</v>
      </c>
      <c r="D8611" s="3">
        <v>22</v>
      </c>
      <c r="E8611" s="3">
        <v>0</v>
      </c>
      <c r="F8611" s="3">
        <v>0</v>
      </c>
      <c r="G8611" s="3">
        <f t="shared" si="268"/>
        <v>0</v>
      </c>
      <c r="H8611" s="3">
        <f t="shared" si="269"/>
        <v>0</v>
      </c>
      <c r="J8611" s="3" cm="1">
        <f t="array" ref="J8611">+INDEX(G8611:H8611,,MATCH(Rates!$G$7,$G$4:$H$4,0))</f>
        <v>0</v>
      </c>
    </row>
    <row r="8612" spans="2:10" x14ac:dyDescent="0.25">
      <c r="B8612" s="3">
        <v>12</v>
      </c>
      <c r="C8612" s="3">
        <v>24</v>
      </c>
      <c r="D8612" s="3">
        <v>23</v>
      </c>
      <c r="E8612" s="3">
        <v>0</v>
      </c>
      <c r="F8612" s="3">
        <v>0</v>
      </c>
      <c r="G8612" s="3">
        <f t="shared" si="268"/>
        <v>0</v>
      </c>
      <c r="H8612" s="3">
        <f t="shared" si="269"/>
        <v>0</v>
      </c>
      <c r="J8612" s="3" cm="1">
        <f t="array" ref="J8612">+INDEX(G8612:H8612,,MATCH(Rates!$G$7,$G$4:$H$4,0))</f>
        <v>0</v>
      </c>
    </row>
    <row r="8613" spans="2:10" x14ac:dyDescent="0.25">
      <c r="B8613" s="3">
        <v>12</v>
      </c>
      <c r="C8613" s="3">
        <v>25</v>
      </c>
      <c r="D8613" s="3">
        <v>0</v>
      </c>
      <c r="E8613" s="3">
        <v>0</v>
      </c>
      <c r="F8613" s="3">
        <v>0</v>
      </c>
      <c r="G8613" s="3">
        <f t="shared" si="268"/>
        <v>0</v>
      </c>
      <c r="H8613" s="3">
        <f t="shared" si="269"/>
        <v>0</v>
      </c>
      <c r="J8613" s="3" cm="1">
        <f t="array" ref="J8613">+INDEX(G8613:H8613,,MATCH(Rates!$G$7,$G$4:$H$4,0))</f>
        <v>0</v>
      </c>
    </row>
    <row r="8614" spans="2:10" x14ac:dyDescent="0.25">
      <c r="B8614" s="3">
        <v>12</v>
      </c>
      <c r="C8614" s="3">
        <v>25</v>
      </c>
      <c r="D8614" s="3">
        <v>1</v>
      </c>
      <c r="E8614" s="3">
        <v>0</v>
      </c>
      <c r="F8614" s="3">
        <v>0</v>
      </c>
      <c r="G8614" s="3">
        <f t="shared" si="268"/>
        <v>0</v>
      </c>
      <c r="H8614" s="3">
        <f t="shared" si="269"/>
        <v>0</v>
      </c>
      <c r="J8614" s="3" cm="1">
        <f t="array" ref="J8614">+INDEX(G8614:H8614,,MATCH(Rates!$G$7,$G$4:$H$4,0))</f>
        <v>0</v>
      </c>
    </row>
    <row r="8615" spans="2:10" x14ac:dyDescent="0.25">
      <c r="B8615" s="3">
        <v>12</v>
      </c>
      <c r="C8615" s="3">
        <v>25</v>
      </c>
      <c r="D8615" s="3">
        <v>2</v>
      </c>
      <c r="E8615" s="3">
        <v>0</v>
      </c>
      <c r="F8615" s="3">
        <v>0</v>
      </c>
      <c r="G8615" s="3">
        <f t="shared" si="268"/>
        <v>0</v>
      </c>
      <c r="H8615" s="3">
        <f t="shared" si="269"/>
        <v>0</v>
      </c>
      <c r="J8615" s="3" cm="1">
        <f t="array" ref="J8615">+INDEX(G8615:H8615,,MATCH(Rates!$G$7,$G$4:$H$4,0))</f>
        <v>0</v>
      </c>
    </row>
    <row r="8616" spans="2:10" x14ac:dyDescent="0.25">
      <c r="B8616" s="3">
        <v>12</v>
      </c>
      <c r="C8616" s="3">
        <v>25</v>
      </c>
      <c r="D8616" s="3">
        <v>3</v>
      </c>
      <c r="E8616" s="3">
        <v>0</v>
      </c>
      <c r="F8616" s="3">
        <v>0</v>
      </c>
      <c r="G8616" s="3">
        <f t="shared" si="268"/>
        <v>0</v>
      </c>
      <c r="H8616" s="3">
        <f t="shared" si="269"/>
        <v>0</v>
      </c>
      <c r="J8616" s="3" cm="1">
        <f t="array" ref="J8616">+INDEX(G8616:H8616,,MATCH(Rates!$G$7,$G$4:$H$4,0))</f>
        <v>0</v>
      </c>
    </row>
    <row r="8617" spans="2:10" x14ac:dyDescent="0.25">
      <c r="B8617" s="3">
        <v>12</v>
      </c>
      <c r="C8617" s="3">
        <v>25</v>
      </c>
      <c r="D8617" s="3">
        <v>4</v>
      </c>
      <c r="E8617" s="3">
        <v>0</v>
      </c>
      <c r="F8617" s="3">
        <v>0</v>
      </c>
      <c r="G8617" s="3">
        <f t="shared" si="268"/>
        <v>0</v>
      </c>
      <c r="H8617" s="3">
        <f t="shared" si="269"/>
        <v>0</v>
      </c>
      <c r="J8617" s="3" cm="1">
        <f t="array" ref="J8617">+INDEX(G8617:H8617,,MATCH(Rates!$G$7,$G$4:$H$4,0))</f>
        <v>0</v>
      </c>
    </row>
    <row r="8618" spans="2:10" x14ac:dyDescent="0.25">
      <c r="B8618" s="3">
        <v>12</v>
      </c>
      <c r="C8618" s="3">
        <v>25</v>
      </c>
      <c r="D8618" s="3">
        <v>5</v>
      </c>
      <c r="E8618" s="3">
        <v>0</v>
      </c>
      <c r="F8618" s="3">
        <v>0</v>
      </c>
      <c r="G8618" s="3">
        <f t="shared" si="268"/>
        <v>0</v>
      </c>
      <c r="H8618" s="3">
        <f t="shared" si="269"/>
        <v>0</v>
      </c>
      <c r="J8618" s="3" cm="1">
        <f t="array" ref="J8618">+INDEX(G8618:H8618,,MATCH(Rates!$G$7,$G$4:$H$4,0))</f>
        <v>0</v>
      </c>
    </row>
    <row r="8619" spans="2:10" x14ac:dyDescent="0.25">
      <c r="B8619" s="3">
        <v>12</v>
      </c>
      <c r="C8619" s="3">
        <v>25</v>
      </c>
      <c r="D8619" s="3">
        <v>6</v>
      </c>
      <c r="E8619" s="3">
        <v>0</v>
      </c>
      <c r="F8619" s="3">
        <v>0</v>
      </c>
      <c r="G8619" s="3">
        <f t="shared" si="268"/>
        <v>0</v>
      </c>
      <c r="H8619" s="3">
        <f t="shared" si="269"/>
        <v>0</v>
      </c>
      <c r="J8619" s="3" cm="1">
        <f t="array" ref="J8619">+INDEX(G8619:H8619,,MATCH(Rates!$G$7,$G$4:$H$4,0))</f>
        <v>0</v>
      </c>
    </row>
    <row r="8620" spans="2:10" x14ac:dyDescent="0.25">
      <c r="B8620" s="3">
        <v>12</v>
      </c>
      <c r="C8620" s="3">
        <v>25</v>
      </c>
      <c r="D8620" s="3">
        <v>7</v>
      </c>
      <c r="E8620" s="3">
        <v>0</v>
      </c>
      <c r="F8620" s="3">
        <v>0</v>
      </c>
      <c r="G8620" s="3">
        <f t="shared" si="268"/>
        <v>0</v>
      </c>
      <c r="H8620" s="3">
        <f t="shared" si="269"/>
        <v>0</v>
      </c>
      <c r="J8620" s="3" cm="1">
        <f t="array" ref="J8620">+INDEX(G8620:H8620,,MATCH(Rates!$G$7,$G$4:$H$4,0))</f>
        <v>0</v>
      </c>
    </row>
    <row r="8621" spans="2:10" x14ac:dyDescent="0.25">
      <c r="B8621" s="3">
        <v>12</v>
      </c>
      <c r="C8621" s="3">
        <v>25</v>
      </c>
      <c r="D8621" s="3">
        <v>8</v>
      </c>
      <c r="E8621" s="3">
        <v>0</v>
      </c>
      <c r="F8621" s="3">
        <v>0</v>
      </c>
      <c r="G8621" s="3">
        <f t="shared" si="268"/>
        <v>0</v>
      </c>
      <c r="H8621" s="3">
        <f t="shared" si="269"/>
        <v>0</v>
      </c>
      <c r="J8621" s="3" cm="1">
        <f t="array" ref="J8621">+INDEX(G8621:H8621,,MATCH(Rates!$G$7,$G$4:$H$4,0))</f>
        <v>0</v>
      </c>
    </row>
    <row r="8622" spans="2:10" x14ac:dyDescent="0.25">
      <c r="B8622" s="3">
        <v>12</v>
      </c>
      <c r="C8622" s="3">
        <v>25</v>
      </c>
      <c r="D8622" s="3">
        <v>9</v>
      </c>
      <c r="E8622" s="3">
        <v>116.995</v>
      </c>
      <c r="F8622" s="3">
        <v>58.497999999999998</v>
      </c>
      <c r="G8622" s="3">
        <f t="shared" si="268"/>
        <v>0.116995</v>
      </c>
      <c r="H8622" s="3">
        <f t="shared" si="269"/>
        <v>5.8497999999999994E-2</v>
      </c>
      <c r="J8622" s="3" cm="1">
        <f t="array" ref="J8622">+INDEX(G8622:H8622,,MATCH(Rates!$G$7,$G$4:$H$4,0))</f>
        <v>0.116995</v>
      </c>
    </row>
    <row r="8623" spans="2:10" x14ac:dyDescent="0.25">
      <c r="B8623" s="3">
        <v>12</v>
      </c>
      <c r="C8623" s="3">
        <v>25</v>
      </c>
      <c r="D8623" s="3">
        <v>10</v>
      </c>
      <c r="E8623" s="3">
        <v>155.91</v>
      </c>
      <c r="F8623" s="3">
        <v>77.954999999999998</v>
      </c>
      <c r="G8623" s="3">
        <f t="shared" si="268"/>
        <v>0.15590999999999999</v>
      </c>
      <c r="H8623" s="3">
        <f t="shared" si="269"/>
        <v>7.7954999999999997E-2</v>
      </c>
      <c r="J8623" s="3" cm="1">
        <f t="array" ref="J8623">+INDEX(G8623:H8623,,MATCH(Rates!$G$7,$G$4:$H$4,0))</f>
        <v>0.15590999999999999</v>
      </c>
    </row>
    <row r="8624" spans="2:10" x14ac:dyDescent="0.25">
      <c r="B8624" s="3">
        <v>12</v>
      </c>
      <c r="C8624" s="3">
        <v>25</v>
      </c>
      <c r="D8624" s="3">
        <v>11</v>
      </c>
      <c r="E8624" s="3">
        <v>1019.523</v>
      </c>
      <c r="F8624" s="3">
        <v>509.762</v>
      </c>
      <c r="G8624" s="3">
        <f t="shared" si="268"/>
        <v>1.019523</v>
      </c>
      <c r="H8624" s="3">
        <f t="shared" si="269"/>
        <v>0.50976200000000005</v>
      </c>
      <c r="J8624" s="3" cm="1">
        <f t="array" ref="J8624">+INDEX(G8624:H8624,,MATCH(Rates!$G$7,$G$4:$H$4,0))</f>
        <v>1.019523</v>
      </c>
    </row>
    <row r="8625" spans="2:10" x14ac:dyDescent="0.25">
      <c r="B8625" s="3">
        <v>12</v>
      </c>
      <c r="C8625" s="3">
        <v>25</v>
      </c>
      <c r="D8625" s="3">
        <v>12</v>
      </c>
      <c r="E8625" s="3">
        <v>898.25199999999995</v>
      </c>
      <c r="F8625" s="3">
        <v>449.12599999999998</v>
      </c>
      <c r="G8625" s="3">
        <f t="shared" si="268"/>
        <v>0.89825199999999994</v>
      </c>
      <c r="H8625" s="3">
        <f t="shared" si="269"/>
        <v>0.44912599999999997</v>
      </c>
      <c r="J8625" s="3" cm="1">
        <f t="array" ref="J8625">+INDEX(G8625:H8625,,MATCH(Rates!$G$7,$G$4:$H$4,0))</f>
        <v>0.89825199999999994</v>
      </c>
    </row>
    <row r="8626" spans="2:10" x14ac:dyDescent="0.25">
      <c r="B8626" s="3">
        <v>12</v>
      </c>
      <c r="C8626" s="3">
        <v>25</v>
      </c>
      <c r="D8626" s="3">
        <v>13</v>
      </c>
      <c r="E8626" s="3">
        <v>1082.271</v>
      </c>
      <c r="F8626" s="3">
        <v>541.13499999999999</v>
      </c>
      <c r="G8626" s="3">
        <f t="shared" si="268"/>
        <v>1.082271</v>
      </c>
      <c r="H8626" s="3">
        <f t="shared" si="269"/>
        <v>0.54113500000000003</v>
      </c>
      <c r="J8626" s="3" cm="1">
        <f t="array" ref="J8626">+INDEX(G8626:H8626,,MATCH(Rates!$G$7,$G$4:$H$4,0))</f>
        <v>1.082271</v>
      </c>
    </row>
    <row r="8627" spans="2:10" x14ac:dyDescent="0.25">
      <c r="B8627" s="3">
        <v>12</v>
      </c>
      <c r="C8627" s="3">
        <v>25</v>
      </c>
      <c r="D8627" s="3">
        <v>14</v>
      </c>
      <c r="E8627" s="3">
        <v>761.78899999999999</v>
      </c>
      <c r="F8627" s="3">
        <v>380.89400000000001</v>
      </c>
      <c r="G8627" s="3">
        <f t="shared" si="268"/>
        <v>0.76178899999999994</v>
      </c>
      <c r="H8627" s="3">
        <f t="shared" si="269"/>
        <v>0.38089400000000001</v>
      </c>
      <c r="J8627" s="3" cm="1">
        <f t="array" ref="J8627">+INDEX(G8627:H8627,,MATCH(Rates!$G$7,$G$4:$H$4,0))</f>
        <v>0.76178899999999994</v>
      </c>
    </row>
    <row r="8628" spans="2:10" x14ac:dyDescent="0.25">
      <c r="B8628" s="3">
        <v>12</v>
      </c>
      <c r="C8628" s="3">
        <v>25</v>
      </c>
      <c r="D8628" s="3">
        <v>15</v>
      </c>
      <c r="E8628" s="3">
        <v>855.64400000000001</v>
      </c>
      <c r="F8628" s="3">
        <v>427.822</v>
      </c>
      <c r="G8628" s="3">
        <f t="shared" si="268"/>
        <v>0.85564399999999996</v>
      </c>
      <c r="H8628" s="3">
        <f t="shared" si="269"/>
        <v>0.42782199999999998</v>
      </c>
      <c r="J8628" s="3" cm="1">
        <f t="array" ref="J8628">+INDEX(G8628:H8628,,MATCH(Rates!$G$7,$G$4:$H$4,0))</f>
        <v>0.85564399999999996</v>
      </c>
    </row>
    <row r="8629" spans="2:10" x14ac:dyDescent="0.25">
      <c r="B8629" s="3">
        <v>12</v>
      </c>
      <c r="C8629" s="3">
        <v>25</v>
      </c>
      <c r="D8629" s="3">
        <v>16</v>
      </c>
      <c r="E8629" s="3">
        <v>1326.5350000000001</v>
      </c>
      <c r="F8629" s="3">
        <v>663.26700000000005</v>
      </c>
      <c r="G8629" s="3">
        <f t="shared" si="268"/>
        <v>1.326535</v>
      </c>
      <c r="H8629" s="3">
        <f t="shared" si="269"/>
        <v>0.66326700000000005</v>
      </c>
      <c r="J8629" s="3" cm="1">
        <f t="array" ref="J8629">+INDEX(G8629:H8629,,MATCH(Rates!$G$7,$G$4:$H$4,0))</f>
        <v>1.326535</v>
      </c>
    </row>
    <row r="8630" spans="2:10" x14ac:dyDescent="0.25">
      <c r="B8630" s="3">
        <v>12</v>
      </c>
      <c r="C8630" s="3">
        <v>25</v>
      </c>
      <c r="D8630" s="3">
        <v>17</v>
      </c>
      <c r="E8630" s="3">
        <v>0</v>
      </c>
      <c r="F8630" s="3">
        <v>0</v>
      </c>
      <c r="G8630" s="3">
        <f t="shared" si="268"/>
        <v>0</v>
      </c>
      <c r="H8630" s="3">
        <f t="shared" si="269"/>
        <v>0</v>
      </c>
      <c r="J8630" s="3" cm="1">
        <f t="array" ref="J8630">+INDEX(G8630:H8630,,MATCH(Rates!$G$7,$G$4:$H$4,0))</f>
        <v>0</v>
      </c>
    </row>
    <row r="8631" spans="2:10" x14ac:dyDescent="0.25">
      <c r="B8631" s="3">
        <v>12</v>
      </c>
      <c r="C8631" s="3">
        <v>25</v>
      </c>
      <c r="D8631" s="3">
        <v>18</v>
      </c>
      <c r="E8631" s="3">
        <v>0</v>
      </c>
      <c r="F8631" s="3">
        <v>0</v>
      </c>
      <c r="G8631" s="3">
        <f t="shared" si="268"/>
        <v>0</v>
      </c>
      <c r="H8631" s="3">
        <f t="shared" si="269"/>
        <v>0</v>
      </c>
      <c r="J8631" s="3" cm="1">
        <f t="array" ref="J8631">+INDEX(G8631:H8631,,MATCH(Rates!$G$7,$G$4:$H$4,0))</f>
        <v>0</v>
      </c>
    </row>
    <row r="8632" spans="2:10" x14ac:dyDescent="0.25">
      <c r="B8632" s="3">
        <v>12</v>
      </c>
      <c r="C8632" s="3">
        <v>25</v>
      </c>
      <c r="D8632" s="3">
        <v>19</v>
      </c>
      <c r="E8632" s="3">
        <v>0</v>
      </c>
      <c r="F8632" s="3">
        <v>0</v>
      </c>
      <c r="G8632" s="3">
        <f t="shared" si="268"/>
        <v>0</v>
      </c>
      <c r="H8632" s="3">
        <f t="shared" si="269"/>
        <v>0</v>
      </c>
      <c r="J8632" s="3" cm="1">
        <f t="array" ref="J8632">+INDEX(G8632:H8632,,MATCH(Rates!$G$7,$G$4:$H$4,0))</f>
        <v>0</v>
      </c>
    </row>
    <row r="8633" spans="2:10" x14ac:dyDescent="0.25">
      <c r="B8633" s="3">
        <v>12</v>
      </c>
      <c r="C8633" s="3">
        <v>25</v>
      </c>
      <c r="D8633" s="3">
        <v>20</v>
      </c>
      <c r="E8633" s="3">
        <v>0</v>
      </c>
      <c r="F8633" s="3">
        <v>0</v>
      </c>
      <c r="G8633" s="3">
        <f t="shared" si="268"/>
        <v>0</v>
      </c>
      <c r="H8633" s="3">
        <f t="shared" si="269"/>
        <v>0</v>
      </c>
      <c r="J8633" s="3" cm="1">
        <f t="array" ref="J8633">+INDEX(G8633:H8633,,MATCH(Rates!$G$7,$G$4:$H$4,0))</f>
        <v>0</v>
      </c>
    </row>
    <row r="8634" spans="2:10" x14ac:dyDescent="0.25">
      <c r="B8634" s="3">
        <v>12</v>
      </c>
      <c r="C8634" s="3">
        <v>25</v>
      </c>
      <c r="D8634" s="3">
        <v>21</v>
      </c>
      <c r="E8634" s="3">
        <v>0</v>
      </c>
      <c r="F8634" s="3">
        <v>0</v>
      </c>
      <c r="G8634" s="3">
        <f t="shared" si="268"/>
        <v>0</v>
      </c>
      <c r="H8634" s="3">
        <f t="shared" si="269"/>
        <v>0</v>
      </c>
      <c r="J8634" s="3" cm="1">
        <f t="array" ref="J8634">+INDEX(G8634:H8634,,MATCH(Rates!$G$7,$G$4:$H$4,0))</f>
        <v>0</v>
      </c>
    </row>
    <row r="8635" spans="2:10" x14ac:dyDescent="0.25">
      <c r="B8635" s="3">
        <v>12</v>
      </c>
      <c r="C8635" s="3">
        <v>25</v>
      </c>
      <c r="D8635" s="3">
        <v>22</v>
      </c>
      <c r="E8635" s="3">
        <v>0</v>
      </c>
      <c r="F8635" s="3">
        <v>0</v>
      </c>
      <c r="G8635" s="3">
        <f t="shared" si="268"/>
        <v>0</v>
      </c>
      <c r="H8635" s="3">
        <f t="shared" si="269"/>
        <v>0</v>
      </c>
      <c r="J8635" s="3" cm="1">
        <f t="array" ref="J8635">+INDEX(G8635:H8635,,MATCH(Rates!$G$7,$G$4:$H$4,0))</f>
        <v>0</v>
      </c>
    </row>
    <row r="8636" spans="2:10" x14ac:dyDescent="0.25">
      <c r="B8636" s="3">
        <v>12</v>
      </c>
      <c r="C8636" s="3">
        <v>25</v>
      </c>
      <c r="D8636" s="3">
        <v>23</v>
      </c>
      <c r="E8636" s="3">
        <v>0</v>
      </c>
      <c r="F8636" s="3">
        <v>0</v>
      </c>
      <c r="G8636" s="3">
        <f t="shared" si="268"/>
        <v>0</v>
      </c>
      <c r="H8636" s="3">
        <f t="shared" si="269"/>
        <v>0</v>
      </c>
      <c r="J8636" s="3" cm="1">
        <f t="array" ref="J8636">+INDEX(G8636:H8636,,MATCH(Rates!$G$7,$G$4:$H$4,0))</f>
        <v>0</v>
      </c>
    </row>
    <row r="8637" spans="2:10" x14ac:dyDescent="0.25">
      <c r="B8637" s="3">
        <v>12</v>
      </c>
      <c r="C8637" s="3">
        <v>26</v>
      </c>
      <c r="D8637" s="3">
        <v>0</v>
      </c>
      <c r="E8637" s="3">
        <v>0</v>
      </c>
      <c r="F8637" s="3">
        <v>0</v>
      </c>
      <c r="G8637" s="3">
        <f t="shared" si="268"/>
        <v>0</v>
      </c>
      <c r="H8637" s="3">
        <f t="shared" si="269"/>
        <v>0</v>
      </c>
      <c r="J8637" s="3" cm="1">
        <f t="array" ref="J8637">+INDEX(G8637:H8637,,MATCH(Rates!$G$7,$G$4:$H$4,0))</f>
        <v>0</v>
      </c>
    </row>
    <row r="8638" spans="2:10" x14ac:dyDescent="0.25">
      <c r="B8638" s="3">
        <v>12</v>
      </c>
      <c r="C8638" s="3">
        <v>26</v>
      </c>
      <c r="D8638" s="3">
        <v>1</v>
      </c>
      <c r="E8638" s="3">
        <v>0</v>
      </c>
      <c r="F8638" s="3">
        <v>0</v>
      </c>
      <c r="G8638" s="3">
        <f t="shared" si="268"/>
        <v>0</v>
      </c>
      <c r="H8638" s="3">
        <f t="shared" si="269"/>
        <v>0</v>
      </c>
      <c r="J8638" s="3" cm="1">
        <f t="array" ref="J8638">+INDEX(G8638:H8638,,MATCH(Rates!$G$7,$G$4:$H$4,0))</f>
        <v>0</v>
      </c>
    </row>
    <row r="8639" spans="2:10" x14ac:dyDescent="0.25">
      <c r="B8639" s="3">
        <v>12</v>
      </c>
      <c r="C8639" s="3">
        <v>26</v>
      </c>
      <c r="D8639" s="3">
        <v>2</v>
      </c>
      <c r="E8639" s="3">
        <v>0</v>
      </c>
      <c r="F8639" s="3">
        <v>0</v>
      </c>
      <c r="G8639" s="3">
        <f t="shared" si="268"/>
        <v>0</v>
      </c>
      <c r="H8639" s="3">
        <f t="shared" si="269"/>
        <v>0</v>
      </c>
      <c r="J8639" s="3" cm="1">
        <f t="array" ref="J8639">+INDEX(G8639:H8639,,MATCH(Rates!$G$7,$G$4:$H$4,0))</f>
        <v>0</v>
      </c>
    </row>
    <row r="8640" spans="2:10" x14ac:dyDescent="0.25">
      <c r="B8640" s="3">
        <v>12</v>
      </c>
      <c r="C8640" s="3">
        <v>26</v>
      </c>
      <c r="D8640" s="3">
        <v>3</v>
      </c>
      <c r="E8640" s="3">
        <v>0</v>
      </c>
      <c r="F8640" s="3">
        <v>0</v>
      </c>
      <c r="G8640" s="3">
        <f t="shared" si="268"/>
        <v>0</v>
      </c>
      <c r="H8640" s="3">
        <f t="shared" si="269"/>
        <v>0</v>
      </c>
      <c r="J8640" s="3" cm="1">
        <f t="array" ref="J8640">+INDEX(G8640:H8640,,MATCH(Rates!$G$7,$G$4:$H$4,0))</f>
        <v>0</v>
      </c>
    </row>
    <row r="8641" spans="2:10" x14ac:dyDescent="0.25">
      <c r="B8641" s="3">
        <v>12</v>
      </c>
      <c r="C8641" s="3">
        <v>26</v>
      </c>
      <c r="D8641" s="3">
        <v>4</v>
      </c>
      <c r="E8641" s="3">
        <v>0</v>
      </c>
      <c r="F8641" s="3">
        <v>0</v>
      </c>
      <c r="G8641" s="3">
        <f t="shared" si="268"/>
        <v>0</v>
      </c>
      <c r="H8641" s="3">
        <f t="shared" si="269"/>
        <v>0</v>
      </c>
      <c r="J8641" s="3" cm="1">
        <f t="array" ref="J8641">+INDEX(G8641:H8641,,MATCH(Rates!$G$7,$G$4:$H$4,0))</f>
        <v>0</v>
      </c>
    </row>
    <row r="8642" spans="2:10" x14ac:dyDescent="0.25">
      <c r="B8642" s="3">
        <v>12</v>
      </c>
      <c r="C8642" s="3">
        <v>26</v>
      </c>
      <c r="D8642" s="3">
        <v>5</v>
      </c>
      <c r="E8642" s="3">
        <v>0</v>
      </c>
      <c r="F8642" s="3">
        <v>0</v>
      </c>
      <c r="G8642" s="3">
        <f t="shared" si="268"/>
        <v>0</v>
      </c>
      <c r="H8642" s="3">
        <f t="shared" si="269"/>
        <v>0</v>
      </c>
      <c r="J8642" s="3" cm="1">
        <f t="array" ref="J8642">+INDEX(G8642:H8642,,MATCH(Rates!$G$7,$G$4:$H$4,0))</f>
        <v>0</v>
      </c>
    </row>
    <row r="8643" spans="2:10" x14ac:dyDescent="0.25">
      <c r="B8643" s="3">
        <v>12</v>
      </c>
      <c r="C8643" s="3">
        <v>26</v>
      </c>
      <c r="D8643" s="3">
        <v>6</v>
      </c>
      <c r="E8643" s="3">
        <v>0</v>
      </c>
      <c r="F8643" s="3">
        <v>0</v>
      </c>
      <c r="G8643" s="3">
        <f t="shared" si="268"/>
        <v>0</v>
      </c>
      <c r="H8643" s="3">
        <f t="shared" si="269"/>
        <v>0</v>
      </c>
      <c r="J8643" s="3" cm="1">
        <f t="array" ref="J8643">+INDEX(G8643:H8643,,MATCH(Rates!$G$7,$G$4:$H$4,0))</f>
        <v>0</v>
      </c>
    </row>
    <row r="8644" spans="2:10" x14ac:dyDescent="0.25">
      <c r="B8644" s="3">
        <v>12</v>
      </c>
      <c r="C8644" s="3">
        <v>26</v>
      </c>
      <c r="D8644" s="3">
        <v>7</v>
      </c>
      <c r="E8644" s="3">
        <v>0</v>
      </c>
      <c r="F8644" s="3">
        <v>0</v>
      </c>
      <c r="G8644" s="3">
        <f t="shared" si="268"/>
        <v>0</v>
      </c>
      <c r="H8644" s="3">
        <f t="shared" si="269"/>
        <v>0</v>
      </c>
      <c r="J8644" s="3" cm="1">
        <f t="array" ref="J8644">+INDEX(G8644:H8644,,MATCH(Rates!$G$7,$G$4:$H$4,0))</f>
        <v>0</v>
      </c>
    </row>
    <row r="8645" spans="2:10" x14ac:dyDescent="0.25">
      <c r="B8645" s="3">
        <v>12</v>
      </c>
      <c r="C8645" s="3">
        <v>26</v>
      </c>
      <c r="D8645" s="3">
        <v>8</v>
      </c>
      <c r="E8645" s="3">
        <v>0</v>
      </c>
      <c r="F8645" s="3">
        <v>0</v>
      </c>
      <c r="G8645" s="3">
        <f t="shared" si="268"/>
        <v>0</v>
      </c>
      <c r="H8645" s="3">
        <f t="shared" si="269"/>
        <v>0</v>
      </c>
      <c r="J8645" s="3" cm="1">
        <f t="array" ref="J8645">+INDEX(G8645:H8645,,MATCH(Rates!$G$7,$G$4:$H$4,0))</f>
        <v>0</v>
      </c>
    </row>
    <row r="8646" spans="2:10" x14ac:dyDescent="0.25">
      <c r="B8646" s="3">
        <v>12</v>
      </c>
      <c r="C8646" s="3">
        <v>26</v>
      </c>
      <c r="D8646" s="3">
        <v>9</v>
      </c>
      <c r="E8646" s="3">
        <v>433.21</v>
      </c>
      <c r="F8646" s="3">
        <v>216.60499999999999</v>
      </c>
      <c r="G8646" s="3">
        <f t="shared" si="268"/>
        <v>0.43320999999999998</v>
      </c>
      <c r="H8646" s="3">
        <f t="shared" si="269"/>
        <v>0.21660499999999999</v>
      </c>
      <c r="J8646" s="3" cm="1">
        <f t="array" ref="J8646">+INDEX(G8646:H8646,,MATCH(Rates!$G$7,$G$4:$H$4,0))</f>
        <v>0.43320999999999998</v>
      </c>
    </row>
    <row r="8647" spans="2:10" x14ac:dyDescent="0.25">
      <c r="B8647" s="3">
        <v>12</v>
      </c>
      <c r="C8647" s="3">
        <v>26</v>
      </c>
      <c r="D8647" s="3">
        <v>10</v>
      </c>
      <c r="E8647" s="3">
        <v>114.01</v>
      </c>
      <c r="F8647" s="3">
        <v>57.005000000000003</v>
      </c>
      <c r="G8647" s="3">
        <f t="shared" si="268"/>
        <v>0.11401</v>
      </c>
      <c r="H8647" s="3">
        <f t="shared" si="269"/>
        <v>5.7005E-2</v>
      </c>
      <c r="J8647" s="3" cm="1">
        <f t="array" ref="J8647">+INDEX(G8647:H8647,,MATCH(Rates!$G$7,$G$4:$H$4,0))</f>
        <v>0.11401</v>
      </c>
    </row>
    <row r="8648" spans="2:10" x14ac:dyDescent="0.25">
      <c r="B8648" s="3">
        <v>12</v>
      </c>
      <c r="C8648" s="3">
        <v>26</v>
      </c>
      <c r="D8648" s="3">
        <v>11</v>
      </c>
      <c r="E8648" s="3">
        <v>559.572</v>
      </c>
      <c r="F8648" s="3">
        <v>279.786</v>
      </c>
      <c r="G8648" s="3">
        <f t="shared" si="268"/>
        <v>0.55957199999999996</v>
      </c>
      <c r="H8648" s="3">
        <f t="shared" si="269"/>
        <v>0.27978599999999998</v>
      </c>
      <c r="J8648" s="3" cm="1">
        <f t="array" ref="J8648">+INDEX(G8648:H8648,,MATCH(Rates!$G$7,$G$4:$H$4,0))</f>
        <v>0.55957199999999996</v>
      </c>
    </row>
    <row r="8649" spans="2:10" x14ac:dyDescent="0.25">
      <c r="B8649" s="3">
        <v>12</v>
      </c>
      <c r="C8649" s="3">
        <v>26</v>
      </c>
      <c r="D8649" s="3">
        <v>12</v>
      </c>
      <c r="E8649" s="3">
        <v>1086.896</v>
      </c>
      <c r="F8649" s="3">
        <v>543.44799999999998</v>
      </c>
      <c r="G8649" s="3">
        <f t="shared" si="268"/>
        <v>1.0868959999999999</v>
      </c>
      <c r="H8649" s="3">
        <f t="shared" si="269"/>
        <v>0.54344799999999993</v>
      </c>
      <c r="J8649" s="3" cm="1">
        <f t="array" ref="J8649">+INDEX(G8649:H8649,,MATCH(Rates!$G$7,$G$4:$H$4,0))</f>
        <v>1.0868959999999999</v>
      </c>
    </row>
    <row r="8650" spans="2:10" x14ac:dyDescent="0.25">
      <c r="B8650" s="3">
        <v>12</v>
      </c>
      <c r="C8650" s="3">
        <v>26</v>
      </c>
      <c r="D8650" s="3">
        <v>13</v>
      </c>
      <c r="E8650" s="3">
        <v>5033.1360000000004</v>
      </c>
      <c r="F8650" s="3">
        <v>2516.5680000000002</v>
      </c>
      <c r="G8650" s="3">
        <f t="shared" si="268"/>
        <v>5.0331360000000007</v>
      </c>
      <c r="H8650" s="3">
        <f t="shared" si="269"/>
        <v>2.5165680000000004</v>
      </c>
      <c r="J8650" s="3" cm="1">
        <f t="array" ref="J8650">+INDEX(G8650:H8650,,MATCH(Rates!$G$7,$G$4:$H$4,0))</f>
        <v>5.0331360000000007</v>
      </c>
    </row>
    <row r="8651" spans="2:10" x14ac:dyDescent="0.25">
      <c r="B8651" s="3">
        <v>12</v>
      </c>
      <c r="C8651" s="3">
        <v>26</v>
      </c>
      <c r="D8651" s="3">
        <v>14</v>
      </c>
      <c r="E8651" s="3">
        <v>4230.9369999999999</v>
      </c>
      <c r="F8651" s="3">
        <v>2115.4679999999998</v>
      </c>
      <c r="G8651" s="3">
        <f t="shared" si="268"/>
        <v>4.2309369999999999</v>
      </c>
      <c r="H8651" s="3">
        <f t="shared" si="269"/>
        <v>2.1154679999999999</v>
      </c>
      <c r="J8651" s="3" cm="1">
        <f t="array" ref="J8651">+INDEX(G8651:H8651,,MATCH(Rates!$G$7,$G$4:$H$4,0))</f>
        <v>4.2309369999999999</v>
      </c>
    </row>
    <row r="8652" spans="2:10" x14ac:dyDescent="0.25">
      <c r="B8652" s="3">
        <v>12</v>
      </c>
      <c r="C8652" s="3">
        <v>26</v>
      </c>
      <c r="D8652" s="3">
        <v>15</v>
      </c>
      <c r="E8652" s="3">
        <v>63.991</v>
      </c>
      <c r="F8652" s="3">
        <v>31.995999999999999</v>
      </c>
      <c r="G8652" s="3">
        <f t="shared" si="268"/>
        <v>6.3991000000000006E-2</v>
      </c>
      <c r="H8652" s="3">
        <f t="shared" si="269"/>
        <v>3.1995999999999997E-2</v>
      </c>
      <c r="J8652" s="3" cm="1">
        <f t="array" ref="J8652">+INDEX(G8652:H8652,,MATCH(Rates!$G$7,$G$4:$H$4,0))</f>
        <v>6.3991000000000006E-2</v>
      </c>
    </row>
    <row r="8653" spans="2:10" x14ac:dyDescent="0.25">
      <c r="B8653" s="3">
        <v>12</v>
      </c>
      <c r="C8653" s="3">
        <v>26</v>
      </c>
      <c r="D8653" s="3">
        <v>16</v>
      </c>
      <c r="E8653" s="3">
        <v>1367.4929999999999</v>
      </c>
      <c r="F8653" s="3">
        <v>683.74699999999996</v>
      </c>
      <c r="G8653" s="3">
        <f t="shared" si="268"/>
        <v>1.3674929999999998</v>
      </c>
      <c r="H8653" s="3">
        <f t="shared" si="269"/>
        <v>0.68374699999999999</v>
      </c>
      <c r="J8653" s="3" cm="1">
        <f t="array" ref="J8653">+INDEX(G8653:H8653,,MATCH(Rates!$G$7,$G$4:$H$4,0))</f>
        <v>1.3674929999999998</v>
      </c>
    </row>
    <row r="8654" spans="2:10" x14ac:dyDescent="0.25">
      <c r="B8654" s="3">
        <v>12</v>
      </c>
      <c r="C8654" s="3">
        <v>26</v>
      </c>
      <c r="D8654" s="3">
        <v>17</v>
      </c>
      <c r="E8654" s="3">
        <v>0</v>
      </c>
      <c r="F8654" s="3">
        <v>0</v>
      </c>
      <c r="G8654" s="3">
        <f t="shared" si="268"/>
        <v>0</v>
      </c>
      <c r="H8654" s="3">
        <f t="shared" si="269"/>
        <v>0</v>
      </c>
      <c r="J8654" s="3" cm="1">
        <f t="array" ref="J8654">+INDEX(G8654:H8654,,MATCH(Rates!$G$7,$G$4:$H$4,0))</f>
        <v>0</v>
      </c>
    </row>
    <row r="8655" spans="2:10" x14ac:dyDescent="0.25">
      <c r="B8655" s="3">
        <v>12</v>
      </c>
      <c r="C8655" s="3">
        <v>26</v>
      </c>
      <c r="D8655" s="3">
        <v>18</v>
      </c>
      <c r="E8655" s="3">
        <v>0</v>
      </c>
      <c r="F8655" s="3">
        <v>0</v>
      </c>
      <c r="G8655" s="3">
        <f t="shared" si="268"/>
        <v>0</v>
      </c>
      <c r="H8655" s="3">
        <f t="shared" si="269"/>
        <v>0</v>
      </c>
      <c r="J8655" s="3" cm="1">
        <f t="array" ref="J8655">+INDEX(G8655:H8655,,MATCH(Rates!$G$7,$G$4:$H$4,0))</f>
        <v>0</v>
      </c>
    </row>
    <row r="8656" spans="2:10" x14ac:dyDescent="0.25">
      <c r="B8656" s="3">
        <v>12</v>
      </c>
      <c r="C8656" s="3">
        <v>26</v>
      </c>
      <c r="D8656" s="3">
        <v>19</v>
      </c>
      <c r="E8656" s="3">
        <v>0</v>
      </c>
      <c r="F8656" s="3">
        <v>0</v>
      </c>
      <c r="G8656" s="3">
        <f t="shared" si="268"/>
        <v>0</v>
      </c>
      <c r="H8656" s="3">
        <f t="shared" si="269"/>
        <v>0</v>
      </c>
      <c r="J8656" s="3" cm="1">
        <f t="array" ref="J8656">+INDEX(G8656:H8656,,MATCH(Rates!$G$7,$G$4:$H$4,0))</f>
        <v>0</v>
      </c>
    </row>
    <row r="8657" spans="2:10" x14ac:dyDescent="0.25">
      <c r="B8657" s="3">
        <v>12</v>
      </c>
      <c r="C8657" s="3">
        <v>26</v>
      </c>
      <c r="D8657" s="3">
        <v>20</v>
      </c>
      <c r="E8657" s="3">
        <v>0</v>
      </c>
      <c r="F8657" s="3">
        <v>0</v>
      </c>
      <c r="G8657" s="3">
        <f t="shared" si="268"/>
        <v>0</v>
      </c>
      <c r="H8657" s="3">
        <f t="shared" si="269"/>
        <v>0</v>
      </c>
      <c r="J8657" s="3" cm="1">
        <f t="array" ref="J8657">+INDEX(G8657:H8657,,MATCH(Rates!$G$7,$G$4:$H$4,0))</f>
        <v>0</v>
      </c>
    </row>
    <row r="8658" spans="2:10" x14ac:dyDescent="0.25">
      <c r="B8658" s="3">
        <v>12</v>
      </c>
      <c r="C8658" s="3">
        <v>26</v>
      </c>
      <c r="D8658" s="3">
        <v>21</v>
      </c>
      <c r="E8658" s="3">
        <v>0</v>
      </c>
      <c r="F8658" s="3">
        <v>0</v>
      </c>
      <c r="G8658" s="3">
        <f t="shared" si="268"/>
        <v>0</v>
      </c>
      <c r="H8658" s="3">
        <f t="shared" si="269"/>
        <v>0</v>
      </c>
      <c r="J8658" s="3" cm="1">
        <f t="array" ref="J8658">+INDEX(G8658:H8658,,MATCH(Rates!$G$7,$G$4:$H$4,0))</f>
        <v>0</v>
      </c>
    </row>
    <row r="8659" spans="2:10" x14ac:dyDescent="0.25">
      <c r="B8659" s="3">
        <v>12</v>
      </c>
      <c r="C8659" s="3">
        <v>26</v>
      </c>
      <c r="D8659" s="3">
        <v>22</v>
      </c>
      <c r="E8659" s="3">
        <v>0</v>
      </c>
      <c r="F8659" s="3">
        <v>0</v>
      </c>
      <c r="G8659" s="3">
        <f t="shared" si="268"/>
        <v>0</v>
      </c>
      <c r="H8659" s="3">
        <f t="shared" si="269"/>
        <v>0</v>
      </c>
      <c r="J8659" s="3" cm="1">
        <f t="array" ref="J8659">+INDEX(G8659:H8659,,MATCH(Rates!$G$7,$G$4:$H$4,0))</f>
        <v>0</v>
      </c>
    </row>
    <row r="8660" spans="2:10" x14ac:dyDescent="0.25">
      <c r="B8660" s="3">
        <v>12</v>
      </c>
      <c r="C8660" s="3">
        <v>26</v>
      </c>
      <c r="D8660" s="3">
        <v>23</v>
      </c>
      <c r="E8660" s="3">
        <v>0</v>
      </c>
      <c r="F8660" s="3">
        <v>0</v>
      </c>
      <c r="G8660" s="3">
        <f t="shared" si="268"/>
        <v>0</v>
      </c>
      <c r="H8660" s="3">
        <f t="shared" si="269"/>
        <v>0</v>
      </c>
      <c r="J8660" s="3" cm="1">
        <f t="array" ref="J8660">+INDEX(G8660:H8660,,MATCH(Rates!$G$7,$G$4:$H$4,0))</f>
        <v>0</v>
      </c>
    </row>
    <row r="8661" spans="2:10" x14ac:dyDescent="0.25">
      <c r="B8661" s="3">
        <v>12</v>
      </c>
      <c r="C8661" s="3">
        <v>27</v>
      </c>
      <c r="D8661" s="3">
        <v>0</v>
      </c>
      <c r="E8661" s="3">
        <v>0</v>
      </c>
      <c r="F8661" s="3">
        <v>0</v>
      </c>
      <c r="G8661" s="3">
        <f t="shared" ref="G8661:G8724" si="270">+E8661/1000</f>
        <v>0</v>
      </c>
      <c r="H8661" s="3">
        <f t="shared" ref="H8661:H8724" si="271">+F8661/1000</f>
        <v>0</v>
      </c>
      <c r="J8661" s="3" cm="1">
        <f t="array" ref="J8661">+INDEX(G8661:H8661,,MATCH(Rates!$G$7,$G$4:$H$4,0))</f>
        <v>0</v>
      </c>
    </row>
    <row r="8662" spans="2:10" x14ac:dyDescent="0.25">
      <c r="B8662" s="3">
        <v>12</v>
      </c>
      <c r="C8662" s="3">
        <v>27</v>
      </c>
      <c r="D8662" s="3">
        <v>1</v>
      </c>
      <c r="E8662" s="3">
        <v>0</v>
      </c>
      <c r="F8662" s="3">
        <v>0</v>
      </c>
      <c r="G8662" s="3">
        <f t="shared" si="270"/>
        <v>0</v>
      </c>
      <c r="H8662" s="3">
        <f t="shared" si="271"/>
        <v>0</v>
      </c>
      <c r="J8662" s="3" cm="1">
        <f t="array" ref="J8662">+INDEX(G8662:H8662,,MATCH(Rates!$G$7,$G$4:$H$4,0))</f>
        <v>0</v>
      </c>
    </row>
    <row r="8663" spans="2:10" x14ac:dyDescent="0.25">
      <c r="B8663" s="3">
        <v>12</v>
      </c>
      <c r="C8663" s="3">
        <v>27</v>
      </c>
      <c r="D8663" s="3">
        <v>2</v>
      </c>
      <c r="E8663" s="3">
        <v>0</v>
      </c>
      <c r="F8663" s="3">
        <v>0</v>
      </c>
      <c r="G8663" s="3">
        <f t="shared" si="270"/>
        <v>0</v>
      </c>
      <c r="H8663" s="3">
        <f t="shared" si="271"/>
        <v>0</v>
      </c>
      <c r="J8663" s="3" cm="1">
        <f t="array" ref="J8663">+INDEX(G8663:H8663,,MATCH(Rates!$G$7,$G$4:$H$4,0))</f>
        <v>0</v>
      </c>
    </row>
    <row r="8664" spans="2:10" x14ac:dyDescent="0.25">
      <c r="B8664" s="3">
        <v>12</v>
      </c>
      <c r="C8664" s="3">
        <v>27</v>
      </c>
      <c r="D8664" s="3">
        <v>3</v>
      </c>
      <c r="E8664" s="3">
        <v>0</v>
      </c>
      <c r="F8664" s="3">
        <v>0</v>
      </c>
      <c r="G8664" s="3">
        <f t="shared" si="270"/>
        <v>0</v>
      </c>
      <c r="H8664" s="3">
        <f t="shared" si="271"/>
        <v>0</v>
      </c>
      <c r="J8664" s="3" cm="1">
        <f t="array" ref="J8664">+INDEX(G8664:H8664,,MATCH(Rates!$G$7,$G$4:$H$4,0))</f>
        <v>0</v>
      </c>
    </row>
    <row r="8665" spans="2:10" x14ac:dyDescent="0.25">
      <c r="B8665" s="3">
        <v>12</v>
      </c>
      <c r="C8665" s="3">
        <v>27</v>
      </c>
      <c r="D8665" s="3">
        <v>4</v>
      </c>
      <c r="E8665" s="3">
        <v>0</v>
      </c>
      <c r="F8665" s="3">
        <v>0</v>
      </c>
      <c r="G8665" s="3">
        <f t="shared" si="270"/>
        <v>0</v>
      </c>
      <c r="H8665" s="3">
        <f t="shared" si="271"/>
        <v>0</v>
      </c>
      <c r="J8665" s="3" cm="1">
        <f t="array" ref="J8665">+INDEX(G8665:H8665,,MATCH(Rates!$G$7,$G$4:$H$4,0))</f>
        <v>0</v>
      </c>
    </row>
    <row r="8666" spans="2:10" x14ac:dyDescent="0.25">
      <c r="B8666" s="3">
        <v>12</v>
      </c>
      <c r="C8666" s="3">
        <v>27</v>
      </c>
      <c r="D8666" s="3">
        <v>5</v>
      </c>
      <c r="E8666" s="3">
        <v>0</v>
      </c>
      <c r="F8666" s="3">
        <v>0</v>
      </c>
      <c r="G8666" s="3">
        <f t="shared" si="270"/>
        <v>0</v>
      </c>
      <c r="H8666" s="3">
        <f t="shared" si="271"/>
        <v>0</v>
      </c>
      <c r="J8666" s="3" cm="1">
        <f t="array" ref="J8666">+INDEX(G8666:H8666,,MATCH(Rates!$G$7,$G$4:$H$4,0))</f>
        <v>0</v>
      </c>
    </row>
    <row r="8667" spans="2:10" x14ac:dyDescent="0.25">
      <c r="B8667" s="3">
        <v>12</v>
      </c>
      <c r="C8667" s="3">
        <v>27</v>
      </c>
      <c r="D8667" s="3">
        <v>6</v>
      </c>
      <c r="E8667" s="3">
        <v>0</v>
      </c>
      <c r="F8667" s="3">
        <v>0</v>
      </c>
      <c r="G8667" s="3">
        <f t="shared" si="270"/>
        <v>0</v>
      </c>
      <c r="H8667" s="3">
        <f t="shared" si="271"/>
        <v>0</v>
      </c>
      <c r="J8667" s="3" cm="1">
        <f t="array" ref="J8667">+INDEX(G8667:H8667,,MATCH(Rates!$G$7,$G$4:$H$4,0))</f>
        <v>0</v>
      </c>
    </row>
    <row r="8668" spans="2:10" x14ac:dyDescent="0.25">
      <c r="B8668" s="3">
        <v>12</v>
      </c>
      <c r="C8668" s="3">
        <v>27</v>
      </c>
      <c r="D8668" s="3">
        <v>7</v>
      </c>
      <c r="E8668" s="3">
        <v>0</v>
      </c>
      <c r="F8668" s="3">
        <v>0</v>
      </c>
      <c r="G8668" s="3">
        <f t="shared" si="270"/>
        <v>0</v>
      </c>
      <c r="H8668" s="3">
        <f t="shared" si="271"/>
        <v>0</v>
      </c>
      <c r="J8668" s="3" cm="1">
        <f t="array" ref="J8668">+INDEX(G8668:H8668,,MATCH(Rates!$G$7,$G$4:$H$4,0))</f>
        <v>0</v>
      </c>
    </row>
    <row r="8669" spans="2:10" x14ac:dyDescent="0.25">
      <c r="B8669" s="3">
        <v>12</v>
      </c>
      <c r="C8669" s="3">
        <v>27</v>
      </c>
      <c r="D8669" s="3">
        <v>8</v>
      </c>
      <c r="E8669" s="3">
        <v>0</v>
      </c>
      <c r="F8669" s="3">
        <v>0</v>
      </c>
      <c r="G8669" s="3">
        <f t="shared" si="270"/>
        <v>0</v>
      </c>
      <c r="H8669" s="3">
        <f t="shared" si="271"/>
        <v>0</v>
      </c>
      <c r="J8669" s="3" cm="1">
        <f t="array" ref="J8669">+INDEX(G8669:H8669,,MATCH(Rates!$G$7,$G$4:$H$4,0))</f>
        <v>0</v>
      </c>
    </row>
    <row r="8670" spans="2:10" x14ac:dyDescent="0.25">
      <c r="B8670" s="3">
        <v>12</v>
      </c>
      <c r="C8670" s="3">
        <v>27</v>
      </c>
      <c r="D8670" s="3">
        <v>9</v>
      </c>
      <c r="E8670" s="3">
        <v>113.367</v>
      </c>
      <c r="F8670" s="3">
        <v>56.683</v>
      </c>
      <c r="G8670" s="3">
        <f t="shared" si="270"/>
        <v>0.11336700000000001</v>
      </c>
      <c r="H8670" s="3">
        <f t="shared" si="271"/>
        <v>5.6682999999999997E-2</v>
      </c>
      <c r="J8670" s="3" cm="1">
        <f t="array" ref="J8670">+INDEX(G8670:H8670,,MATCH(Rates!$G$7,$G$4:$H$4,0))</f>
        <v>0.11336700000000001</v>
      </c>
    </row>
    <row r="8671" spans="2:10" x14ac:dyDescent="0.25">
      <c r="B8671" s="3">
        <v>12</v>
      </c>
      <c r="C8671" s="3">
        <v>27</v>
      </c>
      <c r="D8671" s="3">
        <v>10</v>
      </c>
      <c r="E8671" s="3">
        <v>353.55</v>
      </c>
      <c r="F8671" s="3">
        <v>176.77500000000001</v>
      </c>
      <c r="G8671" s="3">
        <f t="shared" si="270"/>
        <v>0.35355000000000003</v>
      </c>
      <c r="H8671" s="3">
        <f t="shared" si="271"/>
        <v>0.17677500000000002</v>
      </c>
      <c r="J8671" s="3" cm="1">
        <f t="array" ref="J8671">+INDEX(G8671:H8671,,MATCH(Rates!$G$7,$G$4:$H$4,0))</f>
        <v>0.35355000000000003</v>
      </c>
    </row>
    <row r="8672" spans="2:10" x14ac:dyDescent="0.25">
      <c r="B8672" s="3">
        <v>12</v>
      </c>
      <c r="C8672" s="3">
        <v>27</v>
      </c>
      <c r="D8672" s="3">
        <v>11</v>
      </c>
      <c r="E8672" s="3">
        <v>506.87400000000002</v>
      </c>
      <c r="F8672" s="3">
        <v>253.43700000000001</v>
      </c>
      <c r="G8672" s="3">
        <f t="shared" si="270"/>
        <v>0.50687400000000005</v>
      </c>
      <c r="H8672" s="3">
        <f t="shared" si="271"/>
        <v>0.25343700000000002</v>
      </c>
      <c r="J8672" s="3" cm="1">
        <f t="array" ref="J8672">+INDEX(G8672:H8672,,MATCH(Rates!$G$7,$G$4:$H$4,0))</f>
        <v>0.50687400000000005</v>
      </c>
    </row>
    <row r="8673" spans="2:10" x14ac:dyDescent="0.25">
      <c r="B8673" s="3">
        <v>12</v>
      </c>
      <c r="C8673" s="3">
        <v>27</v>
      </c>
      <c r="D8673" s="3">
        <v>12</v>
      </c>
      <c r="E8673" s="3">
        <v>810.48900000000003</v>
      </c>
      <c r="F8673" s="3">
        <v>405.24400000000003</v>
      </c>
      <c r="G8673" s="3">
        <f t="shared" si="270"/>
        <v>0.81048900000000001</v>
      </c>
      <c r="H8673" s="3">
        <f t="shared" si="271"/>
        <v>0.40524400000000005</v>
      </c>
      <c r="J8673" s="3" cm="1">
        <f t="array" ref="J8673">+INDEX(G8673:H8673,,MATCH(Rates!$G$7,$G$4:$H$4,0))</f>
        <v>0.81048900000000001</v>
      </c>
    </row>
    <row r="8674" spans="2:10" x14ac:dyDescent="0.25">
      <c r="B8674" s="3">
        <v>12</v>
      </c>
      <c r="C8674" s="3">
        <v>27</v>
      </c>
      <c r="D8674" s="3">
        <v>13</v>
      </c>
      <c r="E8674" s="3">
        <v>279.45999999999998</v>
      </c>
      <c r="F8674" s="3">
        <v>139.72999999999999</v>
      </c>
      <c r="G8674" s="3">
        <f t="shared" si="270"/>
        <v>0.27945999999999999</v>
      </c>
      <c r="H8674" s="3">
        <f t="shared" si="271"/>
        <v>0.13972999999999999</v>
      </c>
      <c r="J8674" s="3" cm="1">
        <f t="array" ref="J8674">+INDEX(G8674:H8674,,MATCH(Rates!$G$7,$G$4:$H$4,0))</f>
        <v>0.27945999999999999</v>
      </c>
    </row>
    <row r="8675" spans="2:10" x14ac:dyDescent="0.25">
      <c r="B8675" s="3">
        <v>12</v>
      </c>
      <c r="C8675" s="3">
        <v>27</v>
      </c>
      <c r="D8675" s="3">
        <v>14</v>
      </c>
      <c r="E8675" s="3">
        <v>240.375</v>
      </c>
      <c r="F8675" s="3">
        <v>120.187</v>
      </c>
      <c r="G8675" s="3">
        <f t="shared" si="270"/>
        <v>0.24037500000000001</v>
      </c>
      <c r="H8675" s="3">
        <f t="shared" si="271"/>
        <v>0.120187</v>
      </c>
      <c r="J8675" s="3" cm="1">
        <f t="array" ref="J8675">+INDEX(G8675:H8675,,MATCH(Rates!$G$7,$G$4:$H$4,0))</f>
        <v>0.24037500000000001</v>
      </c>
    </row>
    <row r="8676" spans="2:10" x14ac:dyDescent="0.25">
      <c r="B8676" s="3">
        <v>12</v>
      </c>
      <c r="C8676" s="3">
        <v>27</v>
      </c>
      <c r="D8676" s="3">
        <v>15</v>
      </c>
      <c r="E8676" s="3">
        <v>56.719000000000001</v>
      </c>
      <c r="F8676" s="3">
        <v>28.359000000000002</v>
      </c>
      <c r="G8676" s="3">
        <f t="shared" si="270"/>
        <v>5.6718999999999999E-2</v>
      </c>
      <c r="H8676" s="3">
        <f t="shared" si="271"/>
        <v>2.8359000000000002E-2</v>
      </c>
      <c r="J8676" s="3" cm="1">
        <f t="array" ref="J8676">+INDEX(G8676:H8676,,MATCH(Rates!$G$7,$G$4:$H$4,0))</f>
        <v>5.6718999999999999E-2</v>
      </c>
    </row>
    <row r="8677" spans="2:10" x14ac:dyDescent="0.25">
      <c r="B8677" s="3">
        <v>12</v>
      </c>
      <c r="C8677" s="3">
        <v>27</v>
      </c>
      <c r="D8677" s="3">
        <v>16</v>
      </c>
      <c r="E8677" s="3">
        <v>33.698</v>
      </c>
      <c r="F8677" s="3">
        <v>16.849</v>
      </c>
      <c r="G8677" s="3">
        <f t="shared" si="270"/>
        <v>3.3697999999999999E-2</v>
      </c>
      <c r="H8677" s="3">
        <f t="shared" si="271"/>
        <v>1.6848999999999999E-2</v>
      </c>
      <c r="J8677" s="3" cm="1">
        <f t="array" ref="J8677">+INDEX(G8677:H8677,,MATCH(Rates!$G$7,$G$4:$H$4,0))</f>
        <v>3.3697999999999999E-2</v>
      </c>
    </row>
    <row r="8678" spans="2:10" x14ac:dyDescent="0.25">
      <c r="B8678" s="3">
        <v>12</v>
      </c>
      <c r="C8678" s="3">
        <v>27</v>
      </c>
      <c r="D8678" s="3">
        <v>17</v>
      </c>
      <c r="E8678" s="3">
        <v>0</v>
      </c>
      <c r="F8678" s="3">
        <v>0</v>
      </c>
      <c r="G8678" s="3">
        <f t="shared" si="270"/>
        <v>0</v>
      </c>
      <c r="H8678" s="3">
        <f t="shared" si="271"/>
        <v>0</v>
      </c>
      <c r="J8678" s="3" cm="1">
        <f t="array" ref="J8678">+INDEX(G8678:H8678,,MATCH(Rates!$G$7,$G$4:$H$4,0))</f>
        <v>0</v>
      </c>
    </row>
    <row r="8679" spans="2:10" x14ac:dyDescent="0.25">
      <c r="B8679" s="3">
        <v>12</v>
      </c>
      <c r="C8679" s="3">
        <v>27</v>
      </c>
      <c r="D8679" s="3">
        <v>18</v>
      </c>
      <c r="E8679" s="3">
        <v>0</v>
      </c>
      <c r="F8679" s="3">
        <v>0</v>
      </c>
      <c r="G8679" s="3">
        <f t="shared" si="270"/>
        <v>0</v>
      </c>
      <c r="H8679" s="3">
        <f t="shared" si="271"/>
        <v>0</v>
      </c>
      <c r="J8679" s="3" cm="1">
        <f t="array" ref="J8679">+INDEX(G8679:H8679,,MATCH(Rates!$G$7,$G$4:$H$4,0))</f>
        <v>0</v>
      </c>
    </row>
    <row r="8680" spans="2:10" x14ac:dyDescent="0.25">
      <c r="B8680" s="3">
        <v>12</v>
      </c>
      <c r="C8680" s="3">
        <v>27</v>
      </c>
      <c r="D8680" s="3">
        <v>19</v>
      </c>
      <c r="E8680" s="3">
        <v>0</v>
      </c>
      <c r="F8680" s="3">
        <v>0</v>
      </c>
      <c r="G8680" s="3">
        <f t="shared" si="270"/>
        <v>0</v>
      </c>
      <c r="H8680" s="3">
        <f t="shared" si="271"/>
        <v>0</v>
      </c>
      <c r="J8680" s="3" cm="1">
        <f t="array" ref="J8680">+INDEX(G8680:H8680,,MATCH(Rates!$G$7,$G$4:$H$4,0))</f>
        <v>0</v>
      </c>
    </row>
    <row r="8681" spans="2:10" x14ac:dyDescent="0.25">
      <c r="B8681" s="3">
        <v>12</v>
      </c>
      <c r="C8681" s="3">
        <v>27</v>
      </c>
      <c r="D8681" s="3">
        <v>20</v>
      </c>
      <c r="E8681" s="3">
        <v>0</v>
      </c>
      <c r="F8681" s="3">
        <v>0</v>
      </c>
      <c r="G8681" s="3">
        <f t="shared" si="270"/>
        <v>0</v>
      </c>
      <c r="H8681" s="3">
        <f t="shared" si="271"/>
        <v>0</v>
      </c>
      <c r="J8681" s="3" cm="1">
        <f t="array" ref="J8681">+INDEX(G8681:H8681,,MATCH(Rates!$G$7,$G$4:$H$4,0))</f>
        <v>0</v>
      </c>
    </row>
    <row r="8682" spans="2:10" x14ac:dyDescent="0.25">
      <c r="B8682" s="3">
        <v>12</v>
      </c>
      <c r="C8682" s="3">
        <v>27</v>
      </c>
      <c r="D8682" s="3">
        <v>21</v>
      </c>
      <c r="E8682" s="3">
        <v>0</v>
      </c>
      <c r="F8682" s="3">
        <v>0</v>
      </c>
      <c r="G8682" s="3">
        <f t="shared" si="270"/>
        <v>0</v>
      </c>
      <c r="H8682" s="3">
        <f t="shared" si="271"/>
        <v>0</v>
      </c>
      <c r="J8682" s="3" cm="1">
        <f t="array" ref="J8682">+INDEX(G8682:H8682,,MATCH(Rates!$G$7,$G$4:$H$4,0))</f>
        <v>0</v>
      </c>
    </row>
    <row r="8683" spans="2:10" x14ac:dyDescent="0.25">
      <c r="B8683" s="3">
        <v>12</v>
      </c>
      <c r="C8683" s="3">
        <v>27</v>
      </c>
      <c r="D8683" s="3">
        <v>22</v>
      </c>
      <c r="E8683" s="3">
        <v>0</v>
      </c>
      <c r="F8683" s="3">
        <v>0</v>
      </c>
      <c r="G8683" s="3">
        <f t="shared" si="270"/>
        <v>0</v>
      </c>
      <c r="H8683" s="3">
        <f t="shared" si="271"/>
        <v>0</v>
      </c>
      <c r="J8683" s="3" cm="1">
        <f t="array" ref="J8683">+INDEX(G8683:H8683,,MATCH(Rates!$G$7,$G$4:$H$4,0))</f>
        <v>0</v>
      </c>
    </row>
    <row r="8684" spans="2:10" x14ac:dyDescent="0.25">
      <c r="B8684" s="3">
        <v>12</v>
      </c>
      <c r="C8684" s="3">
        <v>27</v>
      </c>
      <c r="D8684" s="3">
        <v>23</v>
      </c>
      <c r="E8684" s="3">
        <v>0</v>
      </c>
      <c r="F8684" s="3">
        <v>0</v>
      </c>
      <c r="G8684" s="3">
        <f t="shared" si="270"/>
        <v>0</v>
      </c>
      <c r="H8684" s="3">
        <f t="shared" si="271"/>
        <v>0</v>
      </c>
      <c r="J8684" s="3" cm="1">
        <f t="array" ref="J8684">+INDEX(G8684:H8684,,MATCH(Rates!$G$7,$G$4:$H$4,0))</f>
        <v>0</v>
      </c>
    </row>
    <row r="8685" spans="2:10" x14ac:dyDescent="0.25">
      <c r="B8685" s="3">
        <v>12</v>
      </c>
      <c r="C8685" s="3">
        <v>28</v>
      </c>
      <c r="D8685" s="3">
        <v>0</v>
      </c>
      <c r="E8685" s="3">
        <v>0</v>
      </c>
      <c r="F8685" s="3">
        <v>0</v>
      </c>
      <c r="G8685" s="3">
        <f t="shared" si="270"/>
        <v>0</v>
      </c>
      <c r="H8685" s="3">
        <f t="shared" si="271"/>
        <v>0</v>
      </c>
      <c r="J8685" s="3" cm="1">
        <f t="array" ref="J8685">+INDEX(G8685:H8685,,MATCH(Rates!$G$7,$G$4:$H$4,0))</f>
        <v>0</v>
      </c>
    </row>
    <row r="8686" spans="2:10" x14ac:dyDescent="0.25">
      <c r="B8686" s="3">
        <v>12</v>
      </c>
      <c r="C8686" s="3">
        <v>28</v>
      </c>
      <c r="D8686" s="3">
        <v>1</v>
      </c>
      <c r="E8686" s="3">
        <v>0</v>
      </c>
      <c r="F8686" s="3">
        <v>0</v>
      </c>
      <c r="G8686" s="3">
        <f t="shared" si="270"/>
        <v>0</v>
      </c>
      <c r="H8686" s="3">
        <f t="shared" si="271"/>
        <v>0</v>
      </c>
      <c r="J8686" s="3" cm="1">
        <f t="array" ref="J8686">+INDEX(G8686:H8686,,MATCH(Rates!$G$7,$G$4:$H$4,0))</f>
        <v>0</v>
      </c>
    </row>
    <row r="8687" spans="2:10" x14ac:dyDescent="0.25">
      <c r="B8687" s="3">
        <v>12</v>
      </c>
      <c r="C8687" s="3">
        <v>28</v>
      </c>
      <c r="D8687" s="3">
        <v>2</v>
      </c>
      <c r="E8687" s="3">
        <v>0</v>
      </c>
      <c r="F8687" s="3">
        <v>0</v>
      </c>
      <c r="G8687" s="3">
        <f t="shared" si="270"/>
        <v>0</v>
      </c>
      <c r="H8687" s="3">
        <f t="shared" si="271"/>
        <v>0</v>
      </c>
      <c r="J8687" s="3" cm="1">
        <f t="array" ref="J8687">+INDEX(G8687:H8687,,MATCH(Rates!$G$7,$G$4:$H$4,0))</f>
        <v>0</v>
      </c>
    </row>
    <row r="8688" spans="2:10" x14ac:dyDescent="0.25">
      <c r="B8688" s="3">
        <v>12</v>
      </c>
      <c r="C8688" s="3">
        <v>28</v>
      </c>
      <c r="D8688" s="3">
        <v>3</v>
      </c>
      <c r="E8688" s="3">
        <v>0</v>
      </c>
      <c r="F8688" s="3">
        <v>0</v>
      </c>
      <c r="G8688" s="3">
        <f t="shared" si="270"/>
        <v>0</v>
      </c>
      <c r="H8688" s="3">
        <f t="shared" si="271"/>
        <v>0</v>
      </c>
      <c r="J8688" s="3" cm="1">
        <f t="array" ref="J8688">+INDEX(G8688:H8688,,MATCH(Rates!$G$7,$G$4:$H$4,0))</f>
        <v>0</v>
      </c>
    </row>
    <row r="8689" spans="2:10" x14ac:dyDescent="0.25">
      <c r="B8689" s="3">
        <v>12</v>
      </c>
      <c r="C8689" s="3">
        <v>28</v>
      </c>
      <c r="D8689" s="3">
        <v>4</v>
      </c>
      <c r="E8689" s="3">
        <v>0</v>
      </c>
      <c r="F8689" s="3">
        <v>0</v>
      </c>
      <c r="G8689" s="3">
        <f t="shared" si="270"/>
        <v>0</v>
      </c>
      <c r="H8689" s="3">
        <f t="shared" si="271"/>
        <v>0</v>
      </c>
      <c r="J8689" s="3" cm="1">
        <f t="array" ref="J8689">+INDEX(G8689:H8689,,MATCH(Rates!$G$7,$G$4:$H$4,0))</f>
        <v>0</v>
      </c>
    </row>
    <row r="8690" spans="2:10" x14ac:dyDescent="0.25">
      <c r="B8690" s="3">
        <v>12</v>
      </c>
      <c r="C8690" s="3">
        <v>28</v>
      </c>
      <c r="D8690" s="3">
        <v>5</v>
      </c>
      <c r="E8690" s="3">
        <v>0</v>
      </c>
      <c r="F8690" s="3">
        <v>0</v>
      </c>
      <c r="G8690" s="3">
        <f t="shared" si="270"/>
        <v>0</v>
      </c>
      <c r="H8690" s="3">
        <f t="shared" si="271"/>
        <v>0</v>
      </c>
      <c r="J8690" s="3" cm="1">
        <f t="array" ref="J8690">+INDEX(G8690:H8690,,MATCH(Rates!$G$7,$G$4:$H$4,0))</f>
        <v>0</v>
      </c>
    </row>
    <row r="8691" spans="2:10" x14ac:dyDescent="0.25">
      <c r="B8691" s="3">
        <v>12</v>
      </c>
      <c r="C8691" s="3">
        <v>28</v>
      </c>
      <c r="D8691" s="3">
        <v>6</v>
      </c>
      <c r="E8691" s="3">
        <v>0</v>
      </c>
      <c r="F8691" s="3">
        <v>0</v>
      </c>
      <c r="G8691" s="3">
        <f t="shared" si="270"/>
        <v>0</v>
      </c>
      <c r="H8691" s="3">
        <f t="shared" si="271"/>
        <v>0</v>
      </c>
      <c r="J8691" s="3" cm="1">
        <f t="array" ref="J8691">+INDEX(G8691:H8691,,MATCH(Rates!$G$7,$G$4:$H$4,0))</f>
        <v>0</v>
      </c>
    </row>
    <row r="8692" spans="2:10" x14ac:dyDescent="0.25">
      <c r="B8692" s="3">
        <v>12</v>
      </c>
      <c r="C8692" s="3">
        <v>28</v>
      </c>
      <c r="D8692" s="3">
        <v>7</v>
      </c>
      <c r="E8692" s="3">
        <v>0</v>
      </c>
      <c r="F8692" s="3">
        <v>0</v>
      </c>
      <c r="G8692" s="3">
        <f t="shared" si="270"/>
        <v>0</v>
      </c>
      <c r="H8692" s="3">
        <f t="shared" si="271"/>
        <v>0</v>
      </c>
      <c r="J8692" s="3" cm="1">
        <f t="array" ref="J8692">+INDEX(G8692:H8692,,MATCH(Rates!$G$7,$G$4:$H$4,0))</f>
        <v>0</v>
      </c>
    </row>
    <row r="8693" spans="2:10" x14ac:dyDescent="0.25">
      <c r="B8693" s="3">
        <v>12</v>
      </c>
      <c r="C8693" s="3">
        <v>28</v>
      </c>
      <c r="D8693" s="3">
        <v>8</v>
      </c>
      <c r="E8693" s="3">
        <v>0</v>
      </c>
      <c r="F8693" s="3">
        <v>0</v>
      </c>
      <c r="G8693" s="3">
        <f t="shared" si="270"/>
        <v>0</v>
      </c>
      <c r="H8693" s="3">
        <f t="shared" si="271"/>
        <v>0</v>
      </c>
      <c r="J8693" s="3" cm="1">
        <f t="array" ref="J8693">+INDEX(G8693:H8693,,MATCH(Rates!$G$7,$G$4:$H$4,0))</f>
        <v>0</v>
      </c>
    </row>
    <row r="8694" spans="2:10" x14ac:dyDescent="0.25">
      <c r="B8694" s="3">
        <v>12</v>
      </c>
      <c r="C8694" s="3">
        <v>28</v>
      </c>
      <c r="D8694" s="3">
        <v>9</v>
      </c>
      <c r="E8694" s="3">
        <v>56.152999999999999</v>
      </c>
      <c r="F8694" s="3">
        <v>28.076000000000001</v>
      </c>
      <c r="G8694" s="3">
        <f t="shared" si="270"/>
        <v>5.6153000000000002E-2</v>
      </c>
      <c r="H8694" s="3">
        <f t="shared" si="271"/>
        <v>2.8076E-2</v>
      </c>
      <c r="J8694" s="3" cm="1">
        <f t="array" ref="J8694">+INDEX(G8694:H8694,,MATCH(Rates!$G$7,$G$4:$H$4,0))</f>
        <v>5.6153000000000002E-2</v>
      </c>
    </row>
    <row r="8695" spans="2:10" x14ac:dyDescent="0.25">
      <c r="B8695" s="3">
        <v>12</v>
      </c>
      <c r="C8695" s="3">
        <v>28</v>
      </c>
      <c r="D8695" s="3">
        <v>10</v>
      </c>
      <c r="E8695" s="3">
        <v>2383.5770000000002</v>
      </c>
      <c r="F8695" s="3">
        <v>1191.788</v>
      </c>
      <c r="G8695" s="3">
        <f t="shared" si="270"/>
        <v>2.3835770000000003</v>
      </c>
      <c r="H8695" s="3">
        <f t="shared" si="271"/>
        <v>1.1917880000000001</v>
      </c>
      <c r="J8695" s="3" cm="1">
        <f t="array" ref="J8695">+INDEX(G8695:H8695,,MATCH(Rates!$G$7,$G$4:$H$4,0))</f>
        <v>2.3835770000000003</v>
      </c>
    </row>
    <row r="8696" spans="2:10" x14ac:dyDescent="0.25">
      <c r="B8696" s="3">
        <v>12</v>
      </c>
      <c r="C8696" s="3">
        <v>28</v>
      </c>
      <c r="D8696" s="3">
        <v>11</v>
      </c>
      <c r="E8696" s="3">
        <v>832.60599999999999</v>
      </c>
      <c r="F8696" s="3">
        <v>416.303</v>
      </c>
      <c r="G8696" s="3">
        <f t="shared" si="270"/>
        <v>0.83260599999999996</v>
      </c>
      <c r="H8696" s="3">
        <f t="shared" si="271"/>
        <v>0.41630299999999998</v>
      </c>
      <c r="J8696" s="3" cm="1">
        <f t="array" ref="J8696">+INDEX(G8696:H8696,,MATCH(Rates!$G$7,$G$4:$H$4,0))</f>
        <v>0.83260599999999996</v>
      </c>
    </row>
    <row r="8697" spans="2:10" x14ac:dyDescent="0.25">
      <c r="B8697" s="3">
        <v>12</v>
      </c>
      <c r="C8697" s="3">
        <v>28</v>
      </c>
      <c r="D8697" s="3">
        <v>12</v>
      </c>
      <c r="E8697" s="3">
        <v>1222.5039999999999</v>
      </c>
      <c r="F8697" s="3">
        <v>611.25199999999995</v>
      </c>
      <c r="G8697" s="3">
        <f t="shared" si="270"/>
        <v>1.2225039999999998</v>
      </c>
      <c r="H8697" s="3">
        <f t="shared" si="271"/>
        <v>0.61125199999999991</v>
      </c>
      <c r="J8697" s="3" cm="1">
        <f t="array" ref="J8697">+INDEX(G8697:H8697,,MATCH(Rates!$G$7,$G$4:$H$4,0))</f>
        <v>1.2225039999999998</v>
      </c>
    </row>
    <row r="8698" spans="2:10" x14ac:dyDescent="0.25">
      <c r="B8698" s="3">
        <v>12</v>
      </c>
      <c r="C8698" s="3">
        <v>28</v>
      </c>
      <c r="D8698" s="3">
        <v>13</v>
      </c>
      <c r="E8698" s="3">
        <v>1629.8330000000001</v>
      </c>
      <c r="F8698" s="3">
        <v>814.91600000000005</v>
      </c>
      <c r="G8698" s="3">
        <f t="shared" si="270"/>
        <v>1.6298330000000001</v>
      </c>
      <c r="H8698" s="3">
        <f t="shared" si="271"/>
        <v>0.81491600000000008</v>
      </c>
      <c r="J8698" s="3" cm="1">
        <f t="array" ref="J8698">+INDEX(G8698:H8698,,MATCH(Rates!$G$7,$G$4:$H$4,0))</f>
        <v>1.6298330000000001</v>
      </c>
    </row>
    <row r="8699" spans="2:10" x14ac:dyDescent="0.25">
      <c r="B8699" s="3">
        <v>12</v>
      </c>
      <c r="C8699" s="3">
        <v>28</v>
      </c>
      <c r="D8699" s="3">
        <v>14</v>
      </c>
      <c r="E8699" s="3">
        <v>447.59300000000002</v>
      </c>
      <c r="F8699" s="3">
        <v>223.79599999999999</v>
      </c>
      <c r="G8699" s="3">
        <f t="shared" si="270"/>
        <v>0.44759300000000002</v>
      </c>
      <c r="H8699" s="3">
        <f t="shared" si="271"/>
        <v>0.22379599999999999</v>
      </c>
      <c r="J8699" s="3" cm="1">
        <f t="array" ref="J8699">+INDEX(G8699:H8699,,MATCH(Rates!$G$7,$G$4:$H$4,0))</f>
        <v>0.44759300000000002</v>
      </c>
    </row>
    <row r="8700" spans="2:10" x14ac:dyDescent="0.25">
      <c r="B8700" s="3">
        <v>12</v>
      </c>
      <c r="C8700" s="3">
        <v>28</v>
      </c>
      <c r="D8700" s="3">
        <v>15</v>
      </c>
      <c r="E8700" s="3">
        <v>55.604999999999997</v>
      </c>
      <c r="F8700" s="3">
        <v>27.803000000000001</v>
      </c>
      <c r="G8700" s="3">
        <f t="shared" si="270"/>
        <v>5.5604999999999995E-2</v>
      </c>
      <c r="H8700" s="3">
        <f t="shared" si="271"/>
        <v>2.7803000000000001E-2</v>
      </c>
      <c r="J8700" s="3" cm="1">
        <f t="array" ref="J8700">+INDEX(G8700:H8700,,MATCH(Rates!$G$7,$G$4:$H$4,0))</f>
        <v>5.5604999999999995E-2</v>
      </c>
    </row>
    <row r="8701" spans="2:10" x14ac:dyDescent="0.25">
      <c r="B8701" s="3">
        <v>12</v>
      </c>
      <c r="C8701" s="3">
        <v>28</v>
      </c>
      <c r="D8701" s="3">
        <v>16</v>
      </c>
      <c r="E8701" s="3">
        <v>9.9870000000000001</v>
      </c>
      <c r="F8701" s="3">
        <v>4.9939999999999998</v>
      </c>
      <c r="G8701" s="3">
        <f t="shared" si="270"/>
        <v>9.9869999999999994E-3</v>
      </c>
      <c r="H8701" s="3">
        <f t="shared" si="271"/>
        <v>4.9940000000000002E-3</v>
      </c>
      <c r="J8701" s="3" cm="1">
        <f t="array" ref="J8701">+INDEX(G8701:H8701,,MATCH(Rates!$G$7,$G$4:$H$4,0))</f>
        <v>9.9869999999999994E-3</v>
      </c>
    </row>
    <row r="8702" spans="2:10" x14ac:dyDescent="0.25">
      <c r="B8702" s="3">
        <v>12</v>
      </c>
      <c r="C8702" s="3">
        <v>28</v>
      </c>
      <c r="D8702" s="3">
        <v>17</v>
      </c>
      <c r="E8702" s="3">
        <v>0</v>
      </c>
      <c r="F8702" s="3">
        <v>0</v>
      </c>
      <c r="G8702" s="3">
        <f t="shared" si="270"/>
        <v>0</v>
      </c>
      <c r="H8702" s="3">
        <f t="shared" si="271"/>
        <v>0</v>
      </c>
      <c r="J8702" s="3" cm="1">
        <f t="array" ref="J8702">+INDEX(G8702:H8702,,MATCH(Rates!$G$7,$G$4:$H$4,0))</f>
        <v>0</v>
      </c>
    </row>
    <row r="8703" spans="2:10" x14ac:dyDescent="0.25">
      <c r="B8703" s="3">
        <v>12</v>
      </c>
      <c r="C8703" s="3">
        <v>28</v>
      </c>
      <c r="D8703" s="3">
        <v>18</v>
      </c>
      <c r="E8703" s="3">
        <v>0</v>
      </c>
      <c r="F8703" s="3">
        <v>0</v>
      </c>
      <c r="G8703" s="3">
        <f t="shared" si="270"/>
        <v>0</v>
      </c>
      <c r="H8703" s="3">
        <f t="shared" si="271"/>
        <v>0</v>
      </c>
      <c r="J8703" s="3" cm="1">
        <f t="array" ref="J8703">+INDEX(G8703:H8703,,MATCH(Rates!$G$7,$G$4:$H$4,0))</f>
        <v>0</v>
      </c>
    </row>
    <row r="8704" spans="2:10" x14ac:dyDescent="0.25">
      <c r="B8704" s="3">
        <v>12</v>
      </c>
      <c r="C8704" s="3">
        <v>28</v>
      </c>
      <c r="D8704" s="3">
        <v>19</v>
      </c>
      <c r="E8704" s="3">
        <v>0</v>
      </c>
      <c r="F8704" s="3">
        <v>0</v>
      </c>
      <c r="G8704" s="3">
        <f t="shared" si="270"/>
        <v>0</v>
      </c>
      <c r="H8704" s="3">
        <f t="shared" si="271"/>
        <v>0</v>
      </c>
      <c r="J8704" s="3" cm="1">
        <f t="array" ref="J8704">+INDEX(G8704:H8704,,MATCH(Rates!$G$7,$G$4:$H$4,0))</f>
        <v>0</v>
      </c>
    </row>
    <row r="8705" spans="2:10" x14ac:dyDescent="0.25">
      <c r="B8705" s="3">
        <v>12</v>
      </c>
      <c r="C8705" s="3">
        <v>28</v>
      </c>
      <c r="D8705" s="3">
        <v>20</v>
      </c>
      <c r="E8705" s="3">
        <v>0</v>
      </c>
      <c r="F8705" s="3">
        <v>0</v>
      </c>
      <c r="G8705" s="3">
        <f t="shared" si="270"/>
        <v>0</v>
      </c>
      <c r="H8705" s="3">
        <f t="shared" si="271"/>
        <v>0</v>
      </c>
      <c r="J8705" s="3" cm="1">
        <f t="array" ref="J8705">+INDEX(G8705:H8705,,MATCH(Rates!$G$7,$G$4:$H$4,0))</f>
        <v>0</v>
      </c>
    </row>
    <row r="8706" spans="2:10" x14ac:dyDescent="0.25">
      <c r="B8706" s="3">
        <v>12</v>
      </c>
      <c r="C8706" s="3">
        <v>28</v>
      </c>
      <c r="D8706" s="3">
        <v>21</v>
      </c>
      <c r="E8706" s="3">
        <v>0</v>
      </c>
      <c r="F8706" s="3">
        <v>0</v>
      </c>
      <c r="G8706" s="3">
        <f t="shared" si="270"/>
        <v>0</v>
      </c>
      <c r="H8706" s="3">
        <f t="shared" si="271"/>
        <v>0</v>
      </c>
      <c r="J8706" s="3" cm="1">
        <f t="array" ref="J8706">+INDEX(G8706:H8706,,MATCH(Rates!$G$7,$G$4:$H$4,0))</f>
        <v>0</v>
      </c>
    </row>
    <row r="8707" spans="2:10" x14ac:dyDescent="0.25">
      <c r="B8707" s="3">
        <v>12</v>
      </c>
      <c r="C8707" s="3">
        <v>28</v>
      </c>
      <c r="D8707" s="3">
        <v>22</v>
      </c>
      <c r="E8707" s="3">
        <v>0</v>
      </c>
      <c r="F8707" s="3">
        <v>0</v>
      </c>
      <c r="G8707" s="3">
        <f t="shared" si="270"/>
        <v>0</v>
      </c>
      <c r="H8707" s="3">
        <f t="shared" si="271"/>
        <v>0</v>
      </c>
      <c r="J8707" s="3" cm="1">
        <f t="array" ref="J8707">+INDEX(G8707:H8707,,MATCH(Rates!$G$7,$G$4:$H$4,0))</f>
        <v>0</v>
      </c>
    </row>
    <row r="8708" spans="2:10" x14ac:dyDescent="0.25">
      <c r="B8708" s="3">
        <v>12</v>
      </c>
      <c r="C8708" s="3">
        <v>28</v>
      </c>
      <c r="D8708" s="3">
        <v>23</v>
      </c>
      <c r="E8708" s="3">
        <v>0</v>
      </c>
      <c r="F8708" s="3">
        <v>0</v>
      </c>
      <c r="G8708" s="3">
        <f t="shared" si="270"/>
        <v>0</v>
      </c>
      <c r="H8708" s="3">
        <f t="shared" si="271"/>
        <v>0</v>
      </c>
      <c r="J8708" s="3" cm="1">
        <f t="array" ref="J8708">+INDEX(G8708:H8708,,MATCH(Rates!$G$7,$G$4:$H$4,0))</f>
        <v>0</v>
      </c>
    </row>
    <row r="8709" spans="2:10" x14ac:dyDescent="0.25">
      <c r="B8709" s="3">
        <v>12</v>
      </c>
      <c r="C8709" s="3">
        <v>29</v>
      </c>
      <c r="D8709" s="3">
        <v>0</v>
      </c>
      <c r="E8709" s="3">
        <v>0</v>
      </c>
      <c r="F8709" s="3">
        <v>0</v>
      </c>
      <c r="G8709" s="3">
        <f t="shared" si="270"/>
        <v>0</v>
      </c>
      <c r="H8709" s="3">
        <f t="shared" si="271"/>
        <v>0</v>
      </c>
      <c r="J8709" s="3" cm="1">
        <f t="array" ref="J8709">+INDEX(G8709:H8709,,MATCH(Rates!$G$7,$G$4:$H$4,0))</f>
        <v>0</v>
      </c>
    </row>
    <row r="8710" spans="2:10" x14ac:dyDescent="0.25">
      <c r="B8710" s="3">
        <v>12</v>
      </c>
      <c r="C8710" s="3">
        <v>29</v>
      </c>
      <c r="D8710" s="3">
        <v>1</v>
      </c>
      <c r="E8710" s="3">
        <v>0</v>
      </c>
      <c r="F8710" s="3">
        <v>0</v>
      </c>
      <c r="G8710" s="3">
        <f t="shared" si="270"/>
        <v>0</v>
      </c>
      <c r="H8710" s="3">
        <f t="shared" si="271"/>
        <v>0</v>
      </c>
      <c r="J8710" s="3" cm="1">
        <f t="array" ref="J8710">+INDEX(G8710:H8710,,MATCH(Rates!$G$7,$G$4:$H$4,0))</f>
        <v>0</v>
      </c>
    </row>
    <row r="8711" spans="2:10" x14ac:dyDescent="0.25">
      <c r="B8711" s="3">
        <v>12</v>
      </c>
      <c r="C8711" s="3">
        <v>29</v>
      </c>
      <c r="D8711" s="3">
        <v>2</v>
      </c>
      <c r="E8711" s="3">
        <v>0</v>
      </c>
      <c r="F8711" s="3">
        <v>0</v>
      </c>
      <c r="G8711" s="3">
        <f t="shared" si="270"/>
        <v>0</v>
      </c>
      <c r="H8711" s="3">
        <f t="shared" si="271"/>
        <v>0</v>
      </c>
      <c r="J8711" s="3" cm="1">
        <f t="array" ref="J8711">+INDEX(G8711:H8711,,MATCH(Rates!$G$7,$G$4:$H$4,0))</f>
        <v>0</v>
      </c>
    </row>
    <row r="8712" spans="2:10" x14ac:dyDescent="0.25">
      <c r="B8712" s="3">
        <v>12</v>
      </c>
      <c r="C8712" s="3">
        <v>29</v>
      </c>
      <c r="D8712" s="3">
        <v>3</v>
      </c>
      <c r="E8712" s="3">
        <v>0</v>
      </c>
      <c r="F8712" s="3">
        <v>0</v>
      </c>
      <c r="G8712" s="3">
        <f t="shared" si="270"/>
        <v>0</v>
      </c>
      <c r="H8712" s="3">
        <f t="shared" si="271"/>
        <v>0</v>
      </c>
      <c r="J8712" s="3" cm="1">
        <f t="array" ref="J8712">+INDEX(G8712:H8712,,MATCH(Rates!$G$7,$G$4:$H$4,0))</f>
        <v>0</v>
      </c>
    </row>
    <row r="8713" spans="2:10" x14ac:dyDescent="0.25">
      <c r="B8713" s="3">
        <v>12</v>
      </c>
      <c r="C8713" s="3">
        <v>29</v>
      </c>
      <c r="D8713" s="3">
        <v>4</v>
      </c>
      <c r="E8713" s="3">
        <v>0</v>
      </c>
      <c r="F8713" s="3">
        <v>0</v>
      </c>
      <c r="G8713" s="3">
        <f t="shared" si="270"/>
        <v>0</v>
      </c>
      <c r="H8713" s="3">
        <f t="shared" si="271"/>
        <v>0</v>
      </c>
      <c r="J8713" s="3" cm="1">
        <f t="array" ref="J8713">+INDEX(G8713:H8713,,MATCH(Rates!$G$7,$G$4:$H$4,0))</f>
        <v>0</v>
      </c>
    </row>
    <row r="8714" spans="2:10" x14ac:dyDescent="0.25">
      <c r="B8714" s="3">
        <v>12</v>
      </c>
      <c r="C8714" s="3">
        <v>29</v>
      </c>
      <c r="D8714" s="3">
        <v>5</v>
      </c>
      <c r="E8714" s="3">
        <v>0</v>
      </c>
      <c r="F8714" s="3">
        <v>0</v>
      </c>
      <c r="G8714" s="3">
        <f t="shared" si="270"/>
        <v>0</v>
      </c>
      <c r="H8714" s="3">
        <f t="shared" si="271"/>
        <v>0</v>
      </c>
      <c r="J8714" s="3" cm="1">
        <f t="array" ref="J8714">+INDEX(G8714:H8714,,MATCH(Rates!$G$7,$G$4:$H$4,0))</f>
        <v>0</v>
      </c>
    </row>
    <row r="8715" spans="2:10" x14ac:dyDescent="0.25">
      <c r="B8715" s="3">
        <v>12</v>
      </c>
      <c r="C8715" s="3">
        <v>29</v>
      </c>
      <c r="D8715" s="3">
        <v>6</v>
      </c>
      <c r="E8715" s="3">
        <v>0</v>
      </c>
      <c r="F8715" s="3">
        <v>0</v>
      </c>
      <c r="G8715" s="3">
        <f t="shared" si="270"/>
        <v>0</v>
      </c>
      <c r="H8715" s="3">
        <f t="shared" si="271"/>
        <v>0</v>
      </c>
      <c r="J8715" s="3" cm="1">
        <f t="array" ref="J8715">+INDEX(G8715:H8715,,MATCH(Rates!$G$7,$G$4:$H$4,0))</f>
        <v>0</v>
      </c>
    </row>
    <row r="8716" spans="2:10" x14ac:dyDescent="0.25">
      <c r="B8716" s="3">
        <v>12</v>
      </c>
      <c r="C8716" s="3">
        <v>29</v>
      </c>
      <c r="D8716" s="3">
        <v>7</v>
      </c>
      <c r="E8716" s="3">
        <v>0</v>
      </c>
      <c r="F8716" s="3">
        <v>0</v>
      </c>
      <c r="G8716" s="3">
        <f t="shared" si="270"/>
        <v>0</v>
      </c>
      <c r="H8716" s="3">
        <f t="shared" si="271"/>
        <v>0</v>
      </c>
      <c r="J8716" s="3" cm="1">
        <f t="array" ref="J8716">+INDEX(G8716:H8716,,MATCH(Rates!$G$7,$G$4:$H$4,0))</f>
        <v>0</v>
      </c>
    </row>
    <row r="8717" spans="2:10" x14ac:dyDescent="0.25">
      <c r="B8717" s="3">
        <v>12</v>
      </c>
      <c r="C8717" s="3">
        <v>29</v>
      </c>
      <c r="D8717" s="3">
        <v>8</v>
      </c>
      <c r="E8717" s="3">
        <v>0</v>
      </c>
      <c r="F8717" s="3">
        <v>0</v>
      </c>
      <c r="G8717" s="3">
        <f t="shared" si="270"/>
        <v>0</v>
      </c>
      <c r="H8717" s="3">
        <f t="shared" si="271"/>
        <v>0</v>
      </c>
      <c r="J8717" s="3" cm="1">
        <f t="array" ref="J8717">+INDEX(G8717:H8717,,MATCH(Rates!$G$7,$G$4:$H$4,0))</f>
        <v>0</v>
      </c>
    </row>
    <row r="8718" spans="2:10" x14ac:dyDescent="0.25">
      <c r="B8718" s="3">
        <v>12</v>
      </c>
      <c r="C8718" s="3">
        <v>29</v>
      </c>
      <c r="D8718" s="3">
        <v>9</v>
      </c>
      <c r="E8718" s="3">
        <v>70.971000000000004</v>
      </c>
      <c r="F8718" s="3">
        <v>35.484999999999999</v>
      </c>
      <c r="G8718" s="3">
        <f t="shared" si="270"/>
        <v>7.0971000000000006E-2</v>
      </c>
      <c r="H8718" s="3">
        <f t="shared" si="271"/>
        <v>3.5485000000000003E-2</v>
      </c>
      <c r="J8718" s="3" cm="1">
        <f t="array" ref="J8718">+INDEX(G8718:H8718,,MATCH(Rates!$G$7,$G$4:$H$4,0))</f>
        <v>7.0971000000000006E-2</v>
      </c>
    </row>
    <row r="8719" spans="2:10" x14ac:dyDescent="0.25">
      <c r="B8719" s="3">
        <v>12</v>
      </c>
      <c r="C8719" s="3">
        <v>29</v>
      </c>
      <c r="D8719" s="3">
        <v>10</v>
      </c>
      <c r="E8719" s="3">
        <v>2302.4380000000001</v>
      </c>
      <c r="F8719" s="3">
        <v>1151.2190000000001</v>
      </c>
      <c r="G8719" s="3">
        <f t="shared" si="270"/>
        <v>2.302438</v>
      </c>
      <c r="H8719" s="3">
        <f t="shared" si="271"/>
        <v>1.151219</v>
      </c>
      <c r="J8719" s="3" cm="1">
        <f t="array" ref="J8719">+INDEX(G8719:H8719,,MATCH(Rates!$G$7,$G$4:$H$4,0))</f>
        <v>2.302438</v>
      </c>
    </row>
    <row r="8720" spans="2:10" x14ac:dyDescent="0.25">
      <c r="B8720" s="3">
        <v>12</v>
      </c>
      <c r="C8720" s="3">
        <v>29</v>
      </c>
      <c r="D8720" s="3">
        <v>11</v>
      </c>
      <c r="E8720" s="3">
        <v>107.364</v>
      </c>
      <c r="F8720" s="3">
        <v>53.682000000000002</v>
      </c>
      <c r="G8720" s="3">
        <f t="shared" si="270"/>
        <v>0.107364</v>
      </c>
      <c r="H8720" s="3">
        <f t="shared" si="271"/>
        <v>5.3682000000000001E-2</v>
      </c>
      <c r="J8720" s="3" cm="1">
        <f t="array" ref="J8720">+INDEX(G8720:H8720,,MATCH(Rates!$G$7,$G$4:$H$4,0))</f>
        <v>0.107364</v>
      </c>
    </row>
    <row r="8721" spans="2:10" x14ac:dyDescent="0.25">
      <c r="B8721" s="3">
        <v>12</v>
      </c>
      <c r="C8721" s="3">
        <v>29</v>
      </c>
      <c r="D8721" s="3">
        <v>12</v>
      </c>
      <c r="E8721" s="3">
        <v>4764.5929999999998</v>
      </c>
      <c r="F8721" s="3">
        <v>2382.297</v>
      </c>
      <c r="G8721" s="3">
        <f t="shared" si="270"/>
        <v>4.7645929999999996</v>
      </c>
      <c r="H8721" s="3">
        <f t="shared" si="271"/>
        <v>2.3822969999999999</v>
      </c>
      <c r="J8721" s="3" cm="1">
        <f t="array" ref="J8721">+INDEX(G8721:H8721,,MATCH(Rates!$G$7,$G$4:$H$4,0))</f>
        <v>4.7645929999999996</v>
      </c>
    </row>
    <row r="8722" spans="2:10" x14ac:dyDescent="0.25">
      <c r="B8722" s="3">
        <v>12</v>
      </c>
      <c r="C8722" s="3">
        <v>29</v>
      </c>
      <c r="D8722" s="3">
        <v>13</v>
      </c>
      <c r="E8722" s="3">
        <v>3220.7489999999998</v>
      </c>
      <c r="F8722" s="3">
        <v>1610.375</v>
      </c>
      <c r="G8722" s="3">
        <f t="shared" si="270"/>
        <v>3.2207489999999996</v>
      </c>
      <c r="H8722" s="3">
        <f t="shared" si="271"/>
        <v>1.6103749999999999</v>
      </c>
      <c r="J8722" s="3" cm="1">
        <f t="array" ref="J8722">+INDEX(G8722:H8722,,MATCH(Rates!$G$7,$G$4:$H$4,0))</f>
        <v>3.2207489999999996</v>
      </c>
    </row>
    <row r="8723" spans="2:10" x14ac:dyDescent="0.25">
      <c r="B8723" s="3">
        <v>12</v>
      </c>
      <c r="C8723" s="3">
        <v>29</v>
      </c>
      <c r="D8723" s="3">
        <v>14</v>
      </c>
      <c r="E8723" s="3">
        <v>696.38699999999994</v>
      </c>
      <c r="F8723" s="3">
        <v>348.19299999999998</v>
      </c>
      <c r="G8723" s="3">
        <f t="shared" si="270"/>
        <v>0.69638699999999998</v>
      </c>
      <c r="H8723" s="3">
        <f t="shared" si="271"/>
        <v>0.34819299999999997</v>
      </c>
      <c r="J8723" s="3" cm="1">
        <f t="array" ref="J8723">+INDEX(G8723:H8723,,MATCH(Rates!$G$7,$G$4:$H$4,0))</f>
        <v>0.69638699999999998</v>
      </c>
    </row>
    <row r="8724" spans="2:10" x14ac:dyDescent="0.25">
      <c r="B8724" s="3">
        <v>12</v>
      </c>
      <c r="C8724" s="3">
        <v>29</v>
      </c>
      <c r="D8724" s="3">
        <v>15</v>
      </c>
      <c r="E8724" s="3">
        <v>55.031999999999996</v>
      </c>
      <c r="F8724" s="3">
        <v>27.515999999999998</v>
      </c>
      <c r="G8724" s="3">
        <f t="shared" si="270"/>
        <v>5.5031999999999998E-2</v>
      </c>
      <c r="H8724" s="3">
        <f t="shared" si="271"/>
        <v>2.7515999999999999E-2</v>
      </c>
      <c r="J8724" s="3" cm="1">
        <f t="array" ref="J8724">+INDEX(G8724:H8724,,MATCH(Rates!$G$7,$G$4:$H$4,0))</f>
        <v>5.5031999999999998E-2</v>
      </c>
    </row>
    <row r="8725" spans="2:10" x14ac:dyDescent="0.25">
      <c r="B8725" s="3">
        <v>12</v>
      </c>
      <c r="C8725" s="3">
        <v>29</v>
      </c>
      <c r="D8725" s="3">
        <v>16</v>
      </c>
      <c r="E8725" s="3">
        <v>0</v>
      </c>
      <c r="F8725" s="3">
        <v>0</v>
      </c>
      <c r="G8725" s="3">
        <f t="shared" ref="G8725:G8781" si="272">+E8725/1000</f>
        <v>0</v>
      </c>
      <c r="H8725" s="3">
        <f t="shared" ref="H8725:H8781" si="273">+F8725/1000</f>
        <v>0</v>
      </c>
      <c r="J8725" s="3" cm="1">
        <f t="array" ref="J8725">+INDEX(G8725:H8725,,MATCH(Rates!$G$7,$G$4:$H$4,0))</f>
        <v>0</v>
      </c>
    </row>
    <row r="8726" spans="2:10" x14ac:dyDescent="0.25">
      <c r="B8726" s="3">
        <v>12</v>
      </c>
      <c r="C8726" s="3">
        <v>29</v>
      </c>
      <c r="D8726" s="3">
        <v>17</v>
      </c>
      <c r="E8726" s="3">
        <v>0</v>
      </c>
      <c r="F8726" s="3">
        <v>0</v>
      </c>
      <c r="G8726" s="3">
        <f t="shared" si="272"/>
        <v>0</v>
      </c>
      <c r="H8726" s="3">
        <f t="shared" si="273"/>
        <v>0</v>
      </c>
      <c r="J8726" s="3" cm="1">
        <f t="array" ref="J8726">+INDEX(G8726:H8726,,MATCH(Rates!$G$7,$G$4:$H$4,0))</f>
        <v>0</v>
      </c>
    </row>
    <row r="8727" spans="2:10" x14ac:dyDescent="0.25">
      <c r="B8727" s="3">
        <v>12</v>
      </c>
      <c r="C8727" s="3">
        <v>29</v>
      </c>
      <c r="D8727" s="3">
        <v>18</v>
      </c>
      <c r="E8727" s="3">
        <v>0</v>
      </c>
      <c r="F8727" s="3">
        <v>0</v>
      </c>
      <c r="G8727" s="3">
        <f t="shared" si="272"/>
        <v>0</v>
      </c>
      <c r="H8727" s="3">
        <f t="shared" si="273"/>
        <v>0</v>
      </c>
      <c r="J8727" s="3" cm="1">
        <f t="array" ref="J8727">+INDEX(G8727:H8727,,MATCH(Rates!$G$7,$G$4:$H$4,0))</f>
        <v>0</v>
      </c>
    </row>
    <row r="8728" spans="2:10" x14ac:dyDescent="0.25">
      <c r="B8728" s="3">
        <v>12</v>
      </c>
      <c r="C8728" s="3">
        <v>29</v>
      </c>
      <c r="D8728" s="3">
        <v>19</v>
      </c>
      <c r="E8728" s="3">
        <v>0</v>
      </c>
      <c r="F8728" s="3">
        <v>0</v>
      </c>
      <c r="G8728" s="3">
        <f t="shared" si="272"/>
        <v>0</v>
      </c>
      <c r="H8728" s="3">
        <f t="shared" si="273"/>
        <v>0</v>
      </c>
      <c r="J8728" s="3" cm="1">
        <f t="array" ref="J8728">+INDEX(G8728:H8728,,MATCH(Rates!$G$7,$G$4:$H$4,0))</f>
        <v>0</v>
      </c>
    </row>
    <row r="8729" spans="2:10" x14ac:dyDescent="0.25">
      <c r="B8729" s="3">
        <v>12</v>
      </c>
      <c r="C8729" s="3">
        <v>29</v>
      </c>
      <c r="D8729" s="3">
        <v>20</v>
      </c>
      <c r="E8729" s="3">
        <v>0</v>
      </c>
      <c r="F8729" s="3">
        <v>0</v>
      </c>
      <c r="G8729" s="3">
        <f t="shared" si="272"/>
        <v>0</v>
      </c>
      <c r="H8729" s="3">
        <f t="shared" si="273"/>
        <v>0</v>
      </c>
      <c r="J8729" s="3" cm="1">
        <f t="array" ref="J8729">+INDEX(G8729:H8729,,MATCH(Rates!$G$7,$G$4:$H$4,0))</f>
        <v>0</v>
      </c>
    </row>
    <row r="8730" spans="2:10" x14ac:dyDescent="0.25">
      <c r="B8730" s="3">
        <v>12</v>
      </c>
      <c r="C8730" s="3">
        <v>29</v>
      </c>
      <c r="D8730" s="3">
        <v>21</v>
      </c>
      <c r="E8730" s="3">
        <v>0</v>
      </c>
      <c r="F8730" s="3">
        <v>0</v>
      </c>
      <c r="G8730" s="3">
        <f t="shared" si="272"/>
        <v>0</v>
      </c>
      <c r="H8730" s="3">
        <f t="shared" si="273"/>
        <v>0</v>
      </c>
      <c r="J8730" s="3" cm="1">
        <f t="array" ref="J8730">+INDEX(G8730:H8730,,MATCH(Rates!$G$7,$G$4:$H$4,0))</f>
        <v>0</v>
      </c>
    </row>
    <row r="8731" spans="2:10" x14ac:dyDescent="0.25">
      <c r="B8731" s="3">
        <v>12</v>
      </c>
      <c r="C8731" s="3">
        <v>29</v>
      </c>
      <c r="D8731" s="3">
        <v>22</v>
      </c>
      <c r="E8731" s="3">
        <v>0</v>
      </c>
      <c r="F8731" s="3">
        <v>0</v>
      </c>
      <c r="G8731" s="3">
        <f t="shared" si="272"/>
        <v>0</v>
      </c>
      <c r="H8731" s="3">
        <f t="shared" si="273"/>
        <v>0</v>
      </c>
      <c r="J8731" s="3" cm="1">
        <f t="array" ref="J8731">+INDEX(G8731:H8731,,MATCH(Rates!$G$7,$G$4:$H$4,0))</f>
        <v>0</v>
      </c>
    </row>
    <row r="8732" spans="2:10" x14ac:dyDescent="0.25">
      <c r="B8732" s="3">
        <v>12</v>
      </c>
      <c r="C8732" s="3">
        <v>29</v>
      </c>
      <c r="D8732" s="3">
        <v>23</v>
      </c>
      <c r="E8732" s="3">
        <v>0</v>
      </c>
      <c r="F8732" s="3">
        <v>0</v>
      </c>
      <c r="G8732" s="3">
        <f t="shared" si="272"/>
        <v>0</v>
      </c>
      <c r="H8732" s="3">
        <f t="shared" si="273"/>
        <v>0</v>
      </c>
      <c r="J8732" s="3" cm="1">
        <f t="array" ref="J8732">+INDEX(G8732:H8732,,MATCH(Rates!$G$7,$G$4:$H$4,0))</f>
        <v>0</v>
      </c>
    </row>
    <row r="8733" spans="2:10" x14ac:dyDescent="0.25">
      <c r="B8733" s="3">
        <v>12</v>
      </c>
      <c r="C8733" s="3">
        <v>30</v>
      </c>
      <c r="D8733" s="3">
        <v>0</v>
      </c>
      <c r="E8733" s="3">
        <v>0</v>
      </c>
      <c r="F8733" s="3">
        <v>0</v>
      </c>
      <c r="G8733" s="3">
        <f t="shared" si="272"/>
        <v>0</v>
      </c>
      <c r="H8733" s="3">
        <f t="shared" si="273"/>
        <v>0</v>
      </c>
      <c r="J8733" s="3" cm="1">
        <f t="array" ref="J8733">+INDEX(G8733:H8733,,MATCH(Rates!$G$7,$G$4:$H$4,0))</f>
        <v>0</v>
      </c>
    </row>
    <row r="8734" spans="2:10" x14ac:dyDescent="0.25">
      <c r="B8734" s="3">
        <v>12</v>
      </c>
      <c r="C8734" s="3">
        <v>30</v>
      </c>
      <c r="D8734" s="3">
        <v>1</v>
      </c>
      <c r="E8734" s="3">
        <v>0</v>
      </c>
      <c r="F8734" s="3">
        <v>0</v>
      </c>
      <c r="G8734" s="3">
        <f t="shared" si="272"/>
        <v>0</v>
      </c>
      <c r="H8734" s="3">
        <f t="shared" si="273"/>
        <v>0</v>
      </c>
      <c r="J8734" s="3" cm="1">
        <f t="array" ref="J8734">+INDEX(G8734:H8734,,MATCH(Rates!$G$7,$G$4:$H$4,0))</f>
        <v>0</v>
      </c>
    </row>
    <row r="8735" spans="2:10" x14ac:dyDescent="0.25">
      <c r="B8735" s="3">
        <v>12</v>
      </c>
      <c r="C8735" s="3">
        <v>30</v>
      </c>
      <c r="D8735" s="3">
        <v>2</v>
      </c>
      <c r="E8735" s="3">
        <v>0</v>
      </c>
      <c r="F8735" s="3">
        <v>0</v>
      </c>
      <c r="G8735" s="3">
        <f t="shared" si="272"/>
        <v>0</v>
      </c>
      <c r="H8735" s="3">
        <f t="shared" si="273"/>
        <v>0</v>
      </c>
      <c r="J8735" s="3" cm="1">
        <f t="array" ref="J8735">+INDEX(G8735:H8735,,MATCH(Rates!$G$7,$G$4:$H$4,0))</f>
        <v>0</v>
      </c>
    </row>
    <row r="8736" spans="2:10" x14ac:dyDescent="0.25">
      <c r="B8736" s="3">
        <v>12</v>
      </c>
      <c r="C8736" s="3">
        <v>30</v>
      </c>
      <c r="D8736" s="3">
        <v>3</v>
      </c>
      <c r="E8736" s="3">
        <v>0</v>
      </c>
      <c r="F8736" s="3">
        <v>0</v>
      </c>
      <c r="G8736" s="3">
        <f t="shared" si="272"/>
        <v>0</v>
      </c>
      <c r="H8736" s="3">
        <f t="shared" si="273"/>
        <v>0</v>
      </c>
      <c r="J8736" s="3" cm="1">
        <f t="array" ref="J8736">+INDEX(G8736:H8736,,MATCH(Rates!$G$7,$G$4:$H$4,0))</f>
        <v>0</v>
      </c>
    </row>
    <row r="8737" spans="2:10" x14ac:dyDescent="0.25">
      <c r="B8737" s="3">
        <v>12</v>
      </c>
      <c r="C8737" s="3">
        <v>30</v>
      </c>
      <c r="D8737" s="3">
        <v>4</v>
      </c>
      <c r="E8737" s="3">
        <v>0</v>
      </c>
      <c r="F8737" s="3">
        <v>0</v>
      </c>
      <c r="G8737" s="3">
        <f t="shared" si="272"/>
        <v>0</v>
      </c>
      <c r="H8737" s="3">
        <f t="shared" si="273"/>
        <v>0</v>
      </c>
      <c r="J8737" s="3" cm="1">
        <f t="array" ref="J8737">+INDEX(G8737:H8737,,MATCH(Rates!$G$7,$G$4:$H$4,0))</f>
        <v>0</v>
      </c>
    </row>
    <row r="8738" spans="2:10" x14ac:dyDescent="0.25">
      <c r="B8738" s="3">
        <v>12</v>
      </c>
      <c r="C8738" s="3">
        <v>30</v>
      </c>
      <c r="D8738" s="3">
        <v>5</v>
      </c>
      <c r="E8738" s="3">
        <v>0</v>
      </c>
      <c r="F8738" s="3">
        <v>0</v>
      </c>
      <c r="G8738" s="3">
        <f t="shared" si="272"/>
        <v>0</v>
      </c>
      <c r="H8738" s="3">
        <f t="shared" si="273"/>
        <v>0</v>
      </c>
      <c r="J8738" s="3" cm="1">
        <f t="array" ref="J8738">+INDEX(G8738:H8738,,MATCH(Rates!$G$7,$G$4:$H$4,0))</f>
        <v>0</v>
      </c>
    </row>
    <row r="8739" spans="2:10" x14ac:dyDescent="0.25">
      <c r="B8739" s="3">
        <v>12</v>
      </c>
      <c r="C8739" s="3">
        <v>30</v>
      </c>
      <c r="D8739" s="3">
        <v>6</v>
      </c>
      <c r="E8739" s="3">
        <v>0</v>
      </c>
      <c r="F8739" s="3">
        <v>0</v>
      </c>
      <c r="G8739" s="3">
        <f t="shared" si="272"/>
        <v>0</v>
      </c>
      <c r="H8739" s="3">
        <f t="shared" si="273"/>
        <v>0</v>
      </c>
      <c r="J8739" s="3" cm="1">
        <f t="array" ref="J8739">+INDEX(G8739:H8739,,MATCH(Rates!$G$7,$G$4:$H$4,0))</f>
        <v>0</v>
      </c>
    </row>
    <row r="8740" spans="2:10" x14ac:dyDescent="0.25">
      <c r="B8740" s="3">
        <v>12</v>
      </c>
      <c r="C8740" s="3">
        <v>30</v>
      </c>
      <c r="D8740" s="3">
        <v>7</v>
      </c>
      <c r="E8740" s="3">
        <v>0</v>
      </c>
      <c r="F8740" s="3">
        <v>0</v>
      </c>
      <c r="G8740" s="3">
        <f t="shared" si="272"/>
        <v>0</v>
      </c>
      <c r="H8740" s="3">
        <f t="shared" si="273"/>
        <v>0</v>
      </c>
      <c r="J8740" s="3" cm="1">
        <f t="array" ref="J8740">+INDEX(G8740:H8740,,MATCH(Rates!$G$7,$G$4:$H$4,0))</f>
        <v>0</v>
      </c>
    </row>
    <row r="8741" spans="2:10" x14ac:dyDescent="0.25">
      <c r="B8741" s="3">
        <v>12</v>
      </c>
      <c r="C8741" s="3">
        <v>30</v>
      </c>
      <c r="D8741" s="3">
        <v>8</v>
      </c>
      <c r="E8741" s="3">
        <v>0</v>
      </c>
      <c r="F8741" s="3">
        <v>0</v>
      </c>
      <c r="G8741" s="3">
        <f t="shared" si="272"/>
        <v>0</v>
      </c>
      <c r="H8741" s="3">
        <f t="shared" si="273"/>
        <v>0</v>
      </c>
      <c r="J8741" s="3" cm="1">
        <f t="array" ref="J8741">+INDEX(G8741:H8741,,MATCH(Rates!$G$7,$G$4:$H$4,0))</f>
        <v>0</v>
      </c>
    </row>
    <row r="8742" spans="2:10" x14ac:dyDescent="0.25">
      <c r="B8742" s="3">
        <v>12</v>
      </c>
      <c r="C8742" s="3">
        <v>30</v>
      </c>
      <c r="D8742" s="3">
        <v>9</v>
      </c>
      <c r="E8742" s="3">
        <v>382.26799999999997</v>
      </c>
      <c r="F8742" s="3">
        <v>191.13399999999999</v>
      </c>
      <c r="G8742" s="3">
        <f t="shared" si="272"/>
        <v>0.382268</v>
      </c>
      <c r="H8742" s="3">
        <f t="shared" si="273"/>
        <v>0.191134</v>
      </c>
      <c r="J8742" s="3" cm="1">
        <f t="array" ref="J8742">+INDEX(G8742:H8742,,MATCH(Rates!$G$7,$G$4:$H$4,0))</f>
        <v>0.382268</v>
      </c>
    </row>
    <row r="8743" spans="2:10" x14ac:dyDescent="0.25">
      <c r="B8743" s="3">
        <v>12</v>
      </c>
      <c r="C8743" s="3">
        <v>30</v>
      </c>
      <c r="D8743" s="3">
        <v>10</v>
      </c>
      <c r="E8743" s="3">
        <v>2974.7139999999999</v>
      </c>
      <c r="F8743" s="3">
        <v>1487.357</v>
      </c>
      <c r="G8743" s="3">
        <f t="shared" si="272"/>
        <v>2.9747140000000001</v>
      </c>
      <c r="H8743" s="3">
        <f t="shared" si="273"/>
        <v>1.487357</v>
      </c>
      <c r="J8743" s="3" cm="1">
        <f t="array" ref="J8743">+INDEX(G8743:H8743,,MATCH(Rates!$G$7,$G$4:$H$4,0))</f>
        <v>2.9747140000000001</v>
      </c>
    </row>
    <row r="8744" spans="2:10" x14ac:dyDescent="0.25">
      <c r="B8744" s="3">
        <v>12</v>
      </c>
      <c r="C8744" s="3">
        <v>30</v>
      </c>
      <c r="D8744" s="3">
        <v>11</v>
      </c>
      <c r="E8744" s="3">
        <v>2178.2930000000001</v>
      </c>
      <c r="F8744" s="3">
        <v>1089.1469999999999</v>
      </c>
      <c r="G8744" s="3">
        <f t="shared" si="272"/>
        <v>2.178293</v>
      </c>
      <c r="H8744" s="3">
        <f t="shared" si="273"/>
        <v>1.0891469999999999</v>
      </c>
      <c r="J8744" s="3" cm="1">
        <f t="array" ref="J8744">+INDEX(G8744:H8744,,MATCH(Rates!$G$7,$G$4:$H$4,0))</f>
        <v>2.178293</v>
      </c>
    </row>
    <row r="8745" spans="2:10" x14ac:dyDescent="0.25">
      <c r="B8745" s="3">
        <v>12</v>
      </c>
      <c r="C8745" s="3">
        <v>30</v>
      </c>
      <c r="D8745" s="3">
        <v>12</v>
      </c>
      <c r="E8745" s="3">
        <v>2855.5810000000001</v>
      </c>
      <c r="F8745" s="3">
        <v>1427.7909999999999</v>
      </c>
      <c r="G8745" s="3">
        <f t="shared" si="272"/>
        <v>2.8555809999999999</v>
      </c>
      <c r="H8745" s="3">
        <f t="shared" si="273"/>
        <v>1.427791</v>
      </c>
      <c r="J8745" s="3" cm="1">
        <f t="array" ref="J8745">+INDEX(G8745:H8745,,MATCH(Rates!$G$7,$G$4:$H$4,0))</f>
        <v>2.8555809999999999</v>
      </c>
    </row>
    <row r="8746" spans="2:10" x14ac:dyDescent="0.25">
      <c r="B8746" s="3">
        <v>12</v>
      </c>
      <c r="C8746" s="3">
        <v>30</v>
      </c>
      <c r="D8746" s="3">
        <v>13</v>
      </c>
      <c r="E8746" s="3">
        <v>2063.5610000000001</v>
      </c>
      <c r="F8746" s="3">
        <v>1031.78</v>
      </c>
      <c r="G8746" s="3">
        <f t="shared" si="272"/>
        <v>2.063561</v>
      </c>
      <c r="H8746" s="3">
        <f t="shared" si="273"/>
        <v>1.0317799999999999</v>
      </c>
      <c r="J8746" s="3" cm="1">
        <f t="array" ref="J8746">+INDEX(G8746:H8746,,MATCH(Rates!$G$7,$G$4:$H$4,0))</f>
        <v>2.063561</v>
      </c>
    </row>
    <row r="8747" spans="2:10" x14ac:dyDescent="0.25">
      <c r="B8747" s="3">
        <v>12</v>
      </c>
      <c r="C8747" s="3">
        <v>30</v>
      </c>
      <c r="D8747" s="3">
        <v>14</v>
      </c>
      <c r="E8747" s="3">
        <v>1812.846</v>
      </c>
      <c r="F8747" s="3">
        <v>906.423</v>
      </c>
      <c r="G8747" s="3">
        <f t="shared" si="272"/>
        <v>1.812846</v>
      </c>
      <c r="H8747" s="3">
        <f t="shared" si="273"/>
        <v>0.90642299999999998</v>
      </c>
      <c r="J8747" s="3" cm="1">
        <f t="array" ref="J8747">+INDEX(G8747:H8747,,MATCH(Rates!$G$7,$G$4:$H$4,0))</f>
        <v>1.812846</v>
      </c>
    </row>
    <row r="8748" spans="2:10" x14ac:dyDescent="0.25">
      <c r="B8748" s="3">
        <v>12</v>
      </c>
      <c r="C8748" s="3">
        <v>30</v>
      </c>
      <c r="D8748" s="3">
        <v>15</v>
      </c>
      <c r="E8748" s="3">
        <v>2065.2170000000001</v>
      </c>
      <c r="F8748" s="3">
        <v>1032.6079999999999</v>
      </c>
      <c r="G8748" s="3">
        <f t="shared" si="272"/>
        <v>2.0652170000000001</v>
      </c>
      <c r="H8748" s="3">
        <f t="shared" si="273"/>
        <v>1.032608</v>
      </c>
      <c r="J8748" s="3" cm="1">
        <f t="array" ref="J8748">+INDEX(G8748:H8748,,MATCH(Rates!$G$7,$G$4:$H$4,0))</f>
        <v>2.0652170000000001</v>
      </c>
    </row>
    <row r="8749" spans="2:10" x14ac:dyDescent="0.25">
      <c r="B8749" s="3">
        <v>12</v>
      </c>
      <c r="C8749" s="3">
        <v>30</v>
      </c>
      <c r="D8749" s="3">
        <v>16</v>
      </c>
      <c r="E8749" s="3">
        <v>432.91899999999998</v>
      </c>
      <c r="F8749" s="3">
        <v>216.459</v>
      </c>
      <c r="G8749" s="3">
        <f t="shared" si="272"/>
        <v>0.432919</v>
      </c>
      <c r="H8749" s="3">
        <f t="shared" si="273"/>
        <v>0.21645900000000001</v>
      </c>
      <c r="J8749" s="3" cm="1">
        <f t="array" ref="J8749">+INDEX(G8749:H8749,,MATCH(Rates!$G$7,$G$4:$H$4,0))</f>
        <v>0.432919</v>
      </c>
    </row>
    <row r="8750" spans="2:10" x14ac:dyDescent="0.25">
      <c r="B8750" s="3">
        <v>12</v>
      </c>
      <c r="C8750" s="3">
        <v>30</v>
      </c>
      <c r="D8750" s="3">
        <v>17</v>
      </c>
      <c r="E8750" s="3">
        <v>0</v>
      </c>
      <c r="F8750" s="3">
        <v>0</v>
      </c>
      <c r="G8750" s="3">
        <f t="shared" si="272"/>
        <v>0</v>
      </c>
      <c r="H8750" s="3">
        <f t="shared" si="273"/>
        <v>0</v>
      </c>
      <c r="J8750" s="3" cm="1">
        <f t="array" ref="J8750">+INDEX(G8750:H8750,,MATCH(Rates!$G$7,$G$4:$H$4,0))</f>
        <v>0</v>
      </c>
    </row>
    <row r="8751" spans="2:10" x14ac:dyDescent="0.25">
      <c r="B8751" s="3">
        <v>12</v>
      </c>
      <c r="C8751" s="3">
        <v>30</v>
      </c>
      <c r="D8751" s="3">
        <v>18</v>
      </c>
      <c r="E8751" s="3">
        <v>0</v>
      </c>
      <c r="F8751" s="3">
        <v>0</v>
      </c>
      <c r="G8751" s="3">
        <f t="shared" si="272"/>
        <v>0</v>
      </c>
      <c r="H8751" s="3">
        <f t="shared" si="273"/>
        <v>0</v>
      </c>
      <c r="J8751" s="3" cm="1">
        <f t="array" ref="J8751">+INDEX(G8751:H8751,,MATCH(Rates!$G$7,$G$4:$H$4,0))</f>
        <v>0</v>
      </c>
    </row>
    <row r="8752" spans="2:10" x14ac:dyDescent="0.25">
      <c r="B8752" s="3">
        <v>12</v>
      </c>
      <c r="C8752" s="3">
        <v>30</v>
      </c>
      <c r="D8752" s="3">
        <v>19</v>
      </c>
      <c r="E8752" s="3">
        <v>0</v>
      </c>
      <c r="F8752" s="3">
        <v>0</v>
      </c>
      <c r="G8752" s="3">
        <f t="shared" si="272"/>
        <v>0</v>
      </c>
      <c r="H8752" s="3">
        <f t="shared" si="273"/>
        <v>0</v>
      </c>
      <c r="J8752" s="3" cm="1">
        <f t="array" ref="J8752">+INDEX(G8752:H8752,,MATCH(Rates!$G$7,$G$4:$H$4,0))</f>
        <v>0</v>
      </c>
    </row>
    <row r="8753" spans="2:10" x14ac:dyDescent="0.25">
      <c r="B8753" s="3">
        <v>12</v>
      </c>
      <c r="C8753" s="3">
        <v>30</v>
      </c>
      <c r="D8753" s="3">
        <v>20</v>
      </c>
      <c r="E8753" s="3">
        <v>0</v>
      </c>
      <c r="F8753" s="3">
        <v>0</v>
      </c>
      <c r="G8753" s="3">
        <f t="shared" si="272"/>
        <v>0</v>
      </c>
      <c r="H8753" s="3">
        <f t="shared" si="273"/>
        <v>0</v>
      </c>
      <c r="J8753" s="3" cm="1">
        <f t="array" ref="J8753">+INDEX(G8753:H8753,,MATCH(Rates!$G$7,$G$4:$H$4,0))</f>
        <v>0</v>
      </c>
    </row>
    <row r="8754" spans="2:10" x14ac:dyDescent="0.25">
      <c r="B8754" s="3">
        <v>12</v>
      </c>
      <c r="C8754" s="3">
        <v>30</v>
      </c>
      <c r="D8754" s="3">
        <v>21</v>
      </c>
      <c r="E8754" s="3">
        <v>0</v>
      </c>
      <c r="F8754" s="3">
        <v>0</v>
      </c>
      <c r="G8754" s="3">
        <f t="shared" si="272"/>
        <v>0</v>
      </c>
      <c r="H8754" s="3">
        <f t="shared" si="273"/>
        <v>0</v>
      </c>
      <c r="J8754" s="3" cm="1">
        <f t="array" ref="J8754">+INDEX(G8754:H8754,,MATCH(Rates!$G$7,$G$4:$H$4,0))</f>
        <v>0</v>
      </c>
    </row>
    <row r="8755" spans="2:10" x14ac:dyDescent="0.25">
      <c r="B8755" s="3">
        <v>12</v>
      </c>
      <c r="C8755" s="3">
        <v>30</v>
      </c>
      <c r="D8755" s="3">
        <v>22</v>
      </c>
      <c r="E8755" s="3">
        <v>0</v>
      </c>
      <c r="F8755" s="3">
        <v>0</v>
      </c>
      <c r="G8755" s="3">
        <f t="shared" si="272"/>
        <v>0</v>
      </c>
      <c r="H8755" s="3">
        <f t="shared" si="273"/>
        <v>0</v>
      </c>
      <c r="J8755" s="3" cm="1">
        <f t="array" ref="J8755">+INDEX(G8755:H8755,,MATCH(Rates!$G$7,$G$4:$H$4,0))</f>
        <v>0</v>
      </c>
    </row>
    <row r="8756" spans="2:10" x14ac:dyDescent="0.25">
      <c r="B8756" s="3">
        <v>12</v>
      </c>
      <c r="C8756" s="3">
        <v>30</v>
      </c>
      <c r="D8756" s="3">
        <v>23</v>
      </c>
      <c r="E8756" s="3">
        <v>0</v>
      </c>
      <c r="F8756" s="3">
        <v>0</v>
      </c>
      <c r="G8756" s="3">
        <f t="shared" si="272"/>
        <v>0</v>
      </c>
      <c r="H8756" s="3">
        <f t="shared" si="273"/>
        <v>0</v>
      </c>
      <c r="J8756" s="3" cm="1">
        <f t="array" ref="J8756">+INDEX(G8756:H8756,,MATCH(Rates!$G$7,$G$4:$H$4,0))</f>
        <v>0</v>
      </c>
    </row>
    <row r="8757" spans="2:10" x14ac:dyDescent="0.25">
      <c r="B8757" s="3">
        <v>12</v>
      </c>
      <c r="C8757" s="3">
        <v>31</v>
      </c>
      <c r="D8757" s="3">
        <v>0</v>
      </c>
      <c r="E8757" s="3">
        <v>0</v>
      </c>
      <c r="F8757" s="3">
        <v>0</v>
      </c>
      <c r="G8757" s="3">
        <f t="shared" si="272"/>
        <v>0</v>
      </c>
      <c r="H8757" s="3">
        <f t="shared" si="273"/>
        <v>0</v>
      </c>
      <c r="J8757" s="3" cm="1">
        <f t="array" ref="J8757">+INDEX(G8757:H8757,,MATCH(Rates!$G$7,$G$4:$H$4,0))</f>
        <v>0</v>
      </c>
    </row>
    <row r="8758" spans="2:10" x14ac:dyDescent="0.25">
      <c r="B8758" s="3">
        <v>12</v>
      </c>
      <c r="C8758" s="3">
        <v>31</v>
      </c>
      <c r="D8758" s="3">
        <v>1</v>
      </c>
      <c r="E8758" s="3">
        <v>0</v>
      </c>
      <c r="F8758" s="3">
        <v>0</v>
      </c>
      <c r="G8758" s="3">
        <f t="shared" si="272"/>
        <v>0</v>
      </c>
      <c r="H8758" s="3">
        <f t="shared" si="273"/>
        <v>0</v>
      </c>
      <c r="J8758" s="3" cm="1">
        <f t="array" ref="J8758">+INDEX(G8758:H8758,,MATCH(Rates!$G$7,$G$4:$H$4,0))</f>
        <v>0</v>
      </c>
    </row>
    <row r="8759" spans="2:10" x14ac:dyDescent="0.25">
      <c r="B8759" s="3">
        <v>12</v>
      </c>
      <c r="C8759" s="3">
        <v>31</v>
      </c>
      <c r="D8759" s="3">
        <v>2</v>
      </c>
      <c r="E8759" s="3">
        <v>0</v>
      </c>
      <c r="F8759" s="3">
        <v>0</v>
      </c>
      <c r="G8759" s="3">
        <f t="shared" si="272"/>
        <v>0</v>
      </c>
      <c r="H8759" s="3">
        <f t="shared" si="273"/>
        <v>0</v>
      </c>
      <c r="J8759" s="3" cm="1">
        <f t="array" ref="J8759">+INDEX(G8759:H8759,,MATCH(Rates!$G$7,$G$4:$H$4,0))</f>
        <v>0</v>
      </c>
    </row>
    <row r="8760" spans="2:10" x14ac:dyDescent="0.25">
      <c r="B8760" s="3">
        <v>12</v>
      </c>
      <c r="C8760" s="3">
        <v>31</v>
      </c>
      <c r="D8760" s="3">
        <v>3</v>
      </c>
      <c r="E8760" s="3">
        <v>0</v>
      </c>
      <c r="F8760" s="3">
        <v>0</v>
      </c>
      <c r="G8760" s="3">
        <f t="shared" si="272"/>
        <v>0</v>
      </c>
      <c r="H8760" s="3">
        <f t="shared" si="273"/>
        <v>0</v>
      </c>
      <c r="J8760" s="3" cm="1">
        <f t="array" ref="J8760">+INDEX(G8760:H8760,,MATCH(Rates!$G$7,$G$4:$H$4,0))</f>
        <v>0</v>
      </c>
    </row>
    <row r="8761" spans="2:10" x14ac:dyDescent="0.25">
      <c r="B8761" s="3">
        <v>12</v>
      </c>
      <c r="C8761" s="3">
        <v>31</v>
      </c>
      <c r="D8761" s="3">
        <v>4</v>
      </c>
      <c r="E8761" s="3">
        <v>0</v>
      </c>
      <c r="F8761" s="3">
        <v>0</v>
      </c>
      <c r="G8761" s="3">
        <f t="shared" si="272"/>
        <v>0</v>
      </c>
      <c r="H8761" s="3">
        <f t="shared" si="273"/>
        <v>0</v>
      </c>
      <c r="J8761" s="3" cm="1">
        <f t="array" ref="J8761">+INDEX(G8761:H8761,,MATCH(Rates!$G$7,$G$4:$H$4,0))</f>
        <v>0</v>
      </c>
    </row>
    <row r="8762" spans="2:10" x14ac:dyDescent="0.25">
      <c r="B8762" s="3">
        <v>12</v>
      </c>
      <c r="C8762" s="3">
        <v>31</v>
      </c>
      <c r="D8762" s="3">
        <v>5</v>
      </c>
      <c r="E8762" s="3">
        <v>0</v>
      </c>
      <c r="F8762" s="3">
        <v>0</v>
      </c>
      <c r="G8762" s="3">
        <f t="shared" si="272"/>
        <v>0</v>
      </c>
      <c r="H8762" s="3">
        <f t="shared" si="273"/>
        <v>0</v>
      </c>
      <c r="J8762" s="3" cm="1">
        <f t="array" ref="J8762">+INDEX(G8762:H8762,,MATCH(Rates!$G$7,$G$4:$H$4,0))</f>
        <v>0</v>
      </c>
    </row>
    <row r="8763" spans="2:10" x14ac:dyDescent="0.25">
      <c r="B8763" s="3">
        <v>12</v>
      </c>
      <c r="C8763" s="3">
        <v>31</v>
      </c>
      <c r="D8763" s="3">
        <v>6</v>
      </c>
      <c r="E8763" s="3">
        <v>0</v>
      </c>
      <c r="F8763" s="3">
        <v>0</v>
      </c>
      <c r="G8763" s="3">
        <f t="shared" si="272"/>
        <v>0</v>
      </c>
      <c r="H8763" s="3">
        <f t="shared" si="273"/>
        <v>0</v>
      </c>
      <c r="J8763" s="3" cm="1">
        <f t="array" ref="J8763">+INDEX(G8763:H8763,,MATCH(Rates!$G$7,$G$4:$H$4,0))</f>
        <v>0</v>
      </c>
    </row>
    <row r="8764" spans="2:10" x14ac:dyDescent="0.25">
      <c r="B8764" s="3">
        <v>12</v>
      </c>
      <c r="C8764" s="3">
        <v>31</v>
      </c>
      <c r="D8764" s="3">
        <v>7</v>
      </c>
      <c r="E8764" s="3">
        <v>0</v>
      </c>
      <c r="F8764" s="3">
        <v>0</v>
      </c>
      <c r="G8764" s="3">
        <f t="shared" si="272"/>
        <v>0</v>
      </c>
      <c r="H8764" s="3">
        <f t="shared" si="273"/>
        <v>0</v>
      </c>
      <c r="J8764" s="3" cm="1">
        <f t="array" ref="J8764">+INDEX(G8764:H8764,,MATCH(Rates!$G$7,$G$4:$H$4,0))</f>
        <v>0</v>
      </c>
    </row>
    <row r="8765" spans="2:10" x14ac:dyDescent="0.25">
      <c r="B8765" s="3">
        <v>12</v>
      </c>
      <c r="C8765" s="3">
        <v>31</v>
      </c>
      <c r="D8765" s="3">
        <v>8</v>
      </c>
      <c r="E8765" s="3">
        <v>0</v>
      </c>
      <c r="F8765" s="3">
        <v>0</v>
      </c>
      <c r="G8765" s="3">
        <f t="shared" si="272"/>
        <v>0</v>
      </c>
      <c r="H8765" s="3">
        <f t="shared" si="273"/>
        <v>0</v>
      </c>
      <c r="J8765" s="3" cm="1">
        <f t="array" ref="J8765">+INDEX(G8765:H8765,,MATCH(Rates!$G$7,$G$4:$H$4,0))</f>
        <v>0</v>
      </c>
    </row>
    <row r="8766" spans="2:10" x14ac:dyDescent="0.25">
      <c r="B8766" s="3">
        <v>12</v>
      </c>
      <c r="C8766" s="3">
        <v>31</v>
      </c>
      <c r="D8766" s="3">
        <v>9</v>
      </c>
      <c r="E8766" s="3">
        <v>0</v>
      </c>
      <c r="F8766" s="3">
        <v>0</v>
      </c>
      <c r="G8766" s="3">
        <f t="shared" si="272"/>
        <v>0</v>
      </c>
      <c r="H8766" s="3">
        <f t="shared" si="273"/>
        <v>0</v>
      </c>
      <c r="J8766" s="3" cm="1">
        <f t="array" ref="J8766">+INDEX(G8766:H8766,,MATCH(Rates!$G$7,$G$4:$H$4,0))</f>
        <v>0</v>
      </c>
    </row>
    <row r="8767" spans="2:10" x14ac:dyDescent="0.25">
      <c r="B8767" s="3">
        <v>12</v>
      </c>
      <c r="C8767" s="3">
        <v>31</v>
      </c>
      <c r="D8767" s="3">
        <v>10</v>
      </c>
      <c r="E8767" s="3">
        <v>840.52499999999998</v>
      </c>
      <c r="F8767" s="3">
        <v>420.26299999999998</v>
      </c>
      <c r="G8767" s="3">
        <f t="shared" si="272"/>
        <v>0.84052499999999997</v>
      </c>
      <c r="H8767" s="3">
        <f t="shared" si="273"/>
        <v>0.420263</v>
      </c>
      <c r="J8767" s="3" cm="1">
        <f t="array" ref="J8767">+INDEX(G8767:H8767,,MATCH(Rates!$G$7,$G$4:$H$4,0))</f>
        <v>0.84052499999999997</v>
      </c>
    </row>
    <row r="8768" spans="2:10" x14ac:dyDescent="0.25">
      <c r="B8768" s="3">
        <v>12</v>
      </c>
      <c r="C8768" s="3">
        <v>31</v>
      </c>
      <c r="D8768" s="3">
        <v>11</v>
      </c>
      <c r="E8768" s="3">
        <v>974.94600000000003</v>
      </c>
      <c r="F8768" s="3">
        <v>487.47300000000001</v>
      </c>
      <c r="G8768" s="3">
        <f t="shared" si="272"/>
        <v>0.97494599999999998</v>
      </c>
      <c r="H8768" s="3">
        <f t="shared" si="273"/>
        <v>0.48747299999999999</v>
      </c>
      <c r="J8768" s="3" cm="1">
        <f t="array" ref="J8768">+INDEX(G8768:H8768,,MATCH(Rates!$G$7,$G$4:$H$4,0))</f>
        <v>0.97494599999999998</v>
      </c>
    </row>
    <row r="8769" spans="2:10" x14ac:dyDescent="0.25">
      <c r="B8769" s="3">
        <v>12</v>
      </c>
      <c r="C8769" s="3">
        <v>31</v>
      </c>
      <c r="D8769" s="3">
        <v>12</v>
      </c>
      <c r="E8769" s="3">
        <v>1490.386</v>
      </c>
      <c r="F8769" s="3">
        <v>745.19299999999998</v>
      </c>
      <c r="G8769" s="3">
        <f t="shared" si="272"/>
        <v>1.490386</v>
      </c>
      <c r="H8769" s="3">
        <f t="shared" si="273"/>
        <v>0.74519299999999999</v>
      </c>
      <c r="J8769" s="3" cm="1">
        <f t="array" ref="J8769">+INDEX(G8769:H8769,,MATCH(Rates!$G$7,$G$4:$H$4,0))</f>
        <v>1.490386</v>
      </c>
    </row>
    <row r="8770" spans="2:10" x14ac:dyDescent="0.25">
      <c r="B8770" s="3">
        <v>12</v>
      </c>
      <c r="C8770" s="3">
        <v>31</v>
      </c>
      <c r="D8770" s="3">
        <v>13</v>
      </c>
      <c r="E8770" s="3">
        <v>796.39499999999998</v>
      </c>
      <c r="F8770" s="3">
        <v>398.19799999999998</v>
      </c>
      <c r="G8770" s="3">
        <f t="shared" si="272"/>
        <v>0.79639499999999996</v>
      </c>
      <c r="H8770" s="3">
        <f t="shared" si="273"/>
        <v>0.398198</v>
      </c>
      <c r="J8770" s="3" cm="1">
        <f t="array" ref="J8770">+INDEX(G8770:H8770,,MATCH(Rates!$G$7,$G$4:$H$4,0))</f>
        <v>0.79639499999999996</v>
      </c>
    </row>
    <row r="8771" spans="2:10" x14ac:dyDescent="0.25">
      <c r="B8771" s="3">
        <v>12</v>
      </c>
      <c r="C8771" s="3">
        <v>31</v>
      </c>
      <c r="D8771" s="3">
        <v>14</v>
      </c>
      <c r="E8771" s="3">
        <v>612.05499999999995</v>
      </c>
      <c r="F8771" s="3">
        <v>306.02800000000002</v>
      </c>
      <c r="G8771" s="3">
        <f t="shared" si="272"/>
        <v>0.6120549999999999</v>
      </c>
      <c r="H8771" s="3">
        <f t="shared" si="273"/>
        <v>0.30602800000000002</v>
      </c>
      <c r="J8771" s="3" cm="1">
        <f t="array" ref="J8771">+INDEX(G8771:H8771,,MATCH(Rates!$G$7,$G$4:$H$4,0))</f>
        <v>0.6120549999999999</v>
      </c>
    </row>
    <row r="8772" spans="2:10" x14ac:dyDescent="0.25">
      <c r="B8772" s="3">
        <v>12</v>
      </c>
      <c r="C8772" s="3">
        <v>31</v>
      </c>
      <c r="D8772" s="3">
        <v>15</v>
      </c>
      <c r="E8772" s="3">
        <v>462.53699999999998</v>
      </c>
      <c r="F8772" s="3">
        <v>231.26900000000001</v>
      </c>
      <c r="G8772" s="3">
        <f t="shared" si="272"/>
        <v>0.46253699999999998</v>
      </c>
      <c r="H8772" s="3">
        <f t="shared" si="273"/>
        <v>0.231269</v>
      </c>
      <c r="J8772" s="3" cm="1">
        <f t="array" ref="J8772">+INDEX(G8772:H8772,,MATCH(Rates!$G$7,$G$4:$H$4,0))</f>
        <v>0.46253699999999998</v>
      </c>
    </row>
    <row r="8773" spans="2:10" x14ac:dyDescent="0.25">
      <c r="B8773" s="3">
        <v>12</v>
      </c>
      <c r="C8773" s="3">
        <v>31</v>
      </c>
      <c r="D8773" s="3">
        <v>16</v>
      </c>
      <c r="E8773" s="3">
        <v>0</v>
      </c>
      <c r="F8773" s="3">
        <v>0</v>
      </c>
      <c r="G8773" s="3">
        <f t="shared" si="272"/>
        <v>0</v>
      </c>
      <c r="H8773" s="3">
        <f t="shared" si="273"/>
        <v>0</v>
      </c>
      <c r="J8773" s="3" cm="1">
        <f t="array" ref="J8773">+INDEX(G8773:H8773,,MATCH(Rates!$G$7,$G$4:$H$4,0))</f>
        <v>0</v>
      </c>
    </row>
    <row r="8774" spans="2:10" x14ac:dyDescent="0.25">
      <c r="B8774" s="3">
        <v>12</v>
      </c>
      <c r="C8774" s="3">
        <v>31</v>
      </c>
      <c r="D8774" s="3">
        <v>17</v>
      </c>
      <c r="E8774" s="3">
        <v>0</v>
      </c>
      <c r="F8774" s="3">
        <v>0</v>
      </c>
      <c r="G8774" s="3">
        <f t="shared" si="272"/>
        <v>0</v>
      </c>
      <c r="H8774" s="3">
        <f t="shared" si="273"/>
        <v>0</v>
      </c>
      <c r="J8774" s="3" cm="1">
        <f t="array" ref="J8774">+INDEX(G8774:H8774,,MATCH(Rates!$G$7,$G$4:$H$4,0))</f>
        <v>0</v>
      </c>
    </row>
    <row r="8775" spans="2:10" x14ac:dyDescent="0.25">
      <c r="B8775" s="3">
        <v>12</v>
      </c>
      <c r="C8775" s="3">
        <v>31</v>
      </c>
      <c r="D8775" s="3">
        <v>18</v>
      </c>
      <c r="E8775" s="3">
        <v>0</v>
      </c>
      <c r="F8775" s="3">
        <v>0</v>
      </c>
      <c r="G8775" s="3">
        <f t="shared" si="272"/>
        <v>0</v>
      </c>
      <c r="H8775" s="3">
        <f t="shared" si="273"/>
        <v>0</v>
      </c>
      <c r="J8775" s="3" cm="1">
        <f t="array" ref="J8775">+INDEX(G8775:H8775,,MATCH(Rates!$G$7,$G$4:$H$4,0))</f>
        <v>0</v>
      </c>
    </row>
    <row r="8776" spans="2:10" x14ac:dyDescent="0.25">
      <c r="B8776" s="3">
        <v>12</v>
      </c>
      <c r="C8776" s="3">
        <v>31</v>
      </c>
      <c r="D8776" s="3">
        <v>19</v>
      </c>
      <c r="E8776" s="3">
        <v>0</v>
      </c>
      <c r="F8776" s="3">
        <v>0</v>
      </c>
      <c r="G8776" s="3">
        <f t="shared" si="272"/>
        <v>0</v>
      </c>
      <c r="H8776" s="3">
        <f t="shared" si="273"/>
        <v>0</v>
      </c>
      <c r="J8776" s="3" cm="1">
        <f t="array" ref="J8776">+INDEX(G8776:H8776,,MATCH(Rates!$G$7,$G$4:$H$4,0))</f>
        <v>0</v>
      </c>
    </row>
    <row r="8777" spans="2:10" x14ac:dyDescent="0.25">
      <c r="B8777" s="3">
        <v>12</v>
      </c>
      <c r="C8777" s="3">
        <v>31</v>
      </c>
      <c r="D8777" s="3">
        <v>20</v>
      </c>
      <c r="E8777" s="3">
        <v>0</v>
      </c>
      <c r="F8777" s="3">
        <v>0</v>
      </c>
      <c r="G8777" s="3">
        <f t="shared" si="272"/>
        <v>0</v>
      </c>
      <c r="H8777" s="3">
        <f t="shared" si="273"/>
        <v>0</v>
      </c>
      <c r="J8777" s="3" cm="1">
        <f t="array" ref="J8777">+INDEX(G8777:H8777,,MATCH(Rates!$G$7,$G$4:$H$4,0))</f>
        <v>0</v>
      </c>
    </row>
    <row r="8778" spans="2:10" x14ac:dyDescent="0.25">
      <c r="B8778" s="3">
        <v>12</v>
      </c>
      <c r="C8778" s="3">
        <v>31</v>
      </c>
      <c r="D8778" s="3">
        <v>21</v>
      </c>
      <c r="E8778" s="3">
        <v>0</v>
      </c>
      <c r="F8778" s="3">
        <v>0</v>
      </c>
      <c r="G8778" s="3">
        <f t="shared" si="272"/>
        <v>0</v>
      </c>
      <c r="H8778" s="3">
        <f t="shared" si="273"/>
        <v>0</v>
      </c>
      <c r="J8778" s="3" cm="1">
        <f t="array" ref="J8778">+INDEX(G8778:H8778,,MATCH(Rates!$G$7,$G$4:$H$4,0))</f>
        <v>0</v>
      </c>
    </row>
    <row r="8779" spans="2:10" x14ac:dyDescent="0.25">
      <c r="B8779" s="3">
        <v>12</v>
      </c>
      <c r="C8779" s="3">
        <v>31</v>
      </c>
      <c r="D8779" s="3">
        <v>22</v>
      </c>
      <c r="E8779" s="3">
        <v>0</v>
      </c>
      <c r="F8779" s="3">
        <v>0</v>
      </c>
      <c r="G8779" s="3">
        <f t="shared" si="272"/>
        <v>0</v>
      </c>
      <c r="H8779" s="3">
        <f t="shared" si="273"/>
        <v>0</v>
      </c>
      <c r="J8779" s="3" cm="1">
        <f t="array" ref="J8779">+INDEX(G8779:H8779,,MATCH(Rates!$G$7,$G$4:$H$4,0))</f>
        <v>0</v>
      </c>
    </row>
    <row r="8780" spans="2:10" x14ac:dyDescent="0.25">
      <c r="B8780" s="3">
        <v>12</v>
      </c>
      <c r="C8780" s="3">
        <v>31</v>
      </c>
      <c r="D8780" s="3">
        <v>23</v>
      </c>
      <c r="E8780" s="3">
        <v>0</v>
      </c>
      <c r="F8780" s="3">
        <v>0</v>
      </c>
      <c r="G8780" s="3">
        <f t="shared" si="272"/>
        <v>0</v>
      </c>
      <c r="H8780" s="3">
        <f t="shared" si="273"/>
        <v>0</v>
      </c>
      <c r="J8780" s="3" cm="1">
        <f t="array" ref="J8780">+INDEX(G8780:H8780,,MATCH(Rates!$G$7,$G$4:$H$4,0))</f>
        <v>0</v>
      </c>
    </row>
    <row r="8781" spans="2:10" x14ac:dyDescent="0.25">
      <c r="B8781" s="3" t="s">
        <v>88</v>
      </c>
      <c r="C8781" s="3" t="s">
        <v>89</v>
      </c>
      <c r="D8781" s="3" t="s">
        <v>89</v>
      </c>
      <c r="E8781" s="3">
        <v>12113580.174000001</v>
      </c>
      <c r="F8781" s="3">
        <v>6056790.0889999997</v>
      </c>
      <c r="G8781" s="3">
        <f t="shared" si="272"/>
        <v>12113.580174000001</v>
      </c>
      <c r="H8781" s="3">
        <f t="shared" si="273"/>
        <v>6056.7900890000001</v>
      </c>
      <c r="J8781" s="3" cm="1">
        <f t="array" ref="J8781">+INDEX(G8781:H8781,,MATCH(Rates!$G$7,$G$4:$H$4,0))</f>
        <v>12113.580174000001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076C549-797C-42DC-B97C-CD6DAA3608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C2936B1-071E-4F0D-AA8E-1DD7299FA9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33182B-CE55-4266-A498-00223432FC97}">
  <ds:schemaRefs>
    <ds:schemaRef ds:uri="http://www.w3.org/XML/1998/namespace"/>
    <ds:schemaRef ds:uri="85247408-4876-4c58-8512-699e0b1fe3a7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30c9a66-7473-4e82-81fb-9d30d591927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15</vt:i4>
      </vt:variant>
    </vt:vector>
  </HeadingPairs>
  <TitlesOfParts>
    <vt:vector size="24" baseType="lpstr">
      <vt:lpstr>Rates</vt:lpstr>
      <vt:lpstr>Charts</vt:lpstr>
      <vt:lpstr>I06_NB.RT</vt:lpstr>
      <vt:lpstr>I06_NB.Hourly</vt:lpstr>
      <vt:lpstr>I06_NEM</vt:lpstr>
      <vt:lpstr>I06_HourlyNet</vt:lpstr>
      <vt:lpstr>I01</vt:lpstr>
      <vt:lpstr>I01_Avg</vt:lpstr>
      <vt:lpstr>PVWatts_8.5kW</vt:lpstr>
      <vt:lpstr>Charts!Print_Area</vt:lpstr>
      <vt:lpstr>'I01'!Print_Area</vt:lpstr>
      <vt:lpstr>I01_Avg!Print_Area</vt:lpstr>
      <vt:lpstr>I06_HourlyNet!Print_Area</vt:lpstr>
      <vt:lpstr>I06_NB.Hourly!Print_Area</vt:lpstr>
      <vt:lpstr>I06_NB.RT!Print_Area</vt:lpstr>
      <vt:lpstr>I06_NEM!Print_Area</vt:lpstr>
      <vt:lpstr>PVWatts_8.5kW!Print_Area</vt:lpstr>
      <vt:lpstr>Rates!Print_Area</vt:lpstr>
      <vt:lpstr>Charts!Print_Titles</vt:lpstr>
      <vt:lpstr>I01_Avg!Print_Titles</vt:lpstr>
      <vt:lpstr>I06_HourlyNet!Print_Titles</vt:lpstr>
      <vt:lpstr>I06_NB.Hourly!Print_Titles</vt:lpstr>
      <vt:lpstr>I06_NB.RT!Print_Titles</vt:lpstr>
      <vt:lpstr>PVWatts_8.5kW!Print_Titles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2022-06-29T17:49:02Z</cp:lastPrinted>
  <dcterms:created xsi:type="dcterms:W3CDTF">2022-05-10T17:43:01Z</dcterms:created>
  <dcterms:modified xsi:type="dcterms:W3CDTF">2022-10-25T22:30:46Z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2022-06-21T20:40:17Z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9310541c-17be-42d7-97c6-2d0c528020a8</vt:lpwstr>
  </property>
  <property fmtid="{D5CDD505-2E9C-101B-9397-08002B2CF9AE}" pid="10" name="MSIP_Label_b4b49261-55b4-4c61-a7f3-ea1fabfcd5b2_ContentBits">
    <vt:lpwstr>0</vt:lpwstr>
  </property>
</Properties>
</file>